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src\ORPS\V1.0\dpm\"/>
    </mc:Choice>
  </mc:AlternateContent>
  <bookViews>
    <workbookView xWindow="0" yWindow="60" windowWidth="20490" windowHeight="8670" tabRatio="760"/>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 name="Feuil1" sheetId="69" r:id="rId48"/>
  </sheets>
  <definedNames>
    <definedName name="_xlnm._FilterDatabase" localSheetId="6" hidden="1">AM!$A$1:$V$149</definedName>
    <definedName name="_xlnm._FilterDatabase" localSheetId="8" hidden="1">AP!$A$1:$V$98</definedName>
    <definedName name="_xlnm._FilterDatabase" localSheetId="9" hidden="1">BC!$A$1:$V$1190</definedName>
    <definedName name="_xlnm._FilterDatabase" localSheetId="14" hidden="1">CG!$A$1:$V$51</definedName>
    <definedName name="_xlnm._FilterDatabase" localSheetId="16" hidden="1">CN!$A$1:$AC$609</definedName>
    <definedName name="_xlnm._FilterDatabase" localSheetId="17" hidden="1">CS!$A$1:$V$125</definedName>
    <definedName name="_xlnm._FilterDatabase" localSheetId="18" hidden="1">CU!$A$1:$V$410</definedName>
    <definedName name="_xlnm._FilterDatabase" localSheetId="3" hidden="1">Dimensions!$A$1:$M$1</definedName>
    <definedName name="_xlnm._FilterDatabase" localSheetId="2" hidden="1">Domains!$A$1:$M$49</definedName>
    <definedName name="_xlnm._FilterDatabase" localSheetId="23" hidden="1">EX!$A$1:$V$38</definedName>
    <definedName name="_xlnm._FilterDatabase" localSheetId="24" hidden="1">GA!$A$1:$X$2681</definedName>
    <definedName name="_xlnm._FilterDatabase" localSheetId="25" hidden="1">LA!$A$1:$V$204</definedName>
    <definedName name="_xlnm._FilterDatabase" localSheetId="26" hidden="1">LB!$A$1:$V$1005</definedName>
    <definedName name="_xlnm._FilterDatabase" localSheetId="28" hidden="1">MC!$A$1:$V$815</definedName>
    <definedName name="_xlnm._FilterDatabase" localSheetId="4" hidden="1">'met HD'!$A$1:$S$509</definedName>
    <definedName name="_xlnm._FilterDatabase" localSheetId="5" hidden="1">'met MD'!$A$1:$Q$2297</definedName>
    <definedName name="_xlnm._FilterDatabase" localSheetId="29" hidden="1">NC!$A$1:$V$1004</definedName>
    <definedName name="_xlnm._FilterDatabase" localSheetId="1" hidden="1">Owners!$A$1:$G$5</definedName>
    <definedName name="_xlnm._FilterDatabase" localSheetId="33" hidden="1">PP!$A$1:$V$77</definedName>
    <definedName name="_xlnm._FilterDatabase" localSheetId="34" hidden="1">PU!$A$1:$V$254</definedName>
    <definedName name="_xlnm._FilterDatabase" localSheetId="35" hidden="1">RT!$A$1:$V$211</definedName>
    <definedName name="_xlnm._FilterDatabase" localSheetId="37" hidden="1">SE!$A$1:$BK$332</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TS!$A$1:$V$267</definedName>
    <definedName name="_xlnm._FilterDatabase" localSheetId="46" hidden="1">VM!$A$1:$V$192</definedName>
  </definedNames>
  <calcPr calcId="162913"/>
</workbook>
</file>

<file path=xl/calcChain.xml><?xml version="1.0" encoding="utf-8"?>
<calcChain xmlns="http://schemas.openxmlformats.org/spreadsheetml/2006/main">
  <c r="H110" i="12" l="1"/>
  <c r="H101" i="15"/>
  <c r="H102" i="15"/>
  <c r="H103" i="15"/>
  <c r="H104" i="15"/>
  <c r="H105" i="15"/>
  <c r="H106" i="15"/>
  <c r="H107" i="15"/>
  <c r="K237" i="15"/>
  <c r="K238" i="15"/>
  <c r="K239" i="15"/>
  <c r="K236" i="15"/>
  <c r="K67" i="38" l="1"/>
  <c r="K68" i="38"/>
  <c r="K69" i="38"/>
  <c r="K70" i="38"/>
  <c r="K71" i="38"/>
  <c r="H66" i="38"/>
  <c r="H67" i="38"/>
  <c r="H68" i="38"/>
  <c r="H69" i="38"/>
  <c r="H70" i="38"/>
  <c r="H100" i="15"/>
  <c r="K231" i="15"/>
  <c r="K232" i="15"/>
  <c r="K233" i="15"/>
  <c r="K234" i="15"/>
  <c r="H282" i="6"/>
  <c r="H105" i="12"/>
  <c r="H106" i="12"/>
  <c r="H107" i="12"/>
  <c r="H108" i="12"/>
  <c r="H109" i="12"/>
  <c r="K178" i="12"/>
  <c r="K179" i="12"/>
  <c r="K180" i="12"/>
  <c r="K181" i="12"/>
  <c r="K182" i="12"/>
  <c r="K171" i="12"/>
  <c r="K172" i="12"/>
  <c r="K173" i="12"/>
  <c r="K174" i="12"/>
  <c r="K175" i="12"/>
  <c r="K176" i="12"/>
  <c r="K170" i="12"/>
  <c r="H99" i="12"/>
  <c r="H100" i="12"/>
  <c r="H101" i="12"/>
  <c r="H102" i="12"/>
  <c r="H103" i="12"/>
  <c r="H104" i="12"/>
  <c r="H280" i="6" l="1"/>
  <c r="H281" i="6"/>
  <c r="K872" i="6"/>
  <c r="K873" i="6"/>
  <c r="S156" i="12" l="1"/>
  <c r="S157" i="12"/>
  <c r="S158" i="12"/>
  <c r="S159" i="12"/>
  <c r="S160" i="12"/>
  <c r="S162" i="12"/>
  <c r="S163" i="12"/>
  <c r="S164" i="12"/>
  <c r="S165" i="12"/>
  <c r="S166" i="12"/>
  <c r="S167" i="12"/>
  <c r="S168" i="12"/>
  <c r="T152" i="12"/>
  <c r="U152" i="12"/>
  <c r="T153" i="12"/>
  <c r="U153" i="12"/>
  <c r="T154" i="12"/>
  <c r="U154" i="12"/>
  <c r="T156" i="12"/>
  <c r="U156" i="12"/>
  <c r="T157" i="12"/>
  <c r="U157" i="12"/>
  <c r="T158" i="12"/>
  <c r="U158" i="12"/>
  <c r="T159" i="12"/>
  <c r="U159" i="12"/>
  <c r="T160" i="12"/>
  <c r="U160" i="12"/>
  <c r="T162" i="12"/>
  <c r="U162" i="12"/>
  <c r="T163" i="12"/>
  <c r="U163" i="12"/>
  <c r="T164" i="12"/>
  <c r="U164" i="12"/>
  <c r="T165" i="12"/>
  <c r="U165" i="12"/>
  <c r="T166" i="12"/>
  <c r="U166" i="12"/>
  <c r="T167" i="12"/>
  <c r="U167" i="12"/>
  <c r="T168" i="12"/>
  <c r="U168" i="12"/>
  <c r="K156" i="12"/>
  <c r="K157" i="12"/>
  <c r="K158" i="12"/>
  <c r="K159" i="12"/>
  <c r="K160" i="12"/>
  <c r="K162" i="12"/>
  <c r="K163" i="12"/>
  <c r="K164" i="12"/>
  <c r="K165" i="12"/>
  <c r="K166" i="12"/>
  <c r="K167" i="12"/>
  <c r="K168" i="12"/>
  <c r="H93" i="12"/>
  <c r="H94" i="12"/>
  <c r="H95" i="12"/>
  <c r="H96" i="12"/>
  <c r="H97" i="12"/>
  <c r="H98" i="12"/>
  <c r="S141" i="33"/>
  <c r="T141" i="33"/>
  <c r="U141" i="33"/>
  <c r="S142" i="33"/>
  <c r="T142" i="33"/>
  <c r="U142" i="33"/>
  <c r="S143" i="33"/>
  <c r="T143" i="33"/>
  <c r="U143" i="33"/>
  <c r="S144" i="33"/>
  <c r="T144" i="33"/>
  <c r="U144" i="33"/>
  <c r="K141" i="33"/>
  <c r="K142" i="33"/>
  <c r="K143" i="33"/>
  <c r="K144" i="33"/>
  <c r="H141" i="33"/>
  <c r="H142" i="33"/>
  <c r="H143" i="33"/>
  <c r="H144" i="33"/>
  <c r="S130" i="41"/>
  <c r="T130" i="41"/>
  <c r="U130" i="41"/>
  <c r="S131" i="41"/>
  <c r="T131" i="41"/>
  <c r="U131" i="41"/>
  <c r="S132" i="41"/>
  <c r="T132" i="41"/>
  <c r="U132" i="41"/>
  <c r="S133" i="41"/>
  <c r="T133" i="41"/>
  <c r="U133" i="41"/>
  <c r="K130" i="41"/>
  <c r="K131" i="41"/>
  <c r="K132" i="41"/>
  <c r="K133" i="41"/>
  <c r="H76" i="41"/>
  <c r="H77" i="41"/>
  <c r="H78" i="41"/>
  <c r="S29" i="35"/>
  <c r="T29" i="35"/>
  <c r="U29" i="35"/>
  <c r="K29" i="35"/>
  <c r="H29" i="35"/>
  <c r="S370" i="18"/>
  <c r="T370" i="18"/>
  <c r="U370" i="18"/>
  <c r="S334" i="18"/>
  <c r="T334" i="18"/>
  <c r="U334" i="18"/>
  <c r="S335" i="18"/>
  <c r="T335" i="18"/>
  <c r="U335" i="18"/>
  <c r="S336" i="18"/>
  <c r="T336" i="18"/>
  <c r="U336" i="18"/>
  <c r="S337" i="18"/>
  <c r="T337" i="18"/>
  <c r="U337" i="18"/>
  <c r="S338" i="18"/>
  <c r="T338" i="18"/>
  <c r="U338" i="18"/>
  <c r="S340" i="18"/>
  <c r="T340" i="18"/>
  <c r="U340" i="18"/>
  <c r="S341" i="18"/>
  <c r="T341" i="18"/>
  <c r="U341"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1" i="18"/>
  <c r="T351" i="18"/>
  <c r="U351" i="18"/>
  <c r="S352" i="18"/>
  <c r="T352" i="18"/>
  <c r="U352" i="18"/>
  <c r="S353" i="18"/>
  <c r="T353" i="18"/>
  <c r="U353" i="18"/>
  <c r="S354" i="18"/>
  <c r="T354" i="18"/>
  <c r="U354" i="18"/>
  <c r="S355" i="18"/>
  <c r="T355" i="18"/>
  <c r="U355" i="18"/>
  <c r="S357" i="18"/>
  <c r="T357" i="18"/>
  <c r="U357" i="18"/>
  <c r="S358" i="18"/>
  <c r="T358" i="18"/>
  <c r="U358" i="18"/>
  <c r="S359" i="18"/>
  <c r="T359" i="18"/>
  <c r="U359" i="18"/>
  <c r="S360" i="18"/>
  <c r="T360" i="18"/>
  <c r="U360" i="18"/>
  <c r="S361" i="18"/>
  <c r="T361" i="18"/>
  <c r="U361" i="18"/>
  <c r="S362" i="18"/>
  <c r="T362" i="18"/>
  <c r="U362" i="18"/>
  <c r="S363" i="18"/>
  <c r="T363" i="18"/>
  <c r="U363" i="18"/>
  <c r="S365" i="18"/>
  <c r="T365" i="18"/>
  <c r="U365" i="18"/>
  <c r="S366" i="18"/>
  <c r="T366" i="18"/>
  <c r="U366" i="18"/>
  <c r="S367" i="18"/>
  <c r="T367" i="18"/>
  <c r="U367" i="18"/>
  <c r="S368" i="18"/>
  <c r="T368" i="18"/>
  <c r="U368" i="18"/>
  <c r="S369" i="18"/>
  <c r="T369" i="18"/>
  <c r="U369" i="18"/>
  <c r="H183" i="18"/>
  <c r="H184" i="18"/>
  <c r="H185" i="18"/>
  <c r="H186" i="18"/>
  <c r="H187" i="18"/>
  <c r="H188" i="18"/>
  <c r="H189" i="18"/>
  <c r="K334" i="18"/>
  <c r="K335" i="18"/>
  <c r="K336" i="18"/>
  <c r="K337" i="18"/>
  <c r="K338" i="18"/>
  <c r="K340" i="18"/>
  <c r="K341" i="18"/>
  <c r="K342" i="18"/>
  <c r="K343" i="18"/>
  <c r="K344" i="18"/>
  <c r="K345" i="18"/>
  <c r="K346" i="18"/>
  <c r="K347" i="18"/>
  <c r="K348" i="18"/>
  <c r="K349" i="18"/>
  <c r="K351" i="18"/>
  <c r="K352" i="18"/>
  <c r="K353" i="18"/>
  <c r="K354" i="18"/>
  <c r="K355" i="18"/>
  <c r="K357" i="18"/>
  <c r="K358" i="18"/>
  <c r="K359" i="18"/>
  <c r="K360" i="18"/>
  <c r="K361" i="18"/>
  <c r="K362" i="18"/>
  <c r="K363" i="18"/>
  <c r="K365" i="18"/>
  <c r="K366" i="18"/>
  <c r="K367" i="18"/>
  <c r="K368" i="18"/>
  <c r="K369" i="18"/>
  <c r="K370" i="18"/>
  <c r="K332" i="18"/>
  <c r="S23" i="46"/>
  <c r="T23" i="46"/>
  <c r="U23" i="46"/>
  <c r="S24" i="46"/>
  <c r="T24" i="46"/>
  <c r="U24" i="46"/>
  <c r="S25" i="46"/>
  <c r="T25" i="46"/>
  <c r="U25" i="46"/>
  <c r="H12" i="46"/>
  <c r="H13" i="46"/>
  <c r="K25" i="46"/>
  <c r="K24" i="46"/>
  <c r="K23" i="46"/>
  <c r="S209" i="57" l="1"/>
  <c r="T209" i="57"/>
  <c r="U209" i="57"/>
  <c r="S210" i="57"/>
  <c r="T210" i="57"/>
  <c r="U210" i="57"/>
  <c r="S211" i="57"/>
  <c r="T211" i="57"/>
  <c r="U211" i="57"/>
  <c r="K211" i="57"/>
  <c r="K210" i="57"/>
  <c r="K209" i="57"/>
  <c r="H180" i="57"/>
  <c r="H181" i="57"/>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T42" i="36"/>
  <c r="U42" i="36"/>
  <c r="S43" i="36"/>
  <c r="T43" i="36"/>
  <c r="U43" i="36"/>
  <c r="K23" i="36"/>
  <c r="K24" i="36"/>
  <c r="K25" i="36"/>
  <c r="K26" i="36"/>
  <c r="K27" i="36"/>
  <c r="K28" i="36"/>
  <c r="K29" i="36"/>
  <c r="K30" i="36"/>
  <c r="K31" i="36"/>
  <c r="K32" i="36"/>
  <c r="K33" i="36"/>
  <c r="K34" i="36"/>
  <c r="K35" i="36"/>
  <c r="K36" i="36"/>
  <c r="K37" i="36"/>
  <c r="K38" i="36"/>
  <c r="K39" i="36"/>
  <c r="K40" i="36"/>
  <c r="K41" i="36"/>
  <c r="K42" i="36"/>
  <c r="K43" i="36"/>
  <c r="K22" i="36"/>
  <c r="H23" i="36"/>
  <c r="H24" i="36"/>
  <c r="H25" i="36"/>
  <c r="H26" i="36"/>
  <c r="H27" i="36"/>
  <c r="H28" i="36"/>
  <c r="H29" i="36"/>
  <c r="H30" i="36"/>
  <c r="H31" i="36"/>
  <c r="H32" i="36"/>
  <c r="H33" i="36"/>
  <c r="H34" i="36"/>
  <c r="H35" i="36"/>
  <c r="H36" i="36"/>
  <c r="H37" i="36"/>
  <c r="H38" i="36"/>
  <c r="H39" i="36"/>
  <c r="H40" i="36"/>
  <c r="H41" i="36"/>
  <c r="H42" i="36"/>
  <c r="H43" i="36"/>
  <c r="S813" i="6"/>
  <c r="T813" i="6"/>
  <c r="U813" i="6"/>
  <c r="S814" i="6"/>
  <c r="T814" i="6"/>
  <c r="U814" i="6"/>
  <c r="S815" i="6"/>
  <c r="T815" i="6"/>
  <c r="U815" i="6"/>
  <c r="S816" i="6"/>
  <c r="T816" i="6"/>
  <c r="U816" i="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6" i="6"/>
  <c r="T836" i="6"/>
  <c r="U836" i="6"/>
  <c r="S837" i="6"/>
  <c r="T837" i="6"/>
  <c r="U837" i="6"/>
  <c r="S838" i="6"/>
  <c r="T838" i="6"/>
  <c r="U838" i="6"/>
  <c r="S839" i="6"/>
  <c r="T839" i="6"/>
  <c r="U839" i="6"/>
  <c r="S840" i="6"/>
  <c r="T840" i="6"/>
  <c r="U840" i="6"/>
  <c r="S841" i="6"/>
  <c r="T841" i="6"/>
  <c r="U841" i="6"/>
  <c r="S843" i="6"/>
  <c r="T843" i="6"/>
  <c r="U843" i="6"/>
  <c r="S844" i="6"/>
  <c r="T844" i="6"/>
  <c r="U844" i="6"/>
  <c r="S845" i="6"/>
  <c r="T845" i="6"/>
  <c r="U845" i="6"/>
  <c r="S846" i="6"/>
  <c r="T846" i="6"/>
  <c r="U846" i="6"/>
  <c r="S847" i="6"/>
  <c r="T847" i="6"/>
  <c r="U847" i="6"/>
  <c r="S849" i="6"/>
  <c r="T849" i="6"/>
  <c r="U849" i="6"/>
  <c r="S850" i="6"/>
  <c r="T850" i="6"/>
  <c r="U850" i="6"/>
  <c r="S851" i="6"/>
  <c r="T851" i="6"/>
  <c r="U851" i="6"/>
  <c r="S853" i="6"/>
  <c r="T853" i="6"/>
  <c r="U853" i="6"/>
  <c r="S854" i="6"/>
  <c r="T854" i="6"/>
  <c r="U854" i="6"/>
  <c r="S855" i="6"/>
  <c r="T855" i="6"/>
  <c r="U855" i="6"/>
  <c r="S857" i="6"/>
  <c r="T857" i="6"/>
  <c r="U857" i="6"/>
  <c r="S858" i="6"/>
  <c r="T858" i="6"/>
  <c r="U858" i="6"/>
  <c r="S859" i="6"/>
  <c r="T859" i="6"/>
  <c r="U859" i="6"/>
  <c r="S860" i="6"/>
  <c r="T860" i="6"/>
  <c r="U860"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U871" i="6"/>
  <c r="S872" i="6"/>
  <c r="T872" i="6"/>
  <c r="U872" i="6"/>
  <c r="S873" i="6"/>
  <c r="T873" i="6"/>
  <c r="U873" i="6"/>
  <c r="S875" i="6"/>
  <c r="T875" i="6"/>
  <c r="U875" i="6"/>
  <c r="S876" i="6"/>
  <c r="T876" i="6"/>
  <c r="U876" i="6"/>
  <c r="S877" i="6"/>
  <c r="T877" i="6"/>
  <c r="U877" i="6"/>
  <c r="S878" i="6"/>
  <c r="T878" i="6"/>
  <c r="U878" i="6"/>
  <c r="S879" i="6"/>
  <c r="T879" i="6"/>
  <c r="U879" i="6"/>
  <c r="S880" i="6"/>
  <c r="T880" i="6"/>
  <c r="U880" i="6"/>
  <c r="S881" i="6"/>
  <c r="T881" i="6"/>
  <c r="U881" i="6"/>
  <c r="S882" i="6"/>
  <c r="T882" i="6"/>
  <c r="U882" i="6"/>
  <c r="S883" i="6"/>
  <c r="T883" i="6"/>
  <c r="U883" i="6"/>
  <c r="S884" i="6"/>
  <c r="T884" i="6"/>
  <c r="U884" i="6"/>
  <c r="S885" i="6"/>
  <c r="T885" i="6"/>
  <c r="U885" i="6"/>
  <c r="S811" i="6"/>
  <c r="T811" i="6"/>
  <c r="U811" i="6"/>
  <c r="K813" i="6"/>
  <c r="K814" i="6"/>
  <c r="K815" i="6"/>
  <c r="K816" i="6"/>
  <c r="K817" i="6"/>
  <c r="K818" i="6"/>
  <c r="K819" i="6"/>
  <c r="K820" i="6"/>
  <c r="K821" i="6"/>
  <c r="K822" i="6"/>
  <c r="K823" i="6"/>
  <c r="K824" i="6"/>
  <c r="K825" i="6"/>
  <c r="K826" i="6"/>
  <c r="K827" i="6"/>
  <c r="K828" i="6"/>
  <c r="K829" i="6"/>
  <c r="K830" i="6"/>
  <c r="K831" i="6"/>
  <c r="K832" i="6"/>
  <c r="K833" i="6"/>
  <c r="K834" i="6"/>
  <c r="K836" i="6"/>
  <c r="K837" i="6"/>
  <c r="K838" i="6"/>
  <c r="K839" i="6"/>
  <c r="K840" i="6"/>
  <c r="K841" i="6"/>
  <c r="K843" i="6"/>
  <c r="K844" i="6"/>
  <c r="K845" i="6"/>
  <c r="K846" i="6"/>
  <c r="K847" i="6"/>
  <c r="K849" i="6"/>
  <c r="K850" i="6"/>
  <c r="K851" i="6"/>
  <c r="K853" i="6"/>
  <c r="K854" i="6"/>
  <c r="K855" i="6"/>
  <c r="K857" i="6"/>
  <c r="K858" i="6"/>
  <c r="K859" i="6"/>
  <c r="K860" i="6"/>
  <c r="K861" i="6"/>
  <c r="K862" i="6"/>
  <c r="K863" i="6"/>
  <c r="K864" i="6"/>
  <c r="K865" i="6"/>
  <c r="K866" i="6"/>
  <c r="K867" i="6"/>
  <c r="K868" i="6"/>
  <c r="K869" i="6"/>
  <c r="K870" i="6"/>
  <c r="K871" i="6"/>
  <c r="K875" i="6"/>
  <c r="K876" i="6"/>
  <c r="K877" i="6"/>
  <c r="K878" i="6"/>
  <c r="K879" i="6"/>
  <c r="K880" i="6"/>
  <c r="K881" i="6"/>
  <c r="K882" i="6"/>
  <c r="K883" i="6"/>
  <c r="K884" i="6"/>
  <c r="K885" i="6"/>
  <c r="H263" i="6"/>
  <c r="H264" i="6"/>
  <c r="H265" i="6"/>
  <c r="H266" i="6"/>
  <c r="H267" i="6"/>
  <c r="H268" i="6"/>
  <c r="H269" i="6"/>
  <c r="H270" i="6"/>
  <c r="H271" i="6"/>
  <c r="H272" i="6"/>
  <c r="H273" i="6"/>
  <c r="H274" i="6"/>
  <c r="H275" i="6"/>
  <c r="H276" i="6"/>
  <c r="H277" i="6"/>
  <c r="H278" i="6"/>
  <c r="H279" i="6"/>
  <c r="T932" i="24"/>
  <c r="U932" i="24"/>
  <c r="T933" i="24"/>
  <c r="U933" i="24"/>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9" i="24"/>
  <c r="U969" i="24"/>
  <c r="T970" i="24"/>
  <c r="U970" i="24"/>
  <c r="T971" i="24"/>
  <c r="U971" i="24"/>
  <c r="T972" i="24"/>
  <c r="U972" i="24"/>
  <c r="T974" i="24"/>
  <c r="U974" i="24"/>
  <c r="T975" i="24"/>
  <c r="U975" i="24"/>
  <c r="T976" i="24"/>
  <c r="U976" i="24"/>
  <c r="T977" i="24"/>
  <c r="U977" i="24"/>
  <c r="T978" i="24"/>
  <c r="U978" i="24"/>
  <c r="T979" i="24"/>
  <c r="U979" i="24"/>
  <c r="T980" i="24"/>
  <c r="U980" i="24"/>
  <c r="T981" i="24"/>
  <c r="U981" i="24"/>
  <c r="T982" i="24"/>
  <c r="U982" i="24"/>
  <c r="T983" i="24"/>
  <c r="U983" i="24"/>
  <c r="T984" i="24"/>
  <c r="U984" i="24"/>
  <c r="T985" i="24"/>
  <c r="U985" i="24"/>
  <c r="T986" i="24"/>
  <c r="U986" i="24"/>
  <c r="T987" i="24"/>
  <c r="U987" i="24"/>
  <c r="T988" i="24"/>
  <c r="U988" i="24"/>
  <c r="T989" i="24"/>
  <c r="U989" i="24"/>
  <c r="T990" i="24"/>
  <c r="U990" i="24"/>
  <c r="T991" i="24"/>
  <c r="U991" i="24"/>
  <c r="T993" i="24"/>
  <c r="U993" i="24"/>
  <c r="T994" i="24"/>
  <c r="U994" i="24"/>
  <c r="T995" i="24"/>
  <c r="U995" i="24"/>
  <c r="T996" i="24"/>
  <c r="U996" i="24"/>
  <c r="T997" i="24"/>
  <c r="U997" i="24"/>
  <c r="T998" i="24"/>
  <c r="U998" i="24"/>
  <c r="T999" i="24"/>
  <c r="U999" i="24"/>
  <c r="T1000" i="24"/>
  <c r="U1000" i="24"/>
  <c r="T1001" i="24"/>
  <c r="U1001" i="24"/>
  <c r="T1002" i="24"/>
  <c r="U1002" i="24"/>
  <c r="T1003" i="24"/>
  <c r="U1003" i="24"/>
  <c r="T1005" i="24"/>
  <c r="U1005" i="24"/>
  <c r="T1006" i="24"/>
  <c r="U1006" i="24"/>
  <c r="T1007" i="24"/>
  <c r="U1007" i="24"/>
  <c r="T1008" i="24"/>
  <c r="U1008" i="24"/>
  <c r="T1010" i="24"/>
  <c r="U1010" i="24"/>
  <c r="T1011" i="24"/>
  <c r="U1011" i="24"/>
  <c r="T1012" i="24"/>
  <c r="U1012" i="24"/>
  <c r="T1014" i="24"/>
  <c r="U1014" i="24"/>
  <c r="T1015" i="24"/>
  <c r="U1015" i="24"/>
  <c r="T1016" i="24"/>
  <c r="U1016" i="24"/>
  <c r="T1018" i="24"/>
  <c r="U1018" i="24"/>
  <c r="T1019" i="24"/>
  <c r="U1019" i="24"/>
  <c r="T1020" i="24"/>
  <c r="U1020" i="24"/>
  <c r="T1022" i="24"/>
  <c r="U1022" i="24"/>
  <c r="T1023" i="24"/>
  <c r="U1023" i="24"/>
  <c r="T1024" i="24"/>
  <c r="U1024" i="24"/>
  <c r="T1026" i="24"/>
  <c r="U1026" i="24"/>
  <c r="T1027" i="24"/>
  <c r="U1027" i="24"/>
  <c r="T1028" i="24"/>
  <c r="U1028" i="24"/>
  <c r="T1030" i="24"/>
  <c r="U1030" i="24"/>
  <c r="T1031" i="24"/>
  <c r="U1031" i="24"/>
  <c r="T1032" i="24"/>
  <c r="U1032" i="24"/>
  <c r="T1034" i="24"/>
  <c r="U1034" i="24"/>
  <c r="T1035" i="24"/>
  <c r="U1035" i="24"/>
  <c r="T1036" i="24"/>
  <c r="U1036" i="24"/>
  <c r="T1038" i="24"/>
  <c r="U1038" i="24"/>
  <c r="T1039" i="24"/>
  <c r="U1039" i="24"/>
  <c r="T1040" i="24"/>
  <c r="U1040" i="24"/>
  <c r="T1042" i="24"/>
  <c r="U1042" i="24"/>
  <c r="T1043" i="24"/>
  <c r="U1043" i="24"/>
  <c r="T1044" i="24"/>
  <c r="U1044" i="24"/>
  <c r="T1046" i="24"/>
  <c r="U1046" i="24"/>
  <c r="T1047" i="24"/>
  <c r="U1047" i="24"/>
  <c r="T1048" i="24"/>
  <c r="U1048" i="24"/>
  <c r="T1050" i="24"/>
  <c r="U1050" i="24"/>
  <c r="T1051" i="24"/>
  <c r="U1051" i="24"/>
  <c r="T1052" i="24"/>
  <c r="U1052" i="24"/>
  <c r="T1054" i="24"/>
  <c r="U1054" i="24"/>
  <c r="T1055" i="24"/>
  <c r="U1055" i="24"/>
  <c r="T1056" i="24"/>
  <c r="U1056" i="24"/>
  <c r="T1057" i="24"/>
  <c r="U1057" i="24"/>
  <c r="T1058" i="24"/>
  <c r="U1058" i="24"/>
  <c r="T1060" i="24"/>
  <c r="U1060" i="24"/>
  <c r="T1061" i="24"/>
  <c r="U1061" i="24"/>
  <c r="T1062" i="24"/>
  <c r="U1062" i="24"/>
  <c r="T1063" i="24"/>
  <c r="U1063" i="24"/>
  <c r="T1065" i="24"/>
  <c r="U1065" i="24"/>
  <c r="T1066" i="24"/>
  <c r="U1066" i="24"/>
  <c r="T1067" i="24"/>
  <c r="U1067" i="24"/>
  <c r="T1069" i="24"/>
  <c r="U1069" i="24"/>
  <c r="T1070" i="24"/>
  <c r="U1070" i="24"/>
  <c r="T1071" i="24"/>
  <c r="U1071" i="24"/>
  <c r="T1072" i="24"/>
  <c r="U1072" i="24"/>
  <c r="S993" i="24"/>
  <c r="S994" i="24"/>
  <c r="S995" i="24"/>
  <c r="S996" i="24"/>
  <c r="S997" i="24"/>
  <c r="S998" i="24"/>
  <c r="S999" i="24"/>
  <c r="S1000" i="24"/>
  <c r="S1001" i="24"/>
  <c r="S1002" i="24"/>
  <c r="S1003" i="24"/>
  <c r="S1005" i="24"/>
  <c r="S1006" i="24"/>
  <c r="S1007" i="24"/>
  <c r="S1008" i="24"/>
  <c r="S1010" i="24"/>
  <c r="S1011" i="24"/>
  <c r="S1012" i="24"/>
  <c r="S1014" i="24"/>
  <c r="S1015" i="24"/>
  <c r="S1016" i="24"/>
  <c r="S1018" i="24"/>
  <c r="S1019" i="24"/>
  <c r="S1020" i="24"/>
  <c r="S1022" i="24"/>
  <c r="S1023" i="24"/>
  <c r="S1024" i="24"/>
  <c r="S1026" i="24"/>
  <c r="S1027" i="24"/>
  <c r="S1028" i="24"/>
  <c r="S1030" i="24"/>
  <c r="S1031" i="24"/>
  <c r="S1032" i="24"/>
  <c r="S1034" i="24"/>
  <c r="S1035" i="24"/>
  <c r="S1036" i="24"/>
  <c r="S1038" i="24"/>
  <c r="S1039" i="24"/>
  <c r="S1040" i="24"/>
  <c r="S1042" i="24"/>
  <c r="S1043" i="24"/>
  <c r="S1044" i="24"/>
  <c r="S1046" i="24"/>
  <c r="S1047" i="24"/>
  <c r="S1048" i="24"/>
  <c r="S1050" i="24"/>
  <c r="S1051" i="24"/>
  <c r="S1052" i="24"/>
  <c r="S1054" i="24"/>
  <c r="S1055" i="24"/>
  <c r="S1056" i="24"/>
  <c r="S1057" i="24"/>
  <c r="S1058" i="24"/>
  <c r="S1060" i="24"/>
  <c r="S1061" i="24"/>
  <c r="S1062" i="24"/>
  <c r="S1063" i="24"/>
  <c r="S1065" i="24"/>
  <c r="S1066" i="24"/>
  <c r="S1067" i="24"/>
  <c r="S1069" i="24"/>
  <c r="S1070" i="24"/>
  <c r="S1071" i="24"/>
  <c r="S1072" i="24"/>
  <c r="K993" i="24"/>
  <c r="K994" i="24"/>
  <c r="K995" i="24"/>
  <c r="K996" i="24"/>
  <c r="K997" i="24"/>
  <c r="K998" i="24"/>
  <c r="K999" i="24"/>
  <c r="K1000" i="24"/>
  <c r="K1001" i="24"/>
  <c r="K1002" i="24"/>
  <c r="K1003" i="24"/>
  <c r="K1005" i="24"/>
  <c r="K1006" i="24"/>
  <c r="K1007" i="24"/>
  <c r="K1008" i="24"/>
  <c r="K1010" i="24"/>
  <c r="K1011" i="24"/>
  <c r="K1012" i="24"/>
  <c r="K1014" i="24"/>
  <c r="K1015" i="24"/>
  <c r="K1016" i="24"/>
  <c r="K1018" i="24"/>
  <c r="K1019" i="24"/>
  <c r="K1020" i="24"/>
  <c r="K1022" i="24"/>
  <c r="K1023" i="24"/>
  <c r="K1024" i="24"/>
  <c r="K1026" i="24"/>
  <c r="K1027" i="24"/>
  <c r="K1028" i="24"/>
  <c r="K1030" i="24"/>
  <c r="K1031" i="24"/>
  <c r="K1032" i="24"/>
  <c r="K1034" i="24"/>
  <c r="K1035" i="24"/>
  <c r="K1036" i="24"/>
  <c r="K1038" i="24"/>
  <c r="K1039" i="24"/>
  <c r="K1040" i="24"/>
  <c r="K1042" i="24"/>
  <c r="K1043" i="24"/>
  <c r="K1044" i="24"/>
  <c r="K1046" i="24"/>
  <c r="K1047" i="24"/>
  <c r="K1048" i="24"/>
  <c r="K1050" i="24"/>
  <c r="K1051" i="24"/>
  <c r="K1052" i="24"/>
  <c r="K1054" i="24"/>
  <c r="K1055" i="24"/>
  <c r="K1056" i="24"/>
  <c r="K1057" i="24"/>
  <c r="K1058" i="24"/>
  <c r="K1060" i="24"/>
  <c r="K1061" i="24"/>
  <c r="K1062" i="24"/>
  <c r="K1063" i="24"/>
  <c r="K1065" i="24"/>
  <c r="K1066" i="24"/>
  <c r="K1067" i="24"/>
  <c r="K1069" i="24"/>
  <c r="K1070" i="24"/>
  <c r="K1071" i="24"/>
  <c r="K1072"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27" i="31"/>
  <c r="U2727" i="31"/>
  <c r="S2728" i="31"/>
  <c r="U2728" i="31"/>
  <c r="S2729" i="31"/>
  <c r="U2729" i="31"/>
  <c r="S2730" i="31"/>
  <c r="U2730" i="31"/>
  <c r="S2731" i="31"/>
  <c r="U2731" i="31"/>
  <c r="S2732" i="31"/>
  <c r="U2732" i="31"/>
  <c r="S2733" i="31"/>
  <c r="U2733" i="31"/>
  <c r="S2734" i="31"/>
  <c r="U2734" i="31"/>
  <c r="S2735" i="31"/>
  <c r="U2735" i="31"/>
  <c r="S2736" i="31"/>
  <c r="U2736" i="31"/>
  <c r="S2737" i="31"/>
  <c r="U2737" i="31"/>
  <c r="S2738" i="31"/>
  <c r="U2738" i="31"/>
  <c r="S2739" i="31"/>
  <c r="U2739" i="31"/>
  <c r="S2740" i="31"/>
  <c r="U2740" i="31"/>
  <c r="S2741" i="31"/>
  <c r="U2741" i="31"/>
  <c r="S2742" i="31"/>
  <c r="U2742" i="31"/>
  <c r="S2743" i="31"/>
  <c r="U2743" i="31"/>
  <c r="S2744" i="31"/>
  <c r="U2744" i="31"/>
  <c r="S2745" i="31"/>
  <c r="U2745" i="31"/>
  <c r="S2746" i="31"/>
  <c r="U2746" i="31"/>
  <c r="S2747" i="31"/>
  <c r="U2747" i="31"/>
  <c r="S2748" i="31"/>
  <c r="U2748" i="31"/>
  <c r="S2749" i="31"/>
  <c r="U2749" i="31"/>
  <c r="S2750" i="31"/>
  <c r="U2750" i="31"/>
  <c r="S2751" i="31"/>
  <c r="U2751" i="31"/>
  <c r="S2752" i="31"/>
  <c r="U2752" i="31"/>
  <c r="S2753" i="31"/>
  <c r="U2753" i="31"/>
  <c r="S2754" i="31"/>
  <c r="U2754" i="31"/>
  <c r="S2755" i="31"/>
  <c r="U2755" i="31"/>
  <c r="S2756" i="31"/>
  <c r="U2756" i="31"/>
  <c r="S2757" i="31"/>
  <c r="U2757" i="31"/>
  <c r="S2758" i="31"/>
  <c r="U2758" i="31"/>
  <c r="S2759" i="31"/>
  <c r="U2759" i="31"/>
  <c r="S2760" i="31"/>
  <c r="U2760" i="31"/>
  <c r="S2761" i="31"/>
  <c r="U2761" i="31"/>
  <c r="S2762" i="31"/>
  <c r="U2762" i="31"/>
  <c r="S2763" i="31"/>
  <c r="U2763" i="31"/>
  <c r="S2764" i="31"/>
  <c r="U2764" i="31"/>
  <c r="S2765" i="31"/>
  <c r="U2765" i="31"/>
  <c r="S2766" i="31"/>
  <c r="U2766" i="31"/>
  <c r="S2767" i="31"/>
  <c r="U2767" i="31"/>
  <c r="S2768" i="31"/>
  <c r="U2768" i="31"/>
  <c r="S2769" i="31"/>
  <c r="U2769" i="31"/>
  <c r="S2770" i="31"/>
  <c r="U2770" i="31"/>
  <c r="S2771" i="31"/>
  <c r="U2771" i="31"/>
  <c r="S2772" i="31"/>
  <c r="U2772" i="31"/>
  <c r="S2773" i="31"/>
  <c r="U2773" i="31"/>
  <c r="H360" i="31"/>
  <c r="H361" i="31"/>
  <c r="H362" i="31"/>
  <c r="T11" i="39"/>
  <c r="U11" i="39"/>
  <c r="T12" i="39"/>
  <c r="U12" i="39"/>
  <c r="T13" i="39"/>
  <c r="U13" i="39"/>
  <c r="T14" i="39"/>
  <c r="U14" i="39"/>
  <c r="T15" i="39"/>
  <c r="U15" i="39"/>
  <c r="T16" i="39"/>
  <c r="U16" i="39"/>
  <c r="T17" i="39"/>
  <c r="U17" i="39"/>
  <c r="T18" i="39"/>
  <c r="U18" i="39"/>
  <c r="T19" i="39"/>
  <c r="U19" i="39"/>
  <c r="S15" i="39"/>
  <c r="S16" i="39"/>
  <c r="S17" i="39"/>
  <c r="S18" i="39"/>
  <c r="S19" i="39"/>
  <c r="K16" i="39"/>
  <c r="K17" i="39"/>
  <c r="K18" i="39"/>
  <c r="K19" i="39"/>
  <c r="K15" i="39"/>
  <c r="H15" i="39"/>
  <c r="H16" i="39"/>
  <c r="H17" i="39"/>
  <c r="H18" i="39"/>
  <c r="H19" i="39"/>
  <c r="T629" i="60"/>
  <c r="U629" i="60"/>
  <c r="T627" i="60"/>
  <c r="U627" i="60"/>
  <c r="T630" i="60"/>
  <c r="U630" i="60"/>
  <c r="T631" i="60"/>
  <c r="U631" i="60"/>
  <c r="T632" i="60"/>
  <c r="U632" i="60"/>
  <c r="T634" i="60"/>
  <c r="U634" i="60"/>
  <c r="T635" i="60"/>
  <c r="U635" i="60"/>
  <c r="T636" i="60"/>
  <c r="U636" i="60"/>
  <c r="T638" i="60"/>
  <c r="U638" i="60"/>
  <c r="T639" i="60"/>
  <c r="U639" i="60"/>
  <c r="T640" i="60"/>
  <c r="U640" i="60"/>
  <c r="T641" i="60"/>
  <c r="U641" i="60"/>
  <c r="T642" i="60"/>
  <c r="U642" i="60"/>
  <c r="T644" i="60"/>
  <c r="U644" i="60"/>
  <c r="T645" i="60"/>
  <c r="U645" i="60"/>
  <c r="T646" i="60"/>
  <c r="U646" i="60"/>
  <c r="T647" i="60"/>
  <c r="U647" i="60"/>
  <c r="T649" i="60"/>
  <c r="U649" i="60"/>
  <c r="T650" i="60"/>
  <c r="U650" i="60"/>
  <c r="T651" i="60"/>
  <c r="U651" i="60"/>
  <c r="T653" i="60"/>
  <c r="U653" i="60"/>
  <c r="T654" i="60"/>
  <c r="U654" i="60"/>
  <c r="T655" i="60"/>
  <c r="U655" i="60"/>
  <c r="T656" i="60"/>
  <c r="U656" i="60"/>
  <c r="T657" i="60"/>
  <c r="U657" i="60"/>
  <c r="T659" i="60"/>
  <c r="U659" i="60"/>
  <c r="T660" i="60"/>
  <c r="U660" i="60"/>
  <c r="T661" i="60"/>
  <c r="U661" i="60"/>
  <c r="T662" i="60"/>
  <c r="U662" i="60"/>
  <c r="T663" i="60"/>
  <c r="U663" i="60"/>
  <c r="T665" i="60"/>
  <c r="U665" i="60"/>
  <c r="T666" i="60"/>
  <c r="U666" i="60"/>
  <c r="T667" i="60"/>
  <c r="U667" i="60"/>
  <c r="T668" i="60"/>
  <c r="U668" i="60"/>
  <c r="T670" i="60"/>
  <c r="U670" i="60"/>
  <c r="T671" i="60"/>
  <c r="U671" i="60"/>
  <c r="T672" i="60"/>
  <c r="U672" i="60"/>
  <c r="T673" i="60"/>
  <c r="U673" i="60"/>
  <c r="T674" i="60"/>
  <c r="U674" i="60"/>
  <c r="T676" i="60"/>
  <c r="U676" i="60"/>
  <c r="T677" i="60"/>
  <c r="U677" i="60"/>
  <c r="T678" i="60"/>
  <c r="U678" i="60"/>
  <c r="T680" i="60"/>
  <c r="U680" i="60"/>
  <c r="T681" i="60"/>
  <c r="U681" i="60"/>
  <c r="T682" i="60"/>
  <c r="U682" i="60"/>
  <c r="T683" i="60"/>
  <c r="U683" i="60"/>
  <c r="T685" i="60"/>
  <c r="U685" i="60"/>
  <c r="T686" i="60"/>
  <c r="U686" i="60"/>
  <c r="T687" i="60"/>
  <c r="U687" i="60"/>
  <c r="T688" i="60"/>
  <c r="U688" i="60"/>
  <c r="T690" i="60"/>
  <c r="U690" i="60"/>
  <c r="T691" i="60"/>
  <c r="U691" i="60"/>
  <c r="T692" i="60"/>
  <c r="U692" i="60"/>
  <c r="T604" i="60"/>
  <c r="U604" i="60"/>
  <c r="T605" i="60"/>
  <c r="U605" i="60"/>
  <c r="T606" i="60"/>
  <c r="U606" i="60"/>
  <c r="T607" i="60"/>
  <c r="U607" i="60"/>
  <c r="T608" i="60"/>
  <c r="U608" i="60"/>
  <c r="T609" i="60"/>
  <c r="U609" i="60"/>
  <c r="T611" i="60"/>
  <c r="U611" i="60"/>
  <c r="T612" i="60"/>
  <c r="U612" i="60"/>
  <c r="T613" i="60"/>
  <c r="U613" i="60"/>
  <c r="T614" i="60"/>
  <c r="U614" i="60"/>
  <c r="T615" i="60"/>
  <c r="U615" i="60"/>
  <c r="T617" i="60"/>
  <c r="U617" i="60"/>
  <c r="T618" i="60"/>
  <c r="U618" i="60"/>
  <c r="T619" i="60"/>
  <c r="U619" i="60"/>
  <c r="T620" i="60"/>
  <c r="U620" i="60"/>
  <c r="T621" i="60"/>
  <c r="U621" i="60"/>
  <c r="T622" i="60"/>
  <c r="U622" i="60"/>
  <c r="T623" i="60"/>
  <c r="U623" i="60"/>
  <c r="T625" i="60"/>
  <c r="U625" i="60"/>
  <c r="T626" i="60"/>
  <c r="U626" i="60"/>
  <c r="S625" i="60"/>
  <c r="S626" i="60"/>
  <c r="S627" i="60"/>
  <c r="S629" i="60"/>
  <c r="S630" i="60"/>
  <c r="S631" i="60"/>
  <c r="S632" i="60"/>
  <c r="S634" i="60"/>
  <c r="S635" i="60"/>
  <c r="S636" i="60"/>
  <c r="S638" i="60"/>
  <c r="S639" i="60"/>
  <c r="S640" i="60"/>
  <c r="S641" i="60"/>
  <c r="S642" i="60"/>
  <c r="S644" i="60"/>
  <c r="S645" i="60"/>
  <c r="S646" i="60"/>
  <c r="S647" i="60"/>
  <c r="S649" i="60"/>
  <c r="S650" i="60"/>
  <c r="S651" i="60"/>
  <c r="S653" i="60"/>
  <c r="S654" i="60"/>
  <c r="S655" i="60"/>
  <c r="S656" i="60"/>
  <c r="S657" i="60"/>
  <c r="S659" i="60"/>
  <c r="S660" i="60"/>
  <c r="S661" i="60"/>
  <c r="S662" i="60"/>
  <c r="S663" i="60"/>
  <c r="S665" i="60"/>
  <c r="S666" i="60"/>
  <c r="S667" i="60"/>
  <c r="S668" i="60"/>
  <c r="S670" i="60"/>
  <c r="S671" i="60"/>
  <c r="S672" i="60"/>
  <c r="S673" i="60"/>
  <c r="S674" i="60"/>
  <c r="S676" i="60"/>
  <c r="S677" i="60"/>
  <c r="S678" i="60"/>
  <c r="S680" i="60"/>
  <c r="S681" i="60"/>
  <c r="S682" i="60"/>
  <c r="S683" i="60"/>
  <c r="S685" i="60"/>
  <c r="S686" i="60"/>
  <c r="S687" i="60"/>
  <c r="S688" i="60"/>
  <c r="S690" i="60"/>
  <c r="S691" i="60"/>
  <c r="S692" i="60"/>
  <c r="K692" i="60"/>
  <c r="K691" i="60"/>
  <c r="K690" i="60"/>
  <c r="K688" i="60"/>
  <c r="K687" i="60"/>
  <c r="K686" i="60"/>
  <c r="K685" i="60"/>
  <c r="K683" i="60"/>
  <c r="K682" i="60"/>
  <c r="K681" i="60"/>
  <c r="K680" i="60"/>
  <c r="K678" i="60"/>
  <c r="K677" i="60"/>
  <c r="K676" i="60"/>
  <c r="K674" i="60"/>
  <c r="K673" i="60"/>
  <c r="K672" i="60"/>
  <c r="K671" i="60"/>
  <c r="K670" i="60"/>
  <c r="K668" i="60"/>
  <c r="K667" i="60"/>
  <c r="K666" i="60"/>
  <c r="K665" i="60"/>
  <c r="K663" i="60"/>
  <c r="K662" i="60"/>
  <c r="K661" i="60"/>
  <c r="K660" i="60"/>
  <c r="K659" i="60"/>
  <c r="K657" i="60"/>
  <c r="K656" i="60"/>
  <c r="K655" i="60"/>
  <c r="K654" i="60"/>
  <c r="K653" i="60"/>
  <c r="K651" i="60"/>
  <c r="K650" i="60"/>
  <c r="K649" i="60"/>
  <c r="K647" i="60"/>
  <c r="K646" i="60"/>
  <c r="K645" i="60"/>
  <c r="K644" i="60"/>
  <c r="K642" i="60"/>
  <c r="K641" i="60"/>
  <c r="K640" i="60"/>
  <c r="K639" i="60"/>
  <c r="K638" i="60"/>
  <c r="K636" i="60"/>
  <c r="K635" i="60"/>
  <c r="K634" i="60"/>
  <c r="K632" i="60"/>
  <c r="K631" i="60"/>
  <c r="K630" i="60"/>
  <c r="K629" i="60"/>
  <c r="K627" i="60"/>
  <c r="K626" i="60"/>
  <c r="K625" i="60"/>
  <c r="H79" i="60"/>
  <c r="H80" i="60"/>
  <c r="H81" i="60"/>
  <c r="H82" i="60"/>
  <c r="H83" i="60"/>
  <c r="H84" i="60"/>
  <c r="H85" i="60"/>
  <c r="H86" i="60"/>
  <c r="H87" i="60"/>
  <c r="H88" i="60"/>
  <c r="H89" i="60"/>
  <c r="H90" i="60"/>
  <c r="H91" i="60"/>
  <c r="H92" i="60"/>
  <c r="H93" i="60"/>
  <c r="T24" i="40"/>
  <c r="U24" i="40"/>
  <c r="T25" i="40"/>
  <c r="U25" i="40"/>
  <c r="T26" i="40"/>
  <c r="U26" i="40"/>
  <c r="T27" i="40"/>
  <c r="U27" i="40"/>
  <c r="T28" i="40"/>
  <c r="U28" i="40"/>
  <c r="T53" i="22"/>
  <c r="U53" i="22"/>
  <c r="T54" i="22"/>
  <c r="U54" i="22"/>
  <c r="T55" i="22"/>
  <c r="U55" i="22"/>
  <c r="S53" i="22"/>
  <c r="S54" i="22"/>
  <c r="S55" i="22"/>
  <c r="H34" i="22"/>
  <c r="H35" i="22"/>
  <c r="S24" i="40"/>
  <c r="S25" i="40"/>
  <c r="S26" i="40"/>
  <c r="S27" i="40"/>
  <c r="S28" i="40"/>
  <c r="K24" i="40"/>
  <c r="K25" i="40"/>
  <c r="K26" i="40"/>
  <c r="K27" i="40"/>
  <c r="K28" i="40"/>
  <c r="H17" i="40"/>
  <c r="H18" i="40"/>
  <c r="H19" i="40"/>
  <c r="T154" i="7"/>
  <c r="U154" i="7"/>
  <c r="T156" i="7"/>
  <c r="U156" i="7"/>
  <c r="T157" i="7"/>
  <c r="U157" i="7"/>
  <c r="T158" i="7"/>
  <c r="U158" i="7"/>
  <c r="T159" i="7"/>
  <c r="U159" i="7"/>
  <c r="T160" i="7"/>
  <c r="U160"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2" i="37"/>
  <c r="H33" i="37"/>
  <c r="H34" i="37"/>
  <c r="H35" i="37"/>
  <c r="H36" i="37"/>
  <c r="S71" i="5"/>
  <c r="S72" i="5"/>
  <c r="S73" i="5"/>
  <c r="S74" i="5"/>
  <c r="S75" i="5"/>
  <c r="S76" i="5"/>
  <c r="S77" i="5"/>
  <c r="S78" i="5"/>
  <c r="S79" i="5"/>
  <c r="S80" i="5"/>
  <c r="S81" i="5"/>
  <c r="K71" i="5"/>
  <c r="K72" i="5"/>
  <c r="K73" i="5"/>
  <c r="K74" i="5"/>
  <c r="K75" i="5"/>
  <c r="K76" i="5"/>
  <c r="K77" i="5"/>
  <c r="K78" i="5"/>
  <c r="K79" i="5"/>
  <c r="K80" i="5"/>
  <c r="K81" i="5"/>
  <c r="H70" i="5"/>
  <c r="H71" i="5"/>
  <c r="H72" i="5"/>
  <c r="H73" i="5"/>
  <c r="H74" i="5"/>
  <c r="H75" i="5"/>
  <c r="H76" i="5"/>
  <c r="H77" i="5"/>
  <c r="H78" i="5"/>
  <c r="H79" i="5"/>
  <c r="H80" i="5"/>
  <c r="H81" i="5"/>
  <c r="S156" i="7"/>
  <c r="S157" i="7"/>
  <c r="S158" i="7"/>
  <c r="S159" i="7"/>
  <c r="S160" i="7"/>
  <c r="K160" i="7"/>
  <c r="K159" i="7"/>
  <c r="K158" i="7"/>
  <c r="K157" i="7"/>
  <c r="K156" i="7"/>
  <c r="H138" i="7"/>
  <c r="H139" i="7"/>
  <c r="H140" i="7"/>
  <c r="S51" i="22" l="1"/>
  <c r="T51" i="22"/>
  <c r="U51" i="22"/>
  <c r="U331" i="18" l="1"/>
  <c r="T331" i="18"/>
  <c r="S331" i="18"/>
  <c r="L331" i="18"/>
  <c r="K331" i="18"/>
  <c r="U330" i="18"/>
  <c r="T330" i="18"/>
  <c r="S330" i="18"/>
  <c r="L330" i="18"/>
  <c r="K330" i="18"/>
  <c r="U329" i="18"/>
  <c r="T329" i="18"/>
  <c r="S329" i="18"/>
  <c r="L329" i="18"/>
  <c r="K329" i="18"/>
  <c r="U328" i="18"/>
  <c r="T328" i="18"/>
  <c r="S328" i="18"/>
  <c r="L328" i="18"/>
  <c r="K328" i="18"/>
  <c r="U327" i="18"/>
  <c r="T327" i="18"/>
  <c r="S327" i="18"/>
  <c r="L327" i="18"/>
  <c r="K327" i="18"/>
  <c r="U326" i="18"/>
  <c r="T326" i="18"/>
  <c r="S326" i="18"/>
  <c r="L326" i="18"/>
  <c r="K326" i="18"/>
  <c r="U325" i="18"/>
  <c r="T325" i="18"/>
  <c r="S325" i="18"/>
  <c r="L325" i="18"/>
  <c r="K325" i="18"/>
  <c r="U324" i="18"/>
  <c r="T324" i="18"/>
  <c r="S324" i="18"/>
  <c r="L324" i="18"/>
  <c r="K324" i="18"/>
  <c r="U323" i="18"/>
  <c r="T323" i="18"/>
  <c r="S323" i="18"/>
  <c r="L323" i="18"/>
  <c r="K323" i="18"/>
  <c r="U322" i="18"/>
  <c r="T322" i="18"/>
  <c r="S322" i="18"/>
  <c r="L322" i="18"/>
  <c r="K322" i="18"/>
  <c r="U321" i="18"/>
  <c r="T321" i="18"/>
  <c r="S321" i="18"/>
  <c r="L321" i="18"/>
  <c r="K321" i="18"/>
  <c r="U320" i="18"/>
  <c r="T320" i="18"/>
  <c r="S320" i="18"/>
  <c r="L320" i="18"/>
  <c r="K320" i="18"/>
  <c r="U319" i="18"/>
  <c r="T319" i="18"/>
  <c r="S319" i="18"/>
  <c r="L319" i="18"/>
  <c r="K319" i="18"/>
  <c r="U318" i="18"/>
  <c r="T318" i="18"/>
  <c r="S318" i="18"/>
  <c r="L318" i="18"/>
  <c r="K318" i="18"/>
  <c r="U317" i="18"/>
  <c r="T317" i="18"/>
  <c r="S317" i="18"/>
  <c r="L317" i="18"/>
  <c r="K317" i="18"/>
  <c r="U316" i="18"/>
  <c r="T316" i="18"/>
  <c r="S316" i="18"/>
  <c r="L316" i="18"/>
  <c r="K316" i="18"/>
  <c r="U315" i="18"/>
  <c r="T315" i="18"/>
  <c r="S315" i="18"/>
  <c r="L315" i="18"/>
  <c r="K315" i="18"/>
  <c r="U314" i="18"/>
  <c r="T314" i="18"/>
  <c r="S314" i="18"/>
  <c r="L314" i="18"/>
  <c r="K314" i="18"/>
  <c r="U313" i="18"/>
  <c r="T313" i="18"/>
  <c r="S313" i="18"/>
  <c r="L313" i="18"/>
  <c r="K313" i="18"/>
  <c r="U312" i="18"/>
  <c r="T312" i="18"/>
  <c r="S312" i="18"/>
  <c r="L312" i="18"/>
  <c r="K312" i="18"/>
  <c r="U311" i="18"/>
  <c r="T311" i="18"/>
  <c r="S311" i="18"/>
  <c r="L311" i="18"/>
  <c r="K311" i="18"/>
  <c r="U310" i="18"/>
  <c r="T310" i="18"/>
  <c r="S310" i="18"/>
  <c r="L310" i="18"/>
  <c r="K310" i="18"/>
  <c r="U309" i="18"/>
  <c r="T309" i="18"/>
  <c r="S309" i="18"/>
  <c r="L309" i="18"/>
  <c r="K309" i="18"/>
  <c r="U308" i="18"/>
  <c r="T308" i="18"/>
  <c r="S308" i="18"/>
  <c r="L308" i="18"/>
  <c r="K308" i="18"/>
  <c r="U307" i="18"/>
  <c r="T307" i="18"/>
  <c r="S307" i="18"/>
  <c r="K307" i="18"/>
  <c r="U306" i="18"/>
  <c r="T306" i="18"/>
  <c r="S306" i="18"/>
  <c r="L306" i="18"/>
  <c r="K306" i="18"/>
  <c r="U305" i="18"/>
  <c r="T305" i="18"/>
  <c r="S305" i="18"/>
  <c r="L305" i="18"/>
  <c r="K305" i="18"/>
  <c r="U304" i="18"/>
  <c r="T304" i="18"/>
  <c r="S304" i="18"/>
  <c r="L304" i="18"/>
  <c r="K304" i="18"/>
  <c r="U303" i="18"/>
  <c r="T303" i="18"/>
  <c r="S303" i="18"/>
  <c r="L303" i="18"/>
  <c r="K303" i="18"/>
  <c r="U302" i="18"/>
  <c r="T302" i="18"/>
  <c r="S302" i="18"/>
  <c r="L302" i="18"/>
  <c r="K302" i="18"/>
  <c r="U301" i="18"/>
  <c r="T301" i="18"/>
  <c r="S301" i="18"/>
  <c r="L301" i="18"/>
  <c r="K301" i="18"/>
  <c r="U300" i="18"/>
  <c r="T300" i="18"/>
  <c r="S300" i="18"/>
  <c r="K300" i="18"/>
  <c r="U299" i="18"/>
  <c r="T299" i="18"/>
  <c r="S299" i="18"/>
  <c r="L299" i="18"/>
  <c r="K299" i="18"/>
  <c r="U298" i="18"/>
  <c r="T298" i="18"/>
  <c r="S298" i="18"/>
  <c r="L298" i="18"/>
  <c r="K298" i="18"/>
  <c r="U297" i="18"/>
  <c r="T297" i="18"/>
  <c r="S297" i="18"/>
  <c r="L297" i="18"/>
  <c r="K297" i="18"/>
  <c r="U296" i="18"/>
  <c r="T296" i="18"/>
  <c r="S296" i="18"/>
  <c r="L296" i="18"/>
  <c r="K296" i="18"/>
  <c r="U295" i="18"/>
  <c r="T295" i="18"/>
  <c r="S295" i="18"/>
  <c r="L295" i="18"/>
  <c r="K295" i="18"/>
  <c r="U294" i="18"/>
  <c r="T294" i="18"/>
  <c r="S294" i="18"/>
  <c r="L294" i="18"/>
  <c r="K294" i="18"/>
  <c r="U293" i="18"/>
  <c r="T293" i="18"/>
  <c r="S293" i="18"/>
  <c r="L293" i="18"/>
  <c r="K293" i="18"/>
  <c r="U292" i="18"/>
  <c r="T292" i="18"/>
  <c r="S292" i="18"/>
  <c r="K292" i="18"/>
  <c r="U291" i="18"/>
  <c r="T291" i="18"/>
  <c r="S291" i="18"/>
  <c r="L291" i="18"/>
  <c r="K291" i="18"/>
  <c r="U290" i="18"/>
  <c r="T290" i="18"/>
  <c r="S290" i="18"/>
  <c r="L290" i="18"/>
  <c r="K290" i="18"/>
  <c r="U289" i="18"/>
  <c r="T289" i="18"/>
  <c r="S289" i="18"/>
  <c r="L289" i="18"/>
  <c r="K289" i="18"/>
  <c r="U288" i="18"/>
  <c r="T288" i="18"/>
  <c r="S288" i="18"/>
  <c r="L288" i="18"/>
  <c r="K288" i="18"/>
  <c r="U287" i="18"/>
  <c r="T287" i="18"/>
  <c r="S287" i="18"/>
  <c r="L287" i="18"/>
  <c r="K287" i="18"/>
  <c r="U286" i="18"/>
  <c r="T286" i="18"/>
  <c r="S286" i="18"/>
  <c r="L286" i="18"/>
  <c r="K286" i="18"/>
  <c r="U285" i="18"/>
  <c r="T285" i="18"/>
  <c r="S285" i="18"/>
  <c r="K285" i="18"/>
  <c r="U284" i="18"/>
  <c r="T284" i="18"/>
  <c r="S284" i="18"/>
  <c r="L284" i="18"/>
  <c r="K284" i="18"/>
  <c r="U283" i="18"/>
  <c r="T283" i="18"/>
  <c r="S283" i="18"/>
  <c r="L283" i="18"/>
  <c r="K283" i="18"/>
  <c r="U282" i="18"/>
  <c r="T282" i="18"/>
  <c r="S282" i="18"/>
  <c r="L282" i="18"/>
  <c r="K282" i="18"/>
  <c r="U281" i="18"/>
  <c r="T281" i="18"/>
  <c r="S281" i="18"/>
  <c r="L281" i="18"/>
  <c r="K281" i="18"/>
  <c r="U278" i="18"/>
  <c r="T278" i="18"/>
  <c r="S278" i="18"/>
  <c r="L278" i="18"/>
  <c r="K278" i="18"/>
  <c r="U277" i="18"/>
  <c r="T277" i="18"/>
  <c r="S277" i="18"/>
  <c r="L277" i="18"/>
  <c r="K277" i="18"/>
  <c r="T258" i="18"/>
  <c r="T259" i="18"/>
  <c r="T260" i="18"/>
  <c r="T261" i="18"/>
  <c r="T262" i="18"/>
  <c r="T263" i="18"/>
  <c r="T264" i="18"/>
  <c r="U263" i="18"/>
  <c r="S263" i="18"/>
  <c r="L263" i="18"/>
  <c r="K263" i="18"/>
  <c r="H182" i="18"/>
  <c r="H181" i="18"/>
  <c r="H180" i="18"/>
  <c r="H179" i="18"/>
  <c r="U257" i="18"/>
  <c r="T257" i="18"/>
  <c r="S257" i="18"/>
  <c r="L257" i="18"/>
  <c r="K257" i="18"/>
  <c r="H176" i="18"/>
  <c r="H177" i="18"/>
  <c r="H178" i="18"/>
  <c r="U255" i="18"/>
  <c r="T255" i="18"/>
  <c r="S255" i="18"/>
  <c r="L255" i="18"/>
  <c r="K255" i="18"/>
  <c r="U248" i="18"/>
  <c r="T248" i="18"/>
  <c r="S248" i="18"/>
  <c r="L248" i="18"/>
  <c r="K248" i="18"/>
  <c r="K240" i="18"/>
  <c r="L240" i="18"/>
  <c r="S240" i="18"/>
  <c r="T240" i="18"/>
  <c r="U240" i="18"/>
  <c r="U332" i="18"/>
  <c r="T332" i="18"/>
  <c r="S332" i="18"/>
  <c r="L332" i="18"/>
  <c r="U199" i="30"/>
  <c r="T199" i="30"/>
  <c r="S199" i="30"/>
  <c r="K199" i="30"/>
  <c r="H47" i="49" l="1"/>
  <c r="S46" i="49"/>
  <c r="L46" i="49"/>
  <c r="K46" i="49"/>
  <c r="U2725" i="31" l="1"/>
  <c r="S2725" i="31"/>
  <c r="L2725" i="31"/>
  <c r="K2725" i="31"/>
  <c r="U2724" i="31"/>
  <c r="T2724" i="31"/>
  <c r="S2724" i="31"/>
  <c r="L2724" i="31"/>
  <c r="K2724" i="31"/>
  <c r="U2723" i="31"/>
  <c r="T2723" i="31"/>
  <c r="S2723" i="31"/>
  <c r="L2723" i="31"/>
  <c r="K2723" i="31"/>
  <c r="U2722" i="31"/>
  <c r="T2722" i="31"/>
  <c r="S2722" i="31"/>
  <c r="L2722" i="31"/>
  <c r="K2722" i="31"/>
  <c r="U2721" i="31"/>
  <c r="T2721" i="31"/>
  <c r="S2721" i="31"/>
  <c r="L2721" i="31"/>
  <c r="K2721" i="31"/>
  <c r="U2720" i="31"/>
  <c r="T2720" i="31"/>
  <c r="S2720" i="31"/>
  <c r="L2720" i="31"/>
  <c r="K2720" i="31"/>
  <c r="U2719" i="31"/>
  <c r="T2719" i="31"/>
  <c r="S2719" i="31"/>
  <c r="L2719" i="31"/>
  <c r="K2719" i="31"/>
  <c r="U2718" i="31"/>
  <c r="T2718" i="31"/>
  <c r="S2718" i="31"/>
  <c r="L2718" i="31"/>
  <c r="K2718" i="31"/>
  <c r="U2717" i="31"/>
  <c r="T2717" i="31"/>
  <c r="S2717" i="31"/>
  <c r="L2717" i="31"/>
  <c r="K2717" i="31"/>
  <c r="U2716" i="31"/>
  <c r="T2716" i="31"/>
  <c r="S2716" i="31"/>
  <c r="L2716" i="31"/>
  <c r="K2716" i="31"/>
  <c r="U2715" i="31"/>
  <c r="T2715" i="31"/>
  <c r="S2715" i="31"/>
  <c r="L2715" i="31"/>
  <c r="K2715" i="31"/>
  <c r="U2714" i="31"/>
  <c r="T2714" i="31"/>
  <c r="S2714" i="31"/>
  <c r="L2714" i="31"/>
  <c r="K2714" i="31"/>
  <c r="U2713" i="31"/>
  <c r="T2713" i="31"/>
  <c r="S2713" i="31"/>
  <c r="L2713" i="31"/>
  <c r="K2713" i="31"/>
  <c r="U2712" i="31"/>
  <c r="T2712" i="31"/>
  <c r="S2712" i="31"/>
  <c r="L2712" i="31"/>
  <c r="K2712" i="31"/>
  <c r="U2711" i="31"/>
  <c r="T2711" i="31"/>
  <c r="S2711" i="31"/>
  <c r="L2711" i="31"/>
  <c r="K2711" i="31"/>
  <c r="U2710" i="31"/>
  <c r="T2710" i="31"/>
  <c r="S2710" i="31"/>
  <c r="L2710" i="31"/>
  <c r="K2710" i="31"/>
  <c r="U2709" i="31"/>
  <c r="T2709" i="31"/>
  <c r="S2709" i="31"/>
  <c r="L2709" i="31"/>
  <c r="K2709" i="31"/>
  <c r="U2708" i="31"/>
  <c r="T2708" i="31"/>
  <c r="S2708" i="31"/>
  <c r="L2708" i="31"/>
  <c r="K2708" i="31"/>
  <c r="U2707" i="31"/>
  <c r="T2707" i="31"/>
  <c r="S2707" i="31"/>
  <c r="L2707" i="31"/>
  <c r="K2707" i="31"/>
  <c r="U2706" i="31"/>
  <c r="T2706" i="31"/>
  <c r="S2706" i="31"/>
  <c r="L2706" i="31"/>
  <c r="K2706" i="31"/>
  <c r="U2705" i="31"/>
  <c r="T2705" i="31"/>
  <c r="S2705" i="31"/>
  <c r="L2705" i="31"/>
  <c r="K2705" i="31"/>
  <c r="U2704" i="31"/>
  <c r="T2704" i="31"/>
  <c r="S2704" i="31"/>
  <c r="L2704" i="31"/>
  <c r="K2704" i="31"/>
  <c r="U2703" i="31"/>
  <c r="T2703" i="31"/>
  <c r="S2703" i="31"/>
  <c r="L2703" i="31"/>
  <c r="K2703" i="31"/>
  <c r="U2702" i="31"/>
  <c r="T2702" i="31"/>
  <c r="S2702" i="31"/>
  <c r="L2702" i="31"/>
  <c r="K2702" i="31"/>
  <c r="U2701" i="31"/>
  <c r="T2701" i="31"/>
  <c r="S2701" i="31"/>
  <c r="L2701" i="31"/>
  <c r="K2701" i="31"/>
  <c r="U2700" i="31"/>
  <c r="T2700" i="31"/>
  <c r="S2700" i="31"/>
  <c r="L2700" i="31"/>
  <c r="K2700" i="31"/>
  <c r="U2699" i="31"/>
  <c r="T2699" i="31"/>
  <c r="S2699" i="31"/>
  <c r="L2699" i="31"/>
  <c r="K2699" i="31"/>
  <c r="U2698" i="31"/>
  <c r="T2698" i="31"/>
  <c r="S2698" i="31"/>
  <c r="L2698" i="31"/>
  <c r="K2698" i="31"/>
  <c r="U2697" i="31"/>
  <c r="T2697" i="31"/>
  <c r="S2697" i="31"/>
  <c r="L2697" i="31"/>
  <c r="K2697" i="31"/>
  <c r="U2696" i="31"/>
  <c r="T2696" i="31"/>
  <c r="S2696" i="31"/>
  <c r="L2696" i="31"/>
  <c r="K2696" i="31"/>
  <c r="S70" i="5" l="1"/>
  <c r="L70" i="5"/>
  <c r="K70" i="5"/>
  <c r="U343" i="30" l="1"/>
  <c r="T343" i="30"/>
  <c r="S343" i="30"/>
  <c r="L343" i="30"/>
  <c r="K343" i="30"/>
  <c r="U143" i="30"/>
  <c r="T143" i="30"/>
  <c r="S143" i="30"/>
  <c r="L143" i="30"/>
  <c r="K143" i="30"/>
  <c r="H193" i="30"/>
  <c r="U304" i="30"/>
  <c r="T304" i="30"/>
  <c r="S304" i="30"/>
  <c r="L304" i="30"/>
  <c r="K304" i="30"/>
  <c r="U104" i="30"/>
  <c r="T104" i="30"/>
  <c r="S104" i="30"/>
  <c r="L104" i="30"/>
  <c r="K104" i="30"/>
  <c r="H192" i="30"/>
  <c r="K140" i="33" l="1"/>
  <c r="L140" i="33"/>
  <c r="S140" i="33"/>
  <c r="T140" i="33"/>
  <c r="U140" i="33"/>
  <c r="H140" i="33"/>
  <c r="H175" i="18" l="1"/>
  <c r="K65" i="38"/>
  <c r="L65" i="38"/>
  <c r="S65" i="38"/>
  <c r="H65" i="38"/>
  <c r="U8" i="48"/>
  <c r="T8" i="48"/>
  <c r="S8" i="48"/>
  <c r="K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K52" i="49"/>
  <c r="S51" i="49"/>
  <c r="L51" i="49"/>
  <c r="K51" i="49"/>
  <c r="H44" i="49" l="1"/>
  <c r="S44" i="49"/>
  <c r="L44" i="49"/>
  <c r="K44" i="49"/>
  <c r="K2410" i="31" l="1"/>
  <c r="U2410" i="31"/>
  <c r="T2410" i="31"/>
  <c r="S2410" i="31"/>
  <c r="L2410" i="31"/>
  <c r="K2173" i="31"/>
  <c r="U2173" i="31"/>
  <c r="S2173" i="31"/>
  <c r="L2173" i="31"/>
  <c r="K1946" i="31"/>
  <c r="U1946" i="31"/>
  <c r="T1946" i="31"/>
  <c r="S1946" i="31"/>
  <c r="L1946" i="31"/>
  <c r="K1603" i="31"/>
  <c r="U1603" i="31"/>
  <c r="T1603" i="31"/>
  <c r="S1603" i="31"/>
  <c r="L1603" i="31"/>
  <c r="K1351" i="31"/>
  <c r="U1351" i="31"/>
  <c r="T1351" i="31"/>
  <c r="S1351" i="31"/>
  <c r="L1351" i="31"/>
  <c r="K1093" i="31"/>
  <c r="U1093" i="31"/>
  <c r="T1093" i="31"/>
  <c r="S1093" i="31"/>
  <c r="L1093" i="31"/>
  <c r="K644" i="31"/>
  <c r="U644" i="31"/>
  <c r="T644" i="31"/>
  <c r="S644" i="31"/>
  <c r="L644" i="31"/>
  <c r="K390" i="31"/>
  <c r="U390" i="31"/>
  <c r="T390" i="31"/>
  <c r="S390" i="31"/>
  <c r="L390" i="31"/>
  <c r="K117" i="31"/>
  <c r="U117" i="31"/>
  <c r="T117" i="31"/>
  <c r="S117" i="31"/>
  <c r="L117" i="31"/>
  <c r="H359" i="31"/>
  <c r="U139" i="33" l="1"/>
  <c r="T139" i="33"/>
  <c r="S139" i="33"/>
  <c r="L139" i="33"/>
  <c r="K139" i="33"/>
  <c r="U138" i="33"/>
  <c r="T138" i="33"/>
  <c r="S138" i="33"/>
  <c r="L138" i="33"/>
  <c r="K138" i="33"/>
  <c r="U137" i="33"/>
  <c r="T137" i="33"/>
  <c r="S137" i="33"/>
  <c r="L137" i="33"/>
  <c r="K137" i="33"/>
  <c r="U136" i="33"/>
  <c r="T136" i="33"/>
  <c r="S136" i="33"/>
  <c r="L136" i="33"/>
  <c r="K136" i="33"/>
  <c r="H136" i="33"/>
  <c r="H137" i="33"/>
  <c r="H138" i="33"/>
  <c r="H139" i="33"/>
  <c r="H137" i="7" l="1"/>
  <c r="U106" i="7"/>
  <c r="T106" i="7"/>
  <c r="S106" i="7"/>
  <c r="L106" i="7"/>
  <c r="K106" i="7"/>
  <c r="H135" i="33" l="1"/>
  <c r="U135" i="33"/>
  <c r="T135" i="33"/>
  <c r="S135" i="33"/>
  <c r="L135" i="33"/>
  <c r="K135" i="33"/>
  <c r="H174" i="18" l="1"/>
  <c r="U279" i="18"/>
  <c r="T279" i="18"/>
  <c r="S279" i="18"/>
  <c r="L279" i="18"/>
  <c r="K279" i="18"/>
  <c r="U128" i="28" l="1"/>
  <c r="T128" i="28"/>
  <c r="S128" i="28"/>
  <c r="K128" i="28"/>
  <c r="U127" i="28"/>
  <c r="T127" i="28"/>
  <c r="S127" i="28"/>
  <c r="K127" i="28"/>
  <c r="U126" i="28"/>
  <c r="T126" i="28"/>
  <c r="S126" i="28"/>
  <c r="K126" i="28"/>
  <c r="U72" i="28"/>
  <c r="T72" i="28"/>
  <c r="S72" i="28"/>
  <c r="K72" i="28"/>
  <c r="U71"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K231" i="18"/>
  <c r="L231" i="18"/>
  <c r="S231" i="18"/>
  <c r="T231" i="18"/>
  <c r="U231" i="18"/>
  <c r="K232" i="18"/>
  <c r="L232" i="18"/>
  <c r="S232" i="18"/>
  <c r="T232" i="18"/>
  <c r="U232" i="18"/>
  <c r="K233" i="18"/>
  <c r="S233" i="18"/>
  <c r="T233" i="18"/>
  <c r="U233" i="18"/>
  <c r="K234" i="18"/>
  <c r="L234" i="18"/>
  <c r="S234" i="18"/>
  <c r="T234" i="18"/>
  <c r="U234" i="18"/>
  <c r="K235" i="18"/>
  <c r="L235" i="18"/>
  <c r="S235" i="18"/>
  <c r="T235" i="18"/>
  <c r="U235" i="18"/>
  <c r="K236" i="18"/>
  <c r="L236" i="18"/>
  <c r="S236" i="18"/>
  <c r="T236" i="18"/>
  <c r="U236" i="18"/>
  <c r="K237" i="18"/>
  <c r="L237" i="18"/>
  <c r="S237" i="18"/>
  <c r="T237" i="18"/>
  <c r="U237" i="18"/>
  <c r="K238" i="18"/>
  <c r="L238" i="18"/>
  <c r="S238" i="18"/>
  <c r="T238" i="18"/>
  <c r="U238" i="18"/>
  <c r="K239" i="18"/>
  <c r="L239" i="18"/>
  <c r="S239" i="18"/>
  <c r="T239" i="18"/>
  <c r="U239" i="18"/>
  <c r="K241" i="18"/>
  <c r="L241" i="18"/>
  <c r="S241" i="18"/>
  <c r="T241" i="18"/>
  <c r="U241" i="18"/>
  <c r="K242" i="18"/>
  <c r="L242" i="18"/>
  <c r="S242" i="18"/>
  <c r="T242" i="18"/>
  <c r="U242" i="18"/>
  <c r="K243" i="18"/>
  <c r="L243" i="18"/>
  <c r="S243" i="18"/>
  <c r="T243" i="18"/>
  <c r="U243" i="18"/>
  <c r="K244" i="18"/>
  <c r="L244" i="18"/>
  <c r="S244" i="18"/>
  <c r="T244" i="18"/>
  <c r="U244" i="18"/>
  <c r="K245" i="18"/>
  <c r="L245" i="18"/>
  <c r="S245" i="18"/>
  <c r="T245" i="18"/>
  <c r="U245" i="18"/>
  <c r="K246" i="18"/>
  <c r="L246" i="18"/>
  <c r="S246" i="18"/>
  <c r="T246" i="18"/>
  <c r="U246" i="18"/>
  <c r="K247" i="18"/>
  <c r="L247" i="18"/>
  <c r="S247" i="18"/>
  <c r="T247" i="18"/>
  <c r="U247" i="18"/>
  <c r="K249" i="18"/>
  <c r="L249" i="18"/>
  <c r="S249" i="18"/>
  <c r="T249" i="18"/>
  <c r="U249" i="18"/>
  <c r="K250" i="18"/>
  <c r="L250" i="18"/>
  <c r="S250" i="18"/>
  <c r="T250" i="18"/>
  <c r="U250" i="18"/>
  <c r="K251" i="18"/>
  <c r="L251" i="18"/>
  <c r="S251" i="18"/>
  <c r="T251" i="18"/>
  <c r="U251" i="18"/>
  <c r="K252" i="18"/>
  <c r="L252" i="18"/>
  <c r="S252" i="18"/>
  <c r="T252" i="18"/>
  <c r="U252" i="18"/>
  <c r="K253" i="18"/>
  <c r="L253" i="18"/>
  <c r="S253" i="18"/>
  <c r="T253" i="18"/>
  <c r="U253" i="18"/>
  <c r="K254" i="18"/>
  <c r="L254" i="18"/>
  <c r="S254" i="18"/>
  <c r="T254" i="18"/>
  <c r="U254" i="18"/>
  <c r="K256" i="18"/>
  <c r="L256" i="18"/>
  <c r="S256" i="18"/>
  <c r="T256" i="18"/>
  <c r="U256" i="18"/>
  <c r="K258" i="18"/>
  <c r="L258" i="18"/>
  <c r="S258" i="18"/>
  <c r="U258" i="18"/>
  <c r="K259" i="18"/>
  <c r="L259" i="18"/>
  <c r="S259" i="18"/>
  <c r="U259" i="18"/>
  <c r="K260" i="18"/>
  <c r="L260" i="18"/>
  <c r="S260" i="18"/>
  <c r="U260" i="18"/>
  <c r="K261" i="18"/>
  <c r="L261" i="18"/>
  <c r="S261" i="18"/>
  <c r="U261" i="18"/>
  <c r="K262" i="18"/>
  <c r="L262" i="18"/>
  <c r="S262" i="18"/>
  <c r="U262" i="18"/>
  <c r="K264" i="18"/>
  <c r="L264" i="18"/>
  <c r="S264" i="18"/>
  <c r="U264" i="18"/>
  <c r="K265" i="18"/>
  <c r="L265" i="18"/>
  <c r="S265" i="18"/>
  <c r="T265" i="18"/>
  <c r="U265" i="18"/>
  <c r="K266" i="18"/>
  <c r="L266" i="18"/>
  <c r="S266" i="18"/>
  <c r="T266" i="18"/>
  <c r="U266" i="18"/>
  <c r="K267" i="18"/>
  <c r="L267" i="18"/>
  <c r="S267" i="18"/>
  <c r="T267" i="18"/>
  <c r="U267" i="18"/>
  <c r="K268" i="18"/>
  <c r="L268" i="18"/>
  <c r="S268" i="18"/>
  <c r="T268" i="18"/>
  <c r="U268" i="18"/>
  <c r="K269" i="18"/>
  <c r="L269" i="18"/>
  <c r="S269" i="18"/>
  <c r="T269" i="18"/>
  <c r="U269" i="18"/>
  <c r="K270" i="18"/>
  <c r="L270" i="18"/>
  <c r="S270" i="18"/>
  <c r="T270" i="18"/>
  <c r="U270" i="18"/>
  <c r="K271" i="18"/>
  <c r="L271" i="18"/>
  <c r="S271" i="18"/>
  <c r="T271" i="18"/>
  <c r="U271" i="18"/>
  <c r="K272" i="18"/>
  <c r="L272" i="18"/>
  <c r="S272" i="18"/>
  <c r="T272" i="18"/>
  <c r="U272" i="18"/>
  <c r="K273" i="18"/>
  <c r="L273" i="18"/>
  <c r="S273" i="18"/>
  <c r="T273" i="18"/>
  <c r="U273" i="18"/>
  <c r="K274" i="18"/>
  <c r="L274" i="18"/>
  <c r="S274" i="18"/>
  <c r="T274" i="18"/>
  <c r="U274" i="18"/>
  <c r="K275" i="18"/>
  <c r="L275" i="18"/>
  <c r="S275" i="18"/>
  <c r="T275" i="18"/>
  <c r="U275" i="18"/>
  <c r="K276" i="18"/>
  <c r="L276" i="18"/>
  <c r="S276" i="18"/>
  <c r="T276" i="18"/>
  <c r="U276" i="18"/>
  <c r="K614" i="60"/>
  <c r="S615" i="60"/>
  <c r="K615" i="60"/>
  <c r="S614" i="60"/>
  <c r="S613" i="60"/>
  <c r="S612" i="60"/>
  <c r="K612" i="60"/>
  <c r="S611" i="60"/>
  <c r="K611" i="60"/>
  <c r="U217" i="15" l="1"/>
  <c r="T217" i="15"/>
  <c r="S217" i="15"/>
  <c r="L217" i="15"/>
  <c r="K217" i="15"/>
  <c r="U182" i="15"/>
  <c r="T182" i="15"/>
  <c r="S182" i="15"/>
  <c r="L182" i="15"/>
  <c r="K182" i="15"/>
  <c r="U132" i="15"/>
  <c r="T132" i="15"/>
  <c r="S132" i="15"/>
  <c r="L132" i="15"/>
  <c r="K132" i="15"/>
  <c r="U128" i="15"/>
  <c r="T128" i="15"/>
  <c r="S128" i="15"/>
  <c r="L128" i="15"/>
  <c r="K128" i="15"/>
  <c r="U931" i="24"/>
  <c r="T931" i="24"/>
  <c r="S931" i="24"/>
  <c r="L931" i="24"/>
  <c r="K931" i="24"/>
  <c r="U905" i="24"/>
  <c r="T905" i="24"/>
  <c r="S905" i="24"/>
  <c r="L905" i="24"/>
  <c r="K905" i="24"/>
  <c r="U866" i="24"/>
  <c r="T866" i="24"/>
  <c r="S866" i="24"/>
  <c r="L866" i="24"/>
  <c r="K866" i="24"/>
  <c r="U856" i="24"/>
  <c r="T856" i="24"/>
  <c r="S856" i="24"/>
  <c r="L856" i="24"/>
  <c r="K856" i="24"/>
  <c r="U766" i="24"/>
  <c r="T766" i="24"/>
  <c r="S766" i="24"/>
  <c r="L766" i="24"/>
  <c r="K766" i="24"/>
  <c r="U552" i="24"/>
  <c r="T552" i="24"/>
  <c r="S552" i="24"/>
  <c r="L552" i="24"/>
  <c r="K552" i="24"/>
  <c r="U518" i="24"/>
  <c r="T518" i="24"/>
  <c r="S518" i="24"/>
  <c r="L518" i="24"/>
  <c r="K518" i="24"/>
  <c r="U498" i="24"/>
  <c r="T498" i="24"/>
  <c r="S498" i="24"/>
  <c r="L498" i="24"/>
  <c r="K498" i="24"/>
  <c r="U480" i="24"/>
  <c r="T480" i="24"/>
  <c r="S480" i="24"/>
  <c r="L480" i="24"/>
  <c r="K480" i="24"/>
  <c r="U466" i="24"/>
  <c r="T466" i="24"/>
  <c r="S466" i="24"/>
  <c r="L466" i="24"/>
  <c r="K466" i="24"/>
  <c r="U457" i="24"/>
  <c r="U456" i="24"/>
  <c r="T456" i="24"/>
  <c r="S456" i="24"/>
  <c r="L456" i="24"/>
  <c r="K456" i="24"/>
  <c r="U2069" i="31"/>
  <c r="T2069" i="31"/>
  <c r="S2069" i="31"/>
  <c r="L2069" i="31"/>
  <c r="K2069" i="31"/>
  <c r="U1232" i="31"/>
  <c r="T1232" i="31"/>
  <c r="S1232" i="31"/>
  <c r="L1232" i="31"/>
  <c r="K1232" i="31"/>
  <c r="U989" i="31"/>
  <c r="T989" i="31"/>
  <c r="S989" i="31"/>
  <c r="L989" i="31"/>
  <c r="K989" i="31"/>
  <c r="U955" i="31"/>
  <c r="T955" i="31"/>
  <c r="S955" i="31"/>
  <c r="L955" i="31"/>
  <c r="K955" i="31"/>
  <c r="U203" i="30"/>
  <c r="T203" i="30"/>
  <c r="S203" i="30"/>
  <c r="L203" i="30"/>
  <c r="K203" i="30"/>
  <c r="U204" i="30"/>
  <c r="T204" i="30"/>
  <c r="S204" i="30"/>
  <c r="L204" i="30"/>
  <c r="K204" i="30"/>
  <c r="U133" i="7"/>
  <c r="T133" i="7"/>
  <c r="S133" i="7"/>
  <c r="K133" i="7"/>
  <c r="U3" i="55"/>
  <c r="T3" i="55"/>
  <c r="S3" i="55"/>
  <c r="K3" i="55"/>
  <c r="U134" i="7" l="1"/>
  <c r="T134" i="7"/>
  <c r="S134" i="7"/>
  <c r="K134" i="7"/>
  <c r="K230" i="18" l="1"/>
  <c r="K229" i="18"/>
  <c r="H131" i="18" l="1"/>
  <c r="H132" i="18"/>
  <c r="U230" i="18"/>
  <c r="T230" i="18"/>
  <c r="S230" i="18"/>
  <c r="L230" i="18"/>
  <c r="U229" i="18"/>
  <c r="T229" i="18"/>
  <c r="S229" i="18"/>
  <c r="L229" i="18"/>
  <c r="H92" i="12" l="1"/>
  <c r="H91" i="12"/>
  <c r="S154" i="12"/>
  <c r="S153" i="12"/>
  <c r="S152" i="12"/>
  <c r="U134" i="33" l="1"/>
  <c r="T134" i="33"/>
  <c r="S134" i="33"/>
  <c r="L134" i="33"/>
  <c r="K134" i="33"/>
  <c r="H134" i="33"/>
  <c r="U107" i="7"/>
  <c r="T107" i="7"/>
  <c r="S107" i="7"/>
  <c r="L107" i="7"/>
  <c r="K107" i="7"/>
  <c r="H136" i="7"/>
  <c r="U104" i="7" l="1"/>
  <c r="T104" i="7"/>
  <c r="S104" i="7"/>
  <c r="L104" i="7"/>
  <c r="K104" i="7"/>
  <c r="H135" i="7"/>
  <c r="L154" i="12" l="1"/>
  <c r="K154" i="12"/>
  <c r="L153" i="12"/>
  <c r="K153" i="12"/>
  <c r="L152" i="12"/>
  <c r="K152" i="12"/>
  <c r="H47" i="28"/>
  <c r="H46" i="28"/>
  <c r="U28" i="35"/>
  <c r="T28" i="35"/>
  <c r="S28" i="35"/>
  <c r="L28" i="35"/>
  <c r="K28" i="35"/>
  <c r="H28" i="35"/>
  <c r="U227" i="18"/>
  <c r="T227" i="18"/>
  <c r="S227" i="18"/>
  <c r="K227" i="18"/>
  <c r="U226" i="18"/>
  <c r="T226" i="18"/>
  <c r="S226" i="18"/>
  <c r="K226" i="18"/>
  <c r="U225" i="18"/>
  <c r="T225" i="18"/>
  <c r="S225" i="18"/>
  <c r="K225" i="18"/>
  <c r="U224" i="18"/>
  <c r="T224" i="18"/>
  <c r="S224" i="18"/>
  <c r="K224" i="18"/>
  <c r="U223" i="18"/>
  <c r="T223" i="18"/>
  <c r="S223" i="18"/>
  <c r="K223" i="18"/>
  <c r="U222" i="18"/>
  <c r="T222" i="18"/>
  <c r="S222" i="18"/>
  <c r="K222" i="18"/>
  <c r="U221" i="18"/>
  <c r="T221" i="18"/>
  <c r="S221" i="18"/>
  <c r="K221" i="18"/>
  <c r="U220" i="18"/>
  <c r="T220" i="18"/>
  <c r="S220" i="18"/>
  <c r="K220" i="18"/>
  <c r="U219" i="18"/>
  <c r="T219" i="18"/>
  <c r="S219" i="18"/>
  <c r="K219" i="18"/>
  <c r="U218" i="18"/>
  <c r="T218" i="18"/>
  <c r="S218" i="18"/>
  <c r="K218" i="18"/>
  <c r="U217" i="18"/>
  <c r="T217" i="18"/>
  <c r="S217" i="18"/>
  <c r="K217" i="18"/>
  <c r="U216" i="18"/>
  <c r="T216" i="18"/>
  <c r="S216" i="18"/>
  <c r="K216" i="18"/>
  <c r="U215" i="18"/>
  <c r="T215" i="18"/>
  <c r="S215" i="18"/>
  <c r="K215" i="18"/>
  <c r="U214" i="18"/>
  <c r="T214" i="18"/>
  <c r="S214" i="18"/>
  <c r="K214" i="18"/>
  <c r="U213" i="18"/>
  <c r="T213" i="18"/>
  <c r="S213" i="18"/>
  <c r="K213" i="18"/>
  <c r="U212" i="18"/>
  <c r="T212" i="18"/>
  <c r="S212" i="18"/>
  <c r="K212" i="18"/>
  <c r="K210" i="18"/>
  <c r="K209" i="18"/>
  <c r="K203" i="18"/>
  <c r="K204" i="18"/>
  <c r="K202" i="18"/>
  <c r="H129" i="18"/>
  <c r="H130" i="18"/>
  <c r="U210" i="18"/>
  <c r="T210" i="18"/>
  <c r="S210" i="18"/>
  <c r="U209" i="18"/>
  <c r="T209" i="18"/>
  <c r="S209" i="18"/>
  <c r="U205" i="18"/>
  <c r="T205" i="18"/>
  <c r="S205" i="18"/>
  <c r="K205" i="18"/>
  <c r="U204" i="18"/>
  <c r="T204" i="18"/>
  <c r="S204" i="18"/>
  <c r="U203" i="18"/>
  <c r="T203" i="18"/>
  <c r="S203" i="18"/>
  <c r="U208" i="18"/>
  <c r="T208" i="18"/>
  <c r="S208" i="18"/>
  <c r="K208" i="18"/>
  <c r="U207" i="18"/>
  <c r="T207" i="18"/>
  <c r="S207" i="18"/>
  <c r="K207" i="18"/>
  <c r="U202" i="18"/>
  <c r="T202" i="18"/>
  <c r="S202" i="18"/>
  <c r="U201" i="18"/>
  <c r="T201" i="18"/>
  <c r="S201" i="18"/>
  <c r="K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S608" i="60"/>
  <c r="K607" i="60"/>
  <c r="K598" i="60"/>
  <c r="S609" i="60"/>
  <c r="K609" i="60"/>
  <c r="U599" i="60"/>
  <c r="T599" i="60"/>
  <c r="S599" i="60"/>
  <c r="K599" i="60"/>
  <c r="S607" i="60"/>
  <c r="S606" i="60"/>
  <c r="K606" i="60"/>
  <c r="S605" i="60"/>
  <c r="K605"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K103" i="7"/>
  <c r="H134" i="7"/>
  <c r="S95" i="50" l="1"/>
  <c r="K95" i="50"/>
  <c r="S94" i="50"/>
  <c r="K94" i="50"/>
  <c r="S93" i="50"/>
  <c r="K93" i="50"/>
  <c r="S92" i="50"/>
  <c r="K92" i="50"/>
  <c r="S91" i="50"/>
  <c r="K91" i="50"/>
  <c r="S90" i="50"/>
  <c r="K90" i="50"/>
  <c r="S89" i="50"/>
  <c r="K89" i="50"/>
  <c r="S88" i="50"/>
  <c r="K88" i="50"/>
  <c r="S87" i="50"/>
  <c r="K87" i="50"/>
  <c r="H49" i="50" l="1"/>
  <c r="H48" i="50"/>
  <c r="H47" i="50"/>
  <c r="H46" i="50"/>
  <c r="H45" i="50"/>
  <c r="H44" i="50"/>
  <c r="H43" i="50"/>
  <c r="H42" i="50"/>
  <c r="H41" i="50"/>
  <c r="S85" i="50"/>
  <c r="S84" i="50"/>
  <c r="S83" i="50"/>
  <c r="S82" i="50"/>
  <c r="S81" i="50"/>
  <c r="S79" i="50"/>
  <c r="S78" i="50"/>
  <c r="S77" i="50"/>
  <c r="S76" i="50"/>
  <c r="S75" i="50"/>
  <c r="S74" i="50"/>
  <c r="K85" i="50"/>
  <c r="K84" i="50"/>
  <c r="K83" i="50"/>
  <c r="K82" i="50"/>
  <c r="K81" i="50"/>
  <c r="K75" i="50"/>
  <c r="K76" i="50"/>
  <c r="K77" i="50"/>
  <c r="K78" i="50"/>
  <c r="K79" i="50"/>
  <c r="K74" i="50"/>
  <c r="S72" i="50"/>
  <c r="K72" i="50"/>
  <c r="S71" i="50"/>
  <c r="K71" i="50"/>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7" i="7"/>
  <c r="T127" i="7"/>
  <c r="S127" i="7"/>
  <c r="K127" i="7"/>
  <c r="S978" i="24" l="1"/>
  <c r="S979" i="24"/>
  <c r="S980" i="24"/>
  <c r="S981" i="24"/>
  <c r="S982" i="24"/>
  <c r="S983" i="24"/>
  <c r="S984" i="24"/>
  <c r="S985" i="24"/>
  <c r="S986" i="24"/>
  <c r="S987" i="24"/>
  <c r="S988" i="24"/>
  <c r="S989" i="24"/>
  <c r="S990" i="24"/>
  <c r="S991" i="24"/>
  <c r="K975" i="24"/>
  <c r="K976" i="24"/>
  <c r="K977" i="24"/>
  <c r="K978" i="24"/>
  <c r="K979" i="24"/>
  <c r="K980" i="24"/>
  <c r="K981" i="24"/>
  <c r="K982" i="24"/>
  <c r="K983" i="24"/>
  <c r="K984" i="24"/>
  <c r="K985" i="24"/>
  <c r="K986" i="24"/>
  <c r="K987" i="24"/>
  <c r="K988" i="24"/>
  <c r="K989" i="24"/>
  <c r="K990" i="24"/>
  <c r="K991" i="24"/>
  <c r="H226" i="24"/>
  <c r="H225" i="24"/>
  <c r="H224" i="24"/>
  <c r="H223" i="24"/>
  <c r="H222" i="24"/>
  <c r="H221" i="24"/>
  <c r="H220" i="24"/>
  <c r="H219" i="24"/>
  <c r="H218" i="24"/>
  <c r="H217" i="24"/>
  <c r="H216" i="24"/>
  <c r="H215" i="24"/>
  <c r="H214" i="24"/>
  <c r="H213" i="24"/>
  <c r="H212" i="24"/>
  <c r="H211" i="24"/>
  <c r="H210" i="24"/>
  <c r="H209" i="24"/>
  <c r="S977" i="24"/>
  <c r="S976" i="24"/>
  <c r="S975" i="24"/>
  <c r="S974" i="24"/>
  <c r="K974" i="24"/>
  <c r="S969" i="24"/>
  <c r="S970" i="24"/>
  <c r="S971" i="24"/>
  <c r="S972" i="24"/>
  <c r="K970" i="24"/>
  <c r="K971" i="24"/>
  <c r="K972" i="24"/>
  <c r="K969"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K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U551" i="60"/>
  <c r="T551" i="60"/>
  <c r="S551" i="60"/>
  <c r="K551" i="60"/>
  <c r="U549" i="60"/>
  <c r="T549" i="60"/>
  <c r="S549" i="60"/>
  <c r="K549" i="60"/>
  <c r="U548" i="60"/>
  <c r="T548" i="60"/>
  <c r="S548" i="60"/>
  <c r="K548" i="60"/>
  <c r="U212" i="15" l="1"/>
  <c r="T212" i="15"/>
  <c r="S212" i="15"/>
  <c r="U211" i="15"/>
  <c r="T211" i="15"/>
  <c r="S211" i="15"/>
  <c r="U210" i="15"/>
  <c r="T210" i="15"/>
  <c r="S210" i="15"/>
  <c r="U209" i="15"/>
  <c r="T209" i="15"/>
  <c r="S209" i="15"/>
  <c r="U208" i="15"/>
  <c r="T208" i="15"/>
  <c r="S208" i="15"/>
  <c r="U207" i="15"/>
  <c r="T207" i="15"/>
  <c r="S207" i="15"/>
  <c r="K229" i="30" l="1"/>
  <c r="L229" i="30"/>
  <c r="S229" i="30"/>
  <c r="T229" i="30"/>
  <c r="U229" i="30"/>
  <c r="S29" i="30"/>
  <c r="L29" i="30"/>
  <c r="K29" i="30"/>
  <c r="H191" i="30"/>
  <c r="S133" i="33" l="1"/>
  <c r="T133" i="33"/>
  <c r="U133" i="33"/>
  <c r="L133" i="33"/>
  <c r="K133" i="33"/>
  <c r="H133" i="33"/>
  <c r="L811" i="6" l="1"/>
  <c r="K811" i="6"/>
  <c r="U810" i="6"/>
  <c r="T810" i="6"/>
  <c r="S810" i="6"/>
  <c r="L810" i="6"/>
  <c r="K810" i="6"/>
  <c r="U809" i="6"/>
  <c r="T809" i="6"/>
  <c r="S809" i="6"/>
  <c r="L809" i="6"/>
  <c r="K809" i="6"/>
  <c r="U808" i="6"/>
  <c r="T808" i="6"/>
  <c r="S808" i="6"/>
  <c r="L808" i="6"/>
  <c r="K808" i="6"/>
  <c r="H261" i="6"/>
  <c r="U546" i="60" l="1"/>
  <c r="T546" i="60"/>
  <c r="S546" i="60"/>
  <c r="K546" i="60"/>
  <c r="U545" i="60"/>
  <c r="T545" i="60"/>
  <c r="S545" i="60"/>
  <c r="K545" i="60"/>
  <c r="U544" i="60"/>
  <c r="T544" i="60"/>
  <c r="S544" i="60"/>
  <c r="K544" i="60"/>
  <c r="S542" i="60"/>
  <c r="K542" i="60"/>
  <c r="S541" i="60"/>
  <c r="K541" i="60"/>
  <c r="S540" i="60"/>
  <c r="K540" i="60"/>
  <c r="U538" i="60"/>
  <c r="T538" i="60"/>
  <c r="S538" i="60"/>
  <c r="K538" i="60"/>
  <c r="U537" i="60"/>
  <c r="T537" i="60"/>
  <c r="S537" i="60"/>
  <c r="K537" i="60"/>
  <c r="U536" i="60"/>
  <c r="T536" i="60"/>
  <c r="S536" i="60"/>
  <c r="K536" i="60"/>
  <c r="S534" i="60"/>
  <c r="K534" i="60"/>
  <c r="S533" i="60"/>
  <c r="K533" i="60"/>
  <c r="S532" i="60"/>
  <c r="K532" i="60"/>
  <c r="S530" i="60"/>
  <c r="K530" i="60"/>
  <c r="S529" i="60"/>
  <c r="K529" i="60"/>
  <c r="S528" i="60"/>
  <c r="K528" i="60"/>
  <c r="K14" i="39" l="1"/>
  <c r="L14" i="39"/>
  <c r="S14" i="39"/>
  <c r="H14" i="39"/>
  <c r="H12" i="39" l="1"/>
  <c r="H13" i="39"/>
  <c r="K12" i="39"/>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T730" i="6"/>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T733" i="6"/>
  <c r="U733" i="6"/>
  <c r="U806" i="6"/>
  <c r="T806" i="6"/>
  <c r="S806" i="6"/>
  <c r="L806" i="6"/>
  <c r="K806" i="6"/>
  <c r="U805" i="6"/>
  <c r="T805" i="6"/>
  <c r="S805" i="6"/>
  <c r="L805" i="6"/>
  <c r="K805" i="6"/>
  <c r="U804" i="6"/>
  <c r="T804" i="6"/>
  <c r="S804" i="6"/>
  <c r="L804" i="6"/>
  <c r="K804" i="6"/>
  <c r="U803" i="6"/>
  <c r="T803" i="6"/>
  <c r="S803" i="6"/>
  <c r="L803" i="6"/>
  <c r="K803"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T732" i="6"/>
  <c r="S732" i="6"/>
  <c r="L732" i="6"/>
  <c r="K732" i="6"/>
  <c r="U731" i="6"/>
  <c r="T731" i="6"/>
  <c r="S731" i="6"/>
  <c r="L731" i="6"/>
  <c r="K731" i="6"/>
  <c r="U728" i="6"/>
  <c r="T728" i="6"/>
  <c r="S728" i="6"/>
  <c r="L728" i="6"/>
  <c r="K728" i="6"/>
  <c r="U729" i="6"/>
  <c r="T729" i="6"/>
  <c r="S729" i="6"/>
  <c r="L729" i="6"/>
  <c r="K729" i="6"/>
  <c r="U727" i="6"/>
  <c r="T727" i="6"/>
  <c r="S727" i="6"/>
  <c r="L727" i="6"/>
  <c r="K727" i="6"/>
  <c r="U725" i="6"/>
  <c r="T725" i="6"/>
  <c r="S725" i="6"/>
  <c r="L725" i="6"/>
  <c r="K725" i="6"/>
  <c r="U724" i="6"/>
  <c r="T724" i="6"/>
  <c r="S724" i="6"/>
  <c r="L724" i="6"/>
  <c r="K724" i="6"/>
  <c r="U723" i="6"/>
  <c r="T723" i="6"/>
  <c r="S723" i="6"/>
  <c r="L723" i="6"/>
  <c r="K723" i="6"/>
  <c r="U722" i="6"/>
  <c r="T722" i="6"/>
  <c r="S722" i="6"/>
  <c r="L722" i="6"/>
  <c r="K722" i="6"/>
  <c r="S960" i="24" l="1"/>
  <c r="K960" i="24"/>
  <c r="S966" i="24"/>
  <c r="K966" i="24"/>
  <c r="S967" i="24"/>
  <c r="K967" i="24"/>
  <c r="S965" i="24"/>
  <c r="K965" i="24"/>
  <c r="S964" i="24"/>
  <c r="K964" i="24"/>
  <c r="S963" i="24"/>
  <c r="K963" i="24"/>
  <c r="S962" i="24"/>
  <c r="K962" i="24"/>
  <c r="S961" i="24"/>
  <c r="K961" i="24"/>
  <c r="S959" i="24"/>
  <c r="K959" i="24"/>
  <c r="S958" i="24"/>
  <c r="K958" i="24"/>
  <c r="S957" i="24"/>
  <c r="K957" i="24"/>
  <c r="S956" i="24"/>
  <c r="K956" i="24"/>
  <c r="S955" i="24"/>
  <c r="K955" i="24"/>
  <c r="S954" i="24"/>
  <c r="K954" i="24"/>
  <c r="S953" i="24"/>
  <c r="K953" i="24"/>
  <c r="S952" i="24"/>
  <c r="K952" i="24"/>
  <c r="S951" i="24"/>
  <c r="K951" i="24"/>
  <c r="S950" i="24"/>
  <c r="K950" i="24"/>
  <c r="S949" i="24"/>
  <c r="K949" i="24"/>
  <c r="S948" i="24"/>
  <c r="K948" i="24"/>
  <c r="S947" i="24"/>
  <c r="K947" i="24"/>
  <c r="S946" i="24"/>
  <c r="K946" i="24"/>
  <c r="S945" i="24"/>
  <c r="K945" i="24"/>
  <c r="S944" i="24"/>
  <c r="K944" i="24"/>
  <c r="S943" i="24"/>
  <c r="K943" i="24"/>
  <c r="S942" i="24"/>
  <c r="K942" i="24"/>
  <c r="S941" i="24"/>
  <c r="K941" i="24"/>
  <c r="S940" i="24"/>
  <c r="K940" i="24"/>
  <c r="S939" i="24"/>
  <c r="K939" i="24"/>
  <c r="S938" i="24"/>
  <c r="K938" i="24"/>
  <c r="S937" i="24"/>
  <c r="K937" i="24"/>
  <c r="S936" i="24"/>
  <c r="K936" i="24"/>
  <c r="S935" i="24"/>
  <c r="K935" i="24"/>
  <c r="S934" i="24"/>
  <c r="K934" i="24"/>
  <c r="S933" i="24"/>
  <c r="K933" i="24"/>
  <c r="S932" i="24"/>
  <c r="K932" i="24"/>
  <c r="K929" i="24" l="1"/>
  <c r="H204" i="24"/>
  <c r="U929" i="24"/>
  <c r="T929" i="24"/>
  <c r="S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U920" i="24"/>
  <c r="T920" i="24"/>
  <c r="S920" i="24"/>
  <c r="K920" i="24"/>
  <c r="U919" i="24"/>
  <c r="T919" i="24"/>
  <c r="S919" i="24"/>
  <c r="K919" i="24"/>
  <c r="U918" i="24"/>
  <c r="T918" i="24"/>
  <c r="S918" i="24"/>
  <c r="K918" i="24"/>
  <c r="U917" i="24"/>
  <c r="T917" i="24"/>
  <c r="S917" i="24"/>
  <c r="K917" i="24"/>
  <c r="U916" i="24"/>
  <c r="T916" i="24"/>
  <c r="S916" i="24"/>
  <c r="K916" i="24"/>
  <c r="U915" i="24"/>
  <c r="T915" i="24"/>
  <c r="S915" i="24"/>
  <c r="K915"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5" i="24"/>
  <c r="T895" i="24"/>
  <c r="S895" i="24"/>
  <c r="K895"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U987" i="31" l="1"/>
  <c r="S987" i="31"/>
  <c r="L987" i="31"/>
  <c r="K987" i="31"/>
  <c r="S229" i="15" l="1"/>
  <c r="K227" i="15"/>
  <c r="K229" i="15"/>
  <c r="H99" i="15"/>
  <c r="U229" i="15"/>
  <c r="T229" i="15"/>
  <c r="U228" i="15"/>
  <c r="T228" i="15"/>
  <c r="S228" i="15"/>
  <c r="K228" i="15"/>
  <c r="U227" i="15"/>
  <c r="T227" i="15"/>
  <c r="S227" i="15"/>
  <c r="S222" i="15"/>
  <c r="U222" i="15"/>
  <c r="T222" i="15"/>
  <c r="L222" i="15"/>
  <c r="K222" i="15"/>
  <c r="U225" i="15"/>
  <c r="T225" i="15"/>
  <c r="S225" i="15"/>
  <c r="K225" i="15"/>
  <c r="U224" i="15"/>
  <c r="T224" i="15"/>
  <c r="S224" i="15"/>
  <c r="K224" i="15"/>
  <c r="U223" i="15"/>
  <c r="T223" i="15"/>
  <c r="S223" i="15"/>
  <c r="K223" i="15"/>
  <c r="S69" i="5" l="1"/>
  <c r="L69" i="5"/>
  <c r="K69" i="5"/>
  <c r="S68" i="5"/>
  <c r="L68" i="5"/>
  <c r="K68" i="5"/>
  <c r="H68" i="5"/>
  <c r="H69" i="5"/>
  <c r="U220" i="15"/>
  <c r="T220" i="15"/>
  <c r="S220" i="15"/>
  <c r="K220" i="15"/>
  <c r="U219" i="15"/>
  <c r="T219" i="15"/>
  <c r="S219" i="15"/>
  <c r="K219" i="15"/>
  <c r="U218" i="15"/>
  <c r="T218" i="15"/>
  <c r="S218" i="15"/>
  <c r="K218" i="15"/>
  <c r="K214" i="15"/>
  <c r="U215" i="15"/>
  <c r="T215" i="15"/>
  <c r="S215" i="15"/>
  <c r="K215" i="15"/>
  <c r="U214" i="15"/>
  <c r="S214" i="15"/>
  <c r="K209" i="15"/>
  <c r="K212" i="15"/>
  <c r="K211" i="15"/>
  <c r="K210" i="15"/>
  <c r="K208" i="15"/>
  <c r="K207" i="15"/>
  <c r="H98" i="15"/>
  <c r="K862" i="24" l="1"/>
  <c r="K863" i="24"/>
  <c r="K864" i="24"/>
  <c r="K861" i="24"/>
  <c r="K860" i="24"/>
  <c r="H200" i="24"/>
  <c r="H201" i="24"/>
  <c r="H202" i="24"/>
  <c r="H203" i="24"/>
  <c r="U864" i="24"/>
  <c r="T864" i="24"/>
  <c r="S864" i="24"/>
  <c r="U863" i="24"/>
  <c r="T863" i="24"/>
  <c r="S863" i="24"/>
  <c r="U862" i="24"/>
  <c r="T862" i="24"/>
  <c r="S862" i="24"/>
  <c r="U861" i="24"/>
  <c r="T861" i="24"/>
  <c r="S861" i="24"/>
  <c r="U860" i="24"/>
  <c r="T860" i="24"/>
  <c r="S860" i="24"/>
  <c r="K35" i="57" l="1"/>
  <c r="L35" i="57"/>
  <c r="S35" i="57"/>
  <c r="K36" i="57"/>
  <c r="L36" i="57"/>
  <c r="S36" i="57"/>
  <c r="K131"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U717" i="6"/>
  <c r="T717" i="6"/>
  <c r="U714" i="6"/>
  <c r="T714" i="6"/>
  <c r="U711" i="6"/>
  <c r="T711" i="6"/>
  <c r="U708" i="6"/>
  <c r="T708" i="6"/>
  <c r="S708" i="6"/>
  <c r="K708" i="6"/>
  <c r="U707" i="6"/>
  <c r="T707" i="6"/>
  <c r="S707" i="6"/>
  <c r="K707" i="6"/>
  <c r="S49" i="49"/>
  <c r="S50" i="49"/>
  <c r="S53" i="49"/>
  <c r="S54" i="49"/>
  <c r="S55" i="49"/>
  <c r="S56" i="49"/>
  <c r="S57" i="49"/>
  <c r="S58" i="49"/>
  <c r="K50" i="49"/>
  <c r="K53" i="49"/>
  <c r="K54" i="49"/>
  <c r="K55" i="49"/>
  <c r="K56" i="49"/>
  <c r="K57" i="49"/>
  <c r="K58" i="49"/>
  <c r="K49" i="49"/>
  <c r="L49" i="49"/>
  <c r="L50" i="49"/>
  <c r="L53" i="49"/>
  <c r="L54" i="49"/>
  <c r="L55" i="49"/>
  <c r="L56" i="49"/>
  <c r="L57" i="49"/>
  <c r="L58" i="49"/>
  <c r="H43" i="49"/>
  <c r="H42" i="49"/>
  <c r="H41" i="49"/>
  <c r="H40" i="49"/>
  <c r="H39" i="49"/>
  <c r="H38" i="49"/>
  <c r="H37" i="49"/>
  <c r="H36" i="49"/>
  <c r="S48" i="49"/>
  <c r="L48" i="49"/>
  <c r="K48" i="49"/>
  <c r="L45" i="49"/>
  <c r="S45" i="49"/>
  <c r="K45" i="49"/>
  <c r="H35" i="49"/>
  <c r="H32" i="49"/>
  <c r="H33" i="49"/>
  <c r="H34" i="49"/>
  <c r="S43" i="49"/>
  <c r="L43" i="49"/>
  <c r="K43" i="49"/>
  <c r="S42" i="49"/>
  <c r="L42" i="49"/>
  <c r="K42" i="49"/>
  <c r="S41" i="49"/>
  <c r="L41" i="49"/>
  <c r="K41" i="49"/>
  <c r="S40" i="49"/>
  <c r="L40" i="49"/>
  <c r="K40" i="49"/>
  <c r="K28" i="25"/>
  <c r="K344" i="30" l="1"/>
  <c r="L344" i="30"/>
  <c r="S344" i="30"/>
  <c r="T344" i="30"/>
  <c r="U344" i="30"/>
  <c r="S360" i="30"/>
  <c r="K360" i="30"/>
  <c r="L360" i="30"/>
  <c r="K361" i="30"/>
  <c r="L361" i="30"/>
  <c r="K387" i="30"/>
  <c r="L387" i="30"/>
  <c r="S387" i="30"/>
  <c r="T387" i="30"/>
  <c r="U387" i="30"/>
  <c r="K382" i="30"/>
  <c r="L382" i="30"/>
  <c r="S382" i="30"/>
  <c r="T382" i="30"/>
  <c r="U382" i="30"/>
  <c r="K384" i="30"/>
  <c r="L384" i="30"/>
  <c r="S384" i="30"/>
  <c r="T384" i="30"/>
  <c r="U384" i="30"/>
  <c r="K385" i="30"/>
  <c r="L385" i="30"/>
  <c r="S385" i="30"/>
  <c r="T385" i="30"/>
  <c r="U385" i="30"/>
  <c r="K184" i="30"/>
  <c r="L184" i="30"/>
  <c r="S184" i="30"/>
  <c r="T184" i="30"/>
  <c r="U184" i="30"/>
  <c r="K182" i="30"/>
  <c r="L182" i="30"/>
  <c r="S182" i="30"/>
  <c r="T182" i="30"/>
  <c r="U182"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3" i="30"/>
  <c r="K185" i="30"/>
  <c r="K186" i="30"/>
  <c r="K187" i="30"/>
  <c r="K188" i="30"/>
  <c r="K189" i="30"/>
  <c r="K3" i="30"/>
  <c r="L188" i="30"/>
  <c r="S188" i="30"/>
  <c r="T188" i="30"/>
  <c r="U188" i="30"/>
  <c r="L160" i="30"/>
  <c r="S160" i="30"/>
  <c r="T160" i="30"/>
  <c r="U160" i="30"/>
  <c r="S144" i="30"/>
  <c r="L144" i="30"/>
  <c r="H190" i="30"/>
  <c r="H189" i="30"/>
  <c r="H188" i="30"/>
  <c r="H187" i="30"/>
  <c r="H186" i="30"/>
  <c r="K205" i="30" l="1"/>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5" i="30"/>
  <c r="K346" i="30"/>
  <c r="K347" i="30"/>
  <c r="K348" i="30"/>
  <c r="K349" i="30"/>
  <c r="K350" i="30"/>
  <c r="K351" i="30"/>
  <c r="K352" i="30"/>
  <c r="K353" i="30"/>
  <c r="K354" i="30"/>
  <c r="K355" i="30"/>
  <c r="K356" i="30"/>
  <c r="K357" i="30"/>
  <c r="K358" i="30"/>
  <c r="K359" i="30"/>
  <c r="K362" i="30"/>
  <c r="K363" i="30"/>
  <c r="K364" i="30"/>
  <c r="K365" i="30"/>
  <c r="K366" i="30"/>
  <c r="K367" i="30"/>
  <c r="K368" i="30"/>
  <c r="K369" i="30"/>
  <c r="K370" i="30"/>
  <c r="K371" i="30"/>
  <c r="K372" i="30"/>
  <c r="K373" i="30"/>
  <c r="K374" i="30"/>
  <c r="K375" i="30"/>
  <c r="K376" i="30"/>
  <c r="K377" i="30"/>
  <c r="K378" i="30"/>
  <c r="K379" i="30"/>
  <c r="K380" i="30"/>
  <c r="K381" i="30"/>
  <c r="K383" i="30"/>
  <c r="K386" i="30"/>
  <c r="K388" i="30"/>
  <c r="K389" i="30"/>
  <c r="L341" i="30"/>
  <c r="S341" i="30"/>
  <c r="T341" i="30"/>
  <c r="U341" i="30"/>
  <c r="L141" i="30"/>
  <c r="S141" i="30"/>
  <c r="T141" i="30"/>
  <c r="U141" i="30"/>
  <c r="H185" i="30"/>
  <c r="U502" i="60" l="1"/>
  <c r="T502" i="60"/>
  <c r="S502" i="60"/>
  <c r="K502" i="60"/>
  <c r="U501" i="60"/>
  <c r="T501" i="60"/>
  <c r="S501" i="60"/>
  <c r="K501" i="60"/>
  <c r="U500"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K2552" i="31" l="1"/>
  <c r="K2546"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76" i="31"/>
  <c r="L2676" i="31"/>
  <c r="S2676" i="31"/>
  <c r="K2677" i="31"/>
  <c r="L2677" i="31"/>
  <c r="S2677" i="31"/>
  <c r="K2678" i="31"/>
  <c r="L2678" i="31"/>
  <c r="S2678" i="31"/>
  <c r="K2679" i="31"/>
  <c r="L2679" i="31"/>
  <c r="S2679" i="31"/>
  <c r="K2680" i="31"/>
  <c r="L2680" i="31"/>
  <c r="S2680" i="31"/>
  <c r="K2681" i="31"/>
  <c r="L2681" i="31"/>
  <c r="S2681" i="31"/>
  <c r="K2682" i="31"/>
  <c r="L2682" i="31"/>
  <c r="S2682" i="31"/>
  <c r="K2683" i="31"/>
  <c r="L2683" i="31"/>
  <c r="S2683" i="31"/>
  <c r="K2684" i="31"/>
  <c r="L2684" i="31"/>
  <c r="S2684" i="31"/>
  <c r="K2685" i="31"/>
  <c r="L2685" i="31"/>
  <c r="S2685" i="31"/>
  <c r="K2686" i="31"/>
  <c r="L2686" i="31"/>
  <c r="S2686" i="31"/>
  <c r="K2687" i="31"/>
  <c r="L2687" i="31"/>
  <c r="S2687" i="31"/>
  <c r="K2688" i="31"/>
  <c r="L2688" i="31"/>
  <c r="S2688" i="31"/>
  <c r="K2689" i="31"/>
  <c r="L2689" i="31"/>
  <c r="S2689" i="31"/>
  <c r="K2690" i="31"/>
  <c r="L2690" i="31"/>
  <c r="S2690" i="31"/>
  <c r="K2691" i="31"/>
  <c r="L2691" i="31"/>
  <c r="S2691" i="31"/>
  <c r="K2692" i="31"/>
  <c r="L2692" i="31"/>
  <c r="S2692" i="31"/>
  <c r="K2693" i="31"/>
  <c r="L2693" i="31"/>
  <c r="S2693" i="31"/>
  <c r="K2694" i="31"/>
  <c r="L2694" i="31"/>
  <c r="S2694"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S2667" i="31"/>
  <c r="L2667" i="31"/>
  <c r="K2667" i="31"/>
  <c r="S2666" i="31"/>
  <c r="L2666" i="31"/>
  <c r="K2666" i="31"/>
  <c r="S2665" i="31"/>
  <c r="L2665" i="31"/>
  <c r="K2665" i="31"/>
  <c r="K2645" i="31"/>
  <c r="L2645" i="31"/>
  <c r="S2645" i="31"/>
  <c r="K2646" i="31"/>
  <c r="L2646" i="31"/>
  <c r="S2646" i="31"/>
  <c r="K2647" i="31"/>
  <c r="L2647" i="31"/>
  <c r="S2647" i="31"/>
  <c r="K2648" i="31"/>
  <c r="L2648" i="31"/>
  <c r="S2648" i="31"/>
  <c r="K2649" i="31"/>
  <c r="L2649" i="31"/>
  <c r="S2649" i="31"/>
  <c r="K2650" i="31"/>
  <c r="L2650" i="31"/>
  <c r="S2650" i="31"/>
  <c r="K2651" i="31"/>
  <c r="L2651" i="31"/>
  <c r="S2651" i="31"/>
  <c r="K2652" i="31"/>
  <c r="L2652" i="31"/>
  <c r="S2652" i="31"/>
  <c r="K2653" i="31"/>
  <c r="L2653" i="31"/>
  <c r="S2653" i="31"/>
  <c r="K2654" i="31"/>
  <c r="L2654" i="31"/>
  <c r="S2654"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K2663" i="31"/>
  <c r="L2663" i="31"/>
  <c r="S2663"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S2631" i="31"/>
  <c r="L2631" i="31"/>
  <c r="K2631" i="31"/>
  <c r="S2630" i="31"/>
  <c r="L2630" i="31"/>
  <c r="K2630" i="31"/>
  <c r="S2629" i="31"/>
  <c r="L2629" i="31"/>
  <c r="K2629" i="31"/>
  <c r="S2609" i="31" l="1"/>
  <c r="S2610" i="31"/>
  <c r="S2611" i="31"/>
  <c r="S2612" i="31"/>
  <c r="S2613" i="31"/>
  <c r="S2614" i="31"/>
  <c r="S2615" i="31"/>
  <c r="S2616" i="31"/>
  <c r="S2617" i="31"/>
  <c r="S2618" i="31"/>
  <c r="S2619" i="31"/>
  <c r="S2620" i="31"/>
  <c r="S2621" i="31"/>
  <c r="S2622" i="31"/>
  <c r="S2623" i="31"/>
  <c r="S2624" i="31"/>
  <c r="S2625" i="31"/>
  <c r="S2626" i="31"/>
  <c r="S2627" i="31"/>
  <c r="K2609" i="31"/>
  <c r="L2609" i="31"/>
  <c r="K2610" i="31"/>
  <c r="L2610" i="31"/>
  <c r="K2611" i="31"/>
  <c r="L2611" i="31"/>
  <c r="K2612" i="31"/>
  <c r="L2612" i="31"/>
  <c r="K2613" i="31"/>
  <c r="L2613" i="31"/>
  <c r="K2614" i="31"/>
  <c r="L2614" i="31"/>
  <c r="K2615" i="31"/>
  <c r="L2615" i="31"/>
  <c r="K2616" i="31"/>
  <c r="L2616" i="31"/>
  <c r="K2617" i="31"/>
  <c r="L2617" i="31"/>
  <c r="K2618" i="31"/>
  <c r="L2618" i="31"/>
  <c r="K2619" i="31"/>
  <c r="L2619" i="31"/>
  <c r="K2620" i="31"/>
  <c r="L2620" i="31"/>
  <c r="K2621" i="31"/>
  <c r="L2621" i="31"/>
  <c r="K2622" i="31"/>
  <c r="L2622" i="31"/>
  <c r="K2623" i="31"/>
  <c r="L2623" i="31"/>
  <c r="K2624" i="31"/>
  <c r="L2624" i="31"/>
  <c r="K2625" i="31"/>
  <c r="L2625" i="31"/>
  <c r="K2626" i="31"/>
  <c r="L2626" i="31"/>
  <c r="K2627" i="31"/>
  <c r="L2627" i="31"/>
  <c r="K2588" i="31"/>
  <c r="K2589" i="31"/>
  <c r="K2590" i="31"/>
  <c r="K2591" i="31"/>
  <c r="K2592" i="31"/>
  <c r="K2593" i="31"/>
  <c r="K2594" i="31"/>
  <c r="K2595" i="31"/>
  <c r="K2596" i="31"/>
  <c r="K2597" i="31"/>
  <c r="K2598" i="31"/>
  <c r="K2599" i="31"/>
  <c r="K2600" i="31"/>
  <c r="K2601" i="31"/>
  <c r="K2602" i="31"/>
  <c r="K2603" i="31"/>
  <c r="K2604" i="31"/>
  <c r="K2605" i="31"/>
  <c r="K2606" i="31"/>
  <c r="K2607" i="31"/>
  <c r="K2608" i="31"/>
  <c r="K2587" i="31"/>
  <c r="L2588" i="31"/>
  <c r="S2588" i="31"/>
  <c r="L2589" i="31"/>
  <c r="S2589" i="31"/>
  <c r="L2590" i="31"/>
  <c r="S2590" i="31"/>
  <c r="L2591" i="31"/>
  <c r="S2591"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S2587" i="31"/>
  <c r="L2587" i="31"/>
  <c r="L2568" i="31"/>
  <c r="L2569" i="31"/>
  <c r="L2570" i="31"/>
  <c r="L2571" i="31"/>
  <c r="K2567" i="31"/>
  <c r="K2568" i="31"/>
  <c r="K2569" i="31"/>
  <c r="K2570" i="31"/>
  <c r="K2571" i="31"/>
  <c r="K2572" i="31"/>
  <c r="K2573" i="31"/>
  <c r="K2574" i="31"/>
  <c r="K2575" i="31"/>
  <c r="K2576" i="31"/>
  <c r="K2577" i="31"/>
  <c r="K2578" i="31"/>
  <c r="K2579" i="31"/>
  <c r="K2580" i="31"/>
  <c r="K2581" i="31"/>
  <c r="K2582" i="31"/>
  <c r="K2583" i="31"/>
  <c r="K2584" i="31"/>
  <c r="K2585" i="31"/>
  <c r="K2566" i="31"/>
  <c r="L2567" i="31"/>
  <c r="S2567" i="31"/>
  <c r="S2568" i="31"/>
  <c r="S2569" i="31"/>
  <c r="S2570" i="31"/>
  <c r="S2571" i="31"/>
  <c r="L2572" i="31"/>
  <c r="S2572" i="31"/>
  <c r="L2573" i="31"/>
  <c r="S2573" i="31"/>
  <c r="L2574" i="31"/>
  <c r="S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K2547" i="31"/>
  <c r="L2547" i="31"/>
  <c r="S2547" i="31"/>
  <c r="K2548" i="31"/>
  <c r="L2548" i="31"/>
  <c r="S2548" i="31"/>
  <c r="K2549" i="31"/>
  <c r="L2549" i="31"/>
  <c r="S2549" i="31"/>
  <c r="K2550" i="31"/>
  <c r="L2550" i="31"/>
  <c r="S2550" i="31"/>
  <c r="K2551" i="31"/>
  <c r="L2551" i="31"/>
  <c r="S2551" i="31"/>
  <c r="L2552" i="31"/>
  <c r="S2552" i="31"/>
  <c r="K2553" i="31"/>
  <c r="L2553" i="31"/>
  <c r="S2553" i="31"/>
  <c r="K2554" i="31"/>
  <c r="L2554" i="31"/>
  <c r="S2554" i="31"/>
  <c r="K2555" i="31"/>
  <c r="L2555" i="31"/>
  <c r="S2555" i="31"/>
  <c r="K2556" i="31"/>
  <c r="L2556" i="31"/>
  <c r="S2556" i="31"/>
  <c r="K2557" i="31"/>
  <c r="L2557" i="31"/>
  <c r="S2557" i="31"/>
  <c r="K2558" i="31"/>
  <c r="L2558" i="31"/>
  <c r="S2558" i="31"/>
  <c r="K2559" i="31"/>
  <c r="L2559" i="31"/>
  <c r="S2559" i="31"/>
  <c r="K2560" i="31"/>
  <c r="L2560" i="31"/>
  <c r="S2560" i="31"/>
  <c r="K2561" i="31"/>
  <c r="L2561" i="31"/>
  <c r="S2561" i="31"/>
  <c r="K2562" i="31"/>
  <c r="L2562" i="31"/>
  <c r="S2562" i="31"/>
  <c r="K2563" i="31"/>
  <c r="L2563" i="31"/>
  <c r="S2563" i="31"/>
  <c r="K2564" i="31"/>
  <c r="L2564" i="31"/>
  <c r="S2564" i="31"/>
  <c r="K2565" i="31"/>
  <c r="L2565" i="31"/>
  <c r="S2565" i="31"/>
  <c r="L2566" i="31"/>
  <c r="S2566" i="31"/>
  <c r="S2546" i="31"/>
  <c r="L2546" i="31"/>
  <c r="S2545" i="31"/>
  <c r="L2545" i="31"/>
  <c r="K2545" i="31"/>
  <c r="H250" i="6" l="1"/>
  <c r="H251" i="6"/>
  <c r="U704" i="6"/>
  <c r="T704" i="6"/>
  <c r="S704" i="6"/>
  <c r="L704" i="6"/>
  <c r="K704" i="6"/>
  <c r="U703" i="6"/>
  <c r="T703" i="6"/>
  <c r="S703" i="6"/>
  <c r="L703" i="6"/>
  <c r="K703" i="6"/>
  <c r="U702" i="6"/>
  <c r="T702" i="6"/>
  <c r="S702" i="6"/>
  <c r="L702" i="6"/>
  <c r="K702" i="6"/>
  <c r="U701" i="6"/>
  <c r="T701" i="6"/>
  <c r="S701" i="6"/>
  <c r="L701" i="6"/>
  <c r="K701" i="6"/>
  <c r="U447" i="60" l="1"/>
  <c r="T447" i="60"/>
  <c r="S447" i="60"/>
  <c r="K447" i="60"/>
  <c r="U446" i="60"/>
  <c r="T446" i="60"/>
  <c r="S446" i="60"/>
  <c r="K446" i="60"/>
  <c r="U445" i="60"/>
  <c r="T445" i="60"/>
  <c r="S445" i="60"/>
  <c r="K445"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4" i="15" l="1"/>
  <c r="T145" i="15"/>
  <c r="T147" i="15"/>
  <c r="T148" i="15"/>
  <c r="T150" i="15"/>
  <c r="T151" i="15"/>
  <c r="T153" i="15"/>
  <c r="T154" i="15"/>
  <c r="T156" i="15"/>
  <c r="T157" i="15"/>
  <c r="T159" i="15"/>
  <c r="T160" i="15"/>
  <c r="T161" i="15"/>
  <c r="T162" i="15"/>
  <c r="T163" i="15"/>
  <c r="T164" i="15"/>
  <c r="T165" i="15"/>
  <c r="T166" i="15"/>
  <c r="T169" i="15"/>
  <c r="T171" i="15"/>
  <c r="T172" i="15"/>
  <c r="T173" i="15"/>
  <c r="T178" i="15"/>
  <c r="T179" i="15"/>
  <c r="H68" i="9" l="1"/>
  <c r="H67" i="9"/>
  <c r="S696" i="6" l="1"/>
  <c r="T611" i="6"/>
  <c r="L451" i="6" l="1"/>
  <c r="H244" i="6" l="1"/>
  <c r="H245" i="6"/>
  <c r="H246" i="6"/>
  <c r="H247" i="6"/>
  <c r="K698" i="6"/>
  <c r="K699" i="6"/>
  <c r="S698" i="6"/>
  <c r="T698" i="6"/>
  <c r="U698" i="6"/>
  <c r="S699" i="6"/>
  <c r="T699" i="6"/>
  <c r="U699" i="6"/>
  <c r="U697" i="6"/>
  <c r="T697" i="6"/>
  <c r="S697" i="6"/>
  <c r="K697" i="6"/>
  <c r="K696"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T436" i="60"/>
  <c r="S436" i="60"/>
  <c r="K436" i="60"/>
  <c r="K202" i="15" l="1"/>
  <c r="K203" i="15"/>
  <c r="K204" i="15"/>
  <c r="K205" i="15"/>
  <c r="K201" i="15"/>
  <c r="H95" i="15"/>
  <c r="H96" i="15"/>
  <c r="H97" i="15"/>
  <c r="U205" i="15" l="1"/>
  <c r="T205" i="15"/>
  <c r="S205" i="15"/>
  <c r="L205" i="15"/>
  <c r="U204" i="15"/>
  <c r="T204" i="15"/>
  <c r="S204" i="15"/>
  <c r="L204" i="15"/>
  <c r="U203" i="15"/>
  <c r="T203" i="15"/>
  <c r="S203" i="15"/>
  <c r="L203" i="15"/>
  <c r="U202" i="15"/>
  <c r="T202" i="15"/>
  <c r="S202" i="15"/>
  <c r="L202" i="15"/>
  <c r="U201" i="15"/>
  <c r="T201" i="15"/>
  <c r="S201" i="15"/>
  <c r="L201"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74" i="31"/>
  <c r="U2275" i="31"/>
  <c r="U2276" i="31"/>
  <c r="U2277" i="31"/>
  <c r="U2278" i="31"/>
  <c r="U2279" i="31"/>
  <c r="U2280" i="31"/>
  <c r="U2281" i="31"/>
  <c r="U2282" i="31"/>
  <c r="U2283" i="31"/>
  <c r="U2284" i="31"/>
  <c r="U2285" i="31"/>
  <c r="U2286" i="31"/>
  <c r="U2287" i="31"/>
  <c r="U2288" i="31"/>
  <c r="U2256" i="31"/>
  <c r="U2257" i="31"/>
  <c r="U2258" i="31"/>
  <c r="U2259" i="31"/>
  <c r="U2260" i="31"/>
  <c r="U2261" i="31"/>
  <c r="U2262" i="31"/>
  <c r="U2263" i="31"/>
  <c r="U2264" i="31"/>
  <c r="U2265" i="31"/>
  <c r="U2266" i="31"/>
  <c r="U2267" i="31"/>
  <c r="U2268" i="31"/>
  <c r="U2269" i="31"/>
  <c r="U2270" i="31"/>
  <c r="U2271" i="31"/>
  <c r="U2272" i="31"/>
  <c r="U2273" i="31"/>
  <c r="U2227" i="31"/>
  <c r="U2228" i="31"/>
  <c r="U2229" i="31"/>
  <c r="U2230" i="31"/>
  <c r="U2231" i="31"/>
  <c r="U2232" i="31"/>
  <c r="U2233" i="31"/>
  <c r="U2234" i="31"/>
  <c r="U2235" i="31"/>
  <c r="U2236" i="31"/>
  <c r="U2237" i="31"/>
  <c r="U2238" i="31"/>
  <c r="U2239" i="31"/>
  <c r="U2240" i="31"/>
  <c r="U2241" i="31"/>
  <c r="U2242" i="31"/>
  <c r="U2243" i="31"/>
  <c r="U2244" i="31"/>
  <c r="U2245" i="31"/>
  <c r="U2246" i="31"/>
  <c r="U2247" i="31"/>
  <c r="U2248" i="31"/>
  <c r="U2249" i="31"/>
  <c r="U2250" i="31"/>
  <c r="U2251" i="31"/>
  <c r="U2252" i="31"/>
  <c r="U2253" i="31"/>
  <c r="U2254" i="31"/>
  <c r="U2255" i="31"/>
  <c r="U2204" i="31"/>
  <c r="U2205" i="31"/>
  <c r="U2206" i="31"/>
  <c r="U2207" i="31"/>
  <c r="U2208" i="31"/>
  <c r="U2209" i="31"/>
  <c r="U2210" i="31"/>
  <c r="U2211" i="31"/>
  <c r="U2212" i="31"/>
  <c r="U2213" i="31"/>
  <c r="U2214" i="31"/>
  <c r="U2215" i="31"/>
  <c r="U2216" i="31"/>
  <c r="U2217" i="31"/>
  <c r="U2218" i="31"/>
  <c r="U2219" i="31"/>
  <c r="U2220" i="31"/>
  <c r="U2221" i="31"/>
  <c r="U2222" i="31"/>
  <c r="U2223" i="31"/>
  <c r="U2224" i="31"/>
  <c r="U2225" i="31"/>
  <c r="U2226" i="31"/>
  <c r="U2175" i="31"/>
  <c r="U2176" i="31"/>
  <c r="U2177" i="31"/>
  <c r="U2178" i="31"/>
  <c r="U2179" i="31"/>
  <c r="U2180"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146" i="31"/>
  <c r="U2147" i="31"/>
  <c r="U2148" i="31"/>
  <c r="U2149" i="31"/>
  <c r="U2150" i="31"/>
  <c r="U2151" i="31"/>
  <c r="U2152" i="31"/>
  <c r="U2153" i="31"/>
  <c r="U2154" i="31"/>
  <c r="U2155" i="31"/>
  <c r="U2156" i="31"/>
  <c r="U2157" i="31"/>
  <c r="U2158" i="31"/>
  <c r="U2159" i="31"/>
  <c r="U2160" i="31"/>
  <c r="U2161" i="31"/>
  <c r="U2162" i="31"/>
  <c r="U2163" i="31"/>
  <c r="U2164" i="31"/>
  <c r="U2165" i="31"/>
  <c r="U2166" i="31"/>
  <c r="U2167" i="31"/>
  <c r="U2168" i="31"/>
  <c r="U2169" i="31"/>
  <c r="U2170" i="31"/>
  <c r="U2171" i="31"/>
  <c r="U2172" i="31"/>
  <c r="U2174" i="31"/>
  <c r="U2127" i="31"/>
  <c r="U2128" i="31"/>
  <c r="U2129" i="31"/>
  <c r="U2130" i="31"/>
  <c r="U2131" i="31"/>
  <c r="U2132" i="31"/>
  <c r="U2133" i="31"/>
  <c r="U2134" i="31"/>
  <c r="U2135" i="31"/>
  <c r="U2136" i="31"/>
  <c r="U2137" i="31"/>
  <c r="U2138" i="31"/>
  <c r="U2139" i="31"/>
  <c r="U2140" i="31"/>
  <c r="U2141" i="31"/>
  <c r="U2142" i="31"/>
  <c r="U2143" i="31"/>
  <c r="U2144" i="31"/>
  <c r="U2145" i="31"/>
  <c r="U2100" i="31"/>
  <c r="U2101" i="31"/>
  <c r="U2102" i="31"/>
  <c r="U2103" i="31"/>
  <c r="U2104" i="31"/>
  <c r="U2105" i="31"/>
  <c r="U2106" i="31"/>
  <c r="U2107" i="31"/>
  <c r="U2108" i="31"/>
  <c r="U2109" i="31"/>
  <c r="U2110" i="31"/>
  <c r="U2111" i="31"/>
  <c r="U2112" i="31"/>
  <c r="U2113" i="31"/>
  <c r="U2114" i="31"/>
  <c r="U2115" i="31"/>
  <c r="U2116" i="31"/>
  <c r="U2117" i="31"/>
  <c r="U2118" i="31"/>
  <c r="U2119" i="31"/>
  <c r="U2120" i="31"/>
  <c r="U2121" i="31"/>
  <c r="U2122" i="31"/>
  <c r="U2123" i="31"/>
  <c r="U2124" i="31"/>
  <c r="U2125" i="31"/>
  <c r="U2126" i="31"/>
  <c r="U2075" i="31"/>
  <c r="U2076" i="31"/>
  <c r="U2077" i="31"/>
  <c r="U2078" i="31"/>
  <c r="U2079" i="31"/>
  <c r="U2080" i="31"/>
  <c r="U2081" i="31"/>
  <c r="U2082" i="31"/>
  <c r="U2083" i="31"/>
  <c r="U2084" i="31"/>
  <c r="U2085" i="31"/>
  <c r="U2086" i="31"/>
  <c r="U2087" i="31"/>
  <c r="U2088" i="31"/>
  <c r="U2089" i="31"/>
  <c r="U2090" i="31"/>
  <c r="U2091" i="31"/>
  <c r="U2092" i="31"/>
  <c r="U2093" i="31"/>
  <c r="U2094" i="31"/>
  <c r="U2095" i="31"/>
  <c r="U2096" i="31"/>
  <c r="U2097" i="31"/>
  <c r="U2098" i="31"/>
  <c r="U2099" i="31"/>
  <c r="U2063" i="31"/>
  <c r="U2064" i="31"/>
  <c r="U2065" i="31"/>
  <c r="U2066" i="31"/>
  <c r="U2067" i="31"/>
  <c r="U2070" i="31"/>
  <c r="U2071" i="31"/>
  <c r="U2072" i="31"/>
  <c r="U2073" i="31"/>
  <c r="U2074" i="31"/>
  <c r="U2062" i="31"/>
  <c r="U2543"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998" i="31"/>
  <c r="L999" i="31"/>
  <c r="L1000" i="31"/>
  <c r="L1001" i="31"/>
  <c r="L1002" i="31"/>
  <c r="L1003" i="31"/>
  <c r="L1004" i="31"/>
  <c r="L1005" i="31"/>
  <c r="L1006" i="31"/>
  <c r="L1007" i="31"/>
  <c r="L1008" i="31"/>
  <c r="L1009" i="31"/>
  <c r="L1010" i="31"/>
  <c r="L1011" i="31"/>
  <c r="L1012"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6" i="31"/>
  <c r="L777" i="31"/>
  <c r="L778" i="31"/>
  <c r="L779"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1" i="31"/>
  <c r="L952" i="31"/>
  <c r="L953"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90" i="31"/>
  <c r="L991" i="31"/>
  <c r="L992" i="31"/>
  <c r="L993" i="31"/>
  <c r="L994" i="31"/>
  <c r="L995" i="31"/>
  <c r="L996" i="31"/>
  <c r="L997"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10" i="31"/>
  <c r="L1211" i="31"/>
  <c r="L1212" i="31"/>
  <c r="L1213" i="31"/>
  <c r="L1214" i="31"/>
  <c r="L1215" i="31"/>
  <c r="L1216" i="31"/>
  <c r="L1217" i="31"/>
  <c r="L1218" i="31"/>
  <c r="L1219" i="31"/>
  <c r="L1221" i="31"/>
  <c r="L1222" i="31"/>
  <c r="L1223" i="31"/>
  <c r="L1224" i="31"/>
  <c r="L1225" i="31"/>
  <c r="L1227" i="31"/>
  <c r="L1228" i="31"/>
  <c r="L1229" i="31"/>
  <c r="L1230"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467"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8" i="31"/>
  <c r="L1469" i="31"/>
  <c r="L1470" i="31"/>
  <c r="L1471" i="31"/>
  <c r="L1472" i="31"/>
  <c r="L1473" i="31"/>
  <c r="L1474" i="31"/>
  <c r="L1475" i="31"/>
  <c r="L1476" i="31"/>
  <c r="L1477" i="31"/>
  <c r="L1478" i="31"/>
  <c r="L1479" i="31"/>
  <c r="L1480" i="31"/>
  <c r="L1481" i="31"/>
  <c r="L1482"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524" i="31"/>
  <c r="L1737" i="31"/>
  <c r="L1738" i="31"/>
  <c r="L1739" i="31"/>
  <c r="L1740" i="31"/>
  <c r="L1741"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2" i="31"/>
  <c r="L2063" i="31"/>
  <c r="L2064" i="31"/>
  <c r="L2065" i="31"/>
  <c r="L2066" i="31"/>
  <c r="L2067"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1735" i="31"/>
  <c r="L479"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55" i="31"/>
  <c r="L256" i="31"/>
  <c r="L257" i="31"/>
  <c r="L258" i="31"/>
  <c r="L259" i="31"/>
  <c r="L261" i="31"/>
  <c r="L262" i="31"/>
  <c r="L263" i="31"/>
  <c r="L264" i="31"/>
  <c r="L265" i="31"/>
  <c r="L266" i="31"/>
  <c r="L267" i="31"/>
  <c r="L268"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2" i="30"/>
  <c r="L345" i="30"/>
  <c r="L346" i="30"/>
  <c r="L347" i="30"/>
  <c r="L348" i="30"/>
  <c r="L349" i="30"/>
  <c r="L350" i="30"/>
  <c r="L351" i="30"/>
  <c r="L352" i="30"/>
  <c r="L353" i="30"/>
  <c r="L354" i="30"/>
  <c r="L355" i="30"/>
  <c r="L356" i="30"/>
  <c r="L357" i="30"/>
  <c r="L358" i="30"/>
  <c r="L359" i="30"/>
  <c r="L362" i="30"/>
  <c r="L363" i="30"/>
  <c r="L364" i="30"/>
  <c r="L365" i="30"/>
  <c r="L366" i="30"/>
  <c r="L367" i="30"/>
  <c r="L368" i="30"/>
  <c r="L369" i="30"/>
  <c r="L370" i="30"/>
  <c r="L371" i="30"/>
  <c r="L372" i="30"/>
  <c r="L373" i="30"/>
  <c r="L374" i="30"/>
  <c r="L375" i="30"/>
  <c r="L376" i="30"/>
  <c r="L377" i="30"/>
  <c r="L378" i="30"/>
  <c r="L379" i="30"/>
  <c r="L380" i="30"/>
  <c r="L381" i="30"/>
  <c r="L383" i="30"/>
  <c r="L386" i="30"/>
  <c r="L388" i="30"/>
  <c r="L389"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2" i="30"/>
  <c r="L145" i="30"/>
  <c r="L146" i="30"/>
  <c r="L147" i="30"/>
  <c r="L148" i="30"/>
  <c r="L149" i="30"/>
  <c r="L150" i="30"/>
  <c r="L151" i="30"/>
  <c r="L152" i="30"/>
  <c r="L153" i="30"/>
  <c r="L154" i="30"/>
  <c r="L155" i="30"/>
  <c r="L156" i="30"/>
  <c r="L157" i="30"/>
  <c r="L158" i="30"/>
  <c r="L159" i="30"/>
  <c r="L161" i="30"/>
  <c r="L162" i="30"/>
  <c r="L163" i="30"/>
  <c r="L164" i="30"/>
  <c r="L165" i="30"/>
  <c r="L166" i="30"/>
  <c r="L167" i="30"/>
  <c r="L168" i="30"/>
  <c r="L169" i="30"/>
  <c r="L170" i="30"/>
  <c r="L171" i="30"/>
  <c r="L172" i="30"/>
  <c r="L173" i="30"/>
  <c r="L174" i="30"/>
  <c r="L175" i="30"/>
  <c r="L176" i="30"/>
  <c r="L177" i="30"/>
  <c r="L178" i="30"/>
  <c r="L179" i="30"/>
  <c r="L180" i="30"/>
  <c r="L181" i="30"/>
  <c r="L183" i="30"/>
  <c r="L185" i="30"/>
  <c r="L186" i="30"/>
  <c r="L187" i="30"/>
  <c r="L189" i="30"/>
  <c r="L191" i="30"/>
  <c r="L192" i="30"/>
  <c r="L193" i="30"/>
  <c r="L195" i="30"/>
  <c r="L196" i="30"/>
  <c r="L197"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7" i="15"/>
  <c r="L188" i="15"/>
  <c r="L189" i="15"/>
  <c r="L190" i="15"/>
  <c r="L191" i="15"/>
  <c r="L192" i="15"/>
  <c r="L193" i="15"/>
  <c r="L194" i="15"/>
  <c r="L195" i="15"/>
  <c r="L196" i="15"/>
  <c r="L197" i="15"/>
  <c r="L198" i="15"/>
  <c r="L199" i="15"/>
  <c r="L186" i="15"/>
  <c r="L172" i="15"/>
  <c r="L173" i="15"/>
  <c r="L174" i="15"/>
  <c r="L175" i="15"/>
  <c r="L176" i="15"/>
  <c r="L177" i="15"/>
  <c r="L178" i="15"/>
  <c r="L179" i="15"/>
  <c r="L180" i="15"/>
  <c r="L171" i="15"/>
  <c r="L138" i="15"/>
  <c r="L139" i="15"/>
  <c r="L140" i="15"/>
  <c r="L141" i="15"/>
  <c r="L142" i="15"/>
  <c r="L143" i="15"/>
  <c r="L144" i="15"/>
  <c r="L145" i="15"/>
  <c r="L137"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43" i="31"/>
  <c r="L254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U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4" i="28"/>
  <c r="T124" i="28"/>
  <c r="S124" i="28"/>
  <c r="K124" i="28"/>
  <c r="U123" i="28"/>
  <c r="T123" i="28"/>
  <c r="S123" i="28"/>
  <c r="K123" i="28"/>
  <c r="U122" i="28"/>
  <c r="T122" i="28"/>
  <c r="S122" i="28"/>
  <c r="K122" i="28"/>
  <c r="U121" i="28"/>
  <c r="T121" i="28"/>
  <c r="S121" i="28"/>
  <c r="K121" i="28"/>
  <c r="U77" i="25"/>
  <c r="T77" i="25"/>
  <c r="S77" i="25"/>
  <c r="K77" i="25"/>
  <c r="U76" i="25"/>
  <c r="T76" i="25"/>
  <c r="S76" i="25"/>
  <c r="K76" i="25"/>
  <c r="S2543" i="31"/>
  <c r="S2541" i="31"/>
  <c r="S2542" i="31"/>
  <c r="K2543" i="31"/>
  <c r="U2542" i="31"/>
  <c r="T2542" i="31"/>
  <c r="K2542" i="31"/>
  <c r="U2541" i="31"/>
  <c r="T2541" i="31"/>
  <c r="K2541" i="31"/>
  <c r="U2540" i="31"/>
  <c r="T2540" i="31"/>
  <c r="S2540" i="31"/>
  <c r="K2540" i="31"/>
  <c r="U2539" i="31"/>
  <c r="T2539" i="31"/>
  <c r="S2539" i="31"/>
  <c r="K2539" i="31"/>
  <c r="U2538" i="31"/>
  <c r="T2538" i="31"/>
  <c r="S2538" i="31"/>
  <c r="K2538" i="31"/>
  <c r="U2537" i="31"/>
  <c r="T2537" i="31"/>
  <c r="S2537" i="31"/>
  <c r="K2537" i="31"/>
  <c r="U2536" i="31"/>
  <c r="T2536" i="31"/>
  <c r="S2536" i="31"/>
  <c r="K2536" i="31"/>
  <c r="U2535" i="31"/>
  <c r="T2535" i="31"/>
  <c r="S2535" i="31"/>
  <c r="K2535" i="31"/>
  <c r="U2534" i="31"/>
  <c r="T2534" i="31"/>
  <c r="S2534" i="31"/>
  <c r="K2534" i="31"/>
  <c r="U2533" i="31"/>
  <c r="T2533" i="31"/>
  <c r="S2533" i="31"/>
  <c r="K2533" i="31"/>
  <c r="U2532" i="31"/>
  <c r="T2532" i="31"/>
  <c r="S2532" i="31"/>
  <c r="K2532" i="31"/>
  <c r="U2531" i="31"/>
  <c r="T2531" i="31"/>
  <c r="S2531" i="31"/>
  <c r="K2531" i="31"/>
  <c r="U2530" i="31"/>
  <c r="T2530" i="31"/>
  <c r="S2530" i="31"/>
  <c r="K2530" i="31"/>
  <c r="U2529" i="31"/>
  <c r="T2529" i="31"/>
  <c r="S2529" i="31"/>
  <c r="K2529" i="31"/>
  <c r="U2528" i="31"/>
  <c r="T2528" i="31"/>
  <c r="S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K529" i="6"/>
  <c r="S2238" i="31"/>
  <c r="K2238" i="31"/>
  <c r="S206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277" i="31"/>
  <c r="S2278" i="31"/>
  <c r="S2279" i="31"/>
  <c r="S2280" i="31"/>
  <c r="S2281" i="31"/>
  <c r="S2282" i="31"/>
  <c r="S2283" i="31"/>
  <c r="S2284" i="31"/>
  <c r="S2285" i="31"/>
  <c r="S2286" i="31"/>
  <c r="S2287" i="31"/>
  <c r="S2288" i="31"/>
  <c r="S2070" i="31"/>
  <c r="S2071" i="31"/>
  <c r="S2072" i="31"/>
  <c r="K2155" i="31"/>
  <c r="K2197" i="31"/>
  <c r="K2075"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2" i="31"/>
  <c r="K2171" i="31"/>
  <c r="K2170" i="31"/>
  <c r="K2169" i="31"/>
  <c r="K2168" i="31"/>
  <c r="K2167" i="31"/>
  <c r="K2166" i="31"/>
  <c r="K2165" i="31"/>
  <c r="K2164" i="31"/>
  <c r="K2163" i="31"/>
  <c r="K2162" i="31"/>
  <c r="K2161" i="31"/>
  <c r="K2160" i="31"/>
  <c r="K2159" i="31"/>
  <c r="K2158" i="31"/>
  <c r="K2157" i="31"/>
  <c r="K2156"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4" i="31"/>
  <c r="K2073" i="31"/>
  <c r="K2072" i="31"/>
  <c r="K2071" i="31"/>
  <c r="K2070" i="31"/>
  <c r="S426" i="60" l="1"/>
  <c r="K426" i="60"/>
  <c r="S425" i="60"/>
  <c r="K425" i="60"/>
  <c r="S424" i="60"/>
  <c r="K424" i="60"/>
  <c r="K189" i="15" l="1"/>
  <c r="K188" i="15"/>
  <c r="S188" i="15"/>
  <c r="T188" i="15"/>
  <c r="U188" i="15"/>
  <c r="S189" i="15"/>
  <c r="T189" i="15"/>
  <c r="U189" i="15"/>
  <c r="U199" i="15"/>
  <c r="T199" i="15"/>
  <c r="S199" i="15"/>
  <c r="K199" i="15"/>
  <c r="U198" i="15"/>
  <c r="T198" i="15"/>
  <c r="S198" i="15"/>
  <c r="K198" i="15"/>
  <c r="U197" i="15"/>
  <c r="T197" i="15"/>
  <c r="S197" i="15"/>
  <c r="K197"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7" i="15"/>
  <c r="T187" i="15"/>
  <c r="S187" i="15"/>
  <c r="K187" i="15"/>
  <c r="U186" i="15"/>
  <c r="T186" i="15"/>
  <c r="S186" i="15"/>
  <c r="K186" i="15"/>
  <c r="T306" i="6" l="1"/>
  <c r="U306" i="6"/>
  <c r="K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6" i="15" l="1"/>
  <c r="U166" i="15"/>
  <c r="K166"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4" i="15" l="1"/>
  <c r="S184" i="15"/>
  <c r="K184" i="15"/>
  <c r="T183" i="15"/>
  <c r="S183" i="15"/>
  <c r="K183"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U411" i="60"/>
  <c r="T411" i="60"/>
  <c r="S411" i="60"/>
  <c r="K411" i="60"/>
  <c r="U410" i="60"/>
  <c r="T410" i="60"/>
  <c r="S410" i="60"/>
  <c r="K410" i="60"/>
  <c r="U409" i="60"/>
  <c r="T409" i="60"/>
  <c r="S409" i="60"/>
  <c r="K409" i="60"/>
  <c r="U408" i="60"/>
  <c r="T408" i="60"/>
  <c r="S408" i="60"/>
  <c r="K408" i="60"/>
  <c r="S406" i="60"/>
  <c r="K406" i="60"/>
  <c r="S405" i="60"/>
  <c r="K405" i="60"/>
  <c r="S404" i="60"/>
  <c r="K404" i="60"/>
  <c r="K212" i="60"/>
  <c r="S858" i="24" l="1"/>
  <c r="K858" i="24"/>
  <c r="S857" i="24"/>
  <c r="K857" i="24"/>
  <c r="K178" i="15"/>
  <c r="K179" i="15"/>
  <c r="K180" i="15"/>
  <c r="U180" i="15"/>
  <c r="T180" i="15"/>
  <c r="S180" i="15"/>
  <c r="U179" i="15"/>
  <c r="S179" i="15"/>
  <c r="U178" i="15"/>
  <c r="S178" i="15"/>
  <c r="U173" i="15"/>
  <c r="S173" i="15"/>
  <c r="K173" i="15"/>
  <c r="U172" i="15"/>
  <c r="S172" i="15"/>
  <c r="K172" i="15"/>
  <c r="U171" i="15"/>
  <c r="S171" i="15"/>
  <c r="K171" i="15"/>
  <c r="K2067" i="31" l="1"/>
  <c r="S2067" i="31"/>
  <c r="K2062" i="31"/>
  <c r="K2064" i="31"/>
  <c r="K2065" i="31"/>
  <c r="K2066" i="31"/>
  <c r="K2063" i="31"/>
  <c r="S2066" i="31"/>
  <c r="S2065" i="31"/>
  <c r="S2064" i="31"/>
  <c r="S2063"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7" i="15"/>
  <c r="U148" i="15"/>
  <c r="U150" i="15"/>
  <c r="U151" i="15"/>
  <c r="U153" i="15"/>
  <c r="U154" i="15"/>
  <c r="U156" i="15"/>
  <c r="U157" i="15"/>
  <c r="U159" i="15"/>
  <c r="U160" i="15"/>
  <c r="U161" i="15"/>
  <c r="U162" i="15"/>
  <c r="U163" i="15"/>
  <c r="U164" i="15"/>
  <c r="U165" i="15"/>
  <c r="U168" i="15"/>
  <c r="U169" i="15"/>
  <c r="K145" i="12"/>
  <c r="S145" i="12"/>
  <c r="S169" i="15" l="1"/>
  <c r="K169" i="15"/>
  <c r="S168" i="15"/>
  <c r="K168"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K111" i="15" l="1"/>
  <c r="S111" i="15"/>
  <c r="T111" i="15"/>
  <c r="S374" i="60" l="1"/>
  <c r="S375" i="60"/>
  <c r="S376" i="60"/>
  <c r="K375" i="60"/>
  <c r="K376" i="60"/>
  <c r="K374" i="60"/>
  <c r="K131" i="33" l="1"/>
  <c r="K132"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U6" i="55"/>
  <c r="S7" i="55"/>
  <c r="T7" i="55"/>
  <c r="U7" i="55"/>
  <c r="U4"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U18" i="48"/>
  <c r="S19" i="48"/>
  <c r="T19" i="48"/>
  <c r="U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4" i="31"/>
  <c r="U914"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55" i="31"/>
  <c r="T255" i="31"/>
  <c r="U255" i="31"/>
  <c r="S256" i="31"/>
  <c r="T256" i="31"/>
  <c r="U256" i="31"/>
  <c r="S257" i="31"/>
  <c r="T257" i="31"/>
  <c r="U257" i="31"/>
  <c r="S258" i="31"/>
  <c r="T258" i="31"/>
  <c r="U258" i="31"/>
  <c r="S259" i="31"/>
  <c r="T259" i="31"/>
  <c r="U259" i="31"/>
  <c r="S261" i="31"/>
  <c r="T261" i="31"/>
  <c r="U261" i="31"/>
  <c r="S262" i="31"/>
  <c r="T262" i="31"/>
  <c r="U262" i="31"/>
  <c r="S263" i="31"/>
  <c r="T263" i="31"/>
  <c r="U263" i="31"/>
  <c r="S264" i="31"/>
  <c r="T264" i="31"/>
  <c r="U264" i="31"/>
  <c r="S265" i="31"/>
  <c r="T265" i="31"/>
  <c r="U265" i="31"/>
  <c r="S266" i="31"/>
  <c r="T266" i="31"/>
  <c r="U266" i="31"/>
  <c r="S267" i="31"/>
  <c r="T267" i="31"/>
  <c r="U267" i="31"/>
  <c r="S268" i="31"/>
  <c r="T268" i="31"/>
  <c r="U268"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479" i="31"/>
  <c r="T479" i="31"/>
  <c r="U479"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6" i="31"/>
  <c r="T776" i="31"/>
  <c r="U776" i="31"/>
  <c r="S777" i="31"/>
  <c r="T777" i="31"/>
  <c r="U777" i="31"/>
  <c r="S778" i="31"/>
  <c r="T778" i="31"/>
  <c r="U778" i="31"/>
  <c r="S779" i="31"/>
  <c r="T779" i="31"/>
  <c r="U779"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1" i="31"/>
  <c r="T951" i="31"/>
  <c r="U951" i="31"/>
  <c r="S952" i="31"/>
  <c r="T952" i="31"/>
  <c r="U952" i="31"/>
  <c r="S953" i="31"/>
  <c r="T953" i="31"/>
  <c r="U953"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1" i="31"/>
  <c r="T1221" i="31"/>
  <c r="U1221" i="31"/>
  <c r="S1222" i="31"/>
  <c r="T1222" i="31"/>
  <c r="U1222" i="31"/>
  <c r="S1223" i="31"/>
  <c r="T1223" i="31"/>
  <c r="U1223" i="31"/>
  <c r="S1224" i="31"/>
  <c r="T1224" i="31"/>
  <c r="U1224" i="31"/>
  <c r="S1225" i="31"/>
  <c r="T1225" i="31"/>
  <c r="U1225" i="31"/>
  <c r="S1227" i="31"/>
  <c r="T1227" i="31"/>
  <c r="U1227" i="31"/>
  <c r="S1228" i="31"/>
  <c r="T1228" i="31"/>
  <c r="U1228" i="31"/>
  <c r="S1229" i="31"/>
  <c r="T1229" i="31"/>
  <c r="U1229" i="31"/>
  <c r="S1230" i="31"/>
  <c r="T1230" i="31"/>
  <c r="U1230"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467" i="31"/>
  <c r="T1467" i="31"/>
  <c r="U1467"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7" i="31"/>
  <c r="T1737" i="31"/>
  <c r="U1737" i="31"/>
  <c r="S1738" i="31"/>
  <c r="T1738" i="31"/>
  <c r="U1738" i="31"/>
  <c r="S1739" i="31"/>
  <c r="T1739" i="31"/>
  <c r="U1739" i="31"/>
  <c r="S1740" i="31"/>
  <c r="T1740" i="31"/>
  <c r="U1740" i="31"/>
  <c r="S1741" i="31"/>
  <c r="T1741" i="31"/>
  <c r="U1741"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0" i="30"/>
  <c r="T140" i="30"/>
  <c r="U140" i="30"/>
  <c r="S142" i="30"/>
  <c r="T142" i="30"/>
  <c r="U142"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3" i="30"/>
  <c r="T183" i="30"/>
  <c r="U183" i="30"/>
  <c r="S185" i="30"/>
  <c r="T185" i="30"/>
  <c r="U185" i="30"/>
  <c r="S186" i="30"/>
  <c r="T186" i="30"/>
  <c r="U186" i="30"/>
  <c r="S187" i="30"/>
  <c r="T187" i="30"/>
  <c r="U187" i="30"/>
  <c r="S189" i="30"/>
  <c r="T189" i="30"/>
  <c r="U189" i="30"/>
  <c r="S191" i="30"/>
  <c r="T191" i="30"/>
  <c r="U191" i="30"/>
  <c r="S192" i="30"/>
  <c r="T192" i="30"/>
  <c r="U192" i="30"/>
  <c r="S193" i="30"/>
  <c r="T193" i="30"/>
  <c r="U193" i="30"/>
  <c r="S195" i="30"/>
  <c r="T195" i="30"/>
  <c r="U195" i="30"/>
  <c r="S196" i="30"/>
  <c r="T196" i="30"/>
  <c r="U196" i="30"/>
  <c r="S197" i="30"/>
  <c r="T197" i="30"/>
  <c r="U197" i="30"/>
  <c r="S200" i="30"/>
  <c r="T200" i="30"/>
  <c r="U200" i="30"/>
  <c r="S201" i="30"/>
  <c r="T201" i="30"/>
  <c r="U201"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2" i="30"/>
  <c r="T342" i="30"/>
  <c r="U342"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3" i="30"/>
  <c r="T383" i="30"/>
  <c r="U383" i="30"/>
  <c r="S386" i="30"/>
  <c r="T386" i="30"/>
  <c r="U386" i="30"/>
  <c r="S388" i="30"/>
  <c r="T388" i="30"/>
  <c r="U388" i="30"/>
  <c r="S389" i="30"/>
  <c r="T389" i="30"/>
  <c r="U389"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4" i="28"/>
  <c r="T74" i="28"/>
  <c r="U74" i="28"/>
  <c r="S75" i="28"/>
  <c r="T75" i="28"/>
  <c r="U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4" i="24"/>
  <c r="T494" i="24"/>
  <c r="U494" i="24"/>
  <c r="S495" i="24"/>
  <c r="T495" i="24"/>
  <c r="U495" i="24"/>
  <c r="S496" i="24"/>
  <c r="T496" i="24"/>
  <c r="U496"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3" i="24"/>
  <c r="T513" i="24"/>
  <c r="U513" i="24"/>
  <c r="S514" i="24"/>
  <c r="T514" i="24"/>
  <c r="U514" i="24"/>
  <c r="S515" i="24"/>
  <c r="T515" i="24"/>
  <c r="U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9" i="15"/>
  <c r="T129" i="15"/>
  <c r="U129" i="15"/>
  <c r="S130" i="15"/>
  <c r="T130" i="15"/>
  <c r="U130" i="15"/>
  <c r="S133" i="15"/>
  <c r="T133" i="15"/>
  <c r="U133" i="15"/>
  <c r="S134" i="15"/>
  <c r="T134" i="15"/>
  <c r="U134" i="15"/>
  <c r="S135" i="15"/>
  <c r="T135" i="15"/>
  <c r="U135" i="15"/>
  <c r="S137" i="15"/>
  <c r="T137" i="15"/>
  <c r="U137" i="15"/>
  <c r="S138" i="15"/>
  <c r="T138" i="15"/>
  <c r="U138" i="15"/>
  <c r="S139" i="15"/>
  <c r="T139" i="15"/>
  <c r="U139" i="15"/>
  <c r="S140" i="15"/>
  <c r="T140" i="15"/>
  <c r="U140" i="15"/>
  <c r="S141" i="15"/>
  <c r="T141" i="15"/>
  <c r="U141" i="15"/>
  <c r="S143" i="15"/>
  <c r="T143" i="15"/>
  <c r="U143" i="15"/>
  <c r="S144" i="15"/>
  <c r="U144" i="15"/>
  <c r="S145" i="15"/>
  <c r="U145" i="15"/>
  <c r="S147" i="15"/>
  <c r="S148" i="15"/>
  <c r="S150" i="15"/>
  <c r="S151" i="15"/>
  <c r="S153" i="15"/>
  <c r="S154" i="15"/>
  <c r="S156" i="15"/>
  <c r="S157" i="15"/>
  <c r="S159" i="15"/>
  <c r="S160" i="15"/>
  <c r="S161" i="15"/>
  <c r="S162" i="15"/>
  <c r="S163" i="15"/>
  <c r="S164" i="15"/>
  <c r="S165"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U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66" i="31" l="1"/>
  <c r="K1765" i="31"/>
  <c r="K1764" i="31"/>
  <c r="K1757" i="31"/>
  <c r="K1756" i="31"/>
  <c r="K1755" i="31"/>
  <c r="K1785" i="31" l="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784" i="31"/>
  <c r="K1954" i="31" l="1"/>
  <c r="K2022"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3" i="31"/>
  <c r="K1952" i="31"/>
  <c r="K1951" i="31"/>
  <c r="K1950" i="31"/>
  <c r="K1949" i="31"/>
  <c r="K1948" i="31"/>
  <c r="K1947"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06" i="28"/>
  <c r="K105" i="28"/>
  <c r="K104" i="28"/>
  <c r="K103" i="28"/>
  <c r="K102" i="28"/>
  <c r="K95" i="28"/>
  <c r="K96" i="28"/>
  <c r="K97" i="28"/>
  <c r="K98" i="28"/>
  <c r="K99" i="28"/>
  <c r="K100" i="28"/>
  <c r="K4" i="67" l="1"/>
  <c r="K3" i="67"/>
  <c r="K1745" i="31" l="1"/>
  <c r="K1746" i="31"/>
  <c r="K1747" i="31"/>
  <c r="K1748" i="31"/>
  <c r="K1749" i="31"/>
  <c r="K1750" i="31"/>
  <c r="K1751" i="31"/>
  <c r="K1752" i="31"/>
  <c r="K1753" i="31"/>
  <c r="K1754" i="31"/>
  <c r="K1758" i="31"/>
  <c r="K1759" i="31"/>
  <c r="K1760" i="31"/>
  <c r="K1761" i="31"/>
  <c r="K1762" i="31"/>
  <c r="K1763" i="31"/>
  <c r="K1767" i="31"/>
  <c r="K1768" i="31"/>
  <c r="K1769" i="31"/>
  <c r="K1770" i="31"/>
  <c r="K1771" i="31"/>
  <c r="K1772" i="31"/>
  <c r="K1773" i="31"/>
  <c r="K1774" i="31"/>
  <c r="K1775" i="31"/>
  <c r="K1776" i="31"/>
  <c r="K1777" i="31"/>
  <c r="K1778" i="31"/>
  <c r="K1779" i="31"/>
  <c r="K1780" i="31"/>
  <c r="K1781" i="31"/>
  <c r="K1782" i="31"/>
  <c r="K1744" i="31"/>
  <c r="K1743" i="31"/>
  <c r="K125" i="9" l="1"/>
  <c r="K124" i="9"/>
  <c r="K123" i="9"/>
  <c r="K67" i="5" l="1"/>
  <c r="K164" i="15"/>
  <c r="K165" i="15"/>
  <c r="K163" i="15"/>
  <c r="K162" i="15"/>
  <c r="K161" i="15"/>
  <c r="K160" i="15"/>
  <c r="K159" i="15"/>
  <c r="K157" i="15"/>
  <c r="K156" i="15"/>
  <c r="K642" i="6" l="1"/>
  <c r="K643" i="6"/>
  <c r="K644" i="6"/>
  <c r="K645" i="6"/>
  <c r="K647" i="6"/>
  <c r="K648" i="6"/>
  <c r="K649" i="6"/>
  <c r="K640" i="6" l="1"/>
  <c r="K639" i="6"/>
  <c r="K141" i="12"/>
  <c r="K142" i="12"/>
  <c r="K143" i="12"/>
  <c r="K144" i="12"/>
  <c r="K140" i="12"/>
  <c r="K371" i="60" l="1"/>
  <c r="K372" i="60"/>
  <c r="K370" i="60"/>
  <c r="K369" i="60"/>
  <c r="K365" i="60"/>
  <c r="K367" i="60"/>
  <c r="K366" i="60"/>
  <c r="K363" i="60"/>
  <c r="K77" i="18" l="1"/>
  <c r="K66" i="5"/>
  <c r="K64" i="38"/>
  <c r="K130" i="33" l="1"/>
  <c r="K128" i="33"/>
  <c r="K129" i="33"/>
  <c r="K27" i="35"/>
  <c r="K105"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61" i="60"/>
  <c r="K358" i="60"/>
  <c r="K356" i="60"/>
  <c r="K63" i="38" l="1"/>
  <c r="K355" i="60" l="1"/>
  <c r="K354" i="60"/>
  <c r="K352" i="60"/>
  <c r="K351" i="60"/>
  <c r="K350" i="60"/>
  <c r="K348" i="60"/>
  <c r="K347" i="60"/>
  <c r="K346"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44" i="60" l="1"/>
  <c r="K343" i="60"/>
  <c r="K342" i="60"/>
  <c r="K341" i="60"/>
  <c r="K339" i="60"/>
  <c r="K338" i="60"/>
  <c r="K337" i="60"/>
  <c r="K336" i="60"/>
  <c r="K4" i="32" l="1"/>
  <c r="K5" i="32"/>
  <c r="K7" i="32"/>
  <c r="K8" i="32"/>
  <c r="K9" i="32"/>
  <c r="K10" i="32"/>
  <c r="K11" i="32"/>
  <c r="K12" i="32"/>
  <c r="K13" i="32"/>
  <c r="K14" i="32"/>
  <c r="K15" i="32"/>
  <c r="K16" i="32"/>
  <c r="K17" i="32"/>
  <c r="K18" i="32"/>
  <c r="K19" i="32"/>
  <c r="K3" i="32"/>
  <c r="K613" i="6" l="1"/>
  <c r="K827" i="24" l="1"/>
  <c r="K854" i="24" l="1"/>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6" i="24"/>
  <c r="K825" i="24"/>
  <c r="K824" i="24"/>
  <c r="K823" i="24"/>
  <c r="K822" i="24"/>
  <c r="K821" i="24"/>
  <c r="K820" i="24"/>
  <c r="K819" i="24"/>
  <c r="K818" i="24"/>
  <c r="K817" i="24"/>
  <c r="K816" i="24"/>
  <c r="K815" i="24"/>
  <c r="K814" i="24"/>
  <c r="K813" i="24"/>
  <c r="K812" i="24"/>
  <c r="K808" i="24" l="1"/>
  <c r="K809" i="24"/>
  <c r="K810" i="24"/>
  <c r="K807" i="24"/>
  <c r="K805" i="24"/>
  <c r="K804" i="24"/>
  <c r="K611" i="6"/>
  <c r="K612" i="6"/>
  <c r="K171" i="18"/>
  <c r="K172" i="18"/>
  <c r="K173" i="18"/>
  <c r="K174" i="18"/>
  <c r="K176" i="18"/>
  <c r="K177" i="18"/>
  <c r="K178" i="18"/>
  <c r="K179" i="18"/>
  <c r="K180" i="18"/>
  <c r="K181" i="18"/>
  <c r="K102" i="7"/>
  <c r="K1740" i="31"/>
  <c r="K1739" i="31"/>
  <c r="K14" i="7"/>
  <c r="K1738" i="31"/>
  <c r="K1741" i="31"/>
  <c r="K1737" i="31"/>
  <c r="K391" i="6"/>
  <c r="K392" i="6"/>
  <c r="K393" i="6"/>
  <c r="K394" i="6"/>
  <c r="K124" i="33" l="1"/>
  <c r="K125" i="33"/>
  <c r="K126" i="33"/>
  <c r="K98" i="7"/>
  <c r="K99" i="7"/>
  <c r="K100" i="7"/>
  <c r="K101" i="7"/>
  <c r="K47" i="22"/>
  <c r="K46" i="22"/>
  <c r="K154" i="15" l="1"/>
  <c r="K153" i="15"/>
  <c r="K151" i="15"/>
  <c r="K150" i="15"/>
  <c r="K7" i="55"/>
  <c r="K6" i="55"/>
  <c r="K120" i="33"/>
  <c r="K121" i="33"/>
  <c r="K122" i="33"/>
  <c r="K123" i="33"/>
  <c r="K1735" i="31" l="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2" i="31"/>
  <c r="K1481" i="31"/>
  <c r="K1480" i="31"/>
  <c r="K1479" i="31"/>
  <c r="K1478" i="31"/>
  <c r="K1477" i="31"/>
  <c r="K1476" i="31"/>
  <c r="K1475" i="31"/>
  <c r="K1474" i="31"/>
  <c r="K1473" i="31"/>
  <c r="K1472" i="31"/>
  <c r="K1471" i="31"/>
  <c r="K1470" i="31"/>
  <c r="K1469" i="31"/>
  <c r="K1468"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46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800" i="24"/>
  <c r="K801" i="24"/>
  <c r="K799" i="24"/>
  <c r="K798" i="24"/>
  <c r="K797" i="24"/>
  <c r="K796" i="24"/>
  <c r="K795" i="24"/>
  <c r="K802"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48"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34" i="60"/>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3" i="48"/>
  <c r="K22" i="48"/>
  <c r="K21" i="48"/>
  <c r="K19" i="48"/>
  <c r="K18" i="48"/>
  <c r="K16" i="48"/>
  <c r="K15" i="48"/>
  <c r="K14" i="48"/>
  <c r="K13" i="48"/>
  <c r="K12" i="48"/>
  <c r="K11" i="48"/>
  <c r="K10" i="48"/>
  <c r="K3" i="48"/>
  <c r="K7" i="48"/>
  <c r="K6" i="48"/>
  <c r="K5" i="48"/>
  <c r="K4"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30" i="31"/>
  <c r="K1229" i="31"/>
  <c r="K1228" i="31"/>
  <c r="K1227" i="31"/>
  <c r="K1225" i="31"/>
  <c r="K1224" i="31"/>
  <c r="K1223" i="31"/>
  <c r="K1222" i="31"/>
  <c r="K1221" i="31"/>
  <c r="K1219" i="31"/>
  <c r="K1218" i="31"/>
  <c r="K1217" i="31"/>
  <c r="K1216" i="31"/>
  <c r="K1215" i="31"/>
  <c r="K1214" i="31"/>
  <c r="K1213" i="31"/>
  <c r="K1212" i="31"/>
  <c r="K1211" i="31"/>
  <c r="K1210"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6" i="31"/>
  <c r="K985" i="31"/>
  <c r="K984" i="31"/>
  <c r="K983"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3" i="31"/>
  <c r="K952" i="31"/>
  <c r="K951" i="31"/>
  <c r="K949" i="31"/>
  <c r="K948" i="31"/>
  <c r="K947"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4" i="31"/>
  <c r="K913" i="31"/>
  <c r="K912"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7" i="31"/>
  <c r="K886" i="31"/>
  <c r="K885"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5" i="31"/>
  <c r="K854" i="31"/>
  <c r="K853"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7" i="31"/>
  <c r="K816" i="31"/>
  <c r="K815"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79" i="31"/>
  <c r="K778" i="31"/>
  <c r="K777" i="31"/>
  <c r="K776"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479"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8" i="31"/>
  <c r="K267" i="31"/>
  <c r="K266" i="31"/>
  <c r="K265" i="31"/>
  <c r="K264" i="31"/>
  <c r="K263" i="31"/>
  <c r="K262" i="31"/>
  <c r="K261" i="31"/>
  <c r="K259" i="31"/>
  <c r="K258" i="31"/>
  <c r="K257" i="31"/>
  <c r="K256" i="31"/>
  <c r="K255" i="31"/>
  <c r="K253" i="31"/>
  <c r="K252" i="31"/>
  <c r="K251" i="31"/>
  <c r="K250" i="31"/>
  <c r="K249" i="31"/>
  <c r="K248" i="31"/>
  <c r="K247" i="31"/>
  <c r="K231" i="31"/>
  <c r="K246" i="31"/>
  <c r="K245" i="31"/>
  <c r="K244" i="31"/>
  <c r="K243" i="31"/>
  <c r="K242" i="31"/>
  <c r="K241" i="31"/>
  <c r="K240" i="31"/>
  <c r="K227" i="31"/>
  <c r="K226" i="31"/>
  <c r="K225" i="31"/>
  <c r="K224" i="31"/>
  <c r="K223" i="31"/>
  <c r="K239" i="31"/>
  <c r="K222" i="31"/>
  <c r="K221" i="31"/>
  <c r="K220" i="31"/>
  <c r="K219" i="31"/>
  <c r="K218" i="31"/>
  <c r="K217" i="31"/>
  <c r="K216" i="31"/>
  <c r="K215" i="31"/>
  <c r="K214" i="31"/>
  <c r="K213" i="31"/>
  <c r="K212" i="31"/>
  <c r="K211" i="31"/>
  <c r="K210" i="31"/>
  <c r="K209" i="31"/>
  <c r="K208" i="31"/>
  <c r="K207" i="31"/>
  <c r="K206" i="31"/>
  <c r="K205" i="31"/>
  <c r="K204" i="31"/>
  <c r="K203" i="31"/>
  <c r="K202" i="31"/>
  <c r="K238" i="31"/>
  <c r="K201" i="31"/>
  <c r="K200" i="31"/>
  <c r="K199" i="31"/>
  <c r="K198" i="31"/>
  <c r="K197" i="31"/>
  <c r="K196" i="31"/>
  <c r="K195" i="31"/>
  <c r="K194" i="31"/>
  <c r="K193" i="31"/>
  <c r="K192" i="31"/>
  <c r="K191" i="31"/>
  <c r="K190" i="31"/>
  <c r="K189" i="31"/>
  <c r="K188" i="31"/>
  <c r="K187" i="31"/>
  <c r="K186" i="31"/>
  <c r="K185" i="31"/>
  <c r="K184" i="31"/>
  <c r="K183" i="31"/>
  <c r="K182" i="31"/>
  <c r="K237" i="31"/>
  <c r="K181" i="31"/>
  <c r="K180" i="31"/>
  <c r="K179" i="31"/>
  <c r="K178" i="31"/>
  <c r="K177" i="31"/>
  <c r="K176" i="31"/>
  <c r="K175" i="31"/>
  <c r="K174" i="31"/>
  <c r="K173" i="31"/>
  <c r="K236"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235"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234" i="31"/>
  <c r="K82" i="31"/>
  <c r="K81" i="31"/>
  <c r="K80" i="31"/>
  <c r="K79" i="31"/>
  <c r="K78" i="31"/>
  <c r="K77" i="31"/>
  <c r="K76" i="31"/>
  <c r="K75" i="31"/>
  <c r="K74" i="31"/>
  <c r="K73" i="31"/>
  <c r="K72" i="31"/>
  <c r="K71" i="31"/>
  <c r="K233"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232" i="31"/>
  <c r="K41" i="31"/>
  <c r="K40" i="31"/>
  <c r="K39" i="31"/>
  <c r="K38" i="31"/>
  <c r="K37" i="31"/>
  <c r="K36" i="31"/>
  <c r="K35" i="31"/>
  <c r="K34" i="31"/>
  <c r="K230" i="31"/>
  <c r="K33" i="31"/>
  <c r="K32" i="31"/>
  <c r="K31" i="31"/>
  <c r="K30" i="31"/>
  <c r="K29" i="31"/>
  <c r="K28" i="31"/>
  <c r="K27" i="31"/>
  <c r="K229" i="31"/>
  <c r="K26" i="31"/>
  <c r="K25" i="31"/>
  <c r="K24" i="31"/>
  <c r="K23" i="31"/>
  <c r="K22" i="31"/>
  <c r="K21" i="31"/>
  <c r="K20" i="31"/>
  <c r="K19" i="31"/>
  <c r="K18" i="31"/>
  <c r="K17" i="31"/>
  <c r="K16" i="31"/>
  <c r="K15" i="31"/>
  <c r="K14" i="31"/>
  <c r="K13" i="31"/>
  <c r="K12" i="31"/>
  <c r="K11" i="31"/>
  <c r="K228" i="31"/>
  <c r="K10" i="31"/>
  <c r="K9" i="31"/>
  <c r="K8" i="31"/>
  <c r="K7" i="31"/>
  <c r="K6" i="31"/>
  <c r="K5" i="31"/>
  <c r="K4" i="31"/>
  <c r="K3" i="31"/>
  <c r="K201" i="30"/>
  <c r="K200" i="30"/>
  <c r="K197" i="30"/>
  <c r="K196" i="30"/>
  <c r="K195" i="30"/>
  <c r="K193" i="30"/>
  <c r="K192" i="30"/>
  <c r="K191" i="30"/>
  <c r="K5" i="29"/>
  <c r="K4" i="29"/>
  <c r="K3" i="29"/>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64" i="24"/>
  <c r="K763" i="24"/>
  <c r="K762" i="24"/>
  <c r="K761" i="24"/>
  <c r="K760" i="24"/>
  <c r="K759" i="24"/>
  <c r="K758" i="24"/>
  <c r="K756" i="24"/>
  <c r="K755" i="24"/>
  <c r="K754" i="24"/>
  <c r="K753" i="24"/>
  <c r="K752" i="24"/>
  <c r="K747" i="24"/>
  <c r="K751" i="24"/>
  <c r="K750" i="24"/>
  <c r="K749"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6" i="24"/>
  <c r="K515" i="24"/>
  <c r="K514" i="24"/>
  <c r="K513" i="24"/>
  <c r="K512" i="24"/>
  <c r="K511" i="24"/>
  <c r="K510" i="24"/>
  <c r="K509" i="24"/>
  <c r="K508" i="24"/>
  <c r="K507" i="24"/>
  <c r="K506" i="24"/>
  <c r="K505" i="24"/>
  <c r="K504" i="24"/>
  <c r="K503" i="24"/>
  <c r="K502" i="24"/>
  <c r="K501" i="24"/>
  <c r="K500" i="24"/>
  <c r="K499" i="24"/>
  <c r="K496" i="24"/>
  <c r="K495" i="24"/>
  <c r="K494" i="24"/>
  <c r="K493" i="24"/>
  <c r="K492" i="24"/>
  <c r="K491" i="24"/>
  <c r="K490" i="24"/>
  <c r="K489" i="24"/>
  <c r="K488" i="24"/>
  <c r="K487" i="24"/>
  <c r="K486" i="24"/>
  <c r="K485" i="24"/>
  <c r="K484" i="24"/>
  <c r="K483" i="24"/>
  <c r="K482" i="24"/>
  <c r="K481" i="24"/>
  <c r="K478" i="24"/>
  <c r="K477" i="24"/>
  <c r="K476" i="24"/>
  <c r="K475" i="24"/>
  <c r="K474" i="24"/>
  <c r="K473" i="24"/>
  <c r="K472" i="24"/>
  <c r="K471" i="24"/>
  <c r="K470" i="24"/>
  <c r="K469" i="24"/>
  <c r="K468" i="24"/>
  <c r="K467" i="24"/>
  <c r="K464" i="24"/>
  <c r="K463" i="24"/>
  <c r="K462" i="24"/>
  <c r="K461" i="24"/>
  <c r="K460" i="24"/>
  <c r="K459" i="24"/>
  <c r="K458" i="24"/>
  <c r="K457"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8" i="15"/>
  <c r="K147" i="15"/>
  <c r="K145" i="15"/>
  <c r="K144" i="15"/>
  <c r="K143" i="15"/>
  <c r="K141" i="15"/>
  <c r="K140" i="15"/>
  <c r="K139" i="15"/>
  <c r="K138" i="15"/>
  <c r="K137" i="15"/>
  <c r="K135" i="15"/>
  <c r="K134" i="15"/>
  <c r="K133" i="15"/>
  <c r="K130" i="15"/>
  <c r="K129"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54" i="7"/>
  <c r="K153" i="7"/>
  <c r="K151" i="7"/>
  <c r="K150" i="7"/>
  <c r="K148" i="7"/>
  <c r="K147" i="7"/>
  <c r="K146" i="7"/>
  <c r="K144" i="7"/>
  <c r="K143" i="7"/>
  <c r="K141" i="7"/>
  <c r="K140" i="7"/>
  <c r="K138" i="7"/>
  <c r="K137" i="7"/>
  <c r="K135" i="7"/>
  <c r="K131" i="7"/>
  <c r="K130" i="7"/>
  <c r="K128" i="7"/>
  <c r="K124" i="7"/>
  <c r="K123" i="7"/>
  <c r="K121" i="7"/>
  <c r="K120" i="7"/>
  <c r="K119" i="7"/>
  <c r="K118" i="7"/>
  <c r="K117" i="7"/>
  <c r="K116" i="7"/>
  <c r="K115" i="7"/>
  <c r="K114" i="7"/>
  <c r="K113" i="7"/>
  <c r="K112" i="7"/>
  <c r="K110" i="7"/>
  <c r="K109"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comments1.xml><?xml version="1.0" encoding="utf-8"?>
<comments xmlns="http://schemas.openxmlformats.org/spreadsheetml/2006/main">
  <authors>
    <author>VENCIC Pierre (UA 2718)</author>
  </authors>
  <commentList>
    <comment ref="C3" authorId="0" shapeId="0">
      <text>
        <r>
          <rPr>
            <b/>
            <sz val="9"/>
            <color indexed="81"/>
            <rFont val="Tahoma"/>
            <charset val="1"/>
          </rPr>
          <t>ACPR : correctif élément metric: bi14 type "boolenItemType"</t>
        </r>
        <r>
          <rPr>
            <sz val="9"/>
            <color indexed="81"/>
            <rFont val="Tahoma"/>
            <charset val="1"/>
          </rPr>
          <t xml:space="preserve">
</t>
        </r>
      </text>
    </comment>
  </commentList>
</comments>
</file>

<file path=xl/sharedStrings.xml><?xml version="1.0" encoding="utf-8"?>
<sst xmlns="http://schemas.openxmlformats.org/spreadsheetml/2006/main" count="53575" uniqueCount="13186">
  <si>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</si>
  <si>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</si>
  <si>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</si>
  <si>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</si>
  <si>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</si>
  <si>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</si>
  <si>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</si>
  <si>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</si>
  <si>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</si>
  <si>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</si>
  <si>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</si>
  <si>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</si>
  <si>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</si>
  <si>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</si>
  <si>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</si>
  <si>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</si>
  <si>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</si>
  <si>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</si>
  <si>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</si>
  <si>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</si>
  <si>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</si>
  <si>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</si>
  <si>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</si>
  <si>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</si>
  <si>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</si>
  <si>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</si>
  <si>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</si>
  <si>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</si>
  <si>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</si>
  <si>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</si>
  <si>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</si>
  <si>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</si>
  <si>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</si>
  <si>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</si>
  <si>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</si>
  <si>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</si>
  <si>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</si>
  <si>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</si>
  <si>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</si>
  <si>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</si>
  <si>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</si>
  <si>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</si>
  <si>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</si>
  <si>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</si>
  <si>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</si>
  <si>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</si>
  <si>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</si>
  <si>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</si>
  <si>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</si>
  <si>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</si>
  <si>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</si>
  <si>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</si>
  <si>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</si>
  <si>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</si>
  <si>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</si>
  <si>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</si>
  <si>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</si>
  <si>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</si>
  <si>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</si>
  <si>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</si>
  <si>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</si>
  <si>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</si>
  <si>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</si>
  <si>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</si>
  <si>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</si>
  <si>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</si>
  <si>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</si>
  <si>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</si>
  <si>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</si>
  <si>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</si>
  <si>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</si>
  <si>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</si>
  <si>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</si>
  <si>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</si>
  <si>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</si>
  <si>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</si>
  <si>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</si>
  <si>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</si>
  <si>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</si>
  <si>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</si>
  <si>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</si>
  <si>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</si>
  <si>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</si>
  <si>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</si>
  <si>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</si>
  <si>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</si>
  <si>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</si>
  <si>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</si>
  <si>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</si>
  <si>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</si>
  <si>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</si>
  <si>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</si>
  <si>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</si>
  <si>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</si>
  <si>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</si>
  <si>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</si>
  <si>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</si>
  <si>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</si>
  <si>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</si>
  <si>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</si>
  <si>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</si>
  <si>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</si>
  <si>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</si>
  <si>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</si>
  <si>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</si>
  <si>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</si>
  <si>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</si>
  <si>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</si>
  <si>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</si>
  <si>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</si>
  <si>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</si>
  <si>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</si>
  <si>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</si>
  <si>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</si>
  <si>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</si>
  <si>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</si>
  <si>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</si>
  <si>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</si>
  <si>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</si>
  <si>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</si>
  <si>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</si>
  <si>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</si>
  <si>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</si>
  <si>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</si>
  <si>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</si>
  <si>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</si>
  <si>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</si>
  <si>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</si>
  <si>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</si>
  <si>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</si>
  <si>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</si>
  <si>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</si>
  <si>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</si>
  <si>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</si>
  <si>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</si>
  <si>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</si>
  <si>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</si>
  <si>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</si>
  <si>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</si>
  <si>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</si>
  <si>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</si>
  <si>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</si>
  <si>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</si>
  <si>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</si>
  <si>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</si>
  <si>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</si>
  <si>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</si>
  <si>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</si>
  <si>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</si>
  <si>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</si>
  <si>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</si>
  <si>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</si>
  <si>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</si>
  <si>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</si>
  <si>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</si>
  <si>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</si>
  <si>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</si>
  <si>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</si>
  <si>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</si>
  <si>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</si>
  <si>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</si>
  <si>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</si>
  <si>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</si>
  <si>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</si>
  <si>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</si>
  <si>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</si>
  <si>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</si>
  <si>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</si>
  <si>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</si>
  <si>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</si>
  <si>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</si>
  <si>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</si>
  <si>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</si>
  <si>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</si>
  <si>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</si>
  <si>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</si>
  <si>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</si>
  <si>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</si>
  <si>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</si>
  <si>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</si>
  <si>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</si>
  <si>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</si>
  <si>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</si>
  <si>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</si>
  <si>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</si>
  <si>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</si>
  <si>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</si>
  <si>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</si>
  <si>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</si>
  <si>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</si>
  <si>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</si>
  <si>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</si>
  <si>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</si>
  <si>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</si>
  <si>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</si>
  <si>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</si>
  <si>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</si>
  <si>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</si>
  <si>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</si>
  <si>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</si>
  <si>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</si>
  <si>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</si>
  <si>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</si>
  <si>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</si>
  <si>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</si>
  <si>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</si>
  <si>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</si>
  <si>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</si>
  <si>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</si>
  <si>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</si>
  <si>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</si>
  <si>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</si>
  <si>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</si>
  <si>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</si>
  <si>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</si>
  <si>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</si>
  <si>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</si>
  <si>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</si>
  <si>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</si>
  <si>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</si>
  <si>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</si>
  <si>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</si>
  <si>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</si>
  <si>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</si>
  <si>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</si>
  <si>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</si>
  <si>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</si>
  <si>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</si>
  <si>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</si>
  <si>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</si>
  <si>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</si>
  <si>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</si>
  <si>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</si>
  <si>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</si>
  <si>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</si>
  <si>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</si>
  <si>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</si>
  <si>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</si>
  <si>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</si>
  <si>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</si>
  <si>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</si>
  <si>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</si>
  <si>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</si>
  <si>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</si>
  <si>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</si>
  <si>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</si>
  <si>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</si>
  <si>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</si>
  <si>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</si>
  <si>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</si>
  <si>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</si>
  <si>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</si>
  <si>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</si>
  <si>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</si>
  <si>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</si>
  <si>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</si>
  <si>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</si>
  <si>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</si>
  <si>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</si>
  <si>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</si>
  <si>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</si>
  <si>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</si>
  <si>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</si>
  <si>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</si>
  <si>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</si>
  <si>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</si>
  <si>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</si>
  <si>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</si>
  <si>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</si>
  <si>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</si>
  <si>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</si>
  <si>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</si>
  <si>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</si>
  <si>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</si>
  <si>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</si>
  <si>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</si>
  <si>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</si>
  <si>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</si>
  <si>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</si>
  <si>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</si>
  <si>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</si>
  <si>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</si>
  <si>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</si>
  <si>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</si>
  <si>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</si>
  <si>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</si>
  <si>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</si>
  <si>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</si>
  <si>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</si>
  <si>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</si>
  <si>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</si>
  <si>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</si>
  <si>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</si>
  <si>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</si>
  <si>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</si>
  <si>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</si>
  <si>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</si>
  <si>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</si>
  <si>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</si>
  <si>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</si>
  <si>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</si>
  <si>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</si>
  <si>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</si>
  <si>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</si>
  <si>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</si>
  <si>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</si>
  <si>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</si>
  <si>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</si>
  <si>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</si>
  <si>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</si>
  <si>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</si>
  <si>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</si>
  <si>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</si>
  <si>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</si>
  <si>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</si>
  <si>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</si>
  <si>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</si>
  <si>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</si>
  <si>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</si>
  <si>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</si>
  <si>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</si>
  <si>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</si>
  <si>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</si>
  <si>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</si>
  <si>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</si>
  <si>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</si>
  <si>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</si>
  <si>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</si>
  <si>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</si>
  <si>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</si>
  <si>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</si>
  <si>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</si>
  <si>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</si>
  <si>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</si>
  <si>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</si>
  <si>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</si>
  <si>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</si>
  <si>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</si>
  <si>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</si>
  <si>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</si>
  <si>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</si>
  <si>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</si>
  <si>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</si>
  <si>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</si>
  <si>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</si>
  <si>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</si>
  <si>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</si>
  <si>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</si>
  <si>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</si>
  <si>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</si>
  <si>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</si>
  <si>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</si>
  <si>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</si>
  <si>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</si>
  <si>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</si>
  <si>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</si>
  <si>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</si>
  <si>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</si>
  <si>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</si>
  <si>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</si>
  <si>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</si>
  <si>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</si>
  <si>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</si>
  <si>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</si>
  <si>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</si>
  <si>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</si>
  <si>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</si>
  <si>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</si>
  <si>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</si>
  <si>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</si>
  <si>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</si>
  <si>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</si>
  <si>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</si>
  <si>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</si>
  <si>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</si>
  <si>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</si>
  <si>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</si>
  <si>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</si>
  <si>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</si>
  <si>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</si>
  <si>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</si>
  <si>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</si>
  <si>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</si>
  <si>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</si>
  <si>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</si>
  <si>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</si>
  <si>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</si>
  <si>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</si>
  <si>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</si>
  <si>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</si>
  <si>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</si>
  <si>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</si>
  <si>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</si>
  <si>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</si>
  <si>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</si>
  <si>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</si>
  <si>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</si>
  <si>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</si>
  <si>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</si>
  <si>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</si>
  <si>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</si>
  <si>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</si>
  <si>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</si>
  <si>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</si>
  <si>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</si>
  <si>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</si>
  <si>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</si>
  <si>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</si>
  <si>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</si>
  <si>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</si>
  <si>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</si>
  <si>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</si>
  <si>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</si>
  <si>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</si>
  <si>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</si>
  <si>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</si>
  <si>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</si>
  <si>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</si>
  <si>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</si>
  <si>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</si>
  <si>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</si>
  <si>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</si>
  <si>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</si>
  <si>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</si>
  <si>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</si>
  <si>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</si>
  <si>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</si>
  <si>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</si>
  <si>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</si>
  <si>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</si>
  <si>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</si>
  <si>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</si>
  <si>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</si>
  <si>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</si>
  <si>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</si>
  <si>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</si>
  <si>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</si>
  <si>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</si>
  <si>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</si>
  <si>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</si>
  <si>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</si>
  <si>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</si>
  <si>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</si>
  <si>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</si>
  <si>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</si>
  <si>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</si>
  <si>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</si>
  <si>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</si>
  <si>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</si>
  <si>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</si>
  <si>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</si>
  <si>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</si>
  <si>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</si>
  <si>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</si>
  <si>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</si>
  <si>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</si>
  <si>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</si>
  <si>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</si>
  <si>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</si>
  <si>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</si>
  <si>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</si>
  <si>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</si>
  <si>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</si>
  <si>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</si>
  <si>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</si>
  <si>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</si>
  <si>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</si>
  <si>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</si>
  <si>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</si>
  <si>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</si>
  <si>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</si>
  <si>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</si>
  <si>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</si>
  <si>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</si>
  <si>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</si>
  <si>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</si>
  <si>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</si>
  <si>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</si>
  <si>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</si>
  <si>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</si>
  <si>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</si>
  <si>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</si>
  <si>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</si>
  <si>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</si>
  <si>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</si>
  <si>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</si>
  <si>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</si>
  <si>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</si>
  <si>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</si>
  <si>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</si>
  <si>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</si>
  <si>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</si>
  <si>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</si>
  <si>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</si>
  <si>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</si>
  <si>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</si>
  <si>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</si>
  <si>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</si>
  <si>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</si>
  <si>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</si>
  <si>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</si>
  <si>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</si>
  <si>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</si>
  <si>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</si>
  <si>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</si>
  <si>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</si>
  <si>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</si>
  <si>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</si>
  <si>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</si>
  <si>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</si>
  <si>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</si>
  <si>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</si>
  <si>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</si>
  <si>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</si>
  <si>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</si>
  <si>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</si>
  <si>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</si>
  <si>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</si>
  <si>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</si>
  <si>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</si>
  <si>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</si>
  <si>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</si>
  <si>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</si>
  <si>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</si>
  <si>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</si>
  <si>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</si>
  <si>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</si>
  <si>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</si>
  <si>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</si>
  <si>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</si>
  <si>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</si>
  <si>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</si>
  <si>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</si>
  <si>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</si>
  <si>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</si>
  <si>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</si>
  <si>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</si>
  <si>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</si>
  <si>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</si>
  <si>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</si>
  <si>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</si>
  <si>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</si>
  <si>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</si>
  <si>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</si>
  <si>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</si>
  <si>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</si>
  <si>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</si>
  <si>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</si>
  <si>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</si>
  <si>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</si>
  <si>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</si>
  <si>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</si>
  <si>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</si>
  <si>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</si>
  <si>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</si>
  <si>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</si>
  <si>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</si>
  <si>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</si>
  <si>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</si>
  <si>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</si>
  <si>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</si>
  <si>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</si>
  <si>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</si>
  <si>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</si>
  <si>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</si>
  <si>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</si>
  <si>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</si>
  <si>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</si>
  <si>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</si>
  <si>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</si>
  <si>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</si>
  <si>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</si>
  <si>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</si>
  <si>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</si>
  <si>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</si>
  <si>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</si>
  <si>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</si>
  <si>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</si>
  <si>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</si>
  <si>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</si>
  <si>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</si>
  <si>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</si>
  <si>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</si>
  <si>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</si>
  <si>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</si>
  <si>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</si>
  <si>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</si>
  <si>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</si>
  <si>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</si>
  <si>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</si>
  <si>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</si>
  <si>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</si>
  <si>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</si>
  <si>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</si>
  <si>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</si>
  <si>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</si>
  <si>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</si>
  <si>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</si>
  <si>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</si>
  <si>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</si>
  <si>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</si>
  <si>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</si>
  <si>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</si>
  <si>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</si>
  <si>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</si>
  <si>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</si>
  <si>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</si>
  <si>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</si>
  <si>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</si>
  <si>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</si>
  <si>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</si>
  <si>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</si>
  <si>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</si>
  <si>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</si>
  <si>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</si>
  <si>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</si>
  <si>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</si>
  <si>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</si>
  <si>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</si>
  <si>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</si>
  <si>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</si>
  <si>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</si>
  <si>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</si>
  <si>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</si>
  <si>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</si>
  <si>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</si>
  <si>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</si>
  <si>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</si>
  <si>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</si>
  <si>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</si>
  <si>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</si>
  <si>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</si>
  <si>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</si>
  <si>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</si>
  <si>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</si>
  <si>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</si>
  <si>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</si>
  <si>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</si>
  <si>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</si>
  <si>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</si>
  <si>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</si>
  <si>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</si>
  <si>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</si>
  <si>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</si>
  <si>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</si>
  <si>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</si>
  <si>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</si>
  <si>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</si>
  <si>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</si>
  <si>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</si>
  <si>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</si>
  <si>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</si>
  <si>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</si>
  <si>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</si>
  <si>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</si>
  <si>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</si>
  <si>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</si>
  <si>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</si>
  <si>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</si>
  <si>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</si>
  <si>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</si>
  <si>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</si>
  <si>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</si>
  <si>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</si>
  <si>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</si>
  <si>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</si>
  <si>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</si>
  <si>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</si>
  <si>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</si>
  <si>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</si>
  <si>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</si>
  <si>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</si>
  <si>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</si>
  <si>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</si>
  <si>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</si>
  <si>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</si>
  <si>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</si>
  <si>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</si>
  <si>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</si>
  <si>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</si>
  <si>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</si>
  <si>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</si>
  <si>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</si>
  <si>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</si>
  <si>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</si>
  <si>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</si>
  <si>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</si>
  <si>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</si>
  <si>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</si>
  <si>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</si>
  <si>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</si>
  <si>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</si>
  <si>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</si>
  <si>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</si>
  <si>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</si>
  <si>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</si>
  <si>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</si>
  <si>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</si>
  <si>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</si>
  <si>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</si>
  <si>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</si>
  <si>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</si>
  <si>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</si>
  <si>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</si>
  <si>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</si>
  <si>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</si>
  <si>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</si>
  <si>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</si>
  <si>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</si>
  <si>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</si>
  <si>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</si>
  <si>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</si>
  <si>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</si>
  <si>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</si>
  <si>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</si>
  <si>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</si>
  <si>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</si>
  <si>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</si>
  <si>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</si>
  <si>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</si>
  <si>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</si>
  <si>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</si>
  <si>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</si>
  <si>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</si>
  <si>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</si>
  <si>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</si>
  <si>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</si>
  <si>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</si>
  <si>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</si>
  <si>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</si>
  <si>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</si>
  <si>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</si>
  <si>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</si>
  <si>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</si>
  <si>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</si>
  <si>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</si>
  <si>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</si>
  <si>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</si>
  <si>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</si>
  <si>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</si>
  <si>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</si>
  <si>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</si>
  <si>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</si>
  <si>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</si>
  <si>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</si>
  <si>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</si>
  <si>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</si>
  <si>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</si>
  <si>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</si>
  <si>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</si>
  <si>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</si>
  <si>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</si>
  <si>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</si>
  <si>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</si>
  <si>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</si>
  <si>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</si>
  <si>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</si>
  <si>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</si>
  <si>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</si>
  <si>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</si>
  <si>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</si>
  <si>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</si>
  <si>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</si>
  <si>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</si>
  <si>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</si>
  <si>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</si>
  <si>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</si>
  <si>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</si>
  <si>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</si>
  <si>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</si>
  <si>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</si>
  <si>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</si>
  <si>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</si>
  <si>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</si>
  <si>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</si>
  <si>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</si>
  <si>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</si>
  <si>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</si>
  <si>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</si>
  <si>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</si>
  <si>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</si>
  <si>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</si>
  <si>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</si>
  <si>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</si>
  <si>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</si>
  <si>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</si>
  <si>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</si>
  <si>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</si>
  <si>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</si>
  <si>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</si>
  <si>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</si>
  <si>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</si>
  <si>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</si>
  <si>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</si>
  <si>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</si>
  <si>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</si>
  <si>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</si>
  <si>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</si>
  <si>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</si>
  <si>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</si>
  <si>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</si>
  <si>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</si>
  <si>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</si>
  <si>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</si>
  <si>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</si>
  <si>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</si>
  <si>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</si>
  <si>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</si>
  <si>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</si>
  <si>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</si>
  <si>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</si>
  <si>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</si>
  <si>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</si>
  <si>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</si>
  <si>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</si>
  <si>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</si>
  <si>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</si>
  <si>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</si>
  <si>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</si>
  <si>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</si>
  <si>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</si>
  <si>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</si>
  <si>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</si>
  <si>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</si>
  <si>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</si>
  <si>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</si>
  <si>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</si>
  <si>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</si>
  <si>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</si>
  <si>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</si>
  <si>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</si>
  <si>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</si>
  <si>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</si>
  <si>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</si>
  <si>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</si>
  <si>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</si>
  <si>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</si>
  <si>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</si>
  <si>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</si>
  <si>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</si>
  <si>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</si>
  <si>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</si>
  <si>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</si>
  <si>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</si>
  <si>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</si>
  <si>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</si>
  <si>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</si>
  <si>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</si>
  <si>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</si>
  <si>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</si>
  <si>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</si>
  <si>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</si>
  <si>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</si>
  <si>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</si>
  <si>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</si>
  <si>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</si>
  <si>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</si>
  <si>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</si>
  <si>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</si>
  <si>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</si>
  <si>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</si>
  <si>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</si>
  <si>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</si>
  <si>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</si>
  <si>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</si>
  <si>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</si>
  <si>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</si>
  <si>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</si>
  <si>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</si>
  <si>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</si>
  <si>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</si>
  <si>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</si>
  <si>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</si>
  <si>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</si>
  <si>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</si>
  <si>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</si>
  <si>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</si>
  <si>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</si>
  <si>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</si>
  <si>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</si>
  <si>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</si>
  <si>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</si>
  <si>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</si>
  <si>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</si>
  <si>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</si>
  <si>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</si>
  <si>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</si>
  <si>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</si>
  <si>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</si>
  <si>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</si>
  <si>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</si>
  <si>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</si>
  <si>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</si>
  <si>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</si>
  <si>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</si>
  <si>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</si>
  <si>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</si>
  <si>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</si>
  <si>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</si>
  <si>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</si>
  <si>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</si>
  <si>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</si>
  <si>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</si>
  <si>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</si>
  <si>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</si>
  <si>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</si>
  <si>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</si>
  <si>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</si>
  <si>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</si>
  <si>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</si>
  <si>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</si>
  <si>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</si>
  <si>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</si>
  <si>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</si>
  <si>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</si>
  <si>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</si>
  <si>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</si>
  <si>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</si>
  <si>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</si>
  <si>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</si>
  <si>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</si>
  <si>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</si>
  <si>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</si>
  <si>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</si>
  <si>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</si>
  <si>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</si>
  <si>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</si>
  <si>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</si>
  <si>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</si>
  <si>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</si>
  <si>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</si>
  <si>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</si>
  <si>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</si>
  <si>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</si>
  <si>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</si>
  <si>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</si>
  <si>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</si>
  <si>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</si>
  <si>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</si>
  <si>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</si>
  <si>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</si>
  <si>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</si>
  <si>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</si>
  <si>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</si>
  <si>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</si>
  <si>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</si>
  <si>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</si>
  <si>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</si>
  <si>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</si>
  <si>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</si>
  <si>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</si>
  <si>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</si>
  <si>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</si>
  <si>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</si>
  <si>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</si>
  <si>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</si>
  <si>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</si>
  <si>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</si>
  <si>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</si>
  <si>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</si>
  <si>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</si>
  <si>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</si>
  <si>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</si>
  <si>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</si>
  <si>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</si>
  <si>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</si>
  <si>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</si>
  <si>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</si>
  <si>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</si>
  <si>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</si>
  <si>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</si>
  <si>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</si>
  <si>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</si>
  <si>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</si>
  <si>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</si>
  <si>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</si>
  <si>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</si>
  <si>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</si>
  <si>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</si>
  <si>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</si>
  <si>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</si>
  <si>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</si>
  <si>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</si>
  <si>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</si>
  <si>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</si>
  <si>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</si>
  <si>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</si>
  <si>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</si>
  <si>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</si>
  <si>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</si>
  <si>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</si>
  <si>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</si>
  <si>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</si>
  <si>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</si>
  <si>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</si>
  <si>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</si>
  <si>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</si>
  <si>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</si>
  <si>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</si>
  <si>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</si>
  <si>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</si>
  <si>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</si>
  <si>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</si>
  <si>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</si>
  <si>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</si>
  <si>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</si>
  <si>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</si>
  <si>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</si>
  <si>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</si>
  <si>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</si>
  <si>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</si>
  <si>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</si>
  <si>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</si>
  <si>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</si>
  <si>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</si>
  <si>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</si>
  <si>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</si>
  <si>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</si>
  <si>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</si>
  <si>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</si>
  <si>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</si>
  <si>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</si>
  <si>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</si>
  <si>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</si>
  <si>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</si>
  <si>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</si>
  <si>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</si>
  <si>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</si>
  <si>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</si>
  <si>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</si>
  <si>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</si>
  <si>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</si>
  <si>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</si>
  <si>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</si>
  <si>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</si>
  <si>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</si>
  <si>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</si>
  <si>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</si>
  <si>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</si>
  <si>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</si>
  <si>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</si>
  <si>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</si>
  <si>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</si>
  <si>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</si>
  <si>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</si>
  <si>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</si>
  <si>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</si>
  <si>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</si>
  <si>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</si>
  <si>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</si>
  <si>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</si>
  <si>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</si>
  <si>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</si>
  <si>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</si>
  <si>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</si>
  <si>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</si>
  <si>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</si>
  <si>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</si>
  <si>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</si>
  <si>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</si>
  <si>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</si>
  <si>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</si>
  <si>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</si>
  <si>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</si>
  <si>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</si>
  <si>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</si>
  <si>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</si>
  <si>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</si>
  <si>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</si>
  <si>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</si>
  <si>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</si>
  <si>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</si>
  <si>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</si>
  <si>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</si>
  <si>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</si>
  <si>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</si>
  <si>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</si>
  <si>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</si>
  <si>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</si>
  <si>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</si>
  <si>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</si>
  <si>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</si>
  <si>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</si>
  <si>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</si>
  <si>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</si>
  <si>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</si>
  <si>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</si>
  <si>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</si>
  <si>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</si>
  <si>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</si>
  <si>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</si>
  <si>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</si>
  <si>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</si>
  <si>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</si>
  <si>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</si>
  <si>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</si>
  <si>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</si>
  <si>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</si>
  <si>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</si>
  <si>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</si>
  <si>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</si>
  <si>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</si>
  <si>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</si>
  <si>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</si>
  <si>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</si>
  <si>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</si>
  <si>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</si>
  <si>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</si>
  <si>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</si>
  <si>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</si>
  <si>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</si>
  <si>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</si>
  <si>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</si>
  <si>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</si>
  <si>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</si>
  <si>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</si>
  <si>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</si>
  <si>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</si>
  <si>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</si>
  <si>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</si>
  <si>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</si>
  <si>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</si>
  <si>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</si>
  <si>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</si>
  <si>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</si>
  <si>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</si>
  <si>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</si>
  <si>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</si>
  <si>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</si>
  <si>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</si>
  <si>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</si>
  <si>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</si>
  <si>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</si>
  <si>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</si>
  <si>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</si>
  <si>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</si>
  <si>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</si>
  <si>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</si>
  <si>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</si>
  <si>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</si>
  <si>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</si>
  <si>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</si>
  <si>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</si>
  <si>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</si>
  <si>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</si>
  <si>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</si>
  <si>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</si>
  <si>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</si>
  <si>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</si>
  <si>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</si>
  <si>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</si>
  <si>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</si>
  <si>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</si>
  <si>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</si>
  <si>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</si>
  <si>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</si>
  <si>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</si>
  <si>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</si>
  <si>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</si>
  <si>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</si>
  <si>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</si>
  <si>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</si>
  <si>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</si>
  <si>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</si>
  <si>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</si>
  <si>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</si>
  <si>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</si>
  <si>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</si>
  <si>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</si>
  <si>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</si>
  <si>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</si>
  <si>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</si>
  <si>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</si>
  <si>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</si>
  <si>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</si>
  <si>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</si>
  <si>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</si>
  <si>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</si>
  <si>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</si>
  <si>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</si>
  <si>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</si>
  <si>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</si>
  <si>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</si>
  <si>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</si>
  <si>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</si>
  <si>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</si>
  <si>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</si>
  <si>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</si>
  <si>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</si>
  <si>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</si>
  <si>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</si>
  <si>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</si>
  <si>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</si>
  <si>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</si>
  <si>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</si>
  <si>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</si>
  <si>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</si>
  <si>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</si>
  <si>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</si>
  <si>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</si>
  <si>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</si>
  <si>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</si>
  <si>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</si>
  <si>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</si>
  <si>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</si>
  <si>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</si>
  <si>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</si>
  <si>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</si>
  <si>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</si>
  <si>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</si>
  <si>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</si>
  <si>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</si>
  <si>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</si>
  <si>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</si>
  <si>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</si>
  <si>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</si>
  <si>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</si>
  <si>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</si>
  <si>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</si>
  <si>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</si>
  <si>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</si>
  <si>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</si>
  <si>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</si>
  <si>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</si>
  <si>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</si>
  <si>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</si>
  <si>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</si>
  <si>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</si>
  <si>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</si>
  <si>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</si>
  <si>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</si>
  <si>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</si>
  <si>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</si>
  <si>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</si>
  <si>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</si>
  <si>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</si>
  <si>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</si>
  <si>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</si>
  <si>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</si>
  <si>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</si>
  <si>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</si>
  <si>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</si>
  <si>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</si>
  <si>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</si>
  <si>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</si>
  <si>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</si>
  <si>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</si>
  <si>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</si>
  <si>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</si>
  <si>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</si>
  <si>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</si>
  <si>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</si>
  <si>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</si>
  <si>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</si>
  <si>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</si>
  <si>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</si>
  <si>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</si>
  <si>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</si>
  <si>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</si>
  <si>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</si>
  <si>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</si>
  <si>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</si>
  <si>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</si>
  <si>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</si>
  <si>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</si>
  <si>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</si>
  <si>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</si>
  <si>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</si>
  <si>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</si>
  <si>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</si>
  <si>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</si>
  <si>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</si>
  <si>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</si>
  <si>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</si>
  <si>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</si>
  <si>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</si>
  <si>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</si>
  <si>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</si>
  <si>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</si>
  <si>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</si>
  <si>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</si>
  <si>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</si>
  <si>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</si>
  <si>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</si>
  <si>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</si>
  <si>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</si>
  <si>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</si>
  <si>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</si>
  <si>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</si>
  <si>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</si>
  <si>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</si>
  <si>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</si>
  <si>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</si>
  <si>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</si>
  <si>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</si>
  <si>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</si>
  <si>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</si>
  <si>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</si>
  <si>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</si>
  <si>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</si>
  <si>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</si>
  <si>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</si>
  <si>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</si>
  <si>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</si>
  <si>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</si>
  <si>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</si>
  <si>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</si>
  <si>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</si>
  <si>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</si>
  <si>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</si>
  <si>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</si>
  <si>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</si>
  <si>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</si>
  <si>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</si>
  <si>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</si>
  <si>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</si>
  <si>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</si>
  <si>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</si>
  <si>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</si>
  <si>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</si>
  <si>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</si>
  <si>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</si>
  <si>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</si>
  <si>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</si>
  <si>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</si>
  <si>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</si>
  <si>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</si>
  <si>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</si>
  <si>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</si>
  <si>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</si>
  <si>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</si>
  <si>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</si>
  <si>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</si>
  <si>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</si>
  <si>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</si>
  <si>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</si>
  <si>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</si>
  <si>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</si>
  <si>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</si>
  <si>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</si>
  <si>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</si>
  <si>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</si>
  <si>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</si>
  <si>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</si>
  <si>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</si>
  <si>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</si>
  <si>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</si>
  <si>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</si>
  <si>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</si>
  <si>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</si>
  <si>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</si>
  <si>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</si>
  <si>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</si>
  <si>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</si>
  <si>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</si>
  <si>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</si>
  <si>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</si>
  <si>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</si>
  <si>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</si>
  <si>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</si>
  <si>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</si>
  <si>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</si>
  <si>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</si>
  <si>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</si>
  <si>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</si>
  <si>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</si>
  <si>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</si>
  <si>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</si>
  <si>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</si>
  <si>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</si>
  <si>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</si>
  <si>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</si>
  <si>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</si>
  <si>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</si>
  <si>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</si>
  <si>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</si>
  <si>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</si>
  <si>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</si>
  <si>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</si>
  <si>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</si>
  <si>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</si>
  <si>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</si>
  <si>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</si>
  <si>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</si>
  <si>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</si>
  <si>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</si>
  <si>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</si>
  <si>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</si>
  <si>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</si>
  <si>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</si>
  <si>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</si>
  <si>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</si>
  <si>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</si>
  <si>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</si>
  <si>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</si>
  <si>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</si>
  <si>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</si>
  <si>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</si>
  <si>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</si>
  <si>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</si>
  <si>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</si>
  <si>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</si>
  <si>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</si>
  <si>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</si>
  <si>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</si>
  <si>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</si>
  <si>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</si>
  <si>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</si>
  <si>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</si>
  <si>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</si>
  <si>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</si>
  <si>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</si>
  <si>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</si>
  <si>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</si>
  <si>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</si>
  <si>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</si>
  <si>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</si>
  <si>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</si>
  <si>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</si>
  <si>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</si>
  <si>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</si>
  <si>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</si>
  <si>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</si>
  <si>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</si>
  <si>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</si>
  <si>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</si>
  <si>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</si>
  <si>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</si>
  <si>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</si>
  <si>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</si>
  <si>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</si>
  <si>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</si>
  <si>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</si>
  <si>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</si>
  <si>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</si>
  <si>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</si>
  <si>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</si>
  <si>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</si>
  <si>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</si>
  <si>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</si>
  <si>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</si>
  <si>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</si>
  <si>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</si>
  <si>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</si>
  <si>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</si>
  <si>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</si>
  <si>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</si>
  <si>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</si>
  <si>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</si>
  <si>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</si>
  <si>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</si>
  <si>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</si>
  <si>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</si>
  <si>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</si>
  <si>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</si>
  <si>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</si>
  <si>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</si>
  <si>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</si>
  <si>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</si>
  <si>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</si>
  <si>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</si>
  <si>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</si>
  <si>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</si>
  <si>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</si>
  <si>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</si>
  <si>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</si>
  <si>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</si>
  <si>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</si>
  <si>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</si>
  <si>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</si>
  <si>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</si>
  <si>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</si>
  <si>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</si>
  <si>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</si>
  <si>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</si>
  <si>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</si>
  <si>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</si>
  <si>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</si>
  <si>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</si>
  <si>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</si>
  <si>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</si>
  <si>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</si>
  <si>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</si>
  <si>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</si>
  <si>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</si>
  <si>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</si>
  <si>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</si>
  <si>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</si>
  <si>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</si>
  <si>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</si>
  <si>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</si>
  <si>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</si>
  <si>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</si>
  <si>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</si>
  <si>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</si>
  <si>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</si>
  <si>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</si>
  <si>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</si>
  <si>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</si>
  <si>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</si>
  <si>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</si>
  <si>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</si>
  <si>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</si>
  <si>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</si>
  <si>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</si>
  <si>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</si>
  <si>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</si>
  <si>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</si>
  <si>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</si>
  <si>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</si>
  <si>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</si>
  <si>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</si>
  <si>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</si>
  <si>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</si>
  <si>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</si>
  <si>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</si>
  <si>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</si>
  <si>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</si>
  <si>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</si>
  <si>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</si>
  <si>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</si>
  <si>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</si>
  <si>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</si>
  <si>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</si>
  <si>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</si>
  <si>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</si>
  <si>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</si>
  <si>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</si>
  <si>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</si>
  <si>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</si>
  <si>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</si>
  <si>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</si>
  <si>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</si>
  <si>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</si>
  <si>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</si>
  <si>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</si>
  <si>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</si>
  <si>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</si>
  <si>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</si>
  <si>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</si>
  <si>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</si>
  <si>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</si>
  <si>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</si>
  <si>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</si>
  <si>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</si>
  <si>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</si>
  <si>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</si>
  <si>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</si>
  <si>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</si>
  <si>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</si>
  <si>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</si>
  <si>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</si>
  <si>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</si>
  <si>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</si>
  <si>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</si>
  <si>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</si>
  <si>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</si>
  <si>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</si>
  <si>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</si>
  <si>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</si>
  <si>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</si>
  <si>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</si>
  <si>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</si>
  <si>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</si>
  <si>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</si>
  <si>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</si>
  <si>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</si>
  <si>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</si>
  <si>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</si>
  <si>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</si>
  <si>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</si>
  <si>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</si>
  <si>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</si>
  <si>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</si>
  <si>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</si>
  <si>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</si>
  <si>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</si>
  <si>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</si>
  <si>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</si>
  <si>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</si>
  <si>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</si>
  <si>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</si>
  <si>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</si>
  <si>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</si>
  <si>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</si>
  <si>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</si>
  <si>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</si>
  <si>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</si>
  <si>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</si>
  <si>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</si>
  <si>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</si>
  <si>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</si>
  <si>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</si>
  <si>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</si>
  <si>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</si>
  <si>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</si>
  <si>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</si>
  <si>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</si>
  <si>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</si>
  <si>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</si>
  <si>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</si>
  <si>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</si>
  <si>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</si>
  <si>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</si>
  <si>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</si>
  <si>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</si>
  <si>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</si>
  <si>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</si>
  <si>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</si>
  <si>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</si>
  <si>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</si>
  <si>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</si>
  <si>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</si>
  <si>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</si>
  <si>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</si>
  <si>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</si>
  <si>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</si>
  <si>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</si>
  <si>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</si>
  <si>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</si>
  <si>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</si>
  <si>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</si>
  <si>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</si>
  <si>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</si>
  <si>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</si>
  <si>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</si>
  <si>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</si>
  <si>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</si>
  <si>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</si>
  <si>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</si>
  <si>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</si>
  <si>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</si>
  <si>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</si>
  <si>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</si>
  <si>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</si>
  <si>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</si>
  <si>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</si>
  <si>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</si>
  <si>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</si>
  <si>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</si>
  <si>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</si>
  <si>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</si>
  <si>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</si>
  <si>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</si>
  <si>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</si>
  <si>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</si>
  <si>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</si>
  <si>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</si>
  <si>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</si>
  <si>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</si>
  <si>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</si>
  <si>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</si>
  <si>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</si>
  <si>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</si>
  <si>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</si>
  <si>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</si>
  <si>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</si>
  <si>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</si>
  <si>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</si>
  <si>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</si>
  <si>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</si>
  <si>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</si>
  <si>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</si>
  <si>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</si>
  <si>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</si>
  <si>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</si>
  <si>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</si>
  <si>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</si>
  <si>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</si>
  <si>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</si>
  <si>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</si>
  <si>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</si>
  <si>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</si>
  <si>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</si>
  <si>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</si>
  <si>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</si>
  <si>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</si>
  <si>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</si>
  <si>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</si>
  <si>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</si>
  <si>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</si>
  <si>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</si>
  <si>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</si>
  <si>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</si>
  <si>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</si>
  <si>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</si>
  <si>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</si>
  <si>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</si>
  <si>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</si>
  <si>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</si>
  <si>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</si>
  <si>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</si>
  <si>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</si>
  <si>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</si>
  <si>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</si>
  <si>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</si>
  <si>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</si>
  <si>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</si>
  <si>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</si>
  <si>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</si>
  <si>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</si>
  <si>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</si>
  <si>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</si>
  <si>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</si>
  <si>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</si>
  <si>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</si>
  <si>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</si>
  <si>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</si>
  <si>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</si>
  <si>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</si>
  <si>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</si>
  <si>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</si>
  <si>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</si>
  <si>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</si>
  <si>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</si>
  <si>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</si>
  <si>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</si>
  <si>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</si>
  <si>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</si>
  <si>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</si>
  <si>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</si>
  <si>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</si>
  <si>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</si>
  <si>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</si>
  <si>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</si>
  <si>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</si>
  <si>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</si>
  <si>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</si>
  <si>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</si>
  <si>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</si>
  <si>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</si>
  <si>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</si>
  <si>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</si>
  <si>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</si>
  <si>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</si>
  <si>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</si>
  <si>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</si>
  <si>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</si>
  <si>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</si>
  <si>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</si>
  <si>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</si>
  <si>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</si>
  <si>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</si>
  <si>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</si>
  <si>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</si>
  <si>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</si>
  <si>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</si>
  <si>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</si>
  <si>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</si>
  <si>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</si>
  <si>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</si>
  <si>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</si>
  <si>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</si>
  <si>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</si>
  <si>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</si>
  <si>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</si>
  <si>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</si>
  <si>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</si>
  <si>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</si>
  <si>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</si>
  <si>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</si>
  <si>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</si>
  <si>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</si>
  <si>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</si>
  <si>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</si>
  <si>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</si>
  <si>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</si>
  <si>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</si>
  <si>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</si>
  <si>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</si>
  <si>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</si>
  <si>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</si>
  <si>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</si>
  <si>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</si>
  <si>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</si>
  <si>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</si>
  <si>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</si>
  <si>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</si>
  <si>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</si>
  <si>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</si>
  <si>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</si>
  <si>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</si>
  <si>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</si>
  <si>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</si>
  <si>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</si>
  <si>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</si>
  <si>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</si>
  <si>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</si>
  <si>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</si>
  <si>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</si>
  <si>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</si>
  <si>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</si>
  <si>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</si>
  <si>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</si>
  <si>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</si>
  <si>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</si>
  <si>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</si>
  <si>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</si>
  <si>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</si>
  <si>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</si>
  <si>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</si>
  <si>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</si>
  <si>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</si>
  <si>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</si>
  <si>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</si>
  <si>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</si>
  <si>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</si>
  <si>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</si>
  <si>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</si>
  <si>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</si>
  <si>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</si>
  <si>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</si>
  <si>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</si>
  <si>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</si>
  <si>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</si>
  <si>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</si>
  <si>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</si>
  <si>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</si>
  <si>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</si>
  <si>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</si>
  <si>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</si>
  <si>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</si>
  <si>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</si>
  <si>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</si>
  <si>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</si>
  <si>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</si>
  <si>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</si>
  <si>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</si>
  <si>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</si>
  <si>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</si>
  <si>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</si>
  <si>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</si>
  <si>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</si>
  <si>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</si>
  <si>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</si>
  <si>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</si>
  <si>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</si>
  <si>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</si>
  <si>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</si>
  <si>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</si>
  <si>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</si>
  <si>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</si>
  <si>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</si>
  <si>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</si>
  <si>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</si>
  <si>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</si>
  <si>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</si>
  <si>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</si>
  <si>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</si>
  <si>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</si>
  <si>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</si>
  <si>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</si>
  <si>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</si>
  <si>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</si>
  <si>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</si>
  <si>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</si>
  <si>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</si>
  <si>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</si>
  <si>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</si>
  <si>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</si>
  <si>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</si>
  <si>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</si>
  <si>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</si>
  <si>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</si>
  <si>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</si>
  <si>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</si>
  <si>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</si>
  <si>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</si>
  <si>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</si>
  <si>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</si>
  <si>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</si>
  <si>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</si>
  <si>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</si>
  <si>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</si>
  <si>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</si>
  <si>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</si>
  <si>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</si>
  <si>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</si>
  <si>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</si>
  <si>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</si>
  <si>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</si>
  <si>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</si>
  <si>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</si>
  <si>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</si>
  <si>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</si>
  <si>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</si>
  <si>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</si>
  <si>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</si>
  <si>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</si>
  <si>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</si>
  <si>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</si>
  <si>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</si>
  <si>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</si>
  <si>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</si>
  <si>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</si>
  <si>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</si>
  <si>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</si>
  <si>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</si>
  <si>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</si>
  <si>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</si>
  <si>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</si>
  <si>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</si>
  <si>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</si>
  <si>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</si>
  <si>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</si>
  <si>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</si>
  <si>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</si>
  <si>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</si>
  <si>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</si>
  <si>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</si>
  <si>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</si>
  <si>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</si>
  <si>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</si>
  <si>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</si>
  <si>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</si>
  <si>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</si>
  <si>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</si>
  <si>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</si>
  <si>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</si>
  <si>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</si>
  <si>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</si>
  <si>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</si>
  <si>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</si>
  <si>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</si>
  <si>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</si>
  <si>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</si>
  <si>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</si>
  <si>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</si>
  <si>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</si>
  <si>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</si>
  <si>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</si>
  <si>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</si>
  <si>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</si>
  <si>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</si>
  <si>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</si>
  <si>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</si>
  <si>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</si>
  <si>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</si>
  <si>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</si>
  <si>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</si>
  <si>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</si>
  <si>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</si>
  <si>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</si>
  <si>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</si>
  <si>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</si>
  <si>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</si>
  <si>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</si>
  <si>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</si>
  <si>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</si>
  <si>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</si>
  <si>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</si>
  <si>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</si>
  <si>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</si>
  <si>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</si>
  <si>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</si>
  <si>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</si>
  <si>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</si>
  <si>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</si>
  <si>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</si>
  <si>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</si>
  <si>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</si>
  <si>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</si>
  <si>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</si>
  <si>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</si>
  <si>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</si>
  <si>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</si>
  <si>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</si>
  <si>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</si>
  <si>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</si>
  <si>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</si>
  <si>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</si>
  <si>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</si>
  <si>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</si>
  <si>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</si>
  <si>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</si>
  <si>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</si>
  <si>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</si>
  <si>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</si>
  <si>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</si>
  <si>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</si>
  <si>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</si>
  <si>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</si>
  <si>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</si>
  <si>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</si>
  <si>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</si>
  <si>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</si>
  <si>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</si>
  <si>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</si>
  <si>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</si>
  <si>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</si>
  <si>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</si>
  <si>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</si>
  <si>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</si>
  <si>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</si>
  <si>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</si>
  <si>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</si>
  <si>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</si>
  <si>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</si>
  <si>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</si>
  <si>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</si>
  <si>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</si>
  <si>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</si>
  <si>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</si>
  <si>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</si>
  <si>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</si>
  <si>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</si>
  <si>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</si>
  <si>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</si>
  <si>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</si>
  <si>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</si>
  <si>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</si>
  <si>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</si>
  <si>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</si>
  <si>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</si>
  <si>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</si>
  <si>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</si>
  <si>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</si>
  <si>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</si>
  <si>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</si>
  <si>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</si>
  <si>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</si>
  <si>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</si>
  <si>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</si>
  <si>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</si>
  <si>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</si>
  <si>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</si>
  <si>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</si>
  <si>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</si>
  <si>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</si>
  <si>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</si>
  <si>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</si>
  <si>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</si>
  <si>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</si>
  <si>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</si>
  <si>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</si>
  <si>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</si>
  <si>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</si>
  <si>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</si>
  <si>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</si>
  <si>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</si>
  <si>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</si>
  <si>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</si>
  <si>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</si>
  <si>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</si>
  <si>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</si>
  <si>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</si>
  <si>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</si>
  <si>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</si>
  <si>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</si>
  <si>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</si>
  <si>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</si>
  <si>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</si>
  <si>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</si>
  <si>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</si>
  <si>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</si>
  <si>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</si>
  <si>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</si>
  <si>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</si>
  <si>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</si>
  <si>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</si>
  <si>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</si>
  <si>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</si>
  <si>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</si>
  <si>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</si>
  <si>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</si>
  <si>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</si>
  <si>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</si>
  <si>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</si>
  <si>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</si>
  <si>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</si>
  <si>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</si>
  <si>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</si>
  <si>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</si>
  <si>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</si>
  <si>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</si>
  <si>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</si>
  <si>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</si>
  <si>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</si>
  <si>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</si>
  <si>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</si>
  <si>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</si>
  <si>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</si>
  <si>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</si>
  <si>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</si>
  <si>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</si>
  <si>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</si>
  <si>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</si>
  <si>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</si>
  <si>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</si>
  <si>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</si>
  <si>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</si>
  <si>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</si>
  <si>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</si>
  <si>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</si>
  <si>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</si>
  <si>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</si>
  <si>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</si>
  <si>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</si>
  <si>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</si>
  <si>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</si>
  <si>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</si>
  <si>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</si>
  <si>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</si>
  <si>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</si>
  <si>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</si>
  <si>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</si>
  <si>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</si>
  <si>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</si>
  <si>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</si>
  <si>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</si>
  <si>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</si>
  <si>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</si>
  <si>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</si>
  <si>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</si>
  <si>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</si>
  <si>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</si>
  <si>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</si>
  <si>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</si>
  <si>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</si>
  <si>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</si>
  <si>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</si>
  <si>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</si>
  <si>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</si>
  <si>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</si>
  <si>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</si>
  <si>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</si>
  <si>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</si>
  <si>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</si>
  <si>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</si>
  <si>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</si>
  <si>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</si>
  <si>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</si>
  <si>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</si>
  <si>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</si>
  <si>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</si>
  <si>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</si>
  <si>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</si>
  <si>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</si>
  <si>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</si>
  <si>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</si>
  <si>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</si>
  <si>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</si>
  <si>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</si>
  <si>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</si>
  <si>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</si>
  <si>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</si>
  <si>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</si>
  <si>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</si>
  <si>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</si>
  <si>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</si>
  <si>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</si>
  <si>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</si>
  <si>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</si>
  <si>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</si>
  <si>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</si>
  <si>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</si>
  <si>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</si>
  <si>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</si>
  <si>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</si>
  <si>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</si>
  <si>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</si>
  <si>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</si>
  <si>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</si>
  <si>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</si>
  <si>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</si>
  <si>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</si>
  <si>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</si>
  <si>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</si>
  <si>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</si>
  <si>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</si>
  <si>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</si>
  <si>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</si>
  <si>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</si>
  <si>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</si>
  <si>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</si>
  <si>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</si>
  <si>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</si>
  <si>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</si>
  <si>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</si>
  <si>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</si>
  <si>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</si>
  <si>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</si>
  <si>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</si>
  <si>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</si>
  <si>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</si>
  <si>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</si>
  <si>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</si>
  <si>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</si>
  <si>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</si>
  <si>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</si>
  <si>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</si>
  <si>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</si>
  <si>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</si>
  <si>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</si>
  <si>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</si>
  <si>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</si>
  <si>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</si>
  <si>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</si>
  <si>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</si>
  <si>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</si>
  <si>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</si>
  <si>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</si>
  <si>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</si>
  <si>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</si>
  <si>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</si>
  <si>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</si>
  <si>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</si>
  <si>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</si>
  <si>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</si>
  <si>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</si>
  <si>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</si>
  <si>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</si>
  <si>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</si>
  <si>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</si>
  <si>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</si>
  <si>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</si>
  <si>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</si>
  <si>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</si>
  <si>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</si>
  <si>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</si>
  <si>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</si>
  <si>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</si>
  <si>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</si>
  <si>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</si>
  <si>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</si>
  <si>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</si>
  <si>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</si>
  <si>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</si>
  <si>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</si>
  <si>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</si>
  <si>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</si>
  <si>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</si>
  <si>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</si>
  <si>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</si>
  <si>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</si>
  <si>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</si>
  <si>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</si>
  <si>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</si>
  <si>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</si>
  <si>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</si>
  <si>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</si>
  <si>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</si>
  <si>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</si>
  <si>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</si>
  <si>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</si>
  <si>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</si>
  <si>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</si>
  <si>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</si>
  <si>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</si>
  <si>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</si>
  <si>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</si>
  <si>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</si>
  <si>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</si>
  <si>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</si>
  <si>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</si>
  <si>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</si>
  <si>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</si>
  <si>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</si>
  <si>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</si>
  <si>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</si>
  <si>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</si>
  <si>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</si>
  <si>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</si>
  <si>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</si>
  <si>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</si>
  <si>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</si>
  <si>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</si>
  <si>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</si>
  <si>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</si>
  <si>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</si>
  <si>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</si>
  <si>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</si>
  <si>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</si>
  <si>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</si>
  <si>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</si>
  <si>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</si>
  <si>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</si>
  <si>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</si>
  <si>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</si>
  <si>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</si>
  <si>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</si>
  <si>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</si>
  <si>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</si>
  <si>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</si>
  <si>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</si>
  <si>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</si>
  <si>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</si>
  <si>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</si>
  <si>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</si>
  <si>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</si>
  <si>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</si>
  <si>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</si>
  <si>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</si>
  <si>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</si>
  <si>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</si>
  <si>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</si>
  <si>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</si>
  <si>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</si>
  <si>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</si>
  <si>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</si>
  <si>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</si>
  <si>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</si>
  <si>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</si>
  <si>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</si>
  <si>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</si>
  <si>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</si>
  <si>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</si>
  <si>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</si>
  <si>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</si>
  <si>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</si>
  <si>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</si>
  <si>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</si>
  <si>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</si>
  <si>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</si>
  <si>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</si>
  <si>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</si>
  <si>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</si>
  <si>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</si>
  <si>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</si>
  <si>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</si>
  <si>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</si>
  <si>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</si>
  <si>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</si>
  <si>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</si>
  <si>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</si>
  <si>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</si>
  <si>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</si>
  <si>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</si>
  <si>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</si>
  <si>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</si>
  <si>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</si>
  <si>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</si>
  <si>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</si>
  <si>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</si>
  <si>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</si>
  <si>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</si>
  <si>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</si>
  <si>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</si>
  <si>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</si>
  <si>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</si>
  <si>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</si>
  <si>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</si>
  <si>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</si>
  <si>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</si>
  <si>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</si>
  <si>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</si>
  <si>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</si>
  <si>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</si>
  <si>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</si>
  <si>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</si>
  <si>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</si>
  <si>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</si>
  <si>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</si>
  <si>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</si>
  <si>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</si>
  <si>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</si>
  <si>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</si>
  <si>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</si>
  <si>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</si>
  <si>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</si>
  <si>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</si>
  <si>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</si>
  <si>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</si>
  <si>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</si>
  <si>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</si>
  <si>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</si>
  <si>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</si>
  <si>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</si>
  <si>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</si>
  <si>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</si>
  <si>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</si>
  <si>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</si>
  <si>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</si>
  <si>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</si>
  <si>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</si>
  <si>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</si>
  <si>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</si>
  <si>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</si>
  <si>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</si>
  <si>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</si>
  <si>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</si>
  <si>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</si>
  <si>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</si>
  <si>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</si>
  <si>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</si>
  <si>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</si>
  <si>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</si>
  <si>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</si>
  <si>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</si>
  <si>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</si>
  <si>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</si>
  <si>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</si>
  <si>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</si>
  <si>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</si>
  <si>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</si>
  <si>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</si>
  <si>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</si>
  <si>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</si>
  <si>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</si>
  <si>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</si>
  <si>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</si>
  <si>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</si>
  <si>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</si>
  <si>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</si>
  <si>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</si>
  <si>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</si>
  <si>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</si>
  <si>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</si>
  <si>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</si>
  <si>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</si>
  <si>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</si>
  <si>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</si>
  <si>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</si>
  <si>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</si>
  <si>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</si>
  <si>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</si>
  <si>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</si>
  <si>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</si>
  <si>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</si>
  <si>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</si>
  <si>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</si>
  <si>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</si>
  <si>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</si>
  <si>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</si>
  <si>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</si>
  <si>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</si>
  <si>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</si>
  <si>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</si>
  <si>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</si>
  <si>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</si>
  <si>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</si>
  <si>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</si>
  <si>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</si>
  <si>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</si>
  <si>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</si>
  <si>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</si>
  <si>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</si>
  <si>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</si>
  <si>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</si>
  <si>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</si>
  <si>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</si>
  <si>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</si>
  <si>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</si>
  <si>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</si>
  <si>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</si>
  <si>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</si>
  <si>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</si>
  <si>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</si>
  <si>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</si>
  <si>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</si>
  <si>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</si>
  <si>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</si>
  <si>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</si>
  <si>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</si>
  <si>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</si>
  <si>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</si>
  <si>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</si>
  <si>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</si>
  <si>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</si>
  <si>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</si>
  <si>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</si>
  <si>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</si>
  <si>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</si>
  <si>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</si>
  <si>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</si>
  <si>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</si>
  <si>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</si>
  <si>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</si>
  <si>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</si>
  <si>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</si>
  <si>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</si>
  <si>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</si>
  <si>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</si>
  <si>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</si>
  <si>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</si>
  <si>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</si>
  <si>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</si>
  <si>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</si>
  <si>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</si>
  <si>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</si>
  <si>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</si>
  <si>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</si>
  <si>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</si>
  <si>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</si>
  <si>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</si>
  <si>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</si>
  <si>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</si>
  <si>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</si>
  <si>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</si>
  <si>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</si>
  <si>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</si>
  <si>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</si>
  <si>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</si>
  <si>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</si>
  <si>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</si>
  <si>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</si>
  <si>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</si>
  <si>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</si>
  <si>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</si>
  <si>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</si>
  <si>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</si>
  <si>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</si>
  <si>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</si>
  <si>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</si>
  <si>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</si>
  <si>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</si>
  <si>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</si>
  <si>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</si>
  <si>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</si>
  <si>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</si>
  <si>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</si>
  <si>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</si>
  <si>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</si>
  <si>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</si>
  <si>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</si>
  <si>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</si>
  <si>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</si>
  <si>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</si>
  <si>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</si>
  <si>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</si>
  <si>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</si>
  <si>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</si>
  <si>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</si>
  <si>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</si>
  <si>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</si>
  <si>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</si>
  <si>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</si>
  <si>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</si>
  <si>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</si>
  <si>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</si>
  <si>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</si>
  <si>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</si>
  <si>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</si>
  <si>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</si>
  <si>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</si>
  <si>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</si>
  <si>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</si>
  <si>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</si>
  <si>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</si>
  <si>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</si>
  <si>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</si>
  <si>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</si>
  <si>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</si>
  <si>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</si>
  <si>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</si>
  <si>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</si>
  <si>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</si>
  <si>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</si>
  <si>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</si>
  <si>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</si>
  <si>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</si>
  <si>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</si>
  <si>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</si>
  <si>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</si>
  <si>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</si>
  <si>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</si>
  <si>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</si>
  <si>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</si>
  <si>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</si>
  <si>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</si>
  <si>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</si>
  <si>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</si>
  <si>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</si>
  <si>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</si>
  <si>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</si>
  <si>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</si>
  <si>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</si>
  <si>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</si>
  <si>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</si>
  <si>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</si>
  <si>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</si>
  <si>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</si>
  <si>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</si>
  <si>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</si>
  <si>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</si>
  <si>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</si>
  <si>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</si>
  <si>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</si>
  <si>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</si>
  <si>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</si>
  <si>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</si>
  <si>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</si>
  <si>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</si>
  <si>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</si>
  <si>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</si>
  <si>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</si>
  <si>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</si>
  <si>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</si>
  <si>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</si>
  <si>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</si>
  <si>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</si>
  <si>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</si>
  <si>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</si>
  <si>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</si>
  <si>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</si>
  <si>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</si>
  <si>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</si>
  <si>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</si>
  <si>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</si>
  <si>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</si>
  <si>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</si>
  <si>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</si>
  <si>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</si>
  <si>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</si>
  <si>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</si>
  <si>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</si>
  <si>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</si>
  <si>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</si>
  <si>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</si>
  <si>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</si>
  <si>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</si>
  <si>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</si>
  <si>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</si>
  <si>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</si>
  <si>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</si>
  <si>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</si>
  <si>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</si>
  <si>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</si>
  <si>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</si>
  <si>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</si>
  <si>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</si>
  <si>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</si>
  <si>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</si>
  <si>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</si>
  <si>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</si>
  <si>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</si>
  <si>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</si>
  <si>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</si>
  <si>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</si>
  <si>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</si>
  <si>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</si>
  <si>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</si>
  <si>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</si>
  <si>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</si>
  <si>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</si>
  <si>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</si>
  <si>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</si>
  <si>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</si>
  <si>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</si>
  <si>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</si>
  <si>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</si>
  <si>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</si>
  <si>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</si>
  <si>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</si>
  <si>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</si>
  <si>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</si>
  <si>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</si>
  <si>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</si>
  <si>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</si>
  <si>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</si>
  <si>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</si>
  <si>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</si>
  <si>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</si>
  <si>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</si>
  <si>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</si>
  <si>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</si>
  <si>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</si>
  <si>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</si>
  <si>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</si>
  <si>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</si>
  <si>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</si>
  <si>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</si>
  <si>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</si>
  <si>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</si>
  <si>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</si>
  <si>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</si>
  <si>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</si>
  <si>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</si>
  <si>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</si>
  <si>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</si>
  <si>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</si>
  <si>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</si>
  <si>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</si>
  <si>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</si>
  <si>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</si>
  <si>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</si>
  <si>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</si>
  <si>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</si>
  <si>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</si>
  <si>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</si>
  <si>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</si>
  <si>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</si>
  <si>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</si>
  <si>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</si>
  <si>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</si>
  <si>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</si>
  <si>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</si>
  <si>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</si>
  <si>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</si>
  <si>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</si>
  <si>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</si>
  <si>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</si>
  <si>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</si>
  <si>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</si>
  <si>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</si>
  <si>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</si>
  <si>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</si>
  <si>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</si>
  <si>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</si>
  <si>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</si>
  <si>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</si>
  <si>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</si>
  <si>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</si>
  <si>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</si>
  <si>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</si>
  <si>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</si>
  <si>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</si>
  <si>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</si>
  <si>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</si>
  <si>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</si>
  <si>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</si>
  <si>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</si>
  <si>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</si>
  <si>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</si>
  <si>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</si>
  <si>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</si>
  <si>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</si>
  <si>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</si>
  <si>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</si>
  <si>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</si>
  <si>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</si>
  <si>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</si>
  <si>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</si>
  <si>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</si>
  <si>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</si>
  <si>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</si>
  <si>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</si>
  <si>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</si>
  <si>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</si>
  <si>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</si>
  <si>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</si>
  <si>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</si>
  <si>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</si>
  <si>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</si>
  <si>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</si>
  <si>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</si>
  <si>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</si>
  <si>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</si>
  <si>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</si>
  <si>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</si>
  <si>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</si>
  <si>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</si>
  <si>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</si>
  <si>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</si>
  <si>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</si>
  <si>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</si>
  <si>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</si>
  <si>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</si>
  <si>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</si>
  <si>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</si>
  <si>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</si>
  <si>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</si>
  <si>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</si>
  <si>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</si>
  <si>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</si>
  <si>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</si>
  <si>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</si>
  <si>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</si>
  <si>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</si>
  <si>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</si>
  <si>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</si>
  <si>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</si>
  <si>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</si>
  <si>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</si>
  <si>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</si>
  <si>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</si>
  <si>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</si>
  <si>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</si>
  <si>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</si>
  <si>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</si>
  <si>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</si>
  <si>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</si>
  <si>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</si>
  <si>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</si>
  <si>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</si>
  <si>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</si>
  <si>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</si>
  <si>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</si>
  <si>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</si>
  <si>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</si>
  <si>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</si>
  <si>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</si>
  <si>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</si>
  <si>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</si>
  <si>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</si>
  <si>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</si>
  <si>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</si>
  <si>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</si>
  <si>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</si>
  <si>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</si>
  <si>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</si>
  <si>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</si>
  <si>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</si>
  <si>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</si>
  <si>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</si>
  <si>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</si>
  <si>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</si>
  <si>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</si>
  <si>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</si>
  <si>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</si>
  <si>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</si>
  <si>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</si>
  <si>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</si>
  <si>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</si>
  <si>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</si>
  <si>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</si>
  <si>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</si>
  <si>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</si>
  <si>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</si>
  <si>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</si>
  <si>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</si>
  <si>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</si>
  <si>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</si>
  <si>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</si>
  <si>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</si>
  <si>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</si>
  <si>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</si>
  <si>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</si>
  <si>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</si>
  <si>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</si>
  <si>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</si>
  <si>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</si>
  <si>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</si>
  <si>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</si>
  <si>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</si>
  <si>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</si>
  <si>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</si>
  <si>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</si>
  <si>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</si>
  <si>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</si>
  <si>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</si>
  <si>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</si>
  <si>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</si>
  <si>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</si>
  <si>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</si>
  <si>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</si>
  <si>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</si>
  <si>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</si>
  <si>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</si>
  <si>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</si>
  <si>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</si>
  <si>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</si>
  <si>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</si>
  <si>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</si>
  <si>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</si>
  <si>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</si>
  <si>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</si>
  <si>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</si>
  <si>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</si>
  <si>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</si>
  <si>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</si>
  <si>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</si>
  <si>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</si>
  <si>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</si>
  <si>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</si>
  <si>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</si>
  <si>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</si>
  <si>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</si>
  <si>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</si>
  <si>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</si>
  <si>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</si>
  <si>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</si>
  <si>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</si>
  <si>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</si>
  <si>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</si>
  <si>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</si>
  <si>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</si>
  <si>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</si>
  <si>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</si>
  <si>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</si>
  <si>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</si>
  <si>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</si>
  <si>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</si>
  <si>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</si>
  <si>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</si>
  <si>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</si>
  <si>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</si>
  <si>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</si>
  <si>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</si>
  <si>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</si>
  <si>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</si>
  <si>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</si>
  <si>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</si>
  <si>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</si>
  <si>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</si>
  <si>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</si>
  <si>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</si>
  <si>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</si>
  <si>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</si>
  <si>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</si>
  <si>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</si>
  <si>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</si>
  <si>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</si>
  <si>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</si>
  <si>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</si>
  <si>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</si>
  <si>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</si>
  <si>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</si>
  <si>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</si>
  <si>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</si>
  <si>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</si>
  <si>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</si>
  <si>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</si>
  <si>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</si>
  <si>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</si>
  <si>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</si>
  <si>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</si>
  <si>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</si>
  <si>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</si>
  <si>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</si>
  <si>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</si>
  <si>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</si>
  <si>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</si>
  <si>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</si>
  <si>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</si>
  <si>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</si>
  <si>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</si>
  <si>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</si>
  <si>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</si>
  <si>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</si>
  <si>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</si>
  <si>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</si>
  <si>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</si>
  <si>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</si>
  <si>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</si>
  <si>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</si>
  <si>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</si>
  <si>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</si>
  <si>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</si>
  <si>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</si>
  <si>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</si>
  <si>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</si>
  <si>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</si>
  <si>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</si>
  <si>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</si>
  <si>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</si>
  <si>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</si>
  <si>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</si>
  <si>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</si>
  <si>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</si>
  <si>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</si>
  <si>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</si>
  <si>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</si>
  <si>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</si>
  <si>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</si>
  <si>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</si>
  <si>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</si>
  <si>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</si>
  <si>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</si>
  <si>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</si>
  <si>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</si>
  <si>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</si>
  <si>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</si>
  <si>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</si>
  <si>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</si>
  <si>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</si>
  <si>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</si>
  <si>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</si>
  <si>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</si>
  <si>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</si>
  <si>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</si>
  <si>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</si>
  <si>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</si>
  <si>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</si>
  <si>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</si>
  <si>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</si>
  <si>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</si>
  <si>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</si>
  <si>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</si>
  <si>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</si>
  <si>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</si>
  <si>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</si>
  <si>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</si>
  <si>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</si>
  <si>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</si>
  <si>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</si>
  <si>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</si>
  <si>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</si>
  <si>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</si>
  <si>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</si>
  <si>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</si>
  <si>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</si>
  <si>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</si>
  <si>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</si>
  <si>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</si>
  <si>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</si>
  <si>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</si>
  <si>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</si>
  <si>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</si>
  <si>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</si>
  <si>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</si>
  <si>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</si>
  <si>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</si>
  <si>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</si>
  <si>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</si>
  <si>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</si>
  <si>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</si>
  <si>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</si>
  <si>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</si>
  <si>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</si>
  <si>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</si>
  <si>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</si>
  <si>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</si>
  <si>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</si>
  <si>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</si>
  <si>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</si>
  <si>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</si>
  <si>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</si>
  <si>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</si>
  <si>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</si>
  <si>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</si>
  <si>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</si>
  <si>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</si>
  <si>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</si>
  <si>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</si>
  <si>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</si>
  <si>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</si>
  <si>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</si>
  <si>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</si>
  <si>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</si>
  <si>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</si>
  <si>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</si>
  <si>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</si>
  <si>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</si>
  <si>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</si>
  <si>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</si>
  <si>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</si>
  <si>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</si>
  <si>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</si>
  <si>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</si>
  <si>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</si>
  <si>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</si>
  <si>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</si>
  <si>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</si>
  <si>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</si>
  <si>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</si>
  <si>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</si>
  <si>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</si>
  <si>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</si>
  <si>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</si>
  <si>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</si>
  <si>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</si>
  <si>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</si>
  <si>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</si>
  <si>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</si>
  <si>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</si>
  <si>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</si>
  <si>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</si>
  <si>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</si>
  <si>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</si>
  <si>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</si>
  <si>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</si>
  <si>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</si>
  <si>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</si>
  <si>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</si>
  <si>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</si>
  <si>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</si>
  <si>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</si>
  <si>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</si>
  <si>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</si>
  <si>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</si>
  <si>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</si>
  <si>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</si>
  <si>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</si>
  <si>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</si>
  <si>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</si>
  <si>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</si>
  <si>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</si>
  <si>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</si>
  <si>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</si>
  <si>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</si>
  <si>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</si>
  <si>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</si>
  <si>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</si>
  <si>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</si>
  <si>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</si>
  <si>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</si>
  <si>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</si>
  <si>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</si>
  <si>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</si>
  <si>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</si>
  <si>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</si>
  <si>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</si>
  <si>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</si>
  <si>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</si>
  <si>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</si>
  <si>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</si>
  <si>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</si>
  <si>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</si>
  <si>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</si>
  <si>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</si>
  <si>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</si>
  <si>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</si>
  <si>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</si>
  <si>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</si>
  <si>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</si>
  <si>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</si>
  <si>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</si>
  <si>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</si>
  <si>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</si>
  <si>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</si>
  <si>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</si>
  <si>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</si>
  <si>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</si>
  <si>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</si>
  <si>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</si>
  <si>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</si>
  <si>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</si>
  <si>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</si>
  <si>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</si>
  <si>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</si>
  <si>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</si>
  <si>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</si>
  <si>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</si>
  <si>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</si>
  <si>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</si>
  <si>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</si>
  <si>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</si>
  <si>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</si>
  <si>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</si>
  <si>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</si>
  <si>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</si>
  <si>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</si>
  <si>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</si>
  <si>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</si>
  <si>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</si>
  <si>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</si>
  <si>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</si>
  <si>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</si>
  <si>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</si>
  <si>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</si>
  <si>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</si>
  <si>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</si>
  <si>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</si>
  <si>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</si>
  <si>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</si>
  <si>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</si>
  <si>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</si>
  <si>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</si>
  <si>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</si>
  <si>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</si>
  <si>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</si>
  <si>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</si>
  <si>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</si>
  <si>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</si>
  <si>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</si>
  <si>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</si>
  <si>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</si>
  <si>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</si>
  <si>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</si>
  <si>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</si>
  <si>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</si>
  <si>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</si>
  <si>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</si>
  <si>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</si>
  <si>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</si>
  <si>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</si>
  <si>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</si>
  <si>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</si>
  <si>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</si>
  <si>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</si>
  <si>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</si>
  <si>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</si>
  <si>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</si>
  <si>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</si>
  <si>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</si>
  <si>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</si>
  <si>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</si>
  <si>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</si>
  <si>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</si>
  <si>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</si>
  <si>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</si>
  <si>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</si>
  <si>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</si>
  <si>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</si>
  <si>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</si>
  <si>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</si>
  <si>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</si>
  <si>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</si>
  <si>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</si>
  <si>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</si>
  <si>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</si>
  <si>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</si>
  <si>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</si>
  <si>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</si>
  <si>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</si>
  <si>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</si>
  <si>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</si>
  <si>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</si>
  <si>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</si>
  <si>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</si>
  <si>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</si>
  <si>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</si>
  <si>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</si>
  <si>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</si>
  <si>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</si>
  <si>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</si>
  <si>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</si>
  <si>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</si>
  <si>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</si>
  <si>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</si>
  <si>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</si>
  <si>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</si>
  <si>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</si>
  <si>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</si>
  <si>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</si>
  <si>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</si>
  <si>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</si>
  <si>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</si>
  <si>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</si>
  <si>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</si>
  <si>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</si>
  <si>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</si>
  <si>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</si>
  <si>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</si>
  <si>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</si>
  <si>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</si>
  <si>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</si>
  <si>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</si>
  <si>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</si>
  <si>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</si>
  <si>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</si>
  <si>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</si>
  <si>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</si>
  <si>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</si>
  <si>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</si>
  <si>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</si>
  <si>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</si>
  <si>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</si>
  <si>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</si>
  <si>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</si>
  <si>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</si>
  <si>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</si>
  <si>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</si>
  <si>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</si>
  <si>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</si>
  <si>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</si>
  <si>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</si>
  <si>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</si>
  <si>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</si>
  <si>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</si>
  <si>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</si>
  <si>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</si>
  <si>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</si>
  <si>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</si>
  <si>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</si>
  <si>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</si>
  <si>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</si>
  <si>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</si>
  <si>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</si>
  <si>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</si>
  <si>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</si>
  <si>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</si>
  <si>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</si>
  <si>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</si>
  <si>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</si>
  <si>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</si>
  <si>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</si>
  <si>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</si>
  <si>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</si>
  <si>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</si>
  <si>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</si>
  <si>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</si>
  <si>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</si>
  <si>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</si>
  <si>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</si>
  <si>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</si>
  <si>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</si>
  <si>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</si>
  <si>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</si>
  <si>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</si>
  <si>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</si>
  <si>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</si>
  <si>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</si>
  <si>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</si>
  <si>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</si>
  <si>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</si>
  <si>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</si>
  <si>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</si>
  <si>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</si>
  <si>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</si>
  <si>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</si>
  <si>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</si>
  <si>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</si>
  <si>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</si>
  <si>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</si>
  <si>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</si>
  <si>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</si>
  <si>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</si>
  <si>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</si>
  <si>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</si>
  <si>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</si>
  <si>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</si>
  <si>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</si>
  <si>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</si>
  <si>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</si>
  <si>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</si>
  <si>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</si>
  <si>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</si>
  <si>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</si>
  <si>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</si>
  <si>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</si>
  <si>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</si>
  <si>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</si>
  <si>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</si>
  <si>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</si>
  <si>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</si>
  <si>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</si>
  <si>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</si>
  <si>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</si>
  <si>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</si>
  <si>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</si>
  <si>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</si>
  <si>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</si>
  <si>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</si>
  <si>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</si>
  <si>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</si>
  <si>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</si>
  <si>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</si>
  <si>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</si>
  <si>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</si>
  <si>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</si>
  <si>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</si>
  <si>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</si>
  <si>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</si>
  <si>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</si>
  <si>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</si>
  <si>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</si>
  <si>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</si>
  <si>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</si>
  <si>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</si>
  <si>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</si>
  <si>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</si>
  <si>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</si>
  <si>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</si>
  <si>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</si>
  <si>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</si>
  <si>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</si>
  <si>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</si>
  <si>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</si>
  <si>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</si>
  <si>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</si>
  <si>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</si>
  <si>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</si>
  <si>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</si>
  <si>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</si>
  <si>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</si>
  <si>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</si>
  <si>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</si>
  <si>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</si>
  <si>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</si>
  <si>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</si>
  <si>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</si>
  <si>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</si>
  <si>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</si>
  <si>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</si>
  <si>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</si>
  <si>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</si>
  <si>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</si>
  <si>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</si>
  <si>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</si>
  <si>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</si>
  <si>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</si>
  <si>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</si>
  <si>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</si>
  <si>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</si>
  <si>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</si>
  <si>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</si>
  <si>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</si>
  <si>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</si>
  <si>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</si>
  <si>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</si>
  <si>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</si>
  <si>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</si>
  <si>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</si>
  <si>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</si>
  <si>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</si>
  <si>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</si>
  <si>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</si>
  <si>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</si>
  <si>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</si>
  <si>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</si>
  <si>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</si>
  <si>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</si>
  <si>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</si>
  <si>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</si>
  <si>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</si>
  <si>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</si>
  <si>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</si>
  <si>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</si>
  <si>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</si>
  <si>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</si>
  <si>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</si>
  <si>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</si>
  <si>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</si>
  <si>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</si>
  <si>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</si>
  <si>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</si>
  <si>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</si>
  <si>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</si>
  <si>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</si>
  <si>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</si>
  <si>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</si>
  <si>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</si>
  <si>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</si>
  <si>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</si>
  <si>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</si>
  <si>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</si>
  <si>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</si>
  <si>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</si>
  <si>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</si>
  <si>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</si>
  <si>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</si>
  <si>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</si>
  <si>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</si>
  <si>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</si>
  <si>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</si>
  <si>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</si>
  <si>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</si>
  <si>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</si>
  <si>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</si>
  <si>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</si>
  <si>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</si>
  <si>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</si>
  <si>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</si>
  <si>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</si>
  <si>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</si>
  <si>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</si>
  <si>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</si>
  <si>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</si>
  <si>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</si>
  <si>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</si>
  <si>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</si>
  <si>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</si>
  <si>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</si>
  <si>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</si>
  <si>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</si>
  <si>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</si>
  <si>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</si>
  <si>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</si>
  <si>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</si>
  <si>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</si>
  <si>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</si>
  <si>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</si>
  <si>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</si>
  <si>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</si>
  <si>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</si>
  <si>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</si>
  <si>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</si>
  <si>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</si>
  <si>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</si>
  <si>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</si>
  <si>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</si>
  <si>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</si>
  <si>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</si>
  <si>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</si>
  <si>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</si>
  <si>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</si>
  <si>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</si>
  <si>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</si>
  <si>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</si>
  <si>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</si>
  <si>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</si>
  <si>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</si>
  <si>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</si>
  <si>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</si>
  <si>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</si>
  <si>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</si>
  <si>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</si>
  <si>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</si>
  <si>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</si>
  <si>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</si>
  <si>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</si>
  <si>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</si>
  <si>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</si>
  <si>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</si>
  <si>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</si>
  <si>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</si>
  <si>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</si>
  <si>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</si>
  <si>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</si>
  <si>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</si>
  <si>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</si>
  <si>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</si>
  <si>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</si>
  <si>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</si>
  <si>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</si>
  <si>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</si>
  <si>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</si>
  <si>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</si>
  <si>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</si>
  <si>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</si>
  <si>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</si>
  <si>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</si>
  <si>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</si>
  <si>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</si>
  <si>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</si>
  <si>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</si>
  <si>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</si>
  <si>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</si>
  <si>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</si>
  <si>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</si>
  <si>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</si>
  <si>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</si>
  <si>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</si>
  <si>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</si>
  <si>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</si>
  <si>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</si>
  <si>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</si>
  <si>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</si>
  <si>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</si>
  <si>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</si>
  <si>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</si>
  <si>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</si>
  <si>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</si>
  <si>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</si>
  <si>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</si>
  <si>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</si>
  <si>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</si>
  <si>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</si>
  <si>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</si>
  <si>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</si>
  <si>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</si>
  <si>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</si>
  <si>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</si>
  <si>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</si>
  <si>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</si>
  <si>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</si>
  <si>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</si>
  <si>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</si>
  <si>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</si>
  <si>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</si>
  <si>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</si>
  <si>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</si>
  <si>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</si>
  <si>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</si>
  <si>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</si>
  <si>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</si>
  <si>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</si>
  <si>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</si>
  <si>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</si>
  <si>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</si>
  <si>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</si>
  <si>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</si>
  <si>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</si>
  <si>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</si>
  <si>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</si>
  <si>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</si>
  <si>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</si>
  <si>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</si>
  <si>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</si>
  <si>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</si>
  <si>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</si>
  <si>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</si>
  <si>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</si>
  <si>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</si>
  <si>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</si>
  <si>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</si>
  <si>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</si>
  <si>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</si>
  <si>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</si>
  <si>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</si>
  <si>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</si>
  <si>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</si>
  <si>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</si>
  <si>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</si>
  <si>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</si>
  <si>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</si>
  <si>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</si>
  <si>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</si>
  <si>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</si>
  <si>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</si>
  <si>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</si>
  <si>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</si>
  <si>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</si>
  <si>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</si>
  <si>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</si>
  <si>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</si>
  <si>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</si>
  <si>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</si>
  <si>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</si>
  <si>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</si>
  <si>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</si>
  <si>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</si>
  <si>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</si>
  <si>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</si>
  <si>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</si>
  <si>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</si>
  <si>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</si>
  <si>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</si>
  <si>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</si>
  <si>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</si>
  <si>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</si>
  <si>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</si>
  <si>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</si>
  <si>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</si>
  <si>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</si>
  <si>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</si>
  <si>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</si>
  <si>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</si>
  <si>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</si>
  <si>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</si>
  <si>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</si>
  <si>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</si>
  <si>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</si>
  <si>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</si>
  <si>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</si>
  <si>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</si>
  <si>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</si>
  <si>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</si>
  <si>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</si>
  <si>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</si>
  <si>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</si>
  <si>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</si>
  <si>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</si>
  <si>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</si>
  <si>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</si>
  <si>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</si>
  <si>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</si>
  <si>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</si>
  <si>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</si>
  <si>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</si>
  <si>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</si>
  <si>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</si>
  <si>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</si>
  <si>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</si>
  <si>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</si>
  <si>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</si>
  <si>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</si>
  <si>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</si>
  <si>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</si>
  <si>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</si>
  <si>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</si>
  <si>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</si>
  <si>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</si>
  <si>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</si>
  <si>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</si>
  <si>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</si>
  <si>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</si>
  <si>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</si>
  <si>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</si>
  <si>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</si>
  <si>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</si>
  <si>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</si>
  <si>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</si>
  <si>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</si>
  <si>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</si>
  <si>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</si>
  <si>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</si>
  <si>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</si>
  <si>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</si>
  <si>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</si>
  <si>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</si>
  <si>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</si>
  <si>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</si>
  <si>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</si>
  <si>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</si>
  <si>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</si>
  <si>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</si>
  <si>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</si>
  <si>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</si>
  <si>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</si>
  <si>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</si>
  <si>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</si>
  <si>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</si>
  <si>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</si>
  <si>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</si>
  <si>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</si>
  <si>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</si>
  <si>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</si>
  <si>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</si>
  <si>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</si>
  <si>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</si>
  <si>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</si>
  <si>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</si>
  <si>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</si>
  <si>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</si>
  <si>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</si>
  <si>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</si>
  <si>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</si>
  <si>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</si>
  <si>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</si>
  <si>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</si>
  <si>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</si>
  <si>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</si>
  <si>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</si>
  <si>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</si>
  <si>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</si>
  <si>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</si>
  <si>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</si>
  <si>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</si>
  <si>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</si>
  <si>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</si>
  <si>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</si>
  <si>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</si>
  <si>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</si>
  <si>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</si>
  <si>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</si>
  <si>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</si>
  <si>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</si>
  <si>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</si>
  <si>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</si>
  <si>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</si>
  <si>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</si>
  <si>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</si>
  <si>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</si>
  <si>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</si>
  <si>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</si>
  <si>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</si>
  <si>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</si>
  <si>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</si>
  <si>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</si>
  <si>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</si>
  <si>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</si>
  <si>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</si>
  <si>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</si>
  <si>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</si>
  <si>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</si>
  <si>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</si>
  <si>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</si>
  <si>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</si>
  <si>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</si>
  <si>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</si>
  <si>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</si>
  <si>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</si>
  <si>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</si>
  <si>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</si>
  <si>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</si>
  <si>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</si>
  <si>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</si>
  <si>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</si>
  <si>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</si>
  <si>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</si>
  <si>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</si>
  <si>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</si>
  <si>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</si>
  <si>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</si>
  <si>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</si>
  <si>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</si>
  <si>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</si>
  <si>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</si>
  <si>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</si>
  <si>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</si>
  <si>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</si>
  <si>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</si>
  <si>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</si>
  <si>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</si>
  <si>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</si>
  <si>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</si>
  <si>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</si>
  <si>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</si>
  <si>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</si>
  <si>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</si>
  <si>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</si>
  <si>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</si>
  <si>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</si>
  <si>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</si>
  <si>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</si>
  <si>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</si>
  <si>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</si>
  <si>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</si>
  <si>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</si>
  <si>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</si>
  <si>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</si>
  <si>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</si>
  <si>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</si>
  <si>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</si>
  <si>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</si>
  <si>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</si>
  <si>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</si>
  <si>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</si>
  <si>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</si>
  <si>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</si>
  <si>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</si>
  <si>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</si>
  <si>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</si>
  <si>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</si>
  <si>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</si>
  <si>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</si>
  <si>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</si>
  <si>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</si>
  <si>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</si>
  <si>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</si>
  <si>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</si>
  <si>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</si>
  <si>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</si>
  <si>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</si>
  <si>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</si>
  <si>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</si>
  <si>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</si>
  <si>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</si>
  <si>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</si>
  <si>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</si>
  <si>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</si>
  <si>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</si>
  <si>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</si>
  <si>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</si>
  <si>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</si>
  <si>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</si>
  <si>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</si>
  <si>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</si>
  <si>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</si>
  <si>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</si>
  <si>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</si>
  <si>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</si>
  <si>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</si>
  <si>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</si>
  <si>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</si>
  <si>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</si>
  <si>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</si>
  <si>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</si>
  <si>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</si>
  <si>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</si>
  <si>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</si>
  <si>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</si>
  <si>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</si>
  <si>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</si>
  <si>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</si>
  <si>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</si>
  <si>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</si>
  <si>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</si>
  <si>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</si>
  <si>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</si>
  <si>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</si>
  <si>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</si>
  <si>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</si>
  <si>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</si>
  <si>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</si>
  <si>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</si>
  <si>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</si>
  <si>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</si>
  <si>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</si>
  <si>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</si>
  <si>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</si>
  <si>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</si>
  <si>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</si>
  <si>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</si>
  <si>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</si>
  <si>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</si>
  <si>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</si>
  <si>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</si>
  <si>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</si>
  <si>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</si>
  <si>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</si>
  <si>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</si>
  <si>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</si>
  <si>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</si>
  <si>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</si>
  <si>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</si>
  <si>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</si>
  <si>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</si>
  <si>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</si>
  <si>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</si>
  <si>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</si>
  <si>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</si>
  <si>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</si>
  <si>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</si>
  <si>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</si>
  <si>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</si>
  <si>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</si>
  <si>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</si>
  <si>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</si>
  <si>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</si>
  <si>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</si>
  <si>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</si>
  <si>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</si>
  <si>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</si>
  <si>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</si>
  <si>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</si>
  <si>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</si>
  <si>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</si>
  <si>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</si>
  <si>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</si>
  <si>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</si>
  <si>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</si>
  <si>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</si>
  <si>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</si>
  <si>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</si>
  <si>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</si>
  <si>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</si>
  <si>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</si>
  <si>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</si>
  <si>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</si>
  <si>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</si>
  <si>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</si>
  <si>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</si>
  <si>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</si>
  <si>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</si>
  <si>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</si>
  <si>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</si>
  <si>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</si>
  <si>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</si>
  <si>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</si>
  <si>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</si>
  <si>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</si>
  <si>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</si>
  <si>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</si>
  <si>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</si>
  <si>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</si>
  <si>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</si>
  <si>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</si>
  <si>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</si>
  <si>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</si>
  <si>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</si>
  <si>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</si>
  <si>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</si>
  <si>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</si>
  <si>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</si>
  <si>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</si>
  <si>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</si>
  <si>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</si>
  <si>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</si>
  <si>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</si>
  <si>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</si>
  <si>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</si>
  <si>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</si>
  <si>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</si>
  <si>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</si>
  <si>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</si>
  <si>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</si>
  <si>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</si>
  <si>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</si>
  <si>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</si>
  <si>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</si>
  <si>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</si>
  <si>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</si>
  <si>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</si>
  <si>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</si>
  <si>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</si>
  <si>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</si>
  <si>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</si>
  <si>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</si>
  <si>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</si>
  <si>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</si>
  <si>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</si>
  <si>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</si>
  <si>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</si>
  <si>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</si>
  <si>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</si>
  <si>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</si>
  <si>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</si>
  <si>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</si>
  <si>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</si>
  <si>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</si>
  <si>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</si>
  <si>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</si>
  <si>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</si>
  <si>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</si>
  <si>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</si>
  <si>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</si>
  <si>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</si>
  <si>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</si>
  <si>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</si>
  <si>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</si>
  <si>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</si>
  <si>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</si>
  <si>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</si>
  <si>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</si>
  <si>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</si>
  <si>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</si>
  <si>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</si>
  <si>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</si>
  <si>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</si>
  <si>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</si>
  <si>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</si>
  <si>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</si>
  <si>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</si>
  <si>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</si>
  <si>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</si>
  <si>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</si>
  <si>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</si>
  <si>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</si>
  <si>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</si>
  <si>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</si>
  <si>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</si>
  <si>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</si>
  <si>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</si>
  <si>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</si>
  <si>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</si>
  <si>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</si>
  <si>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</si>
  <si>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</si>
  <si>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</si>
  <si>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</si>
  <si>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</si>
  <si>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</si>
  <si>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</si>
  <si>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</si>
  <si>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</si>
  <si>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</si>
  <si>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</si>
  <si>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</si>
  <si>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</si>
  <si>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</si>
  <si>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</si>
  <si>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</si>
  <si>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</si>
  <si>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</si>
  <si>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</si>
  <si>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</si>
  <si>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</si>
  <si>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</si>
  <si>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</si>
  <si>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</si>
  <si>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</si>
  <si>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</si>
  <si>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</si>
  <si>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</si>
  <si>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</si>
  <si>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</si>
  <si>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</si>
  <si>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</si>
  <si>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</si>
  <si>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</si>
  <si>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</si>
  <si>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</si>
  <si>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</si>
  <si>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</si>
  <si>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</si>
  <si>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</si>
  <si>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</si>
  <si>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</si>
  <si>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</si>
  <si>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</si>
  <si>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</si>
  <si>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</si>
  <si>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</si>
  <si>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</si>
  <si>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</si>
  <si>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</si>
  <si>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</si>
  <si>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</si>
  <si>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</si>
  <si>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</si>
  <si>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</si>
  <si>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</si>
  <si>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</si>
  <si>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</si>
  <si>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</si>
  <si>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</si>
  <si>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</si>
  <si>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</si>
  <si>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</si>
  <si>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</si>
  <si>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</si>
  <si>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</si>
  <si>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</si>
  <si>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</si>
  <si>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</si>
  <si>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</si>
  <si>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</si>
  <si>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</si>
  <si>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</si>
  <si>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</si>
  <si>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</si>
  <si>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</si>
  <si>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</si>
  <si>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</si>
  <si>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</si>
  <si>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</si>
  <si>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</si>
  <si>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</si>
  <si>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</si>
  <si>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</si>
  <si>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</si>
  <si>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</si>
  <si>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</si>
  <si>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</si>
  <si>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</si>
  <si>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</si>
  <si>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</si>
  <si>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</si>
  <si>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</si>
  <si>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</si>
  <si>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</si>
  <si>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</si>
  <si>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</si>
  <si>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</si>
  <si>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</si>
  <si>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</si>
  <si>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</si>
  <si>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</si>
  <si>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</si>
  <si>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</si>
  <si>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</si>
  <si>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</si>
  <si>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</si>
  <si>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</si>
  <si>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</si>
  <si>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</si>
  <si>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</si>
  <si>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</si>
  <si>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</si>
  <si>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</si>
  <si>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</si>
  <si>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</si>
  <si>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</si>
  <si>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</si>
  <si>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</si>
  <si>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</si>
  <si>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</si>
  <si>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</si>
  <si>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</si>
  <si>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</si>
  <si>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</si>
  <si>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</si>
  <si>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</si>
  <si>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</si>
  <si>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</si>
  <si>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</si>
  <si>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</si>
  <si>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</si>
  <si>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</si>
  <si>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</si>
  <si>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</si>
  <si>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</si>
  <si>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</si>
  <si>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</si>
  <si>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</si>
  <si>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</si>
  <si>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</si>
  <si>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</si>
  <si>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</si>
  <si>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</si>
  <si>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</si>
  <si>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</si>
  <si>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</si>
  <si>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</si>
  <si>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</si>
  <si>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</si>
  <si>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</si>
  <si>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</si>
  <si>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</si>
  <si>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</si>
  <si>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</si>
  <si>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</si>
  <si>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</si>
  <si>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</si>
  <si>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</si>
  <si>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</si>
  <si>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</si>
  <si>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</si>
  <si>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</si>
  <si>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</si>
  <si>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</si>
  <si>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</si>
  <si>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</si>
  <si>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</si>
  <si>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</si>
  <si>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</si>
  <si>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</si>
  <si>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</si>
  <si>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</si>
  <si>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</si>
  <si>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</si>
  <si>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</si>
  <si>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</si>
  <si>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</si>
  <si>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</si>
  <si>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</si>
  <si>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</si>
  <si>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</si>
  <si>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</si>
  <si>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</si>
  <si>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</si>
  <si>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</si>
  <si>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</si>
  <si>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</si>
  <si>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</si>
  <si>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</si>
  <si>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</si>
  <si>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</si>
  <si>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</si>
  <si>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</si>
  <si>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</si>
  <si>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</si>
  <si>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</si>
  <si>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</si>
  <si>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</si>
  <si>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</si>
  <si>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</si>
  <si>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</si>
  <si>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</si>
  <si>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</si>
  <si>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</si>
  <si>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</si>
  <si>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</si>
  <si>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</si>
  <si>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</si>
  <si>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</si>
  <si>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</si>
  <si>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</si>
  <si>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</si>
  <si>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</si>
  <si>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</si>
  <si>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</si>
  <si>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</si>
  <si>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</si>
  <si>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</si>
  <si>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</si>
  <si>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</si>
  <si>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</si>
  <si>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</si>
  <si>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</si>
  <si>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</si>
  <si>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</si>
  <si>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</si>
  <si>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</si>
  <si>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</si>
  <si>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</si>
  <si>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</si>
  <si>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</si>
  <si>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</si>
  <si>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</si>
  <si>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</si>
  <si>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</si>
  <si>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</si>
  <si>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</si>
  <si>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</si>
  <si>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</si>
  <si>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</si>
  <si>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</si>
  <si>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</si>
  <si>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</si>
  <si>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</si>
  <si>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</si>
  <si>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</si>
  <si>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</si>
  <si>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</si>
  <si>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</si>
  <si>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</si>
  <si>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</si>
  <si>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</si>
  <si>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</si>
  <si>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</si>
  <si>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</si>
  <si>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</si>
  <si>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</si>
  <si>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</si>
  <si>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</si>
  <si>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</si>
  <si>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</si>
  <si>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</si>
  <si>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</si>
  <si>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</si>
  <si>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</si>
  <si>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</si>
  <si>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</si>
  <si>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</si>
  <si>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</si>
  <si>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</si>
  <si>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</si>
  <si>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</si>
  <si>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</si>
  <si>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</si>
  <si>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</si>
  <si>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</si>
  <si>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</si>
  <si>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</si>
  <si>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</si>
  <si>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</si>
  <si>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</si>
  <si>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</si>
  <si>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</si>
  <si>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</si>
  <si>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</si>
  <si>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</si>
  <si>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</si>
  <si>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</si>
  <si>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</si>
  <si>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</si>
  <si>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</si>
  <si>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</si>
  <si>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</si>
  <si>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</si>
  <si>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</si>
  <si>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</si>
  <si>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</si>
  <si>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</si>
  <si>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</si>
  <si>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</si>
  <si>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</si>
  <si>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</si>
  <si>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</si>
  <si>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</si>
  <si>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</si>
  <si>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</si>
  <si>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</si>
  <si>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</si>
  <si>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</si>
  <si>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</si>
  <si>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</si>
  <si>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</si>
  <si>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</si>
  <si>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</si>
  <si>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</si>
  <si>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</si>
  <si>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</si>
  <si>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</si>
  <si>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</si>
  <si>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</si>
  <si>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</si>
  <si>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</si>
  <si>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</si>
  <si>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</si>
  <si>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</si>
  <si>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</si>
  <si>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</si>
  <si>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</si>
  <si>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</si>
  <si>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</si>
  <si>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</si>
  <si>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</si>
  <si>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</si>
  <si>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</si>
  <si>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</si>
  <si>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</si>
  <si>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</si>
  <si>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</si>
  <si>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</si>
  <si>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</si>
  <si>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</si>
  <si>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</si>
  <si>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</si>
  <si>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</si>
  <si>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</si>
  <si>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</si>
  <si>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</si>
  <si>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</si>
  <si>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</si>
  <si>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</si>
  <si>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</si>
  <si>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</si>
  <si>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</si>
  <si>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</si>
  <si>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</si>
  <si>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</si>
  <si>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</si>
  <si>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</si>
  <si>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</si>
  <si>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</si>
  <si>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</si>
  <si>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</si>
  <si>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</si>
  <si>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</si>
  <si>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</si>
  <si>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</si>
  <si>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</si>
  <si>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</si>
  <si>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</si>
  <si>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</si>
  <si>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</si>
  <si>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</si>
  <si>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</si>
  <si>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</si>
  <si>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</si>
  <si>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</si>
  <si>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</si>
  <si>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</si>
  <si>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</si>
  <si>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</si>
  <si>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</si>
  <si>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</si>
  <si>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</si>
  <si>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</si>
  <si>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</si>
  <si>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</si>
  <si>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</si>
  <si>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</si>
  <si>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</si>
  <si>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</si>
  <si>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</si>
  <si>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</si>
  <si>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</si>
  <si>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</si>
  <si>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</si>
  <si>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</si>
  <si>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</si>
  <si>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</si>
  <si>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</si>
  <si>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</si>
  <si>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</si>
  <si>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</si>
  <si>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</si>
  <si>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</si>
  <si>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</si>
  <si>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</si>
  <si>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</si>
  <si>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</si>
  <si>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</si>
  <si>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</si>
  <si>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</si>
  <si>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</si>
  <si>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</si>
  <si>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</si>
  <si>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</si>
  <si>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</si>
  <si>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</si>
  <si>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</si>
  <si>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</si>
  <si>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</si>
  <si>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</si>
  <si>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</si>
  <si>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</si>
  <si>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</si>
  <si>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</si>
  <si>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</si>
  <si>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</si>
  <si>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</si>
  <si>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</si>
  <si>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</si>
  <si>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</si>
  <si>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</si>
  <si>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</si>
  <si>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</si>
  <si>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</si>
  <si>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</si>
  <si>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</si>
  <si>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</si>
  <si>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</si>
  <si>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</si>
  <si>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</si>
  <si>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</si>
  <si>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</si>
  <si>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</si>
  <si>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</si>
  <si>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</si>
  <si>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</si>
  <si>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</si>
  <si>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</si>
  <si>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</si>
  <si>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</si>
  <si>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</si>
  <si>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</si>
  <si>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</si>
  <si>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</si>
  <si>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</si>
  <si>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</si>
  <si>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</si>
  <si>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</si>
  <si>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</si>
  <si>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</si>
  <si>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</si>
  <si>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</si>
  <si>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</si>
  <si>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</si>
  <si>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</si>
  <si>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</si>
  <si>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</si>
  <si>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</si>
  <si>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</si>
  <si>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</si>
  <si>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</si>
  <si>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</si>
  <si>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</si>
  <si>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</si>
  <si>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</si>
  <si>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</si>
  <si>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</si>
  <si>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</si>
  <si>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</si>
  <si>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</si>
  <si>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</si>
  <si>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</si>
  <si>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</si>
  <si>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</si>
  <si>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</si>
  <si>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</si>
  <si>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</si>
  <si>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</si>
  <si>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</si>
  <si>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</si>
  <si>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</si>
  <si>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</si>
  <si>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</si>
  <si>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</si>
  <si>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</si>
  <si>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</si>
  <si>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</si>
  <si>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</si>
  <si>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</si>
  <si>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</si>
  <si>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</si>
  <si>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</si>
  <si>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</si>
  <si>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</si>
  <si>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</si>
  <si>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</si>
  <si>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</si>
  <si>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</si>
  <si>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</si>
  <si>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</si>
  <si>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</si>
  <si>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</si>
  <si>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</si>
  <si>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</si>
  <si>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</si>
  <si>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</si>
  <si>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</si>
  <si>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</si>
  <si>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</si>
  <si>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</si>
  <si>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</si>
  <si>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</si>
  <si>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</si>
  <si>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</si>
  <si>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</si>
  <si>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</si>
  <si>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</si>
  <si>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</si>
  <si>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</si>
  <si>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</si>
  <si>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</si>
  <si>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</si>
  <si>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</si>
  <si>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</si>
  <si>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</si>
  <si>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</si>
  <si>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</si>
  <si>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</si>
  <si>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</si>
  <si>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</si>
  <si>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</si>
  <si>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</si>
  <si>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</si>
  <si>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</si>
  <si>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</si>
  <si>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</si>
  <si>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</si>
  <si>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</si>
  <si>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</si>
  <si>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</si>
  <si>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</si>
  <si>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</si>
  <si>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</si>
  <si>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</si>
  <si>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</si>
  <si>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</si>
  <si>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</si>
  <si>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</si>
  <si>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</si>
  <si>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</si>
  <si>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</si>
  <si>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</si>
  <si>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</si>
  <si>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</si>
  <si>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</si>
  <si>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</si>
  <si>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</si>
  <si>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</si>
  <si>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</si>
  <si>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</si>
  <si>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</si>
  <si>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</si>
  <si>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</si>
  <si>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</si>
  <si>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</si>
  <si>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</si>
  <si>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</si>
  <si>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</si>
  <si>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</si>
  <si>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</si>
  <si>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</si>
  <si>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</si>
  <si>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</si>
  <si>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</si>
  <si>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</si>
  <si>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</si>
  <si>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</si>
  <si>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</si>
  <si>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</si>
  <si>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</si>
  <si>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</si>
  <si>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</si>
  <si>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</si>
  <si>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</si>
  <si>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</si>
  <si>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</si>
  <si>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</si>
  <si>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</si>
  <si>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</si>
  <si>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</si>
  <si>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</si>
  <si>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</si>
  <si>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</si>
  <si>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</si>
  <si>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</si>
  <si>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</si>
  <si>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</si>
  <si>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</si>
  <si>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</si>
  <si>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</si>
  <si>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</si>
  <si>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</si>
  <si>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</si>
  <si>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</si>
  <si>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</si>
  <si>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</si>
  <si>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</si>
  <si>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</si>
  <si>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</si>
  <si>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</si>
  <si>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</si>
  <si>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</si>
  <si>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</si>
  <si>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</si>
  <si>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</si>
  <si>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</si>
  <si>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</si>
  <si>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</si>
  <si>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</si>
  <si>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</si>
  <si>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</si>
  <si>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</si>
  <si>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</si>
  <si>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</si>
  <si>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</si>
  <si>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</si>
  <si>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</si>
  <si>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</si>
  <si>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</si>
  <si>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</si>
  <si>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</si>
  <si>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</si>
  <si>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</si>
  <si>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</si>
  <si>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</si>
  <si>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</si>
  <si>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</si>
  <si>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</si>
  <si>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</si>
  <si>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</si>
  <si>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</si>
  <si>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</si>
  <si>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</si>
  <si>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</si>
  <si>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</si>
  <si>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</si>
  <si>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</si>
  <si>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</si>
  <si>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</si>
  <si>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</si>
  <si>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</si>
  <si>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</si>
  <si>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</si>
  <si>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</si>
  <si>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</si>
  <si>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</si>
  <si>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</si>
  <si>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</si>
  <si>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</si>
  <si>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</si>
  <si>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</si>
  <si>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</si>
  <si>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</si>
  <si>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</si>
  <si>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</si>
  <si>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</si>
  <si>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</si>
  <si>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</si>
  <si>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</si>
  <si>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</si>
  <si>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</si>
  <si>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</si>
  <si>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</si>
  <si>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</si>
  <si>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</si>
  <si>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</si>
  <si>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</si>
  <si>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</si>
  <si>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</si>
  <si>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</si>
  <si>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</si>
  <si>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</si>
  <si>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</si>
  <si>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</si>
  <si>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</si>
  <si>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</si>
  <si>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</si>
  <si>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</si>
  <si>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</si>
  <si>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</si>
  <si>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</si>
  <si>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</si>
  <si>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</si>
  <si>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</si>
  <si>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</si>
  <si>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</si>
  <si>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</si>
  <si>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</si>
  <si>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</si>
  <si>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</si>
  <si>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</si>
  <si>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</si>
  <si>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</si>
  <si>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</si>
  <si>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</si>
  <si>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</si>
  <si>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</si>
  <si>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</si>
  <si>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</si>
  <si>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</si>
  <si>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</si>
  <si>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</si>
  <si>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</si>
  <si>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</si>
  <si>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</si>
  <si>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</si>
  <si>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</si>
  <si>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</si>
  <si>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</si>
  <si>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</si>
  <si>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</si>
  <si>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</si>
  <si>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</si>
  <si>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</si>
  <si>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</si>
  <si>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</si>
  <si>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</si>
  <si>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</si>
  <si>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</si>
  <si>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</si>
  <si>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</si>
  <si>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</si>
  <si>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</si>
  <si>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</si>
  <si>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</si>
  <si>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</si>
  <si>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</si>
  <si>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</si>
  <si>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</si>
  <si>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</si>
  <si>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</si>
  <si>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</si>
  <si>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</si>
  <si>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</si>
  <si>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</si>
  <si>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</si>
  <si>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</si>
  <si>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</si>
  <si>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</si>
  <si>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</si>
  <si>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</si>
  <si>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</si>
  <si>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</si>
  <si>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</si>
  <si>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</si>
  <si>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</si>
  <si>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</si>
  <si>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</si>
  <si>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</si>
  <si>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</si>
  <si>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</si>
  <si>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</si>
  <si>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</si>
  <si>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</si>
  <si>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</si>
  <si>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</si>
  <si>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</si>
  <si>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</si>
  <si>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</si>
  <si>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</si>
  <si>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</si>
  <si>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</si>
  <si>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</si>
  <si>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</si>
  <si>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</si>
  <si>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</si>
  <si>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</si>
  <si>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</si>
  <si>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</si>
  <si>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</si>
  <si>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</si>
  <si>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</si>
  <si>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</si>
  <si>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</si>
  <si>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</si>
  <si>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</si>
  <si>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</si>
  <si>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</si>
  <si>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</si>
  <si>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</si>
  <si>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</si>
  <si>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</si>
  <si>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</si>
  <si>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</si>
  <si>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</si>
  <si>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</si>
  <si>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</si>
  <si>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</si>
  <si>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</si>
  <si>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</si>
  <si>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</si>
  <si>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</si>
  <si>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</si>
  <si>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</si>
  <si>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</si>
  <si>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</si>
  <si>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</si>
  <si>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</si>
  <si>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</si>
  <si>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</si>
  <si>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</si>
  <si>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</si>
  <si>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</si>
  <si>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</si>
  <si>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</si>
  <si>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</si>
  <si>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</si>
  <si>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</si>
  <si>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</si>
  <si>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</si>
  <si>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</si>
  <si>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</si>
  <si>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</si>
  <si>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</si>
  <si>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</si>
  <si>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</si>
  <si>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</si>
  <si>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</si>
  <si>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</si>
  <si>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</si>
  <si>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</si>
  <si>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</si>
  <si>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</si>
  <si>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</si>
  <si>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</si>
  <si>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</si>
  <si>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</si>
  <si>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</si>
  <si>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</si>
  <si>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</si>
  <si>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</si>
  <si>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</si>
  <si>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</si>
  <si>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</si>
  <si>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</si>
  <si>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</si>
  <si>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</si>
  <si>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</si>
  <si>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</si>
  <si>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</si>
  <si>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</si>
  <si>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</si>
  <si>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</si>
  <si>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</si>
  <si>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</si>
  <si>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</si>
  <si>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</si>
  <si>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</si>
  <si>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</si>
  <si>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</si>
  <si>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</si>
  <si>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</si>
  <si>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</si>
  <si>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</si>
  <si>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</si>
  <si>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</si>
  <si>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</si>
  <si>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</si>
  <si>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</si>
  <si>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</si>
  <si>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</si>
  <si>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</si>
  <si>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</si>
  <si>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</si>
  <si>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</si>
  <si>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</si>
  <si>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</si>
  <si>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</si>
  <si>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</si>
  <si>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</si>
  <si>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</si>
  <si>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</si>
  <si>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</si>
  <si>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</si>
  <si>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</si>
  <si>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</si>
  <si>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</si>
  <si>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</si>
  <si>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</si>
  <si>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</si>
  <si>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</si>
  <si>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</si>
  <si>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</si>
  <si>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</si>
  <si>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</si>
  <si>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</si>
  <si>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</si>
  <si>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</si>
  <si>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</si>
  <si>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</si>
  <si>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</si>
  <si>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</si>
  <si>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</si>
  <si>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</si>
  <si>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</si>
  <si>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</si>
  <si>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</si>
  <si>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</si>
  <si>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</si>
  <si>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</si>
  <si>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</si>
  <si>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</si>
  <si>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</si>
  <si>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</si>
  <si>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</si>
  <si>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</si>
  <si>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</si>
  <si>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</si>
  <si>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</si>
  <si>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</si>
  <si>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</si>
  <si>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</si>
  <si>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</si>
  <si>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</si>
  <si>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</si>
  <si>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</si>
  <si>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</si>
  <si>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</si>
  <si>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</si>
  <si>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</si>
  <si>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</si>
  <si>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</si>
  <si>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</si>
  <si>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</si>
  <si>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</si>
  <si>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</si>
  <si>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</si>
  <si>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</si>
  <si>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</si>
  <si>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</si>
  <si>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</si>
  <si>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</si>
  <si>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</si>
  <si>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</si>
  <si>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</si>
  <si>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</si>
  <si>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</si>
  <si>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</si>
  <si>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</si>
  <si>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</si>
  <si>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</si>
  <si>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</si>
  <si>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</si>
  <si>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</si>
  <si>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</si>
  <si>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</si>
  <si>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</si>
  <si>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</si>
  <si>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</si>
  <si>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</si>
  <si>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</si>
  <si>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</si>
  <si>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</si>
  <si>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</si>
  <si>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</si>
  <si>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</si>
  <si>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</si>
  <si>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</si>
  <si>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</si>
  <si>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</si>
  <si>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</si>
  <si>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</si>
  <si>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</si>
  <si>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</si>
  <si>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</si>
  <si>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</si>
  <si>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</si>
  <si>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</si>
  <si>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</si>
  <si>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</si>
  <si>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</si>
  <si>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</si>
  <si>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</si>
  <si>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</si>
  <si>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</si>
  <si>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</si>
  <si>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</si>
  <si>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</si>
  <si>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</si>
  <si>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</si>
  <si>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</si>
  <si>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</si>
  <si>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</si>
  <si>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</si>
  <si>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</si>
  <si>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</si>
  <si>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</si>
  <si>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</si>
  <si>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</si>
  <si>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</si>
  <si>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</si>
  <si>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</si>
  <si>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</si>
  <si>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</si>
  <si>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</si>
  <si>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</si>
  <si>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</si>
  <si>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</si>
  <si>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</si>
  <si>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</si>
  <si>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</si>
  <si>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</si>
  <si>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</si>
  <si>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</si>
  <si>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</si>
  <si>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</si>
  <si>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</si>
  <si>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</si>
  <si>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</si>
  <si>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</si>
  <si>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</si>
  <si>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</si>
  <si>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</si>
  <si>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</si>
  <si>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</si>
  <si>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</si>
  <si>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</si>
  <si>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</si>
  <si>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</si>
  <si>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</si>
  <si>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</si>
  <si>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</si>
  <si>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</si>
  <si>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</si>
  <si>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</si>
  <si>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</si>
  <si>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</si>
  <si>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</si>
  <si>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</si>
  <si>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</si>
  <si>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</si>
  <si>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</si>
  <si>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</si>
  <si>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</si>
  <si>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</si>
  <si>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</si>
  <si>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</si>
  <si>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</si>
  <si>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</si>
  <si>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</si>
  <si>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</si>
  <si>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</si>
  <si>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</si>
  <si>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</si>
  <si>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</si>
  <si>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</si>
  <si>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</si>
  <si>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</si>
  <si>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</si>
  <si>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</si>
  <si>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</si>
  <si>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</si>
  <si>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</si>
  <si>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</si>
  <si>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</si>
  <si>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</si>
  <si>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</si>
  <si>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</si>
  <si>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</si>
  <si>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</si>
  <si>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</si>
  <si>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</si>
  <si>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</si>
  <si>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</si>
  <si>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</si>
  <si>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</si>
  <si>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</si>
  <si>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</si>
  <si>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</si>
  <si>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</si>
  <si>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</si>
  <si>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</si>
  <si>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</si>
  <si>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</si>
  <si>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</si>
  <si>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</si>
  <si>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</si>
  <si>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</si>
  <si>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</si>
  <si>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</si>
  <si>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</si>
  <si>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</si>
  <si>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</si>
  <si>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</si>
  <si>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</si>
  <si>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</si>
  <si>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</si>
  <si>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</si>
  <si>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</si>
  <si>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</si>
  <si>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</si>
  <si>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</si>
  <si>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</si>
  <si>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</si>
  <si>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</si>
  <si>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</si>
  <si>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</si>
  <si>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</si>
  <si>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</si>
  <si>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</si>
  <si>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</si>
  <si>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</si>
  <si>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</si>
  <si>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</si>
  <si>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</si>
  <si>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</si>
  <si>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</si>
  <si>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</si>
  <si>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</si>
  <si>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</si>
  <si>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</si>
  <si>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</si>
  <si>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</si>
  <si>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</si>
  <si>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</si>
  <si>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</si>
  <si>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</si>
  <si>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</si>
  <si>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</si>
  <si>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</si>
  <si>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</si>
  <si>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</si>
  <si>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</si>
  <si>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</si>
  <si>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</si>
  <si>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</si>
  <si>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</si>
  <si>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</si>
  <si>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</si>
  <si>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</si>
  <si>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</si>
  <si>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</si>
  <si>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</si>
  <si>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</si>
  <si>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</si>
  <si>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</si>
  <si>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</si>
  <si>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</si>
  <si>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</si>
  <si>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</si>
  <si>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</si>
  <si>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</si>
  <si>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</si>
  <si>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</si>
  <si>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</si>
  <si>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</si>
  <si>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</si>
  <si>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</si>
  <si>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</si>
  <si>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</si>
  <si>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</si>
  <si>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</si>
  <si>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</si>
  <si>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</si>
  <si>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</si>
  <si>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</si>
  <si>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</si>
  <si>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</si>
  <si>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</si>
  <si>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</si>
  <si>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</si>
  <si>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</si>
  <si>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</si>
  <si>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</si>
  <si>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</si>
  <si>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</si>
  <si>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</si>
  <si>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</si>
  <si>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</si>
  <si>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</si>
  <si>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</si>
  <si>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</si>
  <si>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</si>
  <si>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</si>
  <si>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</si>
  <si>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</si>
  <si>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</si>
  <si>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</si>
  <si>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</si>
  <si>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</si>
  <si>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</si>
  <si>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</si>
  <si>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</si>
  <si>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</si>
  <si>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</si>
  <si>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</si>
  <si>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</si>
  <si>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</si>
  <si>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</si>
  <si>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</si>
  <si>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</si>
  <si>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</si>
  <si>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</si>
  <si>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</si>
  <si>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</si>
  <si>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</si>
  <si>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</si>
  <si>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</si>
  <si>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</si>
  <si>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</si>
  <si>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</si>
  <si>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</si>
  <si>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</si>
  <si>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</si>
  <si>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</si>
  <si>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</si>
  <si>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</si>
  <si>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</si>
  <si>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</si>
  <si>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</si>
  <si>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</si>
  <si>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</si>
  <si>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</si>
  <si>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</si>
  <si>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</si>
  <si>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</si>
  <si>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</si>
  <si>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</si>
  <si>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</si>
  <si>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</si>
  <si>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</si>
  <si>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</si>
  <si>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</si>
  <si>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</si>
  <si>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</si>
  <si>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</si>
  <si>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</si>
  <si>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</si>
  <si>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</si>
  <si>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</si>
  <si>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</si>
  <si>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</si>
  <si>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</si>
  <si>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</si>
  <si>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</si>
  <si>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</si>
  <si>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</si>
  <si>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</si>
  <si>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</si>
  <si>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</si>
  <si>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</si>
  <si>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</si>
  <si>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</si>
  <si>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</si>
  <si>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</si>
  <si>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</si>
  <si>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</si>
  <si>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</si>
  <si>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</si>
  <si>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</si>
  <si>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</si>
  <si>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</si>
  <si>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</si>
  <si>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</si>
  <si>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</si>
  <si>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</si>
  <si>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</si>
  <si>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</si>
  <si>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</si>
  <si>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</si>
  <si>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</si>
  <si>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</si>
  <si>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</si>
  <si>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</si>
  <si>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</si>
  <si>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</si>
  <si>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</si>
  <si>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</si>
  <si>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</si>
  <si>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</si>
  <si>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</si>
  <si>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</si>
  <si>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</si>
  <si>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</si>
  <si>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</si>
  <si>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</si>
  <si>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</si>
  <si>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</si>
  <si>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</si>
  <si>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</si>
  <si>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</si>
  <si>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</si>
  <si>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</si>
  <si>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</si>
  <si>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</si>
  <si>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</si>
  <si>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</si>
  <si>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</si>
  <si>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</si>
  <si>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</si>
  <si>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</si>
  <si>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</si>
  <si>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</si>
  <si>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</si>
  <si>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</si>
  <si>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</si>
  <si>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</si>
  <si>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</si>
  <si>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</si>
  <si>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</si>
  <si>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</si>
  <si>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</si>
  <si>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</si>
  <si>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</si>
  <si>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</si>
  <si>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</si>
  <si>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</si>
  <si>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</si>
  <si>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</si>
  <si>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</si>
  <si>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</si>
  <si>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</si>
  <si>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</si>
  <si>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</si>
  <si>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</si>
  <si>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</si>
  <si>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</si>
  <si>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</si>
  <si>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</si>
  <si>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</si>
  <si>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</si>
  <si>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</si>
  <si>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</si>
  <si>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</si>
  <si>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</si>
  <si>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</si>
  <si>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</si>
  <si>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</si>
  <si>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</si>
  <si>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</si>
  <si>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</si>
  <si>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</si>
  <si>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</si>
  <si>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</si>
  <si>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</si>
  <si>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</si>
  <si>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</si>
  <si>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</si>
  <si>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</si>
  <si>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</si>
  <si>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</si>
  <si>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</si>
  <si>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</si>
  <si>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</si>
  <si>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</si>
  <si>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</si>
  <si>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</si>
  <si>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</si>
  <si>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</si>
  <si>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</si>
  <si>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</si>
  <si>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</si>
  <si>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</si>
  <si>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</si>
  <si>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</si>
  <si>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</si>
  <si>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</si>
  <si>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</si>
  <si>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</si>
  <si>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</si>
  <si>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</si>
  <si>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</si>
  <si>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</si>
  <si>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</si>
  <si>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</si>
  <si>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</si>
  <si>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</si>
  <si>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</si>
  <si>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</si>
  <si>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</si>
  <si>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</si>
  <si>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</si>
  <si>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</si>
  <si>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</si>
  <si>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</si>
  <si>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</si>
  <si>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</si>
  <si>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</si>
  <si>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</si>
  <si>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</si>
  <si>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</si>
  <si>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</si>
  <si>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</si>
  <si>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</si>
  <si>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</si>
  <si>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</si>
  <si>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</si>
  <si>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</si>
  <si>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</si>
  <si>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</si>
  <si>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</si>
  <si>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</si>
  <si>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</si>
  <si>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</si>
  <si>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</si>
  <si>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</si>
  <si>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</si>
  <si>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</si>
  <si>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</si>
  <si>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</si>
  <si>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</si>
  <si>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</si>
  <si>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</si>
  <si>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</si>
  <si>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</si>
  <si>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</si>
  <si>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</si>
  <si>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</si>
  <si>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</si>
  <si>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</si>
  <si>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</si>
  <si>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</si>
  <si>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</si>
  <si>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</si>
  <si>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</si>
  <si>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</si>
  <si>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</si>
  <si>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</si>
  <si>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</si>
  <si>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</si>
  <si>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</si>
  <si>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</si>
  <si>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</si>
  <si>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</si>
  <si>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</si>
  <si>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</si>
  <si>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</si>
  <si>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</si>
  <si>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</si>
  <si>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</si>
  <si>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</si>
  <si>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</si>
  <si>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</si>
  <si>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</si>
  <si>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</si>
  <si>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</si>
  <si>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</si>
  <si>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</si>
  <si>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</si>
  <si>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</si>
  <si>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</si>
  <si>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</si>
  <si>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</si>
  <si>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</si>
  <si>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</si>
  <si>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</si>
  <si>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</si>
  <si>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</si>
  <si>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</si>
  <si>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</si>
  <si>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</si>
  <si>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</si>
  <si>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</si>
  <si>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</si>
  <si>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</si>
  <si>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</si>
  <si>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</si>
  <si>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</si>
  <si>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</si>
  <si>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</si>
  <si>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</si>
  <si>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</si>
  <si>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</si>
  <si>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</si>
  <si>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</si>
  <si>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</si>
  <si>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</si>
  <si>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</si>
  <si>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</si>
  <si>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</si>
  <si>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</si>
  <si>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</si>
  <si>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</si>
  <si>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</si>
  <si>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</si>
  <si>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</si>
  <si>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</si>
  <si>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</si>
  <si>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</si>
  <si>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</si>
  <si>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</si>
  <si>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</si>
  <si>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</si>
  <si>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</si>
  <si>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</si>
  <si>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</si>
  <si>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</si>
  <si>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</si>
  <si>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</si>
  <si>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</si>
  <si>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</si>
  <si>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</si>
  <si>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</si>
  <si>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</si>
  <si>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</si>
  <si>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</si>
  <si>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</si>
  <si>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</si>
  <si>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</si>
  <si>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</si>
  <si>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</si>
  <si>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</si>
  <si>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</si>
  <si>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</si>
  <si>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</si>
  <si>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</si>
  <si>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</si>
  <si>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</si>
  <si>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</si>
  <si>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</si>
  <si>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</si>
  <si>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</si>
  <si>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</si>
  <si>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</si>
  <si>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</si>
  <si>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</si>
  <si>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</si>
  <si>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</si>
  <si>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</si>
  <si>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</si>
  <si>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</si>
  <si>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</si>
  <si>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</si>
  <si>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</si>
  <si>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</si>
  <si>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</si>
  <si>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</si>
  <si>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</si>
  <si>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</si>
  <si>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</si>
  <si>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</si>
  <si>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</si>
  <si>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</si>
  <si>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</si>
  <si>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</si>
  <si>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</si>
  <si>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</si>
  <si>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</si>
  <si>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</si>
  <si>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</si>
  <si>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</si>
  <si>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</si>
  <si>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</si>
  <si>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</si>
  <si>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</si>
  <si>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</si>
  <si>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</si>
  <si>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</si>
  <si>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</si>
  <si>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</si>
  <si>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</si>
  <si>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</si>
  <si>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</si>
  <si>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</si>
  <si>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</si>
  <si>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</si>
  <si>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</si>
  <si>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</si>
  <si>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</si>
  <si>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</si>
  <si>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</si>
  <si>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</si>
  <si>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</si>
  <si>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</si>
  <si>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</si>
  <si>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</si>
  <si>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</si>
  <si>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</si>
  <si>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</si>
  <si>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</si>
  <si>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</si>
  <si>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</si>
  <si>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</si>
  <si>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</si>
  <si>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</si>
  <si>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</si>
  <si>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</si>
  <si>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</si>
  <si>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</si>
  <si>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</si>
  <si>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</si>
  <si>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</si>
  <si>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</si>
  <si>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</si>
  <si>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</si>
  <si>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</si>
  <si>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</si>
  <si>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</si>
  <si>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</si>
  <si>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</si>
  <si>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</si>
  <si>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</si>
  <si>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</si>
  <si>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</si>
  <si>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</si>
  <si>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</si>
  <si>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</si>
  <si>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</si>
  <si>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</si>
  <si>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</si>
  <si>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</si>
  <si>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</si>
  <si>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</si>
  <si>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</si>
  <si>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</si>
  <si>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</si>
  <si>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</si>
  <si>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</si>
  <si>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</si>
  <si>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</si>
  <si>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</si>
  <si>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</si>
  <si>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</si>
  <si>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</si>
  <si>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</si>
  <si>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</si>
  <si>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</si>
  <si>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</si>
  <si>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</si>
  <si>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</si>
  <si>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</si>
  <si>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</si>
  <si>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</si>
  <si>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</si>
  <si>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</si>
  <si>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</si>
  <si>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</si>
  <si>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</si>
  <si>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</si>
  <si>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</si>
  <si>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</si>
  <si>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</si>
  <si>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</si>
  <si>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</si>
  <si>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</si>
  <si>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</si>
  <si>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</si>
  <si>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</si>
  <si>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</si>
  <si>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</si>
  <si>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</si>
  <si>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</si>
  <si>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</si>
  <si>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</si>
  <si>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</si>
  <si>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</si>
  <si>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</si>
  <si>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</si>
  <si>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</si>
  <si>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</si>
  <si>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</si>
  <si>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</si>
  <si>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</si>
  <si>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</si>
  <si>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</si>
  <si>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</si>
  <si>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</si>
  <si>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</si>
  <si>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</si>
  <si>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</si>
  <si>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</si>
  <si>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</si>
  <si>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</si>
  <si>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</si>
  <si>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</si>
  <si>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</si>
  <si>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</si>
  <si>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</si>
  <si>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</si>
  <si>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</si>
  <si>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</si>
  <si>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</si>
  <si>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</si>
  <si>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</si>
  <si>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</si>
  <si>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</si>
  <si>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</si>
  <si>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</si>
  <si>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</si>
  <si>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</si>
  <si>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</si>
  <si>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</si>
  <si>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</si>
  <si>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</si>
  <si>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</si>
  <si>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</si>
  <si>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</si>
  <si>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</si>
  <si>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</si>
  <si>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</si>
  <si>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</si>
  <si>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</si>
  <si>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</si>
  <si>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</si>
  <si>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</si>
  <si>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</si>
  <si>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</si>
  <si>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</si>
  <si>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</si>
  <si>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</si>
  <si>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</si>
  <si>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</si>
  <si>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</si>
  <si>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</si>
  <si>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</si>
  <si>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</si>
  <si>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</si>
  <si>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</si>
  <si>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</si>
  <si>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</si>
  <si>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</si>
  <si>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</si>
  <si>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</si>
  <si>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</si>
  <si>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</si>
  <si>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</si>
  <si>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</si>
  <si>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</si>
  <si>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</si>
  <si>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</si>
  <si>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</si>
  <si>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</si>
  <si>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</si>
  <si>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</si>
  <si>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</si>
  <si>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</si>
  <si>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</si>
  <si>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</si>
  <si>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</si>
  <si>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</si>
  <si>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</si>
  <si>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</si>
  <si>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</si>
  <si>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</si>
  <si>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</si>
  <si>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</si>
  <si>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</si>
  <si>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</si>
  <si>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</si>
  <si>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</si>
  <si>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</si>
  <si>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</si>
  <si>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</si>
  <si>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</si>
  <si>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</si>
  <si>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</si>
  <si>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</si>
  <si>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</si>
  <si>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</si>
  <si>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</si>
  <si>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</si>
  <si>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</si>
  <si>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</si>
  <si>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</si>
  <si>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</si>
  <si>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</si>
  <si>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</si>
  <si>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</si>
  <si>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</si>
  <si>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</si>
  <si>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</si>
  <si>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</si>
  <si>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</si>
  <si>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</si>
  <si>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</si>
  <si>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</si>
  <si>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</si>
  <si>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</si>
  <si>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</si>
  <si>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</si>
  <si>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</si>
  <si>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</si>
  <si>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</si>
  <si>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</si>
  <si>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</si>
  <si>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</si>
  <si>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</si>
  <si>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</si>
  <si>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</si>
  <si>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</si>
  <si>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</si>
  <si>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</si>
  <si>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</si>
  <si>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</si>
  <si>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</si>
  <si>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</si>
  <si>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</si>
  <si>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</si>
  <si>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</si>
  <si>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</si>
  <si>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</si>
  <si>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</si>
  <si>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</si>
  <si>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</si>
  <si>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</si>
  <si>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</si>
  <si>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</si>
  <si>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</si>
  <si>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</si>
  <si>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</si>
  <si>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</si>
  <si>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</si>
  <si>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</si>
  <si>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</si>
  <si>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</si>
  <si>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</si>
  <si>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</si>
  <si>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</si>
  <si>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</si>
  <si>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</si>
  <si>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</si>
  <si>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</si>
  <si>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</si>
  <si>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</si>
  <si>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</si>
  <si>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</si>
  <si>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</si>
  <si>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</si>
  <si>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</si>
  <si>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</si>
  <si>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</si>
  <si>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</si>
  <si>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</si>
  <si>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</si>
  <si>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</si>
  <si>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</si>
  <si>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</si>
  <si>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</si>
  <si>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</si>
  <si>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</si>
  <si>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</si>
  <si>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</si>
  <si>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</si>
  <si>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</si>
  <si>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</si>
  <si>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</si>
  <si>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</si>
  <si>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</si>
  <si>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</si>
  <si>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</si>
  <si>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</si>
  <si>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</si>
  <si>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</si>
  <si>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</si>
  <si>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</si>
  <si>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</si>
  <si>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</si>
  <si>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</si>
  <si>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</si>
  <si>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</si>
  <si>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</si>
  <si>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</si>
  <si>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</si>
  <si>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</si>
  <si>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</si>
  <si>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</si>
  <si>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</si>
  <si>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</si>
  <si>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</si>
  <si>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</si>
  <si>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</si>
  <si>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</si>
  <si>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</si>
  <si>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</si>
  <si>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</si>
  <si>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</si>
  <si>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</si>
  <si>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</si>
  <si>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</si>
  <si>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</si>
  <si>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</si>
  <si>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</si>
  <si>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</si>
  <si>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</si>
  <si>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</si>
  <si>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</si>
  <si>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</si>
  <si>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</si>
  <si>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</si>
  <si>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</si>
  <si>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</si>
  <si>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</si>
  <si>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</si>
  <si>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</si>
  <si>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</si>
  <si>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</si>
  <si>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</si>
  <si>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</si>
  <si>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</si>
  <si>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</si>
  <si>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</si>
  <si>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</si>
  <si>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</si>
  <si>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</si>
  <si>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</si>
  <si>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</si>
  <si>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</si>
  <si>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</si>
  <si>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</si>
  <si>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</si>
  <si>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</si>
  <si>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</si>
  <si>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</si>
  <si>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</si>
  <si>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</si>
  <si>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</si>
  <si>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</si>
  <si>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</si>
  <si>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</si>
  <si>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</si>
  <si>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</si>
  <si>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</si>
  <si>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</si>
  <si>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</si>
  <si>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</si>
  <si>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</si>
  <si>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</si>
  <si>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</si>
  <si>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</si>
  <si>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</si>
  <si>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</si>
  <si>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</si>
  <si>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</si>
  <si>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</si>
  <si>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</si>
  <si>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</si>
  <si>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</si>
  <si>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</si>
  <si>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</si>
  <si>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</si>
  <si>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</si>
  <si>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</si>
  <si>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</si>
  <si>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</si>
  <si>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</si>
  <si>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</si>
  <si>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</si>
  <si>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</si>
  <si>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</si>
  <si>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</si>
  <si>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</si>
  <si>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</si>
  <si>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</si>
  <si>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</si>
  <si>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</si>
  <si>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</si>
  <si>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</si>
  <si>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</si>
  <si>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</si>
  <si>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</si>
  <si>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</si>
  <si>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</si>
  <si>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</si>
  <si>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</si>
  <si>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</si>
  <si>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</si>
  <si>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</si>
  <si>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</si>
  <si>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</si>
  <si>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</si>
  <si>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</si>
  <si>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</si>
  <si>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</si>
  <si>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</si>
  <si>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</si>
  <si>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</si>
  <si>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</si>
  <si>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</si>
  <si>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</si>
  <si>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</si>
  <si>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</si>
  <si>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</si>
  <si>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</si>
  <si>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</si>
  <si>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</si>
  <si>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</si>
  <si>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</si>
  <si>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</si>
  <si>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</si>
  <si>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</si>
  <si>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</si>
  <si>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</si>
  <si>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</si>
  <si>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</si>
  <si>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</si>
  <si>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</si>
  <si>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</si>
  <si>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</si>
  <si>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</si>
  <si>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</si>
  <si>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</si>
  <si>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</si>
  <si>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</si>
  <si>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</si>
  <si>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</si>
  <si>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</si>
  <si>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</si>
  <si>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</si>
  <si>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</si>
  <si>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</si>
  <si>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</si>
  <si>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</si>
  <si>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</si>
  <si>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</si>
  <si>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</si>
  <si>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</si>
  <si>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</si>
  <si>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</si>
  <si>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</si>
  <si>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</si>
  <si>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</si>
  <si>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</si>
  <si>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</si>
  <si>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</si>
  <si>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</si>
  <si>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</si>
  <si>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</si>
  <si>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</si>
  <si>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</si>
  <si>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</si>
  <si>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</si>
  <si>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</si>
  <si>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</si>
  <si>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</si>
  <si>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</si>
  <si>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</si>
  <si>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</si>
  <si>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</si>
  <si>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</si>
  <si>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</si>
  <si>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</si>
  <si>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</si>
  <si>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</si>
  <si>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</si>
  <si>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</si>
  <si>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</si>
  <si>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</si>
  <si>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</si>
  <si>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</si>
  <si>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</si>
  <si>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</si>
  <si>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</si>
  <si>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</si>
  <si>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</si>
  <si>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</si>
  <si>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</si>
  <si>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</si>
  <si>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</si>
  <si>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</si>
  <si>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</si>
  <si>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</si>
  <si>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</si>
  <si>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</si>
  <si>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</si>
  <si>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</si>
  <si>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</si>
  <si>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</si>
  <si>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</si>
  <si>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</si>
  <si>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</si>
  <si>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</si>
  <si>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</si>
  <si>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</si>
  <si>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</si>
  <si>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</si>
  <si>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</si>
  <si>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</si>
  <si>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</si>
  <si>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</si>
  <si>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</si>
  <si>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</si>
  <si>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</si>
  <si>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</si>
  <si>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</si>
  <si>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</si>
  <si>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</si>
  <si>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</si>
  <si>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</si>
  <si>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</si>
  <si>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</si>
  <si>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</si>
  <si>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</si>
  <si>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</si>
  <si>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</si>
  <si>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</si>
  <si>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</si>
  <si>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</si>
  <si>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</si>
  <si>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</si>
  <si>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</si>
  <si>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</si>
  <si>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</si>
  <si>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</si>
  <si>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</si>
  <si>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</si>
  <si>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</si>
  <si>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</si>
  <si>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</si>
  <si>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</si>
  <si>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</si>
  <si>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</si>
  <si>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</si>
  <si>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</si>
  <si>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</si>
  <si>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</si>
  <si>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</si>
  <si>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</si>
  <si>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</si>
  <si>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</si>
  <si>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</si>
  <si>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</si>
  <si>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</si>
  <si>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</si>
  <si>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</si>
  <si>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</si>
  <si>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</si>
  <si>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</si>
  <si>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</si>
  <si>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</si>
  <si>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</si>
  <si>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</si>
  <si>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</si>
  <si>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</si>
  <si>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</si>
  <si>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</si>
  <si>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</si>
  <si>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</si>
  <si>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</si>
  <si>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</si>
  <si>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</si>
  <si>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</si>
  <si>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</si>
  <si>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</si>
  <si>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</si>
  <si>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</si>
  <si>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</si>
  <si>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</si>
  <si>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</si>
  <si>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</si>
  <si>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</si>
  <si>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</si>
  <si>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</si>
  <si>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</si>
  <si>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</si>
  <si>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</si>
  <si>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</si>
  <si>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</si>
  <si>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</si>
  <si>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</si>
  <si>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</si>
  <si>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</si>
  <si>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</si>
  <si>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</si>
  <si>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</si>
  <si>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</si>
  <si>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</si>
  <si>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</si>
  <si>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</si>
  <si>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</si>
  <si>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</si>
  <si>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</si>
  <si>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</si>
  <si>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</si>
  <si>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</si>
  <si>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</si>
  <si>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</si>
  <si>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</si>
  <si>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</si>
  <si>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</si>
  <si>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</si>
  <si>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</si>
  <si>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</si>
  <si>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</si>
  <si>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</si>
  <si>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</si>
  <si>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</si>
  <si>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</si>
  <si>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</si>
  <si>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</si>
  <si>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</si>
  <si>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</si>
  <si>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</si>
  <si>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</si>
  <si>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</si>
  <si>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</si>
  <si>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</si>
  <si>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</si>
  <si>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</si>
  <si>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</si>
  <si>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</si>
  <si>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</si>
  <si>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</si>
  <si>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</si>
  <si>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</si>
  <si>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</si>
  <si>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</si>
  <si>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</si>
  <si>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</si>
  <si>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</si>
  <si>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</si>
  <si>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</si>
  <si>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</si>
  <si>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</si>
  <si>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</si>
  <si>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</si>
  <si>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</si>
  <si>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</si>
  <si>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</si>
  <si>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</si>
  <si>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</si>
  <si>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</si>
  <si>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</si>
  <si>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</si>
  <si>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</si>
  <si>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</si>
  <si>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</si>
  <si>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</si>
  <si>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</si>
  <si>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</si>
  <si>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</si>
  <si>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</si>
  <si>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</si>
  <si>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</si>
  <si>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</si>
  <si>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</si>
  <si>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</si>
  <si>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</si>
  <si>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</si>
  <si>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</si>
  <si>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</si>
  <si>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</si>
  <si>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</si>
  <si>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</si>
  <si>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</si>
  <si>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</si>
  <si>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</si>
  <si>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</si>
  <si>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</si>
  <si>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</si>
  <si>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</si>
  <si>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</si>
  <si>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</si>
  <si>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</si>
  <si>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</si>
  <si>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</si>
  <si>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</si>
  <si>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</si>
  <si>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</si>
  <si>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</si>
  <si>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</si>
  <si>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</si>
  <si>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</si>
  <si>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</si>
  <si>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</si>
  <si>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</si>
  <si>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</si>
  <si>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</si>
  <si>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</si>
  <si>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</si>
  <si>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</si>
  <si>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</si>
  <si>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</si>
  <si>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</si>
  <si>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</si>
  <si>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</si>
  <si>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</si>
  <si>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</si>
  <si>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</si>
  <si>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</si>
  <si>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</si>
  <si>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</si>
  <si>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</si>
  <si>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</si>
  <si>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</si>
  <si>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</si>
  <si>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</si>
  <si>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</si>
  <si>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</si>
  <si>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</si>
  <si>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</si>
  <si>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</si>
  <si>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</si>
  <si>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</si>
  <si>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</si>
  <si>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</si>
  <si>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</si>
  <si>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</si>
  <si>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</si>
  <si>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</si>
  <si>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</si>
  <si>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</si>
  <si>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</si>
  <si>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</si>
  <si>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</si>
  <si>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</si>
  <si>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</si>
  <si>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</si>
  <si>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</si>
  <si>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</si>
  <si>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</si>
  <si>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</si>
  <si>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</si>
  <si>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</si>
  <si>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</si>
  <si>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</si>
  <si>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</si>
  <si>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</si>
  <si>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</si>
  <si>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</si>
  <si>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</si>
  <si>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</si>
  <si>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</si>
  <si>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</si>
  <si>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</si>
  <si>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</si>
  <si>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</si>
  <si>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</si>
  <si>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</si>
  <si>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</si>
  <si>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</si>
  <si>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</si>
  <si>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</si>
  <si>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</si>
  <si>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</si>
  <si>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</si>
  <si>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</si>
  <si>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</si>
  <si>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</si>
  <si>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</si>
  <si>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</si>
  <si>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</si>
  <si>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</si>
  <si>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</si>
  <si>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</si>
  <si>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</si>
  <si>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</si>
  <si>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</si>
  <si>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</si>
  <si>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</si>
  <si>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</si>
  <si>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</si>
  <si>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</si>
  <si>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</si>
  <si>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</si>
  <si>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</si>
  <si>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</si>
  <si>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</si>
  <si>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</si>
  <si>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</si>
  <si>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</si>
  <si>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</si>
  <si>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</si>
  <si>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</si>
  <si>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</si>
  <si>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</si>
  <si>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</si>
  <si>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</si>
  <si>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</si>
  <si>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</si>
  <si>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</si>
  <si>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</si>
  <si>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</si>
  <si>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</si>
  <si>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</si>
  <si>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</si>
  <si>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</si>
  <si>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</si>
  <si>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</si>
  <si>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</si>
  <si>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</si>
  <si>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</si>
  <si>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</si>
  <si>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</si>
  <si>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</si>
  <si>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</si>
  <si>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</si>
  <si>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</si>
  <si>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</si>
  <si>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</si>
  <si>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</si>
  <si>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</si>
  <si>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</si>
  <si>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</si>
  <si>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</si>
  <si>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</si>
  <si>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</si>
  <si>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</si>
  <si>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</si>
  <si>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</si>
  <si>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</si>
  <si>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</si>
  <si>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</si>
  <si>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</si>
  <si>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</si>
  <si>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</si>
  <si>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</si>
  <si>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</si>
  <si>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</si>
  <si>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</si>
  <si>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</si>
  <si>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</si>
  <si>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</si>
  <si>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</si>
  <si>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</si>
  <si>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</si>
  <si>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</si>
  <si>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</si>
  <si>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</si>
  <si>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</si>
  <si>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</si>
  <si>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</si>
  <si>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</si>
  <si>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</si>
  <si>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</si>
  <si>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</si>
  <si>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</si>
  <si>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</si>
  <si>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</si>
  <si>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</si>
  <si>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</si>
  <si>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</si>
  <si>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</si>
  <si>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</si>
  <si>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</si>
  <si>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</si>
  <si>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</si>
  <si>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</si>
  <si>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</si>
  <si>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</si>
  <si>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</si>
  <si>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</si>
  <si>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</si>
  <si>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</si>
  <si>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</si>
  <si>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</si>
  <si>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</si>
  <si>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</si>
  <si>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</si>
  <si>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</si>
  <si>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</si>
  <si>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</si>
  <si>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</si>
  <si>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</si>
  <si>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</si>
  <si>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</si>
  <si>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</si>
  <si>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</si>
  <si>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</si>
  <si>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</si>
  <si>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</si>
  <si>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</si>
  <si>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</si>
  <si>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</si>
  <si>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</si>
  <si>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</si>
  <si>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</si>
  <si>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</si>
  <si>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</si>
  <si>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</si>
  <si>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</si>
  <si>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</si>
  <si>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</si>
  <si>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</si>
  <si>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</si>
  <si>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</si>
  <si>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</si>
  <si>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</si>
  <si>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</si>
  <si>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</si>
  <si>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</si>
  <si>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</si>
  <si>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</si>
  <si>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</si>
  <si>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</si>
  <si>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</si>
  <si>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</si>
  <si>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</si>
  <si>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</si>
  <si>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</si>
  <si>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</si>
  <si>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</si>
  <si>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</si>
  <si>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</si>
  <si>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</si>
  <si>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</si>
  <si>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</si>
  <si>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</si>
  <si>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</si>
  <si>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</si>
  <si>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</si>
  <si>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</si>
  <si>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</si>
  <si>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</si>
  <si>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</si>
  <si>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</si>
  <si>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</si>
  <si>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</si>
  <si>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</si>
  <si>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</si>
  <si>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</si>
  <si>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</si>
  <si>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</si>
  <si>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</si>
  <si>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</si>
  <si>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</si>
  <si>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</si>
  <si>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</si>
  <si>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</si>
  <si>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</si>
  <si>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</si>
  <si>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</si>
  <si>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</si>
  <si>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</si>
  <si>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</si>
  <si>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</si>
  <si>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</si>
  <si>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</si>
  <si>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</si>
  <si>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</si>
  <si>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</si>
  <si>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</si>
  <si>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</si>
  <si>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</si>
  <si>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</si>
  <si>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</si>
  <si>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</si>
  <si>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</si>
  <si>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</si>
  <si>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</si>
  <si>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</si>
  <si>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</si>
  <si>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</si>
  <si>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</si>
  <si>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</si>
  <si>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</si>
  <si>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</si>
  <si>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</si>
  <si>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</si>
  <si>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</si>
  <si>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</si>
  <si>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</si>
  <si>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</si>
  <si>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</si>
  <si>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</si>
  <si>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</si>
  <si>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</si>
  <si>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</si>
  <si>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</si>
  <si>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</si>
  <si>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</si>
  <si>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</si>
  <si>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</si>
  <si>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</si>
  <si>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</si>
  <si>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</si>
  <si>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</si>
  <si>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</si>
  <si>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</si>
  <si>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</si>
  <si>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</si>
  <si>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</si>
  <si>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</si>
  <si>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</si>
  <si>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</si>
  <si>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</si>
  <si>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</si>
  <si>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</si>
  <si>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</si>
  <si>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</si>
  <si>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</si>
  <si>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</si>
  <si>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</si>
  <si>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</si>
  <si>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</si>
  <si>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</si>
  <si>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</si>
  <si>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</si>
  <si>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</si>
  <si>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</si>
  <si>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</si>
  <si>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</si>
  <si>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</si>
  <si>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</si>
  <si>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</si>
  <si>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</si>
  <si>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</si>
  <si>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</si>
  <si>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</si>
  <si>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</si>
  <si>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</si>
  <si>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</si>
  <si>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</si>
  <si>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</si>
  <si>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</si>
  <si>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</si>
  <si>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</si>
  <si>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</si>
  <si>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</si>
  <si>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</si>
  <si>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</si>
  <si>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</si>
  <si>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</si>
  <si>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</si>
  <si>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</si>
  <si>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</si>
  <si>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</si>
  <si>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</si>
  <si>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</si>
  <si>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</si>
  <si>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</si>
  <si>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</si>
  <si>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</si>
  <si>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</si>
  <si>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</si>
  <si>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</si>
  <si>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</si>
  <si>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</si>
  <si>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</si>
  <si>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</si>
  <si>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</si>
  <si>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</si>
  <si>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</si>
  <si>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</si>
  <si>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</si>
  <si>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</si>
  <si>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</si>
  <si>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</si>
  <si>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</si>
  <si>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</si>
  <si>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</si>
  <si>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</si>
  <si>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</si>
  <si>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</si>
  <si>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</si>
  <si>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</si>
  <si>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</si>
  <si>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</si>
  <si>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</si>
  <si>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</si>
  <si>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</si>
  <si>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</si>
  <si>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</si>
  <si>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</si>
  <si>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</si>
  <si>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</si>
  <si>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</si>
  <si>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</si>
  <si>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</si>
  <si>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</si>
  <si>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</si>
  <si>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</si>
  <si>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</si>
  <si>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</si>
  <si>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</si>
  <si>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</si>
  <si>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</si>
  <si>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</si>
  <si>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</si>
  <si>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</si>
  <si>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</si>
  <si>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</si>
  <si>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</si>
  <si>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</si>
  <si>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</si>
  <si>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</si>
  <si>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</si>
  <si>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</si>
  <si>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</si>
  <si>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</si>
  <si>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</si>
  <si>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</si>
  <si>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</si>
  <si>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</si>
  <si>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</si>
  <si>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</si>
  <si>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</si>
  <si>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</si>
  <si>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</si>
  <si>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</si>
  <si>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</si>
  <si>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</si>
  <si>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</si>
  <si>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</si>
  <si>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</si>
  <si>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</si>
  <si>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</si>
  <si>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</si>
  <si>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</si>
  <si>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</si>
  <si>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</si>
  <si>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</si>
  <si>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</si>
  <si>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</si>
  <si>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</si>
  <si>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</si>
  <si>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</si>
  <si>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</si>
  <si>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</si>
  <si>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</si>
  <si>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</si>
  <si>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</si>
  <si>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</si>
  <si>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</si>
  <si>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</si>
  <si>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</si>
  <si>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</si>
  <si>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</si>
  <si>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</si>
  <si>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</si>
  <si>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</si>
  <si>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</si>
  <si>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</si>
  <si>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</si>
  <si>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</si>
  <si>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</si>
  <si>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</si>
  <si>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</si>
  <si>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</si>
  <si>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</si>
  <si>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</si>
  <si>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</si>
  <si>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</si>
  <si>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</si>
  <si>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</si>
  <si>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</si>
  <si>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</si>
  <si>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</si>
  <si>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</si>
  <si>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</si>
  <si>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</si>
  <si>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</si>
  <si>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</si>
  <si>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</si>
  <si>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</si>
  <si>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</si>
  <si>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</si>
  <si>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</si>
  <si>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</si>
  <si>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</si>
  <si>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</si>
  <si>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</si>
  <si>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</si>
  <si>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</si>
  <si>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</si>
  <si>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</si>
  <si>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</si>
  <si>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</si>
  <si>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</si>
  <si>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</si>
  <si>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</si>
  <si>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</si>
  <si>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</si>
  <si>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</si>
  <si>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</si>
  <si>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</si>
  <si>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</si>
  <si>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</si>
  <si>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</si>
  <si>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</si>
  <si>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</si>
  <si>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</si>
  <si>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</si>
  <si>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</si>
  <si>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</si>
  <si>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</si>
  <si>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</si>
  <si>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</si>
  <si>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</si>
  <si>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</si>
  <si>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</si>
  <si>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</si>
  <si>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</si>
  <si>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</si>
  <si>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</si>
  <si>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</si>
  <si>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</si>
  <si>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</si>
  <si>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</si>
  <si>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</si>
  <si>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</si>
  <si>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</si>
  <si>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</si>
  <si>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</si>
  <si>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</si>
  <si>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</si>
  <si>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</si>
  <si>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</si>
  <si>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</si>
  <si>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</si>
  <si>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</si>
  <si>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</si>
  <si>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</si>
  <si>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</si>
  <si>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</si>
  <si>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</si>
  <si>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</si>
  <si>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</si>
  <si>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</si>
  <si>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</si>
  <si>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</si>
  <si>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</si>
  <si>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</si>
  <si>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</si>
  <si>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</si>
  <si>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</si>
  <si>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</si>
  <si>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</si>
  <si>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</si>
  <si>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</si>
  <si>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</si>
  <si>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</si>
  <si>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</si>
  <si>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</si>
  <si>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</si>
  <si>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</si>
  <si>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</si>
  <si>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</si>
  <si>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</si>
  <si>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</si>
  <si>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</si>
  <si>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</si>
  <si>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</si>
  <si>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</si>
  <si>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</si>
  <si>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</si>
  <si>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</si>
  <si>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</si>
  <si>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</si>
  <si>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</si>
  <si>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</si>
  <si>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</si>
  <si>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</si>
  <si>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</si>
  <si>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</si>
  <si>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</si>
  <si>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</si>
  <si>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</si>
  <si>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</si>
  <si>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</si>
  <si>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</si>
  <si>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</si>
  <si>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</si>
  <si>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</si>
  <si>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</si>
  <si>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</si>
  <si>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</si>
  <si>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</si>
  <si>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</si>
  <si>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</si>
  <si>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</si>
  <si>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</si>
  <si>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</si>
  <si>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</si>
  <si>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</si>
  <si>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</si>
  <si>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</si>
  <si>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</si>
  <si>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</si>
  <si>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</si>
  <si>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</si>
  <si>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</si>
  <si>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</si>
  <si>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</si>
  <si>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</si>
  <si>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</si>
  <si>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</si>
  <si>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</si>
  <si>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</si>
  <si>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</si>
  <si>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</si>
  <si>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</si>
  <si>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</si>
  <si>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</si>
  <si>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</si>
  <si>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</si>
  <si>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</si>
  <si>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</si>
  <si>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</si>
  <si>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</si>
  <si>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</si>
  <si>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</si>
  <si>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</si>
  <si>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</si>
  <si>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</si>
  <si>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</si>
  <si>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</si>
  <si>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</si>
  <si>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</si>
  <si>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</si>
  <si>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</si>
  <si>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</si>
  <si>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</si>
  <si>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</si>
  <si>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</si>
  <si>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</si>
  <si>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</si>
  <si>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</si>
  <si>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</si>
  <si>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</si>
  <si>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</si>
  <si>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</si>
  <si>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</si>
  <si>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</si>
  <si>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</si>
  <si>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</si>
  <si>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</si>
  <si>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</si>
  <si>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</si>
  <si>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</si>
  <si>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</si>
  <si>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</si>
  <si>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</si>
  <si>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</si>
  <si>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</si>
  <si>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</si>
  <si>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</si>
  <si>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</si>
  <si>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</si>
  <si>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</si>
  <si>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</si>
  <si>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</si>
  <si>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</si>
  <si>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</si>
  <si>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</si>
  <si>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</si>
  <si>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</si>
  <si>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</si>
  <si>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</si>
  <si>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</si>
  <si>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</si>
  <si>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</si>
  <si>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</si>
  <si>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</si>
  <si>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</si>
  <si>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</si>
  <si>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</si>
  <si>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</si>
  <si>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</si>
  <si>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</si>
  <si>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</si>
  <si>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</si>
  <si>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</si>
  <si>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</si>
  <si>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</si>
  <si>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</si>
  <si>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</si>
  <si>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</si>
  <si>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</si>
  <si>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</si>
  <si>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</si>
  <si>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</si>
  <si>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</si>
  <si>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</si>
  <si>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</si>
  <si>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</si>
  <si>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</si>
  <si>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</si>
  <si>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</si>
  <si>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</si>
  <si>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</si>
  <si>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</si>
  <si>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</si>
  <si>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</si>
  <si>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</si>
  <si>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</si>
  <si>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</si>
  <si>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</si>
  <si>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</si>
  <si>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</si>
  <si>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</si>
  <si>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</si>
  <si>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</si>
  <si>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</si>
  <si>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</si>
  <si>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</si>
  <si>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</si>
  <si>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</si>
  <si>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</si>
  <si>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</si>
  <si>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</si>
  <si>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</si>
  <si>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</si>
  <si>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</si>
  <si>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</si>
  <si>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</si>
  <si>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</si>
  <si>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</si>
  <si>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</si>
  <si>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</si>
  <si>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</si>
  <si>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</si>
  <si>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</si>
  <si>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</si>
  <si>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</si>
  <si>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</si>
  <si>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</si>
  <si>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</si>
  <si>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</si>
  <si>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</si>
  <si>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</si>
  <si>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</si>
  <si>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</si>
  <si>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</si>
  <si>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</si>
  <si>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</si>
  <si>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</si>
  <si>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</si>
  <si>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</si>
  <si>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</si>
  <si>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</si>
  <si>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</si>
  <si>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</si>
  <si>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</si>
  <si>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</si>
  <si>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</si>
  <si>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</si>
  <si>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</si>
  <si>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</si>
  <si>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</si>
  <si>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</si>
  <si>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</si>
  <si>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</si>
  <si>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</si>
  <si>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</si>
  <si>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</si>
  <si>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</si>
  <si>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</si>
  <si>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</si>
  <si>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</si>
  <si>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</si>
  <si>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</si>
  <si>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</si>
  <si>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</si>
  <si>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</si>
  <si>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</si>
  <si>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</si>
  <si>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</si>
  <si>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</si>
  <si>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</si>
  <si>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</si>
  <si>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</si>
  <si>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</si>
  <si>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</si>
  <si>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</si>
  <si>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</si>
  <si>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</si>
  <si>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</si>
  <si>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</si>
  <si>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</si>
  <si>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</si>
  <si>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</si>
  <si>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</si>
  <si>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</si>
  <si>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</si>
  <si>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</si>
  <si>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</si>
  <si>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</si>
  <si>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</si>
  <si>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</si>
  <si>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</si>
  <si>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</si>
  <si>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</si>
  <si>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</si>
  <si>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</si>
  <si>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</si>
  <si>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</si>
  <si>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</si>
  <si>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</si>
  <si>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</si>
  <si>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</si>
  <si>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</si>
  <si>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</si>
  <si>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</si>
  <si>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</si>
  <si>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</si>
  <si>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</si>
  <si>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</si>
  <si>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</si>
  <si>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</si>
  <si>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</si>
  <si>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</si>
  <si>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</si>
  <si>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</si>
  <si>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</si>
  <si>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</si>
  <si>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</si>
  <si>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</si>
  <si>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</si>
  <si>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</si>
  <si>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</si>
  <si>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</si>
  <si>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</si>
  <si>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</si>
  <si>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</si>
  <si>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</si>
  <si>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</si>
  <si>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</si>
  <si>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</si>
  <si>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</si>
  <si>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</si>
  <si>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</si>
  <si>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</si>
  <si>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</si>
  <si>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</si>
  <si>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</si>
  <si>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</si>
  <si>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</si>
  <si>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</si>
  <si>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</si>
  <si>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</si>
  <si>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</si>
  <si>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</si>
  <si>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</si>
  <si>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</si>
  <si>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</si>
  <si>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</si>
  <si>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</si>
  <si>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</si>
  <si>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</si>
  <si>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</si>
  <si>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</si>
  <si>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</si>
  <si>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</si>
  <si>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</si>
  <si>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</si>
  <si>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</si>
  <si>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</si>
  <si>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</si>
  <si>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</si>
  <si>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</si>
  <si>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</si>
  <si>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</si>
  <si>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</si>
  <si>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</si>
  <si>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</si>
  <si>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</si>
  <si>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</si>
  <si>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</si>
  <si>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</si>
  <si>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</si>
  <si>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</si>
  <si>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</si>
  <si>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</si>
  <si>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</si>
  <si>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</si>
  <si>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</si>
  <si>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</si>
  <si>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</si>
  <si>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</si>
  <si>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</si>
  <si>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</si>
  <si>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</si>
  <si>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</si>
  <si>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</si>
  <si>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</si>
  <si>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</si>
  <si>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</si>
  <si>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</si>
  <si>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</si>
  <si>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</si>
  <si>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</si>
  <si>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</si>
  <si>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</si>
  <si>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</si>
  <si>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</si>
  <si>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</si>
  <si>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</si>
  <si>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</si>
  <si>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</si>
  <si>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</si>
  <si>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</si>
  <si>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</si>
  <si>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</si>
  <si>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</si>
  <si>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</si>
  <si>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</si>
  <si>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</si>
  <si>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</si>
  <si>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</si>
  <si>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</si>
  <si>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</si>
  <si>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</si>
  <si>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</si>
  <si>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</si>
  <si>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</si>
  <si>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</si>
  <si>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</si>
  <si>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</si>
  <si>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</si>
  <si>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</si>
  <si>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</si>
  <si>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</si>
  <si>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</si>
  <si>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</si>
  <si>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</si>
  <si>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</si>
  <si>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</si>
  <si>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</si>
  <si>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</si>
  <si>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</si>
  <si>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</si>
  <si>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</si>
  <si>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</si>
  <si>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</si>
  <si>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</si>
  <si>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</si>
  <si>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</si>
  <si>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</si>
  <si>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</si>
  <si>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</si>
  <si>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</si>
  <si>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</si>
  <si>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</si>
  <si>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</si>
  <si>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</si>
  <si>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</si>
  <si>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</si>
  <si>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</si>
  <si>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</si>
  <si>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</si>
  <si>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</si>
  <si>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</si>
  <si>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</si>
  <si>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</si>
  <si>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</si>
  <si>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</si>
  <si>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</si>
  <si>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</si>
  <si>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</si>
  <si>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</si>
  <si>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</si>
  <si>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</si>
  <si>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</si>
  <si>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</si>
  <si>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</si>
  <si>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</si>
  <si>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</si>
  <si>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</si>
  <si>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</si>
  <si>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</si>
  <si>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</si>
  <si>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</si>
  <si>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</si>
  <si>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</si>
  <si>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</si>
  <si>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</si>
  <si>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</si>
  <si>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</si>
  <si>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</si>
  <si>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</si>
  <si>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</si>
  <si>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</si>
  <si>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</si>
  <si>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</si>
  <si>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</si>
  <si>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</si>
  <si>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</si>
  <si>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</si>
  <si>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</si>
  <si>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</si>
  <si>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</si>
  <si>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</si>
  <si>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</si>
  <si>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</si>
  <si>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</si>
  <si>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</si>
  <si>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</si>
  <si>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</si>
  <si>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</si>
  <si>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</si>
  <si>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</si>
  <si>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</si>
  <si>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</si>
  <si>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</si>
  <si>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</si>
  <si>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</si>
  <si>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</si>
  <si>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</si>
  <si>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</si>
  <si>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</si>
  <si>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</si>
  <si>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</si>
  <si>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</si>
  <si>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</si>
  <si>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</si>
  <si>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</si>
  <si>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</si>
  <si>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</si>
  <si>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</si>
  <si>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</si>
  <si>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</si>
  <si>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</si>
  <si>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</si>
  <si>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</si>
  <si>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</si>
  <si>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</si>
  <si>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</si>
  <si>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</si>
  <si>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</si>
  <si>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</si>
  <si>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</si>
  <si>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</si>
  <si>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</si>
  <si>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</si>
  <si>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</si>
  <si>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</si>
  <si>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</si>
  <si>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</si>
  <si>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</si>
  <si>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</si>
  <si>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</si>
  <si>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</si>
  <si>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</si>
  <si>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</si>
  <si>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</si>
  <si>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</si>
  <si>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</si>
  <si>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</si>
  <si>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</si>
  <si>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</si>
  <si>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</si>
  <si>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</si>
  <si>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</si>
  <si>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</si>
  <si>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</si>
  <si>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</si>
  <si>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</si>
  <si>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</si>
  <si>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</si>
  <si>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</si>
  <si>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</si>
  <si>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</si>
  <si>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</si>
  <si>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</si>
  <si>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</si>
  <si>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</si>
  <si>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</si>
  <si>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</si>
  <si>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</si>
  <si>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</si>
  <si>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</si>
  <si>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</si>
  <si>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</si>
  <si>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</si>
  <si>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</si>
  <si>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</si>
  <si>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</si>
  <si>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</si>
  <si>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</si>
  <si>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</si>
  <si>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</si>
  <si>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</si>
  <si>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</si>
  <si>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</si>
  <si>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</si>
  <si>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</si>
  <si>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</si>
  <si>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</si>
  <si>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</si>
  <si>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</si>
  <si>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</si>
  <si>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</si>
  <si>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</si>
  <si>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</si>
  <si>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</si>
  <si>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</si>
  <si>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</si>
  <si>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</si>
  <si>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</si>
  <si>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</si>
  <si>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</si>
  <si>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</si>
  <si>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</si>
  <si>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</si>
  <si>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</si>
  <si>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</si>
  <si>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</si>
  <si>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</si>
  <si>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</si>
  <si>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</si>
  <si>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</si>
  <si>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</si>
  <si>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</si>
  <si>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</si>
  <si>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</si>
  <si>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</si>
  <si>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</si>
  <si>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</si>
  <si>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</si>
  <si>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</si>
  <si>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</si>
  <si>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</si>
  <si>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</si>
  <si>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</si>
  <si>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</si>
  <si>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</si>
  <si>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</si>
  <si>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</si>
  <si>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</si>
  <si>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</si>
  <si>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</si>
  <si>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</si>
  <si>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</si>
  <si>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</si>
  <si>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</si>
  <si>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</si>
  <si>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</si>
  <si>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</si>
  <si>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</si>
  <si>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</si>
  <si>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</si>
  <si>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</si>
  <si>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</si>
  <si>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</si>
  <si>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</si>
  <si>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</si>
  <si>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</si>
  <si>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</si>
  <si>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</si>
  <si>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</si>
  <si>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</si>
  <si>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</si>
  <si>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</si>
  <si>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</si>
  <si>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</si>
  <si>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</si>
  <si>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</si>
  <si>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</si>
  <si>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</si>
  <si>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</si>
  <si>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</si>
  <si>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</si>
  <si>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</si>
  <si>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</si>
  <si>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</si>
  <si>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</si>
  <si>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</si>
  <si>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</si>
  <si>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</si>
  <si>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</si>
  <si>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</si>
  <si>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</si>
  <si>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</si>
  <si>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</si>
  <si>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</si>
  <si>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</si>
  <si>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</si>
  <si>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</si>
  <si>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</si>
  <si>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</si>
  <si>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</si>
  <si>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</si>
  <si>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</si>
  <si>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</si>
  <si>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</si>
  <si>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</si>
  <si>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</si>
  <si>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</si>
  <si>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</si>
  <si>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</si>
  <si>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</si>
  <si>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</si>
  <si>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</si>
  <si>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</si>
  <si>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</si>
  <si>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</si>
  <si>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</si>
  <si>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</si>
  <si>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</si>
  <si>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</si>
  <si>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</si>
  <si>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</si>
  <si>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</si>
  <si>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</si>
  <si>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</si>
  <si>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</si>
  <si>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</si>
  <si>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</si>
  <si>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</si>
  <si>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</si>
  <si>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</si>
  <si>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</si>
  <si>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</si>
  <si>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</si>
  <si>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</si>
  <si>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</si>
  <si>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</si>
  <si>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</si>
  <si>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</si>
  <si>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</si>
  <si>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</si>
  <si>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</si>
  <si>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</si>
  <si>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</si>
  <si>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</si>
  <si>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</si>
  <si>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</si>
  <si>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</si>
  <si>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</si>
  <si>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</si>
  <si>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</si>
  <si>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</si>
  <si>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</si>
  <si>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</si>
  <si>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Longevity,mortality and revision obligations cash outflows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</si>
  <si>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</si>
  <si>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</si>
  <si>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</si>
  <si>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</si>
  <si>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</si>
  <si>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</si>
  <si>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</si>
  <si>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</si>
  <si>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</si>
  <si>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</si>
  <si>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</si>
  <si>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</si>
  <si>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</si>
  <si>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</si>
  <si>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</si>
  <si>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</si>
  <si>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</si>
  <si>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</si>
  <si>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</si>
  <si>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</si>
  <si>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</si>
  <si>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</si>
  <si>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</si>
  <si>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</si>
  <si>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</si>
  <si>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</si>
  <si>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</si>
  <si>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</si>
  <si>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</si>
  <si>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</si>
  <si>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</si>
  <si>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</si>
  <si>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</si>
  <si>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</si>
  <si>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</si>
  <si>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</si>
  <si>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</si>
  <si>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</si>
  <si>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</si>
  <si>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</si>
  <si>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</si>
  <si>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</si>
  <si>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</si>
  <si>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</si>
  <si>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</si>
  <si>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</si>
  <si>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</si>
  <si>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</si>
  <si>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</si>
  <si>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</si>
  <si>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</si>
  <si>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</si>
  <si>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</si>
  <si>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</si>
  <si>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</si>
  <si>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</si>
  <si>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</si>
  <si>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</si>
  <si>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</si>
  <si>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</si>
  <si>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</si>
  <si>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</si>
  <si>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</si>
  <si>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</si>
  <si>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</si>
  <si>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</si>
  <si>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</si>
  <si>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</si>
  <si>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</si>
  <si>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</si>
  <si>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</si>
  <si>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</si>
  <si>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</si>
  <si>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</si>
  <si>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</si>
  <si>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</si>
  <si>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</si>
  <si>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</si>
  <si>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</si>
  <si>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</si>
  <si>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</si>
  <si>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</si>
  <si>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</si>
  <si>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</si>
  <si>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</si>
  <si>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</si>
  <si>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</si>
  <si>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</si>
  <si>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</si>
  <si>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</si>
  <si>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</si>
  <si>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</si>
  <si>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</si>
  <si>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</si>
  <si>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</si>
  <si>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</si>
  <si>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</si>
  <si>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</si>
  <si>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</si>
  <si>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</si>
  <si>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</si>
  <si>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</si>
  <si>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</si>
  <si>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</si>
  <si>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</si>
  <si>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</si>
  <si>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</si>
  <si>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</si>
  <si>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</si>
  <si>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</si>
  <si>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</si>
  <si>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</si>
  <si>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</si>
  <si>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</si>
  <si>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</si>
  <si>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</si>
  <si>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</si>
  <si>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</si>
  <si>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</si>
  <si>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</si>
  <si>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</si>
  <si>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</si>
  <si>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</si>
  <si>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</si>
  <si>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</si>
  <si>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</si>
  <si>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</si>
  <si>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</si>
  <si>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</si>
  <si>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</si>
  <si>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</si>
  <si>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</si>
  <si>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</si>
  <si>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</si>
  <si>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</si>
  <si>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</si>
  <si>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</si>
  <si>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</si>
  <si>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</si>
  <si>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</si>
  <si>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</si>
  <si>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</si>
  <si>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</si>
  <si>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</si>
  <si>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</si>
  <si>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</si>
  <si>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</si>
  <si>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</si>
  <si>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</si>
  <si>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</si>
  <si>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</si>
  <si>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</si>
  <si>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</si>
  <si>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</si>
  <si>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</si>
  <si>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</si>
  <si>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</si>
  <si>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</si>
  <si>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</si>
  <si>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</si>
  <si>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</si>
  <si>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</si>
  <si>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</si>
  <si>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</si>
  <si>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</si>
  <si>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</si>
  <si>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</si>
  <si>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</si>
  <si>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</si>
  <si>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</si>
  <si>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</si>
  <si>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</si>
  <si>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</si>
  <si>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</si>
  <si>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</si>
  <si>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</si>
  <si>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</si>
  <si>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</si>
  <si>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</si>
  <si>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</si>
  <si>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</si>
  <si>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</si>
  <si>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</si>
  <si>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</si>
  <si>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</si>
  <si>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</si>
  <si>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</si>
  <si>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</si>
  <si>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</si>
  <si>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</si>
  <si>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</si>
  <si>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</si>
  <si>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</si>
  <si>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</si>
  <si>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</si>
  <si>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</si>
  <si>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</si>
  <si>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</si>
  <si>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</si>
  <si>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</si>
  <si>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</si>
  <si>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</si>
  <si>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</si>
  <si>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</si>
  <si>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</si>
  <si>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</si>
  <si>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</si>
  <si>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</si>
  <si>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</si>
  <si>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</si>
  <si>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</si>
  <si>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</si>
  <si>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</si>
  <si>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</si>
  <si>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</si>
  <si>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</si>
  <si>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</si>
  <si>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</si>
  <si>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</si>
  <si>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</si>
  <si>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</si>
  <si>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</si>
  <si>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</si>
  <si>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</si>
  <si>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</si>
  <si>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</si>
  <si>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</si>
  <si>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</si>
  <si>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</si>
  <si>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</si>
  <si>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</si>
  <si>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</si>
  <si>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</si>
  <si>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</si>
  <si>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</si>
  <si>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</si>
  <si>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</si>
  <si>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</si>
  <si>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</si>
  <si>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</si>
  <si>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</si>
  <si>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</si>
  <si>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</si>
  <si>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</si>
  <si>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</si>
  <si>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</si>
  <si>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</si>
  <si>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</si>
  <si>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</si>
  <si>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</si>
  <si>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</si>
  <si>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</si>
  <si>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</si>
  <si>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</si>
  <si>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</si>
  <si>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</si>
  <si>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</si>
  <si>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</si>
  <si>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</si>
  <si>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</si>
  <si>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</si>
  <si>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</si>
  <si>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</si>
  <si>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</si>
  <si>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</si>
  <si>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</si>
  <si>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</si>
  <si>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</si>
  <si>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</si>
  <si>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</si>
  <si>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</si>
  <si>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</si>
  <si>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</si>
  <si>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</si>
  <si>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</si>
  <si>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</si>
  <si>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</si>
  <si>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</si>
  <si>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</si>
  <si>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</si>
  <si>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</si>
  <si>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</si>
  <si>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</si>
  <si>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</si>
  <si>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</si>
  <si>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</si>
  <si>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</si>
  <si>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</si>
  <si>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</si>
  <si>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</si>
  <si>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</si>
  <si>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</si>
  <si>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</si>
  <si>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</si>
  <si>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</si>
  <si>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</si>
  <si>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</si>
  <si>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</si>
  <si>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</si>
  <si>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</si>
  <si>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</si>
  <si>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</si>
  <si>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</si>
  <si>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</si>
  <si>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</si>
  <si>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</si>
  <si>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</si>
  <si>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</si>
  <si>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</si>
  <si>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</si>
  <si>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</si>
  <si>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</si>
  <si>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</si>
  <si>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</si>
  <si>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</si>
  <si>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</si>
  <si>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</si>
  <si>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</si>
  <si>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</si>
  <si>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</si>
  <si>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</si>
  <si>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</si>
  <si>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</si>
  <si>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</si>
  <si>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</si>
  <si>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</si>
  <si>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</si>
  <si>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</si>
  <si>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</si>
  <si>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</si>
  <si>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</si>
  <si>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</si>
  <si>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</si>
  <si>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</si>
  <si>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</si>
  <si>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</si>
  <si>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</si>
  <si>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</si>
  <si>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</si>
  <si>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</si>
  <si>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</si>
  <si>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</si>
  <si>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</si>
  <si>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</si>
  <si>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</si>
  <si>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</si>
  <si>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</si>
  <si>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</si>
  <si>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</si>
  <si>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</si>
  <si>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</si>
  <si>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</si>
  <si>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</si>
  <si>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</si>
  <si>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</si>
  <si>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</si>
  <si>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</si>
  <si>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</si>
  <si>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</si>
  <si>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</si>
  <si>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</si>
  <si>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</si>
  <si>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</si>
  <si>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</si>
  <si>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</si>
  <si>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</si>
  <si>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</si>
  <si>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</si>
  <si>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</si>
  <si>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</si>
  <si>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</si>
  <si>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</si>
  <si>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</si>
  <si>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</si>
  <si>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</si>
  <si>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</si>
  <si>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</si>
  <si>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</si>
  <si>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</si>
  <si>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</si>
  <si>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</si>
  <si>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</si>
  <si>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</si>
  <si>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</si>
  <si>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</si>
  <si>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</si>
  <si>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</si>
  <si>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</si>
  <si>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</si>
  <si>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</si>
  <si>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</si>
  <si>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</si>
  <si>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</si>
  <si>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</si>
  <si>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</si>
  <si>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</si>
  <si>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</si>
  <si>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</si>
  <si>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</si>
  <si>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</si>
  <si>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</si>
  <si>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</si>
  <si>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</si>
  <si>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</si>
  <si>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</si>
  <si>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</si>
  <si>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</si>
  <si>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</si>
  <si>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</si>
  <si>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</si>
  <si>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</si>
  <si>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</si>
  <si>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</si>
  <si>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</si>
  <si>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</si>
  <si>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</si>
  <si>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</si>
  <si>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</si>
  <si>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</si>
  <si>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</si>
  <si>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</si>
  <si>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</si>
  <si>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</si>
  <si>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</si>
  <si>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</si>
  <si>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</si>
  <si>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</si>
  <si>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</si>
  <si>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</si>
  <si>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</si>
  <si>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</si>
  <si>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</si>
  <si>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</si>
  <si>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</si>
  <si>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</si>
  <si>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</si>
  <si>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</si>
  <si>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</si>
  <si>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</si>
  <si>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</si>
  <si>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</si>
  <si>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</si>
  <si>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</si>
  <si>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</si>
  <si>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</si>
  <si>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</si>
  <si>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</si>
  <si>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</si>
  <si>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</si>
  <si>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</si>
  <si>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</si>
  <si>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</si>
  <si>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</si>
  <si>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</si>
  <si>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</si>
  <si>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</si>
  <si>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</si>
  <si>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</si>
  <si>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</si>
  <si>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</si>
  <si>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</si>
  <si>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</si>
  <si>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</si>
  <si>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</si>
  <si>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</si>
  <si>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</si>
  <si>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</si>
  <si>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</si>
  <si>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</si>
  <si>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</si>
  <si>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</si>
  <si>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</si>
  <si>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</si>
  <si>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</si>
  <si>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</si>
  <si>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</si>
  <si>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</si>
  <si>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</si>
  <si>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</si>
  <si>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</si>
  <si>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</si>
  <si>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</si>
  <si>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</si>
  <si>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</si>
  <si>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</si>
  <si>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</si>
  <si>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</si>
  <si>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</si>
  <si>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</si>
  <si>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</si>
  <si>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</si>
  <si>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</si>
  <si>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</si>
  <si>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</si>
  <si>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</si>
  <si>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</si>
  <si>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</si>
  <si>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</si>
  <si>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</si>
  <si>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</si>
  <si>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</si>
  <si>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</si>
  <si>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</si>
  <si>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</si>
  <si>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</si>
  <si>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</si>
  <si>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</si>
  <si>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</si>
  <si>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</si>
  <si>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</si>
  <si>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</si>
  <si>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</si>
  <si>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</si>
  <si>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</si>
  <si>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</si>
  <si>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</si>
  <si>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</si>
  <si>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</si>
  <si>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</si>
  <si>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</si>
  <si>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</si>
  <si>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</si>
  <si>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</si>
  <si>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</si>
  <si>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</si>
  <si>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</si>
  <si>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</si>
  <si>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</si>
  <si>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</si>
  <si>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</si>
  <si>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</si>
  <si>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</si>
  <si>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</si>
  <si>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</si>
  <si>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</si>
  <si>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</si>
  <si>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</si>
  <si>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</si>
  <si>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</si>
  <si>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</si>
  <si>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</si>
  <si>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</si>
  <si>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</si>
  <si>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</si>
  <si>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</si>
  <si>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</si>
  <si>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</si>
  <si>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</si>
  <si>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</si>
  <si>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</si>
  <si>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</si>
  <si>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</si>
  <si>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</si>
  <si>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</si>
  <si>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</si>
  <si>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</si>
  <si>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</si>
  <si>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</si>
  <si>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</si>
  <si>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</si>
  <si>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</si>
  <si>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</si>
  <si>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</si>
  <si>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</si>
  <si>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</si>
  <si>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</si>
  <si>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</si>
  <si>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</si>
  <si>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</si>
  <si>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</si>
  <si>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</si>
  <si>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</si>
  <si>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</si>
  <si>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</si>
  <si>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</si>
  <si>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</si>
  <si>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</si>
  <si>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</si>
  <si>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</si>
  <si>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</si>
  <si>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</si>
  <si>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</si>
  <si>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</si>
  <si>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</si>
  <si>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</si>
  <si>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</si>
  <si>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</si>
  <si>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</si>
  <si>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</si>
  <si>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</si>
  <si>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</si>
  <si>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</si>
  <si>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</si>
  <si>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</si>
  <si>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</si>
  <si>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</si>
  <si>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</si>
  <si>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</si>
  <si>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</si>
  <si>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</si>
  <si>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</si>
  <si>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</si>
  <si>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</si>
  <si>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</si>
  <si>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</si>
  <si>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</si>
  <si>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</si>
  <si>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</si>
  <si>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</si>
  <si>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</si>
  <si>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</si>
  <si>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</si>
  <si>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</si>
  <si>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</si>
  <si>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</si>
  <si>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</si>
  <si>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</si>
  <si>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</si>
  <si>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</si>
  <si>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</si>
  <si>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</si>
  <si>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</si>
  <si>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</si>
  <si>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</si>
  <si>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</si>
  <si>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</si>
  <si>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</si>
  <si>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</si>
  <si>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</si>
  <si>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</si>
  <si>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</si>
  <si>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</si>
  <si>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</si>
  <si>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</si>
  <si>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</si>
  <si>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</si>
  <si>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</si>
  <si>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</si>
  <si>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</si>
  <si>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</si>
  <si>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</si>
  <si>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</si>
  <si>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</si>
  <si>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</si>
  <si>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</si>
  <si>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</si>
  <si>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</si>
  <si>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</si>
  <si>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</si>
  <si>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</si>
  <si>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</si>
  <si>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</si>
  <si>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</si>
  <si>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</si>
  <si>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</si>
  <si>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</si>
  <si>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</si>
  <si>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</si>
  <si>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</si>
  <si>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</si>
  <si>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</si>
  <si>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</si>
  <si>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</si>
  <si>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</si>
  <si>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</si>
  <si>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</si>
  <si>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</si>
  <si>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</si>
  <si>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</si>
  <si>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</si>
  <si>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</si>
  <si>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</si>
  <si>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</si>
  <si>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</si>
  <si>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</si>
  <si>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</si>
  <si>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</si>
  <si>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</si>
  <si>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</si>
  <si>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</si>
  <si>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</si>
  <si>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</si>
  <si>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</si>
  <si>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</si>
  <si>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</si>
  <si>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</si>
  <si>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</si>
  <si>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</si>
  <si>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</si>
  <si>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</si>
  <si>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</si>
  <si>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</si>
  <si>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</si>
  <si>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</si>
  <si>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</si>
  <si>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</si>
  <si>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</si>
  <si>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</si>
  <si>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</si>
  <si>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</si>
  <si>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</si>
  <si>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</si>
  <si>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</si>
  <si>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</si>
  <si>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</si>
  <si>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</si>
  <si>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</si>
  <si>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</si>
  <si>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</si>
  <si>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</si>
  <si>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</si>
  <si>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</si>
  <si>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</si>
  <si>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</si>
  <si>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</si>
  <si>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</si>
  <si>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</si>
  <si>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</si>
  <si>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</si>
  <si>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</si>
  <si>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</si>
  <si>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</si>
  <si>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</si>
  <si>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</si>
  <si>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</si>
  <si>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</si>
  <si>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</si>
  <si>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</si>
  <si>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</si>
  <si>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</si>
  <si>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</si>
  <si>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</si>
  <si>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</si>
  <si>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</si>
  <si>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</si>
  <si>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</si>
  <si>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</si>
  <si>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</si>
  <si>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</si>
  <si>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</si>
  <si>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</si>
  <si>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</si>
  <si>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</si>
  <si>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</si>
  <si>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</si>
  <si>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</si>
  <si>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</si>
  <si>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</si>
  <si>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</si>
  <si>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</si>
  <si>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</si>
  <si>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</si>
  <si>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</si>
  <si>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</si>
  <si>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</si>
  <si>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</si>
  <si>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</si>
  <si>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</si>
  <si>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</si>
  <si>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</si>
  <si>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</si>
  <si>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</si>
  <si>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</si>
  <si>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</si>
  <si>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</si>
  <si>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</si>
  <si>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</si>
  <si>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</si>
  <si>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</si>
  <si>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</si>
  <si>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</si>
  <si>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</si>
  <si>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</si>
  <si>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</si>
  <si>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</si>
  <si>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</si>
  <si>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</si>
  <si>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</si>
  <si>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</si>
  <si>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</si>
  <si>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</si>
  <si>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</si>
  <si>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</si>
  <si>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</si>
  <si>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</si>
  <si>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</si>
  <si>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</si>
  <si>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</si>
  <si>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</si>
  <si>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</si>
  <si>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</si>
  <si>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</si>
  <si>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</si>
  <si>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</si>
  <si>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</si>
  <si>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</si>
  <si>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</si>
  <si>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</si>
  <si>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</si>
  <si>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</si>
  <si>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</si>
  <si>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</si>
  <si>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</si>
  <si>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</si>
  <si>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</si>
  <si>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</si>
  <si>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</si>
  <si>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</si>
  <si>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</si>
  <si>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</si>
  <si>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</si>
  <si>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</si>
  <si>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</si>
  <si>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</si>
  <si>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</si>
  <si>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</si>
  <si>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</si>
  <si>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</si>
  <si>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</si>
  <si>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</si>
  <si>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</si>
  <si>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</si>
  <si>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</si>
  <si>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</si>
  <si>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</si>
  <si>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</si>
  <si>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</si>
  <si>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</si>
  <si>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</si>
  <si>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</si>
  <si>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</si>
  <si>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</si>
  <si>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</si>
  <si>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</si>
  <si>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</si>
  <si>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</si>
  <si>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</si>
  <si>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</si>
  <si>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</si>
  <si>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</si>
  <si>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</si>
  <si>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</si>
  <si>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</si>
  <si>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</si>
  <si>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</si>
  <si>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</si>
  <si>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</si>
  <si>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</si>
  <si>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</si>
  <si>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</si>
  <si>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</si>
  <si>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</si>
  <si>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</si>
  <si>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</si>
  <si>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</si>
  <si>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</si>
  <si>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</si>
  <si>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</si>
  <si>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</si>
  <si>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</si>
  <si>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</si>
  <si>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</si>
  <si>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</si>
  <si>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</si>
  <si>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</si>
  <si>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</si>
  <si>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</si>
  <si>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</si>
  <si>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</si>
  <si>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</si>
  <si>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</si>
  <si>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</si>
  <si>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</si>
  <si>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</si>
  <si>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</si>
  <si>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</si>
  <si>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</si>
  <si>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</si>
  <si>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</si>
  <si>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</si>
  <si>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</si>
  <si>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</si>
  <si>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</si>
  <si>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</si>
  <si>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</si>
  <si>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</si>
  <si>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</si>
  <si>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</si>
  <si>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</si>
  <si>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</si>
  <si>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</si>
  <si>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</si>
  <si>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</si>
  <si>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</si>
  <si>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</si>
  <si>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</si>
  <si>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</si>
  <si>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</si>
  <si>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</si>
  <si>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</si>
  <si>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</si>
  <si>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</si>
  <si>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</si>
  <si>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</si>
  <si>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</si>
  <si>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</si>
  <si>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</si>
  <si>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</si>
  <si>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</si>
  <si>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</si>
  <si>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</si>
  <si>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</si>
  <si>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</si>
  <si>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</si>
  <si>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</si>
  <si>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</si>
  <si>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</si>
  <si>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</si>
  <si>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</si>
  <si>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</si>
  <si>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</si>
  <si>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</si>
  <si>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</si>
  <si>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</si>
  <si>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</si>
  <si>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</si>
  <si>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</si>
  <si>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</si>
  <si>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</si>
  <si>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</si>
  <si>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</si>
  <si>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</si>
  <si>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</si>
  <si>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</si>
  <si>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</si>
  <si>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</si>
  <si>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</si>
  <si>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</si>
  <si>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</si>
  <si>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</si>
  <si>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</si>
  <si>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</si>
  <si>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</si>
  <si>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</si>
  <si>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</si>
  <si>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</si>
  <si>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</si>
  <si>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</si>
  <si>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</si>
  <si>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</si>
  <si>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</si>
  <si>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</si>
  <si>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</si>
  <si>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</si>
  <si>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</si>
  <si>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</si>
  <si>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</si>
  <si>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</si>
  <si>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</si>
  <si>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</si>
  <si>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</si>
  <si>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</si>
  <si>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</si>
  <si>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</si>
  <si>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</si>
  <si>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</si>
  <si>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</si>
  <si>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</si>
  <si>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</si>
  <si>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</si>
  <si>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</si>
  <si>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</si>
  <si>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</si>
  <si>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</si>
  <si>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</si>
  <si>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</si>
  <si>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</si>
  <si>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</si>
  <si>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</si>
  <si>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</si>
  <si>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</si>
  <si>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</si>
  <si>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</si>
  <si>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</si>
  <si>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</si>
  <si>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</si>
  <si>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</si>
  <si>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</si>
  <si>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</si>
  <si>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</si>
  <si>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</si>
  <si>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</si>
  <si>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</si>
  <si>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</si>
  <si>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</si>
  <si>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</si>
  <si>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</si>
  <si>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</si>
  <si>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</si>
  <si>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</si>
  <si>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</si>
  <si>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</si>
  <si>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</si>
  <si>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</si>
  <si>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</si>
  <si>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</si>
  <si>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</si>
  <si>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</si>
  <si>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</si>
  <si>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</si>
  <si>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</si>
  <si>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</si>
  <si>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</si>
  <si>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</si>
  <si>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</si>
  <si>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</si>
  <si>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</si>
  <si>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</si>
  <si>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</si>
  <si>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</si>
  <si>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</si>
  <si>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</si>
  <si>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</si>
  <si>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</si>
  <si>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</si>
  <si>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</si>
  <si>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</si>
  <si>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</si>
  <si>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</si>
  <si>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</si>
  <si>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</si>
  <si>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</si>
  <si>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</si>
  <si>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</si>
  <si>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</si>
  <si>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</si>
  <si>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</si>
  <si>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</si>
  <si>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</si>
  <si>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</si>
  <si>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</si>
  <si>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</si>
  <si>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</si>
  <si>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</si>
  <si>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</si>
  <si>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</si>
  <si>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</si>
  <si>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</si>
  <si>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</si>
  <si>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</si>
  <si>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</si>
  <si>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</si>
  <si>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</si>
  <si>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</si>
  <si>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</si>
  <si>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</si>
  <si>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</si>
  <si>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</si>
  <si>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</si>
  <si>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</si>
  <si>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</si>
  <si>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</si>
  <si>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</si>
  <si>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</si>
  <si>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</si>
  <si>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</si>
  <si>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</si>
  <si>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</si>
  <si>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</si>
  <si>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</si>
  <si>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</si>
  <si>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</si>
  <si>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</si>
  <si>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</si>
  <si>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</si>
  <si>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</si>
  <si>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</si>
  <si>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</si>
  <si>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</si>
  <si>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</si>
  <si>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</si>
  <si>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</si>
  <si>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</si>
  <si>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</si>
  <si>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</si>
  <si>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</si>
  <si>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</si>
  <si>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</si>
  <si>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</si>
  <si>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</si>
  <si>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</si>
  <si>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</si>
  <si>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</si>
  <si>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</si>
  <si>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</si>
  <si>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</si>
  <si>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</si>
  <si>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</si>
  <si>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</si>
  <si>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</si>
  <si>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</si>
  <si>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</si>
  <si>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</si>
  <si>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</si>
  <si>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</si>
  <si>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</si>
  <si>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</si>
  <si>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</si>
  <si>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</si>
  <si>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</si>
  <si>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</si>
  <si>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</si>
  <si>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</si>
  <si>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</si>
  <si>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</si>
  <si>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</si>
  <si>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</si>
  <si>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</si>
  <si>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</si>
  <si>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</si>
  <si>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</si>
  <si>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</si>
  <si>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</si>
  <si>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</si>
  <si>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</si>
  <si>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</si>
  <si>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</si>
  <si>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</si>
  <si>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</si>
  <si>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</si>
  <si>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</si>
  <si>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</si>
  <si>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</si>
  <si>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</si>
  <si>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</si>
  <si>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</si>
  <si>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</si>
  <si>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</si>
  <si>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</si>
  <si>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</si>
  <si>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</si>
  <si>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</si>
  <si>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</si>
  <si>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</si>
  <si>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</si>
  <si>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</si>
  <si>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</si>
  <si>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</si>
  <si>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</si>
  <si>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</si>
  <si>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</si>
  <si>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</si>
  <si>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</si>
  <si>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</si>
  <si>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</si>
  <si>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</si>
  <si>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</si>
  <si>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</si>
  <si>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</si>
  <si>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</si>
  <si>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</si>
  <si>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</si>
  <si>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</si>
  <si>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</si>
  <si>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</si>
  <si>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</si>
  <si>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</si>
  <si>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</si>
  <si>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</si>
  <si>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</si>
  <si>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</si>
  <si>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</si>
  <si>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</si>
  <si>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</si>
  <si>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</si>
  <si>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</si>
  <si>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</si>
  <si>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</si>
  <si>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</si>
  <si>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</si>
  <si>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</si>
  <si>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</si>
  <si>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</si>
  <si>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</si>
  <si>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</si>
  <si>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</si>
  <si>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</si>
  <si>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</si>
  <si>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</si>
  <si>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</si>
  <si>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</si>
  <si>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</si>
  <si>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</si>
  <si>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</si>
  <si>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</si>
  <si>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</si>
  <si>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</si>
  <si>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</si>
  <si>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</si>
  <si>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</si>
  <si>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</si>
  <si>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</si>
  <si>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</si>
  <si>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</si>
  <si>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</si>
  <si>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</si>
  <si>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</si>
  <si>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</si>
  <si>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</si>
  <si>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</si>
  <si>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</si>
  <si>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</si>
  <si>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</si>
  <si>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</si>
  <si>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</si>
  <si>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</si>
  <si>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</si>
  <si>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</si>
  <si>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</si>
  <si>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</si>
  <si>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</si>
  <si>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</si>
  <si>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</si>
  <si>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</si>
  <si>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</si>
  <si>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</si>
  <si>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</si>
  <si>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</si>
  <si>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</si>
  <si>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</si>
  <si>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</si>
  <si>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</si>
  <si>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</si>
  <si>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</si>
  <si>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</si>
  <si>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</si>
  <si>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</si>
  <si>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</si>
  <si>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</si>
  <si>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</si>
  <si>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</si>
  <si>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</si>
  <si>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</si>
  <si>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</si>
  <si>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</si>
  <si>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</si>
  <si>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</si>
  <si>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</si>
  <si>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</si>
  <si>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</si>
  <si>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</si>
  <si>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</si>
  <si>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</si>
  <si>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</si>
  <si>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</si>
  <si>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</si>
  <si>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</si>
  <si>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</si>
  <si>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</si>
  <si>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</si>
  <si>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</si>
  <si>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</si>
  <si>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</si>
  <si>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</si>
  <si>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</si>
  <si>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</si>
  <si>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</si>
  <si>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</si>
  <si>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</si>
  <si>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</si>
  <si>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</si>
  <si>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</si>
  <si>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</si>
  <si>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</si>
  <si>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</si>
  <si>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</si>
  <si>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</si>
  <si>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</si>
  <si>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</si>
  <si>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</si>
  <si>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</si>
  <si>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</si>
  <si>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</si>
  <si>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</si>
  <si>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</si>
  <si>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</si>
  <si>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</si>
  <si>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</si>
  <si>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</si>
  <si>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</si>
  <si>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</si>
  <si>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</si>
  <si>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</si>
  <si>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</si>
  <si>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</si>
  <si>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</si>
  <si>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</si>
  <si>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</si>
  <si>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</si>
  <si>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</si>
  <si>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</si>
  <si>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</si>
  <si>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</si>
  <si>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</si>
  <si>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</si>
  <si>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</si>
  <si>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</si>
  <si>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</si>
  <si>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</si>
  <si>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</si>
  <si>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</si>
  <si>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</si>
  <si>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</si>
  <si>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</si>
  <si>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</si>
  <si>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</si>
  <si>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</si>
  <si>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</si>
  <si>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</si>
  <si>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</si>
  <si>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</si>
  <si>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</si>
  <si>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</si>
  <si>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</si>
  <si>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</si>
  <si>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</si>
  <si>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</si>
  <si>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</si>
  <si>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</si>
  <si>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</si>
  <si>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</si>
  <si>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</si>
  <si>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</si>
  <si>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</si>
  <si>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</si>
  <si>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</si>
  <si>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</si>
  <si>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</si>
  <si>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</si>
  <si>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</si>
  <si>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</si>
  <si>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</si>
  <si>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</si>
  <si>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</si>
  <si>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</si>
  <si>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</si>
  <si>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</si>
  <si>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</si>
  <si>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</si>
  <si>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</si>
  <si>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</si>
  <si>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</si>
  <si>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</si>
  <si>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</si>
  <si>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</si>
  <si>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</si>
  <si>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</si>
  <si>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</si>
  <si>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</si>
  <si>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</si>
  <si>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</si>
  <si>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</si>
  <si>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</si>
  <si>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</si>
  <si>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</si>
  <si>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</si>
  <si>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</si>
  <si>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</si>
  <si>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</si>
  <si>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</si>
  <si>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</si>
  <si>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</si>
  <si>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</si>
  <si>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</si>
  <si>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</si>
  <si>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</si>
  <si>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</si>
  <si>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</si>
  <si>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</si>
  <si>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</si>
  <si>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</si>
  <si>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</si>
  <si>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</si>
  <si>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</si>
  <si>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</si>
  <si>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</si>
  <si>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</si>
  <si>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</si>
  <si>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</si>
  <si>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</si>
  <si>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</si>
  <si>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</si>
  <si>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</si>
  <si>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</si>
  <si>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</si>
  <si>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</si>
  <si>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</si>
  <si>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</si>
  <si>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</si>
  <si>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</si>
  <si>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</si>
  <si>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</si>
  <si>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</si>
  <si>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</si>
  <si>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</si>
  <si>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</si>
  <si>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</si>
  <si>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</si>
  <si>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</si>
  <si>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</si>
  <si>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</si>
  <si>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</si>
  <si>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</si>
  <si>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</si>
  <si>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</si>
  <si>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</si>
  <si>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</si>
  <si>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</si>
  <si>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</si>
  <si>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</si>
  <si>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</si>
  <si>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</si>
  <si>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</si>
  <si>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</si>
  <si>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</si>
  <si>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</si>
  <si>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</si>
  <si>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</si>
  <si>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</si>
  <si>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</si>
  <si>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</si>
  <si>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</si>
  <si>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</si>
  <si>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</si>
  <si>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</si>
  <si>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</si>
  <si>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</si>
  <si>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</si>
  <si>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</si>
  <si>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</si>
  <si>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</si>
  <si>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</si>
  <si>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</si>
  <si>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</si>
  <si>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</si>
  <si>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</si>
  <si>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</si>
  <si>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</si>
  <si>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</si>
  <si>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</si>
  <si>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</si>
  <si>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</si>
  <si>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</si>
  <si>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</si>
  <si>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</si>
  <si>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</si>
  <si>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</si>
  <si>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</si>
  <si>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</si>
  <si>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</si>
  <si>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</si>
  <si>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</si>
  <si>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</si>
  <si>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</si>
  <si>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</si>
  <si>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</si>
  <si>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</si>
  <si>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</si>
  <si>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</si>
  <si>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</si>
  <si>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</si>
  <si>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</si>
  <si>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</si>
  <si>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</si>
  <si>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</si>
  <si>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</si>
  <si>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</si>
  <si>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</si>
  <si>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</si>
  <si>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</si>
  <si>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</si>
  <si>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</si>
  <si>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</si>
  <si>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</si>
  <si>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</si>
  <si>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</si>
  <si>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</si>
  <si>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</si>
  <si>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</si>
  <si>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</si>
  <si>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</si>
  <si>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</si>
  <si>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</si>
  <si>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</si>
  <si>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</si>
  <si>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</si>
  <si>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</si>
  <si>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</si>
  <si>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</si>
  <si>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</si>
  <si>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</si>
  <si>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</si>
  <si>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</si>
  <si>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</si>
  <si>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</si>
  <si>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</si>
  <si>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</si>
  <si>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</si>
  <si>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</si>
  <si>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</si>
  <si>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</si>
  <si>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</si>
  <si>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</si>
  <si>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</si>
  <si>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</si>
  <si>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</si>
  <si>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</si>
  <si>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</si>
  <si>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</si>
  <si>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</si>
  <si>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</si>
  <si>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</si>
  <si>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</si>
  <si>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</si>
  <si>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</si>
  <si>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</si>
  <si>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</si>
  <si>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</si>
  <si>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</si>
  <si>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</si>
  <si>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</si>
  <si>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</si>
  <si>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</si>
  <si>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</si>
  <si>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</si>
  <si>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</si>
  <si>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</si>
  <si>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</si>
  <si>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</si>
  <si>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</si>
  <si>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</si>
  <si>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</si>
  <si>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</si>
  <si>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</si>
  <si>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</si>
  <si>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</si>
  <si>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</si>
  <si>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</si>
  <si>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</si>
  <si>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</si>
  <si>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</si>
  <si>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</si>
  <si>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</si>
  <si>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</si>
  <si>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</si>
  <si>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</si>
  <si>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</si>
  <si>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</si>
  <si>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</si>
  <si>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</si>
  <si>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</si>
  <si>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</si>
  <si>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</si>
  <si>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</si>
  <si>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</si>
  <si>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</si>
  <si>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</si>
  <si>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</si>
  <si>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</si>
  <si>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</si>
  <si>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</si>
  <si>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</si>
  <si>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</si>
  <si>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</si>
  <si>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</si>
  <si>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</si>
  <si>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</si>
  <si>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</si>
  <si>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</si>
  <si>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</si>
  <si>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</si>
  <si>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</si>
  <si>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</si>
  <si>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</si>
  <si>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</si>
  <si>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</si>
  <si>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</si>
  <si>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</si>
  <si>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</si>
  <si>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</si>
  <si>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</si>
  <si>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</si>
  <si>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</si>
  <si>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</si>
  <si>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</si>
  <si>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</si>
  <si>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</si>
  <si>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</si>
  <si>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</si>
  <si>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</si>
  <si>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</si>
  <si>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</si>
  <si>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</si>
  <si>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</si>
  <si>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</si>
  <si>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</si>
  <si>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</si>
  <si>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</si>
  <si>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</si>
  <si>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</si>
  <si>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</si>
  <si>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</si>
  <si>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</si>
  <si>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</si>
  <si>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</si>
  <si>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</si>
  <si>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</si>
  <si>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</si>
  <si>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</si>
  <si>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</si>
  <si>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</si>
  <si>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</si>
  <si>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</si>
  <si>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</si>
  <si>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</si>
  <si>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</si>
  <si>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</si>
  <si>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</si>
  <si>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</si>
  <si>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</si>
  <si>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</si>
  <si>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</si>
  <si>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</si>
  <si>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</si>
  <si>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</si>
  <si>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</si>
  <si>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</si>
  <si>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</si>
  <si>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</si>
  <si>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</si>
  <si>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</si>
  <si>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</si>
  <si>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</si>
  <si>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</si>
  <si>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</si>
  <si>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</si>
  <si>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</si>
  <si>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</si>
  <si>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</si>
  <si>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</si>
  <si>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</si>
  <si>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</si>
  <si>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</si>
  <si>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</si>
  <si>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</si>
  <si>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</si>
  <si>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</si>
  <si>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</si>
  <si>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</si>
  <si>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</si>
  <si>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</si>
  <si>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</si>
  <si>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</si>
  <si>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</si>
  <si>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</si>
  <si>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</si>
  <si>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</si>
  <si>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</si>
  <si>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</si>
  <si>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</si>
  <si>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</si>
  <si>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</si>
  <si>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</si>
  <si>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</si>
  <si>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</si>
  <si>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</si>
  <si>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</si>
  <si>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</si>
  <si>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</si>
  <si>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</si>
  <si>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</si>
  <si>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</si>
  <si>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</si>
  <si>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</si>
  <si>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</si>
  <si>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</si>
  <si>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</si>
  <si>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</si>
  <si>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</si>
  <si>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</si>
  <si>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</si>
  <si>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</si>
  <si>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</si>
  <si>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</si>
  <si>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</si>
  <si>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</si>
  <si>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</si>
  <si>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</si>
  <si>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</si>
  <si>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</si>
  <si>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</si>
  <si>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</si>
  <si>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</si>
  <si>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</si>
  <si>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</si>
  <si>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</si>
  <si>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</si>
  <si>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</si>
  <si>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</si>
  <si>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</si>
  <si>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</si>
  <si>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</si>
  <si>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</si>
  <si>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</si>
  <si>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</si>
  <si>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</si>
  <si>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</si>
  <si>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</si>
  <si>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</si>
  <si>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</si>
  <si>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</si>
  <si>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</si>
  <si>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</si>
  <si>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</si>
  <si>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</si>
  <si>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</si>
  <si>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</si>
  <si>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</si>
  <si>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</si>
  <si>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</si>
  <si>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</si>
  <si>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</si>
  <si>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</si>
  <si>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</si>
  <si>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</si>
  <si>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</si>
  <si>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</si>
  <si>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</si>
  <si>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</si>
  <si>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</si>
  <si>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</si>
  <si>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</si>
  <si>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</si>
  <si>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</si>
  <si>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</si>
  <si>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</si>
  <si>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</si>
  <si>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</si>
  <si>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</si>
  <si>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</si>
  <si>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</si>
  <si>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</si>
  <si>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</si>
  <si>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</si>
  <si>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</si>
  <si>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</si>
  <si>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</si>
  <si>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</si>
  <si>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</si>
  <si>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</si>
  <si>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</si>
  <si>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</si>
  <si>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</si>
  <si>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</si>
  <si>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</si>
  <si>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</si>
  <si>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</si>
  <si>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</si>
  <si>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</si>
  <si>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</si>
  <si>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</si>
  <si>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</si>
  <si>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</si>
  <si>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</si>
  <si>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</si>
  <si>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</si>
  <si>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</si>
  <si>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</si>
  <si>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</si>
  <si>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</si>
  <si>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</si>
  <si>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</si>
  <si>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</si>
  <si>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</si>
  <si>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</si>
  <si>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</si>
  <si>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</si>
  <si>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</si>
  <si>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</si>
  <si>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</si>
  <si>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</si>
  <si>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</si>
  <si>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</si>
  <si>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</si>
  <si>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</si>
  <si>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</si>
  <si>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</si>
  <si>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</si>
  <si>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</si>
  <si>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</si>
  <si>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</si>
  <si>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</si>
  <si>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</si>
  <si>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</si>
  <si>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</si>
  <si>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</si>
  <si>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</si>
  <si>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</si>
  <si>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</si>
  <si>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</si>
  <si>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</si>
  <si>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</si>
  <si>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</si>
  <si>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</si>
  <si>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</si>
  <si>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</si>
  <si>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</si>
  <si>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</si>
  <si>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</si>
  <si>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</si>
  <si>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</si>
  <si>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</si>
  <si>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</si>
  <si>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</si>
  <si>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</si>
  <si>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</si>
  <si>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</si>
  <si>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</si>
  <si>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</si>
  <si>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</si>
  <si>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</si>
  <si>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</si>
  <si>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</si>
  <si>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</si>
  <si>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</si>
  <si>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</si>
  <si>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</si>
  <si>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</si>
  <si>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</si>
  <si>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</si>
  <si>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</si>
  <si>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</si>
  <si>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</si>
  <si>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</si>
  <si>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</si>
  <si>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</si>
  <si>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</si>
  <si>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</si>
  <si>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</si>
  <si>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</si>
  <si>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</si>
  <si>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</si>
  <si>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</si>
  <si>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</si>
  <si>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</si>
  <si>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</si>
  <si>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</si>
  <si>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</si>
  <si>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</si>
  <si>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</si>
  <si>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</si>
  <si>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</si>
  <si>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</si>
  <si>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</si>
  <si>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</si>
  <si>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</si>
  <si>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</si>
  <si>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</si>
  <si>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</si>
  <si>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</si>
  <si>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</si>
  <si>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</si>
  <si>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</si>
  <si>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</si>
  <si>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</si>
  <si>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</si>
  <si>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</si>
  <si>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</si>
  <si>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</si>
  <si>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</si>
  <si>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</si>
  <si>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</si>
  <si>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</si>
  <si>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</si>
  <si>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</si>
  <si>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</si>
  <si>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</si>
  <si>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</si>
  <si>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</si>
  <si>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</si>
  <si>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</si>
  <si>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</si>
  <si>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</si>
  <si>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</si>
  <si>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</si>
  <si>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</si>
  <si>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</si>
  <si>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</si>
  <si>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</si>
  <si>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</si>
  <si>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</si>
  <si>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</si>
  <si>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</si>
  <si>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</si>
  <si>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</si>
  <si>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</si>
  <si>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</si>
  <si>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</si>
  <si>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</si>
  <si>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</si>
  <si>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</si>
  <si>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</si>
  <si>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</si>
  <si>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</si>
  <si>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</si>
  <si>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</si>
  <si>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</si>
  <si>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</si>
  <si>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</si>
  <si>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</si>
  <si>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</si>
  <si>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</si>
  <si>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</si>
  <si>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</si>
  <si>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</si>
  <si>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</si>
  <si>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</si>
  <si>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</si>
  <si>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</si>
  <si>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</si>
  <si>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</si>
  <si>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</si>
  <si>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</si>
  <si>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</si>
  <si>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</si>
  <si>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</si>
  <si>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</si>
  <si>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</si>
  <si>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</si>
  <si>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</si>
  <si>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</si>
  <si>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</si>
  <si>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</si>
  <si>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</si>
  <si>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</si>
  <si>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</si>
  <si>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</si>
  <si>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</si>
  <si>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</si>
  <si>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</si>
  <si>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</si>
  <si>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</si>
  <si>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</si>
  <si>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</si>
  <si>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</si>
  <si>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</si>
  <si>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</si>
  <si>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</si>
  <si>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</si>
  <si>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</si>
  <si>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</si>
  <si>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</si>
  <si>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</si>
  <si>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</si>
  <si>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</si>
  <si>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</si>
  <si>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</si>
  <si>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</si>
  <si>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</si>
  <si>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</si>
  <si>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</si>
  <si>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</si>
  <si>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</si>
  <si>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</si>
  <si>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</si>
  <si>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</si>
  <si>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</si>
  <si>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</si>
  <si>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</si>
  <si>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</si>
  <si>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</si>
  <si>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</si>
  <si>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</si>
  <si>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</si>
  <si>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</si>
  <si>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</si>
  <si>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</si>
  <si>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</si>
  <si>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</si>
  <si>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</si>
  <si>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</si>
  <si>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</si>
  <si>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</si>
  <si>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</si>
  <si>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</si>
  <si>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</si>
  <si>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</si>
  <si>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</si>
  <si>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</si>
  <si>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</si>
  <si>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</si>
  <si>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</si>
  <si>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</si>
  <si>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</si>
  <si>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</si>
  <si>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</si>
  <si>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</si>
  <si>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</si>
  <si>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</si>
  <si>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</si>
  <si>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</si>
  <si>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</si>
  <si>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</si>
  <si>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</si>
  <si>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</si>
  <si>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</si>
  <si>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</si>
  <si>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</si>
  <si>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</si>
  <si>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</si>
  <si>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</si>
  <si>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</si>
  <si>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</si>
  <si>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</si>
  <si>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</si>
  <si>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</si>
  <si>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</si>
  <si>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</si>
  <si>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</si>
  <si>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</si>
  <si>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</si>
  <si>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</si>
  <si>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</si>
  <si>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</si>
  <si>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</si>
  <si>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</si>
  <si>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</si>
  <si>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</si>
  <si>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</si>
  <si>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</si>
  <si>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</si>
  <si>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</si>
  <si>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</si>
  <si>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</si>
  <si>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</si>
  <si>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</si>
  <si>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</si>
  <si>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</si>
  <si>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</si>
  <si>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</si>
  <si>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</si>
  <si>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</si>
  <si>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</si>
  <si>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</si>
  <si>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</si>
  <si>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</si>
  <si>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</si>
  <si>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</si>
  <si>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</si>
  <si>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</si>
  <si>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</si>
  <si>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</si>
  <si>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</si>
  <si>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</si>
  <si>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</si>
  <si>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</si>
  <si>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</si>
  <si>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</si>
  <si>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</si>
  <si>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</si>
  <si>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</si>
  <si>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</si>
  <si>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</si>
  <si>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</si>
  <si>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</si>
  <si>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</si>
  <si>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</si>
  <si>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</si>
  <si>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</si>
  <si>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</si>
  <si>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</si>
  <si>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</si>
  <si>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</si>
  <si>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</si>
  <si>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</si>
  <si>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</si>
  <si>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</si>
  <si>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</si>
  <si>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</si>
  <si>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</si>
  <si>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</si>
  <si>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</si>
  <si>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</si>
  <si>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</si>
  <si>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</si>
  <si>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</si>
  <si>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</si>
  <si>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</si>
  <si>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</si>
  <si>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</si>
  <si>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</si>
  <si>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</si>
  <si>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</si>
  <si>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</si>
  <si>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</si>
  <si>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</si>
  <si>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</si>
  <si>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</si>
  <si>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</si>
  <si>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</si>
  <si>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</si>
  <si>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</si>
  <si>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</si>
  <si>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</si>
  <si>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</si>
  <si>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</si>
  <si>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</si>
  <si>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</si>
  <si>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</si>
  <si>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</si>
  <si>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</si>
  <si>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</si>
  <si>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</si>
  <si>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</si>
  <si>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</si>
  <si>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</si>
  <si>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</si>
  <si>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</si>
  <si>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</si>
  <si>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</si>
  <si>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</si>
  <si>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</si>
  <si>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</si>
  <si>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</si>
  <si>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</si>
  <si>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</si>
  <si>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</si>
  <si>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</si>
  <si>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</si>
  <si>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</si>
  <si>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</si>
  <si>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</si>
  <si>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</si>
  <si>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</si>
  <si>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</si>
  <si>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</si>
  <si>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</si>
  <si>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</si>
  <si>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</si>
  <si>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</si>
  <si>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</si>
  <si>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</si>
  <si>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</si>
  <si>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</si>
  <si>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</si>
  <si>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</si>
  <si>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</si>
  <si>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</si>
  <si>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</si>
  <si>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</si>
  <si>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</si>
  <si>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</si>
  <si>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</si>
  <si>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</si>
  <si>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</si>
  <si>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</si>
  <si>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</si>
  <si>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</si>
  <si>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</si>
  <si>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</si>
  <si>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</si>
  <si>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</si>
  <si>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</si>
  <si>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</si>
  <si>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</si>
  <si>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</si>
  <si>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</si>
  <si>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</si>
  <si>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</si>
  <si>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</si>
  <si>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</si>
  <si>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</si>
  <si>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</si>
  <si>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</si>
  <si>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</si>
  <si>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</si>
  <si>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</si>
  <si>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</si>
  <si>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</si>
  <si>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</si>
  <si>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</si>
  <si>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</si>
  <si>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</si>
  <si>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</si>
  <si>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</si>
  <si>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</si>
  <si>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</si>
  <si>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</si>
  <si>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</si>
  <si>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</si>
  <si>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</si>
  <si>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</si>
  <si>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</si>
  <si>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</si>
  <si>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</si>
  <si>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</si>
  <si>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</si>
  <si>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</si>
  <si>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</si>
  <si>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</si>
  <si>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</si>
  <si>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</si>
  <si>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</si>
  <si>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</si>
  <si>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</si>
  <si>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</si>
  <si>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</si>
  <si>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</si>
  <si>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</si>
  <si>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</si>
  <si>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</si>
  <si>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</si>
  <si>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</si>
  <si>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</si>
  <si>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</si>
  <si>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</si>
  <si>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</si>
  <si>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</si>
  <si>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</si>
  <si>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</si>
  <si>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</si>
  <si>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</si>
  <si>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</si>
  <si>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</si>
  <si>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</si>
  <si>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</si>
  <si>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</si>
  <si>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</si>
  <si>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</si>
  <si>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</si>
  <si>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</si>
  <si>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</si>
  <si>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</si>
  <si>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</si>
  <si>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</si>
  <si>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</si>
  <si>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</si>
  <si>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</si>
  <si>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</si>
  <si>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</si>
  <si>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</si>
  <si>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</si>
  <si>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</si>
  <si>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</si>
  <si>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</si>
  <si>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</si>
  <si>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</si>
  <si>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</si>
  <si>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</si>
  <si>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</si>
  <si>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</si>
  <si>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</si>
  <si>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</si>
  <si>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</si>
  <si>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</si>
  <si>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</si>
  <si>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</si>
  <si>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</si>
  <si>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</si>
  <si>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</si>
  <si>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</si>
  <si>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</si>
  <si>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</si>
  <si>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</si>
  <si>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</si>
  <si>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</si>
  <si>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</si>
  <si>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</si>
  <si>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</si>
  <si>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</si>
  <si>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</si>
  <si>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</si>
  <si>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</si>
  <si>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</si>
  <si>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</si>
  <si>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</si>
  <si>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</si>
  <si>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</si>
  <si>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</si>
  <si>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</si>
  <si>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</si>
  <si>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</si>
  <si>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</si>
  <si>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</si>
  <si>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</si>
  <si>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</si>
  <si>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</si>
  <si>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</si>
  <si>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</si>
  <si>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</si>
  <si>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</si>
  <si>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</si>
  <si>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</si>
  <si>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</si>
  <si>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</si>
  <si>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</si>
  <si>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</si>
  <si>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</si>
  <si>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</si>
  <si>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</si>
  <si>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</si>
  <si>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</si>
  <si>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</si>
  <si>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</si>
  <si>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</si>
  <si>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</si>
  <si>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</si>
  <si>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</si>
  <si>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</si>
  <si>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</si>
  <si>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</si>
  <si>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</si>
  <si>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</si>
  <si>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</si>
  <si>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</si>
  <si>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</si>
  <si>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</si>
  <si>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</si>
  <si>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</si>
  <si>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</si>
  <si>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</si>
  <si>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</si>
  <si>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</si>
  <si>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</si>
  <si>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</si>
  <si>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</si>
  <si>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</si>
  <si>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</si>
  <si>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</si>
  <si>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</si>
  <si>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</si>
  <si>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</si>
  <si>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</si>
  <si>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</si>
  <si>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</si>
  <si>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</si>
  <si>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</si>
  <si>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</si>
  <si>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</si>
  <si>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</si>
  <si>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</si>
  <si>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</si>
  <si>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</si>
  <si>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</si>
  <si>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</si>
  <si>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</si>
  <si>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</si>
  <si>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</si>
  <si>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</si>
  <si>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</si>
  <si>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</si>
  <si>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</si>
  <si>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</si>
  <si>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</si>
  <si>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</si>
  <si>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</si>
  <si>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</si>
  <si>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</si>
  <si>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</si>
  <si>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</si>
  <si>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</si>
  <si>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</si>
  <si>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</si>
  <si>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</si>
  <si>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</si>
  <si>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</si>
  <si>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</si>
  <si>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</si>
  <si>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</si>
  <si>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</si>
  <si>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</si>
  <si>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</si>
  <si>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</si>
  <si>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</si>
  <si>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</si>
  <si>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</si>
  <si>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</si>
  <si>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</si>
  <si>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</si>
  <si>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</si>
  <si>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</si>
  <si>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</si>
  <si>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</si>
  <si>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</si>
  <si>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</si>
  <si>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</si>
  <si>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</si>
  <si>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</si>
  <si>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</si>
  <si>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</si>
  <si>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</si>
  <si>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</si>
  <si>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</si>
  <si>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</si>
  <si>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</si>
  <si>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</si>
  <si>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</si>
  <si>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</si>
  <si>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</si>
  <si>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</si>
  <si>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</si>
  <si>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</si>
  <si>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</si>
  <si>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</si>
  <si>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</si>
  <si>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</si>
  <si>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</si>
  <si>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</si>
  <si>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</si>
  <si>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</si>
  <si>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</si>
  <si>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</si>
  <si>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</si>
  <si>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</si>
  <si>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</si>
  <si>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</si>
  <si>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</si>
  <si>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</si>
  <si>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</si>
  <si>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</si>
  <si>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</si>
  <si>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</si>
  <si>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</si>
  <si>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</si>
  <si>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</si>
  <si>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</si>
  <si>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</si>
  <si>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</si>
  <si>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</si>
  <si>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</si>
  <si>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</si>
  <si>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</si>
  <si>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</si>
  <si>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</si>
  <si>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</si>
  <si>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</si>
  <si>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</si>
  <si>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</si>
  <si>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</si>
  <si>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</si>
  <si>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</si>
  <si>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</si>
  <si>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</si>
  <si>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</si>
  <si>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</si>
  <si>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</si>
  <si>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</si>
  <si>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</si>
  <si>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</si>
  <si>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</si>
  <si>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</si>
  <si>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</si>
  <si>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</si>
  <si>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</si>
  <si>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</si>
  <si>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</si>
  <si>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</si>
  <si>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</si>
  <si>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</si>
  <si>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</si>
  <si>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</si>
  <si>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</si>
  <si>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</si>
  <si>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</si>
  <si>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</si>
  <si>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</si>
  <si>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</si>
  <si>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</si>
  <si>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</si>
  <si>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</si>
  <si>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</si>
  <si>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</si>
  <si>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</si>
  <si>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</si>
  <si>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</si>
  <si>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</si>
  <si>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</si>
  <si>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</si>
  <si>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</si>
  <si>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</si>
  <si>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</si>
  <si>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</si>
  <si>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</si>
  <si>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</si>
  <si>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</si>
  <si>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</si>
  <si>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</si>
  <si>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</si>
  <si>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</si>
  <si>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</si>
  <si>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</si>
  <si>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</si>
  <si>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</si>
  <si>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</si>
  <si>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</si>
  <si>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</si>
  <si>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</si>
  <si>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</si>
  <si>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</si>
  <si>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</si>
  <si>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</si>
  <si>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</si>
  <si>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</si>
  <si>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</si>
  <si>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</si>
  <si>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</si>
  <si>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</si>
  <si>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</si>
  <si>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</si>
  <si>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</si>
  <si>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</si>
  <si>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</si>
  <si>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</si>
  <si>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</si>
  <si>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</si>
  <si>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</si>
  <si>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</si>
  <si>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</si>
  <si>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</si>
  <si>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</si>
  <si>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</si>
  <si>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</si>
  <si>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</si>
  <si>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</si>
  <si>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</si>
  <si>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</si>
  <si>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</si>
  <si>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</si>
  <si>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</si>
  <si>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</si>
  <si>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</si>
  <si>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</si>
  <si>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</si>
  <si>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</si>
  <si>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</si>
  <si>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</si>
  <si>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</si>
  <si>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</si>
  <si>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</si>
  <si>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</si>
  <si>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</si>
  <si>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</si>
  <si>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</si>
  <si>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</si>
  <si>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</si>
  <si>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</si>
  <si>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</si>
  <si>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</si>
  <si>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</si>
  <si>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</si>
  <si>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</si>
  <si>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</si>
  <si>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</si>
  <si>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</si>
  <si>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</si>
  <si>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</si>
  <si>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</si>
  <si>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</si>
  <si>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</si>
  <si>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</si>
  <si>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</si>
  <si>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</si>
  <si>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</si>
  <si>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</si>
  <si>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</si>
  <si>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</si>
  <si>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</si>
  <si>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</si>
  <si>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</si>
  <si>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</si>
  <si>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</si>
  <si>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</si>
  <si>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</si>
  <si>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</si>
  <si>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</si>
  <si>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</si>
  <si>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</si>
  <si>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</si>
  <si>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</si>
  <si>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</si>
  <si>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</si>
  <si>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Balance Sheet (Finacial stability)</t>
  </si>
  <si>
    <t>ei2304</t>
  </si>
  <si>
    <t>ei369</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</si>
  <si>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</si>
  <si>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</si>
  <si>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</si>
  <si>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</si>
  <si>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</si>
  <si>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</si>
  <si>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</si>
  <si>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</si>
  <si>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</si>
  <si>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</si>
  <si>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</si>
  <si>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</si>
  <si>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</si>
  <si>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</si>
  <si>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</si>
  <si>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</si>
  <si>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</si>
  <si>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</si>
  <si>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</si>
  <si>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</si>
  <si>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</si>
  <si>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</si>
  <si>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</si>
  <si>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</si>
  <si>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</si>
  <si>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</si>
  <si>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</si>
  <si>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</si>
  <si>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</si>
  <si>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</si>
  <si>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</si>
  <si>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</si>
  <si>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</si>
  <si>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</si>
  <si>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</si>
  <si>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</si>
  <si>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</si>
  <si>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</si>
  <si>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</si>
  <si>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</si>
  <si>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</si>
  <si>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</si>
  <si>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</si>
  <si>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</si>
  <si>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</si>
  <si>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</si>
  <si>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</si>
  <si>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</si>
  <si>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</si>
  <si>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</si>
  <si>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</si>
  <si>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</si>
  <si>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</si>
  <si>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</si>
  <si>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</si>
  <si>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</si>
  <si>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</si>
  <si>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</si>
  <si>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</si>
  <si>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</si>
  <si>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</si>
  <si>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</si>
  <si>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</si>
  <si>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</si>
  <si>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</si>
  <si>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</si>
  <si>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</si>
  <si>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</si>
  <si>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</si>
  <si>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</si>
  <si>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</si>
  <si>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</si>
  <si>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</si>
  <si>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</si>
  <si>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</si>
  <si>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</si>
  <si>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</si>
  <si>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</si>
  <si>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</si>
  <si>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</si>
  <si>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</si>
  <si>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</si>
  <si>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</si>
  <si>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</si>
  <si>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</si>
  <si>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</si>
  <si>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</si>
  <si>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</si>
  <si>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</si>
  <si>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</si>
  <si>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</si>
  <si>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</si>
  <si>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</si>
  <si>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</si>
  <si>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</si>
  <si>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</si>
  <si>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</si>
  <si>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</si>
  <si>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</si>
  <si>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</si>
  <si>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</si>
  <si>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</si>
  <si>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</si>
  <si>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</si>
  <si>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</si>
  <si>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</si>
  <si>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</si>
  <si>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</si>
  <si>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</si>
  <si>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</si>
  <si>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</si>
  <si>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</si>
  <si>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</si>
  <si>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</si>
  <si>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</si>
  <si>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</si>
  <si>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</si>
  <si>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</si>
  <si>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</si>
  <si>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</si>
  <si>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</si>
  <si>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</si>
  <si>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</si>
  <si>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</si>
  <si>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</si>
  <si>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</si>
  <si>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</si>
  <si>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</si>
  <si>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</si>
  <si>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</si>
  <si>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</si>
  <si>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</si>
  <si>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</si>
  <si>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</si>
  <si>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</si>
  <si>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</si>
  <si>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</si>
  <si>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</si>
  <si>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</si>
  <si>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</si>
  <si>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</si>
  <si>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</si>
  <si>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</si>
  <si>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</si>
  <si>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</si>
  <si>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</si>
  <si>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</si>
  <si>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</si>
  <si>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</si>
  <si>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</si>
  <si>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</si>
  <si>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</si>
  <si>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</si>
  <si>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</si>
  <si>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</si>
  <si>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</si>
  <si>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</si>
  <si>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</si>
  <si>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</si>
  <si>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</si>
  <si>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</si>
  <si>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</si>
  <si>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</si>
  <si>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</si>
  <si>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</si>
  <si>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</si>
  <si>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</si>
  <si>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</si>
  <si>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</si>
  <si>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</si>
  <si>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</si>
  <si>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</si>
  <si>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</si>
  <si>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</si>
  <si>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</si>
  <si>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</si>
  <si>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</si>
  <si>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</si>
  <si>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</si>
  <si>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</si>
  <si>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</si>
  <si>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</si>
  <si>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</si>
  <si>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</si>
  <si>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</si>
  <si>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</si>
  <si>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</si>
  <si>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</si>
  <si>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</si>
  <si>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</si>
  <si>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</si>
  <si>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</si>
  <si>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</si>
  <si>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</si>
  <si>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</si>
  <si>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</si>
  <si>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</si>
  <si>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</si>
  <si>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</si>
  <si>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</si>
  <si>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</si>
  <si>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</si>
  <si>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</si>
  <si>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</si>
  <si>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</si>
  <si>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</si>
  <si>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</si>
  <si>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</si>
  <si>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</si>
  <si>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</si>
  <si>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</si>
  <si>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</si>
  <si>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</si>
  <si>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</si>
  <si>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</si>
  <si>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</si>
  <si>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</si>
  <si>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</si>
  <si>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</si>
  <si>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</si>
  <si>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</si>
  <si>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</si>
  <si>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</si>
  <si>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</si>
  <si>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</si>
  <si>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</si>
  <si>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</si>
  <si>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</si>
  <si>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</si>
  <si>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</si>
  <si>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</si>
  <si>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</si>
  <si>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</si>
  <si>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</si>
  <si>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</si>
  <si>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</si>
  <si>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</si>
  <si>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</si>
  <si>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</si>
  <si>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</si>
  <si>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</si>
  <si>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</si>
  <si>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</si>
  <si>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</si>
  <si>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</si>
  <si>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</si>
  <si>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</si>
  <si>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</si>
  <si>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</si>
  <si>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</si>
  <si>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</si>
  <si>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</si>
  <si>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</si>
  <si>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</si>
  <si>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</si>
  <si>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</si>
  <si>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</si>
  <si>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</si>
  <si>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</si>
  <si>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</si>
  <si>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</si>
  <si>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</si>
  <si>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</si>
  <si>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</si>
  <si>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</si>
  <si>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</si>
  <si>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</si>
  <si>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</si>
  <si>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</si>
  <si>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</si>
  <si>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</si>
  <si>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</si>
  <si>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</si>
  <si>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</si>
  <si>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</si>
  <si>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</si>
  <si>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</si>
  <si>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</si>
  <si>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</si>
  <si>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</si>
  <si>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</si>
  <si>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</si>
  <si>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</si>
  <si>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</si>
  <si>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</si>
  <si>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</si>
  <si>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</si>
  <si>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</si>
  <si>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</si>
  <si>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</si>
  <si>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</si>
  <si>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</si>
  <si>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</si>
  <si>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</si>
  <si>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</si>
  <si>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</si>
  <si>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</si>
  <si>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</si>
  <si>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</si>
  <si>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</si>
  <si>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</si>
  <si>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</si>
  <si>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</si>
  <si>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</si>
  <si>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</si>
  <si>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</si>
  <si>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</si>
  <si>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</si>
  <si>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</si>
  <si>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</si>
  <si>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</si>
  <si>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</si>
  <si>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</si>
  <si>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</si>
  <si>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</si>
  <si>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</si>
  <si>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</si>
  <si>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</si>
  <si>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</si>
  <si>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</si>
  <si>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</si>
  <si>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</si>
  <si>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</si>
  <si>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</si>
  <si>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</si>
  <si>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</si>
  <si>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</si>
  <si>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</si>
  <si>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</si>
  <si>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</si>
  <si>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</si>
  <si>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</si>
  <si>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</si>
  <si>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</si>
  <si>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</si>
  <si>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</si>
  <si>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</si>
  <si>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</si>
  <si>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</si>
  <si>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</si>
  <si>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</si>
  <si>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</si>
  <si>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</si>
  <si>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</si>
  <si>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</si>
  <si>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</si>
  <si>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</si>
  <si>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</si>
  <si>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</si>
  <si>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</si>
  <si>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</si>
  <si>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</si>
  <si>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</si>
  <si>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</si>
  <si>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</si>
  <si>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</si>
  <si>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</si>
  <si>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</si>
  <si>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</si>
  <si>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</si>
  <si>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</si>
  <si>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</si>
  <si>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</si>
  <si>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</si>
  <si>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</si>
  <si>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</si>
  <si>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</si>
  <si>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</si>
  <si>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</si>
  <si>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</si>
  <si>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</si>
  <si>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</si>
  <si>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</si>
  <si>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</si>
  <si>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</si>
  <si>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</si>
  <si>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</si>
  <si>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</si>
  <si>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</si>
  <si>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</si>
  <si>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</si>
  <si>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</si>
  <si>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</si>
  <si>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</si>
  <si>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</si>
  <si>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</si>
  <si>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</si>
  <si>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</si>
  <si>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</si>
  <si>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</si>
  <si>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</si>
  <si>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</si>
  <si>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</si>
  <si>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</si>
  <si>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</si>
  <si>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</si>
  <si>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</si>
  <si>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</si>
  <si>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</si>
  <si>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</si>
  <si>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</si>
  <si>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</si>
  <si>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</si>
  <si>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</si>
  <si>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</si>
  <si>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</si>
  <si>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</si>
  <si>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</si>
  <si>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</si>
  <si>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</si>
  <si>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</si>
  <si>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</si>
  <si>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</si>
  <si>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</si>
  <si>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</si>
  <si>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</si>
  <si>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</si>
  <si>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</si>
  <si>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</si>
  <si>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</si>
  <si>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</si>
  <si>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</si>
  <si>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</si>
  <si>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</si>
  <si>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</si>
  <si>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</si>
  <si>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</si>
  <si>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</si>
  <si>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</si>
  <si>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</si>
  <si>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</si>
  <si>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</si>
  <si>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</si>
  <si>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</si>
  <si>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</si>
  <si>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</si>
  <si>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</si>
  <si>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</si>
  <si>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</si>
  <si>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</si>
  <si>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</si>
  <si>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</si>
  <si>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</si>
  <si>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</si>
  <si>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</si>
  <si>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</si>
  <si>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</si>
  <si>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</si>
  <si>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</si>
  <si>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</si>
  <si>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</si>
  <si>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</si>
  <si>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</si>
  <si>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</si>
  <si>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</si>
  <si>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</si>
  <si>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</si>
  <si>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</si>
  <si>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</si>
  <si>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</si>
  <si>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</si>
  <si>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</si>
  <si>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</si>
  <si>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</si>
  <si>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</si>
  <si>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</si>
  <si>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</si>
  <si>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</si>
  <si>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</si>
  <si>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</si>
  <si>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</si>
  <si>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</si>
  <si>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</si>
  <si>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</si>
  <si>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</si>
  <si>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</si>
  <si>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</si>
  <si>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</si>
  <si>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</si>
  <si>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</si>
  <si>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</si>
  <si>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</si>
  <si>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</si>
  <si>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</si>
  <si>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</si>
  <si>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</si>
  <si>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</si>
  <si>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</si>
  <si>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</si>
  <si>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</si>
  <si>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</si>
  <si>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</si>
  <si>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</si>
  <si>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</si>
  <si>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</si>
  <si>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</si>
  <si>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</si>
  <si>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</si>
  <si>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</si>
  <si>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</si>
  <si>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</si>
  <si>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</si>
  <si>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</si>
  <si>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</si>
  <si>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</si>
  <si>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</si>
  <si>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</si>
  <si>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</si>
  <si>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</si>
  <si>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</si>
  <si>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</si>
  <si>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</si>
  <si>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</si>
  <si>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</si>
  <si>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</si>
  <si>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</si>
  <si>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</si>
  <si>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</si>
  <si>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</si>
  <si>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</si>
  <si>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</si>
  <si>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</si>
  <si>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</si>
  <si>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</si>
  <si>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</si>
  <si>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</si>
  <si>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</si>
  <si>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</si>
  <si>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</si>
  <si>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</si>
  <si>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</si>
  <si>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</si>
  <si>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</si>
  <si>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</si>
  <si>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</si>
  <si>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</si>
  <si>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</si>
  <si>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</si>
  <si>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</si>
  <si>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</si>
  <si>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</si>
  <si>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</si>
  <si>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</si>
  <si>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</si>
  <si>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</si>
  <si>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</si>
  <si>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</si>
  <si>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</si>
  <si>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</si>
  <si>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</si>
  <si>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</si>
  <si>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</si>
  <si>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</si>
  <si>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</si>
  <si>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</si>
  <si>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</si>
  <si>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</si>
  <si>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</si>
  <si>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</si>
  <si>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</si>
  <si>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</si>
  <si>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</si>
  <si>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</si>
  <si>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</si>
  <si>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</si>
  <si>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</si>
  <si>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</si>
  <si>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</si>
  <si>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</si>
  <si>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</si>
  <si>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</si>
  <si>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</si>
  <si>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</si>
  <si>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</si>
  <si>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</si>
  <si>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</si>
  <si>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</si>
  <si>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</si>
  <si>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</si>
  <si>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</si>
  <si>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</si>
  <si>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</si>
  <si>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</si>
  <si>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</si>
  <si>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</si>
  <si>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</si>
  <si>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</si>
  <si>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</si>
  <si>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</si>
  <si>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</si>
  <si>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</si>
  <si>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</si>
  <si>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</si>
  <si>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</si>
  <si>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</si>
  <si>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</si>
  <si>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</si>
  <si>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</si>
  <si>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</si>
  <si>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</si>
  <si>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</si>
  <si>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</si>
  <si>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</si>
  <si>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</si>
  <si>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</si>
  <si>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</si>
  <si>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</si>
  <si>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</si>
  <si>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</si>
  <si>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</si>
  <si>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</si>
  <si>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</si>
  <si>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</si>
  <si>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</si>
  <si>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</si>
  <si>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</si>
  <si>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</si>
  <si>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</si>
  <si>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</si>
  <si>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</si>
  <si>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</si>
  <si>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</si>
  <si>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</si>
  <si>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</si>
  <si>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</si>
  <si>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</si>
  <si>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</si>
  <si>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</si>
  <si>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</si>
  <si>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</si>
  <si>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</si>
  <si>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</si>
  <si>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</si>
  <si>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</si>
  <si>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</si>
  <si>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</si>
  <si>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</si>
  <si>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</si>
  <si>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</si>
  <si>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</si>
  <si>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</si>
  <si>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</si>
  <si>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</si>
  <si>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</si>
  <si>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</si>
  <si>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</si>
  <si>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</si>
  <si>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</si>
  <si>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</si>
  <si>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</si>
  <si>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</si>
  <si>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</si>
  <si>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</si>
  <si>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</si>
  <si>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</si>
  <si>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</si>
  <si>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</si>
  <si>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</si>
  <si>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</si>
  <si>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</si>
  <si>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</si>
  <si>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</si>
  <si>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</si>
  <si>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</si>
  <si>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</si>
  <si>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</si>
  <si>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</si>
  <si>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</si>
  <si>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</si>
  <si>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</si>
  <si>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</si>
  <si>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</si>
  <si>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</si>
  <si>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</si>
  <si>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</si>
  <si>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</si>
  <si>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</si>
  <si>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</si>
  <si>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</si>
  <si>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</si>
  <si>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</si>
  <si>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</si>
  <si>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</si>
  <si>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</si>
  <si>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</si>
  <si>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</si>
  <si>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</si>
  <si>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</si>
  <si>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</si>
  <si>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</si>
  <si>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</si>
  <si>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</si>
  <si>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</si>
  <si>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</si>
  <si>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</si>
  <si>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</si>
  <si>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</si>
  <si>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</si>
  <si>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</si>
  <si>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</si>
  <si>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</si>
  <si>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</si>
  <si>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</si>
  <si>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</si>
  <si>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</si>
  <si>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</si>
  <si>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</si>
  <si>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</si>
  <si>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</si>
  <si>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</si>
  <si>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</si>
  <si>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</si>
  <si>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</si>
  <si>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</si>
  <si>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</si>
  <si>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</si>
  <si>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</si>
  <si>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</si>
  <si>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</si>
  <si>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</si>
  <si>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</si>
  <si>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</si>
  <si>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</si>
  <si>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</si>
  <si>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</si>
  <si>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</si>
  <si>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</si>
  <si>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</si>
  <si>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</si>
  <si>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</si>
  <si>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</si>
  <si>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</si>
  <si>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</si>
  <si>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</si>
  <si>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</si>
  <si>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</si>
  <si>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</si>
  <si>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</si>
  <si>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</si>
  <si>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</si>
  <si>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</si>
  <si>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</si>
  <si>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</si>
  <si>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</si>
  <si>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</si>
  <si>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</si>
  <si>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</si>
  <si>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</si>
  <si>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</si>
  <si>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</si>
  <si>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</si>
  <si>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</si>
  <si>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</si>
  <si>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</si>
  <si>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</si>
  <si>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</si>
  <si>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</si>
  <si>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</si>
  <si>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</si>
  <si>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</si>
  <si>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</si>
  <si>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</si>
  <si>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</si>
  <si>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</si>
  <si>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</si>
  <si>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</si>
  <si>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</si>
  <si>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</si>
  <si>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</si>
  <si>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</si>
  <si>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</si>
  <si>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</si>
  <si>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</si>
  <si>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</si>
  <si>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</si>
  <si>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</si>
  <si>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</si>
  <si>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</si>
  <si>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</si>
  <si>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</si>
  <si>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</si>
  <si>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</si>
  <si>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</si>
  <si>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</si>
  <si>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</si>
  <si>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</si>
  <si>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</si>
  <si>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</si>
  <si>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</si>
  <si>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</si>
  <si>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</si>
  <si>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</si>
  <si>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</si>
  <si>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</si>
  <si>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</si>
  <si>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</si>
  <si>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</si>
  <si>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</si>
  <si>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</si>
  <si>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</si>
  <si>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</si>
  <si>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</si>
  <si>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</si>
  <si>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</si>
  <si>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</si>
  <si>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</si>
  <si>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</si>
  <si>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</si>
  <si>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</si>
  <si>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</si>
  <si>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</si>
  <si>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</si>
  <si>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</si>
  <si>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</si>
  <si>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</si>
  <si>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</si>
  <si>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</si>
  <si>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</si>
  <si>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</si>
  <si>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</si>
  <si>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</si>
  <si>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</si>
  <si>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</si>
  <si>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</si>
  <si>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</si>
  <si>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</si>
  <si>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</si>
  <si>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</si>
  <si>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</si>
  <si>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</si>
  <si>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</si>
  <si>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</si>
  <si>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</si>
  <si>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</si>
  <si>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</si>
  <si>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</si>
  <si>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</si>
  <si>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</si>
  <si>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</si>
  <si>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</si>
  <si>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</si>
  <si>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</si>
  <si>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</si>
  <si>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</si>
  <si>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</si>
  <si>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</si>
  <si>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</si>
  <si>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</si>
  <si>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</si>
  <si>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</si>
  <si>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</si>
  <si>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</si>
  <si>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</si>
  <si>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</si>
  <si>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</si>
  <si>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</si>
  <si>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</si>
  <si>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</si>
  <si>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</si>
  <si>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</si>
  <si>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</si>
  <si>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</si>
  <si>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</si>
  <si>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</si>
  <si>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</si>
  <si>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</si>
  <si>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</si>
  <si>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</si>
  <si>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</si>
  <si>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</si>
  <si>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</si>
  <si>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</si>
  <si>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</si>
  <si>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</si>
  <si>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</si>
  <si>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</si>
  <si>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</si>
  <si>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</si>
  <si>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</si>
  <si>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</si>
  <si>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</si>
  <si>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</si>
  <si>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</si>
  <si>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</si>
  <si>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</si>
  <si>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</si>
  <si>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</si>
  <si>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</si>
  <si>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</si>
  <si>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</si>
  <si>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</si>
  <si>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</si>
  <si>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</si>
  <si>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</si>
  <si>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</si>
  <si>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</si>
  <si>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</si>
  <si>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</si>
  <si>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</si>
  <si>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</si>
  <si>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</si>
  <si>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</si>
  <si>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</si>
  <si>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</si>
  <si>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</si>
  <si>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</si>
  <si>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</si>
  <si>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</si>
  <si>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</si>
  <si>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</si>
  <si>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</si>
  <si>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</si>
  <si>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</si>
  <si>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</si>
  <si>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</si>
  <si>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</si>
  <si>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</si>
  <si>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</si>
  <si>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</si>
  <si>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</si>
  <si>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</si>
  <si>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</si>
  <si>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</si>
  <si>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</si>
  <si>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</si>
  <si>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</si>
  <si>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</si>
  <si>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</si>
  <si>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</si>
  <si>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</si>
  <si>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</si>
  <si>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</si>
  <si>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</si>
  <si>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</si>
  <si>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</si>
  <si>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</si>
  <si>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</si>
  <si>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</si>
  <si>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</si>
  <si>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</si>
  <si>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</si>
  <si>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</si>
  <si>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</si>
  <si>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</si>
  <si>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</si>
  <si>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</si>
  <si>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</si>
  <si>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</si>
  <si>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</si>
  <si>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</si>
  <si>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</si>
  <si>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</si>
  <si>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</si>
  <si>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</si>
  <si>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</si>
  <si>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</si>
  <si>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</si>
  <si>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</si>
  <si>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</si>
  <si>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</si>
  <si>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</si>
  <si>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</si>
  <si>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</si>
  <si>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</si>
  <si>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</si>
  <si>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</si>
  <si>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</si>
  <si>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</si>
  <si>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</si>
  <si>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</si>
  <si>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</si>
  <si>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</si>
  <si>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</si>
  <si>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</si>
  <si>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</si>
  <si>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</si>
  <si>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</si>
  <si>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</si>
  <si>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</si>
  <si>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</si>
  <si>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</si>
  <si>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</si>
  <si>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</si>
  <si>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</si>
  <si>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</si>
  <si>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</si>
  <si>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</si>
  <si>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</si>
  <si>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</si>
  <si>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</si>
  <si>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</si>
  <si>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</si>
  <si>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</si>
  <si>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</si>
  <si>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</si>
  <si>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</si>
  <si>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</si>
  <si>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</si>
  <si>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</si>
  <si>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</si>
  <si>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</si>
  <si>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</si>
  <si>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</si>
  <si>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</si>
  <si>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</si>
  <si>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</si>
  <si>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</si>
  <si>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</si>
  <si>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</si>
  <si>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</si>
  <si>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</si>
  <si>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</si>
  <si>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</si>
  <si>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</si>
  <si>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</si>
  <si>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</si>
  <si>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</si>
  <si>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</si>
  <si>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</si>
  <si>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</si>
  <si>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</si>
  <si>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</si>
  <si>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</si>
  <si>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</si>
  <si>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</si>
  <si>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</si>
  <si>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</si>
  <si>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</si>
  <si>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</si>
  <si>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</si>
  <si>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</si>
  <si>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</si>
  <si>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</si>
  <si>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</si>
  <si>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</si>
  <si>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</si>
  <si>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</si>
  <si>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</si>
  <si>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</si>
  <si>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</si>
  <si>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</si>
  <si>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</si>
  <si>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</si>
  <si>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</si>
  <si>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</si>
  <si>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</si>
  <si>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</si>
  <si>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</si>
  <si>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</si>
  <si>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</si>
  <si>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</si>
  <si>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</si>
  <si>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</si>
  <si>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</si>
  <si>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</si>
  <si>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</si>
  <si>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</si>
  <si>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</si>
  <si>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</si>
  <si>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</si>
  <si>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</si>
  <si>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</si>
  <si>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</si>
  <si>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</si>
  <si>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</si>
  <si>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</si>
  <si>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</si>
  <si>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</si>
  <si>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</si>
  <si>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</si>
  <si>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</si>
  <si>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</si>
  <si>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</si>
  <si>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</si>
  <si>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</si>
  <si>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</si>
  <si>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</si>
  <si>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</si>
  <si>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</si>
  <si>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</si>
  <si>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</si>
  <si>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</si>
  <si>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</si>
  <si>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</si>
  <si>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</si>
  <si>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</si>
  <si>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</si>
  <si>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</si>
  <si>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</si>
  <si>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</si>
  <si>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</si>
  <si>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</si>
  <si>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</si>
  <si>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</si>
  <si>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</si>
  <si>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</si>
  <si>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</si>
  <si>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</si>
  <si>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</si>
  <si>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</si>
  <si>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</si>
  <si>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</si>
  <si>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</si>
  <si>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</si>
  <si>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</si>
  <si>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</si>
  <si>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</si>
  <si>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</si>
  <si>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</si>
  <si>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</si>
  <si>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</si>
  <si>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</si>
  <si>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</si>
  <si>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</si>
  <si>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</si>
  <si>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</si>
  <si>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</si>
  <si>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</si>
  <si>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</si>
  <si>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</si>
  <si>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</si>
  <si>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</si>
  <si>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</si>
  <si>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</si>
  <si>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</si>
  <si>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</si>
  <si>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</si>
  <si>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</si>
  <si>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</si>
  <si>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</si>
  <si>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</si>
  <si>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</si>
  <si>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</si>
  <si>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</si>
  <si>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</si>
  <si>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</si>
  <si>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</si>
  <si>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</si>
  <si>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</si>
  <si>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</si>
  <si>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</si>
  <si>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</si>
  <si>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</si>
  <si>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</si>
  <si>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</si>
  <si>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</si>
  <si>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</si>
  <si>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</si>
  <si>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</si>
  <si>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</si>
  <si>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</si>
  <si>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</si>
  <si>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</si>
  <si>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</si>
  <si>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</si>
  <si>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</si>
  <si>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</si>
  <si>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</si>
  <si>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</si>
  <si>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</si>
  <si>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</si>
  <si>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</si>
  <si>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</si>
  <si>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</si>
  <si>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</si>
  <si>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</si>
  <si>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</si>
  <si>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</si>
  <si>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</si>
  <si>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</si>
  <si>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</si>
  <si>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</si>
  <si>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</si>
  <si>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</si>
  <si>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</si>
  <si>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</si>
  <si>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</si>
  <si>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</si>
  <si>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</si>
  <si>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</si>
  <si>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</si>
  <si>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</si>
  <si>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</si>
  <si>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</si>
  <si>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</si>
  <si>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</si>
  <si>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</si>
  <si>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</si>
  <si>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</si>
  <si>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</si>
  <si>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</si>
  <si>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</si>
  <si>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</si>
  <si>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</si>
  <si>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</si>
  <si>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</si>
  <si>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</si>
  <si>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</si>
  <si>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</si>
  <si>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</si>
  <si>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</si>
  <si>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</si>
  <si>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</si>
  <si>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</si>
  <si>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</si>
  <si>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</si>
  <si>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</si>
  <si>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</si>
  <si>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</si>
  <si>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</si>
  <si>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</si>
  <si>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</si>
  <si>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</si>
  <si>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</si>
  <si>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</si>
  <si>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</si>
  <si>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</si>
  <si>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</si>
  <si>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</si>
  <si>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</si>
  <si>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</si>
  <si>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</si>
  <si>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</si>
  <si>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</si>
  <si>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</si>
  <si>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</si>
  <si>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</si>
  <si>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</si>
  <si>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</si>
  <si>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</si>
  <si>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</si>
  <si>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</si>
  <si>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</si>
  <si>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</si>
  <si>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</si>
  <si>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</si>
  <si>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</si>
  <si>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</si>
  <si>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</si>
  <si>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</si>
  <si>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</si>
  <si>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</si>
  <si>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</si>
  <si>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</si>
  <si>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</si>
  <si>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</si>
  <si>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</si>
  <si>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</si>
  <si>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</si>
  <si>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</si>
  <si>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</si>
  <si>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</si>
  <si>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</si>
  <si>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</si>
  <si>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</si>
  <si>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</si>
  <si>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</si>
  <si>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</si>
  <si>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</si>
  <si>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</si>
  <si>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</si>
  <si>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</si>
  <si>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</si>
  <si>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</si>
  <si>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</si>
  <si>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</si>
  <si>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</si>
  <si>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</si>
  <si>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</si>
  <si>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</si>
  <si>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</si>
  <si>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</si>
  <si>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</si>
  <si>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</si>
  <si>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</si>
  <si>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</si>
  <si>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</si>
  <si>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</si>
  <si>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</si>
  <si>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</si>
  <si>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</si>
  <si>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</si>
  <si>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</si>
  <si>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</si>
  <si>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</si>
  <si>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</si>
  <si>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</si>
  <si>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</si>
  <si>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</si>
  <si>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</si>
  <si>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</si>
  <si>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</si>
  <si>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2 – Infrastructure non-qualifying: Government Guarantee (Government, Central bank, Regional government or local authority)</t>
  </si>
  <si>
    <t>12 – Infrastructure qualifying: Government Guarantee (Government, Central bank, Regional government or local authority)</t>
  </si>
  <si>
    <t>1 – Not an infrastructure investment</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</si>
  <si>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</si>
  <si>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</si>
  <si>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</si>
  <si>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</si>
  <si>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</si>
  <si>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</si>
  <si>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</si>
  <si>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</si>
  <si>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</si>
  <si>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</si>
  <si>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</si>
  <si>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</si>
  <si>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</si>
  <si>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</si>
  <si>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</si>
  <si>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</si>
  <si>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</si>
  <si>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</si>
  <si>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</si>
  <si>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</si>
  <si>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</si>
  <si>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19 – Infrastructure qualifying: Other qualifying infrastructure investments, not classified in the above categories</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</si>
  <si>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</si>
  <si>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</si>
  <si>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</si>
  <si>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</si>
  <si>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</si>
  <si>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</si>
  <si>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</si>
  <si>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</si>
  <si>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</si>
  <si>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</si>
  <si>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</si>
  <si>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</si>
  <si>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</si>
  <si>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</si>
  <si>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</si>
  <si>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</si>
  <si>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</si>
  <si>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</si>
  <si>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</si>
  <si>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</si>
  <si>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</si>
  <si>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</si>
  <si>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</si>
  <si>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</si>
  <si>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</si>
  <si>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</si>
  <si>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</si>
  <si>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</si>
  <si>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</si>
  <si>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</si>
  <si>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</si>
  <si>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</si>
  <si>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</si>
  <si>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</si>
  <si>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</si>
  <si>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</si>
  <si>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</si>
  <si>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</si>
  <si>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</si>
  <si>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</si>
  <si>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</si>
  <si>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</si>
  <si>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</si>
  <si>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</si>
  <si>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</si>
  <si>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</si>
  <si>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</si>
  <si>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</si>
  <si>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</si>
  <si>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</si>
  <si>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</si>
  <si>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</si>
  <si>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</si>
  <si>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</si>
  <si>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</si>
  <si>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</si>
  <si>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</si>
  <si>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</si>
  <si>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</si>
  <si>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</si>
  <si>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</si>
  <si>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</si>
  <si>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</si>
  <si>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</si>
  <si>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</si>
  <si>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</si>
  <si>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</si>
  <si>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</si>
  <si>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</si>
  <si>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</si>
  <si>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</si>
  <si>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</si>
  <si>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</si>
  <si>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</si>
  <si>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</si>
  <si>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</si>
  <si>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</si>
  <si>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</si>
  <si>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</si>
  <si>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</si>
  <si>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</si>
  <si>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</si>
  <si>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</si>
  <si>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</si>
  <si>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</si>
  <si>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</si>
  <si>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</si>
  <si>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</si>
  <si>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</si>
  <si>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</si>
  <si>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</si>
  <si>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</si>
  <si>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</si>
  <si>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</si>
  <si>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</si>
  <si>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</si>
  <si>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</si>
  <si>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</si>
  <si>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</si>
  <si>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</si>
  <si>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</si>
  <si>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</si>
  <si>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</si>
  <si>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</si>
  <si>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</si>
  <si>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</si>
  <si>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</si>
  <si>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</si>
  <si>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</si>
  <si>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</si>
  <si>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</si>
  <si>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</si>
  <si>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</si>
  <si>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</si>
  <si>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</si>
  <si>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</si>
  <si>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</si>
  <si>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</si>
  <si>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</si>
  <si>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</si>
  <si>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</si>
  <si>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</si>
  <si>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</si>
  <si>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</si>
  <si>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</si>
  <si>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</si>
  <si>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</si>
  <si>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</si>
  <si>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</si>
  <si>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</si>
  <si>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</si>
  <si>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</si>
  <si>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</si>
  <si>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</si>
  <si>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</si>
  <si>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</si>
  <si>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</si>
  <si>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</si>
  <si>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</si>
  <si>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</si>
  <si>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</si>
  <si>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</si>
  <si>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</si>
  <si>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</si>
  <si>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</si>
  <si>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</si>
  <si>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</si>
  <si>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</si>
  <si>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</si>
  <si>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</si>
  <si>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</si>
  <si>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</si>
  <si>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</si>
  <si>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</si>
  <si>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</si>
  <si>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</si>
  <si>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</si>
  <si>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</si>
  <si>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</si>
  <si>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</si>
  <si>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</si>
  <si>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Metric: Balance Sheet (Finacial stability)[210]</t>
  </si>
  <si>
    <t>ei2446</t>
  </si>
  <si>
    <t>ei2447</t>
  </si>
  <si>
    <t>ei2448</t>
  </si>
  <si>
    <t>114: Content [210]</t>
  </si>
  <si>
    <t>Balance Sheet (Finacial stability)[210]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</si>
  <si>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</si>
  <si>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</si>
  <si>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</si>
  <si>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</si>
  <si>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</si>
  <si>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</si>
  <si>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</si>
  <si>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</si>
  <si>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</si>
  <si>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</si>
  <si>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</si>
  <si>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</si>
  <si>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</si>
  <si>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</si>
  <si>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</si>
  <si>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</si>
  <si>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</si>
  <si>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</si>
  <si>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</si>
  <si>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</si>
  <si>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</si>
  <si>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</si>
  <si>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</si>
  <si>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</si>
  <si>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</si>
  <si>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</si>
  <si>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</si>
  <si>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</si>
  <si>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</si>
  <si>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</si>
  <si>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</si>
  <si>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</si>
  <si>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</si>
  <si>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</si>
  <si>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</si>
  <si>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</si>
  <si>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</si>
  <si>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</si>
  <si>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</si>
  <si>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</si>
  <si>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</si>
  <si>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</si>
  <si>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</si>
  <si>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</si>
  <si>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</si>
  <si>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</si>
  <si>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</si>
  <si>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</si>
  <si>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</si>
  <si>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</si>
  <si>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</si>
  <si>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</si>
  <si>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</si>
  <si>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</si>
  <si>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</si>
  <si>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</si>
  <si>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</si>
  <si>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</si>
  <si>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</si>
  <si>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</si>
  <si>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</si>
  <si>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</si>
  <si>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</si>
  <si>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</si>
  <si>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</si>
  <si>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</si>
  <si>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</si>
  <si>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</si>
  <si>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</si>
  <si>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</si>
  <si>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</si>
  <si>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</si>
  <si>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</si>
  <si>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</si>
  <si>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</si>
  <si>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</si>
  <si>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</si>
  <si>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</si>
  <si>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</si>
  <si>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</si>
  <si>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</si>
  <si>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</si>
  <si>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</si>
  <si>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</si>
  <si>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</si>
  <si>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</si>
  <si>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</si>
  <si>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</si>
  <si>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</si>
  <si>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</si>
  <si>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</si>
  <si>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</si>
  <si>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</si>
  <si>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</si>
  <si>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</si>
  <si>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</si>
  <si>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</si>
  <si>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</si>
  <si>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</si>
  <si>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</si>
  <si>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</si>
  <si>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</si>
  <si>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</si>
  <si>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</si>
  <si>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</si>
  <si>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</si>
  <si>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</si>
  <si>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</si>
  <si>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</si>
  <si>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</si>
  <si>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</si>
  <si>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</si>
  <si>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</si>
  <si>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</si>
  <si>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</si>
  <si>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</si>
  <si>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</si>
  <si>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</si>
  <si>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</si>
  <si>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</si>
  <si>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</si>
  <si>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</si>
  <si>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</si>
  <si>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</si>
  <si>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</si>
  <si>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</si>
  <si>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</si>
  <si>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</si>
  <si>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</si>
  <si>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</si>
  <si>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</si>
  <si>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</si>
  <si>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</si>
  <si>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</si>
  <si>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</si>
  <si>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</si>
  <si>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</si>
  <si>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</si>
  <si>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</si>
  <si>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</si>
  <si>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</si>
  <si>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</si>
  <si>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</si>
  <si>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</si>
  <si>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</si>
  <si>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</si>
  <si>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</si>
  <si>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</si>
  <si>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</si>
  <si>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</si>
  <si>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</si>
  <si>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</si>
  <si>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</si>
  <si>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</si>
  <si>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</si>
  <si>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</si>
  <si>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</si>
  <si>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</si>
  <si>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</si>
  <si>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</si>
  <si>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</si>
  <si>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</si>
  <si>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</si>
  <si>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</si>
  <si>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</si>
  <si>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</si>
  <si>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</si>
  <si>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</si>
  <si>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</si>
  <si>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</si>
  <si>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</si>
  <si>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</si>
  <si>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</si>
  <si>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</si>
  <si>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</si>
  <si>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</si>
  <si>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</si>
  <si>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</si>
  <si>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</si>
  <si>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</si>
  <si>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</si>
  <si>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</si>
  <si>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</si>
  <si>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</si>
  <si>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</si>
  <si>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</si>
  <si>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</si>
  <si>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</si>
  <si>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</si>
  <si>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</si>
  <si>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</si>
  <si>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</si>
  <si>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</si>
  <si>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</si>
  <si>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</si>
  <si>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</si>
  <si>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</si>
  <si>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</si>
  <si>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</si>
  <si>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</si>
  <si>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</si>
  <si>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</si>
  <si>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</si>
  <si>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</si>
  <si>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</si>
  <si>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</si>
  <si>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</si>
  <si>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</si>
  <si>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</si>
  <si>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</si>
  <si>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</si>
  <si>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</si>
  <si>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</si>
  <si>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</si>
  <si>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</si>
  <si>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</si>
  <si>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</si>
  <si>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</si>
  <si>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</si>
  <si>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</si>
  <si>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</si>
  <si>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</si>
  <si>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</si>
  <si>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</si>
  <si>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</si>
  <si>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</si>
  <si>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</si>
  <si>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</si>
  <si>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</si>
  <si>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</si>
  <si>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</si>
  <si>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</si>
  <si>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</si>
  <si>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</si>
  <si>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</si>
  <si>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</si>
  <si>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</si>
  <si>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</si>
  <si>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</si>
  <si>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</si>
  <si>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</si>
  <si>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20 – 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</si>
  <si>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</si>
  <si>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</si>
  <si>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</si>
  <si>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</si>
  <si>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</si>
  <si>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</si>
  <si>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</si>
  <si>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</si>
  <si>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</si>
  <si>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</si>
  <si>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</si>
  <si>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</si>
  <si>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</si>
  <si>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</si>
  <si>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</si>
  <si>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</si>
  <si>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</si>
  <si>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</si>
  <si>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</si>
  <si>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</si>
  <si>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</si>
  <si>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</si>
  <si>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</si>
  <si>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</si>
  <si>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</si>
  <si>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</si>
  <si>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</si>
  <si>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</si>
  <si>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</si>
  <si>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</si>
  <si>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</si>
  <si>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</si>
  <si>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</si>
  <si>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</si>
  <si>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</si>
  <si>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</si>
  <si>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</si>
  <si>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</si>
  <si>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</si>
  <si>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</si>
  <si>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</si>
  <si>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</si>
  <si>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</si>
  <si>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</si>
  <si>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</si>
  <si>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</si>
  <si>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</si>
  <si>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</si>
  <si>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</si>
  <si>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</si>
  <si>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</si>
  <si>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</si>
  <si>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</si>
  <si>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</si>
  <si>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</si>
  <si>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</si>
  <si>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</si>
  <si>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</si>
  <si>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</si>
  <si>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</si>
  <si>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</si>
  <si>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</si>
  <si>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</si>
  <si>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</si>
  <si>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</si>
  <si>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</si>
  <si>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</si>
  <si>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</si>
  <si>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</si>
  <si>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</si>
  <si>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</si>
  <si>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</si>
  <si>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</si>
  <si>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</si>
  <si>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</si>
  <si>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</si>
  <si>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</si>
  <si>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</si>
  <si>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</si>
  <si>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</si>
  <si>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</si>
  <si>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</si>
  <si>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</si>
  <si>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</si>
  <si>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</si>
  <si>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</si>
  <si>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</si>
  <si>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</si>
  <si>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</si>
  <si>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</si>
  <si>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</si>
  <si>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</si>
  <si>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</si>
  <si>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</si>
  <si>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</si>
  <si>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</si>
  <si>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</si>
  <si>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</si>
  <si>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</si>
  <si>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</si>
  <si>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</si>
  <si>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</si>
  <si>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</si>
  <si>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</si>
  <si>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</si>
  <si>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</si>
  <si>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</si>
  <si>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</si>
  <si>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</si>
  <si>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</si>
  <si>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</si>
  <si>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</si>
  <si>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</si>
  <si>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</si>
  <si>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</si>
  <si>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</si>
  <si>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</si>
  <si>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</si>
  <si>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</si>
  <si>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</si>
  <si>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</si>
  <si>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</si>
  <si>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</si>
  <si>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</si>
  <si>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</si>
  <si>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</si>
  <si>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</si>
  <si>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</si>
  <si>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</si>
  <si>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</si>
  <si>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</si>
  <si>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</si>
  <si>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</si>
  <si>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</si>
  <si>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</si>
  <si>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</si>
  <si>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</si>
  <si>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</si>
  <si>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</si>
  <si>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</si>
  <si>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</si>
  <si>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</si>
  <si>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</si>
  <si>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</si>
  <si>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</si>
  <si>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</si>
  <si>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</si>
  <si>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</si>
  <si>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</si>
  <si>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</si>
  <si>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</si>
  <si>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</si>
  <si>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</si>
  <si>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</si>
  <si>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</si>
  <si>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</si>
  <si>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</si>
  <si>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</si>
  <si>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</si>
  <si>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</si>
  <si>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</si>
  <si>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</si>
  <si>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</si>
  <si>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</si>
  <si>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</si>
  <si>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</si>
  <si>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</si>
  <si>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</si>
  <si>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</si>
  <si>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</si>
  <si>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</si>
  <si>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</si>
  <si>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</si>
  <si>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</si>
  <si>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</si>
  <si>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</si>
  <si>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</si>
  <si>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</si>
  <si>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</si>
  <si>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</si>
  <si>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</si>
  <si>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</si>
  <si>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</si>
  <si>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</si>
  <si>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</si>
  <si>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</si>
  <si>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</si>
  <si>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</si>
  <si>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</si>
  <si>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</si>
  <si>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</si>
  <si>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</si>
  <si>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</si>
  <si>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</si>
  <si>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</si>
  <si>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</si>
  <si>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</si>
  <si>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</si>
  <si>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</si>
  <si>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</si>
  <si>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</si>
  <si>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</si>
  <si>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</si>
  <si>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</si>
  <si>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</si>
  <si>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</si>
  <si>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</si>
  <si>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</si>
  <si>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</si>
  <si>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</si>
  <si>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</si>
  <si>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</si>
  <si>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</si>
  <si>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</si>
  <si>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</si>
  <si>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</si>
  <si>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</si>
  <si>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</si>
  <si>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</si>
  <si>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</si>
  <si>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</si>
  <si>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</si>
  <si>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</si>
  <si>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</si>
  <si>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</si>
  <si>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</si>
  <si>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</si>
  <si>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</si>
  <si>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</si>
  <si>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</si>
  <si>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</si>
  <si>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</si>
  <si>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</si>
  <si>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</si>
  <si>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</si>
  <si>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</si>
  <si>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</si>
  <si>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</si>
  <si>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</si>
  <si>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</si>
  <si>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</si>
  <si>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</si>
  <si>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</si>
  <si>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</si>
  <si>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</si>
  <si>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</si>
  <si>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</si>
  <si>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</si>
  <si>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</si>
  <si>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</si>
  <si>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</si>
  <si>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</si>
  <si>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</si>
  <si>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</si>
  <si>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</si>
  <si>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</si>
  <si>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</si>
  <si>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</si>
  <si>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</si>
  <si>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</si>
  <si>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</si>
  <si>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</si>
  <si>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</si>
  <si>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</si>
  <si>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</si>
  <si>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</si>
  <si>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</si>
  <si>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</si>
  <si>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</si>
  <si>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</si>
  <si>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</si>
  <si>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</si>
  <si>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</si>
  <si>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</si>
  <si>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</si>
  <si>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4 - Branches pursuing both life and non–life insurance activity – article 73 (2)</t>
  </si>
  <si>
    <t>5 - Branches pursuing both life and non–life insurance activity – article 73 (5)</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</si>
  <si>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</si>
  <si>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</si>
  <si>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</si>
  <si>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</si>
  <si>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</si>
  <si>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</si>
  <si>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</si>
  <si>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</si>
  <si>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</si>
  <si>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</si>
  <si>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</si>
  <si>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</si>
  <si>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</si>
  <si>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</si>
  <si>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</si>
  <si>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</si>
  <si>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3 – Re-submission of S.30 templates in accordance with instructions of the template</t>
  </si>
  <si>
    <t>4 – Empty submission</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</si>
  <si>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</si>
  <si>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</si>
  <si>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</si>
  <si>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</si>
  <si>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</si>
  <si>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</si>
  <si>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</si>
  <si>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</si>
  <si>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</si>
  <si>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</si>
  <si>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</si>
  <si>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</si>
  <si>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</si>
  <si>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</si>
  <si>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</si>
  <si>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</si>
  <si>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</si>
  <si>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</si>
  <si>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</si>
  <si>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</si>
  <si>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</si>
  <si>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</si>
  <si>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</si>
  <si>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</si>
  <si>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</si>
  <si>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</si>
  <si>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</si>
  <si>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</si>
  <si>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</si>
  <si>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</si>
  <si>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</si>
  <si>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</si>
  <si>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</si>
  <si>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</si>
  <si>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</si>
  <si>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</si>
  <si>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</si>
  <si>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</si>
  <si>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</si>
  <si>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</si>
  <si>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</si>
  <si>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</si>
  <si>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</si>
  <si>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</si>
  <si>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</si>
  <si>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</si>
  <si>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</si>
  <si>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</si>
  <si>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</si>
  <si>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</si>
  <si>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</si>
  <si>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</si>
  <si>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</si>
  <si>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</si>
  <si>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Euler Hermes Rating GmbH (LEI code: 391200QXGLWHK9VK6V27)</t>
  </si>
  <si>
    <t>Japan Credit Rating Agency Ltd (LEI code: 35380002378CEGMRVW86)</t>
  </si>
  <si>
    <t>BCRA-Credit Rating Agency AD (LEI code: 747800Z0IC3P66HTQ142)</t>
  </si>
  <si>
    <t>Creditreform Rating AG (LEI code: 391200PHL11KDUTTST66)</t>
  </si>
  <si>
    <t>ICAP Group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</si>
  <si>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</si>
  <si>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</si>
  <si>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</si>
  <si>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</si>
  <si>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</si>
  <si>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</si>
  <si>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</si>
  <si>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</si>
  <si>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</si>
  <si>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</si>
  <si>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</si>
  <si>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</si>
  <si>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</si>
  <si>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</si>
  <si>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</si>
  <si>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</si>
  <si>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</si>
  <si>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</si>
  <si>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</si>
  <si>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</si>
  <si>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</si>
  <si>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</si>
  <si>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</si>
  <si>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</si>
  <si>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</si>
  <si>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</si>
  <si>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</si>
  <si>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</si>
  <si>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</si>
  <si>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</si>
  <si>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</si>
  <si>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</si>
  <si>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</si>
  <si>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</si>
  <si>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</si>
  <si>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</si>
  <si>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</si>
  <si>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</si>
  <si>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</si>
  <si>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</si>
  <si>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</si>
  <si>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</si>
  <si>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</si>
  <si>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</si>
  <si>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</si>
  <si>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</si>
  <si>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</si>
  <si>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</si>
  <si>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</si>
  <si>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</si>
  <si>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</si>
  <si>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</si>
  <si>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</si>
  <si>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</si>
  <si>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</si>
  <si>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</si>
  <si>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</si>
  <si>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</si>
  <si>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</si>
  <si>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</si>
  <si>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</si>
  <si>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</si>
  <si>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</si>
  <si>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</si>
  <si>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</si>
  <si>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</si>
  <si>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</si>
  <si>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</si>
  <si>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</si>
  <si>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</si>
  <si>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</si>
  <si>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</si>
  <si>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</si>
  <si>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</si>
  <si>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</si>
  <si>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</si>
  <si>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</si>
  <si>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</si>
  <si>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</si>
  <si>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</si>
  <si>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</si>
  <si>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</si>
  <si>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</si>
  <si>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</si>
  <si>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</si>
  <si>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</si>
  <si>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</si>
  <si>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</si>
  <si>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</si>
  <si>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Spread Research (LEI code: 969500HB6BVM2UJDOC52)</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</si>
  <si>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</si>
  <si>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</si>
  <si>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</si>
  <si>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</si>
  <si>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</si>
  <si>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</si>
  <si>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</si>
  <si>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</si>
  <si>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</si>
  <si>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</si>
  <si>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</si>
  <si>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</si>
  <si>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</si>
  <si>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</si>
  <si>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</si>
  <si>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</si>
  <si>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</si>
  <si>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</si>
  <si>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</si>
  <si>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</si>
  <si>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</si>
  <si>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</si>
  <si>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</si>
  <si>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</si>
  <si>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</si>
  <si>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</si>
  <si>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</si>
  <si>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</si>
  <si>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</si>
  <si>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</si>
  <si>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</si>
  <si>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</si>
  <si>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</si>
  <si>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</si>
  <si>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</si>
  <si>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</si>
  <si>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</si>
  <si>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</si>
  <si>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</si>
  <si>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</si>
  <si>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</si>
  <si>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</si>
  <si>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</si>
  <si>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</si>
  <si>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</si>
  <si>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</si>
  <si>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S.06.03 (230)</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</si>
  <si>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</si>
  <si>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</si>
  <si>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</si>
  <si>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</si>
  <si>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</si>
  <si>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</si>
  <si>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</si>
  <si>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</si>
  <si>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</si>
  <si>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S&amp;P Global Ratings Europe Limited (previously S&amp;P Global Ratings Italy S.r.l, LEI 54930000NMOJ7ZBUQ063 – merger of 1 May 2018)(LEI code:5493008B2TU3S6QE1E12)</t>
  </si>
  <si>
    <t>Axesor Risk Management SL (LEI code: 959800EC2RH76JYS3844)</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</si>
  <si>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</si>
  <si>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</si>
  <si>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</si>
  <si>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</si>
  <si>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</si>
  <si>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</si>
  <si>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</si>
  <si>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</si>
  <si>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</si>
  <si>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</si>
  <si>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</si>
  <si>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</si>
  <si>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Still commercialized</t>
  </si>
  <si>
    <t>19: Products commercialized or not</t>
  </si>
  <si>
    <t>1 – Still commercialized</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</si>
  <si>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</si>
  <si>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</si>
  <si>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</si>
  <si>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</si>
  <si>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</si>
  <si>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</si>
  <si>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</si>
  <si>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</si>
  <si>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</si>
  <si>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</si>
  <si>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</si>
  <si>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</si>
  <si>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</si>
  <si>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</si>
  <si>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</si>
  <si>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</si>
  <si>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</si>
  <si>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</si>
  <si>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</si>
  <si>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</si>
  <si>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</si>
  <si>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</si>
  <si>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</si>
  <si>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</si>
  <si>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</si>
  <si>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</si>
  <si>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</si>
  <si>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</si>
  <si>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</si>
  <si>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</si>
  <si>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</si>
  <si>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</si>
  <si>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</si>
  <si>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</si>
  <si>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</si>
  <si>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</si>
  <si>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</si>
  <si>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</si>
  <si>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</si>
  <si>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</si>
  <si>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</si>
  <si>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</si>
  <si>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</si>
  <si>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</si>
  <si>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</si>
  <si>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</si>
  <si>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</si>
  <si>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</si>
  <si>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</si>
  <si>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</si>
  <si>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</si>
  <si>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</si>
  <si>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</si>
  <si>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</si>
  <si>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</si>
  <si>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</si>
  <si>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</si>
  <si>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</si>
  <si>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</si>
  <si>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</si>
  <si>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</si>
  <si>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</si>
  <si>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</si>
  <si>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</si>
  <si>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</si>
  <si>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</si>
  <si>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</si>
  <si>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</si>
  <si>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</si>
  <si>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</si>
  <si>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</si>
  <si>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</si>
  <si>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</si>
  <si>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</si>
  <si>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</si>
  <si>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</si>
  <si>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</si>
  <si>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</si>
  <si>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</si>
  <si>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</si>
  <si>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</si>
  <si>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</si>
  <si>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</si>
  <si>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</si>
  <si>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</si>
  <si>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</si>
  <si>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</si>
  <si>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</si>
  <si>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</si>
  <si>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</si>
  <si>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</si>
  <si>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</si>
  <si>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</si>
  <si>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</si>
  <si>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</si>
  <si>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</si>
  <si>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</si>
  <si>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</si>
  <si>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</si>
  <si>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</si>
  <si>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</si>
  <si>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</si>
  <si>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</si>
  <si>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</si>
  <si>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</si>
  <si>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</si>
  <si>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</si>
  <si>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</si>
  <si>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</si>
  <si>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</si>
  <si>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</si>
  <si>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</si>
  <si>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</si>
  <si>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</si>
  <si>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</si>
  <si>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</si>
  <si>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</si>
  <si>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</si>
  <si>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</si>
  <si>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</si>
  <si>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</si>
  <si>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</si>
  <si>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</si>
  <si>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</si>
  <si>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</si>
  <si>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</si>
  <si>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</si>
  <si>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</si>
  <si>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</si>
  <si>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</si>
  <si>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</si>
  <si>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</si>
  <si>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</si>
  <si>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</si>
  <si>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</si>
  <si>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</si>
  <si>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</si>
  <si>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</si>
  <si>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</si>
  <si>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</si>
  <si>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</si>
  <si>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</si>
  <si>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</si>
  <si>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</si>
  <si>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</si>
  <si>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</si>
  <si>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</si>
  <si>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</si>
  <si>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</si>
  <si>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</si>
  <si>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</si>
  <si>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</si>
  <si>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</si>
  <si>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</si>
  <si>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</si>
  <si>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</si>
  <si>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</si>
  <si>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</si>
  <si>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</si>
  <si>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</si>
  <si>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</si>
  <si>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</si>
  <si>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</si>
  <si>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</si>
  <si>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</si>
  <si>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</si>
  <si>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</si>
  <si>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</si>
  <si>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</si>
  <si>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</si>
  <si>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</si>
  <si>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</si>
  <si>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</si>
  <si>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</si>
  <si>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</si>
  <si>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</si>
  <si>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</si>
  <si>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</si>
  <si>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</si>
  <si>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</si>
  <si>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</si>
  <si>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</si>
  <si>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</si>
  <si>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</si>
  <si>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</si>
  <si>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</si>
  <si>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</si>
  <si>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</si>
  <si>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</si>
  <si>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</si>
  <si>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</si>
  <si>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</si>
  <si>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</si>
  <si>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</si>
  <si>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</si>
  <si>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</si>
  <si>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</si>
  <si>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</si>
  <si>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</si>
  <si>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</si>
  <si>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</si>
  <si>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</si>
  <si>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</si>
  <si>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</si>
  <si>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</si>
  <si>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</si>
  <si>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</si>
  <si>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</si>
  <si>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</si>
  <si>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</si>
  <si>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</si>
  <si>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</si>
  <si>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</si>
  <si>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</si>
  <si>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Metric: Monetary|BC/Assets|AS/Collective investments undertakings other than Alternative investment|UA/Bonds only|IO/Investment</t>
  </si>
  <si>
    <t>mi5051</t>
  </si>
  <si>
    <t>Metric: Monetary|BC/Assets|AS/Collective investments undertakings other than Alternative investment|UA/Equity instruments only|IO/Investment</t>
  </si>
  <si>
    <t>mi5052</t>
  </si>
  <si>
    <t>Metric: Monetary|BC/Assets|AS/Collective investments undertakings other than Alternative investment|UA/Mixed|IO/Investment</t>
  </si>
  <si>
    <t>mi5053</t>
  </si>
  <si>
    <t>Metric: Monetary|BC/Assets|AS/Collective investments undertakings other than Alternative investment|UA/Real estate only|IO/Investment</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</si>
  <si>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</si>
  <si>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</si>
  <si>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</si>
  <si>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</si>
  <si>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</si>
  <si>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</si>
  <si>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</si>
  <si>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</si>
  <si>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</si>
  <si>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</si>
  <si>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</si>
  <si>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</si>
  <si>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</si>
  <si>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</si>
  <si>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</si>
  <si>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</si>
  <si>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</si>
  <si>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</si>
  <si>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</si>
  <si>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</si>
  <si>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</si>
  <si>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</si>
  <si>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</si>
  <si>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</si>
  <si>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</si>
  <si>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</si>
  <si>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</si>
  <si>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</si>
  <si>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</si>
  <si>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</si>
  <si>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</si>
  <si>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</si>
  <si>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</si>
  <si>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</si>
  <si>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</si>
  <si>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</si>
  <si>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</si>
  <si>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</si>
  <si>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</si>
  <si>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</si>
  <si>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</si>
  <si>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</si>
  <si>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</si>
  <si>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</si>
  <si>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</si>
  <si>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</si>
  <si>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</si>
  <si>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</si>
  <si>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</si>
  <si>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</si>
  <si>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</si>
  <si>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</si>
  <si>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</si>
  <si>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</si>
  <si>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</si>
  <si>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</si>
  <si>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</si>
  <si>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</si>
  <si>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</si>
  <si>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</si>
  <si>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</si>
  <si>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</si>
  <si>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</si>
  <si>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</si>
  <si>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</si>
  <si>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</si>
  <si>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</si>
  <si>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</si>
  <si>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</si>
  <si>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</si>
  <si>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</si>
  <si>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</si>
  <si>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</si>
  <si>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</si>
  <si>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</si>
  <si>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</si>
  <si>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</si>
  <si>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</si>
  <si>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</si>
  <si>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</si>
  <si>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</si>
  <si>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</si>
  <si>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</si>
  <si>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</si>
  <si>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</si>
  <si>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</si>
  <si>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</si>
  <si>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</si>
  <si>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</si>
  <si>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</si>
  <si>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</si>
  <si>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</si>
  <si>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</si>
  <si>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</si>
  <si>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</si>
  <si>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</si>
  <si>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</si>
  <si>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</si>
  <si>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</si>
  <si>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</si>
  <si>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</si>
  <si>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</si>
  <si>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</si>
  <si>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</si>
  <si>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</si>
  <si>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</si>
  <si>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</si>
  <si>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</si>
  <si>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</si>
  <si>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</si>
  <si>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</si>
  <si>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</si>
  <si>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</si>
  <si>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</si>
  <si>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</si>
  <si>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</si>
  <si>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</si>
  <si>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</si>
  <si>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</si>
  <si>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</si>
  <si>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</si>
  <si>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</si>
  <si>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</si>
  <si>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</si>
  <si>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</si>
  <si>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</si>
  <si>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</si>
  <si>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</si>
  <si>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</si>
  <si>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</si>
  <si>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</si>
  <si>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</si>
  <si>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</si>
  <si>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</si>
  <si>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</si>
  <si>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</si>
  <si>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</si>
  <si>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</si>
  <si>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</si>
  <si>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</si>
  <si>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</si>
  <si>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</si>
  <si>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</si>
  <si>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</si>
  <si>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</si>
  <si>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</si>
  <si>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</si>
  <si>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</si>
  <si>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</si>
  <si>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</si>
  <si>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</si>
  <si>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</si>
  <si>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</si>
  <si>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</si>
  <si>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</si>
  <si>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</si>
  <si>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</si>
  <si>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</si>
  <si>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</si>
  <si>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</si>
  <si>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</si>
  <si>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</si>
  <si>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</si>
  <si>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</si>
  <si>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</si>
  <si>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</si>
  <si>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</si>
  <si>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</si>
  <si>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</si>
  <si>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</si>
  <si>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</si>
  <si>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</si>
  <si>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</si>
  <si>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</si>
  <si>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</si>
  <si>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</si>
  <si>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</si>
  <si>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</si>
  <si>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</si>
  <si>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</si>
  <si>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</si>
  <si>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</si>
  <si>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</si>
  <si>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</si>
  <si>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</si>
  <si>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</si>
  <si>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</si>
  <si>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</si>
  <si>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</si>
  <si>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</si>
  <si>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</si>
  <si>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</si>
  <si>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</si>
  <si>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</si>
  <si>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</si>
  <si>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</si>
  <si>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</si>
  <si>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</si>
  <si>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</si>
  <si>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</si>
  <si>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</si>
  <si>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</si>
  <si>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</si>
  <si>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</si>
  <si>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</si>
  <si>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</si>
  <si>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EIOPA Article 1.15</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</si>
  <si>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</si>
  <si>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</si>
  <si>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</si>
  <si>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</si>
  <si>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</si>
  <si>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</si>
  <si>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</si>
  <si>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</si>
  <si>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</si>
  <si>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</si>
  <si>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</si>
  <si>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</si>
  <si>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</si>
  <si>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</si>
  <si>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</si>
  <si>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</si>
  <si>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</si>
  <si>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</si>
  <si>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</si>
  <si>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</si>
  <si>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</si>
  <si>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</si>
  <si>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</si>
  <si>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</si>
  <si>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</si>
  <si>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</si>
  <si>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</si>
  <si>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</si>
  <si>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</si>
  <si>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27 - Not reported, exempted by EIOPA Article 1.15</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</si>
  <si>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</si>
  <si>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</si>
  <si>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</si>
  <si>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</si>
  <si>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</si>
  <si>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</si>
  <si>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</si>
  <si>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</si>
  <si>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604: Liabilities for statistical purposes, Liabilities - Pension entitlements - country split (Pension funds for ECB)</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</si>
  <si>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</si>
  <si>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</si>
  <si>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</si>
  <si>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</si>
  <si>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</si>
  <si>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</si>
  <si>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</si>
  <si>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</si>
  <si>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</si>
  <si>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</si>
  <si>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</si>
  <si>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</si>
  <si>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</si>
  <si>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</si>
  <si>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</si>
  <si>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</si>
  <si>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</si>
  <si>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</si>
  <si>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</si>
  <si>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</si>
  <si>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</si>
  <si>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</si>
  <si>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</si>
  <si>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</si>
  <si>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</si>
  <si>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</si>
  <si>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</si>
  <si>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</si>
  <si>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</si>
  <si>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</si>
  <si>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</si>
  <si>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</si>
  <si>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</si>
  <si>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</si>
  <si>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</si>
  <si>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</si>
  <si>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</si>
  <si>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</si>
  <si>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</si>
  <si>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</si>
  <si>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</si>
  <si>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</si>
  <si>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</si>
  <si>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</si>
  <si>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</si>
  <si>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</si>
  <si>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</si>
  <si>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</si>
  <si>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</si>
  <si>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</si>
  <si>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</si>
  <si>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</si>
  <si>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</si>
  <si>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</si>
  <si>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</si>
  <si>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</si>
  <si>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</si>
  <si>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</si>
  <si>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</si>
  <si>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</si>
  <si>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</si>
  <si>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</si>
  <si>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</si>
  <si>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</si>
  <si>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</si>
  <si>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</si>
  <si>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</si>
  <si>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</si>
  <si>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</si>
  <si>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</si>
  <si>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</si>
  <si>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</si>
  <si>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</si>
  <si>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</si>
  <si>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</si>
  <si>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</si>
  <si>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</si>
  <si>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</si>
  <si>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</si>
  <si>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</si>
  <si>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</si>
  <si>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</si>
  <si>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</si>
  <si>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</si>
  <si>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</si>
  <si>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</si>
  <si>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</si>
  <si>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</si>
  <si>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</si>
  <si>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</si>
  <si>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</si>
  <si>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</si>
  <si>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</si>
  <si>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</si>
  <si>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</si>
  <si>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</si>
  <si>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</si>
  <si>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</si>
  <si>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</si>
  <si>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</si>
  <si>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</si>
  <si>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</si>
  <si>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</si>
  <si>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</si>
  <si>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</si>
  <si>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</si>
  <si>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</si>
  <si>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</si>
  <si>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</si>
  <si>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</si>
  <si>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</si>
  <si>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1 – Support from the employer in the form of increased contributions</t>
  </si>
  <si>
    <t>2 – No support from the employer in the form of increased contributions</t>
  </si>
  <si>
    <t>504: Support from the employees in the form of increased contributions</t>
  </si>
  <si>
    <t>1 – Support from the employees in the form of increased contributions</t>
  </si>
  <si>
    <t>2 – No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</si>
  <si>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</si>
  <si>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</si>
  <si>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</si>
  <si>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</si>
  <si>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1 – Support in the form of other claims on the sponsor</t>
  </si>
  <si>
    <t>2 – No support in the form of other claims on the sponsor</t>
  </si>
  <si>
    <t>507: Other additional support</t>
  </si>
  <si>
    <t>1 – Other forms of support</t>
  </si>
  <si>
    <t>2 – No other forms of support</t>
  </si>
  <si>
    <t>508: Benefit reductions due to sponsor default</t>
  </si>
  <si>
    <t>1 – Benefit reductions due to sponsor default were applied</t>
  </si>
  <si>
    <t>2 – No benefit reductions due to sponsor default were applied</t>
  </si>
  <si>
    <t>509: Ex-post benefit reductions</t>
  </si>
  <si>
    <t>1 – Ex-post benefit reductions were applied</t>
  </si>
  <si>
    <t>2 – No ex-post benefit reductions were applied</t>
  </si>
  <si>
    <t>510: Ex-ante benefit reductions</t>
  </si>
  <si>
    <t>1 – Ex-ante benefit reductions were applied</t>
  </si>
  <si>
    <t>2 – No ex-ante benefit reductions were applied</t>
  </si>
  <si>
    <t>511: Other benefit reductions</t>
  </si>
  <si>
    <t>1 – Other benefit reductions were applied</t>
  </si>
  <si>
    <t>2 – No other benefit reductions were applied</t>
  </si>
  <si>
    <t>512: Pension protection scheme</t>
  </si>
  <si>
    <t>1 – Support from a pension protection scheme was used</t>
  </si>
  <si>
    <t>2 – Support from a pension protection scheme was not used</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</si>
  <si>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</si>
  <si>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</si>
  <si>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</si>
  <si>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</si>
  <si>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</si>
  <si>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</si>
  <si>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</si>
  <si>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</si>
  <si>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</si>
  <si>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</si>
  <si>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</si>
  <si>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</si>
  <si>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</si>
  <si>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</si>
  <si>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</si>
  <si>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</si>
  <si>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</si>
  <si>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</si>
  <si>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</si>
  <si>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</si>
  <si>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</si>
  <si>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</si>
  <si>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</si>
  <si>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</si>
  <si>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Bonds only</t>
  </si>
  <si>
    <t>Equity instruments only</t>
  </si>
  <si>
    <t>Real estate only</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</si>
  <si>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</si>
  <si>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</si>
  <si>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</si>
  <si>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</si>
  <si>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</si>
  <si>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</si>
  <si>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</si>
  <si>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</si>
  <si>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</si>
  <si>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</si>
  <si>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</si>
  <si>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</si>
  <si>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</si>
  <si>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</si>
  <si>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</si>
  <si>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</si>
  <si>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</si>
  <si>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</si>
  <si>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</si>
  <si>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</si>
  <si>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</si>
  <si>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</si>
  <si>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</si>
  <si>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</si>
  <si>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</si>
  <si>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</si>
  <si>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</si>
  <si>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</si>
  <si>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</si>
  <si>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</si>
  <si>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</si>
  <si>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</si>
  <si>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</si>
  <si>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</si>
  <si>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</si>
  <si>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</si>
  <si>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</si>
  <si>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</si>
  <si>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</si>
  <si>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</si>
  <si>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</si>
  <si>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</si>
  <si>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</si>
  <si>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</si>
  <si>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</si>
  <si>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</si>
  <si>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</si>
  <si>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</si>
  <si>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</si>
  <si>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</si>
  <si>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</si>
  <si>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</si>
  <si>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</si>
  <si>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</si>
  <si>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</si>
  <si>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</si>
  <si>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</si>
  <si>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</si>
  <si>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</si>
  <si>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</si>
  <si>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</si>
  <si>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</si>
  <si>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</si>
  <si>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</si>
  <si>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</si>
  <si>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</si>
  <si>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</si>
  <si>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</si>
  <si>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</si>
  <si>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</si>
  <si>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</si>
  <si>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</si>
  <si>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</si>
  <si>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</si>
  <si>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</si>
  <si>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</si>
  <si>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</si>
  <si>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</si>
  <si>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</si>
  <si>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</si>
  <si>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</si>
  <si>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</si>
  <si>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</si>
  <si>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</si>
  <si>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</si>
  <si>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</si>
  <si>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</si>
  <si>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</si>
  <si>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</si>
  <si>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</si>
  <si>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</si>
  <si>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</si>
  <si>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</si>
  <si>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</si>
  <si>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Modifications in the DPM dictionary comparing to 2.3.0 release</t>
  </si>
  <si>
    <t>2.3.0 Hotfix</t>
  </si>
  <si>
    <t>Introduction of amendments necessary to reflect the Pension funds reporting requirements</t>
  </si>
  <si>
    <t>601: Type of liabilities [Pension funds for ECB]</t>
  </si>
  <si>
    <t>si1</t>
  </si>
  <si>
    <t>Metric: Portfolio/pension scheme type number</t>
  </si>
  <si>
    <t>Metric: Assets held for UL/IL contracts</t>
  </si>
  <si>
    <t>bi2</t>
  </si>
  <si>
    <t>Metric: Ring fenced asset</t>
  </si>
  <si>
    <t>bi3</t>
  </si>
  <si>
    <t>bi4</t>
  </si>
  <si>
    <t>Metric: Assets pledged for securities purpose</t>
  </si>
  <si>
    <t>Metric: Accounting category</t>
  </si>
  <si>
    <t>ii5</t>
  </si>
  <si>
    <t>ei6</t>
  </si>
  <si>
    <t>Metric: Accounting recording method</t>
  </si>
  <si>
    <t>R343-9 of the French insurance code</t>
  </si>
  <si>
    <t>R343-10 of the French insurance code</t>
  </si>
  <si>
    <t>R343-13 of the French insurance code</t>
  </si>
  <si>
    <t>Euro Growth contracts (realizable value)</t>
  </si>
  <si>
    <t>Derivative instruments linked to Unit-Linked contracts (realizable value)</t>
  </si>
  <si>
    <t>Other derivative instruments (realizable value)</t>
  </si>
  <si>
    <t>Metric: Redemption value</t>
  </si>
  <si>
    <t>mi7</t>
  </si>
  <si>
    <t>Metric: Depreciation value</t>
  </si>
  <si>
    <t>Metric: Unrealised gain or loss</t>
  </si>
  <si>
    <t>Metric: Unpaid part of the capital</t>
  </si>
  <si>
    <t>Metric: Debt repayment</t>
  </si>
  <si>
    <t>mi8</t>
  </si>
  <si>
    <t>mi9</t>
  </si>
  <si>
    <t>mi10</t>
  </si>
  <si>
    <t>mi11</t>
  </si>
  <si>
    <t>Metric: Valuation method through realizable value</t>
  </si>
  <si>
    <t>Market prices (including quoted prices and prices provided by a broker/dealer, even without firm commitment)</t>
  </si>
  <si>
    <t>Model prices (when the value is based on a model used by the the entity or from an external provider)</t>
  </si>
  <si>
    <t>Expert valuation (for property assets and non-quoted assets)</t>
  </si>
  <si>
    <t>Estimate (used for property assets between two expert valuations)</t>
  </si>
  <si>
    <t>700: Valuation method (Accounting recording method)</t>
  </si>
  <si>
    <t>701: Valuation method (Valuation method through realizable value)</t>
  </si>
  <si>
    <t>Metric: Participations and related entities</t>
  </si>
  <si>
    <t>bi14</t>
  </si>
  <si>
    <t>Metric: Last real-estate expertise date</t>
  </si>
  <si>
    <t>Metric: Pledged assets</t>
  </si>
  <si>
    <t>bi16</t>
  </si>
  <si>
    <t>Metric: Reinsurer</t>
  </si>
  <si>
    <t>Metric: Nominal value of position</t>
  </si>
  <si>
    <t>mi18</t>
  </si>
  <si>
    <t>si17</t>
  </si>
  <si>
    <t>Metric: Subordination level</t>
  </si>
  <si>
    <t>Metric: Annual coupon rate</t>
  </si>
  <si>
    <t>pi20</t>
  </si>
  <si>
    <t>Metric: Type of coupon</t>
  </si>
  <si>
    <t>0 - Not applicable because state owned</t>
  </si>
  <si>
    <t>1 - Senior</t>
  </si>
  <si>
    <t>3 - Privilege guarantee</t>
  </si>
  <si>
    <t>Not applicable because state owned</t>
  </si>
  <si>
    <t>Senior</t>
  </si>
  <si>
    <t>Privilege guarantee</t>
  </si>
  <si>
    <t>Subordinated level</t>
  </si>
  <si>
    <t>0 - Zero coupon</t>
  </si>
  <si>
    <t>1 - Fixed (excluding zero-coupon, but including those with a step-up fixed at origination)</t>
  </si>
  <si>
    <t>2 - Inflation-indexed</t>
  </si>
  <si>
    <t>3 - Usual indexation (indexation on the interbank market, monetary market or bond market)</t>
  </si>
  <si>
    <t>4 - Other variables (any other indexation, in particular structured products)</t>
  </si>
  <si>
    <t>Zero coupon</t>
  </si>
  <si>
    <t>Fixed (excluding zero-coupon, but including those with a step-up fixed at origination)</t>
  </si>
  <si>
    <t>Inflation-indexed</t>
  </si>
  <si>
    <t>Usual indexation (indexation on the interbank market, monetary market or bond market)</t>
  </si>
  <si>
    <t>Other variables (any other indexation, in particular structured products)</t>
  </si>
  <si>
    <t>50: Type of coupon</t>
  </si>
  <si>
    <t>f1</t>
  </si>
  <si>
    <t>f2</t>
  </si>
  <si>
    <t>f3</t>
  </si>
  <si>
    <t>f4</t>
  </si>
  <si>
    <t>f5</t>
  </si>
  <si>
    <t>f6</t>
  </si>
  <si>
    <t>f7</t>
  </si>
  <si>
    <t>f8</t>
  </si>
  <si>
    <t>f9</t>
  </si>
  <si>
    <t>f10</t>
  </si>
  <si>
    <t>f11</t>
  </si>
  <si>
    <t>22: Impact on Assets/Liability/Off Balance Sheet</t>
  </si>
  <si>
    <t>orps</t>
  </si>
  <si>
    <t>Other valuation method through realizable value</t>
  </si>
  <si>
    <t>Other accounting recording method</t>
  </si>
  <si>
    <t>f12</t>
  </si>
  <si>
    <t>Government Guarantee (Government, Central bank, Regional government or local authority)</t>
  </si>
  <si>
    <t>Supranational Guarantee/Supported (ECB, Multilateral development bank, International organisation)</t>
  </si>
  <si>
    <t>Government Supported including Public Finance initiative (Government, Central bank, Regional government or local authority)</t>
  </si>
  <si>
    <t>Other non-qualifying infrastructure loans or investments, not classified under the above categories</t>
  </si>
  <si>
    <t>500: Subordination level</t>
  </si>
  <si>
    <t>501: Infrastructure investment</t>
  </si>
  <si>
    <t>2 - Subordinated level</t>
  </si>
  <si>
    <t>2 - Government Supported including Public Finance initiative (Government, Central bank, Regional government or local authority)</t>
  </si>
  <si>
    <t>3 - Supranational Guarantee/Supported (ECB, Multilateral development bank, International organisation)</t>
  </si>
  <si>
    <t>1- Government Guarantee (Government, Central bank, Regional government or local authority)</t>
  </si>
  <si>
    <t>4 - Other non-qualifying infrastructure loans or investments, not classified under the above categories</t>
  </si>
  <si>
    <t>http://acpr.banque-france.fr/xbrl/orps</t>
  </si>
  <si>
    <t>New information. French news metrics, domain members, hierarchies</t>
  </si>
  <si>
    <t xml:space="preserve">Introduction of French Pension Funds new elements of reporting requirements </t>
  </si>
  <si>
    <t>1 - Market prices (including quoted prices and prices provided by a broker/dealer, even without firm commitment)</t>
  </si>
  <si>
    <t>1 - R343-9 of the French insurance code</t>
  </si>
  <si>
    <t>2 - R343-10 of the French insurance code</t>
  </si>
  <si>
    <t>3 - R343-13 of the French insurance code</t>
  </si>
  <si>
    <t>5 - Derivative instruments linked to Unit-Linked contracts (realizable value)</t>
  </si>
  <si>
    <t>6 - Other derivative instruments (realizable value)</t>
  </si>
  <si>
    <t>7 -  Other accounting recording method</t>
  </si>
  <si>
    <t>2 - Model prices (when the value is based on a model used by the the entity or from an external provider)</t>
  </si>
  <si>
    <t>3 - Expert valuation (for property assets and non-quoted assets)</t>
  </si>
  <si>
    <t>4 - Estimate (used for property assets between two expert valuations)</t>
  </si>
  <si>
    <t>5 - Other valuation method through realizable value</t>
  </si>
  <si>
    <t>4 - "Euro Growth" contracts (realizable value)</t>
  </si>
  <si>
    <t>PFEF.06.02</t>
  </si>
  <si>
    <t>1.0.1 Hotfix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</si>
</sst>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0000"/>
      <name val="Calibri"/>
      <family val="2"/>
    </font>
    <font>
      <b/>
      <sz val="11"/>
      <name val="Calibri"/>
      <family val="2"/>
      <scheme val="minor"/>
    </font>
    <font>
      <sz val="9"/>
      <color indexed="81"/>
      <name val="Tahoma"/>
      <charset val="1"/>
    </font>
    <font>
      <b/>
      <sz val="9"/>
      <color indexed="81"/>
      <name val="Tahoma"/>
      <charset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7">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3" fillId="0" borderId="10"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15" fillId="0" borderId="6" applyNumberFormat="0" applyFill="0" applyAlignment="0" applyProtection="0"/>
    <xf numFmtId="0" fontId="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4" fillId="19" borderId="0" applyNumberFormat="0" applyBorder="0" applyAlignment="0" applyProtection="0"/>
    <xf numFmtId="0" fontId="19" fillId="12" borderId="0" applyNumberFormat="0" applyBorder="0" applyAlignment="0" applyProtection="0"/>
    <xf numFmtId="0" fontId="4" fillId="30" borderId="0" applyNumberFormat="0" applyBorder="0" applyAlignment="0" applyProtection="0"/>
    <xf numFmtId="0" fontId="19" fillId="24" borderId="0" applyNumberFormat="0" applyBorder="0" applyAlignment="0" applyProtection="0"/>
    <xf numFmtId="0" fontId="19" fillId="17" borderId="0" applyNumberFormat="0" applyBorder="0" applyAlignment="0" applyProtection="0"/>
    <xf numFmtId="0" fontId="4" fillId="10" borderId="0" applyNumberFormat="0" applyBorder="0" applyAlignment="0" applyProtection="0"/>
    <xf numFmtId="0" fontId="19" fillId="28" borderId="0" applyNumberFormat="0" applyBorder="0" applyAlignment="0" applyProtection="0"/>
    <xf numFmtId="0" fontId="4" fillId="22" borderId="0" applyNumberFormat="0" applyBorder="0" applyAlignment="0" applyProtection="0"/>
    <xf numFmtId="0" fontId="19" fillId="16" borderId="0" applyNumberFormat="0" applyBorder="0" applyAlignment="0" applyProtection="0"/>
    <xf numFmtId="0" fontId="19" fillId="9"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4" fillId="14"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3" fillId="6" borderId="5" applyNumberFormat="0" applyAlignment="0" applyProtection="0"/>
    <xf numFmtId="0" fontId="19" fillId="16"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5" fillId="0" borderId="6" applyNumberFormat="0" applyFill="0" applyAlignment="0" applyProtection="0"/>
    <xf numFmtId="0" fontId="4" fillId="18"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4" fillId="6" borderId="4" applyNumberFormat="0" applyAlignment="0" applyProtection="0"/>
    <xf numFmtId="0" fontId="19" fillId="17"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4" fillId="19"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19" fillId="20" borderId="0" applyNumberFormat="0" applyBorder="0" applyAlignment="0" applyProtection="0"/>
    <xf numFmtId="0" fontId="4" fillId="19" borderId="0" applyNumberFormat="0" applyBorder="0" applyAlignment="0" applyProtection="0"/>
    <xf numFmtId="0" fontId="19" fillId="12" borderId="0" applyNumberFormat="0" applyBorder="0" applyAlignment="0" applyProtection="0"/>
    <xf numFmtId="0" fontId="15" fillId="0" borderId="6"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19" fillId="9" borderId="0" applyNumberFormat="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0" borderId="0" applyNumberFormat="0" applyBorder="0" applyAlignment="0" applyProtection="0"/>
    <xf numFmtId="0" fontId="18"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3" fillId="0" borderId="0"/>
    <xf numFmtId="0" fontId="4"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4" fillId="6" borderId="4" applyNumberFormat="0" applyAlignment="0" applyProtection="0"/>
    <xf numFmtId="0" fontId="16" fillId="7" borderId="7" applyNumberFormat="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 fillId="0" borderId="0" applyNumberFormat="0" applyFont="0" applyFill="0" applyBorder="0" applyAlignment="0" applyProtection="0"/>
    <xf numFmtId="0" fontId="21" fillId="0" borderId="0"/>
    <xf numFmtId="164" fontId="4" fillId="0" borderId="0" applyFont="0" applyFill="0" applyBorder="0" applyAlignment="0" applyProtection="0"/>
    <xf numFmtId="0" fontId="1" fillId="0" borderId="0"/>
  </cellStyleXfs>
  <cellXfs count="145">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2" fillId="0" borderId="0" xfId="0" applyFont="1" applyFill="1" applyAlignment="1">
      <alignment horizontal="left"/>
    </xf>
    <xf numFmtId="0" fontId="0" fillId="0" borderId="0" xfId="0" applyFill="1"/>
    <xf numFmtId="0" fontId="22" fillId="0" borderId="9" xfId="0" applyFont="1" applyFill="1" applyBorder="1"/>
    <xf numFmtId="0" fontId="22" fillId="0" borderId="9" xfId="0" applyFont="1" applyFill="1" applyBorder="1" applyAlignment="1">
      <alignment horizontal="left" indent="1"/>
    </xf>
    <xf numFmtId="0" fontId="22" fillId="0" borderId="9" xfId="0" applyFont="1" applyFill="1" applyBorder="1" applyAlignment="1">
      <alignment horizontal="left" indent="2"/>
    </xf>
    <xf numFmtId="0" fontId="22" fillId="0" borderId="9" xfId="0" applyFont="1" applyFill="1" applyBorder="1" applyAlignment="1">
      <alignment horizontal="left" indent="3"/>
    </xf>
    <xf numFmtId="0" fontId="22" fillId="0" borderId="9" xfId="0" applyFont="1" applyFill="1" applyBorder="1" applyAlignment="1">
      <alignment horizontal="left" indent="4"/>
    </xf>
    <xf numFmtId="0" fontId="22" fillId="0" borderId="9" xfId="0" applyFont="1" applyFill="1" applyBorder="1" applyAlignment="1">
      <alignment horizontal="left" indent="5"/>
    </xf>
    <xf numFmtId="0" fontId="22" fillId="0" borderId="9" xfId="0" applyFont="1" applyFill="1" applyBorder="1" applyAlignment="1">
      <alignment horizontal="left" indent="6"/>
    </xf>
    <xf numFmtId="0" fontId="22" fillId="0" borderId="9" xfId="0" applyFont="1" applyFill="1" applyBorder="1" applyAlignment="1">
      <alignment horizontal="left" indent="7"/>
    </xf>
    <xf numFmtId="0" fontId="22"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2" fillId="0" borderId="9" xfId="0" applyFont="1" applyFill="1" applyBorder="1" applyAlignment="1">
      <alignment horizontal="left" vertical="center" indent="6"/>
    </xf>
    <xf numFmtId="0" fontId="22" fillId="0" borderId="0" xfId="0" applyFont="1" applyFill="1"/>
    <xf numFmtId="0" fontId="0" fillId="33" borderId="0" xfId="0" applyFont="1" applyFill="1" applyAlignment="1"/>
    <xf numFmtId="0" fontId="0" fillId="0" borderId="0" xfId="0" applyAlignment="1"/>
    <xf numFmtId="0" fontId="22" fillId="0" borderId="0" xfId="0" applyFont="1" applyFill="1" applyBorder="1" applyAlignment="1">
      <alignment horizontal="left"/>
    </xf>
    <xf numFmtId="0" fontId="22" fillId="0" borderId="0" xfId="0" applyFont="1"/>
    <xf numFmtId="0" fontId="0" fillId="0" borderId="0" xfId="0" applyFill="1" applyBorder="1" applyAlignment="1">
      <alignment horizontal="left" indent="2"/>
    </xf>
    <xf numFmtId="0" fontId="0" fillId="0" borderId="0" xfId="0" applyAlignment="1">
      <alignment wrapText="1"/>
    </xf>
    <xf numFmtId="0" fontId="22" fillId="0" borderId="9" xfId="0" applyFont="1" applyBorder="1"/>
    <xf numFmtId="0" fontId="22" fillId="0" borderId="0" xfId="0" applyNumberFormat="1" applyFont="1" applyFill="1" applyAlignment="1">
      <alignment horizontal="left" vertical="center"/>
    </xf>
    <xf numFmtId="0" fontId="0" fillId="0" borderId="0" xfId="0" applyAlignment="1">
      <alignment vertical="top"/>
    </xf>
    <xf numFmtId="0" fontId="0" fillId="34" borderId="12" xfId="0" applyFill="1" applyBorder="1" applyAlignment="1">
      <alignment horizontal="center" vertical="center"/>
    </xf>
    <xf numFmtId="0" fontId="0" fillId="0" borderId="12" xfId="0" applyBorder="1" applyAlignment="1">
      <alignment vertical="center"/>
    </xf>
    <xf numFmtId="0" fontId="0" fillId="0" borderId="0" xfId="0" applyAlignment="1">
      <alignment vertical="center"/>
    </xf>
    <xf numFmtId="0" fontId="22" fillId="33" borderId="0" xfId="0" applyFont="1" applyFill="1"/>
    <xf numFmtId="0" fontId="22" fillId="33" borderId="9" xfId="0" applyFont="1" applyFill="1" applyBorder="1"/>
    <xf numFmtId="14" fontId="22" fillId="0" borderId="0" xfId="0" applyNumberFormat="1" applyFont="1" applyFill="1"/>
    <xf numFmtId="0" fontId="25" fillId="0" borderId="0" xfId="0" applyFont="1" applyFill="1" applyBorder="1" applyAlignment="1">
      <alignment horizontal="left" vertical="center"/>
    </xf>
    <xf numFmtId="0" fontId="25" fillId="0" borderId="0" xfId="0" applyFont="1" applyFill="1" applyAlignment="1">
      <alignment horizontal="left" vertical="center"/>
    </xf>
    <xf numFmtId="0" fontId="22" fillId="0" borderId="0" xfId="0" applyFont="1" applyFill="1" applyAlignment="1">
      <alignment horizontal="left" vertical="center"/>
    </xf>
    <xf numFmtId="0" fontId="22" fillId="0" borderId="0" xfId="0" quotePrefix="1" applyFont="1" applyFill="1"/>
    <xf numFmtId="14" fontId="22" fillId="0" borderId="0" xfId="0" applyNumberFormat="1" applyFont="1" applyFill="1" applyAlignment="1">
      <alignment horizontal="right"/>
    </xf>
    <xf numFmtId="0" fontId="26" fillId="0" borderId="0" xfId="0" applyFont="1" applyFill="1"/>
    <xf numFmtId="0" fontId="22" fillId="0" borderId="0" xfId="0" applyFont="1" applyFill="1" applyBorder="1"/>
    <xf numFmtId="0" fontId="22" fillId="0" borderId="0" xfId="0" applyFont="1" applyFill="1" applyAlignment="1">
      <alignment horizontal="right"/>
    </xf>
    <xf numFmtId="0" fontId="22" fillId="0" borderId="0" xfId="45952" applyFont="1" applyFill="1"/>
    <xf numFmtId="14" fontId="22" fillId="0" borderId="0" xfId="45952" applyNumberFormat="1" applyFont="1" applyFill="1"/>
    <xf numFmtId="0" fontId="22" fillId="0" borderId="0" xfId="46933" applyFont="1" applyFill="1"/>
    <xf numFmtId="0" fontId="22" fillId="0" borderId="9" xfId="0" applyFont="1" applyFill="1" applyBorder="1" applyAlignment="1"/>
    <xf numFmtId="0" fontId="22" fillId="0" borderId="9" xfId="0" applyFont="1" applyFill="1" applyBorder="1" applyAlignment="1">
      <alignment wrapText="1"/>
    </xf>
    <xf numFmtId="0" fontId="22" fillId="0" borderId="0" xfId="0" applyFont="1" applyFill="1" applyAlignment="1">
      <alignment horizontal="left" indent="1"/>
    </xf>
    <xf numFmtId="0" fontId="22" fillId="0" borderId="0" xfId="0" applyFont="1" applyFill="1" applyAlignment="1">
      <alignment horizontal="left" indent="2"/>
    </xf>
    <xf numFmtId="0" fontId="22" fillId="0" borderId="0" xfId="0" applyFont="1" applyFill="1" applyAlignment="1"/>
    <xf numFmtId="0" fontId="22" fillId="0" borderId="0" xfId="0" applyFont="1" applyFill="1" applyBorder="1" applyAlignment="1"/>
    <xf numFmtId="0" fontId="22" fillId="0" borderId="0" xfId="0" applyFont="1" applyFill="1" applyAlignment="1">
      <alignment horizontal="left" indent="3"/>
    </xf>
    <xf numFmtId="0" fontId="22" fillId="0" borderId="0" xfId="0" applyFont="1" applyFill="1" applyAlignment="1">
      <alignment horizontal="left" indent="5"/>
    </xf>
    <xf numFmtId="0" fontId="24" fillId="0" borderId="9" xfId="0" applyFont="1" applyFill="1" applyBorder="1" applyAlignment="1">
      <alignment horizontal="left" indent="3"/>
    </xf>
    <xf numFmtId="0" fontId="24" fillId="0" borderId="0" xfId="0" applyFont="1" applyFill="1"/>
    <xf numFmtId="0" fontId="27" fillId="0" borderId="0" xfId="0" applyFont="1" applyFill="1"/>
    <xf numFmtId="0" fontId="24" fillId="0" borderId="9" xfId="0" applyFont="1" applyFill="1" applyBorder="1" applyAlignment="1">
      <alignment horizontal="left" indent="1"/>
    </xf>
    <xf numFmtId="0" fontId="24" fillId="0" borderId="9" xfId="0" applyFont="1" applyFill="1" applyBorder="1" applyAlignment="1">
      <alignment horizontal="left"/>
    </xf>
    <xf numFmtId="0" fontId="22" fillId="0" borderId="0" xfId="0" applyFont="1" applyFill="1" applyAlignment="1">
      <alignment vertical="center"/>
    </xf>
    <xf numFmtId="0" fontId="22" fillId="0" borderId="9" xfId="0" quotePrefix="1" applyFont="1" applyFill="1" applyBorder="1" applyAlignment="1">
      <alignment horizontal="left" indent="2"/>
    </xf>
    <xf numFmtId="0" fontId="28" fillId="0" borderId="0" xfId="0" applyFont="1" applyFill="1"/>
    <xf numFmtId="0" fontId="22" fillId="0" borderId="9" xfId="0" applyFont="1" applyFill="1" applyBorder="1" applyAlignment="1">
      <alignment horizontal="left" indent="8"/>
    </xf>
    <xf numFmtId="0" fontId="22" fillId="0" borderId="9" xfId="0" applyFont="1" applyFill="1" applyBorder="1" applyAlignment="1">
      <alignment horizontal="left" indent="9"/>
    </xf>
    <xf numFmtId="0" fontId="22" fillId="0" borderId="9" xfId="0" applyFont="1" applyFill="1" applyBorder="1" applyAlignment="1">
      <alignment horizontal="left" indent="10"/>
    </xf>
    <xf numFmtId="164" fontId="22" fillId="0" borderId="0" xfId="46935" applyFont="1" applyFill="1"/>
    <xf numFmtId="0" fontId="22" fillId="0" borderId="11" xfId="0" applyFont="1" applyFill="1" applyBorder="1"/>
    <xf numFmtId="0" fontId="22" fillId="0" borderId="9" xfId="0" applyFont="1" applyFill="1" applyBorder="1" applyAlignment="1">
      <alignment horizontal="left" vertical="center" indent="1"/>
    </xf>
    <xf numFmtId="0" fontId="22" fillId="0" borderId="9" xfId="0" applyFont="1" applyFill="1" applyBorder="1" applyAlignment="1">
      <alignment horizontal="left" vertical="center"/>
    </xf>
    <xf numFmtId="14" fontId="22" fillId="0" borderId="0" xfId="0" applyNumberFormat="1" applyFont="1" applyFill="1" applyAlignment="1">
      <alignment horizontal="left"/>
    </xf>
    <xf numFmtId="0" fontId="22" fillId="0" borderId="9" xfId="0" applyFont="1" applyFill="1" applyBorder="1" applyAlignment="1">
      <alignment horizontal="left" vertical="top" indent="2"/>
    </xf>
    <xf numFmtId="20" fontId="22" fillId="0" borderId="9" xfId="0" applyNumberFormat="1" applyFont="1" applyFill="1" applyBorder="1"/>
    <xf numFmtId="0" fontId="22" fillId="34" borderId="12" xfId="0" applyFont="1" applyFill="1" applyBorder="1" applyAlignment="1">
      <alignment horizontal="center" vertical="top"/>
    </xf>
    <xf numFmtId="0" fontId="22" fillId="0" borderId="12" xfId="0" applyFont="1" applyBorder="1" applyAlignment="1">
      <alignment vertical="top"/>
    </xf>
    <xf numFmtId="14" fontId="22" fillId="0" borderId="0" xfId="0" applyNumberFormat="1" applyFont="1"/>
    <xf numFmtId="0" fontId="22" fillId="33" borderId="0" xfId="0" applyFont="1" applyFill="1" applyAlignment="1"/>
    <xf numFmtId="0" fontId="22" fillId="0" borderId="9" xfId="0" applyFont="1" applyBorder="1" applyAlignment="1">
      <alignment horizontal="left" indent="2"/>
    </xf>
    <xf numFmtId="0" fontId="22" fillId="33" borderId="0" xfId="0" applyFont="1" applyFill="1" applyAlignment="1">
      <alignment horizontal="left"/>
    </xf>
    <xf numFmtId="0" fontId="22" fillId="0" borderId="0" xfId="0" applyFont="1" applyAlignment="1">
      <alignment horizontal="left"/>
    </xf>
    <xf numFmtId="0" fontId="22" fillId="0" borderId="9" xfId="0" applyFont="1" applyBorder="1" applyAlignment="1">
      <alignment horizontal="left" indent="1"/>
    </xf>
    <xf numFmtId="0" fontId="22"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9" xfId="0" applyFont="1" applyFill="1" applyBorder="1" applyAlignment="1">
      <alignment horizontal="left" indent="2"/>
    </xf>
    <xf numFmtId="14" fontId="0" fillId="0" borderId="0" xfId="0" applyNumberFormat="1" applyFill="1"/>
    <xf numFmtId="0" fontId="0" fillId="0" borderId="9" xfId="0" applyFill="1" applyBorder="1"/>
    <xf numFmtId="0" fontId="22" fillId="0" borderId="0" xfId="0" applyFont="1" applyFill="1" applyBorder="1" applyAlignment="1">
      <alignment horizontal="left" indent="1"/>
    </xf>
    <xf numFmtId="0" fontId="0" fillId="0" borderId="0" xfId="0" applyFill="1" applyBorder="1"/>
    <xf numFmtId="0" fontId="0" fillId="0" borderId="0" xfId="0" applyFill="1" applyBorder="1" applyAlignment="1">
      <alignment horizontal="left" indent="1"/>
    </xf>
    <xf numFmtId="0" fontId="0" fillId="0" borderId="0" xfId="0" applyFill="1" applyAlignment="1">
      <alignment horizontal="left" indent="2"/>
    </xf>
    <xf numFmtId="0" fontId="0" fillId="0" borderId="0" xfId="0" applyFill="1" applyAlignment="1"/>
    <xf numFmtId="0" fontId="0" fillId="0" borderId="0" xfId="0" applyFont="1" applyFill="1"/>
    <xf numFmtId="0" fontId="25" fillId="0" borderId="0" xfId="0" applyFont="1" applyFill="1"/>
    <xf numFmtId="0" fontId="24" fillId="0" borderId="9" xfId="0" applyFont="1" applyFill="1" applyBorder="1" applyAlignment="1">
      <alignment horizontal="left" indent="2"/>
    </xf>
    <xf numFmtId="0" fontId="29"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0" fontId="22" fillId="35" borderId="0" xfId="0" applyFont="1" applyFill="1"/>
    <xf numFmtId="0" fontId="22" fillId="35" borderId="9" xfId="0" applyFont="1" applyFill="1" applyBorder="1" applyAlignment="1">
      <alignment horizontal="left" indent="3"/>
    </xf>
    <xf numFmtId="14" fontId="22" fillId="35" borderId="0" xfId="0" applyNumberFormat="1" applyFont="1" applyFill="1"/>
    <xf numFmtId="0" fontId="0" fillId="35" borderId="0" xfId="0" applyFill="1"/>
    <xf numFmtId="14" fontId="22" fillId="37" borderId="0" xfId="0" applyNumberFormat="1" applyFont="1" applyFill="1"/>
    <xf numFmtId="0" fontId="22" fillId="35" borderId="9" xfId="0" applyFont="1" applyFill="1" applyBorder="1" applyAlignment="1">
      <alignment horizontal="left" indent="1"/>
    </xf>
    <xf numFmtId="0" fontId="22" fillId="35" borderId="9" xfId="0" applyFont="1" applyFill="1" applyBorder="1" applyAlignment="1">
      <alignment horizontal="left" indent="2"/>
    </xf>
    <xf numFmtId="0" fontId="22" fillId="35" borderId="9" xfId="0" applyFont="1" applyFill="1" applyBorder="1"/>
    <xf numFmtId="0" fontId="0" fillId="0" borderId="9" xfId="0" applyFont="1" applyFill="1" applyBorder="1" applyAlignment="1">
      <alignment horizontal="left" indent="1"/>
    </xf>
    <xf numFmtId="0" fontId="0" fillId="35" borderId="9" xfId="0" applyFont="1" applyFill="1" applyBorder="1" applyAlignment="1">
      <alignment horizontal="left" indent="1"/>
    </xf>
    <xf numFmtId="0" fontId="0" fillId="35" borderId="9" xfId="0" applyFont="1" applyFill="1" applyBorder="1" applyAlignment="1">
      <alignment horizontal="left" indent="2"/>
    </xf>
    <xf numFmtId="0" fontId="0" fillId="0" borderId="9" xfId="0" applyFont="1" applyFill="1" applyBorder="1" applyAlignment="1">
      <alignment horizontal="left" indent="3"/>
    </xf>
    <xf numFmtId="0" fontId="0" fillId="35" borderId="9" xfId="0" applyFont="1" applyFill="1" applyBorder="1" applyAlignment="1">
      <alignment horizontal="left" indent="3"/>
    </xf>
    <xf numFmtId="14" fontId="0" fillId="0" borderId="0" xfId="0" applyNumberFormat="1" applyFont="1" applyFill="1"/>
    <xf numFmtId="0" fontId="0" fillId="35" borderId="9" xfId="0" applyFill="1" applyBorder="1"/>
    <xf numFmtId="0" fontId="0" fillId="35" borderId="9" xfId="0" applyFill="1" applyBorder="1" applyAlignment="1">
      <alignment horizontal="left" indent="1"/>
    </xf>
    <xf numFmtId="0" fontId="22" fillId="35" borderId="0" xfId="0" applyFont="1" applyFill="1" applyAlignment="1"/>
    <xf numFmtId="0" fontId="0" fillId="35" borderId="9" xfId="0" applyFill="1" applyBorder="1" applyAlignment="1">
      <alignment horizontal="left" indent="2"/>
    </xf>
    <xf numFmtId="0" fontId="0" fillId="35" borderId="9" xfId="0" applyFill="1" applyBorder="1" applyAlignment="1">
      <alignment horizontal="left" indent="3"/>
    </xf>
    <xf numFmtId="0" fontId="0" fillId="35" borderId="9" xfId="0" applyFill="1" applyBorder="1" applyAlignment="1">
      <alignment horizontal="left" indent="4"/>
    </xf>
    <xf numFmtId="0" fontId="0" fillId="35" borderId="9" xfId="0" applyFill="1" applyBorder="1" applyAlignment="1">
      <alignment horizontal="left" indent="5"/>
    </xf>
    <xf numFmtId="0" fontId="0" fillId="35" borderId="9" xfId="0" applyFont="1" applyFill="1" applyBorder="1"/>
    <xf numFmtId="0" fontId="0" fillId="35" borderId="0" xfId="0" applyFont="1" applyFill="1"/>
    <xf numFmtId="0" fontId="0" fillId="35" borderId="9" xfId="0" applyFont="1" applyFill="1" applyBorder="1" applyAlignment="1">
      <alignment horizontal="left" indent="4"/>
    </xf>
    <xf numFmtId="0" fontId="0" fillId="35" borderId="9" xfId="0" applyFont="1" applyFill="1" applyBorder="1" applyAlignment="1">
      <alignment horizontal="left" indent="5"/>
    </xf>
    <xf numFmtId="0" fontId="22" fillId="35" borderId="0" xfId="0" applyFont="1" applyFill="1" applyAlignment="1">
      <alignment horizontal="left"/>
    </xf>
    <xf numFmtId="0" fontId="0" fillId="39" borderId="0" xfId="0" applyFill="1"/>
    <xf numFmtId="14" fontId="22" fillId="39" borderId="0" xfId="0" applyNumberFormat="1" applyFont="1" applyFill="1"/>
    <xf numFmtId="0" fontId="22" fillId="39" borderId="0" xfId="0" applyFont="1" applyFill="1"/>
    <xf numFmtId="46" fontId="22" fillId="39" borderId="9" xfId="0" applyNumberFormat="1" applyFont="1" applyFill="1" applyBorder="1"/>
    <xf numFmtId="0" fontId="22" fillId="39" borderId="0" xfId="0" applyFont="1" applyFill="1" applyAlignment="1">
      <alignment horizontal="left" indent="1"/>
    </xf>
    <xf numFmtId="0" fontId="22" fillId="39" borderId="0" xfId="0" applyFont="1" applyFill="1" applyAlignment="1">
      <alignment horizontal="left"/>
    </xf>
    <xf numFmtId="0" fontId="0" fillId="39" borderId="0" xfId="0" applyFill="1" applyBorder="1"/>
    <xf numFmtId="0" fontId="0" fillId="39" borderId="9" xfId="0" applyFill="1" applyBorder="1"/>
    <xf numFmtId="0" fontId="22" fillId="0" borderId="0" xfId="0" applyFont="1" applyBorder="1"/>
    <xf numFmtId="0" fontId="30" fillId="39" borderId="0" xfId="0" applyFont="1" applyFill="1" applyBorder="1" applyAlignment="1">
      <alignment vertical="center"/>
    </xf>
    <xf numFmtId="0" fontId="22" fillId="39" borderId="0" xfId="0" applyFont="1" applyFill="1" applyBorder="1"/>
    <xf numFmtId="0" fontId="0" fillId="40" borderId="0" xfId="45952" applyFont="1" applyFill="1"/>
    <xf numFmtId="0" fontId="31" fillId="35" borderId="0" xfId="0" applyFont="1" applyFill="1"/>
    <xf numFmtId="0" fontId="0" fillId="39" borderId="0" xfId="0" applyFill="1" applyBorder="1" applyAlignment="1">
      <alignment horizontal="left"/>
    </xf>
    <xf numFmtId="0" fontId="0" fillId="39" borderId="9" xfId="0" applyFill="1" applyBorder="1" applyAlignment="1">
      <alignment horizontal="left" indent="1"/>
    </xf>
    <xf numFmtId="0" fontId="30" fillId="39" borderId="9" xfId="0" applyFont="1" applyFill="1" applyBorder="1" applyAlignment="1">
      <alignment horizontal="left" vertical="center" indent="1"/>
    </xf>
    <xf numFmtId="0" fontId="22" fillId="39" borderId="9" xfId="0" applyFont="1" applyFill="1" applyBorder="1" applyAlignment="1">
      <alignment horizontal="left" indent="1"/>
    </xf>
    <xf numFmtId="0" fontId="0" fillId="39" borderId="0" xfId="0" applyFill="1" applyAlignment="1">
      <alignment vertical="top"/>
    </xf>
    <xf numFmtId="0" fontId="0" fillId="39" borderId="12" xfId="0" applyFill="1" applyBorder="1" applyAlignment="1">
      <alignment vertical="center"/>
    </xf>
    <xf numFmtId="0" fontId="0" fillId="39" borderId="12" xfId="0" applyFill="1" applyBorder="1" applyAlignment="1">
      <alignment vertical="top"/>
    </xf>
  </cellXfs>
  <cellStyles count="46937">
    <cellStyle name="20 % - Accent1" xfId="94" builtinId="30" hidden="1"/>
    <cellStyle name="20 % - Accent1" xfId="131" builtinId="30" hidden="1"/>
    <cellStyle name="20 % - Accent1" xfId="56" builtinId="30" hidden="1"/>
    <cellStyle name="20 % - Accent1" xfId="169" builtinId="30" hidden="1"/>
    <cellStyle name="20 % - Accent1" xfId="207" builtinId="30" hidden="1"/>
    <cellStyle name="20 % - Accent1" xfId="245" builtinId="30" hidden="1"/>
    <cellStyle name="20 % - Accent1" xfId="283" builtinId="30" hidden="1"/>
    <cellStyle name="20 % - Accent1" xfId="322" builtinId="30" hidden="1"/>
    <cellStyle name="20 % - Accent1" xfId="362" builtinId="30" hidden="1"/>
    <cellStyle name="20 % - Accent1" xfId="401" builtinId="30" hidden="1"/>
    <cellStyle name="20 % - Accent1" xfId="439" builtinId="30" hidden="1"/>
    <cellStyle name="20 % - Accent1" xfId="478" builtinId="30" hidden="1"/>
    <cellStyle name="20 % - Accent1" xfId="517" builtinId="30" hidden="1"/>
    <cellStyle name="20 % - Accent1" xfId="556" builtinId="30" hidden="1"/>
    <cellStyle name="20 % - Accent1" xfId="596" builtinId="30" hidden="1"/>
    <cellStyle name="20 % - Accent1" xfId="635" builtinId="30" hidden="1"/>
    <cellStyle name="20 % - Accent1" xfId="673" builtinId="30" hidden="1"/>
    <cellStyle name="20 % - Accent1" xfId="712" builtinId="30" hidden="1"/>
    <cellStyle name="20 % - Accent1" xfId="751" builtinId="30" hidden="1"/>
    <cellStyle name="20 % - Accent1" xfId="791" builtinId="30" hidden="1"/>
    <cellStyle name="20 % - Accent1" xfId="830" builtinId="30" hidden="1"/>
    <cellStyle name="20 % - Accent1" xfId="870" builtinId="30" hidden="1"/>
    <cellStyle name="20 % - Accent1" xfId="909" builtinId="30" hidden="1"/>
    <cellStyle name="20 % - Accent1" xfId="949" builtinId="30" hidden="1"/>
    <cellStyle name="20 % - Accent1" xfId="988" builtinId="30" hidden="1"/>
    <cellStyle name="20 % - Accent1" xfId="1027" builtinId="30" hidden="1"/>
    <cellStyle name="20 % - Accent1" xfId="1066" builtinId="30" hidden="1"/>
    <cellStyle name="20 % - Accent1" xfId="1222" builtinId="30" hidden="1"/>
    <cellStyle name="20 % - Accent1" xfId="1262" builtinId="30" hidden="1"/>
    <cellStyle name="20 % - Accent1" xfId="1301" builtinId="30" hidden="1"/>
    <cellStyle name="20 % - Accent1" xfId="1339" builtinId="30" hidden="1"/>
    <cellStyle name="20 % - Accent1" xfId="1378" builtinId="30" hidden="1"/>
    <cellStyle name="20 % - Accent1" xfId="1417" builtinId="30" hidden="1"/>
    <cellStyle name="20 % - Accent1" xfId="1456" builtinId="30" hidden="1"/>
    <cellStyle name="20 % - Accent1" xfId="1496" builtinId="30" hidden="1"/>
    <cellStyle name="20 % - Accent1" xfId="1535" builtinId="30" hidden="1"/>
    <cellStyle name="20 % - Accent1" xfId="1573" builtinId="30" hidden="1"/>
    <cellStyle name="20 % - Accent1" xfId="1612" builtinId="30" hidden="1"/>
    <cellStyle name="20 % - Accent1" xfId="1651" builtinId="30" hidden="1"/>
    <cellStyle name="20 % - Accent1" xfId="1691" builtinId="30" hidden="1"/>
    <cellStyle name="20 % - Accent1" xfId="1730" builtinId="30" hidden="1"/>
    <cellStyle name="20 % - Accent1" xfId="1770" builtinId="30" hidden="1"/>
    <cellStyle name="20 % - Accent1" xfId="1810" builtinId="30" hidden="1"/>
    <cellStyle name="20 % - Accent1" xfId="1850" builtinId="30" hidden="1"/>
    <cellStyle name="20 % - Accent1" xfId="1889" builtinId="30" hidden="1"/>
    <cellStyle name="20 % - Accent1" xfId="1928" builtinId="30" hidden="1"/>
    <cellStyle name="20 % - Accent1" xfId="1191" builtinId="30" hidden="1"/>
    <cellStyle name="20 % - Accent1" xfId="1961" builtinId="30" hidden="1"/>
    <cellStyle name="20 % - Accent1" xfId="2001" builtinId="30" hidden="1"/>
    <cellStyle name="20 % - Accent1" xfId="2040" builtinId="30" hidden="1"/>
    <cellStyle name="20 % - Accent1" xfId="2078" builtinId="30" hidden="1"/>
    <cellStyle name="20 % - Accent1" xfId="2117" builtinId="30" hidden="1"/>
    <cellStyle name="20 % - Accent1" xfId="2156" builtinId="30" hidden="1"/>
    <cellStyle name="20 % - Accent1" xfId="2195" builtinId="30" hidden="1"/>
    <cellStyle name="20 % - Accent1" xfId="2235" builtinId="30" hidden="1"/>
    <cellStyle name="20 % - Accent1" xfId="2274" builtinId="30" hidden="1"/>
    <cellStyle name="20 % - Accent1" xfId="2312" builtinId="30" hidden="1"/>
    <cellStyle name="20 % - Accent1" xfId="2351" builtinId="30" hidden="1"/>
    <cellStyle name="20 % - Accent1" xfId="2390" builtinId="30" hidden="1"/>
    <cellStyle name="20 % - Accent1" xfId="2430" builtinId="30" hidden="1"/>
    <cellStyle name="20 % - Accent1" xfId="2469" builtinId="30" hidden="1"/>
    <cellStyle name="20 % - Accent1" xfId="2509" builtinId="30" hidden="1"/>
    <cellStyle name="20 % - Accent1" xfId="2548" builtinId="30" hidden="1"/>
    <cellStyle name="20 % - Accent1" xfId="2588" builtinId="30" hidden="1"/>
    <cellStyle name="20 % - Accent1" xfId="2627" builtinId="30" hidden="1"/>
    <cellStyle name="20 % - Accent1" xfId="2666" builtinId="30" hidden="1"/>
    <cellStyle name="20 % - Accent1" xfId="1119" builtinId="30" hidden="1"/>
    <cellStyle name="20 % - Accent1" xfId="1155" builtinId="30" hidden="1"/>
    <cellStyle name="20 % - Accent1" xfId="2711" builtinId="30" hidden="1"/>
    <cellStyle name="20 % - Accent1" xfId="2750" builtinId="30" hidden="1"/>
    <cellStyle name="20 % - Accent1" xfId="2788" builtinId="30" hidden="1"/>
    <cellStyle name="20 % - Accent1" xfId="2827" builtinId="30" hidden="1"/>
    <cellStyle name="20 % - Accent1" xfId="2866" builtinId="30" hidden="1"/>
    <cellStyle name="20 % - Accent1" xfId="2905" builtinId="30" hidden="1"/>
    <cellStyle name="20 % - Accent1" xfId="2945" builtinId="30" hidden="1"/>
    <cellStyle name="20 % - Accent1" xfId="2984" builtinId="30" hidden="1"/>
    <cellStyle name="20 % - Accent1" xfId="3022" builtinId="30" hidden="1"/>
    <cellStyle name="20 % - Accent1" xfId="3061" builtinId="30" hidden="1"/>
    <cellStyle name="20 % - Accent1" xfId="3100" builtinId="30" hidden="1"/>
    <cellStyle name="20 % - Accent1" xfId="3140" builtinId="30" hidden="1"/>
    <cellStyle name="20 % - Accent1" xfId="3179" builtinId="30" hidden="1"/>
    <cellStyle name="20 % - Accent1" xfId="3219" builtinId="30" hidden="1"/>
    <cellStyle name="20 % - Accent1" xfId="3258" builtinId="30" hidden="1"/>
    <cellStyle name="20 % - Accent1" xfId="3298" builtinId="30" hidden="1"/>
    <cellStyle name="20 % - Accent1" xfId="3337" builtinId="30" hidden="1"/>
    <cellStyle name="20 % - Accent1" xfId="3376" builtinId="30" hidden="1"/>
    <cellStyle name="20 % - Accent1" xfId="3415" builtinId="30" hidden="1"/>
    <cellStyle name="20 % - Accent1" xfId="3606" builtinId="30" hidden="1"/>
    <cellStyle name="20 % - Accent1" xfId="3650" builtinId="30" hidden="1"/>
    <cellStyle name="20 % - Accent1" xfId="3689" builtinId="30" hidden="1"/>
    <cellStyle name="20 % - Accent1" xfId="3727" builtinId="30" hidden="1"/>
    <cellStyle name="20 % - Accent1" xfId="3766" builtinId="30" hidden="1"/>
    <cellStyle name="20 % - Accent1" xfId="3805" builtinId="30" hidden="1"/>
    <cellStyle name="20 % - Accent1" xfId="3844" builtinId="30" hidden="1"/>
    <cellStyle name="20 % - Accent1" xfId="3884" builtinId="30" hidden="1"/>
    <cellStyle name="20 % - Accent1" xfId="3923" builtinId="30" hidden="1"/>
    <cellStyle name="20 % - Accent1" xfId="3961" builtinId="30" hidden="1"/>
    <cellStyle name="20 % - Accent1" xfId="4000" builtinId="30" hidden="1"/>
    <cellStyle name="20 % - Accent1" xfId="4043" builtinId="30" hidden="1"/>
    <cellStyle name="20 % - Accent1" xfId="4083" builtinId="30" hidden="1"/>
    <cellStyle name="20 % - Accent1" xfId="4122" builtinId="30" hidden="1"/>
    <cellStyle name="20 % - Accent1" xfId="4162" builtinId="30" hidden="1"/>
    <cellStyle name="20 % - Accent1" xfId="4202" builtinId="30" hidden="1"/>
    <cellStyle name="20 % - Accent1" xfId="4242" builtinId="30" hidden="1"/>
    <cellStyle name="20 % - Accent1" xfId="4281" builtinId="30" hidden="1"/>
    <cellStyle name="20 % - Accent1" xfId="4320" builtinId="30" hidden="1"/>
    <cellStyle name="20 % - Accent1" xfId="4376" builtinId="30" hidden="1"/>
    <cellStyle name="20 % - Accent1" xfId="4532" builtinId="30" hidden="1"/>
    <cellStyle name="20 % - Accent1" xfId="4576" builtinId="30" hidden="1"/>
    <cellStyle name="20 % - Accent1" xfId="4615" builtinId="30" hidden="1"/>
    <cellStyle name="20 % - Accent1" xfId="4653" builtinId="30" hidden="1"/>
    <cellStyle name="20 % - Accent1" xfId="4692" builtinId="30" hidden="1"/>
    <cellStyle name="20 % - Accent1" xfId="4731" builtinId="30" hidden="1"/>
    <cellStyle name="20 % - Accent1" xfId="4770" builtinId="30" hidden="1"/>
    <cellStyle name="20 % - Accent1" xfId="4810" builtinId="30" hidden="1"/>
    <cellStyle name="20 % - Accent1" xfId="4849" builtinId="30" hidden="1"/>
    <cellStyle name="20 % - Accent1" xfId="4887" builtinId="30" hidden="1"/>
    <cellStyle name="20 % - Accent1" xfId="4926" builtinId="30" hidden="1"/>
    <cellStyle name="20 % - Accent1" xfId="4969" builtinId="30" hidden="1"/>
    <cellStyle name="20 % - Accent1" xfId="5009" builtinId="30" hidden="1"/>
    <cellStyle name="20 % - Accent1" xfId="5048" builtinId="30" hidden="1"/>
    <cellStyle name="20 % - Accent1" xfId="5088" builtinId="30" hidden="1"/>
    <cellStyle name="20 % - Accent1" xfId="5128" builtinId="30" hidden="1"/>
    <cellStyle name="20 % - Accent1" xfId="5168" builtinId="30" hidden="1"/>
    <cellStyle name="20 % - Accent1" xfId="5207" builtinId="30" hidden="1"/>
    <cellStyle name="20 % - Accent1" xfId="5246" builtinId="30" hidden="1"/>
    <cellStyle name="20 % - Accent1" xfId="4501" builtinId="30" hidden="1"/>
    <cellStyle name="20 % - Accent1" xfId="5279" builtinId="30" hidden="1"/>
    <cellStyle name="20 % - Accent1" xfId="5319" builtinId="30" hidden="1"/>
    <cellStyle name="20 % - Accent1" xfId="5358" builtinId="30" hidden="1"/>
    <cellStyle name="20 % - Accent1" xfId="5396" builtinId="30" hidden="1"/>
    <cellStyle name="20 % - Accent1" xfId="5435" builtinId="30" hidden="1"/>
    <cellStyle name="20 % - Accent1" xfId="5474" builtinId="30" hidden="1"/>
    <cellStyle name="20 % - Accent1" xfId="5513" builtinId="30" hidden="1"/>
    <cellStyle name="20 % - Accent1" xfId="5553" builtinId="30" hidden="1"/>
    <cellStyle name="20 % - Accent1" xfId="5592" builtinId="30" hidden="1"/>
    <cellStyle name="20 % - Accent1" xfId="5630" builtinId="30" hidden="1"/>
    <cellStyle name="20 % - Accent1" xfId="5669" builtinId="30" hidden="1"/>
    <cellStyle name="20 % - Accent1" xfId="5708" builtinId="30" hidden="1"/>
    <cellStyle name="20 % - Accent1" xfId="5748" builtinId="30" hidden="1"/>
    <cellStyle name="20 % - Accent1" xfId="5787" builtinId="30" hidden="1"/>
    <cellStyle name="20 % - Accent1" xfId="5827" builtinId="30" hidden="1"/>
    <cellStyle name="20 % - Accent1" xfId="5866" builtinId="30" hidden="1"/>
    <cellStyle name="20 % - Accent1" xfId="5906" builtinId="30" hidden="1"/>
    <cellStyle name="20 % - Accent1" xfId="5945" builtinId="30" hidden="1"/>
    <cellStyle name="20 % - Accent1" xfId="5984" builtinId="30" hidden="1"/>
    <cellStyle name="20 % - Accent1" xfId="4429" builtinId="30" hidden="1"/>
    <cellStyle name="20 % - Accent1" xfId="4465" builtinId="30" hidden="1"/>
    <cellStyle name="20 % - Accent1" xfId="6029" builtinId="30" hidden="1"/>
    <cellStyle name="20 % - Accent1" xfId="6068" builtinId="30" hidden="1"/>
    <cellStyle name="20 % - Accent1" xfId="6106" builtinId="30" hidden="1"/>
    <cellStyle name="20 % - Accent1" xfId="6145" builtinId="30" hidden="1"/>
    <cellStyle name="20 % - Accent1" xfId="6184" builtinId="30" hidden="1"/>
    <cellStyle name="20 % - Accent1" xfId="6223" builtinId="30" hidden="1"/>
    <cellStyle name="20 % - Accent1" xfId="6263" builtinId="30" hidden="1"/>
    <cellStyle name="20 % - Accent1" xfId="6302" builtinId="30" hidden="1"/>
    <cellStyle name="20 % - Accent1" xfId="6340" builtinId="30" hidden="1"/>
    <cellStyle name="20 % - Accent1" xfId="6379" builtinId="30" hidden="1"/>
    <cellStyle name="20 % - Accent1" xfId="6418" builtinId="30" hidden="1"/>
    <cellStyle name="20 % - Accent1" xfId="6458" builtinId="30" hidden="1"/>
    <cellStyle name="20 % - Accent1" xfId="6497" builtinId="30" hidden="1"/>
    <cellStyle name="20 % - Accent1" xfId="6537" builtinId="30" hidden="1"/>
    <cellStyle name="20 % - Accent1" xfId="6576" builtinId="30" hidden="1"/>
    <cellStyle name="20 % - Accent1" xfId="6616" builtinId="30" hidden="1"/>
    <cellStyle name="20 % - Accent1" xfId="6655" builtinId="30" hidden="1"/>
    <cellStyle name="20 % - Accent1" xfId="6694" builtinId="30" hidden="1"/>
    <cellStyle name="20 % - Accent1" xfId="3575" builtinId="30" hidden="1"/>
    <cellStyle name="20 % - Accent1" xfId="3447" builtinId="30" hidden="1"/>
    <cellStyle name="20 % - Accent1" xfId="6749" builtinId="30" hidden="1"/>
    <cellStyle name="20 % - Accent1" xfId="6788" builtinId="30" hidden="1"/>
    <cellStyle name="20 % - Accent1" xfId="6826" builtinId="30" hidden="1"/>
    <cellStyle name="20 % - Accent1" xfId="6865" builtinId="30" hidden="1"/>
    <cellStyle name="20 % - Accent1" xfId="6904" builtinId="30" hidden="1"/>
    <cellStyle name="20 % - Accent1" xfId="6943" builtinId="30" hidden="1"/>
    <cellStyle name="20 % - Accent1" xfId="6983" builtinId="30" hidden="1"/>
    <cellStyle name="20 % - Accent1" xfId="7022" builtinId="30" hidden="1"/>
    <cellStyle name="20 % - Accent1" xfId="7060" builtinId="30" hidden="1"/>
    <cellStyle name="20 % - Accent1" xfId="7099" builtinId="30" hidden="1"/>
    <cellStyle name="20 % - Accent1" xfId="7140" builtinId="30" hidden="1"/>
    <cellStyle name="20 % - Accent1" xfId="7180" builtinId="30" hidden="1"/>
    <cellStyle name="20 % - Accent1" xfId="7219" builtinId="30" hidden="1"/>
    <cellStyle name="20 % - Accent1" xfId="7259" builtinId="30" hidden="1"/>
    <cellStyle name="20 % - Accent1" xfId="7299" builtinId="30" hidden="1"/>
    <cellStyle name="20 % - Accent1" xfId="7339" builtinId="30" hidden="1"/>
    <cellStyle name="20 % - Accent1" xfId="7378" builtinId="30" hidden="1"/>
    <cellStyle name="20 % - Accent1" xfId="7417" builtinId="30" hidden="1"/>
    <cellStyle name="20 % - Accent1" xfId="7467" builtinId="30" hidden="1"/>
    <cellStyle name="20 % - Accent1" xfId="7623" builtinId="30" hidden="1"/>
    <cellStyle name="20 % - Accent1" xfId="7665" builtinId="30" hidden="1"/>
    <cellStyle name="20 % - Accent1" xfId="7704" builtinId="30" hidden="1"/>
    <cellStyle name="20 % - Accent1" xfId="7742" builtinId="30" hidden="1"/>
    <cellStyle name="20 % - Accent1" xfId="7781" builtinId="30" hidden="1"/>
    <cellStyle name="20 % - Accent1" xfId="7820" builtinId="30" hidden="1"/>
    <cellStyle name="20 % - Accent1" xfId="7859" builtinId="30" hidden="1"/>
    <cellStyle name="20 % - Accent1" xfId="7899" builtinId="30" hidden="1"/>
    <cellStyle name="20 % - Accent1" xfId="7938" builtinId="30" hidden="1"/>
    <cellStyle name="20 % - Accent1" xfId="7976" builtinId="30" hidden="1"/>
    <cellStyle name="20 % - Accent1" xfId="8015" builtinId="30" hidden="1"/>
    <cellStyle name="20 % - Accent1" xfId="8056" builtinId="30" hidden="1"/>
    <cellStyle name="20 % - Accent1" xfId="8096" builtinId="30" hidden="1"/>
    <cellStyle name="20 % - Accent1" xfId="8135" builtinId="30" hidden="1"/>
    <cellStyle name="20 % - Accent1" xfId="8175" builtinId="30" hidden="1"/>
    <cellStyle name="20 % - Accent1" xfId="8215" builtinId="30" hidden="1"/>
    <cellStyle name="20 % - Accent1" xfId="8255" builtinId="30" hidden="1"/>
    <cellStyle name="20 % - Accent1" xfId="8294" builtinId="30" hidden="1"/>
    <cellStyle name="20 % - Accent1" xfId="8333" builtinId="30" hidden="1"/>
    <cellStyle name="20 % - Accent1" xfId="7592" builtinId="30" hidden="1"/>
    <cellStyle name="20 % - Accent1" xfId="8366" builtinId="30" hidden="1"/>
    <cellStyle name="20 % - Accent1" xfId="8406" builtinId="30" hidden="1"/>
    <cellStyle name="20 % - Accent1" xfId="8445" builtinId="30" hidden="1"/>
    <cellStyle name="20 % - Accent1" xfId="8483" builtinId="30" hidden="1"/>
    <cellStyle name="20 % - Accent1" xfId="8522" builtinId="30" hidden="1"/>
    <cellStyle name="20 % - Accent1" xfId="8561" builtinId="30" hidden="1"/>
    <cellStyle name="20 % - Accent1" xfId="8600" builtinId="30" hidden="1"/>
    <cellStyle name="20 % - Accent1" xfId="8640" builtinId="30" hidden="1"/>
    <cellStyle name="20 % - Accent1" xfId="8679" builtinId="30" hidden="1"/>
    <cellStyle name="20 % - Accent1" xfId="8717" builtinId="30" hidden="1"/>
    <cellStyle name="20 % - Accent1" xfId="8756" builtinId="30" hidden="1"/>
    <cellStyle name="20 % - Accent1" xfId="8795" builtinId="30" hidden="1"/>
    <cellStyle name="20 % - Accent1" xfId="8835" builtinId="30" hidden="1"/>
    <cellStyle name="20 % - Accent1" xfId="8874" builtinId="30" hidden="1"/>
    <cellStyle name="20 % - Accent1" xfId="8914" builtinId="30" hidden="1"/>
    <cellStyle name="20 % - Accent1" xfId="8953" builtinId="30" hidden="1"/>
    <cellStyle name="20 % - Accent1" xfId="8993" builtinId="30" hidden="1"/>
    <cellStyle name="20 % - Accent1" xfId="9032" builtinId="30" hidden="1"/>
    <cellStyle name="20 % - Accent1" xfId="9071" builtinId="30" hidden="1"/>
    <cellStyle name="20 % - Accent1" xfId="7520" builtinId="30" hidden="1"/>
    <cellStyle name="20 % - Accent1" xfId="7556" builtinId="30" hidden="1"/>
    <cellStyle name="20 % - Accent1" xfId="9116" builtinId="30" hidden="1"/>
    <cellStyle name="20 % - Accent1" xfId="9155" builtinId="30" hidden="1"/>
    <cellStyle name="20 % - Accent1" xfId="9193" builtinId="30" hidden="1"/>
    <cellStyle name="20 % - Accent1" xfId="9232" builtinId="30" hidden="1"/>
    <cellStyle name="20 % - Accent1" xfId="9271" builtinId="30" hidden="1"/>
    <cellStyle name="20 % - Accent1" xfId="9310" builtinId="30" hidden="1"/>
    <cellStyle name="20 % - Accent1" xfId="9350" builtinId="30" hidden="1"/>
    <cellStyle name="20 % - Accent1" xfId="9389" builtinId="30" hidden="1"/>
    <cellStyle name="20 % - Accent1" xfId="9427" builtinId="30" hidden="1"/>
    <cellStyle name="20 % - Accent1" xfId="9466" builtinId="30" hidden="1"/>
    <cellStyle name="20 % - Accent1" xfId="9505" builtinId="30" hidden="1"/>
    <cellStyle name="20 % - Accent1" xfId="9545" builtinId="30" hidden="1"/>
    <cellStyle name="20 % - Accent1" xfId="9584" builtinId="30" hidden="1"/>
    <cellStyle name="20 % - Accent1" xfId="9624" builtinId="30" hidden="1"/>
    <cellStyle name="20 % - Accent1" xfId="9663" builtinId="30" hidden="1"/>
    <cellStyle name="20 % - Accent1" xfId="9703" builtinId="30" hidden="1"/>
    <cellStyle name="20 % - Accent1" xfId="9742" builtinId="30" hidden="1"/>
    <cellStyle name="20 % - Accent1" xfId="9781" builtinId="30" hidden="1"/>
    <cellStyle name="20 % - Accent1" xfId="3540" builtinId="30" hidden="1"/>
    <cellStyle name="20 % - Accent1" xfId="9821" builtinId="30" hidden="1"/>
    <cellStyle name="20 % - Accent1" xfId="9861" builtinId="30" hidden="1"/>
    <cellStyle name="20 % - Accent1" xfId="9900" builtinId="30" hidden="1"/>
    <cellStyle name="20 % - Accent1" xfId="9938" builtinId="30" hidden="1"/>
    <cellStyle name="20 % - Accent1" xfId="9977" builtinId="30" hidden="1"/>
    <cellStyle name="20 % - Accent1" xfId="10016" builtinId="30" hidden="1"/>
    <cellStyle name="20 % - Accent1" xfId="10055" builtinId="30" hidden="1"/>
    <cellStyle name="20 % - Accent1" xfId="10095" builtinId="30" hidden="1"/>
    <cellStyle name="20 % - Accent1" xfId="10134" builtinId="30" hidden="1"/>
    <cellStyle name="20 % - Accent1" xfId="10172" builtinId="30" hidden="1"/>
    <cellStyle name="20 % - Accent1" xfId="10211" builtinId="30" hidden="1"/>
    <cellStyle name="20 % - Accent1" xfId="10250" builtinId="30" hidden="1"/>
    <cellStyle name="20 % - Accent1" xfId="10290" builtinId="30" hidden="1"/>
    <cellStyle name="20 % - Accent1" xfId="10329" builtinId="30" hidden="1"/>
    <cellStyle name="20 % - Accent1" xfId="10369" builtinId="30" hidden="1"/>
    <cellStyle name="20 % - Accent1" xfId="10408" builtinId="30" hidden="1"/>
    <cellStyle name="20 % - Accent1" xfId="10448" builtinId="30" hidden="1"/>
    <cellStyle name="20 % - Accent1" xfId="10487" builtinId="30" hidden="1"/>
    <cellStyle name="20 % - Accent1" xfId="10526" builtinId="30" hidden="1"/>
    <cellStyle name="20 % - Accent1" xfId="10565" builtinId="30" hidden="1"/>
    <cellStyle name="20 % - Accent1" xfId="10721" builtinId="30" hidden="1"/>
    <cellStyle name="20 % - Accent1" xfId="10761" builtinId="30" hidden="1"/>
    <cellStyle name="20 % - Accent1" xfId="10800" builtinId="30" hidden="1"/>
    <cellStyle name="20 % - Accent1" xfId="10838" builtinId="30" hidden="1"/>
    <cellStyle name="20 % - Accent1" xfId="10877" builtinId="30" hidden="1"/>
    <cellStyle name="20 % - Accent1" xfId="10916" builtinId="30" hidden="1"/>
    <cellStyle name="20 % - Accent1" xfId="10955" builtinId="30" hidden="1"/>
    <cellStyle name="20 % - Accent1" xfId="10995" builtinId="30" hidden="1"/>
    <cellStyle name="20 % - Accent1" xfId="11034" builtinId="30" hidden="1"/>
    <cellStyle name="20 % - Accent1" xfId="11072" builtinId="30" hidden="1"/>
    <cellStyle name="20 % - Accent1" xfId="11111" builtinId="30" hidden="1"/>
    <cellStyle name="20 % - Accent1" xfId="11150" builtinId="30" hidden="1"/>
    <cellStyle name="20 % - Accent1" xfId="11190" builtinId="30" hidden="1"/>
    <cellStyle name="20 % - Accent1" xfId="11229" builtinId="30" hidden="1"/>
    <cellStyle name="20 % - Accent1" xfId="11269" builtinId="30" hidden="1"/>
    <cellStyle name="20 % - Accent1" xfId="11309" builtinId="30" hidden="1"/>
    <cellStyle name="20 % - Accent1" xfId="11349" builtinId="30" hidden="1"/>
    <cellStyle name="20 % - Accent1" xfId="11388" builtinId="30" hidden="1"/>
    <cellStyle name="20 % - Accent1" xfId="11427" builtinId="30" hidden="1"/>
    <cellStyle name="20 % - Accent1" xfId="10690" builtinId="30" hidden="1"/>
    <cellStyle name="20 % - Accent1" xfId="11460" builtinId="30" hidden="1"/>
    <cellStyle name="20 % - Accent1" xfId="11500" builtinId="30" hidden="1"/>
    <cellStyle name="20 % - Accent1" xfId="11539" builtinId="30" hidden="1"/>
    <cellStyle name="20 % - Accent1" xfId="11577" builtinId="30" hidden="1"/>
    <cellStyle name="20 % - Accent1" xfId="11616" builtinId="30" hidden="1"/>
    <cellStyle name="20 % - Accent1" xfId="11655" builtinId="30" hidden="1"/>
    <cellStyle name="20 % - Accent1" xfId="11694" builtinId="30" hidden="1"/>
    <cellStyle name="20 % - Accent1" xfId="11734" builtinId="30" hidden="1"/>
    <cellStyle name="20 % - Accent1" xfId="11773" builtinId="30" hidden="1"/>
    <cellStyle name="20 % - Accent1" xfId="11811" builtinId="30" hidden="1"/>
    <cellStyle name="20 % - Accent1" xfId="11850" builtinId="30" hidden="1"/>
    <cellStyle name="20 % - Accent1" xfId="11889" builtinId="30" hidden="1"/>
    <cellStyle name="20 % - Accent1" xfId="11929" builtinId="30" hidden="1"/>
    <cellStyle name="20 % - Accent1" xfId="11968" builtinId="30" hidden="1"/>
    <cellStyle name="20 % - Accent1" xfId="12008" builtinId="30" hidden="1"/>
    <cellStyle name="20 % - Accent1" xfId="12047" builtinId="30" hidden="1"/>
    <cellStyle name="20 % - Accent1" xfId="12087" builtinId="30" hidden="1"/>
    <cellStyle name="20 % - Accent1" xfId="12126" builtinId="30" hidden="1"/>
    <cellStyle name="20 % - Accent1" xfId="12165" builtinId="30" hidden="1"/>
    <cellStyle name="20 % - Accent1" xfId="10618" builtinId="30" hidden="1"/>
    <cellStyle name="20 % - Accent1" xfId="10654" builtinId="30" hidden="1"/>
    <cellStyle name="20 % - Accent1" xfId="12210" builtinId="30" hidden="1"/>
    <cellStyle name="20 % - Accent1" xfId="12249" builtinId="30" hidden="1"/>
    <cellStyle name="20 % - Accent1" xfId="12287" builtinId="30" hidden="1"/>
    <cellStyle name="20 % - Accent1" xfId="12326" builtinId="30" hidden="1"/>
    <cellStyle name="20 % - Accent1" xfId="12365" builtinId="30" hidden="1"/>
    <cellStyle name="20 % - Accent1" xfId="12404" builtinId="30" hidden="1"/>
    <cellStyle name="20 % - Accent1" xfId="12444" builtinId="30" hidden="1"/>
    <cellStyle name="20 % - Accent1" xfId="12483" builtinId="30" hidden="1"/>
    <cellStyle name="20 % - Accent1" xfId="12521" builtinId="30" hidden="1"/>
    <cellStyle name="20 % - Accent1" xfId="12560" builtinId="30" hidden="1"/>
    <cellStyle name="20 % - Accent1" xfId="12599" builtinId="30" hidden="1"/>
    <cellStyle name="20 % - Accent1" xfId="12639" builtinId="30" hidden="1"/>
    <cellStyle name="20 % - Accent1" xfId="12678" builtinId="30" hidden="1"/>
    <cellStyle name="20 % - Accent1" xfId="12718" builtinId="30" hidden="1"/>
    <cellStyle name="20 % - Accent1" xfId="12757" builtinId="30" hidden="1"/>
    <cellStyle name="20 % - Accent1" xfId="12797" builtinId="30" hidden="1"/>
    <cellStyle name="20 % - Accent1" xfId="12836" builtinId="30" hidden="1"/>
    <cellStyle name="20 % - Accent1" xfId="12875" builtinId="30" hidden="1"/>
    <cellStyle name="20 % - Accent1" xfId="12914" builtinId="30" hidden="1"/>
    <cellStyle name="20 % - Accent1" xfId="12953" builtinId="30" hidden="1"/>
    <cellStyle name="20 % - Accent1" xfId="12993" builtinId="30" hidden="1"/>
    <cellStyle name="20 % - Accent1" xfId="13032" builtinId="30" hidden="1"/>
    <cellStyle name="20 % - Accent1" xfId="13070" builtinId="30" hidden="1"/>
    <cellStyle name="20 % - Accent1" xfId="13109" builtinId="30" hidden="1"/>
    <cellStyle name="20 % - Accent1" xfId="13148" builtinId="30" hidden="1"/>
    <cellStyle name="20 % - Accent1" xfId="13187" builtinId="30" hidden="1"/>
    <cellStyle name="20 % - Accent1" xfId="13227" builtinId="30" hidden="1"/>
    <cellStyle name="20 % - Accent1" xfId="13266" builtinId="30" hidden="1"/>
    <cellStyle name="20 % - Accent1" xfId="13304" builtinId="30" hidden="1"/>
    <cellStyle name="20 % - Accent1" xfId="13343" builtinId="30" hidden="1"/>
    <cellStyle name="20 % - Accent1" xfId="13382" builtinId="30" hidden="1"/>
    <cellStyle name="20 % - Accent1" xfId="13422" builtinId="30" hidden="1"/>
    <cellStyle name="20 % - Accent1" xfId="13461" builtinId="30" hidden="1"/>
    <cellStyle name="20 % - Accent1" xfId="13501" builtinId="30" hidden="1"/>
    <cellStyle name="20 % - Accent1" xfId="13540" builtinId="30" hidden="1"/>
    <cellStyle name="20 % - Accent1" xfId="13580" builtinId="30" hidden="1"/>
    <cellStyle name="20 % - Accent1" xfId="13619" builtinId="30" hidden="1"/>
    <cellStyle name="20 % - Accent1" xfId="13658" builtinId="30" hidden="1"/>
    <cellStyle name="20 % - Accent1" xfId="13697" builtinId="30" hidden="1"/>
    <cellStyle name="20 % - Accent1" xfId="13853" builtinId="30" hidden="1"/>
    <cellStyle name="20 % - Accent1" xfId="13893" builtinId="30" hidden="1"/>
    <cellStyle name="20 % - Accent1" xfId="13932" builtinId="30" hidden="1"/>
    <cellStyle name="20 % - Accent1" xfId="13970" builtinId="30" hidden="1"/>
    <cellStyle name="20 % - Accent1" xfId="14009" builtinId="30" hidden="1"/>
    <cellStyle name="20 % - Accent1" xfId="14048" builtinId="30" hidden="1"/>
    <cellStyle name="20 % - Accent1" xfId="14087" builtinId="30" hidden="1"/>
    <cellStyle name="20 % - Accent1" xfId="14127" builtinId="30" hidden="1"/>
    <cellStyle name="20 % - Accent1" xfId="14166" builtinId="30" hidden="1"/>
    <cellStyle name="20 % - Accent1" xfId="14204" builtinId="30" hidden="1"/>
    <cellStyle name="20 % - Accent1" xfId="14243" builtinId="30" hidden="1"/>
    <cellStyle name="20 % - Accent1" xfId="14282" builtinId="30" hidden="1"/>
    <cellStyle name="20 % - Accent1" xfId="14322" builtinId="30" hidden="1"/>
    <cellStyle name="20 % - Accent1" xfId="14361" builtinId="30" hidden="1"/>
    <cellStyle name="20 % - Accent1" xfId="14401" builtinId="30" hidden="1"/>
    <cellStyle name="20 % - Accent1" xfId="14441" builtinId="30" hidden="1"/>
    <cellStyle name="20 % - Accent1" xfId="14481" builtinId="30" hidden="1"/>
    <cellStyle name="20 % - Accent1" xfId="14520" builtinId="30" hidden="1"/>
    <cellStyle name="20 % - Accent1" xfId="14559" builtinId="30" hidden="1"/>
    <cellStyle name="20 % - Accent1" xfId="13822" builtinId="30" hidden="1"/>
    <cellStyle name="20 % - Accent1" xfId="14592" builtinId="30" hidden="1"/>
    <cellStyle name="20 % - Accent1" xfId="14632" builtinId="30" hidden="1"/>
    <cellStyle name="20 % - Accent1" xfId="14671" builtinId="30" hidden="1"/>
    <cellStyle name="20 % - Accent1" xfId="14709" builtinId="30" hidden="1"/>
    <cellStyle name="20 % - Accent1" xfId="14748" builtinId="30" hidden="1"/>
    <cellStyle name="20 % - Accent1" xfId="14787" builtinId="30" hidden="1"/>
    <cellStyle name="20 % - Accent1" xfId="14826" builtinId="30" hidden="1"/>
    <cellStyle name="20 % - Accent1" xfId="14866" builtinId="30" hidden="1"/>
    <cellStyle name="20 % - Accent1" xfId="14905" builtinId="30" hidden="1"/>
    <cellStyle name="20 % - Accent1" xfId="14943" builtinId="30" hidden="1"/>
    <cellStyle name="20 % - Accent1" xfId="14982" builtinId="30" hidden="1"/>
    <cellStyle name="20 % - Accent1" xfId="15021" builtinId="30" hidden="1"/>
    <cellStyle name="20 % - Accent1" xfId="15061" builtinId="30" hidden="1"/>
    <cellStyle name="20 % - Accent1" xfId="15100" builtinId="30" hidden="1"/>
    <cellStyle name="20 % - Accent1" xfId="15140" builtinId="30" hidden="1"/>
    <cellStyle name="20 % - Accent1" xfId="15179" builtinId="30" hidden="1"/>
    <cellStyle name="20 % - Accent1" xfId="15219" builtinId="30" hidden="1"/>
    <cellStyle name="20 % - Accent1" xfId="15258" builtinId="30" hidden="1"/>
    <cellStyle name="20 % - Accent1" xfId="15297" builtinId="30" hidden="1"/>
    <cellStyle name="20 % - Accent1" xfId="13750" builtinId="30" hidden="1"/>
    <cellStyle name="20 % - Accent1" xfId="13786" builtinId="30" hidden="1"/>
    <cellStyle name="20 % - Accent1" xfId="15342" builtinId="30" hidden="1"/>
    <cellStyle name="20 % - Accent1" xfId="15381" builtinId="30" hidden="1"/>
    <cellStyle name="20 % - Accent1" xfId="15419" builtinId="30" hidden="1"/>
    <cellStyle name="20 % - Accent1" xfId="15458" builtinId="30" hidden="1"/>
    <cellStyle name="20 % - Accent1" xfId="15497" builtinId="30" hidden="1"/>
    <cellStyle name="20 % - Accent1" xfId="15536" builtinId="30" hidden="1"/>
    <cellStyle name="20 % - Accent1" xfId="15576" builtinId="30" hidden="1"/>
    <cellStyle name="20 % - Accent1" xfId="15615" builtinId="30" hidden="1"/>
    <cellStyle name="20 % - Accent1" xfId="15653" builtinId="30" hidden="1"/>
    <cellStyle name="20 % - Accent1" xfId="15692" builtinId="30" hidden="1"/>
    <cellStyle name="20 % - Accent1" xfId="15731" builtinId="30" hidden="1"/>
    <cellStyle name="20 % - Accent1" xfId="15771" builtinId="30" hidden="1"/>
    <cellStyle name="20 % - Accent1" xfId="15810" builtinId="30" hidden="1"/>
    <cellStyle name="20 % - Accent1" xfId="15850" builtinId="30" hidden="1"/>
    <cellStyle name="20 % - Accent1" xfId="15889" builtinId="30" hidden="1"/>
    <cellStyle name="20 % - Accent1" xfId="15929" builtinId="30" hidden="1"/>
    <cellStyle name="20 % - Accent1" xfId="15968" builtinId="30" hidden="1"/>
    <cellStyle name="20 % - Accent1" xfId="16007" builtinId="30" hidden="1"/>
    <cellStyle name="20 % - Accent1" xfId="3478" builtinId="30" hidden="1"/>
    <cellStyle name="20 % - Accent1" xfId="3527" builtinId="30" hidden="1"/>
    <cellStyle name="20 % - Accent1" xfId="16060" builtinId="30" hidden="1"/>
    <cellStyle name="20 % - Accent1" xfId="16099" builtinId="30" hidden="1"/>
    <cellStyle name="20 % - Accent1" xfId="16137" builtinId="30" hidden="1"/>
    <cellStyle name="20 % - Accent1" xfId="16176" builtinId="30" hidden="1"/>
    <cellStyle name="20 % - Accent1" xfId="16215" builtinId="30" hidden="1"/>
    <cellStyle name="20 % - Accent1" xfId="16254" builtinId="30" hidden="1"/>
    <cellStyle name="20 % - Accent1" xfId="16294" builtinId="30" hidden="1"/>
    <cellStyle name="20 % - Accent1" xfId="16333" builtinId="30" hidden="1"/>
    <cellStyle name="20 % - Accent1" xfId="16371" builtinId="30" hidden="1"/>
    <cellStyle name="20 % - Accent1" xfId="16410" builtinId="30" hidden="1"/>
    <cellStyle name="20 % - Accent1" xfId="16449" builtinId="30" hidden="1"/>
    <cellStyle name="20 % - Accent1" xfId="16489" builtinId="30" hidden="1"/>
    <cellStyle name="20 % - Accent1" xfId="16528" builtinId="30" hidden="1"/>
    <cellStyle name="20 % - Accent1" xfId="16568" builtinId="30" hidden="1"/>
    <cellStyle name="20 % - Accent1" xfId="16607" builtinId="30" hidden="1"/>
    <cellStyle name="20 % - Accent1" xfId="16647" builtinId="30" hidden="1"/>
    <cellStyle name="20 % - Accent1" xfId="16686" builtinId="30" hidden="1"/>
    <cellStyle name="20 % - Accent1" xfId="16725" builtinId="30" hidden="1"/>
    <cellStyle name="20 % - Accent1" xfId="16764" builtinId="30" hidden="1"/>
    <cellStyle name="20 % - Accent1" xfId="16920" builtinId="30" hidden="1"/>
    <cellStyle name="20 % - Accent1" xfId="16960" builtinId="30" hidden="1"/>
    <cellStyle name="20 % - Accent1" xfId="16999" builtinId="30" hidden="1"/>
    <cellStyle name="20 % - Accent1" xfId="17037" builtinId="30" hidden="1"/>
    <cellStyle name="20 % - Accent1" xfId="17076" builtinId="30" hidden="1"/>
    <cellStyle name="20 % - Accent1" xfId="17115" builtinId="30" hidden="1"/>
    <cellStyle name="20 % - Accent1" xfId="17154" builtinId="30" hidden="1"/>
    <cellStyle name="20 % - Accent1" xfId="17194" builtinId="30" hidden="1"/>
    <cellStyle name="20 % - Accent1" xfId="17233" builtinId="30" hidden="1"/>
    <cellStyle name="20 % - Accent1" xfId="17271" builtinId="30" hidden="1"/>
    <cellStyle name="20 % - Accent1" xfId="17310" builtinId="30" hidden="1"/>
    <cellStyle name="20 % - Accent1" xfId="17349" builtinId="30" hidden="1"/>
    <cellStyle name="20 % - Accent1" xfId="17389" builtinId="30" hidden="1"/>
    <cellStyle name="20 % - Accent1" xfId="17428" builtinId="30" hidden="1"/>
    <cellStyle name="20 % - Accent1" xfId="17468" builtinId="30" hidden="1"/>
    <cellStyle name="20 % - Accent1" xfId="17508" builtinId="30" hidden="1"/>
    <cellStyle name="20 % - Accent1" xfId="17548" builtinId="30" hidden="1"/>
    <cellStyle name="20 % - Accent1" xfId="17587" builtinId="30" hidden="1"/>
    <cellStyle name="20 % - Accent1" xfId="17626" builtinId="30" hidden="1"/>
    <cellStyle name="20 % - Accent1" xfId="16889" builtinId="30" hidden="1"/>
    <cellStyle name="20 % - Accent1" xfId="17659" builtinId="30" hidden="1"/>
    <cellStyle name="20 % - Accent1" xfId="17699" builtinId="30" hidden="1"/>
    <cellStyle name="20 % - Accent1" xfId="17738" builtinId="30" hidden="1"/>
    <cellStyle name="20 % - Accent1" xfId="17776" builtinId="30" hidden="1"/>
    <cellStyle name="20 % - Accent1" xfId="17815" builtinId="30" hidden="1"/>
    <cellStyle name="20 % - Accent1" xfId="17854" builtinId="30" hidden="1"/>
    <cellStyle name="20 % - Accent1" xfId="17893" builtinId="30" hidden="1"/>
    <cellStyle name="20 % - Accent1" xfId="17933" builtinId="30" hidden="1"/>
    <cellStyle name="20 % - Accent1" xfId="17972" builtinId="30" hidden="1"/>
    <cellStyle name="20 % - Accent1" xfId="18010" builtinId="30" hidden="1"/>
    <cellStyle name="20 % - Accent1" xfId="18049" builtinId="30" hidden="1"/>
    <cellStyle name="20 % - Accent1" xfId="18088" builtinId="30" hidden="1"/>
    <cellStyle name="20 % - Accent1" xfId="18128" builtinId="30" hidden="1"/>
    <cellStyle name="20 % - Accent1" xfId="18167" builtinId="30" hidden="1"/>
    <cellStyle name="20 % - Accent1" xfId="18207" builtinId="30" hidden="1"/>
    <cellStyle name="20 % - Accent1" xfId="18246" builtinId="30" hidden="1"/>
    <cellStyle name="20 % - Accent1" xfId="18286" builtinId="30" hidden="1"/>
    <cellStyle name="20 % - Accent1" xfId="18325" builtinId="30" hidden="1"/>
    <cellStyle name="20 % - Accent1" xfId="18364" builtinId="30" hidden="1"/>
    <cellStyle name="20 % - Accent1" xfId="16817" builtinId="30" hidden="1"/>
    <cellStyle name="20 % - Accent1" xfId="16853" builtinId="30" hidden="1"/>
    <cellStyle name="20 % - Accent1" xfId="18409" builtinId="30" hidden="1"/>
    <cellStyle name="20 % - Accent1" xfId="18448" builtinId="30" hidden="1"/>
    <cellStyle name="20 % - Accent1" xfId="18486" builtinId="30" hidden="1"/>
    <cellStyle name="20 % - Accent1" xfId="18525" builtinId="30" hidden="1"/>
    <cellStyle name="20 % - Accent1" xfId="18564" builtinId="30" hidden="1"/>
    <cellStyle name="20 % - Accent1" xfId="18603" builtinId="30" hidden="1"/>
    <cellStyle name="20 % - Accent1" xfId="18643" builtinId="30" hidden="1"/>
    <cellStyle name="20 % - Accent1" xfId="18682" builtinId="30" hidden="1"/>
    <cellStyle name="20 % - Accent1" xfId="18720" builtinId="30" hidden="1"/>
    <cellStyle name="20 % - Accent1" xfId="18759" builtinId="30" hidden="1"/>
    <cellStyle name="20 % - Accent1" xfId="18798" builtinId="30" hidden="1"/>
    <cellStyle name="20 % - Accent1" xfId="18838" builtinId="30" hidden="1"/>
    <cellStyle name="20 % - Accent1" xfId="18877" builtinId="30" hidden="1"/>
    <cellStyle name="20 % - Accent1" xfId="18917" builtinId="30" hidden="1"/>
    <cellStyle name="20 % - Accent1" xfId="18956" builtinId="30" hidden="1"/>
    <cellStyle name="20 % - Accent1" xfId="18996" builtinId="30" hidden="1"/>
    <cellStyle name="20 % - Accent1" xfId="19035" builtinId="30" hidden="1"/>
    <cellStyle name="20 % - Accent1" xfId="19074" builtinId="30" hidden="1"/>
    <cellStyle name="20 % - Accent1" xfId="3507" builtinId="30" hidden="1"/>
    <cellStyle name="20 % - Accent1" xfId="19194" builtinId="30" hidden="1"/>
    <cellStyle name="20 % - Accent1" xfId="19234" builtinId="30" hidden="1"/>
    <cellStyle name="20 % - Accent1" xfId="19273" builtinId="30" hidden="1"/>
    <cellStyle name="20 % - Accent1" xfId="19311" builtinId="30" hidden="1"/>
    <cellStyle name="20 % - Accent1" xfId="19350" builtinId="30" hidden="1"/>
    <cellStyle name="20 % - Accent1" xfId="19389" builtinId="30" hidden="1"/>
    <cellStyle name="20 % - Accent1" xfId="19428" builtinId="30" hidden="1"/>
    <cellStyle name="20 % - Accent1" xfId="19468" builtinId="30" hidden="1"/>
    <cellStyle name="20 % - Accent1" xfId="19507" builtinId="30" hidden="1"/>
    <cellStyle name="20 % - Accent1" xfId="19545" builtinId="30" hidden="1"/>
    <cellStyle name="20 % - Accent1" xfId="19584" builtinId="30" hidden="1"/>
    <cellStyle name="20 % - Accent1" xfId="19623" builtinId="30" hidden="1"/>
    <cellStyle name="20 % - Accent1" xfId="19663" builtinId="30" hidden="1"/>
    <cellStyle name="20 % - Accent1" xfId="19702" builtinId="30" hidden="1"/>
    <cellStyle name="20 % - Accent1" xfId="19742" builtinId="30" hidden="1"/>
    <cellStyle name="20 % - Accent1" xfId="19781" builtinId="30" hidden="1"/>
    <cellStyle name="20 % - Accent1" xfId="19821" builtinId="30" hidden="1"/>
    <cellStyle name="20 % - Accent1" xfId="19860" builtinId="30" hidden="1"/>
    <cellStyle name="20 % - Accent1" xfId="19899" builtinId="30" hidden="1"/>
    <cellStyle name="20 % - Accent1" xfId="19950" builtinId="30" hidden="1"/>
    <cellStyle name="20 % - Accent1" xfId="20106" builtinId="30" hidden="1"/>
    <cellStyle name="20 % - Accent1" xfId="20146" builtinId="30" hidden="1"/>
    <cellStyle name="20 % - Accent1" xfId="20185" builtinId="30" hidden="1"/>
    <cellStyle name="20 % - Accent1" xfId="20223" builtinId="30" hidden="1"/>
    <cellStyle name="20 % - Accent1" xfId="20262" builtinId="30" hidden="1"/>
    <cellStyle name="20 % - Accent1" xfId="20301" builtinId="30" hidden="1"/>
    <cellStyle name="20 % - Accent1" xfId="20340" builtinId="30" hidden="1"/>
    <cellStyle name="20 % - Accent1" xfId="20380" builtinId="30" hidden="1"/>
    <cellStyle name="20 % - Accent1" xfId="20419" builtinId="30" hidden="1"/>
    <cellStyle name="20 % - Accent1" xfId="20457" builtinId="30" hidden="1"/>
    <cellStyle name="20 % - Accent1" xfId="20496" builtinId="30" hidden="1"/>
    <cellStyle name="20 % - Accent1" xfId="20535" builtinId="30" hidden="1"/>
    <cellStyle name="20 % - Accent1" xfId="20575" builtinId="30" hidden="1"/>
    <cellStyle name="20 % - Accent1" xfId="20614" builtinId="30" hidden="1"/>
    <cellStyle name="20 % - Accent1" xfId="20654" builtinId="30" hidden="1"/>
    <cellStyle name="20 % - Accent1" xfId="20694" builtinId="30" hidden="1"/>
    <cellStyle name="20 % - Accent1" xfId="20734" builtinId="30" hidden="1"/>
    <cellStyle name="20 % - Accent1" xfId="20773" builtinId="30" hidden="1"/>
    <cellStyle name="20 % - Accent1" xfId="20812" builtinId="30" hidden="1"/>
    <cellStyle name="20 % - Accent1" xfId="20075" builtinId="30" hidden="1"/>
    <cellStyle name="20 % - Accent1" xfId="20845" builtinId="30" hidden="1"/>
    <cellStyle name="20 % - Accent1" xfId="20885" builtinId="30" hidden="1"/>
    <cellStyle name="20 % - Accent1" xfId="20924" builtinId="30" hidden="1"/>
    <cellStyle name="20 % - Accent1" xfId="20962" builtinId="30" hidden="1"/>
    <cellStyle name="20 % - Accent1" xfId="21001" builtinId="30" hidden="1"/>
    <cellStyle name="20 % - Accent1" xfId="21040" builtinId="30" hidden="1"/>
    <cellStyle name="20 % - Accent1" xfId="21079" builtinId="30" hidden="1"/>
    <cellStyle name="20 % - Accent1" xfId="21119" builtinId="30" hidden="1"/>
    <cellStyle name="20 % - Accent1" xfId="21158" builtinId="30" hidden="1"/>
    <cellStyle name="20 % - Accent1" xfId="21196" builtinId="30" hidden="1"/>
    <cellStyle name="20 % - Accent1" xfId="21235" builtinId="30" hidden="1"/>
    <cellStyle name="20 % - Accent1" xfId="21274" builtinId="30" hidden="1"/>
    <cellStyle name="20 % - Accent1" xfId="21314" builtinId="30" hidden="1"/>
    <cellStyle name="20 % - Accent1" xfId="21353" builtinId="30" hidden="1"/>
    <cellStyle name="20 % - Accent1" xfId="21393" builtinId="30" hidden="1"/>
    <cellStyle name="20 % - Accent1" xfId="21432" builtinId="30" hidden="1"/>
    <cellStyle name="20 % - Accent1" xfId="21472" builtinId="30" hidden="1"/>
    <cellStyle name="20 % - Accent1" xfId="21511" builtinId="30" hidden="1"/>
    <cellStyle name="20 % - Accent1" xfId="21550" builtinId="30" hidden="1"/>
    <cellStyle name="20 % - Accent1" xfId="20003" builtinId="30" hidden="1"/>
    <cellStyle name="20 % - Accent1" xfId="20039" builtinId="30" hidden="1"/>
    <cellStyle name="20 % - Accent1" xfId="21595" builtinId="30" hidden="1"/>
    <cellStyle name="20 % - Accent1" xfId="21634" builtinId="30" hidden="1"/>
    <cellStyle name="20 % - Accent1" xfId="21672" builtinId="30" hidden="1"/>
    <cellStyle name="20 % - Accent1" xfId="21711" builtinId="30" hidden="1"/>
    <cellStyle name="20 % - Accent1" xfId="21750" builtinId="30" hidden="1"/>
    <cellStyle name="20 % - Accent1" xfId="21789" builtinId="30" hidden="1"/>
    <cellStyle name="20 % - Accent1" xfId="21829" builtinId="30" hidden="1"/>
    <cellStyle name="20 % - Accent1" xfId="21868" builtinId="30" hidden="1"/>
    <cellStyle name="20 % - Accent1" xfId="21906" builtinId="30" hidden="1"/>
    <cellStyle name="20 % - Accent1" xfId="21945" builtinId="30" hidden="1"/>
    <cellStyle name="20 % - Accent1" xfId="21984" builtinId="30" hidden="1"/>
    <cellStyle name="20 % - Accent1" xfId="22024" builtinId="30" hidden="1"/>
    <cellStyle name="20 % - Accent1" xfId="22063" builtinId="30" hidden="1"/>
    <cellStyle name="20 % - Accent1" xfId="22103" builtinId="30" hidden="1"/>
    <cellStyle name="20 % - Accent1" xfId="22142" builtinId="30" hidden="1"/>
    <cellStyle name="20 % - Accent1" xfId="22182" builtinId="30" hidden="1"/>
    <cellStyle name="20 % - Accent1" xfId="22221" builtinId="30" hidden="1"/>
    <cellStyle name="20 % - Accent1" xfId="22260" builtinId="30" hidden="1"/>
    <cellStyle name="20 % - Accent1" xfId="22299" builtinId="30" hidden="1"/>
    <cellStyle name="20 % - Accent1" xfId="22338" builtinId="30" hidden="1"/>
    <cellStyle name="20 % - Accent1" xfId="22378" builtinId="30" hidden="1"/>
    <cellStyle name="20 % - Accent1" xfId="22417" builtinId="30" hidden="1"/>
    <cellStyle name="20 % - Accent1" xfId="22455" builtinId="30" hidden="1"/>
    <cellStyle name="20 % - Accent1" xfId="22494" builtinId="30" hidden="1"/>
    <cellStyle name="20 % - Accent1" xfId="22533" builtinId="30" hidden="1"/>
    <cellStyle name="20 % - Accent1" xfId="22572" builtinId="30" hidden="1"/>
    <cellStyle name="20 % - Accent1" xfId="22612" builtinId="30" hidden="1"/>
    <cellStyle name="20 % - Accent1" xfId="22651" builtinId="30" hidden="1"/>
    <cellStyle name="20 % - Accent1" xfId="22689" builtinId="30" hidden="1"/>
    <cellStyle name="20 % - Accent1" xfId="22728" builtinId="30" hidden="1"/>
    <cellStyle name="20 % - Accent1" xfId="22767" builtinId="30" hidden="1"/>
    <cellStyle name="20 % - Accent1" xfId="22807" builtinId="30" hidden="1"/>
    <cellStyle name="20 % - Accent1" xfId="22846" builtinId="30" hidden="1"/>
    <cellStyle name="20 % - Accent1" xfId="22886" builtinId="30" hidden="1"/>
    <cellStyle name="20 % - Accent1" xfId="22925" builtinId="30" hidden="1"/>
    <cellStyle name="20 % - Accent1" xfId="22965" builtinId="30" hidden="1"/>
    <cellStyle name="20 % - Accent1" xfId="23004" builtinId="30" hidden="1"/>
    <cellStyle name="20 % - Accent1" xfId="23043" builtinId="30" hidden="1"/>
    <cellStyle name="20 % - Accent1" xfId="23082" builtinId="30" hidden="1"/>
    <cellStyle name="20 % - Accent1" xfId="23238" builtinId="30" hidden="1"/>
    <cellStyle name="20 % - Accent1" xfId="23278" builtinId="30" hidden="1"/>
    <cellStyle name="20 % - Accent1" xfId="23317" builtinId="30" hidden="1"/>
    <cellStyle name="20 % - Accent1" xfId="23355" builtinId="30" hidden="1"/>
    <cellStyle name="20 % - Accent1" xfId="23394" builtinId="30" hidden="1"/>
    <cellStyle name="20 % - Accent1" xfId="23433" builtinId="30" hidden="1"/>
    <cellStyle name="20 % - Accent1" xfId="23472" builtinId="30" hidden="1"/>
    <cellStyle name="20 % - Accent1" xfId="23512" builtinId="30" hidden="1"/>
    <cellStyle name="20 % - Accent1" xfId="23551" builtinId="30" hidden="1"/>
    <cellStyle name="20 % - Accent1" xfId="23589" builtinId="30" hidden="1"/>
    <cellStyle name="20 % - Accent1" xfId="23628" builtinId="30" hidden="1"/>
    <cellStyle name="20 % - Accent1" xfId="23667" builtinId="30" hidden="1"/>
    <cellStyle name="20 % - Accent1" xfId="23707" builtinId="30" hidden="1"/>
    <cellStyle name="20 % - Accent1" xfId="23746" builtinId="30" hidden="1"/>
    <cellStyle name="20 % - Accent1" xfId="23786" builtinId="30" hidden="1"/>
    <cellStyle name="20 % - Accent1" xfId="23826" builtinId="30" hidden="1"/>
    <cellStyle name="20 % - Accent1" xfId="23866" builtinId="30" hidden="1"/>
    <cellStyle name="20 % - Accent1" xfId="23905" builtinId="30" hidden="1"/>
    <cellStyle name="20 % - Accent1" xfId="23944" builtinId="30" hidden="1"/>
    <cellStyle name="20 % - Accent1" xfId="23207" builtinId="30" hidden="1"/>
    <cellStyle name="20 % - Accent1" xfId="23977" builtinId="30" hidden="1"/>
    <cellStyle name="20 % - Accent1" xfId="24017" builtinId="30" hidden="1"/>
    <cellStyle name="20 % - Accent1" xfId="24056" builtinId="30" hidden="1"/>
    <cellStyle name="20 % - Accent1" xfId="24094" builtinId="30" hidden="1"/>
    <cellStyle name="20 % - Accent1" xfId="24133" builtinId="30" hidden="1"/>
    <cellStyle name="20 % - Accent1" xfId="24172" builtinId="30" hidden="1"/>
    <cellStyle name="20 % - Accent1" xfId="24211" builtinId="30" hidden="1"/>
    <cellStyle name="20 % - Accent1" xfId="24251" builtinId="30" hidden="1"/>
    <cellStyle name="20 % - Accent1" xfId="24290" builtinId="30" hidden="1"/>
    <cellStyle name="20 % - Accent1" xfId="24328" builtinId="30" hidden="1"/>
    <cellStyle name="20 % - Accent1" xfId="24367" builtinId="30" hidden="1"/>
    <cellStyle name="20 % - Accent1" xfId="24406" builtinId="30" hidden="1"/>
    <cellStyle name="20 % - Accent1" xfId="24446" builtinId="30" hidden="1"/>
    <cellStyle name="20 % - Accent1" xfId="24485" builtinId="30" hidden="1"/>
    <cellStyle name="20 % - Accent1" xfId="24525" builtinId="30" hidden="1"/>
    <cellStyle name="20 % - Accent1" xfId="24564" builtinId="30" hidden="1"/>
    <cellStyle name="20 % - Accent1" xfId="24604" builtinId="30" hidden="1"/>
    <cellStyle name="20 % - Accent1" xfId="24643" builtinId="30" hidden="1"/>
    <cellStyle name="20 % - Accent1" xfId="24682" builtinId="30" hidden="1"/>
    <cellStyle name="20 % - Accent1" xfId="23135" builtinId="30" hidden="1"/>
    <cellStyle name="20 % - Accent1" xfId="23171" builtinId="30" hidden="1"/>
    <cellStyle name="20 % - Accent1" xfId="24727" builtinId="30" hidden="1"/>
    <cellStyle name="20 % - Accent1" xfId="24766" builtinId="30" hidden="1"/>
    <cellStyle name="20 % - Accent1" xfId="24804" builtinId="30" hidden="1"/>
    <cellStyle name="20 % - Accent1" xfId="24843" builtinId="30" hidden="1"/>
    <cellStyle name="20 % - Accent1" xfId="24882" builtinId="30" hidden="1"/>
    <cellStyle name="20 % - Accent1" xfId="24921" builtinId="30" hidden="1"/>
    <cellStyle name="20 % - Accent1" xfId="24961" builtinId="30" hidden="1"/>
    <cellStyle name="20 % - Accent1" xfId="25000" builtinId="30" hidden="1"/>
    <cellStyle name="20 % - Accent1" xfId="25038" builtinId="30" hidden="1"/>
    <cellStyle name="20 % - Accent1" xfId="25077" builtinId="30" hidden="1"/>
    <cellStyle name="20 % - Accent1" xfId="25116" builtinId="30" hidden="1"/>
    <cellStyle name="20 % - Accent1" xfId="25156" builtinId="30" hidden="1"/>
    <cellStyle name="20 % - Accent1" xfId="25195" builtinId="30" hidden="1"/>
    <cellStyle name="20 % - Accent1" xfId="25235" builtinId="30" hidden="1"/>
    <cellStyle name="20 % - Accent1" xfId="25274" builtinId="30" hidden="1"/>
    <cellStyle name="20 % - Accent1" xfId="25314" builtinId="30" hidden="1"/>
    <cellStyle name="20 % - Accent1" xfId="25353" builtinId="30" hidden="1"/>
    <cellStyle name="20 % - Accent1" xfId="25392" builtinId="30" hidden="1"/>
    <cellStyle name="20 % - Accent1" xfId="19163" builtinId="30" hidden="1"/>
    <cellStyle name="20 % - Accent1" xfId="19134" builtinId="30" hidden="1"/>
    <cellStyle name="20 % - Accent1" xfId="25418" builtinId="30" hidden="1"/>
    <cellStyle name="20 % - Accent1" xfId="25457" builtinId="30" hidden="1"/>
    <cellStyle name="20 % - Accent1" xfId="25495" builtinId="30" hidden="1"/>
    <cellStyle name="20 % - Accent1" xfId="25534" builtinId="30" hidden="1"/>
    <cellStyle name="20 % - Accent1" xfId="25573" builtinId="30" hidden="1"/>
    <cellStyle name="20 % - Accent1" xfId="25612" builtinId="30" hidden="1"/>
    <cellStyle name="20 % - Accent1" xfId="25652" builtinId="30" hidden="1"/>
    <cellStyle name="20 % - Accent1" xfId="25691" builtinId="30" hidden="1"/>
    <cellStyle name="20 % - Accent1" xfId="25729" builtinId="30" hidden="1"/>
    <cellStyle name="20 % - Accent1" xfId="25768" builtinId="30" hidden="1"/>
    <cellStyle name="20 % - Accent1" xfId="25807" builtinId="30" hidden="1"/>
    <cellStyle name="20 % - Accent1" xfId="25847" builtinId="30" hidden="1"/>
    <cellStyle name="20 % - Accent1" xfId="25886" builtinId="30" hidden="1"/>
    <cellStyle name="20 % - Accent1" xfId="25926" builtinId="30" hidden="1"/>
    <cellStyle name="20 % - Accent1" xfId="25965" builtinId="30" hidden="1"/>
    <cellStyle name="20 % - Accent1" xfId="26005" builtinId="30" hidden="1"/>
    <cellStyle name="20 % - Accent1" xfId="26044" builtinId="30" hidden="1"/>
    <cellStyle name="20 % - Accent1" xfId="26083" builtinId="30" hidden="1"/>
    <cellStyle name="20 % - Accent1" xfId="26122" builtinId="30" hidden="1"/>
    <cellStyle name="20 % - Accent1" xfId="26278" builtinId="30" hidden="1"/>
    <cellStyle name="20 % - Accent1" xfId="26318" builtinId="30" hidden="1"/>
    <cellStyle name="20 % - Accent1" xfId="26357" builtinId="30" hidden="1"/>
    <cellStyle name="20 % - Accent1" xfId="26395" builtinId="30" hidden="1"/>
    <cellStyle name="20 % - Accent1" xfId="26434" builtinId="30" hidden="1"/>
    <cellStyle name="20 % - Accent1" xfId="26473" builtinId="30" hidden="1"/>
    <cellStyle name="20 % - Accent1" xfId="26512" builtinId="30" hidden="1"/>
    <cellStyle name="20 % - Accent1" xfId="26552" builtinId="30" hidden="1"/>
    <cellStyle name="20 % - Accent1" xfId="26591" builtinId="30" hidden="1"/>
    <cellStyle name="20 % - Accent1" xfId="26629" builtinId="30" hidden="1"/>
    <cellStyle name="20 % - Accent1" xfId="26668" builtinId="30" hidden="1"/>
    <cellStyle name="20 % - Accent1" xfId="26707" builtinId="30" hidden="1"/>
    <cellStyle name="20 % - Accent1" xfId="26747" builtinId="30" hidden="1"/>
    <cellStyle name="20 % - Accent1" xfId="26786" builtinId="30" hidden="1"/>
    <cellStyle name="20 % - Accent1" xfId="26826" builtinId="30" hidden="1"/>
    <cellStyle name="20 % - Accent1" xfId="26866" builtinId="30" hidden="1"/>
    <cellStyle name="20 % - Accent1" xfId="26906" builtinId="30" hidden="1"/>
    <cellStyle name="20 % - Accent1" xfId="26945" builtinId="30" hidden="1"/>
    <cellStyle name="20 % - Accent1" xfId="26984" builtinId="30" hidden="1"/>
    <cellStyle name="20 % - Accent1" xfId="26247" builtinId="30" hidden="1"/>
    <cellStyle name="20 % - Accent1" xfId="27017" builtinId="30" hidden="1"/>
    <cellStyle name="20 % - Accent1" xfId="27057" builtinId="30" hidden="1"/>
    <cellStyle name="20 % - Accent1" xfId="27096" builtinId="30" hidden="1"/>
    <cellStyle name="20 % - Accent1" xfId="27134" builtinId="30" hidden="1"/>
    <cellStyle name="20 % - Accent1" xfId="27173" builtinId="30" hidden="1"/>
    <cellStyle name="20 % - Accent1" xfId="27212" builtinId="30" hidden="1"/>
    <cellStyle name="20 % - Accent1" xfId="27251" builtinId="30" hidden="1"/>
    <cellStyle name="20 % - Accent1" xfId="27291" builtinId="30" hidden="1"/>
    <cellStyle name="20 % - Accent1" xfId="27330" builtinId="30" hidden="1"/>
    <cellStyle name="20 % - Accent1" xfId="27368" builtinId="30" hidden="1"/>
    <cellStyle name="20 % - Accent1" xfId="27407" builtinId="30" hidden="1"/>
    <cellStyle name="20 % - Accent1" xfId="27446" builtinId="30" hidden="1"/>
    <cellStyle name="20 % - Accent1" xfId="27486" builtinId="30" hidden="1"/>
    <cellStyle name="20 % - Accent1" xfId="27525" builtinId="30" hidden="1"/>
    <cellStyle name="20 % - Accent1" xfId="27565" builtinId="30" hidden="1"/>
    <cellStyle name="20 % - Accent1" xfId="27604" builtinId="30" hidden="1"/>
    <cellStyle name="20 % - Accent1" xfId="27644" builtinId="30" hidden="1"/>
    <cellStyle name="20 % - Accent1" xfId="27683" builtinId="30" hidden="1"/>
    <cellStyle name="20 % - Accent1" xfId="27722" builtinId="30" hidden="1"/>
    <cellStyle name="20 % - Accent1" xfId="26175" builtinId="30" hidden="1"/>
    <cellStyle name="20 % - Accent1" xfId="26211" builtinId="30" hidden="1"/>
    <cellStyle name="20 % - Accent1" xfId="27767" builtinId="30" hidden="1"/>
    <cellStyle name="20 % - Accent1" xfId="27806" builtinId="30" hidden="1"/>
    <cellStyle name="20 % - Accent1" xfId="27844" builtinId="30" hidden="1"/>
    <cellStyle name="20 % - Accent1" xfId="27883" builtinId="30" hidden="1"/>
    <cellStyle name="20 % - Accent1" xfId="27922" builtinId="30" hidden="1"/>
    <cellStyle name="20 % - Accent1" xfId="27961" builtinId="30" hidden="1"/>
    <cellStyle name="20 % - Accent1" xfId="28001" builtinId="30" hidden="1"/>
    <cellStyle name="20 % - Accent1" xfId="28040" builtinId="30" hidden="1"/>
    <cellStyle name="20 % - Accent1" xfId="28078" builtinId="30" hidden="1"/>
    <cellStyle name="20 % - Accent1" xfId="28117" builtinId="30" hidden="1"/>
    <cellStyle name="20 % - Accent1" xfId="28156" builtinId="30" hidden="1"/>
    <cellStyle name="20 % - Accent1" xfId="28196" builtinId="30" hidden="1"/>
    <cellStyle name="20 % - Accent1" xfId="28235" builtinId="30" hidden="1"/>
    <cellStyle name="20 % - Accent1" xfId="28275" builtinId="30" hidden="1"/>
    <cellStyle name="20 % - Accent1" xfId="28314" builtinId="30" hidden="1"/>
    <cellStyle name="20 % - Accent1" xfId="28354" builtinId="30" hidden="1"/>
    <cellStyle name="20 % - Accent1" xfId="28393" builtinId="30" hidden="1"/>
    <cellStyle name="20 % - Accent1" xfId="28432" builtinId="30" hidden="1"/>
    <cellStyle name="20 % - Accent1" xfId="28471" builtinId="30" hidden="1"/>
    <cellStyle name="20 % - Accent1" xfId="28593" builtinId="30" hidden="1"/>
    <cellStyle name="20 % - Accent1" xfId="28635" builtinId="30" hidden="1"/>
    <cellStyle name="20 % - Accent1" xfId="28674" builtinId="30" hidden="1"/>
    <cellStyle name="20 % - Accent1" xfId="28712" builtinId="30" hidden="1"/>
    <cellStyle name="20 % - Accent1" xfId="28751" builtinId="30" hidden="1"/>
    <cellStyle name="20 % - Accent1" xfId="28790" builtinId="30" hidden="1"/>
    <cellStyle name="20 % - Accent1" xfId="28829" builtinId="30" hidden="1"/>
    <cellStyle name="20 % - Accent1" xfId="28869" builtinId="30" hidden="1"/>
    <cellStyle name="20 % - Accent1" xfId="28908" builtinId="30" hidden="1"/>
    <cellStyle name="20 % - Accent1" xfId="28946" builtinId="30" hidden="1"/>
    <cellStyle name="20 % - Accent1" xfId="28985" builtinId="30" hidden="1"/>
    <cellStyle name="20 % - Accent1" xfId="29026" builtinId="30" hidden="1"/>
    <cellStyle name="20 % - Accent1" xfId="29066" builtinId="30" hidden="1"/>
    <cellStyle name="20 % - Accent1" xfId="29105" builtinId="30" hidden="1"/>
    <cellStyle name="20 % - Accent1" xfId="29145" builtinId="30" hidden="1"/>
    <cellStyle name="20 % - Accent1" xfId="29185" builtinId="30" hidden="1"/>
    <cellStyle name="20 % - Accent1" xfId="29225" builtinId="30" hidden="1"/>
    <cellStyle name="20 % - Accent1" xfId="29264" builtinId="30" hidden="1"/>
    <cellStyle name="20 % - Accent1" xfId="29303" builtinId="30" hidden="1"/>
    <cellStyle name="20 % - Accent1" xfId="29353" builtinId="30" hidden="1"/>
    <cellStyle name="20 % - Accent1" xfId="29509" builtinId="30" hidden="1"/>
    <cellStyle name="20 % - Accent1" xfId="29551" builtinId="30" hidden="1"/>
    <cellStyle name="20 % - Accent1" xfId="29590" builtinId="30" hidden="1"/>
    <cellStyle name="20 % - Accent1" xfId="29628" builtinId="30" hidden="1"/>
    <cellStyle name="20 % - Accent1" xfId="29667" builtinId="30" hidden="1"/>
    <cellStyle name="20 % - Accent1" xfId="29706" builtinId="30" hidden="1"/>
    <cellStyle name="20 % - Accent1" xfId="29745" builtinId="30" hidden="1"/>
    <cellStyle name="20 % - Accent1" xfId="29785" builtinId="30" hidden="1"/>
    <cellStyle name="20 % - Accent1" xfId="29824" builtinId="30" hidden="1"/>
    <cellStyle name="20 % - Accent1" xfId="29862" builtinId="30" hidden="1"/>
    <cellStyle name="20 % - Accent1" xfId="29901" builtinId="30" hidden="1"/>
    <cellStyle name="20 % - Accent1" xfId="29942" builtinId="30" hidden="1"/>
    <cellStyle name="20 % - Accent1" xfId="29982" builtinId="30" hidden="1"/>
    <cellStyle name="20 % - Accent1" xfId="30021" builtinId="30" hidden="1"/>
    <cellStyle name="20 % - Accent1" xfId="30061" builtinId="30" hidden="1"/>
    <cellStyle name="20 % - Accent1" xfId="30101" builtinId="30" hidden="1"/>
    <cellStyle name="20 % - Accent1" xfId="30141" builtinId="30" hidden="1"/>
    <cellStyle name="20 % - Accent1" xfId="30180" builtinId="30" hidden="1"/>
    <cellStyle name="20 % - Accent1" xfId="30219" builtinId="30" hidden="1"/>
    <cellStyle name="20 % - Accent1" xfId="29478" builtinId="30" hidden="1"/>
    <cellStyle name="20 % - Accent1" xfId="30252" builtinId="30" hidden="1"/>
    <cellStyle name="20 % - Accent1" xfId="30292" builtinId="30" hidden="1"/>
    <cellStyle name="20 % - Accent1" xfId="30331" builtinId="30" hidden="1"/>
    <cellStyle name="20 % - Accent1" xfId="30369" builtinId="30" hidden="1"/>
    <cellStyle name="20 % - Accent1" xfId="30408" builtinId="30" hidden="1"/>
    <cellStyle name="20 % - Accent1" xfId="30447" builtinId="30" hidden="1"/>
    <cellStyle name="20 % - Accent1" xfId="30486" builtinId="30" hidden="1"/>
    <cellStyle name="20 % - Accent1" xfId="30526" builtinId="30" hidden="1"/>
    <cellStyle name="20 % - Accent1" xfId="30565" builtinId="30" hidden="1"/>
    <cellStyle name="20 % - Accent1" xfId="30603" builtinId="30" hidden="1"/>
    <cellStyle name="20 % - Accent1" xfId="30642" builtinId="30" hidden="1"/>
    <cellStyle name="20 % - Accent1" xfId="30681" builtinId="30" hidden="1"/>
    <cellStyle name="20 % - Accent1" xfId="30721" builtinId="30" hidden="1"/>
    <cellStyle name="20 % - Accent1" xfId="30760" builtinId="30" hidden="1"/>
    <cellStyle name="20 % - Accent1" xfId="30800" builtinId="30" hidden="1"/>
    <cellStyle name="20 % - Accent1" xfId="30839" builtinId="30" hidden="1"/>
    <cellStyle name="20 % - Accent1" xfId="30879" builtinId="30" hidden="1"/>
    <cellStyle name="20 % - Accent1" xfId="30918" builtinId="30" hidden="1"/>
    <cellStyle name="20 % - Accent1" xfId="30957" builtinId="30" hidden="1"/>
    <cellStyle name="20 % - Accent1" xfId="29406" builtinId="30" hidden="1"/>
    <cellStyle name="20 % - Accent1" xfId="29442" builtinId="30" hidden="1"/>
    <cellStyle name="20 % - Accent1" xfId="31002" builtinId="30" hidden="1"/>
    <cellStyle name="20 % - Accent1" xfId="31041" builtinId="30" hidden="1"/>
    <cellStyle name="20 % - Accent1" xfId="31079" builtinId="30" hidden="1"/>
    <cellStyle name="20 % - Accent1" xfId="31118" builtinId="30" hidden="1"/>
    <cellStyle name="20 % - Accent1" xfId="31157" builtinId="30" hidden="1"/>
    <cellStyle name="20 % - Accent1" xfId="31196" builtinId="30" hidden="1"/>
    <cellStyle name="20 % - Accent1" xfId="31236" builtinId="30" hidden="1"/>
    <cellStyle name="20 % - Accent1" xfId="31275" builtinId="30" hidden="1"/>
    <cellStyle name="20 % - Accent1" xfId="31313" builtinId="30" hidden="1"/>
    <cellStyle name="20 % - Accent1" xfId="31352" builtinId="30" hidden="1"/>
    <cellStyle name="20 % - Accent1" xfId="31391" builtinId="30" hidden="1"/>
    <cellStyle name="20 % - Accent1" xfId="31431" builtinId="30" hidden="1"/>
    <cellStyle name="20 % - Accent1" xfId="31470" builtinId="30" hidden="1"/>
    <cellStyle name="20 % - Accent1" xfId="31510" builtinId="30" hidden="1"/>
    <cellStyle name="20 % - Accent1" xfId="31549" builtinId="30" hidden="1"/>
    <cellStyle name="20 % - Accent1" xfId="31589" builtinId="30" hidden="1"/>
    <cellStyle name="20 % - Accent1" xfId="31628" builtinId="30" hidden="1"/>
    <cellStyle name="20 % - Accent1" xfId="31667" builtinId="30" hidden="1"/>
    <cellStyle name="20 % - Accent1" xfId="28562" builtinId="30" hidden="1"/>
    <cellStyle name="20 % - Accent1" xfId="28503" builtinId="30" hidden="1"/>
    <cellStyle name="20 % - Accent1" xfId="31720" builtinId="30" hidden="1"/>
    <cellStyle name="20 % - Accent1" xfId="31759" builtinId="30" hidden="1"/>
    <cellStyle name="20 % - Accent1" xfId="31797" builtinId="30" hidden="1"/>
    <cellStyle name="20 % - Accent1" xfId="31836" builtinId="30" hidden="1"/>
    <cellStyle name="20 % - Accent1" xfId="31875" builtinId="30" hidden="1"/>
    <cellStyle name="20 % - Accent1" xfId="31914" builtinId="30" hidden="1"/>
    <cellStyle name="20 % - Accent1" xfId="31954" builtinId="30" hidden="1"/>
    <cellStyle name="20 % - Accent1" xfId="31993" builtinId="30" hidden="1"/>
    <cellStyle name="20 % - Accent1" xfId="32031" builtinId="30" hidden="1"/>
    <cellStyle name="20 % - Accent1" xfId="32070" builtinId="30" hidden="1"/>
    <cellStyle name="20 % - Accent1" xfId="32109" builtinId="30" hidden="1"/>
    <cellStyle name="20 % - Accent1" xfId="32149" builtinId="30" hidden="1"/>
    <cellStyle name="20 % - Accent1" xfId="32188" builtinId="30" hidden="1"/>
    <cellStyle name="20 % - Accent1" xfId="32228" builtinId="30" hidden="1"/>
    <cellStyle name="20 % - Accent1" xfId="32267" builtinId="30" hidden="1"/>
    <cellStyle name="20 % - Accent1" xfId="32307" builtinId="30" hidden="1"/>
    <cellStyle name="20 % - Accent1" xfId="32346" builtinId="30" hidden="1"/>
    <cellStyle name="20 % - Accent1" xfId="32385" builtinId="30" hidden="1"/>
    <cellStyle name="20 % - Accent1" xfId="32424" builtinId="30" hidden="1"/>
    <cellStyle name="20 % - Accent1" xfId="32580" builtinId="30" hidden="1"/>
    <cellStyle name="20 % - Accent1" xfId="32620" builtinId="30" hidden="1"/>
    <cellStyle name="20 % - Accent1" xfId="32659" builtinId="30" hidden="1"/>
    <cellStyle name="20 % - Accent1" xfId="32697" builtinId="30" hidden="1"/>
    <cellStyle name="20 % - Accent1" xfId="32736" builtinId="30" hidden="1"/>
    <cellStyle name="20 % - Accent1" xfId="32775" builtinId="30" hidden="1"/>
    <cellStyle name="20 % - Accent1" xfId="32814" builtinId="30" hidden="1"/>
    <cellStyle name="20 % - Accent1" xfId="32854" builtinId="30" hidden="1"/>
    <cellStyle name="20 % - Accent1" xfId="32893" builtinId="30" hidden="1"/>
    <cellStyle name="20 % - Accent1" xfId="32931" builtinId="30" hidden="1"/>
    <cellStyle name="20 % - Accent1" xfId="32970" builtinId="30" hidden="1"/>
    <cellStyle name="20 % - Accent1" xfId="33009" builtinId="30" hidden="1"/>
    <cellStyle name="20 % - Accent1" xfId="33049" builtinId="30" hidden="1"/>
    <cellStyle name="20 % - Accent1" xfId="33088" builtinId="30" hidden="1"/>
    <cellStyle name="20 % - Accent1" xfId="33128" builtinId="30" hidden="1"/>
    <cellStyle name="20 % - Accent1" xfId="33168" builtinId="30" hidden="1"/>
    <cellStyle name="20 % - Accent1" xfId="33208" builtinId="30" hidden="1"/>
    <cellStyle name="20 % - Accent1" xfId="33247" builtinId="30" hidden="1"/>
    <cellStyle name="20 % - Accent1" xfId="33286" builtinId="30" hidden="1"/>
    <cellStyle name="20 % - Accent1" xfId="32549" builtinId="30" hidden="1"/>
    <cellStyle name="20 % - Accent1" xfId="33319" builtinId="30" hidden="1"/>
    <cellStyle name="20 % - Accent1" xfId="33359" builtinId="30" hidden="1"/>
    <cellStyle name="20 % - Accent1" xfId="33398" builtinId="30" hidden="1"/>
    <cellStyle name="20 % - Accent1" xfId="33436" builtinId="30" hidden="1"/>
    <cellStyle name="20 % - Accent1" xfId="33475" builtinId="30" hidden="1"/>
    <cellStyle name="20 % - Accent1" xfId="33514" builtinId="30" hidden="1"/>
    <cellStyle name="20 % - Accent1" xfId="33553" builtinId="30" hidden="1"/>
    <cellStyle name="20 % - Accent1" xfId="33593" builtinId="30" hidden="1"/>
    <cellStyle name="20 % - Accent1" xfId="33632" builtinId="30" hidden="1"/>
    <cellStyle name="20 % - Accent1" xfId="33670" builtinId="30" hidden="1"/>
    <cellStyle name="20 % - Accent1" xfId="33709" builtinId="30" hidden="1"/>
    <cellStyle name="20 % - Accent1" xfId="33748" builtinId="30" hidden="1"/>
    <cellStyle name="20 % - Accent1" xfId="33788" builtinId="30" hidden="1"/>
    <cellStyle name="20 % - Accent1" xfId="33827" builtinId="30" hidden="1"/>
    <cellStyle name="20 % - Accent1" xfId="33867" builtinId="30" hidden="1"/>
    <cellStyle name="20 % - Accent1" xfId="33906" builtinId="30" hidden="1"/>
    <cellStyle name="20 % - Accent1" xfId="33946" builtinId="30" hidden="1"/>
    <cellStyle name="20 % - Accent1" xfId="33985" builtinId="30" hidden="1"/>
    <cellStyle name="20 % - Accent1" xfId="34024" builtinId="30" hidden="1"/>
    <cellStyle name="20 % - Accent1" xfId="32477" builtinId="30" hidden="1"/>
    <cellStyle name="20 % - Accent1" xfId="32513" builtinId="30" hidden="1"/>
    <cellStyle name="20 % - Accent1" xfId="34069" builtinId="30" hidden="1"/>
    <cellStyle name="20 % - Accent1" xfId="34108" builtinId="30" hidden="1"/>
    <cellStyle name="20 % - Accent1" xfId="34146" builtinId="30" hidden="1"/>
    <cellStyle name="20 % - Accent1" xfId="34185" builtinId="30" hidden="1"/>
    <cellStyle name="20 % - Accent1" xfId="34224" builtinId="30" hidden="1"/>
    <cellStyle name="20 % - Accent1" xfId="34263" builtinId="30" hidden="1"/>
    <cellStyle name="20 % - Accent1" xfId="34303" builtinId="30" hidden="1"/>
    <cellStyle name="20 % - Accent1" xfId="34342" builtinId="30" hidden="1"/>
    <cellStyle name="20 % - Accent1" xfId="34380" builtinId="30" hidden="1"/>
    <cellStyle name="20 % - Accent1" xfId="34419" builtinId="30" hidden="1"/>
    <cellStyle name="20 % - Accent1" xfId="34458" builtinId="30" hidden="1"/>
    <cellStyle name="20 % - Accent1" xfId="34498" builtinId="30" hidden="1"/>
    <cellStyle name="20 % - Accent1" xfId="34537" builtinId="30" hidden="1"/>
    <cellStyle name="20 % - Accent1" xfId="34577" builtinId="30" hidden="1"/>
    <cellStyle name="20 % - Accent1" xfId="34616" builtinId="30" hidden="1"/>
    <cellStyle name="20 % - Accent1" xfId="34656" builtinId="30" hidden="1"/>
    <cellStyle name="20 % - Accent1" xfId="34695" builtinId="30" hidden="1"/>
    <cellStyle name="20 % - Accent1" xfId="34734" builtinId="30" hidden="1"/>
    <cellStyle name="20 % - Accent1" xfId="28527" builtinId="30" hidden="1"/>
    <cellStyle name="20 % - Accent1" xfId="34774" builtinId="30" hidden="1"/>
    <cellStyle name="20 % - Accent1" xfId="34814" builtinId="30" hidden="1"/>
    <cellStyle name="20 % - Accent1" xfId="34853" builtinId="30" hidden="1"/>
    <cellStyle name="20 % - Accent1" xfId="34891" builtinId="30" hidden="1"/>
    <cellStyle name="20 % - Accent1" xfId="34930" builtinId="30" hidden="1"/>
    <cellStyle name="20 % - Accent1" xfId="34969" builtinId="30" hidden="1"/>
    <cellStyle name="20 % - Accent1" xfId="35008" builtinId="30" hidden="1"/>
    <cellStyle name="20 % - Accent1" xfId="35048" builtinId="30" hidden="1"/>
    <cellStyle name="20 % - Accent1" xfId="35087" builtinId="30" hidden="1"/>
    <cellStyle name="20 % - Accent1" xfId="35125" builtinId="30" hidden="1"/>
    <cellStyle name="20 % - Accent1" xfId="35164" builtinId="30" hidden="1"/>
    <cellStyle name="20 % - Accent1" xfId="35203" builtinId="30" hidden="1"/>
    <cellStyle name="20 % - Accent1" xfId="35243" builtinId="30" hidden="1"/>
    <cellStyle name="20 % - Accent1" xfId="35282" builtinId="30" hidden="1"/>
    <cellStyle name="20 % - Accent1" xfId="35322" builtinId="30" hidden="1"/>
    <cellStyle name="20 % - Accent1" xfId="35361" builtinId="30" hidden="1"/>
    <cellStyle name="20 % - Accent1" xfId="35401" builtinId="30" hidden="1"/>
    <cellStyle name="20 % - Accent1" xfId="35440" builtinId="30" hidden="1"/>
    <cellStyle name="20 % - Accent1" xfId="35479" builtinId="30" hidden="1"/>
    <cellStyle name="20 % - Accent1" xfId="35518" builtinId="30" hidden="1"/>
    <cellStyle name="20 % - Accent1" xfId="35674" builtinId="30" hidden="1"/>
    <cellStyle name="20 % - Accent1" xfId="35714" builtinId="30" hidden="1"/>
    <cellStyle name="20 % - Accent1" xfId="35753" builtinId="30" hidden="1"/>
    <cellStyle name="20 % - Accent1" xfId="35791" builtinId="30" hidden="1"/>
    <cellStyle name="20 % - Accent1" xfId="35830" builtinId="30" hidden="1"/>
    <cellStyle name="20 % - Accent1" xfId="35869" builtinId="30" hidden="1"/>
    <cellStyle name="20 % - Accent1" xfId="35908" builtinId="30" hidden="1"/>
    <cellStyle name="20 % - Accent1" xfId="35948" builtinId="30" hidden="1"/>
    <cellStyle name="20 % - Accent1" xfId="35987" builtinId="30" hidden="1"/>
    <cellStyle name="20 % - Accent1" xfId="36025" builtinId="30" hidden="1"/>
    <cellStyle name="20 % - Accent1" xfId="36064" builtinId="30" hidden="1"/>
    <cellStyle name="20 % - Accent1" xfId="36103" builtinId="30" hidden="1"/>
    <cellStyle name="20 % - Accent1" xfId="36143" builtinId="30" hidden="1"/>
    <cellStyle name="20 % - Accent1" xfId="36182" builtinId="30" hidden="1"/>
    <cellStyle name="20 % - Accent1" xfId="36222" builtinId="30" hidden="1"/>
    <cellStyle name="20 % - Accent1" xfId="36262" builtinId="30" hidden="1"/>
    <cellStyle name="20 % - Accent1" xfId="36302" builtinId="30" hidden="1"/>
    <cellStyle name="20 % - Accent1" xfId="36341" builtinId="30" hidden="1"/>
    <cellStyle name="20 % - Accent1" xfId="36380" builtinId="30" hidden="1"/>
    <cellStyle name="20 % - Accent1" xfId="35643" builtinId="30" hidden="1"/>
    <cellStyle name="20 % - Accent1" xfId="36413" builtinId="30" hidden="1"/>
    <cellStyle name="20 % - Accent1" xfId="36453" builtinId="30" hidden="1"/>
    <cellStyle name="20 % - Accent1" xfId="36492" builtinId="30" hidden="1"/>
    <cellStyle name="20 % - Accent1" xfId="36530" builtinId="30" hidden="1"/>
    <cellStyle name="20 % - Accent1" xfId="36569" builtinId="30" hidden="1"/>
    <cellStyle name="20 % - Accent1" xfId="36608" builtinId="30" hidden="1"/>
    <cellStyle name="20 % - Accent1" xfId="36647" builtinId="30" hidden="1"/>
    <cellStyle name="20 % - Accent1" xfId="36687" builtinId="30" hidden="1"/>
    <cellStyle name="20 % - Accent1" xfId="36726" builtinId="30" hidden="1"/>
    <cellStyle name="20 % - Accent1" xfId="36764" builtinId="30" hidden="1"/>
    <cellStyle name="20 % - Accent1" xfId="36803" builtinId="30" hidden="1"/>
    <cellStyle name="20 % - Accent1" xfId="36842" builtinId="30" hidden="1"/>
    <cellStyle name="20 % - Accent1" xfId="36882" builtinId="30" hidden="1"/>
    <cellStyle name="20 % - Accent1" xfId="36921" builtinId="30" hidden="1"/>
    <cellStyle name="20 % - Accent1" xfId="36961" builtinId="30" hidden="1"/>
    <cellStyle name="20 % - Accent1" xfId="37000" builtinId="30" hidden="1"/>
    <cellStyle name="20 % - Accent1" xfId="37040" builtinId="30" hidden="1"/>
    <cellStyle name="20 % - Accent1" xfId="37079" builtinId="30" hidden="1"/>
    <cellStyle name="20 % - Accent1" xfId="37118" builtinId="30" hidden="1"/>
    <cellStyle name="20 % - Accent1" xfId="35571" builtinId="30" hidden="1"/>
    <cellStyle name="20 % - Accent1" xfId="35607" builtinId="30" hidden="1"/>
    <cellStyle name="20 % - Accent1" xfId="37163" builtinId="30" hidden="1"/>
    <cellStyle name="20 % - Accent1" xfId="37202" builtinId="30" hidden="1"/>
    <cellStyle name="20 % - Accent1" xfId="37240" builtinId="30" hidden="1"/>
    <cellStyle name="20 % - Accent1" xfId="37279" builtinId="30" hidden="1"/>
    <cellStyle name="20 % - Accent1" xfId="37318" builtinId="30" hidden="1"/>
    <cellStyle name="20 % - Accent1" xfId="37357" builtinId="30" hidden="1"/>
    <cellStyle name="20 % - Accent1" xfId="37397" builtinId="30" hidden="1"/>
    <cellStyle name="20 % - Accent1" xfId="37436" builtinId="30" hidden="1"/>
    <cellStyle name="20 % - Accent1" xfId="37474" builtinId="30" hidden="1"/>
    <cellStyle name="20 % - Accent1" xfId="37513" builtinId="30" hidden="1"/>
    <cellStyle name="20 % - Accent1" xfId="37552" builtinId="30" hidden="1"/>
    <cellStyle name="20 % - Accent1" xfId="37592" builtinId="30" hidden="1"/>
    <cellStyle name="20 % - Accent1" xfId="37631" builtinId="30" hidden="1"/>
    <cellStyle name="20 % - Accent1" xfId="37671" builtinId="30" hidden="1"/>
    <cellStyle name="20 % - Accent1" xfId="37710" builtinId="30" hidden="1"/>
    <cellStyle name="20 % - Accent1" xfId="37750" builtinId="30" hidden="1"/>
    <cellStyle name="20 % - Accent1" xfId="37789" builtinId="30" hidden="1"/>
    <cellStyle name="20 % - Accent1" xfId="37828" builtinId="30" hidden="1"/>
    <cellStyle name="20 % - Accent1" xfId="37867" builtinId="30" hidden="1"/>
    <cellStyle name="20 % - Accent1" xfId="37906" builtinId="30" hidden="1"/>
    <cellStyle name="20 % - Accent1" xfId="37946" builtinId="30" hidden="1"/>
    <cellStyle name="20 % - Accent1" xfId="37985" builtinId="30" hidden="1"/>
    <cellStyle name="20 % - Accent1" xfId="38023" builtinId="30" hidden="1"/>
    <cellStyle name="20 % - Accent1" xfId="38062" builtinId="30" hidden="1"/>
    <cellStyle name="20 % - Accent1" xfId="38101" builtinId="30" hidden="1"/>
    <cellStyle name="20 % - Accent1" xfId="38140" builtinId="30" hidden="1"/>
    <cellStyle name="20 % - Accent1" xfId="38180" builtinId="30" hidden="1"/>
    <cellStyle name="20 % - Accent1" xfId="38219" builtinId="30" hidden="1"/>
    <cellStyle name="20 % - Accent1" xfId="38257" builtinId="30" hidden="1"/>
    <cellStyle name="20 % - Accent1" xfId="38296" builtinId="30" hidden="1"/>
    <cellStyle name="20 % - Accent1" xfId="38335" builtinId="30" hidden="1"/>
    <cellStyle name="20 % - Accent1" xfId="38375" builtinId="30" hidden="1"/>
    <cellStyle name="20 % - Accent1" xfId="38414" builtinId="30" hidden="1"/>
    <cellStyle name="20 % - Accent1" xfId="38454" builtinId="30" hidden="1"/>
    <cellStyle name="20 % - Accent1" xfId="38493" builtinId="30" hidden="1"/>
    <cellStyle name="20 % - Accent1" xfId="38533" builtinId="30" hidden="1"/>
    <cellStyle name="20 % - Accent1" xfId="38572" builtinId="30" hidden="1"/>
    <cellStyle name="20 % - Accent1" xfId="38611" builtinId="30" hidden="1"/>
    <cellStyle name="20 % - Accent1" xfId="38650" builtinId="30" hidden="1"/>
    <cellStyle name="20 % - Accent1" xfId="38806" builtinId="30" hidden="1"/>
    <cellStyle name="20 % - Accent1" xfId="38846" builtinId="30" hidden="1"/>
    <cellStyle name="20 % - Accent1" xfId="38885" builtinId="30" hidden="1"/>
    <cellStyle name="20 % - Accent1" xfId="38923" builtinId="30" hidden="1"/>
    <cellStyle name="20 % - Accent1" xfId="38962" builtinId="30" hidden="1"/>
    <cellStyle name="20 % - Accent1" xfId="39001" builtinId="30" hidden="1"/>
    <cellStyle name="20 % - Accent1" xfId="39040" builtinId="30" hidden="1"/>
    <cellStyle name="20 % - Accent1" xfId="39080" builtinId="30" hidden="1"/>
    <cellStyle name="20 % - Accent1" xfId="39119" builtinId="30" hidden="1"/>
    <cellStyle name="20 % - Accent1" xfId="39157" builtinId="30" hidden="1"/>
    <cellStyle name="20 % - Accent1" xfId="39196" builtinId="30" hidden="1"/>
    <cellStyle name="20 % - Accent1" xfId="39235" builtinId="30" hidden="1"/>
    <cellStyle name="20 % - Accent1" xfId="39275" builtinId="30" hidden="1"/>
    <cellStyle name="20 % - Accent1" xfId="39314" builtinId="30" hidden="1"/>
    <cellStyle name="20 % - Accent1" xfId="39354" builtinId="30" hidden="1"/>
    <cellStyle name="20 % - Accent1" xfId="39394" builtinId="30" hidden="1"/>
    <cellStyle name="20 % - Accent1" xfId="39434" builtinId="30" hidden="1"/>
    <cellStyle name="20 % - Accent1" xfId="39473" builtinId="30" hidden="1"/>
    <cellStyle name="20 % - Accent1" xfId="39512" builtinId="30" hidden="1"/>
    <cellStyle name="20 % - Accent1" xfId="38775" builtinId="30" hidden="1"/>
    <cellStyle name="20 % - Accent1" xfId="39545" builtinId="30" hidden="1"/>
    <cellStyle name="20 % - Accent1" xfId="39585" builtinId="30" hidden="1"/>
    <cellStyle name="20 % - Accent1" xfId="39624" builtinId="30" hidden="1"/>
    <cellStyle name="20 % - Accent1" xfId="39662" builtinId="30" hidden="1"/>
    <cellStyle name="20 % - Accent1" xfId="39701" builtinId="30" hidden="1"/>
    <cellStyle name="20 % - Accent1" xfId="39740" builtinId="30" hidden="1"/>
    <cellStyle name="20 % - Accent1" xfId="39779" builtinId="30" hidden="1"/>
    <cellStyle name="20 % - Accent1" xfId="39819" builtinId="30" hidden="1"/>
    <cellStyle name="20 % - Accent1" xfId="39858" builtinId="30" hidden="1"/>
    <cellStyle name="20 % - Accent1" xfId="39896" builtinId="30" hidden="1"/>
    <cellStyle name="20 % - Accent1" xfId="39935" builtinId="30" hidden="1"/>
    <cellStyle name="20 % - Accent1" xfId="39974" builtinId="30" hidden="1"/>
    <cellStyle name="20 % - Accent1" xfId="40014" builtinId="30" hidden="1"/>
    <cellStyle name="20 % - Accent1" xfId="40053" builtinId="30" hidden="1"/>
    <cellStyle name="20 % - Accent1" xfId="40093" builtinId="30" hidden="1"/>
    <cellStyle name="20 % - Accent1" xfId="40132" builtinId="30" hidden="1"/>
    <cellStyle name="20 % - Accent1" xfId="40172" builtinId="30" hidden="1"/>
    <cellStyle name="20 % - Accent1" xfId="40211" builtinId="30" hidden="1"/>
    <cellStyle name="20 % - Accent1" xfId="40250" builtinId="30" hidden="1"/>
    <cellStyle name="20 % - Accent1" xfId="38703" builtinId="30" hidden="1"/>
    <cellStyle name="20 % - Accent1" xfId="38739" builtinId="30" hidden="1"/>
    <cellStyle name="20 % - Accent1" xfId="40295" builtinId="30" hidden="1"/>
    <cellStyle name="20 % - Accent1" xfId="40334" builtinId="30" hidden="1"/>
    <cellStyle name="20 % - Accent1" xfId="40372" builtinId="30" hidden="1"/>
    <cellStyle name="20 % - Accent1" xfId="40411" builtinId="30" hidden="1"/>
    <cellStyle name="20 % - Accent1" xfId="40450" builtinId="30" hidden="1"/>
    <cellStyle name="20 % - Accent1" xfId="40489" builtinId="30" hidden="1"/>
    <cellStyle name="20 % - Accent1" xfId="40529" builtinId="30" hidden="1"/>
    <cellStyle name="20 % - Accent1" xfId="40568" builtinId="30" hidden="1"/>
    <cellStyle name="20 % - Accent1" xfId="40606" builtinId="30" hidden="1"/>
    <cellStyle name="20 % - Accent1" xfId="40645" builtinId="30" hidden="1"/>
    <cellStyle name="20 % - Accent1" xfId="40684" builtinId="30" hidden="1"/>
    <cellStyle name="20 % - Accent1" xfId="40724" builtinId="30" hidden="1"/>
    <cellStyle name="20 % - Accent1" xfId="40763" builtinId="30" hidden="1"/>
    <cellStyle name="20 % - Accent1" xfId="40803" builtinId="30" hidden="1"/>
    <cellStyle name="20 % - Accent1" xfId="40842" builtinId="30" hidden="1"/>
    <cellStyle name="20 % - Accent1" xfId="40882" builtinId="30" hidden="1"/>
    <cellStyle name="20 % - Accent1" xfId="40921" builtinId="30" hidden="1"/>
    <cellStyle name="20 % - Accent1" xfId="40960" builtinId="30" hidden="1"/>
    <cellStyle name="20 % - Accent1" xfId="41020" builtinId="30" hidden="1"/>
    <cellStyle name="20 % - Accent1" xfId="41077" builtinId="30" hidden="1"/>
    <cellStyle name="20 % - Accent1" xfId="41117" builtinId="30" hidden="1"/>
    <cellStyle name="20 % - Accent1" xfId="41156" builtinId="30" hidden="1"/>
    <cellStyle name="20 % - Accent1" xfId="41194" builtinId="30" hidden="1"/>
    <cellStyle name="20 % - Accent1" xfId="41233" builtinId="30" hidden="1"/>
    <cellStyle name="20 % - Accent1" xfId="41272" builtinId="30" hidden="1"/>
    <cellStyle name="20 % - Accent1" xfId="41311" builtinId="30" hidden="1"/>
    <cellStyle name="20 % - Accent1" xfId="41351" builtinId="30" hidden="1"/>
    <cellStyle name="20 % - Accent1" xfId="41390" builtinId="30" hidden="1"/>
    <cellStyle name="20 % - Accent1" xfId="41428" builtinId="30" hidden="1"/>
    <cellStyle name="20 % - Accent1" xfId="41467" builtinId="30" hidden="1"/>
    <cellStyle name="20 % - Accent1" xfId="41506" builtinId="30" hidden="1"/>
    <cellStyle name="20 % - Accent1" xfId="41546" builtinId="30" hidden="1"/>
    <cellStyle name="20 % - Accent1" xfId="41585" builtinId="30" hidden="1"/>
    <cellStyle name="20 % - Accent1" xfId="41625" builtinId="30" hidden="1"/>
    <cellStyle name="20 % - Accent1" xfId="41664" builtinId="30" hidden="1"/>
    <cellStyle name="20 % - Accent1" xfId="41704" builtinId="30" hidden="1"/>
    <cellStyle name="20 % - Accent1" xfId="41743" builtinId="30" hidden="1"/>
    <cellStyle name="20 % - Accent1" xfId="41782" builtinId="30" hidden="1"/>
    <cellStyle name="20 % - Accent1" xfId="41053" builtinId="30" hidden="1"/>
    <cellStyle name="20 % - Accent1" xfId="41821" builtinId="30" hidden="1"/>
    <cellStyle name="20 % - Accent1" xfId="41861" builtinId="30" hidden="1"/>
    <cellStyle name="20 % - Accent1" xfId="41900" builtinId="30" hidden="1"/>
    <cellStyle name="20 % - Accent1" xfId="41938" builtinId="30" hidden="1"/>
    <cellStyle name="20 % - Accent1" xfId="41977" builtinId="30" hidden="1"/>
    <cellStyle name="20 % - Accent1" xfId="42016" builtinId="30" hidden="1"/>
    <cellStyle name="20 % - Accent1" xfId="42055" builtinId="30" hidden="1"/>
    <cellStyle name="20 % - Accent1" xfId="42095" builtinId="30" hidden="1"/>
    <cellStyle name="20 % - Accent1" xfId="42134" builtinId="30" hidden="1"/>
    <cellStyle name="20 % - Accent1" xfId="42172" builtinId="30" hidden="1"/>
    <cellStyle name="20 % - Accent1" xfId="42211" builtinId="30" hidden="1"/>
    <cellStyle name="20 % - Accent1" xfId="42250" builtinId="30" hidden="1"/>
    <cellStyle name="20 % - Accent1" xfId="42290" builtinId="30" hidden="1"/>
    <cellStyle name="20 % - Accent1" xfId="42329" builtinId="30" hidden="1"/>
    <cellStyle name="20 % - Accent1" xfId="42369" builtinId="30" hidden="1"/>
    <cellStyle name="20 % - Accent1" xfId="42408" builtinId="30" hidden="1"/>
    <cellStyle name="20 % - Accent1" xfId="42448" builtinId="30" hidden="1"/>
    <cellStyle name="20 % - Accent1" xfId="42487" builtinId="30" hidden="1"/>
    <cellStyle name="20 % - Accent1" xfId="42526" builtinId="30" hidden="1"/>
    <cellStyle name="20 % - Accent1" xfId="42590" builtinId="30" hidden="1"/>
    <cellStyle name="20 % - Accent1" xfId="42643" builtinId="30" hidden="1"/>
    <cellStyle name="20 % - Accent1" xfId="42683" builtinId="30" hidden="1"/>
    <cellStyle name="20 % - Accent1" xfId="42722" builtinId="30" hidden="1"/>
    <cellStyle name="20 % - Accent1" xfId="42760" builtinId="30" hidden="1"/>
    <cellStyle name="20 % - Accent1" xfId="42799" builtinId="30" hidden="1"/>
    <cellStyle name="20 % - Accent1" xfId="42838" builtinId="30" hidden="1"/>
    <cellStyle name="20 % - Accent1" xfId="42877" builtinId="30" hidden="1"/>
    <cellStyle name="20 % - Accent1" xfId="42917" builtinId="30" hidden="1"/>
    <cellStyle name="20 % - Accent1" xfId="42956" builtinId="30" hidden="1"/>
    <cellStyle name="20 % - Accent1" xfId="42994" builtinId="30" hidden="1"/>
    <cellStyle name="20 % - Accent1" xfId="43033" builtinId="30" hidden="1"/>
    <cellStyle name="20 % - Accent1" xfId="43072" builtinId="30" hidden="1"/>
    <cellStyle name="20 % - Accent1" xfId="43112" builtinId="30" hidden="1"/>
    <cellStyle name="20 % - Accent1" xfId="43151" builtinId="30" hidden="1"/>
    <cellStyle name="20 % - Accent1" xfId="43191" builtinId="30" hidden="1"/>
    <cellStyle name="20 % - Accent1" xfId="43230" builtinId="30" hidden="1"/>
    <cellStyle name="20 % - Accent1" xfId="43270" builtinId="30" hidden="1"/>
    <cellStyle name="20 % - Accent1" xfId="43309" builtinId="30" hidden="1"/>
    <cellStyle name="20 % - Accent1" xfId="43348" builtinId="30" hidden="1"/>
    <cellStyle name="20 % - Accent1" xfId="42571" builtinId="30" hidden="1"/>
    <cellStyle name="20 % - Accent1" xfId="43387" builtinId="30" hidden="1"/>
    <cellStyle name="20 % - Accent1" xfId="43427" builtinId="30" hidden="1"/>
    <cellStyle name="20 % - Accent1" xfId="43466" builtinId="30" hidden="1"/>
    <cellStyle name="20 % - Accent1" xfId="43504" builtinId="30" hidden="1"/>
    <cellStyle name="20 % - Accent1" xfId="43543" builtinId="30" hidden="1"/>
    <cellStyle name="20 % - Accent1" xfId="43582" builtinId="30" hidden="1"/>
    <cellStyle name="20 % - Accent1" xfId="43621" builtinId="30" hidden="1"/>
    <cellStyle name="20 % - Accent1" xfId="43661" builtinId="30" hidden="1"/>
    <cellStyle name="20 % - Accent1" xfId="43700" builtinId="30" hidden="1"/>
    <cellStyle name="20 % - Accent1" xfId="43738" builtinId="30" hidden="1"/>
    <cellStyle name="20 % - Accent1" xfId="43777" builtinId="30" hidden="1"/>
    <cellStyle name="20 % - Accent1" xfId="43816" builtinId="30" hidden="1"/>
    <cellStyle name="20 % - Accent1" xfId="43856" builtinId="30" hidden="1"/>
    <cellStyle name="20 % - Accent1" xfId="43895" builtinId="30" hidden="1"/>
    <cellStyle name="20 % - Accent1" xfId="43935" builtinId="30" hidden="1"/>
    <cellStyle name="20 % - Accent1" xfId="43974" builtinId="30" hidden="1"/>
    <cellStyle name="20 % - Accent1" xfId="44014" builtinId="30" hidden="1"/>
    <cellStyle name="20 % - Accent1" xfId="44053" builtinId="30" hidden="1"/>
    <cellStyle name="20 % - Accent1" xfId="44092" builtinId="30" hidden="1"/>
    <cellStyle name="20 % - Accent1" xfId="44156" builtinId="30" hidden="1"/>
    <cellStyle name="20 % - Accent1" xfId="44209" builtinId="30" hidden="1"/>
    <cellStyle name="20 % - Accent1" xfId="44249" builtinId="30" hidden="1"/>
    <cellStyle name="20 % - Accent1" xfId="44288" builtinId="30" hidden="1"/>
    <cellStyle name="20 % - Accent1" xfId="44326" builtinId="30" hidden="1"/>
    <cellStyle name="20 % - Accent1" xfId="44365" builtinId="30" hidden="1"/>
    <cellStyle name="20 % - Accent1" xfId="44404" builtinId="30" hidden="1"/>
    <cellStyle name="20 % - Accent1" xfId="44443" builtinId="30" hidden="1"/>
    <cellStyle name="20 % - Accent1" xfId="44483" builtinId="30" hidden="1"/>
    <cellStyle name="20 % - Accent1" xfId="44522" builtinId="30" hidden="1"/>
    <cellStyle name="20 % - Accent1" xfId="44560" builtinId="30" hidden="1"/>
    <cellStyle name="20 % - Accent1" xfId="44599" builtinId="30" hidden="1"/>
    <cellStyle name="20 % - Accent1" xfId="44638" builtinId="30" hidden="1"/>
    <cellStyle name="20 % - Accent1" xfId="44678" builtinId="30" hidden="1"/>
    <cellStyle name="20 % - Accent1" xfId="44717" builtinId="30" hidden="1"/>
    <cellStyle name="20 % - Accent1" xfId="44757" builtinId="30" hidden="1"/>
    <cellStyle name="20 % - Accent1" xfId="44796" builtinId="30" hidden="1"/>
    <cellStyle name="20 % - Accent1" xfId="44836" builtinId="30" hidden="1"/>
    <cellStyle name="20 % - Accent1" xfId="44875" builtinId="30" hidden="1"/>
    <cellStyle name="20 % - Accent1" xfId="44914" builtinId="30" hidden="1"/>
    <cellStyle name="20 % - Accent1" xfId="44139" builtinId="30" hidden="1"/>
    <cellStyle name="20 % - Accent1" xfId="44953" builtinId="30" hidden="1"/>
    <cellStyle name="20 % - Accent1" xfId="44993" builtinId="30" hidden="1"/>
    <cellStyle name="20 % - Accent1" xfId="45032" builtinId="30" hidden="1"/>
    <cellStyle name="20 % - Accent1" xfId="45070" builtinId="30" hidden="1"/>
    <cellStyle name="20 % - Accent1" xfId="45109" builtinId="30" hidden="1"/>
    <cellStyle name="20 % - Accent1" xfId="45148" builtinId="30" hidden="1"/>
    <cellStyle name="20 % - Accent1" xfId="45187" builtinId="30" hidden="1"/>
    <cellStyle name="20 % - Accent1" xfId="45227" builtinId="30" hidden="1"/>
    <cellStyle name="20 % - Accent1" xfId="45266" builtinId="30" hidden="1"/>
    <cellStyle name="20 % - Accent1" xfId="45304" builtinId="30" hidden="1"/>
    <cellStyle name="20 % - Accent1" xfId="45343" builtinId="30" hidden="1"/>
    <cellStyle name="20 % - Accent1" xfId="45382" builtinId="30" hidden="1"/>
    <cellStyle name="20 % - Accent1" xfId="45422" builtinId="30" hidden="1"/>
    <cellStyle name="20 % - Accent1" xfId="45461" builtinId="30" hidden="1"/>
    <cellStyle name="20 % - Accent1" xfId="45501" builtinId="30" hidden="1"/>
    <cellStyle name="20 % - Accent1" xfId="45540" builtinId="30" hidden="1"/>
    <cellStyle name="20 % - Accent1" xfId="45580" builtinId="30" hidden="1"/>
    <cellStyle name="20 % - Accent1" xfId="45619" builtinId="30" hidden="1"/>
    <cellStyle name="20 % - Accent1" xfId="45658" builtinId="30" hidden="1"/>
    <cellStyle name="20 % - Accent1" xfId="45697" builtinId="30" hidden="1"/>
    <cellStyle name="20 % - Accent1" xfId="45737" builtinId="30" hidden="1"/>
    <cellStyle name="20 % - Accent1" xfId="45777" builtinId="30" hidden="1"/>
    <cellStyle name="20 % - Accent1" xfId="45817" builtinId="30" hidden="1"/>
    <cellStyle name="20 % - Accent1" xfId="45854" builtinId="30" hidden="1"/>
    <cellStyle name="20 % - Accent1" xfId="45891" builtinId="30" hidden="1"/>
    <cellStyle name="20 % - Accent1" xfId="45928" builtinId="30" hidden="1"/>
    <cellStyle name="20 % - Accent2" xfId="98" builtinId="34" hidden="1"/>
    <cellStyle name="20 % - Accent2" xfId="135" builtinId="34" hidden="1"/>
    <cellStyle name="20 % - Accent2" xfId="60" builtinId="34" hidden="1"/>
    <cellStyle name="20 % - Accent2" xfId="173" builtinId="34" hidden="1"/>
    <cellStyle name="20 % - Accent2" xfId="211" builtinId="34" hidden="1"/>
    <cellStyle name="20 % - Accent2" xfId="249" builtinId="34" hidden="1"/>
    <cellStyle name="20 % - Accent2" xfId="287" builtinId="34" hidden="1"/>
    <cellStyle name="20 % - Accent2" xfId="326" builtinId="34" hidden="1"/>
    <cellStyle name="20 % - Accent2" xfId="366" builtinId="34" hidden="1"/>
    <cellStyle name="20 % - Accent2" xfId="405" builtinId="34" hidden="1"/>
    <cellStyle name="20 % - Accent2" xfId="443" builtinId="34" hidden="1"/>
    <cellStyle name="20 % - Accent2" xfId="482" builtinId="34" hidden="1"/>
    <cellStyle name="20 % - Accent2" xfId="521" builtinId="34" hidden="1"/>
    <cellStyle name="20 % - Accent2" xfId="560" builtinId="34" hidden="1"/>
    <cellStyle name="20 % - Accent2" xfId="600" builtinId="34" hidden="1"/>
    <cellStyle name="20 % - Accent2" xfId="639" builtinId="34" hidden="1"/>
    <cellStyle name="20 % - Accent2" xfId="677" builtinId="34" hidden="1"/>
    <cellStyle name="20 % - Accent2" xfId="716" builtinId="34" hidden="1"/>
    <cellStyle name="20 % - Accent2" xfId="755" builtinId="34" hidden="1"/>
    <cellStyle name="20 % - Accent2" xfId="795" builtinId="34" hidden="1"/>
    <cellStyle name="20 % - Accent2" xfId="834" builtinId="34" hidden="1"/>
    <cellStyle name="20 % - Accent2" xfId="874" builtinId="34" hidden="1"/>
    <cellStyle name="20 % - Accent2" xfId="913" builtinId="34" hidden="1"/>
    <cellStyle name="20 % - Accent2" xfId="953" builtinId="34" hidden="1"/>
    <cellStyle name="20 % - Accent2" xfId="992" builtinId="34" hidden="1"/>
    <cellStyle name="20 % - Accent2" xfId="1031" builtinId="34" hidden="1"/>
    <cellStyle name="20 % - Accent2" xfId="1070" builtinId="34" hidden="1"/>
    <cellStyle name="20 % - Accent2" xfId="1226" builtinId="34" hidden="1"/>
    <cellStyle name="20 % - Accent2" xfId="1266" builtinId="34" hidden="1"/>
    <cellStyle name="20 % - Accent2" xfId="1305" builtinId="34" hidden="1"/>
    <cellStyle name="20 % - Accent2" xfId="1343" builtinId="34" hidden="1"/>
    <cellStyle name="20 % - Accent2" xfId="1382" builtinId="34" hidden="1"/>
    <cellStyle name="20 % - Accent2" xfId="1421" builtinId="34" hidden="1"/>
    <cellStyle name="20 % - Accent2" xfId="1460" builtinId="34" hidden="1"/>
    <cellStyle name="20 % - Accent2" xfId="1500" builtinId="34" hidden="1"/>
    <cellStyle name="20 % - Accent2" xfId="1539" builtinId="34" hidden="1"/>
    <cellStyle name="20 % - Accent2" xfId="1577" builtinId="34" hidden="1"/>
    <cellStyle name="20 % - Accent2" xfId="1616" builtinId="34" hidden="1"/>
    <cellStyle name="20 % - Accent2" xfId="1655" builtinId="34" hidden="1"/>
    <cellStyle name="20 % - Accent2" xfId="1695" builtinId="34" hidden="1"/>
    <cellStyle name="20 % - Accent2" xfId="1734" builtinId="34" hidden="1"/>
    <cellStyle name="20 % - Accent2" xfId="1774" builtinId="34" hidden="1"/>
    <cellStyle name="20 % - Accent2" xfId="1814" builtinId="34" hidden="1"/>
    <cellStyle name="20 % - Accent2" xfId="1854" builtinId="34" hidden="1"/>
    <cellStyle name="20 % - Accent2" xfId="1893" builtinId="34" hidden="1"/>
    <cellStyle name="20 % - Accent2" xfId="1932" builtinId="34" hidden="1"/>
    <cellStyle name="20 % - Accent2" xfId="1188" builtinId="34" hidden="1"/>
    <cellStyle name="20 % - Accent2" xfId="1965" builtinId="34" hidden="1"/>
    <cellStyle name="20 % - Accent2" xfId="2005" builtinId="34" hidden="1"/>
    <cellStyle name="20 % - Accent2" xfId="2044" builtinId="34" hidden="1"/>
    <cellStyle name="20 % - Accent2" xfId="2082" builtinId="34" hidden="1"/>
    <cellStyle name="20 % - Accent2" xfId="2121" builtinId="34" hidden="1"/>
    <cellStyle name="20 % - Accent2" xfId="2160" builtinId="34" hidden="1"/>
    <cellStyle name="20 % - Accent2" xfId="2199" builtinId="34" hidden="1"/>
    <cellStyle name="20 % - Accent2" xfId="2239" builtinId="34" hidden="1"/>
    <cellStyle name="20 % - Accent2" xfId="2278" builtinId="34" hidden="1"/>
    <cellStyle name="20 % - Accent2" xfId="2316" builtinId="34" hidden="1"/>
    <cellStyle name="20 % - Accent2" xfId="2355" builtinId="34" hidden="1"/>
    <cellStyle name="20 % - Accent2" xfId="2394" builtinId="34" hidden="1"/>
    <cellStyle name="20 % - Accent2" xfId="2434" builtinId="34" hidden="1"/>
    <cellStyle name="20 % - Accent2" xfId="2473" builtinId="34" hidden="1"/>
    <cellStyle name="20 % - Accent2" xfId="2513" builtinId="34" hidden="1"/>
    <cellStyle name="20 % - Accent2" xfId="2552" builtinId="34" hidden="1"/>
    <cellStyle name="20 % - Accent2" xfId="2592" builtinId="34" hidden="1"/>
    <cellStyle name="20 % - Accent2" xfId="2631" builtinId="34" hidden="1"/>
    <cellStyle name="20 % - Accent2" xfId="2670" builtinId="34" hidden="1"/>
    <cellStyle name="20 % - Accent2" xfId="1122" builtinId="34" hidden="1"/>
    <cellStyle name="20 % - Accent2" xfId="1159" builtinId="34" hidden="1"/>
    <cellStyle name="20 % - Accent2" xfId="2715" builtinId="34" hidden="1"/>
    <cellStyle name="20 % - Accent2" xfId="2754" builtinId="34" hidden="1"/>
    <cellStyle name="20 % - Accent2" xfId="2792" builtinId="34" hidden="1"/>
    <cellStyle name="20 % - Accent2" xfId="2831" builtinId="34" hidden="1"/>
    <cellStyle name="20 % - Accent2" xfId="2870" builtinId="34" hidden="1"/>
    <cellStyle name="20 % - Accent2" xfId="2909" builtinId="34" hidden="1"/>
    <cellStyle name="20 % - Accent2" xfId="2949" builtinId="34" hidden="1"/>
    <cellStyle name="20 % - Accent2" xfId="2988" builtinId="34" hidden="1"/>
    <cellStyle name="20 % - Accent2" xfId="3026" builtinId="34" hidden="1"/>
    <cellStyle name="20 % - Accent2" xfId="3065" builtinId="34" hidden="1"/>
    <cellStyle name="20 % - Accent2" xfId="3104" builtinId="34" hidden="1"/>
    <cellStyle name="20 % - Accent2" xfId="3144" builtinId="34" hidden="1"/>
    <cellStyle name="20 % - Accent2" xfId="3183" builtinId="34" hidden="1"/>
    <cellStyle name="20 % - Accent2" xfId="3223" builtinId="34" hidden="1"/>
    <cellStyle name="20 % - Accent2" xfId="3262" builtinId="34" hidden="1"/>
    <cellStyle name="20 % - Accent2" xfId="3302" builtinId="34" hidden="1"/>
    <cellStyle name="20 % - Accent2" xfId="3341" builtinId="34" hidden="1"/>
    <cellStyle name="20 % - Accent2" xfId="3380" builtinId="34" hidden="1"/>
    <cellStyle name="20 % - Accent2" xfId="3419" builtinId="34" hidden="1"/>
    <cellStyle name="20 % - Accent2" xfId="3610" builtinId="34" hidden="1"/>
    <cellStyle name="20 % - Accent2" xfId="3654" builtinId="34" hidden="1"/>
    <cellStyle name="20 % - Accent2" xfId="3693" builtinId="34" hidden="1"/>
    <cellStyle name="20 % - Accent2" xfId="3731" builtinId="34" hidden="1"/>
    <cellStyle name="20 % - Accent2" xfId="3770" builtinId="34" hidden="1"/>
    <cellStyle name="20 % - Accent2" xfId="3809" builtinId="34" hidden="1"/>
    <cellStyle name="20 % - Accent2" xfId="3848" builtinId="34" hidden="1"/>
    <cellStyle name="20 % - Accent2" xfId="3888" builtinId="34" hidden="1"/>
    <cellStyle name="20 % - Accent2" xfId="3927" builtinId="34" hidden="1"/>
    <cellStyle name="20 % - Accent2" xfId="3965" builtinId="34" hidden="1"/>
    <cellStyle name="20 % - Accent2" xfId="4004" builtinId="34" hidden="1"/>
    <cellStyle name="20 % - Accent2" xfId="4047" builtinId="34" hidden="1"/>
    <cellStyle name="20 % - Accent2" xfId="4087" builtinId="34" hidden="1"/>
    <cellStyle name="20 % - Accent2" xfId="4126" builtinId="34" hidden="1"/>
    <cellStyle name="20 % - Accent2" xfId="4166" builtinId="34" hidden="1"/>
    <cellStyle name="20 % - Accent2" xfId="4206" builtinId="34" hidden="1"/>
    <cellStyle name="20 % - Accent2" xfId="4246" builtinId="34" hidden="1"/>
    <cellStyle name="20 % - Accent2" xfId="4285" builtinId="34" hidden="1"/>
    <cellStyle name="20 % - Accent2" xfId="4324" builtinId="34" hidden="1"/>
    <cellStyle name="20 % - Accent2" xfId="4380" builtinId="34" hidden="1"/>
    <cellStyle name="20 % - Accent2" xfId="4536" builtinId="34" hidden="1"/>
    <cellStyle name="20 % - Accent2" xfId="4580" builtinId="34" hidden="1"/>
    <cellStyle name="20 % - Accent2" xfId="4619" builtinId="34" hidden="1"/>
    <cellStyle name="20 % - Accent2" xfId="4657" builtinId="34" hidden="1"/>
    <cellStyle name="20 % - Accent2" xfId="4696" builtinId="34" hidden="1"/>
    <cellStyle name="20 % - Accent2" xfId="4735" builtinId="34" hidden="1"/>
    <cellStyle name="20 % - Accent2" xfId="4774" builtinId="34" hidden="1"/>
    <cellStyle name="20 % - Accent2" xfId="4814" builtinId="34" hidden="1"/>
    <cellStyle name="20 % - Accent2" xfId="4853" builtinId="34" hidden="1"/>
    <cellStyle name="20 % - Accent2" xfId="4891" builtinId="34" hidden="1"/>
    <cellStyle name="20 % - Accent2" xfId="4930" builtinId="34" hidden="1"/>
    <cellStyle name="20 % - Accent2" xfId="4973" builtinId="34" hidden="1"/>
    <cellStyle name="20 % - Accent2" xfId="5013" builtinId="34" hidden="1"/>
    <cellStyle name="20 % - Accent2" xfId="5052" builtinId="34" hidden="1"/>
    <cellStyle name="20 % - Accent2" xfId="5092" builtinId="34" hidden="1"/>
    <cellStyle name="20 % - Accent2" xfId="5132" builtinId="34" hidden="1"/>
    <cellStyle name="20 % - Accent2" xfId="5172" builtinId="34" hidden="1"/>
    <cellStyle name="20 % - Accent2" xfId="5211" builtinId="34" hidden="1"/>
    <cellStyle name="20 % - Accent2" xfId="5250" builtinId="34" hidden="1"/>
    <cellStyle name="20 % - Accent2" xfId="4498" builtinId="34" hidden="1"/>
    <cellStyle name="20 % - Accent2" xfId="5283" builtinId="34" hidden="1"/>
    <cellStyle name="20 % - Accent2" xfId="5323" builtinId="34" hidden="1"/>
    <cellStyle name="20 % - Accent2" xfId="5362" builtinId="34" hidden="1"/>
    <cellStyle name="20 % - Accent2" xfId="5400" builtinId="34" hidden="1"/>
    <cellStyle name="20 % - Accent2" xfId="5439" builtinId="34" hidden="1"/>
    <cellStyle name="20 % - Accent2" xfId="5478" builtinId="34" hidden="1"/>
    <cellStyle name="20 % - Accent2" xfId="5517" builtinId="34" hidden="1"/>
    <cellStyle name="20 % - Accent2" xfId="5557" builtinId="34" hidden="1"/>
    <cellStyle name="20 % - Accent2" xfId="5596" builtinId="34" hidden="1"/>
    <cellStyle name="20 % - Accent2" xfId="5634" builtinId="34" hidden="1"/>
    <cellStyle name="20 % - Accent2" xfId="5673" builtinId="34" hidden="1"/>
    <cellStyle name="20 % - Accent2" xfId="5712" builtinId="34" hidden="1"/>
    <cellStyle name="20 % - Accent2" xfId="5752" builtinId="34" hidden="1"/>
    <cellStyle name="20 % - Accent2" xfId="5791" builtinId="34" hidden="1"/>
    <cellStyle name="20 % - Accent2" xfId="5831" builtinId="34" hidden="1"/>
    <cellStyle name="20 % - Accent2" xfId="5870" builtinId="34" hidden="1"/>
    <cellStyle name="20 % - Accent2" xfId="5910" builtinId="34" hidden="1"/>
    <cellStyle name="20 % - Accent2" xfId="5949" builtinId="34" hidden="1"/>
    <cellStyle name="20 % - Accent2" xfId="5988" builtinId="34" hidden="1"/>
    <cellStyle name="20 % - Accent2" xfId="4432" builtinId="34" hidden="1"/>
    <cellStyle name="20 % - Accent2" xfId="4469" builtinId="34" hidden="1"/>
    <cellStyle name="20 % - Accent2" xfId="6033" builtinId="34" hidden="1"/>
    <cellStyle name="20 % - Accent2" xfId="6072" builtinId="34" hidden="1"/>
    <cellStyle name="20 % - Accent2" xfId="6110" builtinId="34" hidden="1"/>
    <cellStyle name="20 % - Accent2" xfId="6149" builtinId="34" hidden="1"/>
    <cellStyle name="20 % - Accent2" xfId="6188" builtinId="34" hidden="1"/>
    <cellStyle name="20 % - Accent2" xfId="6227" builtinId="34" hidden="1"/>
    <cellStyle name="20 % - Accent2" xfId="6267" builtinId="34" hidden="1"/>
    <cellStyle name="20 % - Accent2" xfId="6306" builtinId="34" hidden="1"/>
    <cellStyle name="20 % - Accent2" xfId="6344" builtinId="34" hidden="1"/>
    <cellStyle name="20 % - Accent2" xfId="6383" builtinId="34" hidden="1"/>
    <cellStyle name="20 % - Accent2" xfId="6422" builtinId="34" hidden="1"/>
    <cellStyle name="20 % - Accent2" xfId="6462" builtinId="34" hidden="1"/>
    <cellStyle name="20 % - Accent2" xfId="6501" builtinId="34" hidden="1"/>
    <cellStyle name="20 % - Accent2" xfId="6541" builtinId="34" hidden="1"/>
    <cellStyle name="20 % - Accent2" xfId="6580" builtinId="34" hidden="1"/>
    <cellStyle name="20 % - Accent2" xfId="6620" builtinId="34" hidden="1"/>
    <cellStyle name="20 % - Accent2" xfId="6659" builtinId="34" hidden="1"/>
    <cellStyle name="20 % - Accent2" xfId="6698" builtinId="34" hidden="1"/>
    <cellStyle name="20 % - Accent2" xfId="3572" builtinId="34" hidden="1"/>
    <cellStyle name="20 % - Accent2" xfId="3443" builtinId="34" hidden="1"/>
    <cellStyle name="20 % - Accent2" xfId="6753" builtinId="34" hidden="1"/>
    <cellStyle name="20 % - Accent2" xfId="6792" builtinId="34" hidden="1"/>
    <cellStyle name="20 % - Accent2" xfId="6830" builtinId="34" hidden="1"/>
    <cellStyle name="20 % - Accent2" xfId="6869" builtinId="34" hidden="1"/>
    <cellStyle name="20 % - Accent2" xfId="6908" builtinId="34" hidden="1"/>
    <cellStyle name="20 % - Accent2" xfId="6947" builtinId="34" hidden="1"/>
    <cellStyle name="20 % - Accent2" xfId="6987" builtinId="34" hidden="1"/>
    <cellStyle name="20 % - Accent2" xfId="7026" builtinId="34" hidden="1"/>
    <cellStyle name="20 % - Accent2" xfId="7064" builtinId="34" hidden="1"/>
    <cellStyle name="20 % - Accent2" xfId="7103" builtinId="34" hidden="1"/>
    <cellStyle name="20 % - Accent2" xfId="7144" builtinId="34" hidden="1"/>
    <cellStyle name="20 % - Accent2" xfId="7184" builtinId="34" hidden="1"/>
    <cellStyle name="20 % - Accent2" xfId="7223" builtinId="34" hidden="1"/>
    <cellStyle name="20 % - Accent2" xfId="7263" builtinId="34" hidden="1"/>
    <cellStyle name="20 % - Accent2" xfId="7303" builtinId="34" hidden="1"/>
    <cellStyle name="20 % - Accent2" xfId="7343" builtinId="34" hidden="1"/>
    <cellStyle name="20 % - Accent2" xfId="7382" builtinId="34" hidden="1"/>
    <cellStyle name="20 % - Accent2" xfId="7421" builtinId="34" hidden="1"/>
    <cellStyle name="20 % - Accent2" xfId="7471" builtinId="34" hidden="1"/>
    <cellStyle name="20 % - Accent2" xfId="7627" builtinId="34" hidden="1"/>
    <cellStyle name="20 % - Accent2" xfId="7669" builtinId="34" hidden="1"/>
    <cellStyle name="20 % - Accent2" xfId="7708" builtinId="34" hidden="1"/>
    <cellStyle name="20 % - Accent2" xfId="7746" builtinId="34" hidden="1"/>
    <cellStyle name="20 % - Accent2" xfId="7785" builtinId="34" hidden="1"/>
    <cellStyle name="20 % - Accent2" xfId="7824" builtinId="34" hidden="1"/>
    <cellStyle name="20 % - Accent2" xfId="7863" builtinId="34" hidden="1"/>
    <cellStyle name="20 % - Accent2" xfId="7903" builtinId="34" hidden="1"/>
    <cellStyle name="20 % - Accent2" xfId="7942" builtinId="34" hidden="1"/>
    <cellStyle name="20 % - Accent2" xfId="7980" builtinId="34" hidden="1"/>
    <cellStyle name="20 % - Accent2" xfId="8019" builtinId="34" hidden="1"/>
    <cellStyle name="20 % - Accent2" xfId="8060" builtinId="34" hidden="1"/>
    <cellStyle name="20 % - Accent2" xfId="8100" builtinId="34" hidden="1"/>
    <cellStyle name="20 % - Accent2" xfId="8139" builtinId="34" hidden="1"/>
    <cellStyle name="20 % - Accent2" xfId="8179" builtinId="34" hidden="1"/>
    <cellStyle name="20 % - Accent2" xfId="8219" builtinId="34" hidden="1"/>
    <cellStyle name="20 % - Accent2" xfId="8259" builtinId="34" hidden="1"/>
    <cellStyle name="20 % - Accent2" xfId="8298" builtinId="34" hidden="1"/>
    <cellStyle name="20 % - Accent2" xfId="8337" builtinId="34" hidden="1"/>
    <cellStyle name="20 % - Accent2" xfId="7589" builtinId="34" hidden="1"/>
    <cellStyle name="20 % - Accent2" xfId="8370" builtinId="34" hidden="1"/>
    <cellStyle name="20 % - Accent2" xfId="8410" builtinId="34" hidden="1"/>
    <cellStyle name="20 % - Accent2" xfId="8449" builtinId="34" hidden="1"/>
    <cellStyle name="20 % - Accent2" xfId="8487" builtinId="34" hidden="1"/>
    <cellStyle name="20 % - Accent2" xfId="8526" builtinId="34" hidden="1"/>
    <cellStyle name="20 % - Accent2" xfId="8565" builtinId="34" hidden="1"/>
    <cellStyle name="20 % - Accent2" xfId="8604" builtinId="34" hidden="1"/>
    <cellStyle name="20 % - Accent2" xfId="8644" builtinId="34" hidden="1"/>
    <cellStyle name="20 % - Accent2" xfId="8683" builtinId="34" hidden="1"/>
    <cellStyle name="20 % - Accent2" xfId="8721" builtinId="34" hidden="1"/>
    <cellStyle name="20 % - Accent2" xfId="8760" builtinId="34" hidden="1"/>
    <cellStyle name="20 % - Accent2" xfId="8799" builtinId="34" hidden="1"/>
    <cellStyle name="20 % - Accent2" xfId="8839" builtinId="34" hidden="1"/>
    <cellStyle name="20 % - Accent2" xfId="8878" builtinId="34" hidden="1"/>
    <cellStyle name="20 % - Accent2" xfId="8918" builtinId="34" hidden="1"/>
    <cellStyle name="20 % - Accent2" xfId="8957" builtinId="34" hidden="1"/>
    <cellStyle name="20 % - Accent2" xfId="8997" builtinId="34" hidden="1"/>
    <cellStyle name="20 % - Accent2" xfId="9036" builtinId="34" hidden="1"/>
    <cellStyle name="20 % - Accent2" xfId="9075" builtinId="34" hidden="1"/>
    <cellStyle name="20 % - Accent2" xfId="7523" builtinId="34" hidden="1"/>
    <cellStyle name="20 % - Accent2" xfId="7560" builtinId="34" hidden="1"/>
    <cellStyle name="20 % - Accent2" xfId="9120" builtinId="34" hidden="1"/>
    <cellStyle name="20 % - Accent2" xfId="9159" builtinId="34" hidden="1"/>
    <cellStyle name="20 % - Accent2" xfId="9197" builtinId="34" hidden="1"/>
    <cellStyle name="20 % - Accent2" xfId="9236" builtinId="34" hidden="1"/>
    <cellStyle name="20 % - Accent2" xfId="9275" builtinId="34" hidden="1"/>
    <cellStyle name="20 % - Accent2" xfId="9314" builtinId="34" hidden="1"/>
    <cellStyle name="20 % - Accent2" xfId="9354" builtinId="34" hidden="1"/>
    <cellStyle name="20 % - Accent2" xfId="9393" builtinId="34" hidden="1"/>
    <cellStyle name="20 % - Accent2" xfId="9431" builtinId="34" hidden="1"/>
    <cellStyle name="20 % - Accent2" xfId="9470" builtinId="34" hidden="1"/>
    <cellStyle name="20 % - Accent2" xfId="9509" builtinId="34" hidden="1"/>
    <cellStyle name="20 % - Accent2" xfId="9549" builtinId="34" hidden="1"/>
    <cellStyle name="20 % - Accent2" xfId="9588" builtinId="34" hidden="1"/>
    <cellStyle name="20 % - Accent2" xfId="9628" builtinId="34" hidden="1"/>
    <cellStyle name="20 % - Accent2" xfId="9667" builtinId="34" hidden="1"/>
    <cellStyle name="20 % - Accent2" xfId="9707" builtinId="34" hidden="1"/>
    <cellStyle name="20 % - Accent2" xfId="9746" builtinId="34" hidden="1"/>
    <cellStyle name="20 % - Accent2" xfId="9785" builtinId="34" hidden="1"/>
    <cellStyle name="20 % - Accent2" xfId="3533" builtinId="34" hidden="1"/>
    <cellStyle name="20 % - Accent2" xfId="9825" builtinId="34" hidden="1"/>
    <cellStyle name="20 % - Accent2" xfId="9865" builtinId="34" hidden="1"/>
    <cellStyle name="20 % - Accent2" xfId="9904" builtinId="34" hidden="1"/>
    <cellStyle name="20 % - Accent2" xfId="9942" builtinId="34" hidden="1"/>
    <cellStyle name="20 % - Accent2" xfId="9981" builtinId="34" hidden="1"/>
    <cellStyle name="20 % - Accent2" xfId="10020" builtinId="34" hidden="1"/>
    <cellStyle name="20 % - Accent2" xfId="10059" builtinId="34" hidden="1"/>
    <cellStyle name="20 % - Accent2" xfId="10099" builtinId="34" hidden="1"/>
    <cellStyle name="20 % - Accent2" xfId="10138" builtinId="34" hidden="1"/>
    <cellStyle name="20 % - Accent2" xfId="10176" builtinId="34" hidden="1"/>
    <cellStyle name="20 % - Accent2" xfId="10215" builtinId="34" hidden="1"/>
    <cellStyle name="20 % - Accent2" xfId="10254" builtinId="34" hidden="1"/>
    <cellStyle name="20 % - Accent2" xfId="10294" builtinId="34" hidden="1"/>
    <cellStyle name="20 % - Accent2" xfId="10333" builtinId="34" hidden="1"/>
    <cellStyle name="20 % - Accent2" xfId="10373" builtinId="34" hidden="1"/>
    <cellStyle name="20 % - Accent2" xfId="10412" builtinId="34" hidden="1"/>
    <cellStyle name="20 % - Accent2" xfId="10452" builtinId="34" hidden="1"/>
    <cellStyle name="20 % - Accent2" xfId="10491" builtinId="34" hidden="1"/>
    <cellStyle name="20 % - Accent2" xfId="10530" builtinId="34" hidden="1"/>
    <cellStyle name="20 % - Accent2" xfId="10569" builtinId="34" hidden="1"/>
    <cellStyle name="20 % - Accent2" xfId="10725" builtinId="34" hidden="1"/>
    <cellStyle name="20 % - Accent2" xfId="10765" builtinId="34" hidden="1"/>
    <cellStyle name="20 % - Accent2" xfId="10804" builtinId="34" hidden="1"/>
    <cellStyle name="20 % - Accent2" xfId="10842" builtinId="34" hidden="1"/>
    <cellStyle name="20 % - Accent2" xfId="10881" builtinId="34" hidden="1"/>
    <cellStyle name="20 % - Accent2" xfId="10920" builtinId="34" hidden="1"/>
    <cellStyle name="20 % - Accent2" xfId="10959" builtinId="34" hidden="1"/>
    <cellStyle name="20 % - Accent2" xfId="10999" builtinId="34" hidden="1"/>
    <cellStyle name="20 % - Accent2" xfId="11038" builtinId="34" hidden="1"/>
    <cellStyle name="20 % - Accent2" xfId="11076" builtinId="34" hidden="1"/>
    <cellStyle name="20 % - Accent2" xfId="11115" builtinId="34" hidden="1"/>
    <cellStyle name="20 % - Accent2" xfId="11154" builtinId="34" hidden="1"/>
    <cellStyle name="20 % - Accent2" xfId="11194" builtinId="34" hidden="1"/>
    <cellStyle name="20 % - Accent2" xfId="11233" builtinId="34" hidden="1"/>
    <cellStyle name="20 % - Accent2" xfId="11273" builtinId="34" hidden="1"/>
    <cellStyle name="20 % - Accent2" xfId="11313" builtinId="34" hidden="1"/>
    <cellStyle name="20 % - Accent2" xfId="11353" builtinId="34" hidden="1"/>
    <cellStyle name="20 % - Accent2" xfId="11392" builtinId="34" hidden="1"/>
    <cellStyle name="20 % - Accent2" xfId="11431" builtinId="34" hidden="1"/>
    <cellStyle name="20 % - Accent2" xfId="10687" builtinId="34" hidden="1"/>
    <cellStyle name="20 % - Accent2" xfId="11464" builtinId="34" hidden="1"/>
    <cellStyle name="20 % - Accent2" xfId="11504" builtinId="34" hidden="1"/>
    <cellStyle name="20 % - Accent2" xfId="11543" builtinId="34" hidden="1"/>
    <cellStyle name="20 % - Accent2" xfId="11581" builtinId="34" hidden="1"/>
    <cellStyle name="20 % - Accent2" xfId="11620" builtinId="34" hidden="1"/>
    <cellStyle name="20 % - Accent2" xfId="11659" builtinId="34" hidden="1"/>
    <cellStyle name="20 % - Accent2" xfId="11698" builtinId="34" hidden="1"/>
    <cellStyle name="20 % - Accent2" xfId="11738" builtinId="34" hidden="1"/>
    <cellStyle name="20 % - Accent2" xfId="11777" builtinId="34" hidden="1"/>
    <cellStyle name="20 % - Accent2" xfId="11815" builtinId="34" hidden="1"/>
    <cellStyle name="20 % - Accent2" xfId="11854" builtinId="34" hidden="1"/>
    <cellStyle name="20 % - Accent2" xfId="11893" builtinId="34" hidden="1"/>
    <cellStyle name="20 % - Accent2" xfId="11933" builtinId="34" hidden="1"/>
    <cellStyle name="20 % - Accent2" xfId="11972" builtinId="34" hidden="1"/>
    <cellStyle name="20 % - Accent2" xfId="12012" builtinId="34" hidden="1"/>
    <cellStyle name="20 % - Accent2" xfId="12051" builtinId="34" hidden="1"/>
    <cellStyle name="20 % - Accent2" xfId="12091" builtinId="34" hidden="1"/>
    <cellStyle name="20 % - Accent2" xfId="12130" builtinId="34" hidden="1"/>
    <cellStyle name="20 % - Accent2" xfId="12169" builtinId="34" hidden="1"/>
    <cellStyle name="20 % - Accent2" xfId="10621" builtinId="34" hidden="1"/>
    <cellStyle name="20 % - Accent2" xfId="10658" builtinId="34" hidden="1"/>
    <cellStyle name="20 % - Accent2" xfId="12214" builtinId="34" hidden="1"/>
    <cellStyle name="20 % - Accent2" xfId="12253" builtinId="34" hidden="1"/>
    <cellStyle name="20 % - Accent2" xfId="12291" builtinId="34" hidden="1"/>
    <cellStyle name="20 % - Accent2" xfId="12330" builtinId="34" hidden="1"/>
    <cellStyle name="20 % - Accent2" xfId="12369" builtinId="34" hidden="1"/>
    <cellStyle name="20 % - Accent2" xfId="12408" builtinId="34" hidden="1"/>
    <cellStyle name="20 % - Accent2" xfId="12448" builtinId="34" hidden="1"/>
    <cellStyle name="20 % - Accent2" xfId="12487" builtinId="34" hidden="1"/>
    <cellStyle name="20 % - Accent2" xfId="12525" builtinId="34" hidden="1"/>
    <cellStyle name="20 % - Accent2" xfId="12564" builtinId="34" hidden="1"/>
    <cellStyle name="20 % - Accent2" xfId="12603" builtinId="34" hidden="1"/>
    <cellStyle name="20 % - Accent2" xfId="12643" builtinId="34" hidden="1"/>
    <cellStyle name="20 % - Accent2" xfId="12682" builtinId="34" hidden="1"/>
    <cellStyle name="20 % - Accent2" xfId="12722" builtinId="34" hidden="1"/>
    <cellStyle name="20 % - Accent2" xfId="12761" builtinId="34" hidden="1"/>
    <cellStyle name="20 % - Accent2" xfId="12801" builtinId="34" hidden="1"/>
    <cellStyle name="20 % - Accent2" xfId="12840" builtinId="34" hidden="1"/>
    <cellStyle name="20 % - Accent2" xfId="12879" builtinId="34" hidden="1"/>
    <cellStyle name="20 % - Accent2" xfId="12918" builtinId="34" hidden="1"/>
    <cellStyle name="20 % - Accent2" xfId="12957" builtinId="34" hidden="1"/>
    <cellStyle name="20 % - Accent2" xfId="12997" builtinId="34" hidden="1"/>
    <cellStyle name="20 % - Accent2" xfId="13036" builtinId="34" hidden="1"/>
    <cellStyle name="20 % - Accent2" xfId="13074" builtinId="34" hidden="1"/>
    <cellStyle name="20 % - Accent2" xfId="13113" builtinId="34" hidden="1"/>
    <cellStyle name="20 % - Accent2" xfId="13152" builtinId="34" hidden="1"/>
    <cellStyle name="20 % - Accent2" xfId="13191" builtinId="34" hidden="1"/>
    <cellStyle name="20 % - Accent2" xfId="13231" builtinId="34" hidden="1"/>
    <cellStyle name="20 % - Accent2" xfId="13270" builtinId="34" hidden="1"/>
    <cellStyle name="20 % - Accent2" xfId="13308" builtinId="34" hidden="1"/>
    <cellStyle name="20 % - Accent2" xfId="13347" builtinId="34" hidden="1"/>
    <cellStyle name="20 % - Accent2" xfId="13386" builtinId="34" hidden="1"/>
    <cellStyle name="20 % - Accent2" xfId="13426" builtinId="34" hidden="1"/>
    <cellStyle name="20 % - Accent2" xfId="13465" builtinId="34" hidden="1"/>
    <cellStyle name="20 % - Accent2" xfId="13505" builtinId="34" hidden="1"/>
    <cellStyle name="20 % - Accent2" xfId="13544" builtinId="34" hidden="1"/>
    <cellStyle name="20 % - Accent2" xfId="13584" builtinId="34" hidden="1"/>
    <cellStyle name="20 % - Accent2" xfId="13623" builtinId="34" hidden="1"/>
    <cellStyle name="20 % - Accent2" xfId="13662" builtinId="34" hidden="1"/>
    <cellStyle name="20 % - Accent2" xfId="13701" builtinId="34" hidden="1"/>
    <cellStyle name="20 % - Accent2" xfId="13857" builtinId="34" hidden="1"/>
    <cellStyle name="20 % - Accent2" xfId="13897" builtinId="34" hidden="1"/>
    <cellStyle name="20 % - Accent2" xfId="13936" builtinId="34" hidden="1"/>
    <cellStyle name="20 % - Accent2" xfId="13974" builtinId="34" hidden="1"/>
    <cellStyle name="20 % - Accent2" xfId="14013" builtinId="34" hidden="1"/>
    <cellStyle name="20 % - Accent2" xfId="14052" builtinId="34" hidden="1"/>
    <cellStyle name="20 % - Accent2" xfId="14091" builtinId="34" hidden="1"/>
    <cellStyle name="20 % - Accent2" xfId="14131" builtinId="34" hidden="1"/>
    <cellStyle name="20 % - Accent2" xfId="14170" builtinId="34" hidden="1"/>
    <cellStyle name="20 % - Accent2" xfId="14208" builtinId="34" hidden="1"/>
    <cellStyle name="20 % - Accent2" xfId="14247" builtinId="34" hidden="1"/>
    <cellStyle name="20 % - Accent2" xfId="14286" builtinId="34" hidden="1"/>
    <cellStyle name="20 % - Accent2" xfId="14326" builtinId="34" hidden="1"/>
    <cellStyle name="20 % - Accent2" xfId="14365" builtinId="34" hidden="1"/>
    <cellStyle name="20 % - Accent2" xfId="14405" builtinId="34" hidden="1"/>
    <cellStyle name="20 % - Accent2" xfId="14445" builtinId="34" hidden="1"/>
    <cellStyle name="20 % - Accent2" xfId="14485" builtinId="34" hidden="1"/>
    <cellStyle name="20 % - Accent2" xfId="14524" builtinId="34" hidden="1"/>
    <cellStyle name="20 % - Accent2" xfId="14563" builtinId="34" hidden="1"/>
    <cellStyle name="20 % - Accent2" xfId="13819" builtinId="34" hidden="1"/>
    <cellStyle name="20 % - Accent2" xfId="14596" builtinId="34" hidden="1"/>
    <cellStyle name="20 % - Accent2" xfId="14636" builtinId="34" hidden="1"/>
    <cellStyle name="20 % - Accent2" xfId="14675" builtinId="34" hidden="1"/>
    <cellStyle name="20 % - Accent2" xfId="14713" builtinId="34" hidden="1"/>
    <cellStyle name="20 % - Accent2" xfId="14752" builtinId="34" hidden="1"/>
    <cellStyle name="20 % - Accent2" xfId="14791" builtinId="34" hidden="1"/>
    <cellStyle name="20 % - Accent2" xfId="14830" builtinId="34" hidden="1"/>
    <cellStyle name="20 % - Accent2" xfId="14870" builtinId="34" hidden="1"/>
    <cellStyle name="20 % - Accent2" xfId="14909" builtinId="34" hidden="1"/>
    <cellStyle name="20 % - Accent2" xfId="14947" builtinId="34" hidden="1"/>
    <cellStyle name="20 % - Accent2" xfId="14986" builtinId="34" hidden="1"/>
    <cellStyle name="20 % - Accent2" xfId="15025" builtinId="34" hidden="1"/>
    <cellStyle name="20 % - Accent2" xfId="15065" builtinId="34" hidden="1"/>
    <cellStyle name="20 % - Accent2" xfId="15104" builtinId="34" hidden="1"/>
    <cellStyle name="20 % - Accent2" xfId="15144" builtinId="34" hidden="1"/>
    <cellStyle name="20 % - Accent2" xfId="15183" builtinId="34" hidden="1"/>
    <cellStyle name="20 % - Accent2" xfId="15223" builtinId="34" hidden="1"/>
    <cellStyle name="20 % - Accent2" xfId="15262" builtinId="34" hidden="1"/>
    <cellStyle name="20 % - Accent2" xfId="15301" builtinId="34" hidden="1"/>
    <cellStyle name="20 % - Accent2" xfId="13753" builtinId="34" hidden="1"/>
    <cellStyle name="20 % - Accent2" xfId="13790" builtinId="34" hidden="1"/>
    <cellStyle name="20 % - Accent2" xfId="15346" builtinId="34" hidden="1"/>
    <cellStyle name="20 % - Accent2" xfId="15385" builtinId="34" hidden="1"/>
    <cellStyle name="20 % - Accent2" xfId="15423" builtinId="34" hidden="1"/>
    <cellStyle name="20 % - Accent2" xfId="15462" builtinId="34" hidden="1"/>
    <cellStyle name="20 % - Accent2" xfId="15501" builtinId="34" hidden="1"/>
    <cellStyle name="20 % - Accent2" xfId="15540" builtinId="34" hidden="1"/>
    <cellStyle name="20 % - Accent2" xfId="15580" builtinId="34" hidden="1"/>
    <cellStyle name="20 % - Accent2" xfId="15619" builtinId="34" hidden="1"/>
    <cellStyle name="20 % - Accent2" xfId="15657" builtinId="34" hidden="1"/>
    <cellStyle name="20 % - Accent2" xfId="15696" builtinId="34" hidden="1"/>
    <cellStyle name="20 % - Accent2" xfId="15735" builtinId="34" hidden="1"/>
    <cellStyle name="20 % - Accent2" xfId="15775" builtinId="34" hidden="1"/>
    <cellStyle name="20 % - Accent2" xfId="15814" builtinId="34" hidden="1"/>
    <cellStyle name="20 % - Accent2" xfId="15854" builtinId="34" hidden="1"/>
    <cellStyle name="20 % - Accent2" xfId="15893" builtinId="34" hidden="1"/>
    <cellStyle name="20 % - Accent2" xfId="15933" builtinId="34" hidden="1"/>
    <cellStyle name="20 % - Accent2" xfId="15972" builtinId="34" hidden="1"/>
    <cellStyle name="20 % - Accent2" xfId="16011" builtinId="34" hidden="1"/>
    <cellStyle name="20 % - Accent2" xfId="3481" builtinId="34" hidden="1"/>
    <cellStyle name="20 % - Accent2" xfId="3531" builtinId="34" hidden="1"/>
    <cellStyle name="20 % - Accent2" xfId="16064" builtinId="34" hidden="1"/>
    <cellStyle name="20 % - Accent2" xfId="16103" builtinId="34" hidden="1"/>
    <cellStyle name="20 % - Accent2" xfId="16141" builtinId="34" hidden="1"/>
    <cellStyle name="20 % - Accent2" xfId="16180" builtinId="34" hidden="1"/>
    <cellStyle name="20 % - Accent2" xfId="16219" builtinId="34" hidden="1"/>
    <cellStyle name="20 % - Accent2" xfId="16258" builtinId="34" hidden="1"/>
    <cellStyle name="20 % - Accent2" xfId="16298" builtinId="34" hidden="1"/>
    <cellStyle name="20 % - Accent2" xfId="16337" builtinId="34" hidden="1"/>
    <cellStyle name="20 % - Accent2" xfId="16375" builtinId="34" hidden="1"/>
    <cellStyle name="20 % - Accent2" xfId="16414" builtinId="34" hidden="1"/>
    <cellStyle name="20 % - Accent2" xfId="16453" builtinId="34" hidden="1"/>
    <cellStyle name="20 % - Accent2" xfId="16493" builtinId="34" hidden="1"/>
    <cellStyle name="20 % - Accent2" xfId="16532" builtinId="34" hidden="1"/>
    <cellStyle name="20 % - Accent2" xfId="16572" builtinId="34" hidden="1"/>
    <cellStyle name="20 % - Accent2" xfId="16611" builtinId="34" hidden="1"/>
    <cellStyle name="20 % - Accent2" xfId="16651" builtinId="34" hidden="1"/>
    <cellStyle name="20 % - Accent2" xfId="16690" builtinId="34" hidden="1"/>
    <cellStyle name="20 % - Accent2" xfId="16729" builtinId="34" hidden="1"/>
    <cellStyle name="20 % - Accent2" xfId="16768" builtinId="34" hidden="1"/>
    <cellStyle name="20 % - Accent2" xfId="16924" builtinId="34" hidden="1"/>
    <cellStyle name="20 % - Accent2" xfId="16964" builtinId="34" hidden="1"/>
    <cellStyle name="20 % - Accent2" xfId="17003" builtinId="34" hidden="1"/>
    <cellStyle name="20 % - Accent2" xfId="17041" builtinId="34" hidden="1"/>
    <cellStyle name="20 % - Accent2" xfId="17080" builtinId="34" hidden="1"/>
    <cellStyle name="20 % - Accent2" xfId="17119" builtinId="34" hidden="1"/>
    <cellStyle name="20 % - Accent2" xfId="17158" builtinId="34" hidden="1"/>
    <cellStyle name="20 % - Accent2" xfId="17198" builtinId="34" hidden="1"/>
    <cellStyle name="20 % - Accent2" xfId="17237" builtinId="34" hidden="1"/>
    <cellStyle name="20 % - Accent2" xfId="17275" builtinId="34" hidden="1"/>
    <cellStyle name="20 % - Accent2" xfId="17314" builtinId="34" hidden="1"/>
    <cellStyle name="20 % - Accent2" xfId="17353" builtinId="34" hidden="1"/>
    <cellStyle name="20 % - Accent2" xfId="17393" builtinId="34" hidden="1"/>
    <cellStyle name="20 % - Accent2" xfId="17432" builtinId="34" hidden="1"/>
    <cellStyle name="20 % - Accent2" xfId="17472" builtinId="34" hidden="1"/>
    <cellStyle name="20 % - Accent2" xfId="17512" builtinId="34" hidden="1"/>
    <cellStyle name="20 % - Accent2" xfId="17552" builtinId="34" hidden="1"/>
    <cellStyle name="20 % - Accent2" xfId="17591" builtinId="34" hidden="1"/>
    <cellStyle name="20 % - Accent2" xfId="17630" builtinId="34" hidden="1"/>
    <cellStyle name="20 % - Accent2" xfId="16886" builtinId="34" hidden="1"/>
    <cellStyle name="20 % - Accent2" xfId="17663" builtinId="34" hidden="1"/>
    <cellStyle name="20 % - Accent2" xfId="17703" builtinId="34" hidden="1"/>
    <cellStyle name="20 % - Accent2" xfId="17742" builtinId="34" hidden="1"/>
    <cellStyle name="20 % - Accent2" xfId="17780" builtinId="34" hidden="1"/>
    <cellStyle name="20 % - Accent2" xfId="17819" builtinId="34" hidden="1"/>
    <cellStyle name="20 % - Accent2" xfId="17858" builtinId="34" hidden="1"/>
    <cellStyle name="20 % - Accent2" xfId="17897" builtinId="34" hidden="1"/>
    <cellStyle name="20 % - Accent2" xfId="17937" builtinId="34" hidden="1"/>
    <cellStyle name="20 % - Accent2" xfId="17976" builtinId="34" hidden="1"/>
    <cellStyle name="20 % - Accent2" xfId="18014" builtinId="34" hidden="1"/>
    <cellStyle name="20 % - Accent2" xfId="18053" builtinId="34" hidden="1"/>
    <cellStyle name="20 % - Accent2" xfId="18092" builtinId="34" hidden="1"/>
    <cellStyle name="20 % - Accent2" xfId="18132" builtinId="34" hidden="1"/>
    <cellStyle name="20 % - Accent2" xfId="18171" builtinId="34" hidden="1"/>
    <cellStyle name="20 % - Accent2" xfId="18211" builtinId="34" hidden="1"/>
    <cellStyle name="20 % - Accent2" xfId="18250" builtinId="34" hidden="1"/>
    <cellStyle name="20 % - Accent2" xfId="18290" builtinId="34" hidden="1"/>
    <cellStyle name="20 % - Accent2" xfId="18329" builtinId="34" hidden="1"/>
    <cellStyle name="20 % - Accent2" xfId="18368" builtinId="34" hidden="1"/>
    <cellStyle name="20 % - Accent2" xfId="16820" builtinId="34" hidden="1"/>
    <cellStyle name="20 % - Accent2" xfId="16857" builtinId="34" hidden="1"/>
    <cellStyle name="20 % - Accent2" xfId="18413" builtinId="34" hidden="1"/>
    <cellStyle name="20 % - Accent2" xfId="18452" builtinId="34" hidden="1"/>
    <cellStyle name="20 % - Accent2" xfId="18490" builtinId="34" hidden="1"/>
    <cellStyle name="20 % - Accent2" xfId="18529" builtinId="34" hidden="1"/>
    <cellStyle name="20 % - Accent2" xfId="18568" builtinId="34" hidden="1"/>
    <cellStyle name="20 % - Accent2" xfId="18607" builtinId="34" hidden="1"/>
    <cellStyle name="20 % - Accent2" xfId="18647" builtinId="34" hidden="1"/>
    <cellStyle name="20 % - Accent2" xfId="18686" builtinId="34" hidden="1"/>
    <cellStyle name="20 % - Accent2" xfId="18724" builtinId="34" hidden="1"/>
    <cellStyle name="20 % - Accent2" xfId="18763" builtinId="34" hidden="1"/>
    <cellStyle name="20 % - Accent2" xfId="18802" builtinId="34" hidden="1"/>
    <cellStyle name="20 % - Accent2" xfId="18842" builtinId="34" hidden="1"/>
    <cellStyle name="20 % - Accent2" xfId="18881" builtinId="34" hidden="1"/>
    <cellStyle name="20 % - Accent2" xfId="18921" builtinId="34" hidden="1"/>
    <cellStyle name="20 % - Accent2" xfId="18960" builtinId="34" hidden="1"/>
    <cellStyle name="20 % - Accent2" xfId="19000" builtinId="34" hidden="1"/>
    <cellStyle name="20 % - Accent2" xfId="19039" builtinId="34" hidden="1"/>
    <cellStyle name="20 % - Accent2" xfId="19078" builtinId="34" hidden="1"/>
    <cellStyle name="20 % - Accent2" xfId="3514" builtinId="34" hidden="1"/>
    <cellStyle name="20 % - Accent2" xfId="19198" builtinId="34" hidden="1"/>
    <cellStyle name="20 % - Accent2" xfId="19238" builtinId="34" hidden="1"/>
    <cellStyle name="20 % - Accent2" xfId="19277" builtinId="34" hidden="1"/>
    <cellStyle name="20 % - Accent2" xfId="19315" builtinId="34" hidden="1"/>
    <cellStyle name="20 % - Accent2" xfId="19354" builtinId="34" hidden="1"/>
    <cellStyle name="20 % - Accent2" xfId="19393" builtinId="34" hidden="1"/>
    <cellStyle name="20 % - Accent2" xfId="19432" builtinId="34" hidden="1"/>
    <cellStyle name="20 % - Accent2" xfId="19472" builtinId="34" hidden="1"/>
    <cellStyle name="20 % - Accent2" xfId="19511" builtinId="34" hidden="1"/>
    <cellStyle name="20 % - Accent2" xfId="19549" builtinId="34" hidden="1"/>
    <cellStyle name="20 % - Accent2" xfId="19588" builtinId="34" hidden="1"/>
    <cellStyle name="20 % - Accent2" xfId="19627" builtinId="34" hidden="1"/>
    <cellStyle name="20 % - Accent2" xfId="19667" builtinId="34" hidden="1"/>
    <cellStyle name="20 % - Accent2" xfId="19706" builtinId="34" hidden="1"/>
    <cellStyle name="20 % - Accent2" xfId="19746" builtinId="34" hidden="1"/>
    <cellStyle name="20 % - Accent2" xfId="19785" builtinId="34" hidden="1"/>
    <cellStyle name="20 % - Accent2" xfId="19825" builtinId="34" hidden="1"/>
    <cellStyle name="20 % - Accent2" xfId="19864" builtinId="34" hidden="1"/>
    <cellStyle name="20 % - Accent2" xfId="19903" builtinId="34" hidden="1"/>
    <cellStyle name="20 % - Accent2" xfId="19954" builtinId="34" hidden="1"/>
    <cellStyle name="20 % - Accent2" xfId="20110" builtinId="34" hidden="1"/>
    <cellStyle name="20 % - Accent2" xfId="20150" builtinId="34" hidden="1"/>
    <cellStyle name="20 % - Accent2" xfId="20189" builtinId="34" hidden="1"/>
    <cellStyle name="20 % - Accent2" xfId="20227" builtinId="34" hidden="1"/>
    <cellStyle name="20 % - Accent2" xfId="20266" builtinId="34" hidden="1"/>
    <cellStyle name="20 % - Accent2" xfId="20305" builtinId="34" hidden="1"/>
    <cellStyle name="20 % - Accent2" xfId="20344" builtinId="34" hidden="1"/>
    <cellStyle name="20 % - Accent2" xfId="20384" builtinId="34" hidden="1"/>
    <cellStyle name="20 % - Accent2" xfId="20423" builtinId="34" hidden="1"/>
    <cellStyle name="20 % - Accent2" xfId="20461" builtinId="34" hidden="1"/>
    <cellStyle name="20 % - Accent2" xfId="20500" builtinId="34" hidden="1"/>
    <cellStyle name="20 % - Accent2" xfId="20539" builtinId="34" hidden="1"/>
    <cellStyle name="20 % - Accent2" xfId="20579" builtinId="34" hidden="1"/>
    <cellStyle name="20 % - Accent2" xfId="20618" builtinId="34" hidden="1"/>
    <cellStyle name="20 % - Accent2" xfId="20658" builtinId="34" hidden="1"/>
    <cellStyle name="20 % - Accent2" xfId="20698" builtinId="34" hidden="1"/>
    <cellStyle name="20 % - Accent2" xfId="20738" builtinId="34" hidden="1"/>
    <cellStyle name="20 % - Accent2" xfId="20777" builtinId="34" hidden="1"/>
    <cellStyle name="20 % - Accent2" xfId="20816" builtinId="34" hidden="1"/>
    <cellStyle name="20 % - Accent2" xfId="20072" builtinId="34" hidden="1"/>
    <cellStyle name="20 % - Accent2" xfId="20849" builtinId="34" hidden="1"/>
    <cellStyle name="20 % - Accent2" xfId="20889" builtinId="34" hidden="1"/>
    <cellStyle name="20 % - Accent2" xfId="20928" builtinId="34" hidden="1"/>
    <cellStyle name="20 % - Accent2" xfId="20966" builtinId="34" hidden="1"/>
    <cellStyle name="20 % - Accent2" xfId="21005" builtinId="34" hidden="1"/>
    <cellStyle name="20 % - Accent2" xfId="21044" builtinId="34" hidden="1"/>
    <cellStyle name="20 % - Accent2" xfId="21083" builtinId="34" hidden="1"/>
    <cellStyle name="20 % - Accent2" xfId="21123" builtinId="34" hidden="1"/>
    <cellStyle name="20 % - Accent2" xfId="21162" builtinId="34" hidden="1"/>
    <cellStyle name="20 % - Accent2" xfId="21200" builtinId="34" hidden="1"/>
    <cellStyle name="20 % - Accent2" xfId="21239" builtinId="34" hidden="1"/>
    <cellStyle name="20 % - Accent2" xfId="21278" builtinId="34" hidden="1"/>
    <cellStyle name="20 % - Accent2" xfId="21318" builtinId="34" hidden="1"/>
    <cellStyle name="20 % - Accent2" xfId="21357" builtinId="34" hidden="1"/>
    <cellStyle name="20 % - Accent2" xfId="21397" builtinId="34" hidden="1"/>
    <cellStyle name="20 % - Accent2" xfId="21436" builtinId="34" hidden="1"/>
    <cellStyle name="20 % - Accent2" xfId="21476" builtinId="34" hidden="1"/>
    <cellStyle name="20 % - Accent2" xfId="21515" builtinId="34" hidden="1"/>
    <cellStyle name="20 % - Accent2" xfId="21554" builtinId="34" hidden="1"/>
    <cellStyle name="20 % - Accent2" xfId="20006" builtinId="34" hidden="1"/>
    <cellStyle name="20 % - Accent2" xfId="20043" builtinId="34" hidden="1"/>
    <cellStyle name="20 % - Accent2" xfId="21599" builtinId="34" hidden="1"/>
    <cellStyle name="20 % - Accent2" xfId="21638" builtinId="34" hidden="1"/>
    <cellStyle name="20 % - Accent2" xfId="21676" builtinId="34" hidden="1"/>
    <cellStyle name="20 % - Accent2" xfId="21715" builtinId="34" hidden="1"/>
    <cellStyle name="20 % - Accent2" xfId="21754" builtinId="34" hidden="1"/>
    <cellStyle name="20 % - Accent2" xfId="21793" builtinId="34" hidden="1"/>
    <cellStyle name="20 % - Accent2" xfId="21833" builtinId="34" hidden="1"/>
    <cellStyle name="20 % - Accent2" xfId="21872" builtinId="34" hidden="1"/>
    <cellStyle name="20 % - Accent2" xfId="21910" builtinId="34" hidden="1"/>
    <cellStyle name="20 % - Accent2" xfId="21949" builtinId="34" hidden="1"/>
    <cellStyle name="20 % - Accent2" xfId="21988" builtinId="34" hidden="1"/>
    <cellStyle name="20 % - Accent2" xfId="22028" builtinId="34" hidden="1"/>
    <cellStyle name="20 % - Accent2" xfId="22067" builtinId="34" hidden="1"/>
    <cellStyle name="20 % - Accent2" xfId="22107" builtinId="34" hidden="1"/>
    <cellStyle name="20 % - Accent2" xfId="22146" builtinId="34" hidden="1"/>
    <cellStyle name="20 % - Accent2" xfId="22186" builtinId="34" hidden="1"/>
    <cellStyle name="20 % - Accent2" xfId="22225" builtinId="34" hidden="1"/>
    <cellStyle name="20 % - Accent2" xfId="22264" builtinId="34" hidden="1"/>
    <cellStyle name="20 % - Accent2" xfId="22303" builtinId="34" hidden="1"/>
    <cellStyle name="20 % - Accent2" xfId="22342" builtinId="34" hidden="1"/>
    <cellStyle name="20 % - Accent2" xfId="22382" builtinId="34" hidden="1"/>
    <cellStyle name="20 % - Accent2" xfId="22421" builtinId="34" hidden="1"/>
    <cellStyle name="20 % - Accent2" xfId="22459" builtinId="34" hidden="1"/>
    <cellStyle name="20 % - Accent2" xfId="22498" builtinId="34" hidden="1"/>
    <cellStyle name="20 % - Accent2" xfId="22537" builtinId="34" hidden="1"/>
    <cellStyle name="20 % - Accent2" xfId="22576" builtinId="34" hidden="1"/>
    <cellStyle name="20 % - Accent2" xfId="22616" builtinId="34" hidden="1"/>
    <cellStyle name="20 % - Accent2" xfId="22655" builtinId="34" hidden="1"/>
    <cellStyle name="20 % - Accent2" xfId="22693" builtinId="34" hidden="1"/>
    <cellStyle name="20 % - Accent2" xfId="22732" builtinId="34" hidden="1"/>
    <cellStyle name="20 % - Accent2" xfId="22771" builtinId="34" hidden="1"/>
    <cellStyle name="20 % - Accent2" xfId="22811" builtinId="34" hidden="1"/>
    <cellStyle name="20 % - Accent2" xfId="22850" builtinId="34" hidden="1"/>
    <cellStyle name="20 % - Accent2" xfId="22890" builtinId="34" hidden="1"/>
    <cellStyle name="20 % - Accent2" xfId="22929" builtinId="34" hidden="1"/>
    <cellStyle name="20 % - Accent2" xfId="22969" builtinId="34" hidden="1"/>
    <cellStyle name="20 % - Accent2" xfId="23008" builtinId="34" hidden="1"/>
    <cellStyle name="20 % - Accent2" xfId="23047" builtinId="34" hidden="1"/>
    <cellStyle name="20 % - Accent2" xfId="23086" builtinId="34" hidden="1"/>
    <cellStyle name="20 % - Accent2" xfId="23242" builtinId="34" hidden="1"/>
    <cellStyle name="20 % - Accent2" xfId="23282" builtinId="34" hidden="1"/>
    <cellStyle name="20 % - Accent2" xfId="23321" builtinId="34" hidden="1"/>
    <cellStyle name="20 % - Accent2" xfId="23359" builtinId="34" hidden="1"/>
    <cellStyle name="20 % - Accent2" xfId="23398" builtinId="34" hidden="1"/>
    <cellStyle name="20 % - Accent2" xfId="23437" builtinId="34" hidden="1"/>
    <cellStyle name="20 % - Accent2" xfId="23476" builtinId="34" hidden="1"/>
    <cellStyle name="20 % - Accent2" xfId="23516" builtinId="34" hidden="1"/>
    <cellStyle name="20 % - Accent2" xfId="23555" builtinId="34" hidden="1"/>
    <cellStyle name="20 % - Accent2" xfId="23593" builtinId="34" hidden="1"/>
    <cellStyle name="20 % - Accent2" xfId="23632" builtinId="34" hidden="1"/>
    <cellStyle name="20 % - Accent2" xfId="23671" builtinId="34" hidden="1"/>
    <cellStyle name="20 % - Accent2" xfId="23711" builtinId="34" hidden="1"/>
    <cellStyle name="20 % - Accent2" xfId="23750" builtinId="34" hidden="1"/>
    <cellStyle name="20 % - Accent2" xfId="23790" builtinId="34" hidden="1"/>
    <cellStyle name="20 % - Accent2" xfId="23830" builtinId="34" hidden="1"/>
    <cellStyle name="20 % - Accent2" xfId="23870" builtinId="34" hidden="1"/>
    <cellStyle name="20 % - Accent2" xfId="23909" builtinId="34" hidden="1"/>
    <cellStyle name="20 % - Accent2" xfId="23948" builtinId="34" hidden="1"/>
    <cellStyle name="20 % - Accent2" xfId="23204" builtinId="34" hidden="1"/>
    <cellStyle name="20 % - Accent2" xfId="23981" builtinId="34" hidden="1"/>
    <cellStyle name="20 % - Accent2" xfId="24021" builtinId="34" hidden="1"/>
    <cellStyle name="20 % - Accent2" xfId="24060" builtinId="34" hidden="1"/>
    <cellStyle name="20 % - Accent2" xfId="24098" builtinId="34" hidden="1"/>
    <cellStyle name="20 % - Accent2" xfId="24137" builtinId="34" hidden="1"/>
    <cellStyle name="20 % - Accent2" xfId="24176" builtinId="34" hidden="1"/>
    <cellStyle name="20 % - Accent2" xfId="24215" builtinId="34" hidden="1"/>
    <cellStyle name="20 % - Accent2" xfId="24255" builtinId="34" hidden="1"/>
    <cellStyle name="20 % - Accent2" xfId="24294" builtinId="34" hidden="1"/>
    <cellStyle name="20 % - Accent2" xfId="24332" builtinId="34" hidden="1"/>
    <cellStyle name="20 % - Accent2" xfId="24371" builtinId="34" hidden="1"/>
    <cellStyle name="20 % - Accent2" xfId="24410" builtinId="34" hidden="1"/>
    <cellStyle name="20 % - Accent2" xfId="24450" builtinId="34" hidden="1"/>
    <cellStyle name="20 % - Accent2" xfId="24489" builtinId="34" hidden="1"/>
    <cellStyle name="20 % - Accent2" xfId="24529" builtinId="34" hidden="1"/>
    <cellStyle name="20 % - Accent2" xfId="24568" builtinId="34" hidden="1"/>
    <cellStyle name="20 % - Accent2" xfId="24608" builtinId="34" hidden="1"/>
    <cellStyle name="20 % - Accent2" xfId="24647" builtinId="34" hidden="1"/>
    <cellStyle name="20 % - Accent2" xfId="24686" builtinId="34" hidden="1"/>
    <cellStyle name="20 % - Accent2" xfId="23138" builtinId="34" hidden="1"/>
    <cellStyle name="20 % - Accent2" xfId="23175" builtinId="34" hidden="1"/>
    <cellStyle name="20 % - Accent2" xfId="24731" builtinId="34" hidden="1"/>
    <cellStyle name="20 % - Accent2" xfId="24770" builtinId="34" hidden="1"/>
    <cellStyle name="20 % - Accent2" xfId="24808" builtinId="34" hidden="1"/>
    <cellStyle name="20 % - Accent2" xfId="24847" builtinId="34" hidden="1"/>
    <cellStyle name="20 % - Accent2" xfId="24886" builtinId="34" hidden="1"/>
    <cellStyle name="20 % - Accent2" xfId="24925" builtinId="34" hidden="1"/>
    <cellStyle name="20 % - Accent2" xfId="24965" builtinId="34" hidden="1"/>
    <cellStyle name="20 % - Accent2" xfId="25004" builtinId="34" hidden="1"/>
    <cellStyle name="20 % - Accent2" xfId="25042" builtinId="34" hidden="1"/>
    <cellStyle name="20 % - Accent2" xfId="25081" builtinId="34" hidden="1"/>
    <cellStyle name="20 % - Accent2" xfId="25120" builtinId="34" hidden="1"/>
    <cellStyle name="20 % - Accent2" xfId="25160" builtinId="34" hidden="1"/>
    <cellStyle name="20 % - Accent2" xfId="25199" builtinId="34" hidden="1"/>
    <cellStyle name="20 % - Accent2" xfId="25239" builtinId="34" hidden="1"/>
    <cellStyle name="20 % - Accent2" xfId="25278" builtinId="34" hidden="1"/>
    <cellStyle name="20 % - Accent2" xfId="25318" builtinId="34" hidden="1"/>
    <cellStyle name="20 % - Accent2" xfId="25357" builtinId="34" hidden="1"/>
    <cellStyle name="20 % - Accent2" xfId="25396" builtinId="34" hidden="1"/>
    <cellStyle name="20 % - Accent2" xfId="19160" builtinId="34" hidden="1"/>
    <cellStyle name="20 % - Accent2" xfId="19130" builtinId="34" hidden="1"/>
    <cellStyle name="20 % - Accent2" xfId="25422" builtinId="34" hidden="1"/>
    <cellStyle name="20 % - Accent2" xfId="25461" builtinId="34" hidden="1"/>
    <cellStyle name="20 % - Accent2" xfId="25499" builtinId="34" hidden="1"/>
    <cellStyle name="20 % - Accent2" xfId="25538" builtinId="34" hidden="1"/>
    <cellStyle name="20 % - Accent2" xfId="25577" builtinId="34" hidden="1"/>
    <cellStyle name="20 % - Accent2" xfId="25616" builtinId="34" hidden="1"/>
    <cellStyle name="20 % - Accent2" xfId="25656" builtinId="34" hidden="1"/>
    <cellStyle name="20 % - Accent2" xfId="25695" builtinId="34" hidden="1"/>
    <cellStyle name="20 % - Accent2" xfId="25733" builtinId="34" hidden="1"/>
    <cellStyle name="20 % - Accent2" xfId="25772" builtinId="34" hidden="1"/>
    <cellStyle name="20 % - Accent2" xfId="25811" builtinId="34" hidden="1"/>
    <cellStyle name="20 % - Accent2" xfId="25851" builtinId="34" hidden="1"/>
    <cellStyle name="20 % - Accent2" xfId="25890" builtinId="34" hidden="1"/>
    <cellStyle name="20 % - Accent2" xfId="25930" builtinId="34" hidden="1"/>
    <cellStyle name="20 % - Accent2" xfId="25969" builtinId="34" hidden="1"/>
    <cellStyle name="20 % - Accent2" xfId="26009" builtinId="34" hidden="1"/>
    <cellStyle name="20 % - Accent2" xfId="26048" builtinId="34" hidden="1"/>
    <cellStyle name="20 % - Accent2" xfId="26087" builtinId="34" hidden="1"/>
    <cellStyle name="20 % - Accent2" xfId="26126" builtinId="34" hidden="1"/>
    <cellStyle name="20 % - Accent2" xfId="26282" builtinId="34" hidden="1"/>
    <cellStyle name="20 % - Accent2" xfId="26322" builtinId="34" hidden="1"/>
    <cellStyle name="20 % - Accent2" xfId="26361" builtinId="34" hidden="1"/>
    <cellStyle name="20 % - Accent2" xfId="26399" builtinId="34" hidden="1"/>
    <cellStyle name="20 % - Accent2" xfId="26438" builtinId="34" hidden="1"/>
    <cellStyle name="20 % - Accent2" xfId="26477" builtinId="34" hidden="1"/>
    <cellStyle name="20 % - Accent2" xfId="26516" builtinId="34" hidden="1"/>
    <cellStyle name="20 % - Accent2" xfId="26556" builtinId="34" hidden="1"/>
    <cellStyle name="20 % - Accent2" xfId="26595" builtinId="34" hidden="1"/>
    <cellStyle name="20 % - Accent2" xfId="26633" builtinId="34" hidden="1"/>
    <cellStyle name="20 % - Accent2" xfId="26672" builtinId="34" hidden="1"/>
    <cellStyle name="20 % - Accent2" xfId="26711" builtinId="34" hidden="1"/>
    <cellStyle name="20 % - Accent2" xfId="26751" builtinId="34" hidden="1"/>
    <cellStyle name="20 % - Accent2" xfId="26790" builtinId="34" hidden="1"/>
    <cellStyle name="20 % - Accent2" xfId="26830" builtinId="34" hidden="1"/>
    <cellStyle name="20 % - Accent2" xfId="26870" builtinId="34" hidden="1"/>
    <cellStyle name="20 % - Accent2" xfId="26910" builtinId="34" hidden="1"/>
    <cellStyle name="20 % - Accent2" xfId="26949" builtinId="34" hidden="1"/>
    <cellStyle name="20 % - Accent2" xfId="26988" builtinId="34" hidden="1"/>
    <cellStyle name="20 % - Accent2" xfId="26244" builtinId="34" hidden="1"/>
    <cellStyle name="20 % - Accent2" xfId="27021" builtinId="34" hidden="1"/>
    <cellStyle name="20 % - Accent2" xfId="27061" builtinId="34" hidden="1"/>
    <cellStyle name="20 % - Accent2" xfId="27100" builtinId="34" hidden="1"/>
    <cellStyle name="20 % - Accent2" xfId="27138" builtinId="34" hidden="1"/>
    <cellStyle name="20 % - Accent2" xfId="27177" builtinId="34" hidden="1"/>
    <cellStyle name="20 % - Accent2" xfId="27216" builtinId="34" hidden="1"/>
    <cellStyle name="20 % - Accent2" xfId="27255" builtinId="34" hidden="1"/>
    <cellStyle name="20 % - Accent2" xfId="27295" builtinId="34" hidden="1"/>
    <cellStyle name="20 % - Accent2" xfId="27334" builtinId="34" hidden="1"/>
    <cellStyle name="20 % - Accent2" xfId="27372" builtinId="34" hidden="1"/>
    <cellStyle name="20 % - Accent2" xfId="27411" builtinId="34" hidden="1"/>
    <cellStyle name="20 % - Accent2" xfId="27450" builtinId="34" hidden="1"/>
    <cellStyle name="20 % - Accent2" xfId="27490" builtinId="34" hidden="1"/>
    <cellStyle name="20 % - Accent2" xfId="27529" builtinId="34" hidden="1"/>
    <cellStyle name="20 % - Accent2" xfId="27569" builtinId="34" hidden="1"/>
    <cellStyle name="20 % - Accent2" xfId="27608" builtinId="34" hidden="1"/>
    <cellStyle name="20 % - Accent2" xfId="27648" builtinId="34" hidden="1"/>
    <cellStyle name="20 % - Accent2" xfId="27687" builtinId="34" hidden="1"/>
    <cellStyle name="20 % - Accent2" xfId="27726" builtinId="34" hidden="1"/>
    <cellStyle name="20 % - Accent2" xfId="26178" builtinId="34" hidden="1"/>
    <cellStyle name="20 % - Accent2" xfId="26215" builtinId="34" hidden="1"/>
    <cellStyle name="20 % - Accent2" xfId="27771" builtinId="34" hidden="1"/>
    <cellStyle name="20 % - Accent2" xfId="27810" builtinId="34" hidden="1"/>
    <cellStyle name="20 % - Accent2" xfId="27848" builtinId="34" hidden="1"/>
    <cellStyle name="20 % - Accent2" xfId="27887" builtinId="34" hidden="1"/>
    <cellStyle name="20 % - Accent2" xfId="27926" builtinId="34" hidden="1"/>
    <cellStyle name="20 % - Accent2" xfId="27965" builtinId="34" hidden="1"/>
    <cellStyle name="20 % - Accent2" xfId="28005" builtinId="34" hidden="1"/>
    <cellStyle name="20 % - Accent2" xfId="28044" builtinId="34" hidden="1"/>
    <cellStyle name="20 % - Accent2" xfId="28082" builtinId="34" hidden="1"/>
    <cellStyle name="20 % - Accent2" xfId="28121" builtinId="34" hidden="1"/>
    <cellStyle name="20 % - Accent2" xfId="28160" builtinId="34" hidden="1"/>
    <cellStyle name="20 % - Accent2" xfId="28200" builtinId="34" hidden="1"/>
    <cellStyle name="20 % - Accent2" xfId="28239" builtinId="34" hidden="1"/>
    <cellStyle name="20 % - Accent2" xfId="28279" builtinId="34" hidden="1"/>
    <cellStyle name="20 % - Accent2" xfId="28318" builtinId="34" hidden="1"/>
    <cellStyle name="20 % - Accent2" xfId="28358" builtinId="34" hidden="1"/>
    <cellStyle name="20 % - Accent2" xfId="28397" builtinId="34" hidden="1"/>
    <cellStyle name="20 % - Accent2" xfId="28436" builtinId="34" hidden="1"/>
    <cellStyle name="20 % - Accent2" xfId="28475" builtinId="34" hidden="1"/>
    <cellStyle name="20 % - Accent2" xfId="28597" builtinId="34" hidden="1"/>
    <cellStyle name="20 % - Accent2" xfId="28639" builtinId="34" hidden="1"/>
    <cellStyle name="20 % - Accent2" xfId="28678" builtinId="34" hidden="1"/>
    <cellStyle name="20 % - Accent2" xfId="28716" builtinId="34" hidden="1"/>
    <cellStyle name="20 % - Accent2" xfId="28755" builtinId="34" hidden="1"/>
    <cellStyle name="20 % - Accent2" xfId="28794" builtinId="34" hidden="1"/>
    <cellStyle name="20 % - Accent2" xfId="28833" builtinId="34" hidden="1"/>
    <cellStyle name="20 % - Accent2" xfId="28873" builtinId="34" hidden="1"/>
    <cellStyle name="20 % - Accent2" xfId="28912" builtinId="34" hidden="1"/>
    <cellStyle name="20 % - Accent2" xfId="28950" builtinId="34" hidden="1"/>
    <cellStyle name="20 % - Accent2" xfId="28989" builtinId="34" hidden="1"/>
    <cellStyle name="20 % - Accent2" xfId="29030" builtinId="34" hidden="1"/>
    <cellStyle name="20 % - Accent2" xfId="29070" builtinId="34" hidden="1"/>
    <cellStyle name="20 % - Accent2" xfId="29109" builtinId="34" hidden="1"/>
    <cellStyle name="20 % - Accent2" xfId="29149" builtinId="34" hidden="1"/>
    <cellStyle name="20 % - Accent2" xfId="29189" builtinId="34" hidden="1"/>
    <cellStyle name="20 % - Accent2" xfId="29229" builtinId="34" hidden="1"/>
    <cellStyle name="20 % - Accent2" xfId="29268" builtinId="34" hidden="1"/>
    <cellStyle name="20 % - Accent2" xfId="29307" builtinId="34" hidden="1"/>
    <cellStyle name="20 % - Accent2" xfId="29357" builtinId="34" hidden="1"/>
    <cellStyle name="20 % - Accent2" xfId="29513" builtinId="34" hidden="1"/>
    <cellStyle name="20 % - Accent2" xfId="29555" builtinId="34" hidden="1"/>
    <cellStyle name="20 % - Accent2" xfId="29594" builtinId="34" hidden="1"/>
    <cellStyle name="20 % - Accent2" xfId="29632" builtinId="34" hidden="1"/>
    <cellStyle name="20 % - Accent2" xfId="29671" builtinId="34" hidden="1"/>
    <cellStyle name="20 % - Accent2" xfId="29710" builtinId="34" hidden="1"/>
    <cellStyle name="20 % - Accent2" xfId="29749" builtinId="34" hidden="1"/>
    <cellStyle name="20 % - Accent2" xfId="29789" builtinId="34" hidden="1"/>
    <cellStyle name="20 % - Accent2" xfId="29828" builtinId="34" hidden="1"/>
    <cellStyle name="20 % - Accent2" xfId="29866" builtinId="34" hidden="1"/>
    <cellStyle name="20 % - Accent2" xfId="29905" builtinId="34" hidden="1"/>
    <cellStyle name="20 % - Accent2" xfId="29946" builtinId="34" hidden="1"/>
    <cellStyle name="20 % - Accent2" xfId="29986" builtinId="34" hidden="1"/>
    <cellStyle name="20 % - Accent2" xfId="30025" builtinId="34" hidden="1"/>
    <cellStyle name="20 % - Accent2" xfId="30065" builtinId="34" hidden="1"/>
    <cellStyle name="20 % - Accent2" xfId="30105" builtinId="34" hidden="1"/>
    <cellStyle name="20 % - Accent2" xfId="30145" builtinId="34" hidden="1"/>
    <cellStyle name="20 % - Accent2" xfId="30184" builtinId="34" hidden="1"/>
    <cellStyle name="20 % - Accent2" xfId="30223" builtinId="34" hidden="1"/>
    <cellStyle name="20 % - Accent2" xfId="29475" builtinId="34" hidden="1"/>
    <cellStyle name="20 % - Accent2" xfId="30256" builtinId="34" hidden="1"/>
    <cellStyle name="20 % - Accent2" xfId="30296" builtinId="34" hidden="1"/>
    <cellStyle name="20 % - Accent2" xfId="30335" builtinId="34" hidden="1"/>
    <cellStyle name="20 % - Accent2" xfId="30373" builtinId="34" hidden="1"/>
    <cellStyle name="20 % - Accent2" xfId="30412" builtinId="34" hidden="1"/>
    <cellStyle name="20 % - Accent2" xfId="30451" builtinId="34" hidden="1"/>
    <cellStyle name="20 % - Accent2" xfId="30490" builtinId="34" hidden="1"/>
    <cellStyle name="20 % - Accent2" xfId="30530" builtinId="34" hidden="1"/>
    <cellStyle name="20 % - Accent2" xfId="30569" builtinId="34" hidden="1"/>
    <cellStyle name="20 % - Accent2" xfId="30607" builtinId="34" hidden="1"/>
    <cellStyle name="20 % - Accent2" xfId="30646" builtinId="34" hidden="1"/>
    <cellStyle name="20 % - Accent2" xfId="30685" builtinId="34" hidden="1"/>
    <cellStyle name="20 % - Accent2" xfId="30725" builtinId="34" hidden="1"/>
    <cellStyle name="20 % - Accent2" xfId="30764" builtinId="34" hidden="1"/>
    <cellStyle name="20 % - Accent2" xfId="30804" builtinId="34" hidden="1"/>
    <cellStyle name="20 % - Accent2" xfId="30843" builtinId="34" hidden="1"/>
    <cellStyle name="20 % - Accent2" xfId="30883" builtinId="34" hidden="1"/>
    <cellStyle name="20 % - Accent2" xfId="30922" builtinId="34" hidden="1"/>
    <cellStyle name="20 % - Accent2" xfId="30961" builtinId="34" hidden="1"/>
    <cellStyle name="20 % - Accent2" xfId="29409" builtinId="34" hidden="1"/>
    <cellStyle name="20 % - Accent2" xfId="29446" builtinId="34" hidden="1"/>
    <cellStyle name="20 % - Accent2" xfId="31006" builtinId="34" hidden="1"/>
    <cellStyle name="20 % - Accent2" xfId="31045" builtinId="34" hidden="1"/>
    <cellStyle name="20 % - Accent2" xfId="31083" builtinId="34" hidden="1"/>
    <cellStyle name="20 % - Accent2" xfId="31122" builtinId="34" hidden="1"/>
    <cellStyle name="20 % - Accent2" xfId="31161" builtinId="34" hidden="1"/>
    <cellStyle name="20 % - Accent2" xfId="31200" builtinId="34" hidden="1"/>
    <cellStyle name="20 % - Accent2" xfId="31240" builtinId="34" hidden="1"/>
    <cellStyle name="20 % - Accent2" xfId="31279" builtinId="34" hidden="1"/>
    <cellStyle name="20 % - Accent2" xfId="31317" builtinId="34" hidden="1"/>
    <cellStyle name="20 % - Accent2" xfId="31356" builtinId="34" hidden="1"/>
    <cellStyle name="20 % - Accent2" xfId="31395" builtinId="34" hidden="1"/>
    <cellStyle name="20 % - Accent2" xfId="31435" builtinId="34" hidden="1"/>
    <cellStyle name="20 % - Accent2" xfId="31474" builtinId="34" hidden="1"/>
    <cellStyle name="20 % - Accent2" xfId="31514" builtinId="34" hidden="1"/>
    <cellStyle name="20 % - Accent2" xfId="31553" builtinId="34" hidden="1"/>
    <cellStyle name="20 % - Accent2" xfId="31593" builtinId="34" hidden="1"/>
    <cellStyle name="20 % - Accent2" xfId="31632" builtinId="34" hidden="1"/>
    <cellStyle name="20 % - Accent2" xfId="31671" builtinId="34" hidden="1"/>
    <cellStyle name="20 % - Accent2" xfId="28559" builtinId="34" hidden="1"/>
    <cellStyle name="20 % - Accent2" xfId="28499" builtinId="34" hidden="1"/>
    <cellStyle name="20 % - Accent2" xfId="31724" builtinId="34" hidden="1"/>
    <cellStyle name="20 % - Accent2" xfId="31763" builtinId="34" hidden="1"/>
    <cellStyle name="20 % - Accent2" xfId="31801" builtinId="34" hidden="1"/>
    <cellStyle name="20 % - Accent2" xfId="31840" builtinId="34" hidden="1"/>
    <cellStyle name="20 % - Accent2" xfId="31879" builtinId="34" hidden="1"/>
    <cellStyle name="20 % - Accent2" xfId="31918" builtinId="34" hidden="1"/>
    <cellStyle name="20 % - Accent2" xfId="31958" builtinId="34" hidden="1"/>
    <cellStyle name="20 % - Accent2" xfId="31997" builtinId="34" hidden="1"/>
    <cellStyle name="20 % - Accent2" xfId="32035" builtinId="34" hidden="1"/>
    <cellStyle name="20 % - Accent2" xfId="32074" builtinId="34" hidden="1"/>
    <cellStyle name="20 % - Accent2" xfId="32113" builtinId="34" hidden="1"/>
    <cellStyle name="20 % - Accent2" xfId="32153" builtinId="34" hidden="1"/>
    <cellStyle name="20 % - Accent2" xfId="32192" builtinId="34" hidden="1"/>
    <cellStyle name="20 % - Accent2" xfId="32232" builtinId="34" hidden="1"/>
    <cellStyle name="20 % - Accent2" xfId="32271" builtinId="34" hidden="1"/>
    <cellStyle name="20 % - Accent2" xfId="32311" builtinId="34" hidden="1"/>
    <cellStyle name="20 % - Accent2" xfId="32350" builtinId="34" hidden="1"/>
    <cellStyle name="20 % - Accent2" xfId="32389" builtinId="34" hidden="1"/>
    <cellStyle name="20 % - Accent2" xfId="32428" builtinId="34" hidden="1"/>
    <cellStyle name="20 % - Accent2" xfId="32584" builtinId="34" hidden="1"/>
    <cellStyle name="20 % - Accent2" xfId="32624" builtinId="34" hidden="1"/>
    <cellStyle name="20 % - Accent2" xfId="32663" builtinId="34" hidden="1"/>
    <cellStyle name="20 % - Accent2" xfId="32701" builtinId="34" hidden="1"/>
    <cellStyle name="20 % - Accent2" xfId="32740" builtinId="34" hidden="1"/>
    <cellStyle name="20 % - Accent2" xfId="32779" builtinId="34" hidden="1"/>
    <cellStyle name="20 % - Accent2" xfId="32818" builtinId="34" hidden="1"/>
    <cellStyle name="20 % - Accent2" xfId="32858" builtinId="34" hidden="1"/>
    <cellStyle name="20 % - Accent2" xfId="32897" builtinId="34" hidden="1"/>
    <cellStyle name="20 % - Accent2" xfId="32935" builtinId="34" hidden="1"/>
    <cellStyle name="20 % - Accent2" xfId="32974" builtinId="34" hidden="1"/>
    <cellStyle name="20 % - Accent2" xfId="33013" builtinId="34" hidden="1"/>
    <cellStyle name="20 % - Accent2" xfId="33053" builtinId="34" hidden="1"/>
    <cellStyle name="20 % - Accent2" xfId="33092" builtinId="34" hidden="1"/>
    <cellStyle name="20 % - Accent2" xfId="33132" builtinId="34" hidden="1"/>
    <cellStyle name="20 % - Accent2" xfId="33172" builtinId="34" hidden="1"/>
    <cellStyle name="20 % - Accent2" xfId="33212" builtinId="34" hidden="1"/>
    <cellStyle name="20 % - Accent2" xfId="33251" builtinId="34" hidden="1"/>
    <cellStyle name="20 % - Accent2" xfId="33290" builtinId="34" hidden="1"/>
    <cellStyle name="20 % - Accent2" xfId="32546" builtinId="34" hidden="1"/>
    <cellStyle name="20 % - Accent2" xfId="33323" builtinId="34" hidden="1"/>
    <cellStyle name="20 % - Accent2" xfId="33363" builtinId="34" hidden="1"/>
    <cellStyle name="20 % - Accent2" xfId="33402" builtinId="34" hidden="1"/>
    <cellStyle name="20 % - Accent2" xfId="33440" builtinId="34" hidden="1"/>
    <cellStyle name="20 % - Accent2" xfId="33479" builtinId="34" hidden="1"/>
    <cellStyle name="20 % - Accent2" xfId="33518" builtinId="34" hidden="1"/>
    <cellStyle name="20 % - Accent2" xfId="33557" builtinId="34" hidden="1"/>
    <cellStyle name="20 % - Accent2" xfId="33597" builtinId="34" hidden="1"/>
    <cellStyle name="20 % - Accent2" xfId="33636" builtinId="34" hidden="1"/>
    <cellStyle name="20 % - Accent2" xfId="33674" builtinId="34" hidden="1"/>
    <cellStyle name="20 % - Accent2" xfId="33713" builtinId="34" hidden="1"/>
    <cellStyle name="20 % - Accent2" xfId="33752" builtinId="34" hidden="1"/>
    <cellStyle name="20 % - Accent2" xfId="33792" builtinId="34" hidden="1"/>
    <cellStyle name="20 % - Accent2" xfId="33831" builtinId="34" hidden="1"/>
    <cellStyle name="20 % - Accent2" xfId="33871" builtinId="34" hidden="1"/>
    <cellStyle name="20 % - Accent2" xfId="33910" builtinId="34" hidden="1"/>
    <cellStyle name="20 % - Accent2" xfId="33950" builtinId="34" hidden="1"/>
    <cellStyle name="20 % - Accent2" xfId="33989" builtinId="34" hidden="1"/>
    <cellStyle name="20 % - Accent2" xfId="34028" builtinId="34" hidden="1"/>
    <cellStyle name="20 % - Accent2" xfId="32480" builtinId="34" hidden="1"/>
    <cellStyle name="20 % - Accent2" xfId="32517" builtinId="34" hidden="1"/>
    <cellStyle name="20 % - Accent2" xfId="34073" builtinId="34" hidden="1"/>
    <cellStyle name="20 % - Accent2" xfId="34112" builtinId="34" hidden="1"/>
    <cellStyle name="20 % - Accent2" xfId="34150" builtinId="34" hidden="1"/>
    <cellStyle name="20 % - Accent2" xfId="34189" builtinId="34" hidden="1"/>
    <cellStyle name="20 % - Accent2" xfId="34228" builtinId="34" hidden="1"/>
    <cellStyle name="20 % - Accent2" xfId="34267" builtinId="34" hidden="1"/>
    <cellStyle name="20 % - Accent2" xfId="34307" builtinId="34" hidden="1"/>
    <cellStyle name="20 % - Accent2" xfId="34346" builtinId="34" hidden="1"/>
    <cellStyle name="20 % - Accent2" xfId="34384" builtinId="34" hidden="1"/>
    <cellStyle name="20 % - Accent2" xfId="34423" builtinId="34" hidden="1"/>
    <cellStyle name="20 % - Accent2" xfId="34462" builtinId="34" hidden="1"/>
    <cellStyle name="20 % - Accent2" xfId="34502" builtinId="34" hidden="1"/>
    <cellStyle name="20 % - Accent2" xfId="34541" builtinId="34" hidden="1"/>
    <cellStyle name="20 % - Accent2" xfId="34581" builtinId="34" hidden="1"/>
    <cellStyle name="20 % - Accent2" xfId="34620" builtinId="34" hidden="1"/>
    <cellStyle name="20 % - Accent2" xfId="34660" builtinId="34" hidden="1"/>
    <cellStyle name="20 % - Accent2" xfId="34699" builtinId="34" hidden="1"/>
    <cellStyle name="20 % - Accent2" xfId="34738" builtinId="34" hidden="1"/>
    <cellStyle name="20 % - Accent2" xfId="28520" builtinId="34" hidden="1"/>
    <cellStyle name="20 % - Accent2" xfId="34778" builtinId="34" hidden="1"/>
    <cellStyle name="20 % - Accent2" xfId="34818" builtinId="34" hidden="1"/>
    <cellStyle name="20 % - Accent2" xfId="34857" builtinId="34" hidden="1"/>
    <cellStyle name="20 % - Accent2" xfId="34895" builtinId="34" hidden="1"/>
    <cellStyle name="20 % - Accent2" xfId="34934" builtinId="34" hidden="1"/>
    <cellStyle name="20 % - Accent2" xfId="34973" builtinId="34" hidden="1"/>
    <cellStyle name="20 % - Accent2" xfId="35012" builtinId="34" hidden="1"/>
    <cellStyle name="20 % - Accent2" xfId="35052" builtinId="34" hidden="1"/>
    <cellStyle name="20 % - Accent2" xfId="35091" builtinId="34" hidden="1"/>
    <cellStyle name="20 % - Accent2" xfId="35129" builtinId="34" hidden="1"/>
    <cellStyle name="20 % - Accent2" xfId="35168" builtinId="34" hidden="1"/>
    <cellStyle name="20 % - Accent2" xfId="35207" builtinId="34" hidden="1"/>
    <cellStyle name="20 % - Accent2" xfId="35247" builtinId="34" hidden="1"/>
    <cellStyle name="20 % - Accent2" xfId="35286" builtinId="34" hidden="1"/>
    <cellStyle name="20 % - Accent2" xfId="35326" builtinId="34" hidden="1"/>
    <cellStyle name="20 % - Accent2" xfId="35365" builtinId="34" hidden="1"/>
    <cellStyle name="20 % - Accent2" xfId="35405" builtinId="34" hidden="1"/>
    <cellStyle name="20 % - Accent2" xfId="35444" builtinId="34" hidden="1"/>
    <cellStyle name="20 % - Accent2" xfId="35483" builtinId="34" hidden="1"/>
    <cellStyle name="20 % - Accent2" xfId="35522" builtinId="34" hidden="1"/>
    <cellStyle name="20 % - Accent2" xfId="35678" builtinId="34" hidden="1"/>
    <cellStyle name="20 % - Accent2" xfId="35718" builtinId="34" hidden="1"/>
    <cellStyle name="20 % - Accent2" xfId="35757" builtinId="34" hidden="1"/>
    <cellStyle name="20 % - Accent2" xfId="35795" builtinId="34" hidden="1"/>
    <cellStyle name="20 % - Accent2" xfId="35834" builtinId="34" hidden="1"/>
    <cellStyle name="20 % - Accent2" xfId="35873" builtinId="34" hidden="1"/>
    <cellStyle name="20 % - Accent2" xfId="35912" builtinId="34" hidden="1"/>
    <cellStyle name="20 % - Accent2" xfId="35952" builtinId="34" hidden="1"/>
    <cellStyle name="20 % - Accent2" xfId="35991" builtinId="34" hidden="1"/>
    <cellStyle name="20 % - Accent2" xfId="36029" builtinId="34" hidden="1"/>
    <cellStyle name="20 % - Accent2" xfId="36068" builtinId="34" hidden="1"/>
    <cellStyle name="20 % - Accent2" xfId="36107" builtinId="34" hidden="1"/>
    <cellStyle name="20 % - Accent2" xfId="36147" builtinId="34" hidden="1"/>
    <cellStyle name="20 % - Accent2" xfId="36186" builtinId="34" hidden="1"/>
    <cellStyle name="20 % - Accent2" xfId="36226" builtinId="34" hidden="1"/>
    <cellStyle name="20 % - Accent2" xfId="36266" builtinId="34" hidden="1"/>
    <cellStyle name="20 % - Accent2" xfId="36306" builtinId="34" hidden="1"/>
    <cellStyle name="20 % - Accent2" xfId="36345" builtinId="34" hidden="1"/>
    <cellStyle name="20 % - Accent2" xfId="36384" builtinId="34" hidden="1"/>
    <cellStyle name="20 % - Accent2" xfId="35640" builtinId="34" hidden="1"/>
    <cellStyle name="20 % - Accent2" xfId="36417" builtinId="34" hidden="1"/>
    <cellStyle name="20 % - Accent2" xfId="36457" builtinId="34" hidden="1"/>
    <cellStyle name="20 % - Accent2" xfId="36496" builtinId="34" hidden="1"/>
    <cellStyle name="20 % - Accent2" xfId="36534" builtinId="34" hidden="1"/>
    <cellStyle name="20 % - Accent2" xfId="36573" builtinId="34" hidden="1"/>
    <cellStyle name="20 % - Accent2" xfId="36612" builtinId="34" hidden="1"/>
    <cellStyle name="20 % - Accent2" xfId="36651" builtinId="34" hidden="1"/>
    <cellStyle name="20 % - Accent2" xfId="36691" builtinId="34" hidden="1"/>
    <cellStyle name="20 % - Accent2" xfId="36730" builtinId="34" hidden="1"/>
    <cellStyle name="20 % - Accent2" xfId="36768" builtinId="34" hidden="1"/>
    <cellStyle name="20 % - Accent2" xfId="36807" builtinId="34" hidden="1"/>
    <cellStyle name="20 % - Accent2" xfId="36846" builtinId="34" hidden="1"/>
    <cellStyle name="20 % - Accent2" xfId="36886" builtinId="34" hidden="1"/>
    <cellStyle name="20 % - Accent2" xfId="36925" builtinId="34" hidden="1"/>
    <cellStyle name="20 % - Accent2" xfId="36965" builtinId="34" hidden="1"/>
    <cellStyle name="20 % - Accent2" xfId="37004" builtinId="34" hidden="1"/>
    <cellStyle name="20 % - Accent2" xfId="37044" builtinId="34" hidden="1"/>
    <cellStyle name="20 % - Accent2" xfId="37083" builtinId="34" hidden="1"/>
    <cellStyle name="20 % - Accent2" xfId="37122" builtinId="34" hidden="1"/>
    <cellStyle name="20 % - Accent2" xfId="35574" builtinId="34" hidden="1"/>
    <cellStyle name="20 % - Accent2" xfId="35611" builtinId="34" hidden="1"/>
    <cellStyle name="20 % - Accent2" xfId="37167" builtinId="34" hidden="1"/>
    <cellStyle name="20 % - Accent2" xfId="37206" builtinId="34" hidden="1"/>
    <cellStyle name="20 % - Accent2" xfId="37244" builtinId="34" hidden="1"/>
    <cellStyle name="20 % - Accent2" xfId="37283" builtinId="34" hidden="1"/>
    <cellStyle name="20 % - Accent2" xfId="37322" builtinId="34" hidden="1"/>
    <cellStyle name="20 % - Accent2" xfId="37361" builtinId="34" hidden="1"/>
    <cellStyle name="20 % - Accent2" xfId="37401" builtinId="34" hidden="1"/>
    <cellStyle name="20 % - Accent2" xfId="37440" builtinId="34" hidden="1"/>
    <cellStyle name="20 % - Accent2" xfId="37478" builtinId="34" hidden="1"/>
    <cellStyle name="20 % - Accent2" xfId="37517" builtinId="34" hidden="1"/>
    <cellStyle name="20 % - Accent2" xfId="37556" builtinId="34" hidden="1"/>
    <cellStyle name="20 % - Accent2" xfId="37596" builtinId="34" hidden="1"/>
    <cellStyle name="20 % - Accent2" xfId="37635" builtinId="34" hidden="1"/>
    <cellStyle name="20 % - Accent2" xfId="37675" builtinId="34" hidden="1"/>
    <cellStyle name="20 % - Accent2" xfId="37714" builtinId="34" hidden="1"/>
    <cellStyle name="20 % - Accent2" xfId="37754" builtinId="34" hidden="1"/>
    <cellStyle name="20 % - Accent2" xfId="37793" builtinId="34" hidden="1"/>
    <cellStyle name="20 % - Accent2" xfId="37832" builtinId="34" hidden="1"/>
    <cellStyle name="20 % - Accent2" xfId="37871" builtinId="34" hidden="1"/>
    <cellStyle name="20 % - Accent2" xfId="37910" builtinId="34" hidden="1"/>
    <cellStyle name="20 % - Accent2" xfId="37950" builtinId="34" hidden="1"/>
    <cellStyle name="20 % - Accent2" xfId="37989" builtinId="34" hidden="1"/>
    <cellStyle name="20 % - Accent2" xfId="38027" builtinId="34" hidden="1"/>
    <cellStyle name="20 % - Accent2" xfId="38066" builtinId="34" hidden="1"/>
    <cellStyle name="20 % - Accent2" xfId="38105" builtinId="34" hidden="1"/>
    <cellStyle name="20 % - Accent2" xfId="38144" builtinId="34" hidden="1"/>
    <cellStyle name="20 % - Accent2" xfId="38184" builtinId="34" hidden="1"/>
    <cellStyle name="20 % - Accent2" xfId="38223" builtinId="34" hidden="1"/>
    <cellStyle name="20 % - Accent2" xfId="38261" builtinId="34" hidden="1"/>
    <cellStyle name="20 % - Accent2" xfId="38300" builtinId="34" hidden="1"/>
    <cellStyle name="20 % - Accent2" xfId="38339" builtinId="34" hidden="1"/>
    <cellStyle name="20 % - Accent2" xfId="38379" builtinId="34" hidden="1"/>
    <cellStyle name="20 % - Accent2" xfId="38418" builtinId="34" hidden="1"/>
    <cellStyle name="20 % - Accent2" xfId="38458" builtinId="34" hidden="1"/>
    <cellStyle name="20 % - Accent2" xfId="38497" builtinId="34" hidden="1"/>
    <cellStyle name="20 % - Accent2" xfId="38537" builtinId="34" hidden="1"/>
    <cellStyle name="20 % - Accent2" xfId="38576" builtinId="34" hidden="1"/>
    <cellStyle name="20 % - Accent2" xfId="38615" builtinId="34" hidden="1"/>
    <cellStyle name="20 % - Accent2" xfId="38654" builtinId="34" hidden="1"/>
    <cellStyle name="20 % - Accent2" xfId="38810" builtinId="34" hidden="1"/>
    <cellStyle name="20 % - Accent2" xfId="38850" builtinId="34" hidden="1"/>
    <cellStyle name="20 % - Accent2" xfId="38889" builtinId="34" hidden="1"/>
    <cellStyle name="20 % - Accent2" xfId="38927" builtinId="34" hidden="1"/>
    <cellStyle name="20 % - Accent2" xfId="38966" builtinId="34" hidden="1"/>
    <cellStyle name="20 % - Accent2" xfId="39005" builtinId="34" hidden="1"/>
    <cellStyle name="20 % - Accent2" xfId="39044" builtinId="34" hidden="1"/>
    <cellStyle name="20 % - Accent2" xfId="39084" builtinId="34" hidden="1"/>
    <cellStyle name="20 % - Accent2" xfId="39123" builtinId="34" hidden="1"/>
    <cellStyle name="20 % - Accent2" xfId="39161" builtinId="34" hidden="1"/>
    <cellStyle name="20 % - Accent2" xfId="39200" builtinId="34" hidden="1"/>
    <cellStyle name="20 % - Accent2" xfId="39239" builtinId="34" hidden="1"/>
    <cellStyle name="20 % - Accent2" xfId="39279" builtinId="34" hidden="1"/>
    <cellStyle name="20 % - Accent2" xfId="39318" builtinId="34" hidden="1"/>
    <cellStyle name="20 % - Accent2" xfId="39358" builtinId="34" hidden="1"/>
    <cellStyle name="20 % - Accent2" xfId="39398" builtinId="34" hidden="1"/>
    <cellStyle name="20 % - Accent2" xfId="39438" builtinId="34" hidden="1"/>
    <cellStyle name="20 % - Accent2" xfId="39477" builtinId="34" hidden="1"/>
    <cellStyle name="20 % - Accent2" xfId="39516" builtinId="34" hidden="1"/>
    <cellStyle name="20 % - Accent2" xfId="38772" builtinId="34" hidden="1"/>
    <cellStyle name="20 % - Accent2" xfId="39549" builtinId="34" hidden="1"/>
    <cellStyle name="20 % - Accent2" xfId="39589" builtinId="34" hidden="1"/>
    <cellStyle name="20 % - Accent2" xfId="39628" builtinId="34" hidden="1"/>
    <cellStyle name="20 % - Accent2" xfId="39666" builtinId="34" hidden="1"/>
    <cellStyle name="20 % - Accent2" xfId="39705" builtinId="34" hidden="1"/>
    <cellStyle name="20 % - Accent2" xfId="39744" builtinId="34" hidden="1"/>
    <cellStyle name="20 % - Accent2" xfId="39783" builtinId="34" hidden="1"/>
    <cellStyle name="20 % - Accent2" xfId="39823" builtinId="34" hidden="1"/>
    <cellStyle name="20 % - Accent2" xfId="39862" builtinId="34" hidden="1"/>
    <cellStyle name="20 % - Accent2" xfId="39900" builtinId="34" hidden="1"/>
    <cellStyle name="20 % - Accent2" xfId="39939" builtinId="34" hidden="1"/>
    <cellStyle name="20 % - Accent2" xfId="39978" builtinId="34" hidden="1"/>
    <cellStyle name="20 % - Accent2" xfId="40018" builtinId="34" hidden="1"/>
    <cellStyle name="20 % - Accent2" xfId="40057" builtinId="34" hidden="1"/>
    <cellStyle name="20 % - Accent2" xfId="40097" builtinId="34" hidden="1"/>
    <cellStyle name="20 % - Accent2" xfId="40136" builtinId="34" hidden="1"/>
    <cellStyle name="20 % - Accent2" xfId="40176" builtinId="34" hidden="1"/>
    <cellStyle name="20 % - Accent2" xfId="40215" builtinId="34" hidden="1"/>
    <cellStyle name="20 % - Accent2" xfId="40254" builtinId="34" hidden="1"/>
    <cellStyle name="20 % - Accent2" xfId="38706" builtinId="34" hidden="1"/>
    <cellStyle name="20 % - Accent2" xfId="38743" builtinId="34" hidden="1"/>
    <cellStyle name="20 % - Accent2" xfId="40299" builtinId="34" hidden="1"/>
    <cellStyle name="20 % - Accent2" xfId="40338" builtinId="34" hidden="1"/>
    <cellStyle name="20 % - Accent2" xfId="40376" builtinId="34" hidden="1"/>
    <cellStyle name="20 % - Accent2" xfId="40415" builtinId="34" hidden="1"/>
    <cellStyle name="20 % - Accent2" xfId="40454" builtinId="34" hidden="1"/>
    <cellStyle name="20 % - Accent2" xfId="40493" builtinId="34" hidden="1"/>
    <cellStyle name="20 % - Accent2" xfId="40533" builtinId="34" hidden="1"/>
    <cellStyle name="20 % - Accent2" xfId="40572" builtinId="34" hidden="1"/>
    <cellStyle name="20 % - Accent2" xfId="40610" builtinId="34" hidden="1"/>
    <cellStyle name="20 % - Accent2" xfId="40649" builtinId="34" hidden="1"/>
    <cellStyle name="20 % - Accent2" xfId="40688" builtinId="34" hidden="1"/>
    <cellStyle name="20 % - Accent2" xfId="40728" builtinId="34" hidden="1"/>
    <cellStyle name="20 % - Accent2" xfId="40767" builtinId="34" hidden="1"/>
    <cellStyle name="20 % - Accent2" xfId="40807" builtinId="34" hidden="1"/>
    <cellStyle name="20 % - Accent2" xfId="40846" builtinId="34" hidden="1"/>
    <cellStyle name="20 % - Accent2" xfId="40886" builtinId="34" hidden="1"/>
    <cellStyle name="20 % - Accent2" xfId="40925" builtinId="34" hidden="1"/>
    <cellStyle name="20 % - Accent2" xfId="40964" builtinId="34" hidden="1"/>
    <cellStyle name="20 % - Accent2" xfId="41024" builtinId="34" hidden="1"/>
    <cellStyle name="20 % - Accent2" xfId="41081" builtinId="34" hidden="1"/>
    <cellStyle name="20 % - Accent2" xfId="41121" builtinId="34" hidden="1"/>
    <cellStyle name="20 % - Accent2" xfId="41160" builtinId="34" hidden="1"/>
    <cellStyle name="20 % - Accent2" xfId="41198" builtinId="34" hidden="1"/>
    <cellStyle name="20 % - Accent2" xfId="41237" builtinId="34" hidden="1"/>
    <cellStyle name="20 % - Accent2" xfId="41276" builtinId="34" hidden="1"/>
    <cellStyle name="20 % - Accent2" xfId="41315" builtinId="34" hidden="1"/>
    <cellStyle name="20 % - Accent2" xfId="41355" builtinId="34" hidden="1"/>
    <cellStyle name="20 % - Accent2" xfId="41394" builtinId="34" hidden="1"/>
    <cellStyle name="20 % - Accent2" xfId="41432" builtinId="34" hidden="1"/>
    <cellStyle name="20 % - Accent2" xfId="41471" builtinId="34" hidden="1"/>
    <cellStyle name="20 % - Accent2" xfId="41510" builtinId="34" hidden="1"/>
    <cellStyle name="20 % - Accent2" xfId="41550" builtinId="34" hidden="1"/>
    <cellStyle name="20 % - Accent2" xfId="41589" builtinId="34" hidden="1"/>
    <cellStyle name="20 % - Accent2" xfId="41629" builtinId="34" hidden="1"/>
    <cellStyle name="20 % - Accent2" xfId="41668" builtinId="34" hidden="1"/>
    <cellStyle name="20 % - Accent2" xfId="41708" builtinId="34" hidden="1"/>
    <cellStyle name="20 % - Accent2" xfId="41747" builtinId="34" hidden="1"/>
    <cellStyle name="20 % - Accent2" xfId="41786" builtinId="34" hidden="1"/>
    <cellStyle name="20 % - Accent2" xfId="41051" builtinId="34" hidden="1"/>
    <cellStyle name="20 % - Accent2" xfId="41825" builtinId="34" hidden="1"/>
    <cellStyle name="20 % - Accent2" xfId="41865" builtinId="34" hidden="1"/>
    <cellStyle name="20 % - Accent2" xfId="41904" builtinId="34" hidden="1"/>
    <cellStyle name="20 % - Accent2" xfId="41942" builtinId="34" hidden="1"/>
    <cellStyle name="20 % - Accent2" xfId="41981" builtinId="34" hidden="1"/>
    <cellStyle name="20 % - Accent2" xfId="42020" builtinId="34" hidden="1"/>
    <cellStyle name="20 % - Accent2" xfId="42059" builtinId="34" hidden="1"/>
    <cellStyle name="20 % - Accent2" xfId="42099" builtinId="34" hidden="1"/>
    <cellStyle name="20 % - Accent2" xfId="42138" builtinId="34" hidden="1"/>
    <cellStyle name="20 % - Accent2" xfId="42176" builtinId="34" hidden="1"/>
    <cellStyle name="20 % - Accent2" xfId="42215" builtinId="34" hidden="1"/>
    <cellStyle name="20 % - Accent2" xfId="42254" builtinId="34" hidden="1"/>
    <cellStyle name="20 % - Accent2" xfId="42294" builtinId="34" hidden="1"/>
    <cellStyle name="20 % - Accent2" xfId="42333" builtinId="34" hidden="1"/>
    <cellStyle name="20 % - Accent2" xfId="42373" builtinId="34" hidden="1"/>
    <cellStyle name="20 % - Accent2" xfId="42412" builtinId="34" hidden="1"/>
    <cellStyle name="20 % - Accent2" xfId="42452" builtinId="34" hidden="1"/>
    <cellStyle name="20 % - Accent2" xfId="42491" builtinId="34" hidden="1"/>
    <cellStyle name="20 % - Accent2" xfId="42530" builtinId="34" hidden="1"/>
    <cellStyle name="20 % - Accent2" xfId="42594" builtinId="34" hidden="1"/>
    <cellStyle name="20 % - Accent2" xfId="42647" builtinId="34" hidden="1"/>
    <cellStyle name="20 % - Accent2" xfId="42687" builtinId="34" hidden="1"/>
    <cellStyle name="20 % - Accent2" xfId="42726" builtinId="34" hidden="1"/>
    <cellStyle name="20 % - Accent2" xfId="42764" builtinId="34" hidden="1"/>
    <cellStyle name="20 % - Accent2" xfId="42803" builtinId="34" hidden="1"/>
    <cellStyle name="20 % - Accent2" xfId="42842" builtinId="34" hidden="1"/>
    <cellStyle name="20 % - Accent2" xfId="42881" builtinId="34" hidden="1"/>
    <cellStyle name="20 % - Accent2" xfId="42921" builtinId="34" hidden="1"/>
    <cellStyle name="20 % - Accent2" xfId="42960" builtinId="34" hidden="1"/>
    <cellStyle name="20 % - Accent2" xfId="42998" builtinId="34" hidden="1"/>
    <cellStyle name="20 % - Accent2" xfId="43037" builtinId="34" hidden="1"/>
    <cellStyle name="20 % - Accent2" xfId="43076" builtinId="34" hidden="1"/>
    <cellStyle name="20 % - Accent2" xfId="43116" builtinId="34" hidden="1"/>
    <cellStyle name="20 % - Accent2" xfId="43155" builtinId="34" hidden="1"/>
    <cellStyle name="20 % - Accent2" xfId="43195" builtinId="34" hidden="1"/>
    <cellStyle name="20 % - Accent2" xfId="43234" builtinId="34" hidden="1"/>
    <cellStyle name="20 % - Accent2" xfId="43274" builtinId="34" hidden="1"/>
    <cellStyle name="20 % - Accent2" xfId="43313" builtinId="34" hidden="1"/>
    <cellStyle name="20 % - Accent2" xfId="43352" builtinId="34" hidden="1"/>
    <cellStyle name="20 % - Accent2" xfId="42622" builtinId="34" hidden="1"/>
    <cellStyle name="20 % - Accent2" xfId="43391" builtinId="34" hidden="1"/>
    <cellStyle name="20 % - Accent2" xfId="43431" builtinId="34" hidden="1"/>
    <cellStyle name="20 % - Accent2" xfId="43470" builtinId="34" hidden="1"/>
    <cellStyle name="20 % - Accent2" xfId="43508" builtinId="34" hidden="1"/>
    <cellStyle name="20 % - Accent2" xfId="43547" builtinId="34" hidden="1"/>
    <cellStyle name="20 % - Accent2" xfId="43586" builtinId="34" hidden="1"/>
    <cellStyle name="20 % - Accent2" xfId="43625" builtinId="34" hidden="1"/>
    <cellStyle name="20 % - Accent2" xfId="43665" builtinId="34" hidden="1"/>
    <cellStyle name="20 % - Accent2" xfId="43704" builtinId="34" hidden="1"/>
    <cellStyle name="20 % - Accent2" xfId="43742" builtinId="34" hidden="1"/>
    <cellStyle name="20 % - Accent2" xfId="43781" builtinId="34" hidden="1"/>
    <cellStyle name="20 % - Accent2" xfId="43820" builtinId="34" hidden="1"/>
    <cellStyle name="20 % - Accent2" xfId="43860" builtinId="34" hidden="1"/>
    <cellStyle name="20 % - Accent2" xfId="43899" builtinId="34" hidden="1"/>
    <cellStyle name="20 % - Accent2" xfId="43939" builtinId="34" hidden="1"/>
    <cellStyle name="20 % - Accent2" xfId="43978" builtinId="34" hidden="1"/>
    <cellStyle name="20 % - Accent2" xfId="44018" builtinId="34" hidden="1"/>
    <cellStyle name="20 % - Accent2" xfId="44057" builtinId="34" hidden="1"/>
    <cellStyle name="20 % - Accent2" xfId="44096" builtinId="34" hidden="1"/>
    <cellStyle name="20 % - Accent2" xfId="44160" builtinId="34" hidden="1"/>
    <cellStyle name="20 % - Accent2" xfId="44213" builtinId="34" hidden="1"/>
    <cellStyle name="20 % - Accent2" xfId="44253" builtinId="34" hidden="1"/>
    <cellStyle name="20 % - Accent2" xfId="44292" builtinId="34" hidden="1"/>
    <cellStyle name="20 % - Accent2" xfId="44330" builtinId="34" hidden="1"/>
    <cellStyle name="20 % - Accent2" xfId="44369" builtinId="34" hidden="1"/>
    <cellStyle name="20 % - Accent2" xfId="44408" builtinId="34" hidden="1"/>
    <cellStyle name="20 % - Accent2" xfId="44447" builtinId="34" hidden="1"/>
    <cellStyle name="20 % - Accent2" xfId="44487" builtinId="34" hidden="1"/>
    <cellStyle name="20 % - Accent2" xfId="44526" builtinId="34" hidden="1"/>
    <cellStyle name="20 % - Accent2" xfId="44564" builtinId="34" hidden="1"/>
    <cellStyle name="20 % - Accent2" xfId="44603" builtinId="34" hidden="1"/>
    <cellStyle name="20 % - Accent2" xfId="44642" builtinId="34" hidden="1"/>
    <cellStyle name="20 % - Accent2" xfId="44682" builtinId="34" hidden="1"/>
    <cellStyle name="20 % - Accent2" xfId="44721" builtinId="34" hidden="1"/>
    <cellStyle name="20 % - Accent2" xfId="44761" builtinId="34" hidden="1"/>
    <cellStyle name="20 % - Accent2" xfId="44800" builtinId="34" hidden="1"/>
    <cellStyle name="20 % - Accent2" xfId="44840" builtinId="34" hidden="1"/>
    <cellStyle name="20 % - Accent2" xfId="44879" builtinId="34" hidden="1"/>
    <cellStyle name="20 % - Accent2" xfId="44918" builtinId="34" hidden="1"/>
    <cellStyle name="20 % - Accent2" xfId="44135" builtinId="34" hidden="1"/>
    <cellStyle name="20 % - Accent2" xfId="44957" builtinId="34" hidden="1"/>
    <cellStyle name="20 % - Accent2" xfId="44997" builtinId="34" hidden="1"/>
    <cellStyle name="20 % - Accent2" xfId="45036" builtinId="34" hidden="1"/>
    <cellStyle name="20 % - Accent2" xfId="45074" builtinId="34" hidden="1"/>
    <cellStyle name="20 % - Accent2" xfId="45113" builtinId="34" hidden="1"/>
    <cellStyle name="20 % - Accent2" xfId="45152" builtinId="34" hidden="1"/>
    <cellStyle name="20 % - Accent2" xfId="45191" builtinId="34" hidden="1"/>
    <cellStyle name="20 % - Accent2" xfId="45231" builtinId="34" hidden="1"/>
    <cellStyle name="20 % - Accent2" xfId="45270" builtinId="34" hidden="1"/>
    <cellStyle name="20 % - Accent2" xfId="45308" builtinId="34" hidden="1"/>
    <cellStyle name="20 % - Accent2" xfId="45347" builtinId="34" hidden="1"/>
    <cellStyle name="20 % - Accent2" xfId="45386" builtinId="34" hidden="1"/>
    <cellStyle name="20 % - Accent2" xfId="45426" builtinId="34" hidden="1"/>
    <cellStyle name="20 % - Accent2" xfId="45465" builtinId="34" hidden="1"/>
    <cellStyle name="20 % - Accent2" xfId="45505" builtinId="34" hidden="1"/>
    <cellStyle name="20 % - Accent2" xfId="45544" builtinId="34" hidden="1"/>
    <cellStyle name="20 % - Accent2" xfId="45584" builtinId="34" hidden="1"/>
    <cellStyle name="20 % - Accent2" xfId="45623" builtinId="34" hidden="1"/>
    <cellStyle name="20 % - Accent2" xfId="45662" builtinId="34" hidden="1"/>
    <cellStyle name="20 % - Accent2" xfId="45701" builtinId="34" hidden="1"/>
    <cellStyle name="20 % - Accent2" xfId="45741" builtinId="34" hidden="1"/>
    <cellStyle name="20 % - Accent2" xfId="45781" builtinId="34" hidden="1"/>
    <cellStyle name="20 % - Accent2" xfId="45821" builtinId="34" hidden="1"/>
    <cellStyle name="20 % - Accent2" xfId="45858" builtinId="34" hidden="1"/>
    <cellStyle name="20 % - Accent2" xfId="45895" builtinId="34" hidden="1"/>
    <cellStyle name="20 % - Accent2" xfId="45932" builtinId="34" hidden="1"/>
    <cellStyle name="20 % - Accent3" xfId="102" builtinId="38" hidden="1"/>
    <cellStyle name="20 % - Accent3" xfId="139" builtinId="38" hidden="1"/>
    <cellStyle name="20 % - Accent3" xfId="64" builtinId="38" hidden="1"/>
    <cellStyle name="20 % - Accent3" xfId="177" builtinId="38" hidden="1"/>
    <cellStyle name="20 % - Accent3" xfId="215" builtinId="38" hidden="1"/>
    <cellStyle name="20 % - Accent3" xfId="253" builtinId="38" hidden="1"/>
    <cellStyle name="20 % - Accent3" xfId="291" builtinId="38" hidden="1"/>
    <cellStyle name="20 % - Accent3" xfId="330" builtinId="38" hidden="1"/>
    <cellStyle name="20 % - Accent3" xfId="370" builtinId="38" hidden="1"/>
    <cellStyle name="20 % - Accent3" xfId="409" builtinId="38" hidden="1"/>
    <cellStyle name="20 % - Accent3" xfId="447" builtinId="38" hidden="1"/>
    <cellStyle name="20 % - Accent3" xfId="486" builtinId="38" hidden="1"/>
    <cellStyle name="20 % - Accent3" xfId="525" builtinId="38" hidden="1"/>
    <cellStyle name="20 % - Accent3" xfId="564" builtinId="38" hidden="1"/>
    <cellStyle name="20 % - Accent3" xfId="604" builtinId="38" hidden="1"/>
    <cellStyle name="20 % - Accent3" xfId="643" builtinId="38" hidden="1"/>
    <cellStyle name="20 % - Accent3" xfId="681" builtinId="38" hidden="1"/>
    <cellStyle name="20 % - Accent3" xfId="720" builtinId="38" hidden="1"/>
    <cellStyle name="20 % - Accent3" xfId="759" builtinId="38" hidden="1"/>
    <cellStyle name="20 % - Accent3" xfId="799" builtinId="38" hidden="1"/>
    <cellStyle name="20 % - Accent3" xfId="838" builtinId="38" hidden="1"/>
    <cellStyle name="20 % - Accent3" xfId="878" builtinId="38" hidden="1"/>
    <cellStyle name="20 % - Accent3" xfId="917" builtinId="38" hidden="1"/>
    <cellStyle name="20 % - Accent3" xfId="957" builtinId="38" hidden="1"/>
    <cellStyle name="20 % - Accent3" xfId="996" builtinId="38" hidden="1"/>
    <cellStyle name="20 % - Accent3" xfId="1035" builtinId="38" hidden="1"/>
    <cellStyle name="20 % - Accent3" xfId="1074" builtinId="38" hidden="1"/>
    <cellStyle name="20 % - Accent3" xfId="1230" builtinId="38" hidden="1"/>
    <cellStyle name="20 % - Accent3" xfId="1270" builtinId="38" hidden="1"/>
    <cellStyle name="20 % - Accent3" xfId="1309" builtinId="38" hidden="1"/>
    <cellStyle name="20 % - Accent3" xfId="1347" builtinId="38" hidden="1"/>
    <cellStyle name="20 % - Accent3" xfId="1386" builtinId="38" hidden="1"/>
    <cellStyle name="20 % - Accent3" xfId="1425" builtinId="38" hidden="1"/>
    <cellStyle name="20 % - Accent3" xfId="1464" builtinId="38" hidden="1"/>
    <cellStyle name="20 % - Accent3" xfId="1504" builtinId="38" hidden="1"/>
    <cellStyle name="20 % - Accent3" xfId="1543" builtinId="38" hidden="1"/>
    <cellStyle name="20 % - Accent3" xfId="1581" builtinId="38" hidden="1"/>
    <cellStyle name="20 % - Accent3" xfId="1620" builtinId="38" hidden="1"/>
    <cellStyle name="20 % - Accent3" xfId="1659" builtinId="38" hidden="1"/>
    <cellStyle name="20 % - Accent3" xfId="1699" builtinId="38" hidden="1"/>
    <cellStyle name="20 % - Accent3" xfId="1738" builtinId="38" hidden="1"/>
    <cellStyle name="20 % - Accent3" xfId="1778" builtinId="38" hidden="1"/>
    <cellStyle name="20 % - Accent3" xfId="1818" builtinId="38" hidden="1"/>
    <cellStyle name="20 % - Accent3" xfId="1858" builtinId="38" hidden="1"/>
    <cellStyle name="20 % - Accent3" xfId="1897" builtinId="38" hidden="1"/>
    <cellStyle name="20 % - Accent3" xfId="1936" builtinId="38" hidden="1"/>
    <cellStyle name="20 % - Accent3" xfId="1184" builtinId="38" hidden="1"/>
    <cellStyle name="20 % - Accent3" xfId="1969" builtinId="38" hidden="1"/>
    <cellStyle name="20 % - Accent3" xfId="2009" builtinId="38" hidden="1"/>
    <cellStyle name="20 % - Accent3" xfId="2048" builtinId="38" hidden="1"/>
    <cellStyle name="20 % - Accent3" xfId="2086" builtinId="38" hidden="1"/>
    <cellStyle name="20 % - Accent3" xfId="2125" builtinId="38" hidden="1"/>
    <cellStyle name="20 % - Accent3" xfId="2164" builtinId="38" hidden="1"/>
    <cellStyle name="20 % - Accent3" xfId="2203" builtinId="38" hidden="1"/>
    <cellStyle name="20 % - Accent3" xfId="2243" builtinId="38" hidden="1"/>
    <cellStyle name="20 % - Accent3" xfId="2282" builtinId="38" hidden="1"/>
    <cellStyle name="20 % - Accent3" xfId="2320" builtinId="38" hidden="1"/>
    <cellStyle name="20 % - Accent3" xfId="2359" builtinId="38" hidden="1"/>
    <cellStyle name="20 % - Accent3" xfId="2398" builtinId="38" hidden="1"/>
    <cellStyle name="20 % - Accent3" xfId="2438" builtinId="38" hidden="1"/>
    <cellStyle name="20 % - Accent3" xfId="2477" builtinId="38" hidden="1"/>
    <cellStyle name="20 % - Accent3" xfId="2517" builtinId="38" hidden="1"/>
    <cellStyle name="20 % - Accent3" xfId="2556" builtinId="38" hidden="1"/>
    <cellStyle name="20 % - Accent3" xfId="2596" builtinId="38" hidden="1"/>
    <cellStyle name="20 % - Accent3" xfId="2635" builtinId="38" hidden="1"/>
    <cellStyle name="20 % - Accent3" xfId="2674" builtinId="38" hidden="1"/>
    <cellStyle name="20 % - Accent3" xfId="1126" builtinId="38" hidden="1"/>
    <cellStyle name="20 % - Accent3" xfId="1953" builtinId="38" hidden="1"/>
    <cellStyle name="20 % - Accent3" xfId="2719" builtinId="38" hidden="1"/>
    <cellStyle name="20 % - Accent3" xfId="2758" builtinId="38" hidden="1"/>
    <cellStyle name="20 % - Accent3" xfId="2796" builtinId="38" hidden="1"/>
    <cellStyle name="20 % - Accent3" xfId="2835" builtinId="38" hidden="1"/>
    <cellStyle name="20 % - Accent3" xfId="2874" builtinId="38" hidden="1"/>
    <cellStyle name="20 % - Accent3" xfId="2913" builtinId="38" hidden="1"/>
    <cellStyle name="20 % - Accent3" xfId="2953" builtinId="38" hidden="1"/>
    <cellStyle name="20 % - Accent3" xfId="2992" builtinId="38" hidden="1"/>
    <cellStyle name="20 % - Accent3" xfId="3030" builtinId="38" hidden="1"/>
    <cellStyle name="20 % - Accent3" xfId="3069" builtinId="38" hidden="1"/>
    <cellStyle name="20 % - Accent3" xfId="3108" builtinId="38" hidden="1"/>
    <cellStyle name="20 % - Accent3" xfId="3148" builtinId="38" hidden="1"/>
    <cellStyle name="20 % - Accent3" xfId="3187" builtinId="38" hidden="1"/>
    <cellStyle name="20 % - Accent3" xfId="3227" builtinId="38" hidden="1"/>
    <cellStyle name="20 % - Accent3" xfId="3266" builtinId="38" hidden="1"/>
    <cellStyle name="20 % - Accent3" xfId="3306" builtinId="38" hidden="1"/>
    <cellStyle name="20 % - Accent3" xfId="3345" builtinId="38" hidden="1"/>
    <cellStyle name="20 % - Accent3" xfId="3384" builtinId="38" hidden="1"/>
    <cellStyle name="20 % - Accent3" xfId="3423" builtinId="38" hidden="1"/>
    <cellStyle name="20 % - Accent3" xfId="3614" builtinId="38" hidden="1"/>
    <cellStyle name="20 % - Accent3" xfId="3658" builtinId="38" hidden="1"/>
    <cellStyle name="20 % - Accent3" xfId="3697" builtinId="38" hidden="1"/>
    <cellStyle name="20 % - Accent3" xfId="3735" builtinId="38" hidden="1"/>
    <cellStyle name="20 % - Accent3" xfId="3774" builtinId="38" hidden="1"/>
    <cellStyle name="20 % - Accent3" xfId="3813" builtinId="38" hidden="1"/>
    <cellStyle name="20 % - Accent3" xfId="3852" builtinId="38" hidden="1"/>
    <cellStyle name="20 % - Accent3" xfId="3892" builtinId="38" hidden="1"/>
    <cellStyle name="20 % - Accent3" xfId="3931" builtinId="38" hidden="1"/>
    <cellStyle name="20 % - Accent3" xfId="3969" builtinId="38" hidden="1"/>
    <cellStyle name="20 % - Accent3" xfId="4008" builtinId="38" hidden="1"/>
    <cellStyle name="20 % - Accent3" xfId="4051" builtinId="38" hidden="1"/>
    <cellStyle name="20 % - Accent3" xfId="4091" builtinId="38" hidden="1"/>
    <cellStyle name="20 % - Accent3" xfId="4130" builtinId="38" hidden="1"/>
    <cellStyle name="20 % - Accent3" xfId="4170" builtinId="38" hidden="1"/>
    <cellStyle name="20 % - Accent3" xfId="4210" builtinId="38" hidden="1"/>
    <cellStyle name="20 % - Accent3" xfId="4250" builtinId="38" hidden="1"/>
    <cellStyle name="20 % - Accent3" xfId="4289" builtinId="38" hidden="1"/>
    <cellStyle name="20 % - Accent3" xfId="4328" builtinId="38" hidden="1"/>
    <cellStyle name="20 % - Accent3" xfId="4384" builtinId="38" hidden="1"/>
    <cellStyle name="20 % - Accent3" xfId="4540" builtinId="38" hidden="1"/>
    <cellStyle name="20 % - Accent3" xfId="4584" builtinId="38" hidden="1"/>
    <cellStyle name="20 % - Accent3" xfId="4623" builtinId="38" hidden="1"/>
    <cellStyle name="20 % - Accent3" xfId="4661" builtinId="38" hidden="1"/>
    <cellStyle name="20 % - Accent3" xfId="4700" builtinId="38" hidden="1"/>
    <cellStyle name="20 % - Accent3" xfId="4739" builtinId="38" hidden="1"/>
    <cellStyle name="20 % - Accent3" xfId="4778" builtinId="38" hidden="1"/>
    <cellStyle name="20 % - Accent3" xfId="4818" builtinId="38" hidden="1"/>
    <cellStyle name="20 % - Accent3" xfId="4857" builtinId="38" hidden="1"/>
    <cellStyle name="20 % - Accent3" xfId="4895" builtinId="38" hidden="1"/>
    <cellStyle name="20 % - Accent3" xfId="4934" builtinId="38" hidden="1"/>
    <cellStyle name="20 % - Accent3" xfId="4977" builtinId="38" hidden="1"/>
    <cellStyle name="20 % - Accent3" xfId="5017" builtinId="38" hidden="1"/>
    <cellStyle name="20 % - Accent3" xfId="5056" builtinId="38" hidden="1"/>
    <cellStyle name="20 % - Accent3" xfId="5096" builtinId="38" hidden="1"/>
    <cellStyle name="20 % - Accent3" xfId="5136" builtinId="38" hidden="1"/>
    <cellStyle name="20 % - Accent3" xfId="5176" builtinId="38" hidden="1"/>
    <cellStyle name="20 % - Accent3" xfId="5215" builtinId="38" hidden="1"/>
    <cellStyle name="20 % - Accent3" xfId="5254" builtinId="38" hidden="1"/>
    <cellStyle name="20 % - Accent3" xfId="4494" builtinId="38" hidden="1"/>
    <cellStyle name="20 % - Accent3" xfId="5287" builtinId="38" hidden="1"/>
    <cellStyle name="20 % - Accent3" xfId="5327" builtinId="38" hidden="1"/>
    <cellStyle name="20 % - Accent3" xfId="5366" builtinId="38" hidden="1"/>
    <cellStyle name="20 % - Accent3" xfId="5404" builtinId="38" hidden="1"/>
    <cellStyle name="20 % - Accent3" xfId="5443" builtinId="38" hidden="1"/>
    <cellStyle name="20 % - Accent3" xfId="5482" builtinId="38" hidden="1"/>
    <cellStyle name="20 % - Accent3" xfId="5521" builtinId="38" hidden="1"/>
    <cellStyle name="20 % - Accent3" xfId="5561" builtinId="38" hidden="1"/>
    <cellStyle name="20 % - Accent3" xfId="5600" builtinId="38" hidden="1"/>
    <cellStyle name="20 % - Accent3" xfId="5638" builtinId="38" hidden="1"/>
    <cellStyle name="20 % - Accent3" xfId="5677" builtinId="38" hidden="1"/>
    <cellStyle name="20 % - Accent3" xfId="5716" builtinId="38" hidden="1"/>
    <cellStyle name="20 % - Accent3" xfId="5756" builtinId="38" hidden="1"/>
    <cellStyle name="20 % - Accent3" xfId="5795" builtinId="38" hidden="1"/>
    <cellStyle name="20 % - Accent3" xfId="5835" builtinId="38" hidden="1"/>
    <cellStyle name="20 % - Accent3" xfId="5874" builtinId="38" hidden="1"/>
    <cellStyle name="20 % - Accent3" xfId="5914" builtinId="38" hidden="1"/>
    <cellStyle name="20 % - Accent3" xfId="5953" builtinId="38" hidden="1"/>
    <cellStyle name="20 % - Accent3" xfId="5992" builtinId="38" hidden="1"/>
    <cellStyle name="20 % - Accent3" xfId="4436" builtinId="38" hidden="1"/>
    <cellStyle name="20 % - Accent3" xfId="5271" builtinId="38" hidden="1"/>
    <cellStyle name="20 % - Accent3" xfId="6037" builtinId="38" hidden="1"/>
    <cellStyle name="20 % - Accent3" xfId="6076" builtinId="38" hidden="1"/>
    <cellStyle name="20 % - Accent3" xfId="6114" builtinId="38" hidden="1"/>
    <cellStyle name="20 % - Accent3" xfId="6153" builtinId="38" hidden="1"/>
    <cellStyle name="20 % - Accent3" xfId="6192" builtinId="38" hidden="1"/>
    <cellStyle name="20 % - Accent3" xfId="6231" builtinId="38" hidden="1"/>
    <cellStyle name="20 % - Accent3" xfId="6271" builtinId="38" hidden="1"/>
    <cellStyle name="20 % - Accent3" xfId="6310" builtinId="38" hidden="1"/>
    <cellStyle name="20 % - Accent3" xfId="6348" builtinId="38" hidden="1"/>
    <cellStyle name="20 % - Accent3" xfId="6387" builtinId="38" hidden="1"/>
    <cellStyle name="20 % - Accent3" xfId="6426" builtinId="38" hidden="1"/>
    <cellStyle name="20 % - Accent3" xfId="6466" builtinId="38" hidden="1"/>
    <cellStyle name="20 % - Accent3" xfId="6505" builtinId="38" hidden="1"/>
    <cellStyle name="20 % - Accent3" xfId="6545" builtinId="38" hidden="1"/>
    <cellStyle name="20 % - Accent3" xfId="6584" builtinId="38" hidden="1"/>
    <cellStyle name="20 % - Accent3" xfId="6624" builtinId="38" hidden="1"/>
    <cellStyle name="20 % - Accent3" xfId="6663" builtinId="38" hidden="1"/>
    <cellStyle name="20 % - Accent3" xfId="6702" builtinId="38" hidden="1"/>
    <cellStyle name="20 % - Accent3" xfId="3568" builtinId="38" hidden="1"/>
    <cellStyle name="20 % - Accent3" xfId="3439" builtinId="38" hidden="1"/>
    <cellStyle name="20 % - Accent3" xfId="6757" builtinId="38" hidden="1"/>
    <cellStyle name="20 % - Accent3" xfId="6796" builtinId="38" hidden="1"/>
    <cellStyle name="20 % - Accent3" xfId="6834" builtinId="38" hidden="1"/>
    <cellStyle name="20 % - Accent3" xfId="6873" builtinId="38" hidden="1"/>
    <cellStyle name="20 % - Accent3" xfId="6912" builtinId="38" hidden="1"/>
    <cellStyle name="20 % - Accent3" xfId="6951" builtinId="38" hidden="1"/>
    <cellStyle name="20 % - Accent3" xfId="6991" builtinId="38" hidden="1"/>
    <cellStyle name="20 % - Accent3" xfId="7030" builtinId="38" hidden="1"/>
    <cellStyle name="20 % - Accent3" xfId="7068" builtinId="38" hidden="1"/>
    <cellStyle name="20 % - Accent3" xfId="7107" builtinId="38" hidden="1"/>
    <cellStyle name="20 % - Accent3" xfId="7148" builtinId="38" hidden="1"/>
    <cellStyle name="20 % - Accent3" xfId="7188" builtinId="38" hidden="1"/>
    <cellStyle name="20 % - Accent3" xfId="7227" builtinId="38" hidden="1"/>
    <cellStyle name="20 % - Accent3" xfId="7267" builtinId="38" hidden="1"/>
    <cellStyle name="20 % - Accent3" xfId="7307" builtinId="38" hidden="1"/>
    <cellStyle name="20 % - Accent3" xfId="7347" builtinId="38" hidden="1"/>
    <cellStyle name="20 % - Accent3" xfId="7386" builtinId="38" hidden="1"/>
    <cellStyle name="20 % - Accent3" xfId="7425" builtinId="38" hidden="1"/>
    <cellStyle name="20 % - Accent3" xfId="7475" builtinId="38" hidden="1"/>
    <cellStyle name="20 % - Accent3" xfId="7631" builtinId="38" hidden="1"/>
    <cellStyle name="20 % - Accent3" xfId="7673" builtinId="38" hidden="1"/>
    <cellStyle name="20 % - Accent3" xfId="7712" builtinId="38" hidden="1"/>
    <cellStyle name="20 % - Accent3" xfId="7750" builtinId="38" hidden="1"/>
    <cellStyle name="20 % - Accent3" xfId="7789" builtinId="38" hidden="1"/>
    <cellStyle name="20 % - Accent3" xfId="7828" builtinId="38" hidden="1"/>
    <cellStyle name="20 % - Accent3" xfId="7867" builtinId="38" hidden="1"/>
    <cellStyle name="20 % - Accent3" xfId="7907" builtinId="38" hidden="1"/>
    <cellStyle name="20 % - Accent3" xfId="7946" builtinId="38" hidden="1"/>
    <cellStyle name="20 % - Accent3" xfId="7984" builtinId="38" hidden="1"/>
    <cellStyle name="20 % - Accent3" xfId="8023" builtinId="38" hidden="1"/>
    <cellStyle name="20 % - Accent3" xfId="8064" builtinId="38" hidden="1"/>
    <cellStyle name="20 % - Accent3" xfId="8104" builtinId="38" hidden="1"/>
    <cellStyle name="20 % - Accent3" xfId="8143" builtinId="38" hidden="1"/>
    <cellStyle name="20 % - Accent3" xfId="8183" builtinId="38" hidden="1"/>
    <cellStyle name="20 % - Accent3" xfId="8223" builtinId="38" hidden="1"/>
    <cellStyle name="20 % - Accent3" xfId="8263" builtinId="38" hidden="1"/>
    <cellStyle name="20 % - Accent3" xfId="8302" builtinId="38" hidden="1"/>
    <cellStyle name="20 % - Accent3" xfId="8341" builtinId="38" hidden="1"/>
    <cellStyle name="20 % - Accent3" xfId="7585" builtinId="38" hidden="1"/>
    <cellStyle name="20 % - Accent3" xfId="8374" builtinId="38" hidden="1"/>
    <cellStyle name="20 % - Accent3" xfId="8414" builtinId="38" hidden="1"/>
    <cellStyle name="20 % - Accent3" xfId="8453" builtinId="38" hidden="1"/>
    <cellStyle name="20 % - Accent3" xfId="8491" builtinId="38" hidden="1"/>
    <cellStyle name="20 % - Accent3" xfId="8530" builtinId="38" hidden="1"/>
    <cellStyle name="20 % - Accent3" xfId="8569" builtinId="38" hidden="1"/>
    <cellStyle name="20 % - Accent3" xfId="8608" builtinId="38" hidden="1"/>
    <cellStyle name="20 % - Accent3" xfId="8648" builtinId="38" hidden="1"/>
    <cellStyle name="20 % - Accent3" xfId="8687" builtinId="38" hidden="1"/>
    <cellStyle name="20 % - Accent3" xfId="8725" builtinId="38" hidden="1"/>
    <cellStyle name="20 % - Accent3" xfId="8764" builtinId="38" hidden="1"/>
    <cellStyle name="20 % - Accent3" xfId="8803" builtinId="38" hidden="1"/>
    <cellStyle name="20 % - Accent3" xfId="8843" builtinId="38" hidden="1"/>
    <cellStyle name="20 % - Accent3" xfId="8882" builtinId="38" hidden="1"/>
    <cellStyle name="20 % - Accent3" xfId="8922" builtinId="38" hidden="1"/>
    <cellStyle name="20 % - Accent3" xfId="8961" builtinId="38" hidden="1"/>
    <cellStyle name="20 % - Accent3" xfId="9001" builtinId="38" hidden="1"/>
    <cellStyle name="20 % - Accent3" xfId="9040" builtinId="38" hidden="1"/>
    <cellStyle name="20 % - Accent3" xfId="9079" builtinId="38" hidden="1"/>
    <cellStyle name="20 % - Accent3" xfId="7527" builtinId="38" hidden="1"/>
    <cellStyle name="20 % - Accent3" xfId="8358" builtinId="38" hidden="1"/>
    <cellStyle name="20 % - Accent3" xfId="9124" builtinId="38" hidden="1"/>
    <cellStyle name="20 % - Accent3" xfId="9163" builtinId="38" hidden="1"/>
    <cellStyle name="20 % - Accent3" xfId="9201" builtinId="38" hidden="1"/>
    <cellStyle name="20 % - Accent3" xfId="9240" builtinId="38" hidden="1"/>
    <cellStyle name="20 % - Accent3" xfId="9279" builtinId="38" hidden="1"/>
    <cellStyle name="20 % - Accent3" xfId="9318" builtinId="38" hidden="1"/>
    <cellStyle name="20 % - Accent3" xfId="9358" builtinId="38" hidden="1"/>
    <cellStyle name="20 % - Accent3" xfId="9397" builtinId="38" hidden="1"/>
    <cellStyle name="20 % - Accent3" xfId="9435" builtinId="38" hidden="1"/>
    <cellStyle name="20 % - Accent3" xfId="9474" builtinId="38" hidden="1"/>
    <cellStyle name="20 % - Accent3" xfId="9513" builtinId="38" hidden="1"/>
    <cellStyle name="20 % - Accent3" xfId="9553" builtinId="38" hidden="1"/>
    <cellStyle name="20 % - Accent3" xfId="9592" builtinId="38" hidden="1"/>
    <cellStyle name="20 % - Accent3" xfId="9632" builtinId="38" hidden="1"/>
    <cellStyle name="20 % - Accent3" xfId="9671" builtinId="38" hidden="1"/>
    <cellStyle name="20 % - Accent3" xfId="9711" builtinId="38" hidden="1"/>
    <cellStyle name="20 % - Accent3" xfId="9750" builtinId="38" hidden="1"/>
    <cellStyle name="20 % - Accent3" xfId="9789" builtinId="38" hidden="1"/>
    <cellStyle name="20 % - Accent3" xfId="4952" builtinId="38" hidden="1"/>
    <cellStyle name="20 % - Accent3" xfId="9829" builtinId="38" hidden="1"/>
    <cellStyle name="20 % - Accent3" xfId="9869" builtinId="38" hidden="1"/>
    <cellStyle name="20 % - Accent3" xfId="9908" builtinId="38" hidden="1"/>
    <cellStyle name="20 % - Accent3" xfId="9946" builtinId="38" hidden="1"/>
    <cellStyle name="20 % - Accent3" xfId="9985" builtinId="38" hidden="1"/>
    <cellStyle name="20 % - Accent3" xfId="10024" builtinId="38" hidden="1"/>
    <cellStyle name="20 % - Accent3" xfId="10063" builtinId="38" hidden="1"/>
    <cellStyle name="20 % - Accent3" xfId="10103" builtinId="38" hidden="1"/>
    <cellStyle name="20 % - Accent3" xfId="10142" builtinId="38" hidden="1"/>
    <cellStyle name="20 % - Accent3" xfId="10180" builtinId="38" hidden="1"/>
    <cellStyle name="20 % - Accent3" xfId="10219" builtinId="38" hidden="1"/>
    <cellStyle name="20 % - Accent3" xfId="10258" builtinId="38" hidden="1"/>
    <cellStyle name="20 % - Accent3" xfId="10298" builtinId="38" hidden="1"/>
    <cellStyle name="20 % - Accent3" xfId="10337" builtinId="38" hidden="1"/>
    <cellStyle name="20 % - Accent3" xfId="10377" builtinId="38" hidden="1"/>
    <cellStyle name="20 % - Accent3" xfId="10416" builtinId="38" hidden="1"/>
    <cellStyle name="20 % - Accent3" xfId="10456" builtinId="38" hidden="1"/>
    <cellStyle name="20 % - Accent3" xfId="10495" builtinId="38" hidden="1"/>
    <cellStyle name="20 % - Accent3" xfId="10534" builtinId="38" hidden="1"/>
    <cellStyle name="20 % - Accent3" xfId="10573" builtinId="38" hidden="1"/>
    <cellStyle name="20 % - Accent3" xfId="10729" builtinId="38" hidden="1"/>
    <cellStyle name="20 % - Accent3" xfId="10769" builtinId="38" hidden="1"/>
    <cellStyle name="20 % - Accent3" xfId="10808" builtinId="38" hidden="1"/>
    <cellStyle name="20 % - Accent3" xfId="10846" builtinId="38" hidden="1"/>
    <cellStyle name="20 % - Accent3" xfId="10885" builtinId="38" hidden="1"/>
    <cellStyle name="20 % - Accent3" xfId="10924" builtinId="38" hidden="1"/>
    <cellStyle name="20 % - Accent3" xfId="10963" builtinId="38" hidden="1"/>
    <cellStyle name="20 % - Accent3" xfId="11003" builtinId="38" hidden="1"/>
    <cellStyle name="20 % - Accent3" xfId="11042" builtinId="38" hidden="1"/>
    <cellStyle name="20 % - Accent3" xfId="11080" builtinId="38" hidden="1"/>
    <cellStyle name="20 % - Accent3" xfId="11119" builtinId="38" hidden="1"/>
    <cellStyle name="20 % - Accent3" xfId="11158" builtinId="38" hidden="1"/>
    <cellStyle name="20 % - Accent3" xfId="11198" builtinId="38" hidden="1"/>
    <cellStyle name="20 % - Accent3" xfId="11237" builtinId="38" hidden="1"/>
    <cellStyle name="20 % - Accent3" xfId="11277" builtinId="38" hidden="1"/>
    <cellStyle name="20 % - Accent3" xfId="11317" builtinId="38" hidden="1"/>
    <cellStyle name="20 % - Accent3" xfId="11357" builtinId="38" hidden="1"/>
    <cellStyle name="20 % - Accent3" xfId="11396" builtinId="38" hidden="1"/>
    <cellStyle name="20 % - Accent3" xfId="11435" builtinId="38" hidden="1"/>
    <cellStyle name="20 % - Accent3" xfId="10683" builtinId="38" hidden="1"/>
    <cellStyle name="20 % - Accent3" xfId="11468" builtinId="38" hidden="1"/>
    <cellStyle name="20 % - Accent3" xfId="11508" builtinId="38" hidden="1"/>
    <cellStyle name="20 % - Accent3" xfId="11547" builtinId="38" hidden="1"/>
    <cellStyle name="20 % - Accent3" xfId="11585" builtinId="38" hidden="1"/>
    <cellStyle name="20 % - Accent3" xfId="11624" builtinId="38" hidden="1"/>
    <cellStyle name="20 % - Accent3" xfId="11663" builtinId="38" hidden="1"/>
    <cellStyle name="20 % - Accent3" xfId="11702" builtinId="38" hidden="1"/>
    <cellStyle name="20 % - Accent3" xfId="11742" builtinId="38" hidden="1"/>
    <cellStyle name="20 % - Accent3" xfId="11781" builtinId="38" hidden="1"/>
    <cellStyle name="20 % - Accent3" xfId="11819" builtinId="38" hidden="1"/>
    <cellStyle name="20 % - Accent3" xfId="11858" builtinId="38" hidden="1"/>
    <cellStyle name="20 % - Accent3" xfId="11897" builtinId="38" hidden="1"/>
    <cellStyle name="20 % - Accent3" xfId="11937" builtinId="38" hidden="1"/>
    <cellStyle name="20 % - Accent3" xfId="11976" builtinId="38" hidden="1"/>
    <cellStyle name="20 % - Accent3" xfId="12016" builtinId="38" hidden="1"/>
    <cellStyle name="20 % - Accent3" xfId="12055" builtinId="38" hidden="1"/>
    <cellStyle name="20 % - Accent3" xfId="12095" builtinId="38" hidden="1"/>
    <cellStyle name="20 % - Accent3" xfId="12134" builtinId="38" hidden="1"/>
    <cellStyle name="20 % - Accent3" xfId="12173" builtinId="38" hidden="1"/>
    <cellStyle name="20 % - Accent3" xfId="10625" builtinId="38" hidden="1"/>
    <cellStyle name="20 % - Accent3" xfId="11452" builtinId="38" hidden="1"/>
    <cellStyle name="20 % - Accent3" xfId="12218" builtinId="38" hidden="1"/>
    <cellStyle name="20 % - Accent3" xfId="12257" builtinId="38" hidden="1"/>
    <cellStyle name="20 % - Accent3" xfId="12295" builtinId="38" hidden="1"/>
    <cellStyle name="20 % - Accent3" xfId="12334" builtinId="38" hidden="1"/>
    <cellStyle name="20 % - Accent3" xfId="12373" builtinId="38" hidden="1"/>
    <cellStyle name="20 % - Accent3" xfId="12412" builtinId="38" hidden="1"/>
    <cellStyle name="20 % - Accent3" xfId="12452" builtinId="38" hidden="1"/>
    <cellStyle name="20 % - Accent3" xfId="12491" builtinId="38" hidden="1"/>
    <cellStyle name="20 % - Accent3" xfId="12529" builtinId="38" hidden="1"/>
    <cellStyle name="20 % - Accent3" xfId="12568" builtinId="38" hidden="1"/>
    <cellStyle name="20 % - Accent3" xfId="12607" builtinId="38" hidden="1"/>
    <cellStyle name="20 % - Accent3" xfId="12647" builtinId="38" hidden="1"/>
    <cellStyle name="20 % - Accent3" xfId="12686" builtinId="38" hidden="1"/>
    <cellStyle name="20 % - Accent3" xfId="12726" builtinId="38" hidden="1"/>
    <cellStyle name="20 % - Accent3" xfId="12765" builtinId="38" hidden="1"/>
    <cellStyle name="20 % - Accent3" xfId="12805" builtinId="38" hidden="1"/>
    <cellStyle name="20 % - Accent3" xfId="12844" builtinId="38" hidden="1"/>
    <cellStyle name="20 % - Accent3" xfId="12883" builtinId="38" hidden="1"/>
    <cellStyle name="20 % - Accent3" xfId="12922" builtinId="38" hidden="1"/>
    <cellStyle name="20 % - Accent3" xfId="12961" builtinId="38" hidden="1"/>
    <cellStyle name="20 % - Accent3" xfId="13001" builtinId="38" hidden="1"/>
    <cellStyle name="20 % - Accent3" xfId="13040" builtinId="38" hidden="1"/>
    <cellStyle name="20 % - Accent3" xfId="13078" builtinId="38" hidden="1"/>
    <cellStyle name="20 % - Accent3" xfId="13117" builtinId="38" hidden="1"/>
    <cellStyle name="20 % - Accent3" xfId="13156" builtinId="38" hidden="1"/>
    <cellStyle name="20 % - Accent3" xfId="13195" builtinId="38" hidden="1"/>
    <cellStyle name="20 % - Accent3" xfId="13235" builtinId="38" hidden="1"/>
    <cellStyle name="20 % - Accent3" xfId="13274" builtinId="38" hidden="1"/>
    <cellStyle name="20 % - Accent3" xfId="13312" builtinId="38" hidden="1"/>
    <cellStyle name="20 % - Accent3" xfId="13351" builtinId="38" hidden="1"/>
    <cellStyle name="20 % - Accent3" xfId="13390" builtinId="38" hidden="1"/>
    <cellStyle name="20 % - Accent3" xfId="13430" builtinId="38" hidden="1"/>
    <cellStyle name="20 % - Accent3" xfId="13469" builtinId="38" hidden="1"/>
    <cellStyle name="20 % - Accent3" xfId="13509" builtinId="38" hidden="1"/>
    <cellStyle name="20 % - Accent3" xfId="13548" builtinId="38" hidden="1"/>
    <cellStyle name="20 % - Accent3" xfId="13588" builtinId="38" hidden="1"/>
    <cellStyle name="20 % - Accent3" xfId="13627" builtinId="38" hidden="1"/>
    <cellStyle name="20 % - Accent3" xfId="13666" builtinId="38" hidden="1"/>
    <cellStyle name="20 % - Accent3" xfId="13705" builtinId="38" hidden="1"/>
    <cellStyle name="20 % - Accent3" xfId="13861" builtinId="38" hidden="1"/>
    <cellStyle name="20 % - Accent3" xfId="13901" builtinId="38" hidden="1"/>
    <cellStyle name="20 % - Accent3" xfId="13940" builtinId="38" hidden="1"/>
    <cellStyle name="20 % - Accent3" xfId="13978" builtinId="38" hidden="1"/>
    <cellStyle name="20 % - Accent3" xfId="14017" builtinId="38" hidden="1"/>
    <cellStyle name="20 % - Accent3" xfId="14056" builtinId="38" hidden="1"/>
    <cellStyle name="20 % - Accent3" xfId="14095" builtinId="38" hidden="1"/>
    <cellStyle name="20 % - Accent3" xfId="14135" builtinId="38" hidden="1"/>
    <cellStyle name="20 % - Accent3" xfId="14174" builtinId="38" hidden="1"/>
    <cellStyle name="20 % - Accent3" xfId="14212" builtinId="38" hidden="1"/>
    <cellStyle name="20 % - Accent3" xfId="14251" builtinId="38" hidden="1"/>
    <cellStyle name="20 % - Accent3" xfId="14290" builtinId="38" hidden="1"/>
    <cellStyle name="20 % - Accent3" xfId="14330" builtinId="38" hidden="1"/>
    <cellStyle name="20 % - Accent3" xfId="14369" builtinId="38" hidden="1"/>
    <cellStyle name="20 % - Accent3" xfId="14409" builtinId="38" hidden="1"/>
    <cellStyle name="20 % - Accent3" xfId="14449" builtinId="38" hidden="1"/>
    <cellStyle name="20 % - Accent3" xfId="14489" builtinId="38" hidden="1"/>
    <cellStyle name="20 % - Accent3" xfId="14528" builtinId="38" hidden="1"/>
    <cellStyle name="20 % - Accent3" xfId="14567" builtinId="38" hidden="1"/>
    <cellStyle name="20 % - Accent3" xfId="13815" builtinId="38" hidden="1"/>
    <cellStyle name="20 % - Accent3" xfId="14600" builtinId="38" hidden="1"/>
    <cellStyle name="20 % - Accent3" xfId="14640" builtinId="38" hidden="1"/>
    <cellStyle name="20 % - Accent3" xfId="14679" builtinId="38" hidden="1"/>
    <cellStyle name="20 % - Accent3" xfId="14717" builtinId="38" hidden="1"/>
    <cellStyle name="20 % - Accent3" xfId="14756" builtinId="38" hidden="1"/>
    <cellStyle name="20 % - Accent3" xfId="14795" builtinId="38" hidden="1"/>
    <cellStyle name="20 % - Accent3" xfId="14834" builtinId="38" hidden="1"/>
    <cellStyle name="20 % - Accent3" xfId="14874" builtinId="38" hidden="1"/>
    <cellStyle name="20 % - Accent3" xfId="14913" builtinId="38" hidden="1"/>
    <cellStyle name="20 % - Accent3" xfId="14951" builtinId="38" hidden="1"/>
    <cellStyle name="20 % - Accent3" xfId="14990" builtinId="38" hidden="1"/>
    <cellStyle name="20 % - Accent3" xfId="15029" builtinId="38" hidden="1"/>
    <cellStyle name="20 % - Accent3" xfId="15069" builtinId="38" hidden="1"/>
    <cellStyle name="20 % - Accent3" xfId="15108" builtinId="38" hidden="1"/>
    <cellStyle name="20 % - Accent3" xfId="15148" builtinId="38" hidden="1"/>
    <cellStyle name="20 % - Accent3" xfId="15187" builtinId="38" hidden="1"/>
    <cellStyle name="20 % - Accent3" xfId="15227" builtinId="38" hidden="1"/>
    <cellStyle name="20 % - Accent3" xfId="15266" builtinId="38" hidden="1"/>
    <cellStyle name="20 % - Accent3" xfId="15305" builtinId="38" hidden="1"/>
    <cellStyle name="20 % - Accent3" xfId="13757" builtinId="38" hidden="1"/>
    <cellStyle name="20 % - Accent3" xfId="14584" builtinId="38" hidden="1"/>
    <cellStyle name="20 % - Accent3" xfId="15350" builtinId="38" hidden="1"/>
    <cellStyle name="20 % - Accent3" xfId="15389" builtinId="38" hidden="1"/>
    <cellStyle name="20 % - Accent3" xfId="15427" builtinId="38" hidden="1"/>
    <cellStyle name="20 % - Accent3" xfId="15466" builtinId="38" hidden="1"/>
    <cellStyle name="20 % - Accent3" xfId="15505" builtinId="38" hidden="1"/>
    <cellStyle name="20 % - Accent3" xfId="15544" builtinId="38" hidden="1"/>
    <cellStyle name="20 % - Accent3" xfId="15584" builtinId="38" hidden="1"/>
    <cellStyle name="20 % - Accent3" xfId="15623" builtinId="38" hidden="1"/>
    <cellStyle name="20 % - Accent3" xfId="15661" builtinId="38" hidden="1"/>
    <cellStyle name="20 % - Accent3" xfId="15700" builtinId="38" hidden="1"/>
    <cellStyle name="20 % - Accent3" xfId="15739" builtinId="38" hidden="1"/>
    <cellStyle name="20 % - Accent3" xfId="15779" builtinId="38" hidden="1"/>
    <cellStyle name="20 % - Accent3" xfId="15818" builtinId="38" hidden="1"/>
    <cellStyle name="20 % - Accent3" xfId="15858" builtinId="38" hidden="1"/>
    <cellStyle name="20 % - Accent3" xfId="15897" builtinId="38" hidden="1"/>
    <cellStyle name="20 % - Accent3" xfId="15937" builtinId="38" hidden="1"/>
    <cellStyle name="20 % - Accent3" xfId="15976" builtinId="38" hidden="1"/>
    <cellStyle name="20 % - Accent3" xfId="16015" builtinId="38" hidden="1"/>
    <cellStyle name="20 % - Accent3" xfId="3485" builtinId="38" hidden="1"/>
    <cellStyle name="20 % - Accent3" xfId="4024" builtinId="38" hidden="1"/>
    <cellStyle name="20 % - Accent3" xfId="16068" builtinId="38" hidden="1"/>
    <cellStyle name="20 % - Accent3" xfId="16107" builtinId="38" hidden="1"/>
    <cellStyle name="20 % - Accent3" xfId="16145" builtinId="38" hidden="1"/>
    <cellStyle name="20 % - Accent3" xfId="16184" builtinId="38" hidden="1"/>
    <cellStyle name="20 % - Accent3" xfId="16223" builtinId="38" hidden="1"/>
    <cellStyle name="20 % - Accent3" xfId="16262" builtinId="38" hidden="1"/>
    <cellStyle name="20 % - Accent3" xfId="16302" builtinId="38" hidden="1"/>
    <cellStyle name="20 % - Accent3" xfId="16341" builtinId="38" hidden="1"/>
    <cellStyle name="20 % - Accent3" xfId="16379" builtinId="38" hidden="1"/>
    <cellStyle name="20 % - Accent3" xfId="16418" builtinId="38" hidden="1"/>
    <cellStyle name="20 % - Accent3" xfId="16457" builtinId="38" hidden="1"/>
    <cellStyle name="20 % - Accent3" xfId="16497" builtinId="38" hidden="1"/>
    <cellStyle name="20 % - Accent3" xfId="16536" builtinId="38" hidden="1"/>
    <cellStyle name="20 % - Accent3" xfId="16576" builtinId="38" hidden="1"/>
    <cellStyle name="20 % - Accent3" xfId="16615" builtinId="38" hidden="1"/>
    <cellStyle name="20 % - Accent3" xfId="16655" builtinId="38" hidden="1"/>
    <cellStyle name="20 % - Accent3" xfId="16694" builtinId="38" hidden="1"/>
    <cellStyle name="20 % - Accent3" xfId="16733" builtinId="38" hidden="1"/>
    <cellStyle name="20 % - Accent3" xfId="16772" builtinId="38" hidden="1"/>
    <cellStyle name="20 % - Accent3" xfId="16928" builtinId="38" hidden="1"/>
    <cellStyle name="20 % - Accent3" xfId="16968" builtinId="38" hidden="1"/>
    <cellStyle name="20 % - Accent3" xfId="17007" builtinId="38" hidden="1"/>
    <cellStyle name="20 % - Accent3" xfId="17045" builtinId="38" hidden="1"/>
    <cellStyle name="20 % - Accent3" xfId="17084" builtinId="38" hidden="1"/>
    <cellStyle name="20 % - Accent3" xfId="17123" builtinId="38" hidden="1"/>
    <cellStyle name="20 % - Accent3" xfId="17162" builtinId="38" hidden="1"/>
    <cellStyle name="20 % - Accent3" xfId="17202" builtinId="38" hidden="1"/>
    <cellStyle name="20 % - Accent3" xfId="17241" builtinId="38" hidden="1"/>
    <cellStyle name="20 % - Accent3" xfId="17279" builtinId="38" hidden="1"/>
    <cellStyle name="20 % - Accent3" xfId="17318" builtinId="38" hidden="1"/>
    <cellStyle name="20 % - Accent3" xfId="17357" builtinId="38" hidden="1"/>
    <cellStyle name="20 % - Accent3" xfId="17397" builtinId="38" hidden="1"/>
    <cellStyle name="20 % - Accent3" xfId="17436" builtinId="38" hidden="1"/>
    <cellStyle name="20 % - Accent3" xfId="17476" builtinId="38" hidden="1"/>
    <cellStyle name="20 % - Accent3" xfId="17516" builtinId="38" hidden="1"/>
    <cellStyle name="20 % - Accent3" xfId="17556" builtinId="38" hidden="1"/>
    <cellStyle name="20 % - Accent3" xfId="17595" builtinId="38" hidden="1"/>
    <cellStyle name="20 % - Accent3" xfId="17634" builtinId="38" hidden="1"/>
    <cellStyle name="20 % - Accent3" xfId="16882" builtinId="38" hidden="1"/>
    <cellStyle name="20 % - Accent3" xfId="17667" builtinId="38" hidden="1"/>
    <cellStyle name="20 % - Accent3" xfId="17707" builtinId="38" hidden="1"/>
    <cellStyle name="20 % - Accent3" xfId="17746" builtinId="38" hidden="1"/>
    <cellStyle name="20 % - Accent3" xfId="17784" builtinId="38" hidden="1"/>
    <cellStyle name="20 % - Accent3" xfId="17823" builtinId="38" hidden="1"/>
    <cellStyle name="20 % - Accent3" xfId="17862" builtinId="38" hidden="1"/>
    <cellStyle name="20 % - Accent3" xfId="17901" builtinId="38" hidden="1"/>
    <cellStyle name="20 % - Accent3" xfId="17941" builtinId="38" hidden="1"/>
    <cellStyle name="20 % - Accent3" xfId="17980" builtinId="38" hidden="1"/>
    <cellStyle name="20 % - Accent3" xfId="18018" builtinId="38" hidden="1"/>
    <cellStyle name="20 % - Accent3" xfId="18057" builtinId="38" hidden="1"/>
    <cellStyle name="20 % - Accent3" xfId="18096" builtinId="38" hidden="1"/>
    <cellStyle name="20 % - Accent3" xfId="18136" builtinId="38" hidden="1"/>
    <cellStyle name="20 % - Accent3" xfId="18175" builtinId="38" hidden="1"/>
    <cellStyle name="20 % - Accent3" xfId="18215" builtinId="38" hidden="1"/>
    <cellStyle name="20 % - Accent3" xfId="18254" builtinId="38" hidden="1"/>
    <cellStyle name="20 % - Accent3" xfId="18294" builtinId="38" hidden="1"/>
    <cellStyle name="20 % - Accent3" xfId="18333" builtinId="38" hidden="1"/>
    <cellStyle name="20 % - Accent3" xfId="18372" builtinId="38" hidden="1"/>
    <cellStyle name="20 % - Accent3" xfId="16824" builtinId="38" hidden="1"/>
    <cellStyle name="20 % - Accent3" xfId="17651" builtinId="38" hidden="1"/>
    <cellStyle name="20 % - Accent3" xfId="18417" builtinId="38" hidden="1"/>
    <cellStyle name="20 % - Accent3" xfId="18456" builtinId="38" hidden="1"/>
    <cellStyle name="20 % - Accent3" xfId="18494" builtinId="38" hidden="1"/>
    <cellStyle name="20 % - Accent3" xfId="18533" builtinId="38" hidden="1"/>
    <cellStyle name="20 % - Accent3" xfId="18572" builtinId="38" hidden="1"/>
    <cellStyle name="20 % - Accent3" xfId="18611" builtinId="38" hidden="1"/>
    <cellStyle name="20 % - Accent3" xfId="18651" builtinId="38" hidden="1"/>
    <cellStyle name="20 % - Accent3" xfId="18690" builtinId="38" hidden="1"/>
    <cellStyle name="20 % - Accent3" xfId="18728" builtinId="38" hidden="1"/>
    <cellStyle name="20 % - Accent3" xfId="18767" builtinId="38" hidden="1"/>
    <cellStyle name="20 % - Accent3" xfId="18806" builtinId="38" hidden="1"/>
    <cellStyle name="20 % - Accent3" xfId="18846" builtinId="38" hidden="1"/>
    <cellStyle name="20 % - Accent3" xfId="18885" builtinId="38" hidden="1"/>
    <cellStyle name="20 % - Accent3" xfId="18925" builtinId="38" hidden="1"/>
    <cellStyle name="20 % - Accent3" xfId="18964" builtinId="38" hidden="1"/>
    <cellStyle name="20 % - Accent3" xfId="19004" builtinId="38" hidden="1"/>
    <cellStyle name="20 % - Accent3" xfId="19043" builtinId="38" hidden="1"/>
    <cellStyle name="20 % - Accent3" xfId="19082" builtinId="38" hidden="1"/>
    <cellStyle name="20 % - Accent3" xfId="8039" builtinId="38" hidden="1"/>
    <cellStyle name="20 % - Accent3" xfId="19202" builtinId="38" hidden="1"/>
    <cellStyle name="20 % - Accent3" xfId="19242" builtinId="38" hidden="1"/>
    <cellStyle name="20 % - Accent3" xfId="19281" builtinId="38" hidden="1"/>
    <cellStyle name="20 % - Accent3" xfId="19319" builtinId="38" hidden="1"/>
    <cellStyle name="20 % - Accent3" xfId="19358" builtinId="38" hidden="1"/>
    <cellStyle name="20 % - Accent3" xfId="19397" builtinId="38" hidden="1"/>
    <cellStyle name="20 % - Accent3" xfId="19436" builtinId="38" hidden="1"/>
    <cellStyle name="20 % - Accent3" xfId="19476" builtinId="38" hidden="1"/>
    <cellStyle name="20 % - Accent3" xfId="19515" builtinId="38" hidden="1"/>
    <cellStyle name="20 % - Accent3" xfId="19553" builtinId="38" hidden="1"/>
    <cellStyle name="20 % - Accent3" xfId="19592" builtinId="38" hidden="1"/>
    <cellStyle name="20 % - Accent3" xfId="19631" builtinId="38" hidden="1"/>
    <cellStyle name="20 % - Accent3" xfId="19671" builtinId="38" hidden="1"/>
    <cellStyle name="20 % - Accent3" xfId="19710" builtinId="38" hidden="1"/>
    <cellStyle name="20 % - Accent3" xfId="19750" builtinId="38" hidden="1"/>
    <cellStyle name="20 % - Accent3" xfId="19789" builtinId="38" hidden="1"/>
    <cellStyle name="20 % - Accent3" xfId="19829" builtinId="38" hidden="1"/>
    <cellStyle name="20 % - Accent3" xfId="19868" builtinId="38" hidden="1"/>
    <cellStyle name="20 % - Accent3" xfId="19907" builtinId="38" hidden="1"/>
    <cellStyle name="20 % - Accent3" xfId="19958" builtinId="38" hidden="1"/>
    <cellStyle name="20 % - Accent3" xfId="20114" builtinId="38" hidden="1"/>
    <cellStyle name="20 % - Accent3" xfId="20154" builtinId="38" hidden="1"/>
    <cellStyle name="20 % - Accent3" xfId="20193" builtinId="38" hidden="1"/>
    <cellStyle name="20 % - Accent3" xfId="20231" builtinId="38" hidden="1"/>
    <cellStyle name="20 % - Accent3" xfId="20270" builtinId="38" hidden="1"/>
    <cellStyle name="20 % - Accent3" xfId="20309" builtinId="38" hidden="1"/>
    <cellStyle name="20 % - Accent3" xfId="20348" builtinId="38" hidden="1"/>
    <cellStyle name="20 % - Accent3" xfId="20388" builtinId="38" hidden="1"/>
    <cellStyle name="20 % - Accent3" xfId="20427" builtinId="38" hidden="1"/>
    <cellStyle name="20 % - Accent3" xfId="20465" builtinId="38" hidden="1"/>
    <cellStyle name="20 % - Accent3" xfId="20504" builtinId="38" hidden="1"/>
    <cellStyle name="20 % - Accent3" xfId="20543" builtinId="38" hidden="1"/>
    <cellStyle name="20 % - Accent3" xfId="20583" builtinId="38" hidden="1"/>
    <cellStyle name="20 % - Accent3" xfId="20622" builtinId="38" hidden="1"/>
    <cellStyle name="20 % - Accent3" xfId="20662" builtinId="38" hidden="1"/>
    <cellStyle name="20 % - Accent3" xfId="20702" builtinId="38" hidden="1"/>
    <cellStyle name="20 % - Accent3" xfId="20742" builtinId="38" hidden="1"/>
    <cellStyle name="20 % - Accent3" xfId="20781" builtinId="38" hidden="1"/>
    <cellStyle name="20 % - Accent3" xfId="20820" builtinId="38" hidden="1"/>
    <cellStyle name="20 % - Accent3" xfId="20068" builtinId="38" hidden="1"/>
    <cellStyle name="20 % - Accent3" xfId="20853" builtinId="38" hidden="1"/>
    <cellStyle name="20 % - Accent3" xfId="20893" builtinId="38" hidden="1"/>
    <cellStyle name="20 % - Accent3" xfId="20932" builtinId="38" hidden="1"/>
    <cellStyle name="20 % - Accent3" xfId="20970" builtinId="38" hidden="1"/>
    <cellStyle name="20 % - Accent3" xfId="21009" builtinId="38" hidden="1"/>
    <cellStyle name="20 % - Accent3" xfId="21048" builtinId="38" hidden="1"/>
    <cellStyle name="20 % - Accent3" xfId="21087" builtinId="38" hidden="1"/>
    <cellStyle name="20 % - Accent3" xfId="21127" builtinId="38" hidden="1"/>
    <cellStyle name="20 % - Accent3" xfId="21166" builtinId="38" hidden="1"/>
    <cellStyle name="20 % - Accent3" xfId="21204" builtinId="38" hidden="1"/>
    <cellStyle name="20 % - Accent3" xfId="21243" builtinId="38" hidden="1"/>
    <cellStyle name="20 % - Accent3" xfId="21282" builtinId="38" hidden="1"/>
    <cellStyle name="20 % - Accent3" xfId="21322" builtinId="38" hidden="1"/>
    <cellStyle name="20 % - Accent3" xfId="21361" builtinId="38" hidden="1"/>
    <cellStyle name="20 % - Accent3" xfId="21401" builtinId="38" hidden="1"/>
    <cellStyle name="20 % - Accent3" xfId="21440" builtinId="38" hidden="1"/>
    <cellStyle name="20 % - Accent3" xfId="21480" builtinId="38" hidden="1"/>
    <cellStyle name="20 % - Accent3" xfId="21519" builtinId="38" hidden="1"/>
    <cellStyle name="20 % - Accent3" xfId="21558" builtinId="38" hidden="1"/>
    <cellStyle name="20 % - Accent3" xfId="20010" builtinId="38" hidden="1"/>
    <cellStyle name="20 % - Accent3" xfId="20837" builtinId="38" hidden="1"/>
    <cellStyle name="20 % - Accent3" xfId="21603" builtinId="38" hidden="1"/>
    <cellStyle name="20 % - Accent3" xfId="21642" builtinId="38" hidden="1"/>
    <cellStyle name="20 % - Accent3" xfId="21680" builtinId="38" hidden="1"/>
    <cellStyle name="20 % - Accent3" xfId="21719" builtinId="38" hidden="1"/>
    <cellStyle name="20 % - Accent3" xfId="21758" builtinId="38" hidden="1"/>
    <cellStyle name="20 % - Accent3" xfId="21797" builtinId="38" hidden="1"/>
    <cellStyle name="20 % - Accent3" xfId="21837" builtinId="38" hidden="1"/>
    <cellStyle name="20 % - Accent3" xfId="21876" builtinId="38" hidden="1"/>
    <cellStyle name="20 % - Accent3" xfId="21914" builtinId="38" hidden="1"/>
    <cellStyle name="20 % - Accent3" xfId="21953" builtinId="38" hidden="1"/>
    <cellStyle name="20 % - Accent3" xfId="21992" builtinId="38" hidden="1"/>
    <cellStyle name="20 % - Accent3" xfId="22032" builtinId="38" hidden="1"/>
    <cellStyle name="20 % - Accent3" xfId="22071" builtinId="38" hidden="1"/>
    <cellStyle name="20 % - Accent3" xfId="22111" builtinId="38" hidden="1"/>
    <cellStyle name="20 % - Accent3" xfId="22150" builtinId="38" hidden="1"/>
    <cellStyle name="20 % - Accent3" xfId="22190" builtinId="38" hidden="1"/>
    <cellStyle name="20 % - Accent3" xfId="22229" builtinId="38" hidden="1"/>
    <cellStyle name="20 % - Accent3" xfId="22268" builtinId="38" hidden="1"/>
    <cellStyle name="20 % - Accent3" xfId="22307" builtinId="38" hidden="1"/>
    <cellStyle name="20 % - Accent3" xfId="22346" builtinId="38" hidden="1"/>
    <cellStyle name="20 % - Accent3" xfId="22386" builtinId="38" hidden="1"/>
    <cellStyle name="20 % - Accent3" xfId="22425" builtinId="38" hidden="1"/>
    <cellStyle name="20 % - Accent3" xfId="22463" builtinId="38" hidden="1"/>
    <cellStyle name="20 % - Accent3" xfId="22502" builtinId="38" hidden="1"/>
    <cellStyle name="20 % - Accent3" xfId="22541" builtinId="38" hidden="1"/>
    <cellStyle name="20 % - Accent3" xfId="22580" builtinId="38" hidden="1"/>
    <cellStyle name="20 % - Accent3" xfId="22620" builtinId="38" hidden="1"/>
    <cellStyle name="20 % - Accent3" xfId="22659" builtinId="38" hidden="1"/>
    <cellStyle name="20 % - Accent3" xfId="22697" builtinId="38" hidden="1"/>
    <cellStyle name="20 % - Accent3" xfId="22736" builtinId="38" hidden="1"/>
    <cellStyle name="20 % - Accent3" xfId="22775" builtinId="38" hidden="1"/>
    <cellStyle name="20 % - Accent3" xfId="22815" builtinId="38" hidden="1"/>
    <cellStyle name="20 % - Accent3" xfId="22854" builtinId="38" hidden="1"/>
    <cellStyle name="20 % - Accent3" xfId="22894" builtinId="38" hidden="1"/>
    <cellStyle name="20 % - Accent3" xfId="22933" builtinId="38" hidden="1"/>
    <cellStyle name="20 % - Accent3" xfId="22973" builtinId="38" hidden="1"/>
    <cellStyle name="20 % - Accent3" xfId="23012" builtinId="38" hidden="1"/>
    <cellStyle name="20 % - Accent3" xfId="23051" builtinId="38" hidden="1"/>
    <cellStyle name="20 % - Accent3" xfId="23090" builtinId="38" hidden="1"/>
    <cellStyle name="20 % - Accent3" xfId="23246" builtinId="38" hidden="1"/>
    <cellStyle name="20 % - Accent3" xfId="23286" builtinId="38" hidden="1"/>
    <cellStyle name="20 % - Accent3" xfId="23325" builtinId="38" hidden="1"/>
    <cellStyle name="20 % - Accent3" xfId="23363" builtinId="38" hidden="1"/>
    <cellStyle name="20 % - Accent3" xfId="23402" builtinId="38" hidden="1"/>
    <cellStyle name="20 % - Accent3" xfId="23441" builtinId="38" hidden="1"/>
    <cellStyle name="20 % - Accent3" xfId="23480" builtinId="38" hidden="1"/>
    <cellStyle name="20 % - Accent3" xfId="23520" builtinId="38" hidden="1"/>
    <cellStyle name="20 % - Accent3" xfId="23559" builtinId="38" hidden="1"/>
    <cellStyle name="20 % - Accent3" xfId="23597" builtinId="38" hidden="1"/>
    <cellStyle name="20 % - Accent3" xfId="23636" builtinId="38" hidden="1"/>
    <cellStyle name="20 % - Accent3" xfId="23675" builtinId="38" hidden="1"/>
    <cellStyle name="20 % - Accent3" xfId="23715" builtinId="38" hidden="1"/>
    <cellStyle name="20 % - Accent3" xfId="23754" builtinId="38" hidden="1"/>
    <cellStyle name="20 % - Accent3" xfId="23794" builtinId="38" hidden="1"/>
    <cellStyle name="20 % - Accent3" xfId="23834" builtinId="38" hidden="1"/>
    <cellStyle name="20 % - Accent3" xfId="23874" builtinId="38" hidden="1"/>
    <cellStyle name="20 % - Accent3" xfId="23913" builtinId="38" hidden="1"/>
    <cellStyle name="20 % - Accent3" xfId="23952" builtinId="38" hidden="1"/>
    <cellStyle name="20 % - Accent3" xfId="23200" builtinId="38" hidden="1"/>
    <cellStyle name="20 % - Accent3" xfId="23985" builtinId="38" hidden="1"/>
    <cellStyle name="20 % - Accent3" xfId="24025" builtinId="38" hidden="1"/>
    <cellStyle name="20 % - Accent3" xfId="24064" builtinId="38" hidden="1"/>
    <cellStyle name="20 % - Accent3" xfId="24102" builtinId="38" hidden="1"/>
    <cellStyle name="20 % - Accent3" xfId="24141" builtinId="38" hidden="1"/>
    <cellStyle name="20 % - Accent3" xfId="24180" builtinId="38" hidden="1"/>
    <cellStyle name="20 % - Accent3" xfId="24219" builtinId="38" hidden="1"/>
    <cellStyle name="20 % - Accent3" xfId="24259" builtinId="38" hidden="1"/>
    <cellStyle name="20 % - Accent3" xfId="24298" builtinId="38" hidden="1"/>
    <cellStyle name="20 % - Accent3" xfId="24336" builtinId="38" hidden="1"/>
    <cellStyle name="20 % - Accent3" xfId="24375" builtinId="38" hidden="1"/>
    <cellStyle name="20 % - Accent3" xfId="24414" builtinId="38" hidden="1"/>
    <cellStyle name="20 % - Accent3" xfId="24454" builtinId="38" hidden="1"/>
    <cellStyle name="20 % - Accent3" xfId="24493" builtinId="38" hidden="1"/>
    <cellStyle name="20 % - Accent3" xfId="24533" builtinId="38" hidden="1"/>
    <cellStyle name="20 % - Accent3" xfId="24572" builtinId="38" hidden="1"/>
    <cellStyle name="20 % - Accent3" xfId="24612" builtinId="38" hidden="1"/>
    <cellStyle name="20 % - Accent3" xfId="24651" builtinId="38" hidden="1"/>
    <cellStyle name="20 % - Accent3" xfId="24690" builtinId="38" hidden="1"/>
    <cellStyle name="20 % - Accent3" xfId="23142" builtinId="38" hidden="1"/>
    <cellStyle name="20 % - Accent3" xfId="23969" builtinId="38" hidden="1"/>
    <cellStyle name="20 % - Accent3" xfId="24735" builtinId="38" hidden="1"/>
    <cellStyle name="20 % - Accent3" xfId="24774" builtinId="38" hidden="1"/>
    <cellStyle name="20 % - Accent3" xfId="24812" builtinId="38" hidden="1"/>
    <cellStyle name="20 % - Accent3" xfId="24851" builtinId="38" hidden="1"/>
    <cellStyle name="20 % - Accent3" xfId="24890" builtinId="38" hidden="1"/>
    <cellStyle name="20 % - Accent3" xfId="24929" builtinId="38" hidden="1"/>
    <cellStyle name="20 % - Accent3" xfId="24969" builtinId="38" hidden="1"/>
    <cellStyle name="20 % - Accent3" xfId="25008" builtinId="38" hidden="1"/>
    <cellStyle name="20 % - Accent3" xfId="25046" builtinId="38" hidden="1"/>
    <cellStyle name="20 % - Accent3" xfId="25085" builtinId="38" hidden="1"/>
    <cellStyle name="20 % - Accent3" xfId="25124" builtinId="38" hidden="1"/>
    <cellStyle name="20 % - Accent3" xfId="25164" builtinId="38" hidden="1"/>
    <cellStyle name="20 % - Accent3" xfId="25203" builtinId="38" hidden="1"/>
    <cellStyle name="20 % - Accent3" xfId="25243" builtinId="38" hidden="1"/>
    <cellStyle name="20 % - Accent3" xfId="25282" builtinId="38" hidden="1"/>
    <cellStyle name="20 % - Accent3" xfId="25322" builtinId="38" hidden="1"/>
    <cellStyle name="20 % - Accent3" xfId="25361" builtinId="38" hidden="1"/>
    <cellStyle name="20 % - Accent3" xfId="25400" builtinId="38" hidden="1"/>
    <cellStyle name="20 % - Accent3" xfId="19156" builtinId="38" hidden="1"/>
    <cellStyle name="20 % - Accent3" xfId="19126" builtinId="38" hidden="1"/>
    <cellStyle name="20 % - Accent3" xfId="25426" builtinId="38" hidden="1"/>
    <cellStyle name="20 % - Accent3" xfId="25465" builtinId="38" hidden="1"/>
    <cellStyle name="20 % - Accent3" xfId="25503" builtinId="38" hidden="1"/>
    <cellStyle name="20 % - Accent3" xfId="25542" builtinId="38" hidden="1"/>
    <cellStyle name="20 % - Accent3" xfId="25581" builtinId="38" hidden="1"/>
    <cellStyle name="20 % - Accent3" xfId="25620" builtinId="38" hidden="1"/>
    <cellStyle name="20 % - Accent3" xfId="25660" builtinId="38" hidden="1"/>
    <cellStyle name="20 % - Accent3" xfId="25699" builtinId="38" hidden="1"/>
    <cellStyle name="20 % - Accent3" xfId="25737" builtinId="38" hidden="1"/>
    <cellStyle name="20 % - Accent3" xfId="25776" builtinId="38" hidden="1"/>
    <cellStyle name="20 % - Accent3" xfId="25815" builtinId="38" hidden="1"/>
    <cellStyle name="20 % - Accent3" xfId="25855" builtinId="38" hidden="1"/>
    <cellStyle name="20 % - Accent3" xfId="25894" builtinId="38" hidden="1"/>
    <cellStyle name="20 % - Accent3" xfId="25934" builtinId="38" hidden="1"/>
    <cellStyle name="20 % - Accent3" xfId="25973" builtinId="38" hidden="1"/>
    <cellStyle name="20 % - Accent3" xfId="26013" builtinId="38" hidden="1"/>
    <cellStyle name="20 % - Accent3" xfId="26052" builtinId="38" hidden="1"/>
    <cellStyle name="20 % - Accent3" xfId="26091" builtinId="38" hidden="1"/>
    <cellStyle name="20 % - Accent3" xfId="26130" builtinId="38" hidden="1"/>
    <cellStyle name="20 % - Accent3" xfId="26286" builtinId="38" hidden="1"/>
    <cellStyle name="20 % - Accent3" xfId="26326" builtinId="38" hidden="1"/>
    <cellStyle name="20 % - Accent3" xfId="26365" builtinId="38" hidden="1"/>
    <cellStyle name="20 % - Accent3" xfId="26403" builtinId="38" hidden="1"/>
    <cellStyle name="20 % - Accent3" xfId="26442" builtinId="38" hidden="1"/>
    <cellStyle name="20 % - Accent3" xfId="26481" builtinId="38" hidden="1"/>
    <cellStyle name="20 % - Accent3" xfId="26520" builtinId="38" hidden="1"/>
    <cellStyle name="20 % - Accent3" xfId="26560" builtinId="38" hidden="1"/>
    <cellStyle name="20 % - Accent3" xfId="26599" builtinId="38" hidden="1"/>
    <cellStyle name="20 % - Accent3" xfId="26637" builtinId="38" hidden="1"/>
    <cellStyle name="20 % - Accent3" xfId="26676" builtinId="38" hidden="1"/>
    <cellStyle name="20 % - Accent3" xfId="26715" builtinId="38" hidden="1"/>
    <cellStyle name="20 % - Accent3" xfId="26755" builtinId="38" hidden="1"/>
    <cellStyle name="20 % - Accent3" xfId="26794" builtinId="38" hidden="1"/>
    <cellStyle name="20 % - Accent3" xfId="26834" builtinId="38" hidden="1"/>
    <cellStyle name="20 % - Accent3" xfId="26874" builtinId="38" hidden="1"/>
    <cellStyle name="20 % - Accent3" xfId="26914" builtinId="38" hidden="1"/>
    <cellStyle name="20 % - Accent3" xfId="26953" builtinId="38" hidden="1"/>
    <cellStyle name="20 % - Accent3" xfId="26992" builtinId="38" hidden="1"/>
    <cellStyle name="20 % - Accent3" xfId="26240" builtinId="38" hidden="1"/>
    <cellStyle name="20 % - Accent3" xfId="27025" builtinId="38" hidden="1"/>
    <cellStyle name="20 % - Accent3" xfId="27065" builtinId="38" hidden="1"/>
    <cellStyle name="20 % - Accent3" xfId="27104" builtinId="38" hidden="1"/>
    <cellStyle name="20 % - Accent3" xfId="27142" builtinId="38" hidden="1"/>
    <cellStyle name="20 % - Accent3" xfId="27181" builtinId="38" hidden="1"/>
    <cellStyle name="20 % - Accent3" xfId="27220" builtinId="38" hidden="1"/>
    <cellStyle name="20 % - Accent3" xfId="27259" builtinId="38" hidden="1"/>
    <cellStyle name="20 % - Accent3" xfId="27299" builtinId="38" hidden="1"/>
    <cellStyle name="20 % - Accent3" xfId="27338" builtinId="38" hidden="1"/>
    <cellStyle name="20 % - Accent3" xfId="27376" builtinId="38" hidden="1"/>
    <cellStyle name="20 % - Accent3" xfId="27415" builtinId="38" hidden="1"/>
    <cellStyle name="20 % - Accent3" xfId="27454" builtinId="38" hidden="1"/>
    <cellStyle name="20 % - Accent3" xfId="27494" builtinId="38" hidden="1"/>
    <cellStyle name="20 % - Accent3" xfId="27533" builtinId="38" hidden="1"/>
    <cellStyle name="20 % - Accent3" xfId="27573" builtinId="38" hidden="1"/>
    <cellStyle name="20 % - Accent3" xfId="27612" builtinId="38" hidden="1"/>
    <cellStyle name="20 % - Accent3" xfId="27652" builtinId="38" hidden="1"/>
    <cellStyle name="20 % - Accent3" xfId="27691" builtinId="38" hidden="1"/>
    <cellStyle name="20 % - Accent3" xfId="27730" builtinId="38" hidden="1"/>
    <cellStyle name="20 % - Accent3" xfId="26182" builtinId="38" hidden="1"/>
    <cellStyle name="20 % - Accent3" xfId="27009" builtinId="38" hidden="1"/>
    <cellStyle name="20 % - Accent3" xfId="27775" builtinId="38" hidden="1"/>
    <cellStyle name="20 % - Accent3" xfId="27814" builtinId="38" hidden="1"/>
    <cellStyle name="20 % - Accent3" xfId="27852" builtinId="38" hidden="1"/>
    <cellStyle name="20 % - Accent3" xfId="27891" builtinId="38" hidden="1"/>
    <cellStyle name="20 % - Accent3" xfId="27930" builtinId="38" hidden="1"/>
    <cellStyle name="20 % - Accent3" xfId="27969" builtinId="38" hidden="1"/>
    <cellStyle name="20 % - Accent3" xfId="28009" builtinId="38" hidden="1"/>
    <cellStyle name="20 % - Accent3" xfId="28048" builtinId="38" hidden="1"/>
    <cellStyle name="20 % - Accent3" xfId="28086" builtinId="38" hidden="1"/>
    <cellStyle name="20 % - Accent3" xfId="28125" builtinId="38" hidden="1"/>
    <cellStyle name="20 % - Accent3" xfId="28164" builtinId="38" hidden="1"/>
    <cellStyle name="20 % - Accent3" xfId="28204" builtinId="38" hidden="1"/>
    <cellStyle name="20 % - Accent3" xfId="28243" builtinId="38" hidden="1"/>
    <cellStyle name="20 % - Accent3" xfId="28283" builtinId="38" hidden="1"/>
    <cellStyle name="20 % - Accent3" xfId="28322" builtinId="38" hidden="1"/>
    <cellStyle name="20 % - Accent3" xfId="28362" builtinId="38" hidden="1"/>
    <cellStyle name="20 % - Accent3" xfId="28401" builtinId="38" hidden="1"/>
    <cellStyle name="20 % - Accent3" xfId="28440" builtinId="38" hidden="1"/>
    <cellStyle name="20 % - Accent3" xfId="28479" builtinId="38" hidden="1"/>
    <cellStyle name="20 % - Accent3" xfId="28601" builtinId="38" hidden="1"/>
    <cellStyle name="20 % - Accent3" xfId="28643" builtinId="38" hidden="1"/>
    <cellStyle name="20 % - Accent3" xfId="28682" builtinId="38" hidden="1"/>
    <cellStyle name="20 % - Accent3" xfId="28720" builtinId="38" hidden="1"/>
    <cellStyle name="20 % - Accent3" xfId="28759" builtinId="38" hidden="1"/>
    <cellStyle name="20 % - Accent3" xfId="28798" builtinId="38" hidden="1"/>
    <cellStyle name="20 % - Accent3" xfId="28837" builtinId="38" hidden="1"/>
    <cellStyle name="20 % - Accent3" xfId="28877" builtinId="38" hidden="1"/>
    <cellStyle name="20 % - Accent3" xfId="28916" builtinId="38" hidden="1"/>
    <cellStyle name="20 % - Accent3" xfId="28954" builtinId="38" hidden="1"/>
    <cellStyle name="20 % - Accent3" xfId="28993" builtinId="38" hidden="1"/>
    <cellStyle name="20 % - Accent3" xfId="29034" builtinId="38" hidden="1"/>
    <cellStyle name="20 % - Accent3" xfId="29074" builtinId="38" hidden="1"/>
    <cellStyle name="20 % - Accent3" xfId="29113" builtinId="38" hidden="1"/>
    <cellStyle name="20 % - Accent3" xfId="29153" builtinId="38" hidden="1"/>
    <cellStyle name="20 % - Accent3" xfId="29193" builtinId="38" hidden="1"/>
    <cellStyle name="20 % - Accent3" xfId="29233" builtinId="38" hidden="1"/>
    <cellStyle name="20 % - Accent3" xfId="29272" builtinId="38" hidden="1"/>
    <cellStyle name="20 % - Accent3" xfId="29311" builtinId="38" hidden="1"/>
    <cellStyle name="20 % - Accent3" xfId="29361" builtinId="38" hidden="1"/>
    <cellStyle name="20 % - Accent3" xfId="29517" builtinId="38" hidden="1"/>
    <cellStyle name="20 % - Accent3" xfId="29559" builtinId="38" hidden="1"/>
    <cellStyle name="20 % - Accent3" xfId="29598" builtinId="38" hidden="1"/>
    <cellStyle name="20 % - Accent3" xfId="29636" builtinId="38" hidden="1"/>
    <cellStyle name="20 % - Accent3" xfId="29675" builtinId="38" hidden="1"/>
    <cellStyle name="20 % - Accent3" xfId="29714" builtinId="38" hidden="1"/>
    <cellStyle name="20 % - Accent3" xfId="29753" builtinId="38" hidden="1"/>
    <cellStyle name="20 % - Accent3" xfId="29793" builtinId="38" hidden="1"/>
    <cellStyle name="20 % - Accent3" xfId="29832" builtinId="38" hidden="1"/>
    <cellStyle name="20 % - Accent3" xfId="29870" builtinId="38" hidden="1"/>
    <cellStyle name="20 % - Accent3" xfId="29909" builtinId="38" hidden="1"/>
    <cellStyle name="20 % - Accent3" xfId="29950" builtinId="38" hidden="1"/>
    <cellStyle name="20 % - Accent3" xfId="29990" builtinId="38" hidden="1"/>
    <cellStyle name="20 % - Accent3" xfId="30029" builtinId="38" hidden="1"/>
    <cellStyle name="20 % - Accent3" xfId="30069" builtinId="38" hidden="1"/>
    <cellStyle name="20 % - Accent3" xfId="30109" builtinId="38" hidden="1"/>
    <cellStyle name="20 % - Accent3" xfId="30149" builtinId="38" hidden="1"/>
    <cellStyle name="20 % - Accent3" xfId="30188" builtinId="38" hidden="1"/>
    <cellStyle name="20 % - Accent3" xfId="30227" builtinId="38" hidden="1"/>
    <cellStyle name="20 % - Accent3" xfId="29471" builtinId="38" hidden="1"/>
    <cellStyle name="20 % - Accent3" xfId="30260" builtinId="38" hidden="1"/>
    <cellStyle name="20 % - Accent3" xfId="30300" builtinId="38" hidden="1"/>
    <cellStyle name="20 % - Accent3" xfId="30339" builtinId="38" hidden="1"/>
    <cellStyle name="20 % - Accent3" xfId="30377" builtinId="38" hidden="1"/>
    <cellStyle name="20 % - Accent3" xfId="30416" builtinId="38" hidden="1"/>
    <cellStyle name="20 % - Accent3" xfId="30455" builtinId="38" hidden="1"/>
    <cellStyle name="20 % - Accent3" xfId="30494" builtinId="38" hidden="1"/>
    <cellStyle name="20 % - Accent3" xfId="30534" builtinId="38" hidden="1"/>
    <cellStyle name="20 % - Accent3" xfId="30573" builtinId="38" hidden="1"/>
    <cellStyle name="20 % - Accent3" xfId="30611" builtinId="38" hidden="1"/>
    <cellStyle name="20 % - Accent3" xfId="30650" builtinId="38" hidden="1"/>
    <cellStyle name="20 % - Accent3" xfId="30689" builtinId="38" hidden="1"/>
    <cellStyle name="20 % - Accent3" xfId="30729" builtinId="38" hidden="1"/>
    <cellStyle name="20 % - Accent3" xfId="30768" builtinId="38" hidden="1"/>
    <cellStyle name="20 % - Accent3" xfId="30808" builtinId="38" hidden="1"/>
    <cellStyle name="20 % - Accent3" xfId="30847" builtinId="38" hidden="1"/>
    <cellStyle name="20 % - Accent3" xfId="30887" builtinId="38" hidden="1"/>
    <cellStyle name="20 % - Accent3" xfId="30926" builtinId="38" hidden="1"/>
    <cellStyle name="20 % - Accent3" xfId="30965" builtinId="38" hidden="1"/>
    <cellStyle name="20 % - Accent3" xfId="29413" builtinId="38" hidden="1"/>
    <cellStyle name="20 % - Accent3" xfId="30244" builtinId="38" hidden="1"/>
    <cellStyle name="20 % - Accent3" xfId="31010" builtinId="38" hidden="1"/>
    <cellStyle name="20 % - Accent3" xfId="31049" builtinId="38" hidden="1"/>
    <cellStyle name="20 % - Accent3" xfId="31087" builtinId="38" hidden="1"/>
    <cellStyle name="20 % - Accent3" xfId="31126" builtinId="38" hidden="1"/>
    <cellStyle name="20 % - Accent3" xfId="31165" builtinId="38" hidden="1"/>
    <cellStyle name="20 % - Accent3" xfId="31204" builtinId="38" hidden="1"/>
    <cellStyle name="20 % - Accent3" xfId="31244" builtinId="38" hidden="1"/>
    <cellStyle name="20 % - Accent3" xfId="31283" builtinId="38" hidden="1"/>
    <cellStyle name="20 % - Accent3" xfId="31321" builtinId="38" hidden="1"/>
    <cellStyle name="20 % - Accent3" xfId="31360" builtinId="38" hidden="1"/>
    <cellStyle name="20 % - Accent3" xfId="31399" builtinId="38" hidden="1"/>
    <cellStyle name="20 % - Accent3" xfId="31439" builtinId="38" hidden="1"/>
    <cellStyle name="20 % - Accent3" xfId="31478" builtinId="38" hidden="1"/>
    <cellStyle name="20 % - Accent3" xfId="31518" builtinId="38" hidden="1"/>
    <cellStyle name="20 % - Accent3" xfId="31557" builtinId="38" hidden="1"/>
    <cellStyle name="20 % - Accent3" xfId="31597" builtinId="38" hidden="1"/>
    <cellStyle name="20 % - Accent3" xfId="31636" builtinId="38" hidden="1"/>
    <cellStyle name="20 % - Accent3" xfId="31675" builtinId="38" hidden="1"/>
    <cellStyle name="20 % - Accent3" xfId="28555" builtinId="38" hidden="1"/>
    <cellStyle name="20 % - Accent3" xfId="28495" builtinId="38" hidden="1"/>
    <cellStyle name="20 % - Accent3" xfId="31728" builtinId="38" hidden="1"/>
    <cellStyle name="20 % - Accent3" xfId="31767" builtinId="38" hidden="1"/>
    <cellStyle name="20 % - Accent3" xfId="31805" builtinId="38" hidden="1"/>
    <cellStyle name="20 % - Accent3" xfId="31844" builtinId="38" hidden="1"/>
    <cellStyle name="20 % - Accent3" xfId="31883" builtinId="38" hidden="1"/>
    <cellStyle name="20 % - Accent3" xfId="31922" builtinId="38" hidden="1"/>
    <cellStyle name="20 % - Accent3" xfId="31962" builtinId="38" hidden="1"/>
    <cellStyle name="20 % - Accent3" xfId="32001" builtinId="38" hidden="1"/>
    <cellStyle name="20 % - Accent3" xfId="32039" builtinId="38" hidden="1"/>
    <cellStyle name="20 % - Accent3" xfId="32078" builtinId="38" hidden="1"/>
    <cellStyle name="20 % - Accent3" xfId="32117" builtinId="38" hidden="1"/>
    <cellStyle name="20 % - Accent3" xfId="32157" builtinId="38" hidden="1"/>
    <cellStyle name="20 % - Accent3" xfId="32196" builtinId="38" hidden="1"/>
    <cellStyle name="20 % - Accent3" xfId="32236" builtinId="38" hidden="1"/>
    <cellStyle name="20 % - Accent3" xfId="32275" builtinId="38" hidden="1"/>
    <cellStyle name="20 % - Accent3" xfId="32315" builtinId="38" hidden="1"/>
    <cellStyle name="20 % - Accent3" xfId="32354" builtinId="38" hidden="1"/>
    <cellStyle name="20 % - Accent3" xfId="32393" builtinId="38" hidden="1"/>
    <cellStyle name="20 % - Accent3" xfId="32432" builtinId="38" hidden="1"/>
    <cellStyle name="20 % - Accent3" xfId="32588" builtinId="38" hidden="1"/>
    <cellStyle name="20 % - Accent3" xfId="32628" builtinId="38" hidden="1"/>
    <cellStyle name="20 % - Accent3" xfId="32667" builtinId="38" hidden="1"/>
    <cellStyle name="20 % - Accent3" xfId="32705" builtinId="38" hidden="1"/>
    <cellStyle name="20 % - Accent3" xfId="32744" builtinId="38" hidden="1"/>
    <cellStyle name="20 % - Accent3" xfId="32783" builtinId="38" hidden="1"/>
    <cellStyle name="20 % - Accent3" xfId="32822" builtinId="38" hidden="1"/>
    <cellStyle name="20 % - Accent3" xfId="32862" builtinId="38" hidden="1"/>
    <cellStyle name="20 % - Accent3" xfId="32901" builtinId="38" hidden="1"/>
    <cellStyle name="20 % - Accent3" xfId="32939" builtinId="38" hidden="1"/>
    <cellStyle name="20 % - Accent3" xfId="32978" builtinId="38" hidden="1"/>
    <cellStyle name="20 % - Accent3" xfId="33017" builtinId="38" hidden="1"/>
    <cellStyle name="20 % - Accent3" xfId="33057" builtinId="38" hidden="1"/>
    <cellStyle name="20 % - Accent3" xfId="33096" builtinId="38" hidden="1"/>
    <cellStyle name="20 % - Accent3" xfId="33136" builtinId="38" hidden="1"/>
    <cellStyle name="20 % - Accent3" xfId="33176" builtinId="38" hidden="1"/>
    <cellStyle name="20 % - Accent3" xfId="33216" builtinId="38" hidden="1"/>
    <cellStyle name="20 % - Accent3" xfId="33255" builtinId="38" hidden="1"/>
    <cellStyle name="20 % - Accent3" xfId="33294" builtinId="38" hidden="1"/>
    <cellStyle name="20 % - Accent3" xfId="32542" builtinId="38" hidden="1"/>
    <cellStyle name="20 % - Accent3" xfId="33327" builtinId="38" hidden="1"/>
    <cellStyle name="20 % - Accent3" xfId="33367" builtinId="38" hidden="1"/>
    <cellStyle name="20 % - Accent3" xfId="33406" builtinId="38" hidden="1"/>
    <cellStyle name="20 % - Accent3" xfId="33444" builtinId="38" hidden="1"/>
    <cellStyle name="20 % - Accent3" xfId="33483" builtinId="38" hidden="1"/>
    <cellStyle name="20 % - Accent3" xfId="33522" builtinId="38" hidden="1"/>
    <cellStyle name="20 % - Accent3" xfId="33561" builtinId="38" hidden="1"/>
    <cellStyle name="20 % - Accent3" xfId="33601" builtinId="38" hidden="1"/>
    <cellStyle name="20 % - Accent3" xfId="33640" builtinId="38" hidden="1"/>
    <cellStyle name="20 % - Accent3" xfId="33678" builtinId="38" hidden="1"/>
    <cellStyle name="20 % - Accent3" xfId="33717" builtinId="38" hidden="1"/>
    <cellStyle name="20 % - Accent3" xfId="33756" builtinId="38" hidden="1"/>
    <cellStyle name="20 % - Accent3" xfId="33796" builtinId="38" hidden="1"/>
    <cellStyle name="20 % - Accent3" xfId="33835" builtinId="38" hidden="1"/>
    <cellStyle name="20 % - Accent3" xfId="33875" builtinId="38" hidden="1"/>
    <cellStyle name="20 % - Accent3" xfId="33914" builtinId="38" hidden="1"/>
    <cellStyle name="20 % - Accent3" xfId="33954" builtinId="38" hidden="1"/>
    <cellStyle name="20 % - Accent3" xfId="33993" builtinId="38" hidden="1"/>
    <cellStyle name="20 % - Accent3" xfId="34032" builtinId="38" hidden="1"/>
    <cellStyle name="20 % - Accent3" xfId="32484" builtinId="38" hidden="1"/>
    <cellStyle name="20 % - Accent3" xfId="33311" builtinId="38" hidden="1"/>
    <cellStyle name="20 % - Accent3" xfId="34077" builtinId="38" hidden="1"/>
    <cellStyle name="20 % - Accent3" xfId="34116" builtinId="38" hidden="1"/>
    <cellStyle name="20 % - Accent3" xfId="34154" builtinId="38" hidden="1"/>
    <cellStyle name="20 % - Accent3" xfId="34193" builtinId="38" hidden="1"/>
    <cellStyle name="20 % - Accent3" xfId="34232" builtinId="38" hidden="1"/>
    <cellStyle name="20 % - Accent3" xfId="34271" builtinId="38" hidden="1"/>
    <cellStyle name="20 % - Accent3" xfId="34311" builtinId="38" hidden="1"/>
    <cellStyle name="20 % - Accent3" xfId="34350" builtinId="38" hidden="1"/>
    <cellStyle name="20 % - Accent3" xfId="34388" builtinId="38" hidden="1"/>
    <cellStyle name="20 % - Accent3" xfId="34427" builtinId="38" hidden="1"/>
    <cellStyle name="20 % - Accent3" xfId="34466" builtinId="38" hidden="1"/>
    <cellStyle name="20 % - Accent3" xfId="34506" builtinId="38" hidden="1"/>
    <cellStyle name="20 % - Accent3" xfId="34545" builtinId="38" hidden="1"/>
    <cellStyle name="20 % - Accent3" xfId="34585" builtinId="38" hidden="1"/>
    <cellStyle name="20 % - Accent3" xfId="34624" builtinId="38" hidden="1"/>
    <cellStyle name="20 % - Accent3" xfId="34664" builtinId="38" hidden="1"/>
    <cellStyle name="20 % - Accent3" xfId="34703" builtinId="38" hidden="1"/>
    <cellStyle name="20 % - Accent3" xfId="34742" builtinId="38" hidden="1"/>
    <cellStyle name="20 % - Accent3" xfId="29925" builtinId="38" hidden="1"/>
    <cellStyle name="20 % - Accent3" xfId="34782" builtinId="38" hidden="1"/>
    <cellStyle name="20 % - Accent3" xfId="34822" builtinId="38" hidden="1"/>
    <cellStyle name="20 % - Accent3" xfId="34861" builtinId="38" hidden="1"/>
    <cellStyle name="20 % - Accent3" xfId="34899" builtinId="38" hidden="1"/>
    <cellStyle name="20 % - Accent3" xfId="34938" builtinId="38" hidden="1"/>
    <cellStyle name="20 % - Accent3" xfId="34977" builtinId="38" hidden="1"/>
    <cellStyle name="20 % - Accent3" xfId="35016" builtinId="38" hidden="1"/>
    <cellStyle name="20 % - Accent3" xfId="35056" builtinId="38" hidden="1"/>
    <cellStyle name="20 % - Accent3" xfId="35095" builtinId="38" hidden="1"/>
    <cellStyle name="20 % - Accent3" xfId="35133" builtinId="38" hidden="1"/>
    <cellStyle name="20 % - Accent3" xfId="35172" builtinId="38" hidden="1"/>
    <cellStyle name="20 % - Accent3" xfId="35211" builtinId="38" hidden="1"/>
    <cellStyle name="20 % - Accent3" xfId="35251" builtinId="38" hidden="1"/>
    <cellStyle name="20 % - Accent3" xfId="35290" builtinId="38" hidden="1"/>
    <cellStyle name="20 % - Accent3" xfId="35330" builtinId="38" hidden="1"/>
    <cellStyle name="20 % - Accent3" xfId="35369" builtinId="38" hidden="1"/>
    <cellStyle name="20 % - Accent3" xfId="35409" builtinId="38" hidden="1"/>
    <cellStyle name="20 % - Accent3" xfId="35448" builtinId="38" hidden="1"/>
    <cellStyle name="20 % - Accent3" xfId="35487" builtinId="38" hidden="1"/>
    <cellStyle name="20 % - Accent3" xfId="35526" builtinId="38" hidden="1"/>
    <cellStyle name="20 % - Accent3" xfId="35682" builtinId="38" hidden="1"/>
    <cellStyle name="20 % - Accent3" xfId="35722" builtinId="38" hidden="1"/>
    <cellStyle name="20 % - Accent3" xfId="35761" builtinId="38" hidden="1"/>
    <cellStyle name="20 % - Accent3" xfId="35799" builtinId="38" hidden="1"/>
    <cellStyle name="20 % - Accent3" xfId="35838" builtinId="38" hidden="1"/>
    <cellStyle name="20 % - Accent3" xfId="35877" builtinId="38" hidden="1"/>
    <cellStyle name="20 % - Accent3" xfId="35916" builtinId="38" hidden="1"/>
    <cellStyle name="20 % - Accent3" xfId="35956" builtinId="38" hidden="1"/>
    <cellStyle name="20 % - Accent3" xfId="35995" builtinId="38" hidden="1"/>
    <cellStyle name="20 % - Accent3" xfId="36033" builtinId="38" hidden="1"/>
    <cellStyle name="20 % - Accent3" xfId="36072" builtinId="38" hidden="1"/>
    <cellStyle name="20 % - Accent3" xfId="36111" builtinId="38" hidden="1"/>
    <cellStyle name="20 % - Accent3" xfId="36151" builtinId="38" hidden="1"/>
    <cellStyle name="20 % - Accent3" xfId="36190" builtinId="38" hidden="1"/>
    <cellStyle name="20 % - Accent3" xfId="36230" builtinId="38" hidden="1"/>
    <cellStyle name="20 % - Accent3" xfId="36270" builtinId="38" hidden="1"/>
    <cellStyle name="20 % - Accent3" xfId="36310" builtinId="38" hidden="1"/>
    <cellStyle name="20 % - Accent3" xfId="36349" builtinId="38" hidden="1"/>
    <cellStyle name="20 % - Accent3" xfId="36388" builtinId="38" hidden="1"/>
    <cellStyle name="20 % - Accent3" xfId="35636" builtinId="38" hidden="1"/>
    <cellStyle name="20 % - Accent3" xfId="36421" builtinId="38" hidden="1"/>
    <cellStyle name="20 % - Accent3" xfId="36461" builtinId="38" hidden="1"/>
    <cellStyle name="20 % - Accent3" xfId="36500" builtinId="38" hidden="1"/>
    <cellStyle name="20 % - Accent3" xfId="36538" builtinId="38" hidden="1"/>
    <cellStyle name="20 % - Accent3" xfId="36577" builtinId="38" hidden="1"/>
    <cellStyle name="20 % - Accent3" xfId="36616" builtinId="38" hidden="1"/>
    <cellStyle name="20 % - Accent3" xfId="36655" builtinId="38" hidden="1"/>
    <cellStyle name="20 % - Accent3" xfId="36695" builtinId="38" hidden="1"/>
    <cellStyle name="20 % - Accent3" xfId="36734" builtinId="38" hidden="1"/>
    <cellStyle name="20 % - Accent3" xfId="36772" builtinId="38" hidden="1"/>
    <cellStyle name="20 % - Accent3" xfId="36811" builtinId="38" hidden="1"/>
    <cellStyle name="20 % - Accent3" xfId="36850" builtinId="38" hidden="1"/>
    <cellStyle name="20 % - Accent3" xfId="36890" builtinId="38" hidden="1"/>
    <cellStyle name="20 % - Accent3" xfId="36929" builtinId="38" hidden="1"/>
    <cellStyle name="20 % - Accent3" xfId="36969" builtinId="38" hidden="1"/>
    <cellStyle name="20 % - Accent3" xfId="37008" builtinId="38" hidden="1"/>
    <cellStyle name="20 % - Accent3" xfId="37048" builtinId="38" hidden="1"/>
    <cellStyle name="20 % - Accent3" xfId="37087" builtinId="38" hidden="1"/>
    <cellStyle name="20 % - Accent3" xfId="37126" builtinId="38" hidden="1"/>
    <cellStyle name="20 % - Accent3" xfId="35578" builtinId="38" hidden="1"/>
    <cellStyle name="20 % - Accent3" xfId="36405" builtinId="38" hidden="1"/>
    <cellStyle name="20 % - Accent3" xfId="37171" builtinId="38" hidden="1"/>
    <cellStyle name="20 % - Accent3" xfId="37210" builtinId="38" hidden="1"/>
    <cellStyle name="20 % - Accent3" xfId="37248" builtinId="38" hidden="1"/>
    <cellStyle name="20 % - Accent3" xfId="37287" builtinId="38" hidden="1"/>
    <cellStyle name="20 % - Accent3" xfId="37326" builtinId="38" hidden="1"/>
    <cellStyle name="20 % - Accent3" xfId="37365" builtinId="38" hidden="1"/>
    <cellStyle name="20 % - Accent3" xfId="37405" builtinId="38" hidden="1"/>
    <cellStyle name="20 % - Accent3" xfId="37444" builtinId="38" hidden="1"/>
    <cellStyle name="20 % - Accent3" xfId="37482" builtinId="38" hidden="1"/>
    <cellStyle name="20 % - Accent3" xfId="37521" builtinId="38" hidden="1"/>
    <cellStyle name="20 % - Accent3" xfId="37560" builtinId="38" hidden="1"/>
    <cellStyle name="20 % - Accent3" xfId="37600" builtinId="38" hidden="1"/>
    <cellStyle name="20 % - Accent3" xfId="37639" builtinId="38" hidden="1"/>
    <cellStyle name="20 % - Accent3" xfId="37679" builtinId="38" hidden="1"/>
    <cellStyle name="20 % - Accent3" xfId="37718" builtinId="38" hidden="1"/>
    <cellStyle name="20 % - Accent3" xfId="37758" builtinId="38" hidden="1"/>
    <cellStyle name="20 % - Accent3" xfId="37797" builtinId="38" hidden="1"/>
    <cellStyle name="20 % - Accent3" xfId="37836" builtinId="38" hidden="1"/>
    <cellStyle name="20 % - Accent3" xfId="37875" builtinId="38" hidden="1"/>
    <cellStyle name="20 % - Accent3" xfId="37914" builtinId="38" hidden="1"/>
    <cellStyle name="20 % - Accent3" xfId="37954" builtinId="38" hidden="1"/>
    <cellStyle name="20 % - Accent3" xfId="37993" builtinId="38" hidden="1"/>
    <cellStyle name="20 % - Accent3" xfId="38031" builtinId="38" hidden="1"/>
    <cellStyle name="20 % - Accent3" xfId="38070" builtinId="38" hidden="1"/>
    <cellStyle name="20 % - Accent3" xfId="38109" builtinId="38" hidden="1"/>
    <cellStyle name="20 % - Accent3" xfId="38148" builtinId="38" hidden="1"/>
    <cellStyle name="20 % - Accent3" xfId="38188" builtinId="38" hidden="1"/>
    <cellStyle name="20 % - Accent3" xfId="38227" builtinId="38" hidden="1"/>
    <cellStyle name="20 % - Accent3" xfId="38265" builtinId="38" hidden="1"/>
    <cellStyle name="20 % - Accent3" xfId="38304" builtinId="38" hidden="1"/>
    <cellStyle name="20 % - Accent3" xfId="38343" builtinId="38" hidden="1"/>
    <cellStyle name="20 % - Accent3" xfId="38383" builtinId="38" hidden="1"/>
    <cellStyle name="20 % - Accent3" xfId="38422" builtinId="38" hidden="1"/>
    <cellStyle name="20 % - Accent3" xfId="38462" builtinId="38" hidden="1"/>
    <cellStyle name="20 % - Accent3" xfId="38501" builtinId="38" hidden="1"/>
    <cellStyle name="20 % - Accent3" xfId="38541" builtinId="38" hidden="1"/>
    <cellStyle name="20 % - Accent3" xfId="38580" builtinId="38" hidden="1"/>
    <cellStyle name="20 % - Accent3" xfId="38619" builtinId="38" hidden="1"/>
    <cellStyle name="20 % - Accent3" xfId="38658" builtinId="38" hidden="1"/>
    <cellStyle name="20 % - Accent3" xfId="38814" builtinId="38" hidden="1"/>
    <cellStyle name="20 % - Accent3" xfId="38854" builtinId="38" hidden="1"/>
    <cellStyle name="20 % - Accent3" xfId="38893" builtinId="38" hidden="1"/>
    <cellStyle name="20 % - Accent3" xfId="38931" builtinId="38" hidden="1"/>
    <cellStyle name="20 % - Accent3" xfId="38970" builtinId="38" hidden="1"/>
    <cellStyle name="20 % - Accent3" xfId="39009" builtinId="38" hidden="1"/>
    <cellStyle name="20 % - Accent3" xfId="39048" builtinId="38" hidden="1"/>
    <cellStyle name="20 % - Accent3" xfId="39088" builtinId="38" hidden="1"/>
    <cellStyle name="20 % - Accent3" xfId="39127" builtinId="38" hidden="1"/>
    <cellStyle name="20 % - Accent3" xfId="39165" builtinId="38" hidden="1"/>
    <cellStyle name="20 % - Accent3" xfId="39204" builtinId="38" hidden="1"/>
    <cellStyle name="20 % - Accent3" xfId="39243" builtinId="38" hidden="1"/>
    <cellStyle name="20 % - Accent3" xfId="39283" builtinId="38" hidden="1"/>
    <cellStyle name="20 % - Accent3" xfId="39322" builtinId="38" hidden="1"/>
    <cellStyle name="20 % - Accent3" xfId="39362" builtinId="38" hidden="1"/>
    <cellStyle name="20 % - Accent3" xfId="39402" builtinId="38" hidden="1"/>
    <cellStyle name="20 % - Accent3" xfId="39442" builtinId="38" hidden="1"/>
    <cellStyle name="20 % - Accent3" xfId="39481" builtinId="38" hidden="1"/>
    <cellStyle name="20 % - Accent3" xfId="39520" builtinId="38" hidden="1"/>
    <cellStyle name="20 % - Accent3" xfId="38768" builtinId="38" hidden="1"/>
    <cellStyle name="20 % - Accent3" xfId="39553" builtinId="38" hidden="1"/>
    <cellStyle name="20 % - Accent3" xfId="39593" builtinId="38" hidden="1"/>
    <cellStyle name="20 % - Accent3" xfId="39632" builtinId="38" hidden="1"/>
    <cellStyle name="20 % - Accent3" xfId="39670" builtinId="38" hidden="1"/>
    <cellStyle name="20 % - Accent3" xfId="39709" builtinId="38" hidden="1"/>
    <cellStyle name="20 % - Accent3" xfId="39748" builtinId="38" hidden="1"/>
    <cellStyle name="20 % - Accent3" xfId="39787" builtinId="38" hidden="1"/>
    <cellStyle name="20 % - Accent3" xfId="39827" builtinId="38" hidden="1"/>
    <cellStyle name="20 % - Accent3" xfId="39866" builtinId="38" hidden="1"/>
    <cellStyle name="20 % - Accent3" xfId="39904" builtinId="38" hidden="1"/>
    <cellStyle name="20 % - Accent3" xfId="39943" builtinId="38" hidden="1"/>
    <cellStyle name="20 % - Accent3" xfId="39982" builtinId="38" hidden="1"/>
    <cellStyle name="20 % - Accent3" xfId="40022" builtinId="38" hidden="1"/>
    <cellStyle name="20 % - Accent3" xfId="40061" builtinId="38" hidden="1"/>
    <cellStyle name="20 % - Accent3" xfId="40101" builtinId="38" hidden="1"/>
    <cellStyle name="20 % - Accent3" xfId="40140" builtinId="38" hidden="1"/>
    <cellStyle name="20 % - Accent3" xfId="40180" builtinId="38" hidden="1"/>
    <cellStyle name="20 % - Accent3" xfId="40219" builtinId="38" hidden="1"/>
    <cellStyle name="20 % - Accent3" xfId="40258" builtinId="38" hidden="1"/>
    <cellStyle name="20 % - Accent3" xfId="38710" builtinId="38" hidden="1"/>
    <cellStyle name="20 % - Accent3" xfId="39537" builtinId="38" hidden="1"/>
    <cellStyle name="20 % - Accent3" xfId="40303" builtinId="38" hidden="1"/>
    <cellStyle name="20 % - Accent3" xfId="40342" builtinId="38" hidden="1"/>
    <cellStyle name="20 % - Accent3" xfId="40380" builtinId="38" hidden="1"/>
    <cellStyle name="20 % - Accent3" xfId="40419" builtinId="38" hidden="1"/>
    <cellStyle name="20 % - Accent3" xfId="40458" builtinId="38" hidden="1"/>
    <cellStyle name="20 % - Accent3" xfId="40497" builtinId="38" hidden="1"/>
    <cellStyle name="20 % - Accent3" xfId="40537" builtinId="38" hidden="1"/>
    <cellStyle name="20 % - Accent3" xfId="40576" builtinId="38" hidden="1"/>
    <cellStyle name="20 % - Accent3" xfId="40614" builtinId="38" hidden="1"/>
    <cellStyle name="20 % - Accent3" xfId="40653" builtinId="38" hidden="1"/>
    <cellStyle name="20 % - Accent3" xfId="40692" builtinId="38" hidden="1"/>
    <cellStyle name="20 % - Accent3" xfId="40732" builtinId="38" hidden="1"/>
    <cellStyle name="20 % - Accent3" xfId="40771" builtinId="38" hidden="1"/>
    <cellStyle name="20 % - Accent3" xfId="40811" builtinId="38" hidden="1"/>
    <cellStyle name="20 % - Accent3" xfId="40850" builtinId="38" hidden="1"/>
    <cellStyle name="20 % - Accent3" xfId="40890" builtinId="38" hidden="1"/>
    <cellStyle name="20 % - Accent3" xfId="40929" builtinId="38" hidden="1"/>
    <cellStyle name="20 % - Accent3" xfId="40968" builtinId="38" hidden="1"/>
    <cellStyle name="20 % - Accent3" xfId="41028" builtinId="38" hidden="1"/>
    <cellStyle name="20 % - Accent3" xfId="41085" builtinId="38" hidden="1"/>
    <cellStyle name="20 % - Accent3" xfId="41125" builtinId="38" hidden="1"/>
    <cellStyle name="20 % - Accent3" xfId="41164" builtinId="38" hidden="1"/>
    <cellStyle name="20 % - Accent3" xfId="41202" builtinId="38" hidden="1"/>
    <cellStyle name="20 % - Accent3" xfId="41241" builtinId="38" hidden="1"/>
    <cellStyle name="20 % - Accent3" xfId="41280" builtinId="38" hidden="1"/>
    <cellStyle name="20 % - Accent3" xfId="41319" builtinId="38" hidden="1"/>
    <cellStyle name="20 % - Accent3" xfId="41359" builtinId="38" hidden="1"/>
    <cellStyle name="20 % - Accent3" xfId="41398" builtinId="38" hidden="1"/>
    <cellStyle name="20 % - Accent3" xfId="41436" builtinId="38" hidden="1"/>
    <cellStyle name="20 % - Accent3" xfId="41475" builtinId="38" hidden="1"/>
    <cellStyle name="20 % - Accent3" xfId="41514" builtinId="38" hidden="1"/>
    <cellStyle name="20 % - Accent3" xfId="41554" builtinId="38" hidden="1"/>
    <cellStyle name="20 % - Accent3" xfId="41593" builtinId="38" hidden="1"/>
    <cellStyle name="20 % - Accent3" xfId="41633" builtinId="38" hidden="1"/>
    <cellStyle name="20 % - Accent3" xfId="41672" builtinId="38" hidden="1"/>
    <cellStyle name="20 % - Accent3" xfId="41712" builtinId="38" hidden="1"/>
    <cellStyle name="20 % - Accent3" xfId="41751" builtinId="38" hidden="1"/>
    <cellStyle name="20 % - Accent3" xfId="41790" builtinId="38" hidden="1"/>
    <cellStyle name="20 % - Accent3" xfId="41049" builtinId="38" hidden="1"/>
    <cellStyle name="20 % - Accent3" xfId="41829" builtinId="38" hidden="1"/>
    <cellStyle name="20 % - Accent3" xfId="41869" builtinId="38" hidden="1"/>
    <cellStyle name="20 % - Accent3" xfId="41908" builtinId="38" hidden="1"/>
    <cellStyle name="20 % - Accent3" xfId="41946" builtinId="38" hidden="1"/>
    <cellStyle name="20 % - Accent3" xfId="41985" builtinId="38" hidden="1"/>
    <cellStyle name="20 % - Accent3" xfId="42024" builtinId="38" hidden="1"/>
    <cellStyle name="20 % - Accent3" xfId="42063" builtinId="38" hidden="1"/>
    <cellStyle name="20 % - Accent3" xfId="42103" builtinId="38" hidden="1"/>
    <cellStyle name="20 % - Accent3" xfId="42142" builtinId="38" hidden="1"/>
    <cellStyle name="20 % - Accent3" xfId="42180" builtinId="38" hidden="1"/>
    <cellStyle name="20 % - Accent3" xfId="42219" builtinId="38" hidden="1"/>
    <cellStyle name="20 % - Accent3" xfId="42258" builtinId="38" hidden="1"/>
    <cellStyle name="20 % - Accent3" xfId="42298" builtinId="38" hidden="1"/>
    <cellStyle name="20 % - Accent3" xfId="42337" builtinId="38" hidden="1"/>
    <cellStyle name="20 % - Accent3" xfId="42377" builtinId="38" hidden="1"/>
    <cellStyle name="20 % - Accent3" xfId="42416" builtinId="38" hidden="1"/>
    <cellStyle name="20 % - Accent3" xfId="42456" builtinId="38" hidden="1"/>
    <cellStyle name="20 % - Accent3" xfId="42495" builtinId="38" hidden="1"/>
    <cellStyle name="20 % - Accent3" xfId="42534" builtinId="38" hidden="1"/>
    <cellStyle name="20 % - Accent3" xfId="42598" builtinId="38" hidden="1"/>
    <cellStyle name="20 % - Accent3" xfId="42651" builtinId="38" hidden="1"/>
    <cellStyle name="20 % - Accent3" xfId="42691" builtinId="38" hidden="1"/>
    <cellStyle name="20 % - Accent3" xfId="42730" builtinId="38" hidden="1"/>
    <cellStyle name="20 % - Accent3" xfId="42768" builtinId="38" hidden="1"/>
    <cellStyle name="20 % - Accent3" xfId="42807" builtinId="38" hidden="1"/>
    <cellStyle name="20 % - Accent3" xfId="42846" builtinId="38" hidden="1"/>
    <cellStyle name="20 % - Accent3" xfId="42885" builtinId="38" hidden="1"/>
    <cellStyle name="20 % - Accent3" xfId="42925" builtinId="38" hidden="1"/>
    <cellStyle name="20 % - Accent3" xfId="42964" builtinId="38" hidden="1"/>
    <cellStyle name="20 % - Accent3" xfId="43002" builtinId="38" hidden="1"/>
    <cellStyle name="20 % - Accent3" xfId="43041" builtinId="38" hidden="1"/>
    <cellStyle name="20 % - Accent3" xfId="43080" builtinId="38" hidden="1"/>
    <cellStyle name="20 % - Accent3" xfId="43120" builtinId="38" hidden="1"/>
    <cellStyle name="20 % - Accent3" xfId="43159" builtinId="38" hidden="1"/>
    <cellStyle name="20 % - Accent3" xfId="43199" builtinId="38" hidden="1"/>
    <cellStyle name="20 % - Accent3" xfId="43238" builtinId="38" hidden="1"/>
    <cellStyle name="20 % - Accent3" xfId="43278" builtinId="38" hidden="1"/>
    <cellStyle name="20 % - Accent3" xfId="43317" builtinId="38" hidden="1"/>
    <cellStyle name="20 % - Accent3" xfId="43356" builtinId="38" hidden="1"/>
    <cellStyle name="20 % - Accent3" xfId="42620" builtinId="38" hidden="1"/>
    <cellStyle name="20 % - Accent3" xfId="43395" builtinId="38" hidden="1"/>
    <cellStyle name="20 % - Accent3" xfId="43435" builtinId="38" hidden="1"/>
    <cellStyle name="20 % - Accent3" xfId="43474" builtinId="38" hidden="1"/>
    <cellStyle name="20 % - Accent3" xfId="43512" builtinId="38" hidden="1"/>
    <cellStyle name="20 % - Accent3" xfId="43551" builtinId="38" hidden="1"/>
    <cellStyle name="20 % - Accent3" xfId="43590" builtinId="38" hidden="1"/>
    <cellStyle name="20 % - Accent3" xfId="43629" builtinId="38" hidden="1"/>
    <cellStyle name="20 % - Accent3" xfId="43669" builtinId="38" hidden="1"/>
    <cellStyle name="20 % - Accent3" xfId="43708" builtinId="38" hidden="1"/>
    <cellStyle name="20 % - Accent3" xfId="43746" builtinId="38" hidden="1"/>
    <cellStyle name="20 % - Accent3" xfId="43785" builtinId="38" hidden="1"/>
    <cellStyle name="20 % - Accent3" xfId="43824" builtinId="38" hidden="1"/>
    <cellStyle name="20 % - Accent3" xfId="43864" builtinId="38" hidden="1"/>
    <cellStyle name="20 % - Accent3" xfId="43903" builtinId="38" hidden="1"/>
    <cellStyle name="20 % - Accent3" xfId="43943" builtinId="38" hidden="1"/>
    <cellStyle name="20 % - Accent3" xfId="43982" builtinId="38" hidden="1"/>
    <cellStyle name="20 % - Accent3" xfId="44022" builtinId="38" hidden="1"/>
    <cellStyle name="20 % - Accent3" xfId="44061" builtinId="38" hidden="1"/>
    <cellStyle name="20 % - Accent3" xfId="44100" builtinId="38" hidden="1"/>
    <cellStyle name="20 % - Accent3" xfId="44164" builtinId="38" hidden="1"/>
    <cellStyle name="20 % - Accent3" xfId="44217" builtinId="38" hidden="1"/>
    <cellStyle name="20 % - Accent3" xfId="44257" builtinId="38" hidden="1"/>
    <cellStyle name="20 % - Accent3" xfId="44296" builtinId="38" hidden="1"/>
    <cellStyle name="20 % - Accent3" xfId="44334" builtinId="38" hidden="1"/>
    <cellStyle name="20 % - Accent3" xfId="44373" builtinId="38" hidden="1"/>
    <cellStyle name="20 % - Accent3" xfId="44412" builtinId="38" hidden="1"/>
    <cellStyle name="20 % - Accent3" xfId="44451" builtinId="38" hidden="1"/>
    <cellStyle name="20 % - Accent3" xfId="44491" builtinId="38" hidden="1"/>
    <cellStyle name="20 % - Accent3" xfId="44530" builtinId="38" hidden="1"/>
    <cellStyle name="20 % - Accent3" xfId="44568" builtinId="38" hidden="1"/>
    <cellStyle name="20 % - Accent3" xfId="44607" builtinId="38" hidden="1"/>
    <cellStyle name="20 % - Accent3" xfId="44646" builtinId="38" hidden="1"/>
    <cellStyle name="20 % - Accent3" xfId="44686" builtinId="38" hidden="1"/>
    <cellStyle name="20 % - Accent3" xfId="44725" builtinId="38" hidden="1"/>
    <cellStyle name="20 % - Accent3" xfId="44765" builtinId="38" hidden="1"/>
    <cellStyle name="20 % - Accent3" xfId="44804" builtinId="38" hidden="1"/>
    <cellStyle name="20 % - Accent3" xfId="44844" builtinId="38" hidden="1"/>
    <cellStyle name="20 % - Accent3" xfId="44883" builtinId="38" hidden="1"/>
    <cellStyle name="20 % - Accent3" xfId="44922" builtinId="38" hidden="1"/>
    <cellStyle name="20 % - Accent3" xfId="44186" builtinId="38" hidden="1"/>
    <cellStyle name="20 % - Accent3" xfId="44961" builtinId="38" hidden="1"/>
    <cellStyle name="20 % - Accent3" xfId="45001" builtinId="38" hidden="1"/>
    <cellStyle name="20 % - Accent3" xfId="45040" builtinId="38" hidden="1"/>
    <cellStyle name="20 % - Accent3" xfId="45078" builtinId="38" hidden="1"/>
    <cellStyle name="20 % - Accent3" xfId="45117" builtinId="38" hidden="1"/>
    <cellStyle name="20 % - Accent3" xfId="45156" builtinId="38" hidden="1"/>
    <cellStyle name="20 % - Accent3" xfId="45195" builtinId="38" hidden="1"/>
    <cellStyle name="20 % - Accent3" xfId="45235" builtinId="38" hidden="1"/>
    <cellStyle name="20 % - Accent3" xfId="45274" builtinId="38" hidden="1"/>
    <cellStyle name="20 % - Accent3" xfId="45312" builtinId="38" hidden="1"/>
    <cellStyle name="20 % - Accent3" xfId="45351" builtinId="38" hidden="1"/>
    <cellStyle name="20 % - Accent3" xfId="45390" builtinId="38" hidden="1"/>
    <cellStyle name="20 % - Accent3" xfId="45430" builtinId="38" hidden="1"/>
    <cellStyle name="20 % - Accent3" xfId="45469" builtinId="38" hidden="1"/>
    <cellStyle name="20 % - Accent3" xfId="45509" builtinId="38" hidden="1"/>
    <cellStyle name="20 % - Accent3" xfId="45548" builtinId="38" hidden="1"/>
    <cellStyle name="20 % - Accent3" xfId="45588" builtinId="38" hidden="1"/>
    <cellStyle name="20 % - Accent3" xfId="45627" builtinId="38" hidden="1"/>
    <cellStyle name="20 % - Accent3" xfId="45666" builtinId="38" hidden="1"/>
    <cellStyle name="20 % - Accent3" xfId="45705" builtinId="38" hidden="1"/>
    <cellStyle name="20 % - Accent3" xfId="45745" builtinId="38" hidden="1"/>
    <cellStyle name="20 % - Accent3" xfId="45785" builtinId="38" hidden="1"/>
    <cellStyle name="20 % - Accent3" xfId="45825" builtinId="38" hidden="1"/>
    <cellStyle name="20 % - Accent3" xfId="45862" builtinId="38" hidden="1"/>
    <cellStyle name="20 % - Accent3" xfId="45899" builtinId="38" hidden="1"/>
    <cellStyle name="20 % - Accent3" xfId="45936" builtinId="38" hidden="1"/>
    <cellStyle name="20 % - Accent4" xfId="106" builtinId="42" hidden="1"/>
    <cellStyle name="20 % - Accent4" xfId="143" builtinId="42" hidden="1"/>
    <cellStyle name="20 % - Accent4" xfId="68" builtinId="42" hidden="1"/>
    <cellStyle name="20 % - Accent4" xfId="181" builtinId="42" hidden="1"/>
    <cellStyle name="20 % - Accent4" xfId="219" builtinId="42" hidden="1"/>
    <cellStyle name="20 % - Accent4" xfId="257" builtinId="42" hidden="1"/>
    <cellStyle name="20 % - Accent4" xfId="295" builtinId="42" hidden="1"/>
    <cellStyle name="20 % - Accent4" xfId="334" builtinId="42" hidden="1"/>
    <cellStyle name="20 % - Accent4" xfId="374" builtinId="42" hidden="1"/>
    <cellStyle name="20 % - Accent4" xfId="413" builtinId="42" hidden="1"/>
    <cellStyle name="20 % - Accent4" xfId="451" builtinId="42" hidden="1"/>
    <cellStyle name="20 % - Accent4" xfId="490" builtinId="42" hidden="1"/>
    <cellStyle name="20 % - Accent4" xfId="529" builtinId="42" hidden="1"/>
    <cellStyle name="20 % - Accent4" xfId="568" builtinId="42" hidden="1"/>
    <cellStyle name="20 % - Accent4" xfId="608" builtinId="42" hidden="1"/>
    <cellStyle name="20 % - Accent4" xfId="647" builtinId="42" hidden="1"/>
    <cellStyle name="20 % - Accent4" xfId="685" builtinId="42" hidden="1"/>
    <cellStyle name="20 % - Accent4" xfId="724" builtinId="42" hidden="1"/>
    <cellStyle name="20 % - Accent4" xfId="763" builtinId="42" hidden="1"/>
    <cellStyle name="20 % - Accent4" xfId="803" builtinId="42" hidden="1"/>
    <cellStyle name="20 % - Accent4" xfId="842" builtinId="42" hidden="1"/>
    <cellStyle name="20 % - Accent4" xfId="882" builtinId="42" hidden="1"/>
    <cellStyle name="20 % - Accent4" xfId="921" builtinId="42" hidden="1"/>
    <cellStyle name="20 % - Accent4" xfId="961" builtinId="42" hidden="1"/>
    <cellStyle name="20 % - Accent4" xfId="1000" builtinId="42" hidden="1"/>
    <cellStyle name="20 % - Accent4" xfId="1039" builtinId="42" hidden="1"/>
    <cellStyle name="20 % - Accent4" xfId="1078" builtinId="42" hidden="1"/>
    <cellStyle name="20 % - Accent4" xfId="1234" builtinId="42" hidden="1"/>
    <cellStyle name="20 % - Accent4" xfId="1274" builtinId="42" hidden="1"/>
    <cellStyle name="20 % - Accent4" xfId="1313" builtinId="42" hidden="1"/>
    <cellStyle name="20 % - Accent4" xfId="1351" builtinId="42" hidden="1"/>
    <cellStyle name="20 % - Accent4" xfId="1390" builtinId="42" hidden="1"/>
    <cellStyle name="20 % - Accent4" xfId="1429" builtinId="42" hidden="1"/>
    <cellStyle name="20 % - Accent4" xfId="1468" builtinId="42" hidden="1"/>
    <cellStyle name="20 % - Accent4" xfId="1508" builtinId="42" hidden="1"/>
    <cellStyle name="20 % - Accent4" xfId="1547" builtinId="42" hidden="1"/>
    <cellStyle name="20 % - Accent4" xfId="1585" builtinId="42" hidden="1"/>
    <cellStyle name="20 % - Accent4" xfId="1624" builtinId="42" hidden="1"/>
    <cellStyle name="20 % - Accent4" xfId="1663" builtinId="42" hidden="1"/>
    <cellStyle name="20 % - Accent4" xfId="1703" builtinId="42" hidden="1"/>
    <cellStyle name="20 % - Accent4" xfId="1742" builtinId="42" hidden="1"/>
    <cellStyle name="20 % - Accent4" xfId="1782" builtinId="42" hidden="1"/>
    <cellStyle name="20 % - Accent4" xfId="1822" builtinId="42" hidden="1"/>
    <cellStyle name="20 % - Accent4" xfId="1862" builtinId="42" hidden="1"/>
    <cellStyle name="20 % - Accent4" xfId="1901" builtinId="42" hidden="1"/>
    <cellStyle name="20 % - Accent4" xfId="1940" builtinId="42" hidden="1"/>
    <cellStyle name="20 % - Accent4" xfId="1182" builtinId="42" hidden="1"/>
    <cellStyle name="20 % - Accent4" xfId="1973" builtinId="42" hidden="1"/>
    <cellStyle name="20 % - Accent4" xfId="2013" builtinId="42" hidden="1"/>
    <cellStyle name="20 % - Accent4" xfId="2052" builtinId="42" hidden="1"/>
    <cellStyle name="20 % - Accent4" xfId="2090" builtinId="42" hidden="1"/>
    <cellStyle name="20 % - Accent4" xfId="2129" builtinId="42" hidden="1"/>
    <cellStyle name="20 % - Accent4" xfId="2168" builtinId="42" hidden="1"/>
    <cellStyle name="20 % - Accent4" xfId="2207" builtinId="42" hidden="1"/>
    <cellStyle name="20 % - Accent4" xfId="2247" builtinId="42" hidden="1"/>
    <cellStyle name="20 % - Accent4" xfId="2286" builtinId="42" hidden="1"/>
    <cellStyle name="20 % - Accent4" xfId="2324" builtinId="42" hidden="1"/>
    <cellStyle name="20 % - Accent4" xfId="2363" builtinId="42" hidden="1"/>
    <cellStyle name="20 % - Accent4" xfId="2402" builtinId="42" hidden="1"/>
    <cellStyle name="20 % - Accent4" xfId="2442" builtinId="42" hidden="1"/>
    <cellStyle name="20 % - Accent4" xfId="2481" builtinId="42" hidden="1"/>
    <cellStyle name="20 % - Accent4" xfId="2521" builtinId="42" hidden="1"/>
    <cellStyle name="20 % - Accent4" xfId="2560" builtinId="42" hidden="1"/>
    <cellStyle name="20 % - Accent4" xfId="2600" builtinId="42" hidden="1"/>
    <cellStyle name="20 % - Accent4" xfId="2639" builtinId="42" hidden="1"/>
    <cellStyle name="20 % - Accent4" xfId="2678" builtinId="42" hidden="1"/>
    <cellStyle name="20 % - Accent4" xfId="1128" builtinId="42" hidden="1"/>
    <cellStyle name="20 % - Accent4" xfId="1793" builtinId="42" hidden="1"/>
    <cellStyle name="20 % - Accent4" xfId="2723" builtinId="42" hidden="1"/>
    <cellStyle name="20 % - Accent4" xfId="2762" builtinId="42" hidden="1"/>
    <cellStyle name="20 % - Accent4" xfId="2800" builtinId="42" hidden="1"/>
    <cellStyle name="20 % - Accent4" xfId="2839" builtinId="42" hidden="1"/>
    <cellStyle name="20 % - Accent4" xfId="2878" builtinId="42" hidden="1"/>
    <cellStyle name="20 % - Accent4" xfId="2917" builtinId="42" hidden="1"/>
    <cellStyle name="20 % - Accent4" xfId="2957" builtinId="42" hidden="1"/>
    <cellStyle name="20 % - Accent4" xfId="2996" builtinId="42" hidden="1"/>
    <cellStyle name="20 % - Accent4" xfId="3034" builtinId="42" hidden="1"/>
    <cellStyle name="20 % - Accent4" xfId="3073" builtinId="42" hidden="1"/>
    <cellStyle name="20 % - Accent4" xfId="3112" builtinId="42" hidden="1"/>
    <cellStyle name="20 % - Accent4" xfId="3152" builtinId="42" hidden="1"/>
    <cellStyle name="20 % - Accent4" xfId="3191" builtinId="42" hidden="1"/>
    <cellStyle name="20 % - Accent4" xfId="3231" builtinId="42" hidden="1"/>
    <cellStyle name="20 % - Accent4" xfId="3270" builtinId="42" hidden="1"/>
    <cellStyle name="20 % - Accent4" xfId="3310" builtinId="42" hidden="1"/>
    <cellStyle name="20 % - Accent4" xfId="3349" builtinId="42" hidden="1"/>
    <cellStyle name="20 % - Accent4" xfId="3388" builtinId="42" hidden="1"/>
    <cellStyle name="20 % - Accent4" xfId="3427" builtinId="42" hidden="1"/>
    <cellStyle name="20 % - Accent4" xfId="3618" builtinId="42" hidden="1"/>
    <cellStyle name="20 % - Accent4" xfId="3662" builtinId="42" hidden="1"/>
    <cellStyle name="20 % - Accent4" xfId="3701" builtinId="42" hidden="1"/>
    <cellStyle name="20 % - Accent4" xfId="3739" builtinId="42" hidden="1"/>
    <cellStyle name="20 % - Accent4" xfId="3778" builtinId="42" hidden="1"/>
    <cellStyle name="20 % - Accent4" xfId="3817" builtinId="42" hidden="1"/>
    <cellStyle name="20 % - Accent4" xfId="3856" builtinId="42" hidden="1"/>
    <cellStyle name="20 % - Accent4" xfId="3896" builtinId="42" hidden="1"/>
    <cellStyle name="20 % - Accent4" xfId="3935" builtinId="42" hidden="1"/>
    <cellStyle name="20 % - Accent4" xfId="3973" builtinId="42" hidden="1"/>
    <cellStyle name="20 % - Accent4" xfId="4012" builtinId="42" hidden="1"/>
    <cellStyle name="20 % - Accent4" xfId="4055" builtinId="42" hidden="1"/>
    <cellStyle name="20 % - Accent4" xfId="4095" builtinId="42" hidden="1"/>
    <cellStyle name="20 % - Accent4" xfId="4134" builtinId="42" hidden="1"/>
    <cellStyle name="20 % - Accent4" xfId="4174" builtinId="42" hidden="1"/>
    <cellStyle name="20 % - Accent4" xfId="4214" builtinId="42" hidden="1"/>
    <cellStyle name="20 % - Accent4" xfId="4254" builtinId="42" hidden="1"/>
    <cellStyle name="20 % - Accent4" xfId="4293" builtinId="42" hidden="1"/>
    <cellStyle name="20 % - Accent4" xfId="4332" builtinId="42" hidden="1"/>
    <cellStyle name="20 % - Accent4" xfId="4388" builtinId="42" hidden="1"/>
    <cellStyle name="20 % - Accent4" xfId="4544" builtinId="42" hidden="1"/>
    <cellStyle name="20 % - Accent4" xfId="4588" builtinId="42" hidden="1"/>
    <cellStyle name="20 % - Accent4" xfId="4627" builtinId="42" hidden="1"/>
    <cellStyle name="20 % - Accent4" xfId="4665" builtinId="42" hidden="1"/>
    <cellStyle name="20 % - Accent4" xfId="4704" builtinId="42" hidden="1"/>
    <cellStyle name="20 % - Accent4" xfId="4743" builtinId="42" hidden="1"/>
    <cellStyle name="20 % - Accent4" xfId="4782" builtinId="42" hidden="1"/>
    <cellStyle name="20 % - Accent4" xfId="4822" builtinId="42" hidden="1"/>
    <cellStyle name="20 % - Accent4" xfId="4861" builtinId="42" hidden="1"/>
    <cellStyle name="20 % - Accent4" xfId="4899" builtinId="42" hidden="1"/>
    <cellStyle name="20 % - Accent4" xfId="4938" builtinId="42" hidden="1"/>
    <cellStyle name="20 % - Accent4" xfId="4981" builtinId="42" hidden="1"/>
    <cellStyle name="20 % - Accent4" xfId="5021" builtinId="42" hidden="1"/>
    <cellStyle name="20 % - Accent4" xfId="5060" builtinId="42" hidden="1"/>
    <cellStyle name="20 % - Accent4" xfId="5100" builtinId="42" hidden="1"/>
    <cellStyle name="20 % - Accent4" xfId="5140" builtinId="42" hidden="1"/>
    <cellStyle name="20 % - Accent4" xfId="5180" builtinId="42" hidden="1"/>
    <cellStyle name="20 % - Accent4" xfId="5219" builtinId="42" hidden="1"/>
    <cellStyle name="20 % - Accent4" xfId="5258" builtinId="42" hidden="1"/>
    <cellStyle name="20 % - Accent4" xfId="4492" builtinId="42" hidden="1"/>
    <cellStyle name="20 % - Accent4" xfId="5291" builtinId="42" hidden="1"/>
    <cellStyle name="20 % - Accent4" xfId="5331" builtinId="42" hidden="1"/>
    <cellStyle name="20 % - Accent4" xfId="5370" builtinId="42" hidden="1"/>
    <cellStyle name="20 % - Accent4" xfId="5408" builtinId="42" hidden="1"/>
    <cellStyle name="20 % - Accent4" xfId="5447" builtinId="42" hidden="1"/>
    <cellStyle name="20 % - Accent4" xfId="5486" builtinId="42" hidden="1"/>
    <cellStyle name="20 % - Accent4" xfId="5525" builtinId="42" hidden="1"/>
    <cellStyle name="20 % - Accent4" xfId="5565" builtinId="42" hidden="1"/>
    <cellStyle name="20 % - Accent4" xfId="5604" builtinId="42" hidden="1"/>
    <cellStyle name="20 % - Accent4" xfId="5642" builtinId="42" hidden="1"/>
    <cellStyle name="20 % - Accent4" xfId="5681" builtinId="42" hidden="1"/>
    <cellStyle name="20 % - Accent4" xfId="5720" builtinId="42" hidden="1"/>
    <cellStyle name="20 % - Accent4" xfId="5760" builtinId="42" hidden="1"/>
    <cellStyle name="20 % - Accent4" xfId="5799" builtinId="42" hidden="1"/>
    <cellStyle name="20 % - Accent4" xfId="5839" builtinId="42" hidden="1"/>
    <cellStyle name="20 % - Accent4" xfId="5878" builtinId="42" hidden="1"/>
    <cellStyle name="20 % - Accent4" xfId="5918" builtinId="42" hidden="1"/>
    <cellStyle name="20 % - Accent4" xfId="5957" builtinId="42" hidden="1"/>
    <cellStyle name="20 % - Accent4" xfId="5996" builtinId="42" hidden="1"/>
    <cellStyle name="20 % - Accent4" xfId="4438" builtinId="42" hidden="1"/>
    <cellStyle name="20 % - Accent4" xfId="5111" builtinId="42" hidden="1"/>
    <cellStyle name="20 % - Accent4" xfId="6041" builtinId="42" hidden="1"/>
    <cellStyle name="20 % - Accent4" xfId="6080" builtinId="42" hidden="1"/>
    <cellStyle name="20 % - Accent4" xfId="6118" builtinId="42" hidden="1"/>
    <cellStyle name="20 % - Accent4" xfId="6157" builtinId="42" hidden="1"/>
    <cellStyle name="20 % - Accent4" xfId="6196" builtinId="42" hidden="1"/>
    <cellStyle name="20 % - Accent4" xfId="6235" builtinId="42" hidden="1"/>
    <cellStyle name="20 % - Accent4" xfId="6275" builtinId="42" hidden="1"/>
    <cellStyle name="20 % - Accent4" xfId="6314" builtinId="42" hidden="1"/>
    <cellStyle name="20 % - Accent4" xfId="6352" builtinId="42" hidden="1"/>
    <cellStyle name="20 % - Accent4" xfId="6391" builtinId="42" hidden="1"/>
    <cellStyle name="20 % - Accent4" xfId="6430" builtinId="42" hidden="1"/>
    <cellStyle name="20 % - Accent4" xfId="6470" builtinId="42" hidden="1"/>
    <cellStyle name="20 % - Accent4" xfId="6509" builtinId="42" hidden="1"/>
    <cellStyle name="20 % - Accent4" xfId="6549" builtinId="42" hidden="1"/>
    <cellStyle name="20 % - Accent4" xfId="6588" builtinId="42" hidden="1"/>
    <cellStyle name="20 % - Accent4" xfId="6628" builtinId="42" hidden="1"/>
    <cellStyle name="20 % - Accent4" xfId="6667" builtinId="42" hidden="1"/>
    <cellStyle name="20 % - Accent4" xfId="6706" builtinId="42" hidden="1"/>
    <cellStyle name="20 % - Accent4" xfId="3566" builtinId="42" hidden="1"/>
    <cellStyle name="20 % - Accent4" xfId="6719" builtinId="42" hidden="1"/>
    <cellStyle name="20 % - Accent4" xfId="6761" builtinId="42" hidden="1"/>
    <cellStyle name="20 % - Accent4" xfId="6800" builtinId="42" hidden="1"/>
    <cellStyle name="20 % - Accent4" xfId="6838" builtinId="42" hidden="1"/>
    <cellStyle name="20 % - Accent4" xfId="6877" builtinId="42" hidden="1"/>
    <cellStyle name="20 % - Accent4" xfId="6916" builtinId="42" hidden="1"/>
    <cellStyle name="20 % - Accent4" xfId="6955" builtinId="42" hidden="1"/>
    <cellStyle name="20 % - Accent4" xfId="6995" builtinId="42" hidden="1"/>
    <cellStyle name="20 % - Accent4" xfId="7034" builtinId="42" hidden="1"/>
    <cellStyle name="20 % - Accent4" xfId="7072" builtinId="42" hidden="1"/>
    <cellStyle name="20 % - Accent4" xfId="7111" builtinId="42" hidden="1"/>
    <cellStyle name="20 % - Accent4" xfId="7152" builtinId="42" hidden="1"/>
    <cellStyle name="20 % - Accent4" xfId="7192" builtinId="42" hidden="1"/>
    <cellStyle name="20 % - Accent4" xfId="7231" builtinId="42" hidden="1"/>
    <cellStyle name="20 % - Accent4" xfId="7271" builtinId="42" hidden="1"/>
    <cellStyle name="20 % - Accent4" xfId="7311" builtinId="42" hidden="1"/>
    <cellStyle name="20 % - Accent4" xfId="7351" builtinId="42" hidden="1"/>
    <cellStyle name="20 % - Accent4" xfId="7390" builtinId="42" hidden="1"/>
    <cellStyle name="20 % - Accent4" xfId="7429" builtinId="42" hidden="1"/>
    <cellStyle name="20 % - Accent4" xfId="7479" builtinId="42" hidden="1"/>
    <cellStyle name="20 % - Accent4" xfId="7635" builtinId="42" hidden="1"/>
    <cellStyle name="20 % - Accent4" xfId="7677" builtinId="42" hidden="1"/>
    <cellStyle name="20 % - Accent4" xfId="7716" builtinId="42" hidden="1"/>
    <cellStyle name="20 % - Accent4" xfId="7754" builtinId="42" hidden="1"/>
    <cellStyle name="20 % - Accent4" xfId="7793" builtinId="42" hidden="1"/>
    <cellStyle name="20 % - Accent4" xfId="7832" builtinId="42" hidden="1"/>
    <cellStyle name="20 % - Accent4" xfId="7871" builtinId="42" hidden="1"/>
    <cellStyle name="20 % - Accent4" xfId="7911" builtinId="42" hidden="1"/>
    <cellStyle name="20 % - Accent4" xfId="7950" builtinId="42" hidden="1"/>
    <cellStyle name="20 % - Accent4" xfId="7988" builtinId="42" hidden="1"/>
    <cellStyle name="20 % - Accent4" xfId="8027" builtinId="42" hidden="1"/>
    <cellStyle name="20 % - Accent4" xfId="8068" builtinId="42" hidden="1"/>
    <cellStyle name="20 % - Accent4" xfId="8108" builtinId="42" hidden="1"/>
    <cellStyle name="20 % - Accent4" xfId="8147" builtinId="42" hidden="1"/>
    <cellStyle name="20 % - Accent4" xfId="8187" builtinId="42" hidden="1"/>
    <cellStyle name="20 % - Accent4" xfId="8227" builtinId="42" hidden="1"/>
    <cellStyle name="20 % - Accent4" xfId="8267" builtinId="42" hidden="1"/>
    <cellStyle name="20 % - Accent4" xfId="8306" builtinId="42" hidden="1"/>
    <cellStyle name="20 % - Accent4" xfId="8345" builtinId="42" hidden="1"/>
    <cellStyle name="20 % - Accent4" xfId="7583" builtinId="42" hidden="1"/>
    <cellStyle name="20 % - Accent4" xfId="8378" builtinId="42" hidden="1"/>
    <cellStyle name="20 % - Accent4" xfId="8418" builtinId="42" hidden="1"/>
    <cellStyle name="20 % - Accent4" xfId="8457" builtinId="42" hidden="1"/>
    <cellStyle name="20 % - Accent4" xfId="8495" builtinId="42" hidden="1"/>
    <cellStyle name="20 % - Accent4" xfId="8534" builtinId="42" hidden="1"/>
    <cellStyle name="20 % - Accent4" xfId="8573" builtinId="42" hidden="1"/>
    <cellStyle name="20 % - Accent4" xfId="8612" builtinId="42" hidden="1"/>
    <cellStyle name="20 % - Accent4" xfId="8652" builtinId="42" hidden="1"/>
    <cellStyle name="20 % - Accent4" xfId="8691" builtinId="42" hidden="1"/>
    <cellStyle name="20 % - Accent4" xfId="8729" builtinId="42" hidden="1"/>
    <cellStyle name="20 % - Accent4" xfId="8768" builtinId="42" hidden="1"/>
    <cellStyle name="20 % - Accent4" xfId="8807" builtinId="42" hidden="1"/>
    <cellStyle name="20 % - Accent4" xfId="8847" builtinId="42" hidden="1"/>
    <cellStyle name="20 % - Accent4" xfId="8886" builtinId="42" hidden="1"/>
    <cellStyle name="20 % - Accent4" xfId="8926" builtinId="42" hidden="1"/>
    <cellStyle name="20 % - Accent4" xfId="8965" builtinId="42" hidden="1"/>
    <cellStyle name="20 % - Accent4" xfId="9005" builtinId="42" hidden="1"/>
    <cellStyle name="20 % - Accent4" xfId="9044" builtinId="42" hidden="1"/>
    <cellStyle name="20 % - Accent4" xfId="9083" builtinId="42" hidden="1"/>
    <cellStyle name="20 % - Accent4" xfId="7529" builtinId="42" hidden="1"/>
    <cellStyle name="20 % - Accent4" xfId="8198" builtinId="42" hidden="1"/>
    <cellStyle name="20 % - Accent4" xfId="9128" builtinId="42" hidden="1"/>
    <cellStyle name="20 % - Accent4" xfId="9167" builtinId="42" hidden="1"/>
    <cellStyle name="20 % - Accent4" xfId="9205" builtinId="42" hidden="1"/>
    <cellStyle name="20 % - Accent4" xfId="9244" builtinId="42" hidden="1"/>
    <cellStyle name="20 % - Accent4" xfId="9283" builtinId="42" hidden="1"/>
    <cellStyle name="20 % - Accent4" xfId="9322" builtinId="42" hidden="1"/>
    <cellStyle name="20 % - Accent4" xfId="9362" builtinId="42" hidden="1"/>
    <cellStyle name="20 % - Accent4" xfId="9401" builtinId="42" hidden="1"/>
    <cellStyle name="20 % - Accent4" xfId="9439" builtinId="42" hidden="1"/>
    <cellStyle name="20 % - Accent4" xfId="9478" builtinId="42" hidden="1"/>
    <cellStyle name="20 % - Accent4" xfId="9517" builtinId="42" hidden="1"/>
    <cellStyle name="20 % - Accent4" xfId="9557" builtinId="42" hidden="1"/>
    <cellStyle name="20 % - Accent4" xfId="9596" builtinId="42" hidden="1"/>
    <cellStyle name="20 % - Accent4" xfId="9636" builtinId="42" hidden="1"/>
    <cellStyle name="20 % - Accent4" xfId="9675" builtinId="42" hidden="1"/>
    <cellStyle name="20 % - Accent4" xfId="9715" builtinId="42" hidden="1"/>
    <cellStyle name="20 % - Accent4" xfId="9754" builtinId="42" hidden="1"/>
    <cellStyle name="20 % - Accent4" xfId="9793" builtinId="42" hidden="1"/>
    <cellStyle name="20 % - Accent4" xfId="3538" builtinId="42" hidden="1"/>
    <cellStyle name="20 % - Accent4" xfId="9833" builtinId="42" hidden="1"/>
    <cellStyle name="20 % - Accent4" xfId="9873" builtinId="42" hidden="1"/>
    <cellStyle name="20 % - Accent4" xfId="9912" builtinId="42" hidden="1"/>
    <cellStyle name="20 % - Accent4" xfId="9950" builtinId="42" hidden="1"/>
    <cellStyle name="20 % - Accent4" xfId="9989" builtinId="42" hidden="1"/>
    <cellStyle name="20 % - Accent4" xfId="10028" builtinId="42" hidden="1"/>
    <cellStyle name="20 % - Accent4" xfId="10067" builtinId="42" hidden="1"/>
    <cellStyle name="20 % - Accent4" xfId="10107" builtinId="42" hidden="1"/>
    <cellStyle name="20 % - Accent4" xfId="10146" builtinId="42" hidden="1"/>
    <cellStyle name="20 % - Accent4" xfId="10184" builtinId="42" hidden="1"/>
    <cellStyle name="20 % - Accent4" xfId="10223" builtinId="42" hidden="1"/>
    <cellStyle name="20 % - Accent4" xfId="10262" builtinId="42" hidden="1"/>
    <cellStyle name="20 % - Accent4" xfId="10302" builtinId="42" hidden="1"/>
    <cellStyle name="20 % - Accent4" xfId="10341" builtinId="42" hidden="1"/>
    <cellStyle name="20 % - Accent4" xfId="10381" builtinId="42" hidden="1"/>
    <cellStyle name="20 % - Accent4" xfId="10420" builtinId="42" hidden="1"/>
    <cellStyle name="20 % - Accent4" xfId="10460" builtinId="42" hidden="1"/>
    <cellStyle name="20 % - Accent4" xfId="10499" builtinId="42" hidden="1"/>
    <cellStyle name="20 % - Accent4" xfId="10538" builtinId="42" hidden="1"/>
    <cellStyle name="20 % - Accent4" xfId="10577" builtinId="42" hidden="1"/>
    <cellStyle name="20 % - Accent4" xfId="10733" builtinId="42" hidden="1"/>
    <cellStyle name="20 % - Accent4" xfId="10773" builtinId="42" hidden="1"/>
    <cellStyle name="20 % - Accent4" xfId="10812" builtinId="42" hidden="1"/>
    <cellStyle name="20 % - Accent4" xfId="10850" builtinId="42" hidden="1"/>
    <cellStyle name="20 % - Accent4" xfId="10889" builtinId="42" hidden="1"/>
    <cellStyle name="20 % - Accent4" xfId="10928" builtinId="42" hidden="1"/>
    <cellStyle name="20 % - Accent4" xfId="10967" builtinId="42" hidden="1"/>
    <cellStyle name="20 % - Accent4" xfId="11007" builtinId="42" hidden="1"/>
    <cellStyle name="20 % - Accent4" xfId="11046" builtinId="42" hidden="1"/>
    <cellStyle name="20 % - Accent4" xfId="11084" builtinId="42" hidden="1"/>
    <cellStyle name="20 % - Accent4" xfId="11123" builtinId="42" hidden="1"/>
    <cellStyle name="20 % - Accent4" xfId="11162" builtinId="42" hidden="1"/>
    <cellStyle name="20 % - Accent4" xfId="11202" builtinId="42" hidden="1"/>
    <cellStyle name="20 % - Accent4" xfId="11241" builtinId="42" hidden="1"/>
    <cellStyle name="20 % - Accent4" xfId="11281" builtinId="42" hidden="1"/>
    <cellStyle name="20 % - Accent4" xfId="11321" builtinId="42" hidden="1"/>
    <cellStyle name="20 % - Accent4" xfId="11361" builtinId="42" hidden="1"/>
    <cellStyle name="20 % - Accent4" xfId="11400" builtinId="42" hidden="1"/>
    <cellStyle name="20 % - Accent4" xfId="11439" builtinId="42" hidden="1"/>
    <cellStyle name="20 % - Accent4" xfId="10681" builtinId="42" hidden="1"/>
    <cellStyle name="20 % - Accent4" xfId="11472" builtinId="42" hidden="1"/>
    <cellStyle name="20 % - Accent4" xfId="11512" builtinId="42" hidden="1"/>
    <cellStyle name="20 % - Accent4" xfId="11551" builtinId="42" hidden="1"/>
    <cellStyle name="20 % - Accent4" xfId="11589" builtinId="42" hidden="1"/>
    <cellStyle name="20 % - Accent4" xfId="11628" builtinId="42" hidden="1"/>
    <cellStyle name="20 % - Accent4" xfId="11667" builtinId="42" hidden="1"/>
    <cellStyle name="20 % - Accent4" xfId="11706" builtinId="42" hidden="1"/>
    <cellStyle name="20 % - Accent4" xfId="11746" builtinId="42" hidden="1"/>
    <cellStyle name="20 % - Accent4" xfId="11785" builtinId="42" hidden="1"/>
    <cellStyle name="20 % - Accent4" xfId="11823" builtinId="42" hidden="1"/>
    <cellStyle name="20 % - Accent4" xfId="11862" builtinId="42" hidden="1"/>
    <cellStyle name="20 % - Accent4" xfId="11901" builtinId="42" hidden="1"/>
    <cellStyle name="20 % - Accent4" xfId="11941" builtinId="42" hidden="1"/>
    <cellStyle name="20 % - Accent4" xfId="11980" builtinId="42" hidden="1"/>
    <cellStyle name="20 % - Accent4" xfId="12020" builtinId="42" hidden="1"/>
    <cellStyle name="20 % - Accent4" xfId="12059" builtinId="42" hidden="1"/>
    <cellStyle name="20 % - Accent4" xfId="12099" builtinId="42" hidden="1"/>
    <cellStyle name="20 % - Accent4" xfId="12138" builtinId="42" hidden="1"/>
    <cellStyle name="20 % - Accent4" xfId="12177" builtinId="42" hidden="1"/>
    <cellStyle name="20 % - Accent4" xfId="10627" builtinId="42" hidden="1"/>
    <cellStyle name="20 % - Accent4" xfId="11292" builtinId="42" hidden="1"/>
    <cellStyle name="20 % - Accent4" xfId="12222" builtinId="42" hidden="1"/>
    <cellStyle name="20 % - Accent4" xfId="12261" builtinId="42" hidden="1"/>
    <cellStyle name="20 % - Accent4" xfId="12299" builtinId="42" hidden="1"/>
    <cellStyle name="20 % - Accent4" xfId="12338" builtinId="42" hidden="1"/>
    <cellStyle name="20 % - Accent4" xfId="12377" builtinId="42" hidden="1"/>
    <cellStyle name="20 % - Accent4" xfId="12416" builtinId="42" hidden="1"/>
    <cellStyle name="20 % - Accent4" xfId="12456" builtinId="42" hidden="1"/>
    <cellStyle name="20 % - Accent4" xfId="12495" builtinId="42" hidden="1"/>
    <cellStyle name="20 % - Accent4" xfId="12533" builtinId="42" hidden="1"/>
    <cellStyle name="20 % - Accent4" xfId="12572" builtinId="42" hidden="1"/>
    <cellStyle name="20 % - Accent4" xfId="12611" builtinId="42" hidden="1"/>
    <cellStyle name="20 % - Accent4" xfId="12651" builtinId="42" hidden="1"/>
    <cellStyle name="20 % - Accent4" xfId="12690" builtinId="42" hidden="1"/>
    <cellStyle name="20 % - Accent4" xfId="12730" builtinId="42" hidden="1"/>
    <cellStyle name="20 % - Accent4" xfId="12769" builtinId="42" hidden="1"/>
    <cellStyle name="20 % - Accent4" xfId="12809" builtinId="42" hidden="1"/>
    <cellStyle name="20 % - Accent4" xfId="12848" builtinId="42" hidden="1"/>
    <cellStyle name="20 % - Accent4" xfId="12887" builtinId="42" hidden="1"/>
    <cellStyle name="20 % - Accent4" xfId="12926" builtinId="42" hidden="1"/>
    <cellStyle name="20 % - Accent4" xfId="12965" builtinId="42" hidden="1"/>
    <cellStyle name="20 % - Accent4" xfId="13005" builtinId="42" hidden="1"/>
    <cellStyle name="20 % - Accent4" xfId="13044" builtinId="42" hidden="1"/>
    <cellStyle name="20 % - Accent4" xfId="13082" builtinId="42" hidden="1"/>
    <cellStyle name="20 % - Accent4" xfId="13121" builtinId="42" hidden="1"/>
    <cellStyle name="20 % - Accent4" xfId="13160" builtinId="42" hidden="1"/>
    <cellStyle name="20 % - Accent4" xfId="13199" builtinId="42" hidden="1"/>
    <cellStyle name="20 % - Accent4" xfId="13239" builtinId="42" hidden="1"/>
    <cellStyle name="20 % - Accent4" xfId="13278" builtinId="42" hidden="1"/>
    <cellStyle name="20 % - Accent4" xfId="13316" builtinId="42" hidden="1"/>
    <cellStyle name="20 % - Accent4" xfId="13355" builtinId="42" hidden="1"/>
    <cellStyle name="20 % - Accent4" xfId="13394" builtinId="42" hidden="1"/>
    <cellStyle name="20 % - Accent4" xfId="13434" builtinId="42" hidden="1"/>
    <cellStyle name="20 % - Accent4" xfId="13473" builtinId="42" hidden="1"/>
    <cellStyle name="20 % - Accent4" xfId="13513" builtinId="42" hidden="1"/>
    <cellStyle name="20 % - Accent4" xfId="13552" builtinId="42" hidden="1"/>
    <cellStyle name="20 % - Accent4" xfId="13592" builtinId="42" hidden="1"/>
    <cellStyle name="20 % - Accent4" xfId="13631" builtinId="42" hidden="1"/>
    <cellStyle name="20 % - Accent4" xfId="13670" builtinId="42" hidden="1"/>
    <cellStyle name="20 % - Accent4" xfId="13709" builtinId="42" hidden="1"/>
    <cellStyle name="20 % - Accent4" xfId="13865" builtinId="42" hidden="1"/>
    <cellStyle name="20 % - Accent4" xfId="13905" builtinId="42" hidden="1"/>
    <cellStyle name="20 % - Accent4" xfId="13944" builtinId="42" hidden="1"/>
    <cellStyle name="20 % - Accent4" xfId="13982" builtinId="42" hidden="1"/>
    <cellStyle name="20 % - Accent4" xfId="14021" builtinId="42" hidden="1"/>
    <cellStyle name="20 % - Accent4" xfId="14060" builtinId="42" hidden="1"/>
    <cellStyle name="20 % - Accent4" xfId="14099" builtinId="42" hidden="1"/>
    <cellStyle name="20 % - Accent4" xfId="14139" builtinId="42" hidden="1"/>
    <cellStyle name="20 % - Accent4" xfId="14178" builtinId="42" hidden="1"/>
    <cellStyle name="20 % - Accent4" xfId="14216" builtinId="42" hidden="1"/>
    <cellStyle name="20 % - Accent4" xfId="14255" builtinId="42" hidden="1"/>
    <cellStyle name="20 % - Accent4" xfId="14294" builtinId="42" hidden="1"/>
    <cellStyle name="20 % - Accent4" xfId="14334" builtinId="42" hidden="1"/>
    <cellStyle name="20 % - Accent4" xfId="14373" builtinId="42" hidden="1"/>
    <cellStyle name="20 % - Accent4" xfId="14413" builtinId="42" hidden="1"/>
    <cellStyle name="20 % - Accent4" xfId="14453" builtinId="42" hidden="1"/>
    <cellStyle name="20 % - Accent4" xfId="14493" builtinId="42" hidden="1"/>
    <cellStyle name="20 % - Accent4" xfId="14532" builtinId="42" hidden="1"/>
    <cellStyle name="20 % - Accent4" xfId="14571" builtinId="42" hidden="1"/>
    <cellStyle name="20 % - Accent4" xfId="13813" builtinId="42" hidden="1"/>
    <cellStyle name="20 % - Accent4" xfId="14604" builtinId="42" hidden="1"/>
    <cellStyle name="20 % - Accent4" xfId="14644" builtinId="42" hidden="1"/>
    <cellStyle name="20 % - Accent4" xfId="14683" builtinId="42" hidden="1"/>
    <cellStyle name="20 % - Accent4" xfId="14721" builtinId="42" hidden="1"/>
    <cellStyle name="20 % - Accent4" xfId="14760" builtinId="42" hidden="1"/>
    <cellStyle name="20 % - Accent4" xfId="14799" builtinId="42" hidden="1"/>
    <cellStyle name="20 % - Accent4" xfId="14838" builtinId="42" hidden="1"/>
    <cellStyle name="20 % - Accent4" xfId="14878" builtinId="42" hidden="1"/>
    <cellStyle name="20 % - Accent4" xfId="14917" builtinId="42" hidden="1"/>
    <cellStyle name="20 % - Accent4" xfId="14955" builtinId="42" hidden="1"/>
    <cellStyle name="20 % - Accent4" xfId="14994" builtinId="42" hidden="1"/>
    <cellStyle name="20 % - Accent4" xfId="15033" builtinId="42" hidden="1"/>
    <cellStyle name="20 % - Accent4" xfId="15073" builtinId="42" hidden="1"/>
    <cellStyle name="20 % - Accent4" xfId="15112" builtinId="42" hidden="1"/>
    <cellStyle name="20 % - Accent4" xfId="15152" builtinId="42" hidden="1"/>
    <cellStyle name="20 % - Accent4" xfId="15191" builtinId="42" hidden="1"/>
    <cellStyle name="20 % - Accent4" xfId="15231" builtinId="42" hidden="1"/>
    <cellStyle name="20 % - Accent4" xfId="15270" builtinId="42" hidden="1"/>
    <cellStyle name="20 % - Accent4" xfId="15309" builtinId="42" hidden="1"/>
    <cellStyle name="20 % - Accent4" xfId="13759" builtinId="42" hidden="1"/>
    <cellStyle name="20 % - Accent4" xfId="14424" builtinId="42" hidden="1"/>
    <cellStyle name="20 % - Accent4" xfId="15354" builtinId="42" hidden="1"/>
    <cellStyle name="20 % - Accent4" xfId="15393" builtinId="42" hidden="1"/>
    <cellStyle name="20 % - Accent4" xfId="15431" builtinId="42" hidden="1"/>
    <cellStyle name="20 % - Accent4" xfId="15470" builtinId="42" hidden="1"/>
    <cellStyle name="20 % - Accent4" xfId="15509" builtinId="42" hidden="1"/>
    <cellStyle name="20 % - Accent4" xfId="15548" builtinId="42" hidden="1"/>
    <cellStyle name="20 % - Accent4" xfId="15588" builtinId="42" hidden="1"/>
    <cellStyle name="20 % - Accent4" xfId="15627" builtinId="42" hidden="1"/>
    <cellStyle name="20 % - Accent4" xfId="15665" builtinId="42" hidden="1"/>
    <cellStyle name="20 % - Accent4" xfId="15704" builtinId="42" hidden="1"/>
    <cellStyle name="20 % - Accent4" xfId="15743" builtinId="42" hidden="1"/>
    <cellStyle name="20 % - Accent4" xfId="15783" builtinId="42" hidden="1"/>
    <cellStyle name="20 % - Accent4" xfId="15822" builtinId="42" hidden="1"/>
    <cellStyle name="20 % - Accent4" xfId="15862" builtinId="42" hidden="1"/>
    <cellStyle name="20 % - Accent4" xfId="15901" builtinId="42" hidden="1"/>
    <cellStyle name="20 % - Accent4" xfId="15941" builtinId="42" hidden="1"/>
    <cellStyle name="20 % - Accent4" xfId="15980" builtinId="42" hidden="1"/>
    <cellStyle name="20 % - Accent4" xfId="16019" builtinId="42" hidden="1"/>
    <cellStyle name="20 % - Accent4" xfId="3487" builtinId="42" hidden="1"/>
    <cellStyle name="20 % - Accent4" xfId="16032" builtinId="42" hidden="1"/>
    <cellStyle name="20 % - Accent4" xfId="16072" builtinId="42" hidden="1"/>
    <cellStyle name="20 % - Accent4" xfId="16111" builtinId="42" hidden="1"/>
    <cellStyle name="20 % - Accent4" xfId="16149" builtinId="42" hidden="1"/>
    <cellStyle name="20 % - Accent4" xfId="16188" builtinId="42" hidden="1"/>
    <cellStyle name="20 % - Accent4" xfId="16227" builtinId="42" hidden="1"/>
    <cellStyle name="20 % - Accent4" xfId="16266" builtinId="42" hidden="1"/>
    <cellStyle name="20 % - Accent4" xfId="16306" builtinId="42" hidden="1"/>
    <cellStyle name="20 % - Accent4" xfId="16345" builtinId="42" hidden="1"/>
    <cellStyle name="20 % - Accent4" xfId="16383" builtinId="42" hidden="1"/>
    <cellStyle name="20 % - Accent4" xfId="16422" builtinId="42" hidden="1"/>
    <cellStyle name="20 % - Accent4" xfId="16461" builtinId="42" hidden="1"/>
    <cellStyle name="20 % - Accent4" xfId="16501" builtinId="42" hidden="1"/>
    <cellStyle name="20 % - Accent4" xfId="16540" builtinId="42" hidden="1"/>
    <cellStyle name="20 % - Accent4" xfId="16580" builtinId="42" hidden="1"/>
    <cellStyle name="20 % - Accent4" xfId="16619" builtinId="42" hidden="1"/>
    <cellStyle name="20 % - Accent4" xfId="16659" builtinId="42" hidden="1"/>
    <cellStyle name="20 % - Accent4" xfId="16698" builtinId="42" hidden="1"/>
    <cellStyle name="20 % - Accent4" xfId="16737" builtinId="42" hidden="1"/>
    <cellStyle name="20 % - Accent4" xfId="16776" builtinId="42" hidden="1"/>
    <cellStyle name="20 % - Accent4" xfId="16932" builtinId="42" hidden="1"/>
    <cellStyle name="20 % - Accent4" xfId="16972" builtinId="42" hidden="1"/>
    <cellStyle name="20 % - Accent4" xfId="17011" builtinId="42" hidden="1"/>
    <cellStyle name="20 % - Accent4" xfId="17049" builtinId="42" hidden="1"/>
    <cellStyle name="20 % - Accent4" xfId="17088" builtinId="42" hidden="1"/>
    <cellStyle name="20 % - Accent4" xfId="17127" builtinId="42" hidden="1"/>
    <cellStyle name="20 % - Accent4" xfId="17166" builtinId="42" hidden="1"/>
    <cellStyle name="20 % - Accent4" xfId="17206" builtinId="42" hidden="1"/>
    <cellStyle name="20 % - Accent4" xfId="17245" builtinId="42" hidden="1"/>
    <cellStyle name="20 % - Accent4" xfId="17283" builtinId="42" hidden="1"/>
    <cellStyle name="20 % - Accent4" xfId="17322" builtinId="42" hidden="1"/>
    <cellStyle name="20 % - Accent4" xfId="17361" builtinId="42" hidden="1"/>
    <cellStyle name="20 % - Accent4" xfId="17401" builtinId="42" hidden="1"/>
    <cellStyle name="20 % - Accent4" xfId="17440" builtinId="42" hidden="1"/>
    <cellStyle name="20 % - Accent4" xfId="17480" builtinId="42" hidden="1"/>
    <cellStyle name="20 % - Accent4" xfId="17520" builtinId="42" hidden="1"/>
    <cellStyle name="20 % - Accent4" xfId="17560" builtinId="42" hidden="1"/>
    <cellStyle name="20 % - Accent4" xfId="17599" builtinId="42" hidden="1"/>
    <cellStyle name="20 % - Accent4" xfId="17638" builtinId="42" hidden="1"/>
    <cellStyle name="20 % - Accent4" xfId="16880" builtinId="42" hidden="1"/>
    <cellStyle name="20 % - Accent4" xfId="17671" builtinId="42" hidden="1"/>
    <cellStyle name="20 % - Accent4" xfId="17711" builtinId="42" hidden="1"/>
    <cellStyle name="20 % - Accent4" xfId="17750" builtinId="42" hidden="1"/>
    <cellStyle name="20 % - Accent4" xfId="17788" builtinId="42" hidden="1"/>
    <cellStyle name="20 % - Accent4" xfId="17827" builtinId="42" hidden="1"/>
    <cellStyle name="20 % - Accent4" xfId="17866" builtinId="42" hidden="1"/>
    <cellStyle name="20 % - Accent4" xfId="17905" builtinId="42" hidden="1"/>
    <cellStyle name="20 % - Accent4" xfId="17945" builtinId="42" hidden="1"/>
    <cellStyle name="20 % - Accent4" xfId="17984" builtinId="42" hidden="1"/>
    <cellStyle name="20 % - Accent4" xfId="18022" builtinId="42" hidden="1"/>
    <cellStyle name="20 % - Accent4" xfId="18061" builtinId="42" hidden="1"/>
    <cellStyle name="20 % - Accent4" xfId="18100" builtinId="42" hidden="1"/>
    <cellStyle name="20 % - Accent4" xfId="18140" builtinId="42" hidden="1"/>
    <cellStyle name="20 % - Accent4" xfId="18179" builtinId="42" hidden="1"/>
    <cellStyle name="20 % - Accent4" xfId="18219" builtinId="42" hidden="1"/>
    <cellStyle name="20 % - Accent4" xfId="18258" builtinId="42" hidden="1"/>
    <cellStyle name="20 % - Accent4" xfId="18298" builtinId="42" hidden="1"/>
    <cellStyle name="20 % - Accent4" xfId="18337" builtinId="42" hidden="1"/>
    <cellStyle name="20 % - Accent4" xfId="18376" builtinId="42" hidden="1"/>
    <cellStyle name="20 % - Accent4" xfId="16826" builtinId="42" hidden="1"/>
    <cellStyle name="20 % - Accent4" xfId="17491" builtinId="42" hidden="1"/>
    <cellStyle name="20 % - Accent4" xfId="18421" builtinId="42" hidden="1"/>
    <cellStyle name="20 % - Accent4" xfId="18460" builtinId="42" hidden="1"/>
    <cellStyle name="20 % - Accent4" xfId="18498" builtinId="42" hidden="1"/>
    <cellStyle name="20 % - Accent4" xfId="18537" builtinId="42" hidden="1"/>
    <cellStyle name="20 % - Accent4" xfId="18576" builtinId="42" hidden="1"/>
    <cellStyle name="20 % - Accent4" xfId="18615" builtinId="42" hidden="1"/>
    <cellStyle name="20 % - Accent4" xfId="18655" builtinId="42" hidden="1"/>
    <cellStyle name="20 % - Accent4" xfId="18694" builtinId="42" hidden="1"/>
    <cellStyle name="20 % - Accent4" xfId="18732" builtinId="42" hidden="1"/>
    <cellStyle name="20 % - Accent4" xfId="18771" builtinId="42" hidden="1"/>
    <cellStyle name="20 % - Accent4" xfId="18810" builtinId="42" hidden="1"/>
    <cellStyle name="20 % - Accent4" xfId="18850" builtinId="42" hidden="1"/>
    <cellStyle name="20 % - Accent4" xfId="18889" builtinId="42" hidden="1"/>
    <cellStyle name="20 % - Accent4" xfId="18929" builtinId="42" hidden="1"/>
    <cellStyle name="20 % - Accent4" xfId="18968" builtinId="42" hidden="1"/>
    <cellStyle name="20 % - Accent4" xfId="19008" builtinId="42" hidden="1"/>
    <cellStyle name="20 % - Accent4" xfId="19047" builtinId="42" hidden="1"/>
    <cellStyle name="20 % - Accent4" xfId="19086" builtinId="42" hidden="1"/>
    <cellStyle name="20 % - Accent4" xfId="3509" builtinId="42" hidden="1"/>
    <cellStyle name="20 % - Accent4" xfId="19206" builtinId="42" hidden="1"/>
    <cellStyle name="20 % - Accent4" xfId="19246" builtinId="42" hidden="1"/>
    <cellStyle name="20 % - Accent4" xfId="19285" builtinId="42" hidden="1"/>
    <cellStyle name="20 % - Accent4" xfId="19323" builtinId="42" hidden="1"/>
    <cellStyle name="20 % - Accent4" xfId="19362" builtinId="42" hidden="1"/>
    <cellStyle name="20 % - Accent4" xfId="19401" builtinId="42" hidden="1"/>
    <cellStyle name="20 % - Accent4" xfId="19440" builtinId="42" hidden="1"/>
    <cellStyle name="20 % - Accent4" xfId="19480" builtinId="42" hidden="1"/>
    <cellStyle name="20 % - Accent4" xfId="19519" builtinId="42" hidden="1"/>
    <cellStyle name="20 % - Accent4" xfId="19557" builtinId="42" hidden="1"/>
    <cellStyle name="20 % - Accent4" xfId="19596" builtinId="42" hidden="1"/>
    <cellStyle name="20 % - Accent4" xfId="19635" builtinId="42" hidden="1"/>
    <cellStyle name="20 % - Accent4" xfId="19675" builtinId="42" hidden="1"/>
    <cellStyle name="20 % - Accent4" xfId="19714" builtinId="42" hidden="1"/>
    <cellStyle name="20 % - Accent4" xfId="19754" builtinId="42" hidden="1"/>
    <cellStyle name="20 % - Accent4" xfId="19793" builtinId="42" hidden="1"/>
    <cellStyle name="20 % - Accent4" xfId="19833" builtinId="42" hidden="1"/>
    <cellStyle name="20 % - Accent4" xfId="19872" builtinId="42" hidden="1"/>
    <cellStyle name="20 % - Accent4" xfId="19911" builtinId="42" hidden="1"/>
    <cellStyle name="20 % - Accent4" xfId="19962" builtinId="42" hidden="1"/>
    <cellStyle name="20 % - Accent4" xfId="20118" builtinId="42" hidden="1"/>
    <cellStyle name="20 % - Accent4" xfId="20158" builtinId="42" hidden="1"/>
    <cellStyle name="20 % - Accent4" xfId="20197" builtinId="42" hidden="1"/>
    <cellStyle name="20 % - Accent4" xfId="20235" builtinId="42" hidden="1"/>
    <cellStyle name="20 % - Accent4" xfId="20274" builtinId="42" hidden="1"/>
    <cellStyle name="20 % - Accent4" xfId="20313" builtinId="42" hidden="1"/>
    <cellStyle name="20 % - Accent4" xfId="20352" builtinId="42" hidden="1"/>
    <cellStyle name="20 % - Accent4" xfId="20392" builtinId="42" hidden="1"/>
    <cellStyle name="20 % - Accent4" xfId="20431" builtinId="42" hidden="1"/>
    <cellStyle name="20 % - Accent4" xfId="20469" builtinId="42" hidden="1"/>
    <cellStyle name="20 % - Accent4" xfId="20508" builtinId="42" hidden="1"/>
    <cellStyle name="20 % - Accent4" xfId="20547" builtinId="42" hidden="1"/>
    <cellStyle name="20 % - Accent4" xfId="20587" builtinId="42" hidden="1"/>
    <cellStyle name="20 % - Accent4" xfId="20626" builtinId="42" hidden="1"/>
    <cellStyle name="20 % - Accent4" xfId="20666" builtinId="42" hidden="1"/>
    <cellStyle name="20 % - Accent4" xfId="20706" builtinId="42" hidden="1"/>
    <cellStyle name="20 % - Accent4" xfId="20746" builtinId="42" hidden="1"/>
    <cellStyle name="20 % - Accent4" xfId="20785" builtinId="42" hidden="1"/>
    <cellStyle name="20 % - Accent4" xfId="20824" builtinId="42" hidden="1"/>
    <cellStyle name="20 % - Accent4" xfId="20066" builtinId="42" hidden="1"/>
    <cellStyle name="20 % - Accent4" xfId="20857" builtinId="42" hidden="1"/>
    <cellStyle name="20 % - Accent4" xfId="20897" builtinId="42" hidden="1"/>
    <cellStyle name="20 % - Accent4" xfId="20936" builtinId="42" hidden="1"/>
    <cellStyle name="20 % - Accent4" xfId="20974" builtinId="42" hidden="1"/>
    <cellStyle name="20 % - Accent4" xfId="21013" builtinId="42" hidden="1"/>
    <cellStyle name="20 % - Accent4" xfId="21052" builtinId="42" hidden="1"/>
    <cellStyle name="20 % - Accent4" xfId="21091" builtinId="42" hidden="1"/>
    <cellStyle name="20 % - Accent4" xfId="21131" builtinId="42" hidden="1"/>
    <cellStyle name="20 % - Accent4" xfId="21170" builtinId="42" hidden="1"/>
    <cellStyle name="20 % - Accent4" xfId="21208" builtinId="42" hidden="1"/>
    <cellStyle name="20 % - Accent4" xfId="21247" builtinId="42" hidden="1"/>
    <cellStyle name="20 % - Accent4" xfId="21286" builtinId="42" hidden="1"/>
    <cellStyle name="20 % - Accent4" xfId="21326" builtinId="42" hidden="1"/>
    <cellStyle name="20 % - Accent4" xfId="21365" builtinId="42" hidden="1"/>
    <cellStyle name="20 % - Accent4" xfId="21405" builtinId="42" hidden="1"/>
    <cellStyle name="20 % - Accent4" xfId="21444" builtinId="42" hidden="1"/>
    <cellStyle name="20 % - Accent4" xfId="21484" builtinId="42" hidden="1"/>
    <cellStyle name="20 % - Accent4" xfId="21523" builtinId="42" hidden="1"/>
    <cellStyle name="20 % - Accent4" xfId="21562" builtinId="42" hidden="1"/>
    <cellStyle name="20 % - Accent4" xfId="20012" builtinId="42" hidden="1"/>
    <cellStyle name="20 % - Accent4" xfId="20677" builtinId="42" hidden="1"/>
    <cellStyle name="20 % - Accent4" xfId="21607" builtinId="42" hidden="1"/>
    <cellStyle name="20 % - Accent4" xfId="21646" builtinId="42" hidden="1"/>
    <cellStyle name="20 % - Accent4" xfId="21684" builtinId="42" hidden="1"/>
    <cellStyle name="20 % - Accent4" xfId="21723" builtinId="42" hidden="1"/>
    <cellStyle name="20 % - Accent4" xfId="21762" builtinId="42" hidden="1"/>
    <cellStyle name="20 % - Accent4" xfId="21801" builtinId="42" hidden="1"/>
    <cellStyle name="20 % - Accent4" xfId="21841" builtinId="42" hidden="1"/>
    <cellStyle name="20 % - Accent4" xfId="21880" builtinId="42" hidden="1"/>
    <cellStyle name="20 % - Accent4" xfId="21918" builtinId="42" hidden="1"/>
    <cellStyle name="20 % - Accent4" xfId="21957" builtinId="42" hidden="1"/>
    <cellStyle name="20 % - Accent4" xfId="21996" builtinId="42" hidden="1"/>
    <cellStyle name="20 % - Accent4" xfId="22036" builtinId="42" hidden="1"/>
    <cellStyle name="20 % - Accent4" xfId="22075" builtinId="42" hidden="1"/>
    <cellStyle name="20 % - Accent4" xfId="22115" builtinId="42" hidden="1"/>
    <cellStyle name="20 % - Accent4" xfId="22154" builtinId="42" hidden="1"/>
    <cellStyle name="20 % - Accent4" xfId="22194" builtinId="42" hidden="1"/>
    <cellStyle name="20 % - Accent4" xfId="22233" builtinId="42" hidden="1"/>
    <cellStyle name="20 % - Accent4" xfId="22272" builtinId="42" hidden="1"/>
    <cellStyle name="20 % - Accent4" xfId="22311" builtinId="42" hidden="1"/>
    <cellStyle name="20 % - Accent4" xfId="22350" builtinId="42" hidden="1"/>
    <cellStyle name="20 % - Accent4" xfId="22390" builtinId="42" hidden="1"/>
    <cellStyle name="20 % - Accent4" xfId="22429" builtinId="42" hidden="1"/>
    <cellStyle name="20 % - Accent4" xfId="22467" builtinId="42" hidden="1"/>
    <cellStyle name="20 % - Accent4" xfId="22506" builtinId="42" hidden="1"/>
    <cellStyle name="20 % - Accent4" xfId="22545" builtinId="42" hidden="1"/>
    <cellStyle name="20 % - Accent4" xfId="22584" builtinId="42" hidden="1"/>
    <cellStyle name="20 % - Accent4" xfId="22624" builtinId="42" hidden="1"/>
    <cellStyle name="20 % - Accent4" xfId="22663" builtinId="42" hidden="1"/>
    <cellStyle name="20 % - Accent4" xfId="22701" builtinId="42" hidden="1"/>
    <cellStyle name="20 % - Accent4" xfId="22740" builtinId="42" hidden="1"/>
    <cellStyle name="20 % - Accent4" xfId="22779" builtinId="42" hidden="1"/>
    <cellStyle name="20 % - Accent4" xfId="22819" builtinId="42" hidden="1"/>
    <cellStyle name="20 % - Accent4" xfId="22858" builtinId="42" hidden="1"/>
    <cellStyle name="20 % - Accent4" xfId="22898" builtinId="42" hidden="1"/>
    <cellStyle name="20 % - Accent4" xfId="22937" builtinId="42" hidden="1"/>
    <cellStyle name="20 % - Accent4" xfId="22977" builtinId="42" hidden="1"/>
    <cellStyle name="20 % - Accent4" xfId="23016" builtinId="42" hidden="1"/>
    <cellStyle name="20 % - Accent4" xfId="23055" builtinId="42" hidden="1"/>
    <cellStyle name="20 % - Accent4" xfId="23094" builtinId="42" hidden="1"/>
    <cellStyle name="20 % - Accent4" xfId="23250" builtinId="42" hidden="1"/>
    <cellStyle name="20 % - Accent4" xfId="23290" builtinId="42" hidden="1"/>
    <cellStyle name="20 % - Accent4" xfId="23329" builtinId="42" hidden="1"/>
    <cellStyle name="20 % - Accent4" xfId="23367" builtinId="42" hidden="1"/>
    <cellStyle name="20 % - Accent4" xfId="23406" builtinId="42" hidden="1"/>
    <cellStyle name="20 % - Accent4" xfId="23445" builtinId="42" hidden="1"/>
    <cellStyle name="20 % - Accent4" xfId="23484" builtinId="42" hidden="1"/>
    <cellStyle name="20 % - Accent4" xfId="23524" builtinId="42" hidden="1"/>
    <cellStyle name="20 % - Accent4" xfId="23563" builtinId="42" hidden="1"/>
    <cellStyle name="20 % - Accent4" xfId="23601" builtinId="42" hidden="1"/>
    <cellStyle name="20 % - Accent4" xfId="23640" builtinId="42" hidden="1"/>
    <cellStyle name="20 % - Accent4" xfId="23679" builtinId="42" hidden="1"/>
    <cellStyle name="20 % - Accent4" xfId="23719" builtinId="42" hidden="1"/>
    <cellStyle name="20 % - Accent4" xfId="23758" builtinId="42" hidden="1"/>
    <cellStyle name="20 % - Accent4" xfId="23798" builtinId="42" hidden="1"/>
    <cellStyle name="20 % - Accent4" xfId="23838" builtinId="42" hidden="1"/>
    <cellStyle name="20 % - Accent4" xfId="23878" builtinId="42" hidden="1"/>
    <cellStyle name="20 % - Accent4" xfId="23917" builtinId="42" hidden="1"/>
    <cellStyle name="20 % - Accent4" xfId="23956" builtinId="42" hidden="1"/>
    <cellStyle name="20 % - Accent4" xfId="23198" builtinId="42" hidden="1"/>
    <cellStyle name="20 % - Accent4" xfId="23989" builtinId="42" hidden="1"/>
    <cellStyle name="20 % - Accent4" xfId="24029" builtinId="42" hidden="1"/>
    <cellStyle name="20 % - Accent4" xfId="24068" builtinId="42" hidden="1"/>
    <cellStyle name="20 % - Accent4" xfId="24106" builtinId="42" hidden="1"/>
    <cellStyle name="20 % - Accent4" xfId="24145" builtinId="42" hidden="1"/>
    <cellStyle name="20 % - Accent4" xfId="24184" builtinId="42" hidden="1"/>
    <cellStyle name="20 % - Accent4" xfId="24223" builtinId="42" hidden="1"/>
    <cellStyle name="20 % - Accent4" xfId="24263" builtinId="42" hidden="1"/>
    <cellStyle name="20 % - Accent4" xfId="24302" builtinId="42" hidden="1"/>
    <cellStyle name="20 % - Accent4" xfId="24340" builtinId="42" hidden="1"/>
    <cellStyle name="20 % - Accent4" xfId="24379" builtinId="42" hidden="1"/>
    <cellStyle name="20 % - Accent4" xfId="24418" builtinId="42" hidden="1"/>
    <cellStyle name="20 % - Accent4" xfId="24458" builtinId="42" hidden="1"/>
    <cellStyle name="20 % - Accent4" xfId="24497" builtinId="42" hidden="1"/>
    <cellStyle name="20 % - Accent4" xfId="24537" builtinId="42" hidden="1"/>
    <cellStyle name="20 % - Accent4" xfId="24576" builtinId="42" hidden="1"/>
    <cellStyle name="20 % - Accent4" xfId="24616" builtinId="42" hidden="1"/>
    <cellStyle name="20 % - Accent4" xfId="24655" builtinId="42" hidden="1"/>
    <cellStyle name="20 % - Accent4" xfId="24694" builtinId="42" hidden="1"/>
    <cellStyle name="20 % - Accent4" xfId="23144" builtinId="42" hidden="1"/>
    <cellStyle name="20 % - Accent4" xfId="23809" builtinId="42" hidden="1"/>
    <cellStyle name="20 % - Accent4" xfId="24739" builtinId="42" hidden="1"/>
    <cellStyle name="20 % - Accent4" xfId="24778" builtinId="42" hidden="1"/>
    <cellStyle name="20 % - Accent4" xfId="24816" builtinId="42" hidden="1"/>
    <cellStyle name="20 % - Accent4" xfId="24855" builtinId="42" hidden="1"/>
    <cellStyle name="20 % - Accent4" xfId="24894" builtinId="42" hidden="1"/>
    <cellStyle name="20 % - Accent4" xfId="24933" builtinId="42" hidden="1"/>
    <cellStyle name="20 % - Accent4" xfId="24973" builtinId="42" hidden="1"/>
    <cellStyle name="20 % - Accent4" xfId="25012" builtinId="42" hidden="1"/>
    <cellStyle name="20 % - Accent4" xfId="25050" builtinId="42" hidden="1"/>
    <cellStyle name="20 % - Accent4" xfId="25089" builtinId="42" hidden="1"/>
    <cellStyle name="20 % - Accent4" xfId="25128" builtinId="42" hidden="1"/>
    <cellStyle name="20 % - Accent4" xfId="25168" builtinId="42" hidden="1"/>
    <cellStyle name="20 % - Accent4" xfId="25207" builtinId="42" hidden="1"/>
    <cellStyle name="20 % - Accent4" xfId="25247" builtinId="42" hidden="1"/>
    <cellStyle name="20 % - Accent4" xfId="25286" builtinId="42" hidden="1"/>
    <cellStyle name="20 % - Accent4" xfId="25326" builtinId="42" hidden="1"/>
    <cellStyle name="20 % - Accent4" xfId="25365" builtinId="42" hidden="1"/>
    <cellStyle name="20 % - Accent4" xfId="25404" builtinId="42" hidden="1"/>
    <cellStyle name="20 % - Accent4" xfId="19154" builtinId="42" hidden="1"/>
    <cellStyle name="20 % - Accent4" xfId="19122" builtinId="42" hidden="1"/>
    <cellStyle name="20 % - Accent4" xfId="25430" builtinId="42" hidden="1"/>
    <cellStyle name="20 % - Accent4" xfId="25469" builtinId="42" hidden="1"/>
    <cellStyle name="20 % - Accent4" xfId="25507" builtinId="42" hidden="1"/>
    <cellStyle name="20 % - Accent4" xfId="25546" builtinId="42" hidden="1"/>
    <cellStyle name="20 % - Accent4" xfId="25585" builtinId="42" hidden="1"/>
    <cellStyle name="20 % - Accent4" xfId="25624" builtinId="42" hidden="1"/>
    <cellStyle name="20 % - Accent4" xfId="25664" builtinId="42" hidden="1"/>
    <cellStyle name="20 % - Accent4" xfId="25703" builtinId="42" hidden="1"/>
    <cellStyle name="20 % - Accent4" xfId="25741" builtinId="42" hidden="1"/>
    <cellStyle name="20 % - Accent4" xfId="25780" builtinId="42" hidden="1"/>
    <cellStyle name="20 % - Accent4" xfId="25819" builtinId="42" hidden="1"/>
    <cellStyle name="20 % - Accent4" xfId="25859" builtinId="42" hidden="1"/>
    <cellStyle name="20 % - Accent4" xfId="25898" builtinId="42" hidden="1"/>
    <cellStyle name="20 % - Accent4" xfId="25938" builtinId="42" hidden="1"/>
    <cellStyle name="20 % - Accent4" xfId="25977" builtinId="42" hidden="1"/>
    <cellStyle name="20 % - Accent4" xfId="26017" builtinId="42" hidden="1"/>
    <cellStyle name="20 % - Accent4" xfId="26056" builtinId="42" hidden="1"/>
    <cellStyle name="20 % - Accent4" xfId="26095" builtinId="42" hidden="1"/>
    <cellStyle name="20 % - Accent4" xfId="26134" builtinId="42" hidden="1"/>
    <cellStyle name="20 % - Accent4" xfId="26290" builtinId="42" hidden="1"/>
    <cellStyle name="20 % - Accent4" xfId="26330" builtinId="42" hidden="1"/>
    <cellStyle name="20 % - Accent4" xfId="26369" builtinId="42" hidden="1"/>
    <cellStyle name="20 % - Accent4" xfId="26407" builtinId="42" hidden="1"/>
    <cellStyle name="20 % - Accent4" xfId="26446" builtinId="42" hidden="1"/>
    <cellStyle name="20 % - Accent4" xfId="26485" builtinId="42" hidden="1"/>
    <cellStyle name="20 % - Accent4" xfId="26524" builtinId="42" hidden="1"/>
    <cellStyle name="20 % - Accent4" xfId="26564" builtinId="42" hidden="1"/>
    <cellStyle name="20 % - Accent4" xfId="26603" builtinId="42" hidden="1"/>
    <cellStyle name="20 % - Accent4" xfId="26641" builtinId="42" hidden="1"/>
    <cellStyle name="20 % - Accent4" xfId="26680" builtinId="42" hidden="1"/>
    <cellStyle name="20 % - Accent4" xfId="26719" builtinId="42" hidden="1"/>
    <cellStyle name="20 % - Accent4" xfId="26759" builtinId="42" hidden="1"/>
    <cellStyle name="20 % - Accent4" xfId="26798" builtinId="42" hidden="1"/>
    <cellStyle name="20 % - Accent4" xfId="26838" builtinId="42" hidden="1"/>
    <cellStyle name="20 % - Accent4" xfId="26878" builtinId="42" hidden="1"/>
    <cellStyle name="20 % - Accent4" xfId="26918" builtinId="42" hidden="1"/>
    <cellStyle name="20 % - Accent4" xfId="26957" builtinId="42" hidden="1"/>
    <cellStyle name="20 % - Accent4" xfId="26996" builtinId="42" hidden="1"/>
    <cellStyle name="20 % - Accent4" xfId="26238" builtinId="42" hidden="1"/>
    <cellStyle name="20 % - Accent4" xfId="27029" builtinId="42" hidden="1"/>
    <cellStyle name="20 % - Accent4" xfId="27069" builtinId="42" hidden="1"/>
    <cellStyle name="20 % - Accent4" xfId="27108" builtinId="42" hidden="1"/>
    <cellStyle name="20 % - Accent4" xfId="27146" builtinId="42" hidden="1"/>
    <cellStyle name="20 % - Accent4" xfId="27185" builtinId="42" hidden="1"/>
    <cellStyle name="20 % - Accent4" xfId="27224" builtinId="42" hidden="1"/>
    <cellStyle name="20 % - Accent4" xfId="27263" builtinId="42" hidden="1"/>
    <cellStyle name="20 % - Accent4" xfId="27303" builtinId="42" hidden="1"/>
    <cellStyle name="20 % - Accent4" xfId="27342" builtinId="42" hidden="1"/>
    <cellStyle name="20 % - Accent4" xfId="27380" builtinId="42" hidden="1"/>
    <cellStyle name="20 % - Accent4" xfId="27419" builtinId="42" hidden="1"/>
    <cellStyle name="20 % - Accent4" xfId="27458" builtinId="42" hidden="1"/>
    <cellStyle name="20 % - Accent4" xfId="27498" builtinId="42" hidden="1"/>
    <cellStyle name="20 % - Accent4" xfId="27537" builtinId="42" hidden="1"/>
    <cellStyle name="20 % - Accent4" xfId="27577" builtinId="42" hidden="1"/>
    <cellStyle name="20 % - Accent4" xfId="27616" builtinId="42" hidden="1"/>
    <cellStyle name="20 % - Accent4" xfId="27656" builtinId="42" hidden="1"/>
    <cellStyle name="20 % - Accent4" xfId="27695" builtinId="42" hidden="1"/>
    <cellStyle name="20 % - Accent4" xfId="27734" builtinId="42" hidden="1"/>
    <cellStyle name="20 % - Accent4" xfId="26184" builtinId="42" hidden="1"/>
    <cellStyle name="20 % - Accent4" xfId="26849" builtinId="42" hidden="1"/>
    <cellStyle name="20 % - Accent4" xfId="27779" builtinId="42" hidden="1"/>
    <cellStyle name="20 % - Accent4" xfId="27818" builtinId="42" hidden="1"/>
    <cellStyle name="20 % - Accent4" xfId="27856" builtinId="42" hidden="1"/>
    <cellStyle name="20 % - Accent4" xfId="27895" builtinId="42" hidden="1"/>
    <cellStyle name="20 % - Accent4" xfId="27934" builtinId="42" hidden="1"/>
    <cellStyle name="20 % - Accent4" xfId="27973" builtinId="42" hidden="1"/>
    <cellStyle name="20 % - Accent4" xfId="28013" builtinId="42" hidden="1"/>
    <cellStyle name="20 % - Accent4" xfId="28052" builtinId="42" hidden="1"/>
    <cellStyle name="20 % - Accent4" xfId="28090" builtinId="42" hidden="1"/>
    <cellStyle name="20 % - Accent4" xfId="28129" builtinId="42" hidden="1"/>
    <cellStyle name="20 % - Accent4" xfId="28168" builtinId="42" hidden="1"/>
    <cellStyle name="20 % - Accent4" xfId="28208" builtinId="42" hidden="1"/>
    <cellStyle name="20 % - Accent4" xfId="28247" builtinId="42" hidden="1"/>
    <cellStyle name="20 % - Accent4" xfId="28287" builtinId="42" hidden="1"/>
    <cellStyle name="20 % - Accent4" xfId="28326" builtinId="42" hidden="1"/>
    <cellStyle name="20 % - Accent4" xfId="28366" builtinId="42" hidden="1"/>
    <cellStyle name="20 % - Accent4" xfId="28405" builtinId="42" hidden="1"/>
    <cellStyle name="20 % - Accent4" xfId="28444" builtinId="42" hidden="1"/>
    <cellStyle name="20 % - Accent4" xfId="28483" builtinId="42" hidden="1"/>
    <cellStyle name="20 % - Accent4" xfId="28605" builtinId="42" hidden="1"/>
    <cellStyle name="20 % - Accent4" xfId="28647" builtinId="42" hidden="1"/>
    <cellStyle name="20 % - Accent4" xfId="28686" builtinId="42" hidden="1"/>
    <cellStyle name="20 % - Accent4" xfId="28724" builtinId="42" hidden="1"/>
    <cellStyle name="20 % - Accent4" xfId="28763" builtinId="42" hidden="1"/>
    <cellStyle name="20 % - Accent4" xfId="28802" builtinId="42" hidden="1"/>
    <cellStyle name="20 % - Accent4" xfId="28841" builtinId="42" hidden="1"/>
    <cellStyle name="20 % - Accent4" xfId="28881" builtinId="42" hidden="1"/>
    <cellStyle name="20 % - Accent4" xfId="28920" builtinId="42" hidden="1"/>
    <cellStyle name="20 % - Accent4" xfId="28958" builtinId="42" hidden="1"/>
    <cellStyle name="20 % - Accent4" xfId="28997" builtinId="42" hidden="1"/>
    <cellStyle name="20 % - Accent4" xfId="29038" builtinId="42" hidden="1"/>
    <cellStyle name="20 % - Accent4" xfId="29078" builtinId="42" hidden="1"/>
    <cellStyle name="20 % - Accent4" xfId="29117" builtinId="42" hidden="1"/>
    <cellStyle name="20 % - Accent4" xfId="29157" builtinId="42" hidden="1"/>
    <cellStyle name="20 % - Accent4" xfId="29197" builtinId="42" hidden="1"/>
    <cellStyle name="20 % - Accent4" xfId="29237" builtinId="42" hidden="1"/>
    <cellStyle name="20 % - Accent4" xfId="29276" builtinId="42" hidden="1"/>
    <cellStyle name="20 % - Accent4" xfId="29315" builtinId="42" hidden="1"/>
    <cellStyle name="20 % - Accent4" xfId="29365" builtinId="42" hidden="1"/>
    <cellStyle name="20 % - Accent4" xfId="29521" builtinId="42" hidden="1"/>
    <cellStyle name="20 % - Accent4" xfId="29563" builtinId="42" hidden="1"/>
    <cellStyle name="20 % - Accent4" xfId="29602" builtinId="42" hidden="1"/>
    <cellStyle name="20 % - Accent4" xfId="29640" builtinId="42" hidden="1"/>
    <cellStyle name="20 % - Accent4" xfId="29679" builtinId="42" hidden="1"/>
    <cellStyle name="20 % - Accent4" xfId="29718" builtinId="42" hidden="1"/>
    <cellStyle name="20 % - Accent4" xfId="29757" builtinId="42" hidden="1"/>
    <cellStyle name="20 % - Accent4" xfId="29797" builtinId="42" hidden="1"/>
    <cellStyle name="20 % - Accent4" xfId="29836" builtinId="42" hidden="1"/>
    <cellStyle name="20 % - Accent4" xfId="29874" builtinId="42" hidden="1"/>
    <cellStyle name="20 % - Accent4" xfId="29913" builtinId="42" hidden="1"/>
    <cellStyle name="20 % - Accent4" xfId="29954" builtinId="42" hidden="1"/>
    <cellStyle name="20 % - Accent4" xfId="29994" builtinId="42" hidden="1"/>
    <cellStyle name="20 % - Accent4" xfId="30033" builtinId="42" hidden="1"/>
    <cellStyle name="20 % - Accent4" xfId="30073" builtinId="42" hidden="1"/>
    <cellStyle name="20 % - Accent4" xfId="30113" builtinId="42" hidden="1"/>
    <cellStyle name="20 % - Accent4" xfId="30153" builtinId="42" hidden="1"/>
    <cellStyle name="20 % - Accent4" xfId="30192" builtinId="42" hidden="1"/>
    <cellStyle name="20 % - Accent4" xfId="30231" builtinId="42" hidden="1"/>
    <cellStyle name="20 % - Accent4" xfId="29469" builtinId="42" hidden="1"/>
    <cellStyle name="20 % - Accent4" xfId="30264" builtinId="42" hidden="1"/>
    <cellStyle name="20 % - Accent4" xfId="30304" builtinId="42" hidden="1"/>
    <cellStyle name="20 % - Accent4" xfId="30343" builtinId="42" hidden="1"/>
    <cellStyle name="20 % - Accent4" xfId="30381" builtinId="42" hidden="1"/>
    <cellStyle name="20 % - Accent4" xfId="30420" builtinId="42" hidden="1"/>
    <cellStyle name="20 % - Accent4" xfId="30459" builtinId="42" hidden="1"/>
    <cellStyle name="20 % - Accent4" xfId="30498" builtinId="42" hidden="1"/>
    <cellStyle name="20 % - Accent4" xfId="30538" builtinId="42" hidden="1"/>
    <cellStyle name="20 % - Accent4" xfId="30577" builtinId="42" hidden="1"/>
    <cellStyle name="20 % - Accent4" xfId="30615" builtinId="42" hidden="1"/>
    <cellStyle name="20 % - Accent4" xfId="30654" builtinId="42" hidden="1"/>
    <cellStyle name="20 % - Accent4" xfId="30693" builtinId="42" hidden="1"/>
    <cellStyle name="20 % - Accent4" xfId="30733" builtinId="42" hidden="1"/>
    <cellStyle name="20 % - Accent4" xfId="30772" builtinId="42" hidden="1"/>
    <cellStyle name="20 % - Accent4" xfId="30812" builtinId="42" hidden="1"/>
    <cellStyle name="20 % - Accent4" xfId="30851" builtinId="42" hidden="1"/>
    <cellStyle name="20 % - Accent4" xfId="30891" builtinId="42" hidden="1"/>
    <cellStyle name="20 % - Accent4" xfId="30930" builtinId="42" hidden="1"/>
    <cellStyle name="20 % - Accent4" xfId="30969" builtinId="42" hidden="1"/>
    <cellStyle name="20 % - Accent4" xfId="29415" builtinId="42" hidden="1"/>
    <cellStyle name="20 % - Accent4" xfId="30084" builtinId="42" hidden="1"/>
    <cellStyle name="20 % - Accent4" xfId="31014" builtinId="42" hidden="1"/>
    <cellStyle name="20 % - Accent4" xfId="31053" builtinId="42" hidden="1"/>
    <cellStyle name="20 % - Accent4" xfId="31091" builtinId="42" hidden="1"/>
    <cellStyle name="20 % - Accent4" xfId="31130" builtinId="42" hidden="1"/>
    <cellStyle name="20 % - Accent4" xfId="31169" builtinId="42" hidden="1"/>
    <cellStyle name="20 % - Accent4" xfId="31208" builtinId="42" hidden="1"/>
    <cellStyle name="20 % - Accent4" xfId="31248" builtinId="42" hidden="1"/>
    <cellStyle name="20 % - Accent4" xfId="31287" builtinId="42" hidden="1"/>
    <cellStyle name="20 % - Accent4" xfId="31325" builtinId="42" hidden="1"/>
    <cellStyle name="20 % - Accent4" xfId="31364" builtinId="42" hidden="1"/>
    <cellStyle name="20 % - Accent4" xfId="31403" builtinId="42" hidden="1"/>
    <cellStyle name="20 % - Accent4" xfId="31443" builtinId="42" hidden="1"/>
    <cellStyle name="20 % - Accent4" xfId="31482" builtinId="42" hidden="1"/>
    <cellStyle name="20 % - Accent4" xfId="31522" builtinId="42" hidden="1"/>
    <cellStyle name="20 % - Accent4" xfId="31561" builtinId="42" hidden="1"/>
    <cellStyle name="20 % - Accent4" xfId="31601" builtinId="42" hidden="1"/>
    <cellStyle name="20 % - Accent4" xfId="31640" builtinId="42" hidden="1"/>
    <cellStyle name="20 % - Accent4" xfId="31679" builtinId="42" hidden="1"/>
    <cellStyle name="20 % - Accent4" xfId="28553" builtinId="42" hidden="1"/>
    <cellStyle name="20 % - Accent4" xfId="31692" builtinId="42" hidden="1"/>
    <cellStyle name="20 % - Accent4" xfId="31732" builtinId="42" hidden="1"/>
    <cellStyle name="20 % - Accent4" xfId="31771" builtinId="42" hidden="1"/>
    <cellStyle name="20 % - Accent4" xfId="31809" builtinId="42" hidden="1"/>
    <cellStyle name="20 % - Accent4" xfId="31848" builtinId="42" hidden="1"/>
    <cellStyle name="20 % - Accent4" xfId="31887" builtinId="42" hidden="1"/>
    <cellStyle name="20 % - Accent4" xfId="31926" builtinId="42" hidden="1"/>
    <cellStyle name="20 % - Accent4" xfId="31966" builtinId="42" hidden="1"/>
    <cellStyle name="20 % - Accent4" xfId="32005" builtinId="42" hidden="1"/>
    <cellStyle name="20 % - Accent4" xfId="32043" builtinId="42" hidden="1"/>
    <cellStyle name="20 % - Accent4" xfId="32082" builtinId="42" hidden="1"/>
    <cellStyle name="20 % - Accent4" xfId="32121" builtinId="42" hidden="1"/>
    <cellStyle name="20 % - Accent4" xfId="32161" builtinId="42" hidden="1"/>
    <cellStyle name="20 % - Accent4" xfId="32200" builtinId="42" hidden="1"/>
    <cellStyle name="20 % - Accent4" xfId="32240" builtinId="42" hidden="1"/>
    <cellStyle name="20 % - Accent4" xfId="32279" builtinId="42" hidden="1"/>
    <cellStyle name="20 % - Accent4" xfId="32319" builtinId="42" hidden="1"/>
    <cellStyle name="20 % - Accent4" xfId="32358" builtinId="42" hidden="1"/>
    <cellStyle name="20 % - Accent4" xfId="32397" builtinId="42" hidden="1"/>
    <cellStyle name="20 % - Accent4" xfId="32436" builtinId="42" hidden="1"/>
    <cellStyle name="20 % - Accent4" xfId="32592" builtinId="42" hidden="1"/>
    <cellStyle name="20 % - Accent4" xfId="32632" builtinId="42" hidden="1"/>
    <cellStyle name="20 % - Accent4" xfId="32671" builtinId="42" hidden="1"/>
    <cellStyle name="20 % - Accent4" xfId="32709" builtinId="42" hidden="1"/>
    <cellStyle name="20 % - Accent4" xfId="32748" builtinId="42" hidden="1"/>
    <cellStyle name="20 % - Accent4" xfId="32787" builtinId="42" hidden="1"/>
    <cellStyle name="20 % - Accent4" xfId="32826" builtinId="42" hidden="1"/>
    <cellStyle name="20 % - Accent4" xfId="32866" builtinId="42" hidden="1"/>
    <cellStyle name="20 % - Accent4" xfId="32905" builtinId="42" hidden="1"/>
    <cellStyle name="20 % - Accent4" xfId="32943" builtinId="42" hidden="1"/>
    <cellStyle name="20 % - Accent4" xfId="32982" builtinId="42" hidden="1"/>
    <cellStyle name="20 % - Accent4" xfId="33021" builtinId="42" hidden="1"/>
    <cellStyle name="20 % - Accent4" xfId="33061" builtinId="42" hidden="1"/>
    <cellStyle name="20 % - Accent4" xfId="33100" builtinId="42" hidden="1"/>
    <cellStyle name="20 % - Accent4" xfId="33140" builtinId="42" hidden="1"/>
    <cellStyle name="20 % - Accent4" xfId="33180" builtinId="42" hidden="1"/>
    <cellStyle name="20 % - Accent4" xfId="33220" builtinId="42" hidden="1"/>
    <cellStyle name="20 % - Accent4" xfId="33259" builtinId="42" hidden="1"/>
    <cellStyle name="20 % - Accent4" xfId="33298" builtinId="42" hidden="1"/>
    <cellStyle name="20 % - Accent4" xfId="32540" builtinId="42" hidden="1"/>
    <cellStyle name="20 % - Accent4" xfId="33331" builtinId="42" hidden="1"/>
    <cellStyle name="20 % - Accent4" xfId="33371" builtinId="42" hidden="1"/>
    <cellStyle name="20 % - Accent4" xfId="33410" builtinId="42" hidden="1"/>
    <cellStyle name="20 % - Accent4" xfId="33448" builtinId="42" hidden="1"/>
    <cellStyle name="20 % - Accent4" xfId="33487" builtinId="42" hidden="1"/>
    <cellStyle name="20 % - Accent4" xfId="33526" builtinId="42" hidden="1"/>
    <cellStyle name="20 % - Accent4" xfId="33565" builtinId="42" hidden="1"/>
    <cellStyle name="20 % - Accent4" xfId="33605" builtinId="42" hidden="1"/>
    <cellStyle name="20 % - Accent4" xfId="33644" builtinId="42" hidden="1"/>
    <cellStyle name="20 % - Accent4" xfId="33682" builtinId="42" hidden="1"/>
    <cellStyle name="20 % - Accent4" xfId="33721" builtinId="42" hidden="1"/>
    <cellStyle name="20 % - Accent4" xfId="33760" builtinId="42" hidden="1"/>
    <cellStyle name="20 % - Accent4" xfId="33800" builtinId="42" hidden="1"/>
    <cellStyle name="20 % - Accent4" xfId="33839" builtinId="42" hidden="1"/>
    <cellStyle name="20 % - Accent4" xfId="33879" builtinId="42" hidden="1"/>
    <cellStyle name="20 % - Accent4" xfId="33918" builtinId="42" hidden="1"/>
    <cellStyle name="20 % - Accent4" xfId="33958" builtinId="42" hidden="1"/>
    <cellStyle name="20 % - Accent4" xfId="33997" builtinId="42" hidden="1"/>
    <cellStyle name="20 % - Accent4" xfId="34036" builtinId="42" hidden="1"/>
    <cellStyle name="20 % - Accent4" xfId="32486" builtinId="42" hidden="1"/>
    <cellStyle name="20 % - Accent4" xfId="33151" builtinId="42" hidden="1"/>
    <cellStyle name="20 % - Accent4" xfId="34081" builtinId="42" hidden="1"/>
    <cellStyle name="20 % - Accent4" xfId="34120" builtinId="42" hidden="1"/>
    <cellStyle name="20 % - Accent4" xfId="34158" builtinId="42" hidden="1"/>
    <cellStyle name="20 % - Accent4" xfId="34197" builtinId="42" hidden="1"/>
    <cellStyle name="20 % - Accent4" xfId="34236" builtinId="42" hidden="1"/>
    <cellStyle name="20 % - Accent4" xfId="34275" builtinId="42" hidden="1"/>
    <cellStyle name="20 % - Accent4" xfId="34315" builtinId="42" hidden="1"/>
    <cellStyle name="20 % - Accent4" xfId="34354" builtinId="42" hidden="1"/>
    <cellStyle name="20 % - Accent4" xfId="34392" builtinId="42" hidden="1"/>
    <cellStyle name="20 % - Accent4" xfId="34431" builtinId="42" hidden="1"/>
    <cellStyle name="20 % - Accent4" xfId="34470" builtinId="42" hidden="1"/>
    <cellStyle name="20 % - Accent4" xfId="34510" builtinId="42" hidden="1"/>
    <cellStyle name="20 % - Accent4" xfId="34549" builtinId="42" hidden="1"/>
    <cellStyle name="20 % - Accent4" xfId="34589" builtinId="42" hidden="1"/>
    <cellStyle name="20 % - Accent4" xfId="34628" builtinId="42" hidden="1"/>
    <cellStyle name="20 % - Accent4" xfId="34668" builtinId="42" hidden="1"/>
    <cellStyle name="20 % - Accent4" xfId="34707" builtinId="42" hidden="1"/>
    <cellStyle name="20 % - Accent4" xfId="34746" builtinId="42" hidden="1"/>
    <cellStyle name="20 % - Accent4" xfId="28525" builtinId="42" hidden="1"/>
    <cellStyle name="20 % - Accent4" xfId="34786" builtinId="42" hidden="1"/>
    <cellStyle name="20 % - Accent4" xfId="34826" builtinId="42" hidden="1"/>
    <cellStyle name="20 % - Accent4" xfId="34865" builtinId="42" hidden="1"/>
    <cellStyle name="20 % - Accent4" xfId="34903" builtinId="42" hidden="1"/>
    <cellStyle name="20 % - Accent4" xfId="34942" builtinId="42" hidden="1"/>
    <cellStyle name="20 % - Accent4" xfId="34981" builtinId="42" hidden="1"/>
    <cellStyle name="20 % - Accent4" xfId="35020" builtinId="42" hidden="1"/>
    <cellStyle name="20 % - Accent4" xfId="35060" builtinId="42" hidden="1"/>
    <cellStyle name="20 % - Accent4" xfId="35099" builtinId="42" hidden="1"/>
    <cellStyle name="20 % - Accent4" xfId="35137" builtinId="42" hidden="1"/>
    <cellStyle name="20 % - Accent4" xfId="35176" builtinId="42" hidden="1"/>
    <cellStyle name="20 % - Accent4" xfId="35215" builtinId="42" hidden="1"/>
    <cellStyle name="20 % - Accent4" xfId="35255" builtinId="42" hidden="1"/>
    <cellStyle name="20 % - Accent4" xfId="35294" builtinId="42" hidden="1"/>
    <cellStyle name="20 % - Accent4" xfId="35334" builtinId="42" hidden="1"/>
    <cellStyle name="20 % - Accent4" xfId="35373" builtinId="42" hidden="1"/>
    <cellStyle name="20 % - Accent4" xfId="35413" builtinId="42" hidden="1"/>
    <cellStyle name="20 % - Accent4" xfId="35452" builtinId="42" hidden="1"/>
    <cellStyle name="20 % - Accent4" xfId="35491" builtinId="42" hidden="1"/>
    <cellStyle name="20 % - Accent4" xfId="35530" builtinId="42" hidden="1"/>
    <cellStyle name="20 % - Accent4" xfId="35686" builtinId="42" hidden="1"/>
    <cellStyle name="20 % - Accent4" xfId="35726" builtinId="42" hidden="1"/>
    <cellStyle name="20 % - Accent4" xfId="35765" builtinId="42" hidden="1"/>
    <cellStyle name="20 % - Accent4" xfId="35803" builtinId="42" hidden="1"/>
    <cellStyle name="20 % - Accent4" xfId="35842" builtinId="42" hidden="1"/>
    <cellStyle name="20 % - Accent4" xfId="35881" builtinId="42" hidden="1"/>
    <cellStyle name="20 % - Accent4" xfId="35920" builtinId="42" hidden="1"/>
    <cellStyle name="20 % - Accent4" xfId="35960" builtinId="42" hidden="1"/>
    <cellStyle name="20 % - Accent4" xfId="35999" builtinId="42" hidden="1"/>
    <cellStyle name="20 % - Accent4" xfId="36037" builtinId="42" hidden="1"/>
    <cellStyle name="20 % - Accent4" xfId="36076" builtinId="42" hidden="1"/>
    <cellStyle name="20 % - Accent4" xfId="36115" builtinId="42" hidden="1"/>
    <cellStyle name="20 % - Accent4" xfId="36155" builtinId="42" hidden="1"/>
    <cellStyle name="20 % - Accent4" xfId="36194" builtinId="42" hidden="1"/>
    <cellStyle name="20 % - Accent4" xfId="36234" builtinId="42" hidden="1"/>
    <cellStyle name="20 % - Accent4" xfId="36274" builtinId="42" hidden="1"/>
    <cellStyle name="20 % - Accent4" xfId="36314" builtinId="42" hidden="1"/>
    <cellStyle name="20 % - Accent4" xfId="36353" builtinId="42" hidden="1"/>
    <cellStyle name="20 % - Accent4" xfId="36392" builtinId="42" hidden="1"/>
    <cellStyle name="20 % - Accent4" xfId="35634" builtinId="42" hidden="1"/>
    <cellStyle name="20 % - Accent4" xfId="36425" builtinId="42" hidden="1"/>
    <cellStyle name="20 % - Accent4" xfId="36465" builtinId="42" hidden="1"/>
    <cellStyle name="20 % - Accent4" xfId="36504" builtinId="42" hidden="1"/>
    <cellStyle name="20 % - Accent4" xfId="36542" builtinId="42" hidden="1"/>
    <cellStyle name="20 % - Accent4" xfId="36581" builtinId="42" hidden="1"/>
    <cellStyle name="20 % - Accent4" xfId="36620" builtinId="42" hidden="1"/>
    <cellStyle name="20 % - Accent4" xfId="36659" builtinId="42" hidden="1"/>
    <cellStyle name="20 % - Accent4" xfId="36699" builtinId="42" hidden="1"/>
    <cellStyle name="20 % - Accent4" xfId="36738" builtinId="42" hidden="1"/>
    <cellStyle name="20 % - Accent4" xfId="36776" builtinId="42" hidden="1"/>
    <cellStyle name="20 % - Accent4" xfId="36815" builtinId="42" hidden="1"/>
    <cellStyle name="20 % - Accent4" xfId="36854" builtinId="42" hidden="1"/>
    <cellStyle name="20 % - Accent4" xfId="36894" builtinId="42" hidden="1"/>
    <cellStyle name="20 % - Accent4" xfId="36933" builtinId="42" hidden="1"/>
    <cellStyle name="20 % - Accent4" xfId="36973" builtinId="42" hidden="1"/>
    <cellStyle name="20 % - Accent4" xfId="37012" builtinId="42" hidden="1"/>
    <cellStyle name="20 % - Accent4" xfId="37052" builtinId="42" hidden="1"/>
    <cellStyle name="20 % - Accent4" xfId="37091" builtinId="42" hidden="1"/>
    <cellStyle name="20 % - Accent4" xfId="37130" builtinId="42" hidden="1"/>
    <cellStyle name="20 % - Accent4" xfId="35580" builtinId="42" hidden="1"/>
    <cellStyle name="20 % - Accent4" xfId="36245" builtinId="42" hidden="1"/>
    <cellStyle name="20 % - Accent4" xfId="37175" builtinId="42" hidden="1"/>
    <cellStyle name="20 % - Accent4" xfId="37214" builtinId="42" hidden="1"/>
    <cellStyle name="20 % - Accent4" xfId="37252" builtinId="42" hidden="1"/>
    <cellStyle name="20 % - Accent4" xfId="37291" builtinId="42" hidden="1"/>
    <cellStyle name="20 % - Accent4" xfId="37330" builtinId="42" hidden="1"/>
    <cellStyle name="20 % - Accent4" xfId="37369" builtinId="42" hidden="1"/>
    <cellStyle name="20 % - Accent4" xfId="37409" builtinId="42" hidden="1"/>
    <cellStyle name="20 % - Accent4" xfId="37448" builtinId="42" hidden="1"/>
    <cellStyle name="20 % - Accent4" xfId="37486" builtinId="42" hidden="1"/>
    <cellStyle name="20 % - Accent4" xfId="37525" builtinId="42" hidden="1"/>
    <cellStyle name="20 % - Accent4" xfId="37564" builtinId="42" hidden="1"/>
    <cellStyle name="20 % - Accent4" xfId="37604" builtinId="42" hidden="1"/>
    <cellStyle name="20 % - Accent4" xfId="37643" builtinId="42" hidden="1"/>
    <cellStyle name="20 % - Accent4" xfId="37683" builtinId="42" hidden="1"/>
    <cellStyle name="20 % - Accent4" xfId="37722" builtinId="42" hidden="1"/>
    <cellStyle name="20 % - Accent4" xfId="37762" builtinId="42" hidden="1"/>
    <cellStyle name="20 % - Accent4" xfId="37801" builtinId="42" hidden="1"/>
    <cellStyle name="20 % - Accent4" xfId="37840" builtinId="42" hidden="1"/>
    <cellStyle name="20 % - Accent4" xfId="37879" builtinId="42" hidden="1"/>
    <cellStyle name="20 % - Accent4" xfId="37918" builtinId="42" hidden="1"/>
    <cellStyle name="20 % - Accent4" xfId="37958" builtinId="42" hidden="1"/>
    <cellStyle name="20 % - Accent4" xfId="37997" builtinId="42" hidden="1"/>
    <cellStyle name="20 % - Accent4" xfId="38035" builtinId="42" hidden="1"/>
    <cellStyle name="20 % - Accent4" xfId="38074" builtinId="42" hidden="1"/>
    <cellStyle name="20 % - Accent4" xfId="38113" builtinId="42" hidden="1"/>
    <cellStyle name="20 % - Accent4" xfId="38152" builtinId="42" hidden="1"/>
    <cellStyle name="20 % - Accent4" xfId="38192" builtinId="42" hidden="1"/>
    <cellStyle name="20 % - Accent4" xfId="38231" builtinId="42" hidden="1"/>
    <cellStyle name="20 % - Accent4" xfId="38269" builtinId="42" hidden="1"/>
    <cellStyle name="20 % - Accent4" xfId="38308" builtinId="42" hidden="1"/>
    <cellStyle name="20 % - Accent4" xfId="38347" builtinId="42" hidden="1"/>
    <cellStyle name="20 % - Accent4" xfId="38387" builtinId="42" hidden="1"/>
    <cellStyle name="20 % - Accent4" xfId="38426" builtinId="42" hidden="1"/>
    <cellStyle name="20 % - Accent4" xfId="38466" builtinId="42" hidden="1"/>
    <cellStyle name="20 % - Accent4" xfId="38505" builtinId="42" hidden="1"/>
    <cellStyle name="20 % - Accent4" xfId="38545" builtinId="42" hidden="1"/>
    <cellStyle name="20 % - Accent4" xfId="38584" builtinId="42" hidden="1"/>
    <cellStyle name="20 % - Accent4" xfId="38623" builtinId="42" hidden="1"/>
    <cellStyle name="20 % - Accent4" xfId="38662" builtinId="42" hidden="1"/>
    <cellStyle name="20 % - Accent4" xfId="38818" builtinId="42" hidden="1"/>
    <cellStyle name="20 % - Accent4" xfId="38858" builtinId="42" hidden="1"/>
    <cellStyle name="20 % - Accent4" xfId="38897" builtinId="42" hidden="1"/>
    <cellStyle name="20 % - Accent4" xfId="38935" builtinId="42" hidden="1"/>
    <cellStyle name="20 % - Accent4" xfId="38974" builtinId="42" hidden="1"/>
    <cellStyle name="20 % - Accent4" xfId="39013" builtinId="42" hidden="1"/>
    <cellStyle name="20 % - Accent4" xfId="39052" builtinId="42" hidden="1"/>
    <cellStyle name="20 % - Accent4" xfId="39092" builtinId="42" hidden="1"/>
    <cellStyle name="20 % - Accent4" xfId="39131" builtinId="42" hidden="1"/>
    <cellStyle name="20 % - Accent4" xfId="39169" builtinId="42" hidden="1"/>
    <cellStyle name="20 % - Accent4" xfId="39208" builtinId="42" hidden="1"/>
    <cellStyle name="20 % - Accent4" xfId="39247" builtinId="42" hidden="1"/>
    <cellStyle name="20 % - Accent4" xfId="39287" builtinId="42" hidden="1"/>
    <cellStyle name="20 % - Accent4" xfId="39326" builtinId="42" hidden="1"/>
    <cellStyle name="20 % - Accent4" xfId="39366" builtinId="42" hidden="1"/>
    <cellStyle name="20 % - Accent4" xfId="39406" builtinId="42" hidden="1"/>
    <cellStyle name="20 % - Accent4" xfId="39446" builtinId="42" hidden="1"/>
    <cellStyle name="20 % - Accent4" xfId="39485" builtinId="42" hidden="1"/>
    <cellStyle name="20 % - Accent4" xfId="39524" builtinId="42" hidden="1"/>
    <cellStyle name="20 % - Accent4" xfId="38766" builtinId="42" hidden="1"/>
    <cellStyle name="20 % - Accent4" xfId="39557" builtinId="42" hidden="1"/>
    <cellStyle name="20 % - Accent4" xfId="39597" builtinId="42" hidden="1"/>
    <cellStyle name="20 % - Accent4" xfId="39636" builtinId="42" hidden="1"/>
    <cellStyle name="20 % - Accent4" xfId="39674" builtinId="42" hidden="1"/>
    <cellStyle name="20 % - Accent4" xfId="39713" builtinId="42" hidden="1"/>
    <cellStyle name="20 % - Accent4" xfId="39752" builtinId="42" hidden="1"/>
    <cellStyle name="20 % - Accent4" xfId="39791" builtinId="42" hidden="1"/>
    <cellStyle name="20 % - Accent4" xfId="39831" builtinId="42" hidden="1"/>
    <cellStyle name="20 % - Accent4" xfId="39870" builtinId="42" hidden="1"/>
    <cellStyle name="20 % - Accent4" xfId="39908" builtinId="42" hidden="1"/>
    <cellStyle name="20 % - Accent4" xfId="39947" builtinId="42" hidden="1"/>
    <cellStyle name="20 % - Accent4" xfId="39986" builtinId="42" hidden="1"/>
    <cellStyle name="20 % - Accent4" xfId="40026" builtinId="42" hidden="1"/>
    <cellStyle name="20 % - Accent4" xfId="40065" builtinId="42" hidden="1"/>
    <cellStyle name="20 % - Accent4" xfId="40105" builtinId="42" hidden="1"/>
    <cellStyle name="20 % - Accent4" xfId="40144" builtinId="42" hidden="1"/>
    <cellStyle name="20 % - Accent4" xfId="40184" builtinId="42" hidden="1"/>
    <cellStyle name="20 % - Accent4" xfId="40223" builtinId="42" hidden="1"/>
    <cellStyle name="20 % - Accent4" xfId="40262" builtinId="42" hidden="1"/>
    <cellStyle name="20 % - Accent4" xfId="38712" builtinId="42" hidden="1"/>
    <cellStyle name="20 % - Accent4" xfId="39377" builtinId="42" hidden="1"/>
    <cellStyle name="20 % - Accent4" xfId="40307" builtinId="42" hidden="1"/>
    <cellStyle name="20 % - Accent4" xfId="40346" builtinId="42" hidden="1"/>
    <cellStyle name="20 % - Accent4" xfId="40384" builtinId="42" hidden="1"/>
    <cellStyle name="20 % - Accent4" xfId="40423" builtinId="42" hidden="1"/>
    <cellStyle name="20 % - Accent4" xfId="40462" builtinId="42" hidden="1"/>
    <cellStyle name="20 % - Accent4" xfId="40501" builtinId="42" hidden="1"/>
    <cellStyle name="20 % - Accent4" xfId="40541" builtinId="42" hidden="1"/>
    <cellStyle name="20 % - Accent4" xfId="40580" builtinId="42" hidden="1"/>
    <cellStyle name="20 % - Accent4" xfId="40618" builtinId="42" hidden="1"/>
    <cellStyle name="20 % - Accent4" xfId="40657" builtinId="42" hidden="1"/>
    <cellStyle name="20 % - Accent4" xfId="40696" builtinId="42" hidden="1"/>
    <cellStyle name="20 % - Accent4" xfId="40736" builtinId="42" hidden="1"/>
    <cellStyle name="20 % - Accent4" xfId="40775" builtinId="42" hidden="1"/>
    <cellStyle name="20 % - Accent4" xfId="40815" builtinId="42" hidden="1"/>
    <cellStyle name="20 % - Accent4" xfId="40854" builtinId="42" hidden="1"/>
    <cellStyle name="20 % - Accent4" xfId="40894" builtinId="42" hidden="1"/>
    <cellStyle name="20 % - Accent4" xfId="40933" builtinId="42" hidden="1"/>
    <cellStyle name="20 % - Accent4" xfId="40972" builtinId="42" hidden="1"/>
    <cellStyle name="20 % - Accent4" xfId="41032" builtinId="42" hidden="1"/>
    <cellStyle name="20 % - Accent4" xfId="41089" builtinId="42" hidden="1"/>
    <cellStyle name="20 % - Accent4" xfId="41129" builtinId="42" hidden="1"/>
    <cellStyle name="20 % - Accent4" xfId="41168" builtinId="42" hidden="1"/>
    <cellStyle name="20 % - Accent4" xfId="41206" builtinId="42" hidden="1"/>
    <cellStyle name="20 % - Accent4" xfId="41245" builtinId="42" hidden="1"/>
    <cellStyle name="20 % - Accent4" xfId="41284" builtinId="42" hidden="1"/>
    <cellStyle name="20 % - Accent4" xfId="41323" builtinId="42" hidden="1"/>
    <cellStyle name="20 % - Accent4" xfId="41363" builtinId="42" hidden="1"/>
    <cellStyle name="20 % - Accent4" xfId="41402" builtinId="42" hidden="1"/>
    <cellStyle name="20 % - Accent4" xfId="41440" builtinId="42" hidden="1"/>
    <cellStyle name="20 % - Accent4" xfId="41479" builtinId="42" hidden="1"/>
    <cellStyle name="20 % - Accent4" xfId="41518" builtinId="42" hidden="1"/>
    <cellStyle name="20 % - Accent4" xfId="41558" builtinId="42" hidden="1"/>
    <cellStyle name="20 % - Accent4" xfId="41597" builtinId="42" hidden="1"/>
    <cellStyle name="20 % - Accent4" xfId="41637" builtinId="42" hidden="1"/>
    <cellStyle name="20 % - Accent4" xfId="41676" builtinId="42" hidden="1"/>
    <cellStyle name="20 % - Accent4" xfId="41716" builtinId="42" hidden="1"/>
    <cellStyle name="20 % - Accent4" xfId="41755" builtinId="42" hidden="1"/>
    <cellStyle name="20 % - Accent4" xfId="41794" builtinId="42" hidden="1"/>
    <cellStyle name="20 % - Accent4" xfId="41047" builtinId="42" hidden="1"/>
    <cellStyle name="20 % - Accent4" xfId="41833" builtinId="42" hidden="1"/>
    <cellStyle name="20 % - Accent4" xfId="41873" builtinId="42" hidden="1"/>
    <cellStyle name="20 % - Accent4" xfId="41912" builtinId="42" hidden="1"/>
    <cellStyle name="20 % - Accent4" xfId="41950" builtinId="42" hidden="1"/>
    <cellStyle name="20 % - Accent4" xfId="41989" builtinId="42" hidden="1"/>
    <cellStyle name="20 % - Accent4" xfId="42028" builtinId="42" hidden="1"/>
    <cellStyle name="20 % - Accent4" xfId="42067" builtinId="42" hidden="1"/>
    <cellStyle name="20 % - Accent4" xfId="42107" builtinId="42" hidden="1"/>
    <cellStyle name="20 % - Accent4" xfId="42146" builtinId="42" hidden="1"/>
    <cellStyle name="20 % - Accent4" xfId="42184" builtinId="42" hidden="1"/>
    <cellStyle name="20 % - Accent4" xfId="42223" builtinId="42" hidden="1"/>
    <cellStyle name="20 % - Accent4" xfId="42262" builtinId="42" hidden="1"/>
    <cellStyle name="20 % - Accent4" xfId="42302" builtinId="42" hidden="1"/>
    <cellStyle name="20 % - Accent4" xfId="42341" builtinId="42" hidden="1"/>
    <cellStyle name="20 % - Accent4" xfId="42381" builtinId="42" hidden="1"/>
    <cellStyle name="20 % - Accent4" xfId="42420" builtinId="42" hidden="1"/>
    <cellStyle name="20 % - Accent4" xfId="42460" builtinId="42" hidden="1"/>
    <cellStyle name="20 % - Accent4" xfId="42499" builtinId="42" hidden="1"/>
    <cellStyle name="20 % - Accent4" xfId="42538" builtinId="42" hidden="1"/>
    <cellStyle name="20 % - Accent4" xfId="42602" builtinId="42" hidden="1"/>
    <cellStyle name="20 % - Accent4" xfId="42655" builtinId="42" hidden="1"/>
    <cellStyle name="20 % - Accent4" xfId="42695" builtinId="42" hidden="1"/>
    <cellStyle name="20 % - Accent4" xfId="42734" builtinId="42" hidden="1"/>
    <cellStyle name="20 % - Accent4" xfId="42772" builtinId="42" hidden="1"/>
    <cellStyle name="20 % - Accent4" xfId="42811" builtinId="42" hidden="1"/>
    <cellStyle name="20 % - Accent4" xfId="42850" builtinId="42" hidden="1"/>
    <cellStyle name="20 % - Accent4" xfId="42889" builtinId="42" hidden="1"/>
    <cellStyle name="20 % - Accent4" xfId="42929" builtinId="42" hidden="1"/>
    <cellStyle name="20 % - Accent4" xfId="42968" builtinId="42" hidden="1"/>
    <cellStyle name="20 % - Accent4" xfId="43006" builtinId="42" hidden="1"/>
    <cellStyle name="20 % - Accent4" xfId="43045" builtinId="42" hidden="1"/>
    <cellStyle name="20 % - Accent4" xfId="43084" builtinId="42" hidden="1"/>
    <cellStyle name="20 % - Accent4" xfId="43124" builtinId="42" hidden="1"/>
    <cellStyle name="20 % - Accent4" xfId="43163" builtinId="42" hidden="1"/>
    <cellStyle name="20 % - Accent4" xfId="43203" builtinId="42" hidden="1"/>
    <cellStyle name="20 % - Accent4" xfId="43242" builtinId="42" hidden="1"/>
    <cellStyle name="20 % - Accent4" xfId="43282" builtinId="42" hidden="1"/>
    <cellStyle name="20 % - Accent4" xfId="43321" builtinId="42" hidden="1"/>
    <cellStyle name="20 % - Accent4" xfId="43360" builtinId="42" hidden="1"/>
    <cellStyle name="20 % - Accent4" xfId="42618" builtinId="42" hidden="1"/>
    <cellStyle name="20 % - Accent4" xfId="43399" builtinId="42" hidden="1"/>
    <cellStyle name="20 % - Accent4" xfId="43439" builtinId="42" hidden="1"/>
    <cellStyle name="20 % - Accent4" xfId="43478" builtinId="42" hidden="1"/>
    <cellStyle name="20 % - Accent4" xfId="43516" builtinId="42" hidden="1"/>
    <cellStyle name="20 % - Accent4" xfId="43555" builtinId="42" hidden="1"/>
    <cellStyle name="20 % - Accent4" xfId="43594" builtinId="42" hidden="1"/>
    <cellStyle name="20 % - Accent4" xfId="43633" builtinId="42" hidden="1"/>
    <cellStyle name="20 % - Accent4" xfId="43673" builtinId="42" hidden="1"/>
    <cellStyle name="20 % - Accent4" xfId="43712" builtinId="42" hidden="1"/>
    <cellStyle name="20 % - Accent4" xfId="43750" builtinId="42" hidden="1"/>
    <cellStyle name="20 % - Accent4" xfId="43789" builtinId="42" hidden="1"/>
    <cellStyle name="20 % - Accent4" xfId="43828" builtinId="42" hidden="1"/>
    <cellStyle name="20 % - Accent4" xfId="43868" builtinId="42" hidden="1"/>
    <cellStyle name="20 % - Accent4" xfId="43907" builtinId="42" hidden="1"/>
    <cellStyle name="20 % - Accent4" xfId="43947" builtinId="42" hidden="1"/>
    <cellStyle name="20 % - Accent4" xfId="43986" builtinId="42" hidden="1"/>
    <cellStyle name="20 % - Accent4" xfId="44026" builtinId="42" hidden="1"/>
    <cellStyle name="20 % - Accent4" xfId="44065" builtinId="42" hidden="1"/>
    <cellStyle name="20 % - Accent4" xfId="44104" builtinId="42" hidden="1"/>
    <cellStyle name="20 % - Accent4" xfId="44168" builtinId="42" hidden="1"/>
    <cellStyle name="20 % - Accent4" xfId="44221" builtinId="42" hidden="1"/>
    <cellStyle name="20 % - Accent4" xfId="44261" builtinId="42" hidden="1"/>
    <cellStyle name="20 % - Accent4" xfId="44300" builtinId="42" hidden="1"/>
    <cellStyle name="20 % - Accent4" xfId="44338" builtinId="42" hidden="1"/>
    <cellStyle name="20 % - Accent4" xfId="44377" builtinId="42" hidden="1"/>
    <cellStyle name="20 % - Accent4" xfId="44416" builtinId="42" hidden="1"/>
    <cellStyle name="20 % - Accent4" xfId="44455" builtinId="42" hidden="1"/>
    <cellStyle name="20 % - Accent4" xfId="44495" builtinId="42" hidden="1"/>
    <cellStyle name="20 % - Accent4" xfId="44534" builtinId="42" hidden="1"/>
    <cellStyle name="20 % - Accent4" xfId="44572" builtinId="42" hidden="1"/>
    <cellStyle name="20 % - Accent4" xfId="44611" builtinId="42" hidden="1"/>
    <cellStyle name="20 % - Accent4" xfId="44650" builtinId="42" hidden="1"/>
    <cellStyle name="20 % - Accent4" xfId="44690" builtinId="42" hidden="1"/>
    <cellStyle name="20 % - Accent4" xfId="44729" builtinId="42" hidden="1"/>
    <cellStyle name="20 % - Accent4" xfId="44769" builtinId="42" hidden="1"/>
    <cellStyle name="20 % - Accent4" xfId="44808" builtinId="42" hidden="1"/>
    <cellStyle name="20 % - Accent4" xfId="44848" builtinId="42" hidden="1"/>
    <cellStyle name="20 % - Accent4" xfId="44887" builtinId="42" hidden="1"/>
    <cellStyle name="20 % - Accent4" xfId="44926" builtinId="42" hidden="1"/>
    <cellStyle name="20 % - Accent4" xfId="44184" builtinId="42" hidden="1"/>
    <cellStyle name="20 % - Accent4" xfId="44965" builtinId="42" hidden="1"/>
    <cellStyle name="20 % - Accent4" xfId="45005" builtinId="42" hidden="1"/>
    <cellStyle name="20 % - Accent4" xfId="45044" builtinId="42" hidden="1"/>
    <cellStyle name="20 % - Accent4" xfId="45082" builtinId="42" hidden="1"/>
    <cellStyle name="20 % - Accent4" xfId="45121" builtinId="42" hidden="1"/>
    <cellStyle name="20 % - Accent4" xfId="45160" builtinId="42" hidden="1"/>
    <cellStyle name="20 % - Accent4" xfId="45199" builtinId="42" hidden="1"/>
    <cellStyle name="20 % - Accent4" xfId="45239" builtinId="42" hidden="1"/>
    <cellStyle name="20 % - Accent4" xfId="45278" builtinId="42" hidden="1"/>
    <cellStyle name="20 % - Accent4" xfId="45316" builtinId="42" hidden="1"/>
    <cellStyle name="20 % - Accent4" xfId="45355" builtinId="42" hidden="1"/>
    <cellStyle name="20 % - Accent4" xfId="45394" builtinId="42" hidden="1"/>
    <cellStyle name="20 % - Accent4" xfId="45434" builtinId="42" hidden="1"/>
    <cellStyle name="20 % - Accent4" xfId="45473" builtinId="42" hidden="1"/>
    <cellStyle name="20 % - Accent4" xfId="45513" builtinId="42" hidden="1"/>
    <cellStyle name="20 % - Accent4" xfId="45552" builtinId="42" hidden="1"/>
    <cellStyle name="20 % - Accent4" xfId="45592" builtinId="42" hidden="1"/>
    <cellStyle name="20 % - Accent4" xfId="45631" builtinId="42" hidden="1"/>
    <cellStyle name="20 % - Accent4" xfId="45670" builtinId="42" hidden="1"/>
    <cellStyle name="20 % - Accent4" xfId="45709" builtinId="42" hidden="1"/>
    <cellStyle name="20 % - Accent4" xfId="45749" builtinId="42" hidden="1"/>
    <cellStyle name="20 % - Accent4" xfId="45789" builtinId="42" hidden="1"/>
    <cellStyle name="20 % - Accent4" xfId="45829" builtinId="42" hidden="1"/>
    <cellStyle name="20 % - Accent4" xfId="45866" builtinId="42" hidden="1"/>
    <cellStyle name="20 % - Accent4" xfId="45903" builtinId="42" hidden="1"/>
    <cellStyle name="20 % - Accent4" xfId="45940" builtinId="42" hidden="1"/>
    <cellStyle name="20 % - Accent5" xfId="110" builtinId="46" hidden="1"/>
    <cellStyle name="20 % - Accent5" xfId="147" builtinId="46" hidden="1"/>
    <cellStyle name="20 % - Accent5" xfId="72" builtinId="46" hidden="1"/>
    <cellStyle name="20 % - Accent5" xfId="185" builtinId="46" hidden="1"/>
    <cellStyle name="20 % - Accent5" xfId="223" builtinId="46" hidden="1"/>
    <cellStyle name="20 % - Accent5" xfId="261" builtinId="46" hidden="1"/>
    <cellStyle name="20 % - Accent5" xfId="299" builtinId="46" hidden="1"/>
    <cellStyle name="20 % - Accent5" xfId="338" builtinId="46" hidden="1"/>
    <cellStyle name="20 % - Accent5" xfId="378" builtinId="46" hidden="1"/>
    <cellStyle name="20 % - Accent5" xfId="417" builtinId="46" hidden="1"/>
    <cellStyle name="20 % - Accent5" xfId="455" builtinId="46" hidden="1"/>
    <cellStyle name="20 % - Accent5" xfId="494" builtinId="46" hidden="1"/>
    <cellStyle name="20 % - Accent5" xfId="533" builtinId="46" hidden="1"/>
    <cellStyle name="20 % - Accent5" xfId="572" builtinId="46" hidden="1"/>
    <cellStyle name="20 % - Accent5" xfId="612" builtinId="46" hidden="1"/>
    <cellStyle name="20 % - Accent5" xfId="651" builtinId="46" hidden="1"/>
    <cellStyle name="20 % - Accent5" xfId="689" builtinId="46" hidden="1"/>
    <cellStyle name="20 % - Accent5" xfId="728" builtinId="46" hidden="1"/>
    <cellStyle name="20 % - Accent5" xfId="767" builtinId="46" hidden="1"/>
    <cellStyle name="20 % - Accent5" xfId="807" builtinId="46" hidden="1"/>
    <cellStyle name="20 % - Accent5" xfId="846" builtinId="46" hidden="1"/>
    <cellStyle name="20 % - Accent5" xfId="886" builtinId="46" hidden="1"/>
    <cellStyle name="20 % - Accent5" xfId="925" builtinId="46" hidden="1"/>
    <cellStyle name="20 % - Accent5" xfId="965" builtinId="46" hidden="1"/>
    <cellStyle name="20 % - Accent5" xfId="1004" builtinId="46" hidden="1"/>
    <cellStyle name="20 % - Accent5" xfId="1043" builtinId="46" hidden="1"/>
    <cellStyle name="20 % - Accent5" xfId="1082" builtinId="46" hidden="1"/>
    <cellStyle name="20 % - Accent5" xfId="1238" builtinId="46" hidden="1"/>
    <cellStyle name="20 % - Accent5" xfId="1278" builtinId="46" hidden="1"/>
    <cellStyle name="20 % - Accent5" xfId="1317" builtinId="46" hidden="1"/>
    <cellStyle name="20 % - Accent5" xfId="1355" builtinId="46" hidden="1"/>
    <cellStyle name="20 % - Accent5" xfId="1394" builtinId="46" hidden="1"/>
    <cellStyle name="20 % - Accent5" xfId="1433" builtinId="46" hidden="1"/>
    <cellStyle name="20 % - Accent5" xfId="1472" builtinId="46" hidden="1"/>
    <cellStyle name="20 % - Accent5" xfId="1512" builtinId="46" hidden="1"/>
    <cellStyle name="20 % - Accent5" xfId="1551" builtinId="46" hidden="1"/>
    <cellStyle name="20 % - Accent5" xfId="1589" builtinId="46" hidden="1"/>
    <cellStyle name="20 % - Accent5" xfId="1628" builtinId="46" hidden="1"/>
    <cellStyle name="20 % - Accent5" xfId="1667" builtinId="46" hidden="1"/>
    <cellStyle name="20 % - Accent5" xfId="1707" builtinId="46" hidden="1"/>
    <cellStyle name="20 % - Accent5" xfId="1746" builtinId="46" hidden="1"/>
    <cellStyle name="20 % - Accent5" xfId="1786" builtinId="46" hidden="1"/>
    <cellStyle name="20 % - Accent5" xfId="1826" builtinId="46" hidden="1"/>
    <cellStyle name="20 % - Accent5" xfId="1866" builtinId="46" hidden="1"/>
    <cellStyle name="20 % - Accent5" xfId="1905" builtinId="46" hidden="1"/>
    <cellStyle name="20 % - Accent5" xfId="1944" builtinId="46" hidden="1"/>
    <cellStyle name="20 % - Accent5" xfId="1178" builtinId="46" hidden="1"/>
    <cellStyle name="20 % - Accent5" xfId="1977" builtinId="46" hidden="1"/>
    <cellStyle name="20 % - Accent5" xfId="2017" builtinId="46" hidden="1"/>
    <cellStyle name="20 % - Accent5" xfId="2056" builtinId="46" hidden="1"/>
    <cellStyle name="20 % - Accent5" xfId="2094" builtinId="46" hidden="1"/>
    <cellStyle name="20 % - Accent5" xfId="2133" builtinId="46" hidden="1"/>
    <cellStyle name="20 % - Accent5" xfId="2172" builtinId="46" hidden="1"/>
    <cellStyle name="20 % - Accent5" xfId="2211" builtinId="46" hidden="1"/>
    <cellStyle name="20 % - Accent5" xfId="2251" builtinId="46" hidden="1"/>
    <cellStyle name="20 % - Accent5" xfId="2290" builtinId="46" hidden="1"/>
    <cellStyle name="20 % - Accent5" xfId="2328" builtinId="46" hidden="1"/>
    <cellStyle name="20 % - Accent5" xfId="2367" builtinId="46" hidden="1"/>
    <cellStyle name="20 % - Accent5" xfId="2406" builtinId="46" hidden="1"/>
    <cellStyle name="20 % - Accent5" xfId="2446" builtinId="46" hidden="1"/>
    <cellStyle name="20 % - Accent5" xfId="2485" builtinId="46" hidden="1"/>
    <cellStyle name="20 % - Accent5" xfId="2525" builtinId="46" hidden="1"/>
    <cellStyle name="20 % - Accent5" xfId="2564" builtinId="46" hidden="1"/>
    <cellStyle name="20 % - Accent5" xfId="2604" builtinId="46" hidden="1"/>
    <cellStyle name="20 % - Accent5" xfId="2643" builtinId="46" hidden="1"/>
    <cellStyle name="20 % - Accent5" xfId="2682" builtinId="46" hidden="1"/>
    <cellStyle name="20 % - Accent5" xfId="1132" builtinId="46" hidden="1"/>
    <cellStyle name="20 % - Accent5" xfId="1165" builtinId="46" hidden="1"/>
    <cellStyle name="20 % - Accent5" xfId="2727" builtinId="46" hidden="1"/>
    <cellStyle name="20 % - Accent5" xfId="2766" builtinId="46" hidden="1"/>
    <cellStyle name="20 % - Accent5" xfId="2804" builtinId="46" hidden="1"/>
    <cellStyle name="20 % - Accent5" xfId="2843" builtinId="46" hidden="1"/>
    <cellStyle name="20 % - Accent5" xfId="2882" builtinId="46" hidden="1"/>
    <cellStyle name="20 % - Accent5" xfId="2921" builtinId="46" hidden="1"/>
    <cellStyle name="20 % - Accent5" xfId="2961" builtinId="46" hidden="1"/>
    <cellStyle name="20 % - Accent5" xfId="3000" builtinId="46" hidden="1"/>
    <cellStyle name="20 % - Accent5" xfId="3038" builtinId="46" hidden="1"/>
    <cellStyle name="20 % - Accent5" xfId="3077" builtinId="46" hidden="1"/>
    <cellStyle name="20 % - Accent5" xfId="3116" builtinId="46" hidden="1"/>
    <cellStyle name="20 % - Accent5" xfId="3156" builtinId="46" hidden="1"/>
    <cellStyle name="20 % - Accent5" xfId="3195" builtinId="46" hidden="1"/>
    <cellStyle name="20 % - Accent5" xfId="3235" builtinId="46" hidden="1"/>
    <cellStyle name="20 % - Accent5" xfId="3274" builtinId="46" hidden="1"/>
    <cellStyle name="20 % - Accent5" xfId="3314" builtinId="46" hidden="1"/>
    <cellStyle name="20 % - Accent5" xfId="3353" builtinId="46" hidden="1"/>
    <cellStyle name="20 % - Accent5" xfId="3392" builtinId="46" hidden="1"/>
    <cellStyle name="20 % - Accent5" xfId="3431" builtinId="46" hidden="1"/>
    <cellStyle name="20 % - Accent5" xfId="3622" builtinId="46" hidden="1"/>
    <cellStyle name="20 % - Accent5" xfId="3666" builtinId="46" hidden="1"/>
    <cellStyle name="20 % - Accent5" xfId="3705" builtinId="46" hidden="1"/>
    <cellStyle name="20 % - Accent5" xfId="3743" builtinId="46" hidden="1"/>
    <cellStyle name="20 % - Accent5" xfId="3782" builtinId="46" hidden="1"/>
    <cellStyle name="20 % - Accent5" xfId="3821" builtinId="46" hidden="1"/>
    <cellStyle name="20 % - Accent5" xfId="3860" builtinId="46" hidden="1"/>
    <cellStyle name="20 % - Accent5" xfId="3900" builtinId="46" hidden="1"/>
    <cellStyle name="20 % - Accent5" xfId="3939" builtinId="46" hidden="1"/>
    <cellStyle name="20 % - Accent5" xfId="3977" builtinId="46" hidden="1"/>
    <cellStyle name="20 % - Accent5" xfId="4016" builtinId="46" hidden="1"/>
    <cellStyle name="20 % - Accent5" xfId="4059" builtinId="46" hidden="1"/>
    <cellStyle name="20 % - Accent5" xfId="4099" builtinId="46" hidden="1"/>
    <cellStyle name="20 % - Accent5" xfId="4138" builtinId="46" hidden="1"/>
    <cellStyle name="20 % - Accent5" xfId="4178" builtinId="46" hidden="1"/>
    <cellStyle name="20 % - Accent5" xfId="4218" builtinId="46" hidden="1"/>
    <cellStyle name="20 % - Accent5" xfId="4258" builtinId="46" hidden="1"/>
    <cellStyle name="20 % - Accent5" xfId="4297" builtinId="46" hidden="1"/>
    <cellStyle name="20 % - Accent5" xfId="4336" builtinId="46" hidden="1"/>
    <cellStyle name="20 % - Accent5" xfId="4392" builtinId="46" hidden="1"/>
    <cellStyle name="20 % - Accent5" xfId="4548" builtinId="46" hidden="1"/>
    <cellStyle name="20 % - Accent5" xfId="4592" builtinId="46" hidden="1"/>
    <cellStyle name="20 % - Accent5" xfId="4631" builtinId="46" hidden="1"/>
    <cellStyle name="20 % - Accent5" xfId="4669" builtinId="46" hidden="1"/>
    <cellStyle name="20 % - Accent5" xfId="4708" builtinId="46" hidden="1"/>
    <cellStyle name="20 % - Accent5" xfId="4747" builtinId="46" hidden="1"/>
    <cellStyle name="20 % - Accent5" xfId="4786" builtinId="46" hidden="1"/>
    <cellStyle name="20 % - Accent5" xfId="4826" builtinId="46" hidden="1"/>
    <cellStyle name="20 % - Accent5" xfId="4865" builtinId="46" hidden="1"/>
    <cellStyle name="20 % - Accent5" xfId="4903" builtinId="46" hidden="1"/>
    <cellStyle name="20 % - Accent5" xfId="4942" builtinId="46" hidden="1"/>
    <cellStyle name="20 % - Accent5" xfId="4985" builtinId="46" hidden="1"/>
    <cellStyle name="20 % - Accent5" xfId="5025" builtinId="46" hidden="1"/>
    <cellStyle name="20 % - Accent5" xfId="5064" builtinId="46" hidden="1"/>
    <cellStyle name="20 % - Accent5" xfId="5104" builtinId="46" hidden="1"/>
    <cellStyle name="20 % - Accent5" xfId="5144" builtinId="46" hidden="1"/>
    <cellStyle name="20 % - Accent5" xfId="5184" builtinId="46" hidden="1"/>
    <cellStyle name="20 % - Accent5" xfId="5223" builtinId="46" hidden="1"/>
    <cellStyle name="20 % - Accent5" xfId="5262" builtinId="46" hidden="1"/>
    <cellStyle name="20 % - Accent5" xfId="4488" builtinId="46" hidden="1"/>
    <cellStyle name="20 % - Accent5" xfId="5295" builtinId="46" hidden="1"/>
    <cellStyle name="20 % - Accent5" xfId="5335" builtinId="46" hidden="1"/>
    <cellStyle name="20 % - Accent5" xfId="5374" builtinId="46" hidden="1"/>
    <cellStyle name="20 % - Accent5" xfId="5412" builtinId="46" hidden="1"/>
    <cellStyle name="20 % - Accent5" xfId="5451" builtinId="46" hidden="1"/>
    <cellStyle name="20 % - Accent5" xfId="5490" builtinId="46" hidden="1"/>
    <cellStyle name="20 % - Accent5" xfId="5529" builtinId="46" hidden="1"/>
    <cellStyle name="20 % - Accent5" xfId="5569" builtinId="46" hidden="1"/>
    <cellStyle name="20 % - Accent5" xfId="5608" builtinId="46" hidden="1"/>
    <cellStyle name="20 % - Accent5" xfId="5646" builtinId="46" hidden="1"/>
    <cellStyle name="20 % - Accent5" xfId="5685" builtinId="46" hidden="1"/>
    <cellStyle name="20 % - Accent5" xfId="5724" builtinId="46" hidden="1"/>
    <cellStyle name="20 % - Accent5" xfId="5764" builtinId="46" hidden="1"/>
    <cellStyle name="20 % - Accent5" xfId="5803" builtinId="46" hidden="1"/>
    <cellStyle name="20 % - Accent5" xfId="5843" builtinId="46" hidden="1"/>
    <cellStyle name="20 % - Accent5" xfId="5882" builtinId="46" hidden="1"/>
    <cellStyle name="20 % - Accent5" xfId="5922" builtinId="46" hidden="1"/>
    <cellStyle name="20 % - Accent5" xfId="5961" builtinId="46" hidden="1"/>
    <cellStyle name="20 % - Accent5" xfId="6000" builtinId="46" hidden="1"/>
    <cellStyle name="20 % - Accent5" xfId="4442" builtinId="46" hidden="1"/>
    <cellStyle name="20 % - Accent5" xfId="4475" builtinId="46" hidden="1"/>
    <cellStyle name="20 % - Accent5" xfId="6045" builtinId="46" hidden="1"/>
    <cellStyle name="20 % - Accent5" xfId="6084" builtinId="46" hidden="1"/>
    <cellStyle name="20 % - Accent5" xfId="6122" builtinId="46" hidden="1"/>
    <cellStyle name="20 % - Accent5" xfId="6161" builtinId="46" hidden="1"/>
    <cellStyle name="20 % - Accent5" xfId="6200" builtinId="46" hidden="1"/>
    <cellStyle name="20 % - Accent5" xfId="6239" builtinId="46" hidden="1"/>
    <cellStyle name="20 % - Accent5" xfId="6279" builtinId="46" hidden="1"/>
    <cellStyle name="20 % - Accent5" xfId="6318" builtinId="46" hidden="1"/>
    <cellStyle name="20 % - Accent5" xfId="6356" builtinId="46" hidden="1"/>
    <cellStyle name="20 % - Accent5" xfId="6395" builtinId="46" hidden="1"/>
    <cellStyle name="20 % - Accent5" xfId="6434" builtinId="46" hidden="1"/>
    <cellStyle name="20 % - Accent5" xfId="6474" builtinId="46" hidden="1"/>
    <cellStyle name="20 % - Accent5" xfId="6513" builtinId="46" hidden="1"/>
    <cellStyle name="20 % - Accent5" xfId="6553" builtinId="46" hidden="1"/>
    <cellStyle name="20 % - Accent5" xfId="6592" builtinId="46" hidden="1"/>
    <cellStyle name="20 % - Accent5" xfId="6632" builtinId="46" hidden="1"/>
    <cellStyle name="20 % - Accent5" xfId="6671" builtinId="46" hidden="1"/>
    <cellStyle name="20 % - Accent5" xfId="6710" builtinId="46" hidden="1"/>
    <cellStyle name="20 % - Accent5" xfId="3562" builtinId="46" hidden="1"/>
    <cellStyle name="20 % - Accent5" xfId="6723" builtinId="46" hidden="1"/>
    <cellStyle name="20 % - Accent5" xfId="6765" builtinId="46" hidden="1"/>
    <cellStyle name="20 % - Accent5" xfId="6804" builtinId="46" hidden="1"/>
    <cellStyle name="20 % - Accent5" xfId="6842" builtinId="46" hidden="1"/>
    <cellStyle name="20 % - Accent5" xfId="6881" builtinId="46" hidden="1"/>
    <cellStyle name="20 % - Accent5" xfId="6920" builtinId="46" hidden="1"/>
    <cellStyle name="20 % - Accent5" xfId="6959" builtinId="46" hidden="1"/>
    <cellStyle name="20 % - Accent5" xfId="6999" builtinId="46" hidden="1"/>
    <cellStyle name="20 % - Accent5" xfId="7038" builtinId="46" hidden="1"/>
    <cellStyle name="20 % - Accent5" xfId="7076" builtinId="46" hidden="1"/>
    <cellStyle name="20 % - Accent5" xfId="7115" builtinId="46" hidden="1"/>
    <cellStyle name="20 % - Accent5" xfId="7156" builtinId="46" hidden="1"/>
    <cellStyle name="20 % - Accent5" xfId="7196" builtinId="46" hidden="1"/>
    <cellStyle name="20 % - Accent5" xfId="7235" builtinId="46" hidden="1"/>
    <cellStyle name="20 % - Accent5" xfId="7275" builtinId="46" hidden="1"/>
    <cellStyle name="20 % - Accent5" xfId="7315" builtinId="46" hidden="1"/>
    <cellStyle name="20 % - Accent5" xfId="7355" builtinId="46" hidden="1"/>
    <cellStyle name="20 % - Accent5" xfId="7394" builtinId="46" hidden="1"/>
    <cellStyle name="20 % - Accent5" xfId="7433" builtinId="46" hidden="1"/>
    <cellStyle name="20 % - Accent5" xfId="7483" builtinId="46" hidden="1"/>
    <cellStyle name="20 % - Accent5" xfId="7639" builtinId="46" hidden="1"/>
    <cellStyle name="20 % - Accent5" xfId="7681" builtinId="46" hidden="1"/>
    <cellStyle name="20 % - Accent5" xfId="7720" builtinId="46" hidden="1"/>
    <cellStyle name="20 % - Accent5" xfId="7758" builtinId="46" hidden="1"/>
    <cellStyle name="20 % - Accent5" xfId="7797" builtinId="46" hidden="1"/>
    <cellStyle name="20 % - Accent5" xfId="7836" builtinId="46" hidden="1"/>
    <cellStyle name="20 % - Accent5" xfId="7875" builtinId="46" hidden="1"/>
    <cellStyle name="20 % - Accent5" xfId="7915" builtinId="46" hidden="1"/>
    <cellStyle name="20 % - Accent5" xfId="7954" builtinId="46" hidden="1"/>
    <cellStyle name="20 % - Accent5" xfId="7992" builtinId="46" hidden="1"/>
    <cellStyle name="20 % - Accent5" xfId="8031" builtinId="46" hidden="1"/>
    <cellStyle name="20 % - Accent5" xfId="8072" builtinId="46" hidden="1"/>
    <cellStyle name="20 % - Accent5" xfId="8112" builtinId="46" hidden="1"/>
    <cellStyle name="20 % - Accent5" xfId="8151" builtinId="46" hidden="1"/>
    <cellStyle name="20 % - Accent5" xfId="8191" builtinId="46" hidden="1"/>
    <cellStyle name="20 % - Accent5" xfId="8231" builtinId="46" hidden="1"/>
    <cellStyle name="20 % - Accent5" xfId="8271" builtinId="46" hidden="1"/>
    <cellStyle name="20 % - Accent5" xfId="8310" builtinId="46" hidden="1"/>
    <cellStyle name="20 % - Accent5" xfId="8349" builtinId="46" hidden="1"/>
    <cellStyle name="20 % - Accent5" xfId="7579" builtinId="46" hidden="1"/>
    <cellStyle name="20 % - Accent5" xfId="8382" builtinId="46" hidden="1"/>
    <cellStyle name="20 % - Accent5" xfId="8422" builtinId="46" hidden="1"/>
    <cellStyle name="20 % - Accent5" xfId="8461" builtinId="46" hidden="1"/>
    <cellStyle name="20 % - Accent5" xfId="8499" builtinId="46" hidden="1"/>
    <cellStyle name="20 % - Accent5" xfId="8538" builtinId="46" hidden="1"/>
    <cellStyle name="20 % - Accent5" xfId="8577" builtinId="46" hidden="1"/>
    <cellStyle name="20 % - Accent5" xfId="8616" builtinId="46" hidden="1"/>
    <cellStyle name="20 % - Accent5" xfId="8656" builtinId="46" hidden="1"/>
    <cellStyle name="20 % - Accent5" xfId="8695" builtinId="46" hidden="1"/>
    <cellStyle name="20 % - Accent5" xfId="8733" builtinId="46" hidden="1"/>
    <cellStyle name="20 % - Accent5" xfId="8772" builtinId="46" hidden="1"/>
    <cellStyle name="20 % - Accent5" xfId="8811" builtinId="46" hidden="1"/>
    <cellStyle name="20 % - Accent5" xfId="8851" builtinId="46" hidden="1"/>
    <cellStyle name="20 % - Accent5" xfId="8890" builtinId="46" hidden="1"/>
    <cellStyle name="20 % - Accent5" xfId="8930" builtinId="46" hidden="1"/>
    <cellStyle name="20 % - Accent5" xfId="8969" builtinId="46" hidden="1"/>
    <cellStyle name="20 % - Accent5" xfId="9009" builtinId="46" hidden="1"/>
    <cellStyle name="20 % - Accent5" xfId="9048" builtinId="46" hidden="1"/>
    <cellStyle name="20 % - Accent5" xfId="9087" builtinId="46" hidden="1"/>
    <cellStyle name="20 % - Accent5" xfId="7533" builtinId="46" hidden="1"/>
    <cellStyle name="20 % - Accent5" xfId="7566" builtinId="46" hidden="1"/>
    <cellStyle name="20 % - Accent5" xfId="9132" builtinId="46" hidden="1"/>
    <cellStyle name="20 % - Accent5" xfId="9171" builtinId="46" hidden="1"/>
    <cellStyle name="20 % - Accent5" xfId="9209" builtinId="46" hidden="1"/>
    <cellStyle name="20 % - Accent5" xfId="9248" builtinId="46" hidden="1"/>
    <cellStyle name="20 % - Accent5" xfId="9287" builtinId="46" hidden="1"/>
    <cellStyle name="20 % - Accent5" xfId="9326" builtinId="46" hidden="1"/>
    <cellStyle name="20 % - Accent5" xfId="9366" builtinId="46" hidden="1"/>
    <cellStyle name="20 % - Accent5" xfId="9405" builtinId="46" hidden="1"/>
    <cellStyle name="20 % - Accent5" xfId="9443" builtinId="46" hidden="1"/>
    <cellStyle name="20 % - Accent5" xfId="9482" builtinId="46" hidden="1"/>
    <cellStyle name="20 % - Accent5" xfId="9521" builtinId="46" hidden="1"/>
    <cellStyle name="20 % - Accent5" xfId="9561" builtinId="46" hidden="1"/>
    <cellStyle name="20 % - Accent5" xfId="9600" builtinId="46" hidden="1"/>
    <cellStyle name="20 % - Accent5" xfId="9640" builtinId="46" hidden="1"/>
    <cellStyle name="20 % - Accent5" xfId="9679" builtinId="46" hidden="1"/>
    <cellStyle name="20 % - Accent5" xfId="9719" builtinId="46" hidden="1"/>
    <cellStyle name="20 % - Accent5" xfId="9758" builtinId="46" hidden="1"/>
    <cellStyle name="20 % - Accent5" xfId="9797" builtinId="46" hidden="1"/>
    <cellStyle name="20 % - Accent5" xfId="3535" builtinId="46" hidden="1"/>
    <cellStyle name="20 % - Accent5" xfId="9837" builtinId="46" hidden="1"/>
    <cellStyle name="20 % - Accent5" xfId="9877" builtinId="46" hidden="1"/>
    <cellStyle name="20 % - Accent5" xfId="9916" builtinId="46" hidden="1"/>
    <cellStyle name="20 % - Accent5" xfId="9954" builtinId="46" hidden="1"/>
    <cellStyle name="20 % - Accent5" xfId="9993" builtinId="46" hidden="1"/>
    <cellStyle name="20 % - Accent5" xfId="10032" builtinId="46" hidden="1"/>
    <cellStyle name="20 % - Accent5" xfId="10071" builtinId="46" hidden="1"/>
    <cellStyle name="20 % - Accent5" xfId="10111" builtinId="46" hidden="1"/>
    <cellStyle name="20 % - Accent5" xfId="10150" builtinId="46" hidden="1"/>
    <cellStyle name="20 % - Accent5" xfId="10188" builtinId="46" hidden="1"/>
    <cellStyle name="20 % - Accent5" xfId="10227" builtinId="46" hidden="1"/>
    <cellStyle name="20 % - Accent5" xfId="10266" builtinId="46" hidden="1"/>
    <cellStyle name="20 % - Accent5" xfId="10306" builtinId="46" hidden="1"/>
    <cellStyle name="20 % - Accent5" xfId="10345" builtinId="46" hidden="1"/>
    <cellStyle name="20 % - Accent5" xfId="10385" builtinId="46" hidden="1"/>
    <cellStyle name="20 % - Accent5" xfId="10424" builtinId="46" hidden="1"/>
    <cellStyle name="20 % - Accent5" xfId="10464" builtinId="46" hidden="1"/>
    <cellStyle name="20 % - Accent5" xfId="10503" builtinId="46" hidden="1"/>
    <cellStyle name="20 % - Accent5" xfId="10542" builtinId="46" hidden="1"/>
    <cellStyle name="20 % - Accent5" xfId="10581" builtinId="46" hidden="1"/>
    <cellStyle name="20 % - Accent5" xfId="10737" builtinId="46" hidden="1"/>
    <cellStyle name="20 % - Accent5" xfId="10777" builtinId="46" hidden="1"/>
    <cellStyle name="20 % - Accent5" xfId="10816" builtinId="46" hidden="1"/>
    <cellStyle name="20 % - Accent5" xfId="10854" builtinId="46" hidden="1"/>
    <cellStyle name="20 % - Accent5" xfId="10893" builtinId="46" hidden="1"/>
    <cellStyle name="20 % - Accent5" xfId="10932" builtinId="46" hidden="1"/>
    <cellStyle name="20 % - Accent5" xfId="10971" builtinId="46" hidden="1"/>
    <cellStyle name="20 % - Accent5" xfId="11011" builtinId="46" hidden="1"/>
    <cellStyle name="20 % - Accent5" xfId="11050" builtinId="46" hidden="1"/>
    <cellStyle name="20 % - Accent5" xfId="11088" builtinId="46" hidden="1"/>
    <cellStyle name="20 % - Accent5" xfId="11127" builtinId="46" hidden="1"/>
    <cellStyle name="20 % - Accent5" xfId="11166" builtinId="46" hidden="1"/>
    <cellStyle name="20 % - Accent5" xfId="11206" builtinId="46" hidden="1"/>
    <cellStyle name="20 % - Accent5" xfId="11245" builtinId="46" hidden="1"/>
    <cellStyle name="20 % - Accent5" xfId="11285" builtinId="46" hidden="1"/>
    <cellStyle name="20 % - Accent5" xfId="11325" builtinId="46" hidden="1"/>
    <cellStyle name="20 % - Accent5" xfId="11365" builtinId="46" hidden="1"/>
    <cellStyle name="20 % - Accent5" xfId="11404" builtinId="46" hidden="1"/>
    <cellStyle name="20 % - Accent5" xfId="11443" builtinId="46" hidden="1"/>
    <cellStyle name="20 % - Accent5" xfId="10677" builtinId="46" hidden="1"/>
    <cellStyle name="20 % - Accent5" xfId="11476" builtinId="46" hidden="1"/>
    <cellStyle name="20 % - Accent5" xfId="11516" builtinId="46" hidden="1"/>
    <cellStyle name="20 % - Accent5" xfId="11555" builtinId="46" hidden="1"/>
    <cellStyle name="20 % - Accent5" xfId="11593" builtinId="46" hidden="1"/>
    <cellStyle name="20 % - Accent5" xfId="11632" builtinId="46" hidden="1"/>
    <cellStyle name="20 % - Accent5" xfId="11671" builtinId="46" hidden="1"/>
    <cellStyle name="20 % - Accent5" xfId="11710" builtinId="46" hidden="1"/>
    <cellStyle name="20 % - Accent5" xfId="11750" builtinId="46" hidden="1"/>
    <cellStyle name="20 % - Accent5" xfId="11789" builtinId="46" hidden="1"/>
    <cellStyle name="20 % - Accent5" xfId="11827" builtinId="46" hidden="1"/>
    <cellStyle name="20 % - Accent5" xfId="11866" builtinId="46" hidden="1"/>
    <cellStyle name="20 % - Accent5" xfId="11905" builtinId="46" hidden="1"/>
    <cellStyle name="20 % - Accent5" xfId="11945" builtinId="46" hidden="1"/>
    <cellStyle name="20 % - Accent5" xfId="11984" builtinId="46" hidden="1"/>
    <cellStyle name="20 % - Accent5" xfId="12024" builtinId="46" hidden="1"/>
    <cellStyle name="20 % - Accent5" xfId="12063" builtinId="46" hidden="1"/>
    <cellStyle name="20 % - Accent5" xfId="12103" builtinId="46" hidden="1"/>
    <cellStyle name="20 % - Accent5" xfId="12142" builtinId="46" hidden="1"/>
    <cellStyle name="20 % - Accent5" xfId="12181" builtinId="46" hidden="1"/>
    <cellStyle name="20 % - Accent5" xfId="10631" builtinId="46" hidden="1"/>
    <cellStyle name="20 % - Accent5" xfId="10664" builtinId="46" hidden="1"/>
    <cellStyle name="20 % - Accent5" xfId="12226" builtinId="46" hidden="1"/>
    <cellStyle name="20 % - Accent5" xfId="12265" builtinId="46" hidden="1"/>
    <cellStyle name="20 % - Accent5" xfId="12303" builtinId="46" hidden="1"/>
    <cellStyle name="20 % - Accent5" xfId="12342" builtinId="46" hidden="1"/>
    <cellStyle name="20 % - Accent5" xfId="12381" builtinId="46" hidden="1"/>
    <cellStyle name="20 % - Accent5" xfId="12420" builtinId="46" hidden="1"/>
    <cellStyle name="20 % - Accent5" xfId="12460" builtinId="46" hidden="1"/>
    <cellStyle name="20 % - Accent5" xfId="12499" builtinId="46" hidden="1"/>
    <cellStyle name="20 % - Accent5" xfId="12537" builtinId="46" hidden="1"/>
    <cellStyle name="20 % - Accent5" xfId="12576" builtinId="46" hidden="1"/>
    <cellStyle name="20 % - Accent5" xfId="12615" builtinId="46" hidden="1"/>
    <cellStyle name="20 % - Accent5" xfId="12655" builtinId="46" hidden="1"/>
    <cellStyle name="20 % - Accent5" xfId="12694" builtinId="46" hidden="1"/>
    <cellStyle name="20 % - Accent5" xfId="12734" builtinId="46" hidden="1"/>
    <cellStyle name="20 % - Accent5" xfId="12773" builtinId="46" hidden="1"/>
    <cellStyle name="20 % - Accent5" xfId="12813" builtinId="46" hidden="1"/>
    <cellStyle name="20 % - Accent5" xfId="12852" builtinId="46" hidden="1"/>
    <cellStyle name="20 % - Accent5" xfId="12891" builtinId="46" hidden="1"/>
    <cellStyle name="20 % - Accent5" xfId="12930" builtinId="46" hidden="1"/>
    <cellStyle name="20 % - Accent5" xfId="12969" builtinId="46" hidden="1"/>
    <cellStyle name="20 % - Accent5" xfId="13009" builtinId="46" hidden="1"/>
    <cellStyle name="20 % - Accent5" xfId="13048" builtinId="46" hidden="1"/>
    <cellStyle name="20 % - Accent5" xfId="13086" builtinId="46" hidden="1"/>
    <cellStyle name="20 % - Accent5" xfId="13125" builtinId="46" hidden="1"/>
    <cellStyle name="20 % - Accent5" xfId="13164" builtinId="46" hidden="1"/>
    <cellStyle name="20 % - Accent5" xfId="13203" builtinId="46" hidden="1"/>
    <cellStyle name="20 % - Accent5" xfId="13243" builtinId="46" hidden="1"/>
    <cellStyle name="20 % - Accent5" xfId="13282" builtinId="46" hidden="1"/>
    <cellStyle name="20 % - Accent5" xfId="13320" builtinId="46" hidden="1"/>
    <cellStyle name="20 % - Accent5" xfId="13359" builtinId="46" hidden="1"/>
    <cellStyle name="20 % - Accent5" xfId="13398" builtinId="46" hidden="1"/>
    <cellStyle name="20 % - Accent5" xfId="13438" builtinId="46" hidden="1"/>
    <cellStyle name="20 % - Accent5" xfId="13477" builtinId="46" hidden="1"/>
    <cellStyle name="20 % - Accent5" xfId="13517" builtinId="46" hidden="1"/>
    <cellStyle name="20 % - Accent5" xfId="13556" builtinId="46" hidden="1"/>
    <cellStyle name="20 % - Accent5" xfId="13596" builtinId="46" hidden="1"/>
    <cellStyle name="20 % - Accent5" xfId="13635" builtinId="46" hidden="1"/>
    <cellStyle name="20 % - Accent5" xfId="13674" builtinId="46" hidden="1"/>
    <cellStyle name="20 % - Accent5" xfId="13713" builtinId="46" hidden="1"/>
    <cellStyle name="20 % - Accent5" xfId="13869" builtinId="46" hidden="1"/>
    <cellStyle name="20 % - Accent5" xfId="13909" builtinId="46" hidden="1"/>
    <cellStyle name="20 % - Accent5" xfId="13948" builtinId="46" hidden="1"/>
    <cellStyle name="20 % - Accent5" xfId="13986" builtinId="46" hidden="1"/>
    <cellStyle name="20 % - Accent5" xfId="14025" builtinId="46" hidden="1"/>
    <cellStyle name="20 % - Accent5" xfId="14064" builtinId="46" hidden="1"/>
    <cellStyle name="20 % - Accent5" xfId="14103" builtinId="46" hidden="1"/>
    <cellStyle name="20 % - Accent5" xfId="14143" builtinId="46" hidden="1"/>
    <cellStyle name="20 % - Accent5" xfId="14182" builtinId="46" hidden="1"/>
    <cellStyle name="20 % - Accent5" xfId="14220" builtinId="46" hidden="1"/>
    <cellStyle name="20 % - Accent5" xfId="14259" builtinId="46" hidden="1"/>
    <cellStyle name="20 % - Accent5" xfId="14298" builtinId="46" hidden="1"/>
    <cellStyle name="20 % - Accent5" xfId="14338" builtinId="46" hidden="1"/>
    <cellStyle name="20 % - Accent5" xfId="14377" builtinId="46" hidden="1"/>
    <cellStyle name="20 % - Accent5" xfId="14417" builtinId="46" hidden="1"/>
    <cellStyle name="20 % - Accent5" xfId="14457" builtinId="46" hidden="1"/>
    <cellStyle name="20 % - Accent5" xfId="14497" builtinId="46" hidden="1"/>
    <cellStyle name="20 % - Accent5" xfId="14536" builtinId="46" hidden="1"/>
    <cellStyle name="20 % - Accent5" xfId="14575" builtinId="46" hidden="1"/>
    <cellStyle name="20 % - Accent5" xfId="13809" builtinId="46" hidden="1"/>
    <cellStyle name="20 % - Accent5" xfId="14608" builtinId="46" hidden="1"/>
    <cellStyle name="20 % - Accent5" xfId="14648" builtinId="46" hidden="1"/>
    <cellStyle name="20 % - Accent5" xfId="14687" builtinId="46" hidden="1"/>
    <cellStyle name="20 % - Accent5" xfId="14725" builtinId="46" hidden="1"/>
    <cellStyle name="20 % - Accent5" xfId="14764" builtinId="46" hidden="1"/>
    <cellStyle name="20 % - Accent5" xfId="14803" builtinId="46" hidden="1"/>
    <cellStyle name="20 % - Accent5" xfId="14842" builtinId="46" hidden="1"/>
    <cellStyle name="20 % - Accent5" xfId="14882" builtinId="46" hidden="1"/>
    <cellStyle name="20 % - Accent5" xfId="14921" builtinId="46" hidden="1"/>
    <cellStyle name="20 % - Accent5" xfId="14959" builtinId="46" hidden="1"/>
    <cellStyle name="20 % - Accent5" xfId="14998" builtinId="46" hidden="1"/>
    <cellStyle name="20 % - Accent5" xfId="15037" builtinId="46" hidden="1"/>
    <cellStyle name="20 % - Accent5" xfId="15077" builtinId="46" hidden="1"/>
    <cellStyle name="20 % - Accent5" xfId="15116" builtinId="46" hidden="1"/>
    <cellStyle name="20 % - Accent5" xfId="15156" builtinId="46" hidden="1"/>
    <cellStyle name="20 % - Accent5" xfId="15195" builtinId="46" hidden="1"/>
    <cellStyle name="20 % - Accent5" xfId="15235" builtinId="46" hidden="1"/>
    <cellStyle name="20 % - Accent5" xfId="15274" builtinId="46" hidden="1"/>
    <cellStyle name="20 % - Accent5" xfId="15313" builtinId="46" hidden="1"/>
    <cellStyle name="20 % - Accent5" xfId="13763" builtinId="46" hidden="1"/>
    <cellStyle name="20 % - Accent5" xfId="13796" builtinId="46" hidden="1"/>
    <cellStyle name="20 % - Accent5" xfId="15358" builtinId="46" hidden="1"/>
    <cellStyle name="20 % - Accent5" xfId="15397" builtinId="46" hidden="1"/>
    <cellStyle name="20 % - Accent5" xfId="15435" builtinId="46" hidden="1"/>
    <cellStyle name="20 % - Accent5" xfId="15474" builtinId="46" hidden="1"/>
    <cellStyle name="20 % - Accent5" xfId="15513" builtinId="46" hidden="1"/>
    <cellStyle name="20 % - Accent5" xfId="15552" builtinId="46" hidden="1"/>
    <cellStyle name="20 % - Accent5" xfId="15592" builtinId="46" hidden="1"/>
    <cellStyle name="20 % - Accent5" xfId="15631" builtinId="46" hidden="1"/>
    <cellStyle name="20 % - Accent5" xfId="15669" builtinId="46" hidden="1"/>
    <cellStyle name="20 % - Accent5" xfId="15708" builtinId="46" hidden="1"/>
    <cellStyle name="20 % - Accent5" xfId="15747" builtinId="46" hidden="1"/>
    <cellStyle name="20 % - Accent5" xfId="15787" builtinId="46" hidden="1"/>
    <cellStyle name="20 % - Accent5" xfId="15826" builtinId="46" hidden="1"/>
    <cellStyle name="20 % - Accent5" xfId="15866" builtinId="46" hidden="1"/>
    <cellStyle name="20 % - Accent5" xfId="15905" builtinId="46" hidden="1"/>
    <cellStyle name="20 % - Accent5" xfId="15945" builtinId="46" hidden="1"/>
    <cellStyle name="20 % - Accent5" xfId="15984" builtinId="46" hidden="1"/>
    <cellStyle name="20 % - Accent5" xfId="16023" builtinId="46" hidden="1"/>
    <cellStyle name="20 % - Accent5" xfId="4347" builtinId="46" hidden="1"/>
    <cellStyle name="20 % - Accent5" xfId="16036" builtinId="46" hidden="1"/>
    <cellStyle name="20 % - Accent5" xfId="16076" builtinId="46" hidden="1"/>
    <cellStyle name="20 % - Accent5" xfId="16115" builtinId="46" hidden="1"/>
    <cellStyle name="20 % - Accent5" xfId="16153" builtinId="46" hidden="1"/>
    <cellStyle name="20 % - Accent5" xfId="16192" builtinId="46" hidden="1"/>
    <cellStyle name="20 % - Accent5" xfId="16231" builtinId="46" hidden="1"/>
    <cellStyle name="20 % - Accent5" xfId="16270" builtinId="46" hidden="1"/>
    <cellStyle name="20 % - Accent5" xfId="16310" builtinId="46" hidden="1"/>
    <cellStyle name="20 % - Accent5" xfId="16349" builtinId="46" hidden="1"/>
    <cellStyle name="20 % - Accent5" xfId="16387" builtinId="46" hidden="1"/>
    <cellStyle name="20 % - Accent5" xfId="16426" builtinId="46" hidden="1"/>
    <cellStyle name="20 % - Accent5" xfId="16465" builtinId="46" hidden="1"/>
    <cellStyle name="20 % - Accent5" xfId="16505" builtinId="46" hidden="1"/>
    <cellStyle name="20 % - Accent5" xfId="16544" builtinId="46" hidden="1"/>
    <cellStyle name="20 % - Accent5" xfId="16584" builtinId="46" hidden="1"/>
    <cellStyle name="20 % - Accent5" xfId="16623" builtinId="46" hidden="1"/>
    <cellStyle name="20 % - Accent5" xfId="16663" builtinId="46" hidden="1"/>
    <cellStyle name="20 % - Accent5" xfId="16702" builtinId="46" hidden="1"/>
    <cellStyle name="20 % - Accent5" xfId="16741" builtinId="46" hidden="1"/>
    <cellStyle name="20 % - Accent5" xfId="16780" builtinId="46" hidden="1"/>
    <cellStyle name="20 % - Accent5" xfId="16936" builtinId="46" hidden="1"/>
    <cellStyle name="20 % - Accent5" xfId="16976" builtinId="46" hidden="1"/>
    <cellStyle name="20 % - Accent5" xfId="17015" builtinId="46" hidden="1"/>
    <cellStyle name="20 % - Accent5" xfId="17053" builtinId="46" hidden="1"/>
    <cellStyle name="20 % - Accent5" xfId="17092" builtinId="46" hidden="1"/>
    <cellStyle name="20 % - Accent5" xfId="17131" builtinId="46" hidden="1"/>
    <cellStyle name="20 % - Accent5" xfId="17170" builtinId="46" hidden="1"/>
    <cellStyle name="20 % - Accent5" xfId="17210" builtinId="46" hidden="1"/>
    <cellStyle name="20 % - Accent5" xfId="17249" builtinId="46" hidden="1"/>
    <cellStyle name="20 % - Accent5" xfId="17287" builtinId="46" hidden="1"/>
    <cellStyle name="20 % - Accent5" xfId="17326" builtinId="46" hidden="1"/>
    <cellStyle name="20 % - Accent5" xfId="17365" builtinId="46" hidden="1"/>
    <cellStyle name="20 % - Accent5" xfId="17405" builtinId="46" hidden="1"/>
    <cellStyle name="20 % - Accent5" xfId="17444" builtinId="46" hidden="1"/>
    <cellStyle name="20 % - Accent5" xfId="17484" builtinId="46" hidden="1"/>
    <cellStyle name="20 % - Accent5" xfId="17524" builtinId="46" hidden="1"/>
    <cellStyle name="20 % - Accent5" xfId="17564" builtinId="46" hidden="1"/>
    <cellStyle name="20 % - Accent5" xfId="17603" builtinId="46" hidden="1"/>
    <cellStyle name="20 % - Accent5" xfId="17642" builtinId="46" hidden="1"/>
    <cellStyle name="20 % - Accent5" xfId="16876" builtinId="46" hidden="1"/>
    <cellStyle name="20 % - Accent5" xfId="17675" builtinId="46" hidden="1"/>
    <cellStyle name="20 % - Accent5" xfId="17715" builtinId="46" hidden="1"/>
    <cellStyle name="20 % - Accent5" xfId="17754" builtinId="46" hidden="1"/>
    <cellStyle name="20 % - Accent5" xfId="17792" builtinId="46" hidden="1"/>
    <cellStyle name="20 % - Accent5" xfId="17831" builtinId="46" hidden="1"/>
    <cellStyle name="20 % - Accent5" xfId="17870" builtinId="46" hidden="1"/>
    <cellStyle name="20 % - Accent5" xfId="17909" builtinId="46" hidden="1"/>
    <cellStyle name="20 % - Accent5" xfId="17949" builtinId="46" hidden="1"/>
    <cellStyle name="20 % - Accent5" xfId="17988" builtinId="46" hidden="1"/>
    <cellStyle name="20 % - Accent5" xfId="18026" builtinId="46" hidden="1"/>
    <cellStyle name="20 % - Accent5" xfId="18065" builtinId="46" hidden="1"/>
    <cellStyle name="20 % - Accent5" xfId="18104" builtinId="46" hidden="1"/>
    <cellStyle name="20 % - Accent5" xfId="18144" builtinId="46" hidden="1"/>
    <cellStyle name="20 % - Accent5" xfId="18183" builtinId="46" hidden="1"/>
    <cellStyle name="20 % - Accent5" xfId="18223" builtinId="46" hidden="1"/>
    <cellStyle name="20 % - Accent5" xfId="18262" builtinId="46" hidden="1"/>
    <cellStyle name="20 % - Accent5" xfId="18302" builtinId="46" hidden="1"/>
    <cellStyle name="20 % - Accent5" xfId="18341" builtinId="46" hidden="1"/>
    <cellStyle name="20 % - Accent5" xfId="18380" builtinId="46" hidden="1"/>
    <cellStyle name="20 % - Accent5" xfId="16830" builtinId="46" hidden="1"/>
    <cellStyle name="20 % - Accent5" xfId="16863" builtinId="46" hidden="1"/>
    <cellStyle name="20 % - Accent5" xfId="18425" builtinId="46" hidden="1"/>
    <cellStyle name="20 % - Accent5" xfId="18464" builtinId="46" hidden="1"/>
    <cellStyle name="20 % - Accent5" xfId="18502" builtinId="46" hidden="1"/>
    <cellStyle name="20 % - Accent5" xfId="18541" builtinId="46" hidden="1"/>
    <cellStyle name="20 % - Accent5" xfId="18580" builtinId="46" hidden="1"/>
    <cellStyle name="20 % - Accent5" xfId="18619" builtinId="46" hidden="1"/>
    <cellStyle name="20 % - Accent5" xfId="18659" builtinId="46" hidden="1"/>
    <cellStyle name="20 % - Accent5" xfId="18698" builtinId="46" hidden="1"/>
    <cellStyle name="20 % - Accent5" xfId="18736" builtinId="46" hidden="1"/>
    <cellStyle name="20 % - Accent5" xfId="18775" builtinId="46" hidden="1"/>
    <cellStyle name="20 % - Accent5" xfId="18814" builtinId="46" hidden="1"/>
    <cellStyle name="20 % - Accent5" xfId="18854" builtinId="46" hidden="1"/>
    <cellStyle name="20 % - Accent5" xfId="18893" builtinId="46" hidden="1"/>
    <cellStyle name="20 % - Accent5" xfId="18933" builtinId="46" hidden="1"/>
    <cellStyle name="20 % - Accent5" xfId="18972" builtinId="46" hidden="1"/>
    <cellStyle name="20 % - Accent5" xfId="19012" builtinId="46" hidden="1"/>
    <cellStyle name="20 % - Accent5" xfId="19051" builtinId="46" hidden="1"/>
    <cellStyle name="20 % - Accent5" xfId="19090" builtinId="46" hidden="1"/>
    <cellStyle name="20 % - Accent5" xfId="3512" builtinId="46" hidden="1"/>
    <cellStyle name="20 % - Accent5" xfId="19210" builtinId="46" hidden="1"/>
    <cellStyle name="20 % - Accent5" xfId="19250" builtinId="46" hidden="1"/>
    <cellStyle name="20 % - Accent5" xfId="19289" builtinId="46" hidden="1"/>
    <cellStyle name="20 % - Accent5" xfId="19327" builtinId="46" hidden="1"/>
    <cellStyle name="20 % - Accent5" xfId="19366" builtinId="46" hidden="1"/>
    <cellStyle name="20 % - Accent5" xfId="19405" builtinId="46" hidden="1"/>
    <cellStyle name="20 % - Accent5" xfId="19444" builtinId="46" hidden="1"/>
    <cellStyle name="20 % - Accent5" xfId="19484" builtinId="46" hidden="1"/>
    <cellStyle name="20 % - Accent5" xfId="19523" builtinId="46" hidden="1"/>
    <cellStyle name="20 % - Accent5" xfId="19561" builtinId="46" hidden="1"/>
    <cellStyle name="20 % - Accent5" xfId="19600" builtinId="46" hidden="1"/>
    <cellStyle name="20 % - Accent5" xfId="19639" builtinId="46" hidden="1"/>
    <cellStyle name="20 % - Accent5" xfId="19679" builtinId="46" hidden="1"/>
    <cellStyle name="20 % - Accent5" xfId="19718" builtinId="46" hidden="1"/>
    <cellStyle name="20 % - Accent5" xfId="19758" builtinId="46" hidden="1"/>
    <cellStyle name="20 % - Accent5" xfId="19797" builtinId="46" hidden="1"/>
    <cellStyle name="20 % - Accent5" xfId="19837" builtinId="46" hidden="1"/>
    <cellStyle name="20 % - Accent5" xfId="19876" builtinId="46" hidden="1"/>
    <cellStyle name="20 % - Accent5" xfId="19915" builtinId="46" hidden="1"/>
    <cellStyle name="20 % - Accent5" xfId="19966" builtinId="46" hidden="1"/>
    <cellStyle name="20 % - Accent5" xfId="20122" builtinId="46" hidden="1"/>
    <cellStyle name="20 % - Accent5" xfId="20162" builtinId="46" hidden="1"/>
    <cellStyle name="20 % - Accent5" xfId="20201" builtinId="46" hidden="1"/>
    <cellStyle name="20 % - Accent5" xfId="20239" builtinId="46" hidden="1"/>
    <cellStyle name="20 % - Accent5" xfId="20278" builtinId="46" hidden="1"/>
    <cellStyle name="20 % - Accent5" xfId="20317" builtinId="46" hidden="1"/>
    <cellStyle name="20 % - Accent5" xfId="20356" builtinId="46" hidden="1"/>
    <cellStyle name="20 % - Accent5" xfId="20396" builtinId="46" hidden="1"/>
    <cellStyle name="20 % - Accent5" xfId="20435" builtinId="46" hidden="1"/>
    <cellStyle name="20 % - Accent5" xfId="20473" builtinId="46" hidden="1"/>
    <cellStyle name="20 % - Accent5" xfId="20512" builtinId="46" hidden="1"/>
    <cellStyle name="20 % - Accent5" xfId="20551" builtinId="46" hidden="1"/>
    <cellStyle name="20 % - Accent5" xfId="20591" builtinId="46" hidden="1"/>
    <cellStyle name="20 % - Accent5" xfId="20630" builtinId="46" hidden="1"/>
    <cellStyle name="20 % - Accent5" xfId="20670" builtinId="46" hidden="1"/>
    <cellStyle name="20 % - Accent5" xfId="20710" builtinId="46" hidden="1"/>
    <cellStyle name="20 % - Accent5" xfId="20750" builtinId="46" hidden="1"/>
    <cellStyle name="20 % - Accent5" xfId="20789" builtinId="46" hidden="1"/>
    <cellStyle name="20 % - Accent5" xfId="20828" builtinId="46" hidden="1"/>
    <cellStyle name="20 % - Accent5" xfId="20062" builtinId="46" hidden="1"/>
    <cellStyle name="20 % - Accent5" xfId="20861" builtinId="46" hidden="1"/>
    <cellStyle name="20 % - Accent5" xfId="20901" builtinId="46" hidden="1"/>
    <cellStyle name="20 % - Accent5" xfId="20940" builtinId="46" hidden="1"/>
    <cellStyle name="20 % - Accent5" xfId="20978" builtinId="46" hidden="1"/>
    <cellStyle name="20 % - Accent5" xfId="21017" builtinId="46" hidden="1"/>
    <cellStyle name="20 % - Accent5" xfId="21056" builtinId="46" hidden="1"/>
    <cellStyle name="20 % - Accent5" xfId="21095" builtinId="46" hidden="1"/>
    <cellStyle name="20 % - Accent5" xfId="21135" builtinId="46" hidden="1"/>
    <cellStyle name="20 % - Accent5" xfId="21174" builtinId="46" hidden="1"/>
    <cellStyle name="20 % - Accent5" xfId="21212" builtinId="46" hidden="1"/>
    <cellStyle name="20 % - Accent5" xfId="21251" builtinId="46" hidden="1"/>
    <cellStyle name="20 % - Accent5" xfId="21290" builtinId="46" hidden="1"/>
    <cellStyle name="20 % - Accent5" xfId="21330" builtinId="46" hidden="1"/>
    <cellStyle name="20 % - Accent5" xfId="21369" builtinId="46" hidden="1"/>
    <cellStyle name="20 % - Accent5" xfId="21409" builtinId="46" hidden="1"/>
    <cellStyle name="20 % - Accent5" xfId="21448" builtinId="46" hidden="1"/>
    <cellStyle name="20 % - Accent5" xfId="21488" builtinId="46" hidden="1"/>
    <cellStyle name="20 % - Accent5" xfId="21527" builtinId="46" hidden="1"/>
    <cellStyle name="20 % - Accent5" xfId="21566" builtinId="46" hidden="1"/>
    <cellStyle name="20 % - Accent5" xfId="20016" builtinId="46" hidden="1"/>
    <cellStyle name="20 % - Accent5" xfId="20049" builtinId="46" hidden="1"/>
    <cellStyle name="20 % - Accent5" xfId="21611" builtinId="46" hidden="1"/>
    <cellStyle name="20 % - Accent5" xfId="21650" builtinId="46" hidden="1"/>
    <cellStyle name="20 % - Accent5" xfId="21688" builtinId="46" hidden="1"/>
    <cellStyle name="20 % - Accent5" xfId="21727" builtinId="46" hidden="1"/>
    <cellStyle name="20 % - Accent5" xfId="21766" builtinId="46" hidden="1"/>
    <cellStyle name="20 % - Accent5" xfId="21805" builtinId="46" hidden="1"/>
    <cellStyle name="20 % - Accent5" xfId="21845" builtinId="46" hidden="1"/>
    <cellStyle name="20 % - Accent5" xfId="21884" builtinId="46" hidden="1"/>
    <cellStyle name="20 % - Accent5" xfId="21922" builtinId="46" hidden="1"/>
    <cellStyle name="20 % - Accent5" xfId="21961" builtinId="46" hidden="1"/>
    <cellStyle name="20 % - Accent5" xfId="22000" builtinId="46" hidden="1"/>
    <cellStyle name="20 % - Accent5" xfId="22040" builtinId="46" hidden="1"/>
    <cellStyle name="20 % - Accent5" xfId="22079" builtinId="46" hidden="1"/>
    <cellStyle name="20 % - Accent5" xfId="22119" builtinId="46" hidden="1"/>
    <cellStyle name="20 % - Accent5" xfId="22158" builtinId="46" hidden="1"/>
    <cellStyle name="20 % - Accent5" xfId="22198" builtinId="46" hidden="1"/>
    <cellStyle name="20 % - Accent5" xfId="22237" builtinId="46" hidden="1"/>
    <cellStyle name="20 % - Accent5" xfId="22276" builtinId="46" hidden="1"/>
    <cellStyle name="20 % - Accent5" xfId="22315" builtinId="46" hidden="1"/>
    <cellStyle name="20 % - Accent5" xfId="22354" builtinId="46" hidden="1"/>
    <cellStyle name="20 % - Accent5" xfId="22394" builtinId="46" hidden="1"/>
    <cellStyle name="20 % - Accent5" xfId="22433" builtinId="46" hidden="1"/>
    <cellStyle name="20 % - Accent5" xfId="22471" builtinId="46" hidden="1"/>
    <cellStyle name="20 % - Accent5" xfId="22510" builtinId="46" hidden="1"/>
    <cellStyle name="20 % - Accent5" xfId="22549" builtinId="46" hidden="1"/>
    <cellStyle name="20 % - Accent5" xfId="22588" builtinId="46" hidden="1"/>
    <cellStyle name="20 % - Accent5" xfId="22628" builtinId="46" hidden="1"/>
    <cellStyle name="20 % - Accent5" xfId="22667" builtinId="46" hidden="1"/>
    <cellStyle name="20 % - Accent5" xfId="22705" builtinId="46" hidden="1"/>
    <cellStyle name="20 % - Accent5" xfId="22744" builtinId="46" hidden="1"/>
    <cellStyle name="20 % - Accent5" xfId="22783" builtinId="46" hidden="1"/>
    <cellStyle name="20 % - Accent5" xfId="22823" builtinId="46" hidden="1"/>
    <cellStyle name="20 % - Accent5" xfId="22862" builtinId="46" hidden="1"/>
    <cellStyle name="20 % - Accent5" xfId="22902" builtinId="46" hidden="1"/>
    <cellStyle name="20 % - Accent5" xfId="22941" builtinId="46" hidden="1"/>
    <cellStyle name="20 % - Accent5" xfId="22981" builtinId="46" hidden="1"/>
    <cellStyle name="20 % - Accent5" xfId="23020" builtinId="46" hidden="1"/>
    <cellStyle name="20 % - Accent5" xfId="23059" builtinId="46" hidden="1"/>
    <cellStyle name="20 % - Accent5" xfId="23098" builtinId="46" hidden="1"/>
    <cellStyle name="20 % - Accent5" xfId="23254" builtinId="46" hidden="1"/>
    <cellStyle name="20 % - Accent5" xfId="23294" builtinId="46" hidden="1"/>
    <cellStyle name="20 % - Accent5" xfId="23333" builtinId="46" hidden="1"/>
    <cellStyle name="20 % - Accent5" xfId="23371" builtinId="46" hidden="1"/>
    <cellStyle name="20 % - Accent5" xfId="23410" builtinId="46" hidden="1"/>
    <cellStyle name="20 % - Accent5" xfId="23449" builtinId="46" hidden="1"/>
    <cellStyle name="20 % - Accent5" xfId="23488" builtinId="46" hidden="1"/>
    <cellStyle name="20 % - Accent5" xfId="23528" builtinId="46" hidden="1"/>
    <cellStyle name="20 % - Accent5" xfId="23567" builtinId="46" hidden="1"/>
    <cellStyle name="20 % - Accent5" xfId="23605" builtinId="46" hidden="1"/>
    <cellStyle name="20 % - Accent5" xfId="23644" builtinId="46" hidden="1"/>
    <cellStyle name="20 % - Accent5" xfId="23683" builtinId="46" hidden="1"/>
    <cellStyle name="20 % - Accent5" xfId="23723" builtinId="46" hidden="1"/>
    <cellStyle name="20 % - Accent5" xfId="23762" builtinId="46" hidden="1"/>
    <cellStyle name="20 % - Accent5" xfId="23802" builtinId="46" hidden="1"/>
    <cellStyle name="20 % - Accent5" xfId="23842" builtinId="46" hidden="1"/>
    <cellStyle name="20 % - Accent5" xfId="23882" builtinId="46" hidden="1"/>
    <cellStyle name="20 % - Accent5" xfId="23921" builtinId="46" hidden="1"/>
    <cellStyle name="20 % - Accent5" xfId="23960" builtinId="46" hidden="1"/>
    <cellStyle name="20 % - Accent5" xfId="23194" builtinId="46" hidden="1"/>
    <cellStyle name="20 % - Accent5" xfId="23993" builtinId="46" hidden="1"/>
    <cellStyle name="20 % - Accent5" xfId="24033" builtinId="46" hidden="1"/>
    <cellStyle name="20 % - Accent5" xfId="24072" builtinId="46" hidden="1"/>
    <cellStyle name="20 % - Accent5" xfId="24110" builtinId="46" hidden="1"/>
    <cellStyle name="20 % - Accent5" xfId="24149" builtinId="46" hidden="1"/>
    <cellStyle name="20 % - Accent5" xfId="24188" builtinId="46" hidden="1"/>
    <cellStyle name="20 % - Accent5" xfId="24227" builtinId="46" hidden="1"/>
    <cellStyle name="20 % - Accent5" xfId="24267" builtinId="46" hidden="1"/>
    <cellStyle name="20 % - Accent5" xfId="24306" builtinId="46" hidden="1"/>
    <cellStyle name="20 % - Accent5" xfId="24344" builtinId="46" hidden="1"/>
    <cellStyle name="20 % - Accent5" xfId="24383" builtinId="46" hidden="1"/>
    <cellStyle name="20 % - Accent5" xfId="24422" builtinId="46" hidden="1"/>
    <cellStyle name="20 % - Accent5" xfId="24462" builtinId="46" hidden="1"/>
    <cellStyle name="20 % - Accent5" xfId="24501" builtinId="46" hidden="1"/>
    <cellStyle name="20 % - Accent5" xfId="24541" builtinId="46" hidden="1"/>
    <cellStyle name="20 % - Accent5" xfId="24580" builtinId="46" hidden="1"/>
    <cellStyle name="20 % - Accent5" xfId="24620" builtinId="46" hidden="1"/>
    <cellStyle name="20 % - Accent5" xfId="24659" builtinId="46" hidden="1"/>
    <cellStyle name="20 % - Accent5" xfId="24698" builtinId="46" hidden="1"/>
    <cellStyle name="20 % - Accent5" xfId="23148" builtinId="46" hidden="1"/>
    <cellStyle name="20 % - Accent5" xfId="23181" builtinId="46" hidden="1"/>
    <cellStyle name="20 % - Accent5" xfId="24743" builtinId="46" hidden="1"/>
    <cellStyle name="20 % - Accent5" xfId="24782" builtinId="46" hidden="1"/>
    <cellStyle name="20 % - Accent5" xfId="24820" builtinId="46" hidden="1"/>
    <cellStyle name="20 % - Accent5" xfId="24859" builtinId="46" hidden="1"/>
    <cellStyle name="20 % - Accent5" xfId="24898" builtinId="46" hidden="1"/>
    <cellStyle name="20 % - Accent5" xfId="24937" builtinId="46" hidden="1"/>
    <cellStyle name="20 % - Accent5" xfId="24977" builtinId="46" hidden="1"/>
    <cellStyle name="20 % - Accent5" xfId="25016" builtinId="46" hidden="1"/>
    <cellStyle name="20 % - Accent5" xfId="25054" builtinId="46" hidden="1"/>
    <cellStyle name="20 % - Accent5" xfId="25093" builtinId="46" hidden="1"/>
    <cellStyle name="20 % - Accent5" xfId="25132" builtinId="46" hidden="1"/>
    <cellStyle name="20 % - Accent5" xfId="25172" builtinId="46" hidden="1"/>
    <cellStyle name="20 % - Accent5" xfId="25211" builtinId="46" hidden="1"/>
    <cellStyle name="20 % - Accent5" xfId="25251" builtinId="46" hidden="1"/>
    <cellStyle name="20 % - Accent5" xfId="25290" builtinId="46" hidden="1"/>
    <cellStyle name="20 % - Accent5" xfId="25330" builtinId="46" hidden="1"/>
    <cellStyle name="20 % - Accent5" xfId="25369" builtinId="46" hidden="1"/>
    <cellStyle name="20 % - Accent5" xfId="25408" builtinId="46" hidden="1"/>
    <cellStyle name="20 % - Accent5" xfId="19150" builtinId="46" hidden="1"/>
    <cellStyle name="20 % - Accent5" xfId="19118" builtinId="46" hidden="1"/>
    <cellStyle name="20 % - Accent5" xfId="25434" builtinId="46" hidden="1"/>
    <cellStyle name="20 % - Accent5" xfId="25473" builtinId="46" hidden="1"/>
    <cellStyle name="20 % - Accent5" xfId="25511" builtinId="46" hidden="1"/>
    <cellStyle name="20 % - Accent5" xfId="25550" builtinId="46" hidden="1"/>
    <cellStyle name="20 % - Accent5" xfId="25589" builtinId="46" hidden="1"/>
    <cellStyle name="20 % - Accent5" xfId="25628" builtinId="46" hidden="1"/>
    <cellStyle name="20 % - Accent5" xfId="25668" builtinId="46" hidden="1"/>
    <cellStyle name="20 % - Accent5" xfId="25707" builtinId="46" hidden="1"/>
    <cellStyle name="20 % - Accent5" xfId="25745" builtinId="46" hidden="1"/>
    <cellStyle name="20 % - Accent5" xfId="25784" builtinId="46" hidden="1"/>
    <cellStyle name="20 % - Accent5" xfId="25823" builtinId="46" hidden="1"/>
    <cellStyle name="20 % - Accent5" xfId="25863" builtinId="46" hidden="1"/>
    <cellStyle name="20 % - Accent5" xfId="25902" builtinId="46" hidden="1"/>
    <cellStyle name="20 % - Accent5" xfId="25942" builtinId="46" hidden="1"/>
    <cellStyle name="20 % - Accent5" xfId="25981" builtinId="46" hidden="1"/>
    <cellStyle name="20 % - Accent5" xfId="26021" builtinId="46" hidden="1"/>
    <cellStyle name="20 % - Accent5" xfId="26060" builtinId="46" hidden="1"/>
    <cellStyle name="20 % - Accent5" xfId="26099" builtinId="46" hidden="1"/>
    <cellStyle name="20 % - Accent5" xfId="26138" builtinId="46" hidden="1"/>
    <cellStyle name="20 % - Accent5" xfId="26294" builtinId="46" hidden="1"/>
    <cellStyle name="20 % - Accent5" xfId="26334" builtinId="46" hidden="1"/>
    <cellStyle name="20 % - Accent5" xfId="26373" builtinId="46" hidden="1"/>
    <cellStyle name="20 % - Accent5" xfId="26411" builtinId="46" hidden="1"/>
    <cellStyle name="20 % - Accent5" xfId="26450" builtinId="46" hidden="1"/>
    <cellStyle name="20 % - Accent5" xfId="26489" builtinId="46" hidden="1"/>
    <cellStyle name="20 % - Accent5" xfId="26528" builtinId="46" hidden="1"/>
    <cellStyle name="20 % - Accent5" xfId="26568" builtinId="46" hidden="1"/>
    <cellStyle name="20 % - Accent5" xfId="26607" builtinId="46" hidden="1"/>
    <cellStyle name="20 % - Accent5" xfId="26645" builtinId="46" hidden="1"/>
    <cellStyle name="20 % - Accent5" xfId="26684" builtinId="46" hidden="1"/>
    <cellStyle name="20 % - Accent5" xfId="26723" builtinId="46" hidden="1"/>
    <cellStyle name="20 % - Accent5" xfId="26763" builtinId="46" hidden="1"/>
    <cellStyle name="20 % - Accent5" xfId="26802" builtinId="46" hidden="1"/>
    <cellStyle name="20 % - Accent5" xfId="26842" builtinId="46" hidden="1"/>
    <cellStyle name="20 % - Accent5" xfId="26882" builtinId="46" hidden="1"/>
    <cellStyle name="20 % - Accent5" xfId="26922" builtinId="46" hidden="1"/>
    <cellStyle name="20 % - Accent5" xfId="26961" builtinId="46" hidden="1"/>
    <cellStyle name="20 % - Accent5" xfId="27000" builtinId="46" hidden="1"/>
    <cellStyle name="20 % - Accent5" xfId="26234" builtinId="46" hidden="1"/>
    <cellStyle name="20 % - Accent5" xfId="27033" builtinId="46" hidden="1"/>
    <cellStyle name="20 % - Accent5" xfId="27073" builtinId="46" hidden="1"/>
    <cellStyle name="20 % - Accent5" xfId="27112" builtinId="46" hidden="1"/>
    <cellStyle name="20 % - Accent5" xfId="27150" builtinId="46" hidden="1"/>
    <cellStyle name="20 % - Accent5" xfId="27189" builtinId="46" hidden="1"/>
    <cellStyle name="20 % - Accent5" xfId="27228" builtinId="46" hidden="1"/>
    <cellStyle name="20 % - Accent5" xfId="27267" builtinId="46" hidden="1"/>
    <cellStyle name="20 % - Accent5" xfId="27307" builtinId="46" hidden="1"/>
    <cellStyle name="20 % - Accent5" xfId="27346" builtinId="46" hidden="1"/>
    <cellStyle name="20 % - Accent5" xfId="27384" builtinId="46" hidden="1"/>
    <cellStyle name="20 % - Accent5" xfId="27423" builtinId="46" hidden="1"/>
    <cellStyle name="20 % - Accent5" xfId="27462" builtinId="46" hidden="1"/>
    <cellStyle name="20 % - Accent5" xfId="27502" builtinId="46" hidden="1"/>
    <cellStyle name="20 % - Accent5" xfId="27541" builtinId="46" hidden="1"/>
    <cellStyle name="20 % - Accent5" xfId="27581" builtinId="46" hidden="1"/>
    <cellStyle name="20 % - Accent5" xfId="27620" builtinId="46" hidden="1"/>
    <cellStyle name="20 % - Accent5" xfId="27660" builtinId="46" hidden="1"/>
    <cellStyle name="20 % - Accent5" xfId="27699" builtinId="46" hidden="1"/>
    <cellStyle name="20 % - Accent5" xfId="27738" builtinId="46" hidden="1"/>
    <cellStyle name="20 % - Accent5" xfId="26188" builtinId="46" hidden="1"/>
    <cellStyle name="20 % - Accent5" xfId="26221" builtinId="46" hidden="1"/>
    <cellStyle name="20 % - Accent5" xfId="27783" builtinId="46" hidden="1"/>
    <cellStyle name="20 % - Accent5" xfId="27822" builtinId="46" hidden="1"/>
    <cellStyle name="20 % - Accent5" xfId="27860" builtinId="46" hidden="1"/>
    <cellStyle name="20 % - Accent5" xfId="27899" builtinId="46" hidden="1"/>
    <cellStyle name="20 % - Accent5" xfId="27938" builtinId="46" hidden="1"/>
    <cellStyle name="20 % - Accent5" xfId="27977" builtinId="46" hidden="1"/>
    <cellStyle name="20 % - Accent5" xfId="28017" builtinId="46" hidden="1"/>
    <cellStyle name="20 % - Accent5" xfId="28056" builtinId="46" hidden="1"/>
    <cellStyle name="20 % - Accent5" xfId="28094" builtinId="46" hidden="1"/>
    <cellStyle name="20 % - Accent5" xfId="28133" builtinId="46" hidden="1"/>
    <cellStyle name="20 % - Accent5" xfId="28172" builtinId="46" hidden="1"/>
    <cellStyle name="20 % - Accent5" xfId="28212" builtinId="46" hidden="1"/>
    <cellStyle name="20 % - Accent5" xfId="28251" builtinId="46" hidden="1"/>
    <cellStyle name="20 % - Accent5" xfId="28291" builtinId="46" hidden="1"/>
    <cellStyle name="20 % - Accent5" xfId="28330" builtinId="46" hidden="1"/>
    <cellStyle name="20 % - Accent5" xfId="28370" builtinId="46" hidden="1"/>
    <cellStyle name="20 % - Accent5" xfId="28409" builtinId="46" hidden="1"/>
    <cellStyle name="20 % - Accent5" xfId="28448" builtinId="46" hidden="1"/>
    <cellStyle name="20 % - Accent5" xfId="28487" builtinId="46" hidden="1"/>
    <cellStyle name="20 % - Accent5" xfId="28609" builtinId="46" hidden="1"/>
    <cellStyle name="20 % - Accent5" xfId="28651" builtinId="46" hidden="1"/>
    <cellStyle name="20 % - Accent5" xfId="28690" builtinId="46" hidden="1"/>
    <cellStyle name="20 % - Accent5" xfId="28728" builtinId="46" hidden="1"/>
    <cellStyle name="20 % - Accent5" xfId="28767" builtinId="46" hidden="1"/>
    <cellStyle name="20 % - Accent5" xfId="28806" builtinId="46" hidden="1"/>
    <cellStyle name="20 % - Accent5" xfId="28845" builtinId="46" hidden="1"/>
    <cellStyle name="20 % - Accent5" xfId="28885" builtinId="46" hidden="1"/>
    <cellStyle name="20 % - Accent5" xfId="28924" builtinId="46" hidden="1"/>
    <cellStyle name="20 % - Accent5" xfId="28962" builtinId="46" hidden="1"/>
    <cellStyle name="20 % - Accent5" xfId="29001" builtinId="46" hidden="1"/>
    <cellStyle name="20 % - Accent5" xfId="29042" builtinId="46" hidden="1"/>
    <cellStyle name="20 % - Accent5" xfId="29082" builtinId="46" hidden="1"/>
    <cellStyle name="20 % - Accent5" xfId="29121" builtinId="46" hidden="1"/>
    <cellStyle name="20 % - Accent5" xfId="29161" builtinId="46" hidden="1"/>
    <cellStyle name="20 % - Accent5" xfId="29201" builtinId="46" hidden="1"/>
    <cellStyle name="20 % - Accent5" xfId="29241" builtinId="46" hidden="1"/>
    <cellStyle name="20 % - Accent5" xfId="29280" builtinId="46" hidden="1"/>
    <cellStyle name="20 % - Accent5" xfId="29319" builtinId="46" hidden="1"/>
    <cellStyle name="20 % - Accent5" xfId="29369" builtinId="46" hidden="1"/>
    <cellStyle name="20 % - Accent5" xfId="29525" builtinId="46" hidden="1"/>
    <cellStyle name="20 % - Accent5" xfId="29567" builtinId="46" hidden="1"/>
    <cellStyle name="20 % - Accent5" xfId="29606" builtinId="46" hidden="1"/>
    <cellStyle name="20 % - Accent5" xfId="29644" builtinId="46" hidden="1"/>
    <cellStyle name="20 % - Accent5" xfId="29683" builtinId="46" hidden="1"/>
    <cellStyle name="20 % - Accent5" xfId="29722" builtinId="46" hidden="1"/>
    <cellStyle name="20 % - Accent5" xfId="29761" builtinId="46" hidden="1"/>
    <cellStyle name="20 % - Accent5" xfId="29801" builtinId="46" hidden="1"/>
    <cellStyle name="20 % - Accent5" xfId="29840" builtinId="46" hidden="1"/>
    <cellStyle name="20 % - Accent5" xfId="29878" builtinId="46" hidden="1"/>
    <cellStyle name="20 % - Accent5" xfId="29917" builtinId="46" hidden="1"/>
    <cellStyle name="20 % - Accent5" xfId="29958" builtinId="46" hidden="1"/>
    <cellStyle name="20 % - Accent5" xfId="29998" builtinId="46" hidden="1"/>
    <cellStyle name="20 % - Accent5" xfId="30037" builtinId="46" hidden="1"/>
    <cellStyle name="20 % - Accent5" xfId="30077" builtinId="46" hidden="1"/>
    <cellStyle name="20 % - Accent5" xfId="30117" builtinId="46" hidden="1"/>
    <cellStyle name="20 % - Accent5" xfId="30157" builtinId="46" hidden="1"/>
    <cellStyle name="20 % - Accent5" xfId="30196" builtinId="46" hidden="1"/>
    <cellStyle name="20 % - Accent5" xfId="30235" builtinId="46" hidden="1"/>
    <cellStyle name="20 % - Accent5" xfId="29465" builtinId="46" hidden="1"/>
    <cellStyle name="20 % - Accent5" xfId="30268" builtinId="46" hidden="1"/>
    <cellStyle name="20 % - Accent5" xfId="30308" builtinId="46" hidden="1"/>
    <cellStyle name="20 % - Accent5" xfId="30347" builtinId="46" hidden="1"/>
    <cellStyle name="20 % - Accent5" xfId="30385" builtinId="46" hidden="1"/>
    <cellStyle name="20 % - Accent5" xfId="30424" builtinId="46" hidden="1"/>
    <cellStyle name="20 % - Accent5" xfId="30463" builtinId="46" hidden="1"/>
    <cellStyle name="20 % - Accent5" xfId="30502" builtinId="46" hidden="1"/>
    <cellStyle name="20 % - Accent5" xfId="30542" builtinId="46" hidden="1"/>
    <cellStyle name="20 % - Accent5" xfId="30581" builtinId="46" hidden="1"/>
    <cellStyle name="20 % - Accent5" xfId="30619" builtinId="46" hidden="1"/>
    <cellStyle name="20 % - Accent5" xfId="30658" builtinId="46" hidden="1"/>
    <cellStyle name="20 % - Accent5" xfId="30697" builtinId="46" hidden="1"/>
    <cellStyle name="20 % - Accent5" xfId="30737" builtinId="46" hidden="1"/>
    <cellStyle name="20 % - Accent5" xfId="30776" builtinId="46" hidden="1"/>
    <cellStyle name="20 % - Accent5" xfId="30816" builtinId="46" hidden="1"/>
    <cellStyle name="20 % - Accent5" xfId="30855" builtinId="46" hidden="1"/>
    <cellStyle name="20 % - Accent5" xfId="30895" builtinId="46" hidden="1"/>
    <cellStyle name="20 % - Accent5" xfId="30934" builtinId="46" hidden="1"/>
    <cellStyle name="20 % - Accent5" xfId="30973" builtinId="46" hidden="1"/>
    <cellStyle name="20 % - Accent5" xfId="29419" builtinId="46" hidden="1"/>
    <cellStyle name="20 % - Accent5" xfId="29452" builtinId="46" hidden="1"/>
    <cellStyle name="20 % - Accent5" xfId="31018" builtinId="46" hidden="1"/>
    <cellStyle name="20 % - Accent5" xfId="31057" builtinId="46" hidden="1"/>
    <cellStyle name="20 % - Accent5" xfId="31095" builtinId="46" hidden="1"/>
    <cellStyle name="20 % - Accent5" xfId="31134" builtinId="46" hidden="1"/>
    <cellStyle name="20 % - Accent5" xfId="31173" builtinId="46" hidden="1"/>
    <cellStyle name="20 % - Accent5" xfId="31212" builtinId="46" hidden="1"/>
    <cellStyle name="20 % - Accent5" xfId="31252" builtinId="46" hidden="1"/>
    <cellStyle name="20 % - Accent5" xfId="31291" builtinId="46" hidden="1"/>
    <cellStyle name="20 % - Accent5" xfId="31329" builtinId="46" hidden="1"/>
    <cellStyle name="20 % - Accent5" xfId="31368" builtinId="46" hidden="1"/>
    <cellStyle name="20 % - Accent5" xfId="31407" builtinId="46" hidden="1"/>
    <cellStyle name="20 % - Accent5" xfId="31447" builtinId="46" hidden="1"/>
    <cellStyle name="20 % - Accent5" xfId="31486" builtinId="46" hidden="1"/>
    <cellStyle name="20 % - Accent5" xfId="31526" builtinId="46" hidden="1"/>
    <cellStyle name="20 % - Accent5" xfId="31565" builtinId="46" hidden="1"/>
    <cellStyle name="20 % - Accent5" xfId="31605" builtinId="46" hidden="1"/>
    <cellStyle name="20 % - Accent5" xfId="31644" builtinId="46" hidden="1"/>
    <cellStyle name="20 % - Accent5" xfId="31683" builtinId="46" hidden="1"/>
    <cellStyle name="20 % - Accent5" xfId="28549" builtinId="46" hidden="1"/>
    <cellStyle name="20 % - Accent5" xfId="31696" builtinId="46" hidden="1"/>
    <cellStyle name="20 % - Accent5" xfId="31736" builtinId="46" hidden="1"/>
    <cellStyle name="20 % - Accent5" xfId="31775" builtinId="46" hidden="1"/>
    <cellStyle name="20 % - Accent5" xfId="31813" builtinId="46" hidden="1"/>
    <cellStyle name="20 % - Accent5" xfId="31852" builtinId="46" hidden="1"/>
    <cellStyle name="20 % - Accent5" xfId="31891" builtinId="46" hidden="1"/>
    <cellStyle name="20 % - Accent5" xfId="31930" builtinId="46" hidden="1"/>
    <cellStyle name="20 % - Accent5" xfId="31970" builtinId="46" hidden="1"/>
    <cellStyle name="20 % - Accent5" xfId="32009" builtinId="46" hidden="1"/>
    <cellStyle name="20 % - Accent5" xfId="32047" builtinId="46" hidden="1"/>
    <cellStyle name="20 % - Accent5" xfId="32086" builtinId="46" hidden="1"/>
    <cellStyle name="20 % - Accent5" xfId="32125" builtinId="46" hidden="1"/>
    <cellStyle name="20 % - Accent5" xfId="32165" builtinId="46" hidden="1"/>
    <cellStyle name="20 % - Accent5" xfId="32204" builtinId="46" hidden="1"/>
    <cellStyle name="20 % - Accent5" xfId="32244" builtinId="46" hidden="1"/>
    <cellStyle name="20 % - Accent5" xfId="32283" builtinId="46" hidden="1"/>
    <cellStyle name="20 % - Accent5" xfId="32323" builtinId="46" hidden="1"/>
    <cellStyle name="20 % - Accent5" xfId="32362" builtinId="46" hidden="1"/>
    <cellStyle name="20 % - Accent5" xfId="32401" builtinId="46" hidden="1"/>
    <cellStyle name="20 % - Accent5" xfId="32440" builtinId="46" hidden="1"/>
    <cellStyle name="20 % - Accent5" xfId="32596" builtinId="46" hidden="1"/>
    <cellStyle name="20 % - Accent5" xfId="32636" builtinId="46" hidden="1"/>
    <cellStyle name="20 % - Accent5" xfId="32675" builtinId="46" hidden="1"/>
    <cellStyle name="20 % - Accent5" xfId="32713" builtinId="46" hidden="1"/>
    <cellStyle name="20 % - Accent5" xfId="32752" builtinId="46" hidden="1"/>
    <cellStyle name="20 % - Accent5" xfId="32791" builtinId="46" hidden="1"/>
    <cellStyle name="20 % - Accent5" xfId="32830" builtinId="46" hidden="1"/>
    <cellStyle name="20 % - Accent5" xfId="32870" builtinId="46" hidden="1"/>
    <cellStyle name="20 % - Accent5" xfId="32909" builtinId="46" hidden="1"/>
    <cellStyle name="20 % - Accent5" xfId="32947" builtinId="46" hidden="1"/>
    <cellStyle name="20 % - Accent5" xfId="32986" builtinId="46" hidden="1"/>
    <cellStyle name="20 % - Accent5" xfId="33025" builtinId="46" hidden="1"/>
    <cellStyle name="20 % - Accent5" xfId="33065" builtinId="46" hidden="1"/>
    <cellStyle name="20 % - Accent5" xfId="33104" builtinId="46" hidden="1"/>
    <cellStyle name="20 % - Accent5" xfId="33144" builtinId="46" hidden="1"/>
    <cellStyle name="20 % - Accent5" xfId="33184" builtinId="46" hidden="1"/>
    <cellStyle name="20 % - Accent5" xfId="33224" builtinId="46" hidden="1"/>
    <cellStyle name="20 % - Accent5" xfId="33263" builtinId="46" hidden="1"/>
    <cellStyle name="20 % - Accent5" xfId="33302" builtinId="46" hidden="1"/>
    <cellStyle name="20 % - Accent5" xfId="32536" builtinId="46" hidden="1"/>
    <cellStyle name="20 % - Accent5" xfId="33335" builtinId="46" hidden="1"/>
    <cellStyle name="20 % - Accent5" xfId="33375" builtinId="46" hidden="1"/>
    <cellStyle name="20 % - Accent5" xfId="33414" builtinId="46" hidden="1"/>
    <cellStyle name="20 % - Accent5" xfId="33452" builtinId="46" hidden="1"/>
    <cellStyle name="20 % - Accent5" xfId="33491" builtinId="46" hidden="1"/>
    <cellStyle name="20 % - Accent5" xfId="33530" builtinId="46" hidden="1"/>
    <cellStyle name="20 % - Accent5" xfId="33569" builtinId="46" hidden="1"/>
    <cellStyle name="20 % - Accent5" xfId="33609" builtinId="46" hidden="1"/>
    <cellStyle name="20 % - Accent5" xfId="33648" builtinId="46" hidden="1"/>
    <cellStyle name="20 % - Accent5" xfId="33686" builtinId="46" hidden="1"/>
    <cellStyle name="20 % - Accent5" xfId="33725" builtinId="46" hidden="1"/>
    <cellStyle name="20 % - Accent5" xfId="33764" builtinId="46" hidden="1"/>
    <cellStyle name="20 % - Accent5" xfId="33804" builtinId="46" hidden="1"/>
    <cellStyle name="20 % - Accent5" xfId="33843" builtinId="46" hidden="1"/>
    <cellStyle name="20 % - Accent5" xfId="33883" builtinId="46" hidden="1"/>
    <cellStyle name="20 % - Accent5" xfId="33922" builtinId="46" hidden="1"/>
    <cellStyle name="20 % - Accent5" xfId="33962" builtinId="46" hidden="1"/>
    <cellStyle name="20 % - Accent5" xfId="34001" builtinId="46" hidden="1"/>
    <cellStyle name="20 % - Accent5" xfId="34040" builtinId="46" hidden="1"/>
    <cellStyle name="20 % - Accent5" xfId="32490" builtinId="46" hidden="1"/>
    <cellStyle name="20 % - Accent5" xfId="32523" builtinId="46" hidden="1"/>
    <cellStyle name="20 % - Accent5" xfId="34085" builtinId="46" hidden="1"/>
    <cellStyle name="20 % - Accent5" xfId="34124" builtinId="46" hidden="1"/>
    <cellStyle name="20 % - Accent5" xfId="34162" builtinId="46" hidden="1"/>
    <cellStyle name="20 % - Accent5" xfId="34201" builtinId="46" hidden="1"/>
    <cellStyle name="20 % - Accent5" xfId="34240" builtinId="46" hidden="1"/>
    <cellStyle name="20 % - Accent5" xfId="34279" builtinId="46" hidden="1"/>
    <cellStyle name="20 % - Accent5" xfId="34319" builtinId="46" hidden="1"/>
    <cellStyle name="20 % - Accent5" xfId="34358" builtinId="46" hidden="1"/>
    <cellStyle name="20 % - Accent5" xfId="34396" builtinId="46" hidden="1"/>
    <cellStyle name="20 % - Accent5" xfId="34435" builtinId="46" hidden="1"/>
    <cellStyle name="20 % - Accent5" xfId="34474" builtinId="46" hidden="1"/>
    <cellStyle name="20 % - Accent5" xfId="34514" builtinId="46" hidden="1"/>
    <cellStyle name="20 % - Accent5" xfId="34553" builtinId="46" hidden="1"/>
    <cellStyle name="20 % - Accent5" xfId="34593" builtinId="46" hidden="1"/>
    <cellStyle name="20 % - Accent5" xfId="34632" builtinId="46" hidden="1"/>
    <cellStyle name="20 % - Accent5" xfId="34672" builtinId="46" hidden="1"/>
    <cellStyle name="20 % - Accent5" xfId="34711" builtinId="46" hidden="1"/>
    <cellStyle name="20 % - Accent5" xfId="34750" builtinId="46" hidden="1"/>
    <cellStyle name="20 % - Accent5" xfId="28522" builtinId="46" hidden="1"/>
    <cellStyle name="20 % - Accent5" xfId="34790" builtinId="46" hidden="1"/>
    <cellStyle name="20 % - Accent5" xfId="34830" builtinId="46" hidden="1"/>
    <cellStyle name="20 % - Accent5" xfId="34869" builtinId="46" hidden="1"/>
    <cellStyle name="20 % - Accent5" xfId="34907" builtinId="46" hidden="1"/>
    <cellStyle name="20 % - Accent5" xfId="34946" builtinId="46" hidden="1"/>
    <cellStyle name="20 % - Accent5" xfId="34985" builtinId="46" hidden="1"/>
    <cellStyle name="20 % - Accent5" xfId="35024" builtinId="46" hidden="1"/>
    <cellStyle name="20 % - Accent5" xfId="35064" builtinId="46" hidden="1"/>
    <cellStyle name="20 % - Accent5" xfId="35103" builtinId="46" hidden="1"/>
    <cellStyle name="20 % - Accent5" xfId="35141" builtinId="46" hidden="1"/>
    <cellStyle name="20 % - Accent5" xfId="35180" builtinId="46" hidden="1"/>
    <cellStyle name="20 % - Accent5" xfId="35219" builtinId="46" hidden="1"/>
    <cellStyle name="20 % - Accent5" xfId="35259" builtinId="46" hidden="1"/>
    <cellStyle name="20 % - Accent5" xfId="35298" builtinId="46" hidden="1"/>
    <cellStyle name="20 % - Accent5" xfId="35338" builtinId="46" hidden="1"/>
    <cellStyle name="20 % - Accent5" xfId="35377" builtinId="46" hidden="1"/>
    <cellStyle name="20 % - Accent5" xfId="35417" builtinId="46" hidden="1"/>
    <cellStyle name="20 % - Accent5" xfId="35456" builtinId="46" hidden="1"/>
    <cellStyle name="20 % - Accent5" xfId="35495" builtinId="46" hidden="1"/>
    <cellStyle name="20 % - Accent5" xfId="35534" builtinId="46" hidden="1"/>
    <cellStyle name="20 % - Accent5" xfId="35690" builtinId="46" hidden="1"/>
    <cellStyle name="20 % - Accent5" xfId="35730" builtinId="46" hidden="1"/>
    <cellStyle name="20 % - Accent5" xfId="35769" builtinId="46" hidden="1"/>
    <cellStyle name="20 % - Accent5" xfId="35807" builtinId="46" hidden="1"/>
    <cellStyle name="20 % - Accent5" xfId="35846" builtinId="46" hidden="1"/>
    <cellStyle name="20 % - Accent5" xfId="35885" builtinId="46" hidden="1"/>
    <cellStyle name="20 % - Accent5" xfId="35924" builtinId="46" hidden="1"/>
    <cellStyle name="20 % - Accent5" xfId="35964" builtinId="46" hidden="1"/>
    <cellStyle name="20 % - Accent5" xfId="36003" builtinId="46" hidden="1"/>
    <cellStyle name="20 % - Accent5" xfId="36041" builtinId="46" hidden="1"/>
    <cellStyle name="20 % - Accent5" xfId="36080" builtinId="46" hidden="1"/>
    <cellStyle name="20 % - Accent5" xfId="36119" builtinId="46" hidden="1"/>
    <cellStyle name="20 % - Accent5" xfId="36159" builtinId="46" hidden="1"/>
    <cellStyle name="20 % - Accent5" xfId="36198" builtinId="46" hidden="1"/>
    <cellStyle name="20 % - Accent5" xfId="36238" builtinId="46" hidden="1"/>
    <cellStyle name="20 % - Accent5" xfId="36278" builtinId="46" hidden="1"/>
    <cellStyle name="20 % - Accent5" xfId="36318" builtinId="46" hidden="1"/>
    <cellStyle name="20 % - Accent5" xfId="36357" builtinId="46" hidden="1"/>
    <cellStyle name="20 % - Accent5" xfId="36396" builtinId="46" hidden="1"/>
    <cellStyle name="20 % - Accent5" xfId="35630" builtinId="46" hidden="1"/>
    <cellStyle name="20 % - Accent5" xfId="36429" builtinId="46" hidden="1"/>
    <cellStyle name="20 % - Accent5" xfId="36469" builtinId="46" hidden="1"/>
    <cellStyle name="20 % - Accent5" xfId="36508" builtinId="46" hidden="1"/>
    <cellStyle name="20 % - Accent5" xfId="36546" builtinId="46" hidden="1"/>
    <cellStyle name="20 % - Accent5" xfId="36585" builtinId="46" hidden="1"/>
    <cellStyle name="20 % - Accent5" xfId="36624" builtinId="46" hidden="1"/>
    <cellStyle name="20 % - Accent5" xfId="36663" builtinId="46" hidden="1"/>
    <cellStyle name="20 % - Accent5" xfId="36703" builtinId="46" hidden="1"/>
    <cellStyle name="20 % - Accent5" xfId="36742" builtinId="46" hidden="1"/>
    <cellStyle name="20 % - Accent5" xfId="36780" builtinId="46" hidden="1"/>
    <cellStyle name="20 % - Accent5" xfId="36819" builtinId="46" hidden="1"/>
    <cellStyle name="20 % - Accent5" xfId="36858" builtinId="46" hidden="1"/>
    <cellStyle name="20 % - Accent5" xfId="36898" builtinId="46" hidden="1"/>
    <cellStyle name="20 % - Accent5" xfId="36937" builtinId="46" hidden="1"/>
    <cellStyle name="20 % - Accent5" xfId="36977" builtinId="46" hidden="1"/>
    <cellStyle name="20 % - Accent5" xfId="37016" builtinId="46" hidden="1"/>
    <cellStyle name="20 % - Accent5" xfId="37056" builtinId="46" hidden="1"/>
    <cellStyle name="20 % - Accent5" xfId="37095" builtinId="46" hidden="1"/>
    <cellStyle name="20 % - Accent5" xfId="37134" builtinId="46" hidden="1"/>
    <cellStyle name="20 % - Accent5" xfId="35584" builtinId="46" hidden="1"/>
    <cellStyle name="20 % - Accent5" xfId="35617" builtinId="46" hidden="1"/>
    <cellStyle name="20 % - Accent5" xfId="37179" builtinId="46" hidden="1"/>
    <cellStyle name="20 % - Accent5" xfId="37218" builtinId="46" hidden="1"/>
    <cellStyle name="20 % - Accent5" xfId="37256" builtinId="46" hidden="1"/>
    <cellStyle name="20 % - Accent5" xfId="37295" builtinId="46" hidden="1"/>
    <cellStyle name="20 % - Accent5" xfId="37334" builtinId="46" hidden="1"/>
    <cellStyle name="20 % - Accent5" xfId="37373" builtinId="46" hidden="1"/>
    <cellStyle name="20 % - Accent5" xfId="37413" builtinId="46" hidden="1"/>
    <cellStyle name="20 % - Accent5" xfId="37452" builtinId="46" hidden="1"/>
    <cellStyle name="20 % - Accent5" xfId="37490" builtinId="46" hidden="1"/>
    <cellStyle name="20 % - Accent5" xfId="37529" builtinId="46" hidden="1"/>
    <cellStyle name="20 % - Accent5" xfId="37568" builtinId="46" hidden="1"/>
    <cellStyle name="20 % - Accent5" xfId="37608" builtinId="46" hidden="1"/>
    <cellStyle name="20 % - Accent5" xfId="37647" builtinId="46" hidden="1"/>
    <cellStyle name="20 % - Accent5" xfId="37687" builtinId="46" hidden="1"/>
    <cellStyle name="20 % - Accent5" xfId="37726" builtinId="46" hidden="1"/>
    <cellStyle name="20 % - Accent5" xfId="37766" builtinId="46" hidden="1"/>
    <cellStyle name="20 % - Accent5" xfId="37805" builtinId="46" hidden="1"/>
    <cellStyle name="20 % - Accent5" xfId="37844" builtinId="46" hidden="1"/>
    <cellStyle name="20 % - Accent5" xfId="37883" builtinId="46" hidden="1"/>
    <cellStyle name="20 % - Accent5" xfId="37922" builtinId="46" hidden="1"/>
    <cellStyle name="20 % - Accent5" xfId="37962" builtinId="46" hidden="1"/>
    <cellStyle name="20 % - Accent5" xfId="38001" builtinId="46" hidden="1"/>
    <cellStyle name="20 % - Accent5" xfId="38039" builtinId="46" hidden="1"/>
    <cellStyle name="20 % - Accent5" xfId="38078" builtinId="46" hidden="1"/>
    <cellStyle name="20 % - Accent5" xfId="38117" builtinId="46" hidden="1"/>
    <cellStyle name="20 % - Accent5" xfId="38156" builtinId="46" hidden="1"/>
    <cellStyle name="20 % - Accent5" xfId="38196" builtinId="46" hidden="1"/>
    <cellStyle name="20 % - Accent5" xfId="38235" builtinId="46" hidden="1"/>
    <cellStyle name="20 % - Accent5" xfId="38273" builtinId="46" hidden="1"/>
    <cellStyle name="20 % - Accent5" xfId="38312" builtinId="46" hidden="1"/>
    <cellStyle name="20 % - Accent5" xfId="38351" builtinId="46" hidden="1"/>
    <cellStyle name="20 % - Accent5" xfId="38391" builtinId="46" hidden="1"/>
    <cellStyle name="20 % - Accent5" xfId="38430" builtinId="46" hidden="1"/>
    <cellStyle name="20 % - Accent5" xfId="38470" builtinId="46" hidden="1"/>
    <cellStyle name="20 % - Accent5" xfId="38509" builtinId="46" hidden="1"/>
    <cellStyle name="20 % - Accent5" xfId="38549" builtinId="46" hidden="1"/>
    <cellStyle name="20 % - Accent5" xfId="38588" builtinId="46" hidden="1"/>
    <cellStyle name="20 % - Accent5" xfId="38627" builtinId="46" hidden="1"/>
    <cellStyle name="20 % - Accent5" xfId="38666" builtinId="46" hidden="1"/>
    <cellStyle name="20 % - Accent5" xfId="38822" builtinId="46" hidden="1"/>
    <cellStyle name="20 % - Accent5" xfId="38862" builtinId="46" hidden="1"/>
    <cellStyle name="20 % - Accent5" xfId="38901" builtinId="46" hidden="1"/>
    <cellStyle name="20 % - Accent5" xfId="38939" builtinId="46" hidden="1"/>
    <cellStyle name="20 % - Accent5" xfId="38978" builtinId="46" hidden="1"/>
    <cellStyle name="20 % - Accent5" xfId="39017" builtinId="46" hidden="1"/>
    <cellStyle name="20 % - Accent5" xfId="39056" builtinId="46" hidden="1"/>
    <cellStyle name="20 % - Accent5" xfId="39096" builtinId="46" hidden="1"/>
    <cellStyle name="20 % - Accent5" xfId="39135" builtinId="46" hidden="1"/>
    <cellStyle name="20 % - Accent5" xfId="39173" builtinId="46" hidden="1"/>
    <cellStyle name="20 % - Accent5" xfId="39212" builtinId="46" hidden="1"/>
    <cellStyle name="20 % - Accent5" xfId="39251" builtinId="46" hidden="1"/>
    <cellStyle name="20 % - Accent5" xfId="39291" builtinId="46" hidden="1"/>
    <cellStyle name="20 % - Accent5" xfId="39330" builtinId="46" hidden="1"/>
    <cellStyle name="20 % - Accent5" xfId="39370" builtinId="46" hidden="1"/>
    <cellStyle name="20 % - Accent5" xfId="39410" builtinId="46" hidden="1"/>
    <cellStyle name="20 % - Accent5" xfId="39450" builtinId="46" hidden="1"/>
    <cellStyle name="20 % - Accent5" xfId="39489" builtinId="46" hidden="1"/>
    <cellStyle name="20 % - Accent5" xfId="39528" builtinId="46" hidden="1"/>
    <cellStyle name="20 % - Accent5" xfId="38762" builtinId="46" hidden="1"/>
    <cellStyle name="20 % - Accent5" xfId="39561" builtinId="46" hidden="1"/>
    <cellStyle name="20 % - Accent5" xfId="39601" builtinId="46" hidden="1"/>
    <cellStyle name="20 % - Accent5" xfId="39640" builtinId="46" hidden="1"/>
    <cellStyle name="20 % - Accent5" xfId="39678" builtinId="46" hidden="1"/>
    <cellStyle name="20 % - Accent5" xfId="39717" builtinId="46" hidden="1"/>
    <cellStyle name="20 % - Accent5" xfId="39756" builtinId="46" hidden="1"/>
    <cellStyle name="20 % - Accent5" xfId="39795" builtinId="46" hidden="1"/>
    <cellStyle name="20 % - Accent5" xfId="39835" builtinId="46" hidden="1"/>
    <cellStyle name="20 % - Accent5" xfId="39874" builtinId="46" hidden="1"/>
    <cellStyle name="20 % - Accent5" xfId="39912" builtinId="46" hidden="1"/>
    <cellStyle name="20 % - Accent5" xfId="39951" builtinId="46" hidden="1"/>
    <cellStyle name="20 % - Accent5" xfId="39990" builtinId="46" hidden="1"/>
    <cellStyle name="20 % - Accent5" xfId="40030" builtinId="46" hidden="1"/>
    <cellStyle name="20 % - Accent5" xfId="40069" builtinId="46" hidden="1"/>
    <cellStyle name="20 % - Accent5" xfId="40109" builtinId="46" hidden="1"/>
    <cellStyle name="20 % - Accent5" xfId="40148" builtinId="46" hidden="1"/>
    <cellStyle name="20 % - Accent5" xfId="40188" builtinId="46" hidden="1"/>
    <cellStyle name="20 % - Accent5" xfId="40227" builtinId="46" hidden="1"/>
    <cellStyle name="20 % - Accent5" xfId="40266" builtinId="46" hidden="1"/>
    <cellStyle name="20 % - Accent5" xfId="38716" builtinId="46" hidden="1"/>
    <cellStyle name="20 % - Accent5" xfId="38749" builtinId="46" hidden="1"/>
    <cellStyle name="20 % - Accent5" xfId="40311" builtinId="46" hidden="1"/>
    <cellStyle name="20 % - Accent5" xfId="40350" builtinId="46" hidden="1"/>
    <cellStyle name="20 % - Accent5" xfId="40388" builtinId="46" hidden="1"/>
    <cellStyle name="20 % - Accent5" xfId="40427" builtinId="46" hidden="1"/>
    <cellStyle name="20 % - Accent5" xfId="40466" builtinId="46" hidden="1"/>
    <cellStyle name="20 % - Accent5" xfId="40505" builtinId="46" hidden="1"/>
    <cellStyle name="20 % - Accent5" xfId="40545" builtinId="46" hidden="1"/>
    <cellStyle name="20 % - Accent5" xfId="40584" builtinId="46" hidden="1"/>
    <cellStyle name="20 % - Accent5" xfId="40622" builtinId="46" hidden="1"/>
    <cellStyle name="20 % - Accent5" xfId="40661" builtinId="46" hidden="1"/>
    <cellStyle name="20 % - Accent5" xfId="40700" builtinId="46" hidden="1"/>
    <cellStyle name="20 % - Accent5" xfId="40740" builtinId="46" hidden="1"/>
    <cellStyle name="20 % - Accent5" xfId="40779" builtinId="46" hidden="1"/>
    <cellStyle name="20 % - Accent5" xfId="40819" builtinId="46" hidden="1"/>
    <cellStyle name="20 % - Accent5" xfId="40858" builtinId="46" hidden="1"/>
    <cellStyle name="20 % - Accent5" xfId="40898" builtinId="46" hidden="1"/>
    <cellStyle name="20 % - Accent5" xfId="40937" builtinId="46" hidden="1"/>
    <cellStyle name="20 % - Accent5" xfId="40976" builtinId="46" hidden="1"/>
    <cellStyle name="20 % - Accent5" xfId="41036" builtinId="46" hidden="1"/>
    <cellStyle name="20 % - Accent5" xfId="41093" builtinId="46" hidden="1"/>
    <cellStyle name="20 % - Accent5" xfId="41133" builtinId="46" hidden="1"/>
    <cellStyle name="20 % - Accent5" xfId="41172" builtinId="46" hidden="1"/>
    <cellStyle name="20 % - Accent5" xfId="41210" builtinId="46" hidden="1"/>
    <cellStyle name="20 % - Accent5" xfId="41249" builtinId="46" hidden="1"/>
    <cellStyle name="20 % - Accent5" xfId="41288" builtinId="46" hidden="1"/>
    <cellStyle name="20 % - Accent5" xfId="41327" builtinId="46" hidden="1"/>
    <cellStyle name="20 % - Accent5" xfId="41367" builtinId="46" hidden="1"/>
    <cellStyle name="20 % - Accent5" xfId="41406" builtinId="46" hidden="1"/>
    <cellStyle name="20 % - Accent5" xfId="41444" builtinId="46" hidden="1"/>
    <cellStyle name="20 % - Accent5" xfId="41483" builtinId="46" hidden="1"/>
    <cellStyle name="20 % - Accent5" xfId="41522" builtinId="46" hidden="1"/>
    <cellStyle name="20 % - Accent5" xfId="41562" builtinId="46" hidden="1"/>
    <cellStyle name="20 % - Accent5" xfId="41601" builtinId="46" hidden="1"/>
    <cellStyle name="20 % - Accent5" xfId="41641" builtinId="46" hidden="1"/>
    <cellStyle name="20 % - Accent5" xfId="41680" builtinId="46" hidden="1"/>
    <cellStyle name="20 % - Accent5" xfId="41720" builtinId="46" hidden="1"/>
    <cellStyle name="20 % - Accent5" xfId="41759" builtinId="46" hidden="1"/>
    <cellStyle name="20 % - Accent5" xfId="41798" builtinId="46" hidden="1"/>
    <cellStyle name="20 % - Accent5" xfId="41045" builtinId="46" hidden="1"/>
    <cellStyle name="20 % - Accent5" xfId="41837" builtinId="46" hidden="1"/>
    <cellStyle name="20 % - Accent5" xfId="41877" builtinId="46" hidden="1"/>
    <cellStyle name="20 % - Accent5" xfId="41916" builtinId="46" hidden="1"/>
    <cellStyle name="20 % - Accent5" xfId="41954" builtinId="46" hidden="1"/>
    <cellStyle name="20 % - Accent5" xfId="41993" builtinId="46" hidden="1"/>
    <cellStyle name="20 % - Accent5" xfId="42032" builtinId="46" hidden="1"/>
    <cellStyle name="20 % - Accent5" xfId="42071" builtinId="46" hidden="1"/>
    <cellStyle name="20 % - Accent5" xfId="42111" builtinId="46" hidden="1"/>
    <cellStyle name="20 % - Accent5" xfId="42150" builtinId="46" hidden="1"/>
    <cellStyle name="20 % - Accent5" xfId="42188" builtinId="46" hidden="1"/>
    <cellStyle name="20 % - Accent5" xfId="42227" builtinId="46" hidden="1"/>
    <cellStyle name="20 % - Accent5" xfId="42266" builtinId="46" hidden="1"/>
    <cellStyle name="20 % - Accent5" xfId="42306" builtinId="46" hidden="1"/>
    <cellStyle name="20 % - Accent5" xfId="42345" builtinId="46" hidden="1"/>
    <cellStyle name="20 % - Accent5" xfId="42385" builtinId="46" hidden="1"/>
    <cellStyle name="20 % - Accent5" xfId="42424" builtinId="46" hidden="1"/>
    <cellStyle name="20 % - Accent5" xfId="42464" builtinId="46" hidden="1"/>
    <cellStyle name="20 % - Accent5" xfId="42503" builtinId="46" hidden="1"/>
    <cellStyle name="20 % - Accent5" xfId="42542" builtinId="46" hidden="1"/>
    <cellStyle name="20 % - Accent5" xfId="42606" builtinId="46" hidden="1"/>
    <cellStyle name="20 % - Accent5" xfId="42659" builtinId="46" hidden="1"/>
    <cellStyle name="20 % - Accent5" xfId="42699" builtinId="46" hidden="1"/>
    <cellStyle name="20 % - Accent5" xfId="42738" builtinId="46" hidden="1"/>
    <cellStyle name="20 % - Accent5" xfId="42776" builtinId="46" hidden="1"/>
    <cellStyle name="20 % - Accent5" xfId="42815" builtinId="46" hidden="1"/>
    <cellStyle name="20 % - Accent5" xfId="42854" builtinId="46" hidden="1"/>
    <cellStyle name="20 % - Accent5" xfId="42893" builtinId="46" hidden="1"/>
    <cellStyle name="20 % - Accent5" xfId="42933" builtinId="46" hidden="1"/>
    <cellStyle name="20 % - Accent5" xfId="42972" builtinId="46" hidden="1"/>
    <cellStyle name="20 % - Accent5" xfId="43010" builtinId="46" hidden="1"/>
    <cellStyle name="20 % - Accent5" xfId="43049" builtinId="46" hidden="1"/>
    <cellStyle name="20 % - Accent5" xfId="43088" builtinId="46" hidden="1"/>
    <cellStyle name="20 % - Accent5" xfId="43128" builtinId="46" hidden="1"/>
    <cellStyle name="20 % - Accent5" xfId="43167" builtinId="46" hidden="1"/>
    <cellStyle name="20 % - Accent5" xfId="43207" builtinId="46" hidden="1"/>
    <cellStyle name="20 % - Accent5" xfId="43246" builtinId="46" hidden="1"/>
    <cellStyle name="20 % - Accent5" xfId="43286" builtinId="46" hidden="1"/>
    <cellStyle name="20 % - Accent5" xfId="43325" builtinId="46" hidden="1"/>
    <cellStyle name="20 % - Accent5" xfId="43364" builtinId="46" hidden="1"/>
    <cellStyle name="20 % - Accent5" xfId="42616" builtinId="46" hidden="1"/>
    <cellStyle name="20 % - Accent5" xfId="43403" builtinId="46" hidden="1"/>
    <cellStyle name="20 % - Accent5" xfId="43443" builtinId="46" hidden="1"/>
    <cellStyle name="20 % - Accent5" xfId="43482" builtinId="46" hidden="1"/>
    <cellStyle name="20 % - Accent5" xfId="43520" builtinId="46" hidden="1"/>
    <cellStyle name="20 % - Accent5" xfId="43559" builtinId="46" hidden="1"/>
    <cellStyle name="20 % - Accent5" xfId="43598" builtinId="46" hidden="1"/>
    <cellStyle name="20 % - Accent5" xfId="43637" builtinId="46" hidden="1"/>
    <cellStyle name="20 % - Accent5" xfId="43677" builtinId="46" hidden="1"/>
    <cellStyle name="20 % - Accent5" xfId="43716" builtinId="46" hidden="1"/>
    <cellStyle name="20 % - Accent5" xfId="43754" builtinId="46" hidden="1"/>
    <cellStyle name="20 % - Accent5" xfId="43793" builtinId="46" hidden="1"/>
    <cellStyle name="20 % - Accent5" xfId="43832" builtinId="46" hidden="1"/>
    <cellStyle name="20 % - Accent5" xfId="43872" builtinId="46" hidden="1"/>
    <cellStyle name="20 % - Accent5" xfId="43911" builtinId="46" hidden="1"/>
    <cellStyle name="20 % - Accent5" xfId="43951" builtinId="46" hidden="1"/>
    <cellStyle name="20 % - Accent5" xfId="43990" builtinId="46" hidden="1"/>
    <cellStyle name="20 % - Accent5" xfId="44030" builtinId="46" hidden="1"/>
    <cellStyle name="20 % - Accent5" xfId="44069" builtinId="46" hidden="1"/>
    <cellStyle name="20 % - Accent5" xfId="44108" builtinId="46" hidden="1"/>
    <cellStyle name="20 % - Accent5" xfId="44172" builtinId="46" hidden="1"/>
    <cellStyle name="20 % - Accent5" xfId="44225" builtinId="46" hidden="1"/>
    <cellStyle name="20 % - Accent5" xfId="44265" builtinId="46" hidden="1"/>
    <cellStyle name="20 % - Accent5" xfId="44304" builtinId="46" hidden="1"/>
    <cellStyle name="20 % - Accent5" xfId="44342" builtinId="46" hidden="1"/>
    <cellStyle name="20 % - Accent5" xfId="44381" builtinId="46" hidden="1"/>
    <cellStyle name="20 % - Accent5" xfId="44420" builtinId="46" hidden="1"/>
    <cellStyle name="20 % - Accent5" xfId="44459" builtinId="46" hidden="1"/>
    <cellStyle name="20 % - Accent5" xfId="44499" builtinId="46" hidden="1"/>
    <cellStyle name="20 % - Accent5" xfId="44538" builtinId="46" hidden="1"/>
    <cellStyle name="20 % - Accent5" xfId="44576" builtinId="46" hidden="1"/>
    <cellStyle name="20 % - Accent5" xfId="44615" builtinId="46" hidden="1"/>
    <cellStyle name="20 % - Accent5" xfId="44654" builtinId="46" hidden="1"/>
    <cellStyle name="20 % - Accent5" xfId="44694" builtinId="46" hidden="1"/>
    <cellStyle name="20 % - Accent5" xfId="44733" builtinId="46" hidden="1"/>
    <cellStyle name="20 % - Accent5" xfId="44773" builtinId="46" hidden="1"/>
    <cellStyle name="20 % - Accent5" xfId="44812" builtinId="46" hidden="1"/>
    <cellStyle name="20 % - Accent5" xfId="44852" builtinId="46" hidden="1"/>
    <cellStyle name="20 % - Accent5" xfId="44891" builtinId="46" hidden="1"/>
    <cellStyle name="20 % - Accent5" xfId="44930" builtinId="46" hidden="1"/>
    <cellStyle name="20 % - Accent5" xfId="44182" builtinId="46" hidden="1"/>
    <cellStyle name="20 % - Accent5" xfId="44969" builtinId="46" hidden="1"/>
    <cellStyle name="20 % - Accent5" xfId="45009" builtinId="46" hidden="1"/>
    <cellStyle name="20 % - Accent5" xfId="45048" builtinId="46" hidden="1"/>
    <cellStyle name="20 % - Accent5" xfId="45086" builtinId="46" hidden="1"/>
    <cellStyle name="20 % - Accent5" xfId="45125" builtinId="46" hidden="1"/>
    <cellStyle name="20 % - Accent5" xfId="45164" builtinId="46" hidden="1"/>
    <cellStyle name="20 % - Accent5" xfId="45203" builtinId="46" hidden="1"/>
    <cellStyle name="20 % - Accent5" xfId="45243" builtinId="46" hidden="1"/>
    <cellStyle name="20 % - Accent5" xfId="45282" builtinId="46" hidden="1"/>
    <cellStyle name="20 % - Accent5" xfId="45320" builtinId="46" hidden="1"/>
    <cellStyle name="20 % - Accent5" xfId="45359" builtinId="46" hidden="1"/>
    <cellStyle name="20 % - Accent5" xfId="45398" builtinId="46" hidden="1"/>
    <cellStyle name="20 % - Accent5" xfId="45438" builtinId="46" hidden="1"/>
    <cellStyle name="20 % - Accent5" xfId="45477" builtinId="46" hidden="1"/>
    <cellStyle name="20 % - Accent5" xfId="45517" builtinId="46" hidden="1"/>
    <cellStyle name="20 % - Accent5" xfId="45556" builtinId="46" hidden="1"/>
    <cellStyle name="20 % - Accent5" xfId="45596" builtinId="46" hidden="1"/>
    <cellStyle name="20 % - Accent5" xfId="45635" builtinId="46" hidden="1"/>
    <cellStyle name="20 % - Accent5" xfId="45674" builtinId="46" hidden="1"/>
    <cellStyle name="20 % - Accent5" xfId="45713" builtinId="46" hidden="1"/>
    <cellStyle name="20 % - Accent5" xfId="45753" builtinId="46" hidden="1"/>
    <cellStyle name="20 % - Accent5" xfId="45793" builtinId="46" hidden="1"/>
    <cellStyle name="20 % - Accent5" xfId="45833" builtinId="46" hidden="1"/>
    <cellStyle name="20 % - Accent5" xfId="45870" builtinId="46" hidden="1"/>
    <cellStyle name="20 % - Accent5" xfId="45907" builtinId="46" hidden="1"/>
    <cellStyle name="20 % - Accent5" xfId="45944" builtinId="46" hidden="1"/>
    <cellStyle name="20 % - Accent6" xfId="114" builtinId="50" hidden="1"/>
    <cellStyle name="20 % - Accent6" xfId="151" builtinId="50" hidden="1"/>
    <cellStyle name="20 % - Accent6" xfId="76" builtinId="50" hidden="1"/>
    <cellStyle name="20 % - Accent6" xfId="189" builtinId="50" hidden="1"/>
    <cellStyle name="20 % - Accent6" xfId="227" builtinId="50" hidden="1"/>
    <cellStyle name="20 % - Accent6" xfId="265" builtinId="50" hidden="1"/>
    <cellStyle name="20 % - Accent6" xfId="303" builtinId="50" hidden="1"/>
    <cellStyle name="20 % - Accent6" xfId="342" builtinId="50" hidden="1"/>
    <cellStyle name="20 % - Accent6" xfId="382" builtinId="50" hidden="1"/>
    <cellStyle name="20 % - Accent6" xfId="421" builtinId="50" hidden="1"/>
    <cellStyle name="20 % - Accent6" xfId="459" builtinId="50" hidden="1"/>
    <cellStyle name="20 % - Accent6" xfId="498" builtinId="50" hidden="1"/>
    <cellStyle name="20 % - Accent6" xfId="537" builtinId="50" hidden="1"/>
    <cellStyle name="20 % - Accent6" xfId="576" builtinId="50" hidden="1"/>
    <cellStyle name="20 % - Accent6" xfId="616" builtinId="50" hidden="1"/>
    <cellStyle name="20 % - Accent6" xfId="655" builtinId="50" hidden="1"/>
    <cellStyle name="20 % - Accent6" xfId="693" builtinId="50" hidden="1"/>
    <cellStyle name="20 % - Accent6" xfId="732" builtinId="50" hidden="1"/>
    <cellStyle name="20 % - Accent6" xfId="771" builtinId="50" hidden="1"/>
    <cellStyle name="20 % - Accent6" xfId="811" builtinId="50" hidden="1"/>
    <cellStyle name="20 % - Accent6" xfId="850" builtinId="50" hidden="1"/>
    <cellStyle name="20 % - Accent6" xfId="890" builtinId="50" hidden="1"/>
    <cellStyle name="20 % - Accent6" xfId="929" builtinId="50" hidden="1"/>
    <cellStyle name="20 % - Accent6" xfId="969" builtinId="50" hidden="1"/>
    <cellStyle name="20 % - Accent6" xfId="1008" builtinId="50" hidden="1"/>
    <cellStyle name="20 % - Accent6" xfId="1047" builtinId="50" hidden="1"/>
    <cellStyle name="20 % - Accent6" xfId="1086" builtinId="50" hidden="1"/>
    <cellStyle name="20 % - Accent6" xfId="1242" builtinId="50" hidden="1"/>
    <cellStyle name="20 % - Accent6" xfId="1282" builtinId="50" hidden="1"/>
    <cellStyle name="20 % - Accent6" xfId="1321" builtinId="50" hidden="1"/>
    <cellStyle name="20 % - Accent6" xfId="1359" builtinId="50" hidden="1"/>
    <cellStyle name="20 % - Accent6" xfId="1398" builtinId="50" hidden="1"/>
    <cellStyle name="20 % - Accent6" xfId="1437" builtinId="50" hidden="1"/>
    <cellStyle name="20 % - Accent6" xfId="1476" builtinId="50" hidden="1"/>
    <cellStyle name="20 % - Accent6" xfId="1516" builtinId="50" hidden="1"/>
    <cellStyle name="20 % - Accent6" xfId="1555" builtinId="50" hidden="1"/>
    <cellStyle name="20 % - Accent6" xfId="1593" builtinId="50" hidden="1"/>
    <cellStyle name="20 % - Accent6" xfId="1632" builtinId="50" hidden="1"/>
    <cellStyle name="20 % - Accent6" xfId="1671" builtinId="50" hidden="1"/>
    <cellStyle name="20 % - Accent6" xfId="1711" builtinId="50" hidden="1"/>
    <cellStyle name="20 % - Accent6" xfId="1750" builtinId="50" hidden="1"/>
    <cellStyle name="20 % - Accent6" xfId="1790" builtinId="50" hidden="1"/>
    <cellStyle name="20 % - Accent6" xfId="1830" builtinId="50" hidden="1"/>
    <cellStyle name="20 % - Accent6" xfId="1870" builtinId="50" hidden="1"/>
    <cellStyle name="20 % - Accent6" xfId="1909" builtinId="50" hidden="1"/>
    <cellStyle name="20 % - Accent6" xfId="1948" builtinId="50" hidden="1"/>
    <cellStyle name="20 % - Accent6" xfId="1174" builtinId="50" hidden="1"/>
    <cellStyle name="20 % - Accent6" xfId="1981" builtinId="50" hidden="1"/>
    <cellStyle name="20 % - Accent6" xfId="2021" builtinId="50" hidden="1"/>
    <cellStyle name="20 % - Accent6" xfId="2060" builtinId="50" hidden="1"/>
    <cellStyle name="20 % - Accent6" xfId="2098" builtinId="50" hidden="1"/>
    <cellStyle name="20 % - Accent6" xfId="2137" builtinId="50" hidden="1"/>
    <cellStyle name="20 % - Accent6" xfId="2176" builtinId="50" hidden="1"/>
    <cellStyle name="20 % - Accent6" xfId="2215" builtinId="50" hidden="1"/>
    <cellStyle name="20 % - Accent6" xfId="2255" builtinId="50" hidden="1"/>
    <cellStyle name="20 % - Accent6" xfId="2294" builtinId="50" hidden="1"/>
    <cellStyle name="20 % - Accent6" xfId="2332" builtinId="50" hidden="1"/>
    <cellStyle name="20 % - Accent6" xfId="2371" builtinId="50" hidden="1"/>
    <cellStyle name="20 % - Accent6" xfId="2410" builtinId="50" hidden="1"/>
    <cellStyle name="20 % - Accent6" xfId="2450" builtinId="50" hidden="1"/>
    <cellStyle name="20 % - Accent6" xfId="2489" builtinId="50" hidden="1"/>
    <cellStyle name="20 % - Accent6" xfId="2529" builtinId="50" hidden="1"/>
    <cellStyle name="20 % - Accent6" xfId="2568" builtinId="50" hidden="1"/>
    <cellStyle name="20 % - Accent6" xfId="2608" builtinId="50" hidden="1"/>
    <cellStyle name="20 % - Accent6" xfId="2647" builtinId="50" hidden="1"/>
    <cellStyle name="20 % - Accent6" xfId="2686" builtinId="50" hidden="1"/>
    <cellStyle name="20 % - Accent6" xfId="1136" builtinId="50" hidden="1"/>
    <cellStyle name="20 % - Accent6" xfId="1169" builtinId="50" hidden="1"/>
    <cellStyle name="20 % - Accent6" xfId="2731" builtinId="50" hidden="1"/>
    <cellStyle name="20 % - Accent6" xfId="2770" builtinId="50" hidden="1"/>
    <cellStyle name="20 % - Accent6" xfId="2808" builtinId="50" hidden="1"/>
    <cellStyle name="20 % - Accent6" xfId="2847" builtinId="50" hidden="1"/>
    <cellStyle name="20 % - Accent6" xfId="2886" builtinId="50" hidden="1"/>
    <cellStyle name="20 % - Accent6" xfId="2925" builtinId="50" hidden="1"/>
    <cellStyle name="20 % - Accent6" xfId="2965" builtinId="50" hidden="1"/>
    <cellStyle name="20 % - Accent6" xfId="3004" builtinId="50" hidden="1"/>
    <cellStyle name="20 % - Accent6" xfId="3042" builtinId="50" hidden="1"/>
    <cellStyle name="20 % - Accent6" xfId="3081" builtinId="50" hidden="1"/>
    <cellStyle name="20 % - Accent6" xfId="3120" builtinId="50" hidden="1"/>
    <cellStyle name="20 % - Accent6" xfId="3160" builtinId="50" hidden="1"/>
    <cellStyle name="20 % - Accent6" xfId="3199" builtinId="50" hidden="1"/>
    <cellStyle name="20 % - Accent6" xfId="3239" builtinId="50" hidden="1"/>
    <cellStyle name="20 % - Accent6" xfId="3278" builtinId="50" hidden="1"/>
    <cellStyle name="20 % - Accent6" xfId="3318" builtinId="50" hidden="1"/>
    <cellStyle name="20 % - Accent6" xfId="3357" builtinId="50" hidden="1"/>
    <cellStyle name="20 % - Accent6" xfId="3396" builtinId="50" hidden="1"/>
    <cellStyle name="20 % - Accent6" xfId="3435" builtinId="50" hidden="1"/>
    <cellStyle name="20 % - Accent6" xfId="3626" builtinId="50" hidden="1"/>
    <cellStyle name="20 % - Accent6" xfId="3670" builtinId="50" hidden="1"/>
    <cellStyle name="20 % - Accent6" xfId="3709" builtinId="50" hidden="1"/>
    <cellStyle name="20 % - Accent6" xfId="3747" builtinId="50" hidden="1"/>
    <cellStyle name="20 % - Accent6" xfId="3786" builtinId="50" hidden="1"/>
    <cellStyle name="20 % - Accent6" xfId="3825" builtinId="50" hidden="1"/>
    <cellStyle name="20 % - Accent6" xfId="3864" builtinId="50" hidden="1"/>
    <cellStyle name="20 % - Accent6" xfId="3904" builtinId="50" hidden="1"/>
    <cellStyle name="20 % - Accent6" xfId="3943" builtinId="50" hidden="1"/>
    <cellStyle name="20 % - Accent6" xfId="3981" builtinId="50" hidden="1"/>
    <cellStyle name="20 % - Accent6" xfId="4020" builtinId="50" hidden="1"/>
    <cellStyle name="20 % - Accent6" xfId="4063" builtinId="50" hidden="1"/>
    <cellStyle name="20 % - Accent6" xfId="4103" builtinId="50" hidden="1"/>
    <cellStyle name="20 % - Accent6" xfId="4142" builtinId="50" hidden="1"/>
    <cellStyle name="20 % - Accent6" xfId="4182" builtinId="50" hidden="1"/>
    <cellStyle name="20 % - Accent6" xfId="4222" builtinId="50" hidden="1"/>
    <cellStyle name="20 % - Accent6" xfId="4262" builtinId="50" hidden="1"/>
    <cellStyle name="20 % - Accent6" xfId="4301" builtinId="50" hidden="1"/>
    <cellStyle name="20 % - Accent6" xfId="4340" builtinId="50" hidden="1"/>
    <cellStyle name="20 % - Accent6" xfId="4396" builtinId="50" hidden="1"/>
    <cellStyle name="20 % - Accent6" xfId="4552" builtinId="50" hidden="1"/>
    <cellStyle name="20 % - Accent6" xfId="4596" builtinId="50" hidden="1"/>
    <cellStyle name="20 % - Accent6" xfId="4635" builtinId="50" hidden="1"/>
    <cellStyle name="20 % - Accent6" xfId="4673" builtinId="50" hidden="1"/>
    <cellStyle name="20 % - Accent6" xfId="4712" builtinId="50" hidden="1"/>
    <cellStyle name="20 % - Accent6" xfId="4751" builtinId="50" hidden="1"/>
    <cellStyle name="20 % - Accent6" xfId="4790" builtinId="50" hidden="1"/>
    <cellStyle name="20 % - Accent6" xfId="4830" builtinId="50" hidden="1"/>
    <cellStyle name="20 % - Accent6" xfId="4869" builtinId="50" hidden="1"/>
    <cellStyle name="20 % - Accent6" xfId="4907" builtinId="50" hidden="1"/>
    <cellStyle name="20 % - Accent6" xfId="4946" builtinId="50" hidden="1"/>
    <cellStyle name="20 % - Accent6" xfId="4989" builtinId="50" hidden="1"/>
    <cellStyle name="20 % - Accent6" xfId="5029" builtinId="50" hidden="1"/>
    <cellStyle name="20 % - Accent6" xfId="5068" builtinId="50" hidden="1"/>
    <cellStyle name="20 % - Accent6" xfId="5108" builtinId="50" hidden="1"/>
    <cellStyle name="20 % - Accent6" xfId="5148" builtinId="50" hidden="1"/>
    <cellStyle name="20 % - Accent6" xfId="5188" builtinId="50" hidden="1"/>
    <cellStyle name="20 % - Accent6" xfId="5227" builtinId="50" hidden="1"/>
    <cellStyle name="20 % - Accent6" xfId="5266" builtinId="50" hidden="1"/>
    <cellStyle name="20 % - Accent6" xfId="4484" builtinId="50" hidden="1"/>
    <cellStyle name="20 % - Accent6" xfId="5299" builtinId="50" hidden="1"/>
    <cellStyle name="20 % - Accent6" xfId="5339" builtinId="50" hidden="1"/>
    <cellStyle name="20 % - Accent6" xfId="5378" builtinId="50" hidden="1"/>
    <cellStyle name="20 % - Accent6" xfId="5416" builtinId="50" hidden="1"/>
    <cellStyle name="20 % - Accent6" xfId="5455" builtinId="50" hidden="1"/>
    <cellStyle name="20 % - Accent6" xfId="5494" builtinId="50" hidden="1"/>
    <cellStyle name="20 % - Accent6" xfId="5533" builtinId="50" hidden="1"/>
    <cellStyle name="20 % - Accent6" xfId="5573" builtinId="50" hidden="1"/>
    <cellStyle name="20 % - Accent6" xfId="5612" builtinId="50" hidden="1"/>
    <cellStyle name="20 % - Accent6" xfId="5650" builtinId="50" hidden="1"/>
    <cellStyle name="20 % - Accent6" xfId="5689" builtinId="50" hidden="1"/>
    <cellStyle name="20 % - Accent6" xfId="5728" builtinId="50" hidden="1"/>
    <cellStyle name="20 % - Accent6" xfId="5768" builtinId="50" hidden="1"/>
    <cellStyle name="20 % - Accent6" xfId="5807" builtinId="50" hidden="1"/>
    <cellStyle name="20 % - Accent6" xfId="5847" builtinId="50" hidden="1"/>
    <cellStyle name="20 % - Accent6" xfId="5886" builtinId="50" hidden="1"/>
    <cellStyle name="20 % - Accent6" xfId="5926" builtinId="50" hidden="1"/>
    <cellStyle name="20 % - Accent6" xfId="5965" builtinId="50" hidden="1"/>
    <cellStyle name="20 % - Accent6" xfId="6004" builtinId="50" hidden="1"/>
    <cellStyle name="20 % - Accent6" xfId="4446" builtinId="50" hidden="1"/>
    <cellStyle name="20 % - Accent6" xfId="4479" builtinId="50" hidden="1"/>
    <cellStyle name="20 % - Accent6" xfId="6049" builtinId="50" hidden="1"/>
    <cellStyle name="20 % - Accent6" xfId="6088" builtinId="50" hidden="1"/>
    <cellStyle name="20 % - Accent6" xfId="6126" builtinId="50" hidden="1"/>
    <cellStyle name="20 % - Accent6" xfId="6165" builtinId="50" hidden="1"/>
    <cellStyle name="20 % - Accent6" xfId="6204" builtinId="50" hidden="1"/>
    <cellStyle name="20 % - Accent6" xfId="6243" builtinId="50" hidden="1"/>
    <cellStyle name="20 % - Accent6" xfId="6283" builtinId="50" hidden="1"/>
    <cellStyle name="20 % - Accent6" xfId="6322" builtinId="50" hidden="1"/>
    <cellStyle name="20 % - Accent6" xfId="6360" builtinId="50" hidden="1"/>
    <cellStyle name="20 % - Accent6" xfId="6399" builtinId="50" hidden="1"/>
    <cellStyle name="20 % - Accent6" xfId="6438" builtinId="50" hidden="1"/>
    <cellStyle name="20 % - Accent6" xfId="6478" builtinId="50" hidden="1"/>
    <cellStyle name="20 % - Accent6" xfId="6517" builtinId="50" hidden="1"/>
    <cellStyle name="20 % - Accent6" xfId="6557" builtinId="50" hidden="1"/>
    <cellStyle name="20 % - Accent6" xfId="6596" builtinId="50" hidden="1"/>
    <cellStyle name="20 % - Accent6" xfId="6636" builtinId="50" hidden="1"/>
    <cellStyle name="20 % - Accent6" xfId="6675" builtinId="50" hidden="1"/>
    <cellStyle name="20 % - Accent6" xfId="6714" builtinId="50" hidden="1"/>
    <cellStyle name="20 % - Accent6" xfId="3558" builtinId="50" hidden="1"/>
    <cellStyle name="20 % - Accent6" xfId="6727" builtinId="50" hidden="1"/>
    <cellStyle name="20 % - Accent6" xfId="6769" builtinId="50" hidden="1"/>
    <cellStyle name="20 % - Accent6" xfId="6808" builtinId="50" hidden="1"/>
    <cellStyle name="20 % - Accent6" xfId="6846" builtinId="50" hidden="1"/>
    <cellStyle name="20 % - Accent6" xfId="6885" builtinId="50" hidden="1"/>
    <cellStyle name="20 % - Accent6" xfId="6924" builtinId="50" hidden="1"/>
    <cellStyle name="20 % - Accent6" xfId="6963" builtinId="50" hidden="1"/>
    <cellStyle name="20 % - Accent6" xfId="7003" builtinId="50" hidden="1"/>
    <cellStyle name="20 % - Accent6" xfId="7042" builtinId="50" hidden="1"/>
    <cellStyle name="20 % - Accent6" xfId="7080" builtinId="50" hidden="1"/>
    <cellStyle name="20 % - Accent6" xfId="7119" builtinId="50" hidden="1"/>
    <cellStyle name="20 % - Accent6" xfId="7160" builtinId="50" hidden="1"/>
    <cellStyle name="20 % - Accent6" xfId="7200" builtinId="50" hidden="1"/>
    <cellStyle name="20 % - Accent6" xfId="7239" builtinId="50" hidden="1"/>
    <cellStyle name="20 % - Accent6" xfId="7279" builtinId="50" hidden="1"/>
    <cellStyle name="20 % - Accent6" xfId="7319" builtinId="50" hidden="1"/>
    <cellStyle name="20 % - Accent6" xfId="7359" builtinId="50" hidden="1"/>
    <cellStyle name="20 % - Accent6" xfId="7398" builtinId="50" hidden="1"/>
    <cellStyle name="20 % - Accent6" xfId="7437" builtinId="50" hidden="1"/>
    <cellStyle name="20 % - Accent6" xfId="7487" builtinId="50" hidden="1"/>
    <cellStyle name="20 % - Accent6" xfId="7643" builtinId="50" hidden="1"/>
    <cellStyle name="20 % - Accent6" xfId="7685" builtinId="50" hidden="1"/>
    <cellStyle name="20 % - Accent6" xfId="7724" builtinId="50" hidden="1"/>
    <cellStyle name="20 % - Accent6" xfId="7762" builtinId="50" hidden="1"/>
    <cellStyle name="20 % - Accent6" xfId="7801" builtinId="50" hidden="1"/>
    <cellStyle name="20 % - Accent6" xfId="7840" builtinId="50" hidden="1"/>
    <cellStyle name="20 % - Accent6" xfId="7879" builtinId="50" hidden="1"/>
    <cellStyle name="20 % - Accent6" xfId="7919" builtinId="50" hidden="1"/>
    <cellStyle name="20 % - Accent6" xfId="7958" builtinId="50" hidden="1"/>
    <cellStyle name="20 % - Accent6" xfId="7996" builtinId="50" hidden="1"/>
    <cellStyle name="20 % - Accent6" xfId="8035" builtinId="50" hidden="1"/>
    <cellStyle name="20 % - Accent6" xfId="8076" builtinId="50" hidden="1"/>
    <cellStyle name="20 % - Accent6" xfId="8116" builtinId="50" hidden="1"/>
    <cellStyle name="20 % - Accent6" xfId="8155" builtinId="50" hidden="1"/>
    <cellStyle name="20 % - Accent6" xfId="8195" builtinId="50" hidden="1"/>
    <cellStyle name="20 % - Accent6" xfId="8235" builtinId="50" hidden="1"/>
    <cellStyle name="20 % - Accent6" xfId="8275" builtinId="50" hidden="1"/>
    <cellStyle name="20 % - Accent6" xfId="8314" builtinId="50" hidden="1"/>
    <cellStyle name="20 % - Accent6" xfId="8353" builtinId="50" hidden="1"/>
    <cellStyle name="20 % - Accent6" xfId="7575" builtinId="50" hidden="1"/>
    <cellStyle name="20 % - Accent6" xfId="8386" builtinId="50" hidden="1"/>
    <cellStyle name="20 % - Accent6" xfId="8426" builtinId="50" hidden="1"/>
    <cellStyle name="20 % - Accent6" xfId="8465" builtinId="50" hidden="1"/>
    <cellStyle name="20 % - Accent6" xfId="8503" builtinId="50" hidden="1"/>
    <cellStyle name="20 % - Accent6" xfId="8542" builtinId="50" hidden="1"/>
    <cellStyle name="20 % - Accent6" xfId="8581" builtinId="50" hidden="1"/>
    <cellStyle name="20 % - Accent6" xfId="8620" builtinId="50" hidden="1"/>
    <cellStyle name="20 % - Accent6" xfId="8660" builtinId="50" hidden="1"/>
    <cellStyle name="20 % - Accent6" xfId="8699" builtinId="50" hidden="1"/>
    <cellStyle name="20 % - Accent6" xfId="8737" builtinId="50" hidden="1"/>
    <cellStyle name="20 % - Accent6" xfId="8776" builtinId="50" hidden="1"/>
    <cellStyle name="20 % - Accent6" xfId="8815" builtinId="50" hidden="1"/>
    <cellStyle name="20 % - Accent6" xfId="8855" builtinId="50" hidden="1"/>
    <cellStyle name="20 % - Accent6" xfId="8894" builtinId="50" hidden="1"/>
    <cellStyle name="20 % - Accent6" xfId="8934" builtinId="50" hidden="1"/>
    <cellStyle name="20 % - Accent6" xfId="8973" builtinId="50" hidden="1"/>
    <cellStyle name="20 % - Accent6" xfId="9013" builtinId="50" hidden="1"/>
    <cellStyle name="20 % - Accent6" xfId="9052" builtinId="50" hidden="1"/>
    <cellStyle name="20 % - Accent6" xfId="9091" builtinId="50" hidden="1"/>
    <cellStyle name="20 % - Accent6" xfId="7537" builtinId="50" hidden="1"/>
    <cellStyle name="20 % - Accent6" xfId="7570" builtinId="50" hidden="1"/>
    <cellStyle name="20 % - Accent6" xfId="9136" builtinId="50" hidden="1"/>
    <cellStyle name="20 % - Accent6" xfId="9175" builtinId="50" hidden="1"/>
    <cellStyle name="20 % - Accent6" xfId="9213" builtinId="50" hidden="1"/>
    <cellStyle name="20 % - Accent6" xfId="9252" builtinId="50" hidden="1"/>
    <cellStyle name="20 % - Accent6" xfId="9291" builtinId="50" hidden="1"/>
    <cellStyle name="20 % - Accent6" xfId="9330" builtinId="50" hidden="1"/>
    <cellStyle name="20 % - Accent6" xfId="9370" builtinId="50" hidden="1"/>
    <cellStyle name="20 % - Accent6" xfId="9409" builtinId="50" hidden="1"/>
    <cellStyle name="20 % - Accent6" xfId="9447" builtinId="50" hidden="1"/>
    <cellStyle name="20 % - Accent6" xfId="9486" builtinId="50" hidden="1"/>
    <cellStyle name="20 % - Accent6" xfId="9525" builtinId="50" hidden="1"/>
    <cellStyle name="20 % - Accent6" xfId="9565" builtinId="50" hidden="1"/>
    <cellStyle name="20 % - Accent6" xfId="9604" builtinId="50" hidden="1"/>
    <cellStyle name="20 % - Accent6" xfId="9644" builtinId="50" hidden="1"/>
    <cellStyle name="20 % - Accent6" xfId="9683" builtinId="50" hidden="1"/>
    <cellStyle name="20 % - Accent6" xfId="9723" builtinId="50" hidden="1"/>
    <cellStyle name="20 % - Accent6" xfId="9762" builtinId="50" hidden="1"/>
    <cellStyle name="20 % - Accent6" xfId="9801" builtinId="50" hidden="1"/>
    <cellStyle name="20 % - Accent6" xfId="3543" builtinId="50" hidden="1"/>
    <cellStyle name="20 % - Accent6" xfId="9841" builtinId="50" hidden="1"/>
    <cellStyle name="20 % - Accent6" xfId="9881" builtinId="50" hidden="1"/>
    <cellStyle name="20 % - Accent6" xfId="9920" builtinId="50" hidden="1"/>
    <cellStyle name="20 % - Accent6" xfId="9958" builtinId="50" hidden="1"/>
    <cellStyle name="20 % - Accent6" xfId="9997" builtinId="50" hidden="1"/>
    <cellStyle name="20 % - Accent6" xfId="10036" builtinId="50" hidden="1"/>
    <cellStyle name="20 % - Accent6" xfId="10075" builtinId="50" hidden="1"/>
    <cellStyle name="20 % - Accent6" xfId="10115" builtinId="50" hidden="1"/>
    <cellStyle name="20 % - Accent6" xfId="10154" builtinId="50" hidden="1"/>
    <cellStyle name="20 % - Accent6" xfId="10192" builtinId="50" hidden="1"/>
    <cellStyle name="20 % - Accent6" xfId="10231" builtinId="50" hidden="1"/>
    <cellStyle name="20 % - Accent6" xfId="10270" builtinId="50" hidden="1"/>
    <cellStyle name="20 % - Accent6" xfId="10310" builtinId="50" hidden="1"/>
    <cellStyle name="20 % - Accent6" xfId="10349" builtinId="50" hidden="1"/>
    <cellStyle name="20 % - Accent6" xfId="10389" builtinId="50" hidden="1"/>
    <cellStyle name="20 % - Accent6" xfId="10428" builtinId="50" hidden="1"/>
    <cellStyle name="20 % - Accent6" xfId="10468" builtinId="50" hidden="1"/>
    <cellStyle name="20 % - Accent6" xfId="10507" builtinId="50" hidden="1"/>
    <cellStyle name="20 % - Accent6" xfId="10546" builtinId="50" hidden="1"/>
    <cellStyle name="20 % - Accent6" xfId="10585" builtinId="50" hidden="1"/>
    <cellStyle name="20 % - Accent6" xfId="10741" builtinId="50" hidden="1"/>
    <cellStyle name="20 % - Accent6" xfId="10781" builtinId="50" hidden="1"/>
    <cellStyle name="20 % - Accent6" xfId="10820" builtinId="50" hidden="1"/>
    <cellStyle name="20 % - Accent6" xfId="10858" builtinId="50" hidden="1"/>
    <cellStyle name="20 % - Accent6" xfId="10897" builtinId="50" hidden="1"/>
    <cellStyle name="20 % - Accent6" xfId="10936" builtinId="50" hidden="1"/>
    <cellStyle name="20 % - Accent6" xfId="10975" builtinId="50" hidden="1"/>
    <cellStyle name="20 % - Accent6" xfId="11015" builtinId="50" hidden="1"/>
    <cellStyle name="20 % - Accent6" xfId="11054" builtinId="50" hidden="1"/>
    <cellStyle name="20 % - Accent6" xfId="11092" builtinId="50" hidden="1"/>
    <cellStyle name="20 % - Accent6" xfId="11131" builtinId="50" hidden="1"/>
    <cellStyle name="20 % - Accent6" xfId="11170" builtinId="50" hidden="1"/>
    <cellStyle name="20 % - Accent6" xfId="11210" builtinId="50" hidden="1"/>
    <cellStyle name="20 % - Accent6" xfId="11249" builtinId="50" hidden="1"/>
    <cellStyle name="20 % - Accent6" xfId="11289" builtinId="50" hidden="1"/>
    <cellStyle name="20 % - Accent6" xfId="11329" builtinId="50" hidden="1"/>
    <cellStyle name="20 % - Accent6" xfId="11369" builtinId="50" hidden="1"/>
    <cellStyle name="20 % - Accent6" xfId="11408" builtinId="50" hidden="1"/>
    <cellStyle name="20 % - Accent6" xfId="11447" builtinId="50" hidden="1"/>
    <cellStyle name="20 % - Accent6" xfId="10673" builtinId="50" hidden="1"/>
    <cellStyle name="20 % - Accent6" xfId="11480" builtinId="50" hidden="1"/>
    <cellStyle name="20 % - Accent6" xfId="11520" builtinId="50" hidden="1"/>
    <cellStyle name="20 % - Accent6" xfId="11559" builtinId="50" hidden="1"/>
    <cellStyle name="20 % - Accent6" xfId="11597" builtinId="50" hidden="1"/>
    <cellStyle name="20 % - Accent6" xfId="11636" builtinId="50" hidden="1"/>
    <cellStyle name="20 % - Accent6" xfId="11675" builtinId="50" hidden="1"/>
    <cellStyle name="20 % - Accent6" xfId="11714" builtinId="50" hidden="1"/>
    <cellStyle name="20 % - Accent6" xfId="11754" builtinId="50" hidden="1"/>
    <cellStyle name="20 % - Accent6" xfId="11793" builtinId="50" hidden="1"/>
    <cellStyle name="20 % - Accent6" xfId="11831" builtinId="50" hidden="1"/>
    <cellStyle name="20 % - Accent6" xfId="11870" builtinId="50" hidden="1"/>
    <cellStyle name="20 % - Accent6" xfId="11909" builtinId="50" hidden="1"/>
    <cellStyle name="20 % - Accent6" xfId="11949" builtinId="50" hidden="1"/>
    <cellStyle name="20 % - Accent6" xfId="11988" builtinId="50" hidden="1"/>
    <cellStyle name="20 % - Accent6" xfId="12028" builtinId="50" hidden="1"/>
    <cellStyle name="20 % - Accent6" xfId="12067" builtinId="50" hidden="1"/>
    <cellStyle name="20 % - Accent6" xfId="12107" builtinId="50" hidden="1"/>
    <cellStyle name="20 % - Accent6" xfId="12146" builtinId="50" hidden="1"/>
    <cellStyle name="20 % - Accent6" xfId="12185" builtinId="50" hidden="1"/>
    <cellStyle name="20 % - Accent6" xfId="10635" builtinId="50" hidden="1"/>
    <cellStyle name="20 % - Accent6" xfId="10668" builtinId="50" hidden="1"/>
    <cellStyle name="20 % - Accent6" xfId="12230" builtinId="50" hidden="1"/>
    <cellStyle name="20 % - Accent6" xfId="12269" builtinId="50" hidden="1"/>
    <cellStyle name="20 % - Accent6" xfId="12307" builtinId="50" hidden="1"/>
    <cellStyle name="20 % - Accent6" xfId="12346" builtinId="50" hidden="1"/>
    <cellStyle name="20 % - Accent6" xfId="12385" builtinId="50" hidden="1"/>
    <cellStyle name="20 % - Accent6" xfId="12424" builtinId="50" hidden="1"/>
    <cellStyle name="20 % - Accent6" xfId="12464" builtinId="50" hidden="1"/>
    <cellStyle name="20 % - Accent6" xfId="12503" builtinId="50" hidden="1"/>
    <cellStyle name="20 % - Accent6" xfId="12541" builtinId="50" hidden="1"/>
    <cellStyle name="20 % - Accent6" xfId="12580" builtinId="50" hidden="1"/>
    <cellStyle name="20 % - Accent6" xfId="12619" builtinId="50" hidden="1"/>
    <cellStyle name="20 % - Accent6" xfId="12659" builtinId="50" hidden="1"/>
    <cellStyle name="20 % - Accent6" xfId="12698" builtinId="50" hidden="1"/>
    <cellStyle name="20 % - Accent6" xfId="12738" builtinId="50" hidden="1"/>
    <cellStyle name="20 % - Accent6" xfId="12777" builtinId="50" hidden="1"/>
    <cellStyle name="20 % - Accent6" xfId="12817" builtinId="50" hidden="1"/>
    <cellStyle name="20 % - Accent6" xfId="12856" builtinId="50" hidden="1"/>
    <cellStyle name="20 % - Accent6" xfId="12895" builtinId="50" hidden="1"/>
    <cellStyle name="20 % - Accent6" xfId="12934" builtinId="50" hidden="1"/>
    <cellStyle name="20 % - Accent6" xfId="12973" builtinId="50" hidden="1"/>
    <cellStyle name="20 % - Accent6" xfId="13013" builtinId="50" hidden="1"/>
    <cellStyle name="20 % - Accent6" xfId="13052" builtinId="50" hidden="1"/>
    <cellStyle name="20 % - Accent6" xfId="13090" builtinId="50" hidden="1"/>
    <cellStyle name="20 % - Accent6" xfId="13129" builtinId="50" hidden="1"/>
    <cellStyle name="20 % - Accent6" xfId="13168" builtinId="50" hidden="1"/>
    <cellStyle name="20 % - Accent6" xfId="13207" builtinId="50" hidden="1"/>
    <cellStyle name="20 % - Accent6" xfId="13247" builtinId="50" hidden="1"/>
    <cellStyle name="20 % - Accent6" xfId="13286" builtinId="50" hidden="1"/>
    <cellStyle name="20 % - Accent6" xfId="13324" builtinId="50" hidden="1"/>
    <cellStyle name="20 % - Accent6" xfId="13363" builtinId="50" hidden="1"/>
    <cellStyle name="20 % - Accent6" xfId="13402" builtinId="50" hidden="1"/>
    <cellStyle name="20 % - Accent6" xfId="13442" builtinId="50" hidden="1"/>
    <cellStyle name="20 % - Accent6" xfId="13481" builtinId="50" hidden="1"/>
    <cellStyle name="20 % - Accent6" xfId="13521" builtinId="50" hidden="1"/>
    <cellStyle name="20 % - Accent6" xfId="13560" builtinId="50" hidden="1"/>
    <cellStyle name="20 % - Accent6" xfId="13600" builtinId="50" hidden="1"/>
    <cellStyle name="20 % - Accent6" xfId="13639" builtinId="50" hidden="1"/>
    <cellStyle name="20 % - Accent6" xfId="13678" builtinId="50" hidden="1"/>
    <cellStyle name="20 % - Accent6" xfId="13717" builtinId="50" hidden="1"/>
    <cellStyle name="20 % - Accent6" xfId="13873" builtinId="50" hidden="1"/>
    <cellStyle name="20 % - Accent6" xfId="13913" builtinId="50" hidden="1"/>
    <cellStyle name="20 % - Accent6" xfId="13952" builtinId="50" hidden="1"/>
    <cellStyle name="20 % - Accent6" xfId="13990" builtinId="50" hidden="1"/>
    <cellStyle name="20 % - Accent6" xfId="14029" builtinId="50" hidden="1"/>
    <cellStyle name="20 % - Accent6" xfId="14068" builtinId="50" hidden="1"/>
    <cellStyle name="20 % - Accent6" xfId="14107" builtinId="50" hidden="1"/>
    <cellStyle name="20 % - Accent6" xfId="14147" builtinId="50" hidden="1"/>
    <cellStyle name="20 % - Accent6" xfId="14186" builtinId="50" hidden="1"/>
    <cellStyle name="20 % - Accent6" xfId="14224" builtinId="50" hidden="1"/>
    <cellStyle name="20 % - Accent6" xfId="14263" builtinId="50" hidden="1"/>
    <cellStyle name="20 % - Accent6" xfId="14302" builtinId="50" hidden="1"/>
    <cellStyle name="20 % - Accent6" xfId="14342" builtinId="50" hidden="1"/>
    <cellStyle name="20 % - Accent6" xfId="14381" builtinId="50" hidden="1"/>
    <cellStyle name="20 % - Accent6" xfId="14421" builtinId="50" hidden="1"/>
    <cellStyle name="20 % - Accent6" xfId="14461" builtinId="50" hidden="1"/>
    <cellStyle name="20 % - Accent6" xfId="14501" builtinId="50" hidden="1"/>
    <cellStyle name="20 % - Accent6" xfId="14540" builtinId="50" hidden="1"/>
    <cellStyle name="20 % - Accent6" xfId="14579" builtinId="50" hidden="1"/>
    <cellStyle name="20 % - Accent6" xfId="13805" builtinId="50" hidden="1"/>
    <cellStyle name="20 % - Accent6" xfId="14612" builtinId="50" hidden="1"/>
    <cellStyle name="20 % - Accent6" xfId="14652" builtinId="50" hidden="1"/>
    <cellStyle name="20 % - Accent6" xfId="14691" builtinId="50" hidden="1"/>
    <cellStyle name="20 % - Accent6" xfId="14729" builtinId="50" hidden="1"/>
    <cellStyle name="20 % - Accent6" xfId="14768" builtinId="50" hidden="1"/>
    <cellStyle name="20 % - Accent6" xfId="14807" builtinId="50" hidden="1"/>
    <cellStyle name="20 % - Accent6" xfId="14846" builtinId="50" hidden="1"/>
    <cellStyle name="20 % - Accent6" xfId="14886" builtinId="50" hidden="1"/>
    <cellStyle name="20 % - Accent6" xfId="14925" builtinId="50" hidden="1"/>
    <cellStyle name="20 % - Accent6" xfId="14963" builtinId="50" hidden="1"/>
    <cellStyle name="20 % - Accent6" xfId="15002" builtinId="50" hidden="1"/>
    <cellStyle name="20 % - Accent6" xfId="15041" builtinId="50" hidden="1"/>
    <cellStyle name="20 % - Accent6" xfId="15081" builtinId="50" hidden="1"/>
    <cellStyle name="20 % - Accent6" xfId="15120" builtinId="50" hidden="1"/>
    <cellStyle name="20 % - Accent6" xfId="15160" builtinId="50" hidden="1"/>
    <cellStyle name="20 % - Accent6" xfId="15199" builtinId="50" hidden="1"/>
    <cellStyle name="20 % - Accent6" xfId="15239" builtinId="50" hidden="1"/>
    <cellStyle name="20 % - Accent6" xfId="15278" builtinId="50" hidden="1"/>
    <cellStyle name="20 % - Accent6" xfId="15317" builtinId="50" hidden="1"/>
    <cellStyle name="20 % - Accent6" xfId="13767" builtinId="50" hidden="1"/>
    <cellStyle name="20 % - Accent6" xfId="13800" builtinId="50" hidden="1"/>
    <cellStyle name="20 % - Accent6" xfId="15362" builtinId="50" hidden="1"/>
    <cellStyle name="20 % - Accent6" xfId="15401" builtinId="50" hidden="1"/>
    <cellStyle name="20 % - Accent6" xfId="15439" builtinId="50" hidden="1"/>
    <cellStyle name="20 % - Accent6" xfId="15478" builtinId="50" hidden="1"/>
    <cellStyle name="20 % - Accent6" xfId="15517" builtinId="50" hidden="1"/>
    <cellStyle name="20 % - Accent6" xfId="15556" builtinId="50" hidden="1"/>
    <cellStyle name="20 % - Accent6" xfId="15596" builtinId="50" hidden="1"/>
    <cellStyle name="20 % - Accent6" xfId="15635" builtinId="50" hidden="1"/>
    <cellStyle name="20 % - Accent6" xfId="15673" builtinId="50" hidden="1"/>
    <cellStyle name="20 % - Accent6" xfId="15712" builtinId="50" hidden="1"/>
    <cellStyle name="20 % - Accent6" xfId="15751" builtinId="50" hidden="1"/>
    <cellStyle name="20 % - Accent6" xfId="15791" builtinId="50" hidden="1"/>
    <cellStyle name="20 % - Accent6" xfId="15830" builtinId="50" hidden="1"/>
    <cellStyle name="20 % - Accent6" xfId="15870" builtinId="50" hidden="1"/>
    <cellStyle name="20 % - Accent6" xfId="15909" builtinId="50" hidden="1"/>
    <cellStyle name="20 % - Accent6" xfId="15949" builtinId="50" hidden="1"/>
    <cellStyle name="20 % - Accent6" xfId="15988" builtinId="50" hidden="1"/>
    <cellStyle name="20 % - Accent6" xfId="16027" builtinId="50" hidden="1"/>
    <cellStyle name="20 % - Accent6" xfId="4351" builtinId="50" hidden="1"/>
    <cellStyle name="20 % - Accent6" xfId="16040" builtinId="50" hidden="1"/>
    <cellStyle name="20 % - Accent6" xfId="16080" builtinId="50" hidden="1"/>
    <cellStyle name="20 % - Accent6" xfId="16119" builtinId="50" hidden="1"/>
    <cellStyle name="20 % - Accent6" xfId="16157" builtinId="50" hidden="1"/>
    <cellStyle name="20 % - Accent6" xfId="16196" builtinId="50" hidden="1"/>
    <cellStyle name="20 % - Accent6" xfId="16235" builtinId="50" hidden="1"/>
    <cellStyle name="20 % - Accent6" xfId="16274" builtinId="50" hidden="1"/>
    <cellStyle name="20 % - Accent6" xfId="16314" builtinId="50" hidden="1"/>
    <cellStyle name="20 % - Accent6" xfId="16353" builtinId="50" hidden="1"/>
    <cellStyle name="20 % - Accent6" xfId="16391" builtinId="50" hidden="1"/>
    <cellStyle name="20 % - Accent6" xfId="16430" builtinId="50" hidden="1"/>
    <cellStyle name="20 % - Accent6" xfId="16469" builtinId="50" hidden="1"/>
    <cellStyle name="20 % - Accent6" xfId="16509" builtinId="50" hidden="1"/>
    <cellStyle name="20 % - Accent6" xfId="16548" builtinId="50" hidden="1"/>
    <cellStyle name="20 % - Accent6" xfId="16588" builtinId="50" hidden="1"/>
    <cellStyle name="20 % - Accent6" xfId="16627" builtinId="50" hidden="1"/>
    <cellStyle name="20 % - Accent6" xfId="16667" builtinId="50" hidden="1"/>
    <cellStyle name="20 % - Accent6" xfId="16706" builtinId="50" hidden="1"/>
    <cellStyle name="20 % - Accent6" xfId="16745" builtinId="50" hidden="1"/>
    <cellStyle name="20 % - Accent6" xfId="16784" builtinId="50" hidden="1"/>
    <cellStyle name="20 % - Accent6" xfId="16940" builtinId="50" hidden="1"/>
    <cellStyle name="20 % - Accent6" xfId="16980" builtinId="50" hidden="1"/>
    <cellStyle name="20 % - Accent6" xfId="17019" builtinId="50" hidden="1"/>
    <cellStyle name="20 % - Accent6" xfId="17057" builtinId="50" hidden="1"/>
    <cellStyle name="20 % - Accent6" xfId="17096" builtinId="50" hidden="1"/>
    <cellStyle name="20 % - Accent6" xfId="17135" builtinId="50" hidden="1"/>
    <cellStyle name="20 % - Accent6" xfId="17174" builtinId="50" hidden="1"/>
    <cellStyle name="20 % - Accent6" xfId="17214" builtinId="50" hidden="1"/>
    <cellStyle name="20 % - Accent6" xfId="17253" builtinId="50" hidden="1"/>
    <cellStyle name="20 % - Accent6" xfId="17291" builtinId="50" hidden="1"/>
    <cellStyle name="20 % - Accent6" xfId="17330" builtinId="50" hidden="1"/>
    <cellStyle name="20 % - Accent6" xfId="17369" builtinId="50" hidden="1"/>
    <cellStyle name="20 % - Accent6" xfId="17409" builtinId="50" hidden="1"/>
    <cellStyle name="20 % - Accent6" xfId="17448" builtinId="50" hidden="1"/>
    <cellStyle name="20 % - Accent6" xfId="17488" builtinId="50" hidden="1"/>
    <cellStyle name="20 % - Accent6" xfId="17528" builtinId="50" hidden="1"/>
    <cellStyle name="20 % - Accent6" xfId="17568" builtinId="50" hidden="1"/>
    <cellStyle name="20 % - Accent6" xfId="17607" builtinId="50" hidden="1"/>
    <cellStyle name="20 % - Accent6" xfId="17646" builtinId="50" hidden="1"/>
    <cellStyle name="20 % - Accent6" xfId="16872" builtinId="50" hidden="1"/>
    <cellStyle name="20 % - Accent6" xfId="17679" builtinId="50" hidden="1"/>
    <cellStyle name="20 % - Accent6" xfId="17719" builtinId="50" hidden="1"/>
    <cellStyle name="20 % - Accent6" xfId="17758" builtinId="50" hidden="1"/>
    <cellStyle name="20 % - Accent6" xfId="17796" builtinId="50" hidden="1"/>
    <cellStyle name="20 % - Accent6" xfId="17835" builtinId="50" hidden="1"/>
    <cellStyle name="20 % - Accent6" xfId="17874" builtinId="50" hidden="1"/>
    <cellStyle name="20 % - Accent6" xfId="17913" builtinId="50" hidden="1"/>
    <cellStyle name="20 % - Accent6" xfId="17953" builtinId="50" hidden="1"/>
    <cellStyle name="20 % - Accent6" xfId="17992" builtinId="50" hidden="1"/>
    <cellStyle name="20 % - Accent6" xfId="18030" builtinId="50" hidden="1"/>
    <cellStyle name="20 % - Accent6" xfId="18069" builtinId="50" hidden="1"/>
    <cellStyle name="20 % - Accent6" xfId="18108" builtinId="50" hidden="1"/>
    <cellStyle name="20 % - Accent6" xfId="18148" builtinId="50" hidden="1"/>
    <cellStyle name="20 % - Accent6" xfId="18187" builtinId="50" hidden="1"/>
    <cellStyle name="20 % - Accent6" xfId="18227" builtinId="50" hidden="1"/>
    <cellStyle name="20 % - Accent6" xfId="18266" builtinId="50" hidden="1"/>
    <cellStyle name="20 % - Accent6" xfId="18306" builtinId="50" hidden="1"/>
    <cellStyle name="20 % - Accent6" xfId="18345" builtinId="50" hidden="1"/>
    <cellStyle name="20 % - Accent6" xfId="18384" builtinId="50" hidden="1"/>
    <cellStyle name="20 % - Accent6" xfId="16834" builtinId="50" hidden="1"/>
    <cellStyle name="20 % - Accent6" xfId="16867" builtinId="50" hidden="1"/>
    <cellStyle name="20 % - Accent6" xfId="18429" builtinId="50" hidden="1"/>
    <cellStyle name="20 % - Accent6" xfId="18468" builtinId="50" hidden="1"/>
    <cellStyle name="20 % - Accent6" xfId="18506" builtinId="50" hidden="1"/>
    <cellStyle name="20 % - Accent6" xfId="18545" builtinId="50" hidden="1"/>
    <cellStyle name="20 % - Accent6" xfId="18584" builtinId="50" hidden="1"/>
    <cellStyle name="20 % - Accent6" xfId="18623" builtinId="50" hidden="1"/>
    <cellStyle name="20 % - Accent6" xfId="18663" builtinId="50" hidden="1"/>
    <cellStyle name="20 % - Accent6" xfId="18702" builtinId="50" hidden="1"/>
    <cellStyle name="20 % - Accent6" xfId="18740" builtinId="50" hidden="1"/>
    <cellStyle name="20 % - Accent6" xfId="18779" builtinId="50" hidden="1"/>
    <cellStyle name="20 % - Accent6" xfId="18818" builtinId="50" hidden="1"/>
    <cellStyle name="20 % - Accent6" xfId="18858" builtinId="50" hidden="1"/>
    <cellStyle name="20 % - Accent6" xfId="18897" builtinId="50" hidden="1"/>
    <cellStyle name="20 % - Accent6" xfId="18937" builtinId="50" hidden="1"/>
    <cellStyle name="20 % - Accent6" xfId="18976" builtinId="50" hidden="1"/>
    <cellStyle name="20 % - Accent6" xfId="19016" builtinId="50" hidden="1"/>
    <cellStyle name="20 % - Accent6" xfId="19055" builtinId="50" hidden="1"/>
    <cellStyle name="20 % - Accent6" xfId="19094" builtinId="50" hidden="1"/>
    <cellStyle name="20 % - Accent6" xfId="3504" builtinId="50" hidden="1"/>
    <cellStyle name="20 % - Accent6" xfId="19214" builtinId="50" hidden="1"/>
    <cellStyle name="20 % - Accent6" xfId="19254" builtinId="50" hidden="1"/>
    <cellStyle name="20 % - Accent6" xfId="19293" builtinId="50" hidden="1"/>
    <cellStyle name="20 % - Accent6" xfId="19331" builtinId="50" hidden="1"/>
    <cellStyle name="20 % - Accent6" xfId="19370" builtinId="50" hidden="1"/>
    <cellStyle name="20 % - Accent6" xfId="19409" builtinId="50" hidden="1"/>
    <cellStyle name="20 % - Accent6" xfId="19448" builtinId="50" hidden="1"/>
    <cellStyle name="20 % - Accent6" xfId="19488" builtinId="50" hidden="1"/>
    <cellStyle name="20 % - Accent6" xfId="19527" builtinId="50" hidden="1"/>
    <cellStyle name="20 % - Accent6" xfId="19565" builtinId="50" hidden="1"/>
    <cellStyle name="20 % - Accent6" xfId="19604" builtinId="50" hidden="1"/>
    <cellStyle name="20 % - Accent6" xfId="19643" builtinId="50" hidden="1"/>
    <cellStyle name="20 % - Accent6" xfId="19683" builtinId="50" hidden="1"/>
    <cellStyle name="20 % - Accent6" xfId="19722" builtinId="50" hidden="1"/>
    <cellStyle name="20 % - Accent6" xfId="19762" builtinId="50" hidden="1"/>
    <cellStyle name="20 % - Accent6" xfId="19801" builtinId="50" hidden="1"/>
    <cellStyle name="20 % - Accent6" xfId="19841" builtinId="50" hidden="1"/>
    <cellStyle name="20 % - Accent6" xfId="19880" builtinId="50" hidden="1"/>
    <cellStyle name="20 % - Accent6" xfId="19919" builtinId="50" hidden="1"/>
    <cellStyle name="20 % - Accent6" xfId="19970" builtinId="50" hidden="1"/>
    <cellStyle name="20 % - Accent6" xfId="20126" builtinId="50" hidden="1"/>
    <cellStyle name="20 % - Accent6" xfId="20166" builtinId="50" hidden="1"/>
    <cellStyle name="20 % - Accent6" xfId="20205" builtinId="50" hidden="1"/>
    <cellStyle name="20 % - Accent6" xfId="20243" builtinId="50" hidden="1"/>
    <cellStyle name="20 % - Accent6" xfId="20282" builtinId="50" hidden="1"/>
    <cellStyle name="20 % - Accent6" xfId="20321" builtinId="50" hidden="1"/>
    <cellStyle name="20 % - Accent6" xfId="20360" builtinId="50" hidden="1"/>
    <cellStyle name="20 % - Accent6" xfId="20400" builtinId="50" hidden="1"/>
    <cellStyle name="20 % - Accent6" xfId="20439" builtinId="50" hidden="1"/>
    <cellStyle name="20 % - Accent6" xfId="20477" builtinId="50" hidden="1"/>
    <cellStyle name="20 % - Accent6" xfId="20516" builtinId="50" hidden="1"/>
    <cellStyle name="20 % - Accent6" xfId="20555" builtinId="50" hidden="1"/>
    <cellStyle name="20 % - Accent6" xfId="20595" builtinId="50" hidden="1"/>
    <cellStyle name="20 % - Accent6" xfId="20634" builtinId="50" hidden="1"/>
    <cellStyle name="20 % - Accent6" xfId="20674" builtinId="50" hidden="1"/>
    <cellStyle name="20 % - Accent6" xfId="20714" builtinId="50" hidden="1"/>
    <cellStyle name="20 % - Accent6" xfId="20754" builtinId="50" hidden="1"/>
    <cellStyle name="20 % - Accent6" xfId="20793" builtinId="50" hidden="1"/>
    <cellStyle name="20 % - Accent6" xfId="20832" builtinId="50" hidden="1"/>
    <cellStyle name="20 % - Accent6" xfId="20058" builtinId="50" hidden="1"/>
    <cellStyle name="20 % - Accent6" xfId="20865" builtinId="50" hidden="1"/>
    <cellStyle name="20 % - Accent6" xfId="20905" builtinId="50" hidden="1"/>
    <cellStyle name="20 % - Accent6" xfId="20944" builtinId="50" hidden="1"/>
    <cellStyle name="20 % - Accent6" xfId="20982" builtinId="50" hidden="1"/>
    <cellStyle name="20 % - Accent6" xfId="21021" builtinId="50" hidden="1"/>
    <cellStyle name="20 % - Accent6" xfId="21060" builtinId="50" hidden="1"/>
    <cellStyle name="20 % - Accent6" xfId="21099" builtinId="50" hidden="1"/>
    <cellStyle name="20 % - Accent6" xfId="21139" builtinId="50" hidden="1"/>
    <cellStyle name="20 % - Accent6" xfId="21178" builtinId="50" hidden="1"/>
    <cellStyle name="20 % - Accent6" xfId="21216" builtinId="50" hidden="1"/>
    <cellStyle name="20 % - Accent6" xfId="21255" builtinId="50" hidden="1"/>
    <cellStyle name="20 % - Accent6" xfId="21294" builtinId="50" hidden="1"/>
    <cellStyle name="20 % - Accent6" xfId="21334" builtinId="50" hidden="1"/>
    <cellStyle name="20 % - Accent6" xfId="21373" builtinId="50" hidden="1"/>
    <cellStyle name="20 % - Accent6" xfId="21413" builtinId="50" hidden="1"/>
    <cellStyle name="20 % - Accent6" xfId="21452" builtinId="50" hidden="1"/>
    <cellStyle name="20 % - Accent6" xfId="21492" builtinId="50" hidden="1"/>
    <cellStyle name="20 % - Accent6" xfId="21531" builtinId="50" hidden="1"/>
    <cellStyle name="20 % - Accent6" xfId="21570" builtinId="50" hidden="1"/>
    <cellStyle name="20 % - Accent6" xfId="20020" builtinId="50" hidden="1"/>
    <cellStyle name="20 % - Accent6" xfId="20053" builtinId="50" hidden="1"/>
    <cellStyle name="20 % - Accent6" xfId="21615" builtinId="50" hidden="1"/>
    <cellStyle name="20 % - Accent6" xfId="21654" builtinId="50" hidden="1"/>
    <cellStyle name="20 % - Accent6" xfId="21692" builtinId="50" hidden="1"/>
    <cellStyle name="20 % - Accent6" xfId="21731" builtinId="50" hidden="1"/>
    <cellStyle name="20 % - Accent6" xfId="21770" builtinId="50" hidden="1"/>
    <cellStyle name="20 % - Accent6" xfId="21809" builtinId="50" hidden="1"/>
    <cellStyle name="20 % - Accent6" xfId="21849" builtinId="50" hidden="1"/>
    <cellStyle name="20 % - Accent6" xfId="21888" builtinId="50" hidden="1"/>
    <cellStyle name="20 % - Accent6" xfId="21926" builtinId="50" hidden="1"/>
    <cellStyle name="20 % - Accent6" xfId="21965" builtinId="50" hidden="1"/>
    <cellStyle name="20 % - Accent6" xfId="22004" builtinId="50" hidden="1"/>
    <cellStyle name="20 % - Accent6" xfId="22044" builtinId="50" hidden="1"/>
    <cellStyle name="20 % - Accent6" xfId="22083" builtinId="50" hidden="1"/>
    <cellStyle name="20 % - Accent6" xfId="22123" builtinId="50" hidden="1"/>
    <cellStyle name="20 % - Accent6" xfId="22162" builtinId="50" hidden="1"/>
    <cellStyle name="20 % - Accent6" xfId="22202" builtinId="50" hidden="1"/>
    <cellStyle name="20 % - Accent6" xfId="22241" builtinId="50" hidden="1"/>
    <cellStyle name="20 % - Accent6" xfId="22280" builtinId="50" hidden="1"/>
    <cellStyle name="20 % - Accent6" xfId="22319" builtinId="50" hidden="1"/>
    <cellStyle name="20 % - Accent6" xfId="22358" builtinId="50" hidden="1"/>
    <cellStyle name="20 % - Accent6" xfId="22398" builtinId="50" hidden="1"/>
    <cellStyle name="20 % - Accent6" xfId="22437" builtinId="50" hidden="1"/>
    <cellStyle name="20 % - Accent6" xfId="22475" builtinId="50" hidden="1"/>
    <cellStyle name="20 % - Accent6" xfId="22514" builtinId="50" hidden="1"/>
    <cellStyle name="20 % - Accent6" xfId="22553" builtinId="50" hidden="1"/>
    <cellStyle name="20 % - Accent6" xfId="22592" builtinId="50" hidden="1"/>
    <cellStyle name="20 % - Accent6" xfId="22632" builtinId="50" hidden="1"/>
    <cellStyle name="20 % - Accent6" xfId="22671" builtinId="50" hidden="1"/>
    <cellStyle name="20 % - Accent6" xfId="22709" builtinId="50" hidden="1"/>
    <cellStyle name="20 % - Accent6" xfId="22748" builtinId="50" hidden="1"/>
    <cellStyle name="20 % - Accent6" xfId="22787" builtinId="50" hidden="1"/>
    <cellStyle name="20 % - Accent6" xfId="22827" builtinId="50" hidden="1"/>
    <cellStyle name="20 % - Accent6" xfId="22866" builtinId="50" hidden="1"/>
    <cellStyle name="20 % - Accent6" xfId="22906" builtinId="50" hidden="1"/>
    <cellStyle name="20 % - Accent6" xfId="22945" builtinId="50" hidden="1"/>
    <cellStyle name="20 % - Accent6" xfId="22985" builtinId="50" hidden="1"/>
    <cellStyle name="20 % - Accent6" xfId="23024" builtinId="50" hidden="1"/>
    <cellStyle name="20 % - Accent6" xfId="23063" builtinId="50" hidden="1"/>
    <cellStyle name="20 % - Accent6" xfId="23102" builtinId="50" hidden="1"/>
    <cellStyle name="20 % - Accent6" xfId="23258" builtinId="50" hidden="1"/>
    <cellStyle name="20 % - Accent6" xfId="23298" builtinId="50" hidden="1"/>
    <cellStyle name="20 % - Accent6" xfId="23337" builtinId="50" hidden="1"/>
    <cellStyle name="20 % - Accent6" xfId="23375" builtinId="50" hidden="1"/>
    <cellStyle name="20 % - Accent6" xfId="23414" builtinId="50" hidden="1"/>
    <cellStyle name="20 % - Accent6" xfId="23453" builtinId="50" hidden="1"/>
    <cellStyle name="20 % - Accent6" xfId="23492" builtinId="50" hidden="1"/>
    <cellStyle name="20 % - Accent6" xfId="23532" builtinId="50" hidden="1"/>
    <cellStyle name="20 % - Accent6" xfId="23571" builtinId="50" hidden="1"/>
    <cellStyle name="20 % - Accent6" xfId="23609" builtinId="50" hidden="1"/>
    <cellStyle name="20 % - Accent6" xfId="23648" builtinId="50" hidden="1"/>
    <cellStyle name="20 % - Accent6" xfId="23687" builtinId="50" hidden="1"/>
    <cellStyle name="20 % - Accent6" xfId="23727" builtinId="50" hidden="1"/>
    <cellStyle name="20 % - Accent6" xfId="23766" builtinId="50" hidden="1"/>
    <cellStyle name="20 % - Accent6" xfId="23806" builtinId="50" hidden="1"/>
    <cellStyle name="20 % - Accent6" xfId="23846" builtinId="50" hidden="1"/>
    <cellStyle name="20 % - Accent6" xfId="23886" builtinId="50" hidden="1"/>
    <cellStyle name="20 % - Accent6" xfId="23925" builtinId="50" hidden="1"/>
    <cellStyle name="20 % - Accent6" xfId="23964" builtinId="50" hidden="1"/>
    <cellStyle name="20 % - Accent6" xfId="23190" builtinId="50" hidden="1"/>
    <cellStyle name="20 % - Accent6" xfId="23997" builtinId="50" hidden="1"/>
    <cellStyle name="20 % - Accent6" xfId="24037" builtinId="50" hidden="1"/>
    <cellStyle name="20 % - Accent6" xfId="24076" builtinId="50" hidden="1"/>
    <cellStyle name="20 % - Accent6" xfId="24114" builtinId="50" hidden="1"/>
    <cellStyle name="20 % - Accent6" xfId="24153" builtinId="50" hidden="1"/>
    <cellStyle name="20 % - Accent6" xfId="24192" builtinId="50" hidden="1"/>
    <cellStyle name="20 % - Accent6" xfId="24231" builtinId="50" hidden="1"/>
    <cellStyle name="20 % - Accent6" xfId="24271" builtinId="50" hidden="1"/>
    <cellStyle name="20 % - Accent6" xfId="24310" builtinId="50" hidden="1"/>
    <cellStyle name="20 % - Accent6" xfId="24348" builtinId="50" hidden="1"/>
    <cellStyle name="20 % - Accent6" xfId="24387" builtinId="50" hidden="1"/>
    <cellStyle name="20 % - Accent6" xfId="24426" builtinId="50" hidden="1"/>
    <cellStyle name="20 % - Accent6" xfId="24466" builtinId="50" hidden="1"/>
    <cellStyle name="20 % - Accent6" xfId="24505" builtinId="50" hidden="1"/>
    <cellStyle name="20 % - Accent6" xfId="24545" builtinId="50" hidden="1"/>
    <cellStyle name="20 % - Accent6" xfId="24584" builtinId="50" hidden="1"/>
    <cellStyle name="20 % - Accent6" xfId="24624" builtinId="50" hidden="1"/>
    <cellStyle name="20 % - Accent6" xfId="24663" builtinId="50" hidden="1"/>
    <cellStyle name="20 % - Accent6" xfId="24702" builtinId="50" hidden="1"/>
    <cellStyle name="20 % - Accent6" xfId="23152" builtinId="50" hidden="1"/>
    <cellStyle name="20 % - Accent6" xfId="23185" builtinId="50" hidden="1"/>
    <cellStyle name="20 % - Accent6" xfId="24747" builtinId="50" hidden="1"/>
    <cellStyle name="20 % - Accent6" xfId="24786" builtinId="50" hidden="1"/>
    <cellStyle name="20 % - Accent6" xfId="24824" builtinId="50" hidden="1"/>
    <cellStyle name="20 % - Accent6" xfId="24863" builtinId="50" hidden="1"/>
    <cellStyle name="20 % - Accent6" xfId="24902" builtinId="50" hidden="1"/>
    <cellStyle name="20 % - Accent6" xfId="24941" builtinId="50" hidden="1"/>
    <cellStyle name="20 % - Accent6" xfId="24981" builtinId="50" hidden="1"/>
    <cellStyle name="20 % - Accent6" xfId="25020" builtinId="50" hidden="1"/>
    <cellStyle name="20 % - Accent6" xfId="25058" builtinId="50" hidden="1"/>
    <cellStyle name="20 % - Accent6" xfId="25097" builtinId="50" hidden="1"/>
    <cellStyle name="20 % - Accent6" xfId="25136" builtinId="50" hidden="1"/>
    <cellStyle name="20 % - Accent6" xfId="25176" builtinId="50" hidden="1"/>
    <cellStyle name="20 % - Accent6" xfId="25215" builtinId="50" hidden="1"/>
    <cellStyle name="20 % - Accent6" xfId="25255" builtinId="50" hidden="1"/>
    <cellStyle name="20 % - Accent6" xfId="25294" builtinId="50" hidden="1"/>
    <cellStyle name="20 % - Accent6" xfId="25334" builtinId="50" hidden="1"/>
    <cellStyle name="20 % - Accent6" xfId="25373" builtinId="50" hidden="1"/>
    <cellStyle name="20 % - Accent6" xfId="25412" builtinId="50" hidden="1"/>
    <cellStyle name="20 % - Accent6" xfId="19146" builtinId="50" hidden="1"/>
    <cellStyle name="20 % - Accent6" xfId="19114" builtinId="50" hidden="1"/>
    <cellStyle name="20 % - Accent6" xfId="25438" builtinId="50" hidden="1"/>
    <cellStyle name="20 % - Accent6" xfId="25477" builtinId="50" hidden="1"/>
    <cellStyle name="20 % - Accent6" xfId="25515" builtinId="50" hidden="1"/>
    <cellStyle name="20 % - Accent6" xfId="25554" builtinId="50" hidden="1"/>
    <cellStyle name="20 % - Accent6" xfId="25593" builtinId="50" hidden="1"/>
    <cellStyle name="20 % - Accent6" xfId="25632" builtinId="50" hidden="1"/>
    <cellStyle name="20 % - Accent6" xfId="25672" builtinId="50" hidden="1"/>
    <cellStyle name="20 % - Accent6" xfId="25711" builtinId="50" hidden="1"/>
    <cellStyle name="20 % - Accent6" xfId="25749" builtinId="50" hidden="1"/>
    <cellStyle name="20 % - Accent6" xfId="25788" builtinId="50" hidden="1"/>
    <cellStyle name="20 % - Accent6" xfId="25827" builtinId="50" hidden="1"/>
    <cellStyle name="20 % - Accent6" xfId="25867" builtinId="50" hidden="1"/>
    <cellStyle name="20 % - Accent6" xfId="25906" builtinId="50" hidden="1"/>
    <cellStyle name="20 % - Accent6" xfId="25946" builtinId="50" hidden="1"/>
    <cellStyle name="20 % - Accent6" xfId="25985" builtinId="50" hidden="1"/>
    <cellStyle name="20 % - Accent6" xfId="26025" builtinId="50" hidden="1"/>
    <cellStyle name="20 % - Accent6" xfId="26064" builtinId="50" hidden="1"/>
    <cellStyle name="20 % - Accent6" xfId="26103" builtinId="50" hidden="1"/>
    <cellStyle name="20 % - Accent6" xfId="26142" builtinId="50" hidden="1"/>
    <cellStyle name="20 % - Accent6" xfId="26298" builtinId="50" hidden="1"/>
    <cellStyle name="20 % - Accent6" xfId="26338" builtinId="50" hidden="1"/>
    <cellStyle name="20 % - Accent6" xfId="26377" builtinId="50" hidden="1"/>
    <cellStyle name="20 % - Accent6" xfId="26415" builtinId="50" hidden="1"/>
    <cellStyle name="20 % - Accent6" xfId="26454" builtinId="50" hidden="1"/>
    <cellStyle name="20 % - Accent6" xfId="26493" builtinId="50" hidden="1"/>
    <cellStyle name="20 % - Accent6" xfId="26532" builtinId="50" hidden="1"/>
    <cellStyle name="20 % - Accent6" xfId="26572" builtinId="50" hidden="1"/>
    <cellStyle name="20 % - Accent6" xfId="26611" builtinId="50" hidden="1"/>
    <cellStyle name="20 % - Accent6" xfId="26649" builtinId="50" hidden="1"/>
    <cellStyle name="20 % - Accent6" xfId="26688" builtinId="50" hidden="1"/>
    <cellStyle name="20 % - Accent6" xfId="26727" builtinId="50" hidden="1"/>
    <cellStyle name="20 % - Accent6" xfId="26767" builtinId="50" hidden="1"/>
    <cellStyle name="20 % - Accent6" xfId="26806" builtinId="50" hidden="1"/>
    <cellStyle name="20 % - Accent6" xfId="26846" builtinId="50" hidden="1"/>
    <cellStyle name="20 % - Accent6" xfId="26886" builtinId="50" hidden="1"/>
    <cellStyle name="20 % - Accent6" xfId="26926" builtinId="50" hidden="1"/>
    <cellStyle name="20 % - Accent6" xfId="26965" builtinId="50" hidden="1"/>
    <cellStyle name="20 % - Accent6" xfId="27004" builtinId="50" hidden="1"/>
    <cellStyle name="20 % - Accent6" xfId="26230" builtinId="50" hidden="1"/>
    <cellStyle name="20 % - Accent6" xfId="27037" builtinId="50" hidden="1"/>
    <cellStyle name="20 % - Accent6" xfId="27077" builtinId="50" hidden="1"/>
    <cellStyle name="20 % - Accent6" xfId="27116" builtinId="50" hidden="1"/>
    <cellStyle name="20 % - Accent6" xfId="27154" builtinId="50" hidden="1"/>
    <cellStyle name="20 % - Accent6" xfId="27193" builtinId="50" hidden="1"/>
    <cellStyle name="20 % - Accent6" xfId="27232" builtinId="50" hidden="1"/>
    <cellStyle name="20 % - Accent6" xfId="27271" builtinId="50" hidden="1"/>
    <cellStyle name="20 % - Accent6" xfId="27311" builtinId="50" hidden="1"/>
    <cellStyle name="20 % - Accent6" xfId="27350" builtinId="50" hidden="1"/>
    <cellStyle name="20 % - Accent6" xfId="27388" builtinId="50" hidden="1"/>
    <cellStyle name="20 % - Accent6" xfId="27427" builtinId="50" hidden="1"/>
    <cellStyle name="20 % - Accent6" xfId="27466" builtinId="50" hidden="1"/>
    <cellStyle name="20 % - Accent6" xfId="27506" builtinId="50" hidden="1"/>
    <cellStyle name="20 % - Accent6" xfId="27545" builtinId="50" hidden="1"/>
    <cellStyle name="20 % - Accent6" xfId="27585" builtinId="50" hidden="1"/>
    <cellStyle name="20 % - Accent6" xfId="27624" builtinId="50" hidden="1"/>
    <cellStyle name="20 % - Accent6" xfId="27664" builtinId="50" hidden="1"/>
    <cellStyle name="20 % - Accent6" xfId="27703" builtinId="50" hidden="1"/>
    <cellStyle name="20 % - Accent6" xfId="27742" builtinId="50" hidden="1"/>
    <cellStyle name="20 % - Accent6" xfId="26192" builtinId="50" hidden="1"/>
    <cellStyle name="20 % - Accent6" xfId="26225" builtinId="50" hidden="1"/>
    <cellStyle name="20 % - Accent6" xfId="27787" builtinId="50" hidden="1"/>
    <cellStyle name="20 % - Accent6" xfId="27826" builtinId="50" hidden="1"/>
    <cellStyle name="20 % - Accent6" xfId="27864" builtinId="50" hidden="1"/>
    <cellStyle name="20 % - Accent6" xfId="27903" builtinId="50" hidden="1"/>
    <cellStyle name="20 % - Accent6" xfId="27942" builtinId="50" hidden="1"/>
    <cellStyle name="20 % - Accent6" xfId="27981" builtinId="50" hidden="1"/>
    <cellStyle name="20 % - Accent6" xfId="28021" builtinId="50" hidden="1"/>
    <cellStyle name="20 % - Accent6" xfId="28060" builtinId="50" hidden="1"/>
    <cellStyle name="20 % - Accent6" xfId="28098" builtinId="50" hidden="1"/>
    <cellStyle name="20 % - Accent6" xfId="28137" builtinId="50" hidden="1"/>
    <cellStyle name="20 % - Accent6" xfId="28176" builtinId="50" hidden="1"/>
    <cellStyle name="20 % - Accent6" xfId="28216" builtinId="50" hidden="1"/>
    <cellStyle name="20 % - Accent6" xfId="28255" builtinId="50" hidden="1"/>
    <cellStyle name="20 % - Accent6" xfId="28295" builtinId="50" hidden="1"/>
    <cellStyle name="20 % - Accent6" xfId="28334" builtinId="50" hidden="1"/>
    <cellStyle name="20 % - Accent6" xfId="28374" builtinId="50" hidden="1"/>
    <cellStyle name="20 % - Accent6" xfId="28413" builtinId="50" hidden="1"/>
    <cellStyle name="20 % - Accent6" xfId="28452" builtinId="50" hidden="1"/>
    <cellStyle name="20 % - Accent6" xfId="28491" builtinId="50" hidden="1"/>
    <cellStyle name="20 % - Accent6" xfId="28613" builtinId="50" hidden="1"/>
    <cellStyle name="20 % - Accent6" xfId="28655" builtinId="50" hidden="1"/>
    <cellStyle name="20 % - Accent6" xfId="28694" builtinId="50" hidden="1"/>
    <cellStyle name="20 % - Accent6" xfId="28732" builtinId="50" hidden="1"/>
    <cellStyle name="20 % - Accent6" xfId="28771" builtinId="50" hidden="1"/>
    <cellStyle name="20 % - Accent6" xfId="28810" builtinId="50" hidden="1"/>
    <cellStyle name="20 % - Accent6" xfId="28849" builtinId="50" hidden="1"/>
    <cellStyle name="20 % - Accent6" xfId="28889" builtinId="50" hidden="1"/>
    <cellStyle name="20 % - Accent6" xfId="28928" builtinId="50" hidden="1"/>
    <cellStyle name="20 % - Accent6" xfId="28966" builtinId="50" hidden="1"/>
    <cellStyle name="20 % - Accent6" xfId="29005" builtinId="50" hidden="1"/>
    <cellStyle name="20 % - Accent6" xfId="29046" builtinId="50" hidden="1"/>
    <cellStyle name="20 % - Accent6" xfId="29086" builtinId="50" hidden="1"/>
    <cellStyle name="20 % - Accent6" xfId="29125" builtinId="50" hidden="1"/>
    <cellStyle name="20 % - Accent6" xfId="29165" builtinId="50" hidden="1"/>
    <cellStyle name="20 % - Accent6" xfId="29205" builtinId="50" hidden="1"/>
    <cellStyle name="20 % - Accent6" xfId="29245" builtinId="50" hidden="1"/>
    <cellStyle name="20 % - Accent6" xfId="29284" builtinId="50" hidden="1"/>
    <cellStyle name="20 % - Accent6" xfId="29323" builtinId="50" hidden="1"/>
    <cellStyle name="20 % - Accent6" xfId="29373" builtinId="50" hidden="1"/>
    <cellStyle name="20 % - Accent6" xfId="29529" builtinId="50" hidden="1"/>
    <cellStyle name="20 % - Accent6" xfId="29571" builtinId="50" hidden="1"/>
    <cellStyle name="20 % - Accent6" xfId="29610" builtinId="50" hidden="1"/>
    <cellStyle name="20 % - Accent6" xfId="29648" builtinId="50" hidden="1"/>
    <cellStyle name="20 % - Accent6" xfId="29687" builtinId="50" hidden="1"/>
    <cellStyle name="20 % - Accent6" xfId="29726" builtinId="50" hidden="1"/>
    <cellStyle name="20 % - Accent6" xfId="29765" builtinId="50" hidden="1"/>
    <cellStyle name="20 % - Accent6" xfId="29805" builtinId="50" hidden="1"/>
    <cellStyle name="20 % - Accent6" xfId="29844" builtinId="50" hidden="1"/>
    <cellStyle name="20 % - Accent6" xfId="29882" builtinId="50" hidden="1"/>
    <cellStyle name="20 % - Accent6" xfId="29921" builtinId="50" hidden="1"/>
    <cellStyle name="20 % - Accent6" xfId="29962" builtinId="50" hidden="1"/>
    <cellStyle name="20 % - Accent6" xfId="30002" builtinId="50" hidden="1"/>
    <cellStyle name="20 % - Accent6" xfId="30041" builtinId="50" hidden="1"/>
    <cellStyle name="20 % - Accent6" xfId="30081" builtinId="50" hidden="1"/>
    <cellStyle name="20 % - Accent6" xfId="30121" builtinId="50" hidden="1"/>
    <cellStyle name="20 % - Accent6" xfId="30161" builtinId="50" hidden="1"/>
    <cellStyle name="20 % - Accent6" xfId="30200" builtinId="50" hidden="1"/>
    <cellStyle name="20 % - Accent6" xfId="30239" builtinId="50" hidden="1"/>
    <cellStyle name="20 % - Accent6" xfId="29461" builtinId="50" hidden="1"/>
    <cellStyle name="20 % - Accent6" xfId="30272" builtinId="50" hidden="1"/>
    <cellStyle name="20 % - Accent6" xfId="30312" builtinId="50" hidden="1"/>
    <cellStyle name="20 % - Accent6" xfId="30351" builtinId="50" hidden="1"/>
    <cellStyle name="20 % - Accent6" xfId="30389" builtinId="50" hidden="1"/>
    <cellStyle name="20 % - Accent6" xfId="30428" builtinId="50" hidden="1"/>
    <cellStyle name="20 % - Accent6" xfId="30467" builtinId="50" hidden="1"/>
    <cellStyle name="20 % - Accent6" xfId="30506" builtinId="50" hidden="1"/>
    <cellStyle name="20 % - Accent6" xfId="30546" builtinId="50" hidden="1"/>
    <cellStyle name="20 % - Accent6" xfId="30585" builtinId="50" hidden="1"/>
    <cellStyle name="20 % - Accent6" xfId="30623" builtinId="50" hidden="1"/>
    <cellStyle name="20 % - Accent6" xfId="30662" builtinId="50" hidden="1"/>
    <cellStyle name="20 % - Accent6" xfId="30701" builtinId="50" hidden="1"/>
    <cellStyle name="20 % - Accent6" xfId="30741" builtinId="50" hidden="1"/>
    <cellStyle name="20 % - Accent6" xfId="30780" builtinId="50" hidden="1"/>
    <cellStyle name="20 % - Accent6" xfId="30820" builtinId="50" hidden="1"/>
    <cellStyle name="20 % - Accent6" xfId="30859" builtinId="50" hidden="1"/>
    <cellStyle name="20 % - Accent6" xfId="30899" builtinId="50" hidden="1"/>
    <cellStyle name="20 % - Accent6" xfId="30938" builtinId="50" hidden="1"/>
    <cellStyle name="20 % - Accent6" xfId="30977" builtinId="50" hidden="1"/>
    <cellStyle name="20 % - Accent6" xfId="29423" builtinId="50" hidden="1"/>
    <cellStyle name="20 % - Accent6" xfId="29456" builtinId="50" hidden="1"/>
    <cellStyle name="20 % - Accent6" xfId="31022" builtinId="50" hidden="1"/>
    <cellStyle name="20 % - Accent6" xfId="31061" builtinId="50" hidden="1"/>
    <cellStyle name="20 % - Accent6" xfId="31099" builtinId="50" hidden="1"/>
    <cellStyle name="20 % - Accent6" xfId="31138" builtinId="50" hidden="1"/>
    <cellStyle name="20 % - Accent6" xfId="31177" builtinId="50" hidden="1"/>
    <cellStyle name="20 % - Accent6" xfId="31216" builtinId="50" hidden="1"/>
    <cellStyle name="20 % - Accent6" xfId="31256" builtinId="50" hidden="1"/>
    <cellStyle name="20 % - Accent6" xfId="31295" builtinId="50" hidden="1"/>
    <cellStyle name="20 % - Accent6" xfId="31333" builtinId="50" hidden="1"/>
    <cellStyle name="20 % - Accent6" xfId="31372" builtinId="50" hidden="1"/>
    <cellStyle name="20 % - Accent6" xfId="31411" builtinId="50" hidden="1"/>
    <cellStyle name="20 % - Accent6" xfId="31451" builtinId="50" hidden="1"/>
    <cellStyle name="20 % - Accent6" xfId="31490" builtinId="50" hidden="1"/>
    <cellStyle name="20 % - Accent6" xfId="31530" builtinId="50" hidden="1"/>
    <cellStyle name="20 % - Accent6" xfId="31569" builtinId="50" hidden="1"/>
    <cellStyle name="20 % - Accent6" xfId="31609" builtinId="50" hidden="1"/>
    <cellStyle name="20 % - Accent6" xfId="31648" builtinId="50" hidden="1"/>
    <cellStyle name="20 % - Accent6" xfId="31687" builtinId="50" hidden="1"/>
    <cellStyle name="20 % - Accent6" xfId="28545" builtinId="50" hidden="1"/>
    <cellStyle name="20 % - Accent6" xfId="31700" builtinId="50" hidden="1"/>
    <cellStyle name="20 % - Accent6" xfId="31740" builtinId="50" hidden="1"/>
    <cellStyle name="20 % - Accent6" xfId="31779" builtinId="50" hidden="1"/>
    <cellStyle name="20 % - Accent6" xfId="31817" builtinId="50" hidden="1"/>
    <cellStyle name="20 % - Accent6" xfId="31856" builtinId="50" hidden="1"/>
    <cellStyle name="20 % - Accent6" xfId="31895" builtinId="50" hidden="1"/>
    <cellStyle name="20 % - Accent6" xfId="31934" builtinId="50" hidden="1"/>
    <cellStyle name="20 % - Accent6" xfId="31974" builtinId="50" hidden="1"/>
    <cellStyle name="20 % - Accent6" xfId="32013" builtinId="50" hidden="1"/>
    <cellStyle name="20 % - Accent6" xfId="32051" builtinId="50" hidden="1"/>
    <cellStyle name="20 % - Accent6" xfId="32090" builtinId="50" hidden="1"/>
    <cellStyle name="20 % - Accent6" xfId="32129" builtinId="50" hidden="1"/>
    <cellStyle name="20 % - Accent6" xfId="32169" builtinId="50" hidden="1"/>
    <cellStyle name="20 % - Accent6" xfId="32208" builtinId="50" hidden="1"/>
    <cellStyle name="20 % - Accent6" xfId="32248" builtinId="50" hidden="1"/>
    <cellStyle name="20 % - Accent6" xfId="32287" builtinId="50" hidden="1"/>
    <cellStyle name="20 % - Accent6" xfId="32327" builtinId="50" hidden="1"/>
    <cellStyle name="20 % - Accent6" xfId="32366" builtinId="50" hidden="1"/>
    <cellStyle name="20 % - Accent6" xfId="32405" builtinId="50" hidden="1"/>
    <cellStyle name="20 % - Accent6" xfId="32444" builtinId="50" hidden="1"/>
    <cellStyle name="20 % - Accent6" xfId="32600" builtinId="50" hidden="1"/>
    <cellStyle name="20 % - Accent6" xfId="32640" builtinId="50" hidden="1"/>
    <cellStyle name="20 % - Accent6" xfId="32679" builtinId="50" hidden="1"/>
    <cellStyle name="20 % - Accent6" xfId="32717" builtinId="50" hidden="1"/>
    <cellStyle name="20 % - Accent6" xfId="32756" builtinId="50" hidden="1"/>
    <cellStyle name="20 % - Accent6" xfId="32795" builtinId="50" hidden="1"/>
    <cellStyle name="20 % - Accent6" xfId="32834" builtinId="50" hidden="1"/>
    <cellStyle name="20 % - Accent6" xfId="32874" builtinId="50" hidden="1"/>
    <cellStyle name="20 % - Accent6" xfId="32913" builtinId="50" hidden="1"/>
    <cellStyle name="20 % - Accent6" xfId="32951" builtinId="50" hidden="1"/>
    <cellStyle name="20 % - Accent6" xfId="32990" builtinId="50" hidden="1"/>
    <cellStyle name="20 % - Accent6" xfId="33029" builtinId="50" hidden="1"/>
    <cellStyle name="20 % - Accent6" xfId="33069" builtinId="50" hidden="1"/>
    <cellStyle name="20 % - Accent6" xfId="33108" builtinId="50" hidden="1"/>
    <cellStyle name="20 % - Accent6" xfId="33148" builtinId="50" hidden="1"/>
    <cellStyle name="20 % - Accent6" xfId="33188" builtinId="50" hidden="1"/>
    <cellStyle name="20 % - Accent6" xfId="33228" builtinId="50" hidden="1"/>
    <cellStyle name="20 % - Accent6" xfId="33267" builtinId="50" hidden="1"/>
    <cellStyle name="20 % - Accent6" xfId="33306" builtinId="50" hidden="1"/>
    <cellStyle name="20 % - Accent6" xfId="32532" builtinId="50" hidden="1"/>
    <cellStyle name="20 % - Accent6" xfId="33339" builtinId="50" hidden="1"/>
    <cellStyle name="20 % - Accent6" xfId="33379" builtinId="50" hidden="1"/>
    <cellStyle name="20 % - Accent6" xfId="33418" builtinId="50" hidden="1"/>
    <cellStyle name="20 % - Accent6" xfId="33456" builtinId="50" hidden="1"/>
    <cellStyle name="20 % - Accent6" xfId="33495" builtinId="50" hidden="1"/>
    <cellStyle name="20 % - Accent6" xfId="33534" builtinId="50" hidden="1"/>
    <cellStyle name="20 % - Accent6" xfId="33573" builtinId="50" hidden="1"/>
    <cellStyle name="20 % - Accent6" xfId="33613" builtinId="50" hidden="1"/>
    <cellStyle name="20 % - Accent6" xfId="33652" builtinId="50" hidden="1"/>
    <cellStyle name="20 % - Accent6" xfId="33690" builtinId="50" hidden="1"/>
    <cellStyle name="20 % - Accent6" xfId="33729" builtinId="50" hidden="1"/>
    <cellStyle name="20 % - Accent6" xfId="33768" builtinId="50" hidden="1"/>
    <cellStyle name="20 % - Accent6" xfId="33808" builtinId="50" hidden="1"/>
    <cellStyle name="20 % - Accent6" xfId="33847" builtinId="50" hidden="1"/>
    <cellStyle name="20 % - Accent6" xfId="33887" builtinId="50" hidden="1"/>
    <cellStyle name="20 % - Accent6" xfId="33926" builtinId="50" hidden="1"/>
    <cellStyle name="20 % - Accent6" xfId="33966" builtinId="50" hidden="1"/>
    <cellStyle name="20 % - Accent6" xfId="34005" builtinId="50" hidden="1"/>
    <cellStyle name="20 % - Accent6" xfId="34044" builtinId="50" hidden="1"/>
    <cellStyle name="20 % - Accent6" xfId="32494" builtinId="50" hidden="1"/>
    <cellStyle name="20 % - Accent6" xfId="32527" builtinId="50" hidden="1"/>
    <cellStyle name="20 % - Accent6" xfId="34089" builtinId="50" hidden="1"/>
    <cellStyle name="20 % - Accent6" xfId="34128" builtinId="50" hidden="1"/>
    <cellStyle name="20 % - Accent6" xfId="34166" builtinId="50" hidden="1"/>
    <cellStyle name="20 % - Accent6" xfId="34205" builtinId="50" hidden="1"/>
    <cellStyle name="20 % - Accent6" xfId="34244" builtinId="50" hidden="1"/>
    <cellStyle name="20 % - Accent6" xfId="34283" builtinId="50" hidden="1"/>
    <cellStyle name="20 % - Accent6" xfId="34323" builtinId="50" hidden="1"/>
    <cellStyle name="20 % - Accent6" xfId="34362" builtinId="50" hidden="1"/>
    <cellStyle name="20 % - Accent6" xfId="34400" builtinId="50" hidden="1"/>
    <cellStyle name="20 % - Accent6" xfId="34439" builtinId="50" hidden="1"/>
    <cellStyle name="20 % - Accent6" xfId="34478" builtinId="50" hidden="1"/>
    <cellStyle name="20 % - Accent6" xfId="34518" builtinId="50" hidden="1"/>
    <cellStyle name="20 % - Accent6" xfId="34557" builtinId="50" hidden="1"/>
    <cellStyle name="20 % - Accent6" xfId="34597" builtinId="50" hidden="1"/>
    <cellStyle name="20 % - Accent6" xfId="34636" builtinId="50" hidden="1"/>
    <cellStyle name="20 % - Accent6" xfId="34676" builtinId="50" hidden="1"/>
    <cellStyle name="20 % - Accent6" xfId="34715" builtinId="50" hidden="1"/>
    <cellStyle name="20 % - Accent6" xfId="34754" builtinId="50" hidden="1"/>
    <cellStyle name="20 % - Accent6" xfId="28530" builtinId="50" hidden="1"/>
    <cellStyle name="20 % - Accent6" xfId="34794" builtinId="50" hidden="1"/>
    <cellStyle name="20 % - Accent6" xfId="34834" builtinId="50" hidden="1"/>
    <cellStyle name="20 % - Accent6" xfId="34873" builtinId="50" hidden="1"/>
    <cellStyle name="20 % - Accent6" xfId="34911" builtinId="50" hidden="1"/>
    <cellStyle name="20 % - Accent6" xfId="34950" builtinId="50" hidden="1"/>
    <cellStyle name="20 % - Accent6" xfId="34989" builtinId="50" hidden="1"/>
    <cellStyle name="20 % - Accent6" xfId="35028" builtinId="50" hidden="1"/>
    <cellStyle name="20 % - Accent6" xfId="35068" builtinId="50" hidden="1"/>
    <cellStyle name="20 % - Accent6" xfId="35107" builtinId="50" hidden="1"/>
    <cellStyle name="20 % - Accent6" xfId="35145" builtinId="50" hidden="1"/>
    <cellStyle name="20 % - Accent6" xfId="35184" builtinId="50" hidden="1"/>
    <cellStyle name="20 % - Accent6" xfId="35223" builtinId="50" hidden="1"/>
    <cellStyle name="20 % - Accent6" xfId="35263" builtinId="50" hidden="1"/>
    <cellStyle name="20 % - Accent6" xfId="35302" builtinId="50" hidden="1"/>
    <cellStyle name="20 % - Accent6" xfId="35342" builtinId="50" hidden="1"/>
    <cellStyle name="20 % - Accent6" xfId="35381" builtinId="50" hidden="1"/>
    <cellStyle name="20 % - Accent6" xfId="35421" builtinId="50" hidden="1"/>
    <cellStyle name="20 % - Accent6" xfId="35460" builtinId="50" hidden="1"/>
    <cellStyle name="20 % - Accent6" xfId="35499" builtinId="50" hidden="1"/>
    <cellStyle name="20 % - Accent6" xfId="35538" builtinId="50" hidden="1"/>
    <cellStyle name="20 % - Accent6" xfId="35694" builtinId="50" hidden="1"/>
    <cellStyle name="20 % - Accent6" xfId="35734" builtinId="50" hidden="1"/>
    <cellStyle name="20 % - Accent6" xfId="35773" builtinId="50" hidden="1"/>
    <cellStyle name="20 % - Accent6" xfId="35811" builtinId="50" hidden="1"/>
    <cellStyle name="20 % - Accent6" xfId="35850" builtinId="50" hidden="1"/>
    <cellStyle name="20 % - Accent6" xfId="35889" builtinId="50" hidden="1"/>
    <cellStyle name="20 % - Accent6" xfId="35928" builtinId="50" hidden="1"/>
    <cellStyle name="20 % - Accent6" xfId="35968" builtinId="50" hidden="1"/>
    <cellStyle name="20 % - Accent6" xfId="36007" builtinId="50" hidden="1"/>
    <cellStyle name="20 % - Accent6" xfId="36045" builtinId="50" hidden="1"/>
    <cellStyle name="20 % - Accent6" xfId="36084" builtinId="50" hidden="1"/>
    <cellStyle name="20 % - Accent6" xfId="36123" builtinId="50" hidden="1"/>
    <cellStyle name="20 % - Accent6" xfId="36163" builtinId="50" hidden="1"/>
    <cellStyle name="20 % - Accent6" xfId="36202" builtinId="50" hidden="1"/>
    <cellStyle name="20 % - Accent6" xfId="36242" builtinId="50" hidden="1"/>
    <cellStyle name="20 % - Accent6" xfId="36282" builtinId="50" hidden="1"/>
    <cellStyle name="20 % - Accent6" xfId="36322" builtinId="50" hidden="1"/>
    <cellStyle name="20 % - Accent6" xfId="36361" builtinId="50" hidden="1"/>
    <cellStyle name="20 % - Accent6" xfId="36400" builtinId="50" hidden="1"/>
    <cellStyle name="20 % - Accent6" xfId="35626" builtinId="50" hidden="1"/>
    <cellStyle name="20 % - Accent6" xfId="36433" builtinId="50" hidden="1"/>
    <cellStyle name="20 % - Accent6" xfId="36473" builtinId="50" hidden="1"/>
    <cellStyle name="20 % - Accent6" xfId="36512" builtinId="50" hidden="1"/>
    <cellStyle name="20 % - Accent6" xfId="36550" builtinId="50" hidden="1"/>
    <cellStyle name="20 % - Accent6" xfId="36589" builtinId="50" hidden="1"/>
    <cellStyle name="20 % - Accent6" xfId="36628" builtinId="50" hidden="1"/>
    <cellStyle name="20 % - Accent6" xfId="36667" builtinId="50" hidden="1"/>
    <cellStyle name="20 % - Accent6" xfId="36707" builtinId="50" hidden="1"/>
    <cellStyle name="20 % - Accent6" xfId="36746" builtinId="50" hidden="1"/>
    <cellStyle name="20 % - Accent6" xfId="36784" builtinId="50" hidden="1"/>
    <cellStyle name="20 % - Accent6" xfId="36823" builtinId="50" hidden="1"/>
    <cellStyle name="20 % - Accent6" xfId="36862" builtinId="50" hidden="1"/>
    <cellStyle name="20 % - Accent6" xfId="36902" builtinId="50" hidden="1"/>
    <cellStyle name="20 % - Accent6" xfId="36941" builtinId="50" hidden="1"/>
    <cellStyle name="20 % - Accent6" xfId="36981" builtinId="50" hidden="1"/>
    <cellStyle name="20 % - Accent6" xfId="37020" builtinId="50" hidden="1"/>
    <cellStyle name="20 % - Accent6" xfId="37060" builtinId="50" hidden="1"/>
    <cellStyle name="20 % - Accent6" xfId="37099" builtinId="50" hidden="1"/>
    <cellStyle name="20 % - Accent6" xfId="37138" builtinId="50" hidden="1"/>
    <cellStyle name="20 % - Accent6" xfId="35588" builtinId="50" hidden="1"/>
    <cellStyle name="20 % - Accent6" xfId="35621" builtinId="50" hidden="1"/>
    <cellStyle name="20 % - Accent6" xfId="37183" builtinId="50" hidden="1"/>
    <cellStyle name="20 % - Accent6" xfId="37222" builtinId="50" hidden="1"/>
    <cellStyle name="20 % - Accent6" xfId="37260" builtinId="50" hidden="1"/>
    <cellStyle name="20 % - Accent6" xfId="37299" builtinId="50" hidden="1"/>
    <cellStyle name="20 % - Accent6" xfId="37338" builtinId="50" hidden="1"/>
    <cellStyle name="20 % - Accent6" xfId="37377" builtinId="50" hidden="1"/>
    <cellStyle name="20 % - Accent6" xfId="37417" builtinId="50" hidden="1"/>
    <cellStyle name="20 % - Accent6" xfId="37456" builtinId="50" hidden="1"/>
    <cellStyle name="20 % - Accent6" xfId="37494" builtinId="50" hidden="1"/>
    <cellStyle name="20 % - Accent6" xfId="37533" builtinId="50" hidden="1"/>
    <cellStyle name="20 % - Accent6" xfId="37572" builtinId="50" hidden="1"/>
    <cellStyle name="20 % - Accent6" xfId="37612" builtinId="50" hidden="1"/>
    <cellStyle name="20 % - Accent6" xfId="37651" builtinId="50" hidden="1"/>
    <cellStyle name="20 % - Accent6" xfId="37691" builtinId="50" hidden="1"/>
    <cellStyle name="20 % - Accent6" xfId="37730" builtinId="50" hidden="1"/>
    <cellStyle name="20 % - Accent6" xfId="37770" builtinId="50" hidden="1"/>
    <cellStyle name="20 % - Accent6" xfId="37809" builtinId="50" hidden="1"/>
    <cellStyle name="20 % - Accent6" xfId="37848" builtinId="50" hidden="1"/>
    <cellStyle name="20 % - Accent6" xfId="37887" builtinId="50" hidden="1"/>
    <cellStyle name="20 % - Accent6" xfId="37926" builtinId="50" hidden="1"/>
    <cellStyle name="20 % - Accent6" xfId="37966" builtinId="50" hidden="1"/>
    <cellStyle name="20 % - Accent6" xfId="38005" builtinId="50" hidden="1"/>
    <cellStyle name="20 % - Accent6" xfId="38043" builtinId="50" hidden="1"/>
    <cellStyle name="20 % - Accent6" xfId="38082" builtinId="50" hidden="1"/>
    <cellStyle name="20 % - Accent6" xfId="38121" builtinId="50" hidden="1"/>
    <cellStyle name="20 % - Accent6" xfId="38160" builtinId="50" hidden="1"/>
    <cellStyle name="20 % - Accent6" xfId="38200" builtinId="50" hidden="1"/>
    <cellStyle name="20 % - Accent6" xfId="38239" builtinId="50" hidden="1"/>
    <cellStyle name="20 % - Accent6" xfId="38277" builtinId="50" hidden="1"/>
    <cellStyle name="20 % - Accent6" xfId="38316" builtinId="50" hidden="1"/>
    <cellStyle name="20 % - Accent6" xfId="38355" builtinId="50" hidden="1"/>
    <cellStyle name="20 % - Accent6" xfId="38395" builtinId="50" hidden="1"/>
    <cellStyle name="20 % - Accent6" xfId="38434" builtinId="50" hidden="1"/>
    <cellStyle name="20 % - Accent6" xfId="38474" builtinId="50" hidden="1"/>
    <cellStyle name="20 % - Accent6" xfId="38513" builtinId="50" hidden="1"/>
    <cellStyle name="20 % - Accent6" xfId="38553" builtinId="50" hidden="1"/>
    <cellStyle name="20 % - Accent6" xfId="38592" builtinId="50" hidden="1"/>
    <cellStyle name="20 % - Accent6" xfId="38631" builtinId="50" hidden="1"/>
    <cellStyle name="20 % - Accent6" xfId="38670" builtinId="50" hidden="1"/>
    <cellStyle name="20 % - Accent6" xfId="38826" builtinId="50" hidden="1"/>
    <cellStyle name="20 % - Accent6" xfId="38866" builtinId="50" hidden="1"/>
    <cellStyle name="20 % - Accent6" xfId="38905" builtinId="50" hidden="1"/>
    <cellStyle name="20 % - Accent6" xfId="38943" builtinId="50" hidden="1"/>
    <cellStyle name="20 % - Accent6" xfId="38982" builtinId="50" hidden="1"/>
    <cellStyle name="20 % - Accent6" xfId="39021" builtinId="50" hidden="1"/>
    <cellStyle name="20 % - Accent6" xfId="39060" builtinId="50" hidden="1"/>
    <cellStyle name="20 % - Accent6" xfId="39100" builtinId="50" hidden="1"/>
    <cellStyle name="20 % - Accent6" xfId="39139" builtinId="50" hidden="1"/>
    <cellStyle name="20 % - Accent6" xfId="39177" builtinId="50" hidden="1"/>
    <cellStyle name="20 % - Accent6" xfId="39216" builtinId="50" hidden="1"/>
    <cellStyle name="20 % - Accent6" xfId="39255" builtinId="50" hidden="1"/>
    <cellStyle name="20 % - Accent6" xfId="39295" builtinId="50" hidden="1"/>
    <cellStyle name="20 % - Accent6" xfId="39334" builtinId="50" hidden="1"/>
    <cellStyle name="20 % - Accent6" xfId="39374" builtinId="50" hidden="1"/>
    <cellStyle name="20 % - Accent6" xfId="39414" builtinId="50" hidden="1"/>
    <cellStyle name="20 % - Accent6" xfId="39454" builtinId="50" hidden="1"/>
    <cellStyle name="20 % - Accent6" xfId="39493" builtinId="50" hidden="1"/>
    <cellStyle name="20 % - Accent6" xfId="39532" builtinId="50" hidden="1"/>
    <cellStyle name="20 % - Accent6" xfId="38758" builtinId="50" hidden="1"/>
    <cellStyle name="20 % - Accent6" xfId="39565" builtinId="50" hidden="1"/>
    <cellStyle name="20 % - Accent6" xfId="39605" builtinId="50" hidden="1"/>
    <cellStyle name="20 % - Accent6" xfId="39644" builtinId="50" hidden="1"/>
    <cellStyle name="20 % - Accent6" xfId="39682" builtinId="50" hidden="1"/>
    <cellStyle name="20 % - Accent6" xfId="39721" builtinId="50" hidden="1"/>
    <cellStyle name="20 % - Accent6" xfId="39760" builtinId="50" hidden="1"/>
    <cellStyle name="20 % - Accent6" xfId="39799" builtinId="50" hidden="1"/>
    <cellStyle name="20 % - Accent6" xfId="39839" builtinId="50" hidden="1"/>
    <cellStyle name="20 % - Accent6" xfId="39878" builtinId="50" hidden="1"/>
    <cellStyle name="20 % - Accent6" xfId="39916" builtinId="50" hidden="1"/>
    <cellStyle name="20 % - Accent6" xfId="39955" builtinId="50" hidden="1"/>
    <cellStyle name="20 % - Accent6" xfId="39994" builtinId="50" hidden="1"/>
    <cellStyle name="20 % - Accent6" xfId="40034" builtinId="50" hidden="1"/>
    <cellStyle name="20 % - Accent6" xfId="40073" builtinId="50" hidden="1"/>
    <cellStyle name="20 % - Accent6" xfId="40113" builtinId="50" hidden="1"/>
    <cellStyle name="20 % - Accent6" xfId="40152" builtinId="50" hidden="1"/>
    <cellStyle name="20 % - Accent6" xfId="40192" builtinId="50" hidden="1"/>
    <cellStyle name="20 % - Accent6" xfId="40231" builtinId="50" hidden="1"/>
    <cellStyle name="20 % - Accent6" xfId="40270" builtinId="50" hidden="1"/>
    <cellStyle name="20 % - Accent6" xfId="38720" builtinId="50" hidden="1"/>
    <cellStyle name="20 % - Accent6" xfId="38753" builtinId="50" hidden="1"/>
    <cellStyle name="20 % - Accent6" xfId="40315" builtinId="50" hidden="1"/>
    <cellStyle name="20 % - Accent6" xfId="40354" builtinId="50" hidden="1"/>
    <cellStyle name="20 % - Accent6" xfId="40392" builtinId="50" hidden="1"/>
    <cellStyle name="20 % - Accent6" xfId="40431" builtinId="50" hidden="1"/>
    <cellStyle name="20 % - Accent6" xfId="40470" builtinId="50" hidden="1"/>
    <cellStyle name="20 % - Accent6" xfId="40509" builtinId="50" hidden="1"/>
    <cellStyle name="20 % - Accent6" xfId="40549" builtinId="50" hidden="1"/>
    <cellStyle name="20 % - Accent6" xfId="40588" builtinId="50" hidden="1"/>
    <cellStyle name="20 % - Accent6" xfId="40626" builtinId="50" hidden="1"/>
    <cellStyle name="20 % - Accent6" xfId="40665" builtinId="50" hidden="1"/>
    <cellStyle name="20 % - Accent6" xfId="40704" builtinId="50" hidden="1"/>
    <cellStyle name="20 % - Accent6" xfId="40744" builtinId="50" hidden="1"/>
    <cellStyle name="20 % - Accent6" xfId="40783" builtinId="50" hidden="1"/>
    <cellStyle name="20 % - Accent6" xfId="40823" builtinId="50" hidden="1"/>
    <cellStyle name="20 % - Accent6" xfId="40862" builtinId="50" hidden="1"/>
    <cellStyle name="20 % - Accent6" xfId="40902" builtinId="50" hidden="1"/>
    <cellStyle name="20 % - Accent6" xfId="40941" builtinId="50" hidden="1"/>
    <cellStyle name="20 % - Accent6" xfId="40980" builtinId="50" hidden="1"/>
    <cellStyle name="20 % - Accent6" xfId="41040" builtinId="50" hidden="1"/>
    <cellStyle name="20 % - Accent6" xfId="41097" builtinId="50" hidden="1"/>
    <cellStyle name="20 % - Accent6" xfId="41137" builtinId="50" hidden="1"/>
    <cellStyle name="20 % - Accent6" xfId="41176" builtinId="50" hidden="1"/>
    <cellStyle name="20 % - Accent6" xfId="41214" builtinId="50" hidden="1"/>
    <cellStyle name="20 % - Accent6" xfId="41253" builtinId="50" hidden="1"/>
    <cellStyle name="20 % - Accent6" xfId="41292" builtinId="50" hidden="1"/>
    <cellStyle name="20 % - Accent6" xfId="41331" builtinId="50" hidden="1"/>
    <cellStyle name="20 % - Accent6" xfId="41371" builtinId="50" hidden="1"/>
    <cellStyle name="20 % - Accent6" xfId="41410" builtinId="50" hidden="1"/>
    <cellStyle name="20 % - Accent6" xfId="41448" builtinId="50" hidden="1"/>
    <cellStyle name="20 % - Accent6" xfId="41487" builtinId="50" hidden="1"/>
    <cellStyle name="20 % - Accent6" xfId="41526" builtinId="50" hidden="1"/>
    <cellStyle name="20 % - Accent6" xfId="41566" builtinId="50" hidden="1"/>
    <cellStyle name="20 % - Accent6" xfId="41605" builtinId="50" hidden="1"/>
    <cellStyle name="20 % - Accent6" xfId="41645" builtinId="50" hidden="1"/>
    <cellStyle name="20 % - Accent6" xfId="41684" builtinId="50" hidden="1"/>
    <cellStyle name="20 % - Accent6" xfId="41724" builtinId="50" hidden="1"/>
    <cellStyle name="20 % - Accent6" xfId="41763" builtinId="50" hidden="1"/>
    <cellStyle name="20 % - Accent6" xfId="41802" builtinId="50" hidden="1"/>
    <cellStyle name="20 % - Accent6" xfId="41043" builtinId="50" hidden="1"/>
    <cellStyle name="20 % - Accent6" xfId="41841" builtinId="50" hidden="1"/>
    <cellStyle name="20 % - Accent6" xfId="41881" builtinId="50" hidden="1"/>
    <cellStyle name="20 % - Accent6" xfId="41920" builtinId="50" hidden="1"/>
    <cellStyle name="20 % - Accent6" xfId="41958" builtinId="50" hidden="1"/>
    <cellStyle name="20 % - Accent6" xfId="41997" builtinId="50" hidden="1"/>
    <cellStyle name="20 % - Accent6" xfId="42036" builtinId="50" hidden="1"/>
    <cellStyle name="20 % - Accent6" xfId="42075" builtinId="50" hidden="1"/>
    <cellStyle name="20 % - Accent6" xfId="42115" builtinId="50" hidden="1"/>
    <cellStyle name="20 % - Accent6" xfId="42154" builtinId="50" hidden="1"/>
    <cellStyle name="20 % - Accent6" xfId="42192" builtinId="50" hidden="1"/>
    <cellStyle name="20 % - Accent6" xfId="42231" builtinId="50" hidden="1"/>
    <cellStyle name="20 % - Accent6" xfId="42270" builtinId="50" hidden="1"/>
    <cellStyle name="20 % - Accent6" xfId="42310" builtinId="50" hidden="1"/>
    <cellStyle name="20 % - Accent6" xfId="42349" builtinId="50" hidden="1"/>
    <cellStyle name="20 % - Accent6" xfId="42389" builtinId="50" hidden="1"/>
    <cellStyle name="20 % - Accent6" xfId="42428" builtinId="50" hidden="1"/>
    <cellStyle name="20 % - Accent6" xfId="42468" builtinId="50" hidden="1"/>
    <cellStyle name="20 % - Accent6" xfId="42507" builtinId="50" hidden="1"/>
    <cellStyle name="20 % - Accent6" xfId="42546" builtinId="50" hidden="1"/>
    <cellStyle name="20 % - Accent6" xfId="42610" builtinId="50" hidden="1"/>
    <cellStyle name="20 % - Accent6" xfId="42663" builtinId="50" hidden="1"/>
    <cellStyle name="20 % - Accent6" xfId="42703" builtinId="50" hidden="1"/>
    <cellStyle name="20 % - Accent6" xfId="42742" builtinId="50" hidden="1"/>
    <cellStyle name="20 % - Accent6" xfId="42780" builtinId="50" hidden="1"/>
    <cellStyle name="20 % - Accent6" xfId="42819" builtinId="50" hidden="1"/>
    <cellStyle name="20 % - Accent6" xfId="42858" builtinId="50" hidden="1"/>
    <cellStyle name="20 % - Accent6" xfId="42897" builtinId="50" hidden="1"/>
    <cellStyle name="20 % - Accent6" xfId="42937" builtinId="50" hidden="1"/>
    <cellStyle name="20 % - Accent6" xfId="42976" builtinId="50" hidden="1"/>
    <cellStyle name="20 % - Accent6" xfId="43014" builtinId="50" hidden="1"/>
    <cellStyle name="20 % - Accent6" xfId="43053" builtinId="50" hidden="1"/>
    <cellStyle name="20 % - Accent6" xfId="43092" builtinId="50" hidden="1"/>
    <cellStyle name="20 % - Accent6" xfId="43132" builtinId="50" hidden="1"/>
    <cellStyle name="20 % - Accent6" xfId="43171" builtinId="50" hidden="1"/>
    <cellStyle name="20 % - Accent6" xfId="43211" builtinId="50" hidden="1"/>
    <cellStyle name="20 % - Accent6" xfId="43250" builtinId="50" hidden="1"/>
    <cellStyle name="20 % - Accent6" xfId="43290" builtinId="50" hidden="1"/>
    <cellStyle name="20 % - Accent6" xfId="43329" builtinId="50" hidden="1"/>
    <cellStyle name="20 % - Accent6" xfId="43368" builtinId="50" hidden="1"/>
    <cellStyle name="20 % - Accent6" xfId="42614" builtinId="50" hidden="1"/>
    <cellStyle name="20 % - Accent6" xfId="43407" builtinId="50" hidden="1"/>
    <cellStyle name="20 % - Accent6" xfId="43447" builtinId="50" hidden="1"/>
    <cellStyle name="20 % - Accent6" xfId="43486" builtinId="50" hidden="1"/>
    <cellStyle name="20 % - Accent6" xfId="43524" builtinId="50" hidden="1"/>
    <cellStyle name="20 % - Accent6" xfId="43563" builtinId="50" hidden="1"/>
    <cellStyle name="20 % - Accent6" xfId="43602" builtinId="50" hidden="1"/>
    <cellStyle name="20 % - Accent6" xfId="43641" builtinId="50" hidden="1"/>
    <cellStyle name="20 % - Accent6" xfId="43681" builtinId="50" hidden="1"/>
    <cellStyle name="20 % - Accent6" xfId="43720" builtinId="50" hidden="1"/>
    <cellStyle name="20 % - Accent6" xfId="43758" builtinId="50" hidden="1"/>
    <cellStyle name="20 % - Accent6" xfId="43797" builtinId="50" hidden="1"/>
    <cellStyle name="20 % - Accent6" xfId="43836" builtinId="50" hidden="1"/>
    <cellStyle name="20 % - Accent6" xfId="43876" builtinId="50" hidden="1"/>
    <cellStyle name="20 % - Accent6" xfId="43915" builtinId="50" hidden="1"/>
    <cellStyle name="20 % - Accent6" xfId="43955" builtinId="50" hidden="1"/>
    <cellStyle name="20 % - Accent6" xfId="43994" builtinId="50" hidden="1"/>
    <cellStyle name="20 % - Accent6" xfId="44034" builtinId="50" hidden="1"/>
    <cellStyle name="20 % - Accent6" xfId="44073" builtinId="50" hidden="1"/>
    <cellStyle name="20 % - Accent6" xfId="44112" builtinId="50" hidden="1"/>
    <cellStyle name="20 % - Accent6" xfId="44176" builtinId="50" hidden="1"/>
    <cellStyle name="20 % - Accent6" xfId="44229" builtinId="50" hidden="1"/>
    <cellStyle name="20 % - Accent6" xfId="44269" builtinId="50" hidden="1"/>
    <cellStyle name="20 % - Accent6" xfId="44308" builtinId="50" hidden="1"/>
    <cellStyle name="20 % - Accent6" xfId="44346" builtinId="50" hidden="1"/>
    <cellStyle name="20 % - Accent6" xfId="44385" builtinId="50" hidden="1"/>
    <cellStyle name="20 % - Accent6" xfId="44424" builtinId="50" hidden="1"/>
    <cellStyle name="20 % - Accent6" xfId="44463" builtinId="50" hidden="1"/>
    <cellStyle name="20 % - Accent6" xfId="44503" builtinId="50" hidden="1"/>
    <cellStyle name="20 % - Accent6" xfId="44542" builtinId="50" hidden="1"/>
    <cellStyle name="20 % - Accent6" xfId="44580" builtinId="50" hidden="1"/>
    <cellStyle name="20 % - Accent6" xfId="44619" builtinId="50" hidden="1"/>
    <cellStyle name="20 % - Accent6" xfId="44658" builtinId="50" hidden="1"/>
    <cellStyle name="20 % - Accent6" xfId="44698" builtinId="50" hidden="1"/>
    <cellStyle name="20 % - Accent6" xfId="44737" builtinId="50" hidden="1"/>
    <cellStyle name="20 % - Accent6" xfId="44777" builtinId="50" hidden="1"/>
    <cellStyle name="20 % - Accent6" xfId="44816" builtinId="50" hidden="1"/>
    <cellStyle name="20 % - Accent6" xfId="44856" builtinId="50" hidden="1"/>
    <cellStyle name="20 % - Accent6" xfId="44895" builtinId="50" hidden="1"/>
    <cellStyle name="20 % - Accent6" xfId="44934" builtinId="50" hidden="1"/>
    <cellStyle name="20 % - Accent6" xfId="44180" builtinId="50" hidden="1"/>
    <cellStyle name="20 % - Accent6" xfId="44973" builtinId="50" hidden="1"/>
    <cellStyle name="20 % - Accent6" xfId="45013" builtinId="50" hidden="1"/>
    <cellStyle name="20 % - Accent6" xfId="45052" builtinId="50" hidden="1"/>
    <cellStyle name="20 % - Accent6" xfId="45090" builtinId="50" hidden="1"/>
    <cellStyle name="20 % - Accent6" xfId="45129" builtinId="50" hidden="1"/>
    <cellStyle name="20 % - Accent6" xfId="45168" builtinId="50" hidden="1"/>
    <cellStyle name="20 % - Accent6" xfId="45207" builtinId="50" hidden="1"/>
    <cellStyle name="20 % - Accent6" xfId="45247" builtinId="50" hidden="1"/>
    <cellStyle name="20 % - Accent6" xfId="45286" builtinId="50" hidden="1"/>
    <cellStyle name="20 % - Accent6" xfId="45324" builtinId="50" hidden="1"/>
    <cellStyle name="20 % - Accent6" xfId="45363" builtinId="50" hidden="1"/>
    <cellStyle name="20 % - Accent6" xfId="45402" builtinId="50" hidden="1"/>
    <cellStyle name="20 % - Accent6" xfId="45442" builtinId="50" hidden="1"/>
    <cellStyle name="20 % - Accent6" xfId="45481" builtinId="50" hidden="1"/>
    <cellStyle name="20 % - Accent6" xfId="45521" builtinId="50" hidden="1"/>
    <cellStyle name="20 % - Accent6" xfId="45560" builtinId="50" hidden="1"/>
    <cellStyle name="20 % - Accent6" xfId="45600" builtinId="50" hidden="1"/>
    <cellStyle name="20 % - Accent6" xfId="45639" builtinId="50" hidden="1"/>
    <cellStyle name="20 % - Accent6" xfId="45678" builtinId="50" hidden="1"/>
    <cellStyle name="20 % - Accent6" xfId="45717" builtinId="50" hidden="1"/>
    <cellStyle name="20 % - Accent6" xfId="45757" builtinId="50" hidden="1"/>
    <cellStyle name="20 % - Accent6" xfId="45797" builtinId="50" hidden="1"/>
    <cellStyle name="20 % - Accent6" xfId="45837" builtinId="50" hidden="1"/>
    <cellStyle name="20 % - Accent6" xfId="45874" builtinId="50" hidden="1"/>
    <cellStyle name="20 % - Accent6" xfId="45911" builtinId="50" hidden="1"/>
    <cellStyle name="20 % - Accent6" xfId="45948" builtinId="50" hidden="1"/>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40 % - Accent1" xfId="95" builtinId="31" hidden="1"/>
    <cellStyle name="40 % - Accent1" xfId="132" builtinId="31" hidden="1"/>
    <cellStyle name="40 % - Accent1" xfId="57" builtinId="31" hidden="1"/>
    <cellStyle name="40 % - Accent1" xfId="170" builtinId="31" hidden="1"/>
    <cellStyle name="40 % - Accent1" xfId="208" builtinId="31" hidden="1"/>
    <cellStyle name="40 % - Accent1" xfId="246" builtinId="31" hidden="1"/>
    <cellStyle name="40 % - Accent1" xfId="284" builtinId="31" hidden="1"/>
    <cellStyle name="40 % - Accent1" xfId="323" builtinId="31" hidden="1"/>
    <cellStyle name="40 % - Accent1" xfId="363" builtinId="31" hidden="1"/>
    <cellStyle name="40 % - Accent1" xfId="402" builtinId="31" hidden="1"/>
    <cellStyle name="40 % - Accent1" xfId="440" builtinId="31" hidden="1"/>
    <cellStyle name="40 % - Accent1" xfId="479" builtinId="31" hidden="1"/>
    <cellStyle name="40 % - Accent1" xfId="518" builtinId="31" hidden="1"/>
    <cellStyle name="40 % - Accent1" xfId="557" builtinId="31" hidden="1"/>
    <cellStyle name="40 % - Accent1" xfId="597" builtinId="31" hidden="1"/>
    <cellStyle name="40 % - Accent1" xfId="636" builtinId="31" hidden="1"/>
    <cellStyle name="40 % - Accent1" xfId="674" builtinId="31" hidden="1"/>
    <cellStyle name="40 % - Accent1" xfId="713" builtinId="31" hidden="1"/>
    <cellStyle name="40 % - Accent1" xfId="752" builtinId="31" hidden="1"/>
    <cellStyle name="40 % - Accent1" xfId="792" builtinId="31" hidden="1"/>
    <cellStyle name="40 % - Accent1" xfId="831" builtinId="31" hidden="1"/>
    <cellStyle name="40 % - Accent1" xfId="871" builtinId="31" hidden="1"/>
    <cellStyle name="40 % - Accent1" xfId="910" builtinId="31" hidden="1"/>
    <cellStyle name="40 % - Accent1" xfId="950" builtinId="31" hidden="1"/>
    <cellStyle name="40 % - Accent1" xfId="989" builtinId="31" hidden="1"/>
    <cellStyle name="40 % - Accent1" xfId="1028" builtinId="31" hidden="1"/>
    <cellStyle name="40 % - Accent1" xfId="1067" builtinId="31" hidden="1"/>
    <cellStyle name="40 % - Accent1" xfId="1223" builtinId="31" hidden="1"/>
    <cellStyle name="40 % - Accent1" xfId="1263" builtinId="31" hidden="1"/>
    <cellStyle name="40 % - Accent1" xfId="1302" builtinId="31" hidden="1"/>
    <cellStyle name="40 % - Accent1" xfId="1340" builtinId="31" hidden="1"/>
    <cellStyle name="40 % - Accent1" xfId="1379" builtinId="31" hidden="1"/>
    <cellStyle name="40 % - Accent1" xfId="1418" builtinId="31" hidden="1"/>
    <cellStyle name="40 % - Accent1" xfId="1457" builtinId="31" hidden="1"/>
    <cellStyle name="40 % - Accent1" xfId="1497" builtinId="31" hidden="1"/>
    <cellStyle name="40 % - Accent1" xfId="1536" builtinId="31" hidden="1"/>
    <cellStyle name="40 % - Accent1" xfId="1574" builtinId="31" hidden="1"/>
    <cellStyle name="40 % - Accent1" xfId="1613" builtinId="31" hidden="1"/>
    <cellStyle name="40 % - Accent1" xfId="1652" builtinId="31" hidden="1"/>
    <cellStyle name="40 % - Accent1" xfId="1692" builtinId="31" hidden="1"/>
    <cellStyle name="40 % - Accent1" xfId="1731" builtinId="31" hidden="1"/>
    <cellStyle name="40 % - Accent1" xfId="1771" builtinId="31" hidden="1"/>
    <cellStyle name="40 % - Accent1" xfId="1811" builtinId="31" hidden="1"/>
    <cellStyle name="40 % - Accent1" xfId="1851" builtinId="31" hidden="1"/>
    <cellStyle name="40 % - Accent1" xfId="1890" builtinId="31" hidden="1"/>
    <cellStyle name="40 % - Accent1" xfId="1929" builtinId="31" hidden="1"/>
    <cellStyle name="40 % - Accent1" xfId="1190" builtinId="31" hidden="1"/>
    <cellStyle name="40 % - Accent1" xfId="1962" builtinId="31" hidden="1"/>
    <cellStyle name="40 % - Accent1" xfId="2002" builtinId="31" hidden="1"/>
    <cellStyle name="40 % - Accent1" xfId="2041" builtinId="31" hidden="1"/>
    <cellStyle name="40 % - Accent1" xfId="2079" builtinId="31" hidden="1"/>
    <cellStyle name="40 % - Accent1" xfId="2118" builtinId="31" hidden="1"/>
    <cellStyle name="40 % - Accent1" xfId="2157" builtinId="31" hidden="1"/>
    <cellStyle name="40 % - Accent1" xfId="2196" builtinId="31" hidden="1"/>
    <cellStyle name="40 % - Accent1" xfId="2236" builtinId="31" hidden="1"/>
    <cellStyle name="40 % - Accent1" xfId="2275" builtinId="31" hidden="1"/>
    <cellStyle name="40 % - Accent1" xfId="2313" builtinId="31" hidden="1"/>
    <cellStyle name="40 % - Accent1" xfId="2352" builtinId="31" hidden="1"/>
    <cellStyle name="40 % - Accent1" xfId="2391" builtinId="31" hidden="1"/>
    <cellStyle name="40 % - Accent1" xfId="2431" builtinId="31" hidden="1"/>
    <cellStyle name="40 % - Accent1" xfId="2470" builtinId="31" hidden="1"/>
    <cellStyle name="40 % - Accent1" xfId="2510" builtinId="31" hidden="1"/>
    <cellStyle name="40 % - Accent1" xfId="2549" builtinId="31" hidden="1"/>
    <cellStyle name="40 % - Accent1" xfId="2589" builtinId="31" hidden="1"/>
    <cellStyle name="40 % - Accent1" xfId="2628" builtinId="31" hidden="1"/>
    <cellStyle name="40 % - Accent1" xfId="2667" builtinId="31" hidden="1"/>
    <cellStyle name="40 % - Accent1" xfId="1120" builtinId="31" hidden="1"/>
    <cellStyle name="40 % - Accent1" xfId="1156" builtinId="31" hidden="1"/>
    <cellStyle name="40 % - Accent1" xfId="2712" builtinId="31" hidden="1"/>
    <cellStyle name="40 % - Accent1" xfId="2751" builtinId="31" hidden="1"/>
    <cellStyle name="40 % - Accent1" xfId="2789" builtinId="31" hidden="1"/>
    <cellStyle name="40 % - Accent1" xfId="2828" builtinId="31" hidden="1"/>
    <cellStyle name="40 % - Accent1" xfId="2867" builtinId="31" hidden="1"/>
    <cellStyle name="40 % - Accent1" xfId="2906" builtinId="31" hidden="1"/>
    <cellStyle name="40 % - Accent1" xfId="2946" builtinId="31" hidden="1"/>
    <cellStyle name="40 % - Accent1" xfId="2985" builtinId="31" hidden="1"/>
    <cellStyle name="40 % - Accent1" xfId="3023" builtinId="31" hidden="1"/>
    <cellStyle name="40 % - Accent1" xfId="3062" builtinId="31" hidden="1"/>
    <cellStyle name="40 % - Accent1" xfId="3101" builtinId="31" hidden="1"/>
    <cellStyle name="40 % - Accent1" xfId="3141" builtinId="31" hidden="1"/>
    <cellStyle name="40 % - Accent1" xfId="3180" builtinId="31" hidden="1"/>
    <cellStyle name="40 % - Accent1" xfId="3220" builtinId="31" hidden="1"/>
    <cellStyle name="40 % - Accent1" xfId="3259" builtinId="31" hidden="1"/>
    <cellStyle name="40 % - Accent1" xfId="3299" builtinId="31" hidden="1"/>
    <cellStyle name="40 % - Accent1" xfId="3338" builtinId="31" hidden="1"/>
    <cellStyle name="40 % - Accent1" xfId="3377" builtinId="31" hidden="1"/>
    <cellStyle name="40 % - Accent1" xfId="3416" builtinId="31" hidden="1"/>
    <cellStyle name="40 % - Accent1" xfId="3607" builtinId="31" hidden="1"/>
    <cellStyle name="40 % - Accent1" xfId="3651" builtinId="31" hidden="1"/>
    <cellStyle name="40 % - Accent1" xfId="3690" builtinId="31" hidden="1"/>
    <cellStyle name="40 % - Accent1" xfId="3728" builtinId="31" hidden="1"/>
    <cellStyle name="40 % - Accent1" xfId="3767" builtinId="31" hidden="1"/>
    <cellStyle name="40 % - Accent1" xfId="3806" builtinId="31" hidden="1"/>
    <cellStyle name="40 % - Accent1" xfId="3845" builtinId="31" hidden="1"/>
    <cellStyle name="40 % - Accent1" xfId="3885" builtinId="31" hidden="1"/>
    <cellStyle name="40 % - Accent1" xfId="3924" builtinId="31" hidden="1"/>
    <cellStyle name="40 % - Accent1" xfId="3962" builtinId="31" hidden="1"/>
    <cellStyle name="40 % - Accent1" xfId="4001" builtinId="31" hidden="1"/>
    <cellStyle name="40 % - Accent1" xfId="4044" builtinId="31" hidden="1"/>
    <cellStyle name="40 % - Accent1" xfId="4084" builtinId="31" hidden="1"/>
    <cellStyle name="40 % - Accent1" xfId="4123" builtinId="31" hidden="1"/>
    <cellStyle name="40 % - Accent1" xfId="4163" builtinId="31" hidden="1"/>
    <cellStyle name="40 % - Accent1" xfId="4203" builtinId="31" hidden="1"/>
    <cellStyle name="40 % - Accent1" xfId="4243" builtinId="31" hidden="1"/>
    <cellStyle name="40 % - Accent1" xfId="4282" builtinId="31" hidden="1"/>
    <cellStyle name="40 % - Accent1" xfId="4321" builtinId="31" hidden="1"/>
    <cellStyle name="40 % - Accent1" xfId="4377" builtinId="31" hidden="1"/>
    <cellStyle name="40 % - Accent1" xfId="4533" builtinId="31" hidden="1"/>
    <cellStyle name="40 % - Accent1" xfId="4577" builtinId="31" hidden="1"/>
    <cellStyle name="40 % - Accent1" xfId="4616" builtinId="31" hidden="1"/>
    <cellStyle name="40 % - Accent1" xfId="4654" builtinId="31" hidden="1"/>
    <cellStyle name="40 % - Accent1" xfId="4693" builtinId="31" hidden="1"/>
    <cellStyle name="40 % - Accent1" xfId="4732" builtinId="31" hidden="1"/>
    <cellStyle name="40 % - Accent1" xfId="4771" builtinId="31" hidden="1"/>
    <cellStyle name="40 % - Accent1" xfId="4811" builtinId="31" hidden="1"/>
    <cellStyle name="40 % - Accent1" xfId="4850" builtinId="31" hidden="1"/>
    <cellStyle name="40 % - Accent1" xfId="4888" builtinId="31" hidden="1"/>
    <cellStyle name="40 % - Accent1" xfId="4927" builtinId="31" hidden="1"/>
    <cellStyle name="40 % - Accent1" xfId="4970" builtinId="31" hidden="1"/>
    <cellStyle name="40 % - Accent1" xfId="5010" builtinId="31" hidden="1"/>
    <cellStyle name="40 % - Accent1" xfId="5049" builtinId="31" hidden="1"/>
    <cellStyle name="40 % - Accent1" xfId="5089" builtinId="31" hidden="1"/>
    <cellStyle name="40 % - Accent1" xfId="5129" builtinId="31" hidden="1"/>
    <cellStyle name="40 % - Accent1" xfId="5169" builtinId="31" hidden="1"/>
    <cellStyle name="40 % - Accent1" xfId="5208" builtinId="31" hidden="1"/>
    <cellStyle name="40 % - Accent1" xfId="5247" builtinId="31" hidden="1"/>
    <cellStyle name="40 % - Accent1" xfId="4500" builtinId="31" hidden="1"/>
    <cellStyle name="40 % - Accent1" xfId="5280" builtinId="31" hidden="1"/>
    <cellStyle name="40 % - Accent1" xfId="5320" builtinId="31" hidden="1"/>
    <cellStyle name="40 % - Accent1" xfId="5359" builtinId="31" hidden="1"/>
    <cellStyle name="40 % - Accent1" xfId="5397" builtinId="31" hidden="1"/>
    <cellStyle name="40 % - Accent1" xfId="5436" builtinId="31" hidden="1"/>
    <cellStyle name="40 % - Accent1" xfId="5475" builtinId="31" hidden="1"/>
    <cellStyle name="40 % - Accent1" xfId="5514" builtinId="31" hidden="1"/>
    <cellStyle name="40 % - Accent1" xfId="5554" builtinId="31" hidden="1"/>
    <cellStyle name="40 % - Accent1" xfId="5593" builtinId="31" hidden="1"/>
    <cellStyle name="40 % - Accent1" xfId="5631" builtinId="31" hidden="1"/>
    <cellStyle name="40 % - Accent1" xfId="5670" builtinId="31" hidden="1"/>
    <cellStyle name="40 % - Accent1" xfId="5709" builtinId="31" hidden="1"/>
    <cellStyle name="40 % - Accent1" xfId="5749" builtinId="31" hidden="1"/>
    <cellStyle name="40 % - Accent1" xfId="5788" builtinId="31" hidden="1"/>
    <cellStyle name="40 % - Accent1" xfId="5828" builtinId="31" hidden="1"/>
    <cellStyle name="40 % - Accent1" xfId="5867" builtinId="31" hidden="1"/>
    <cellStyle name="40 % - Accent1" xfId="5907" builtinId="31" hidden="1"/>
    <cellStyle name="40 % - Accent1" xfId="5946" builtinId="31" hidden="1"/>
    <cellStyle name="40 % - Accent1" xfId="5985" builtinId="31" hidden="1"/>
    <cellStyle name="40 % - Accent1" xfId="4430" builtinId="31" hidden="1"/>
    <cellStyle name="40 % - Accent1" xfId="4466" builtinId="31" hidden="1"/>
    <cellStyle name="40 % - Accent1" xfId="6030" builtinId="31" hidden="1"/>
    <cellStyle name="40 % - Accent1" xfId="6069" builtinId="31" hidden="1"/>
    <cellStyle name="40 % - Accent1" xfId="6107" builtinId="31" hidden="1"/>
    <cellStyle name="40 % - Accent1" xfId="6146" builtinId="31" hidden="1"/>
    <cellStyle name="40 % - Accent1" xfId="6185" builtinId="31" hidden="1"/>
    <cellStyle name="40 % - Accent1" xfId="6224" builtinId="31" hidden="1"/>
    <cellStyle name="40 % - Accent1" xfId="6264" builtinId="31" hidden="1"/>
    <cellStyle name="40 % - Accent1" xfId="6303" builtinId="31" hidden="1"/>
    <cellStyle name="40 % - Accent1" xfId="6341" builtinId="31" hidden="1"/>
    <cellStyle name="40 % - Accent1" xfId="6380" builtinId="31" hidden="1"/>
    <cellStyle name="40 % - Accent1" xfId="6419" builtinId="31" hidden="1"/>
    <cellStyle name="40 % - Accent1" xfId="6459" builtinId="31" hidden="1"/>
    <cellStyle name="40 % - Accent1" xfId="6498" builtinId="31" hidden="1"/>
    <cellStyle name="40 % - Accent1" xfId="6538" builtinId="31" hidden="1"/>
    <cellStyle name="40 % - Accent1" xfId="6577" builtinId="31" hidden="1"/>
    <cellStyle name="40 % - Accent1" xfId="6617" builtinId="31" hidden="1"/>
    <cellStyle name="40 % - Accent1" xfId="6656" builtinId="31" hidden="1"/>
    <cellStyle name="40 % - Accent1" xfId="6695" builtinId="31" hidden="1"/>
    <cellStyle name="40 % - Accent1" xfId="3574" builtinId="31" hidden="1"/>
    <cellStyle name="40 % - Accent1" xfId="3446" builtinId="31" hidden="1"/>
    <cellStyle name="40 % - Accent1" xfId="6750" builtinId="31" hidden="1"/>
    <cellStyle name="40 % - Accent1" xfId="6789" builtinId="31" hidden="1"/>
    <cellStyle name="40 % - Accent1" xfId="6827" builtinId="31" hidden="1"/>
    <cellStyle name="40 % - Accent1" xfId="6866" builtinId="31" hidden="1"/>
    <cellStyle name="40 % - Accent1" xfId="6905" builtinId="31" hidden="1"/>
    <cellStyle name="40 % - Accent1" xfId="6944" builtinId="31" hidden="1"/>
    <cellStyle name="40 % - Accent1" xfId="6984" builtinId="31" hidden="1"/>
    <cellStyle name="40 % - Accent1" xfId="7023" builtinId="31" hidden="1"/>
    <cellStyle name="40 % - Accent1" xfId="7061" builtinId="31" hidden="1"/>
    <cellStyle name="40 % - Accent1" xfId="7100" builtinId="31" hidden="1"/>
    <cellStyle name="40 % - Accent1" xfId="7141" builtinId="31" hidden="1"/>
    <cellStyle name="40 % - Accent1" xfId="7181" builtinId="31" hidden="1"/>
    <cellStyle name="40 % - Accent1" xfId="7220" builtinId="31" hidden="1"/>
    <cellStyle name="40 % - Accent1" xfId="7260" builtinId="31" hidden="1"/>
    <cellStyle name="40 % - Accent1" xfId="7300" builtinId="31" hidden="1"/>
    <cellStyle name="40 % - Accent1" xfId="7340" builtinId="31" hidden="1"/>
    <cellStyle name="40 % - Accent1" xfId="7379" builtinId="31" hidden="1"/>
    <cellStyle name="40 % - Accent1" xfId="7418" builtinId="31" hidden="1"/>
    <cellStyle name="40 % - Accent1" xfId="7468" builtinId="31" hidden="1"/>
    <cellStyle name="40 % - Accent1" xfId="7624" builtinId="31" hidden="1"/>
    <cellStyle name="40 % - Accent1" xfId="7666" builtinId="31" hidden="1"/>
    <cellStyle name="40 % - Accent1" xfId="7705" builtinId="31" hidden="1"/>
    <cellStyle name="40 % - Accent1" xfId="7743" builtinId="31" hidden="1"/>
    <cellStyle name="40 % - Accent1" xfId="7782" builtinId="31" hidden="1"/>
    <cellStyle name="40 % - Accent1" xfId="7821" builtinId="31" hidden="1"/>
    <cellStyle name="40 % - Accent1" xfId="7860" builtinId="31" hidden="1"/>
    <cellStyle name="40 % - Accent1" xfId="7900" builtinId="31" hidden="1"/>
    <cellStyle name="40 % - Accent1" xfId="7939" builtinId="31" hidden="1"/>
    <cellStyle name="40 % - Accent1" xfId="7977" builtinId="31" hidden="1"/>
    <cellStyle name="40 % - Accent1" xfId="8016" builtinId="31" hidden="1"/>
    <cellStyle name="40 % - Accent1" xfId="8057" builtinId="31" hidden="1"/>
    <cellStyle name="40 % - Accent1" xfId="8097" builtinId="31" hidden="1"/>
    <cellStyle name="40 % - Accent1" xfId="8136" builtinId="31" hidden="1"/>
    <cellStyle name="40 % - Accent1" xfId="8176" builtinId="31" hidden="1"/>
    <cellStyle name="40 % - Accent1" xfId="8216" builtinId="31" hidden="1"/>
    <cellStyle name="40 % - Accent1" xfId="8256" builtinId="31" hidden="1"/>
    <cellStyle name="40 % - Accent1" xfId="8295" builtinId="31" hidden="1"/>
    <cellStyle name="40 % - Accent1" xfId="8334" builtinId="31" hidden="1"/>
    <cellStyle name="40 % - Accent1" xfId="7591" builtinId="31" hidden="1"/>
    <cellStyle name="40 % - Accent1" xfId="8367" builtinId="31" hidden="1"/>
    <cellStyle name="40 % - Accent1" xfId="8407" builtinId="31" hidden="1"/>
    <cellStyle name="40 % - Accent1" xfId="8446" builtinId="31" hidden="1"/>
    <cellStyle name="40 % - Accent1" xfId="8484" builtinId="31" hidden="1"/>
    <cellStyle name="40 % - Accent1" xfId="8523" builtinId="31" hidden="1"/>
    <cellStyle name="40 % - Accent1" xfId="8562" builtinId="31" hidden="1"/>
    <cellStyle name="40 % - Accent1" xfId="8601" builtinId="31" hidden="1"/>
    <cellStyle name="40 % - Accent1" xfId="8641" builtinId="31" hidden="1"/>
    <cellStyle name="40 % - Accent1" xfId="8680" builtinId="31" hidden="1"/>
    <cellStyle name="40 % - Accent1" xfId="8718" builtinId="31" hidden="1"/>
    <cellStyle name="40 % - Accent1" xfId="8757" builtinId="31" hidden="1"/>
    <cellStyle name="40 % - Accent1" xfId="8796" builtinId="31" hidden="1"/>
    <cellStyle name="40 % - Accent1" xfId="8836" builtinId="31" hidden="1"/>
    <cellStyle name="40 % - Accent1" xfId="8875" builtinId="31" hidden="1"/>
    <cellStyle name="40 % - Accent1" xfId="8915" builtinId="31" hidden="1"/>
    <cellStyle name="40 % - Accent1" xfId="8954" builtinId="31" hidden="1"/>
    <cellStyle name="40 % - Accent1" xfId="8994" builtinId="31" hidden="1"/>
    <cellStyle name="40 % - Accent1" xfId="9033" builtinId="31" hidden="1"/>
    <cellStyle name="40 % - Accent1" xfId="9072" builtinId="31" hidden="1"/>
    <cellStyle name="40 % - Accent1" xfId="7521" builtinId="31" hidden="1"/>
    <cellStyle name="40 % - Accent1" xfId="7557" builtinId="31" hidden="1"/>
    <cellStyle name="40 % - Accent1" xfId="9117" builtinId="31" hidden="1"/>
    <cellStyle name="40 % - Accent1" xfId="9156" builtinId="31" hidden="1"/>
    <cellStyle name="40 % - Accent1" xfId="9194" builtinId="31" hidden="1"/>
    <cellStyle name="40 % - Accent1" xfId="9233" builtinId="31" hidden="1"/>
    <cellStyle name="40 % - Accent1" xfId="9272" builtinId="31" hidden="1"/>
    <cellStyle name="40 % - Accent1" xfId="9311" builtinId="31" hidden="1"/>
    <cellStyle name="40 % - Accent1" xfId="9351" builtinId="31" hidden="1"/>
    <cellStyle name="40 % - Accent1" xfId="9390" builtinId="31" hidden="1"/>
    <cellStyle name="40 % - Accent1" xfId="9428" builtinId="31" hidden="1"/>
    <cellStyle name="40 % - Accent1" xfId="9467" builtinId="31" hidden="1"/>
    <cellStyle name="40 % - Accent1" xfId="9506" builtinId="31" hidden="1"/>
    <cellStyle name="40 % - Accent1" xfId="9546" builtinId="31" hidden="1"/>
    <cellStyle name="40 % - Accent1" xfId="9585" builtinId="31" hidden="1"/>
    <cellStyle name="40 % - Accent1" xfId="9625" builtinId="31" hidden="1"/>
    <cellStyle name="40 % - Accent1" xfId="9664" builtinId="31" hidden="1"/>
    <cellStyle name="40 % - Accent1" xfId="9704" builtinId="31" hidden="1"/>
    <cellStyle name="40 % - Accent1" xfId="9743" builtinId="31" hidden="1"/>
    <cellStyle name="40 % - Accent1" xfId="9782" builtinId="31" hidden="1"/>
    <cellStyle name="40 % - Accent1" xfId="4026" builtinId="31" hidden="1"/>
    <cellStyle name="40 % - Accent1" xfId="9822" builtinId="31" hidden="1"/>
    <cellStyle name="40 % - Accent1" xfId="9862" builtinId="31" hidden="1"/>
    <cellStyle name="40 % - Accent1" xfId="9901" builtinId="31" hidden="1"/>
    <cellStyle name="40 % - Accent1" xfId="9939" builtinId="31" hidden="1"/>
    <cellStyle name="40 % - Accent1" xfId="9978" builtinId="31" hidden="1"/>
    <cellStyle name="40 % - Accent1" xfId="10017" builtinId="31" hidden="1"/>
    <cellStyle name="40 % - Accent1" xfId="10056" builtinId="31" hidden="1"/>
    <cellStyle name="40 % - Accent1" xfId="10096" builtinId="31" hidden="1"/>
    <cellStyle name="40 % - Accent1" xfId="10135" builtinId="31" hidden="1"/>
    <cellStyle name="40 % - Accent1" xfId="10173" builtinId="31" hidden="1"/>
    <cellStyle name="40 % - Accent1" xfId="10212" builtinId="31" hidden="1"/>
    <cellStyle name="40 % - Accent1" xfId="10251" builtinId="31" hidden="1"/>
    <cellStyle name="40 % - Accent1" xfId="10291" builtinId="31" hidden="1"/>
    <cellStyle name="40 % - Accent1" xfId="10330" builtinId="31" hidden="1"/>
    <cellStyle name="40 % - Accent1" xfId="10370" builtinId="31" hidden="1"/>
    <cellStyle name="40 % - Accent1" xfId="10409" builtinId="31" hidden="1"/>
    <cellStyle name="40 % - Accent1" xfId="10449" builtinId="31" hidden="1"/>
    <cellStyle name="40 % - Accent1" xfId="10488" builtinId="31" hidden="1"/>
    <cellStyle name="40 % - Accent1" xfId="10527" builtinId="31" hidden="1"/>
    <cellStyle name="40 % - Accent1" xfId="10566" builtinId="31" hidden="1"/>
    <cellStyle name="40 % - Accent1" xfId="10722" builtinId="31" hidden="1"/>
    <cellStyle name="40 % - Accent1" xfId="10762" builtinId="31" hidden="1"/>
    <cellStyle name="40 % - Accent1" xfId="10801" builtinId="31" hidden="1"/>
    <cellStyle name="40 % - Accent1" xfId="10839" builtinId="31" hidden="1"/>
    <cellStyle name="40 % - Accent1" xfId="10878" builtinId="31" hidden="1"/>
    <cellStyle name="40 % - Accent1" xfId="10917" builtinId="31" hidden="1"/>
    <cellStyle name="40 % - Accent1" xfId="10956" builtinId="31" hidden="1"/>
    <cellStyle name="40 % - Accent1" xfId="10996" builtinId="31" hidden="1"/>
    <cellStyle name="40 % - Accent1" xfId="11035" builtinId="31" hidden="1"/>
    <cellStyle name="40 % - Accent1" xfId="11073" builtinId="31" hidden="1"/>
    <cellStyle name="40 % - Accent1" xfId="11112" builtinId="31" hidden="1"/>
    <cellStyle name="40 % - Accent1" xfId="11151" builtinId="31" hidden="1"/>
    <cellStyle name="40 % - Accent1" xfId="11191" builtinId="31" hidden="1"/>
    <cellStyle name="40 % - Accent1" xfId="11230" builtinId="31" hidden="1"/>
    <cellStyle name="40 % - Accent1" xfId="11270" builtinId="31" hidden="1"/>
    <cellStyle name="40 % - Accent1" xfId="11310" builtinId="31" hidden="1"/>
    <cellStyle name="40 % - Accent1" xfId="11350" builtinId="31" hidden="1"/>
    <cellStyle name="40 % - Accent1" xfId="11389" builtinId="31" hidden="1"/>
    <cellStyle name="40 % - Accent1" xfId="11428" builtinId="31" hidden="1"/>
    <cellStyle name="40 % - Accent1" xfId="10689" builtinId="31" hidden="1"/>
    <cellStyle name="40 % - Accent1" xfId="11461" builtinId="31" hidden="1"/>
    <cellStyle name="40 % - Accent1" xfId="11501" builtinId="31" hidden="1"/>
    <cellStyle name="40 % - Accent1" xfId="11540" builtinId="31" hidden="1"/>
    <cellStyle name="40 % - Accent1" xfId="11578" builtinId="31" hidden="1"/>
    <cellStyle name="40 % - Accent1" xfId="11617" builtinId="31" hidden="1"/>
    <cellStyle name="40 % - Accent1" xfId="11656" builtinId="31" hidden="1"/>
    <cellStyle name="40 % - Accent1" xfId="11695" builtinId="31" hidden="1"/>
    <cellStyle name="40 % - Accent1" xfId="11735" builtinId="31" hidden="1"/>
    <cellStyle name="40 % - Accent1" xfId="11774" builtinId="31" hidden="1"/>
    <cellStyle name="40 % - Accent1" xfId="11812" builtinId="31" hidden="1"/>
    <cellStyle name="40 % - Accent1" xfId="11851" builtinId="31" hidden="1"/>
    <cellStyle name="40 % - Accent1" xfId="11890" builtinId="31" hidden="1"/>
    <cellStyle name="40 % - Accent1" xfId="11930" builtinId="31" hidden="1"/>
    <cellStyle name="40 % - Accent1" xfId="11969" builtinId="31" hidden="1"/>
    <cellStyle name="40 % - Accent1" xfId="12009" builtinId="31" hidden="1"/>
    <cellStyle name="40 % - Accent1" xfId="12048" builtinId="31" hidden="1"/>
    <cellStyle name="40 % - Accent1" xfId="12088" builtinId="31" hidden="1"/>
    <cellStyle name="40 % - Accent1" xfId="12127" builtinId="31" hidden="1"/>
    <cellStyle name="40 % - Accent1" xfId="12166" builtinId="31" hidden="1"/>
    <cellStyle name="40 % - Accent1" xfId="10619" builtinId="31" hidden="1"/>
    <cellStyle name="40 % - Accent1" xfId="10655" builtinId="31" hidden="1"/>
    <cellStyle name="40 % - Accent1" xfId="12211" builtinId="31" hidden="1"/>
    <cellStyle name="40 % - Accent1" xfId="12250" builtinId="31" hidden="1"/>
    <cellStyle name="40 % - Accent1" xfId="12288" builtinId="31" hidden="1"/>
    <cellStyle name="40 % - Accent1" xfId="12327" builtinId="31" hidden="1"/>
    <cellStyle name="40 % - Accent1" xfId="12366" builtinId="31" hidden="1"/>
    <cellStyle name="40 % - Accent1" xfId="12405" builtinId="31" hidden="1"/>
    <cellStyle name="40 % - Accent1" xfId="12445" builtinId="31" hidden="1"/>
    <cellStyle name="40 % - Accent1" xfId="12484" builtinId="31" hidden="1"/>
    <cellStyle name="40 % - Accent1" xfId="12522" builtinId="31" hidden="1"/>
    <cellStyle name="40 % - Accent1" xfId="12561" builtinId="31" hidden="1"/>
    <cellStyle name="40 % - Accent1" xfId="12600" builtinId="31" hidden="1"/>
    <cellStyle name="40 % - Accent1" xfId="12640" builtinId="31" hidden="1"/>
    <cellStyle name="40 % - Accent1" xfId="12679" builtinId="31" hidden="1"/>
    <cellStyle name="40 % - Accent1" xfId="12719" builtinId="31" hidden="1"/>
    <cellStyle name="40 % - Accent1" xfId="12758" builtinId="31" hidden="1"/>
    <cellStyle name="40 % - Accent1" xfId="12798" builtinId="31" hidden="1"/>
    <cellStyle name="40 % - Accent1" xfId="12837" builtinId="31" hidden="1"/>
    <cellStyle name="40 % - Accent1" xfId="12876" builtinId="31" hidden="1"/>
    <cellStyle name="40 % - Accent1" xfId="12915" builtinId="31" hidden="1"/>
    <cellStyle name="40 % - Accent1" xfId="12954" builtinId="31" hidden="1"/>
    <cellStyle name="40 % - Accent1" xfId="12994" builtinId="31" hidden="1"/>
    <cellStyle name="40 % - Accent1" xfId="13033" builtinId="31" hidden="1"/>
    <cellStyle name="40 % - Accent1" xfId="13071" builtinId="31" hidden="1"/>
    <cellStyle name="40 % - Accent1" xfId="13110" builtinId="31" hidden="1"/>
    <cellStyle name="40 % - Accent1" xfId="13149" builtinId="31" hidden="1"/>
    <cellStyle name="40 % - Accent1" xfId="13188" builtinId="31" hidden="1"/>
    <cellStyle name="40 % - Accent1" xfId="13228" builtinId="31" hidden="1"/>
    <cellStyle name="40 % - Accent1" xfId="13267" builtinId="31" hidden="1"/>
    <cellStyle name="40 % - Accent1" xfId="13305" builtinId="31" hidden="1"/>
    <cellStyle name="40 % - Accent1" xfId="13344" builtinId="31" hidden="1"/>
    <cellStyle name="40 % - Accent1" xfId="13383" builtinId="31" hidden="1"/>
    <cellStyle name="40 % - Accent1" xfId="13423" builtinId="31" hidden="1"/>
    <cellStyle name="40 % - Accent1" xfId="13462" builtinId="31" hidden="1"/>
    <cellStyle name="40 % - Accent1" xfId="13502" builtinId="31" hidden="1"/>
    <cellStyle name="40 % - Accent1" xfId="13541" builtinId="31" hidden="1"/>
    <cellStyle name="40 % - Accent1" xfId="13581" builtinId="31" hidden="1"/>
    <cellStyle name="40 % - Accent1" xfId="13620" builtinId="31" hidden="1"/>
    <cellStyle name="40 % - Accent1" xfId="13659" builtinId="31" hidden="1"/>
    <cellStyle name="40 % - Accent1" xfId="13698" builtinId="31" hidden="1"/>
    <cellStyle name="40 % - Accent1" xfId="13854" builtinId="31" hidden="1"/>
    <cellStyle name="40 % - Accent1" xfId="13894" builtinId="31" hidden="1"/>
    <cellStyle name="40 % - Accent1" xfId="13933" builtinId="31" hidden="1"/>
    <cellStyle name="40 % - Accent1" xfId="13971" builtinId="31" hidden="1"/>
    <cellStyle name="40 % - Accent1" xfId="14010" builtinId="31" hidden="1"/>
    <cellStyle name="40 % - Accent1" xfId="14049" builtinId="31" hidden="1"/>
    <cellStyle name="40 % - Accent1" xfId="14088" builtinId="31" hidden="1"/>
    <cellStyle name="40 % - Accent1" xfId="14128" builtinId="31" hidden="1"/>
    <cellStyle name="40 % - Accent1" xfId="14167" builtinId="31" hidden="1"/>
    <cellStyle name="40 % - Accent1" xfId="14205" builtinId="31" hidden="1"/>
    <cellStyle name="40 % - Accent1" xfId="14244" builtinId="31" hidden="1"/>
    <cellStyle name="40 % - Accent1" xfId="14283" builtinId="31" hidden="1"/>
    <cellStyle name="40 % - Accent1" xfId="14323" builtinId="31" hidden="1"/>
    <cellStyle name="40 % - Accent1" xfId="14362" builtinId="31" hidden="1"/>
    <cellStyle name="40 % - Accent1" xfId="14402" builtinId="31" hidden="1"/>
    <cellStyle name="40 % - Accent1" xfId="14442" builtinId="31" hidden="1"/>
    <cellStyle name="40 % - Accent1" xfId="14482" builtinId="31" hidden="1"/>
    <cellStyle name="40 % - Accent1" xfId="14521" builtinId="31" hidden="1"/>
    <cellStyle name="40 % - Accent1" xfId="14560" builtinId="31" hidden="1"/>
    <cellStyle name="40 % - Accent1" xfId="13821" builtinId="31" hidden="1"/>
    <cellStyle name="40 % - Accent1" xfId="14593" builtinId="31" hidden="1"/>
    <cellStyle name="40 % - Accent1" xfId="14633" builtinId="31" hidden="1"/>
    <cellStyle name="40 % - Accent1" xfId="14672" builtinId="31" hidden="1"/>
    <cellStyle name="40 % - Accent1" xfId="14710" builtinId="31" hidden="1"/>
    <cellStyle name="40 % - Accent1" xfId="14749" builtinId="31" hidden="1"/>
    <cellStyle name="40 % - Accent1" xfId="14788" builtinId="31" hidden="1"/>
    <cellStyle name="40 % - Accent1" xfId="14827" builtinId="31" hidden="1"/>
    <cellStyle name="40 % - Accent1" xfId="14867" builtinId="31" hidden="1"/>
    <cellStyle name="40 % - Accent1" xfId="14906" builtinId="31" hidden="1"/>
    <cellStyle name="40 % - Accent1" xfId="14944" builtinId="31" hidden="1"/>
    <cellStyle name="40 % - Accent1" xfId="14983" builtinId="31" hidden="1"/>
    <cellStyle name="40 % - Accent1" xfId="15022" builtinId="31" hidden="1"/>
    <cellStyle name="40 % - Accent1" xfId="15062" builtinId="31" hidden="1"/>
    <cellStyle name="40 % - Accent1" xfId="15101" builtinId="31" hidden="1"/>
    <cellStyle name="40 % - Accent1" xfId="15141" builtinId="31" hidden="1"/>
    <cellStyle name="40 % - Accent1" xfId="15180" builtinId="31" hidden="1"/>
    <cellStyle name="40 % - Accent1" xfId="15220" builtinId="31" hidden="1"/>
    <cellStyle name="40 % - Accent1" xfId="15259" builtinId="31" hidden="1"/>
    <cellStyle name="40 % - Accent1" xfId="15298" builtinId="31" hidden="1"/>
    <cellStyle name="40 % - Accent1" xfId="13751" builtinId="31" hidden="1"/>
    <cellStyle name="40 % - Accent1" xfId="13787" builtinId="31" hidden="1"/>
    <cellStyle name="40 % - Accent1" xfId="15343" builtinId="31" hidden="1"/>
    <cellStyle name="40 % - Accent1" xfId="15382" builtinId="31" hidden="1"/>
    <cellStyle name="40 % - Accent1" xfId="15420" builtinId="31" hidden="1"/>
    <cellStyle name="40 % - Accent1" xfId="15459" builtinId="31" hidden="1"/>
    <cellStyle name="40 % - Accent1" xfId="15498" builtinId="31" hidden="1"/>
    <cellStyle name="40 % - Accent1" xfId="15537" builtinId="31" hidden="1"/>
    <cellStyle name="40 % - Accent1" xfId="15577" builtinId="31" hidden="1"/>
    <cellStyle name="40 % - Accent1" xfId="15616" builtinId="31" hidden="1"/>
    <cellStyle name="40 % - Accent1" xfId="15654" builtinId="31" hidden="1"/>
    <cellStyle name="40 % - Accent1" xfId="15693" builtinId="31" hidden="1"/>
    <cellStyle name="40 % - Accent1" xfId="15732" builtinId="31" hidden="1"/>
    <cellStyle name="40 % - Accent1" xfId="15772" builtinId="31" hidden="1"/>
    <cellStyle name="40 % - Accent1" xfId="15811" builtinId="31" hidden="1"/>
    <cellStyle name="40 % - Accent1" xfId="15851" builtinId="31" hidden="1"/>
    <cellStyle name="40 % - Accent1" xfId="15890" builtinId="31" hidden="1"/>
    <cellStyle name="40 % - Accent1" xfId="15930" builtinId="31" hidden="1"/>
    <cellStyle name="40 % - Accent1" xfId="15969" builtinId="31" hidden="1"/>
    <cellStyle name="40 % - Accent1" xfId="16008" builtinId="31" hidden="1"/>
    <cellStyle name="40 % - Accent1" xfId="3479" builtinId="31" hidden="1"/>
    <cellStyle name="40 % - Accent1" xfId="3528" builtinId="31" hidden="1"/>
    <cellStyle name="40 % - Accent1" xfId="16061" builtinId="31" hidden="1"/>
    <cellStyle name="40 % - Accent1" xfId="16100" builtinId="31" hidden="1"/>
    <cellStyle name="40 % - Accent1" xfId="16138" builtinId="31" hidden="1"/>
    <cellStyle name="40 % - Accent1" xfId="16177" builtinId="31" hidden="1"/>
    <cellStyle name="40 % - Accent1" xfId="16216" builtinId="31" hidden="1"/>
    <cellStyle name="40 % - Accent1" xfId="16255" builtinId="31" hidden="1"/>
    <cellStyle name="40 % - Accent1" xfId="16295" builtinId="31" hidden="1"/>
    <cellStyle name="40 % - Accent1" xfId="16334" builtinId="31" hidden="1"/>
    <cellStyle name="40 % - Accent1" xfId="16372" builtinId="31" hidden="1"/>
    <cellStyle name="40 % - Accent1" xfId="16411" builtinId="31" hidden="1"/>
    <cellStyle name="40 % - Accent1" xfId="16450" builtinId="31" hidden="1"/>
    <cellStyle name="40 % - Accent1" xfId="16490" builtinId="31" hidden="1"/>
    <cellStyle name="40 % - Accent1" xfId="16529" builtinId="31" hidden="1"/>
    <cellStyle name="40 % - Accent1" xfId="16569" builtinId="31" hidden="1"/>
    <cellStyle name="40 % - Accent1" xfId="16608" builtinId="31" hidden="1"/>
    <cellStyle name="40 % - Accent1" xfId="16648" builtinId="31" hidden="1"/>
    <cellStyle name="40 % - Accent1" xfId="16687" builtinId="31" hidden="1"/>
    <cellStyle name="40 % - Accent1" xfId="16726" builtinId="31" hidden="1"/>
    <cellStyle name="40 % - Accent1" xfId="16765" builtinId="31" hidden="1"/>
    <cellStyle name="40 % - Accent1" xfId="16921" builtinId="31" hidden="1"/>
    <cellStyle name="40 % - Accent1" xfId="16961" builtinId="31" hidden="1"/>
    <cellStyle name="40 % - Accent1" xfId="17000" builtinId="31" hidden="1"/>
    <cellStyle name="40 % - Accent1" xfId="17038" builtinId="31" hidden="1"/>
    <cellStyle name="40 % - Accent1" xfId="17077" builtinId="31" hidden="1"/>
    <cellStyle name="40 % - Accent1" xfId="17116" builtinId="31" hidden="1"/>
    <cellStyle name="40 % - Accent1" xfId="17155" builtinId="31" hidden="1"/>
    <cellStyle name="40 % - Accent1" xfId="17195" builtinId="31" hidden="1"/>
    <cellStyle name="40 % - Accent1" xfId="17234" builtinId="31" hidden="1"/>
    <cellStyle name="40 % - Accent1" xfId="17272" builtinId="31" hidden="1"/>
    <cellStyle name="40 % - Accent1" xfId="17311" builtinId="31" hidden="1"/>
    <cellStyle name="40 % - Accent1" xfId="17350" builtinId="31" hidden="1"/>
    <cellStyle name="40 % - Accent1" xfId="17390" builtinId="31" hidden="1"/>
    <cellStyle name="40 % - Accent1" xfId="17429" builtinId="31" hidden="1"/>
    <cellStyle name="40 % - Accent1" xfId="17469" builtinId="31" hidden="1"/>
    <cellStyle name="40 % - Accent1" xfId="17509" builtinId="31" hidden="1"/>
    <cellStyle name="40 % - Accent1" xfId="17549" builtinId="31" hidden="1"/>
    <cellStyle name="40 % - Accent1" xfId="17588" builtinId="31" hidden="1"/>
    <cellStyle name="40 % - Accent1" xfId="17627" builtinId="31" hidden="1"/>
    <cellStyle name="40 % - Accent1" xfId="16888" builtinId="31" hidden="1"/>
    <cellStyle name="40 % - Accent1" xfId="17660" builtinId="31" hidden="1"/>
    <cellStyle name="40 % - Accent1" xfId="17700" builtinId="31" hidden="1"/>
    <cellStyle name="40 % - Accent1" xfId="17739" builtinId="31" hidden="1"/>
    <cellStyle name="40 % - Accent1" xfId="17777" builtinId="31" hidden="1"/>
    <cellStyle name="40 % - Accent1" xfId="17816" builtinId="31" hidden="1"/>
    <cellStyle name="40 % - Accent1" xfId="17855" builtinId="31" hidden="1"/>
    <cellStyle name="40 % - Accent1" xfId="17894" builtinId="31" hidden="1"/>
    <cellStyle name="40 % - Accent1" xfId="17934" builtinId="31" hidden="1"/>
    <cellStyle name="40 % - Accent1" xfId="17973" builtinId="31" hidden="1"/>
    <cellStyle name="40 % - Accent1" xfId="18011" builtinId="31" hidden="1"/>
    <cellStyle name="40 % - Accent1" xfId="18050" builtinId="31" hidden="1"/>
    <cellStyle name="40 % - Accent1" xfId="18089" builtinId="31" hidden="1"/>
    <cellStyle name="40 % - Accent1" xfId="18129" builtinId="31" hidden="1"/>
    <cellStyle name="40 % - Accent1" xfId="18168" builtinId="31" hidden="1"/>
    <cellStyle name="40 % - Accent1" xfId="18208" builtinId="31" hidden="1"/>
    <cellStyle name="40 % - Accent1" xfId="18247" builtinId="31" hidden="1"/>
    <cellStyle name="40 % - Accent1" xfId="18287" builtinId="31" hidden="1"/>
    <cellStyle name="40 % - Accent1" xfId="18326" builtinId="31" hidden="1"/>
    <cellStyle name="40 % - Accent1" xfId="18365" builtinId="31" hidden="1"/>
    <cellStyle name="40 % - Accent1" xfId="16818" builtinId="31" hidden="1"/>
    <cellStyle name="40 % - Accent1" xfId="16854" builtinId="31" hidden="1"/>
    <cellStyle name="40 % - Accent1" xfId="18410" builtinId="31" hidden="1"/>
    <cellStyle name="40 % - Accent1" xfId="18449" builtinId="31" hidden="1"/>
    <cellStyle name="40 % - Accent1" xfId="18487" builtinId="31" hidden="1"/>
    <cellStyle name="40 % - Accent1" xfId="18526" builtinId="31" hidden="1"/>
    <cellStyle name="40 % - Accent1" xfId="18565" builtinId="31" hidden="1"/>
    <cellStyle name="40 % - Accent1" xfId="18604" builtinId="31" hidden="1"/>
    <cellStyle name="40 % - Accent1" xfId="18644" builtinId="31" hidden="1"/>
    <cellStyle name="40 % - Accent1" xfId="18683" builtinId="31" hidden="1"/>
    <cellStyle name="40 % - Accent1" xfId="18721" builtinId="31" hidden="1"/>
    <cellStyle name="40 % - Accent1" xfId="18760" builtinId="31" hidden="1"/>
    <cellStyle name="40 % - Accent1" xfId="18799" builtinId="31" hidden="1"/>
    <cellStyle name="40 % - Accent1" xfId="18839" builtinId="31" hidden="1"/>
    <cellStyle name="40 % - Accent1" xfId="18878" builtinId="31" hidden="1"/>
    <cellStyle name="40 % - Accent1" xfId="18918" builtinId="31" hidden="1"/>
    <cellStyle name="40 % - Accent1" xfId="18957" builtinId="31" hidden="1"/>
    <cellStyle name="40 % - Accent1" xfId="18997" builtinId="31" hidden="1"/>
    <cellStyle name="40 % - Accent1" xfId="19036" builtinId="31" hidden="1"/>
    <cellStyle name="40 % - Accent1" xfId="19075" builtinId="31" hidden="1"/>
    <cellStyle name="40 % - Accent1" xfId="7123" builtinId="31" hidden="1"/>
    <cellStyle name="40 % - Accent1" xfId="19195" builtinId="31" hidden="1"/>
    <cellStyle name="40 % - Accent1" xfId="19235" builtinId="31" hidden="1"/>
    <cellStyle name="40 % - Accent1" xfId="19274" builtinId="31" hidden="1"/>
    <cellStyle name="40 % - Accent1" xfId="19312" builtinId="31" hidden="1"/>
    <cellStyle name="40 % - Accent1" xfId="19351" builtinId="31" hidden="1"/>
    <cellStyle name="40 % - Accent1" xfId="19390" builtinId="31" hidden="1"/>
    <cellStyle name="40 % - Accent1" xfId="19429" builtinId="31" hidden="1"/>
    <cellStyle name="40 % - Accent1" xfId="19469" builtinId="31" hidden="1"/>
    <cellStyle name="40 % - Accent1" xfId="19508" builtinId="31" hidden="1"/>
    <cellStyle name="40 % - Accent1" xfId="19546" builtinId="31" hidden="1"/>
    <cellStyle name="40 % - Accent1" xfId="19585" builtinId="31" hidden="1"/>
    <cellStyle name="40 % - Accent1" xfId="19624" builtinId="31" hidden="1"/>
    <cellStyle name="40 % - Accent1" xfId="19664" builtinId="31" hidden="1"/>
    <cellStyle name="40 % - Accent1" xfId="19703" builtinId="31" hidden="1"/>
    <cellStyle name="40 % - Accent1" xfId="19743" builtinId="31" hidden="1"/>
    <cellStyle name="40 % - Accent1" xfId="19782" builtinId="31" hidden="1"/>
    <cellStyle name="40 % - Accent1" xfId="19822" builtinId="31" hidden="1"/>
    <cellStyle name="40 % - Accent1" xfId="19861" builtinId="31" hidden="1"/>
    <cellStyle name="40 % - Accent1" xfId="19900" builtinId="31" hidden="1"/>
    <cellStyle name="40 % - Accent1" xfId="19951" builtinId="31" hidden="1"/>
    <cellStyle name="40 % - Accent1" xfId="20107" builtinId="31" hidden="1"/>
    <cellStyle name="40 % - Accent1" xfId="20147" builtinId="31" hidden="1"/>
    <cellStyle name="40 % - Accent1" xfId="20186" builtinId="31" hidden="1"/>
    <cellStyle name="40 % - Accent1" xfId="20224" builtinId="31" hidden="1"/>
    <cellStyle name="40 % - Accent1" xfId="20263" builtinId="31" hidden="1"/>
    <cellStyle name="40 % - Accent1" xfId="20302" builtinId="31" hidden="1"/>
    <cellStyle name="40 % - Accent1" xfId="20341" builtinId="31" hidden="1"/>
    <cellStyle name="40 % - Accent1" xfId="20381" builtinId="31" hidden="1"/>
    <cellStyle name="40 % - Accent1" xfId="20420" builtinId="31" hidden="1"/>
    <cellStyle name="40 % - Accent1" xfId="20458" builtinId="31" hidden="1"/>
    <cellStyle name="40 % - Accent1" xfId="20497" builtinId="31" hidden="1"/>
    <cellStyle name="40 % - Accent1" xfId="20536" builtinId="31" hidden="1"/>
    <cellStyle name="40 % - Accent1" xfId="20576" builtinId="31" hidden="1"/>
    <cellStyle name="40 % - Accent1" xfId="20615" builtinId="31" hidden="1"/>
    <cellStyle name="40 % - Accent1" xfId="20655" builtinId="31" hidden="1"/>
    <cellStyle name="40 % - Accent1" xfId="20695" builtinId="31" hidden="1"/>
    <cellStyle name="40 % - Accent1" xfId="20735" builtinId="31" hidden="1"/>
    <cellStyle name="40 % - Accent1" xfId="20774" builtinId="31" hidden="1"/>
    <cellStyle name="40 % - Accent1" xfId="20813" builtinId="31" hidden="1"/>
    <cellStyle name="40 % - Accent1" xfId="20074" builtinId="31" hidden="1"/>
    <cellStyle name="40 % - Accent1" xfId="20846" builtinId="31" hidden="1"/>
    <cellStyle name="40 % - Accent1" xfId="20886" builtinId="31" hidden="1"/>
    <cellStyle name="40 % - Accent1" xfId="20925" builtinId="31" hidden="1"/>
    <cellStyle name="40 % - Accent1" xfId="20963" builtinId="31" hidden="1"/>
    <cellStyle name="40 % - Accent1" xfId="21002" builtinId="31" hidden="1"/>
    <cellStyle name="40 % - Accent1" xfId="21041" builtinId="31" hidden="1"/>
    <cellStyle name="40 % - Accent1" xfId="21080" builtinId="31" hidden="1"/>
    <cellStyle name="40 % - Accent1" xfId="21120" builtinId="31" hidden="1"/>
    <cellStyle name="40 % - Accent1" xfId="21159" builtinId="31" hidden="1"/>
    <cellStyle name="40 % - Accent1" xfId="21197" builtinId="31" hidden="1"/>
    <cellStyle name="40 % - Accent1" xfId="21236" builtinId="31" hidden="1"/>
    <cellStyle name="40 % - Accent1" xfId="21275" builtinId="31" hidden="1"/>
    <cellStyle name="40 % - Accent1" xfId="21315" builtinId="31" hidden="1"/>
    <cellStyle name="40 % - Accent1" xfId="21354" builtinId="31" hidden="1"/>
    <cellStyle name="40 % - Accent1" xfId="21394" builtinId="31" hidden="1"/>
    <cellStyle name="40 % - Accent1" xfId="21433" builtinId="31" hidden="1"/>
    <cellStyle name="40 % - Accent1" xfId="21473" builtinId="31" hidden="1"/>
    <cellStyle name="40 % - Accent1" xfId="21512" builtinId="31" hidden="1"/>
    <cellStyle name="40 % - Accent1" xfId="21551" builtinId="31" hidden="1"/>
    <cellStyle name="40 % - Accent1" xfId="20004" builtinId="31" hidden="1"/>
    <cellStyle name="40 % - Accent1" xfId="20040" builtinId="31" hidden="1"/>
    <cellStyle name="40 % - Accent1" xfId="21596" builtinId="31" hidden="1"/>
    <cellStyle name="40 % - Accent1" xfId="21635" builtinId="31" hidden="1"/>
    <cellStyle name="40 % - Accent1" xfId="21673" builtinId="31" hidden="1"/>
    <cellStyle name="40 % - Accent1" xfId="21712" builtinId="31" hidden="1"/>
    <cellStyle name="40 % - Accent1" xfId="21751" builtinId="31" hidden="1"/>
    <cellStyle name="40 % - Accent1" xfId="21790" builtinId="31" hidden="1"/>
    <cellStyle name="40 % - Accent1" xfId="21830" builtinId="31" hidden="1"/>
    <cellStyle name="40 % - Accent1" xfId="21869" builtinId="31" hidden="1"/>
    <cellStyle name="40 % - Accent1" xfId="21907" builtinId="31" hidden="1"/>
    <cellStyle name="40 % - Accent1" xfId="21946" builtinId="31" hidden="1"/>
    <cellStyle name="40 % - Accent1" xfId="21985" builtinId="31" hidden="1"/>
    <cellStyle name="40 % - Accent1" xfId="22025" builtinId="31" hidden="1"/>
    <cellStyle name="40 % - Accent1" xfId="22064" builtinId="31" hidden="1"/>
    <cellStyle name="40 % - Accent1" xfId="22104" builtinId="31" hidden="1"/>
    <cellStyle name="40 % - Accent1" xfId="22143" builtinId="31" hidden="1"/>
    <cellStyle name="40 % - Accent1" xfId="22183" builtinId="31" hidden="1"/>
    <cellStyle name="40 % - Accent1" xfId="22222" builtinId="31" hidden="1"/>
    <cellStyle name="40 % - Accent1" xfId="22261" builtinId="31" hidden="1"/>
    <cellStyle name="40 % - Accent1" xfId="22300" builtinId="31" hidden="1"/>
    <cellStyle name="40 % - Accent1" xfId="22339" builtinId="31" hidden="1"/>
    <cellStyle name="40 % - Accent1" xfId="22379" builtinId="31" hidden="1"/>
    <cellStyle name="40 % - Accent1" xfId="22418" builtinId="31" hidden="1"/>
    <cellStyle name="40 % - Accent1" xfId="22456" builtinId="31" hidden="1"/>
    <cellStyle name="40 % - Accent1" xfId="22495" builtinId="31" hidden="1"/>
    <cellStyle name="40 % - Accent1" xfId="22534" builtinId="31" hidden="1"/>
    <cellStyle name="40 % - Accent1" xfId="22573" builtinId="31" hidden="1"/>
    <cellStyle name="40 % - Accent1" xfId="22613" builtinId="31" hidden="1"/>
    <cellStyle name="40 % - Accent1" xfId="22652" builtinId="31" hidden="1"/>
    <cellStyle name="40 % - Accent1" xfId="22690" builtinId="31" hidden="1"/>
    <cellStyle name="40 % - Accent1" xfId="22729" builtinId="31" hidden="1"/>
    <cellStyle name="40 % - Accent1" xfId="22768" builtinId="31" hidden="1"/>
    <cellStyle name="40 % - Accent1" xfId="22808" builtinId="31" hidden="1"/>
    <cellStyle name="40 % - Accent1" xfId="22847" builtinId="31" hidden="1"/>
    <cellStyle name="40 % - Accent1" xfId="22887" builtinId="31" hidden="1"/>
    <cellStyle name="40 % - Accent1" xfId="22926" builtinId="31" hidden="1"/>
    <cellStyle name="40 % - Accent1" xfId="22966" builtinId="31" hidden="1"/>
    <cellStyle name="40 % - Accent1" xfId="23005" builtinId="31" hidden="1"/>
    <cellStyle name="40 % - Accent1" xfId="23044" builtinId="31" hidden="1"/>
    <cellStyle name="40 % - Accent1" xfId="23083" builtinId="31" hidden="1"/>
    <cellStyle name="40 % - Accent1" xfId="23239" builtinId="31" hidden="1"/>
    <cellStyle name="40 % - Accent1" xfId="23279" builtinId="31" hidden="1"/>
    <cellStyle name="40 % - Accent1" xfId="23318" builtinId="31" hidden="1"/>
    <cellStyle name="40 % - Accent1" xfId="23356" builtinId="31" hidden="1"/>
    <cellStyle name="40 % - Accent1" xfId="23395" builtinId="31" hidden="1"/>
    <cellStyle name="40 % - Accent1" xfId="23434" builtinId="31" hidden="1"/>
    <cellStyle name="40 % - Accent1" xfId="23473" builtinId="31" hidden="1"/>
    <cellStyle name="40 % - Accent1" xfId="23513" builtinId="31" hidden="1"/>
    <cellStyle name="40 % - Accent1" xfId="23552" builtinId="31" hidden="1"/>
    <cellStyle name="40 % - Accent1" xfId="23590" builtinId="31" hidden="1"/>
    <cellStyle name="40 % - Accent1" xfId="23629" builtinId="31" hidden="1"/>
    <cellStyle name="40 % - Accent1" xfId="23668" builtinId="31" hidden="1"/>
    <cellStyle name="40 % - Accent1" xfId="23708" builtinId="31" hidden="1"/>
    <cellStyle name="40 % - Accent1" xfId="23747" builtinId="31" hidden="1"/>
    <cellStyle name="40 % - Accent1" xfId="23787" builtinId="31" hidden="1"/>
    <cellStyle name="40 % - Accent1" xfId="23827" builtinId="31" hidden="1"/>
    <cellStyle name="40 % - Accent1" xfId="23867" builtinId="31" hidden="1"/>
    <cellStyle name="40 % - Accent1" xfId="23906" builtinId="31" hidden="1"/>
    <cellStyle name="40 % - Accent1" xfId="23945" builtinId="31" hidden="1"/>
    <cellStyle name="40 % - Accent1" xfId="23206" builtinId="31" hidden="1"/>
    <cellStyle name="40 % - Accent1" xfId="23978" builtinId="31" hidden="1"/>
    <cellStyle name="40 % - Accent1" xfId="24018" builtinId="31" hidden="1"/>
    <cellStyle name="40 % - Accent1" xfId="24057" builtinId="31" hidden="1"/>
    <cellStyle name="40 % - Accent1" xfId="24095" builtinId="31" hidden="1"/>
    <cellStyle name="40 % - Accent1" xfId="24134" builtinId="31" hidden="1"/>
    <cellStyle name="40 % - Accent1" xfId="24173" builtinId="31" hidden="1"/>
    <cellStyle name="40 % - Accent1" xfId="24212" builtinId="31" hidden="1"/>
    <cellStyle name="40 % - Accent1" xfId="24252" builtinId="31" hidden="1"/>
    <cellStyle name="40 % - Accent1" xfId="24291" builtinId="31" hidden="1"/>
    <cellStyle name="40 % - Accent1" xfId="24329" builtinId="31" hidden="1"/>
    <cellStyle name="40 % - Accent1" xfId="24368" builtinId="31" hidden="1"/>
    <cellStyle name="40 % - Accent1" xfId="24407" builtinId="31" hidden="1"/>
    <cellStyle name="40 % - Accent1" xfId="24447" builtinId="31" hidden="1"/>
    <cellStyle name="40 % - Accent1" xfId="24486" builtinId="31" hidden="1"/>
    <cellStyle name="40 % - Accent1" xfId="24526" builtinId="31" hidden="1"/>
    <cellStyle name="40 % - Accent1" xfId="24565" builtinId="31" hidden="1"/>
    <cellStyle name="40 % - Accent1" xfId="24605" builtinId="31" hidden="1"/>
    <cellStyle name="40 % - Accent1" xfId="24644" builtinId="31" hidden="1"/>
    <cellStyle name="40 % - Accent1" xfId="24683" builtinId="31" hidden="1"/>
    <cellStyle name="40 % - Accent1" xfId="23136" builtinId="31" hidden="1"/>
    <cellStyle name="40 % - Accent1" xfId="23172" builtinId="31" hidden="1"/>
    <cellStyle name="40 % - Accent1" xfId="24728" builtinId="31" hidden="1"/>
    <cellStyle name="40 % - Accent1" xfId="24767" builtinId="31" hidden="1"/>
    <cellStyle name="40 % - Accent1" xfId="24805" builtinId="31" hidden="1"/>
    <cellStyle name="40 % - Accent1" xfId="24844" builtinId="31" hidden="1"/>
    <cellStyle name="40 % - Accent1" xfId="24883" builtinId="31" hidden="1"/>
    <cellStyle name="40 % - Accent1" xfId="24922" builtinId="31" hidden="1"/>
    <cellStyle name="40 % - Accent1" xfId="24962" builtinId="31" hidden="1"/>
    <cellStyle name="40 % - Accent1" xfId="25001" builtinId="31" hidden="1"/>
    <cellStyle name="40 % - Accent1" xfId="25039" builtinId="31" hidden="1"/>
    <cellStyle name="40 % - Accent1" xfId="25078" builtinId="31" hidden="1"/>
    <cellStyle name="40 % - Accent1" xfId="25117" builtinId="31" hidden="1"/>
    <cellStyle name="40 % - Accent1" xfId="25157" builtinId="31" hidden="1"/>
    <cellStyle name="40 % - Accent1" xfId="25196" builtinId="31" hidden="1"/>
    <cellStyle name="40 % - Accent1" xfId="25236" builtinId="31" hidden="1"/>
    <cellStyle name="40 % - Accent1" xfId="25275" builtinId="31" hidden="1"/>
    <cellStyle name="40 % - Accent1" xfId="25315" builtinId="31" hidden="1"/>
    <cellStyle name="40 % - Accent1" xfId="25354" builtinId="31" hidden="1"/>
    <cellStyle name="40 % - Accent1" xfId="25393" builtinId="31" hidden="1"/>
    <cellStyle name="40 % - Accent1" xfId="19162" builtinId="31" hidden="1"/>
    <cellStyle name="40 % - Accent1" xfId="19133" builtinId="31" hidden="1"/>
    <cellStyle name="40 % - Accent1" xfId="25419" builtinId="31" hidden="1"/>
    <cellStyle name="40 % - Accent1" xfId="25458" builtinId="31" hidden="1"/>
    <cellStyle name="40 % - Accent1" xfId="25496" builtinId="31" hidden="1"/>
    <cellStyle name="40 % - Accent1" xfId="25535" builtinId="31" hidden="1"/>
    <cellStyle name="40 % - Accent1" xfId="25574" builtinId="31" hidden="1"/>
    <cellStyle name="40 % - Accent1" xfId="25613" builtinId="31" hidden="1"/>
    <cellStyle name="40 % - Accent1" xfId="25653" builtinId="31" hidden="1"/>
    <cellStyle name="40 % - Accent1" xfId="25692" builtinId="31" hidden="1"/>
    <cellStyle name="40 % - Accent1" xfId="25730" builtinId="31" hidden="1"/>
    <cellStyle name="40 % - Accent1" xfId="25769" builtinId="31" hidden="1"/>
    <cellStyle name="40 % - Accent1" xfId="25808" builtinId="31" hidden="1"/>
    <cellStyle name="40 % - Accent1" xfId="25848" builtinId="31" hidden="1"/>
    <cellStyle name="40 % - Accent1" xfId="25887" builtinId="31" hidden="1"/>
    <cellStyle name="40 % - Accent1" xfId="25927" builtinId="31" hidden="1"/>
    <cellStyle name="40 % - Accent1" xfId="25966" builtinId="31" hidden="1"/>
    <cellStyle name="40 % - Accent1" xfId="26006" builtinId="31" hidden="1"/>
    <cellStyle name="40 % - Accent1" xfId="26045" builtinId="31" hidden="1"/>
    <cellStyle name="40 % - Accent1" xfId="26084" builtinId="31" hidden="1"/>
    <cellStyle name="40 % - Accent1" xfId="26123" builtinId="31" hidden="1"/>
    <cellStyle name="40 % - Accent1" xfId="26279" builtinId="31" hidden="1"/>
    <cellStyle name="40 % - Accent1" xfId="26319" builtinId="31" hidden="1"/>
    <cellStyle name="40 % - Accent1" xfId="26358" builtinId="31" hidden="1"/>
    <cellStyle name="40 % - Accent1" xfId="26396" builtinId="31" hidden="1"/>
    <cellStyle name="40 % - Accent1" xfId="26435" builtinId="31" hidden="1"/>
    <cellStyle name="40 % - Accent1" xfId="26474" builtinId="31" hidden="1"/>
    <cellStyle name="40 % - Accent1" xfId="26513" builtinId="31" hidden="1"/>
    <cellStyle name="40 % - Accent1" xfId="26553" builtinId="31" hidden="1"/>
    <cellStyle name="40 % - Accent1" xfId="26592" builtinId="31" hidden="1"/>
    <cellStyle name="40 % - Accent1" xfId="26630" builtinId="31" hidden="1"/>
    <cellStyle name="40 % - Accent1" xfId="26669" builtinId="31" hidden="1"/>
    <cellStyle name="40 % - Accent1" xfId="26708" builtinId="31" hidden="1"/>
    <cellStyle name="40 % - Accent1" xfId="26748" builtinId="31" hidden="1"/>
    <cellStyle name="40 % - Accent1" xfId="26787" builtinId="31" hidden="1"/>
    <cellStyle name="40 % - Accent1" xfId="26827" builtinId="31" hidden="1"/>
    <cellStyle name="40 % - Accent1" xfId="26867" builtinId="31" hidden="1"/>
    <cellStyle name="40 % - Accent1" xfId="26907" builtinId="31" hidden="1"/>
    <cellStyle name="40 % - Accent1" xfId="26946" builtinId="31" hidden="1"/>
    <cellStyle name="40 % - Accent1" xfId="26985" builtinId="31" hidden="1"/>
    <cellStyle name="40 % - Accent1" xfId="26246" builtinId="31" hidden="1"/>
    <cellStyle name="40 % - Accent1" xfId="27018" builtinId="31" hidden="1"/>
    <cellStyle name="40 % - Accent1" xfId="27058" builtinId="31" hidden="1"/>
    <cellStyle name="40 % - Accent1" xfId="27097" builtinId="31" hidden="1"/>
    <cellStyle name="40 % - Accent1" xfId="27135" builtinId="31" hidden="1"/>
    <cellStyle name="40 % - Accent1" xfId="27174" builtinId="31" hidden="1"/>
    <cellStyle name="40 % - Accent1" xfId="27213" builtinId="31" hidden="1"/>
    <cellStyle name="40 % - Accent1" xfId="27252" builtinId="31" hidden="1"/>
    <cellStyle name="40 % - Accent1" xfId="27292" builtinId="31" hidden="1"/>
    <cellStyle name="40 % - Accent1" xfId="27331" builtinId="31" hidden="1"/>
    <cellStyle name="40 % - Accent1" xfId="27369" builtinId="31" hidden="1"/>
    <cellStyle name="40 % - Accent1" xfId="27408" builtinId="31" hidden="1"/>
    <cellStyle name="40 % - Accent1" xfId="27447" builtinId="31" hidden="1"/>
    <cellStyle name="40 % - Accent1" xfId="27487" builtinId="31" hidden="1"/>
    <cellStyle name="40 % - Accent1" xfId="27526" builtinId="31" hidden="1"/>
    <cellStyle name="40 % - Accent1" xfId="27566" builtinId="31" hidden="1"/>
    <cellStyle name="40 % - Accent1" xfId="27605" builtinId="31" hidden="1"/>
    <cellStyle name="40 % - Accent1" xfId="27645" builtinId="31" hidden="1"/>
    <cellStyle name="40 % - Accent1" xfId="27684" builtinId="31" hidden="1"/>
    <cellStyle name="40 % - Accent1" xfId="27723" builtinId="31" hidden="1"/>
    <cellStyle name="40 % - Accent1" xfId="26176" builtinId="31" hidden="1"/>
    <cellStyle name="40 % - Accent1" xfId="26212" builtinId="31" hidden="1"/>
    <cellStyle name="40 % - Accent1" xfId="27768" builtinId="31" hidden="1"/>
    <cellStyle name="40 % - Accent1" xfId="27807" builtinId="31" hidden="1"/>
    <cellStyle name="40 % - Accent1" xfId="27845" builtinId="31" hidden="1"/>
    <cellStyle name="40 % - Accent1" xfId="27884" builtinId="31" hidden="1"/>
    <cellStyle name="40 % - Accent1" xfId="27923" builtinId="31" hidden="1"/>
    <cellStyle name="40 % - Accent1" xfId="27962" builtinId="31" hidden="1"/>
    <cellStyle name="40 % - Accent1" xfId="28002" builtinId="31" hidden="1"/>
    <cellStyle name="40 % - Accent1" xfId="28041" builtinId="31" hidden="1"/>
    <cellStyle name="40 % - Accent1" xfId="28079" builtinId="31" hidden="1"/>
    <cellStyle name="40 % - Accent1" xfId="28118" builtinId="31" hidden="1"/>
    <cellStyle name="40 % - Accent1" xfId="28157" builtinId="31" hidden="1"/>
    <cellStyle name="40 % - Accent1" xfId="28197" builtinId="31" hidden="1"/>
    <cellStyle name="40 % - Accent1" xfId="28236" builtinId="31" hidden="1"/>
    <cellStyle name="40 % - Accent1" xfId="28276" builtinId="31" hidden="1"/>
    <cellStyle name="40 % - Accent1" xfId="28315" builtinId="31" hidden="1"/>
    <cellStyle name="40 % - Accent1" xfId="28355" builtinId="31" hidden="1"/>
    <cellStyle name="40 % - Accent1" xfId="28394" builtinId="31" hidden="1"/>
    <cellStyle name="40 % - Accent1" xfId="28433" builtinId="31" hidden="1"/>
    <cellStyle name="40 % - Accent1" xfId="28472" builtinId="31" hidden="1"/>
    <cellStyle name="40 % - Accent1" xfId="28594" builtinId="31" hidden="1"/>
    <cellStyle name="40 % - Accent1" xfId="28636" builtinId="31" hidden="1"/>
    <cellStyle name="40 % - Accent1" xfId="28675" builtinId="31" hidden="1"/>
    <cellStyle name="40 % - Accent1" xfId="28713" builtinId="31" hidden="1"/>
    <cellStyle name="40 % - Accent1" xfId="28752" builtinId="31" hidden="1"/>
    <cellStyle name="40 % - Accent1" xfId="28791" builtinId="31" hidden="1"/>
    <cellStyle name="40 % - Accent1" xfId="28830" builtinId="31" hidden="1"/>
    <cellStyle name="40 % - Accent1" xfId="28870" builtinId="31" hidden="1"/>
    <cellStyle name="40 % - Accent1" xfId="28909" builtinId="31" hidden="1"/>
    <cellStyle name="40 % - Accent1" xfId="28947" builtinId="31" hidden="1"/>
    <cellStyle name="40 % - Accent1" xfId="28986" builtinId="31" hidden="1"/>
    <cellStyle name="40 % - Accent1" xfId="29027" builtinId="31" hidden="1"/>
    <cellStyle name="40 % - Accent1" xfId="29067" builtinId="31" hidden="1"/>
    <cellStyle name="40 % - Accent1" xfId="29106" builtinId="31" hidden="1"/>
    <cellStyle name="40 % - Accent1" xfId="29146" builtinId="31" hidden="1"/>
    <cellStyle name="40 % - Accent1" xfId="29186" builtinId="31" hidden="1"/>
    <cellStyle name="40 % - Accent1" xfId="29226" builtinId="31" hidden="1"/>
    <cellStyle name="40 % - Accent1" xfId="29265" builtinId="31" hidden="1"/>
    <cellStyle name="40 % - Accent1" xfId="29304" builtinId="31" hidden="1"/>
    <cellStyle name="40 % - Accent1" xfId="29354" builtinId="31" hidden="1"/>
    <cellStyle name="40 % - Accent1" xfId="29510" builtinId="31" hidden="1"/>
    <cellStyle name="40 % - Accent1" xfId="29552" builtinId="31" hidden="1"/>
    <cellStyle name="40 % - Accent1" xfId="29591" builtinId="31" hidden="1"/>
    <cellStyle name="40 % - Accent1" xfId="29629" builtinId="31" hidden="1"/>
    <cellStyle name="40 % - Accent1" xfId="29668" builtinId="31" hidden="1"/>
    <cellStyle name="40 % - Accent1" xfId="29707" builtinId="31" hidden="1"/>
    <cellStyle name="40 % - Accent1" xfId="29746" builtinId="31" hidden="1"/>
    <cellStyle name="40 % - Accent1" xfId="29786" builtinId="31" hidden="1"/>
    <cellStyle name="40 % - Accent1" xfId="29825" builtinId="31" hidden="1"/>
    <cellStyle name="40 % - Accent1" xfId="29863" builtinId="31" hidden="1"/>
    <cellStyle name="40 % - Accent1" xfId="29902" builtinId="31" hidden="1"/>
    <cellStyle name="40 % - Accent1" xfId="29943" builtinId="31" hidden="1"/>
    <cellStyle name="40 % - Accent1" xfId="29983" builtinId="31" hidden="1"/>
    <cellStyle name="40 % - Accent1" xfId="30022" builtinId="31" hidden="1"/>
    <cellStyle name="40 % - Accent1" xfId="30062" builtinId="31" hidden="1"/>
    <cellStyle name="40 % - Accent1" xfId="30102" builtinId="31" hidden="1"/>
    <cellStyle name="40 % - Accent1" xfId="30142" builtinId="31" hidden="1"/>
    <cellStyle name="40 % - Accent1" xfId="30181" builtinId="31" hidden="1"/>
    <cellStyle name="40 % - Accent1" xfId="30220" builtinId="31" hidden="1"/>
    <cellStyle name="40 % - Accent1" xfId="29477" builtinId="31" hidden="1"/>
    <cellStyle name="40 % - Accent1" xfId="30253" builtinId="31" hidden="1"/>
    <cellStyle name="40 % - Accent1" xfId="30293" builtinId="31" hidden="1"/>
    <cellStyle name="40 % - Accent1" xfId="30332" builtinId="31" hidden="1"/>
    <cellStyle name="40 % - Accent1" xfId="30370" builtinId="31" hidden="1"/>
    <cellStyle name="40 % - Accent1" xfId="30409" builtinId="31" hidden="1"/>
    <cellStyle name="40 % - Accent1" xfId="30448" builtinId="31" hidden="1"/>
    <cellStyle name="40 % - Accent1" xfId="30487" builtinId="31" hidden="1"/>
    <cellStyle name="40 % - Accent1" xfId="30527" builtinId="31" hidden="1"/>
    <cellStyle name="40 % - Accent1" xfId="30566" builtinId="31" hidden="1"/>
    <cellStyle name="40 % - Accent1" xfId="30604" builtinId="31" hidden="1"/>
    <cellStyle name="40 % - Accent1" xfId="30643" builtinId="31" hidden="1"/>
    <cellStyle name="40 % - Accent1" xfId="30682" builtinId="31" hidden="1"/>
    <cellStyle name="40 % - Accent1" xfId="30722" builtinId="31" hidden="1"/>
    <cellStyle name="40 % - Accent1" xfId="30761" builtinId="31" hidden="1"/>
    <cellStyle name="40 % - Accent1" xfId="30801" builtinId="31" hidden="1"/>
    <cellStyle name="40 % - Accent1" xfId="30840" builtinId="31" hidden="1"/>
    <cellStyle name="40 % - Accent1" xfId="30880" builtinId="31" hidden="1"/>
    <cellStyle name="40 % - Accent1" xfId="30919" builtinId="31" hidden="1"/>
    <cellStyle name="40 % - Accent1" xfId="30958" builtinId="31" hidden="1"/>
    <cellStyle name="40 % - Accent1" xfId="29407" builtinId="31" hidden="1"/>
    <cellStyle name="40 % - Accent1" xfId="29443" builtinId="31" hidden="1"/>
    <cellStyle name="40 % - Accent1" xfId="31003" builtinId="31" hidden="1"/>
    <cellStyle name="40 % - Accent1" xfId="31042" builtinId="31" hidden="1"/>
    <cellStyle name="40 % - Accent1" xfId="31080" builtinId="31" hidden="1"/>
    <cellStyle name="40 % - Accent1" xfId="31119" builtinId="31" hidden="1"/>
    <cellStyle name="40 % - Accent1" xfId="31158" builtinId="31" hidden="1"/>
    <cellStyle name="40 % - Accent1" xfId="31197" builtinId="31" hidden="1"/>
    <cellStyle name="40 % - Accent1" xfId="31237" builtinId="31" hidden="1"/>
    <cellStyle name="40 % - Accent1" xfId="31276" builtinId="31" hidden="1"/>
    <cellStyle name="40 % - Accent1" xfId="31314" builtinId="31" hidden="1"/>
    <cellStyle name="40 % - Accent1" xfId="31353" builtinId="31" hidden="1"/>
    <cellStyle name="40 % - Accent1" xfId="31392" builtinId="31" hidden="1"/>
    <cellStyle name="40 % - Accent1" xfId="31432" builtinId="31" hidden="1"/>
    <cellStyle name="40 % - Accent1" xfId="31471" builtinId="31" hidden="1"/>
    <cellStyle name="40 % - Accent1" xfId="31511" builtinId="31" hidden="1"/>
    <cellStyle name="40 % - Accent1" xfId="31550" builtinId="31" hidden="1"/>
    <cellStyle name="40 % - Accent1" xfId="31590" builtinId="31" hidden="1"/>
    <cellStyle name="40 % - Accent1" xfId="31629" builtinId="31" hidden="1"/>
    <cellStyle name="40 % - Accent1" xfId="31668" builtinId="31" hidden="1"/>
    <cellStyle name="40 % - Accent1" xfId="28561" builtinId="31" hidden="1"/>
    <cellStyle name="40 % - Accent1" xfId="28502" builtinId="31" hidden="1"/>
    <cellStyle name="40 % - Accent1" xfId="31721" builtinId="31" hidden="1"/>
    <cellStyle name="40 % - Accent1" xfId="31760" builtinId="31" hidden="1"/>
    <cellStyle name="40 % - Accent1" xfId="31798" builtinId="31" hidden="1"/>
    <cellStyle name="40 % - Accent1" xfId="31837" builtinId="31" hidden="1"/>
    <cellStyle name="40 % - Accent1" xfId="31876" builtinId="31" hidden="1"/>
    <cellStyle name="40 % - Accent1" xfId="31915" builtinId="31" hidden="1"/>
    <cellStyle name="40 % - Accent1" xfId="31955" builtinId="31" hidden="1"/>
    <cellStyle name="40 % - Accent1" xfId="31994" builtinId="31" hidden="1"/>
    <cellStyle name="40 % - Accent1" xfId="32032" builtinId="31" hidden="1"/>
    <cellStyle name="40 % - Accent1" xfId="32071" builtinId="31" hidden="1"/>
    <cellStyle name="40 % - Accent1" xfId="32110" builtinId="31" hidden="1"/>
    <cellStyle name="40 % - Accent1" xfId="32150" builtinId="31" hidden="1"/>
    <cellStyle name="40 % - Accent1" xfId="32189" builtinId="31" hidden="1"/>
    <cellStyle name="40 % - Accent1" xfId="32229" builtinId="31" hidden="1"/>
    <cellStyle name="40 % - Accent1" xfId="32268" builtinId="31" hidden="1"/>
    <cellStyle name="40 % - Accent1" xfId="32308" builtinId="31" hidden="1"/>
    <cellStyle name="40 % - Accent1" xfId="32347" builtinId="31" hidden="1"/>
    <cellStyle name="40 % - Accent1" xfId="32386" builtinId="31" hidden="1"/>
    <cellStyle name="40 % - Accent1" xfId="32425" builtinId="31" hidden="1"/>
    <cellStyle name="40 % - Accent1" xfId="32581" builtinId="31" hidden="1"/>
    <cellStyle name="40 % - Accent1" xfId="32621" builtinId="31" hidden="1"/>
    <cellStyle name="40 % - Accent1" xfId="32660" builtinId="31" hidden="1"/>
    <cellStyle name="40 % - Accent1" xfId="32698" builtinId="31" hidden="1"/>
    <cellStyle name="40 % - Accent1" xfId="32737" builtinId="31" hidden="1"/>
    <cellStyle name="40 % - Accent1" xfId="32776" builtinId="31" hidden="1"/>
    <cellStyle name="40 % - Accent1" xfId="32815" builtinId="31" hidden="1"/>
    <cellStyle name="40 % - Accent1" xfId="32855" builtinId="31" hidden="1"/>
    <cellStyle name="40 % - Accent1" xfId="32894" builtinId="31" hidden="1"/>
    <cellStyle name="40 % - Accent1" xfId="32932" builtinId="31" hidden="1"/>
    <cellStyle name="40 % - Accent1" xfId="32971" builtinId="31" hidden="1"/>
    <cellStyle name="40 % - Accent1" xfId="33010" builtinId="31" hidden="1"/>
    <cellStyle name="40 % - Accent1" xfId="33050" builtinId="31" hidden="1"/>
    <cellStyle name="40 % - Accent1" xfId="33089" builtinId="31" hidden="1"/>
    <cellStyle name="40 % - Accent1" xfId="33129" builtinId="31" hidden="1"/>
    <cellStyle name="40 % - Accent1" xfId="33169" builtinId="31" hidden="1"/>
    <cellStyle name="40 % - Accent1" xfId="33209" builtinId="31" hidden="1"/>
    <cellStyle name="40 % - Accent1" xfId="33248" builtinId="31" hidden="1"/>
    <cellStyle name="40 % - Accent1" xfId="33287" builtinId="31" hidden="1"/>
    <cellStyle name="40 % - Accent1" xfId="32548" builtinId="31" hidden="1"/>
    <cellStyle name="40 % - Accent1" xfId="33320" builtinId="31" hidden="1"/>
    <cellStyle name="40 % - Accent1" xfId="33360" builtinId="31" hidden="1"/>
    <cellStyle name="40 % - Accent1" xfId="33399" builtinId="31" hidden="1"/>
    <cellStyle name="40 % - Accent1" xfId="33437" builtinId="31" hidden="1"/>
    <cellStyle name="40 % - Accent1" xfId="33476" builtinId="31" hidden="1"/>
    <cellStyle name="40 % - Accent1" xfId="33515" builtinId="31" hidden="1"/>
    <cellStyle name="40 % - Accent1" xfId="33554" builtinId="31" hidden="1"/>
    <cellStyle name="40 % - Accent1" xfId="33594" builtinId="31" hidden="1"/>
    <cellStyle name="40 % - Accent1" xfId="33633" builtinId="31" hidden="1"/>
    <cellStyle name="40 % - Accent1" xfId="33671" builtinId="31" hidden="1"/>
    <cellStyle name="40 % - Accent1" xfId="33710" builtinId="31" hidden="1"/>
    <cellStyle name="40 % - Accent1" xfId="33749" builtinId="31" hidden="1"/>
    <cellStyle name="40 % - Accent1" xfId="33789" builtinId="31" hidden="1"/>
    <cellStyle name="40 % - Accent1" xfId="33828" builtinId="31" hidden="1"/>
    <cellStyle name="40 % - Accent1" xfId="33868" builtinId="31" hidden="1"/>
    <cellStyle name="40 % - Accent1" xfId="33907" builtinId="31" hidden="1"/>
    <cellStyle name="40 % - Accent1" xfId="33947" builtinId="31" hidden="1"/>
    <cellStyle name="40 % - Accent1" xfId="33986" builtinId="31" hidden="1"/>
    <cellStyle name="40 % - Accent1" xfId="34025" builtinId="31" hidden="1"/>
    <cellStyle name="40 % - Accent1" xfId="32478" builtinId="31" hidden="1"/>
    <cellStyle name="40 % - Accent1" xfId="32514" builtinId="31" hidden="1"/>
    <cellStyle name="40 % - Accent1" xfId="34070" builtinId="31" hidden="1"/>
    <cellStyle name="40 % - Accent1" xfId="34109" builtinId="31" hidden="1"/>
    <cellStyle name="40 % - Accent1" xfId="34147" builtinId="31" hidden="1"/>
    <cellStyle name="40 % - Accent1" xfId="34186" builtinId="31" hidden="1"/>
    <cellStyle name="40 % - Accent1" xfId="34225" builtinId="31" hidden="1"/>
    <cellStyle name="40 % - Accent1" xfId="34264" builtinId="31" hidden="1"/>
    <cellStyle name="40 % - Accent1" xfId="34304" builtinId="31" hidden="1"/>
    <cellStyle name="40 % - Accent1" xfId="34343" builtinId="31" hidden="1"/>
    <cellStyle name="40 % - Accent1" xfId="34381" builtinId="31" hidden="1"/>
    <cellStyle name="40 % - Accent1" xfId="34420" builtinId="31" hidden="1"/>
    <cellStyle name="40 % - Accent1" xfId="34459" builtinId="31" hidden="1"/>
    <cellStyle name="40 % - Accent1" xfId="34499" builtinId="31" hidden="1"/>
    <cellStyle name="40 % - Accent1" xfId="34538" builtinId="31" hidden="1"/>
    <cellStyle name="40 % - Accent1" xfId="34578" builtinId="31" hidden="1"/>
    <cellStyle name="40 % - Accent1" xfId="34617" builtinId="31" hidden="1"/>
    <cellStyle name="40 % - Accent1" xfId="34657" builtinId="31" hidden="1"/>
    <cellStyle name="40 % - Accent1" xfId="34696" builtinId="31" hidden="1"/>
    <cellStyle name="40 % - Accent1" xfId="34735" builtinId="31" hidden="1"/>
    <cellStyle name="40 % - Accent1" xfId="29009" builtinId="31" hidden="1"/>
    <cellStyle name="40 % - Accent1" xfId="34775" builtinId="31" hidden="1"/>
    <cellStyle name="40 % - Accent1" xfId="34815" builtinId="31" hidden="1"/>
    <cellStyle name="40 % - Accent1" xfId="34854" builtinId="31" hidden="1"/>
    <cellStyle name="40 % - Accent1" xfId="34892" builtinId="31" hidden="1"/>
    <cellStyle name="40 % - Accent1" xfId="34931" builtinId="31" hidden="1"/>
    <cellStyle name="40 % - Accent1" xfId="34970" builtinId="31" hidden="1"/>
    <cellStyle name="40 % - Accent1" xfId="35009" builtinId="31" hidden="1"/>
    <cellStyle name="40 % - Accent1" xfId="35049" builtinId="31" hidden="1"/>
    <cellStyle name="40 % - Accent1" xfId="35088" builtinId="31" hidden="1"/>
    <cellStyle name="40 % - Accent1" xfId="35126" builtinId="31" hidden="1"/>
    <cellStyle name="40 % - Accent1" xfId="35165" builtinId="31" hidden="1"/>
    <cellStyle name="40 % - Accent1" xfId="35204" builtinId="31" hidden="1"/>
    <cellStyle name="40 % - Accent1" xfId="35244" builtinId="31" hidden="1"/>
    <cellStyle name="40 % - Accent1" xfId="35283" builtinId="31" hidden="1"/>
    <cellStyle name="40 % - Accent1" xfId="35323" builtinId="31" hidden="1"/>
    <cellStyle name="40 % - Accent1" xfId="35362" builtinId="31" hidden="1"/>
    <cellStyle name="40 % - Accent1" xfId="35402" builtinId="31" hidden="1"/>
    <cellStyle name="40 % - Accent1" xfId="35441" builtinId="31" hidden="1"/>
    <cellStyle name="40 % - Accent1" xfId="35480" builtinId="31" hidden="1"/>
    <cellStyle name="40 % - Accent1" xfId="35519" builtinId="31" hidden="1"/>
    <cellStyle name="40 % - Accent1" xfId="35675" builtinId="31" hidden="1"/>
    <cellStyle name="40 % - Accent1" xfId="35715" builtinId="31" hidden="1"/>
    <cellStyle name="40 % - Accent1" xfId="35754" builtinId="31" hidden="1"/>
    <cellStyle name="40 % - Accent1" xfId="35792" builtinId="31" hidden="1"/>
    <cellStyle name="40 % - Accent1" xfId="35831" builtinId="31" hidden="1"/>
    <cellStyle name="40 % - Accent1" xfId="35870" builtinId="31" hidden="1"/>
    <cellStyle name="40 % - Accent1" xfId="35909" builtinId="31" hidden="1"/>
    <cellStyle name="40 % - Accent1" xfId="35949" builtinId="31" hidden="1"/>
    <cellStyle name="40 % - Accent1" xfId="35988" builtinId="31" hidden="1"/>
    <cellStyle name="40 % - Accent1" xfId="36026" builtinId="31" hidden="1"/>
    <cellStyle name="40 % - Accent1" xfId="36065" builtinId="31" hidden="1"/>
    <cellStyle name="40 % - Accent1" xfId="36104" builtinId="31" hidden="1"/>
    <cellStyle name="40 % - Accent1" xfId="36144" builtinId="31" hidden="1"/>
    <cellStyle name="40 % - Accent1" xfId="36183" builtinId="31" hidden="1"/>
    <cellStyle name="40 % - Accent1" xfId="36223" builtinId="31" hidden="1"/>
    <cellStyle name="40 % - Accent1" xfId="36263" builtinId="31" hidden="1"/>
    <cellStyle name="40 % - Accent1" xfId="36303" builtinId="31" hidden="1"/>
    <cellStyle name="40 % - Accent1" xfId="36342" builtinId="31" hidden="1"/>
    <cellStyle name="40 % - Accent1" xfId="36381" builtinId="31" hidden="1"/>
    <cellStyle name="40 % - Accent1" xfId="35642" builtinId="31" hidden="1"/>
    <cellStyle name="40 % - Accent1" xfId="36414" builtinId="31" hidden="1"/>
    <cellStyle name="40 % - Accent1" xfId="36454" builtinId="31" hidden="1"/>
    <cellStyle name="40 % - Accent1" xfId="36493" builtinId="31" hidden="1"/>
    <cellStyle name="40 % - Accent1" xfId="36531" builtinId="31" hidden="1"/>
    <cellStyle name="40 % - Accent1" xfId="36570" builtinId="31" hidden="1"/>
    <cellStyle name="40 % - Accent1" xfId="36609" builtinId="31" hidden="1"/>
    <cellStyle name="40 % - Accent1" xfId="36648" builtinId="31" hidden="1"/>
    <cellStyle name="40 % - Accent1" xfId="36688" builtinId="31" hidden="1"/>
    <cellStyle name="40 % - Accent1" xfId="36727" builtinId="31" hidden="1"/>
    <cellStyle name="40 % - Accent1" xfId="36765" builtinId="31" hidden="1"/>
    <cellStyle name="40 % - Accent1" xfId="36804" builtinId="31" hidden="1"/>
    <cellStyle name="40 % - Accent1" xfId="36843" builtinId="31" hidden="1"/>
    <cellStyle name="40 % - Accent1" xfId="36883" builtinId="31" hidden="1"/>
    <cellStyle name="40 % - Accent1" xfId="36922" builtinId="31" hidden="1"/>
    <cellStyle name="40 % - Accent1" xfId="36962" builtinId="31" hidden="1"/>
    <cellStyle name="40 % - Accent1" xfId="37001" builtinId="31" hidden="1"/>
    <cellStyle name="40 % - Accent1" xfId="37041" builtinId="31" hidden="1"/>
    <cellStyle name="40 % - Accent1" xfId="37080" builtinId="31" hidden="1"/>
    <cellStyle name="40 % - Accent1" xfId="37119" builtinId="31" hidden="1"/>
    <cellStyle name="40 % - Accent1" xfId="35572" builtinId="31" hidden="1"/>
    <cellStyle name="40 % - Accent1" xfId="35608" builtinId="31" hidden="1"/>
    <cellStyle name="40 % - Accent1" xfId="37164" builtinId="31" hidden="1"/>
    <cellStyle name="40 % - Accent1" xfId="37203" builtinId="31" hidden="1"/>
    <cellStyle name="40 % - Accent1" xfId="37241" builtinId="31" hidden="1"/>
    <cellStyle name="40 % - Accent1" xfId="37280" builtinId="31" hidden="1"/>
    <cellStyle name="40 % - Accent1" xfId="37319" builtinId="31" hidden="1"/>
    <cellStyle name="40 % - Accent1" xfId="37358" builtinId="31" hidden="1"/>
    <cellStyle name="40 % - Accent1" xfId="37398" builtinId="31" hidden="1"/>
    <cellStyle name="40 % - Accent1" xfId="37437" builtinId="31" hidden="1"/>
    <cellStyle name="40 % - Accent1" xfId="37475" builtinId="31" hidden="1"/>
    <cellStyle name="40 % - Accent1" xfId="37514" builtinId="31" hidden="1"/>
    <cellStyle name="40 % - Accent1" xfId="37553" builtinId="31" hidden="1"/>
    <cellStyle name="40 % - Accent1" xfId="37593" builtinId="31" hidden="1"/>
    <cellStyle name="40 % - Accent1" xfId="37632" builtinId="31" hidden="1"/>
    <cellStyle name="40 % - Accent1" xfId="37672" builtinId="31" hidden="1"/>
    <cellStyle name="40 % - Accent1" xfId="37711" builtinId="31" hidden="1"/>
    <cellStyle name="40 % - Accent1" xfId="37751" builtinId="31" hidden="1"/>
    <cellStyle name="40 % - Accent1" xfId="37790" builtinId="31" hidden="1"/>
    <cellStyle name="40 % - Accent1" xfId="37829" builtinId="31" hidden="1"/>
    <cellStyle name="40 % - Accent1" xfId="37868" builtinId="31" hidden="1"/>
    <cellStyle name="40 % - Accent1" xfId="37907" builtinId="31" hidden="1"/>
    <cellStyle name="40 % - Accent1" xfId="37947" builtinId="31" hidden="1"/>
    <cellStyle name="40 % - Accent1" xfId="37986" builtinId="31" hidden="1"/>
    <cellStyle name="40 % - Accent1" xfId="38024" builtinId="31" hidden="1"/>
    <cellStyle name="40 % - Accent1" xfId="38063" builtinId="31" hidden="1"/>
    <cellStyle name="40 % - Accent1" xfId="38102" builtinId="31" hidden="1"/>
    <cellStyle name="40 % - Accent1" xfId="38141" builtinId="31" hidden="1"/>
    <cellStyle name="40 % - Accent1" xfId="38181" builtinId="31" hidden="1"/>
    <cellStyle name="40 % - Accent1" xfId="38220" builtinId="31" hidden="1"/>
    <cellStyle name="40 % - Accent1" xfId="38258" builtinId="31" hidden="1"/>
    <cellStyle name="40 % - Accent1" xfId="38297" builtinId="31" hidden="1"/>
    <cellStyle name="40 % - Accent1" xfId="38336" builtinId="31" hidden="1"/>
    <cellStyle name="40 % - Accent1" xfId="38376" builtinId="31" hidden="1"/>
    <cellStyle name="40 % - Accent1" xfId="38415" builtinId="31" hidden="1"/>
    <cellStyle name="40 % - Accent1" xfId="38455" builtinId="31" hidden="1"/>
    <cellStyle name="40 % - Accent1" xfId="38494" builtinId="31" hidden="1"/>
    <cellStyle name="40 % - Accent1" xfId="38534" builtinId="31" hidden="1"/>
    <cellStyle name="40 % - Accent1" xfId="38573" builtinId="31" hidden="1"/>
    <cellStyle name="40 % - Accent1" xfId="38612" builtinId="31" hidden="1"/>
    <cellStyle name="40 % - Accent1" xfId="38651" builtinId="31" hidden="1"/>
    <cellStyle name="40 % - Accent1" xfId="38807" builtinId="31" hidden="1"/>
    <cellStyle name="40 % - Accent1" xfId="38847" builtinId="31" hidden="1"/>
    <cellStyle name="40 % - Accent1" xfId="38886" builtinId="31" hidden="1"/>
    <cellStyle name="40 % - Accent1" xfId="38924" builtinId="31" hidden="1"/>
    <cellStyle name="40 % - Accent1" xfId="38963" builtinId="31" hidden="1"/>
    <cellStyle name="40 % - Accent1" xfId="39002" builtinId="31" hidden="1"/>
    <cellStyle name="40 % - Accent1" xfId="39041" builtinId="31" hidden="1"/>
    <cellStyle name="40 % - Accent1" xfId="39081" builtinId="31" hidden="1"/>
    <cellStyle name="40 % - Accent1" xfId="39120" builtinId="31" hidden="1"/>
    <cellStyle name="40 % - Accent1" xfId="39158" builtinId="31" hidden="1"/>
    <cellStyle name="40 % - Accent1" xfId="39197" builtinId="31" hidden="1"/>
    <cellStyle name="40 % - Accent1" xfId="39236" builtinId="31" hidden="1"/>
    <cellStyle name="40 % - Accent1" xfId="39276" builtinId="31" hidden="1"/>
    <cellStyle name="40 % - Accent1" xfId="39315" builtinId="31" hidden="1"/>
    <cellStyle name="40 % - Accent1" xfId="39355" builtinId="31" hidden="1"/>
    <cellStyle name="40 % - Accent1" xfId="39395" builtinId="31" hidden="1"/>
    <cellStyle name="40 % - Accent1" xfId="39435" builtinId="31" hidden="1"/>
    <cellStyle name="40 % - Accent1" xfId="39474" builtinId="31" hidden="1"/>
    <cellStyle name="40 % - Accent1" xfId="39513" builtinId="31" hidden="1"/>
    <cellStyle name="40 % - Accent1" xfId="38774" builtinId="31" hidden="1"/>
    <cellStyle name="40 % - Accent1" xfId="39546" builtinId="31" hidden="1"/>
    <cellStyle name="40 % - Accent1" xfId="39586" builtinId="31" hidden="1"/>
    <cellStyle name="40 % - Accent1" xfId="39625" builtinId="31" hidden="1"/>
    <cellStyle name="40 % - Accent1" xfId="39663" builtinId="31" hidden="1"/>
    <cellStyle name="40 % - Accent1" xfId="39702" builtinId="31" hidden="1"/>
    <cellStyle name="40 % - Accent1" xfId="39741" builtinId="31" hidden="1"/>
    <cellStyle name="40 % - Accent1" xfId="39780" builtinId="31" hidden="1"/>
    <cellStyle name="40 % - Accent1" xfId="39820" builtinId="31" hidden="1"/>
    <cellStyle name="40 % - Accent1" xfId="39859" builtinId="31" hidden="1"/>
    <cellStyle name="40 % - Accent1" xfId="39897" builtinId="31" hidden="1"/>
    <cellStyle name="40 % - Accent1" xfId="39936" builtinId="31" hidden="1"/>
    <cellStyle name="40 % - Accent1" xfId="39975" builtinId="31" hidden="1"/>
    <cellStyle name="40 % - Accent1" xfId="40015" builtinId="31" hidden="1"/>
    <cellStyle name="40 % - Accent1" xfId="40054" builtinId="31" hidden="1"/>
    <cellStyle name="40 % - Accent1" xfId="40094" builtinId="31" hidden="1"/>
    <cellStyle name="40 % - Accent1" xfId="40133" builtinId="31" hidden="1"/>
    <cellStyle name="40 % - Accent1" xfId="40173" builtinId="31" hidden="1"/>
    <cellStyle name="40 % - Accent1" xfId="40212" builtinId="31" hidden="1"/>
    <cellStyle name="40 % - Accent1" xfId="40251" builtinId="31" hidden="1"/>
    <cellStyle name="40 % - Accent1" xfId="38704" builtinId="31" hidden="1"/>
    <cellStyle name="40 % - Accent1" xfId="38740" builtinId="31" hidden="1"/>
    <cellStyle name="40 % - Accent1" xfId="40296" builtinId="31" hidden="1"/>
    <cellStyle name="40 % - Accent1" xfId="40335" builtinId="31" hidden="1"/>
    <cellStyle name="40 % - Accent1" xfId="40373" builtinId="31" hidden="1"/>
    <cellStyle name="40 % - Accent1" xfId="40412" builtinId="31" hidden="1"/>
    <cellStyle name="40 % - Accent1" xfId="40451" builtinId="31" hidden="1"/>
    <cellStyle name="40 % - Accent1" xfId="40490" builtinId="31" hidden="1"/>
    <cellStyle name="40 % - Accent1" xfId="40530" builtinId="31" hidden="1"/>
    <cellStyle name="40 % - Accent1" xfId="40569" builtinId="31" hidden="1"/>
    <cellStyle name="40 % - Accent1" xfId="40607" builtinId="31" hidden="1"/>
    <cellStyle name="40 % - Accent1" xfId="40646" builtinId="31" hidden="1"/>
    <cellStyle name="40 % - Accent1" xfId="40685" builtinId="31" hidden="1"/>
    <cellStyle name="40 % - Accent1" xfId="40725" builtinId="31" hidden="1"/>
    <cellStyle name="40 % - Accent1" xfId="40764" builtinId="31" hidden="1"/>
    <cellStyle name="40 % - Accent1" xfId="40804" builtinId="31" hidden="1"/>
    <cellStyle name="40 % - Accent1" xfId="40843" builtinId="31" hidden="1"/>
    <cellStyle name="40 % - Accent1" xfId="40883" builtinId="31" hidden="1"/>
    <cellStyle name="40 % - Accent1" xfId="40922" builtinId="31" hidden="1"/>
    <cellStyle name="40 % - Accent1" xfId="40961" builtinId="31" hidden="1"/>
    <cellStyle name="40 % - Accent1" xfId="41021" builtinId="31" hidden="1"/>
    <cellStyle name="40 % - Accent1" xfId="41078" builtinId="31" hidden="1"/>
    <cellStyle name="40 % - Accent1" xfId="41118" builtinId="31" hidden="1"/>
    <cellStyle name="40 % - Accent1" xfId="41157" builtinId="31" hidden="1"/>
    <cellStyle name="40 % - Accent1" xfId="41195" builtinId="31" hidden="1"/>
    <cellStyle name="40 % - Accent1" xfId="41234" builtinId="31" hidden="1"/>
    <cellStyle name="40 % - Accent1" xfId="41273" builtinId="31" hidden="1"/>
    <cellStyle name="40 % - Accent1" xfId="41312" builtinId="31" hidden="1"/>
    <cellStyle name="40 % - Accent1" xfId="41352" builtinId="31" hidden="1"/>
    <cellStyle name="40 % - Accent1" xfId="41391" builtinId="31" hidden="1"/>
    <cellStyle name="40 % - Accent1" xfId="41429" builtinId="31" hidden="1"/>
    <cellStyle name="40 % - Accent1" xfId="41468" builtinId="31" hidden="1"/>
    <cellStyle name="40 % - Accent1" xfId="41507" builtinId="31" hidden="1"/>
    <cellStyle name="40 % - Accent1" xfId="41547" builtinId="31" hidden="1"/>
    <cellStyle name="40 % - Accent1" xfId="41586" builtinId="31" hidden="1"/>
    <cellStyle name="40 % - Accent1" xfId="41626" builtinId="31" hidden="1"/>
    <cellStyle name="40 % - Accent1" xfId="41665" builtinId="31" hidden="1"/>
    <cellStyle name="40 % - Accent1" xfId="41705" builtinId="31" hidden="1"/>
    <cellStyle name="40 % - Accent1" xfId="41744" builtinId="31" hidden="1"/>
    <cellStyle name="40 % - Accent1" xfId="41783" builtinId="31" hidden="1"/>
    <cellStyle name="40 % - Accent1" xfId="40994" builtinId="31" hidden="1"/>
    <cellStyle name="40 % - Accent1" xfId="41822" builtinId="31" hidden="1"/>
    <cellStyle name="40 % - Accent1" xfId="41862" builtinId="31" hidden="1"/>
    <cellStyle name="40 % - Accent1" xfId="41901" builtinId="31" hidden="1"/>
    <cellStyle name="40 % - Accent1" xfId="41939" builtinId="31" hidden="1"/>
    <cellStyle name="40 % - Accent1" xfId="41978" builtinId="31" hidden="1"/>
    <cellStyle name="40 % - Accent1" xfId="42017" builtinId="31" hidden="1"/>
    <cellStyle name="40 % - Accent1" xfId="42056" builtinId="31" hidden="1"/>
    <cellStyle name="40 % - Accent1" xfId="42096" builtinId="31" hidden="1"/>
    <cellStyle name="40 % - Accent1" xfId="42135" builtinId="31" hidden="1"/>
    <cellStyle name="40 % - Accent1" xfId="42173" builtinId="31" hidden="1"/>
    <cellStyle name="40 % - Accent1" xfId="42212" builtinId="31" hidden="1"/>
    <cellStyle name="40 % - Accent1" xfId="42251" builtinId="31" hidden="1"/>
    <cellStyle name="40 % - Accent1" xfId="42291" builtinId="31" hidden="1"/>
    <cellStyle name="40 % - Accent1" xfId="42330" builtinId="31" hidden="1"/>
    <cellStyle name="40 % - Accent1" xfId="42370" builtinId="31" hidden="1"/>
    <cellStyle name="40 % - Accent1" xfId="42409" builtinId="31" hidden="1"/>
    <cellStyle name="40 % - Accent1" xfId="42449" builtinId="31" hidden="1"/>
    <cellStyle name="40 % - Accent1" xfId="42488" builtinId="31" hidden="1"/>
    <cellStyle name="40 % - Accent1" xfId="42527" builtinId="31" hidden="1"/>
    <cellStyle name="40 % - Accent1" xfId="42591" builtinId="31" hidden="1"/>
    <cellStyle name="40 % - Accent1" xfId="42644" builtinId="31" hidden="1"/>
    <cellStyle name="40 % - Accent1" xfId="42684" builtinId="31" hidden="1"/>
    <cellStyle name="40 % - Accent1" xfId="42723" builtinId="31" hidden="1"/>
    <cellStyle name="40 % - Accent1" xfId="42761" builtinId="31" hidden="1"/>
    <cellStyle name="40 % - Accent1" xfId="42800" builtinId="31" hidden="1"/>
    <cellStyle name="40 % - Accent1" xfId="42839" builtinId="31" hidden="1"/>
    <cellStyle name="40 % - Accent1" xfId="42878" builtinId="31" hidden="1"/>
    <cellStyle name="40 % - Accent1" xfId="42918" builtinId="31" hidden="1"/>
    <cellStyle name="40 % - Accent1" xfId="42957" builtinId="31" hidden="1"/>
    <cellStyle name="40 % - Accent1" xfId="42995" builtinId="31" hidden="1"/>
    <cellStyle name="40 % - Accent1" xfId="43034" builtinId="31" hidden="1"/>
    <cellStyle name="40 % - Accent1" xfId="43073" builtinId="31" hidden="1"/>
    <cellStyle name="40 % - Accent1" xfId="43113" builtinId="31" hidden="1"/>
    <cellStyle name="40 % - Accent1" xfId="43152" builtinId="31" hidden="1"/>
    <cellStyle name="40 % - Accent1" xfId="43192" builtinId="31" hidden="1"/>
    <cellStyle name="40 % - Accent1" xfId="43231" builtinId="31" hidden="1"/>
    <cellStyle name="40 % - Accent1" xfId="43271" builtinId="31" hidden="1"/>
    <cellStyle name="40 % - Accent1" xfId="43310" builtinId="31" hidden="1"/>
    <cellStyle name="40 % - Accent1" xfId="43349" builtinId="31" hidden="1"/>
    <cellStyle name="40 % - Accent1" xfId="42570" builtinId="31" hidden="1"/>
    <cellStyle name="40 % - Accent1" xfId="43388" builtinId="31" hidden="1"/>
    <cellStyle name="40 % - Accent1" xfId="43428" builtinId="31" hidden="1"/>
    <cellStyle name="40 % - Accent1" xfId="43467" builtinId="31" hidden="1"/>
    <cellStyle name="40 % - Accent1" xfId="43505" builtinId="31" hidden="1"/>
    <cellStyle name="40 % - Accent1" xfId="43544" builtinId="31" hidden="1"/>
    <cellStyle name="40 % - Accent1" xfId="43583" builtinId="31" hidden="1"/>
    <cellStyle name="40 % - Accent1" xfId="43622" builtinId="31" hidden="1"/>
    <cellStyle name="40 % - Accent1" xfId="43662" builtinId="31" hidden="1"/>
    <cellStyle name="40 % - Accent1" xfId="43701" builtinId="31" hidden="1"/>
    <cellStyle name="40 % - Accent1" xfId="43739" builtinId="31" hidden="1"/>
    <cellStyle name="40 % - Accent1" xfId="43778" builtinId="31" hidden="1"/>
    <cellStyle name="40 % - Accent1" xfId="43817" builtinId="31" hidden="1"/>
    <cellStyle name="40 % - Accent1" xfId="43857" builtinId="31" hidden="1"/>
    <cellStyle name="40 % - Accent1" xfId="43896" builtinId="31" hidden="1"/>
    <cellStyle name="40 % - Accent1" xfId="43936" builtinId="31" hidden="1"/>
    <cellStyle name="40 % - Accent1" xfId="43975" builtinId="31" hidden="1"/>
    <cellStyle name="40 % - Accent1" xfId="44015" builtinId="31" hidden="1"/>
    <cellStyle name="40 % - Accent1" xfId="44054" builtinId="31" hidden="1"/>
    <cellStyle name="40 % - Accent1" xfId="44093" builtinId="31" hidden="1"/>
    <cellStyle name="40 % - Accent1" xfId="44157" builtinId="31" hidden="1"/>
    <cellStyle name="40 % - Accent1" xfId="44210" builtinId="31" hidden="1"/>
    <cellStyle name="40 % - Accent1" xfId="44250" builtinId="31" hidden="1"/>
    <cellStyle name="40 % - Accent1" xfId="44289" builtinId="31" hidden="1"/>
    <cellStyle name="40 % - Accent1" xfId="44327" builtinId="31" hidden="1"/>
    <cellStyle name="40 % - Accent1" xfId="44366" builtinId="31" hidden="1"/>
    <cellStyle name="40 % - Accent1" xfId="44405" builtinId="31" hidden="1"/>
    <cellStyle name="40 % - Accent1" xfId="44444" builtinId="31" hidden="1"/>
    <cellStyle name="40 % - Accent1" xfId="44484" builtinId="31" hidden="1"/>
    <cellStyle name="40 % - Accent1" xfId="44523" builtinId="31" hidden="1"/>
    <cellStyle name="40 % - Accent1" xfId="44561" builtinId="31" hidden="1"/>
    <cellStyle name="40 % - Accent1" xfId="44600" builtinId="31" hidden="1"/>
    <cellStyle name="40 % - Accent1" xfId="44639" builtinId="31" hidden="1"/>
    <cellStyle name="40 % - Accent1" xfId="44679" builtinId="31" hidden="1"/>
    <cellStyle name="40 % - Accent1" xfId="44718" builtinId="31" hidden="1"/>
    <cellStyle name="40 % - Accent1" xfId="44758" builtinId="31" hidden="1"/>
    <cellStyle name="40 % - Accent1" xfId="44797" builtinId="31" hidden="1"/>
    <cellStyle name="40 % - Accent1" xfId="44837" builtinId="31" hidden="1"/>
    <cellStyle name="40 % - Accent1" xfId="44876" builtinId="31" hidden="1"/>
    <cellStyle name="40 % - Accent1" xfId="44915" builtinId="31" hidden="1"/>
    <cellStyle name="40 % - Accent1" xfId="44138" builtinId="31" hidden="1"/>
    <cellStyle name="40 % - Accent1" xfId="44954" builtinId="31" hidden="1"/>
    <cellStyle name="40 % - Accent1" xfId="44994" builtinId="31" hidden="1"/>
    <cellStyle name="40 % - Accent1" xfId="45033" builtinId="31" hidden="1"/>
    <cellStyle name="40 % - Accent1" xfId="45071" builtinId="31" hidden="1"/>
    <cellStyle name="40 % - Accent1" xfId="45110" builtinId="31" hidden="1"/>
    <cellStyle name="40 % - Accent1" xfId="45149" builtinId="31" hidden="1"/>
    <cellStyle name="40 % - Accent1" xfId="45188" builtinId="31" hidden="1"/>
    <cellStyle name="40 % - Accent1" xfId="45228" builtinId="31" hidden="1"/>
    <cellStyle name="40 % - Accent1" xfId="45267" builtinId="31" hidden="1"/>
    <cellStyle name="40 % - Accent1" xfId="45305" builtinId="31" hidden="1"/>
    <cellStyle name="40 % - Accent1" xfId="45344" builtinId="31" hidden="1"/>
    <cellStyle name="40 % - Accent1" xfId="45383" builtinId="31" hidden="1"/>
    <cellStyle name="40 % - Accent1" xfId="45423" builtinId="31" hidden="1"/>
    <cellStyle name="40 % - Accent1" xfId="45462" builtinId="31" hidden="1"/>
    <cellStyle name="40 % - Accent1" xfId="45502" builtinId="31" hidden="1"/>
    <cellStyle name="40 % - Accent1" xfId="45541" builtinId="31" hidden="1"/>
    <cellStyle name="40 % - Accent1" xfId="45581" builtinId="31" hidden="1"/>
    <cellStyle name="40 % - Accent1" xfId="45620" builtinId="31" hidden="1"/>
    <cellStyle name="40 % - Accent1" xfId="45659" builtinId="31" hidden="1"/>
    <cellStyle name="40 % - Accent1" xfId="45698" builtinId="31" hidden="1"/>
    <cellStyle name="40 % - Accent1" xfId="45738" builtinId="31" hidden="1"/>
    <cellStyle name="40 % - Accent1" xfId="45778" builtinId="31" hidden="1"/>
    <cellStyle name="40 % - Accent1" xfId="45818" builtinId="31" hidden="1"/>
    <cellStyle name="40 % - Accent1" xfId="45855" builtinId="31" hidden="1"/>
    <cellStyle name="40 % - Accent1" xfId="45892" builtinId="31" hidden="1"/>
    <cellStyle name="40 % - Accent1" xfId="45929" builtinId="31" hidden="1"/>
    <cellStyle name="40 % - Accent2" xfId="99" builtinId="35" hidden="1"/>
    <cellStyle name="40 % - Accent2" xfId="136" builtinId="35" hidden="1"/>
    <cellStyle name="40 % - Accent2" xfId="61" builtinId="35" hidden="1"/>
    <cellStyle name="40 % - Accent2" xfId="174" builtinId="35" hidden="1"/>
    <cellStyle name="40 % - Accent2" xfId="212" builtinId="35" hidden="1"/>
    <cellStyle name="40 % - Accent2" xfId="250" builtinId="35" hidden="1"/>
    <cellStyle name="40 % - Accent2" xfId="288" builtinId="35" hidden="1"/>
    <cellStyle name="40 % - Accent2" xfId="327" builtinId="35" hidden="1"/>
    <cellStyle name="40 % - Accent2" xfId="367" builtinId="35" hidden="1"/>
    <cellStyle name="40 % - Accent2" xfId="406" builtinId="35" hidden="1"/>
    <cellStyle name="40 % - Accent2" xfId="444" builtinId="35" hidden="1"/>
    <cellStyle name="40 % - Accent2" xfId="483" builtinId="35" hidden="1"/>
    <cellStyle name="40 % - Accent2" xfId="522" builtinId="35" hidden="1"/>
    <cellStyle name="40 % - Accent2" xfId="561" builtinId="35" hidden="1"/>
    <cellStyle name="40 % - Accent2" xfId="601" builtinId="35" hidden="1"/>
    <cellStyle name="40 % - Accent2" xfId="640" builtinId="35" hidden="1"/>
    <cellStyle name="40 % - Accent2" xfId="678" builtinId="35" hidden="1"/>
    <cellStyle name="40 % - Accent2" xfId="717" builtinId="35" hidden="1"/>
    <cellStyle name="40 % - Accent2" xfId="756" builtinId="35" hidden="1"/>
    <cellStyle name="40 % - Accent2" xfId="796" builtinId="35" hidden="1"/>
    <cellStyle name="40 % - Accent2" xfId="835" builtinId="35" hidden="1"/>
    <cellStyle name="40 % - Accent2" xfId="875" builtinId="35" hidden="1"/>
    <cellStyle name="40 % - Accent2" xfId="914" builtinId="35" hidden="1"/>
    <cellStyle name="40 % - Accent2" xfId="954" builtinId="35" hidden="1"/>
    <cellStyle name="40 % - Accent2" xfId="993" builtinId="35" hidden="1"/>
    <cellStyle name="40 % - Accent2" xfId="1032" builtinId="35" hidden="1"/>
    <cellStyle name="40 % - Accent2" xfId="1071" builtinId="35" hidden="1"/>
    <cellStyle name="40 % - Accent2" xfId="1227" builtinId="35" hidden="1"/>
    <cellStyle name="40 % - Accent2" xfId="1267" builtinId="35" hidden="1"/>
    <cellStyle name="40 % - Accent2" xfId="1306" builtinId="35" hidden="1"/>
    <cellStyle name="40 % - Accent2" xfId="1344" builtinId="35" hidden="1"/>
    <cellStyle name="40 % - Accent2" xfId="1383" builtinId="35" hidden="1"/>
    <cellStyle name="40 % - Accent2" xfId="1422" builtinId="35" hidden="1"/>
    <cellStyle name="40 % - Accent2" xfId="1461" builtinId="35" hidden="1"/>
    <cellStyle name="40 % - Accent2" xfId="1501" builtinId="35" hidden="1"/>
    <cellStyle name="40 % - Accent2" xfId="1540" builtinId="35" hidden="1"/>
    <cellStyle name="40 % - Accent2" xfId="1578" builtinId="35" hidden="1"/>
    <cellStyle name="40 % - Accent2" xfId="1617" builtinId="35" hidden="1"/>
    <cellStyle name="40 % - Accent2" xfId="1656" builtinId="35" hidden="1"/>
    <cellStyle name="40 % - Accent2" xfId="1696" builtinId="35" hidden="1"/>
    <cellStyle name="40 % - Accent2" xfId="1735" builtinId="35" hidden="1"/>
    <cellStyle name="40 % - Accent2" xfId="1775" builtinId="35" hidden="1"/>
    <cellStyle name="40 % - Accent2" xfId="1815" builtinId="35" hidden="1"/>
    <cellStyle name="40 % - Accent2" xfId="1855" builtinId="35" hidden="1"/>
    <cellStyle name="40 % - Accent2" xfId="1894" builtinId="35" hidden="1"/>
    <cellStyle name="40 % - Accent2" xfId="1933" builtinId="35" hidden="1"/>
    <cellStyle name="40 % - Accent2" xfId="1187" builtinId="35" hidden="1"/>
    <cellStyle name="40 % - Accent2" xfId="1966" builtinId="35" hidden="1"/>
    <cellStyle name="40 % - Accent2" xfId="2006" builtinId="35" hidden="1"/>
    <cellStyle name="40 % - Accent2" xfId="2045" builtinId="35" hidden="1"/>
    <cellStyle name="40 % - Accent2" xfId="2083" builtinId="35" hidden="1"/>
    <cellStyle name="40 % - Accent2" xfId="2122" builtinId="35" hidden="1"/>
    <cellStyle name="40 % - Accent2" xfId="2161" builtinId="35" hidden="1"/>
    <cellStyle name="40 % - Accent2" xfId="2200" builtinId="35" hidden="1"/>
    <cellStyle name="40 % - Accent2" xfId="2240" builtinId="35" hidden="1"/>
    <cellStyle name="40 % - Accent2" xfId="2279" builtinId="35" hidden="1"/>
    <cellStyle name="40 % - Accent2" xfId="2317" builtinId="35" hidden="1"/>
    <cellStyle name="40 % - Accent2" xfId="2356" builtinId="35" hidden="1"/>
    <cellStyle name="40 % - Accent2" xfId="2395" builtinId="35" hidden="1"/>
    <cellStyle name="40 % - Accent2" xfId="2435" builtinId="35" hidden="1"/>
    <cellStyle name="40 % - Accent2" xfId="2474" builtinId="35" hidden="1"/>
    <cellStyle name="40 % - Accent2" xfId="2514" builtinId="35" hidden="1"/>
    <cellStyle name="40 % - Accent2" xfId="2553" builtinId="35" hidden="1"/>
    <cellStyle name="40 % - Accent2" xfId="2593" builtinId="35" hidden="1"/>
    <cellStyle name="40 % - Accent2" xfId="2632" builtinId="35" hidden="1"/>
    <cellStyle name="40 % - Accent2" xfId="2671" builtinId="35" hidden="1"/>
    <cellStyle name="40 % - Accent2" xfId="1123" builtinId="35" hidden="1"/>
    <cellStyle name="40 % - Accent2" xfId="1160" builtinId="35" hidden="1"/>
    <cellStyle name="40 % - Accent2" xfId="2716" builtinId="35" hidden="1"/>
    <cellStyle name="40 % - Accent2" xfId="2755" builtinId="35" hidden="1"/>
    <cellStyle name="40 % - Accent2" xfId="2793" builtinId="35" hidden="1"/>
    <cellStyle name="40 % - Accent2" xfId="2832" builtinId="35" hidden="1"/>
    <cellStyle name="40 % - Accent2" xfId="2871" builtinId="35" hidden="1"/>
    <cellStyle name="40 % - Accent2" xfId="2910" builtinId="35" hidden="1"/>
    <cellStyle name="40 % - Accent2" xfId="2950" builtinId="35" hidden="1"/>
    <cellStyle name="40 % - Accent2" xfId="2989" builtinId="35" hidden="1"/>
    <cellStyle name="40 % - Accent2" xfId="3027" builtinId="35" hidden="1"/>
    <cellStyle name="40 % - Accent2" xfId="3066" builtinId="35" hidden="1"/>
    <cellStyle name="40 % - Accent2" xfId="3105" builtinId="35" hidden="1"/>
    <cellStyle name="40 % - Accent2" xfId="3145" builtinId="35" hidden="1"/>
    <cellStyle name="40 % - Accent2" xfId="3184" builtinId="35" hidden="1"/>
    <cellStyle name="40 % - Accent2" xfId="3224" builtinId="35" hidden="1"/>
    <cellStyle name="40 % - Accent2" xfId="3263" builtinId="35" hidden="1"/>
    <cellStyle name="40 % - Accent2" xfId="3303" builtinId="35" hidden="1"/>
    <cellStyle name="40 % - Accent2" xfId="3342" builtinId="35" hidden="1"/>
    <cellStyle name="40 % - Accent2" xfId="3381" builtinId="35" hidden="1"/>
    <cellStyle name="40 % - Accent2" xfId="3420" builtinId="35" hidden="1"/>
    <cellStyle name="40 % - Accent2" xfId="3611" builtinId="35" hidden="1"/>
    <cellStyle name="40 % - Accent2" xfId="3655" builtinId="35" hidden="1"/>
    <cellStyle name="40 % - Accent2" xfId="3694" builtinId="35" hidden="1"/>
    <cellStyle name="40 % - Accent2" xfId="3732" builtinId="35" hidden="1"/>
    <cellStyle name="40 % - Accent2" xfId="3771" builtinId="35" hidden="1"/>
    <cellStyle name="40 % - Accent2" xfId="3810" builtinId="35" hidden="1"/>
    <cellStyle name="40 % - Accent2" xfId="3849" builtinId="35" hidden="1"/>
    <cellStyle name="40 % - Accent2" xfId="3889" builtinId="35" hidden="1"/>
    <cellStyle name="40 % - Accent2" xfId="3928" builtinId="35" hidden="1"/>
    <cellStyle name="40 % - Accent2" xfId="3966" builtinId="35" hidden="1"/>
    <cellStyle name="40 % - Accent2" xfId="4005" builtinId="35" hidden="1"/>
    <cellStyle name="40 % - Accent2" xfId="4048" builtinId="35" hidden="1"/>
    <cellStyle name="40 % - Accent2" xfId="4088" builtinId="35" hidden="1"/>
    <cellStyle name="40 % - Accent2" xfId="4127" builtinId="35" hidden="1"/>
    <cellStyle name="40 % - Accent2" xfId="4167" builtinId="35" hidden="1"/>
    <cellStyle name="40 % - Accent2" xfId="4207" builtinId="35" hidden="1"/>
    <cellStyle name="40 % - Accent2" xfId="4247" builtinId="35" hidden="1"/>
    <cellStyle name="40 % - Accent2" xfId="4286" builtinId="35" hidden="1"/>
    <cellStyle name="40 % - Accent2" xfId="4325" builtinId="35" hidden="1"/>
    <cellStyle name="40 % - Accent2" xfId="4381" builtinId="35" hidden="1"/>
    <cellStyle name="40 % - Accent2" xfId="4537" builtinId="35" hidden="1"/>
    <cellStyle name="40 % - Accent2" xfId="4581" builtinId="35" hidden="1"/>
    <cellStyle name="40 % - Accent2" xfId="4620" builtinId="35" hidden="1"/>
    <cellStyle name="40 % - Accent2" xfId="4658" builtinId="35" hidden="1"/>
    <cellStyle name="40 % - Accent2" xfId="4697" builtinId="35" hidden="1"/>
    <cellStyle name="40 % - Accent2" xfId="4736" builtinId="35" hidden="1"/>
    <cellStyle name="40 % - Accent2" xfId="4775" builtinId="35" hidden="1"/>
    <cellStyle name="40 % - Accent2" xfId="4815" builtinId="35" hidden="1"/>
    <cellStyle name="40 % - Accent2" xfId="4854" builtinId="35" hidden="1"/>
    <cellStyle name="40 % - Accent2" xfId="4892" builtinId="35" hidden="1"/>
    <cellStyle name="40 % - Accent2" xfId="4931" builtinId="35" hidden="1"/>
    <cellStyle name="40 % - Accent2" xfId="4974" builtinId="35" hidden="1"/>
    <cellStyle name="40 % - Accent2" xfId="5014" builtinId="35" hidden="1"/>
    <cellStyle name="40 % - Accent2" xfId="5053" builtinId="35" hidden="1"/>
    <cellStyle name="40 % - Accent2" xfId="5093" builtinId="35" hidden="1"/>
    <cellStyle name="40 % - Accent2" xfId="5133" builtinId="35" hidden="1"/>
    <cellStyle name="40 % - Accent2" xfId="5173" builtinId="35" hidden="1"/>
    <cellStyle name="40 % - Accent2" xfId="5212" builtinId="35" hidden="1"/>
    <cellStyle name="40 % - Accent2" xfId="5251" builtinId="35" hidden="1"/>
    <cellStyle name="40 % - Accent2" xfId="4497" builtinId="35" hidden="1"/>
    <cellStyle name="40 % - Accent2" xfId="5284" builtinId="35" hidden="1"/>
    <cellStyle name="40 % - Accent2" xfId="5324" builtinId="35" hidden="1"/>
    <cellStyle name="40 % - Accent2" xfId="5363" builtinId="35" hidden="1"/>
    <cellStyle name="40 % - Accent2" xfId="5401" builtinId="35" hidden="1"/>
    <cellStyle name="40 % - Accent2" xfId="5440" builtinId="35" hidden="1"/>
    <cellStyle name="40 % - Accent2" xfId="5479" builtinId="35" hidden="1"/>
    <cellStyle name="40 % - Accent2" xfId="5518" builtinId="35" hidden="1"/>
    <cellStyle name="40 % - Accent2" xfId="5558" builtinId="35" hidden="1"/>
    <cellStyle name="40 % - Accent2" xfId="5597" builtinId="35" hidden="1"/>
    <cellStyle name="40 % - Accent2" xfId="5635" builtinId="35" hidden="1"/>
    <cellStyle name="40 % - Accent2" xfId="5674" builtinId="35" hidden="1"/>
    <cellStyle name="40 % - Accent2" xfId="5713" builtinId="35" hidden="1"/>
    <cellStyle name="40 % - Accent2" xfId="5753" builtinId="35" hidden="1"/>
    <cellStyle name="40 % - Accent2" xfId="5792" builtinId="35" hidden="1"/>
    <cellStyle name="40 % - Accent2" xfId="5832" builtinId="35" hidden="1"/>
    <cellStyle name="40 % - Accent2" xfId="5871" builtinId="35" hidden="1"/>
    <cellStyle name="40 % - Accent2" xfId="5911" builtinId="35" hidden="1"/>
    <cellStyle name="40 % - Accent2" xfId="5950" builtinId="35" hidden="1"/>
    <cellStyle name="40 % - Accent2" xfId="5989" builtinId="35" hidden="1"/>
    <cellStyle name="40 % - Accent2" xfId="4433" builtinId="35" hidden="1"/>
    <cellStyle name="40 % - Accent2" xfId="4470" builtinId="35" hidden="1"/>
    <cellStyle name="40 % - Accent2" xfId="6034" builtinId="35" hidden="1"/>
    <cellStyle name="40 % - Accent2" xfId="6073" builtinId="35" hidden="1"/>
    <cellStyle name="40 % - Accent2" xfId="6111" builtinId="35" hidden="1"/>
    <cellStyle name="40 % - Accent2" xfId="6150" builtinId="35" hidden="1"/>
    <cellStyle name="40 % - Accent2" xfId="6189" builtinId="35" hidden="1"/>
    <cellStyle name="40 % - Accent2" xfId="6228" builtinId="35" hidden="1"/>
    <cellStyle name="40 % - Accent2" xfId="6268" builtinId="35" hidden="1"/>
    <cellStyle name="40 % - Accent2" xfId="6307" builtinId="35" hidden="1"/>
    <cellStyle name="40 % - Accent2" xfId="6345" builtinId="35" hidden="1"/>
    <cellStyle name="40 % - Accent2" xfId="6384" builtinId="35" hidden="1"/>
    <cellStyle name="40 % - Accent2" xfId="6423" builtinId="35" hidden="1"/>
    <cellStyle name="40 % - Accent2" xfId="6463" builtinId="35" hidden="1"/>
    <cellStyle name="40 % - Accent2" xfId="6502" builtinId="35" hidden="1"/>
    <cellStyle name="40 % - Accent2" xfId="6542" builtinId="35" hidden="1"/>
    <cellStyle name="40 % - Accent2" xfId="6581" builtinId="35" hidden="1"/>
    <cellStyle name="40 % - Accent2" xfId="6621" builtinId="35" hidden="1"/>
    <cellStyle name="40 % - Accent2" xfId="6660" builtinId="35" hidden="1"/>
    <cellStyle name="40 % - Accent2" xfId="6699" builtinId="35" hidden="1"/>
    <cellStyle name="40 % - Accent2" xfId="3571" builtinId="35" hidden="1"/>
    <cellStyle name="40 % - Accent2" xfId="3442" builtinId="35" hidden="1"/>
    <cellStyle name="40 % - Accent2" xfId="6754" builtinId="35" hidden="1"/>
    <cellStyle name="40 % - Accent2" xfId="6793" builtinId="35" hidden="1"/>
    <cellStyle name="40 % - Accent2" xfId="6831" builtinId="35" hidden="1"/>
    <cellStyle name="40 % - Accent2" xfId="6870" builtinId="35" hidden="1"/>
    <cellStyle name="40 % - Accent2" xfId="6909" builtinId="35" hidden="1"/>
    <cellStyle name="40 % - Accent2" xfId="6948" builtinId="35" hidden="1"/>
    <cellStyle name="40 % - Accent2" xfId="6988" builtinId="35" hidden="1"/>
    <cellStyle name="40 % - Accent2" xfId="7027" builtinId="35" hidden="1"/>
    <cellStyle name="40 % - Accent2" xfId="7065" builtinId="35" hidden="1"/>
    <cellStyle name="40 % - Accent2" xfId="7104" builtinId="35" hidden="1"/>
    <cellStyle name="40 % - Accent2" xfId="7145" builtinId="35" hidden="1"/>
    <cellStyle name="40 % - Accent2" xfId="7185" builtinId="35" hidden="1"/>
    <cellStyle name="40 % - Accent2" xfId="7224" builtinId="35" hidden="1"/>
    <cellStyle name="40 % - Accent2" xfId="7264" builtinId="35" hidden="1"/>
    <cellStyle name="40 % - Accent2" xfId="7304" builtinId="35" hidden="1"/>
    <cellStyle name="40 % - Accent2" xfId="7344" builtinId="35" hidden="1"/>
    <cellStyle name="40 % - Accent2" xfId="7383" builtinId="35" hidden="1"/>
    <cellStyle name="40 % - Accent2" xfId="7422" builtinId="35" hidden="1"/>
    <cellStyle name="40 % - Accent2" xfId="7472" builtinId="35" hidden="1"/>
    <cellStyle name="40 % - Accent2" xfId="7628" builtinId="35" hidden="1"/>
    <cellStyle name="40 % - Accent2" xfId="7670" builtinId="35" hidden="1"/>
    <cellStyle name="40 % - Accent2" xfId="7709" builtinId="35" hidden="1"/>
    <cellStyle name="40 % - Accent2" xfId="7747" builtinId="35" hidden="1"/>
    <cellStyle name="40 % - Accent2" xfId="7786" builtinId="35" hidden="1"/>
    <cellStyle name="40 % - Accent2" xfId="7825" builtinId="35" hidden="1"/>
    <cellStyle name="40 % - Accent2" xfId="7864" builtinId="35" hidden="1"/>
    <cellStyle name="40 % - Accent2" xfId="7904" builtinId="35" hidden="1"/>
    <cellStyle name="40 % - Accent2" xfId="7943" builtinId="35" hidden="1"/>
    <cellStyle name="40 % - Accent2" xfId="7981" builtinId="35" hidden="1"/>
    <cellStyle name="40 % - Accent2" xfId="8020" builtinId="35" hidden="1"/>
    <cellStyle name="40 % - Accent2" xfId="8061" builtinId="35" hidden="1"/>
    <cellStyle name="40 % - Accent2" xfId="8101" builtinId="35" hidden="1"/>
    <cellStyle name="40 % - Accent2" xfId="8140" builtinId="35" hidden="1"/>
    <cellStyle name="40 % - Accent2" xfId="8180" builtinId="35" hidden="1"/>
    <cellStyle name="40 % - Accent2" xfId="8220" builtinId="35" hidden="1"/>
    <cellStyle name="40 % - Accent2" xfId="8260" builtinId="35" hidden="1"/>
    <cellStyle name="40 % - Accent2" xfId="8299" builtinId="35" hidden="1"/>
    <cellStyle name="40 % - Accent2" xfId="8338" builtinId="35" hidden="1"/>
    <cellStyle name="40 % - Accent2" xfId="7588" builtinId="35" hidden="1"/>
    <cellStyle name="40 % - Accent2" xfId="8371" builtinId="35" hidden="1"/>
    <cellStyle name="40 % - Accent2" xfId="8411" builtinId="35" hidden="1"/>
    <cellStyle name="40 % - Accent2" xfId="8450" builtinId="35" hidden="1"/>
    <cellStyle name="40 % - Accent2" xfId="8488" builtinId="35" hidden="1"/>
    <cellStyle name="40 % - Accent2" xfId="8527" builtinId="35" hidden="1"/>
    <cellStyle name="40 % - Accent2" xfId="8566" builtinId="35" hidden="1"/>
    <cellStyle name="40 % - Accent2" xfId="8605" builtinId="35" hidden="1"/>
    <cellStyle name="40 % - Accent2" xfId="8645" builtinId="35" hidden="1"/>
    <cellStyle name="40 % - Accent2" xfId="8684" builtinId="35" hidden="1"/>
    <cellStyle name="40 % - Accent2" xfId="8722" builtinId="35" hidden="1"/>
    <cellStyle name="40 % - Accent2" xfId="8761" builtinId="35" hidden="1"/>
    <cellStyle name="40 % - Accent2" xfId="8800" builtinId="35" hidden="1"/>
    <cellStyle name="40 % - Accent2" xfId="8840" builtinId="35" hidden="1"/>
    <cellStyle name="40 % - Accent2" xfId="8879" builtinId="35" hidden="1"/>
    <cellStyle name="40 % - Accent2" xfId="8919" builtinId="35" hidden="1"/>
    <cellStyle name="40 % - Accent2" xfId="8958" builtinId="35" hidden="1"/>
    <cellStyle name="40 % - Accent2" xfId="8998" builtinId="35" hidden="1"/>
    <cellStyle name="40 % - Accent2" xfId="9037" builtinId="35" hidden="1"/>
    <cellStyle name="40 % - Accent2" xfId="9076" builtinId="35" hidden="1"/>
    <cellStyle name="40 % - Accent2" xfId="7524" builtinId="35" hidden="1"/>
    <cellStyle name="40 % - Accent2" xfId="7561" builtinId="35" hidden="1"/>
    <cellStyle name="40 % - Accent2" xfId="9121" builtinId="35" hidden="1"/>
    <cellStyle name="40 % - Accent2" xfId="9160" builtinId="35" hidden="1"/>
    <cellStyle name="40 % - Accent2" xfId="9198" builtinId="35" hidden="1"/>
    <cellStyle name="40 % - Accent2" xfId="9237" builtinId="35" hidden="1"/>
    <cellStyle name="40 % - Accent2" xfId="9276" builtinId="35" hidden="1"/>
    <cellStyle name="40 % - Accent2" xfId="9315" builtinId="35" hidden="1"/>
    <cellStyle name="40 % - Accent2" xfId="9355" builtinId="35" hidden="1"/>
    <cellStyle name="40 % - Accent2" xfId="9394" builtinId="35" hidden="1"/>
    <cellStyle name="40 % - Accent2" xfId="9432" builtinId="35" hidden="1"/>
    <cellStyle name="40 % - Accent2" xfId="9471" builtinId="35" hidden="1"/>
    <cellStyle name="40 % - Accent2" xfId="9510" builtinId="35" hidden="1"/>
    <cellStyle name="40 % - Accent2" xfId="9550" builtinId="35" hidden="1"/>
    <cellStyle name="40 % - Accent2" xfId="9589" builtinId="35" hidden="1"/>
    <cellStyle name="40 % - Accent2" xfId="9629" builtinId="35" hidden="1"/>
    <cellStyle name="40 % - Accent2" xfId="9668" builtinId="35" hidden="1"/>
    <cellStyle name="40 % - Accent2" xfId="9708" builtinId="35" hidden="1"/>
    <cellStyle name="40 % - Accent2" xfId="9747" builtinId="35" hidden="1"/>
    <cellStyle name="40 % - Accent2" xfId="9786" builtinId="35" hidden="1"/>
    <cellStyle name="40 % - Accent2" xfId="4557" builtinId="35" hidden="1"/>
    <cellStyle name="40 % - Accent2" xfId="9826" builtinId="35" hidden="1"/>
    <cellStyle name="40 % - Accent2" xfId="9866" builtinId="35" hidden="1"/>
    <cellStyle name="40 % - Accent2" xfId="9905" builtinId="35" hidden="1"/>
    <cellStyle name="40 % - Accent2" xfId="9943" builtinId="35" hidden="1"/>
    <cellStyle name="40 % - Accent2" xfId="9982" builtinId="35" hidden="1"/>
    <cellStyle name="40 % - Accent2" xfId="10021" builtinId="35" hidden="1"/>
    <cellStyle name="40 % - Accent2" xfId="10060" builtinId="35" hidden="1"/>
    <cellStyle name="40 % - Accent2" xfId="10100" builtinId="35" hidden="1"/>
    <cellStyle name="40 % - Accent2" xfId="10139" builtinId="35" hidden="1"/>
    <cellStyle name="40 % - Accent2" xfId="10177" builtinId="35" hidden="1"/>
    <cellStyle name="40 % - Accent2" xfId="10216" builtinId="35" hidden="1"/>
    <cellStyle name="40 % - Accent2" xfId="10255" builtinId="35" hidden="1"/>
    <cellStyle name="40 % - Accent2" xfId="10295" builtinId="35" hidden="1"/>
    <cellStyle name="40 % - Accent2" xfId="10334" builtinId="35" hidden="1"/>
    <cellStyle name="40 % - Accent2" xfId="10374" builtinId="35" hidden="1"/>
    <cellStyle name="40 % - Accent2" xfId="10413" builtinId="35" hidden="1"/>
    <cellStyle name="40 % - Accent2" xfId="10453" builtinId="35" hidden="1"/>
    <cellStyle name="40 % - Accent2" xfId="10492" builtinId="35" hidden="1"/>
    <cellStyle name="40 % - Accent2" xfId="10531" builtinId="35" hidden="1"/>
    <cellStyle name="40 % - Accent2" xfId="10570" builtinId="35" hidden="1"/>
    <cellStyle name="40 % - Accent2" xfId="10726" builtinId="35" hidden="1"/>
    <cellStyle name="40 % - Accent2" xfId="10766" builtinId="35" hidden="1"/>
    <cellStyle name="40 % - Accent2" xfId="10805" builtinId="35" hidden="1"/>
    <cellStyle name="40 % - Accent2" xfId="10843" builtinId="35" hidden="1"/>
    <cellStyle name="40 % - Accent2" xfId="10882" builtinId="35" hidden="1"/>
    <cellStyle name="40 % - Accent2" xfId="10921" builtinId="35" hidden="1"/>
    <cellStyle name="40 % - Accent2" xfId="10960" builtinId="35" hidden="1"/>
    <cellStyle name="40 % - Accent2" xfId="11000" builtinId="35" hidden="1"/>
    <cellStyle name="40 % - Accent2" xfId="11039" builtinId="35" hidden="1"/>
    <cellStyle name="40 % - Accent2" xfId="11077" builtinId="35" hidden="1"/>
    <cellStyle name="40 % - Accent2" xfId="11116" builtinId="35" hidden="1"/>
    <cellStyle name="40 % - Accent2" xfId="11155" builtinId="35" hidden="1"/>
    <cellStyle name="40 % - Accent2" xfId="11195" builtinId="35" hidden="1"/>
    <cellStyle name="40 % - Accent2" xfId="11234" builtinId="35" hidden="1"/>
    <cellStyle name="40 % - Accent2" xfId="11274" builtinId="35" hidden="1"/>
    <cellStyle name="40 % - Accent2" xfId="11314" builtinId="35" hidden="1"/>
    <cellStyle name="40 % - Accent2" xfId="11354" builtinId="35" hidden="1"/>
    <cellStyle name="40 % - Accent2" xfId="11393" builtinId="35" hidden="1"/>
    <cellStyle name="40 % - Accent2" xfId="11432" builtinId="35" hidden="1"/>
    <cellStyle name="40 % - Accent2" xfId="10686" builtinId="35" hidden="1"/>
    <cellStyle name="40 % - Accent2" xfId="11465" builtinId="35" hidden="1"/>
    <cellStyle name="40 % - Accent2" xfId="11505" builtinId="35" hidden="1"/>
    <cellStyle name="40 % - Accent2" xfId="11544" builtinId="35" hidden="1"/>
    <cellStyle name="40 % - Accent2" xfId="11582" builtinId="35" hidden="1"/>
    <cellStyle name="40 % - Accent2" xfId="11621" builtinId="35" hidden="1"/>
    <cellStyle name="40 % - Accent2" xfId="11660" builtinId="35" hidden="1"/>
    <cellStyle name="40 % - Accent2" xfId="11699" builtinId="35" hidden="1"/>
    <cellStyle name="40 % - Accent2" xfId="11739" builtinId="35" hidden="1"/>
    <cellStyle name="40 % - Accent2" xfId="11778" builtinId="35" hidden="1"/>
    <cellStyle name="40 % - Accent2" xfId="11816" builtinId="35" hidden="1"/>
    <cellStyle name="40 % - Accent2" xfId="11855" builtinId="35" hidden="1"/>
    <cellStyle name="40 % - Accent2" xfId="11894" builtinId="35" hidden="1"/>
    <cellStyle name="40 % - Accent2" xfId="11934" builtinId="35" hidden="1"/>
    <cellStyle name="40 % - Accent2" xfId="11973" builtinId="35" hidden="1"/>
    <cellStyle name="40 % - Accent2" xfId="12013" builtinId="35" hidden="1"/>
    <cellStyle name="40 % - Accent2" xfId="12052" builtinId="35" hidden="1"/>
    <cellStyle name="40 % - Accent2" xfId="12092" builtinId="35" hidden="1"/>
    <cellStyle name="40 % - Accent2" xfId="12131" builtinId="35" hidden="1"/>
    <cellStyle name="40 % - Accent2" xfId="12170" builtinId="35" hidden="1"/>
    <cellStyle name="40 % - Accent2" xfId="10622" builtinId="35" hidden="1"/>
    <cellStyle name="40 % - Accent2" xfId="10659" builtinId="35" hidden="1"/>
    <cellStyle name="40 % - Accent2" xfId="12215" builtinId="35" hidden="1"/>
    <cellStyle name="40 % - Accent2" xfId="12254" builtinId="35" hidden="1"/>
    <cellStyle name="40 % - Accent2" xfId="12292" builtinId="35" hidden="1"/>
    <cellStyle name="40 % - Accent2" xfId="12331" builtinId="35" hidden="1"/>
    <cellStyle name="40 % - Accent2" xfId="12370" builtinId="35" hidden="1"/>
    <cellStyle name="40 % - Accent2" xfId="12409" builtinId="35" hidden="1"/>
    <cellStyle name="40 % - Accent2" xfId="12449" builtinId="35" hidden="1"/>
    <cellStyle name="40 % - Accent2" xfId="12488" builtinId="35" hidden="1"/>
    <cellStyle name="40 % - Accent2" xfId="12526" builtinId="35" hidden="1"/>
    <cellStyle name="40 % - Accent2" xfId="12565" builtinId="35" hidden="1"/>
    <cellStyle name="40 % - Accent2" xfId="12604" builtinId="35" hidden="1"/>
    <cellStyle name="40 % - Accent2" xfId="12644" builtinId="35" hidden="1"/>
    <cellStyle name="40 % - Accent2" xfId="12683" builtinId="35" hidden="1"/>
    <cellStyle name="40 % - Accent2" xfId="12723" builtinId="35" hidden="1"/>
    <cellStyle name="40 % - Accent2" xfId="12762" builtinId="35" hidden="1"/>
    <cellStyle name="40 % - Accent2" xfId="12802" builtinId="35" hidden="1"/>
    <cellStyle name="40 % - Accent2" xfId="12841" builtinId="35" hidden="1"/>
    <cellStyle name="40 % - Accent2" xfId="12880" builtinId="35" hidden="1"/>
    <cellStyle name="40 % - Accent2" xfId="12919" builtinId="35" hidden="1"/>
    <cellStyle name="40 % - Accent2" xfId="12958" builtinId="35" hidden="1"/>
    <cellStyle name="40 % - Accent2" xfId="12998" builtinId="35" hidden="1"/>
    <cellStyle name="40 % - Accent2" xfId="13037" builtinId="35" hidden="1"/>
    <cellStyle name="40 % - Accent2" xfId="13075" builtinId="35" hidden="1"/>
    <cellStyle name="40 % - Accent2" xfId="13114" builtinId="35" hidden="1"/>
    <cellStyle name="40 % - Accent2" xfId="13153" builtinId="35" hidden="1"/>
    <cellStyle name="40 % - Accent2" xfId="13192" builtinId="35" hidden="1"/>
    <cellStyle name="40 % - Accent2" xfId="13232" builtinId="35" hidden="1"/>
    <cellStyle name="40 % - Accent2" xfId="13271" builtinId="35" hidden="1"/>
    <cellStyle name="40 % - Accent2" xfId="13309" builtinId="35" hidden="1"/>
    <cellStyle name="40 % - Accent2" xfId="13348" builtinId="35" hidden="1"/>
    <cellStyle name="40 % - Accent2" xfId="13387" builtinId="35" hidden="1"/>
    <cellStyle name="40 % - Accent2" xfId="13427" builtinId="35" hidden="1"/>
    <cellStyle name="40 % - Accent2" xfId="13466" builtinId="35" hidden="1"/>
    <cellStyle name="40 % - Accent2" xfId="13506" builtinId="35" hidden="1"/>
    <cellStyle name="40 % - Accent2" xfId="13545" builtinId="35" hidden="1"/>
    <cellStyle name="40 % - Accent2" xfId="13585" builtinId="35" hidden="1"/>
    <cellStyle name="40 % - Accent2" xfId="13624" builtinId="35" hidden="1"/>
    <cellStyle name="40 % - Accent2" xfId="13663" builtinId="35" hidden="1"/>
    <cellStyle name="40 % - Accent2" xfId="13702" builtinId="35" hidden="1"/>
    <cellStyle name="40 % - Accent2" xfId="13858" builtinId="35" hidden="1"/>
    <cellStyle name="40 % - Accent2" xfId="13898" builtinId="35" hidden="1"/>
    <cellStyle name="40 % - Accent2" xfId="13937" builtinId="35" hidden="1"/>
    <cellStyle name="40 % - Accent2" xfId="13975" builtinId="35" hidden="1"/>
    <cellStyle name="40 % - Accent2" xfId="14014" builtinId="35" hidden="1"/>
    <cellStyle name="40 % - Accent2" xfId="14053" builtinId="35" hidden="1"/>
    <cellStyle name="40 % - Accent2" xfId="14092" builtinId="35" hidden="1"/>
    <cellStyle name="40 % - Accent2" xfId="14132" builtinId="35" hidden="1"/>
    <cellStyle name="40 % - Accent2" xfId="14171" builtinId="35" hidden="1"/>
    <cellStyle name="40 % - Accent2" xfId="14209" builtinId="35" hidden="1"/>
    <cellStyle name="40 % - Accent2" xfId="14248" builtinId="35" hidden="1"/>
    <cellStyle name="40 % - Accent2" xfId="14287" builtinId="35" hidden="1"/>
    <cellStyle name="40 % - Accent2" xfId="14327" builtinId="35" hidden="1"/>
    <cellStyle name="40 % - Accent2" xfId="14366" builtinId="35" hidden="1"/>
    <cellStyle name="40 % - Accent2" xfId="14406" builtinId="35" hidden="1"/>
    <cellStyle name="40 % - Accent2" xfId="14446" builtinId="35" hidden="1"/>
    <cellStyle name="40 % - Accent2" xfId="14486" builtinId="35" hidden="1"/>
    <cellStyle name="40 % - Accent2" xfId="14525" builtinId="35" hidden="1"/>
    <cellStyle name="40 % - Accent2" xfId="14564" builtinId="35" hidden="1"/>
    <cellStyle name="40 % - Accent2" xfId="13818" builtinId="35" hidden="1"/>
    <cellStyle name="40 % - Accent2" xfId="14597" builtinId="35" hidden="1"/>
    <cellStyle name="40 % - Accent2" xfId="14637" builtinId="35" hidden="1"/>
    <cellStyle name="40 % - Accent2" xfId="14676" builtinId="35" hidden="1"/>
    <cellStyle name="40 % - Accent2" xfId="14714" builtinId="35" hidden="1"/>
    <cellStyle name="40 % - Accent2" xfId="14753" builtinId="35" hidden="1"/>
    <cellStyle name="40 % - Accent2" xfId="14792" builtinId="35" hidden="1"/>
    <cellStyle name="40 % - Accent2" xfId="14831" builtinId="35" hidden="1"/>
    <cellStyle name="40 % - Accent2" xfId="14871" builtinId="35" hidden="1"/>
    <cellStyle name="40 % - Accent2" xfId="14910" builtinId="35" hidden="1"/>
    <cellStyle name="40 % - Accent2" xfId="14948" builtinId="35" hidden="1"/>
    <cellStyle name="40 % - Accent2" xfId="14987" builtinId="35" hidden="1"/>
    <cellStyle name="40 % - Accent2" xfId="15026" builtinId="35" hidden="1"/>
    <cellStyle name="40 % - Accent2" xfId="15066" builtinId="35" hidden="1"/>
    <cellStyle name="40 % - Accent2" xfId="15105" builtinId="35" hidden="1"/>
    <cellStyle name="40 % - Accent2" xfId="15145" builtinId="35" hidden="1"/>
    <cellStyle name="40 % - Accent2" xfId="15184" builtinId="35" hidden="1"/>
    <cellStyle name="40 % - Accent2" xfId="15224" builtinId="35" hidden="1"/>
    <cellStyle name="40 % - Accent2" xfId="15263" builtinId="35" hidden="1"/>
    <cellStyle name="40 % - Accent2" xfId="15302" builtinId="35" hidden="1"/>
    <cellStyle name="40 % - Accent2" xfId="13754" builtinId="35" hidden="1"/>
    <cellStyle name="40 % - Accent2" xfId="13791" builtinId="35" hidden="1"/>
    <cellStyle name="40 % - Accent2" xfId="15347" builtinId="35" hidden="1"/>
    <cellStyle name="40 % - Accent2" xfId="15386" builtinId="35" hidden="1"/>
    <cellStyle name="40 % - Accent2" xfId="15424" builtinId="35" hidden="1"/>
    <cellStyle name="40 % - Accent2" xfId="15463" builtinId="35" hidden="1"/>
    <cellStyle name="40 % - Accent2" xfId="15502" builtinId="35" hidden="1"/>
    <cellStyle name="40 % - Accent2" xfId="15541" builtinId="35" hidden="1"/>
    <cellStyle name="40 % - Accent2" xfId="15581" builtinId="35" hidden="1"/>
    <cellStyle name="40 % - Accent2" xfId="15620" builtinId="35" hidden="1"/>
    <cellStyle name="40 % - Accent2" xfId="15658" builtinId="35" hidden="1"/>
    <cellStyle name="40 % - Accent2" xfId="15697" builtinId="35" hidden="1"/>
    <cellStyle name="40 % - Accent2" xfId="15736" builtinId="35" hidden="1"/>
    <cellStyle name="40 % - Accent2" xfId="15776" builtinId="35" hidden="1"/>
    <cellStyle name="40 % - Accent2" xfId="15815" builtinId="35" hidden="1"/>
    <cellStyle name="40 % - Accent2" xfId="15855" builtinId="35" hidden="1"/>
    <cellStyle name="40 % - Accent2" xfId="15894" builtinId="35" hidden="1"/>
    <cellStyle name="40 % - Accent2" xfId="15934" builtinId="35" hidden="1"/>
    <cellStyle name="40 % - Accent2" xfId="15973" builtinId="35" hidden="1"/>
    <cellStyle name="40 % - Accent2" xfId="16012" builtinId="35" hidden="1"/>
    <cellStyle name="40 % - Accent2" xfId="3482" builtinId="35" hidden="1"/>
    <cellStyle name="40 % - Accent2" xfId="3532" builtinId="35" hidden="1"/>
    <cellStyle name="40 % - Accent2" xfId="16065" builtinId="35" hidden="1"/>
    <cellStyle name="40 % - Accent2" xfId="16104" builtinId="35" hidden="1"/>
    <cellStyle name="40 % - Accent2" xfId="16142" builtinId="35" hidden="1"/>
    <cellStyle name="40 % - Accent2" xfId="16181" builtinId="35" hidden="1"/>
    <cellStyle name="40 % - Accent2" xfId="16220" builtinId="35" hidden="1"/>
    <cellStyle name="40 % - Accent2" xfId="16259" builtinId="35" hidden="1"/>
    <cellStyle name="40 % - Accent2" xfId="16299" builtinId="35" hidden="1"/>
    <cellStyle name="40 % - Accent2" xfId="16338" builtinId="35" hidden="1"/>
    <cellStyle name="40 % - Accent2" xfId="16376" builtinId="35" hidden="1"/>
    <cellStyle name="40 % - Accent2" xfId="16415" builtinId="35" hidden="1"/>
    <cellStyle name="40 % - Accent2" xfId="16454" builtinId="35" hidden="1"/>
    <cellStyle name="40 % - Accent2" xfId="16494" builtinId="35" hidden="1"/>
    <cellStyle name="40 % - Accent2" xfId="16533" builtinId="35" hidden="1"/>
    <cellStyle name="40 % - Accent2" xfId="16573" builtinId="35" hidden="1"/>
    <cellStyle name="40 % - Accent2" xfId="16612" builtinId="35" hidden="1"/>
    <cellStyle name="40 % - Accent2" xfId="16652" builtinId="35" hidden="1"/>
    <cellStyle name="40 % - Accent2" xfId="16691" builtinId="35" hidden="1"/>
    <cellStyle name="40 % - Accent2" xfId="16730" builtinId="35" hidden="1"/>
    <cellStyle name="40 % - Accent2" xfId="16769" builtinId="35" hidden="1"/>
    <cellStyle name="40 % - Accent2" xfId="16925" builtinId="35" hidden="1"/>
    <cellStyle name="40 % - Accent2" xfId="16965" builtinId="35" hidden="1"/>
    <cellStyle name="40 % - Accent2" xfId="17004" builtinId="35" hidden="1"/>
    <cellStyle name="40 % - Accent2" xfId="17042" builtinId="35" hidden="1"/>
    <cellStyle name="40 % - Accent2" xfId="17081" builtinId="35" hidden="1"/>
    <cellStyle name="40 % - Accent2" xfId="17120" builtinId="35" hidden="1"/>
    <cellStyle name="40 % - Accent2" xfId="17159" builtinId="35" hidden="1"/>
    <cellStyle name="40 % - Accent2" xfId="17199" builtinId="35" hidden="1"/>
    <cellStyle name="40 % - Accent2" xfId="17238" builtinId="35" hidden="1"/>
    <cellStyle name="40 % - Accent2" xfId="17276" builtinId="35" hidden="1"/>
    <cellStyle name="40 % - Accent2" xfId="17315" builtinId="35" hidden="1"/>
    <cellStyle name="40 % - Accent2" xfId="17354" builtinId="35" hidden="1"/>
    <cellStyle name="40 % - Accent2" xfId="17394" builtinId="35" hidden="1"/>
    <cellStyle name="40 % - Accent2" xfId="17433" builtinId="35" hidden="1"/>
    <cellStyle name="40 % - Accent2" xfId="17473" builtinId="35" hidden="1"/>
    <cellStyle name="40 % - Accent2" xfId="17513" builtinId="35" hidden="1"/>
    <cellStyle name="40 % - Accent2" xfId="17553" builtinId="35" hidden="1"/>
    <cellStyle name="40 % - Accent2" xfId="17592" builtinId="35" hidden="1"/>
    <cellStyle name="40 % - Accent2" xfId="17631" builtinId="35" hidden="1"/>
    <cellStyle name="40 % - Accent2" xfId="16885" builtinId="35" hidden="1"/>
    <cellStyle name="40 % - Accent2" xfId="17664" builtinId="35" hidden="1"/>
    <cellStyle name="40 % - Accent2" xfId="17704" builtinId="35" hidden="1"/>
    <cellStyle name="40 % - Accent2" xfId="17743" builtinId="35" hidden="1"/>
    <cellStyle name="40 % - Accent2" xfId="17781" builtinId="35" hidden="1"/>
    <cellStyle name="40 % - Accent2" xfId="17820" builtinId="35" hidden="1"/>
    <cellStyle name="40 % - Accent2" xfId="17859" builtinId="35" hidden="1"/>
    <cellStyle name="40 % - Accent2" xfId="17898" builtinId="35" hidden="1"/>
    <cellStyle name="40 % - Accent2" xfId="17938" builtinId="35" hidden="1"/>
    <cellStyle name="40 % - Accent2" xfId="17977" builtinId="35" hidden="1"/>
    <cellStyle name="40 % - Accent2" xfId="18015" builtinId="35" hidden="1"/>
    <cellStyle name="40 % - Accent2" xfId="18054" builtinId="35" hidden="1"/>
    <cellStyle name="40 % - Accent2" xfId="18093" builtinId="35" hidden="1"/>
    <cellStyle name="40 % - Accent2" xfId="18133" builtinId="35" hidden="1"/>
    <cellStyle name="40 % - Accent2" xfId="18172" builtinId="35" hidden="1"/>
    <cellStyle name="40 % - Accent2" xfId="18212" builtinId="35" hidden="1"/>
    <cellStyle name="40 % - Accent2" xfId="18251" builtinId="35" hidden="1"/>
    <cellStyle name="40 % - Accent2" xfId="18291" builtinId="35" hidden="1"/>
    <cellStyle name="40 % - Accent2" xfId="18330" builtinId="35" hidden="1"/>
    <cellStyle name="40 % - Accent2" xfId="18369" builtinId="35" hidden="1"/>
    <cellStyle name="40 % - Accent2" xfId="16821" builtinId="35" hidden="1"/>
    <cellStyle name="40 % - Accent2" xfId="16858" builtinId="35" hidden="1"/>
    <cellStyle name="40 % - Accent2" xfId="18414" builtinId="35" hidden="1"/>
    <cellStyle name="40 % - Accent2" xfId="18453" builtinId="35" hidden="1"/>
    <cellStyle name="40 % - Accent2" xfId="18491" builtinId="35" hidden="1"/>
    <cellStyle name="40 % - Accent2" xfId="18530" builtinId="35" hidden="1"/>
    <cellStyle name="40 % - Accent2" xfId="18569" builtinId="35" hidden="1"/>
    <cellStyle name="40 % - Accent2" xfId="18608" builtinId="35" hidden="1"/>
    <cellStyle name="40 % - Accent2" xfId="18648" builtinId="35" hidden="1"/>
    <cellStyle name="40 % - Accent2" xfId="18687" builtinId="35" hidden="1"/>
    <cellStyle name="40 % - Accent2" xfId="18725" builtinId="35" hidden="1"/>
    <cellStyle name="40 % - Accent2" xfId="18764" builtinId="35" hidden="1"/>
    <cellStyle name="40 % - Accent2" xfId="18803" builtinId="35" hidden="1"/>
    <cellStyle name="40 % - Accent2" xfId="18843" builtinId="35" hidden="1"/>
    <cellStyle name="40 % - Accent2" xfId="18882" builtinId="35" hidden="1"/>
    <cellStyle name="40 % - Accent2" xfId="18922" builtinId="35" hidden="1"/>
    <cellStyle name="40 % - Accent2" xfId="18961" builtinId="35" hidden="1"/>
    <cellStyle name="40 % - Accent2" xfId="19001" builtinId="35" hidden="1"/>
    <cellStyle name="40 % - Accent2" xfId="19040" builtinId="35" hidden="1"/>
    <cellStyle name="40 % - Accent2" xfId="19079" builtinId="35" hidden="1"/>
    <cellStyle name="40 % - Accent2" xfId="7646" builtinId="35" hidden="1"/>
    <cellStyle name="40 % - Accent2" xfId="19199" builtinId="35" hidden="1"/>
    <cellStyle name="40 % - Accent2" xfId="19239" builtinId="35" hidden="1"/>
    <cellStyle name="40 % - Accent2" xfId="19278" builtinId="35" hidden="1"/>
    <cellStyle name="40 % - Accent2" xfId="19316" builtinId="35" hidden="1"/>
    <cellStyle name="40 % - Accent2" xfId="19355" builtinId="35" hidden="1"/>
    <cellStyle name="40 % - Accent2" xfId="19394" builtinId="35" hidden="1"/>
    <cellStyle name="40 % - Accent2" xfId="19433" builtinId="35" hidden="1"/>
    <cellStyle name="40 % - Accent2" xfId="19473" builtinId="35" hidden="1"/>
    <cellStyle name="40 % - Accent2" xfId="19512" builtinId="35" hidden="1"/>
    <cellStyle name="40 % - Accent2" xfId="19550" builtinId="35" hidden="1"/>
    <cellStyle name="40 % - Accent2" xfId="19589" builtinId="35" hidden="1"/>
    <cellStyle name="40 % - Accent2" xfId="19628" builtinId="35" hidden="1"/>
    <cellStyle name="40 % - Accent2" xfId="19668" builtinId="35" hidden="1"/>
    <cellStyle name="40 % - Accent2" xfId="19707" builtinId="35" hidden="1"/>
    <cellStyle name="40 % - Accent2" xfId="19747" builtinId="35" hidden="1"/>
    <cellStyle name="40 % - Accent2" xfId="19786" builtinId="35" hidden="1"/>
    <cellStyle name="40 % - Accent2" xfId="19826" builtinId="35" hidden="1"/>
    <cellStyle name="40 % - Accent2" xfId="19865" builtinId="35" hidden="1"/>
    <cellStyle name="40 % - Accent2" xfId="19904" builtinId="35" hidden="1"/>
    <cellStyle name="40 % - Accent2" xfId="19955" builtinId="35" hidden="1"/>
    <cellStyle name="40 % - Accent2" xfId="20111" builtinId="35" hidden="1"/>
    <cellStyle name="40 % - Accent2" xfId="20151" builtinId="35" hidden="1"/>
    <cellStyle name="40 % - Accent2" xfId="20190" builtinId="35" hidden="1"/>
    <cellStyle name="40 % - Accent2" xfId="20228" builtinId="35" hidden="1"/>
    <cellStyle name="40 % - Accent2" xfId="20267" builtinId="35" hidden="1"/>
    <cellStyle name="40 % - Accent2" xfId="20306" builtinId="35" hidden="1"/>
    <cellStyle name="40 % - Accent2" xfId="20345" builtinId="35" hidden="1"/>
    <cellStyle name="40 % - Accent2" xfId="20385" builtinId="35" hidden="1"/>
    <cellStyle name="40 % - Accent2" xfId="20424" builtinId="35" hidden="1"/>
    <cellStyle name="40 % - Accent2" xfId="20462" builtinId="35" hidden="1"/>
    <cellStyle name="40 % - Accent2" xfId="20501" builtinId="35" hidden="1"/>
    <cellStyle name="40 % - Accent2" xfId="20540" builtinId="35" hidden="1"/>
    <cellStyle name="40 % - Accent2" xfId="20580" builtinId="35" hidden="1"/>
    <cellStyle name="40 % - Accent2" xfId="20619" builtinId="35" hidden="1"/>
    <cellStyle name="40 % - Accent2" xfId="20659" builtinId="35" hidden="1"/>
    <cellStyle name="40 % - Accent2" xfId="20699" builtinId="35" hidden="1"/>
    <cellStyle name="40 % - Accent2" xfId="20739" builtinId="35" hidden="1"/>
    <cellStyle name="40 % - Accent2" xfId="20778" builtinId="35" hidden="1"/>
    <cellStyle name="40 % - Accent2" xfId="20817" builtinId="35" hidden="1"/>
    <cellStyle name="40 % - Accent2" xfId="20071" builtinId="35" hidden="1"/>
    <cellStyle name="40 % - Accent2" xfId="20850" builtinId="35" hidden="1"/>
    <cellStyle name="40 % - Accent2" xfId="20890" builtinId="35" hidden="1"/>
    <cellStyle name="40 % - Accent2" xfId="20929" builtinId="35" hidden="1"/>
    <cellStyle name="40 % - Accent2" xfId="20967" builtinId="35" hidden="1"/>
    <cellStyle name="40 % - Accent2" xfId="21006" builtinId="35" hidden="1"/>
    <cellStyle name="40 % - Accent2" xfId="21045" builtinId="35" hidden="1"/>
    <cellStyle name="40 % - Accent2" xfId="21084" builtinId="35" hidden="1"/>
    <cellStyle name="40 % - Accent2" xfId="21124" builtinId="35" hidden="1"/>
    <cellStyle name="40 % - Accent2" xfId="21163" builtinId="35" hidden="1"/>
    <cellStyle name="40 % - Accent2" xfId="21201" builtinId="35" hidden="1"/>
    <cellStyle name="40 % - Accent2" xfId="21240" builtinId="35" hidden="1"/>
    <cellStyle name="40 % - Accent2" xfId="21279" builtinId="35" hidden="1"/>
    <cellStyle name="40 % - Accent2" xfId="21319" builtinId="35" hidden="1"/>
    <cellStyle name="40 % - Accent2" xfId="21358" builtinId="35" hidden="1"/>
    <cellStyle name="40 % - Accent2" xfId="21398" builtinId="35" hidden="1"/>
    <cellStyle name="40 % - Accent2" xfId="21437" builtinId="35" hidden="1"/>
    <cellStyle name="40 % - Accent2" xfId="21477" builtinId="35" hidden="1"/>
    <cellStyle name="40 % - Accent2" xfId="21516" builtinId="35" hidden="1"/>
    <cellStyle name="40 % - Accent2" xfId="21555" builtinId="35" hidden="1"/>
    <cellStyle name="40 % - Accent2" xfId="20007" builtinId="35" hidden="1"/>
    <cellStyle name="40 % - Accent2" xfId="20044" builtinId="35" hidden="1"/>
    <cellStyle name="40 % - Accent2" xfId="21600" builtinId="35" hidden="1"/>
    <cellStyle name="40 % - Accent2" xfId="21639" builtinId="35" hidden="1"/>
    <cellStyle name="40 % - Accent2" xfId="21677" builtinId="35" hidden="1"/>
    <cellStyle name="40 % - Accent2" xfId="21716" builtinId="35" hidden="1"/>
    <cellStyle name="40 % - Accent2" xfId="21755" builtinId="35" hidden="1"/>
    <cellStyle name="40 % - Accent2" xfId="21794" builtinId="35" hidden="1"/>
    <cellStyle name="40 % - Accent2" xfId="21834" builtinId="35" hidden="1"/>
    <cellStyle name="40 % - Accent2" xfId="21873" builtinId="35" hidden="1"/>
    <cellStyle name="40 % - Accent2" xfId="21911" builtinId="35" hidden="1"/>
    <cellStyle name="40 % - Accent2" xfId="21950" builtinId="35" hidden="1"/>
    <cellStyle name="40 % - Accent2" xfId="21989" builtinId="35" hidden="1"/>
    <cellStyle name="40 % - Accent2" xfId="22029" builtinId="35" hidden="1"/>
    <cellStyle name="40 % - Accent2" xfId="22068" builtinId="35" hidden="1"/>
    <cellStyle name="40 % - Accent2" xfId="22108" builtinId="35" hidden="1"/>
    <cellStyle name="40 % - Accent2" xfId="22147" builtinId="35" hidden="1"/>
    <cellStyle name="40 % - Accent2" xfId="22187" builtinId="35" hidden="1"/>
    <cellStyle name="40 % - Accent2" xfId="22226" builtinId="35" hidden="1"/>
    <cellStyle name="40 % - Accent2" xfId="22265" builtinId="35" hidden="1"/>
    <cellStyle name="40 % - Accent2" xfId="22304" builtinId="35" hidden="1"/>
    <cellStyle name="40 % - Accent2" xfId="22343" builtinId="35" hidden="1"/>
    <cellStyle name="40 % - Accent2" xfId="22383" builtinId="35" hidden="1"/>
    <cellStyle name="40 % - Accent2" xfId="22422" builtinId="35" hidden="1"/>
    <cellStyle name="40 % - Accent2" xfId="22460" builtinId="35" hidden="1"/>
    <cellStyle name="40 % - Accent2" xfId="22499" builtinId="35" hidden="1"/>
    <cellStyle name="40 % - Accent2" xfId="22538" builtinId="35" hidden="1"/>
    <cellStyle name="40 % - Accent2" xfId="22577" builtinId="35" hidden="1"/>
    <cellStyle name="40 % - Accent2" xfId="22617" builtinId="35" hidden="1"/>
    <cellStyle name="40 % - Accent2" xfId="22656" builtinId="35" hidden="1"/>
    <cellStyle name="40 % - Accent2" xfId="22694" builtinId="35" hidden="1"/>
    <cellStyle name="40 % - Accent2" xfId="22733" builtinId="35" hidden="1"/>
    <cellStyle name="40 % - Accent2" xfId="22772" builtinId="35" hidden="1"/>
    <cellStyle name="40 % - Accent2" xfId="22812" builtinId="35" hidden="1"/>
    <cellStyle name="40 % - Accent2" xfId="22851" builtinId="35" hidden="1"/>
    <cellStyle name="40 % - Accent2" xfId="22891" builtinId="35" hidden="1"/>
    <cellStyle name="40 % - Accent2" xfId="22930" builtinId="35" hidden="1"/>
    <cellStyle name="40 % - Accent2" xfId="22970" builtinId="35" hidden="1"/>
    <cellStyle name="40 % - Accent2" xfId="23009" builtinId="35" hidden="1"/>
    <cellStyle name="40 % - Accent2" xfId="23048" builtinId="35" hidden="1"/>
    <cellStyle name="40 % - Accent2" xfId="23087" builtinId="35" hidden="1"/>
    <cellStyle name="40 % - Accent2" xfId="23243" builtinId="35" hidden="1"/>
    <cellStyle name="40 % - Accent2" xfId="23283" builtinId="35" hidden="1"/>
    <cellStyle name="40 % - Accent2" xfId="23322" builtinId="35" hidden="1"/>
    <cellStyle name="40 % - Accent2" xfId="23360" builtinId="35" hidden="1"/>
    <cellStyle name="40 % - Accent2" xfId="23399" builtinId="35" hidden="1"/>
    <cellStyle name="40 % - Accent2" xfId="23438" builtinId="35" hidden="1"/>
    <cellStyle name="40 % - Accent2" xfId="23477" builtinId="35" hidden="1"/>
    <cellStyle name="40 % - Accent2" xfId="23517" builtinId="35" hidden="1"/>
    <cellStyle name="40 % - Accent2" xfId="23556" builtinId="35" hidden="1"/>
    <cellStyle name="40 % - Accent2" xfId="23594" builtinId="35" hidden="1"/>
    <cellStyle name="40 % - Accent2" xfId="23633" builtinId="35" hidden="1"/>
    <cellStyle name="40 % - Accent2" xfId="23672" builtinId="35" hidden="1"/>
    <cellStyle name="40 % - Accent2" xfId="23712" builtinId="35" hidden="1"/>
    <cellStyle name="40 % - Accent2" xfId="23751" builtinId="35" hidden="1"/>
    <cellStyle name="40 % - Accent2" xfId="23791" builtinId="35" hidden="1"/>
    <cellStyle name="40 % - Accent2" xfId="23831" builtinId="35" hidden="1"/>
    <cellStyle name="40 % - Accent2" xfId="23871" builtinId="35" hidden="1"/>
    <cellStyle name="40 % - Accent2" xfId="23910" builtinId="35" hidden="1"/>
    <cellStyle name="40 % - Accent2" xfId="23949" builtinId="35" hidden="1"/>
    <cellStyle name="40 % - Accent2" xfId="23203" builtinId="35" hidden="1"/>
    <cellStyle name="40 % - Accent2" xfId="23982" builtinId="35" hidden="1"/>
    <cellStyle name="40 % - Accent2" xfId="24022" builtinId="35" hidden="1"/>
    <cellStyle name="40 % - Accent2" xfId="24061" builtinId="35" hidden="1"/>
    <cellStyle name="40 % - Accent2" xfId="24099" builtinId="35" hidden="1"/>
    <cellStyle name="40 % - Accent2" xfId="24138" builtinId="35" hidden="1"/>
    <cellStyle name="40 % - Accent2" xfId="24177" builtinId="35" hidden="1"/>
    <cellStyle name="40 % - Accent2" xfId="24216" builtinId="35" hidden="1"/>
    <cellStyle name="40 % - Accent2" xfId="24256" builtinId="35" hidden="1"/>
    <cellStyle name="40 % - Accent2" xfId="24295" builtinId="35" hidden="1"/>
    <cellStyle name="40 % - Accent2" xfId="24333" builtinId="35" hidden="1"/>
    <cellStyle name="40 % - Accent2" xfId="24372" builtinId="35" hidden="1"/>
    <cellStyle name="40 % - Accent2" xfId="24411" builtinId="35" hidden="1"/>
    <cellStyle name="40 % - Accent2" xfId="24451" builtinId="35" hidden="1"/>
    <cellStyle name="40 % - Accent2" xfId="24490" builtinId="35" hidden="1"/>
    <cellStyle name="40 % - Accent2" xfId="24530" builtinId="35" hidden="1"/>
    <cellStyle name="40 % - Accent2" xfId="24569" builtinId="35" hidden="1"/>
    <cellStyle name="40 % - Accent2" xfId="24609" builtinId="35" hidden="1"/>
    <cellStyle name="40 % - Accent2" xfId="24648" builtinId="35" hidden="1"/>
    <cellStyle name="40 % - Accent2" xfId="24687" builtinId="35" hidden="1"/>
    <cellStyle name="40 % - Accent2" xfId="23139" builtinId="35" hidden="1"/>
    <cellStyle name="40 % - Accent2" xfId="23176" builtinId="35" hidden="1"/>
    <cellStyle name="40 % - Accent2" xfId="24732" builtinId="35" hidden="1"/>
    <cellStyle name="40 % - Accent2" xfId="24771" builtinId="35" hidden="1"/>
    <cellStyle name="40 % - Accent2" xfId="24809" builtinId="35" hidden="1"/>
    <cellStyle name="40 % - Accent2" xfId="24848" builtinId="35" hidden="1"/>
    <cellStyle name="40 % - Accent2" xfId="24887" builtinId="35" hidden="1"/>
    <cellStyle name="40 % - Accent2" xfId="24926" builtinId="35" hidden="1"/>
    <cellStyle name="40 % - Accent2" xfId="24966" builtinId="35" hidden="1"/>
    <cellStyle name="40 % - Accent2" xfId="25005" builtinId="35" hidden="1"/>
    <cellStyle name="40 % - Accent2" xfId="25043" builtinId="35" hidden="1"/>
    <cellStyle name="40 % - Accent2" xfId="25082" builtinId="35" hidden="1"/>
    <cellStyle name="40 % - Accent2" xfId="25121" builtinId="35" hidden="1"/>
    <cellStyle name="40 % - Accent2" xfId="25161" builtinId="35" hidden="1"/>
    <cellStyle name="40 % - Accent2" xfId="25200" builtinId="35" hidden="1"/>
    <cellStyle name="40 % - Accent2" xfId="25240" builtinId="35" hidden="1"/>
    <cellStyle name="40 % - Accent2" xfId="25279" builtinId="35" hidden="1"/>
    <cellStyle name="40 % - Accent2" xfId="25319" builtinId="35" hidden="1"/>
    <cellStyle name="40 % - Accent2" xfId="25358" builtinId="35" hidden="1"/>
    <cellStyle name="40 % - Accent2" xfId="25397" builtinId="35" hidden="1"/>
    <cellStyle name="40 % - Accent2" xfId="19159" builtinId="35" hidden="1"/>
    <cellStyle name="40 % - Accent2" xfId="19129" builtinId="35" hidden="1"/>
    <cellStyle name="40 % - Accent2" xfId="25423" builtinId="35" hidden="1"/>
    <cellStyle name="40 % - Accent2" xfId="25462" builtinId="35" hidden="1"/>
    <cellStyle name="40 % - Accent2" xfId="25500" builtinId="35" hidden="1"/>
    <cellStyle name="40 % - Accent2" xfId="25539" builtinId="35" hidden="1"/>
    <cellStyle name="40 % - Accent2" xfId="25578" builtinId="35" hidden="1"/>
    <cellStyle name="40 % - Accent2" xfId="25617" builtinId="35" hidden="1"/>
    <cellStyle name="40 % - Accent2" xfId="25657" builtinId="35" hidden="1"/>
    <cellStyle name="40 % - Accent2" xfId="25696" builtinId="35" hidden="1"/>
    <cellStyle name="40 % - Accent2" xfId="25734" builtinId="35" hidden="1"/>
    <cellStyle name="40 % - Accent2" xfId="25773" builtinId="35" hidden="1"/>
    <cellStyle name="40 % - Accent2" xfId="25812" builtinId="35" hidden="1"/>
    <cellStyle name="40 % - Accent2" xfId="25852" builtinId="35" hidden="1"/>
    <cellStyle name="40 % - Accent2" xfId="25891" builtinId="35" hidden="1"/>
    <cellStyle name="40 % - Accent2" xfId="25931" builtinId="35" hidden="1"/>
    <cellStyle name="40 % - Accent2" xfId="25970" builtinId="35" hidden="1"/>
    <cellStyle name="40 % - Accent2" xfId="26010" builtinId="35" hidden="1"/>
    <cellStyle name="40 % - Accent2" xfId="26049" builtinId="35" hidden="1"/>
    <cellStyle name="40 % - Accent2" xfId="26088" builtinId="35" hidden="1"/>
    <cellStyle name="40 % - Accent2" xfId="26127" builtinId="35" hidden="1"/>
    <cellStyle name="40 % - Accent2" xfId="26283" builtinId="35" hidden="1"/>
    <cellStyle name="40 % - Accent2" xfId="26323" builtinId="35" hidden="1"/>
    <cellStyle name="40 % - Accent2" xfId="26362" builtinId="35" hidden="1"/>
    <cellStyle name="40 % - Accent2" xfId="26400" builtinId="35" hidden="1"/>
    <cellStyle name="40 % - Accent2" xfId="26439" builtinId="35" hidden="1"/>
    <cellStyle name="40 % - Accent2" xfId="26478" builtinId="35" hidden="1"/>
    <cellStyle name="40 % - Accent2" xfId="26517" builtinId="35" hidden="1"/>
    <cellStyle name="40 % - Accent2" xfId="26557" builtinId="35" hidden="1"/>
    <cellStyle name="40 % - Accent2" xfId="26596" builtinId="35" hidden="1"/>
    <cellStyle name="40 % - Accent2" xfId="26634" builtinId="35" hidden="1"/>
    <cellStyle name="40 % - Accent2" xfId="26673" builtinId="35" hidden="1"/>
    <cellStyle name="40 % - Accent2" xfId="26712" builtinId="35" hidden="1"/>
    <cellStyle name="40 % - Accent2" xfId="26752" builtinId="35" hidden="1"/>
    <cellStyle name="40 % - Accent2" xfId="26791" builtinId="35" hidden="1"/>
    <cellStyle name="40 % - Accent2" xfId="26831" builtinId="35" hidden="1"/>
    <cellStyle name="40 % - Accent2" xfId="26871" builtinId="35" hidden="1"/>
    <cellStyle name="40 % - Accent2" xfId="26911" builtinId="35" hidden="1"/>
    <cellStyle name="40 % - Accent2" xfId="26950" builtinId="35" hidden="1"/>
    <cellStyle name="40 % - Accent2" xfId="26989" builtinId="35" hidden="1"/>
    <cellStyle name="40 % - Accent2" xfId="26243" builtinId="35" hidden="1"/>
    <cellStyle name="40 % - Accent2" xfId="27022" builtinId="35" hidden="1"/>
    <cellStyle name="40 % - Accent2" xfId="27062" builtinId="35" hidden="1"/>
    <cellStyle name="40 % - Accent2" xfId="27101" builtinId="35" hidden="1"/>
    <cellStyle name="40 % - Accent2" xfId="27139" builtinId="35" hidden="1"/>
    <cellStyle name="40 % - Accent2" xfId="27178" builtinId="35" hidden="1"/>
    <cellStyle name="40 % - Accent2" xfId="27217" builtinId="35" hidden="1"/>
    <cellStyle name="40 % - Accent2" xfId="27256" builtinId="35" hidden="1"/>
    <cellStyle name="40 % - Accent2" xfId="27296" builtinId="35" hidden="1"/>
    <cellStyle name="40 % - Accent2" xfId="27335" builtinId="35" hidden="1"/>
    <cellStyle name="40 % - Accent2" xfId="27373" builtinId="35" hidden="1"/>
    <cellStyle name="40 % - Accent2" xfId="27412" builtinId="35" hidden="1"/>
    <cellStyle name="40 % - Accent2" xfId="27451" builtinId="35" hidden="1"/>
    <cellStyle name="40 % - Accent2" xfId="27491" builtinId="35" hidden="1"/>
    <cellStyle name="40 % - Accent2" xfId="27530" builtinId="35" hidden="1"/>
    <cellStyle name="40 % - Accent2" xfId="27570" builtinId="35" hidden="1"/>
    <cellStyle name="40 % - Accent2" xfId="27609" builtinId="35" hidden="1"/>
    <cellStyle name="40 % - Accent2" xfId="27649" builtinId="35" hidden="1"/>
    <cellStyle name="40 % - Accent2" xfId="27688" builtinId="35" hidden="1"/>
    <cellStyle name="40 % - Accent2" xfId="27727" builtinId="35" hidden="1"/>
    <cellStyle name="40 % - Accent2" xfId="26179" builtinId="35" hidden="1"/>
    <cellStyle name="40 % - Accent2" xfId="26216" builtinId="35" hidden="1"/>
    <cellStyle name="40 % - Accent2" xfId="27772" builtinId="35" hidden="1"/>
    <cellStyle name="40 % - Accent2" xfId="27811" builtinId="35" hidden="1"/>
    <cellStyle name="40 % - Accent2" xfId="27849" builtinId="35" hidden="1"/>
    <cellStyle name="40 % - Accent2" xfId="27888" builtinId="35" hidden="1"/>
    <cellStyle name="40 % - Accent2" xfId="27927" builtinId="35" hidden="1"/>
    <cellStyle name="40 % - Accent2" xfId="27966" builtinId="35" hidden="1"/>
    <cellStyle name="40 % - Accent2" xfId="28006" builtinId="35" hidden="1"/>
    <cellStyle name="40 % - Accent2" xfId="28045" builtinId="35" hidden="1"/>
    <cellStyle name="40 % - Accent2" xfId="28083" builtinId="35" hidden="1"/>
    <cellStyle name="40 % - Accent2" xfId="28122" builtinId="35" hidden="1"/>
    <cellStyle name="40 % - Accent2" xfId="28161" builtinId="35" hidden="1"/>
    <cellStyle name="40 % - Accent2" xfId="28201" builtinId="35" hidden="1"/>
    <cellStyle name="40 % - Accent2" xfId="28240" builtinId="35" hidden="1"/>
    <cellStyle name="40 % - Accent2" xfId="28280" builtinId="35" hidden="1"/>
    <cellStyle name="40 % - Accent2" xfId="28319" builtinId="35" hidden="1"/>
    <cellStyle name="40 % - Accent2" xfId="28359" builtinId="35" hidden="1"/>
    <cellStyle name="40 % - Accent2" xfId="28398" builtinId="35" hidden="1"/>
    <cellStyle name="40 % - Accent2" xfId="28437" builtinId="35" hidden="1"/>
    <cellStyle name="40 % - Accent2" xfId="28476" builtinId="35" hidden="1"/>
    <cellStyle name="40 % - Accent2" xfId="28598" builtinId="35" hidden="1"/>
    <cellStyle name="40 % - Accent2" xfId="28640" builtinId="35" hidden="1"/>
    <cellStyle name="40 % - Accent2" xfId="28679" builtinId="35" hidden="1"/>
    <cellStyle name="40 % - Accent2" xfId="28717" builtinId="35" hidden="1"/>
    <cellStyle name="40 % - Accent2" xfId="28756" builtinId="35" hidden="1"/>
    <cellStyle name="40 % - Accent2" xfId="28795" builtinId="35" hidden="1"/>
    <cellStyle name="40 % - Accent2" xfId="28834" builtinId="35" hidden="1"/>
    <cellStyle name="40 % - Accent2" xfId="28874" builtinId="35" hidden="1"/>
    <cellStyle name="40 % - Accent2" xfId="28913" builtinId="35" hidden="1"/>
    <cellStyle name="40 % - Accent2" xfId="28951" builtinId="35" hidden="1"/>
    <cellStyle name="40 % - Accent2" xfId="28990" builtinId="35" hidden="1"/>
    <cellStyle name="40 % - Accent2" xfId="29031" builtinId="35" hidden="1"/>
    <cellStyle name="40 % - Accent2" xfId="29071" builtinId="35" hidden="1"/>
    <cellStyle name="40 % - Accent2" xfId="29110" builtinId="35" hidden="1"/>
    <cellStyle name="40 % - Accent2" xfId="29150" builtinId="35" hidden="1"/>
    <cellStyle name="40 % - Accent2" xfId="29190" builtinId="35" hidden="1"/>
    <cellStyle name="40 % - Accent2" xfId="29230" builtinId="35" hidden="1"/>
    <cellStyle name="40 % - Accent2" xfId="29269" builtinId="35" hidden="1"/>
    <cellStyle name="40 % - Accent2" xfId="29308" builtinId="35" hidden="1"/>
    <cellStyle name="40 % - Accent2" xfId="29358" builtinId="35" hidden="1"/>
    <cellStyle name="40 % - Accent2" xfId="29514" builtinId="35" hidden="1"/>
    <cellStyle name="40 % - Accent2" xfId="29556" builtinId="35" hidden="1"/>
    <cellStyle name="40 % - Accent2" xfId="29595" builtinId="35" hidden="1"/>
    <cellStyle name="40 % - Accent2" xfId="29633" builtinId="35" hidden="1"/>
    <cellStyle name="40 % - Accent2" xfId="29672" builtinId="35" hidden="1"/>
    <cellStyle name="40 % - Accent2" xfId="29711" builtinId="35" hidden="1"/>
    <cellStyle name="40 % - Accent2" xfId="29750" builtinId="35" hidden="1"/>
    <cellStyle name="40 % - Accent2" xfId="29790" builtinId="35" hidden="1"/>
    <cellStyle name="40 % - Accent2" xfId="29829" builtinId="35" hidden="1"/>
    <cellStyle name="40 % - Accent2" xfId="29867" builtinId="35" hidden="1"/>
    <cellStyle name="40 % - Accent2" xfId="29906" builtinId="35" hidden="1"/>
    <cellStyle name="40 % - Accent2" xfId="29947" builtinId="35" hidden="1"/>
    <cellStyle name="40 % - Accent2" xfId="29987" builtinId="35" hidden="1"/>
    <cellStyle name="40 % - Accent2" xfId="30026" builtinId="35" hidden="1"/>
    <cellStyle name="40 % - Accent2" xfId="30066" builtinId="35" hidden="1"/>
    <cellStyle name="40 % - Accent2" xfId="30106" builtinId="35" hidden="1"/>
    <cellStyle name="40 % - Accent2" xfId="30146" builtinId="35" hidden="1"/>
    <cellStyle name="40 % - Accent2" xfId="30185" builtinId="35" hidden="1"/>
    <cellStyle name="40 % - Accent2" xfId="30224" builtinId="35" hidden="1"/>
    <cellStyle name="40 % - Accent2" xfId="29474" builtinId="35" hidden="1"/>
    <cellStyle name="40 % - Accent2" xfId="30257" builtinId="35" hidden="1"/>
    <cellStyle name="40 % - Accent2" xfId="30297" builtinId="35" hidden="1"/>
    <cellStyle name="40 % - Accent2" xfId="30336" builtinId="35" hidden="1"/>
    <cellStyle name="40 % - Accent2" xfId="30374" builtinId="35" hidden="1"/>
    <cellStyle name="40 % - Accent2" xfId="30413" builtinId="35" hidden="1"/>
    <cellStyle name="40 % - Accent2" xfId="30452" builtinId="35" hidden="1"/>
    <cellStyle name="40 % - Accent2" xfId="30491" builtinId="35" hidden="1"/>
    <cellStyle name="40 % - Accent2" xfId="30531" builtinId="35" hidden="1"/>
    <cellStyle name="40 % - Accent2" xfId="30570" builtinId="35" hidden="1"/>
    <cellStyle name="40 % - Accent2" xfId="30608" builtinId="35" hidden="1"/>
    <cellStyle name="40 % - Accent2" xfId="30647" builtinId="35" hidden="1"/>
    <cellStyle name="40 % - Accent2" xfId="30686" builtinId="35" hidden="1"/>
    <cellStyle name="40 % - Accent2" xfId="30726" builtinId="35" hidden="1"/>
    <cellStyle name="40 % - Accent2" xfId="30765" builtinId="35" hidden="1"/>
    <cellStyle name="40 % - Accent2" xfId="30805" builtinId="35" hidden="1"/>
    <cellStyle name="40 % - Accent2" xfId="30844" builtinId="35" hidden="1"/>
    <cellStyle name="40 % - Accent2" xfId="30884" builtinId="35" hidden="1"/>
    <cellStyle name="40 % - Accent2" xfId="30923" builtinId="35" hidden="1"/>
    <cellStyle name="40 % - Accent2" xfId="30962" builtinId="35" hidden="1"/>
    <cellStyle name="40 % - Accent2" xfId="29410" builtinId="35" hidden="1"/>
    <cellStyle name="40 % - Accent2" xfId="29447" builtinId="35" hidden="1"/>
    <cellStyle name="40 % - Accent2" xfId="31007" builtinId="35" hidden="1"/>
    <cellStyle name="40 % - Accent2" xfId="31046" builtinId="35" hidden="1"/>
    <cellStyle name="40 % - Accent2" xfId="31084" builtinId="35" hidden="1"/>
    <cellStyle name="40 % - Accent2" xfId="31123" builtinId="35" hidden="1"/>
    <cellStyle name="40 % - Accent2" xfId="31162" builtinId="35" hidden="1"/>
    <cellStyle name="40 % - Accent2" xfId="31201" builtinId="35" hidden="1"/>
    <cellStyle name="40 % - Accent2" xfId="31241" builtinId="35" hidden="1"/>
    <cellStyle name="40 % - Accent2" xfId="31280" builtinId="35" hidden="1"/>
    <cellStyle name="40 % - Accent2" xfId="31318" builtinId="35" hidden="1"/>
    <cellStyle name="40 % - Accent2" xfId="31357" builtinId="35" hidden="1"/>
    <cellStyle name="40 % - Accent2" xfId="31396" builtinId="35" hidden="1"/>
    <cellStyle name="40 % - Accent2" xfId="31436" builtinId="35" hidden="1"/>
    <cellStyle name="40 % - Accent2" xfId="31475" builtinId="35" hidden="1"/>
    <cellStyle name="40 % - Accent2" xfId="31515" builtinId="35" hidden="1"/>
    <cellStyle name="40 % - Accent2" xfId="31554" builtinId="35" hidden="1"/>
    <cellStyle name="40 % - Accent2" xfId="31594" builtinId="35" hidden="1"/>
    <cellStyle name="40 % - Accent2" xfId="31633" builtinId="35" hidden="1"/>
    <cellStyle name="40 % - Accent2" xfId="31672" builtinId="35" hidden="1"/>
    <cellStyle name="40 % - Accent2" xfId="28558" builtinId="35" hidden="1"/>
    <cellStyle name="40 % - Accent2" xfId="28498" builtinId="35" hidden="1"/>
    <cellStyle name="40 % - Accent2" xfId="31725" builtinId="35" hidden="1"/>
    <cellStyle name="40 % - Accent2" xfId="31764" builtinId="35" hidden="1"/>
    <cellStyle name="40 % - Accent2" xfId="31802" builtinId="35" hidden="1"/>
    <cellStyle name="40 % - Accent2" xfId="31841" builtinId="35" hidden="1"/>
    <cellStyle name="40 % - Accent2" xfId="31880" builtinId="35" hidden="1"/>
    <cellStyle name="40 % - Accent2" xfId="31919" builtinId="35" hidden="1"/>
    <cellStyle name="40 % - Accent2" xfId="31959" builtinId="35" hidden="1"/>
    <cellStyle name="40 % - Accent2" xfId="31998" builtinId="35" hidden="1"/>
    <cellStyle name="40 % - Accent2" xfId="32036" builtinId="35" hidden="1"/>
    <cellStyle name="40 % - Accent2" xfId="32075" builtinId="35" hidden="1"/>
    <cellStyle name="40 % - Accent2" xfId="32114" builtinId="35" hidden="1"/>
    <cellStyle name="40 % - Accent2" xfId="32154" builtinId="35" hidden="1"/>
    <cellStyle name="40 % - Accent2" xfId="32193" builtinId="35" hidden="1"/>
    <cellStyle name="40 % - Accent2" xfId="32233" builtinId="35" hidden="1"/>
    <cellStyle name="40 % - Accent2" xfId="32272" builtinId="35" hidden="1"/>
    <cellStyle name="40 % - Accent2" xfId="32312" builtinId="35" hidden="1"/>
    <cellStyle name="40 % - Accent2" xfId="32351" builtinId="35" hidden="1"/>
    <cellStyle name="40 % - Accent2" xfId="32390" builtinId="35" hidden="1"/>
    <cellStyle name="40 % - Accent2" xfId="32429" builtinId="35" hidden="1"/>
    <cellStyle name="40 % - Accent2" xfId="32585" builtinId="35" hidden="1"/>
    <cellStyle name="40 % - Accent2" xfId="32625" builtinId="35" hidden="1"/>
    <cellStyle name="40 % - Accent2" xfId="32664" builtinId="35" hidden="1"/>
    <cellStyle name="40 % - Accent2" xfId="32702" builtinId="35" hidden="1"/>
    <cellStyle name="40 % - Accent2" xfId="32741" builtinId="35" hidden="1"/>
    <cellStyle name="40 % - Accent2" xfId="32780" builtinId="35" hidden="1"/>
    <cellStyle name="40 % - Accent2" xfId="32819" builtinId="35" hidden="1"/>
    <cellStyle name="40 % - Accent2" xfId="32859" builtinId="35" hidden="1"/>
    <cellStyle name="40 % - Accent2" xfId="32898" builtinId="35" hidden="1"/>
    <cellStyle name="40 % - Accent2" xfId="32936" builtinId="35" hidden="1"/>
    <cellStyle name="40 % - Accent2" xfId="32975" builtinId="35" hidden="1"/>
    <cellStyle name="40 % - Accent2" xfId="33014" builtinId="35" hidden="1"/>
    <cellStyle name="40 % - Accent2" xfId="33054" builtinId="35" hidden="1"/>
    <cellStyle name="40 % - Accent2" xfId="33093" builtinId="35" hidden="1"/>
    <cellStyle name="40 % - Accent2" xfId="33133" builtinId="35" hidden="1"/>
    <cellStyle name="40 % - Accent2" xfId="33173" builtinId="35" hidden="1"/>
    <cellStyle name="40 % - Accent2" xfId="33213" builtinId="35" hidden="1"/>
    <cellStyle name="40 % - Accent2" xfId="33252" builtinId="35" hidden="1"/>
    <cellStyle name="40 % - Accent2" xfId="33291" builtinId="35" hidden="1"/>
    <cellStyle name="40 % - Accent2" xfId="32545" builtinId="35" hidden="1"/>
    <cellStyle name="40 % - Accent2" xfId="33324" builtinId="35" hidden="1"/>
    <cellStyle name="40 % - Accent2" xfId="33364" builtinId="35" hidden="1"/>
    <cellStyle name="40 % - Accent2" xfId="33403" builtinId="35" hidden="1"/>
    <cellStyle name="40 % - Accent2" xfId="33441" builtinId="35" hidden="1"/>
    <cellStyle name="40 % - Accent2" xfId="33480" builtinId="35" hidden="1"/>
    <cellStyle name="40 % - Accent2" xfId="33519" builtinId="35" hidden="1"/>
    <cellStyle name="40 % - Accent2" xfId="33558" builtinId="35" hidden="1"/>
    <cellStyle name="40 % - Accent2" xfId="33598" builtinId="35" hidden="1"/>
    <cellStyle name="40 % - Accent2" xfId="33637" builtinId="35" hidden="1"/>
    <cellStyle name="40 % - Accent2" xfId="33675" builtinId="35" hidden="1"/>
    <cellStyle name="40 % - Accent2" xfId="33714" builtinId="35" hidden="1"/>
    <cellStyle name="40 % - Accent2" xfId="33753" builtinId="35" hidden="1"/>
    <cellStyle name="40 % - Accent2" xfId="33793" builtinId="35" hidden="1"/>
    <cellStyle name="40 % - Accent2" xfId="33832" builtinId="35" hidden="1"/>
    <cellStyle name="40 % - Accent2" xfId="33872" builtinId="35" hidden="1"/>
    <cellStyle name="40 % - Accent2" xfId="33911" builtinId="35" hidden="1"/>
    <cellStyle name="40 % - Accent2" xfId="33951" builtinId="35" hidden="1"/>
    <cellStyle name="40 % - Accent2" xfId="33990" builtinId="35" hidden="1"/>
    <cellStyle name="40 % - Accent2" xfId="34029" builtinId="35" hidden="1"/>
    <cellStyle name="40 % - Accent2" xfId="32481" builtinId="35" hidden="1"/>
    <cellStyle name="40 % - Accent2" xfId="32518" builtinId="35" hidden="1"/>
    <cellStyle name="40 % - Accent2" xfId="34074" builtinId="35" hidden="1"/>
    <cellStyle name="40 % - Accent2" xfId="34113" builtinId="35" hidden="1"/>
    <cellStyle name="40 % - Accent2" xfId="34151" builtinId="35" hidden="1"/>
    <cellStyle name="40 % - Accent2" xfId="34190" builtinId="35" hidden="1"/>
    <cellStyle name="40 % - Accent2" xfId="34229" builtinId="35" hidden="1"/>
    <cellStyle name="40 % - Accent2" xfId="34268" builtinId="35" hidden="1"/>
    <cellStyle name="40 % - Accent2" xfId="34308" builtinId="35" hidden="1"/>
    <cellStyle name="40 % - Accent2" xfId="34347" builtinId="35" hidden="1"/>
    <cellStyle name="40 % - Accent2" xfId="34385" builtinId="35" hidden="1"/>
    <cellStyle name="40 % - Accent2" xfId="34424" builtinId="35" hidden="1"/>
    <cellStyle name="40 % - Accent2" xfId="34463" builtinId="35" hidden="1"/>
    <cellStyle name="40 % - Accent2" xfId="34503" builtinId="35" hidden="1"/>
    <cellStyle name="40 % - Accent2" xfId="34542" builtinId="35" hidden="1"/>
    <cellStyle name="40 % - Accent2" xfId="34582" builtinId="35" hidden="1"/>
    <cellStyle name="40 % - Accent2" xfId="34621" builtinId="35" hidden="1"/>
    <cellStyle name="40 % - Accent2" xfId="34661" builtinId="35" hidden="1"/>
    <cellStyle name="40 % - Accent2" xfId="34700" builtinId="35" hidden="1"/>
    <cellStyle name="40 % - Accent2" xfId="34739" builtinId="35" hidden="1"/>
    <cellStyle name="40 % - Accent2" xfId="29532" builtinId="35" hidden="1"/>
    <cellStyle name="40 % - Accent2" xfId="34779" builtinId="35" hidden="1"/>
    <cellStyle name="40 % - Accent2" xfId="34819" builtinId="35" hidden="1"/>
    <cellStyle name="40 % - Accent2" xfId="34858" builtinId="35" hidden="1"/>
    <cellStyle name="40 % - Accent2" xfId="34896" builtinId="35" hidden="1"/>
    <cellStyle name="40 % - Accent2" xfId="34935" builtinId="35" hidden="1"/>
    <cellStyle name="40 % - Accent2" xfId="34974" builtinId="35" hidden="1"/>
    <cellStyle name="40 % - Accent2" xfId="35013" builtinId="35" hidden="1"/>
    <cellStyle name="40 % - Accent2" xfId="35053" builtinId="35" hidden="1"/>
    <cellStyle name="40 % - Accent2" xfId="35092" builtinId="35" hidden="1"/>
    <cellStyle name="40 % - Accent2" xfId="35130" builtinId="35" hidden="1"/>
    <cellStyle name="40 % - Accent2" xfId="35169" builtinId="35" hidden="1"/>
    <cellStyle name="40 % - Accent2" xfId="35208" builtinId="35" hidden="1"/>
    <cellStyle name="40 % - Accent2" xfId="35248" builtinId="35" hidden="1"/>
    <cellStyle name="40 % - Accent2" xfId="35287" builtinId="35" hidden="1"/>
    <cellStyle name="40 % - Accent2" xfId="35327" builtinId="35" hidden="1"/>
    <cellStyle name="40 % - Accent2" xfId="35366" builtinId="35" hidden="1"/>
    <cellStyle name="40 % - Accent2" xfId="35406" builtinId="35" hidden="1"/>
    <cellStyle name="40 % - Accent2" xfId="35445" builtinId="35" hidden="1"/>
    <cellStyle name="40 % - Accent2" xfId="35484" builtinId="35" hidden="1"/>
    <cellStyle name="40 % - Accent2" xfId="35523" builtinId="35" hidden="1"/>
    <cellStyle name="40 % - Accent2" xfId="35679" builtinId="35" hidden="1"/>
    <cellStyle name="40 % - Accent2" xfId="35719" builtinId="35" hidden="1"/>
    <cellStyle name="40 % - Accent2" xfId="35758" builtinId="35" hidden="1"/>
    <cellStyle name="40 % - Accent2" xfId="35796" builtinId="35" hidden="1"/>
    <cellStyle name="40 % - Accent2" xfId="35835" builtinId="35" hidden="1"/>
    <cellStyle name="40 % - Accent2" xfId="35874" builtinId="35" hidden="1"/>
    <cellStyle name="40 % - Accent2" xfId="35913" builtinId="35" hidden="1"/>
    <cellStyle name="40 % - Accent2" xfId="35953" builtinId="35" hidden="1"/>
    <cellStyle name="40 % - Accent2" xfId="35992" builtinId="35" hidden="1"/>
    <cellStyle name="40 % - Accent2" xfId="36030" builtinId="35" hidden="1"/>
    <cellStyle name="40 % - Accent2" xfId="36069" builtinId="35" hidden="1"/>
    <cellStyle name="40 % - Accent2" xfId="36108" builtinId="35" hidden="1"/>
    <cellStyle name="40 % - Accent2" xfId="36148" builtinId="35" hidden="1"/>
    <cellStyle name="40 % - Accent2" xfId="36187" builtinId="35" hidden="1"/>
    <cellStyle name="40 % - Accent2" xfId="36227" builtinId="35" hidden="1"/>
    <cellStyle name="40 % - Accent2" xfId="36267" builtinId="35" hidden="1"/>
    <cellStyle name="40 % - Accent2" xfId="36307" builtinId="35" hidden="1"/>
    <cellStyle name="40 % - Accent2" xfId="36346" builtinId="35" hidden="1"/>
    <cellStyle name="40 % - Accent2" xfId="36385" builtinId="35" hidden="1"/>
    <cellStyle name="40 % - Accent2" xfId="35639" builtinId="35" hidden="1"/>
    <cellStyle name="40 % - Accent2" xfId="36418" builtinId="35" hidden="1"/>
    <cellStyle name="40 % - Accent2" xfId="36458" builtinId="35" hidden="1"/>
    <cellStyle name="40 % - Accent2" xfId="36497" builtinId="35" hidden="1"/>
    <cellStyle name="40 % - Accent2" xfId="36535" builtinId="35" hidden="1"/>
    <cellStyle name="40 % - Accent2" xfId="36574" builtinId="35" hidden="1"/>
    <cellStyle name="40 % - Accent2" xfId="36613" builtinId="35" hidden="1"/>
    <cellStyle name="40 % - Accent2" xfId="36652" builtinId="35" hidden="1"/>
    <cellStyle name="40 % - Accent2" xfId="36692" builtinId="35" hidden="1"/>
    <cellStyle name="40 % - Accent2" xfId="36731" builtinId="35" hidden="1"/>
    <cellStyle name="40 % - Accent2" xfId="36769" builtinId="35" hidden="1"/>
    <cellStyle name="40 % - Accent2" xfId="36808" builtinId="35" hidden="1"/>
    <cellStyle name="40 % - Accent2" xfId="36847" builtinId="35" hidden="1"/>
    <cellStyle name="40 % - Accent2" xfId="36887" builtinId="35" hidden="1"/>
    <cellStyle name="40 % - Accent2" xfId="36926" builtinId="35" hidden="1"/>
    <cellStyle name="40 % - Accent2" xfId="36966" builtinId="35" hidden="1"/>
    <cellStyle name="40 % - Accent2" xfId="37005" builtinId="35" hidden="1"/>
    <cellStyle name="40 % - Accent2" xfId="37045" builtinId="35" hidden="1"/>
    <cellStyle name="40 % - Accent2" xfId="37084" builtinId="35" hidden="1"/>
    <cellStyle name="40 % - Accent2" xfId="37123" builtinId="35" hidden="1"/>
    <cellStyle name="40 % - Accent2" xfId="35575" builtinId="35" hidden="1"/>
    <cellStyle name="40 % - Accent2" xfId="35612" builtinId="35" hidden="1"/>
    <cellStyle name="40 % - Accent2" xfId="37168" builtinId="35" hidden="1"/>
    <cellStyle name="40 % - Accent2" xfId="37207" builtinId="35" hidden="1"/>
    <cellStyle name="40 % - Accent2" xfId="37245" builtinId="35" hidden="1"/>
    <cellStyle name="40 % - Accent2" xfId="37284" builtinId="35" hidden="1"/>
    <cellStyle name="40 % - Accent2" xfId="37323" builtinId="35" hidden="1"/>
    <cellStyle name="40 % - Accent2" xfId="37362" builtinId="35" hidden="1"/>
    <cellStyle name="40 % - Accent2" xfId="37402" builtinId="35" hidden="1"/>
    <cellStyle name="40 % - Accent2" xfId="37441" builtinId="35" hidden="1"/>
    <cellStyle name="40 % - Accent2" xfId="37479" builtinId="35" hidden="1"/>
    <cellStyle name="40 % - Accent2" xfId="37518" builtinId="35" hidden="1"/>
    <cellStyle name="40 % - Accent2" xfId="37557" builtinId="35" hidden="1"/>
    <cellStyle name="40 % - Accent2" xfId="37597" builtinId="35" hidden="1"/>
    <cellStyle name="40 % - Accent2" xfId="37636" builtinId="35" hidden="1"/>
    <cellStyle name="40 % - Accent2" xfId="37676" builtinId="35" hidden="1"/>
    <cellStyle name="40 % - Accent2" xfId="37715" builtinId="35" hidden="1"/>
    <cellStyle name="40 % - Accent2" xfId="37755" builtinId="35" hidden="1"/>
    <cellStyle name="40 % - Accent2" xfId="37794" builtinId="35" hidden="1"/>
    <cellStyle name="40 % - Accent2" xfId="37833" builtinId="35" hidden="1"/>
    <cellStyle name="40 % - Accent2" xfId="37872" builtinId="35" hidden="1"/>
    <cellStyle name="40 % - Accent2" xfId="37911" builtinId="35" hidden="1"/>
    <cellStyle name="40 % - Accent2" xfId="37951" builtinId="35" hidden="1"/>
    <cellStyle name="40 % - Accent2" xfId="37990" builtinId="35" hidden="1"/>
    <cellStyle name="40 % - Accent2" xfId="38028" builtinId="35" hidden="1"/>
    <cellStyle name="40 % - Accent2" xfId="38067" builtinId="35" hidden="1"/>
    <cellStyle name="40 % - Accent2" xfId="38106" builtinId="35" hidden="1"/>
    <cellStyle name="40 % - Accent2" xfId="38145" builtinId="35" hidden="1"/>
    <cellStyle name="40 % - Accent2" xfId="38185" builtinId="35" hidden="1"/>
    <cellStyle name="40 % - Accent2" xfId="38224" builtinId="35" hidden="1"/>
    <cellStyle name="40 % - Accent2" xfId="38262" builtinId="35" hidden="1"/>
    <cellStyle name="40 % - Accent2" xfId="38301" builtinId="35" hidden="1"/>
    <cellStyle name="40 % - Accent2" xfId="38340" builtinId="35" hidden="1"/>
    <cellStyle name="40 % - Accent2" xfId="38380" builtinId="35" hidden="1"/>
    <cellStyle name="40 % - Accent2" xfId="38419" builtinId="35" hidden="1"/>
    <cellStyle name="40 % - Accent2" xfId="38459" builtinId="35" hidden="1"/>
    <cellStyle name="40 % - Accent2" xfId="38498" builtinId="35" hidden="1"/>
    <cellStyle name="40 % - Accent2" xfId="38538" builtinId="35" hidden="1"/>
    <cellStyle name="40 % - Accent2" xfId="38577" builtinId="35" hidden="1"/>
    <cellStyle name="40 % - Accent2" xfId="38616" builtinId="35" hidden="1"/>
    <cellStyle name="40 % - Accent2" xfId="38655" builtinId="35" hidden="1"/>
    <cellStyle name="40 % - Accent2" xfId="38811" builtinId="35" hidden="1"/>
    <cellStyle name="40 % - Accent2" xfId="38851" builtinId="35" hidden="1"/>
    <cellStyle name="40 % - Accent2" xfId="38890" builtinId="35" hidden="1"/>
    <cellStyle name="40 % - Accent2" xfId="38928" builtinId="35" hidden="1"/>
    <cellStyle name="40 % - Accent2" xfId="38967" builtinId="35" hidden="1"/>
    <cellStyle name="40 % - Accent2" xfId="39006" builtinId="35" hidden="1"/>
    <cellStyle name="40 % - Accent2" xfId="39045" builtinId="35" hidden="1"/>
    <cellStyle name="40 % - Accent2" xfId="39085" builtinId="35" hidden="1"/>
    <cellStyle name="40 % - Accent2" xfId="39124" builtinId="35" hidden="1"/>
    <cellStyle name="40 % - Accent2" xfId="39162" builtinId="35" hidden="1"/>
    <cellStyle name="40 % - Accent2" xfId="39201" builtinId="35" hidden="1"/>
    <cellStyle name="40 % - Accent2" xfId="39240" builtinId="35" hidden="1"/>
    <cellStyle name="40 % - Accent2" xfId="39280" builtinId="35" hidden="1"/>
    <cellStyle name="40 % - Accent2" xfId="39319" builtinId="35" hidden="1"/>
    <cellStyle name="40 % - Accent2" xfId="39359" builtinId="35" hidden="1"/>
    <cellStyle name="40 % - Accent2" xfId="39399" builtinId="35" hidden="1"/>
    <cellStyle name="40 % - Accent2" xfId="39439" builtinId="35" hidden="1"/>
    <cellStyle name="40 % - Accent2" xfId="39478" builtinId="35" hidden="1"/>
    <cellStyle name="40 % - Accent2" xfId="39517" builtinId="35" hidden="1"/>
    <cellStyle name="40 % - Accent2" xfId="38771" builtinId="35" hidden="1"/>
    <cellStyle name="40 % - Accent2" xfId="39550" builtinId="35" hidden="1"/>
    <cellStyle name="40 % - Accent2" xfId="39590" builtinId="35" hidden="1"/>
    <cellStyle name="40 % - Accent2" xfId="39629" builtinId="35" hidden="1"/>
    <cellStyle name="40 % - Accent2" xfId="39667" builtinId="35" hidden="1"/>
    <cellStyle name="40 % - Accent2" xfId="39706" builtinId="35" hidden="1"/>
    <cellStyle name="40 % - Accent2" xfId="39745" builtinId="35" hidden="1"/>
    <cellStyle name="40 % - Accent2" xfId="39784" builtinId="35" hidden="1"/>
    <cellStyle name="40 % - Accent2" xfId="39824" builtinId="35" hidden="1"/>
    <cellStyle name="40 % - Accent2" xfId="39863" builtinId="35" hidden="1"/>
    <cellStyle name="40 % - Accent2" xfId="39901" builtinId="35" hidden="1"/>
    <cellStyle name="40 % - Accent2" xfId="39940" builtinId="35" hidden="1"/>
    <cellStyle name="40 % - Accent2" xfId="39979" builtinId="35" hidden="1"/>
    <cellStyle name="40 % - Accent2" xfId="40019" builtinId="35" hidden="1"/>
    <cellStyle name="40 % - Accent2" xfId="40058" builtinId="35" hidden="1"/>
    <cellStyle name="40 % - Accent2" xfId="40098" builtinId="35" hidden="1"/>
    <cellStyle name="40 % - Accent2" xfId="40137" builtinId="35" hidden="1"/>
    <cellStyle name="40 % - Accent2" xfId="40177" builtinId="35" hidden="1"/>
    <cellStyle name="40 % - Accent2" xfId="40216" builtinId="35" hidden="1"/>
    <cellStyle name="40 % - Accent2" xfId="40255" builtinId="35" hidden="1"/>
    <cellStyle name="40 % - Accent2" xfId="38707" builtinId="35" hidden="1"/>
    <cellStyle name="40 % - Accent2" xfId="38744" builtinId="35" hidden="1"/>
    <cellStyle name="40 % - Accent2" xfId="40300" builtinId="35" hidden="1"/>
    <cellStyle name="40 % - Accent2" xfId="40339" builtinId="35" hidden="1"/>
    <cellStyle name="40 % - Accent2" xfId="40377" builtinId="35" hidden="1"/>
    <cellStyle name="40 % - Accent2" xfId="40416" builtinId="35" hidden="1"/>
    <cellStyle name="40 % - Accent2" xfId="40455" builtinId="35" hidden="1"/>
    <cellStyle name="40 % - Accent2" xfId="40494" builtinId="35" hidden="1"/>
    <cellStyle name="40 % - Accent2" xfId="40534" builtinId="35" hidden="1"/>
    <cellStyle name="40 % - Accent2" xfId="40573" builtinId="35" hidden="1"/>
    <cellStyle name="40 % - Accent2" xfId="40611" builtinId="35" hidden="1"/>
    <cellStyle name="40 % - Accent2" xfId="40650" builtinId="35" hidden="1"/>
    <cellStyle name="40 % - Accent2" xfId="40689" builtinId="35" hidden="1"/>
    <cellStyle name="40 % - Accent2" xfId="40729" builtinId="35" hidden="1"/>
    <cellStyle name="40 % - Accent2" xfId="40768" builtinId="35" hidden="1"/>
    <cellStyle name="40 % - Accent2" xfId="40808" builtinId="35" hidden="1"/>
    <cellStyle name="40 % - Accent2" xfId="40847" builtinId="35" hidden="1"/>
    <cellStyle name="40 % - Accent2" xfId="40887" builtinId="35" hidden="1"/>
    <cellStyle name="40 % - Accent2" xfId="40926" builtinId="35" hidden="1"/>
    <cellStyle name="40 % - Accent2" xfId="40965" builtinId="35" hidden="1"/>
    <cellStyle name="40 % - Accent2" xfId="41025" builtinId="35" hidden="1"/>
    <cellStyle name="40 % - Accent2" xfId="41082" builtinId="35" hidden="1"/>
    <cellStyle name="40 % - Accent2" xfId="41122" builtinId="35" hidden="1"/>
    <cellStyle name="40 % - Accent2" xfId="41161" builtinId="35" hidden="1"/>
    <cellStyle name="40 % - Accent2" xfId="41199" builtinId="35" hidden="1"/>
    <cellStyle name="40 % - Accent2" xfId="41238" builtinId="35" hidden="1"/>
    <cellStyle name="40 % - Accent2" xfId="41277" builtinId="35" hidden="1"/>
    <cellStyle name="40 % - Accent2" xfId="41316" builtinId="35" hidden="1"/>
    <cellStyle name="40 % - Accent2" xfId="41356" builtinId="35" hidden="1"/>
    <cellStyle name="40 % - Accent2" xfId="41395" builtinId="35" hidden="1"/>
    <cellStyle name="40 % - Accent2" xfId="41433" builtinId="35" hidden="1"/>
    <cellStyle name="40 % - Accent2" xfId="41472" builtinId="35" hidden="1"/>
    <cellStyle name="40 % - Accent2" xfId="41511" builtinId="35" hidden="1"/>
    <cellStyle name="40 % - Accent2" xfId="41551" builtinId="35" hidden="1"/>
    <cellStyle name="40 % - Accent2" xfId="41590" builtinId="35" hidden="1"/>
    <cellStyle name="40 % - Accent2" xfId="41630" builtinId="35" hidden="1"/>
    <cellStyle name="40 % - Accent2" xfId="41669" builtinId="35" hidden="1"/>
    <cellStyle name="40 % - Accent2" xfId="41709" builtinId="35" hidden="1"/>
    <cellStyle name="40 % - Accent2" xfId="41748" builtinId="35" hidden="1"/>
    <cellStyle name="40 % - Accent2" xfId="41787" builtinId="35" hidden="1"/>
    <cellStyle name="40 % - Accent2" xfId="40992" builtinId="35" hidden="1"/>
    <cellStyle name="40 % - Accent2" xfId="41826" builtinId="35" hidden="1"/>
    <cellStyle name="40 % - Accent2" xfId="41866" builtinId="35" hidden="1"/>
    <cellStyle name="40 % - Accent2" xfId="41905" builtinId="35" hidden="1"/>
    <cellStyle name="40 % - Accent2" xfId="41943" builtinId="35" hidden="1"/>
    <cellStyle name="40 % - Accent2" xfId="41982" builtinId="35" hidden="1"/>
    <cellStyle name="40 % - Accent2" xfId="42021" builtinId="35" hidden="1"/>
    <cellStyle name="40 % - Accent2" xfId="42060" builtinId="35" hidden="1"/>
    <cellStyle name="40 % - Accent2" xfId="42100" builtinId="35" hidden="1"/>
    <cellStyle name="40 % - Accent2" xfId="42139" builtinId="35" hidden="1"/>
    <cellStyle name="40 % - Accent2" xfId="42177" builtinId="35" hidden="1"/>
    <cellStyle name="40 % - Accent2" xfId="42216" builtinId="35" hidden="1"/>
    <cellStyle name="40 % - Accent2" xfId="42255" builtinId="35" hidden="1"/>
    <cellStyle name="40 % - Accent2" xfId="42295" builtinId="35" hidden="1"/>
    <cellStyle name="40 % - Accent2" xfId="42334" builtinId="35" hidden="1"/>
    <cellStyle name="40 % - Accent2" xfId="42374" builtinId="35" hidden="1"/>
    <cellStyle name="40 % - Accent2" xfId="42413" builtinId="35" hidden="1"/>
    <cellStyle name="40 % - Accent2" xfId="42453" builtinId="35" hidden="1"/>
    <cellStyle name="40 % - Accent2" xfId="42492" builtinId="35" hidden="1"/>
    <cellStyle name="40 % - Accent2" xfId="42531" builtinId="35" hidden="1"/>
    <cellStyle name="40 % - Accent2" xfId="42595" builtinId="35" hidden="1"/>
    <cellStyle name="40 % - Accent2" xfId="42648" builtinId="35" hidden="1"/>
    <cellStyle name="40 % - Accent2" xfId="42688" builtinId="35" hidden="1"/>
    <cellStyle name="40 % - Accent2" xfId="42727" builtinId="35" hidden="1"/>
    <cellStyle name="40 % - Accent2" xfId="42765" builtinId="35" hidden="1"/>
    <cellStyle name="40 % - Accent2" xfId="42804" builtinId="35" hidden="1"/>
    <cellStyle name="40 % - Accent2" xfId="42843" builtinId="35" hidden="1"/>
    <cellStyle name="40 % - Accent2" xfId="42882" builtinId="35" hidden="1"/>
    <cellStyle name="40 % - Accent2" xfId="42922" builtinId="35" hidden="1"/>
    <cellStyle name="40 % - Accent2" xfId="42961" builtinId="35" hidden="1"/>
    <cellStyle name="40 % - Accent2" xfId="42999" builtinId="35" hidden="1"/>
    <cellStyle name="40 % - Accent2" xfId="43038" builtinId="35" hidden="1"/>
    <cellStyle name="40 % - Accent2" xfId="43077" builtinId="35" hidden="1"/>
    <cellStyle name="40 % - Accent2" xfId="43117" builtinId="35" hidden="1"/>
    <cellStyle name="40 % - Accent2" xfId="43156" builtinId="35" hidden="1"/>
    <cellStyle name="40 % - Accent2" xfId="43196" builtinId="35" hidden="1"/>
    <cellStyle name="40 % - Accent2" xfId="43235" builtinId="35" hidden="1"/>
    <cellStyle name="40 % - Accent2" xfId="43275" builtinId="35" hidden="1"/>
    <cellStyle name="40 % - Accent2" xfId="43314" builtinId="35" hidden="1"/>
    <cellStyle name="40 % - Accent2" xfId="43353" builtinId="35" hidden="1"/>
    <cellStyle name="40 % - Accent2" xfId="42557" builtinId="35" hidden="1"/>
    <cellStyle name="40 % - Accent2" xfId="43392" builtinId="35" hidden="1"/>
    <cellStyle name="40 % - Accent2" xfId="43432" builtinId="35" hidden="1"/>
    <cellStyle name="40 % - Accent2" xfId="43471" builtinId="35" hidden="1"/>
    <cellStyle name="40 % - Accent2" xfId="43509" builtinId="35" hidden="1"/>
    <cellStyle name="40 % - Accent2" xfId="43548" builtinId="35" hidden="1"/>
    <cellStyle name="40 % - Accent2" xfId="43587" builtinId="35" hidden="1"/>
    <cellStyle name="40 % - Accent2" xfId="43626" builtinId="35" hidden="1"/>
    <cellStyle name="40 % - Accent2" xfId="43666" builtinId="35" hidden="1"/>
    <cellStyle name="40 % - Accent2" xfId="43705" builtinId="35" hidden="1"/>
    <cellStyle name="40 % - Accent2" xfId="43743" builtinId="35" hidden="1"/>
    <cellStyle name="40 % - Accent2" xfId="43782" builtinId="35" hidden="1"/>
    <cellStyle name="40 % - Accent2" xfId="43821" builtinId="35" hidden="1"/>
    <cellStyle name="40 % - Accent2" xfId="43861" builtinId="35" hidden="1"/>
    <cellStyle name="40 % - Accent2" xfId="43900" builtinId="35" hidden="1"/>
    <cellStyle name="40 % - Accent2" xfId="43940" builtinId="35" hidden="1"/>
    <cellStyle name="40 % - Accent2" xfId="43979" builtinId="35" hidden="1"/>
    <cellStyle name="40 % - Accent2" xfId="44019" builtinId="35" hidden="1"/>
    <cellStyle name="40 % - Accent2" xfId="44058" builtinId="35" hidden="1"/>
    <cellStyle name="40 % - Accent2" xfId="44097" builtinId="35" hidden="1"/>
    <cellStyle name="40 % - Accent2" xfId="44161" builtinId="35" hidden="1"/>
    <cellStyle name="40 % - Accent2" xfId="44214" builtinId="35" hidden="1"/>
    <cellStyle name="40 % - Accent2" xfId="44254" builtinId="35" hidden="1"/>
    <cellStyle name="40 % - Accent2" xfId="44293" builtinId="35" hidden="1"/>
    <cellStyle name="40 % - Accent2" xfId="44331" builtinId="35" hidden="1"/>
    <cellStyle name="40 % - Accent2" xfId="44370" builtinId="35" hidden="1"/>
    <cellStyle name="40 % - Accent2" xfId="44409" builtinId="35" hidden="1"/>
    <cellStyle name="40 % - Accent2" xfId="44448" builtinId="35" hidden="1"/>
    <cellStyle name="40 % - Accent2" xfId="44488" builtinId="35" hidden="1"/>
    <cellStyle name="40 % - Accent2" xfId="44527" builtinId="35" hidden="1"/>
    <cellStyle name="40 % - Accent2" xfId="44565" builtinId="35" hidden="1"/>
    <cellStyle name="40 % - Accent2" xfId="44604" builtinId="35" hidden="1"/>
    <cellStyle name="40 % - Accent2" xfId="44643" builtinId="35" hidden="1"/>
    <cellStyle name="40 % - Accent2" xfId="44683" builtinId="35" hidden="1"/>
    <cellStyle name="40 % - Accent2" xfId="44722" builtinId="35" hidden="1"/>
    <cellStyle name="40 % - Accent2" xfId="44762" builtinId="35" hidden="1"/>
    <cellStyle name="40 % - Accent2" xfId="44801" builtinId="35" hidden="1"/>
    <cellStyle name="40 % - Accent2" xfId="44841" builtinId="35" hidden="1"/>
    <cellStyle name="40 % - Accent2" xfId="44880" builtinId="35" hidden="1"/>
    <cellStyle name="40 % - Accent2" xfId="44919" builtinId="35" hidden="1"/>
    <cellStyle name="40 % - Accent2" xfId="44134" builtinId="35" hidden="1"/>
    <cellStyle name="40 % - Accent2" xfId="44958" builtinId="35" hidden="1"/>
    <cellStyle name="40 % - Accent2" xfId="44998" builtinId="35" hidden="1"/>
    <cellStyle name="40 % - Accent2" xfId="45037" builtinId="35" hidden="1"/>
    <cellStyle name="40 % - Accent2" xfId="45075" builtinId="35" hidden="1"/>
    <cellStyle name="40 % - Accent2" xfId="45114" builtinId="35" hidden="1"/>
    <cellStyle name="40 % - Accent2" xfId="45153" builtinId="35" hidden="1"/>
    <cellStyle name="40 % - Accent2" xfId="45192" builtinId="35" hidden="1"/>
    <cellStyle name="40 % - Accent2" xfId="45232" builtinId="35" hidden="1"/>
    <cellStyle name="40 % - Accent2" xfId="45271" builtinId="35" hidden="1"/>
    <cellStyle name="40 % - Accent2" xfId="45309" builtinId="35" hidden="1"/>
    <cellStyle name="40 % - Accent2" xfId="45348" builtinId="35" hidden="1"/>
    <cellStyle name="40 % - Accent2" xfId="45387" builtinId="35" hidden="1"/>
    <cellStyle name="40 % - Accent2" xfId="45427" builtinId="35" hidden="1"/>
    <cellStyle name="40 % - Accent2" xfId="45466" builtinId="35" hidden="1"/>
    <cellStyle name="40 % - Accent2" xfId="45506" builtinId="35" hidden="1"/>
    <cellStyle name="40 % - Accent2" xfId="45545" builtinId="35" hidden="1"/>
    <cellStyle name="40 % - Accent2" xfId="45585" builtinId="35" hidden="1"/>
    <cellStyle name="40 % - Accent2" xfId="45624" builtinId="35" hidden="1"/>
    <cellStyle name="40 % - Accent2" xfId="45663" builtinId="35" hidden="1"/>
    <cellStyle name="40 % - Accent2" xfId="45702" builtinId="35" hidden="1"/>
    <cellStyle name="40 % - Accent2" xfId="45742" builtinId="35" hidden="1"/>
    <cellStyle name="40 % - Accent2" xfId="45782" builtinId="35" hidden="1"/>
    <cellStyle name="40 % - Accent2" xfId="45822" builtinId="35" hidden="1"/>
    <cellStyle name="40 % - Accent2" xfId="45859" builtinId="35" hidden="1"/>
    <cellStyle name="40 % - Accent2" xfId="45896" builtinId="35" hidden="1"/>
    <cellStyle name="40 % - Accent2" xfId="45933" builtinId="35" hidden="1"/>
    <cellStyle name="40 % - Accent3" xfId="103" builtinId="39" hidden="1"/>
    <cellStyle name="40 % - Accent3" xfId="140" builtinId="39" hidden="1"/>
    <cellStyle name="40 % - Accent3" xfId="65" builtinId="39" hidden="1"/>
    <cellStyle name="40 % - Accent3" xfId="178" builtinId="39" hidden="1"/>
    <cellStyle name="40 % - Accent3" xfId="216" builtinId="39" hidden="1"/>
    <cellStyle name="40 % - Accent3" xfId="254" builtinId="39" hidden="1"/>
    <cellStyle name="40 % - Accent3" xfId="292" builtinId="39" hidden="1"/>
    <cellStyle name="40 % - Accent3" xfId="331" builtinId="39" hidden="1"/>
    <cellStyle name="40 % - Accent3" xfId="371" builtinId="39" hidden="1"/>
    <cellStyle name="40 % - Accent3" xfId="410" builtinId="39" hidden="1"/>
    <cellStyle name="40 % - Accent3" xfId="448" builtinId="39" hidden="1"/>
    <cellStyle name="40 % - Accent3" xfId="487" builtinId="39" hidden="1"/>
    <cellStyle name="40 % - Accent3" xfId="526" builtinId="39" hidden="1"/>
    <cellStyle name="40 % - Accent3" xfId="565" builtinId="39" hidden="1"/>
    <cellStyle name="40 % - Accent3" xfId="605" builtinId="39" hidden="1"/>
    <cellStyle name="40 % - Accent3" xfId="644" builtinId="39" hidden="1"/>
    <cellStyle name="40 % - Accent3" xfId="682" builtinId="39" hidden="1"/>
    <cellStyle name="40 % - Accent3" xfId="721" builtinId="39" hidden="1"/>
    <cellStyle name="40 % - Accent3" xfId="760" builtinId="39" hidden="1"/>
    <cellStyle name="40 % - Accent3" xfId="800" builtinId="39" hidden="1"/>
    <cellStyle name="40 % - Accent3" xfId="839" builtinId="39" hidden="1"/>
    <cellStyle name="40 % - Accent3" xfId="879" builtinId="39" hidden="1"/>
    <cellStyle name="40 % - Accent3" xfId="918" builtinId="39" hidden="1"/>
    <cellStyle name="40 % - Accent3" xfId="958" builtinId="39" hidden="1"/>
    <cellStyle name="40 % - Accent3" xfId="997" builtinId="39" hidden="1"/>
    <cellStyle name="40 % - Accent3" xfId="1036" builtinId="39" hidden="1"/>
    <cellStyle name="40 % - Accent3" xfId="1075" builtinId="39" hidden="1"/>
    <cellStyle name="40 % - Accent3" xfId="1231" builtinId="39" hidden="1"/>
    <cellStyle name="40 % - Accent3" xfId="1271" builtinId="39" hidden="1"/>
    <cellStyle name="40 % - Accent3" xfId="1310" builtinId="39" hidden="1"/>
    <cellStyle name="40 % - Accent3" xfId="1348" builtinId="39" hidden="1"/>
    <cellStyle name="40 % - Accent3" xfId="1387" builtinId="39" hidden="1"/>
    <cellStyle name="40 % - Accent3" xfId="1426" builtinId="39" hidden="1"/>
    <cellStyle name="40 % - Accent3" xfId="1465" builtinId="39" hidden="1"/>
    <cellStyle name="40 % - Accent3" xfId="1505" builtinId="39" hidden="1"/>
    <cellStyle name="40 % - Accent3" xfId="1544" builtinId="39" hidden="1"/>
    <cellStyle name="40 % - Accent3" xfId="1582" builtinId="39" hidden="1"/>
    <cellStyle name="40 % - Accent3" xfId="1621" builtinId="39" hidden="1"/>
    <cellStyle name="40 % - Accent3" xfId="1660" builtinId="39" hidden="1"/>
    <cellStyle name="40 % - Accent3" xfId="1700" builtinId="39" hidden="1"/>
    <cellStyle name="40 % - Accent3" xfId="1739" builtinId="39" hidden="1"/>
    <cellStyle name="40 % - Accent3" xfId="1779" builtinId="39" hidden="1"/>
    <cellStyle name="40 % - Accent3" xfId="1819" builtinId="39" hidden="1"/>
    <cellStyle name="40 % - Accent3" xfId="1859" builtinId="39" hidden="1"/>
    <cellStyle name="40 % - Accent3" xfId="1898" builtinId="39" hidden="1"/>
    <cellStyle name="40 % - Accent3" xfId="1937" builtinId="39" hidden="1"/>
    <cellStyle name="40 % - Accent3" xfId="1183" builtinId="39" hidden="1"/>
    <cellStyle name="40 % - Accent3" xfId="1970" builtinId="39" hidden="1"/>
    <cellStyle name="40 % - Accent3" xfId="2010" builtinId="39" hidden="1"/>
    <cellStyle name="40 % - Accent3" xfId="2049" builtinId="39" hidden="1"/>
    <cellStyle name="40 % - Accent3" xfId="2087" builtinId="39" hidden="1"/>
    <cellStyle name="40 % - Accent3" xfId="2126" builtinId="39" hidden="1"/>
    <cellStyle name="40 % - Accent3" xfId="2165" builtinId="39" hidden="1"/>
    <cellStyle name="40 % - Accent3" xfId="2204" builtinId="39" hidden="1"/>
    <cellStyle name="40 % - Accent3" xfId="2244" builtinId="39" hidden="1"/>
    <cellStyle name="40 % - Accent3" xfId="2283" builtinId="39" hidden="1"/>
    <cellStyle name="40 % - Accent3" xfId="2321" builtinId="39" hidden="1"/>
    <cellStyle name="40 % - Accent3" xfId="2360" builtinId="39" hidden="1"/>
    <cellStyle name="40 % - Accent3" xfId="2399" builtinId="39" hidden="1"/>
    <cellStyle name="40 % - Accent3" xfId="2439" builtinId="39" hidden="1"/>
    <cellStyle name="40 % - Accent3" xfId="2478" builtinId="39" hidden="1"/>
    <cellStyle name="40 % - Accent3" xfId="2518" builtinId="39" hidden="1"/>
    <cellStyle name="40 % - Accent3" xfId="2557" builtinId="39" hidden="1"/>
    <cellStyle name="40 % - Accent3" xfId="2597" builtinId="39" hidden="1"/>
    <cellStyle name="40 % - Accent3" xfId="2636" builtinId="39" hidden="1"/>
    <cellStyle name="40 % - Accent3" xfId="2675" builtinId="39" hidden="1"/>
    <cellStyle name="40 % - Accent3" xfId="1127" builtinId="39" hidden="1"/>
    <cellStyle name="40 % - Accent3" xfId="1954" builtinId="39" hidden="1"/>
    <cellStyle name="40 % - Accent3" xfId="2720" builtinId="39" hidden="1"/>
    <cellStyle name="40 % - Accent3" xfId="2759" builtinId="39" hidden="1"/>
    <cellStyle name="40 % - Accent3" xfId="2797" builtinId="39" hidden="1"/>
    <cellStyle name="40 % - Accent3" xfId="2836" builtinId="39" hidden="1"/>
    <cellStyle name="40 % - Accent3" xfId="2875" builtinId="39" hidden="1"/>
    <cellStyle name="40 % - Accent3" xfId="2914" builtinId="39" hidden="1"/>
    <cellStyle name="40 % - Accent3" xfId="2954" builtinId="39" hidden="1"/>
    <cellStyle name="40 % - Accent3" xfId="2993" builtinId="39" hidden="1"/>
    <cellStyle name="40 % - Accent3" xfId="3031" builtinId="39" hidden="1"/>
    <cellStyle name="40 % - Accent3" xfId="3070" builtinId="39" hidden="1"/>
    <cellStyle name="40 % - Accent3" xfId="3109" builtinId="39" hidden="1"/>
    <cellStyle name="40 % - Accent3" xfId="3149" builtinId="39" hidden="1"/>
    <cellStyle name="40 % - Accent3" xfId="3188" builtinId="39" hidden="1"/>
    <cellStyle name="40 % - Accent3" xfId="3228" builtinId="39" hidden="1"/>
    <cellStyle name="40 % - Accent3" xfId="3267" builtinId="39" hidden="1"/>
    <cellStyle name="40 % - Accent3" xfId="3307" builtinId="39" hidden="1"/>
    <cellStyle name="40 % - Accent3" xfId="3346" builtinId="39" hidden="1"/>
    <cellStyle name="40 % - Accent3" xfId="3385" builtinId="39" hidden="1"/>
    <cellStyle name="40 % - Accent3" xfId="3424" builtinId="39" hidden="1"/>
    <cellStyle name="40 % - Accent3" xfId="3615" builtinId="39" hidden="1"/>
    <cellStyle name="40 % - Accent3" xfId="3659" builtinId="39" hidden="1"/>
    <cellStyle name="40 % - Accent3" xfId="3698" builtinId="39" hidden="1"/>
    <cellStyle name="40 % - Accent3" xfId="3736" builtinId="39" hidden="1"/>
    <cellStyle name="40 % - Accent3" xfId="3775" builtinId="39" hidden="1"/>
    <cellStyle name="40 % - Accent3" xfId="3814" builtinId="39" hidden="1"/>
    <cellStyle name="40 % - Accent3" xfId="3853" builtinId="39" hidden="1"/>
    <cellStyle name="40 % - Accent3" xfId="3893" builtinId="39" hidden="1"/>
    <cellStyle name="40 % - Accent3" xfId="3932" builtinId="39" hidden="1"/>
    <cellStyle name="40 % - Accent3" xfId="3970" builtinId="39" hidden="1"/>
    <cellStyle name="40 % - Accent3" xfId="4009" builtinId="39" hidden="1"/>
    <cellStyle name="40 % - Accent3" xfId="4052" builtinId="39" hidden="1"/>
    <cellStyle name="40 % - Accent3" xfId="4092" builtinId="39" hidden="1"/>
    <cellStyle name="40 % - Accent3" xfId="4131" builtinId="39" hidden="1"/>
    <cellStyle name="40 % - Accent3" xfId="4171" builtinId="39" hidden="1"/>
    <cellStyle name="40 % - Accent3" xfId="4211" builtinId="39" hidden="1"/>
    <cellStyle name="40 % - Accent3" xfId="4251" builtinId="39" hidden="1"/>
    <cellStyle name="40 % - Accent3" xfId="4290" builtinId="39" hidden="1"/>
    <cellStyle name="40 % - Accent3" xfId="4329" builtinId="39" hidden="1"/>
    <cellStyle name="40 % - Accent3" xfId="4385" builtinId="39" hidden="1"/>
    <cellStyle name="40 % - Accent3" xfId="4541" builtinId="39" hidden="1"/>
    <cellStyle name="40 % - Accent3" xfId="4585" builtinId="39" hidden="1"/>
    <cellStyle name="40 % - Accent3" xfId="4624" builtinId="39" hidden="1"/>
    <cellStyle name="40 % - Accent3" xfId="4662" builtinId="39" hidden="1"/>
    <cellStyle name="40 % - Accent3" xfId="4701" builtinId="39" hidden="1"/>
    <cellStyle name="40 % - Accent3" xfId="4740" builtinId="39" hidden="1"/>
    <cellStyle name="40 % - Accent3" xfId="4779" builtinId="39" hidden="1"/>
    <cellStyle name="40 % - Accent3" xfId="4819" builtinId="39" hidden="1"/>
    <cellStyle name="40 % - Accent3" xfId="4858" builtinId="39" hidden="1"/>
    <cellStyle name="40 % - Accent3" xfId="4896" builtinId="39" hidden="1"/>
    <cellStyle name="40 % - Accent3" xfId="4935" builtinId="39" hidden="1"/>
    <cellStyle name="40 % - Accent3" xfId="4978" builtinId="39" hidden="1"/>
    <cellStyle name="40 % - Accent3" xfId="5018" builtinId="39" hidden="1"/>
    <cellStyle name="40 % - Accent3" xfId="5057" builtinId="39" hidden="1"/>
    <cellStyle name="40 % - Accent3" xfId="5097" builtinId="39" hidden="1"/>
    <cellStyle name="40 % - Accent3" xfId="5137" builtinId="39" hidden="1"/>
    <cellStyle name="40 % - Accent3" xfId="5177" builtinId="39" hidden="1"/>
    <cellStyle name="40 % - Accent3" xfId="5216" builtinId="39" hidden="1"/>
    <cellStyle name="40 % - Accent3" xfId="5255" builtinId="39" hidden="1"/>
    <cellStyle name="40 % - Accent3" xfId="4493" builtinId="39" hidden="1"/>
    <cellStyle name="40 % - Accent3" xfId="5288" builtinId="39" hidden="1"/>
    <cellStyle name="40 % - Accent3" xfId="5328" builtinId="39" hidden="1"/>
    <cellStyle name="40 % - Accent3" xfId="5367" builtinId="39" hidden="1"/>
    <cellStyle name="40 % - Accent3" xfId="5405" builtinId="39" hidden="1"/>
    <cellStyle name="40 % - Accent3" xfId="5444" builtinId="39" hidden="1"/>
    <cellStyle name="40 % - Accent3" xfId="5483" builtinId="39" hidden="1"/>
    <cellStyle name="40 % - Accent3" xfId="5522" builtinId="39" hidden="1"/>
    <cellStyle name="40 % - Accent3" xfId="5562" builtinId="39" hidden="1"/>
    <cellStyle name="40 % - Accent3" xfId="5601" builtinId="39" hidden="1"/>
    <cellStyle name="40 % - Accent3" xfId="5639" builtinId="39" hidden="1"/>
    <cellStyle name="40 % - Accent3" xfId="5678" builtinId="39" hidden="1"/>
    <cellStyle name="40 % - Accent3" xfId="5717" builtinId="39" hidden="1"/>
    <cellStyle name="40 % - Accent3" xfId="5757" builtinId="39" hidden="1"/>
    <cellStyle name="40 % - Accent3" xfId="5796" builtinId="39" hidden="1"/>
    <cellStyle name="40 % - Accent3" xfId="5836" builtinId="39" hidden="1"/>
    <cellStyle name="40 % - Accent3" xfId="5875" builtinId="39" hidden="1"/>
    <cellStyle name="40 % - Accent3" xfId="5915" builtinId="39" hidden="1"/>
    <cellStyle name="40 % - Accent3" xfId="5954" builtinId="39" hidden="1"/>
    <cellStyle name="40 % - Accent3" xfId="5993" builtinId="39" hidden="1"/>
    <cellStyle name="40 % - Accent3" xfId="4437" builtinId="39" hidden="1"/>
    <cellStyle name="40 % - Accent3" xfId="5272" builtinId="39" hidden="1"/>
    <cellStyle name="40 % - Accent3" xfId="6038" builtinId="39" hidden="1"/>
    <cellStyle name="40 % - Accent3" xfId="6077" builtinId="39" hidden="1"/>
    <cellStyle name="40 % - Accent3" xfId="6115" builtinId="39" hidden="1"/>
    <cellStyle name="40 % - Accent3" xfId="6154" builtinId="39" hidden="1"/>
    <cellStyle name="40 % - Accent3" xfId="6193" builtinId="39" hidden="1"/>
    <cellStyle name="40 % - Accent3" xfId="6232" builtinId="39" hidden="1"/>
    <cellStyle name="40 % - Accent3" xfId="6272" builtinId="39" hidden="1"/>
    <cellStyle name="40 % - Accent3" xfId="6311" builtinId="39" hidden="1"/>
    <cellStyle name="40 % - Accent3" xfId="6349" builtinId="39" hidden="1"/>
    <cellStyle name="40 % - Accent3" xfId="6388" builtinId="39" hidden="1"/>
    <cellStyle name="40 % - Accent3" xfId="6427" builtinId="39" hidden="1"/>
    <cellStyle name="40 % - Accent3" xfId="6467" builtinId="39" hidden="1"/>
    <cellStyle name="40 % - Accent3" xfId="6506" builtinId="39" hidden="1"/>
    <cellStyle name="40 % - Accent3" xfId="6546" builtinId="39" hidden="1"/>
    <cellStyle name="40 % - Accent3" xfId="6585" builtinId="39" hidden="1"/>
    <cellStyle name="40 % - Accent3" xfId="6625" builtinId="39" hidden="1"/>
    <cellStyle name="40 % - Accent3" xfId="6664" builtinId="39" hidden="1"/>
    <cellStyle name="40 % - Accent3" xfId="6703" builtinId="39" hidden="1"/>
    <cellStyle name="40 % - Accent3" xfId="3567" builtinId="39" hidden="1"/>
    <cellStyle name="40 % - Accent3" xfId="3438" builtinId="39" hidden="1"/>
    <cellStyle name="40 % - Accent3" xfId="6758" builtinId="39" hidden="1"/>
    <cellStyle name="40 % - Accent3" xfId="6797" builtinId="39" hidden="1"/>
    <cellStyle name="40 % - Accent3" xfId="6835" builtinId="39" hidden="1"/>
    <cellStyle name="40 % - Accent3" xfId="6874" builtinId="39" hidden="1"/>
    <cellStyle name="40 % - Accent3" xfId="6913" builtinId="39" hidden="1"/>
    <cellStyle name="40 % - Accent3" xfId="6952" builtinId="39" hidden="1"/>
    <cellStyle name="40 % - Accent3" xfId="6992" builtinId="39" hidden="1"/>
    <cellStyle name="40 % - Accent3" xfId="7031" builtinId="39" hidden="1"/>
    <cellStyle name="40 % - Accent3" xfId="7069" builtinId="39" hidden="1"/>
    <cellStyle name="40 % - Accent3" xfId="7108" builtinId="39" hidden="1"/>
    <cellStyle name="40 % - Accent3" xfId="7149" builtinId="39" hidden="1"/>
    <cellStyle name="40 % - Accent3" xfId="7189" builtinId="39" hidden="1"/>
    <cellStyle name="40 % - Accent3" xfId="7228" builtinId="39" hidden="1"/>
    <cellStyle name="40 % - Accent3" xfId="7268" builtinId="39" hidden="1"/>
    <cellStyle name="40 % - Accent3" xfId="7308" builtinId="39" hidden="1"/>
    <cellStyle name="40 % - Accent3" xfId="7348" builtinId="39" hidden="1"/>
    <cellStyle name="40 % - Accent3" xfId="7387" builtinId="39" hidden="1"/>
    <cellStyle name="40 % - Accent3" xfId="7426" builtinId="39" hidden="1"/>
    <cellStyle name="40 % - Accent3" xfId="7476" builtinId="39" hidden="1"/>
    <cellStyle name="40 % - Accent3" xfId="7632" builtinId="39" hidden="1"/>
    <cellStyle name="40 % - Accent3" xfId="7674" builtinId="39" hidden="1"/>
    <cellStyle name="40 % - Accent3" xfId="7713" builtinId="39" hidden="1"/>
    <cellStyle name="40 % - Accent3" xfId="7751" builtinId="39" hidden="1"/>
    <cellStyle name="40 % - Accent3" xfId="7790" builtinId="39" hidden="1"/>
    <cellStyle name="40 % - Accent3" xfId="7829" builtinId="39" hidden="1"/>
    <cellStyle name="40 % - Accent3" xfId="7868" builtinId="39" hidden="1"/>
    <cellStyle name="40 % - Accent3" xfId="7908" builtinId="39" hidden="1"/>
    <cellStyle name="40 % - Accent3" xfId="7947" builtinId="39" hidden="1"/>
    <cellStyle name="40 % - Accent3" xfId="7985" builtinId="39" hidden="1"/>
    <cellStyle name="40 % - Accent3" xfId="8024" builtinId="39" hidden="1"/>
    <cellStyle name="40 % - Accent3" xfId="8065" builtinId="39" hidden="1"/>
    <cellStyle name="40 % - Accent3" xfId="8105" builtinId="39" hidden="1"/>
    <cellStyle name="40 % - Accent3" xfId="8144" builtinId="39" hidden="1"/>
    <cellStyle name="40 % - Accent3" xfId="8184" builtinId="39" hidden="1"/>
    <cellStyle name="40 % - Accent3" xfId="8224" builtinId="39" hidden="1"/>
    <cellStyle name="40 % - Accent3" xfId="8264" builtinId="39" hidden="1"/>
    <cellStyle name="40 % - Accent3" xfId="8303" builtinId="39" hidden="1"/>
    <cellStyle name="40 % - Accent3" xfId="8342" builtinId="39" hidden="1"/>
    <cellStyle name="40 % - Accent3" xfId="7584" builtinId="39" hidden="1"/>
    <cellStyle name="40 % - Accent3" xfId="8375" builtinId="39" hidden="1"/>
    <cellStyle name="40 % - Accent3" xfId="8415" builtinId="39" hidden="1"/>
    <cellStyle name="40 % - Accent3" xfId="8454" builtinId="39" hidden="1"/>
    <cellStyle name="40 % - Accent3" xfId="8492" builtinId="39" hidden="1"/>
    <cellStyle name="40 % - Accent3" xfId="8531" builtinId="39" hidden="1"/>
    <cellStyle name="40 % - Accent3" xfId="8570" builtinId="39" hidden="1"/>
    <cellStyle name="40 % - Accent3" xfId="8609" builtinId="39" hidden="1"/>
    <cellStyle name="40 % - Accent3" xfId="8649" builtinId="39" hidden="1"/>
    <cellStyle name="40 % - Accent3" xfId="8688" builtinId="39" hidden="1"/>
    <cellStyle name="40 % - Accent3" xfId="8726" builtinId="39" hidden="1"/>
    <cellStyle name="40 % - Accent3" xfId="8765" builtinId="39" hidden="1"/>
    <cellStyle name="40 % - Accent3" xfId="8804" builtinId="39" hidden="1"/>
    <cellStyle name="40 % - Accent3" xfId="8844" builtinId="39" hidden="1"/>
    <cellStyle name="40 % - Accent3" xfId="8883" builtinId="39" hidden="1"/>
    <cellStyle name="40 % - Accent3" xfId="8923" builtinId="39" hidden="1"/>
    <cellStyle name="40 % - Accent3" xfId="8962" builtinId="39" hidden="1"/>
    <cellStyle name="40 % - Accent3" xfId="9002" builtinId="39" hidden="1"/>
    <cellStyle name="40 % - Accent3" xfId="9041" builtinId="39" hidden="1"/>
    <cellStyle name="40 % - Accent3" xfId="9080" builtinId="39" hidden="1"/>
    <cellStyle name="40 % - Accent3" xfId="7528" builtinId="39" hidden="1"/>
    <cellStyle name="40 % - Accent3" xfId="8359" builtinId="39" hidden="1"/>
    <cellStyle name="40 % - Accent3" xfId="9125" builtinId="39" hidden="1"/>
    <cellStyle name="40 % - Accent3" xfId="9164" builtinId="39" hidden="1"/>
    <cellStyle name="40 % - Accent3" xfId="9202" builtinId="39" hidden="1"/>
    <cellStyle name="40 % - Accent3" xfId="9241" builtinId="39" hidden="1"/>
    <cellStyle name="40 % - Accent3" xfId="9280" builtinId="39" hidden="1"/>
    <cellStyle name="40 % - Accent3" xfId="9319" builtinId="39" hidden="1"/>
    <cellStyle name="40 % - Accent3" xfId="9359" builtinId="39" hidden="1"/>
    <cellStyle name="40 % - Accent3" xfId="9398" builtinId="39" hidden="1"/>
    <cellStyle name="40 % - Accent3" xfId="9436" builtinId="39" hidden="1"/>
    <cellStyle name="40 % - Accent3" xfId="9475" builtinId="39" hidden="1"/>
    <cellStyle name="40 % - Accent3" xfId="9514" builtinId="39" hidden="1"/>
    <cellStyle name="40 % - Accent3" xfId="9554" builtinId="39" hidden="1"/>
    <cellStyle name="40 % - Accent3" xfId="9593" builtinId="39" hidden="1"/>
    <cellStyle name="40 % - Accent3" xfId="9633" builtinId="39" hidden="1"/>
    <cellStyle name="40 % - Accent3" xfId="9672" builtinId="39" hidden="1"/>
    <cellStyle name="40 % - Accent3" xfId="9712" builtinId="39" hidden="1"/>
    <cellStyle name="40 % - Accent3" xfId="9751" builtinId="39" hidden="1"/>
    <cellStyle name="40 % - Accent3" xfId="9790" builtinId="39" hidden="1"/>
    <cellStyle name="40 % - Accent3" xfId="3545" builtinId="39" hidden="1"/>
    <cellStyle name="40 % - Accent3" xfId="9830" builtinId="39" hidden="1"/>
    <cellStyle name="40 % - Accent3" xfId="9870" builtinId="39" hidden="1"/>
    <cellStyle name="40 % - Accent3" xfId="9909" builtinId="39" hidden="1"/>
    <cellStyle name="40 % - Accent3" xfId="9947" builtinId="39" hidden="1"/>
    <cellStyle name="40 % - Accent3" xfId="9986" builtinId="39" hidden="1"/>
    <cellStyle name="40 % - Accent3" xfId="10025" builtinId="39" hidden="1"/>
    <cellStyle name="40 % - Accent3" xfId="10064" builtinId="39" hidden="1"/>
    <cellStyle name="40 % - Accent3" xfId="10104" builtinId="39" hidden="1"/>
    <cellStyle name="40 % - Accent3" xfId="10143" builtinId="39" hidden="1"/>
    <cellStyle name="40 % - Accent3" xfId="10181" builtinId="39" hidden="1"/>
    <cellStyle name="40 % - Accent3" xfId="10220" builtinId="39" hidden="1"/>
    <cellStyle name="40 % - Accent3" xfId="10259" builtinId="39" hidden="1"/>
    <cellStyle name="40 % - Accent3" xfId="10299" builtinId="39" hidden="1"/>
    <cellStyle name="40 % - Accent3" xfId="10338" builtinId="39" hidden="1"/>
    <cellStyle name="40 % - Accent3" xfId="10378" builtinId="39" hidden="1"/>
    <cellStyle name="40 % - Accent3" xfId="10417" builtinId="39" hidden="1"/>
    <cellStyle name="40 % - Accent3" xfId="10457" builtinId="39" hidden="1"/>
    <cellStyle name="40 % - Accent3" xfId="10496" builtinId="39" hidden="1"/>
    <cellStyle name="40 % - Accent3" xfId="10535" builtinId="39" hidden="1"/>
    <cellStyle name="40 % - Accent3" xfId="10574" builtinId="39" hidden="1"/>
    <cellStyle name="40 % - Accent3" xfId="10730" builtinId="39" hidden="1"/>
    <cellStyle name="40 % - Accent3" xfId="10770" builtinId="39" hidden="1"/>
    <cellStyle name="40 % - Accent3" xfId="10809" builtinId="39" hidden="1"/>
    <cellStyle name="40 % - Accent3" xfId="10847" builtinId="39" hidden="1"/>
    <cellStyle name="40 % - Accent3" xfId="10886" builtinId="39" hidden="1"/>
    <cellStyle name="40 % - Accent3" xfId="10925" builtinId="39" hidden="1"/>
    <cellStyle name="40 % - Accent3" xfId="10964" builtinId="39" hidden="1"/>
    <cellStyle name="40 % - Accent3" xfId="11004" builtinId="39" hidden="1"/>
    <cellStyle name="40 % - Accent3" xfId="11043" builtinId="39" hidden="1"/>
    <cellStyle name="40 % - Accent3" xfId="11081" builtinId="39" hidden="1"/>
    <cellStyle name="40 % - Accent3" xfId="11120" builtinId="39" hidden="1"/>
    <cellStyle name="40 % - Accent3" xfId="11159" builtinId="39" hidden="1"/>
    <cellStyle name="40 % - Accent3" xfId="11199" builtinId="39" hidden="1"/>
    <cellStyle name="40 % - Accent3" xfId="11238" builtinId="39" hidden="1"/>
    <cellStyle name="40 % - Accent3" xfId="11278" builtinId="39" hidden="1"/>
    <cellStyle name="40 % - Accent3" xfId="11318" builtinId="39" hidden="1"/>
    <cellStyle name="40 % - Accent3" xfId="11358" builtinId="39" hidden="1"/>
    <cellStyle name="40 % - Accent3" xfId="11397" builtinId="39" hidden="1"/>
    <cellStyle name="40 % - Accent3" xfId="11436" builtinId="39" hidden="1"/>
    <cellStyle name="40 % - Accent3" xfId="10682" builtinId="39" hidden="1"/>
    <cellStyle name="40 % - Accent3" xfId="11469" builtinId="39" hidden="1"/>
    <cellStyle name="40 % - Accent3" xfId="11509" builtinId="39" hidden="1"/>
    <cellStyle name="40 % - Accent3" xfId="11548" builtinId="39" hidden="1"/>
    <cellStyle name="40 % - Accent3" xfId="11586" builtinId="39" hidden="1"/>
    <cellStyle name="40 % - Accent3" xfId="11625" builtinId="39" hidden="1"/>
    <cellStyle name="40 % - Accent3" xfId="11664" builtinId="39" hidden="1"/>
    <cellStyle name="40 % - Accent3" xfId="11703" builtinId="39" hidden="1"/>
    <cellStyle name="40 % - Accent3" xfId="11743" builtinId="39" hidden="1"/>
    <cellStyle name="40 % - Accent3" xfId="11782" builtinId="39" hidden="1"/>
    <cellStyle name="40 % - Accent3" xfId="11820" builtinId="39" hidden="1"/>
    <cellStyle name="40 % - Accent3" xfId="11859" builtinId="39" hidden="1"/>
    <cellStyle name="40 % - Accent3" xfId="11898" builtinId="39" hidden="1"/>
    <cellStyle name="40 % - Accent3" xfId="11938" builtinId="39" hidden="1"/>
    <cellStyle name="40 % - Accent3" xfId="11977" builtinId="39" hidden="1"/>
    <cellStyle name="40 % - Accent3" xfId="12017" builtinId="39" hidden="1"/>
    <cellStyle name="40 % - Accent3" xfId="12056" builtinId="39" hidden="1"/>
    <cellStyle name="40 % - Accent3" xfId="12096" builtinId="39" hidden="1"/>
    <cellStyle name="40 % - Accent3" xfId="12135" builtinId="39" hidden="1"/>
    <cellStyle name="40 % - Accent3" xfId="12174" builtinId="39" hidden="1"/>
    <cellStyle name="40 % - Accent3" xfId="10626" builtinId="39" hidden="1"/>
    <cellStyle name="40 % - Accent3" xfId="11453" builtinId="39" hidden="1"/>
    <cellStyle name="40 % - Accent3" xfId="12219" builtinId="39" hidden="1"/>
    <cellStyle name="40 % - Accent3" xfId="12258" builtinId="39" hidden="1"/>
    <cellStyle name="40 % - Accent3" xfId="12296" builtinId="39" hidden="1"/>
    <cellStyle name="40 % - Accent3" xfId="12335" builtinId="39" hidden="1"/>
    <cellStyle name="40 % - Accent3" xfId="12374" builtinId="39" hidden="1"/>
    <cellStyle name="40 % - Accent3" xfId="12413" builtinId="39" hidden="1"/>
    <cellStyle name="40 % - Accent3" xfId="12453" builtinId="39" hidden="1"/>
    <cellStyle name="40 % - Accent3" xfId="12492" builtinId="39" hidden="1"/>
    <cellStyle name="40 % - Accent3" xfId="12530" builtinId="39" hidden="1"/>
    <cellStyle name="40 % - Accent3" xfId="12569" builtinId="39" hidden="1"/>
    <cellStyle name="40 % - Accent3" xfId="12608" builtinId="39" hidden="1"/>
    <cellStyle name="40 % - Accent3" xfId="12648" builtinId="39" hidden="1"/>
    <cellStyle name="40 % - Accent3" xfId="12687" builtinId="39" hidden="1"/>
    <cellStyle name="40 % - Accent3" xfId="12727" builtinId="39" hidden="1"/>
    <cellStyle name="40 % - Accent3" xfId="12766" builtinId="39" hidden="1"/>
    <cellStyle name="40 % - Accent3" xfId="12806" builtinId="39" hidden="1"/>
    <cellStyle name="40 % - Accent3" xfId="12845" builtinId="39" hidden="1"/>
    <cellStyle name="40 % - Accent3" xfId="12884" builtinId="39" hidden="1"/>
    <cellStyle name="40 % - Accent3" xfId="12923" builtinId="39" hidden="1"/>
    <cellStyle name="40 % - Accent3" xfId="12962" builtinId="39" hidden="1"/>
    <cellStyle name="40 % - Accent3" xfId="13002" builtinId="39" hidden="1"/>
    <cellStyle name="40 % - Accent3" xfId="13041" builtinId="39" hidden="1"/>
    <cellStyle name="40 % - Accent3" xfId="13079" builtinId="39" hidden="1"/>
    <cellStyle name="40 % - Accent3" xfId="13118" builtinId="39" hidden="1"/>
    <cellStyle name="40 % - Accent3" xfId="13157" builtinId="39" hidden="1"/>
    <cellStyle name="40 % - Accent3" xfId="13196" builtinId="39" hidden="1"/>
    <cellStyle name="40 % - Accent3" xfId="13236" builtinId="39" hidden="1"/>
    <cellStyle name="40 % - Accent3" xfId="13275" builtinId="39" hidden="1"/>
    <cellStyle name="40 % - Accent3" xfId="13313" builtinId="39" hidden="1"/>
    <cellStyle name="40 % - Accent3" xfId="13352" builtinId="39" hidden="1"/>
    <cellStyle name="40 % - Accent3" xfId="13391" builtinId="39" hidden="1"/>
    <cellStyle name="40 % - Accent3" xfId="13431" builtinId="39" hidden="1"/>
    <cellStyle name="40 % - Accent3" xfId="13470" builtinId="39" hidden="1"/>
    <cellStyle name="40 % - Accent3" xfId="13510" builtinId="39" hidden="1"/>
    <cellStyle name="40 % - Accent3" xfId="13549" builtinId="39" hidden="1"/>
    <cellStyle name="40 % - Accent3" xfId="13589" builtinId="39" hidden="1"/>
    <cellStyle name="40 % - Accent3" xfId="13628" builtinId="39" hidden="1"/>
    <cellStyle name="40 % - Accent3" xfId="13667" builtinId="39" hidden="1"/>
    <cellStyle name="40 % - Accent3" xfId="13706" builtinId="39" hidden="1"/>
    <cellStyle name="40 % - Accent3" xfId="13862" builtinId="39" hidden="1"/>
    <cellStyle name="40 % - Accent3" xfId="13902" builtinId="39" hidden="1"/>
    <cellStyle name="40 % - Accent3" xfId="13941" builtinId="39" hidden="1"/>
    <cellStyle name="40 % - Accent3" xfId="13979" builtinId="39" hidden="1"/>
    <cellStyle name="40 % - Accent3" xfId="14018" builtinId="39" hidden="1"/>
    <cellStyle name="40 % - Accent3" xfId="14057" builtinId="39" hidden="1"/>
    <cellStyle name="40 % - Accent3" xfId="14096" builtinId="39" hidden="1"/>
    <cellStyle name="40 % - Accent3" xfId="14136" builtinId="39" hidden="1"/>
    <cellStyle name="40 % - Accent3" xfId="14175" builtinId="39" hidden="1"/>
    <cellStyle name="40 % - Accent3" xfId="14213" builtinId="39" hidden="1"/>
    <cellStyle name="40 % - Accent3" xfId="14252" builtinId="39" hidden="1"/>
    <cellStyle name="40 % - Accent3" xfId="14291" builtinId="39" hidden="1"/>
    <cellStyle name="40 % - Accent3" xfId="14331" builtinId="39" hidden="1"/>
    <cellStyle name="40 % - Accent3" xfId="14370" builtinId="39" hidden="1"/>
    <cellStyle name="40 % - Accent3" xfId="14410" builtinId="39" hidden="1"/>
    <cellStyle name="40 % - Accent3" xfId="14450" builtinId="39" hidden="1"/>
    <cellStyle name="40 % - Accent3" xfId="14490" builtinId="39" hidden="1"/>
    <cellStyle name="40 % - Accent3" xfId="14529" builtinId="39" hidden="1"/>
    <cellStyle name="40 % - Accent3" xfId="14568" builtinId="39" hidden="1"/>
    <cellStyle name="40 % - Accent3" xfId="13814" builtinId="39" hidden="1"/>
    <cellStyle name="40 % - Accent3" xfId="14601" builtinId="39" hidden="1"/>
    <cellStyle name="40 % - Accent3" xfId="14641" builtinId="39" hidden="1"/>
    <cellStyle name="40 % - Accent3" xfId="14680" builtinId="39" hidden="1"/>
    <cellStyle name="40 % - Accent3" xfId="14718" builtinId="39" hidden="1"/>
    <cellStyle name="40 % - Accent3" xfId="14757" builtinId="39" hidden="1"/>
    <cellStyle name="40 % - Accent3" xfId="14796" builtinId="39" hidden="1"/>
    <cellStyle name="40 % - Accent3" xfId="14835" builtinId="39" hidden="1"/>
    <cellStyle name="40 % - Accent3" xfId="14875" builtinId="39" hidden="1"/>
    <cellStyle name="40 % - Accent3" xfId="14914" builtinId="39" hidden="1"/>
    <cellStyle name="40 % - Accent3" xfId="14952" builtinId="39" hidden="1"/>
    <cellStyle name="40 % - Accent3" xfId="14991" builtinId="39" hidden="1"/>
    <cellStyle name="40 % - Accent3" xfId="15030" builtinId="39" hidden="1"/>
    <cellStyle name="40 % - Accent3" xfId="15070" builtinId="39" hidden="1"/>
    <cellStyle name="40 % - Accent3" xfId="15109" builtinId="39" hidden="1"/>
    <cellStyle name="40 % - Accent3" xfId="15149" builtinId="39" hidden="1"/>
    <cellStyle name="40 % - Accent3" xfId="15188" builtinId="39" hidden="1"/>
    <cellStyle name="40 % - Accent3" xfId="15228" builtinId="39" hidden="1"/>
    <cellStyle name="40 % - Accent3" xfId="15267" builtinId="39" hidden="1"/>
    <cellStyle name="40 % - Accent3" xfId="15306" builtinId="39" hidden="1"/>
    <cellStyle name="40 % - Accent3" xfId="13758" builtinId="39" hidden="1"/>
    <cellStyle name="40 % - Accent3" xfId="14585" builtinId="39" hidden="1"/>
    <cellStyle name="40 % - Accent3" xfId="15351" builtinId="39" hidden="1"/>
    <cellStyle name="40 % - Accent3" xfId="15390" builtinId="39" hidden="1"/>
    <cellStyle name="40 % - Accent3" xfId="15428" builtinId="39" hidden="1"/>
    <cellStyle name="40 % - Accent3" xfId="15467" builtinId="39" hidden="1"/>
    <cellStyle name="40 % - Accent3" xfId="15506" builtinId="39" hidden="1"/>
    <cellStyle name="40 % - Accent3" xfId="15545" builtinId="39" hidden="1"/>
    <cellStyle name="40 % - Accent3" xfId="15585" builtinId="39" hidden="1"/>
    <cellStyle name="40 % - Accent3" xfId="15624" builtinId="39" hidden="1"/>
    <cellStyle name="40 % - Accent3" xfId="15662" builtinId="39" hidden="1"/>
    <cellStyle name="40 % - Accent3" xfId="15701" builtinId="39" hidden="1"/>
    <cellStyle name="40 % - Accent3" xfId="15740" builtinId="39" hidden="1"/>
    <cellStyle name="40 % - Accent3" xfId="15780" builtinId="39" hidden="1"/>
    <cellStyle name="40 % - Accent3" xfId="15819" builtinId="39" hidden="1"/>
    <cellStyle name="40 % - Accent3" xfId="15859" builtinId="39" hidden="1"/>
    <cellStyle name="40 % - Accent3" xfId="15898" builtinId="39" hidden="1"/>
    <cellStyle name="40 % - Accent3" xfId="15938" builtinId="39" hidden="1"/>
    <cellStyle name="40 % - Accent3" xfId="15977" builtinId="39" hidden="1"/>
    <cellStyle name="40 % - Accent3" xfId="16016" builtinId="39" hidden="1"/>
    <cellStyle name="40 % - Accent3" xfId="3486" builtinId="39" hidden="1"/>
    <cellStyle name="40 % - Accent3" xfId="4950" builtinId="39" hidden="1"/>
    <cellStyle name="40 % - Accent3" xfId="16069" builtinId="39" hidden="1"/>
    <cellStyle name="40 % - Accent3" xfId="16108" builtinId="39" hidden="1"/>
    <cellStyle name="40 % - Accent3" xfId="16146" builtinId="39" hidden="1"/>
    <cellStyle name="40 % - Accent3" xfId="16185" builtinId="39" hidden="1"/>
    <cellStyle name="40 % - Accent3" xfId="16224" builtinId="39" hidden="1"/>
    <cellStyle name="40 % - Accent3" xfId="16263" builtinId="39" hidden="1"/>
    <cellStyle name="40 % - Accent3" xfId="16303" builtinId="39" hidden="1"/>
    <cellStyle name="40 % - Accent3" xfId="16342" builtinId="39" hidden="1"/>
    <cellStyle name="40 % - Accent3" xfId="16380" builtinId="39" hidden="1"/>
    <cellStyle name="40 % - Accent3" xfId="16419" builtinId="39" hidden="1"/>
    <cellStyle name="40 % - Accent3" xfId="16458" builtinId="39" hidden="1"/>
    <cellStyle name="40 % - Accent3" xfId="16498" builtinId="39" hidden="1"/>
    <cellStyle name="40 % - Accent3" xfId="16537" builtinId="39" hidden="1"/>
    <cellStyle name="40 % - Accent3" xfId="16577" builtinId="39" hidden="1"/>
    <cellStyle name="40 % - Accent3" xfId="16616" builtinId="39" hidden="1"/>
    <cellStyle name="40 % - Accent3" xfId="16656" builtinId="39" hidden="1"/>
    <cellStyle name="40 % - Accent3" xfId="16695" builtinId="39" hidden="1"/>
    <cellStyle name="40 % - Accent3" xfId="16734" builtinId="39" hidden="1"/>
    <cellStyle name="40 % - Accent3" xfId="16773" builtinId="39" hidden="1"/>
    <cellStyle name="40 % - Accent3" xfId="16929" builtinId="39" hidden="1"/>
    <cellStyle name="40 % - Accent3" xfId="16969" builtinId="39" hidden="1"/>
    <cellStyle name="40 % - Accent3" xfId="17008" builtinId="39" hidden="1"/>
    <cellStyle name="40 % - Accent3" xfId="17046" builtinId="39" hidden="1"/>
    <cellStyle name="40 % - Accent3" xfId="17085" builtinId="39" hidden="1"/>
    <cellStyle name="40 % - Accent3" xfId="17124" builtinId="39" hidden="1"/>
    <cellStyle name="40 % - Accent3" xfId="17163" builtinId="39" hidden="1"/>
    <cellStyle name="40 % - Accent3" xfId="17203" builtinId="39" hidden="1"/>
    <cellStyle name="40 % - Accent3" xfId="17242" builtinId="39" hidden="1"/>
    <cellStyle name="40 % - Accent3" xfId="17280" builtinId="39" hidden="1"/>
    <cellStyle name="40 % - Accent3" xfId="17319" builtinId="39" hidden="1"/>
    <cellStyle name="40 % - Accent3" xfId="17358" builtinId="39" hidden="1"/>
    <cellStyle name="40 % - Accent3" xfId="17398" builtinId="39" hidden="1"/>
    <cellStyle name="40 % - Accent3" xfId="17437" builtinId="39" hidden="1"/>
    <cellStyle name="40 % - Accent3" xfId="17477" builtinId="39" hidden="1"/>
    <cellStyle name="40 % - Accent3" xfId="17517" builtinId="39" hidden="1"/>
    <cellStyle name="40 % - Accent3" xfId="17557" builtinId="39" hidden="1"/>
    <cellStyle name="40 % - Accent3" xfId="17596" builtinId="39" hidden="1"/>
    <cellStyle name="40 % - Accent3" xfId="17635" builtinId="39" hidden="1"/>
    <cellStyle name="40 % - Accent3" xfId="16881" builtinId="39" hidden="1"/>
    <cellStyle name="40 % - Accent3" xfId="17668" builtinId="39" hidden="1"/>
    <cellStyle name="40 % - Accent3" xfId="17708" builtinId="39" hidden="1"/>
    <cellStyle name="40 % - Accent3" xfId="17747" builtinId="39" hidden="1"/>
    <cellStyle name="40 % - Accent3" xfId="17785" builtinId="39" hidden="1"/>
    <cellStyle name="40 % - Accent3" xfId="17824" builtinId="39" hidden="1"/>
    <cellStyle name="40 % - Accent3" xfId="17863" builtinId="39" hidden="1"/>
    <cellStyle name="40 % - Accent3" xfId="17902" builtinId="39" hidden="1"/>
    <cellStyle name="40 % - Accent3" xfId="17942" builtinId="39" hidden="1"/>
    <cellStyle name="40 % - Accent3" xfId="17981" builtinId="39" hidden="1"/>
    <cellStyle name="40 % - Accent3" xfId="18019" builtinId="39" hidden="1"/>
    <cellStyle name="40 % - Accent3" xfId="18058" builtinId="39" hidden="1"/>
    <cellStyle name="40 % - Accent3" xfId="18097" builtinId="39" hidden="1"/>
    <cellStyle name="40 % - Accent3" xfId="18137" builtinId="39" hidden="1"/>
    <cellStyle name="40 % - Accent3" xfId="18176" builtinId="39" hidden="1"/>
    <cellStyle name="40 % - Accent3" xfId="18216" builtinId="39" hidden="1"/>
    <cellStyle name="40 % - Accent3" xfId="18255" builtinId="39" hidden="1"/>
    <cellStyle name="40 % - Accent3" xfId="18295" builtinId="39" hidden="1"/>
    <cellStyle name="40 % - Accent3" xfId="18334" builtinId="39" hidden="1"/>
    <cellStyle name="40 % - Accent3" xfId="18373" builtinId="39" hidden="1"/>
    <cellStyle name="40 % - Accent3" xfId="16825" builtinId="39" hidden="1"/>
    <cellStyle name="40 % - Accent3" xfId="17652" builtinId="39" hidden="1"/>
    <cellStyle name="40 % - Accent3" xfId="18418" builtinId="39" hidden="1"/>
    <cellStyle name="40 % - Accent3" xfId="18457" builtinId="39" hidden="1"/>
    <cellStyle name="40 % - Accent3" xfId="18495" builtinId="39" hidden="1"/>
    <cellStyle name="40 % - Accent3" xfId="18534" builtinId="39" hidden="1"/>
    <cellStyle name="40 % - Accent3" xfId="18573" builtinId="39" hidden="1"/>
    <cellStyle name="40 % - Accent3" xfId="18612" builtinId="39" hidden="1"/>
    <cellStyle name="40 % - Accent3" xfId="18652" builtinId="39" hidden="1"/>
    <cellStyle name="40 % - Accent3" xfId="18691" builtinId="39" hidden="1"/>
    <cellStyle name="40 % - Accent3" xfId="18729" builtinId="39" hidden="1"/>
    <cellStyle name="40 % - Accent3" xfId="18768" builtinId="39" hidden="1"/>
    <cellStyle name="40 % - Accent3" xfId="18807" builtinId="39" hidden="1"/>
    <cellStyle name="40 % - Accent3" xfId="18847" builtinId="39" hidden="1"/>
    <cellStyle name="40 % - Accent3" xfId="18886" builtinId="39" hidden="1"/>
    <cellStyle name="40 % - Accent3" xfId="18926" builtinId="39" hidden="1"/>
    <cellStyle name="40 % - Accent3" xfId="18965" builtinId="39" hidden="1"/>
    <cellStyle name="40 % - Accent3" xfId="19005" builtinId="39" hidden="1"/>
    <cellStyle name="40 % - Accent3" xfId="19044" builtinId="39" hidden="1"/>
    <cellStyle name="40 % - Accent3" xfId="19083" builtinId="39" hidden="1"/>
    <cellStyle name="40 % - Accent3" xfId="3502" builtinId="39" hidden="1"/>
    <cellStyle name="40 % - Accent3" xfId="19203" builtinId="39" hidden="1"/>
    <cellStyle name="40 % - Accent3" xfId="19243" builtinId="39" hidden="1"/>
    <cellStyle name="40 % - Accent3" xfId="19282" builtinId="39" hidden="1"/>
    <cellStyle name="40 % - Accent3" xfId="19320" builtinId="39" hidden="1"/>
    <cellStyle name="40 % - Accent3" xfId="19359" builtinId="39" hidden="1"/>
    <cellStyle name="40 % - Accent3" xfId="19398" builtinId="39" hidden="1"/>
    <cellStyle name="40 % - Accent3" xfId="19437" builtinId="39" hidden="1"/>
    <cellStyle name="40 % - Accent3" xfId="19477" builtinId="39" hidden="1"/>
    <cellStyle name="40 % - Accent3" xfId="19516" builtinId="39" hidden="1"/>
    <cellStyle name="40 % - Accent3" xfId="19554" builtinId="39" hidden="1"/>
    <cellStyle name="40 % - Accent3" xfId="19593" builtinId="39" hidden="1"/>
    <cellStyle name="40 % - Accent3" xfId="19632" builtinId="39" hidden="1"/>
    <cellStyle name="40 % - Accent3" xfId="19672" builtinId="39" hidden="1"/>
    <cellStyle name="40 % - Accent3" xfId="19711" builtinId="39" hidden="1"/>
    <cellStyle name="40 % - Accent3" xfId="19751" builtinId="39" hidden="1"/>
    <cellStyle name="40 % - Accent3" xfId="19790" builtinId="39" hidden="1"/>
    <cellStyle name="40 % - Accent3" xfId="19830" builtinId="39" hidden="1"/>
    <cellStyle name="40 % - Accent3" xfId="19869" builtinId="39" hidden="1"/>
    <cellStyle name="40 % - Accent3" xfId="19908" builtinId="39" hidden="1"/>
    <cellStyle name="40 % - Accent3" xfId="19959" builtinId="39" hidden="1"/>
    <cellStyle name="40 % - Accent3" xfId="20115" builtinId="39" hidden="1"/>
    <cellStyle name="40 % - Accent3" xfId="20155" builtinId="39" hidden="1"/>
    <cellStyle name="40 % - Accent3" xfId="20194" builtinId="39" hidden="1"/>
    <cellStyle name="40 % - Accent3" xfId="20232" builtinId="39" hidden="1"/>
    <cellStyle name="40 % - Accent3" xfId="20271" builtinId="39" hidden="1"/>
    <cellStyle name="40 % - Accent3" xfId="20310" builtinId="39" hidden="1"/>
    <cellStyle name="40 % - Accent3" xfId="20349" builtinId="39" hidden="1"/>
    <cellStyle name="40 % - Accent3" xfId="20389" builtinId="39" hidden="1"/>
    <cellStyle name="40 % - Accent3" xfId="20428" builtinId="39" hidden="1"/>
    <cellStyle name="40 % - Accent3" xfId="20466" builtinId="39" hidden="1"/>
    <cellStyle name="40 % - Accent3" xfId="20505" builtinId="39" hidden="1"/>
    <cellStyle name="40 % - Accent3" xfId="20544" builtinId="39" hidden="1"/>
    <cellStyle name="40 % - Accent3" xfId="20584" builtinId="39" hidden="1"/>
    <cellStyle name="40 % - Accent3" xfId="20623" builtinId="39" hidden="1"/>
    <cellStyle name="40 % - Accent3" xfId="20663" builtinId="39" hidden="1"/>
    <cellStyle name="40 % - Accent3" xfId="20703" builtinId="39" hidden="1"/>
    <cellStyle name="40 % - Accent3" xfId="20743" builtinId="39" hidden="1"/>
    <cellStyle name="40 % - Accent3" xfId="20782" builtinId="39" hidden="1"/>
    <cellStyle name="40 % - Accent3" xfId="20821" builtinId="39" hidden="1"/>
    <cellStyle name="40 % - Accent3" xfId="20067" builtinId="39" hidden="1"/>
    <cellStyle name="40 % - Accent3" xfId="20854" builtinId="39" hidden="1"/>
    <cellStyle name="40 % - Accent3" xfId="20894" builtinId="39" hidden="1"/>
    <cellStyle name="40 % - Accent3" xfId="20933" builtinId="39" hidden="1"/>
    <cellStyle name="40 % - Accent3" xfId="20971" builtinId="39" hidden="1"/>
    <cellStyle name="40 % - Accent3" xfId="21010" builtinId="39" hidden="1"/>
    <cellStyle name="40 % - Accent3" xfId="21049" builtinId="39" hidden="1"/>
    <cellStyle name="40 % - Accent3" xfId="21088" builtinId="39" hidden="1"/>
    <cellStyle name="40 % - Accent3" xfId="21128" builtinId="39" hidden="1"/>
    <cellStyle name="40 % - Accent3" xfId="21167" builtinId="39" hidden="1"/>
    <cellStyle name="40 % - Accent3" xfId="21205" builtinId="39" hidden="1"/>
    <cellStyle name="40 % - Accent3" xfId="21244" builtinId="39" hidden="1"/>
    <cellStyle name="40 % - Accent3" xfId="21283" builtinId="39" hidden="1"/>
    <cellStyle name="40 % - Accent3" xfId="21323" builtinId="39" hidden="1"/>
    <cellStyle name="40 % - Accent3" xfId="21362" builtinId="39" hidden="1"/>
    <cellStyle name="40 % - Accent3" xfId="21402" builtinId="39" hidden="1"/>
    <cellStyle name="40 % - Accent3" xfId="21441" builtinId="39" hidden="1"/>
    <cellStyle name="40 % - Accent3" xfId="21481" builtinId="39" hidden="1"/>
    <cellStyle name="40 % - Accent3" xfId="21520" builtinId="39" hidden="1"/>
    <cellStyle name="40 % - Accent3" xfId="21559" builtinId="39" hidden="1"/>
    <cellStyle name="40 % - Accent3" xfId="20011" builtinId="39" hidden="1"/>
    <cellStyle name="40 % - Accent3" xfId="20838" builtinId="39" hidden="1"/>
    <cellStyle name="40 % - Accent3" xfId="21604" builtinId="39" hidden="1"/>
    <cellStyle name="40 % - Accent3" xfId="21643" builtinId="39" hidden="1"/>
    <cellStyle name="40 % - Accent3" xfId="21681" builtinId="39" hidden="1"/>
    <cellStyle name="40 % - Accent3" xfId="21720" builtinId="39" hidden="1"/>
    <cellStyle name="40 % - Accent3" xfId="21759" builtinId="39" hidden="1"/>
    <cellStyle name="40 % - Accent3" xfId="21798" builtinId="39" hidden="1"/>
    <cellStyle name="40 % - Accent3" xfId="21838" builtinId="39" hidden="1"/>
    <cellStyle name="40 % - Accent3" xfId="21877" builtinId="39" hidden="1"/>
    <cellStyle name="40 % - Accent3" xfId="21915" builtinId="39" hidden="1"/>
    <cellStyle name="40 % - Accent3" xfId="21954" builtinId="39" hidden="1"/>
    <cellStyle name="40 % - Accent3" xfId="21993" builtinId="39" hidden="1"/>
    <cellStyle name="40 % - Accent3" xfId="22033" builtinId="39" hidden="1"/>
    <cellStyle name="40 % - Accent3" xfId="22072" builtinId="39" hidden="1"/>
    <cellStyle name="40 % - Accent3" xfId="22112" builtinId="39" hidden="1"/>
    <cellStyle name="40 % - Accent3" xfId="22151" builtinId="39" hidden="1"/>
    <cellStyle name="40 % - Accent3" xfId="22191" builtinId="39" hidden="1"/>
    <cellStyle name="40 % - Accent3" xfId="22230" builtinId="39" hidden="1"/>
    <cellStyle name="40 % - Accent3" xfId="22269" builtinId="39" hidden="1"/>
    <cellStyle name="40 % - Accent3" xfId="22308" builtinId="39" hidden="1"/>
    <cellStyle name="40 % - Accent3" xfId="22347" builtinId="39" hidden="1"/>
    <cellStyle name="40 % - Accent3" xfId="22387" builtinId="39" hidden="1"/>
    <cellStyle name="40 % - Accent3" xfId="22426" builtinId="39" hidden="1"/>
    <cellStyle name="40 % - Accent3" xfId="22464" builtinId="39" hidden="1"/>
    <cellStyle name="40 % - Accent3" xfId="22503" builtinId="39" hidden="1"/>
    <cellStyle name="40 % - Accent3" xfId="22542" builtinId="39" hidden="1"/>
    <cellStyle name="40 % - Accent3" xfId="22581" builtinId="39" hidden="1"/>
    <cellStyle name="40 % - Accent3" xfId="22621" builtinId="39" hidden="1"/>
    <cellStyle name="40 % - Accent3" xfId="22660" builtinId="39" hidden="1"/>
    <cellStyle name="40 % - Accent3" xfId="22698" builtinId="39" hidden="1"/>
    <cellStyle name="40 % - Accent3" xfId="22737" builtinId="39" hidden="1"/>
    <cellStyle name="40 % - Accent3" xfId="22776" builtinId="39" hidden="1"/>
    <cellStyle name="40 % - Accent3" xfId="22816" builtinId="39" hidden="1"/>
    <cellStyle name="40 % - Accent3" xfId="22855" builtinId="39" hidden="1"/>
    <cellStyle name="40 % - Accent3" xfId="22895" builtinId="39" hidden="1"/>
    <cellStyle name="40 % - Accent3" xfId="22934" builtinId="39" hidden="1"/>
    <cellStyle name="40 % - Accent3" xfId="22974" builtinId="39" hidden="1"/>
    <cellStyle name="40 % - Accent3" xfId="23013" builtinId="39" hidden="1"/>
    <cellStyle name="40 % - Accent3" xfId="23052" builtinId="39" hidden="1"/>
    <cellStyle name="40 % - Accent3" xfId="23091" builtinId="39" hidden="1"/>
    <cellStyle name="40 % - Accent3" xfId="23247" builtinId="39" hidden="1"/>
    <cellStyle name="40 % - Accent3" xfId="23287" builtinId="39" hidden="1"/>
    <cellStyle name="40 % - Accent3" xfId="23326" builtinId="39" hidden="1"/>
    <cellStyle name="40 % - Accent3" xfId="23364" builtinId="39" hidden="1"/>
    <cellStyle name="40 % - Accent3" xfId="23403" builtinId="39" hidden="1"/>
    <cellStyle name="40 % - Accent3" xfId="23442" builtinId="39" hidden="1"/>
    <cellStyle name="40 % - Accent3" xfId="23481" builtinId="39" hidden="1"/>
    <cellStyle name="40 % - Accent3" xfId="23521" builtinId="39" hidden="1"/>
    <cellStyle name="40 % - Accent3" xfId="23560" builtinId="39" hidden="1"/>
    <cellStyle name="40 % - Accent3" xfId="23598" builtinId="39" hidden="1"/>
    <cellStyle name="40 % - Accent3" xfId="23637" builtinId="39" hidden="1"/>
    <cellStyle name="40 % - Accent3" xfId="23676" builtinId="39" hidden="1"/>
    <cellStyle name="40 % - Accent3" xfId="23716" builtinId="39" hidden="1"/>
    <cellStyle name="40 % - Accent3" xfId="23755" builtinId="39" hidden="1"/>
    <cellStyle name="40 % - Accent3" xfId="23795" builtinId="39" hidden="1"/>
    <cellStyle name="40 % - Accent3" xfId="23835" builtinId="39" hidden="1"/>
    <cellStyle name="40 % - Accent3" xfId="23875" builtinId="39" hidden="1"/>
    <cellStyle name="40 % - Accent3" xfId="23914" builtinId="39" hidden="1"/>
    <cellStyle name="40 % - Accent3" xfId="23953" builtinId="39" hidden="1"/>
    <cellStyle name="40 % - Accent3" xfId="23199" builtinId="39" hidden="1"/>
    <cellStyle name="40 % - Accent3" xfId="23986" builtinId="39" hidden="1"/>
    <cellStyle name="40 % - Accent3" xfId="24026" builtinId="39" hidden="1"/>
    <cellStyle name="40 % - Accent3" xfId="24065" builtinId="39" hidden="1"/>
    <cellStyle name="40 % - Accent3" xfId="24103" builtinId="39" hidden="1"/>
    <cellStyle name="40 % - Accent3" xfId="24142" builtinId="39" hidden="1"/>
    <cellStyle name="40 % - Accent3" xfId="24181" builtinId="39" hidden="1"/>
    <cellStyle name="40 % - Accent3" xfId="24220" builtinId="39" hidden="1"/>
    <cellStyle name="40 % - Accent3" xfId="24260" builtinId="39" hidden="1"/>
    <cellStyle name="40 % - Accent3" xfId="24299" builtinId="39" hidden="1"/>
    <cellStyle name="40 % - Accent3" xfId="24337" builtinId="39" hidden="1"/>
    <cellStyle name="40 % - Accent3" xfId="24376" builtinId="39" hidden="1"/>
    <cellStyle name="40 % - Accent3" xfId="24415" builtinId="39" hidden="1"/>
    <cellStyle name="40 % - Accent3" xfId="24455" builtinId="39" hidden="1"/>
    <cellStyle name="40 % - Accent3" xfId="24494" builtinId="39" hidden="1"/>
    <cellStyle name="40 % - Accent3" xfId="24534" builtinId="39" hidden="1"/>
    <cellStyle name="40 % - Accent3" xfId="24573" builtinId="39" hidden="1"/>
    <cellStyle name="40 % - Accent3" xfId="24613" builtinId="39" hidden="1"/>
    <cellStyle name="40 % - Accent3" xfId="24652" builtinId="39" hidden="1"/>
    <cellStyle name="40 % - Accent3" xfId="24691" builtinId="39" hidden="1"/>
    <cellStyle name="40 % - Accent3" xfId="23143" builtinId="39" hidden="1"/>
    <cellStyle name="40 % - Accent3" xfId="23970" builtinId="39" hidden="1"/>
    <cellStyle name="40 % - Accent3" xfId="24736" builtinId="39" hidden="1"/>
    <cellStyle name="40 % - Accent3" xfId="24775" builtinId="39" hidden="1"/>
    <cellStyle name="40 % - Accent3" xfId="24813" builtinId="39" hidden="1"/>
    <cellStyle name="40 % - Accent3" xfId="24852" builtinId="39" hidden="1"/>
    <cellStyle name="40 % - Accent3" xfId="24891" builtinId="39" hidden="1"/>
    <cellStyle name="40 % - Accent3" xfId="24930" builtinId="39" hidden="1"/>
    <cellStyle name="40 % - Accent3" xfId="24970" builtinId="39" hidden="1"/>
    <cellStyle name="40 % - Accent3" xfId="25009" builtinId="39" hidden="1"/>
    <cellStyle name="40 % - Accent3" xfId="25047" builtinId="39" hidden="1"/>
    <cellStyle name="40 % - Accent3" xfId="25086" builtinId="39" hidden="1"/>
    <cellStyle name="40 % - Accent3" xfId="25125" builtinId="39" hidden="1"/>
    <cellStyle name="40 % - Accent3" xfId="25165" builtinId="39" hidden="1"/>
    <cellStyle name="40 % - Accent3" xfId="25204" builtinId="39" hidden="1"/>
    <cellStyle name="40 % - Accent3" xfId="25244" builtinId="39" hidden="1"/>
    <cellStyle name="40 % - Accent3" xfId="25283" builtinId="39" hidden="1"/>
    <cellStyle name="40 % - Accent3" xfId="25323" builtinId="39" hidden="1"/>
    <cellStyle name="40 % - Accent3" xfId="25362" builtinId="39" hidden="1"/>
    <cellStyle name="40 % - Accent3" xfId="25401" builtinId="39" hidden="1"/>
    <cellStyle name="40 % - Accent3" xfId="19931" builtinId="39" hidden="1"/>
    <cellStyle name="40 % - Accent3" xfId="19125" builtinId="39" hidden="1"/>
    <cellStyle name="40 % - Accent3" xfId="25427" builtinId="39" hidden="1"/>
    <cellStyle name="40 % - Accent3" xfId="25466" builtinId="39" hidden="1"/>
    <cellStyle name="40 % - Accent3" xfId="25504" builtinId="39" hidden="1"/>
    <cellStyle name="40 % - Accent3" xfId="25543" builtinId="39" hidden="1"/>
    <cellStyle name="40 % - Accent3" xfId="25582" builtinId="39" hidden="1"/>
    <cellStyle name="40 % - Accent3" xfId="25621" builtinId="39" hidden="1"/>
    <cellStyle name="40 % - Accent3" xfId="25661" builtinId="39" hidden="1"/>
    <cellStyle name="40 % - Accent3" xfId="25700" builtinId="39" hidden="1"/>
    <cellStyle name="40 % - Accent3" xfId="25738" builtinId="39" hidden="1"/>
    <cellStyle name="40 % - Accent3" xfId="25777" builtinId="39" hidden="1"/>
    <cellStyle name="40 % - Accent3" xfId="25816" builtinId="39" hidden="1"/>
    <cellStyle name="40 % - Accent3" xfId="25856" builtinId="39" hidden="1"/>
    <cellStyle name="40 % - Accent3" xfId="25895" builtinId="39" hidden="1"/>
    <cellStyle name="40 % - Accent3" xfId="25935" builtinId="39" hidden="1"/>
    <cellStyle name="40 % - Accent3" xfId="25974" builtinId="39" hidden="1"/>
    <cellStyle name="40 % - Accent3" xfId="26014" builtinId="39" hidden="1"/>
    <cellStyle name="40 % - Accent3" xfId="26053" builtinId="39" hidden="1"/>
    <cellStyle name="40 % - Accent3" xfId="26092" builtinId="39" hidden="1"/>
    <cellStyle name="40 % - Accent3" xfId="26131" builtinId="39" hidden="1"/>
    <cellStyle name="40 % - Accent3" xfId="26287" builtinId="39" hidden="1"/>
    <cellStyle name="40 % - Accent3" xfId="26327" builtinId="39" hidden="1"/>
    <cellStyle name="40 % - Accent3" xfId="26366" builtinId="39" hidden="1"/>
    <cellStyle name="40 % - Accent3" xfId="26404" builtinId="39" hidden="1"/>
    <cellStyle name="40 % - Accent3" xfId="26443" builtinId="39" hidden="1"/>
    <cellStyle name="40 % - Accent3" xfId="26482" builtinId="39" hidden="1"/>
    <cellStyle name="40 % - Accent3" xfId="26521" builtinId="39" hidden="1"/>
    <cellStyle name="40 % - Accent3" xfId="26561" builtinId="39" hidden="1"/>
    <cellStyle name="40 % - Accent3" xfId="26600" builtinId="39" hidden="1"/>
    <cellStyle name="40 % - Accent3" xfId="26638" builtinId="39" hidden="1"/>
    <cellStyle name="40 % - Accent3" xfId="26677" builtinId="39" hidden="1"/>
    <cellStyle name="40 % - Accent3" xfId="26716" builtinId="39" hidden="1"/>
    <cellStyle name="40 % - Accent3" xfId="26756" builtinId="39" hidden="1"/>
    <cellStyle name="40 % - Accent3" xfId="26795" builtinId="39" hidden="1"/>
    <cellStyle name="40 % - Accent3" xfId="26835" builtinId="39" hidden="1"/>
    <cellStyle name="40 % - Accent3" xfId="26875" builtinId="39" hidden="1"/>
    <cellStyle name="40 % - Accent3" xfId="26915" builtinId="39" hidden="1"/>
    <cellStyle name="40 % - Accent3" xfId="26954" builtinId="39" hidden="1"/>
    <cellStyle name="40 % - Accent3" xfId="26993" builtinId="39" hidden="1"/>
    <cellStyle name="40 % - Accent3" xfId="26239" builtinId="39" hidden="1"/>
    <cellStyle name="40 % - Accent3" xfId="27026" builtinId="39" hidden="1"/>
    <cellStyle name="40 % - Accent3" xfId="27066" builtinId="39" hidden="1"/>
    <cellStyle name="40 % - Accent3" xfId="27105" builtinId="39" hidden="1"/>
    <cellStyle name="40 % - Accent3" xfId="27143" builtinId="39" hidden="1"/>
    <cellStyle name="40 % - Accent3" xfId="27182" builtinId="39" hidden="1"/>
    <cellStyle name="40 % - Accent3" xfId="27221" builtinId="39" hidden="1"/>
    <cellStyle name="40 % - Accent3" xfId="27260" builtinId="39" hidden="1"/>
    <cellStyle name="40 % - Accent3" xfId="27300" builtinId="39" hidden="1"/>
    <cellStyle name="40 % - Accent3" xfId="27339" builtinId="39" hidden="1"/>
    <cellStyle name="40 % - Accent3" xfId="27377" builtinId="39" hidden="1"/>
    <cellStyle name="40 % - Accent3" xfId="27416" builtinId="39" hidden="1"/>
    <cellStyle name="40 % - Accent3" xfId="27455" builtinId="39" hidden="1"/>
    <cellStyle name="40 % - Accent3" xfId="27495" builtinId="39" hidden="1"/>
    <cellStyle name="40 % - Accent3" xfId="27534" builtinId="39" hidden="1"/>
    <cellStyle name="40 % - Accent3" xfId="27574" builtinId="39" hidden="1"/>
    <cellStyle name="40 % - Accent3" xfId="27613" builtinId="39" hidden="1"/>
    <cellStyle name="40 % - Accent3" xfId="27653" builtinId="39" hidden="1"/>
    <cellStyle name="40 % - Accent3" xfId="27692" builtinId="39" hidden="1"/>
    <cellStyle name="40 % - Accent3" xfId="27731" builtinId="39" hidden="1"/>
    <cellStyle name="40 % - Accent3" xfId="26183" builtinId="39" hidden="1"/>
    <cellStyle name="40 % - Accent3" xfId="27010" builtinId="39" hidden="1"/>
    <cellStyle name="40 % - Accent3" xfId="27776" builtinId="39" hidden="1"/>
    <cellStyle name="40 % - Accent3" xfId="27815" builtinId="39" hidden="1"/>
    <cellStyle name="40 % - Accent3" xfId="27853" builtinId="39" hidden="1"/>
    <cellStyle name="40 % - Accent3" xfId="27892" builtinId="39" hidden="1"/>
    <cellStyle name="40 % - Accent3" xfId="27931" builtinId="39" hidden="1"/>
    <cellStyle name="40 % - Accent3" xfId="27970" builtinId="39" hidden="1"/>
    <cellStyle name="40 % - Accent3" xfId="28010" builtinId="39" hidden="1"/>
    <cellStyle name="40 % - Accent3" xfId="28049" builtinId="39" hidden="1"/>
    <cellStyle name="40 % - Accent3" xfId="28087" builtinId="39" hidden="1"/>
    <cellStyle name="40 % - Accent3" xfId="28126" builtinId="39" hidden="1"/>
    <cellStyle name="40 % - Accent3" xfId="28165" builtinId="39" hidden="1"/>
    <cellStyle name="40 % - Accent3" xfId="28205" builtinId="39" hidden="1"/>
    <cellStyle name="40 % - Accent3" xfId="28244" builtinId="39" hidden="1"/>
    <cellStyle name="40 % - Accent3" xfId="28284" builtinId="39" hidden="1"/>
    <cellStyle name="40 % - Accent3" xfId="28323" builtinId="39" hidden="1"/>
    <cellStyle name="40 % - Accent3" xfId="28363" builtinId="39" hidden="1"/>
    <cellStyle name="40 % - Accent3" xfId="28402" builtinId="39" hidden="1"/>
    <cellStyle name="40 % - Accent3" xfId="28441" builtinId="39" hidden="1"/>
    <cellStyle name="40 % - Accent3" xfId="28480" builtinId="39" hidden="1"/>
    <cellStyle name="40 % - Accent3" xfId="28602" builtinId="39" hidden="1"/>
    <cellStyle name="40 % - Accent3" xfId="28644" builtinId="39" hidden="1"/>
    <cellStyle name="40 % - Accent3" xfId="28683" builtinId="39" hidden="1"/>
    <cellStyle name="40 % - Accent3" xfId="28721" builtinId="39" hidden="1"/>
    <cellStyle name="40 % - Accent3" xfId="28760" builtinId="39" hidden="1"/>
    <cellStyle name="40 % - Accent3" xfId="28799" builtinId="39" hidden="1"/>
    <cellStyle name="40 % - Accent3" xfId="28838" builtinId="39" hidden="1"/>
    <cellStyle name="40 % - Accent3" xfId="28878" builtinId="39" hidden="1"/>
    <cellStyle name="40 % - Accent3" xfId="28917" builtinId="39" hidden="1"/>
    <cellStyle name="40 % - Accent3" xfId="28955" builtinId="39" hidden="1"/>
    <cellStyle name="40 % - Accent3" xfId="28994" builtinId="39" hidden="1"/>
    <cellStyle name="40 % - Accent3" xfId="29035" builtinId="39" hidden="1"/>
    <cellStyle name="40 % - Accent3" xfId="29075" builtinId="39" hidden="1"/>
    <cellStyle name="40 % - Accent3" xfId="29114" builtinId="39" hidden="1"/>
    <cellStyle name="40 % - Accent3" xfId="29154" builtinId="39" hidden="1"/>
    <cellStyle name="40 % - Accent3" xfId="29194" builtinId="39" hidden="1"/>
    <cellStyle name="40 % - Accent3" xfId="29234" builtinId="39" hidden="1"/>
    <cellStyle name="40 % - Accent3" xfId="29273" builtinId="39" hidden="1"/>
    <cellStyle name="40 % - Accent3" xfId="29312" builtinId="39" hidden="1"/>
    <cellStyle name="40 % - Accent3" xfId="29362" builtinId="39" hidden="1"/>
    <cellStyle name="40 % - Accent3" xfId="29518" builtinId="39" hidden="1"/>
    <cellStyle name="40 % - Accent3" xfId="29560" builtinId="39" hidden="1"/>
    <cellStyle name="40 % - Accent3" xfId="29599" builtinId="39" hidden="1"/>
    <cellStyle name="40 % - Accent3" xfId="29637" builtinId="39" hidden="1"/>
    <cellStyle name="40 % - Accent3" xfId="29676" builtinId="39" hidden="1"/>
    <cellStyle name="40 % - Accent3" xfId="29715" builtinId="39" hidden="1"/>
    <cellStyle name="40 % - Accent3" xfId="29754" builtinId="39" hidden="1"/>
    <cellStyle name="40 % - Accent3" xfId="29794" builtinId="39" hidden="1"/>
    <cellStyle name="40 % - Accent3" xfId="29833" builtinId="39" hidden="1"/>
    <cellStyle name="40 % - Accent3" xfId="29871" builtinId="39" hidden="1"/>
    <cellStyle name="40 % - Accent3" xfId="29910" builtinId="39" hidden="1"/>
    <cellStyle name="40 % - Accent3" xfId="29951" builtinId="39" hidden="1"/>
    <cellStyle name="40 % - Accent3" xfId="29991" builtinId="39" hidden="1"/>
    <cellStyle name="40 % - Accent3" xfId="30030" builtinId="39" hidden="1"/>
    <cellStyle name="40 % - Accent3" xfId="30070" builtinId="39" hidden="1"/>
    <cellStyle name="40 % - Accent3" xfId="30110" builtinId="39" hidden="1"/>
    <cellStyle name="40 % - Accent3" xfId="30150" builtinId="39" hidden="1"/>
    <cellStyle name="40 % - Accent3" xfId="30189" builtinId="39" hidden="1"/>
    <cellStyle name="40 % - Accent3" xfId="30228" builtinId="39" hidden="1"/>
    <cellStyle name="40 % - Accent3" xfId="29470" builtinId="39" hidden="1"/>
    <cellStyle name="40 % - Accent3" xfId="30261" builtinId="39" hidden="1"/>
    <cellStyle name="40 % - Accent3" xfId="30301" builtinId="39" hidden="1"/>
    <cellStyle name="40 % - Accent3" xfId="30340" builtinId="39" hidden="1"/>
    <cellStyle name="40 % - Accent3" xfId="30378" builtinId="39" hidden="1"/>
    <cellStyle name="40 % - Accent3" xfId="30417" builtinId="39" hidden="1"/>
    <cellStyle name="40 % - Accent3" xfId="30456" builtinId="39" hidden="1"/>
    <cellStyle name="40 % - Accent3" xfId="30495" builtinId="39" hidden="1"/>
    <cellStyle name="40 % - Accent3" xfId="30535" builtinId="39" hidden="1"/>
    <cellStyle name="40 % - Accent3" xfId="30574" builtinId="39" hidden="1"/>
    <cellStyle name="40 % - Accent3" xfId="30612" builtinId="39" hidden="1"/>
    <cellStyle name="40 % - Accent3" xfId="30651" builtinId="39" hidden="1"/>
    <cellStyle name="40 % - Accent3" xfId="30690" builtinId="39" hidden="1"/>
    <cellStyle name="40 % - Accent3" xfId="30730" builtinId="39" hidden="1"/>
    <cellStyle name="40 % - Accent3" xfId="30769" builtinId="39" hidden="1"/>
    <cellStyle name="40 % - Accent3" xfId="30809" builtinId="39" hidden="1"/>
    <cellStyle name="40 % - Accent3" xfId="30848" builtinId="39" hidden="1"/>
    <cellStyle name="40 % - Accent3" xfId="30888" builtinId="39" hidden="1"/>
    <cellStyle name="40 % - Accent3" xfId="30927" builtinId="39" hidden="1"/>
    <cellStyle name="40 % - Accent3" xfId="30966" builtinId="39" hidden="1"/>
    <cellStyle name="40 % - Accent3" xfId="29414" builtinId="39" hidden="1"/>
    <cellStyle name="40 % - Accent3" xfId="30245" builtinId="39" hidden="1"/>
    <cellStyle name="40 % - Accent3" xfId="31011" builtinId="39" hidden="1"/>
    <cellStyle name="40 % - Accent3" xfId="31050" builtinId="39" hidden="1"/>
    <cellStyle name="40 % - Accent3" xfId="31088" builtinId="39" hidden="1"/>
    <cellStyle name="40 % - Accent3" xfId="31127" builtinId="39" hidden="1"/>
    <cellStyle name="40 % - Accent3" xfId="31166" builtinId="39" hidden="1"/>
    <cellStyle name="40 % - Accent3" xfId="31205" builtinId="39" hidden="1"/>
    <cellStyle name="40 % - Accent3" xfId="31245" builtinId="39" hidden="1"/>
    <cellStyle name="40 % - Accent3" xfId="31284" builtinId="39" hidden="1"/>
    <cellStyle name="40 % - Accent3" xfId="31322" builtinId="39" hidden="1"/>
    <cellStyle name="40 % - Accent3" xfId="31361" builtinId="39" hidden="1"/>
    <cellStyle name="40 % - Accent3" xfId="31400" builtinId="39" hidden="1"/>
    <cellStyle name="40 % - Accent3" xfId="31440" builtinId="39" hidden="1"/>
    <cellStyle name="40 % - Accent3" xfId="31479" builtinId="39" hidden="1"/>
    <cellStyle name="40 % - Accent3" xfId="31519" builtinId="39" hidden="1"/>
    <cellStyle name="40 % - Accent3" xfId="31558" builtinId="39" hidden="1"/>
    <cellStyle name="40 % - Accent3" xfId="31598" builtinId="39" hidden="1"/>
    <cellStyle name="40 % - Accent3" xfId="31637" builtinId="39" hidden="1"/>
    <cellStyle name="40 % - Accent3" xfId="31676" builtinId="39" hidden="1"/>
    <cellStyle name="40 % - Accent3" xfId="28554" builtinId="39" hidden="1"/>
    <cellStyle name="40 % - Accent3" xfId="28494" builtinId="39" hidden="1"/>
    <cellStyle name="40 % - Accent3" xfId="31729" builtinId="39" hidden="1"/>
    <cellStyle name="40 % - Accent3" xfId="31768" builtinId="39" hidden="1"/>
    <cellStyle name="40 % - Accent3" xfId="31806" builtinId="39" hidden="1"/>
    <cellStyle name="40 % - Accent3" xfId="31845" builtinId="39" hidden="1"/>
    <cellStyle name="40 % - Accent3" xfId="31884" builtinId="39" hidden="1"/>
    <cellStyle name="40 % - Accent3" xfId="31923" builtinId="39" hidden="1"/>
    <cellStyle name="40 % - Accent3" xfId="31963" builtinId="39" hidden="1"/>
    <cellStyle name="40 % - Accent3" xfId="32002" builtinId="39" hidden="1"/>
    <cellStyle name="40 % - Accent3" xfId="32040" builtinId="39" hidden="1"/>
    <cellStyle name="40 % - Accent3" xfId="32079" builtinId="39" hidden="1"/>
    <cellStyle name="40 % - Accent3" xfId="32118" builtinId="39" hidden="1"/>
    <cellStyle name="40 % - Accent3" xfId="32158" builtinId="39" hidden="1"/>
    <cellStyle name="40 % - Accent3" xfId="32197" builtinId="39" hidden="1"/>
    <cellStyle name="40 % - Accent3" xfId="32237" builtinId="39" hidden="1"/>
    <cellStyle name="40 % - Accent3" xfId="32276" builtinId="39" hidden="1"/>
    <cellStyle name="40 % - Accent3" xfId="32316" builtinId="39" hidden="1"/>
    <cellStyle name="40 % - Accent3" xfId="32355" builtinId="39" hidden="1"/>
    <cellStyle name="40 % - Accent3" xfId="32394" builtinId="39" hidden="1"/>
    <cellStyle name="40 % - Accent3" xfId="32433" builtinId="39" hidden="1"/>
    <cellStyle name="40 % - Accent3" xfId="32589" builtinId="39" hidden="1"/>
    <cellStyle name="40 % - Accent3" xfId="32629" builtinId="39" hidden="1"/>
    <cellStyle name="40 % - Accent3" xfId="32668" builtinId="39" hidden="1"/>
    <cellStyle name="40 % - Accent3" xfId="32706" builtinId="39" hidden="1"/>
    <cellStyle name="40 % - Accent3" xfId="32745" builtinId="39" hidden="1"/>
    <cellStyle name="40 % - Accent3" xfId="32784" builtinId="39" hidden="1"/>
    <cellStyle name="40 % - Accent3" xfId="32823" builtinId="39" hidden="1"/>
    <cellStyle name="40 % - Accent3" xfId="32863" builtinId="39" hidden="1"/>
    <cellStyle name="40 % - Accent3" xfId="32902" builtinId="39" hidden="1"/>
    <cellStyle name="40 % - Accent3" xfId="32940" builtinId="39" hidden="1"/>
    <cellStyle name="40 % - Accent3" xfId="32979" builtinId="39" hidden="1"/>
    <cellStyle name="40 % - Accent3" xfId="33018" builtinId="39" hidden="1"/>
    <cellStyle name="40 % - Accent3" xfId="33058" builtinId="39" hidden="1"/>
    <cellStyle name="40 % - Accent3" xfId="33097" builtinId="39" hidden="1"/>
    <cellStyle name="40 % - Accent3" xfId="33137" builtinId="39" hidden="1"/>
    <cellStyle name="40 % - Accent3" xfId="33177" builtinId="39" hidden="1"/>
    <cellStyle name="40 % - Accent3" xfId="33217" builtinId="39" hidden="1"/>
    <cellStyle name="40 % - Accent3" xfId="33256" builtinId="39" hidden="1"/>
    <cellStyle name="40 % - Accent3" xfId="33295" builtinId="39" hidden="1"/>
    <cellStyle name="40 % - Accent3" xfId="32541" builtinId="39" hidden="1"/>
    <cellStyle name="40 % - Accent3" xfId="33328" builtinId="39" hidden="1"/>
    <cellStyle name="40 % - Accent3" xfId="33368" builtinId="39" hidden="1"/>
    <cellStyle name="40 % - Accent3" xfId="33407" builtinId="39" hidden="1"/>
    <cellStyle name="40 % - Accent3" xfId="33445" builtinId="39" hidden="1"/>
    <cellStyle name="40 % - Accent3" xfId="33484" builtinId="39" hidden="1"/>
    <cellStyle name="40 % - Accent3" xfId="33523" builtinId="39" hidden="1"/>
    <cellStyle name="40 % - Accent3" xfId="33562" builtinId="39" hidden="1"/>
    <cellStyle name="40 % - Accent3" xfId="33602" builtinId="39" hidden="1"/>
    <cellStyle name="40 % - Accent3" xfId="33641" builtinId="39" hidden="1"/>
    <cellStyle name="40 % - Accent3" xfId="33679" builtinId="39" hidden="1"/>
    <cellStyle name="40 % - Accent3" xfId="33718" builtinId="39" hidden="1"/>
    <cellStyle name="40 % - Accent3" xfId="33757" builtinId="39" hidden="1"/>
    <cellStyle name="40 % - Accent3" xfId="33797" builtinId="39" hidden="1"/>
    <cellStyle name="40 % - Accent3" xfId="33836" builtinId="39" hidden="1"/>
    <cellStyle name="40 % - Accent3" xfId="33876" builtinId="39" hidden="1"/>
    <cellStyle name="40 % - Accent3" xfId="33915" builtinId="39" hidden="1"/>
    <cellStyle name="40 % - Accent3" xfId="33955" builtinId="39" hidden="1"/>
    <cellStyle name="40 % - Accent3" xfId="33994" builtinId="39" hidden="1"/>
    <cellStyle name="40 % - Accent3" xfId="34033" builtinId="39" hidden="1"/>
    <cellStyle name="40 % - Accent3" xfId="32485" builtinId="39" hidden="1"/>
    <cellStyle name="40 % - Accent3" xfId="33312" builtinId="39" hidden="1"/>
    <cellStyle name="40 % - Accent3" xfId="34078" builtinId="39" hidden="1"/>
    <cellStyle name="40 % - Accent3" xfId="34117" builtinId="39" hidden="1"/>
    <cellStyle name="40 % - Accent3" xfId="34155" builtinId="39" hidden="1"/>
    <cellStyle name="40 % - Accent3" xfId="34194" builtinId="39" hidden="1"/>
    <cellStyle name="40 % - Accent3" xfId="34233" builtinId="39" hidden="1"/>
    <cellStyle name="40 % - Accent3" xfId="34272" builtinId="39" hidden="1"/>
    <cellStyle name="40 % - Accent3" xfId="34312" builtinId="39" hidden="1"/>
    <cellStyle name="40 % - Accent3" xfId="34351" builtinId="39" hidden="1"/>
    <cellStyle name="40 % - Accent3" xfId="34389" builtinId="39" hidden="1"/>
    <cellStyle name="40 % - Accent3" xfId="34428" builtinId="39" hidden="1"/>
    <cellStyle name="40 % - Accent3" xfId="34467" builtinId="39" hidden="1"/>
    <cellStyle name="40 % - Accent3" xfId="34507" builtinId="39" hidden="1"/>
    <cellStyle name="40 % - Accent3" xfId="34546" builtinId="39" hidden="1"/>
    <cellStyle name="40 % - Accent3" xfId="34586" builtinId="39" hidden="1"/>
    <cellStyle name="40 % - Accent3" xfId="34625" builtinId="39" hidden="1"/>
    <cellStyle name="40 % - Accent3" xfId="34665" builtinId="39" hidden="1"/>
    <cellStyle name="40 % - Accent3" xfId="34704" builtinId="39" hidden="1"/>
    <cellStyle name="40 % - Accent3" xfId="34743" builtinId="39" hidden="1"/>
    <cellStyle name="40 % - Accent3" xfId="28532" builtinId="39" hidden="1"/>
    <cellStyle name="40 % - Accent3" xfId="34783" builtinId="39" hidden="1"/>
    <cellStyle name="40 % - Accent3" xfId="34823" builtinId="39" hidden="1"/>
    <cellStyle name="40 % - Accent3" xfId="34862" builtinId="39" hidden="1"/>
    <cellStyle name="40 % - Accent3" xfId="34900" builtinId="39" hidden="1"/>
    <cellStyle name="40 % - Accent3" xfId="34939" builtinId="39" hidden="1"/>
    <cellStyle name="40 % - Accent3" xfId="34978" builtinId="39" hidden="1"/>
    <cellStyle name="40 % - Accent3" xfId="35017" builtinId="39" hidden="1"/>
    <cellStyle name="40 % - Accent3" xfId="35057" builtinId="39" hidden="1"/>
    <cellStyle name="40 % - Accent3" xfId="35096" builtinId="39" hidden="1"/>
    <cellStyle name="40 % - Accent3" xfId="35134" builtinId="39" hidden="1"/>
    <cellStyle name="40 % - Accent3" xfId="35173" builtinId="39" hidden="1"/>
    <cellStyle name="40 % - Accent3" xfId="35212" builtinId="39" hidden="1"/>
    <cellStyle name="40 % - Accent3" xfId="35252" builtinId="39" hidden="1"/>
    <cellStyle name="40 % - Accent3" xfId="35291" builtinId="39" hidden="1"/>
    <cellStyle name="40 % - Accent3" xfId="35331" builtinId="39" hidden="1"/>
    <cellStyle name="40 % - Accent3" xfId="35370" builtinId="39" hidden="1"/>
    <cellStyle name="40 % - Accent3" xfId="35410" builtinId="39" hidden="1"/>
    <cellStyle name="40 % - Accent3" xfId="35449" builtinId="39" hidden="1"/>
    <cellStyle name="40 % - Accent3" xfId="35488" builtinId="39" hidden="1"/>
    <cellStyle name="40 % - Accent3" xfId="35527" builtinId="39" hidden="1"/>
    <cellStyle name="40 % - Accent3" xfId="35683" builtinId="39" hidden="1"/>
    <cellStyle name="40 % - Accent3" xfId="35723" builtinId="39" hidden="1"/>
    <cellStyle name="40 % - Accent3" xfId="35762" builtinId="39" hidden="1"/>
    <cellStyle name="40 % - Accent3" xfId="35800" builtinId="39" hidden="1"/>
    <cellStyle name="40 % - Accent3" xfId="35839" builtinId="39" hidden="1"/>
    <cellStyle name="40 % - Accent3" xfId="35878" builtinId="39" hidden="1"/>
    <cellStyle name="40 % - Accent3" xfId="35917" builtinId="39" hidden="1"/>
    <cellStyle name="40 % - Accent3" xfId="35957" builtinId="39" hidden="1"/>
    <cellStyle name="40 % - Accent3" xfId="35996" builtinId="39" hidden="1"/>
    <cellStyle name="40 % - Accent3" xfId="36034" builtinId="39" hidden="1"/>
    <cellStyle name="40 % - Accent3" xfId="36073" builtinId="39" hidden="1"/>
    <cellStyle name="40 % - Accent3" xfId="36112" builtinId="39" hidden="1"/>
    <cellStyle name="40 % - Accent3" xfId="36152" builtinId="39" hidden="1"/>
    <cellStyle name="40 % - Accent3" xfId="36191" builtinId="39" hidden="1"/>
    <cellStyle name="40 % - Accent3" xfId="36231" builtinId="39" hidden="1"/>
    <cellStyle name="40 % - Accent3" xfId="36271" builtinId="39" hidden="1"/>
    <cellStyle name="40 % - Accent3" xfId="36311" builtinId="39" hidden="1"/>
    <cellStyle name="40 % - Accent3" xfId="36350" builtinId="39" hidden="1"/>
    <cellStyle name="40 % - Accent3" xfId="36389" builtinId="39" hidden="1"/>
    <cellStyle name="40 % - Accent3" xfId="35635" builtinId="39" hidden="1"/>
    <cellStyle name="40 % - Accent3" xfId="36422" builtinId="39" hidden="1"/>
    <cellStyle name="40 % - Accent3" xfId="36462" builtinId="39" hidden="1"/>
    <cellStyle name="40 % - Accent3" xfId="36501" builtinId="39" hidden="1"/>
    <cellStyle name="40 % - Accent3" xfId="36539" builtinId="39" hidden="1"/>
    <cellStyle name="40 % - Accent3" xfId="36578" builtinId="39" hidden="1"/>
    <cellStyle name="40 % - Accent3" xfId="36617" builtinId="39" hidden="1"/>
    <cellStyle name="40 % - Accent3" xfId="36656" builtinId="39" hidden="1"/>
    <cellStyle name="40 % - Accent3" xfId="36696" builtinId="39" hidden="1"/>
    <cellStyle name="40 % - Accent3" xfId="36735" builtinId="39" hidden="1"/>
    <cellStyle name="40 % - Accent3" xfId="36773" builtinId="39" hidden="1"/>
    <cellStyle name="40 % - Accent3" xfId="36812" builtinId="39" hidden="1"/>
    <cellStyle name="40 % - Accent3" xfId="36851" builtinId="39" hidden="1"/>
    <cellStyle name="40 % - Accent3" xfId="36891" builtinId="39" hidden="1"/>
    <cellStyle name="40 % - Accent3" xfId="36930" builtinId="39" hidden="1"/>
    <cellStyle name="40 % - Accent3" xfId="36970" builtinId="39" hidden="1"/>
    <cellStyle name="40 % - Accent3" xfId="37009" builtinId="39" hidden="1"/>
    <cellStyle name="40 % - Accent3" xfId="37049" builtinId="39" hidden="1"/>
    <cellStyle name="40 % - Accent3" xfId="37088" builtinId="39" hidden="1"/>
    <cellStyle name="40 % - Accent3" xfId="37127" builtinId="39" hidden="1"/>
    <cellStyle name="40 % - Accent3" xfId="35579" builtinId="39" hidden="1"/>
    <cellStyle name="40 % - Accent3" xfId="36406" builtinId="39" hidden="1"/>
    <cellStyle name="40 % - Accent3" xfId="37172" builtinId="39" hidden="1"/>
    <cellStyle name="40 % - Accent3" xfId="37211" builtinId="39" hidden="1"/>
    <cellStyle name="40 % - Accent3" xfId="37249" builtinId="39" hidden="1"/>
    <cellStyle name="40 % - Accent3" xfId="37288" builtinId="39" hidden="1"/>
    <cellStyle name="40 % - Accent3" xfId="37327" builtinId="39" hidden="1"/>
    <cellStyle name="40 % - Accent3" xfId="37366" builtinId="39" hidden="1"/>
    <cellStyle name="40 % - Accent3" xfId="37406" builtinId="39" hidden="1"/>
    <cellStyle name="40 % - Accent3" xfId="37445" builtinId="39" hidden="1"/>
    <cellStyle name="40 % - Accent3" xfId="37483" builtinId="39" hidden="1"/>
    <cellStyle name="40 % - Accent3" xfId="37522" builtinId="39" hidden="1"/>
    <cellStyle name="40 % - Accent3" xfId="37561" builtinId="39" hidden="1"/>
    <cellStyle name="40 % - Accent3" xfId="37601" builtinId="39" hidden="1"/>
    <cellStyle name="40 % - Accent3" xfId="37640" builtinId="39" hidden="1"/>
    <cellStyle name="40 % - Accent3" xfId="37680" builtinId="39" hidden="1"/>
    <cellStyle name="40 % - Accent3" xfId="37719" builtinId="39" hidden="1"/>
    <cellStyle name="40 % - Accent3" xfId="37759" builtinId="39" hidden="1"/>
    <cellStyle name="40 % - Accent3" xfId="37798" builtinId="39" hidden="1"/>
    <cellStyle name="40 % - Accent3" xfId="37837" builtinId="39" hidden="1"/>
    <cellStyle name="40 % - Accent3" xfId="37876" builtinId="39" hidden="1"/>
    <cellStyle name="40 % - Accent3" xfId="37915" builtinId="39" hidden="1"/>
    <cellStyle name="40 % - Accent3" xfId="37955" builtinId="39" hidden="1"/>
    <cellStyle name="40 % - Accent3" xfId="37994" builtinId="39" hidden="1"/>
    <cellStyle name="40 % - Accent3" xfId="38032" builtinId="39" hidden="1"/>
    <cellStyle name="40 % - Accent3" xfId="38071" builtinId="39" hidden="1"/>
    <cellStyle name="40 % - Accent3" xfId="38110" builtinId="39" hidden="1"/>
    <cellStyle name="40 % - Accent3" xfId="38149" builtinId="39" hidden="1"/>
    <cellStyle name="40 % - Accent3" xfId="38189" builtinId="39" hidden="1"/>
    <cellStyle name="40 % - Accent3" xfId="38228" builtinId="39" hidden="1"/>
    <cellStyle name="40 % - Accent3" xfId="38266" builtinId="39" hidden="1"/>
    <cellStyle name="40 % - Accent3" xfId="38305" builtinId="39" hidden="1"/>
    <cellStyle name="40 % - Accent3" xfId="38344" builtinId="39" hidden="1"/>
    <cellStyle name="40 % - Accent3" xfId="38384" builtinId="39" hidden="1"/>
    <cellStyle name="40 % - Accent3" xfId="38423" builtinId="39" hidden="1"/>
    <cellStyle name="40 % - Accent3" xfId="38463" builtinId="39" hidden="1"/>
    <cellStyle name="40 % - Accent3" xfId="38502" builtinId="39" hidden="1"/>
    <cellStyle name="40 % - Accent3" xfId="38542" builtinId="39" hidden="1"/>
    <cellStyle name="40 % - Accent3" xfId="38581" builtinId="39" hidden="1"/>
    <cellStyle name="40 % - Accent3" xfId="38620" builtinId="39" hidden="1"/>
    <cellStyle name="40 % - Accent3" xfId="38659" builtinId="39" hidden="1"/>
    <cellStyle name="40 % - Accent3" xfId="38815" builtinId="39" hidden="1"/>
    <cellStyle name="40 % - Accent3" xfId="38855" builtinId="39" hidden="1"/>
    <cellStyle name="40 % - Accent3" xfId="38894" builtinId="39" hidden="1"/>
    <cellStyle name="40 % - Accent3" xfId="38932" builtinId="39" hidden="1"/>
    <cellStyle name="40 % - Accent3" xfId="38971" builtinId="39" hidden="1"/>
    <cellStyle name="40 % - Accent3" xfId="39010" builtinId="39" hidden="1"/>
    <cellStyle name="40 % - Accent3" xfId="39049" builtinId="39" hidden="1"/>
    <cellStyle name="40 % - Accent3" xfId="39089" builtinId="39" hidden="1"/>
    <cellStyle name="40 % - Accent3" xfId="39128" builtinId="39" hidden="1"/>
    <cellStyle name="40 % - Accent3" xfId="39166" builtinId="39" hidden="1"/>
    <cellStyle name="40 % - Accent3" xfId="39205" builtinId="39" hidden="1"/>
    <cellStyle name="40 % - Accent3" xfId="39244" builtinId="39" hidden="1"/>
    <cellStyle name="40 % - Accent3" xfId="39284" builtinId="39" hidden="1"/>
    <cellStyle name="40 % - Accent3" xfId="39323" builtinId="39" hidden="1"/>
    <cellStyle name="40 % - Accent3" xfId="39363" builtinId="39" hidden="1"/>
    <cellStyle name="40 % - Accent3" xfId="39403" builtinId="39" hidden="1"/>
    <cellStyle name="40 % - Accent3" xfId="39443" builtinId="39" hidden="1"/>
    <cellStyle name="40 % - Accent3" xfId="39482" builtinId="39" hidden="1"/>
    <cellStyle name="40 % - Accent3" xfId="39521" builtinId="39" hidden="1"/>
    <cellStyle name="40 % - Accent3" xfId="38767" builtinId="39" hidden="1"/>
    <cellStyle name="40 % - Accent3" xfId="39554" builtinId="39" hidden="1"/>
    <cellStyle name="40 % - Accent3" xfId="39594" builtinId="39" hidden="1"/>
    <cellStyle name="40 % - Accent3" xfId="39633" builtinId="39" hidden="1"/>
    <cellStyle name="40 % - Accent3" xfId="39671" builtinId="39" hidden="1"/>
    <cellStyle name="40 % - Accent3" xfId="39710" builtinId="39" hidden="1"/>
    <cellStyle name="40 % - Accent3" xfId="39749" builtinId="39" hidden="1"/>
    <cellStyle name="40 % - Accent3" xfId="39788" builtinId="39" hidden="1"/>
    <cellStyle name="40 % - Accent3" xfId="39828" builtinId="39" hidden="1"/>
    <cellStyle name="40 % - Accent3" xfId="39867" builtinId="39" hidden="1"/>
    <cellStyle name="40 % - Accent3" xfId="39905" builtinId="39" hidden="1"/>
    <cellStyle name="40 % - Accent3" xfId="39944" builtinId="39" hidden="1"/>
    <cellStyle name="40 % - Accent3" xfId="39983" builtinId="39" hidden="1"/>
    <cellStyle name="40 % - Accent3" xfId="40023" builtinId="39" hidden="1"/>
    <cellStyle name="40 % - Accent3" xfId="40062" builtinId="39" hidden="1"/>
    <cellStyle name="40 % - Accent3" xfId="40102" builtinId="39" hidden="1"/>
    <cellStyle name="40 % - Accent3" xfId="40141" builtinId="39" hidden="1"/>
    <cellStyle name="40 % - Accent3" xfId="40181" builtinId="39" hidden="1"/>
    <cellStyle name="40 % - Accent3" xfId="40220" builtinId="39" hidden="1"/>
    <cellStyle name="40 % - Accent3" xfId="40259" builtinId="39" hidden="1"/>
    <cellStyle name="40 % - Accent3" xfId="38711" builtinId="39" hidden="1"/>
    <cellStyle name="40 % - Accent3" xfId="39538" builtinId="39" hidden="1"/>
    <cellStyle name="40 % - Accent3" xfId="40304" builtinId="39" hidden="1"/>
    <cellStyle name="40 % - Accent3" xfId="40343" builtinId="39" hidden="1"/>
    <cellStyle name="40 % - Accent3" xfId="40381" builtinId="39" hidden="1"/>
    <cellStyle name="40 % - Accent3" xfId="40420" builtinId="39" hidden="1"/>
    <cellStyle name="40 % - Accent3" xfId="40459" builtinId="39" hidden="1"/>
    <cellStyle name="40 % - Accent3" xfId="40498" builtinId="39" hidden="1"/>
    <cellStyle name="40 % - Accent3" xfId="40538" builtinId="39" hidden="1"/>
    <cellStyle name="40 % - Accent3" xfId="40577" builtinId="39" hidden="1"/>
    <cellStyle name="40 % - Accent3" xfId="40615" builtinId="39" hidden="1"/>
    <cellStyle name="40 % - Accent3" xfId="40654" builtinId="39" hidden="1"/>
    <cellStyle name="40 % - Accent3" xfId="40693" builtinId="39" hidden="1"/>
    <cellStyle name="40 % - Accent3" xfId="40733" builtinId="39" hidden="1"/>
    <cellStyle name="40 % - Accent3" xfId="40772" builtinId="39" hidden="1"/>
    <cellStyle name="40 % - Accent3" xfId="40812" builtinId="39" hidden="1"/>
    <cellStyle name="40 % - Accent3" xfId="40851" builtinId="39" hidden="1"/>
    <cellStyle name="40 % - Accent3" xfId="40891" builtinId="39" hidden="1"/>
    <cellStyle name="40 % - Accent3" xfId="40930" builtinId="39" hidden="1"/>
    <cellStyle name="40 % - Accent3" xfId="40969" builtinId="39" hidden="1"/>
    <cellStyle name="40 % - Accent3" xfId="41029" builtinId="39" hidden="1"/>
    <cellStyle name="40 % - Accent3" xfId="41086" builtinId="39" hidden="1"/>
    <cellStyle name="40 % - Accent3" xfId="41126" builtinId="39" hidden="1"/>
    <cellStyle name="40 % - Accent3" xfId="41165" builtinId="39" hidden="1"/>
    <cellStyle name="40 % - Accent3" xfId="41203" builtinId="39" hidden="1"/>
    <cellStyle name="40 % - Accent3" xfId="41242" builtinId="39" hidden="1"/>
    <cellStyle name="40 % - Accent3" xfId="41281" builtinId="39" hidden="1"/>
    <cellStyle name="40 % - Accent3" xfId="41320" builtinId="39" hidden="1"/>
    <cellStyle name="40 % - Accent3" xfId="41360" builtinId="39" hidden="1"/>
    <cellStyle name="40 % - Accent3" xfId="41399" builtinId="39" hidden="1"/>
    <cellStyle name="40 % - Accent3" xfId="41437" builtinId="39" hidden="1"/>
    <cellStyle name="40 % - Accent3" xfId="41476" builtinId="39" hidden="1"/>
    <cellStyle name="40 % - Accent3" xfId="41515" builtinId="39" hidden="1"/>
    <cellStyle name="40 % - Accent3" xfId="41555" builtinId="39" hidden="1"/>
    <cellStyle name="40 % - Accent3" xfId="41594" builtinId="39" hidden="1"/>
    <cellStyle name="40 % - Accent3" xfId="41634" builtinId="39" hidden="1"/>
    <cellStyle name="40 % - Accent3" xfId="41673" builtinId="39" hidden="1"/>
    <cellStyle name="40 % - Accent3" xfId="41713" builtinId="39" hidden="1"/>
    <cellStyle name="40 % - Accent3" xfId="41752" builtinId="39" hidden="1"/>
    <cellStyle name="40 % - Accent3" xfId="41791" builtinId="39" hidden="1"/>
    <cellStyle name="40 % - Accent3" xfId="40990" builtinId="39" hidden="1"/>
    <cellStyle name="40 % - Accent3" xfId="41830" builtinId="39" hidden="1"/>
    <cellStyle name="40 % - Accent3" xfId="41870" builtinId="39" hidden="1"/>
    <cellStyle name="40 % - Accent3" xfId="41909" builtinId="39" hidden="1"/>
    <cellStyle name="40 % - Accent3" xfId="41947" builtinId="39" hidden="1"/>
    <cellStyle name="40 % - Accent3" xfId="41986" builtinId="39" hidden="1"/>
    <cellStyle name="40 % - Accent3" xfId="42025" builtinId="39" hidden="1"/>
    <cellStyle name="40 % - Accent3" xfId="42064" builtinId="39" hidden="1"/>
    <cellStyle name="40 % - Accent3" xfId="42104" builtinId="39" hidden="1"/>
    <cellStyle name="40 % - Accent3" xfId="42143" builtinId="39" hidden="1"/>
    <cellStyle name="40 % - Accent3" xfId="42181" builtinId="39" hidden="1"/>
    <cellStyle name="40 % - Accent3" xfId="42220" builtinId="39" hidden="1"/>
    <cellStyle name="40 % - Accent3" xfId="42259" builtinId="39" hidden="1"/>
    <cellStyle name="40 % - Accent3" xfId="42299" builtinId="39" hidden="1"/>
    <cellStyle name="40 % - Accent3" xfId="42338" builtinId="39" hidden="1"/>
    <cellStyle name="40 % - Accent3" xfId="42378" builtinId="39" hidden="1"/>
    <cellStyle name="40 % - Accent3" xfId="42417" builtinId="39" hidden="1"/>
    <cellStyle name="40 % - Accent3" xfId="42457" builtinId="39" hidden="1"/>
    <cellStyle name="40 % - Accent3" xfId="42496" builtinId="39" hidden="1"/>
    <cellStyle name="40 % - Accent3" xfId="42535" builtinId="39" hidden="1"/>
    <cellStyle name="40 % - Accent3" xfId="42599" builtinId="39" hidden="1"/>
    <cellStyle name="40 % - Accent3" xfId="42652" builtinId="39" hidden="1"/>
    <cellStyle name="40 % - Accent3" xfId="42692" builtinId="39" hidden="1"/>
    <cellStyle name="40 % - Accent3" xfId="42731" builtinId="39" hidden="1"/>
    <cellStyle name="40 % - Accent3" xfId="42769" builtinId="39" hidden="1"/>
    <cellStyle name="40 % - Accent3" xfId="42808" builtinId="39" hidden="1"/>
    <cellStyle name="40 % - Accent3" xfId="42847" builtinId="39" hidden="1"/>
    <cellStyle name="40 % - Accent3" xfId="42886" builtinId="39" hidden="1"/>
    <cellStyle name="40 % - Accent3" xfId="42926" builtinId="39" hidden="1"/>
    <cellStyle name="40 % - Accent3" xfId="42965" builtinId="39" hidden="1"/>
    <cellStyle name="40 % - Accent3" xfId="43003" builtinId="39" hidden="1"/>
    <cellStyle name="40 % - Accent3" xfId="43042" builtinId="39" hidden="1"/>
    <cellStyle name="40 % - Accent3" xfId="43081" builtinId="39" hidden="1"/>
    <cellStyle name="40 % - Accent3" xfId="43121" builtinId="39" hidden="1"/>
    <cellStyle name="40 % - Accent3" xfId="43160" builtinId="39" hidden="1"/>
    <cellStyle name="40 % - Accent3" xfId="43200" builtinId="39" hidden="1"/>
    <cellStyle name="40 % - Accent3" xfId="43239" builtinId="39" hidden="1"/>
    <cellStyle name="40 % - Accent3" xfId="43279" builtinId="39" hidden="1"/>
    <cellStyle name="40 % - Accent3" xfId="43318" builtinId="39" hidden="1"/>
    <cellStyle name="40 % - Accent3" xfId="43357" builtinId="39" hidden="1"/>
    <cellStyle name="40 % - Accent3" xfId="42555" builtinId="39" hidden="1"/>
    <cellStyle name="40 % - Accent3" xfId="43396" builtinId="39" hidden="1"/>
    <cellStyle name="40 % - Accent3" xfId="43436" builtinId="39" hidden="1"/>
    <cellStyle name="40 % - Accent3" xfId="43475" builtinId="39" hidden="1"/>
    <cellStyle name="40 % - Accent3" xfId="43513" builtinId="39" hidden="1"/>
    <cellStyle name="40 % - Accent3" xfId="43552" builtinId="39" hidden="1"/>
    <cellStyle name="40 % - Accent3" xfId="43591" builtinId="39" hidden="1"/>
    <cellStyle name="40 % - Accent3" xfId="43630" builtinId="39" hidden="1"/>
    <cellStyle name="40 % - Accent3" xfId="43670" builtinId="39" hidden="1"/>
    <cellStyle name="40 % - Accent3" xfId="43709" builtinId="39" hidden="1"/>
    <cellStyle name="40 % - Accent3" xfId="43747" builtinId="39" hidden="1"/>
    <cellStyle name="40 % - Accent3" xfId="43786" builtinId="39" hidden="1"/>
    <cellStyle name="40 % - Accent3" xfId="43825" builtinId="39" hidden="1"/>
    <cellStyle name="40 % - Accent3" xfId="43865" builtinId="39" hidden="1"/>
    <cellStyle name="40 % - Accent3" xfId="43904" builtinId="39" hidden="1"/>
    <cellStyle name="40 % - Accent3" xfId="43944" builtinId="39" hidden="1"/>
    <cellStyle name="40 % - Accent3" xfId="43983" builtinId="39" hidden="1"/>
    <cellStyle name="40 % - Accent3" xfId="44023" builtinId="39" hidden="1"/>
    <cellStyle name="40 % - Accent3" xfId="44062" builtinId="39" hidden="1"/>
    <cellStyle name="40 % - Accent3" xfId="44101" builtinId="39" hidden="1"/>
    <cellStyle name="40 % - Accent3" xfId="44165" builtinId="39" hidden="1"/>
    <cellStyle name="40 % - Accent3" xfId="44218" builtinId="39" hidden="1"/>
    <cellStyle name="40 % - Accent3" xfId="44258" builtinId="39" hidden="1"/>
    <cellStyle name="40 % - Accent3" xfId="44297" builtinId="39" hidden="1"/>
    <cellStyle name="40 % - Accent3" xfId="44335" builtinId="39" hidden="1"/>
    <cellStyle name="40 % - Accent3" xfId="44374" builtinId="39" hidden="1"/>
    <cellStyle name="40 % - Accent3" xfId="44413" builtinId="39" hidden="1"/>
    <cellStyle name="40 % - Accent3" xfId="44452" builtinId="39" hidden="1"/>
    <cellStyle name="40 % - Accent3" xfId="44492" builtinId="39" hidden="1"/>
    <cellStyle name="40 % - Accent3" xfId="44531" builtinId="39" hidden="1"/>
    <cellStyle name="40 % - Accent3" xfId="44569" builtinId="39" hidden="1"/>
    <cellStyle name="40 % - Accent3" xfId="44608" builtinId="39" hidden="1"/>
    <cellStyle name="40 % - Accent3" xfId="44647" builtinId="39" hidden="1"/>
    <cellStyle name="40 % - Accent3" xfId="44687" builtinId="39" hidden="1"/>
    <cellStyle name="40 % - Accent3" xfId="44726" builtinId="39" hidden="1"/>
    <cellStyle name="40 % - Accent3" xfId="44766" builtinId="39" hidden="1"/>
    <cellStyle name="40 % - Accent3" xfId="44805" builtinId="39" hidden="1"/>
    <cellStyle name="40 % - Accent3" xfId="44845" builtinId="39" hidden="1"/>
    <cellStyle name="40 % - Accent3" xfId="44884" builtinId="39" hidden="1"/>
    <cellStyle name="40 % - Accent3" xfId="44923" builtinId="39" hidden="1"/>
    <cellStyle name="40 % - Accent3" xfId="44121" builtinId="39" hidden="1"/>
    <cellStyle name="40 % - Accent3" xfId="44962" builtinId="39" hidden="1"/>
    <cellStyle name="40 % - Accent3" xfId="45002" builtinId="39" hidden="1"/>
    <cellStyle name="40 % - Accent3" xfId="45041" builtinId="39" hidden="1"/>
    <cellStyle name="40 % - Accent3" xfId="45079" builtinId="39" hidden="1"/>
    <cellStyle name="40 % - Accent3" xfId="45118" builtinId="39" hidden="1"/>
    <cellStyle name="40 % - Accent3" xfId="45157" builtinId="39" hidden="1"/>
    <cellStyle name="40 % - Accent3" xfId="45196" builtinId="39" hidden="1"/>
    <cellStyle name="40 % - Accent3" xfId="45236" builtinId="39" hidden="1"/>
    <cellStyle name="40 % - Accent3" xfId="45275" builtinId="39" hidden="1"/>
    <cellStyle name="40 % - Accent3" xfId="45313" builtinId="39" hidden="1"/>
    <cellStyle name="40 % - Accent3" xfId="45352" builtinId="39" hidden="1"/>
    <cellStyle name="40 % - Accent3" xfId="45391" builtinId="39" hidden="1"/>
    <cellStyle name="40 % - Accent3" xfId="45431" builtinId="39" hidden="1"/>
    <cellStyle name="40 % - Accent3" xfId="45470" builtinId="39" hidden="1"/>
    <cellStyle name="40 % - Accent3" xfId="45510" builtinId="39" hidden="1"/>
    <cellStyle name="40 % - Accent3" xfId="45549" builtinId="39" hidden="1"/>
    <cellStyle name="40 % - Accent3" xfId="45589" builtinId="39" hidden="1"/>
    <cellStyle name="40 % - Accent3" xfId="45628" builtinId="39" hidden="1"/>
    <cellStyle name="40 % - Accent3" xfId="45667" builtinId="39" hidden="1"/>
    <cellStyle name="40 % - Accent3" xfId="45706" builtinId="39" hidden="1"/>
    <cellStyle name="40 % - Accent3" xfId="45746" builtinId="39" hidden="1"/>
    <cellStyle name="40 % - Accent3" xfId="45786" builtinId="39" hidden="1"/>
    <cellStyle name="40 % - Accent3" xfId="45826" builtinId="39" hidden="1"/>
    <cellStyle name="40 % - Accent3" xfId="45863" builtinId="39" hidden="1"/>
    <cellStyle name="40 % - Accent3" xfId="45900" builtinId="39" hidden="1"/>
    <cellStyle name="40 % - Accent3" xfId="45937" builtinId="39" hidden="1"/>
    <cellStyle name="40 % - Accent4" xfId="107" builtinId="43" hidden="1"/>
    <cellStyle name="40 % - Accent4" xfId="144" builtinId="43" hidden="1"/>
    <cellStyle name="40 % - Accent4" xfId="69" builtinId="43" hidden="1"/>
    <cellStyle name="40 % - Accent4" xfId="182" builtinId="43" hidden="1"/>
    <cellStyle name="40 % - Accent4" xfId="220" builtinId="43" hidden="1"/>
    <cellStyle name="40 % - Accent4" xfId="258" builtinId="43" hidden="1"/>
    <cellStyle name="40 % - Accent4" xfId="296" builtinId="43" hidden="1"/>
    <cellStyle name="40 % - Accent4" xfId="335" builtinId="43" hidden="1"/>
    <cellStyle name="40 % - Accent4" xfId="375" builtinId="43" hidden="1"/>
    <cellStyle name="40 % - Accent4" xfId="414" builtinId="43" hidden="1"/>
    <cellStyle name="40 % - Accent4" xfId="452" builtinId="43" hidden="1"/>
    <cellStyle name="40 % - Accent4" xfId="491" builtinId="43" hidden="1"/>
    <cellStyle name="40 % - Accent4" xfId="530" builtinId="43" hidden="1"/>
    <cellStyle name="40 % - Accent4" xfId="569" builtinId="43" hidden="1"/>
    <cellStyle name="40 % - Accent4" xfId="609" builtinId="43" hidden="1"/>
    <cellStyle name="40 % - Accent4" xfId="648" builtinId="43" hidden="1"/>
    <cellStyle name="40 % - Accent4" xfId="686" builtinId="43" hidden="1"/>
    <cellStyle name="40 % - Accent4" xfId="725" builtinId="43" hidden="1"/>
    <cellStyle name="40 % - Accent4" xfId="764" builtinId="43" hidden="1"/>
    <cellStyle name="40 % - Accent4" xfId="804" builtinId="43" hidden="1"/>
    <cellStyle name="40 % - Accent4" xfId="843" builtinId="43" hidden="1"/>
    <cellStyle name="40 % - Accent4" xfId="883" builtinId="43" hidden="1"/>
    <cellStyle name="40 % - Accent4" xfId="922" builtinId="43" hidden="1"/>
    <cellStyle name="40 % - Accent4" xfId="962" builtinId="43" hidden="1"/>
    <cellStyle name="40 % - Accent4" xfId="1001" builtinId="43" hidden="1"/>
    <cellStyle name="40 % - Accent4" xfId="1040" builtinId="43" hidden="1"/>
    <cellStyle name="40 % - Accent4" xfId="1079" builtinId="43" hidden="1"/>
    <cellStyle name="40 % - Accent4" xfId="1235" builtinId="43" hidden="1"/>
    <cellStyle name="40 % - Accent4" xfId="1275" builtinId="43" hidden="1"/>
    <cellStyle name="40 % - Accent4" xfId="1314" builtinId="43" hidden="1"/>
    <cellStyle name="40 % - Accent4" xfId="1352" builtinId="43" hidden="1"/>
    <cellStyle name="40 % - Accent4" xfId="1391" builtinId="43" hidden="1"/>
    <cellStyle name="40 % - Accent4" xfId="1430" builtinId="43" hidden="1"/>
    <cellStyle name="40 % - Accent4" xfId="1469" builtinId="43" hidden="1"/>
    <cellStyle name="40 % - Accent4" xfId="1509" builtinId="43" hidden="1"/>
    <cellStyle name="40 % - Accent4" xfId="1548" builtinId="43" hidden="1"/>
    <cellStyle name="40 % - Accent4" xfId="1586" builtinId="43" hidden="1"/>
    <cellStyle name="40 % - Accent4" xfId="1625" builtinId="43" hidden="1"/>
    <cellStyle name="40 % - Accent4" xfId="1664" builtinId="43" hidden="1"/>
    <cellStyle name="40 % - Accent4" xfId="1704" builtinId="43" hidden="1"/>
    <cellStyle name="40 % - Accent4" xfId="1743" builtinId="43" hidden="1"/>
    <cellStyle name="40 % - Accent4" xfId="1783" builtinId="43" hidden="1"/>
    <cellStyle name="40 % - Accent4" xfId="1823" builtinId="43" hidden="1"/>
    <cellStyle name="40 % - Accent4" xfId="1863" builtinId="43" hidden="1"/>
    <cellStyle name="40 % - Accent4" xfId="1902" builtinId="43" hidden="1"/>
    <cellStyle name="40 % - Accent4" xfId="1941" builtinId="43" hidden="1"/>
    <cellStyle name="40 % - Accent4" xfId="1181" builtinId="43" hidden="1"/>
    <cellStyle name="40 % - Accent4" xfId="1974" builtinId="43" hidden="1"/>
    <cellStyle name="40 % - Accent4" xfId="2014" builtinId="43" hidden="1"/>
    <cellStyle name="40 % - Accent4" xfId="2053" builtinId="43" hidden="1"/>
    <cellStyle name="40 % - Accent4" xfId="2091" builtinId="43" hidden="1"/>
    <cellStyle name="40 % - Accent4" xfId="2130" builtinId="43" hidden="1"/>
    <cellStyle name="40 % - Accent4" xfId="2169" builtinId="43" hidden="1"/>
    <cellStyle name="40 % - Accent4" xfId="2208" builtinId="43" hidden="1"/>
    <cellStyle name="40 % - Accent4" xfId="2248" builtinId="43" hidden="1"/>
    <cellStyle name="40 % - Accent4" xfId="2287" builtinId="43" hidden="1"/>
    <cellStyle name="40 % - Accent4" xfId="2325" builtinId="43" hidden="1"/>
    <cellStyle name="40 % - Accent4" xfId="2364" builtinId="43" hidden="1"/>
    <cellStyle name="40 % - Accent4" xfId="2403" builtinId="43" hidden="1"/>
    <cellStyle name="40 % - Accent4" xfId="2443" builtinId="43" hidden="1"/>
    <cellStyle name="40 % - Accent4" xfId="2482" builtinId="43" hidden="1"/>
    <cellStyle name="40 % - Accent4" xfId="2522" builtinId="43" hidden="1"/>
    <cellStyle name="40 % - Accent4" xfId="2561" builtinId="43" hidden="1"/>
    <cellStyle name="40 % - Accent4" xfId="2601" builtinId="43" hidden="1"/>
    <cellStyle name="40 % - Accent4" xfId="2640" builtinId="43" hidden="1"/>
    <cellStyle name="40 % - Accent4" xfId="2679" builtinId="43" hidden="1"/>
    <cellStyle name="40 % - Accent4" xfId="1129" builtinId="43" hidden="1"/>
    <cellStyle name="40 % - Accent4" xfId="1163" builtinId="43" hidden="1"/>
    <cellStyle name="40 % - Accent4" xfId="2724" builtinId="43" hidden="1"/>
    <cellStyle name="40 % - Accent4" xfId="2763" builtinId="43" hidden="1"/>
    <cellStyle name="40 % - Accent4" xfId="2801" builtinId="43" hidden="1"/>
    <cellStyle name="40 % - Accent4" xfId="2840" builtinId="43" hidden="1"/>
    <cellStyle name="40 % - Accent4" xfId="2879" builtinId="43" hidden="1"/>
    <cellStyle name="40 % - Accent4" xfId="2918" builtinId="43" hidden="1"/>
    <cellStyle name="40 % - Accent4" xfId="2958" builtinId="43" hidden="1"/>
    <cellStyle name="40 % - Accent4" xfId="2997" builtinId="43" hidden="1"/>
    <cellStyle name="40 % - Accent4" xfId="3035" builtinId="43" hidden="1"/>
    <cellStyle name="40 % - Accent4" xfId="3074" builtinId="43" hidden="1"/>
    <cellStyle name="40 % - Accent4" xfId="3113" builtinId="43" hidden="1"/>
    <cellStyle name="40 % - Accent4" xfId="3153" builtinId="43" hidden="1"/>
    <cellStyle name="40 % - Accent4" xfId="3192" builtinId="43" hidden="1"/>
    <cellStyle name="40 % - Accent4" xfId="3232" builtinId="43" hidden="1"/>
    <cellStyle name="40 % - Accent4" xfId="3271" builtinId="43" hidden="1"/>
    <cellStyle name="40 % - Accent4" xfId="3311" builtinId="43" hidden="1"/>
    <cellStyle name="40 % - Accent4" xfId="3350" builtinId="43" hidden="1"/>
    <cellStyle name="40 % - Accent4" xfId="3389" builtinId="43" hidden="1"/>
    <cellStyle name="40 % - Accent4" xfId="3428" builtinId="43" hidden="1"/>
    <cellStyle name="40 % - Accent4" xfId="3619" builtinId="43" hidden="1"/>
    <cellStyle name="40 % - Accent4" xfId="3663" builtinId="43" hidden="1"/>
    <cellStyle name="40 % - Accent4" xfId="3702" builtinId="43" hidden="1"/>
    <cellStyle name="40 % - Accent4" xfId="3740" builtinId="43" hidden="1"/>
    <cellStyle name="40 % - Accent4" xfId="3779" builtinId="43" hidden="1"/>
    <cellStyle name="40 % - Accent4" xfId="3818" builtinId="43" hidden="1"/>
    <cellStyle name="40 % - Accent4" xfId="3857" builtinId="43" hidden="1"/>
    <cellStyle name="40 % - Accent4" xfId="3897" builtinId="43" hidden="1"/>
    <cellStyle name="40 % - Accent4" xfId="3936" builtinId="43" hidden="1"/>
    <cellStyle name="40 % - Accent4" xfId="3974" builtinId="43" hidden="1"/>
    <cellStyle name="40 % - Accent4" xfId="4013" builtinId="43" hidden="1"/>
    <cellStyle name="40 % - Accent4" xfId="4056" builtinId="43" hidden="1"/>
    <cellStyle name="40 % - Accent4" xfId="4096" builtinId="43" hidden="1"/>
    <cellStyle name="40 % - Accent4" xfId="4135" builtinId="43" hidden="1"/>
    <cellStyle name="40 % - Accent4" xfId="4175" builtinId="43" hidden="1"/>
    <cellStyle name="40 % - Accent4" xfId="4215" builtinId="43" hidden="1"/>
    <cellStyle name="40 % - Accent4" xfId="4255" builtinId="43" hidden="1"/>
    <cellStyle name="40 % - Accent4" xfId="4294" builtinId="43" hidden="1"/>
    <cellStyle name="40 % - Accent4" xfId="4333" builtinId="43" hidden="1"/>
    <cellStyle name="40 % - Accent4" xfId="4389" builtinId="43" hidden="1"/>
    <cellStyle name="40 % - Accent4" xfId="4545" builtinId="43" hidden="1"/>
    <cellStyle name="40 % - Accent4" xfId="4589" builtinId="43" hidden="1"/>
    <cellStyle name="40 % - Accent4" xfId="4628" builtinId="43" hidden="1"/>
    <cellStyle name="40 % - Accent4" xfId="4666" builtinId="43" hidden="1"/>
    <cellStyle name="40 % - Accent4" xfId="4705" builtinId="43" hidden="1"/>
    <cellStyle name="40 % - Accent4" xfId="4744" builtinId="43" hidden="1"/>
    <cellStyle name="40 % - Accent4" xfId="4783" builtinId="43" hidden="1"/>
    <cellStyle name="40 % - Accent4" xfId="4823" builtinId="43" hidden="1"/>
    <cellStyle name="40 % - Accent4" xfId="4862" builtinId="43" hidden="1"/>
    <cellStyle name="40 % - Accent4" xfId="4900" builtinId="43" hidden="1"/>
    <cellStyle name="40 % - Accent4" xfId="4939" builtinId="43" hidden="1"/>
    <cellStyle name="40 % - Accent4" xfId="4982" builtinId="43" hidden="1"/>
    <cellStyle name="40 % - Accent4" xfId="5022" builtinId="43" hidden="1"/>
    <cellStyle name="40 % - Accent4" xfId="5061" builtinId="43" hidden="1"/>
    <cellStyle name="40 % - Accent4" xfId="5101" builtinId="43" hidden="1"/>
    <cellStyle name="40 % - Accent4" xfId="5141" builtinId="43" hidden="1"/>
    <cellStyle name="40 % - Accent4" xfId="5181" builtinId="43" hidden="1"/>
    <cellStyle name="40 % - Accent4" xfId="5220" builtinId="43" hidden="1"/>
    <cellStyle name="40 % - Accent4" xfId="5259" builtinId="43" hidden="1"/>
    <cellStyle name="40 % - Accent4" xfId="4491" builtinId="43" hidden="1"/>
    <cellStyle name="40 % - Accent4" xfId="5292" builtinId="43" hidden="1"/>
    <cellStyle name="40 % - Accent4" xfId="5332" builtinId="43" hidden="1"/>
    <cellStyle name="40 % - Accent4" xfId="5371" builtinId="43" hidden="1"/>
    <cellStyle name="40 % - Accent4" xfId="5409" builtinId="43" hidden="1"/>
    <cellStyle name="40 % - Accent4" xfId="5448" builtinId="43" hidden="1"/>
    <cellStyle name="40 % - Accent4" xfId="5487" builtinId="43" hidden="1"/>
    <cellStyle name="40 % - Accent4" xfId="5526" builtinId="43" hidden="1"/>
    <cellStyle name="40 % - Accent4" xfId="5566" builtinId="43" hidden="1"/>
    <cellStyle name="40 % - Accent4" xfId="5605" builtinId="43" hidden="1"/>
    <cellStyle name="40 % - Accent4" xfId="5643" builtinId="43" hidden="1"/>
    <cellStyle name="40 % - Accent4" xfId="5682" builtinId="43" hidden="1"/>
    <cellStyle name="40 % - Accent4" xfId="5721" builtinId="43" hidden="1"/>
    <cellStyle name="40 % - Accent4" xfId="5761" builtinId="43" hidden="1"/>
    <cellStyle name="40 % - Accent4" xfId="5800" builtinId="43" hidden="1"/>
    <cellStyle name="40 % - Accent4" xfId="5840" builtinId="43" hidden="1"/>
    <cellStyle name="40 % - Accent4" xfId="5879" builtinId="43" hidden="1"/>
    <cellStyle name="40 % - Accent4" xfId="5919" builtinId="43" hidden="1"/>
    <cellStyle name="40 % - Accent4" xfId="5958" builtinId="43" hidden="1"/>
    <cellStyle name="40 % - Accent4" xfId="5997" builtinId="43" hidden="1"/>
    <cellStyle name="40 % - Accent4" xfId="4439" builtinId="43" hidden="1"/>
    <cellStyle name="40 % - Accent4" xfId="4473" builtinId="43" hidden="1"/>
    <cellStyle name="40 % - Accent4" xfId="6042" builtinId="43" hidden="1"/>
    <cellStyle name="40 % - Accent4" xfId="6081" builtinId="43" hidden="1"/>
    <cellStyle name="40 % - Accent4" xfId="6119" builtinId="43" hidden="1"/>
    <cellStyle name="40 % - Accent4" xfId="6158" builtinId="43" hidden="1"/>
    <cellStyle name="40 % - Accent4" xfId="6197" builtinId="43" hidden="1"/>
    <cellStyle name="40 % - Accent4" xfId="6236" builtinId="43" hidden="1"/>
    <cellStyle name="40 % - Accent4" xfId="6276" builtinId="43" hidden="1"/>
    <cellStyle name="40 % - Accent4" xfId="6315" builtinId="43" hidden="1"/>
    <cellStyle name="40 % - Accent4" xfId="6353" builtinId="43" hidden="1"/>
    <cellStyle name="40 % - Accent4" xfId="6392" builtinId="43" hidden="1"/>
    <cellStyle name="40 % - Accent4" xfId="6431" builtinId="43" hidden="1"/>
    <cellStyle name="40 % - Accent4" xfId="6471" builtinId="43" hidden="1"/>
    <cellStyle name="40 % - Accent4" xfId="6510" builtinId="43" hidden="1"/>
    <cellStyle name="40 % - Accent4" xfId="6550" builtinId="43" hidden="1"/>
    <cellStyle name="40 % - Accent4" xfId="6589" builtinId="43" hidden="1"/>
    <cellStyle name="40 % - Accent4" xfId="6629" builtinId="43" hidden="1"/>
    <cellStyle name="40 % - Accent4" xfId="6668" builtinId="43" hidden="1"/>
    <cellStyle name="40 % - Accent4" xfId="6707" builtinId="43" hidden="1"/>
    <cellStyle name="40 % - Accent4" xfId="3565" builtinId="43" hidden="1"/>
    <cellStyle name="40 % - Accent4" xfId="6720" builtinId="43" hidden="1"/>
    <cellStyle name="40 % - Accent4" xfId="6762" builtinId="43" hidden="1"/>
    <cellStyle name="40 % - Accent4" xfId="6801" builtinId="43" hidden="1"/>
    <cellStyle name="40 % - Accent4" xfId="6839" builtinId="43" hidden="1"/>
    <cellStyle name="40 % - Accent4" xfId="6878" builtinId="43" hidden="1"/>
    <cellStyle name="40 % - Accent4" xfId="6917" builtinId="43" hidden="1"/>
    <cellStyle name="40 % - Accent4" xfId="6956" builtinId="43" hidden="1"/>
    <cellStyle name="40 % - Accent4" xfId="6996" builtinId="43" hidden="1"/>
    <cellStyle name="40 % - Accent4" xfId="7035" builtinId="43" hidden="1"/>
    <cellStyle name="40 % - Accent4" xfId="7073" builtinId="43" hidden="1"/>
    <cellStyle name="40 % - Accent4" xfId="7112" builtinId="43" hidden="1"/>
    <cellStyle name="40 % - Accent4" xfId="7153" builtinId="43" hidden="1"/>
    <cellStyle name="40 % - Accent4" xfId="7193" builtinId="43" hidden="1"/>
    <cellStyle name="40 % - Accent4" xfId="7232" builtinId="43" hidden="1"/>
    <cellStyle name="40 % - Accent4" xfId="7272" builtinId="43" hidden="1"/>
    <cellStyle name="40 % - Accent4" xfId="7312" builtinId="43" hidden="1"/>
    <cellStyle name="40 % - Accent4" xfId="7352" builtinId="43" hidden="1"/>
    <cellStyle name="40 % - Accent4" xfId="7391" builtinId="43" hidden="1"/>
    <cellStyle name="40 % - Accent4" xfId="7430" builtinId="43" hidden="1"/>
    <cellStyle name="40 % - Accent4" xfId="7480" builtinId="43" hidden="1"/>
    <cellStyle name="40 % - Accent4" xfId="7636" builtinId="43" hidden="1"/>
    <cellStyle name="40 % - Accent4" xfId="7678" builtinId="43" hidden="1"/>
    <cellStyle name="40 % - Accent4" xfId="7717" builtinId="43" hidden="1"/>
    <cellStyle name="40 % - Accent4" xfId="7755" builtinId="43" hidden="1"/>
    <cellStyle name="40 % - Accent4" xfId="7794" builtinId="43" hidden="1"/>
    <cellStyle name="40 % - Accent4" xfId="7833" builtinId="43" hidden="1"/>
    <cellStyle name="40 % - Accent4" xfId="7872" builtinId="43" hidden="1"/>
    <cellStyle name="40 % - Accent4" xfId="7912" builtinId="43" hidden="1"/>
    <cellStyle name="40 % - Accent4" xfId="7951" builtinId="43" hidden="1"/>
    <cellStyle name="40 % - Accent4" xfId="7989" builtinId="43" hidden="1"/>
    <cellStyle name="40 % - Accent4" xfId="8028" builtinId="43" hidden="1"/>
    <cellStyle name="40 % - Accent4" xfId="8069" builtinId="43" hidden="1"/>
    <cellStyle name="40 % - Accent4" xfId="8109" builtinId="43" hidden="1"/>
    <cellStyle name="40 % - Accent4" xfId="8148" builtinId="43" hidden="1"/>
    <cellStyle name="40 % - Accent4" xfId="8188" builtinId="43" hidden="1"/>
    <cellStyle name="40 % - Accent4" xfId="8228" builtinId="43" hidden="1"/>
    <cellStyle name="40 % - Accent4" xfId="8268" builtinId="43" hidden="1"/>
    <cellStyle name="40 % - Accent4" xfId="8307" builtinId="43" hidden="1"/>
    <cellStyle name="40 % - Accent4" xfId="8346" builtinId="43" hidden="1"/>
    <cellStyle name="40 % - Accent4" xfId="7582" builtinId="43" hidden="1"/>
    <cellStyle name="40 % - Accent4" xfId="8379" builtinId="43" hidden="1"/>
    <cellStyle name="40 % - Accent4" xfId="8419" builtinId="43" hidden="1"/>
    <cellStyle name="40 % - Accent4" xfId="8458" builtinId="43" hidden="1"/>
    <cellStyle name="40 % - Accent4" xfId="8496" builtinId="43" hidden="1"/>
    <cellStyle name="40 % - Accent4" xfId="8535" builtinId="43" hidden="1"/>
    <cellStyle name="40 % - Accent4" xfId="8574" builtinId="43" hidden="1"/>
    <cellStyle name="40 % - Accent4" xfId="8613" builtinId="43" hidden="1"/>
    <cellStyle name="40 % - Accent4" xfId="8653" builtinId="43" hidden="1"/>
    <cellStyle name="40 % - Accent4" xfId="8692" builtinId="43" hidden="1"/>
    <cellStyle name="40 % - Accent4" xfId="8730" builtinId="43" hidden="1"/>
    <cellStyle name="40 % - Accent4" xfId="8769" builtinId="43" hidden="1"/>
    <cellStyle name="40 % - Accent4" xfId="8808" builtinId="43" hidden="1"/>
    <cellStyle name="40 % - Accent4" xfId="8848" builtinId="43" hidden="1"/>
    <cellStyle name="40 % - Accent4" xfId="8887" builtinId="43" hidden="1"/>
    <cellStyle name="40 % - Accent4" xfId="8927" builtinId="43" hidden="1"/>
    <cellStyle name="40 % - Accent4" xfId="8966" builtinId="43" hidden="1"/>
    <cellStyle name="40 % - Accent4" xfId="9006" builtinId="43" hidden="1"/>
    <cellStyle name="40 % - Accent4" xfId="9045" builtinId="43" hidden="1"/>
    <cellStyle name="40 % - Accent4" xfId="9084" builtinId="43" hidden="1"/>
    <cellStyle name="40 % - Accent4" xfId="7530" builtinId="43" hidden="1"/>
    <cellStyle name="40 % - Accent4" xfId="7564" builtinId="43" hidden="1"/>
    <cellStyle name="40 % - Accent4" xfId="9129" builtinId="43" hidden="1"/>
    <cellStyle name="40 % - Accent4" xfId="9168" builtinId="43" hidden="1"/>
    <cellStyle name="40 % - Accent4" xfId="9206" builtinId="43" hidden="1"/>
    <cellStyle name="40 % - Accent4" xfId="9245" builtinId="43" hidden="1"/>
    <cellStyle name="40 % - Accent4" xfId="9284" builtinId="43" hidden="1"/>
    <cellStyle name="40 % - Accent4" xfId="9323" builtinId="43" hidden="1"/>
    <cellStyle name="40 % - Accent4" xfId="9363" builtinId="43" hidden="1"/>
    <cellStyle name="40 % - Accent4" xfId="9402" builtinId="43" hidden="1"/>
    <cellStyle name="40 % - Accent4" xfId="9440" builtinId="43" hidden="1"/>
    <cellStyle name="40 % - Accent4" xfId="9479" builtinId="43" hidden="1"/>
    <cellStyle name="40 % - Accent4" xfId="9518" builtinId="43" hidden="1"/>
    <cellStyle name="40 % - Accent4" xfId="9558" builtinId="43" hidden="1"/>
    <cellStyle name="40 % - Accent4" xfId="9597" builtinId="43" hidden="1"/>
    <cellStyle name="40 % - Accent4" xfId="9637" builtinId="43" hidden="1"/>
    <cellStyle name="40 % - Accent4" xfId="9676" builtinId="43" hidden="1"/>
    <cellStyle name="40 % - Accent4" xfId="9716" builtinId="43" hidden="1"/>
    <cellStyle name="40 % - Accent4" xfId="9755" builtinId="43" hidden="1"/>
    <cellStyle name="40 % - Accent4" xfId="9794" builtinId="43" hidden="1"/>
    <cellStyle name="40 % - Accent4" xfId="3632" builtinId="43" hidden="1"/>
    <cellStyle name="40 % - Accent4" xfId="9834" builtinId="43" hidden="1"/>
    <cellStyle name="40 % - Accent4" xfId="9874" builtinId="43" hidden="1"/>
    <cellStyle name="40 % - Accent4" xfId="9913" builtinId="43" hidden="1"/>
    <cellStyle name="40 % - Accent4" xfId="9951" builtinId="43" hidden="1"/>
    <cellStyle name="40 % - Accent4" xfId="9990" builtinId="43" hidden="1"/>
    <cellStyle name="40 % - Accent4" xfId="10029" builtinId="43" hidden="1"/>
    <cellStyle name="40 % - Accent4" xfId="10068" builtinId="43" hidden="1"/>
    <cellStyle name="40 % - Accent4" xfId="10108" builtinId="43" hidden="1"/>
    <cellStyle name="40 % - Accent4" xfId="10147" builtinId="43" hidden="1"/>
    <cellStyle name="40 % - Accent4" xfId="10185" builtinId="43" hidden="1"/>
    <cellStyle name="40 % - Accent4" xfId="10224" builtinId="43" hidden="1"/>
    <cellStyle name="40 % - Accent4" xfId="10263" builtinId="43" hidden="1"/>
    <cellStyle name="40 % - Accent4" xfId="10303" builtinId="43" hidden="1"/>
    <cellStyle name="40 % - Accent4" xfId="10342" builtinId="43" hidden="1"/>
    <cellStyle name="40 % - Accent4" xfId="10382" builtinId="43" hidden="1"/>
    <cellStyle name="40 % - Accent4" xfId="10421" builtinId="43" hidden="1"/>
    <cellStyle name="40 % - Accent4" xfId="10461" builtinId="43" hidden="1"/>
    <cellStyle name="40 % - Accent4" xfId="10500" builtinId="43" hidden="1"/>
    <cellStyle name="40 % - Accent4" xfId="10539" builtinId="43" hidden="1"/>
    <cellStyle name="40 % - Accent4" xfId="10578" builtinId="43" hidden="1"/>
    <cellStyle name="40 % - Accent4" xfId="10734" builtinId="43" hidden="1"/>
    <cellStyle name="40 % - Accent4" xfId="10774" builtinId="43" hidden="1"/>
    <cellStyle name="40 % - Accent4" xfId="10813" builtinId="43" hidden="1"/>
    <cellStyle name="40 % - Accent4" xfId="10851" builtinId="43" hidden="1"/>
    <cellStyle name="40 % - Accent4" xfId="10890" builtinId="43" hidden="1"/>
    <cellStyle name="40 % - Accent4" xfId="10929" builtinId="43" hidden="1"/>
    <cellStyle name="40 % - Accent4" xfId="10968" builtinId="43" hidden="1"/>
    <cellStyle name="40 % - Accent4" xfId="11008" builtinId="43" hidden="1"/>
    <cellStyle name="40 % - Accent4" xfId="11047" builtinId="43" hidden="1"/>
    <cellStyle name="40 % - Accent4" xfId="11085" builtinId="43" hidden="1"/>
    <cellStyle name="40 % - Accent4" xfId="11124" builtinId="43" hidden="1"/>
    <cellStyle name="40 % - Accent4" xfId="11163" builtinId="43" hidden="1"/>
    <cellStyle name="40 % - Accent4" xfId="11203" builtinId="43" hidden="1"/>
    <cellStyle name="40 % - Accent4" xfId="11242" builtinId="43" hidden="1"/>
    <cellStyle name="40 % - Accent4" xfId="11282" builtinId="43" hidden="1"/>
    <cellStyle name="40 % - Accent4" xfId="11322" builtinId="43" hidden="1"/>
    <cellStyle name="40 % - Accent4" xfId="11362" builtinId="43" hidden="1"/>
    <cellStyle name="40 % - Accent4" xfId="11401" builtinId="43" hidden="1"/>
    <cellStyle name="40 % - Accent4" xfId="11440" builtinId="43" hidden="1"/>
    <cellStyle name="40 % - Accent4" xfId="10680" builtinId="43" hidden="1"/>
    <cellStyle name="40 % - Accent4" xfId="11473" builtinId="43" hidden="1"/>
    <cellStyle name="40 % - Accent4" xfId="11513" builtinId="43" hidden="1"/>
    <cellStyle name="40 % - Accent4" xfId="11552" builtinId="43" hidden="1"/>
    <cellStyle name="40 % - Accent4" xfId="11590" builtinId="43" hidden="1"/>
    <cellStyle name="40 % - Accent4" xfId="11629" builtinId="43" hidden="1"/>
    <cellStyle name="40 % - Accent4" xfId="11668" builtinId="43" hidden="1"/>
    <cellStyle name="40 % - Accent4" xfId="11707" builtinId="43" hidden="1"/>
    <cellStyle name="40 % - Accent4" xfId="11747" builtinId="43" hidden="1"/>
    <cellStyle name="40 % - Accent4" xfId="11786" builtinId="43" hidden="1"/>
    <cellStyle name="40 % - Accent4" xfId="11824" builtinId="43" hidden="1"/>
    <cellStyle name="40 % - Accent4" xfId="11863" builtinId="43" hidden="1"/>
    <cellStyle name="40 % - Accent4" xfId="11902" builtinId="43" hidden="1"/>
    <cellStyle name="40 % - Accent4" xfId="11942" builtinId="43" hidden="1"/>
    <cellStyle name="40 % - Accent4" xfId="11981" builtinId="43" hidden="1"/>
    <cellStyle name="40 % - Accent4" xfId="12021" builtinId="43" hidden="1"/>
    <cellStyle name="40 % - Accent4" xfId="12060" builtinId="43" hidden="1"/>
    <cellStyle name="40 % - Accent4" xfId="12100" builtinId="43" hidden="1"/>
    <cellStyle name="40 % - Accent4" xfId="12139" builtinId="43" hidden="1"/>
    <cellStyle name="40 % - Accent4" xfId="12178" builtinId="43" hidden="1"/>
    <cellStyle name="40 % - Accent4" xfId="10628" builtinId="43" hidden="1"/>
    <cellStyle name="40 % - Accent4" xfId="10662" builtinId="43" hidden="1"/>
    <cellStyle name="40 % - Accent4" xfId="12223" builtinId="43" hidden="1"/>
    <cellStyle name="40 % - Accent4" xfId="12262" builtinId="43" hidden="1"/>
    <cellStyle name="40 % - Accent4" xfId="12300" builtinId="43" hidden="1"/>
    <cellStyle name="40 % - Accent4" xfId="12339" builtinId="43" hidden="1"/>
    <cellStyle name="40 % - Accent4" xfId="12378" builtinId="43" hidden="1"/>
    <cellStyle name="40 % - Accent4" xfId="12417" builtinId="43" hidden="1"/>
    <cellStyle name="40 % - Accent4" xfId="12457" builtinId="43" hidden="1"/>
    <cellStyle name="40 % - Accent4" xfId="12496" builtinId="43" hidden="1"/>
    <cellStyle name="40 % - Accent4" xfId="12534" builtinId="43" hidden="1"/>
    <cellStyle name="40 % - Accent4" xfId="12573" builtinId="43" hidden="1"/>
    <cellStyle name="40 % - Accent4" xfId="12612" builtinId="43" hidden="1"/>
    <cellStyle name="40 % - Accent4" xfId="12652" builtinId="43" hidden="1"/>
    <cellStyle name="40 % - Accent4" xfId="12691" builtinId="43" hidden="1"/>
    <cellStyle name="40 % - Accent4" xfId="12731" builtinId="43" hidden="1"/>
    <cellStyle name="40 % - Accent4" xfId="12770" builtinId="43" hidden="1"/>
    <cellStyle name="40 % - Accent4" xfId="12810" builtinId="43" hidden="1"/>
    <cellStyle name="40 % - Accent4" xfId="12849" builtinId="43" hidden="1"/>
    <cellStyle name="40 % - Accent4" xfId="12888" builtinId="43" hidden="1"/>
    <cellStyle name="40 % - Accent4" xfId="12927" builtinId="43" hidden="1"/>
    <cellStyle name="40 % - Accent4" xfId="12966" builtinId="43" hidden="1"/>
    <cellStyle name="40 % - Accent4" xfId="13006" builtinId="43" hidden="1"/>
    <cellStyle name="40 % - Accent4" xfId="13045" builtinId="43" hidden="1"/>
    <cellStyle name="40 % - Accent4" xfId="13083" builtinId="43" hidden="1"/>
    <cellStyle name="40 % - Accent4" xfId="13122" builtinId="43" hidden="1"/>
    <cellStyle name="40 % - Accent4" xfId="13161" builtinId="43" hidden="1"/>
    <cellStyle name="40 % - Accent4" xfId="13200" builtinId="43" hidden="1"/>
    <cellStyle name="40 % - Accent4" xfId="13240" builtinId="43" hidden="1"/>
    <cellStyle name="40 % - Accent4" xfId="13279" builtinId="43" hidden="1"/>
    <cellStyle name="40 % - Accent4" xfId="13317" builtinId="43" hidden="1"/>
    <cellStyle name="40 % - Accent4" xfId="13356" builtinId="43" hidden="1"/>
    <cellStyle name="40 % - Accent4" xfId="13395" builtinId="43" hidden="1"/>
    <cellStyle name="40 % - Accent4" xfId="13435" builtinId="43" hidden="1"/>
    <cellStyle name="40 % - Accent4" xfId="13474" builtinId="43" hidden="1"/>
    <cellStyle name="40 % - Accent4" xfId="13514" builtinId="43" hidden="1"/>
    <cellStyle name="40 % - Accent4" xfId="13553" builtinId="43" hidden="1"/>
    <cellStyle name="40 % - Accent4" xfId="13593" builtinId="43" hidden="1"/>
    <cellStyle name="40 % - Accent4" xfId="13632" builtinId="43" hidden="1"/>
    <cellStyle name="40 % - Accent4" xfId="13671" builtinId="43" hidden="1"/>
    <cellStyle name="40 % - Accent4" xfId="13710" builtinId="43" hidden="1"/>
    <cellStyle name="40 % - Accent4" xfId="13866" builtinId="43" hidden="1"/>
    <cellStyle name="40 % - Accent4" xfId="13906" builtinId="43" hidden="1"/>
    <cellStyle name="40 % - Accent4" xfId="13945" builtinId="43" hidden="1"/>
    <cellStyle name="40 % - Accent4" xfId="13983" builtinId="43" hidden="1"/>
    <cellStyle name="40 % - Accent4" xfId="14022" builtinId="43" hidden="1"/>
    <cellStyle name="40 % - Accent4" xfId="14061" builtinId="43" hidden="1"/>
    <cellStyle name="40 % - Accent4" xfId="14100" builtinId="43" hidden="1"/>
    <cellStyle name="40 % - Accent4" xfId="14140" builtinId="43" hidden="1"/>
    <cellStyle name="40 % - Accent4" xfId="14179" builtinId="43" hidden="1"/>
    <cellStyle name="40 % - Accent4" xfId="14217" builtinId="43" hidden="1"/>
    <cellStyle name="40 % - Accent4" xfId="14256" builtinId="43" hidden="1"/>
    <cellStyle name="40 % - Accent4" xfId="14295" builtinId="43" hidden="1"/>
    <cellStyle name="40 % - Accent4" xfId="14335" builtinId="43" hidden="1"/>
    <cellStyle name="40 % - Accent4" xfId="14374" builtinId="43" hidden="1"/>
    <cellStyle name="40 % - Accent4" xfId="14414" builtinId="43" hidden="1"/>
    <cellStyle name="40 % - Accent4" xfId="14454" builtinId="43" hidden="1"/>
    <cellStyle name="40 % - Accent4" xfId="14494" builtinId="43" hidden="1"/>
    <cellStyle name="40 % - Accent4" xfId="14533" builtinId="43" hidden="1"/>
    <cellStyle name="40 % - Accent4" xfId="14572" builtinId="43" hidden="1"/>
    <cellStyle name="40 % - Accent4" xfId="13812" builtinId="43" hidden="1"/>
    <cellStyle name="40 % - Accent4" xfId="14605" builtinId="43" hidden="1"/>
    <cellStyle name="40 % - Accent4" xfId="14645" builtinId="43" hidden="1"/>
    <cellStyle name="40 % - Accent4" xfId="14684" builtinId="43" hidden="1"/>
    <cellStyle name="40 % - Accent4" xfId="14722" builtinId="43" hidden="1"/>
    <cellStyle name="40 % - Accent4" xfId="14761" builtinId="43" hidden="1"/>
    <cellStyle name="40 % - Accent4" xfId="14800" builtinId="43" hidden="1"/>
    <cellStyle name="40 % - Accent4" xfId="14839" builtinId="43" hidden="1"/>
    <cellStyle name="40 % - Accent4" xfId="14879" builtinId="43" hidden="1"/>
    <cellStyle name="40 % - Accent4" xfId="14918" builtinId="43" hidden="1"/>
    <cellStyle name="40 % - Accent4" xfId="14956" builtinId="43" hidden="1"/>
    <cellStyle name="40 % - Accent4" xfId="14995" builtinId="43" hidden="1"/>
    <cellStyle name="40 % - Accent4" xfId="15034" builtinId="43" hidden="1"/>
    <cellStyle name="40 % - Accent4" xfId="15074" builtinId="43" hidden="1"/>
    <cellStyle name="40 % - Accent4" xfId="15113" builtinId="43" hidden="1"/>
    <cellStyle name="40 % - Accent4" xfId="15153" builtinId="43" hidden="1"/>
    <cellStyle name="40 % - Accent4" xfId="15192" builtinId="43" hidden="1"/>
    <cellStyle name="40 % - Accent4" xfId="15232" builtinId="43" hidden="1"/>
    <cellStyle name="40 % - Accent4" xfId="15271" builtinId="43" hidden="1"/>
    <cellStyle name="40 % - Accent4" xfId="15310" builtinId="43" hidden="1"/>
    <cellStyle name="40 % - Accent4" xfId="13760" builtinId="43" hidden="1"/>
    <cellStyle name="40 % - Accent4" xfId="13794" builtinId="43" hidden="1"/>
    <cellStyle name="40 % - Accent4" xfId="15355" builtinId="43" hidden="1"/>
    <cellStyle name="40 % - Accent4" xfId="15394" builtinId="43" hidden="1"/>
    <cellStyle name="40 % - Accent4" xfId="15432" builtinId="43" hidden="1"/>
    <cellStyle name="40 % - Accent4" xfId="15471" builtinId="43" hidden="1"/>
    <cellStyle name="40 % - Accent4" xfId="15510" builtinId="43" hidden="1"/>
    <cellStyle name="40 % - Accent4" xfId="15549" builtinId="43" hidden="1"/>
    <cellStyle name="40 % - Accent4" xfId="15589" builtinId="43" hidden="1"/>
    <cellStyle name="40 % - Accent4" xfId="15628" builtinId="43" hidden="1"/>
    <cellStyle name="40 % - Accent4" xfId="15666" builtinId="43" hidden="1"/>
    <cellStyle name="40 % - Accent4" xfId="15705" builtinId="43" hidden="1"/>
    <cellStyle name="40 % - Accent4" xfId="15744" builtinId="43" hidden="1"/>
    <cellStyle name="40 % - Accent4" xfId="15784" builtinId="43" hidden="1"/>
    <cellStyle name="40 % - Accent4" xfId="15823" builtinId="43" hidden="1"/>
    <cellStyle name="40 % - Accent4" xfId="15863" builtinId="43" hidden="1"/>
    <cellStyle name="40 % - Accent4" xfId="15902" builtinId="43" hidden="1"/>
    <cellStyle name="40 % - Accent4" xfId="15942" builtinId="43" hidden="1"/>
    <cellStyle name="40 % - Accent4" xfId="15981" builtinId="43" hidden="1"/>
    <cellStyle name="40 % - Accent4" xfId="16020" builtinId="43" hidden="1"/>
    <cellStyle name="40 % - Accent4" xfId="3488" builtinId="43" hidden="1"/>
    <cellStyle name="40 % - Accent4" xfId="16033" builtinId="43" hidden="1"/>
    <cellStyle name="40 % - Accent4" xfId="16073" builtinId="43" hidden="1"/>
    <cellStyle name="40 % - Accent4" xfId="16112" builtinId="43" hidden="1"/>
    <cellStyle name="40 % - Accent4" xfId="16150" builtinId="43" hidden="1"/>
    <cellStyle name="40 % - Accent4" xfId="16189" builtinId="43" hidden="1"/>
    <cellStyle name="40 % - Accent4" xfId="16228" builtinId="43" hidden="1"/>
    <cellStyle name="40 % - Accent4" xfId="16267" builtinId="43" hidden="1"/>
    <cellStyle name="40 % - Accent4" xfId="16307" builtinId="43" hidden="1"/>
    <cellStyle name="40 % - Accent4" xfId="16346" builtinId="43" hidden="1"/>
    <cellStyle name="40 % - Accent4" xfId="16384" builtinId="43" hidden="1"/>
    <cellStyle name="40 % - Accent4" xfId="16423" builtinId="43" hidden="1"/>
    <cellStyle name="40 % - Accent4" xfId="16462" builtinId="43" hidden="1"/>
    <cellStyle name="40 % - Accent4" xfId="16502" builtinId="43" hidden="1"/>
    <cellStyle name="40 % - Accent4" xfId="16541" builtinId="43" hidden="1"/>
    <cellStyle name="40 % - Accent4" xfId="16581" builtinId="43" hidden="1"/>
    <cellStyle name="40 % - Accent4" xfId="16620" builtinId="43" hidden="1"/>
    <cellStyle name="40 % - Accent4" xfId="16660" builtinId="43" hidden="1"/>
    <cellStyle name="40 % - Accent4" xfId="16699" builtinId="43" hidden="1"/>
    <cellStyle name="40 % - Accent4" xfId="16738" builtinId="43" hidden="1"/>
    <cellStyle name="40 % - Accent4" xfId="16777" builtinId="43" hidden="1"/>
    <cellStyle name="40 % - Accent4" xfId="16933" builtinId="43" hidden="1"/>
    <cellStyle name="40 % - Accent4" xfId="16973" builtinId="43" hidden="1"/>
    <cellStyle name="40 % - Accent4" xfId="17012" builtinId="43" hidden="1"/>
    <cellStyle name="40 % - Accent4" xfId="17050" builtinId="43" hidden="1"/>
    <cellStyle name="40 % - Accent4" xfId="17089" builtinId="43" hidden="1"/>
    <cellStyle name="40 % - Accent4" xfId="17128" builtinId="43" hidden="1"/>
    <cellStyle name="40 % - Accent4" xfId="17167" builtinId="43" hidden="1"/>
    <cellStyle name="40 % - Accent4" xfId="17207" builtinId="43" hidden="1"/>
    <cellStyle name="40 % - Accent4" xfId="17246" builtinId="43" hidden="1"/>
    <cellStyle name="40 % - Accent4" xfId="17284" builtinId="43" hidden="1"/>
    <cellStyle name="40 % - Accent4" xfId="17323" builtinId="43" hidden="1"/>
    <cellStyle name="40 % - Accent4" xfId="17362" builtinId="43" hidden="1"/>
    <cellStyle name="40 % - Accent4" xfId="17402" builtinId="43" hidden="1"/>
    <cellStyle name="40 % - Accent4" xfId="17441" builtinId="43" hidden="1"/>
    <cellStyle name="40 % - Accent4" xfId="17481" builtinId="43" hidden="1"/>
    <cellStyle name="40 % - Accent4" xfId="17521" builtinId="43" hidden="1"/>
    <cellStyle name="40 % - Accent4" xfId="17561" builtinId="43" hidden="1"/>
    <cellStyle name="40 % - Accent4" xfId="17600" builtinId="43" hidden="1"/>
    <cellStyle name="40 % - Accent4" xfId="17639" builtinId="43" hidden="1"/>
    <cellStyle name="40 % - Accent4" xfId="16879" builtinId="43" hidden="1"/>
    <cellStyle name="40 % - Accent4" xfId="17672" builtinId="43" hidden="1"/>
    <cellStyle name="40 % - Accent4" xfId="17712" builtinId="43" hidden="1"/>
    <cellStyle name="40 % - Accent4" xfId="17751" builtinId="43" hidden="1"/>
    <cellStyle name="40 % - Accent4" xfId="17789" builtinId="43" hidden="1"/>
    <cellStyle name="40 % - Accent4" xfId="17828" builtinId="43" hidden="1"/>
    <cellStyle name="40 % - Accent4" xfId="17867" builtinId="43" hidden="1"/>
    <cellStyle name="40 % - Accent4" xfId="17906" builtinId="43" hidden="1"/>
    <cellStyle name="40 % - Accent4" xfId="17946" builtinId="43" hidden="1"/>
    <cellStyle name="40 % - Accent4" xfId="17985" builtinId="43" hidden="1"/>
    <cellStyle name="40 % - Accent4" xfId="18023" builtinId="43" hidden="1"/>
    <cellStyle name="40 % - Accent4" xfId="18062" builtinId="43" hidden="1"/>
    <cellStyle name="40 % - Accent4" xfId="18101" builtinId="43" hidden="1"/>
    <cellStyle name="40 % - Accent4" xfId="18141" builtinId="43" hidden="1"/>
    <cellStyle name="40 % - Accent4" xfId="18180" builtinId="43" hidden="1"/>
    <cellStyle name="40 % - Accent4" xfId="18220" builtinId="43" hidden="1"/>
    <cellStyle name="40 % - Accent4" xfId="18259" builtinId="43" hidden="1"/>
    <cellStyle name="40 % - Accent4" xfId="18299" builtinId="43" hidden="1"/>
    <cellStyle name="40 % - Accent4" xfId="18338" builtinId="43" hidden="1"/>
    <cellStyle name="40 % - Accent4" xfId="18377" builtinId="43" hidden="1"/>
    <cellStyle name="40 % - Accent4" xfId="16827" builtinId="43" hidden="1"/>
    <cellStyle name="40 % - Accent4" xfId="16861" builtinId="43" hidden="1"/>
    <cellStyle name="40 % - Accent4" xfId="18422" builtinId="43" hidden="1"/>
    <cellStyle name="40 % - Accent4" xfId="18461" builtinId="43" hidden="1"/>
    <cellStyle name="40 % - Accent4" xfId="18499" builtinId="43" hidden="1"/>
    <cellStyle name="40 % - Accent4" xfId="18538" builtinId="43" hidden="1"/>
    <cellStyle name="40 % - Accent4" xfId="18577" builtinId="43" hidden="1"/>
    <cellStyle name="40 % - Accent4" xfId="18616" builtinId="43" hidden="1"/>
    <cellStyle name="40 % - Accent4" xfId="18656" builtinId="43" hidden="1"/>
    <cellStyle name="40 % - Accent4" xfId="18695" builtinId="43" hidden="1"/>
    <cellStyle name="40 % - Accent4" xfId="18733" builtinId="43" hidden="1"/>
    <cellStyle name="40 % - Accent4" xfId="18772" builtinId="43" hidden="1"/>
    <cellStyle name="40 % - Accent4" xfId="18811" builtinId="43" hidden="1"/>
    <cellStyle name="40 % - Accent4" xfId="18851" builtinId="43" hidden="1"/>
    <cellStyle name="40 % - Accent4" xfId="18890" builtinId="43" hidden="1"/>
    <cellStyle name="40 % - Accent4" xfId="18930" builtinId="43" hidden="1"/>
    <cellStyle name="40 % - Accent4" xfId="18969" builtinId="43" hidden="1"/>
    <cellStyle name="40 % - Accent4" xfId="19009" builtinId="43" hidden="1"/>
    <cellStyle name="40 % - Accent4" xfId="19048" builtinId="43" hidden="1"/>
    <cellStyle name="40 % - Accent4" xfId="19087" builtinId="43" hidden="1"/>
    <cellStyle name="40 % - Accent4" xfId="6731" builtinId="43" hidden="1"/>
    <cellStyle name="40 % - Accent4" xfId="19207" builtinId="43" hidden="1"/>
    <cellStyle name="40 % - Accent4" xfId="19247" builtinId="43" hidden="1"/>
    <cellStyle name="40 % - Accent4" xfId="19286" builtinId="43" hidden="1"/>
    <cellStyle name="40 % - Accent4" xfId="19324" builtinId="43" hidden="1"/>
    <cellStyle name="40 % - Accent4" xfId="19363" builtinId="43" hidden="1"/>
    <cellStyle name="40 % - Accent4" xfId="19402" builtinId="43" hidden="1"/>
    <cellStyle name="40 % - Accent4" xfId="19441" builtinId="43" hidden="1"/>
    <cellStyle name="40 % - Accent4" xfId="19481" builtinId="43" hidden="1"/>
    <cellStyle name="40 % - Accent4" xfId="19520" builtinId="43" hidden="1"/>
    <cellStyle name="40 % - Accent4" xfId="19558" builtinId="43" hidden="1"/>
    <cellStyle name="40 % - Accent4" xfId="19597" builtinId="43" hidden="1"/>
    <cellStyle name="40 % - Accent4" xfId="19636" builtinId="43" hidden="1"/>
    <cellStyle name="40 % - Accent4" xfId="19676" builtinId="43" hidden="1"/>
    <cellStyle name="40 % - Accent4" xfId="19715" builtinId="43" hidden="1"/>
    <cellStyle name="40 % - Accent4" xfId="19755" builtinId="43" hidden="1"/>
    <cellStyle name="40 % - Accent4" xfId="19794" builtinId="43" hidden="1"/>
    <cellStyle name="40 % - Accent4" xfId="19834" builtinId="43" hidden="1"/>
    <cellStyle name="40 % - Accent4" xfId="19873" builtinId="43" hidden="1"/>
    <cellStyle name="40 % - Accent4" xfId="19912" builtinId="43" hidden="1"/>
    <cellStyle name="40 % - Accent4" xfId="19963" builtinId="43" hidden="1"/>
    <cellStyle name="40 % - Accent4" xfId="20119" builtinId="43" hidden="1"/>
    <cellStyle name="40 % - Accent4" xfId="20159" builtinId="43" hidden="1"/>
    <cellStyle name="40 % - Accent4" xfId="20198" builtinId="43" hidden="1"/>
    <cellStyle name="40 % - Accent4" xfId="20236" builtinId="43" hidden="1"/>
    <cellStyle name="40 % - Accent4" xfId="20275" builtinId="43" hidden="1"/>
    <cellStyle name="40 % - Accent4" xfId="20314" builtinId="43" hidden="1"/>
    <cellStyle name="40 % - Accent4" xfId="20353" builtinId="43" hidden="1"/>
    <cellStyle name="40 % - Accent4" xfId="20393" builtinId="43" hidden="1"/>
    <cellStyle name="40 % - Accent4" xfId="20432" builtinId="43" hidden="1"/>
    <cellStyle name="40 % - Accent4" xfId="20470" builtinId="43" hidden="1"/>
    <cellStyle name="40 % - Accent4" xfId="20509" builtinId="43" hidden="1"/>
    <cellStyle name="40 % - Accent4" xfId="20548" builtinId="43" hidden="1"/>
    <cellStyle name="40 % - Accent4" xfId="20588" builtinId="43" hidden="1"/>
    <cellStyle name="40 % - Accent4" xfId="20627" builtinId="43" hidden="1"/>
    <cellStyle name="40 % - Accent4" xfId="20667" builtinId="43" hidden="1"/>
    <cellStyle name="40 % - Accent4" xfId="20707" builtinId="43" hidden="1"/>
    <cellStyle name="40 % - Accent4" xfId="20747" builtinId="43" hidden="1"/>
    <cellStyle name="40 % - Accent4" xfId="20786" builtinId="43" hidden="1"/>
    <cellStyle name="40 % - Accent4" xfId="20825" builtinId="43" hidden="1"/>
    <cellStyle name="40 % - Accent4" xfId="20065" builtinId="43" hidden="1"/>
    <cellStyle name="40 % - Accent4" xfId="20858" builtinId="43" hidden="1"/>
    <cellStyle name="40 % - Accent4" xfId="20898" builtinId="43" hidden="1"/>
    <cellStyle name="40 % - Accent4" xfId="20937" builtinId="43" hidden="1"/>
    <cellStyle name="40 % - Accent4" xfId="20975" builtinId="43" hidden="1"/>
    <cellStyle name="40 % - Accent4" xfId="21014" builtinId="43" hidden="1"/>
    <cellStyle name="40 % - Accent4" xfId="21053" builtinId="43" hidden="1"/>
    <cellStyle name="40 % - Accent4" xfId="21092" builtinId="43" hidden="1"/>
    <cellStyle name="40 % - Accent4" xfId="21132" builtinId="43" hidden="1"/>
    <cellStyle name="40 % - Accent4" xfId="21171" builtinId="43" hidden="1"/>
    <cellStyle name="40 % - Accent4" xfId="21209" builtinId="43" hidden="1"/>
    <cellStyle name="40 % - Accent4" xfId="21248" builtinId="43" hidden="1"/>
    <cellStyle name="40 % - Accent4" xfId="21287" builtinId="43" hidden="1"/>
    <cellStyle name="40 % - Accent4" xfId="21327" builtinId="43" hidden="1"/>
    <cellStyle name="40 % - Accent4" xfId="21366" builtinId="43" hidden="1"/>
    <cellStyle name="40 % - Accent4" xfId="21406" builtinId="43" hidden="1"/>
    <cellStyle name="40 % - Accent4" xfId="21445" builtinId="43" hidden="1"/>
    <cellStyle name="40 % - Accent4" xfId="21485" builtinId="43" hidden="1"/>
    <cellStyle name="40 % - Accent4" xfId="21524" builtinId="43" hidden="1"/>
    <cellStyle name="40 % - Accent4" xfId="21563" builtinId="43" hidden="1"/>
    <cellStyle name="40 % - Accent4" xfId="20013" builtinId="43" hidden="1"/>
    <cellStyle name="40 % - Accent4" xfId="20047" builtinId="43" hidden="1"/>
    <cellStyle name="40 % - Accent4" xfId="21608" builtinId="43" hidden="1"/>
    <cellStyle name="40 % - Accent4" xfId="21647" builtinId="43" hidden="1"/>
    <cellStyle name="40 % - Accent4" xfId="21685" builtinId="43" hidden="1"/>
    <cellStyle name="40 % - Accent4" xfId="21724" builtinId="43" hidden="1"/>
    <cellStyle name="40 % - Accent4" xfId="21763" builtinId="43" hidden="1"/>
    <cellStyle name="40 % - Accent4" xfId="21802" builtinId="43" hidden="1"/>
    <cellStyle name="40 % - Accent4" xfId="21842" builtinId="43" hidden="1"/>
    <cellStyle name="40 % - Accent4" xfId="21881" builtinId="43" hidden="1"/>
    <cellStyle name="40 % - Accent4" xfId="21919" builtinId="43" hidden="1"/>
    <cellStyle name="40 % - Accent4" xfId="21958" builtinId="43" hidden="1"/>
    <cellStyle name="40 % - Accent4" xfId="21997" builtinId="43" hidden="1"/>
    <cellStyle name="40 % - Accent4" xfId="22037" builtinId="43" hidden="1"/>
    <cellStyle name="40 % - Accent4" xfId="22076" builtinId="43" hidden="1"/>
    <cellStyle name="40 % - Accent4" xfId="22116" builtinId="43" hidden="1"/>
    <cellStyle name="40 % - Accent4" xfId="22155" builtinId="43" hidden="1"/>
    <cellStyle name="40 % - Accent4" xfId="22195" builtinId="43" hidden="1"/>
    <cellStyle name="40 % - Accent4" xfId="22234" builtinId="43" hidden="1"/>
    <cellStyle name="40 % - Accent4" xfId="22273" builtinId="43" hidden="1"/>
    <cellStyle name="40 % - Accent4" xfId="22312" builtinId="43" hidden="1"/>
    <cellStyle name="40 % - Accent4" xfId="22351" builtinId="43" hidden="1"/>
    <cellStyle name="40 % - Accent4" xfId="22391" builtinId="43" hidden="1"/>
    <cellStyle name="40 % - Accent4" xfId="22430" builtinId="43" hidden="1"/>
    <cellStyle name="40 % - Accent4" xfId="22468" builtinId="43" hidden="1"/>
    <cellStyle name="40 % - Accent4" xfId="22507" builtinId="43" hidden="1"/>
    <cellStyle name="40 % - Accent4" xfId="22546" builtinId="43" hidden="1"/>
    <cellStyle name="40 % - Accent4" xfId="22585" builtinId="43" hidden="1"/>
    <cellStyle name="40 % - Accent4" xfId="22625" builtinId="43" hidden="1"/>
    <cellStyle name="40 % - Accent4" xfId="22664" builtinId="43" hidden="1"/>
    <cellStyle name="40 % - Accent4" xfId="22702" builtinId="43" hidden="1"/>
    <cellStyle name="40 % - Accent4" xfId="22741" builtinId="43" hidden="1"/>
    <cellStyle name="40 % - Accent4" xfId="22780" builtinId="43" hidden="1"/>
    <cellStyle name="40 % - Accent4" xfId="22820" builtinId="43" hidden="1"/>
    <cellStyle name="40 % - Accent4" xfId="22859" builtinId="43" hidden="1"/>
    <cellStyle name="40 % - Accent4" xfId="22899" builtinId="43" hidden="1"/>
    <cellStyle name="40 % - Accent4" xfId="22938" builtinId="43" hidden="1"/>
    <cellStyle name="40 % - Accent4" xfId="22978" builtinId="43" hidden="1"/>
    <cellStyle name="40 % - Accent4" xfId="23017" builtinId="43" hidden="1"/>
    <cellStyle name="40 % - Accent4" xfId="23056" builtinId="43" hidden="1"/>
    <cellStyle name="40 % - Accent4" xfId="23095" builtinId="43" hidden="1"/>
    <cellStyle name="40 % - Accent4" xfId="23251" builtinId="43" hidden="1"/>
    <cellStyle name="40 % - Accent4" xfId="23291" builtinId="43" hidden="1"/>
    <cellStyle name="40 % - Accent4" xfId="23330" builtinId="43" hidden="1"/>
    <cellStyle name="40 % - Accent4" xfId="23368" builtinId="43" hidden="1"/>
    <cellStyle name="40 % - Accent4" xfId="23407" builtinId="43" hidden="1"/>
    <cellStyle name="40 % - Accent4" xfId="23446" builtinId="43" hidden="1"/>
    <cellStyle name="40 % - Accent4" xfId="23485" builtinId="43" hidden="1"/>
    <cellStyle name="40 % - Accent4" xfId="23525" builtinId="43" hidden="1"/>
    <cellStyle name="40 % - Accent4" xfId="23564" builtinId="43" hidden="1"/>
    <cellStyle name="40 % - Accent4" xfId="23602" builtinId="43" hidden="1"/>
    <cellStyle name="40 % - Accent4" xfId="23641" builtinId="43" hidden="1"/>
    <cellStyle name="40 % - Accent4" xfId="23680" builtinId="43" hidden="1"/>
    <cellStyle name="40 % - Accent4" xfId="23720" builtinId="43" hidden="1"/>
    <cellStyle name="40 % - Accent4" xfId="23759" builtinId="43" hidden="1"/>
    <cellStyle name="40 % - Accent4" xfId="23799" builtinId="43" hidden="1"/>
    <cellStyle name="40 % - Accent4" xfId="23839" builtinId="43" hidden="1"/>
    <cellStyle name="40 % - Accent4" xfId="23879" builtinId="43" hidden="1"/>
    <cellStyle name="40 % - Accent4" xfId="23918" builtinId="43" hidden="1"/>
    <cellStyle name="40 % - Accent4" xfId="23957" builtinId="43" hidden="1"/>
    <cellStyle name="40 % - Accent4" xfId="23197" builtinId="43" hidden="1"/>
    <cellStyle name="40 % - Accent4" xfId="23990" builtinId="43" hidden="1"/>
    <cellStyle name="40 % - Accent4" xfId="24030" builtinId="43" hidden="1"/>
    <cellStyle name="40 % - Accent4" xfId="24069" builtinId="43" hidden="1"/>
    <cellStyle name="40 % - Accent4" xfId="24107" builtinId="43" hidden="1"/>
    <cellStyle name="40 % - Accent4" xfId="24146" builtinId="43" hidden="1"/>
    <cellStyle name="40 % - Accent4" xfId="24185" builtinId="43" hidden="1"/>
    <cellStyle name="40 % - Accent4" xfId="24224" builtinId="43" hidden="1"/>
    <cellStyle name="40 % - Accent4" xfId="24264" builtinId="43" hidden="1"/>
    <cellStyle name="40 % - Accent4" xfId="24303" builtinId="43" hidden="1"/>
    <cellStyle name="40 % - Accent4" xfId="24341" builtinId="43" hidden="1"/>
    <cellStyle name="40 % - Accent4" xfId="24380" builtinId="43" hidden="1"/>
    <cellStyle name="40 % - Accent4" xfId="24419" builtinId="43" hidden="1"/>
    <cellStyle name="40 % - Accent4" xfId="24459" builtinId="43" hidden="1"/>
    <cellStyle name="40 % - Accent4" xfId="24498" builtinId="43" hidden="1"/>
    <cellStyle name="40 % - Accent4" xfId="24538" builtinId="43" hidden="1"/>
    <cellStyle name="40 % - Accent4" xfId="24577" builtinId="43" hidden="1"/>
    <cellStyle name="40 % - Accent4" xfId="24617" builtinId="43" hidden="1"/>
    <cellStyle name="40 % - Accent4" xfId="24656" builtinId="43" hidden="1"/>
    <cellStyle name="40 % - Accent4" xfId="24695" builtinId="43" hidden="1"/>
    <cellStyle name="40 % - Accent4" xfId="23145" builtinId="43" hidden="1"/>
    <cellStyle name="40 % - Accent4" xfId="23179" builtinId="43" hidden="1"/>
    <cellStyle name="40 % - Accent4" xfId="24740" builtinId="43" hidden="1"/>
    <cellStyle name="40 % - Accent4" xfId="24779" builtinId="43" hidden="1"/>
    <cellStyle name="40 % - Accent4" xfId="24817" builtinId="43" hidden="1"/>
    <cellStyle name="40 % - Accent4" xfId="24856" builtinId="43" hidden="1"/>
    <cellStyle name="40 % - Accent4" xfId="24895" builtinId="43" hidden="1"/>
    <cellStyle name="40 % - Accent4" xfId="24934" builtinId="43" hidden="1"/>
    <cellStyle name="40 % - Accent4" xfId="24974" builtinId="43" hidden="1"/>
    <cellStyle name="40 % - Accent4" xfId="25013" builtinId="43" hidden="1"/>
    <cellStyle name="40 % - Accent4" xfId="25051" builtinId="43" hidden="1"/>
    <cellStyle name="40 % - Accent4" xfId="25090" builtinId="43" hidden="1"/>
    <cellStyle name="40 % - Accent4" xfId="25129" builtinId="43" hidden="1"/>
    <cellStyle name="40 % - Accent4" xfId="25169" builtinId="43" hidden="1"/>
    <cellStyle name="40 % - Accent4" xfId="25208" builtinId="43" hidden="1"/>
    <cellStyle name="40 % - Accent4" xfId="25248" builtinId="43" hidden="1"/>
    <cellStyle name="40 % - Accent4" xfId="25287" builtinId="43" hidden="1"/>
    <cellStyle name="40 % - Accent4" xfId="25327" builtinId="43" hidden="1"/>
    <cellStyle name="40 % - Accent4" xfId="25366" builtinId="43" hidden="1"/>
    <cellStyle name="40 % - Accent4" xfId="25405" builtinId="43" hidden="1"/>
    <cellStyle name="40 % - Accent4" xfId="19153" builtinId="43" hidden="1"/>
    <cellStyle name="40 % - Accent4" xfId="19121" builtinId="43" hidden="1"/>
    <cellStyle name="40 % - Accent4" xfId="25431" builtinId="43" hidden="1"/>
    <cellStyle name="40 % - Accent4" xfId="25470" builtinId="43" hidden="1"/>
    <cellStyle name="40 % - Accent4" xfId="25508" builtinId="43" hidden="1"/>
    <cellStyle name="40 % - Accent4" xfId="25547" builtinId="43" hidden="1"/>
    <cellStyle name="40 % - Accent4" xfId="25586" builtinId="43" hidden="1"/>
    <cellStyle name="40 % - Accent4" xfId="25625" builtinId="43" hidden="1"/>
    <cellStyle name="40 % - Accent4" xfId="25665" builtinId="43" hidden="1"/>
    <cellStyle name="40 % - Accent4" xfId="25704" builtinId="43" hidden="1"/>
    <cellStyle name="40 % - Accent4" xfId="25742" builtinId="43" hidden="1"/>
    <cellStyle name="40 % - Accent4" xfId="25781" builtinId="43" hidden="1"/>
    <cellStyle name="40 % - Accent4" xfId="25820" builtinId="43" hidden="1"/>
    <cellStyle name="40 % - Accent4" xfId="25860" builtinId="43" hidden="1"/>
    <cellStyle name="40 % - Accent4" xfId="25899" builtinId="43" hidden="1"/>
    <cellStyle name="40 % - Accent4" xfId="25939" builtinId="43" hidden="1"/>
    <cellStyle name="40 % - Accent4" xfId="25978" builtinId="43" hidden="1"/>
    <cellStyle name="40 % - Accent4" xfId="26018" builtinId="43" hidden="1"/>
    <cellStyle name="40 % - Accent4" xfId="26057" builtinId="43" hidden="1"/>
    <cellStyle name="40 % - Accent4" xfId="26096" builtinId="43" hidden="1"/>
    <cellStyle name="40 % - Accent4" xfId="26135" builtinId="43" hidden="1"/>
    <cellStyle name="40 % - Accent4" xfId="26291" builtinId="43" hidden="1"/>
    <cellStyle name="40 % - Accent4" xfId="26331" builtinId="43" hidden="1"/>
    <cellStyle name="40 % - Accent4" xfId="26370" builtinId="43" hidden="1"/>
    <cellStyle name="40 % - Accent4" xfId="26408" builtinId="43" hidden="1"/>
    <cellStyle name="40 % - Accent4" xfId="26447" builtinId="43" hidden="1"/>
    <cellStyle name="40 % - Accent4" xfId="26486" builtinId="43" hidden="1"/>
    <cellStyle name="40 % - Accent4" xfId="26525" builtinId="43" hidden="1"/>
    <cellStyle name="40 % - Accent4" xfId="26565" builtinId="43" hidden="1"/>
    <cellStyle name="40 % - Accent4" xfId="26604" builtinId="43" hidden="1"/>
    <cellStyle name="40 % - Accent4" xfId="26642" builtinId="43" hidden="1"/>
    <cellStyle name="40 % - Accent4" xfId="26681" builtinId="43" hidden="1"/>
    <cellStyle name="40 % - Accent4" xfId="26720" builtinId="43" hidden="1"/>
    <cellStyle name="40 % - Accent4" xfId="26760" builtinId="43" hidden="1"/>
    <cellStyle name="40 % - Accent4" xfId="26799" builtinId="43" hidden="1"/>
    <cellStyle name="40 % - Accent4" xfId="26839" builtinId="43" hidden="1"/>
    <cellStyle name="40 % - Accent4" xfId="26879" builtinId="43" hidden="1"/>
    <cellStyle name="40 % - Accent4" xfId="26919" builtinId="43" hidden="1"/>
    <cellStyle name="40 % - Accent4" xfId="26958" builtinId="43" hidden="1"/>
    <cellStyle name="40 % - Accent4" xfId="26997" builtinId="43" hidden="1"/>
    <cellStyle name="40 % - Accent4" xfId="26237" builtinId="43" hidden="1"/>
    <cellStyle name="40 % - Accent4" xfId="27030" builtinId="43" hidden="1"/>
    <cellStyle name="40 % - Accent4" xfId="27070" builtinId="43" hidden="1"/>
    <cellStyle name="40 % - Accent4" xfId="27109" builtinId="43" hidden="1"/>
    <cellStyle name="40 % - Accent4" xfId="27147" builtinId="43" hidden="1"/>
    <cellStyle name="40 % - Accent4" xfId="27186" builtinId="43" hidden="1"/>
    <cellStyle name="40 % - Accent4" xfId="27225" builtinId="43" hidden="1"/>
    <cellStyle name="40 % - Accent4" xfId="27264" builtinId="43" hidden="1"/>
    <cellStyle name="40 % - Accent4" xfId="27304" builtinId="43" hidden="1"/>
    <cellStyle name="40 % - Accent4" xfId="27343" builtinId="43" hidden="1"/>
    <cellStyle name="40 % - Accent4" xfId="27381" builtinId="43" hidden="1"/>
    <cellStyle name="40 % - Accent4" xfId="27420" builtinId="43" hidden="1"/>
    <cellStyle name="40 % - Accent4" xfId="27459" builtinId="43" hidden="1"/>
    <cellStyle name="40 % - Accent4" xfId="27499" builtinId="43" hidden="1"/>
    <cellStyle name="40 % - Accent4" xfId="27538" builtinId="43" hidden="1"/>
    <cellStyle name="40 % - Accent4" xfId="27578" builtinId="43" hidden="1"/>
    <cellStyle name="40 % - Accent4" xfId="27617" builtinId="43" hidden="1"/>
    <cellStyle name="40 % - Accent4" xfId="27657" builtinId="43" hidden="1"/>
    <cellStyle name="40 % - Accent4" xfId="27696" builtinId="43" hidden="1"/>
    <cellStyle name="40 % - Accent4" xfId="27735" builtinId="43" hidden="1"/>
    <cellStyle name="40 % - Accent4" xfId="26185" builtinId="43" hidden="1"/>
    <cellStyle name="40 % - Accent4" xfId="26219" builtinId="43" hidden="1"/>
    <cellStyle name="40 % - Accent4" xfId="27780" builtinId="43" hidden="1"/>
    <cellStyle name="40 % - Accent4" xfId="27819" builtinId="43" hidden="1"/>
    <cellStyle name="40 % - Accent4" xfId="27857" builtinId="43" hidden="1"/>
    <cellStyle name="40 % - Accent4" xfId="27896" builtinId="43" hidden="1"/>
    <cellStyle name="40 % - Accent4" xfId="27935" builtinId="43" hidden="1"/>
    <cellStyle name="40 % - Accent4" xfId="27974" builtinId="43" hidden="1"/>
    <cellStyle name="40 % - Accent4" xfId="28014" builtinId="43" hidden="1"/>
    <cellStyle name="40 % - Accent4" xfId="28053" builtinId="43" hidden="1"/>
    <cellStyle name="40 % - Accent4" xfId="28091" builtinId="43" hidden="1"/>
    <cellStyle name="40 % - Accent4" xfId="28130" builtinId="43" hidden="1"/>
    <cellStyle name="40 % - Accent4" xfId="28169" builtinId="43" hidden="1"/>
    <cellStyle name="40 % - Accent4" xfId="28209" builtinId="43" hidden="1"/>
    <cellStyle name="40 % - Accent4" xfId="28248" builtinId="43" hidden="1"/>
    <cellStyle name="40 % - Accent4" xfId="28288" builtinId="43" hidden="1"/>
    <cellStyle name="40 % - Accent4" xfId="28327" builtinId="43" hidden="1"/>
    <cellStyle name="40 % - Accent4" xfId="28367" builtinId="43" hidden="1"/>
    <cellStyle name="40 % - Accent4" xfId="28406" builtinId="43" hidden="1"/>
    <cellStyle name="40 % - Accent4" xfId="28445" builtinId="43" hidden="1"/>
    <cellStyle name="40 % - Accent4" xfId="28484" builtinId="43" hidden="1"/>
    <cellStyle name="40 % - Accent4" xfId="28606" builtinId="43" hidden="1"/>
    <cellStyle name="40 % - Accent4" xfId="28648" builtinId="43" hidden="1"/>
    <cellStyle name="40 % - Accent4" xfId="28687" builtinId="43" hidden="1"/>
    <cellStyle name="40 % - Accent4" xfId="28725" builtinId="43" hidden="1"/>
    <cellStyle name="40 % - Accent4" xfId="28764" builtinId="43" hidden="1"/>
    <cellStyle name="40 % - Accent4" xfId="28803" builtinId="43" hidden="1"/>
    <cellStyle name="40 % - Accent4" xfId="28842" builtinId="43" hidden="1"/>
    <cellStyle name="40 % - Accent4" xfId="28882" builtinId="43" hidden="1"/>
    <cellStyle name="40 % - Accent4" xfId="28921" builtinId="43" hidden="1"/>
    <cellStyle name="40 % - Accent4" xfId="28959" builtinId="43" hidden="1"/>
    <cellStyle name="40 % - Accent4" xfId="28998" builtinId="43" hidden="1"/>
    <cellStyle name="40 % - Accent4" xfId="29039" builtinId="43" hidden="1"/>
    <cellStyle name="40 % - Accent4" xfId="29079" builtinId="43" hidden="1"/>
    <cellStyle name="40 % - Accent4" xfId="29118" builtinId="43" hidden="1"/>
    <cellStyle name="40 % - Accent4" xfId="29158" builtinId="43" hidden="1"/>
    <cellStyle name="40 % - Accent4" xfId="29198" builtinId="43" hidden="1"/>
    <cellStyle name="40 % - Accent4" xfId="29238" builtinId="43" hidden="1"/>
    <cellStyle name="40 % - Accent4" xfId="29277" builtinId="43" hidden="1"/>
    <cellStyle name="40 % - Accent4" xfId="29316" builtinId="43" hidden="1"/>
    <cellStyle name="40 % - Accent4" xfId="29366" builtinId="43" hidden="1"/>
    <cellStyle name="40 % - Accent4" xfId="29522" builtinId="43" hidden="1"/>
    <cellStyle name="40 % - Accent4" xfId="29564" builtinId="43" hidden="1"/>
    <cellStyle name="40 % - Accent4" xfId="29603" builtinId="43" hidden="1"/>
    <cellStyle name="40 % - Accent4" xfId="29641" builtinId="43" hidden="1"/>
    <cellStyle name="40 % - Accent4" xfId="29680" builtinId="43" hidden="1"/>
    <cellStyle name="40 % - Accent4" xfId="29719" builtinId="43" hidden="1"/>
    <cellStyle name="40 % - Accent4" xfId="29758" builtinId="43" hidden="1"/>
    <cellStyle name="40 % - Accent4" xfId="29798" builtinId="43" hidden="1"/>
    <cellStyle name="40 % - Accent4" xfId="29837" builtinId="43" hidden="1"/>
    <cellStyle name="40 % - Accent4" xfId="29875" builtinId="43" hidden="1"/>
    <cellStyle name="40 % - Accent4" xfId="29914" builtinId="43" hidden="1"/>
    <cellStyle name="40 % - Accent4" xfId="29955" builtinId="43" hidden="1"/>
    <cellStyle name="40 % - Accent4" xfId="29995" builtinId="43" hidden="1"/>
    <cellStyle name="40 % - Accent4" xfId="30034" builtinId="43" hidden="1"/>
    <cellStyle name="40 % - Accent4" xfId="30074" builtinId="43" hidden="1"/>
    <cellStyle name="40 % - Accent4" xfId="30114" builtinId="43" hidden="1"/>
    <cellStyle name="40 % - Accent4" xfId="30154" builtinId="43" hidden="1"/>
    <cellStyle name="40 % - Accent4" xfId="30193" builtinId="43" hidden="1"/>
    <cellStyle name="40 % - Accent4" xfId="30232" builtinId="43" hidden="1"/>
    <cellStyle name="40 % - Accent4" xfId="29468" builtinId="43" hidden="1"/>
    <cellStyle name="40 % - Accent4" xfId="30265" builtinId="43" hidden="1"/>
    <cellStyle name="40 % - Accent4" xfId="30305" builtinId="43" hidden="1"/>
    <cellStyle name="40 % - Accent4" xfId="30344" builtinId="43" hidden="1"/>
    <cellStyle name="40 % - Accent4" xfId="30382" builtinId="43" hidden="1"/>
    <cellStyle name="40 % - Accent4" xfId="30421" builtinId="43" hidden="1"/>
    <cellStyle name="40 % - Accent4" xfId="30460" builtinId="43" hidden="1"/>
    <cellStyle name="40 % - Accent4" xfId="30499" builtinId="43" hidden="1"/>
    <cellStyle name="40 % - Accent4" xfId="30539" builtinId="43" hidden="1"/>
    <cellStyle name="40 % - Accent4" xfId="30578" builtinId="43" hidden="1"/>
    <cellStyle name="40 % - Accent4" xfId="30616" builtinId="43" hidden="1"/>
    <cellStyle name="40 % - Accent4" xfId="30655" builtinId="43" hidden="1"/>
    <cellStyle name="40 % - Accent4" xfId="30694" builtinId="43" hidden="1"/>
    <cellStyle name="40 % - Accent4" xfId="30734" builtinId="43" hidden="1"/>
    <cellStyle name="40 % - Accent4" xfId="30773" builtinId="43" hidden="1"/>
    <cellStyle name="40 % - Accent4" xfId="30813" builtinId="43" hidden="1"/>
    <cellStyle name="40 % - Accent4" xfId="30852" builtinId="43" hidden="1"/>
    <cellStyle name="40 % - Accent4" xfId="30892" builtinId="43" hidden="1"/>
    <cellStyle name="40 % - Accent4" xfId="30931" builtinId="43" hidden="1"/>
    <cellStyle name="40 % - Accent4" xfId="30970" builtinId="43" hidden="1"/>
    <cellStyle name="40 % - Accent4" xfId="29416" builtinId="43" hidden="1"/>
    <cellStyle name="40 % - Accent4" xfId="29450" builtinId="43" hidden="1"/>
    <cellStyle name="40 % - Accent4" xfId="31015" builtinId="43" hidden="1"/>
    <cellStyle name="40 % - Accent4" xfId="31054" builtinId="43" hidden="1"/>
    <cellStyle name="40 % - Accent4" xfId="31092" builtinId="43" hidden="1"/>
    <cellStyle name="40 % - Accent4" xfId="31131" builtinId="43" hidden="1"/>
    <cellStyle name="40 % - Accent4" xfId="31170" builtinId="43" hidden="1"/>
    <cellStyle name="40 % - Accent4" xfId="31209" builtinId="43" hidden="1"/>
    <cellStyle name="40 % - Accent4" xfId="31249" builtinId="43" hidden="1"/>
    <cellStyle name="40 % - Accent4" xfId="31288" builtinId="43" hidden="1"/>
    <cellStyle name="40 % - Accent4" xfId="31326" builtinId="43" hidden="1"/>
    <cellStyle name="40 % - Accent4" xfId="31365" builtinId="43" hidden="1"/>
    <cellStyle name="40 % - Accent4" xfId="31404" builtinId="43" hidden="1"/>
    <cellStyle name="40 % - Accent4" xfId="31444" builtinId="43" hidden="1"/>
    <cellStyle name="40 % - Accent4" xfId="31483" builtinId="43" hidden="1"/>
    <cellStyle name="40 % - Accent4" xfId="31523" builtinId="43" hidden="1"/>
    <cellStyle name="40 % - Accent4" xfId="31562" builtinId="43" hidden="1"/>
    <cellStyle name="40 % - Accent4" xfId="31602" builtinId="43" hidden="1"/>
    <cellStyle name="40 % - Accent4" xfId="31641" builtinId="43" hidden="1"/>
    <cellStyle name="40 % - Accent4" xfId="31680" builtinId="43" hidden="1"/>
    <cellStyle name="40 % - Accent4" xfId="28552" builtinId="43" hidden="1"/>
    <cellStyle name="40 % - Accent4" xfId="31693" builtinId="43" hidden="1"/>
    <cellStyle name="40 % - Accent4" xfId="31733" builtinId="43" hidden="1"/>
    <cellStyle name="40 % - Accent4" xfId="31772" builtinId="43" hidden="1"/>
    <cellStyle name="40 % - Accent4" xfId="31810" builtinId="43" hidden="1"/>
    <cellStyle name="40 % - Accent4" xfId="31849" builtinId="43" hidden="1"/>
    <cellStyle name="40 % - Accent4" xfId="31888" builtinId="43" hidden="1"/>
    <cellStyle name="40 % - Accent4" xfId="31927" builtinId="43" hidden="1"/>
    <cellStyle name="40 % - Accent4" xfId="31967" builtinId="43" hidden="1"/>
    <cellStyle name="40 % - Accent4" xfId="32006" builtinId="43" hidden="1"/>
    <cellStyle name="40 % - Accent4" xfId="32044" builtinId="43" hidden="1"/>
    <cellStyle name="40 % - Accent4" xfId="32083" builtinId="43" hidden="1"/>
    <cellStyle name="40 % - Accent4" xfId="32122" builtinId="43" hidden="1"/>
    <cellStyle name="40 % - Accent4" xfId="32162" builtinId="43" hidden="1"/>
    <cellStyle name="40 % - Accent4" xfId="32201" builtinId="43" hidden="1"/>
    <cellStyle name="40 % - Accent4" xfId="32241" builtinId="43" hidden="1"/>
    <cellStyle name="40 % - Accent4" xfId="32280" builtinId="43" hidden="1"/>
    <cellStyle name="40 % - Accent4" xfId="32320" builtinId="43" hidden="1"/>
    <cellStyle name="40 % - Accent4" xfId="32359" builtinId="43" hidden="1"/>
    <cellStyle name="40 % - Accent4" xfId="32398" builtinId="43" hidden="1"/>
    <cellStyle name="40 % - Accent4" xfId="32437" builtinId="43" hidden="1"/>
    <cellStyle name="40 % - Accent4" xfId="32593" builtinId="43" hidden="1"/>
    <cellStyle name="40 % - Accent4" xfId="32633" builtinId="43" hidden="1"/>
    <cellStyle name="40 % - Accent4" xfId="32672" builtinId="43" hidden="1"/>
    <cellStyle name="40 % - Accent4" xfId="32710" builtinId="43" hidden="1"/>
    <cellStyle name="40 % - Accent4" xfId="32749" builtinId="43" hidden="1"/>
    <cellStyle name="40 % - Accent4" xfId="32788" builtinId="43" hidden="1"/>
    <cellStyle name="40 % - Accent4" xfId="32827" builtinId="43" hidden="1"/>
    <cellStyle name="40 % - Accent4" xfId="32867" builtinId="43" hidden="1"/>
    <cellStyle name="40 % - Accent4" xfId="32906" builtinId="43" hidden="1"/>
    <cellStyle name="40 % - Accent4" xfId="32944" builtinId="43" hidden="1"/>
    <cellStyle name="40 % - Accent4" xfId="32983" builtinId="43" hidden="1"/>
    <cellStyle name="40 % - Accent4" xfId="33022" builtinId="43" hidden="1"/>
    <cellStyle name="40 % - Accent4" xfId="33062" builtinId="43" hidden="1"/>
    <cellStyle name="40 % - Accent4" xfId="33101" builtinId="43" hidden="1"/>
    <cellStyle name="40 % - Accent4" xfId="33141" builtinId="43" hidden="1"/>
    <cellStyle name="40 % - Accent4" xfId="33181" builtinId="43" hidden="1"/>
    <cellStyle name="40 % - Accent4" xfId="33221" builtinId="43" hidden="1"/>
    <cellStyle name="40 % - Accent4" xfId="33260" builtinId="43" hidden="1"/>
    <cellStyle name="40 % - Accent4" xfId="33299" builtinId="43" hidden="1"/>
    <cellStyle name="40 % - Accent4" xfId="32539" builtinId="43" hidden="1"/>
    <cellStyle name="40 % - Accent4" xfId="33332" builtinId="43" hidden="1"/>
    <cellStyle name="40 % - Accent4" xfId="33372" builtinId="43" hidden="1"/>
    <cellStyle name="40 % - Accent4" xfId="33411" builtinId="43" hidden="1"/>
    <cellStyle name="40 % - Accent4" xfId="33449" builtinId="43" hidden="1"/>
    <cellStyle name="40 % - Accent4" xfId="33488" builtinId="43" hidden="1"/>
    <cellStyle name="40 % - Accent4" xfId="33527" builtinId="43" hidden="1"/>
    <cellStyle name="40 % - Accent4" xfId="33566" builtinId="43" hidden="1"/>
    <cellStyle name="40 % - Accent4" xfId="33606" builtinId="43" hidden="1"/>
    <cellStyle name="40 % - Accent4" xfId="33645" builtinId="43" hidden="1"/>
    <cellStyle name="40 % - Accent4" xfId="33683" builtinId="43" hidden="1"/>
    <cellStyle name="40 % - Accent4" xfId="33722" builtinId="43" hidden="1"/>
    <cellStyle name="40 % - Accent4" xfId="33761" builtinId="43" hidden="1"/>
    <cellStyle name="40 % - Accent4" xfId="33801" builtinId="43" hidden="1"/>
    <cellStyle name="40 % - Accent4" xfId="33840" builtinId="43" hidden="1"/>
    <cellStyle name="40 % - Accent4" xfId="33880" builtinId="43" hidden="1"/>
    <cellStyle name="40 % - Accent4" xfId="33919" builtinId="43" hidden="1"/>
    <cellStyle name="40 % - Accent4" xfId="33959" builtinId="43" hidden="1"/>
    <cellStyle name="40 % - Accent4" xfId="33998" builtinId="43" hidden="1"/>
    <cellStyle name="40 % - Accent4" xfId="34037" builtinId="43" hidden="1"/>
    <cellStyle name="40 % - Accent4" xfId="32487" builtinId="43" hidden="1"/>
    <cellStyle name="40 % - Accent4" xfId="32521" builtinId="43" hidden="1"/>
    <cellStyle name="40 % - Accent4" xfId="34082" builtinId="43" hidden="1"/>
    <cellStyle name="40 % - Accent4" xfId="34121" builtinId="43" hidden="1"/>
    <cellStyle name="40 % - Accent4" xfId="34159" builtinId="43" hidden="1"/>
    <cellStyle name="40 % - Accent4" xfId="34198" builtinId="43" hidden="1"/>
    <cellStyle name="40 % - Accent4" xfId="34237" builtinId="43" hidden="1"/>
    <cellStyle name="40 % - Accent4" xfId="34276" builtinId="43" hidden="1"/>
    <cellStyle name="40 % - Accent4" xfId="34316" builtinId="43" hidden="1"/>
    <cellStyle name="40 % - Accent4" xfId="34355" builtinId="43" hidden="1"/>
    <cellStyle name="40 % - Accent4" xfId="34393" builtinId="43" hidden="1"/>
    <cellStyle name="40 % - Accent4" xfId="34432" builtinId="43" hidden="1"/>
    <cellStyle name="40 % - Accent4" xfId="34471" builtinId="43" hidden="1"/>
    <cellStyle name="40 % - Accent4" xfId="34511" builtinId="43" hidden="1"/>
    <cellStyle name="40 % - Accent4" xfId="34550" builtinId="43" hidden="1"/>
    <cellStyle name="40 % - Accent4" xfId="34590" builtinId="43" hidden="1"/>
    <cellStyle name="40 % - Accent4" xfId="34629" builtinId="43" hidden="1"/>
    <cellStyle name="40 % - Accent4" xfId="34669" builtinId="43" hidden="1"/>
    <cellStyle name="40 % - Accent4" xfId="34708" builtinId="43" hidden="1"/>
    <cellStyle name="40 % - Accent4" xfId="34747" builtinId="43" hidden="1"/>
    <cellStyle name="40 % - Accent4" xfId="28617" builtinId="43" hidden="1"/>
    <cellStyle name="40 % - Accent4" xfId="34787" builtinId="43" hidden="1"/>
    <cellStyle name="40 % - Accent4" xfId="34827" builtinId="43" hidden="1"/>
    <cellStyle name="40 % - Accent4" xfId="34866" builtinId="43" hidden="1"/>
    <cellStyle name="40 % - Accent4" xfId="34904" builtinId="43" hidden="1"/>
    <cellStyle name="40 % - Accent4" xfId="34943" builtinId="43" hidden="1"/>
    <cellStyle name="40 % - Accent4" xfId="34982" builtinId="43" hidden="1"/>
    <cellStyle name="40 % - Accent4" xfId="35021" builtinId="43" hidden="1"/>
    <cellStyle name="40 % - Accent4" xfId="35061" builtinId="43" hidden="1"/>
    <cellStyle name="40 % - Accent4" xfId="35100" builtinId="43" hidden="1"/>
    <cellStyle name="40 % - Accent4" xfId="35138" builtinId="43" hidden="1"/>
    <cellStyle name="40 % - Accent4" xfId="35177" builtinId="43" hidden="1"/>
    <cellStyle name="40 % - Accent4" xfId="35216" builtinId="43" hidden="1"/>
    <cellStyle name="40 % - Accent4" xfId="35256" builtinId="43" hidden="1"/>
    <cellStyle name="40 % - Accent4" xfId="35295" builtinId="43" hidden="1"/>
    <cellStyle name="40 % - Accent4" xfId="35335" builtinId="43" hidden="1"/>
    <cellStyle name="40 % - Accent4" xfId="35374" builtinId="43" hidden="1"/>
    <cellStyle name="40 % - Accent4" xfId="35414" builtinId="43" hidden="1"/>
    <cellStyle name="40 % - Accent4" xfId="35453" builtinId="43" hidden="1"/>
    <cellStyle name="40 % - Accent4" xfId="35492" builtinId="43" hidden="1"/>
    <cellStyle name="40 % - Accent4" xfId="35531" builtinId="43" hidden="1"/>
    <cellStyle name="40 % - Accent4" xfId="35687" builtinId="43" hidden="1"/>
    <cellStyle name="40 % - Accent4" xfId="35727" builtinId="43" hidden="1"/>
    <cellStyle name="40 % - Accent4" xfId="35766" builtinId="43" hidden="1"/>
    <cellStyle name="40 % - Accent4" xfId="35804" builtinId="43" hidden="1"/>
    <cellStyle name="40 % - Accent4" xfId="35843" builtinId="43" hidden="1"/>
    <cellStyle name="40 % - Accent4" xfId="35882" builtinId="43" hidden="1"/>
    <cellStyle name="40 % - Accent4" xfId="35921" builtinId="43" hidden="1"/>
    <cellStyle name="40 % - Accent4" xfId="35961" builtinId="43" hidden="1"/>
    <cellStyle name="40 % - Accent4" xfId="36000" builtinId="43" hidden="1"/>
    <cellStyle name="40 % - Accent4" xfId="36038" builtinId="43" hidden="1"/>
    <cellStyle name="40 % - Accent4" xfId="36077" builtinId="43" hidden="1"/>
    <cellStyle name="40 % - Accent4" xfId="36116" builtinId="43" hidden="1"/>
    <cellStyle name="40 % - Accent4" xfId="36156" builtinId="43" hidden="1"/>
    <cellStyle name="40 % - Accent4" xfId="36195" builtinId="43" hidden="1"/>
    <cellStyle name="40 % - Accent4" xfId="36235" builtinId="43" hidden="1"/>
    <cellStyle name="40 % - Accent4" xfId="36275" builtinId="43" hidden="1"/>
    <cellStyle name="40 % - Accent4" xfId="36315" builtinId="43" hidden="1"/>
    <cellStyle name="40 % - Accent4" xfId="36354" builtinId="43" hidden="1"/>
    <cellStyle name="40 % - Accent4" xfId="36393" builtinId="43" hidden="1"/>
    <cellStyle name="40 % - Accent4" xfId="35633" builtinId="43" hidden="1"/>
    <cellStyle name="40 % - Accent4" xfId="36426" builtinId="43" hidden="1"/>
    <cellStyle name="40 % - Accent4" xfId="36466" builtinId="43" hidden="1"/>
    <cellStyle name="40 % - Accent4" xfId="36505" builtinId="43" hidden="1"/>
    <cellStyle name="40 % - Accent4" xfId="36543" builtinId="43" hidden="1"/>
    <cellStyle name="40 % - Accent4" xfId="36582" builtinId="43" hidden="1"/>
    <cellStyle name="40 % - Accent4" xfId="36621" builtinId="43" hidden="1"/>
    <cellStyle name="40 % - Accent4" xfId="36660" builtinId="43" hidden="1"/>
    <cellStyle name="40 % - Accent4" xfId="36700" builtinId="43" hidden="1"/>
    <cellStyle name="40 % - Accent4" xfId="36739" builtinId="43" hidden="1"/>
    <cellStyle name="40 % - Accent4" xfId="36777" builtinId="43" hidden="1"/>
    <cellStyle name="40 % - Accent4" xfId="36816" builtinId="43" hidden="1"/>
    <cellStyle name="40 % - Accent4" xfId="36855" builtinId="43" hidden="1"/>
    <cellStyle name="40 % - Accent4" xfId="36895" builtinId="43" hidden="1"/>
    <cellStyle name="40 % - Accent4" xfId="36934" builtinId="43" hidden="1"/>
    <cellStyle name="40 % - Accent4" xfId="36974" builtinId="43" hidden="1"/>
    <cellStyle name="40 % - Accent4" xfId="37013" builtinId="43" hidden="1"/>
    <cellStyle name="40 % - Accent4" xfId="37053" builtinId="43" hidden="1"/>
    <cellStyle name="40 % - Accent4" xfId="37092" builtinId="43" hidden="1"/>
    <cellStyle name="40 % - Accent4" xfId="37131" builtinId="43" hidden="1"/>
    <cellStyle name="40 % - Accent4" xfId="35581" builtinId="43" hidden="1"/>
    <cellStyle name="40 % - Accent4" xfId="35615" builtinId="43" hidden="1"/>
    <cellStyle name="40 % - Accent4" xfId="37176" builtinId="43" hidden="1"/>
    <cellStyle name="40 % - Accent4" xfId="37215" builtinId="43" hidden="1"/>
    <cellStyle name="40 % - Accent4" xfId="37253" builtinId="43" hidden="1"/>
    <cellStyle name="40 % - Accent4" xfId="37292" builtinId="43" hidden="1"/>
    <cellStyle name="40 % - Accent4" xfId="37331" builtinId="43" hidden="1"/>
    <cellStyle name="40 % - Accent4" xfId="37370" builtinId="43" hidden="1"/>
    <cellStyle name="40 % - Accent4" xfId="37410" builtinId="43" hidden="1"/>
    <cellStyle name="40 % - Accent4" xfId="37449" builtinId="43" hidden="1"/>
    <cellStyle name="40 % - Accent4" xfId="37487" builtinId="43" hidden="1"/>
    <cellStyle name="40 % - Accent4" xfId="37526" builtinId="43" hidden="1"/>
    <cellStyle name="40 % - Accent4" xfId="37565" builtinId="43" hidden="1"/>
    <cellStyle name="40 % - Accent4" xfId="37605" builtinId="43" hidden="1"/>
    <cellStyle name="40 % - Accent4" xfId="37644" builtinId="43" hidden="1"/>
    <cellStyle name="40 % - Accent4" xfId="37684" builtinId="43" hidden="1"/>
    <cellStyle name="40 % - Accent4" xfId="37723" builtinId="43" hidden="1"/>
    <cellStyle name="40 % - Accent4" xfId="37763" builtinId="43" hidden="1"/>
    <cellStyle name="40 % - Accent4" xfId="37802" builtinId="43" hidden="1"/>
    <cellStyle name="40 % - Accent4" xfId="37841" builtinId="43" hidden="1"/>
    <cellStyle name="40 % - Accent4" xfId="37880" builtinId="43" hidden="1"/>
    <cellStyle name="40 % - Accent4" xfId="37919" builtinId="43" hidden="1"/>
    <cellStyle name="40 % - Accent4" xfId="37959" builtinId="43" hidden="1"/>
    <cellStyle name="40 % - Accent4" xfId="37998" builtinId="43" hidden="1"/>
    <cellStyle name="40 % - Accent4" xfId="38036" builtinId="43" hidden="1"/>
    <cellStyle name="40 % - Accent4" xfId="38075" builtinId="43" hidden="1"/>
    <cellStyle name="40 % - Accent4" xfId="38114" builtinId="43" hidden="1"/>
    <cellStyle name="40 % - Accent4" xfId="38153" builtinId="43" hidden="1"/>
    <cellStyle name="40 % - Accent4" xfId="38193" builtinId="43" hidden="1"/>
    <cellStyle name="40 % - Accent4" xfId="38232" builtinId="43" hidden="1"/>
    <cellStyle name="40 % - Accent4" xfId="38270" builtinId="43" hidden="1"/>
    <cellStyle name="40 % - Accent4" xfId="38309" builtinId="43" hidden="1"/>
    <cellStyle name="40 % - Accent4" xfId="38348" builtinId="43" hidden="1"/>
    <cellStyle name="40 % - Accent4" xfId="38388" builtinId="43" hidden="1"/>
    <cellStyle name="40 % - Accent4" xfId="38427" builtinId="43" hidden="1"/>
    <cellStyle name="40 % - Accent4" xfId="38467" builtinId="43" hidden="1"/>
    <cellStyle name="40 % - Accent4" xfId="38506" builtinId="43" hidden="1"/>
    <cellStyle name="40 % - Accent4" xfId="38546" builtinId="43" hidden="1"/>
    <cellStyle name="40 % - Accent4" xfId="38585" builtinId="43" hidden="1"/>
    <cellStyle name="40 % - Accent4" xfId="38624" builtinId="43" hidden="1"/>
    <cellStyle name="40 % - Accent4" xfId="38663" builtinId="43" hidden="1"/>
    <cellStyle name="40 % - Accent4" xfId="38819" builtinId="43" hidden="1"/>
    <cellStyle name="40 % - Accent4" xfId="38859" builtinId="43" hidden="1"/>
    <cellStyle name="40 % - Accent4" xfId="38898" builtinId="43" hidden="1"/>
    <cellStyle name="40 % - Accent4" xfId="38936" builtinId="43" hidden="1"/>
    <cellStyle name="40 % - Accent4" xfId="38975" builtinId="43" hidden="1"/>
    <cellStyle name="40 % - Accent4" xfId="39014" builtinId="43" hidden="1"/>
    <cellStyle name="40 % - Accent4" xfId="39053" builtinId="43" hidden="1"/>
    <cellStyle name="40 % - Accent4" xfId="39093" builtinId="43" hidden="1"/>
    <cellStyle name="40 % - Accent4" xfId="39132" builtinId="43" hidden="1"/>
    <cellStyle name="40 % - Accent4" xfId="39170" builtinId="43" hidden="1"/>
    <cellStyle name="40 % - Accent4" xfId="39209" builtinId="43" hidden="1"/>
    <cellStyle name="40 % - Accent4" xfId="39248" builtinId="43" hidden="1"/>
    <cellStyle name="40 % - Accent4" xfId="39288" builtinId="43" hidden="1"/>
    <cellStyle name="40 % - Accent4" xfId="39327" builtinId="43" hidden="1"/>
    <cellStyle name="40 % - Accent4" xfId="39367" builtinId="43" hidden="1"/>
    <cellStyle name="40 % - Accent4" xfId="39407" builtinId="43" hidden="1"/>
    <cellStyle name="40 % - Accent4" xfId="39447" builtinId="43" hidden="1"/>
    <cellStyle name="40 % - Accent4" xfId="39486" builtinId="43" hidden="1"/>
    <cellStyle name="40 % - Accent4" xfId="39525" builtinId="43" hidden="1"/>
    <cellStyle name="40 % - Accent4" xfId="38765" builtinId="43" hidden="1"/>
    <cellStyle name="40 % - Accent4" xfId="39558" builtinId="43" hidden="1"/>
    <cellStyle name="40 % - Accent4" xfId="39598" builtinId="43" hidden="1"/>
    <cellStyle name="40 % - Accent4" xfId="39637" builtinId="43" hidden="1"/>
    <cellStyle name="40 % - Accent4" xfId="39675" builtinId="43" hidden="1"/>
    <cellStyle name="40 % - Accent4" xfId="39714" builtinId="43" hidden="1"/>
    <cellStyle name="40 % - Accent4" xfId="39753" builtinId="43" hidden="1"/>
    <cellStyle name="40 % - Accent4" xfId="39792" builtinId="43" hidden="1"/>
    <cellStyle name="40 % - Accent4" xfId="39832" builtinId="43" hidden="1"/>
    <cellStyle name="40 % - Accent4" xfId="39871" builtinId="43" hidden="1"/>
    <cellStyle name="40 % - Accent4" xfId="39909" builtinId="43" hidden="1"/>
    <cellStyle name="40 % - Accent4" xfId="39948" builtinId="43" hidden="1"/>
    <cellStyle name="40 % - Accent4" xfId="39987" builtinId="43" hidden="1"/>
    <cellStyle name="40 % - Accent4" xfId="40027" builtinId="43" hidden="1"/>
    <cellStyle name="40 % - Accent4" xfId="40066" builtinId="43" hidden="1"/>
    <cellStyle name="40 % - Accent4" xfId="40106" builtinId="43" hidden="1"/>
    <cellStyle name="40 % - Accent4" xfId="40145" builtinId="43" hidden="1"/>
    <cellStyle name="40 % - Accent4" xfId="40185" builtinId="43" hidden="1"/>
    <cellStyle name="40 % - Accent4" xfId="40224" builtinId="43" hidden="1"/>
    <cellStyle name="40 % - Accent4" xfId="40263" builtinId="43" hidden="1"/>
    <cellStyle name="40 % - Accent4" xfId="38713" builtinId="43" hidden="1"/>
    <cellStyle name="40 % - Accent4" xfId="38747" builtinId="43" hidden="1"/>
    <cellStyle name="40 % - Accent4" xfId="40308" builtinId="43" hidden="1"/>
    <cellStyle name="40 % - Accent4" xfId="40347" builtinId="43" hidden="1"/>
    <cellStyle name="40 % - Accent4" xfId="40385" builtinId="43" hidden="1"/>
    <cellStyle name="40 % - Accent4" xfId="40424" builtinId="43" hidden="1"/>
    <cellStyle name="40 % - Accent4" xfId="40463" builtinId="43" hidden="1"/>
    <cellStyle name="40 % - Accent4" xfId="40502" builtinId="43" hidden="1"/>
    <cellStyle name="40 % - Accent4" xfId="40542" builtinId="43" hidden="1"/>
    <cellStyle name="40 % - Accent4" xfId="40581" builtinId="43" hidden="1"/>
    <cellStyle name="40 % - Accent4" xfId="40619" builtinId="43" hidden="1"/>
    <cellStyle name="40 % - Accent4" xfId="40658" builtinId="43" hidden="1"/>
    <cellStyle name="40 % - Accent4" xfId="40697" builtinId="43" hidden="1"/>
    <cellStyle name="40 % - Accent4" xfId="40737" builtinId="43" hidden="1"/>
    <cellStyle name="40 % - Accent4" xfId="40776" builtinId="43" hidden="1"/>
    <cellStyle name="40 % - Accent4" xfId="40816" builtinId="43" hidden="1"/>
    <cellStyle name="40 % - Accent4" xfId="40855" builtinId="43" hidden="1"/>
    <cellStyle name="40 % - Accent4" xfId="40895" builtinId="43" hidden="1"/>
    <cellStyle name="40 % - Accent4" xfId="40934" builtinId="43" hidden="1"/>
    <cellStyle name="40 % - Accent4" xfId="40973" builtinId="43" hidden="1"/>
    <cellStyle name="40 % - Accent4" xfId="41033" builtinId="43" hidden="1"/>
    <cellStyle name="40 % - Accent4" xfId="41090" builtinId="43" hidden="1"/>
    <cellStyle name="40 % - Accent4" xfId="41130" builtinId="43" hidden="1"/>
    <cellStyle name="40 % - Accent4" xfId="41169" builtinId="43" hidden="1"/>
    <cellStyle name="40 % - Accent4" xfId="41207" builtinId="43" hidden="1"/>
    <cellStyle name="40 % - Accent4" xfId="41246" builtinId="43" hidden="1"/>
    <cellStyle name="40 % - Accent4" xfId="41285" builtinId="43" hidden="1"/>
    <cellStyle name="40 % - Accent4" xfId="41324" builtinId="43" hidden="1"/>
    <cellStyle name="40 % - Accent4" xfId="41364" builtinId="43" hidden="1"/>
    <cellStyle name="40 % - Accent4" xfId="41403" builtinId="43" hidden="1"/>
    <cellStyle name="40 % - Accent4" xfId="41441" builtinId="43" hidden="1"/>
    <cellStyle name="40 % - Accent4" xfId="41480" builtinId="43" hidden="1"/>
    <cellStyle name="40 % - Accent4" xfId="41519" builtinId="43" hidden="1"/>
    <cellStyle name="40 % - Accent4" xfId="41559" builtinId="43" hidden="1"/>
    <cellStyle name="40 % - Accent4" xfId="41598" builtinId="43" hidden="1"/>
    <cellStyle name="40 % - Accent4" xfId="41638" builtinId="43" hidden="1"/>
    <cellStyle name="40 % - Accent4" xfId="41677" builtinId="43" hidden="1"/>
    <cellStyle name="40 % - Accent4" xfId="41717" builtinId="43" hidden="1"/>
    <cellStyle name="40 % - Accent4" xfId="41756" builtinId="43" hidden="1"/>
    <cellStyle name="40 % - Accent4" xfId="41795" builtinId="43" hidden="1"/>
    <cellStyle name="40 % - Accent4" xfId="40988" builtinId="43" hidden="1"/>
    <cellStyle name="40 % - Accent4" xfId="41834" builtinId="43" hidden="1"/>
    <cellStyle name="40 % - Accent4" xfId="41874" builtinId="43" hidden="1"/>
    <cellStyle name="40 % - Accent4" xfId="41913" builtinId="43" hidden="1"/>
    <cellStyle name="40 % - Accent4" xfId="41951" builtinId="43" hidden="1"/>
    <cellStyle name="40 % - Accent4" xfId="41990" builtinId="43" hidden="1"/>
    <cellStyle name="40 % - Accent4" xfId="42029" builtinId="43" hidden="1"/>
    <cellStyle name="40 % - Accent4" xfId="42068" builtinId="43" hidden="1"/>
    <cellStyle name="40 % - Accent4" xfId="42108" builtinId="43" hidden="1"/>
    <cellStyle name="40 % - Accent4" xfId="42147" builtinId="43" hidden="1"/>
    <cellStyle name="40 % - Accent4" xfId="42185" builtinId="43" hidden="1"/>
    <cellStyle name="40 % - Accent4" xfId="42224" builtinId="43" hidden="1"/>
    <cellStyle name="40 % - Accent4" xfId="42263" builtinId="43" hidden="1"/>
    <cellStyle name="40 % - Accent4" xfId="42303" builtinId="43" hidden="1"/>
    <cellStyle name="40 % - Accent4" xfId="42342" builtinId="43" hidden="1"/>
    <cellStyle name="40 % - Accent4" xfId="42382" builtinId="43" hidden="1"/>
    <cellStyle name="40 % - Accent4" xfId="42421" builtinId="43" hidden="1"/>
    <cellStyle name="40 % - Accent4" xfId="42461" builtinId="43" hidden="1"/>
    <cellStyle name="40 % - Accent4" xfId="42500" builtinId="43" hidden="1"/>
    <cellStyle name="40 % - Accent4" xfId="42539" builtinId="43" hidden="1"/>
    <cellStyle name="40 % - Accent4" xfId="42603" builtinId="43" hidden="1"/>
    <cellStyle name="40 % - Accent4" xfId="42656" builtinId="43" hidden="1"/>
    <cellStyle name="40 % - Accent4" xfId="42696" builtinId="43" hidden="1"/>
    <cellStyle name="40 % - Accent4" xfId="42735" builtinId="43" hidden="1"/>
    <cellStyle name="40 % - Accent4" xfId="42773" builtinId="43" hidden="1"/>
    <cellStyle name="40 % - Accent4" xfId="42812" builtinId="43" hidden="1"/>
    <cellStyle name="40 % - Accent4" xfId="42851" builtinId="43" hidden="1"/>
    <cellStyle name="40 % - Accent4" xfId="42890" builtinId="43" hidden="1"/>
    <cellStyle name="40 % - Accent4" xfId="42930" builtinId="43" hidden="1"/>
    <cellStyle name="40 % - Accent4" xfId="42969" builtinId="43" hidden="1"/>
    <cellStyle name="40 % - Accent4" xfId="43007" builtinId="43" hidden="1"/>
    <cellStyle name="40 % - Accent4" xfId="43046" builtinId="43" hidden="1"/>
    <cellStyle name="40 % - Accent4" xfId="43085" builtinId="43" hidden="1"/>
    <cellStyle name="40 % - Accent4" xfId="43125" builtinId="43" hidden="1"/>
    <cellStyle name="40 % - Accent4" xfId="43164" builtinId="43" hidden="1"/>
    <cellStyle name="40 % - Accent4" xfId="43204" builtinId="43" hidden="1"/>
    <cellStyle name="40 % - Accent4" xfId="43243" builtinId="43" hidden="1"/>
    <cellStyle name="40 % - Accent4" xfId="43283" builtinId="43" hidden="1"/>
    <cellStyle name="40 % - Accent4" xfId="43322" builtinId="43" hidden="1"/>
    <cellStyle name="40 % - Accent4" xfId="43361" builtinId="43" hidden="1"/>
    <cellStyle name="40 % - Accent4" xfId="42553" builtinId="43" hidden="1"/>
    <cellStyle name="40 % - Accent4" xfId="43400" builtinId="43" hidden="1"/>
    <cellStyle name="40 % - Accent4" xfId="43440" builtinId="43" hidden="1"/>
    <cellStyle name="40 % - Accent4" xfId="43479" builtinId="43" hidden="1"/>
    <cellStyle name="40 % - Accent4" xfId="43517" builtinId="43" hidden="1"/>
    <cellStyle name="40 % - Accent4" xfId="43556" builtinId="43" hidden="1"/>
    <cellStyle name="40 % - Accent4" xfId="43595" builtinId="43" hidden="1"/>
    <cellStyle name="40 % - Accent4" xfId="43634" builtinId="43" hidden="1"/>
    <cellStyle name="40 % - Accent4" xfId="43674" builtinId="43" hidden="1"/>
    <cellStyle name="40 % - Accent4" xfId="43713" builtinId="43" hidden="1"/>
    <cellStyle name="40 % - Accent4" xfId="43751" builtinId="43" hidden="1"/>
    <cellStyle name="40 % - Accent4" xfId="43790" builtinId="43" hidden="1"/>
    <cellStyle name="40 % - Accent4" xfId="43829" builtinId="43" hidden="1"/>
    <cellStyle name="40 % - Accent4" xfId="43869" builtinId="43" hidden="1"/>
    <cellStyle name="40 % - Accent4" xfId="43908" builtinId="43" hidden="1"/>
    <cellStyle name="40 % - Accent4" xfId="43948" builtinId="43" hidden="1"/>
    <cellStyle name="40 % - Accent4" xfId="43987" builtinId="43" hidden="1"/>
    <cellStyle name="40 % - Accent4" xfId="44027" builtinId="43" hidden="1"/>
    <cellStyle name="40 % - Accent4" xfId="44066" builtinId="43" hidden="1"/>
    <cellStyle name="40 % - Accent4" xfId="44105" builtinId="43" hidden="1"/>
    <cellStyle name="40 % - Accent4" xfId="44169" builtinId="43" hidden="1"/>
    <cellStyle name="40 % - Accent4" xfId="44222" builtinId="43" hidden="1"/>
    <cellStyle name="40 % - Accent4" xfId="44262" builtinId="43" hidden="1"/>
    <cellStyle name="40 % - Accent4" xfId="44301" builtinId="43" hidden="1"/>
    <cellStyle name="40 % - Accent4" xfId="44339" builtinId="43" hidden="1"/>
    <cellStyle name="40 % - Accent4" xfId="44378" builtinId="43" hidden="1"/>
    <cellStyle name="40 % - Accent4" xfId="44417" builtinId="43" hidden="1"/>
    <cellStyle name="40 % - Accent4" xfId="44456" builtinId="43" hidden="1"/>
    <cellStyle name="40 % - Accent4" xfId="44496" builtinId="43" hidden="1"/>
    <cellStyle name="40 % - Accent4" xfId="44535" builtinId="43" hidden="1"/>
    <cellStyle name="40 % - Accent4" xfId="44573" builtinId="43" hidden="1"/>
    <cellStyle name="40 % - Accent4" xfId="44612" builtinId="43" hidden="1"/>
    <cellStyle name="40 % - Accent4" xfId="44651" builtinId="43" hidden="1"/>
    <cellStyle name="40 % - Accent4" xfId="44691" builtinId="43" hidden="1"/>
    <cellStyle name="40 % - Accent4" xfId="44730" builtinId="43" hidden="1"/>
    <cellStyle name="40 % - Accent4" xfId="44770" builtinId="43" hidden="1"/>
    <cellStyle name="40 % - Accent4" xfId="44809" builtinId="43" hidden="1"/>
    <cellStyle name="40 % - Accent4" xfId="44849" builtinId="43" hidden="1"/>
    <cellStyle name="40 % - Accent4" xfId="44888" builtinId="43" hidden="1"/>
    <cellStyle name="40 % - Accent4" xfId="44927" builtinId="43" hidden="1"/>
    <cellStyle name="40 % - Accent4" xfId="44119" builtinId="43" hidden="1"/>
    <cellStyle name="40 % - Accent4" xfId="44966" builtinId="43" hidden="1"/>
    <cellStyle name="40 % - Accent4" xfId="45006" builtinId="43" hidden="1"/>
    <cellStyle name="40 % - Accent4" xfId="45045" builtinId="43" hidden="1"/>
    <cellStyle name="40 % - Accent4" xfId="45083" builtinId="43" hidden="1"/>
    <cellStyle name="40 % - Accent4" xfId="45122" builtinId="43" hidden="1"/>
    <cellStyle name="40 % - Accent4" xfId="45161" builtinId="43" hidden="1"/>
    <cellStyle name="40 % - Accent4" xfId="45200" builtinId="43" hidden="1"/>
    <cellStyle name="40 % - Accent4" xfId="45240" builtinId="43" hidden="1"/>
    <cellStyle name="40 % - Accent4" xfId="45279" builtinId="43" hidden="1"/>
    <cellStyle name="40 % - Accent4" xfId="45317" builtinId="43" hidden="1"/>
    <cellStyle name="40 % - Accent4" xfId="45356" builtinId="43" hidden="1"/>
    <cellStyle name="40 % - Accent4" xfId="45395" builtinId="43" hidden="1"/>
    <cellStyle name="40 % - Accent4" xfId="45435" builtinId="43" hidden="1"/>
    <cellStyle name="40 % - Accent4" xfId="45474" builtinId="43" hidden="1"/>
    <cellStyle name="40 % - Accent4" xfId="45514" builtinId="43" hidden="1"/>
    <cellStyle name="40 % - Accent4" xfId="45553" builtinId="43" hidden="1"/>
    <cellStyle name="40 % - Accent4" xfId="45593" builtinId="43" hidden="1"/>
    <cellStyle name="40 % - Accent4" xfId="45632" builtinId="43" hidden="1"/>
    <cellStyle name="40 % - Accent4" xfId="45671" builtinId="43" hidden="1"/>
    <cellStyle name="40 % - Accent4" xfId="45710" builtinId="43" hidden="1"/>
    <cellStyle name="40 % - Accent4" xfId="45750" builtinId="43" hidden="1"/>
    <cellStyle name="40 % - Accent4" xfId="45790" builtinId="43" hidden="1"/>
    <cellStyle name="40 % - Accent4" xfId="45830" builtinId="43" hidden="1"/>
    <cellStyle name="40 % - Accent4" xfId="45867" builtinId="43" hidden="1"/>
    <cellStyle name="40 % - Accent4" xfId="45904" builtinId="43" hidden="1"/>
    <cellStyle name="40 % - Accent4" xfId="45941" builtinId="43" hidden="1"/>
    <cellStyle name="40 % - Accent5" xfId="111" builtinId="47" hidden="1"/>
    <cellStyle name="40 % - Accent5" xfId="148" builtinId="47" hidden="1"/>
    <cellStyle name="40 % - Accent5" xfId="73" builtinId="47" hidden="1"/>
    <cellStyle name="40 % - Accent5" xfId="186" builtinId="47" hidden="1"/>
    <cellStyle name="40 % - Accent5" xfId="224" builtinId="47" hidden="1"/>
    <cellStyle name="40 % - Accent5" xfId="262" builtinId="47" hidden="1"/>
    <cellStyle name="40 % - Accent5" xfId="300" builtinId="47" hidden="1"/>
    <cellStyle name="40 % - Accent5" xfId="339" builtinId="47" hidden="1"/>
    <cellStyle name="40 % - Accent5" xfId="379" builtinId="47" hidden="1"/>
    <cellStyle name="40 % - Accent5" xfId="418" builtinId="47" hidden="1"/>
    <cellStyle name="40 % - Accent5" xfId="456" builtinId="47" hidden="1"/>
    <cellStyle name="40 % - Accent5" xfId="495" builtinId="47" hidden="1"/>
    <cellStyle name="40 % - Accent5" xfId="534" builtinId="47" hidden="1"/>
    <cellStyle name="40 % - Accent5" xfId="573" builtinId="47" hidden="1"/>
    <cellStyle name="40 % - Accent5" xfId="613" builtinId="47" hidden="1"/>
    <cellStyle name="40 % - Accent5" xfId="652" builtinId="47" hidden="1"/>
    <cellStyle name="40 % - Accent5" xfId="690" builtinId="47" hidden="1"/>
    <cellStyle name="40 % - Accent5" xfId="729" builtinId="47" hidden="1"/>
    <cellStyle name="40 % - Accent5" xfId="768" builtinId="47" hidden="1"/>
    <cellStyle name="40 % - Accent5" xfId="808" builtinId="47" hidden="1"/>
    <cellStyle name="40 % - Accent5" xfId="847" builtinId="47" hidden="1"/>
    <cellStyle name="40 % - Accent5" xfId="887" builtinId="47" hidden="1"/>
    <cellStyle name="40 % - Accent5" xfId="926" builtinId="47" hidden="1"/>
    <cellStyle name="40 % - Accent5" xfId="966" builtinId="47" hidden="1"/>
    <cellStyle name="40 % - Accent5" xfId="1005" builtinId="47" hidden="1"/>
    <cellStyle name="40 % - Accent5" xfId="1044" builtinId="47" hidden="1"/>
    <cellStyle name="40 % - Accent5" xfId="1083" builtinId="47" hidden="1"/>
    <cellStyle name="40 % - Accent5" xfId="1239" builtinId="47" hidden="1"/>
    <cellStyle name="40 % - Accent5" xfId="1279" builtinId="47" hidden="1"/>
    <cellStyle name="40 % - Accent5" xfId="1318" builtinId="47" hidden="1"/>
    <cellStyle name="40 % - Accent5" xfId="1356" builtinId="47" hidden="1"/>
    <cellStyle name="40 % - Accent5" xfId="1395" builtinId="47" hidden="1"/>
    <cellStyle name="40 % - Accent5" xfId="1434" builtinId="47" hidden="1"/>
    <cellStyle name="40 % - Accent5" xfId="1473" builtinId="47" hidden="1"/>
    <cellStyle name="40 % - Accent5" xfId="1513" builtinId="47" hidden="1"/>
    <cellStyle name="40 % - Accent5" xfId="1552" builtinId="47" hidden="1"/>
    <cellStyle name="40 % - Accent5" xfId="1590" builtinId="47" hidden="1"/>
    <cellStyle name="40 % - Accent5" xfId="1629" builtinId="47" hidden="1"/>
    <cellStyle name="40 % - Accent5" xfId="1668" builtinId="47" hidden="1"/>
    <cellStyle name="40 % - Accent5" xfId="1708" builtinId="47" hidden="1"/>
    <cellStyle name="40 % - Accent5" xfId="1747" builtinId="47" hidden="1"/>
    <cellStyle name="40 % - Accent5" xfId="1787" builtinId="47" hidden="1"/>
    <cellStyle name="40 % - Accent5" xfId="1827" builtinId="47" hidden="1"/>
    <cellStyle name="40 % - Accent5" xfId="1867" builtinId="47" hidden="1"/>
    <cellStyle name="40 % - Accent5" xfId="1906" builtinId="47" hidden="1"/>
    <cellStyle name="40 % - Accent5" xfId="1945" builtinId="47" hidden="1"/>
    <cellStyle name="40 % - Accent5" xfId="1177" builtinId="47" hidden="1"/>
    <cellStyle name="40 % - Accent5" xfId="1978" builtinId="47" hidden="1"/>
    <cellStyle name="40 % - Accent5" xfId="2018" builtinId="47" hidden="1"/>
    <cellStyle name="40 % - Accent5" xfId="2057" builtinId="47" hidden="1"/>
    <cellStyle name="40 % - Accent5" xfId="2095" builtinId="47" hidden="1"/>
    <cellStyle name="40 % - Accent5" xfId="2134" builtinId="47" hidden="1"/>
    <cellStyle name="40 % - Accent5" xfId="2173" builtinId="47" hidden="1"/>
    <cellStyle name="40 % - Accent5" xfId="2212" builtinId="47" hidden="1"/>
    <cellStyle name="40 % - Accent5" xfId="2252" builtinId="47" hidden="1"/>
    <cellStyle name="40 % - Accent5" xfId="2291" builtinId="47" hidden="1"/>
    <cellStyle name="40 % - Accent5" xfId="2329" builtinId="47" hidden="1"/>
    <cellStyle name="40 % - Accent5" xfId="2368" builtinId="47" hidden="1"/>
    <cellStyle name="40 % - Accent5" xfId="2407" builtinId="47" hidden="1"/>
    <cellStyle name="40 % - Accent5" xfId="2447" builtinId="47" hidden="1"/>
    <cellStyle name="40 % - Accent5" xfId="2486" builtinId="47" hidden="1"/>
    <cellStyle name="40 % - Accent5" xfId="2526" builtinId="47" hidden="1"/>
    <cellStyle name="40 % - Accent5" xfId="2565" builtinId="47" hidden="1"/>
    <cellStyle name="40 % - Accent5" xfId="2605" builtinId="47" hidden="1"/>
    <cellStyle name="40 % - Accent5" xfId="2644" builtinId="47" hidden="1"/>
    <cellStyle name="40 % - Accent5" xfId="2683" builtinId="47" hidden="1"/>
    <cellStyle name="40 % - Accent5" xfId="1133" builtinId="47" hidden="1"/>
    <cellStyle name="40 % - Accent5" xfId="1166" builtinId="47" hidden="1"/>
    <cellStyle name="40 % - Accent5" xfId="2728" builtinId="47" hidden="1"/>
    <cellStyle name="40 % - Accent5" xfId="2767" builtinId="47" hidden="1"/>
    <cellStyle name="40 % - Accent5" xfId="2805" builtinId="47" hidden="1"/>
    <cellStyle name="40 % - Accent5" xfId="2844" builtinId="47" hidden="1"/>
    <cellStyle name="40 % - Accent5" xfId="2883" builtinId="47" hidden="1"/>
    <cellStyle name="40 % - Accent5" xfId="2922" builtinId="47" hidden="1"/>
    <cellStyle name="40 % - Accent5" xfId="2962" builtinId="47" hidden="1"/>
    <cellStyle name="40 % - Accent5" xfId="3001" builtinId="47" hidden="1"/>
    <cellStyle name="40 % - Accent5" xfId="3039" builtinId="47" hidden="1"/>
    <cellStyle name="40 % - Accent5" xfId="3078" builtinId="47" hidden="1"/>
    <cellStyle name="40 % - Accent5" xfId="3117" builtinId="47" hidden="1"/>
    <cellStyle name="40 % - Accent5" xfId="3157" builtinId="47" hidden="1"/>
    <cellStyle name="40 % - Accent5" xfId="3196" builtinId="47" hidden="1"/>
    <cellStyle name="40 % - Accent5" xfId="3236" builtinId="47" hidden="1"/>
    <cellStyle name="40 % - Accent5" xfId="3275" builtinId="47" hidden="1"/>
    <cellStyle name="40 % - Accent5" xfId="3315" builtinId="47" hidden="1"/>
    <cellStyle name="40 % - Accent5" xfId="3354" builtinId="47" hidden="1"/>
    <cellStyle name="40 % - Accent5" xfId="3393" builtinId="47" hidden="1"/>
    <cellStyle name="40 % - Accent5" xfId="3432" builtinId="47" hidden="1"/>
    <cellStyle name="40 % - Accent5" xfId="3623" builtinId="47" hidden="1"/>
    <cellStyle name="40 % - Accent5" xfId="3667" builtinId="47" hidden="1"/>
    <cellStyle name="40 % - Accent5" xfId="3706" builtinId="47" hidden="1"/>
    <cellStyle name="40 % - Accent5" xfId="3744" builtinId="47" hidden="1"/>
    <cellStyle name="40 % - Accent5" xfId="3783" builtinId="47" hidden="1"/>
    <cellStyle name="40 % - Accent5" xfId="3822" builtinId="47" hidden="1"/>
    <cellStyle name="40 % - Accent5" xfId="3861" builtinId="47" hidden="1"/>
    <cellStyle name="40 % - Accent5" xfId="3901" builtinId="47" hidden="1"/>
    <cellStyle name="40 % - Accent5" xfId="3940" builtinId="47" hidden="1"/>
    <cellStyle name="40 % - Accent5" xfId="3978" builtinId="47" hidden="1"/>
    <cellStyle name="40 % - Accent5" xfId="4017" builtinId="47" hidden="1"/>
    <cellStyle name="40 % - Accent5" xfId="4060" builtinId="47" hidden="1"/>
    <cellStyle name="40 % - Accent5" xfId="4100" builtinId="47" hidden="1"/>
    <cellStyle name="40 % - Accent5" xfId="4139" builtinId="47" hidden="1"/>
    <cellStyle name="40 % - Accent5" xfId="4179" builtinId="47" hidden="1"/>
    <cellStyle name="40 % - Accent5" xfId="4219" builtinId="47" hidden="1"/>
    <cellStyle name="40 % - Accent5" xfId="4259" builtinId="47" hidden="1"/>
    <cellStyle name="40 % - Accent5" xfId="4298" builtinId="47" hidden="1"/>
    <cellStyle name="40 % - Accent5" xfId="4337" builtinId="47" hidden="1"/>
    <cellStyle name="40 % - Accent5" xfId="4393" builtinId="47" hidden="1"/>
    <cellStyle name="40 % - Accent5" xfId="4549" builtinId="47" hidden="1"/>
    <cellStyle name="40 % - Accent5" xfId="4593" builtinId="47" hidden="1"/>
    <cellStyle name="40 % - Accent5" xfId="4632" builtinId="47" hidden="1"/>
    <cellStyle name="40 % - Accent5" xfId="4670" builtinId="47" hidden="1"/>
    <cellStyle name="40 % - Accent5" xfId="4709" builtinId="47" hidden="1"/>
    <cellStyle name="40 % - Accent5" xfId="4748" builtinId="47" hidden="1"/>
    <cellStyle name="40 % - Accent5" xfId="4787" builtinId="47" hidden="1"/>
    <cellStyle name="40 % - Accent5" xfId="4827" builtinId="47" hidden="1"/>
    <cellStyle name="40 % - Accent5" xfId="4866" builtinId="47" hidden="1"/>
    <cellStyle name="40 % - Accent5" xfId="4904" builtinId="47" hidden="1"/>
    <cellStyle name="40 % - Accent5" xfId="4943" builtinId="47" hidden="1"/>
    <cellStyle name="40 % - Accent5" xfId="4986" builtinId="47" hidden="1"/>
    <cellStyle name="40 % - Accent5" xfId="5026" builtinId="47" hidden="1"/>
    <cellStyle name="40 % - Accent5" xfId="5065" builtinId="47" hidden="1"/>
    <cellStyle name="40 % - Accent5" xfId="5105" builtinId="47" hidden="1"/>
    <cellStyle name="40 % - Accent5" xfId="5145" builtinId="47" hidden="1"/>
    <cellStyle name="40 % - Accent5" xfId="5185" builtinId="47" hidden="1"/>
    <cellStyle name="40 % - Accent5" xfId="5224" builtinId="47" hidden="1"/>
    <cellStyle name="40 % - Accent5" xfId="5263" builtinId="47" hidden="1"/>
    <cellStyle name="40 % - Accent5" xfId="4487" builtinId="47" hidden="1"/>
    <cellStyle name="40 % - Accent5" xfId="5296" builtinId="47" hidden="1"/>
    <cellStyle name="40 % - Accent5" xfId="5336" builtinId="47" hidden="1"/>
    <cellStyle name="40 % - Accent5" xfId="5375" builtinId="47" hidden="1"/>
    <cellStyle name="40 % - Accent5" xfId="5413" builtinId="47" hidden="1"/>
    <cellStyle name="40 % - Accent5" xfId="5452" builtinId="47" hidden="1"/>
    <cellStyle name="40 % - Accent5" xfId="5491" builtinId="47" hidden="1"/>
    <cellStyle name="40 % - Accent5" xfId="5530" builtinId="47" hidden="1"/>
    <cellStyle name="40 % - Accent5" xfId="5570" builtinId="47" hidden="1"/>
    <cellStyle name="40 % - Accent5" xfId="5609" builtinId="47" hidden="1"/>
    <cellStyle name="40 % - Accent5" xfId="5647" builtinId="47" hidden="1"/>
    <cellStyle name="40 % - Accent5" xfId="5686" builtinId="47" hidden="1"/>
    <cellStyle name="40 % - Accent5" xfId="5725" builtinId="47" hidden="1"/>
    <cellStyle name="40 % - Accent5" xfId="5765" builtinId="47" hidden="1"/>
    <cellStyle name="40 % - Accent5" xfId="5804" builtinId="47" hidden="1"/>
    <cellStyle name="40 % - Accent5" xfId="5844" builtinId="47" hidden="1"/>
    <cellStyle name="40 % - Accent5" xfId="5883" builtinId="47" hidden="1"/>
    <cellStyle name="40 % - Accent5" xfId="5923" builtinId="47" hidden="1"/>
    <cellStyle name="40 % - Accent5" xfId="5962" builtinId="47" hidden="1"/>
    <cellStyle name="40 % - Accent5" xfId="6001" builtinId="47" hidden="1"/>
    <cellStyle name="40 % - Accent5" xfId="4443" builtinId="47" hidden="1"/>
    <cellStyle name="40 % - Accent5" xfId="4476" builtinId="47" hidden="1"/>
    <cellStyle name="40 % - Accent5" xfId="6046" builtinId="47" hidden="1"/>
    <cellStyle name="40 % - Accent5" xfId="6085" builtinId="47" hidden="1"/>
    <cellStyle name="40 % - Accent5" xfId="6123" builtinId="47" hidden="1"/>
    <cellStyle name="40 % - Accent5" xfId="6162" builtinId="47" hidden="1"/>
    <cellStyle name="40 % - Accent5" xfId="6201" builtinId="47" hidden="1"/>
    <cellStyle name="40 % - Accent5" xfId="6240" builtinId="47" hidden="1"/>
    <cellStyle name="40 % - Accent5" xfId="6280" builtinId="47" hidden="1"/>
    <cellStyle name="40 % - Accent5" xfId="6319" builtinId="47" hidden="1"/>
    <cellStyle name="40 % - Accent5" xfId="6357" builtinId="47" hidden="1"/>
    <cellStyle name="40 % - Accent5" xfId="6396" builtinId="47" hidden="1"/>
    <cellStyle name="40 % - Accent5" xfId="6435" builtinId="47" hidden="1"/>
    <cellStyle name="40 % - Accent5" xfId="6475" builtinId="47" hidden="1"/>
    <cellStyle name="40 % - Accent5" xfId="6514" builtinId="47" hidden="1"/>
    <cellStyle name="40 % - Accent5" xfId="6554" builtinId="47" hidden="1"/>
    <cellStyle name="40 % - Accent5" xfId="6593" builtinId="47" hidden="1"/>
    <cellStyle name="40 % - Accent5" xfId="6633" builtinId="47" hidden="1"/>
    <cellStyle name="40 % - Accent5" xfId="6672" builtinId="47" hidden="1"/>
    <cellStyle name="40 % - Accent5" xfId="6711" builtinId="47" hidden="1"/>
    <cellStyle name="40 % - Accent5" xfId="3561" builtinId="47" hidden="1"/>
    <cellStyle name="40 % - Accent5" xfId="6724" builtinId="47" hidden="1"/>
    <cellStyle name="40 % - Accent5" xfId="6766" builtinId="47" hidden="1"/>
    <cellStyle name="40 % - Accent5" xfId="6805" builtinId="47" hidden="1"/>
    <cellStyle name="40 % - Accent5" xfId="6843" builtinId="47" hidden="1"/>
    <cellStyle name="40 % - Accent5" xfId="6882" builtinId="47" hidden="1"/>
    <cellStyle name="40 % - Accent5" xfId="6921" builtinId="47" hidden="1"/>
    <cellStyle name="40 % - Accent5" xfId="6960" builtinId="47" hidden="1"/>
    <cellStyle name="40 % - Accent5" xfId="7000" builtinId="47" hidden="1"/>
    <cellStyle name="40 % - Accent5" xfId="7039" builtinId="47" hidden="1"/>
    <cellStyle name="40 % - Accent5" xfId="7077" builtinId="47" hidden="1"/>
    <cellStyle name="40 % - Accent5" xfId="7116" builtinId="47" hidden="1"/>
    <cellStyle name="40 % - Accent5" xfId="7157" builtinId="47" hidden="1"/>
    <cellStyle name="40 % - Accent5" xfId="7197" builtinId="47" hidden="1"/>
    <cellStyle name="40 % - Accent5" xfId="7236" builtinId="47" hidden="1"/>
    <cellStyle name="40 % - Accent5" xfId="7276" builtinId="47" hidden="1"/>
    <cellStyle name="40 % - Accent5" xfId="7316" builtinId="47" hidden="1"/>
    <cellStyle name="40 % - Accent5" xfId="7356" builtinId="47" hidden="1"/>
    <cellStyle name="40 % - Accent5" xfId="7395" builtinId="47" hidden="1"/>
    <cellStyle name="40 % - Accent5" xfId="7434" builtinId="47" hidden="1"/>
    <cellStyle name="40 % - Accent5" xfId="7484" builtinId="47" hidden="1"/>
    <cellStyle name="40 % - Accent5" xfId="7640" builtinId="47" hidden="1"/>
    <cellStyle name="40 % - Accent5" xfId="7682" builtinId="47" hidden="1"/>
    <cellStyle name="40 % - Accent5" xfId="7721" builtinId="47" hidden="1"/>
    <cellStyle name="40 % - Accent5" xfId="7759" builtinId="47" hidden="1"/>
    <cellStyle name="40 % - Accent5" xfId="7798" builtinId="47" hidden="1"/>
    <cellStyle name="40 % - Accent5" xfId="7837" builtinId="47" hidden="1"/>
    <cellStyle name="40 % - Accent5" xfId="7876" builtinId="47" hidden="1"/>
    <cellStyle name="40 % - Accent5" xfId="7916" builtinId="47" hidden="1"/>
    <cellStyle name="40 % - Accent5" xfId="7955" builtinId="47" hidden="1"/>
    <cellStyle name="40 % - Accent5" xfId="7993" builtinId="47" hidden="1"/>
    <cellStyle name="40 % - Accent5" xfId="8032" builtinId="47" hidden="1"/>
    <cellStyle name="40 % - Accent5" xfId="8073" builtinId="47" hidden="1"/>
    <cellStyle name="40 % - Accent5" xfId="8113" builtinId="47" hidden="1"/>
    <cellStyle name="40 % - Accent5" xfId="8152" builtinId="47" hidden="1"/>
    <cellStyle name="40 % - Accent5" xfId="8192" builtinId="47" hidden="1"/>
    <cellStyle name="40 % - Accent5" xfId="8232" builtinId="47" hidden="1"/>
    <cellStyle name="40 % - Accent5" xfId="8272" builtinId="47" hidden="1"/>
    <cellStyle name="40 % - Accent5" xfId="8311" builtinId="47" hidden="1"/>
    <cellStyle name="40 % - Accent5" xfId="8350" builtinId="47" hidden="1"/>
    <cellStyle name="40 % - Accent5" xfId="7578" builtinId="47" hidden="1"/>
    <cellStyle name="40 % - Accent5" xfId="8383" builtinId="47" hidden="1"/>
    <cellStyle name="40 % - Accent5" xfId="8423" builtinId="47" hidden="1"/>
    <cellStyle name="40 % - Accent5" xfId="8462" builtinId="47" hidden="1"/>
    <cellStyle name="40 % - Accent5" xfId="8500" builtinId="47" hidden="1"/>
    <cellStyle name="40 % - Accent5" xfId="8539" builtinId="47" hidden="1"/>
    <cellStyle name="40 % - Accent5" xfId="8578" builtinId="47" hidden="1"/>
    <cellStyle name="40 % - Accent5" xfId="8617" builtinId="47" hidden="1"/>
    <cellStyle name="40 % - Accent5" xfId="8657" builtinId="47" hidden="1"/>
    <cellStyle name="40 % - Accent5" xfId="8696" builtinId="47" hidden="1"/>
    <cellStyle name="40 % - Accent5" xfId="8734" builtinId="47" hidden="1"/>
    <cellStyle name="40 % - Accent5" xfId="8773" builtinId="47" hidden="1"/>
    <cellStyle name="40 % - Accent5" xfId="8812" builtinId="47" hidden="1"/>
    <cellStyle name="40 % - Accent5" xfId="8852" builtinId="47" hidden="1"/>
    <cellStyle name="40 % - Accent5" xfId="8891" builtinId="47" hidden="1"/>
    <cellStyle name="40 % - Accent5" xfId="8931" builtinId="47" hidden="1"/>
    <cellStyle name="40 % - Accent5" xfId="8970" builtinId="47" hidden="1"/>
    <cellStyle name="40 % - Accent5" xfId="9010" builtinId="47" hidden="1"/>
    <cellStyle name="40 % - Accent5" xfId="9049" builtinId="47" hidden="1"/>
    <cellStyle name="40 % - Accent5" xfId="9088" builtinId="47" hidden="1"/>
    <cellStyle name="40 % - Accent5" xfId="7534" builtinId="47" hidden="1"/>
    <cellStyle name="40 % - Accent5" xfId="7567" builtinId="47" hidden="1"/>
    <cellStyle name="40 % - Accent5" xfId="9133" builtinId="47" hidden="1"/>
    <cellStyle name="40 % - Accent5" xfId="9172" builtinId="47" hidden="1"/>
    <cellStyle name="40 % - Accent5" xfId="9210" builtinId="47" hidden="1"/>
    <cellStyle name="40 % - Accent5" xfId="9249" builtinId="47" hidden="1"/>
    <cellStyle name="40 % - Accent5" xfId="9288" builtinId="47" hidden="1"/>
    <cellStyle name="40 % - Accent5" xfId="9327" builtinId="47" hidden="1"/>
    <cellStyle name="40 % - Accent5" xfId="9367" builtinId="47" hidden="1"/>
    <cellStyle name="40 % - Accent5" xfId="9406" builtinId="47" hidden="1"/>
    <cellStyle name="40 % - Accent5" xfId="9444" builtinId="47" hidden="1"/>
    <cellStyle name="40 % - Accent5" xfId="9483" builtinId="47" hidden="1"/>
    <cellStyle name="40 % - Accent5" xfId="9522" builtinId="47" hidden="1"/>
    <cellStyle name="40 % - Accent5" xfId="9562" builtinId="47" hidden="1"/>
    <cellStyle name="40 % - Accent5" xfId="9601" builtinId="47" hidden="1"/>
    <cellStyle name="40 % - Accent5" xfId="9641" builtinId="47" hidden="1"/>
    <cellStyle name="40 % - Accent5" xfId="9680" builtinId="47" hidden="1"/>
    <cellStyle name="40 % - Accent5" xfId="9720" builtinId="47" hidden="1"/>
    <cellStyle name="40 % - Accent5" xfId="9759" builtinId="47" hidden="1"/>
    <cellStyle name="40 % - Accent5" xfId="9798" builtinId="47" hidden="1"/>
    <cellStyle name="40 % - Accent5" xfId="4951" builtinId="47" hidden="1"/>
    <cellStyle name="40 % - Accent5" xfId="9838" builtinId="47" hidden="1"/>
    <cellStyle name="40 % - Accent5" xfId="9878" builtinId="47" hidden="1"/>
    <cellStyle name="40 % - Accent5" xfId="9917" builtinId="47" hidden="1"/>
    <cellStyle name="40 % - Accent5" xfId="9955" builtinId="47" hidden="1"/>
    <cellStyle name="40 % - Accent5" xfId="9994" builtinId="47" hidden="1"/>
    <cellStyle name="40 % - Accent5" xfId="10033" builtinId="47" hidden="1"/>
    <cellStyle name="40 % - Accent5" xfId="10072" builtinId="47" hidden="1"/>
    <cellStyle name="40 % - Accent5" xfId="10112" builtinId="47" hidden="1"/>
    <cellStyle name="40 % - Accent5" xfId="10151" builtinId="47" hidden="1"/>
    <cellStyle name="40 % - Accent5" xfId="10189" builtinId="47" hidden="1"/>
    <cellStyle name="40 % - Accent5" xfId="10228" builtinId="47" hidden="1"/>
    <cellStyle name="40 % - Accent5" xfId="10267" builtinId="47" hidden="1"/>
    <cellStyle name="40 % - Accent5" xfId="10307" builtinId="47" hidden="1"/>
    <cellStyle name="40 % - Accent5" xfId="10346" builtinId="47" hidden="1"/>
    <cellStyle name="40 % - Accent5" xfId="10386" builtinId="47" hidden="1"/>
    <cellStyle name="40 % - Accent5" xfId="10425" builtinId="47" hidden="1"/>
    <cellStyle name="40 % - Accent5" xfId="10465" builtinId="47" hidden="1"/>
    <cellStyle name="40 % - Accent5" xfId="10504" builtinId="47" hidden="1"/>
    <cellStyle name="40 % - Accent5" xfId="10543" builtinId="47" hidden="1"/>
    <cellStyle name="40 % - Accent5" xfId="10582" builtinId="47" hidden="1"/>
    <cellStyle name="40 % - Accent5" xfId="10738" builtinId="47" hidden="1"/>
    <cellStyle name="40 % - Accent5" xfId="10778" builtinId="47" hidden="1"/>
    <cellStyle name="40 % - Accent5" xfId="10817" builtinId="47" hidden="1"/>
    <cellStyle name="40 % - Accent5" xfId="10855" builtinId="47" hidden="1"/>
    <cellStyle name="40 % - Accent5" xfId="10894" builtinId="47" hidden="1"/>
    <cellStyle name="40 % - Accent5" xfId="10933" builtinId="47" hidden="1"/>
    <cellStyle name="40 % - Accent5" xfId="10972" builtinId="47" hidden="1"/>
    <cellStyle name="40 % - Accent5" xfId="11012" builtinId="47" hidden="1"/>
    <cellStyle name="40 % - Accent5" xfId="11051" builtinId="47" hidden="1"/>
    <cellStyle name="40 % - Accent5" xfId="11089" builtinId="47" hidden="1"/>
    <cellStyle name="40 % - Accent5" xfId="11128" builtinId="47" hidden="1"/>
    <cellStyle name="40 % - Accent5" xfId="11167" builtinId="47" hidden="1"/>
    <cellStyle name="40 % - Accent5" xfId="11207" builtinId="47" hidden="1"/>
    <cellStyle name="40 % - Accent5" xfId="11246" builtinId="47" hidden="1"/>
    <cellStyle name="40 % - Accent5" xfId="11286" builtinId="47" hidden="1"/>
    <cellStyle name="40 % - Accent5" xfId="11326" builtinId="47" hidden="1"/>
    <cellStyle name="40 % - Accent5" xfId="11366" builtinId="47" hidden="1"/>
    <cellStyle name="40 % - Accent5" xfId="11405" builtinId="47" hidden="1"/>
    <cellStyle name="40 % - Accent5" xfId="11444" builtinId="47" hidden="1"/>
    <cellStyle name="40 % - Accent5" xfId="10676" builtinId="47" hidden="1"/>
    <cellStyle name="40 % - Accent5" xfId="11477" builtinId="47" hidden="1"/>
    <cellStyle name="40 % - Accent5" xfId="11517" builtinId="47" hidden="1"/>
    <cellStyle name="40 % - Accent5" xfId="11556" builtinId="47" hidden="1"/>
    <cellStyle name="40 % - Accent5" xfId="11594" builtinId="47" hidden="1"/>
    <cellStyle name="40 % - Accent5" xfId="11633" builtinId="47" hidden="1"/>
    <cellStyle name="40 % - Accent5" xfId="11672" builtinId="47" hidden="1"/>
    <cellStyle name="40 % - Accent5" xfId="11711" builtinId="47" hidden="1"/>
    <cellStyle name="40 % - Accent5" xfId="11751" builtinId="47" hidden="1"/>
    <cellStyle name="40 % - Accent5" xfId="11790" builtinId="47" hidden="1"/>
    <cellStyle name="40 % - Accent5" xfId="11828" builtinId="47" hidden="1"/>
    <cellStyle name="40 % - Accent5" xfId="11867" builtinId="47" hidden="1"/>
    <cellStyle name="40 % - Accent5" xfId="11906" builtinId="47" hidden="1"/>
    <cellStyle name="40 % - Accent5" xfId="11946" builtinId="47" hidden="1"/>
    <cellStyle name="40 % - Accent5" xfId="11985" builtinId="47" hidden="1"/>
    <cellStyle name="40 % - Accent5" xfId="12025" builtinId="47" hidden="1"/>
    <cellStyle name="40 % - Accent5" xfId="12064" builtinId="47" hidden="1"/>
    <cellStyle name="40 % - Accent5" xfId="12104" builtinId="47" hidden="1"/>
    <cellStyle name="40 % - Accent5" xfId="12143" builtinId="47" hidden="1"/>
    <cellStyle name="40 % - Accent5" xfId="12182" builtinId="47" hidden="1"/>
    <cellStyle name="40 % - Accent5" xfId="10632" builtinId="47" hidden="1"/>
    <cellStyle name="40 % - Accent5" xfId="10665" builtinId="47" hidden="1"/>
    <cellStyle name="40 % - Accent5" xfId="12227" builtinId="47" hidden="1"/>
    <cellStyle name="40 % - Accent5" xfId="12266" builtinId="47" hidden="1"/>
    <cellStyle name="40 % - Accent5" xfId="12304" builtinId="47" hidden="1"/>
    <cellStyle name="40 % - Accent5" xfId="12343" builtinId="47" hidden="1"/>
    <cellStyle name="40 % - Accent5" xfId="12382" builtinId="47" hidden="1"/>
    <cellStyle name="40 % - Accent5" xfId="12421" builtinId="47" hidden="1"/>
    <cellStyle name="40 % - Accent5" xfId="12461" builtinId="47" hidden="1"/>
    <cellStyle name="40 % - Accent5" xfId="12500" builtinId="47" hidden="1"/>
    <cellStyle name="40 % - Accent5" xfId="12538" builtinId="47" hidden="1"/>
    <cellStyle name="40 % - Accent5" xfId="12577" builtinId="47" hidden="1"/>
    <cellStyle name="40 % - Accent5" xfId="12616" builtinId="47" hidden="1"/>
    <cellStyle name="40 % - Accent5" xfId="12656" builtinId="47" hidden="1"/>
    <cellStyle name="40 % - Accent5" xfId="12695" builtinId="47" hidden="1"/>
    <cellStyle name="40 % - Accent5" xfId="12735" builtinId="47" hidden="1"/>
    <cellStyle name="40 % - Accent5" xfId="12774" builtinId="47" hidden="1"/>
    <cellStyle name="40 % - Accent5" xfId="12814" builtinId="47" hidden="1"/>
    <cellStyle name="40 % - Accent5" xfId="12853" builtinId="47" hidden="1"/>
    <cellStyle name="40 % - Accent5" xfId="12892" builtinId="47" hidden="1"/>
    <cellStyle name="40 % - Accent5" xfId="12931" builtinId="47" hidden="1"/>
    <cellStyle name="40 % - Accent5" xfId="12970" builtinId="47" hidden="1"/>
    <cellStyle name="40 % - Accent5" xfId="13010" builtinId="47" hidden="1"/>
    <cellStyle name="40 % - Accent5" xfId="13049" builtinId="47" hidden="1"/>
    <cellStyle name="40 % - Accent5" xfId="13087" builtinId="47" hidden="1"/>
    <cellStyle name="40 % - Accent5" xfId="13126" builtinId="47" hidden="1"/>
    <cellStyle name="40 % - Accent5" xfId="13165" builtinId="47" hidden="1"/>
    <cellStyle name="40 % - Accent5" xfId="13204" builtinId="47" hidden="1"/>
    <cellStyle name="40 % - Accent5" xfId="13244" builtinId="47" hidden="1"/>
    <cellStyle name="40 % - Accent5" xfId="13283" builtinId="47" hidden="1"/>
    <cellStyle name="40 % - Accent5" xfId="13321" builtinId="47" hidden="1"/>
    <cellStyle name="40 % - Accent5" xfId="13360" builtinId="47" hidden="1"/>
    <cellStyle name="40 % - Accent5" xfId="13399" builtinId="47" hidden="1"/>
    <cellStyle name="40 % - Accent5" xfId="13439" builtinId="47" hidden="1"/>
    <cellStyle name="40 % - Accent5" xfId="13478" builtinId="47" hidden="1"/>
    <cellStyle name="40 % - Accent5" xfId="13518" builtinId="47" hidden="1"/>
    <cellStyle name="40 % - Accent5" xfId="13557" builtinId="47" hidden="1"/>
    <cellStyle name="40 % - Accent5" xfId="13597" builtinId="47" hidden="1"/>
    <cellStyle name="40 % - Accent5" xfId="13636" builtinId="47" hidden="1"/>
    <cellStyle name="40 % - Accent5" xfId="13675" builtinId="47" hidden="1"/>
    <cellStyle name="40 % - Accent5" xfId="13714" builtinId="47" hidden="1"/>
    <cellStyle name="40 % - Accent5" xfId="13870" builtinId="47" hidden="1"/>
    <cellStyle name="40 % - Accent5" xfId="13910" builtinId="47" hidden="1"/>
    <cellStyle name="40 % - Accent5" xfId="13949" builtinId="47" hidden="1"/>
    <cellStyle name="40 % - Accent5" xfId="13987" builtinId="47" hidden="1"/>
    <cellStyle name="40 % - Accent5" xfId="14026" builtinId="47" hidden="1"/>
    <cellStyle name="40 % - Accent5" xfId="14065" builtinId="47" hidden="1"/>
    <cellStyle name="40 % - Accent5" xfId="14104" builtinId="47" hidden="1"/>
    <cellStyle name="40 % - Accent5" xfId="14144" builtinId="47" hidden="1"/>
    <cellStyle name="40 % - Accent5" xfId="14183" builtinId="47" hidden="1"/>
    <cellStyle name="40 % - Accent5" xfId="14221" builtinId="47" hidden="1"/>
    <cellStyle name="40 % - Accent5" xfId="14260" builtinId="47" hidden="1"/>
    <cellStyle name="40 % - Accent5" xfId="14299" builtinId="47" hidden="1"/>
    <cellStyle name="40 % - Accent5" xfId="14339" builtinId="47" hidden="1"/>
    <cellStyle name="40 % - Accent5" xfId="14378" builtinId="47" hidden="1"/>
    <cellStyle name="40 % - Accent5" xfId="14418" builtinId="47" hidden="1"/>
    <cellStyle name="40 % - Accent5" xfId="14458" builtinId="47" hidden="1"/>
    <cellStyle name="40 % - Accent5" xfId="14498" builtinId="47" hidden="1"/>
    <cellStyle name="40 % - Accent5" xfId="14537" builtinId="47" hidden="1"/>
    <cellStyle name="40 % - Accent5" xfId="14576" builtinId="47" hidden="1"/>
    <cellStyle name="40 % - Accent5" xfId="13808" builtinId="47" hidden="1"/>
    <cellStyle name="40 % - Accent5" xfId="14609" builtinId="47" hidden="1"/>
    <cellStyle name="40 % - Accent5" xfId="14649" builtinId="47" hidden="1"/>
    <cellStyle name="40 % - Accent5" xfId="14688" builtinId="47" hidden="1"/>
    <cellStyle name="40 % - Accent5" xfId="14726" builtinId="47" hidden="1"/>
    <cellStyle name="40 % - Accent5" xfId="14765" builtinId="47" hidden="1"/>
    <cellStyle name="40 % - Accent5" xfId="14804" builtinId="47" hidden="1"/>
    <cellStyle name="40 % - Accent5" xfId="14843" builtinId="47" hidden="1"/>
    <cellStyle name="40 % - Accent5" xfId="14883" builtinId="47" hidden="1"/>
    <cellStyle name="40 % - Accent5" xfId="14922" builtinId="47" hidden="1"/>
    <cellStyle name="40 % - Accent5" xfId="14960" builtinId="47" hidden="1"/>
    <cellStyle name="40 % - Accent5" xfId="14999" builtinId="47" hidden="1"/>
    <cellStyle name="40 % - Accent5" xfId="15038" builtinId="47" hidden="1"/>
    <cellStyle name="40 % - Accent5" xfId="15078" builtinId="47" hidden="1"/>
    <cellStyle name="40 % - Accent5" xfId="15117" builtinId="47" hidden="1"/>
    <cellStyle name="40 % - Accent5" xfId="15157" builtinId="47" hidden="1"/>
    <cellStyle name="40 % - Accent5" xfId="15196" builtinId="47" hidden="1"/>
    <cellStyle name="40 % - Accent5" xfId="15236" builtinId="47" hidden="1"/>
    <cellStyle name="40 % - Accent5" xfId="15275" builtinId="47" hidden="1"/>
    <cellStyle name="40 % - Accent5" xfId="15314" builtinId="47" hidden="1"/>
    <cellStyle name="40 % - Accent5" xfId="13764" builtinId="47" hidden="1"/>
    <cellStyle name="40 % - Accent5" xfId="13797" builtinId="47" hidden="1"/>
    <cellStyle name="40 % - Accent5" xfId="15359" builtinId="47" hidden="1"/>
    <cellStyle name="40 % - Accent5" xfId="15398" builtinId="47" hidden="1"/>
    <cellStyle name="40 % - Accent5" xfId="15436" builtinId="47" hidden="1"/>
    <cellStyle name="40 % - Accent5" xfId="15475" builtinId="47" hidden="1"/>
    <cellStyle name="40 % - Accent5" xfId="15514" builtinId="47" hidden="1"/>
    <cellStyle name="40 % - Accent5" xfId="15553" builtinId="47" hidden="1"/>
    <cellStyle name="40 % - Accent5" xfId="15593" builtinId="47" hidden="1"/>
    <cellStyle name="40 % - Accent5" xfId="15632" builtinId="47" hidden="1"/>
    <cellStyle name="40 % - Accent5" xfId="15670" builtinId="47" hidden="1"/>
    <cellStyle name="40 % - Accent5" xfId="15709" builtinId="47" hidden="1"/>
    <cellStyle name="40 % - Accent5" xfId="15748" builtinId="47" hidden="1"/>
    <cellStyle name="40 % - Accent5" xfId="15788" builtinId="47" hidden="1"/>
    <cellStyle name="40 % - Accent5" xfId="15827" builtinId="47" hidden="1"/>
    <cellStyle name="40 % - Accent5" xfId="15867" builtinId="47" hidden="1"/>
    <cellStyle name="40 % - Accent5" xfId="15906" builtinId="47" hidden="1"/>
    <cellStyle name="40 % - Accent5" xfId="15946" builtinId="47" hidden="1"/>
    <cellStyle name="40 % - Accent5" xfId="15985" builtinId="47" hidden="1"/>
    <cellStyle name="40 % - Accent5" xfId="16024" builtinId="47" hidden="1"/>
    <cellStyle name="40 % - Accent5" xfId="4348" builtinId="47" hidden="1"/>
    <cellStyle name="40 % - Accent5" xfId="16037" builtinId="47" hidden="1"/>
    <cellStyle name="40 % - Accent5" xfId="16077" builtinId="47" hidden="1"/>
    <cellStyle name="40 % - Accent5" xfId="16116" builtinId="47" hidden="1"/>
    <cellStyle name="40 % - Accent5" xfId="16154" builtinId="47" hidden="1"/>
    <cellStyle name="40 % - Accent5" xfId="16193" builtinId="47" hidden="1"/>
    <cellStyle name="40 % - Accent5" xfId="16232" builtinId="47" hidden="1"/>
    <cellStyle name="40 % - Accent5" xfId="16271" builtinId="47" hidden="1"/>
    <cellStyle name="40 % - Accent5" xfId="16311" builtinId="47" hidden="1"/>
    <cellStyle name="40 % - Accent5" xfId="16350" builtinId="47" hidden="1"/>
    <cellStyle name="40 % - Accent5" xfId="16388" builtinId="47" hidden="1"/>
    <cellStyle name="40 % - Accent5" xfId="16427" builtinId="47" hidden="1"/>
    <cellStyle name="40 % - Accent5" xfId="16466" builtinId="47" hidden="1"/>
    <cellStyle name="40 % - Accent5" xfId="16506" builtinId="47" hidden="1"/>
    <cellStyle name="40 % - Accent5" xfId="16545" builtinId="47" hidden="1"/>
    <cellStyle name="40 % - Accent5" xfId="16585" builtinId="47" hidden="1"/>
    <cellStyle name="40 % - Accent5" xfId="16624" builtinId="47" hidden="1"/>
    <cellStyle name="40 % - Accent5" xfId="16664" builtinId="47" hidden="1"/>
    <cellStyle name="40 % - Accent5" xfId="16703" builtinId="47" hidden="1"/>
    <cellStyle name="40 % - Accent5" xfId="16742" builtinId="47" hidden="1"/>
    <cellStyle name="40 % - Accent5" xfId="16781" builtinId="47" hidden="1"/>
    <cellStyle name="40 % - Accent5" xfId="16937" builtinId="47" hidden="1"/>
    <cellStyle name="40 % - Accent5" xfId="16977" builtinId="47" hidden="1"/>
    <cellStyle name="40 % - Accent5" xfId="17016" builtinId="47" hidden="1"/>
    <cellStyle name="40 % - Accent5" xfId="17054" builtinId="47" hidden="1"/>
    <cellStyle name="40 % - Accent5" xfId="17093" builtinId="47" hidden="1"/>
    <cellStyle name="40 % - Accent5" xfId="17132" builtinId="47" hidden="1"/>
    <cellStyle name="40 % - Accent5" xfId="17171" builtinId="47" hidden="1"/>
    <cellStyle name="40 % - Accent5" xfId="17211" builtinId="47" hidden="1"/>
    <cellStyle name="40 % - Accent5" xfId="17250" builtinId="47" hidden="1"/>
    <cellStyle name="40 % - Accent5" xfId="17288" builtinId="47" hidden="1"/>
    <cellStyle name="40 % - Accent5" xfId="17327" builtinId="47" hidden="1"/>
    <cellStyle name="40 % - Accent5" xfId="17366" builtinId="47" hidden="1"/>
    <cellStyle name="40 % - Accent5" xfId="17406" builtinId="47" hidden="1"/>
    <cellStyle name="40 % - Accent5" xfId="17445" builtinId="47" hidden="1"/>
    <cellStyle name="40 % - Accent5" xfId="17485" builtinId="47" hidden="1"/>
    <cellStyle name="40 % - Accent5" xfId="17525" builtinId="47" hidden="1"/>
    <cellStyle name="40 % - Accent5" xfId="17565" builtinId="47" hidden="1"/>
    <cellStyle name="40 % - Accent5" xfId="17604" builtinId="47" hidden="1"/>
    <cellStyle name="40 % - Accent5" xfId="17643" builtinId="47" hidden="1"/>
    <cellStyle name="40 % - Accent5" xfId="16875" builtinId="47" hidden="1"/>
    <cellStyle name="40 % - Accent5" xfId="17676" builtinId="47" hidden="1"/>
    <cellStyle name="40 % - Accent5" xfId="17716" builtinId="47" hidden="1"/>
    <cellStyle name="40 % - Accent5" xfId="17755" builtinId="47" hidden="1"/>
    <cellStyle name="40 % - Accent5" xfId="17793" builtinId="47" hidden="1"/>
    <cellStyle name="40 % - Accent5" xfId="17832" builtinId="47" hidden="1"/>
    <cellStyle name="40 % - Accent5" xfId="17871" builtinId="47" hidden="1"/>
    <cellStyle name="40 % - Accent5" xfId="17910" builtinId="47" hidden="1"/>
    <cellStyle name="40 % - Accent5" xfId="17950" builtinId="47" hidden="1"/>
    <cellStyle name="40 % - Accent5" xfId="17989" builtinId="47" hidden="1"/>
    <cellStyle name="40 % - Accent5" xfId="18027" builtinId="47" hidden="1"/>
    <cellStyle name="40 % - Accent5" xfId="18066" builtinId="47" hidden="1"/>
    <cellStyle name="40 % - Accent5" xfId="18105" builtinId="47" hidden="1"/>
    <cellStyle name="40 % - Accent5" xfId="18145" builtinId="47" hidden="1"/>
    <cellStyle name="40 % - Accent5" xfId="18184" builtinId="47" hidden="1"/>
    <cellStyle name="40 % - Accent5" xfId="18224" builtinId="47" hidden="1"/>
    <cellStyle name="40 % - Accent5" xfId="18263" builtinId="47" hidden="1"/>
    <cellStyle name="40 % - Accent5" xfId="18303" builtinId="47" hidden="1"/>
    <cellStyle name="40 % - Accent5" xfId="18342" builtinId="47" hidden="1"/>
    <cellStyle name="40 % - Accent5" xfId="18381" builtinId="47" hidden="1"/>
    <cellStyle name="40 % - Accent5" xfId="16831" builtinId="47" hidden="1"/>
    <cellStyle name="40 % - Accent5" xfId="16864" builtinId="47" hidden="1"/>
    <cellStyle name="40 % - Accent5" xfId="18426" builtinId="47" hidden="1"/>
    <cellStyle name="40 % - Accent5" xfId="18465" builtinId="47" hidden="1"/>
    <cellStyle name="40 % - Accent5" xfId="18503" builtinId="47" hidden="1"/>
    <cellStyle name="40 % - Accent5" xfId="18542" builtinId="47" hidden="1"/>
    <cellStyle name="40 % - Accent5" xfId="18581" builtinId="47" hidden="1"/>
    <cellStyle name="40 % - Accent5" xfId="18620" builtinId="47" hidden="1"/>
    <cellStyle name="40 % - Accent5" xfId="18660" builtinId="47" hidden="1"/>
    <cellStyle name="40 % - Accent5" xfId="18699" builtinId="47" hidden="1"/>
    <cellStyle name="40 % - Accent5" xfId="18737" builtinId="47" hidden="1"/>
    <cellStyle name="40 % - Accent5" xfId="18776" builtinId="47" hidden="1"/>
    <cellStyle name="40 % - Accent5" xfId="18815" builtinId="47" hidden="1"/>
    <cellStyle name="40 % - Accent5" xfId="18855" builtinId="47" hidden="1"/>
    <cellStyle name="40 % - Accent5" xfId="18894" builtinId="47" hidden="1"/>
    <cellStyle name="40 % - Accent5" xfId="18934" builtinId="47" hidden="1"/>
    <cellStyle name="40 % - Accent5" xfId="18973" builtinId="47" hidden="1"/>
    <cellStyle name="40 % - Accent5" xfId="19013" builtinId="47" hidden="1"/>
    <cellStyle name="40 % - Accent5" xfId="19052" builtinId="47" hidden="1"/>
    <cellStyle name="40 % - Accent5" xfId="19091" builtinId="47" hidden="1"/>
    <cellStyle name="40 % - Accent5" xfId="8038" builtinId="47" hidden="1"/>
    <cellStyle name="40 % - Accent5" xfId="19211" builtinId="47" hidden="1"/>
    <cellStyle name="40 % - Accent5" xfId="19251" builtinId="47" hidden="1"/>
    <cellStyle name="40 % - Accent5" xfId="19290" builtinId="47" hidden="1"/>
    <cellStyle name="40 % - Accent5" xfId="19328" builtinId="47" hidden="1"/>
    <cellStyle name="40 % - Accent5" xfId="19367" builtinId="47" hidden="1"/>
    <cellStyle name="40 % - Accent5" xfId="19406" builtinId="47" hidden="1"/>
    <cellStyle name="40 % - Accent5" xfId="19445" builtinId="47" hidden="1"/>
    <cellStyle name="40 % - Accent5" xfId="19485" builtinId="47" hidden="1"/>
    <cellStyle name="40 % - Accent5" xfId="19524" builtinId="47" hidden="1"/>
    <cellStyle name="40 % - Accent5" xfId="19562" builtinId="47" hidden="1"/>
    <cellStyle name="40 % - Accent5" xfId="19601" builtinId="47" hidden="1"/>
    <cellStyle name="40 % - Accent5" xfId="19640" builtinId="47" hidden="1"/>
    <cellStyle name="40 % - Accent5" xfId="19680" builtinId="47" hidden="1"/>
    <cellStyle name="40 % - Accent5" xfId="19719" builtinId="47" hidden="1"/>
    <cellStyle name="40 % - Accent5" xfId="19759" builtinId="47" hidden="1"/>
    <cellStyle name="40 % - Accent5" xfId="19798" builtinId="47" hidden="1"/>
    <cellStyle name="40 % - Accent5" xfId="19838" builtinId="47" hidden="1"/>
    <cellStyle name="40 % - Accent5" xfId="19877" builtinId="47" hidden="1"/>
    <cellStyle name="40 % - Accent5" xfId="19916" builtinId="47" hidden="1"/>
    <cellStyle name="40 % - Accent5" xfId="19967" builtinId="47" hidden="1"/>
    <cellStyle name="40 % - Accent5" xfId="20123" builtinId="47" hidden="1"/>
    <cellStyle name="40 % - Accent5" xfId="20163" builtinId="47" hidden="1"/>
    <cellStyle name="40 % - Accent5" xfId="20202" builtinId="47" hidden="1"/>
    <cellStyle name="40 % - Accent5" xfId="20240" builtinId="47" hidden="1"/>
    <cellStyle name="40 % - Accent5" xfId="20279" builtinId="47" hidden="1"/>
    <cellStyle name="40 % - Accent5" xfId="20318" builtinId="47" hidden="1"/>
    <cellStyle name="40 % - Accent5" xfId="20357" builtinId="47" hidden="1"/>
    <cellStyle name="40 % - Accent5" xfId="20397" builtinId="47" hidden="1"/>
    <cellStyle name="40 % - Accent5" xfId="20436" builtinId="47" hidden="1"/>
    <cellStyle name="40 % - Accent5" xfId="20474" builtinId="47" hidden="1"/>
    <cellStyle name="40 % - Accent5" xfId="20513" builtinId="47" hidden="1"/>
    <cellStyle name="40 % - Accent5" xfId="20552" builtinId="47" hidden="1"/>
    <cellStyle name="40 % - Accent5" xfId="20592" builtinId="47" hidden="1"/>
    <cellStyle name="40 % - Accent5" xfId="20631" builtinId="47" hidden="1"/>
    <cellStyle name="40 % - Accent5" xfId="20671" builtinId="47" hidden="1"/>
    <cellStyle name="40 % - Accent5" xfId="20711" builtinId="47" hidden="1"/>
    <cellStyle name="40 % - Accent5" xfId="20751" builtinId="47" hidden="1"/>
    <cellStyle name="40 % - Accent5" xfId="20790" builtinId="47" hidden="1"/>
    <cellStyle name="40 % - Accent5" xfId="20829" builtinId="47" hidden="1"/>
    <cellStyle name="40 % - Accent5" xfId="20061" builtinId="47" hidden="1"/>
    <cellStyle name="40 % - Accent5" xfId="20862" builtinId="47" hidden="1"/>
    <cellStyle name="40 % - Accent5" xfId="20902" builtinId="47" hidden="1"/>
    <cellStyle name="40 % - Accent5" xfId="20941" builtinId="47" hidden="1"/>
    <cellStyle name="40 % - Accent5" xfId="20979" builtinId="47" hidden="1"/>
    <cellStyle name="40 % - Accent5" xfId="21018" builtinId="47" hidden="1"/>
    <cellStyle name="40 % - Accent5" xfId="21057" builtinId="47" hidden="1"/>
    <cellStyle name="40 % - Accent5" xfId="21096" builtinId="47" hidden="1"/>
    <cellStyle name="40 % - Accent5" xfId="21136" builtinId="47" hidden="1"/>
    <cellStyle name="40 % - Accent5" xfId="21175" builtinId="47" hidden="1"/>
    <cellStyle name="40 % - Accent5" xfId="21213" builtinId="47" hidden="1"/>
    <cellStyle name="40 % - Accent5" xfId="21252" builtinId="47" hidden="1"/>
    <cellStyle name="40 % - Accent5" xfId="21291" builtinId="47" hidden="1"/>
    <cellStyle name="40 % - Accent5" xfId="21331" builtinId="47" hidden="1"/>
    <cellStyle name="40 % - Accent5" xfId="21370" builtinId="47" hidden="1"/>
    <cellStyle name="40 % - Accent5" xfId="21410" builtinId="47" hidden="1"/>
    <cellStyle name="40 % - Accent5" xfId="21449" builtinId="47" hidden="1"/>
    <cellStyle name="40 % - Accent5" xfId="21489" builtinId="47" hidden="1"/>
    <cellStyle name="40 % - Accent5" xfId="21528" builtinId="47" hidden="1"/>
    <cellStyle name="40 % - Accent5" xfId="21567" builtinId="47" hidden="1"/>
    <cellStyle name="40 % - Accent5" xfId="20017" builtinId="47" hidden="1"/>
    <cellStyle name="40 % - Accent5" xfId="20050" builtinId="47" hidden="1"/>
    <cellStyle name="40 % - Accent5" xfId="21612" builtinId="47" hidden="1"/>
    <cellStyle name="40 % - Accent5" xfId="21651" builtinId="47" hidden="1"/>
    <cellStyle name="40 % - Accent5" xfId="21689" builtinId="47" hidden="1"/>
    <cellStyle name="40 % - Accent5" xfId="21728" builtinId="47" hidden="1"/>
    <cellStyle name="40 % - Accent5" xfId="21767" builtinId="47" hidden="1"/>
    <cellStyle name="40 % - Accent5" xfId="21806" builtinId="47" hidden="1"/>
    <cellStyle name="40 % - Accent5" xfId="21846" builtinId="47" hidden="1"/>
    <cellStyle name="40 % - Accent5" xfId="21885" builtinId="47" hidden="1"/>
    <cellStyle name="40 % - Accent5" xfId="21923" builtinId="47" hidden="1"/>
    <cellStyle name="40 % - Accent5" xfId="21962" builtinId="47" hidden="1"/>
    <cellStyle name="40 % - Accent5" xfId="22001" builtinId="47" hidden="1"/>
    <cellStyle name="40 % - Accent5" xfId="22041" builtinId="47" hidden="1"/>
    <cellStyle name="40 % - Accent5" xfId="22080" builtinId="47" hidden="1"/>
    <cellStyle name="40 % - Accent5" xfId="22120" builtinId="47" hidden="1"/>
    <cellStyle name="40 % - Accent5" xfId="22159" builtinId="47" hidden="1"/>
    <cellStyle name="40 % - Accent5" xfId="22199" builtinId="47" hidden="1"/>
    <cellStyle name="40 % - Accent5" xfId="22238" builtinId="47" hidden="1"/>
    <cellStyle name="40 % - Accent5" xfId="22277" builtinId="47" hidden="1"/>
    <cellStyle name="40 % - Accent5" xfId="22316" builtinId="47" hidden="1"/>
    <cellStyle name="40 % - Accent5" xfId="22355" builtinId="47" hidden="1"/>
    <cellStyle name="40 % - Accent5" xfId="22395" builtinId="47" hidden="1"/>
    <cellStyle name="40 % - Accent5" xfId="22434" builtinId="47" hidden="1"/>
    <cellStyle name="40 % - Accent5" xfId="22472" builtinId="47" hidden="1"/>
    <cellStyle name="40 % - Accent5" xfId="22511" builtinId="47" hidden="1"/>
    <cellStyle name="40 % - Accent5" xfId="22550" builtinId="47" hidden="1"/>
    <cellStyle name="40 % - Accent5" xfId="22589" builtinId="47" hidden="1"/>
    <cellStyle name="40 % - Accent5" xfId="22629" builtinId="47" hidden="1"/>
    <cellStyle name="40 % - Accent5" xfId="22668" builtinId="47" hidden="1"/>
    <cellStyle name="40 % - Accent5" xfId="22706" builtinId="47" hidden="1"/>
    <cellStyle name="40 % - Accent5" xfId="22745" builtinId="47" hidden="1"/>
    <cellStyle name="40 % - Accent5" xfId="22784" builtinId="47" hidden="1"/>
    <cellStyle name="40 % - Accent5" xfId="22824" builtinId="47" hidden="1"/>
    <cellStyle name="40 % - Accent5" xfId="22863" builtinId="47" hidden="1"/>
    <cellStyle name="40 % - Accent5" xfId="22903" builtinId="47" hidden="1"/>
    <cellStyle name="40 % - Accent5" xfId="22942" builtinId="47" hidden="1"/>
    <cellStyle name="40 % - Accent5" xfId="22982" builtinId="47" hidden="1"/>
    <cellStyle name="40 % - Accent5" xfId="23021" builtinId="47" hidden="1"/>
    <cellStyle name="40 % - Accent5" xfId="23060" builtinId="47" hidden="1"/>
    <cellStyle name="40 % - Accent5" xfId="23099" builtinId="47" hidden="1"/>
    <cellStyle name="40 % - Accent5" xfId="23255" builtinId="47" hidden="1"/>
    <cellStyle name="40 % - Accent5" xfId="23295" builtinId="47" hidden="1"/>
    <cellStyle name="40 % - Accent5" xfId="23334" builtinId="47" hidden="1"/>
    <cellStyle name="40 % - Accent5" xfId="23372" builtinId="47" hidden="1"/>
    <cellStyle name="40 % - Accent5" xfId="23411" builtinId="47" hidden="1"/>
    <cellStyle name="40 % - Accent5" xfId="23450" builtinId="47" hidden="1"/>
    <cellStyle name="40 % - Accent5" xfId="23489" builtinId="47" hidden="1"/>
    <cellStyle name="40 % - Accent5" xfId="23529" builtinId="47" hidden="1"/>
    <cellStyle name="40 % - Accent5" xfId="23568" builtinId="47" hidden="1"/>
    <cellStyle name="40 % - Accent5" xfId="23606" builtinId="47" hidden="1"/>
    <cellStyle name="40 % - Accent5" xfId="23645" builtinId="47" hidden="1"/>
    <cellStyle name="40 % - Accent5" xfId="23684" builtinId="47" hidden="1"/>
    <cellStyle name="40 % - Accent5" xfId="23724" builtinId="47" hidden="1"/>
    <cellStyle name="40 % - Accent5" xfId="23763" builtinId="47" hidden="1"/>
    <cellStyle name="40 % - Accent5" xfId="23803" builtinId="47" hidden="1"/>
    <cellStyle name="40 % - Accent5" xfId="23843" builtinId="47" hidden="1"/>
    <cellStyle name="40 % - Accent5" xfId="23883" builtinId="47" hidden="1"/>
    <cellStyle name="40 % - Accent5" xfId="23922" builtinId="47" hidden="1"/>
    <cellStyle name="40 % - Accent5" xfId="23961" builtinId="47" hidden="1"/>
    <cellStyle name="40 % - Accent5" xfId="23193" builtinId="47" hidden="1"/>
    <cellStyle name="40 % - Accent5" xfId="23994" builtinId="47" hidden="1"/>
    <cellStyle name="40 % - Accent5" xfId="24034" builtinId="47" hidden="1"/>
    <cellStyle name="40 % - Accent5" xfId="24073" builtinId="47" hidden="1"/>
    <cellStyle name="40 % - Accent5" xfId="24111" builtinId="47" hidden="1"/>
    <cellStyle name="40 % - Accent5" xfId="24150" builtinId="47" hidden="1"/>
    <cellStyle name="40 % - Accent5" xfId="24189" builtinId="47" hidden="1"/>
    <cellStyle name="40 % - Accent5" xfId="24228" builtinId="47" hidden="1"/>
    <cellStyle name="40 % - Accent5" xfId="24268" builtinId="47" hidden="1"/>
    <cellStyle name="40 % - Accent5" xfId="24307" builtinId="47" hidden="1"/>
    <cellStyle name="40 % - Accent5" xfId="24345" builtinId="47" hidden="1"/>
    <cellStyle name="40 % - Accent5" xfId="24384" builtinId="47" hidden="1"/>
    <cellStyle name="40 % - Accent5" xfId="24423" builtinId="47" hidden="1"/>
    <cellStyle name="40 % - Accent5" xfId="24463" builtinId="47" hidden="1"/>
    <cellStyle name="40 % - Accent5" xfId="24502" builtinId="47" hidden="1"/>
    <cellStyle name="40 % - Accent5" xfId="24542" builtinId="47" hidden="1"/>
    <cellStyle name="40 % - Accent5" xfId="24581" builtinId="47" hidden="1"/>
    <cellStyle name="40 % - Accent5" xfId="24621" builtinId="47" hidden="1"/>
    <cellStyle name="40 % - Accent5" xfId="24660" builtinId="47" hidden="1"/>
    <cellStyle name="40 % - Accent5" xfId="24699" builtinId="47" hidden="1"/>
    <cellStyle name="40 % - Accent5" xfId="23149" builtinId="47" hidden="1"/>
    <cellStyle name="40 % - Accent5" xfId="23182" builtinId="47" hidden="1"/>
    <cellStyle name="40 % - Accent5" xfId="24744" builtinId="47" hidden="1"/>
    <cellStyle name="40 % - Accent5" xfId="24783" builtinId="47" hidden="1"/>
    <cellStyle name="40 % - Accent5" xfId="24821" builtinId="47" hidden="1"/>
    <cellStyle name="40 % - Accent5" xfId="24860" builtinId="47" hidden="1"/>
    <cellStyle name="40 % - Accent5" xfId="24899" builtinId="47" hidden="1"/>
    <cellStyle name="40 % - Accent5" xfId="24938" builtinId="47" hidden="1"/>
    <cellStyle name="40 % - Accent5" xfId="24978" builtinId="47" hidden="1"/>
    <cellStyle name="40 % - Accent5" xfId="25017" builtinId="47" hidden="1"/>
    <cellStyle name="40 % - Accent5" xfId="25055" builtinId="47" hidden="1"/>
    <cellStyle name="40 % - Accent5" xfId="25094" builtinId="47" hidden="1"/>
    <cellStyle name="40 % - Accent5" xfId="25133" builtinId="47" hidden="1"/>
    <cellStyle name="40 % - Accent5" xfId="25173" builtinId="47" hidden="1"/>
    <cellStyle name="40 % - Accent5" xfId="25212" builtinId="47" hidden="1"/>
    <cellStyle name="40 % - Accent5" xfId="25252" builtinId="47" hidden="1"/>
    <cellStyle name="40 % - Accent5" xfId="25291" builtinId="47" hidden="1"/>
    <cellStyle name="40 % - Accent5" xfId="25331" builtinId="47" hidden="1"/>
    <cellStyle name="40 % - Accent5" xfId="25370" builtinId="47" hidden="1"/>
    <cellStyle name="40 % - Accent5" xfId="25409" builtinId="47" hidden="1"/>
    <cellStyle name="40 % - Accent5" xfId="19149" builtinId="47" hidden="1"/>
    <cellStyle name="40 % - Accent5" xfId="19117" builtinId="47" hidden="1"/>
    <cellStyle name="40 % - Accent5" xfId="25435" builtinId="47" hidden="1"/>
    <cellStyle name="40 % - Accent5" xfId="25474" builtinId="47" hidden="1"/>
    <cellStyle name="40 % - Accent5" xfId="25512" builtinId="47" hidden="1"/>
    <cellStyle name="40 % - Accent5" xfId="25551" builtinId="47" hidden="1"/>
    <cellStyle name="40 % - Accent5" xfId="25590" builtinId="47" hidden="1"/>
    <cellStyle name="40 % - Accent5" xfId="25629" builtinId="47" hidden="1"/>
    <cellStyle name="40 % - Accent5" xfId="25669" builtinId="47" hidden="1"/>
    <cellStyle name="40 % - Accent5" xfId="25708" builtinId="47" hidden="1"/>
    <cellStyle name="40 % - Accent5" xfId="25746" builtinId="47" hidden="1"/>
    <cellStyle name="40 % - Accent5" xfId="25785" builtinId="47" hidden="1"/>
    <cellStyle name="40 % - Accent5" xfId="25824" builtinId="47" hidden="1"/>
    <cellStyle name="40 % - Accent5" xfId="25864" builtinId="47" hidden="1"/>
    <cellStyle name="40 % - Accent5" xfId="25903" builtinId="47" hidden="1"/>
    <cellStyle name="40 % - Accent5" xfId="25943" builtinId="47" hidden="1"/>
    <cellStyle name="40 % - Accent5" xfId="25982" builtinId="47" hidden="1"/>
    <cellStyle name="40 % - Accent5" xfId="26022" builtinId="47" hidden="1"/>
    <cellStyle name="40 % - Accent5" xfId="26061" builtinId="47" hidden="1"/>
    <cellStyle name="40 % - Accent5" xfId="26100" builtinId="47" hidden="1"/>
    <cellStyle name="40 % - Accent5" xfId="26139" builtinId="47" hidden="1"/>
    <cellStyle name="40 % - Accent5" xfId="26295" builtinId="47" hidden="1"/>
    <cellStyle name="40 % - Accent5" xfId="26335" builtinId="47" hidden="1"/>
    <cellStyle name="40 % - Accent5" xfId="26374" builtinId="47" hidden="1"/>
    <cellStyle name="40 % - Accent5" xfId="26412" builtinId="47" hidden="1"/>
    <cellStyle name="40 % - Accent5" xfId="26451" builtinId="47" hidden="1"/>
    <cellStyle name="40 % - Accent5" xfId="26490" builtinId="47" hidden="1"/>
    <cellStyle name="40 % - Accent5" xfId="26529" builtinId="47" hidden="1"/>
    <cellStyle name="40 % - Accent5" xfId="26569" builtinId="47" hidden="1"/>
    <cellStyle name="40 % - Accent5" xfId="26608" builtinId="47" hidden="1"/>
    <cellStyle name="40 % - Accent5" xfId="26646" builtinId="47" hidden="1"/>
    <cellStyle name="40 % - Accent5" xfId="26685" builtinId="47" hidden="1"/>
    <cellStyle name="40 % - Accent5" xfId="26724" builtinId="47" hidden="1"/>
    <cellStyle name="40 % - Accent5" xfId="26764" builtinId="47" hidden="1"/>
    <cellStyle name="40 % - Accent5" xfId="26803" builtinId="47" hidden="1"/>
    <cellStyle name="40 % - Accent5" xfId="26843" builtinId="47" hidden="1"/>
    <cellStyle name="40 % - Accent5" xfId="26883" builtinId="47" hidden="1"/>
    <cellStyle name="40 % - Accent5" xfId="26923" builtinId="47" hidden="1"/>
    <cellStyle name="40 % - Accent5" xfId="26962" builtinId="47" hidden="1"/>
    <cellStyle name="40 % - Accent5" xfId="27001" builtinId="47" hidden="1"/>
    <cellStyle name="40 % - Accent5" xfId="26233" builtinId="47" hidden="1"/>
    <cellStyle name="40 % - Accent5" xfId="27034" builtinId="47" hidden="1"/>
    <cellStyle name="40 % - Accent5" xfId="27074" builtinId="47" hidden="1"/>
    <cellStyle name="40 % - Accent5" xfId="27113" builtinId="47" hidden="1"/>
    <cellStyle name="40 % - Accent5" xfId="27151" builtinId="47" hidden="1"/>
    <cellStyle name="40 % - Accent5" xfId="27190" builtinId="47" hidden="1"/>
    <cellStyle name="40 % - Accent5" xfId="27229" builtinId="47" hidden="1"/>
    <cellStyle name="40 % - Accent5" xfId="27268" builtinId="47" hidden="1"/>
    <cellStyle name="40 % - Accent5" xfId="27308" builtinId="47" hidden="1"/>
    <cellStyle name="40 % - Accent5" xfId="27347" builtinId="47" hidden="1"/>
    <cellStyle name="40 % - Accent5" xfId="27385" builtinId="47" hidden="1"/>
    <cellStyle name="40 % - Accent5" xfId="27424" builtinId="47" hidden="1"/>
    <cellStyle name="40 % - Accent5" xfId="27463" builtinId="47" hidden="1"/>
    <cellStyle name="40 % - Accent5" xfId="27503" builtinId="47" hidden="1"/>
    <cellStyle name="40 % - Accent5" xfId="27542" builtinId="47" hidden="1"/>
    <cellStyle name="40 % - Accent5" xfId="27582" builtinId="47" hidden="1"/>
    <cellStyle name="40 % - Accent5" xfId="27621" builtinId="47" hidden="1"/>
    <cellStyle name="40 % - Accent5" xfId="27661" builtinId="47" hidden="1"/>
    <cellStyle name="40 % - Accent5" xfId="27700" builtinId="47" hidden="1"/>
    <cellStyle name="40 % - Accent5" xfId="27739" builtinId="47" hidden="1"/>
    <cellStyle name="40 % - Accent5" xfId="26189" builtinId="47" hidden="1"/>
    <cellStyle name="40 % - Accent5" xfId="26222" builtinId="47" hidden="1"/>
    <cellStyle name="40 % - Accent5" xfId="27784" builtinId="47" hidden="1"/>
    <cellStyle name="40 % - Accent5" xfId="27823" builtinId="47" hidden="1"/>
    <cellStyle name="40 % - Accent5" xfId="27861" builtinId="47" hidden="1"/>
    <cellStyle name="40 % - Accent5" xfId="27900" builtinId="47" hidden="1"/>
    <cellStyle name="40 % - Accent5" xfId="27939" builtinId="47" hidden="1"/>
    <cellStyle name="40 % - Accent5" xfId="27978" builtinId="47" hidden="1"/>
    <cellStyle name="40 % - Accent5" xfId="28018" builtinId="47" hidden="1"/>
    <cellStyle name="40 % - Accent5" xfId="28057" builtinId="47" hidden="1"/>
    <cellStyle name="40 % - Accent5" xfId="28095" builtinId="47" hidden="1"/>
    <cellStyle name="40 % - Accent5" xfId="28134" builtinId="47" hidden="1"/>
    <cellStyle name="40 % - Accent5" xfId="28173" builtinId="47" hidden="1"/>
    <cellStyle name="40 % - Accent5" xfId="28213" builtinId="47" hidden="1"/>
    <cellStyle name="40 % - Accent5" xfId="28252" builtinId="47" hidden="1"/>
    <cellStyle name="40 % - Accent5" xfId="28292" builtinId="47" hidden="1"/>
    <cellStyle name="40 % - Accent5" xfId="28331" builtinId="47" hidden="1"/>
    <cellStyle name="40 % - Accent5" xfId="28371" builtinId="47" hidden="1"/>
    <cellStyle name="40 % - Accent5" xfId="28410" builtinId="47" hidden="1"/>
    <cellStyle name="40 % - Accent5" xfId="28449" builtinId="47" hidden="1"/>
    <cellStyle name="40 % - Accent5" xfId="28488" builtinId="47" hidden="1"/>
    <cellStyle name="40 % - Accent5" xfId="28610" builtinId="47" hidden="1"/>
    <cellStyle name="40 % - Accent5" xfId="28652" builtinId="47" hidden="1"/>
    <cellStyle name="40 % - Accent5" xfId="28691" builtinId="47" hidden="1"/>
    <cellStyle name="40 % - Accent5" xfId="28729" builtinId="47" hidden="1"/>
    <cellStyle name="40 % - Accent5" xfId="28768" builtinId="47" hidden="1"/>
    <cellStyle name="40 % - Accent5" xfId="28807" builtinId="47" hidden="1"/>
    <cellStyle name="40 % - Accent5" xfId="28846" builtinId="47" hidden="1"/>
    <cellStyle name="40 % - Accent5" xfId="28886" builtinId="47" hidden="1"/>
    <cellStyle name="40 % - Accent5" xfId="28925" builtinId="47" hidden="1"/>
    <cellStyle name="40 % - Accent5" xfId="28963" builtinId="47" hidden="1"/>
    <cellStyle name="40 % - Accent5" xfId="29002" builtinId="47" hidden="1"/>
    <cellStyle name="40 % - Accent5" xfId="29043" builtinId="47" hidden="1"/>
    <cellStyle name="40 % - Accent5" xfId="29083" builtinId="47" hidden="1"/>
    <cellStyle name="40 % - Accent5" xfId="29122" builtinId="47" hidden="1"/>
    <cellStyle name="40 % - Accent5" xfId="29162" builtinId="47" hidden="1"/>
    <cellStyle name="40 % - Accent5" xfId="29202" builtinId="47" hidden="1"/>
    <cellStyle name="40 % - Accent5" xfId="29242" builtinId="47" hidden="1"/>
    <cellStyle name="40 % - Accent5" xfId="29281" builtinId="47" hidden="1"/>
    <cellStyle name="40 % - Accent5" xfId="29320" builtinId="47" hidden="1"/>
    <cellStyle name="40 % - Accent5" xfId="29370" builtinId="47" hidden="1"/>
    <cellStyle name="40 % - Accent5" xfId="29526" builtinId="47" hidden="1"/>
    <cellStyle name="40 % - Accent5" xfId="29568" builtinId="47" hidden="1"/>
    <cellStyle name="40 % - Accent5" xfId="29607" builtinId="47" hidden="1"/>
    <cellStyle name="40 % - Accent5" xfId="29645" builtinId="47" hidden="1"/>
    <cellStyle name="40 % - Accent5" xfId="29684" builtinId="47" hidden="1"/>
    <cellStyle name="40 % - Accent5" xfId="29723" builtinId="47" hidden="1"/>
    <cellStyle name="40 % - Accent5" xfId="29762" builtinId="47" hidden="1"/>
    <cellStyle name="40 % - Accent5" xfId="29802" builtinId="47" hidden="1"/>
    <cellStyle name="40 % - Accent5" xfId="29841" builtinId="47" hidden="1"/>
    <cellStyle name="40 % - Accent5" xfId="29879" builtinId="47" hidden="1"/>
    <cellStyle name="40 % - Accent5" xfId="29918" builtinId="47" hidden="1"/>
    <cellStyle name="40 % - Accent5" xfId="29959" builtinId="47" hidden="1"/>
    <cellStyle name="40 % - Accent5" xfId="29999" builtinId="47" hidden="1"/>
    <cellStyle name="40 % - Accent5" xfId="30038" builtinId="47" hidden="1"/>
    <cellStyle name="40 % - Accent5" xfId="30078" builtinId="47" hidden="1"/>
    <cellStyle name="40 % - Accent5" xfId="30118" builtinId="47" hidden="1"/>
    <cellStyle name="40 % - Accent5" xfId="30158" builtinId="47" hidden="1"/>
    <cellStyle name="40 % - Accent5" xfId="30197" builtinId="47" hidden="1"/>
    <cellStyle name="40 % - Accent5" xfId="30236" builtinId="47" hidden="1"/>
    <cellStyle name="40 % - Accent5" xfId="29464" builtinId="47" hidden="1"/>
    <cellStyle name="40 % - Accent5" xfId="30269" builtinId="47" hidden="1"/>
    <cellStyle name="40 % - Accent5" xfId="30309" builtinId="47" hidden="1"/>
    <cellStyle name="40 % - Accent5" xfId="30348" builtinId="47" hidden="1"/>
    <cellStyle name="40 % - Accent5" xfId="30386" builtinId="47" hidden="1"/>
    <cellStyle name="40 % - Accent5" xfId="30425" builtinId="47" hidden="1"/>
    <cellStyle name="40 % - Accent5" xfId="30464" builtinId="47" hidden="1"/>
    <cellStyle name="40 % - Accent5" xfId="30503" builtinId="47" hidden="1"/>
    <cellStyle name="40 % - Accent5" xfId="30543" builtinId="47" hidden="1"/>
    <cellStyle name="40 % - Accent5" xfId="30582" builtinId="47" hidden="1"/>
    <cellStyle name="40 % - Accent5" xfId="30620" builtinId="47" hidden="1"/>
    <cellStyle name="40 % - Accent5" xfId="30659" builtinId="47" hidden="1"/>
    <cellStyle name="40 % - Accent5" xfId="30698" builtinId="47" hidden="1"/>
    <cellStyle name="40 % - Accent5" xfId="30738" builtinId="47" hidden="1"/>
    <cellStyle name="40 % - Accent5" xfId="30777" builtinId="47" hidden="1"/>
    <cellStyle name="40 % - Accent5" xfId="30817" builtinId="47" hidden="1"/>
    <cellStyle name="40 % - Accent5" xfId="30856" builtinId="47" hidden="1"/>
    <cellStyle name="40 % - Accent5" xfId="30896" builtinId="47" hidden="1"/>
    <cellStyle name="40 % - Accent5" xfId="30935" builtinId="47" hidden="1"/>
    <cellStyle name="40 % - Accent5" xfId="30974" builtinId="47" hidden="1"/>
    <cellStyle name="40 % - Accent5" xfId="29420" builtinId="47" hidden="1"/>
    <cellStyle name="40 % - Accent5" xfId="29453" builtinId="47" hidden="1"/>
    <cellStyle name="40 % - Accent5" xfId="31019" builtinId="47" hidden="1"/>
    <cellStyle name="40 % - Accent5" xfId="31058" builtinId="47" hidden="1"/>
    <cellStyle name="40 % - Accent5" xfId="31096" builtinId="47" hidden="1"/>
    <cellStyle name="40 % - Accent5" xfId="31135" builtinId="47" hidden="1"/>
    <cellStyle name="40 % - Accent5" xfId="31174" builtinId="47" hidden="1"/>
    <cellStyle name="40 % - Accent5" xfId="31213" builtinId="47" hidden="1"/>
    <cellStyle name="40 % - Accent5" xfId="31253" builtinId="47" hidden="1"/>
    <cellStyle name="40 % - Accent5" xfId="31292" builtinId="47" hidden="1"/>
    <cellStyle name="40 % - Accent5" xfId="31330" builtinId="47" hidden="1"/>
    <cellStyle name="40 % - Accent5" xfId="31369" builtinId="47" hidden="1"/>
    <cellStyle name="40 % - Accent5" xfId="31408" builtinId="47" hidden="1"/>
    <cellStyle name="40 % - Accent5" xfId="31448" builtinId="47" hidden="1"/>
    <cellStyle name="40 % - Accent5" xfId="31487" builtinId="47" hidden="1"/>
    <cellStyle name="40 % - Accent5" xfId="31527" builtinId="47" hidden="1"/>
    <cellStyle name="40 % - Accent5" xfId="31566" builtinId="47" hidden="1"/>
    <cellStyle name="40 % - Accent5" xfId="31606" builtinId="47" hidden="1"/>
    <cellStyle name="40 % - Accent5" xfId="31645" builtinId="47" hidden="1"/>
    <cellStyle name="40 % - Accent5" xfId="31684" builtinId="47" hidden="1"/>
    <cellStyle name="40 % - Accent5" xfId="28548" builtinId="47" hidden="1"/>
    <cellStyle name="40 % - Accent5" xfId="31697" builtinId="47" hidden="1"/>
    <cellStyle name="40 % - Accent5" xfId="31737" builtinId="47" hidden="1"/>
    <cellStyle name="40 % - Accent5" xfId="31776" builtinId="47" hidden="1"/>
    <cellStyle name="40 % - Accent5" xfId="31814" builtinId="47" hidden="1"/>
    <cellStyle name="40 % - Accent5" xfId="31853" builtinId="47" hidden="1"/>
    <cellStyle name="40 % - Accent5" xfId="31892" builtinId="47" hidden="1"/>
    <cellStyle name="40 % - Accent5" xfId="31931" builtinId="47" hidden="1"/>
    <cellStyle name="40 % - Accent5" xfId="31971" builtinId="47" hidden="1"/>
    <cellStyle name="40 % - Accent5" xfId="32010" builtinId="47" hidden="1"/>
    <cellStyle name="40 % - Accent5" xfId="32048" builtinId="47" hidden="1"/>
    <cellStyle name="40 % - Accent5" xfId="32087" builtinId="47" hidden="1"/>
    <cellStyle name="40 % - Accent5" xfId="32126" builtinId="47" hidden="1"/>
    <cellStyle name="40 % - Accent5" xfId="32166" builtinId="47" hidden="1"/>
    <cellStyle name="40 % - Accent5" xfId="32205" builtinId="47" hidden="1"/>
    <cellStyle name="40 % - Accent5" xfId="32245" builtinId="47" hidden="1"/>
    <cellStyle name="40 % - Accent5" xfId="32284" builtinId="47" hidden="1"/>
    <cellStyle name="40 % - Accent5" xfId="32324" builtinId="47" hidden="1"/>
    <cellStyle name="40 % - Accent5" xfId="32363" builtinId="47" hidden="1"/>
    <cellStyle name="40 % - Accent5" xfId="32402" builtinId="47" hidden="1"/>
    <cellStyle name="40 % - Accent5" xfId="32441" builtinId="47" hidden="1"/>
    <cellStyle name="40 % - Accent5" xfId="32597" builtinId="47" hidden="1"/>
    <cellStyle name="40 % - Accent5" xfId="32637" builtinId="47" hidden="1"/>
    <cellStyle name="40 % - Accent5" xfId="32676" builtinId="47" hidden="1"/>
    <cellStyle name="40 % - Accent5" xfId="32714" builtinId="47" hidden="1"/>
    <cellStyle name="40 % - Accent5" xfId="32753" builtinId="47" hidden="1"/>
    <cellStyle name="40 % - Accent5" xfId="32792" builtinId="47" hidden="1"/>
    <cellStyle name="40 % - Accent5" xfId="32831" builtinId="47" hidden="1"/>
    <cellStyle name="40 % - Accent5" xfId="32871" builtinId="47" hidden="1"/>
    <cellStyle name="40 % - Accent5" xfId="32910" builtinId="47" hidden="1"/>
    <cellStyle name="40 % - Accent5" xfId="32948" builtinId="47" hidden="1"/>
    <cellStyle name="40 % - Accent5" xfId="32987" builtinId="47" hidden="1"/>
    <cellStyle name="40 % - Accent5" xfId="33026" builtinId="47" hidden="1"/>
    <cellStyle name="40 % - Accent5" xfId="33066" builtinId="47" hidden="1"/>
    <cellStyle name="40 % - Accent5" xfId="33105" builtinId="47" hidden="1"/>
    <cellStyle name="40 % - Accent5" xfId="33145" builtinId="47" hidden="1"/>
    <cellStyle name="40 % - Accent5" xfId="33185" builtinId="47" hidden="1"/>
    <cellStyle name="40 % - Accent5" xfId="33225" builtinId="47" hidden="1"/>
    <cellStyle name="40 % - Accent5" xfId="33264" builtinId="47" hidden="1"/>
    <cellStyle name="40 % - Accent5" xfId="33303" builtinId="47" hidden="1"/>
    <cellStyle name="40 % - Accent5" xfId="32535" builtinId="47" hidden="1"/>
    <cellStyle name="40 % - Accent5" xfId="33336" builtinId="47" hidden="1"/>
    <cellStyle name="40 % - Accent5" xfId="33376" builtinId="47" hidden="1"/>
    <cellStyle name="40 % - Accent5" xfId="33415" builtinId="47" hidden="1"/>
    <cellStyle name="40 % - Accent5" xfId="33453" builtinId="47" hidden="1"/>
    <cellStyle name="40 % - Accent5" xfId="33492" builtinId="47" hidden="1"/>
    <cellStyle name="40 % - Accent5" xfId="33531" builtinId="47" hidden="1"/>
    <cellStyle name="40 % - Accent5" xfId="33570" builtinId="47" hidden="1"/>
    <cellStyle name="40 % - Accent5" xfId="33610" builtinId="47" hidden="1"/>
    <cellStyle name="40 % - Accent5" xfId="33649" builtinId="47" hidden="1"/>
    <cellStyle name="40 % - Accent5" xfId="33687" builtinId="47" hidden="1"/>
    <cellStyle name="40 % - Accent5" xfId="33726" builtinId="47" hidden="1"/>
    <cellStyle name="40 % - Accent5" xfId="33765" builtinId="47" hidden="1"/>
    <cellStyle name="40 % - Accent5" xfId="33805" builtinId="47" hidden="1"/>
    <cellStyle name="40 % - Accent5" xfId="33844" builtinId="47" hidden="1"/>
    <cellStyle name="40 % - Accent5" xfId="33884" builtinId="47" hidden="1"/>
    <cellStyle name="40 % - Accent5" xfId="33923" builtinId="47" hidden="1"/>
    <cellStyle name="40 % - Accent5" xfId="33963" builtinId="47" hidden="1"/>
    <cellStyle name="40 % - Accent5" xfId="34002" builtinId="47" hidden="1"/>
    <cellStyle name="40 % - Accent5" xfId="34041" builtinId="47" hidden="1"/>
    <cellStyle name="40 % - Accent5" xfId="32491" builtinId="47" hidden="1"/>
    <cellStyle name="40 % - Accent5" xfId="32524" builtinId="47" hidden="1"/>
    <cellStyle name="40 % - Accent5" xfId="34086" builtinId="47" hidden="1"/>
    <cellStyle name="40 % - Accent5" xfId="34125" builtinId="47" hidden="1"/>
    <cellStyle name="40 % - Accent5" xfId="34163" builtinId="47" hidden="1"/>
    <cellStyle name="40 % - Accent5" xfId="34202" builtinId="47" hidden="1"/>
    <cellStyle name="40 % - Accent5" xfId="34241" builtinId="47" hidden="1"/>
    <cellStyle name="40 % - Accent5" xfId="34280" builtinId="47" hidden="1"/>
    <cellStyle name="40 % - Accent5" xfId="34320" builtinId="47" hidden="1"/>
    <cellStyle name="40 % - Accent5" xfId="34359" builtinId="47" hidden="1"/>
    <cellStyle name="40 % - Accent5" xfId="34397" builtinId="47" hidden="1"/>
    <cellStyle name="40 % - Accent5" xfId="34436" builtinId="47" hidden="1"/>
    <cellStyle name="40 % - Accent5" xfId="34475" builtinId="47" hidden="1"/>
    <cellStyle name="40 % - Accent5" xfId="34515" builtinId="47" hidden="1"/>
    <cellStyle name="40 % - Accent5" xfId="34554" builtinId="47" hidden="1"/>
    <cellStyle name="40 % - Accent5" xfId="34594" builtinId="47" hidden="1"/>
    <cellStyle name="40 % - Accent5" xfId="34633" builtinId="47" hidden="1"/>
    <cellStyle name="40 % - Accent5" xfId="34673" builtinId="47" hidden="1"/>
    <cellStyle name="40 % - Accent5" xfId="34712" builtinId="47" hidden="1"/>
    <cellStyle name="40 % - Accent5" xfId="34751" builtinId="47" hidden="1"/>
    <cellStyle name="40 % - Accent5" xfId="29924" builtinId="47" hidden="1"/>
    <cellStyle name="40 % - Accent5" xfId="34791" builtinId="47" hidden="1"/>
    <cellStyle name="40 % - Accent5" xfId="34831" builtinId="47" hidden="1"/>
    <cellStyle name="40 % - Accent5" xfId="34870" builtinId="47" hidden="1"/>
    <cellStyle name="40 % - Accent5" xfId="34908" builtinId="47" hidden="1"/>
    <cellStyle name="40 % - Accent5" xfId="34947" builtinId="47" hidden="1"/>
    <cellStyle name="40 % - Accent5" xfId="34986" builtinId="47" hidden="1"/>
    <cellStyle name="40 % - Accent5" xfId="35025" builtinId="47" hidden="1"/>
    <cellStyle name="40 % - Accent5" xfId="35065" builtinId="47" hidden="1"/>
    <cellStyle name="40 % - Accent5" xfId="35104" builtinId="47" hidden="1"/>
    <cellStyle name="40 % - Accent5" xfId="35142" builtinId="47" hidden="1"/>
    <cellStyle name="40 % - Accent5" xfId="35181" builtinId="47" hidden="1"/>
    <cellStyle name="40 % - Accent5" xfId="35220" builtinId="47" hidden="1"/>
    <cellStyle name="40 % - Accent5" xfId="35260" builtinId="47" hidden="1"/>
    <cellStyle name="40 % - Accent5" xfId="35299" builtinId="47" hidden="1"/>
    <cellStyle name="40 % - Accent5" xfId="35339" builtinId="47" hidden="1"/>
    <cellStyle name="40 % - Accent5" xfId="35378" builtinId="47" hidden="1"/>
    <cellStyle name="40 % - Accent5" xfId="35418" builtinId="47" hidden="1"/>
    <cellStyle name="40 % - Accent5" xfId="35457" builtinId="47" hidden="1"/>
    <cellStyle name="40 % - Accent5" xfId="35496" builtinId="47" hidden="1"/>
    <cellStyle name="40 % - Accent5" xfId="35535" builtinId="47" hidden="1"/>
    <cellStyle name="40 % - Accent5" xfId="35691" builtinId="47" hidden="1"/>
    <cellStyle name="40 % - Accent5" xfId="35731" builtinId="47" hidden="1"/>
    <cellStyle name="40 % - Accent5" xfId="35770" builtinId="47" hidden="1"/>
    <cellStyle name="40 % - Accent5" xfId="35808" builtinId="47" hidden="1"/>
    <cellStyle name="40 % - Accent5" xfId="35847" builtinId="47" hidden="1"/>
    <cellStyle name="40 % - Accent5" xfId="35886" builtinId="47" hidden="1"/>
    <cellStyle name="40 % - Accent5" xfId="35925" builtinId="47" hidden="1"/>
    <cellStyle name="40 % - Accent5" xfId="35965" builtinId="47" hidden="1"/>
    <cellStyle name="40 % - Accent5" xfId="36004" builtinId="47" hidden="1"/>
    <cellStyle name="40 % - Accent5" xfId="36042" builtinId="47" hidden="1"/>
    <cellStyle name="40 % - Accent5" xfId="36081" builtinId="47" hidden="1"/>
    <cellStyle name="40 % - Accent5" xfId="36120" builtinId="47" hidden="1"/>
    <cellStyle name="40 % - Accent5" xfId="36160" builtinId="47" hidden="1"/>
    <cellStyle name="40 % - Accent5" xfId="36199" builtinId="47" hidden="1"/>
    <cellStyle name="40 % - Accent5" xfId="36239" builtinId="47" hidden="1"/>
    <cellStyle name="40 % - Accent5" xfId="36279" builtinId="47" hidden="1"/>
    <cellStyle name="40 % - Accent5" xfId="36319" builtinId="47" hidden="1"/>
    <cellStyle name="40 % - Accent5" xfId="36358" builtinId="47" hidden="1"/>
    <cellStyle name="40 % - Accent5" xfId="36397" builtinId="47" hidden="1"/>
    <cellStyle name="40 % - Accent5" xfId="35629" builtinId="47" hidden="1"/>
    <cellStyle name="40 % - Accent5" xfId="36430" builtinId="47" hidden="1"/>
    <cellStyle name="40 % - Accent5" xfId="36470" builtinId="47" hidden="1"/>
    <cellStyle name="40 % - Accent5" xfId="36509" builtinId="47" hidden="1"/>
    <cellStyle name="40 % - Accent5" xfId="36547" builtinId="47" hidden="1"/>
    <cellStyle name="40 % - Accent5" xfId="36586" builtinId="47" hidden="1"/>
    <cellStyle name="40 % - Accent5" xfId="36625" builtinId="47" hidden="1"/>
    <cellStyle name="40 % - Accent5" xfId="36664" builtinId="47" hidden="1"/>
    <cellStyle name="40 % - Accent5" xfId="36704" builtinId="47" hidden="1"/>
    <cellStyle name="40 % - Accent5" xfId="36743" builtinId="47" hidden="1"/>
    <cellStyle name="40 % - Accent5" xfId="36781" builtinId="47" hidden="1"/>
    <cellStyle name="40 % - Accent5" xfId="36820" builtinId="47" hidden="1"/>
    <cellStyle name="40 % - Accent5" xfId="36859" builtinId="47" hidden="1"/>
    <cellStyle name="40 % - Accent5" xfId="36899" builtinId="47" hidden="1"/>
    <cellStyle name="40 % - Accent5" xfId="36938" builtinId="47" hidden="1"/>
    <cellStyle name="40 % - Accent5" xfId="36978" builtinId="47" hidden="1"/>
    <cellStyle name="40 % - Accent5" xfId="37017" builtinId="47" hidden="1"/>
    <cellStyle name="40 % - Accent5" xfId="37057" builtinId="47" hidden="1"/>
    <cellStyle name="40 % - Accent5" xfId="37096" builtinId="47" hidden="1"/>
    <cellStyle name="40 % - Accent5" xfId="37135" builtinId="47" hidden="1"/>
    <cellStyle name="40 % - Accent5" xfId="35585" builtinId="47" hidden="1"/>
    <cellStyle name="40 % - Accent5" xfId="35618" builtinId="47" hidden="1"/>
    <cellStyle name="40 % - Accent5" xfId="37180" builtinId="47" hidden="1"/>
    <cellStyle name="40 % - Accent5" xfId="37219" builtinId="47" hidden="1"/>
    <cellStyle name="40 % - Accent5" xfId="37257" builtinId="47" hidden="1"/>
    <cellStyle name="40 % - Accent5" xfId="37296" builtinId="47" hidden="1"/>
    <cellStyle name="40 % - Accent5" xfId="37335" builtinId="47" hidden="1"/>
    <cellStyle name="40 % - Accent5" xfId="37374" builtinId="47" hidden="1"/>
    <cellStyle name="40 % - Accent5" xfId="37414" builtinId="47" hidden="1"/>
    <cellStyle name="40 % - Accent5" xfId="37453" builtinId="47" hidden="1"/>
    <cellStyle name="40 % - Accent5" xfId="37491" builtinId="47" hidden="1"/>
    <cellStyle name="40 % - Accent5" xfId="37530" builtinId="47" hidden="1"/>
    <cellStyle name="40 % - Accent5" xfId="37569" builtinId="47" hidden="1"/>
    <cellStyle name="40 % - Accent5" xfId="37609" builtinId="47" hidden="1"/>
    <cellStyle name="40 % - Accent5" xfId="37648" builtinId="47" hidden="1"/>
    <cellStyle name="40 % - Accent5" xfId="37688" builtinId="47" hidden="1"/>
    <cellStyle name="40 % - Accent5" xfId="37727" builtinId="47" hidden="1"/>
    <cellStyle name="40 % - Accent5" xfId="37767" builtinId="47" hidden="1"/>
    <cellStyle name="40 % - Accent5" xfId="37806" builtinId="47" hidden="1"/>
    <cellStyle name="40 % - Accent5" xfId="37845" builtinId="47" hidden="1"/>
    <cellStyle name="40 % - Accent5" xfId="37884" builtinId="47" hidden="1"/>
    <cellStyle name="40 % - Accent5" xfId="37923" builtinId="47" hidden="1"/>
    <cellStyle name="40 % - Accent5" xfId="37963" builtinId="47" hidden="1"/>
    <cellStyle name="40 % - Accent5" xfId="38002" builtinId="47" hidden="1"/>
    <cellStyle name="40 % - Accent5" xfId="38040" builtinId="47" hidden="1"/>
    <cellStyle name="40 % - Accent5" xfId="38079" builtinId="47" hidden="1"/>
    <cellStyle name="40 % - Accent5" xfId="38118" builtinId="47" hidden="1"/>
    <cellStyle name="40 % - Accent5" xfId="38157" builtinId="47" hidden="1"/>
    <cellStyle name="40 % - Accent5" xfId="38197" builtinId="47" hidden="1"/>
    <cellStyle name="40 % - Accent5" xfId="38236" builtinId="47" hidden="1"/>
    <cellStyle name="40 % - Accent5" xfId="38274" builtinId="47" hidden="1"/>
    <cellStyle name="40 % - Accent5" xfId="38313" builtinId="47" hidden="1"/>
    <cellStyle name="40 % - Accent5" xfId="38352" builtinId="47" hidden="1"/>
    <cellStyle name="40 % - Accent5" xfId="38392" builtinId="47" hidden="1"/>
    <cellStyle name="40 % - Accent5" xfId="38431" builtinId="47" hidden="1"/>
    <cellStyle name="40 % - Accent5" xfId="38471" builtinId="47" hidden="1"/>
    <cellStyle name="40 % - Accent5" xfId="38510" builtinId="47" hidden="1"/>
    <cellStyle name="40 % - Accent5" xfId="38550" builtinId="47" hidden="1"/>
    <cellStyle name="40 % - Accent5" xfId="38589" builtinId="47" hidden="1"/>
    <cellStyle name="40 % - Accent5" xfId="38628" builtinId="47" hidden="1"/>
    <cellStyle name="40 % - Accent5" xfId="38667" builtinId="47" hidden="1"/>
    <cellStyle name="40 % - Accent5" xfId="38823" builtinId="47" hidden="1"/>
    <cellStyle name="40 % - Accent5" xfId="38863" builtinId="47" hidden="1"/>
    <cellStyle name="40 % - Accent5" xfId="38902" builtinId="47" hidden="1"/>
    <cellStyle name="40 % - Accent5" xfId="38940" builtinId="47" hidden="1"/>
    <cellStyle name="40 % - Accent5" xfId="38979" builtinId="47" hidden="1"/>
    <cellStyle name="40 % - Accent5" xfId="39018" builtinId="47" hidden="1"/>
    <cellStyle name="40 % - Accent5" xfId="39057" builtinId="47" hidden="1"/>
    <cellStyle name="40 % - Accent5" xfId="39097" builtinId="47" hidden="1"/>
    <cellStyle name="40 % - Accent5" xfId="39136" builtinId="47" hidden="1"/>
    <cellStyle name="40 % - Accent5" xfId="39174" builtinId="47" hidden="1"/>
    <cellStyle name="40 % - Accent5" xfId="39213" builtinId="47" hidden="1"/>
    <cellStyle name="40 % - Accent5" xfId="39252" builtinId="47" hidden="1"/>
    <cellStyle name="40 % - Accent5" xfId="39292" builtinId="47" hidden="1"/>
    <cellStyle name="40 % - Accent5" xfId="39331" builtinId="47" hidden="1"/>
    <cellStyle name="40 % - Accent5" xfId="39371" builtinId="47" hidden="1"/>
    <cellStyle name="40 % - Accent5" xfId="39411" builtinId="47" hidden="1"/>
    <cellStyle name="40 % - Accent5" xfId="39451" builtinId="47" hidden="1"/>
    <cellStyle name="40 % - Accent5" xfId="39490" builtinId="47" hidden="1"/>
    <cellStyle name="40 % - Accent5" xfId="39529" builtinId="47" hidden="1"/>
    <cellStyle name="40 % - Accent5" xfId="38761" builtinId="47" hidden="1"/>
    <cellStyle name="40 % - Accent5" xfId="39562" builtinId="47" hidden="1"/>
    <cellStyle name="40 % - Accent5" xfId="39602" builtinId="47" hidden="1"/>
    <cellStyle name="40 % - Accent5" xfId="39641" builtinId="47" hidden="1"/>
    <cellStyle name="40 % - Accent5" xfId="39679" builtinId="47" hidden="1"/>
    <cellStyle name="40 % - Accent5" xfId="39718" builtinId="47" hidden="1"/>
    <cellStyle name="40 % - Accent5" xfId="39757" builtinId="47" hidden="1"/>
    <cellStyle name="40 % - Accent5" xfId="39796" builtinId="47" hidden="1"/>
    <cellStyle name="40 % - Accent5" xfId="39836" builtinId="47" hidden="1"/>
    <cellStyle name="40 % - Accent5" xfId="39875" builtinId="47" hidden="1"/>
    <cellStyle name="40 % - Accent5" xfId="39913" builtinId="47" hidden="1"/>
    <cellStyle name="40 % - Accent5" xfId="39952" builtinId="47" hidden="1"/>
    <cellStyle name="40 % - Accent5" xfId="39991" builtinId="47" hidden="1"/>
    <cellStyle name="40 % - Accent5" xfId="40031" builtinId="47" hidden="1"/>
    <cellStyle name="40 % - Accent5" xfId="40070" builtinId="47" hidden="1"/>
    <cellStyle name="40 % - Accent5" xfId="40110" builtinId="47" hidden="1"/>
    <cellStyle name="40 % - Accent5" xfId="40149" builtinId="47" hidden="1"/>
    <cellStyle name="40 % - Accent5" xfId="40189" builtinId="47" hidden="1"/>
    <cellStyle name="40 % - Accent5" xfId="40228" builtinId="47" hidden="1"/>
    <cellStyle name="40 % - Accent5" xfId="40267" builtinId="47" hidden="1"/>
    <cellStyle name="40 % - Accent5" xfId="38717" builtinId="47" hidden="1"/>
    <cellStyle name="40 % - Accent5" xfId="38750" builtinId="47" hidden="1"/>
    <cellStyle name="40 % - Accent5" xfId="40312" builtinId="47" hidden="1"/>
    <cellStyle name="40 % - Accent5" xfId="40351" builtinId="47" hidden="1"/>
    <cellStyle name="40 % - Accent5" xfId="40389" builtinId="47" hidden="1"/>
    <cellStyle name="40 % - Accent5" xfId="40428" builtinId="47" hidden="1"/>
    <cellStyle name="40 % - Accent5" xfId="40467" builtinId="47" hidden="1"/>
    <cellStyle name="40 % - Accent5" xfId="40506" builtinId="47" hidden="1"/>
    <cellStyle name="40 % - Accent5" xfId="40546" builtinId="47" hidden="1"/>
    <cellStyle name="40 % - Accent5" xfId="40585" builtinId="47" hidden="1"/>
    <cellStyle name="40 % - Accent5" xfId="40623" builtinId="47" hidden="1"/>
    <cellStyle name="40 % - Accent5" xfId="40662" builtinId="47" hidden="1"/>
    <cellStyle name="40 % - Accent5" xfId="40701" builtinId="47" hidden="1"/>
    <cellStyle name="40 % - Accent5" xfId="40741" builtinId="47" hidden="1"/>
    <cellStyle name="40 % - Accent5" xfId="40780" builtinId="47" hidden="1"/>
    <cellStyle name="40 % - Accent5" xfId="40820" builtinId="47" hidden="1"/>
    <cellStyle name="40 % - Accent5" xfId="40859" builtinId="47" hidden="1"/>
    <cellStyle name="40 % - Accent5" xfId="40899" builtinId="47" hidden="1"/>
    <cellStyle name="40 % - Accent5" xfId="40938" builtinId="47" hidden="1"/>
    <cellStyle name="40 % - Accent5" xfId="40977" builtinId="47" hidden="1"/>
    <cellStyle name="40 % - Accent5" xfId="41037" builtinId="47" hidden="1"/>
    <cellStyle name="40 % - Accent5" xfId="41094" builtinId="47" hidden="1"/>
    <cellStyle name="40 % - Accent5" xfId="41134" builtinId="47" hidden="1"/>
    <cellStyle name="40 % - Accent5" xfId="41173" builtinId="47" hidden="1"/>
    <cellStyle name="40 % - Accent5" xfId="41211" builtinId="47" hidden="1"/>
    <cellStyle name="40 % - Accent5" xfId="41250" builtinId="47" hidden="1"/>
    <cellStyle name="40 % - Accent5" xfId="41289" builtinId="47" hidden="1"/>
    <cellStyle name="40 % - Accent5" xfId="41328" builtinId="47" hidden="1"/>
    <cellStyle name="40 % - Accent5" xfId="41368" builtinId="47" hidden="1"/>
    <cellStyle name="40 % - Accent5" xfId="41407" builtinId="47" hidden="1"/>
    <cellStyle name="40 % - Accent5" xfId="41445" builtinId="47" hidden="1"/>
    <cellStyle name="40 % - Accent5" xfId="41484" builtinId="47" hidden="1"/>
    <cellStyle name="40 % - Accent5" xfId="41523" builtinId="47" hidden="1"/>
    <cellStyle name="40 % - Accent5" xfId="41563" builtinId="47" hidden="1"/>
    <cellStyle name="40 % - Accent5" xfId="41602" builtinId="47" hidden="1"/>
    <cellStyle name="40 % - Accent5" xfId="41642" builtinId="47" hidden="1"/>
    <cellStyle name="40 % - Accent5" xfId="41681" builtinId="47" hidden="1"/>
    <cellStyle name="40 % - Accent5" xfId="41721" builtinId="47" hidden="1"/>
    <cellStyle name="40 % - Accent5" xfId="41760" builtinId="47" hidden="1"/>
    <cellStyle name="40 % - Accent5" xfId="41799" builtinId="47" hidden="1"/>
    <cellStyle name="40 % - Accent5" xfId="40986" builtinId="47" hidden="1"/>
    <cellStyle name="40 % - Accent5" xfId="41838" builtinId="47" hidden="1"/>
    <cellStyle name="40 % - Accent5" xfId="41878" builtinId="47" hidden="1"/>
    <cellStyle name="40 % - Accent5" xfId="41917" builtinId="47" hidden="1"/>
    <cellStyle name="40 % - Accent5" xfId="41955" builtinId="47" hidden="1"/>
    <cellStyle name="40 % - Accent5" xfId="41994" builtinId="47" hidden="1"/>
    <cellStyle name="40 % - Accent5" xfId="42033" builtinId="47" hidden="1"/>
    <cellStyle name="40 % - Accent5" xfId="42072" builtinId="47" hidden="1"/>
    <cellStyle name="40 % - Accent5" xfId="42112" builtinId="47" hidden="1"/>
    <cellStyle name="40 % - Accent5" xfId="42151" builtinId="47" hidden="1"/>
    <cellStyle name="40 % - Accent5" xfId="42189" builtinId="47" hidden="1"/>
    <cellStyle name="40 % - Accent5" xfId="42228" builtinId="47" hidden="1"/>
    <cellStyle name="40 % - Accent5" xfId="42267" builtinId="47" hidden="1"/>
    <cellStyle name="40 % - Accent5" xfId="42307" builtinId="47" hidden="1"/>
    <cellStyle name="40 % - Accent5" xfId="42346" builtinId="47" hidden="1"/>
    <cellStyle name="40 % - Accent5" xfId="42386" builtinId="47" hidden="1"/>
    <cellStyle name="40 % - Accent5" xfId="42425" builtinId="47" hidden="1"/>
    <cellStyle name="40 % - Accent5" xfId="42465" builtinId="47" hidden="1"/>
    <cellStyle name="40 % - Accent5" xfId="42504" builtinId="47" hidden="1"/>
    <cellStyle name="40 % - Accent5" xfId="42543" builtinId="47" hidden="1"/>
    <cellStyle name="40 % - Accent5" xfId="42607" builtinId="47" hidden="1"/>
    <cellStyle name="40 % - Accent5" xfId="42660" builtinId="47" hidden="1"/>
    <cellStyle name="40 % - Accent5" xfId="42700" builtinId="47" hidden="1"/>
    <cellStyle name="40 % - Accent5" xfId="42739" builtinId="47" hidden="1"/>
    <cellStyle name="40 % - Accent5" xfId="42777" builtinId="47" hidden="1"/>
    <cellStyle name="40 % - Accent5" xfId="42816" builtinId="47" hidden="1"/>
    <cellStyle name="40 % - Accent5" xfId="42855" builtinId="47" hidden="1"/>
    <cellStyle name="40 % - Accent5" xfId="42894" builtinId="47" hidden="1"/>
    <cellStyle name="40 % - Accent5" xfId="42934" builtinId="47" hidden="1"/>
    <cellStyle name="40 % - Accent5" xfId="42973" builtinId="47" hidden="1"/>
    <cellStyle name="40 % - Accent5" xfId="43011" builtinId="47" hidden="1"/>
    <cellStyle name="40 % - Accent5" xfId="43050" builtinId="47" hidden="1"/>
    <cellStyle name="40 % - Accent5" xfId="43089" builtinId="47" hidden="1"/>
    <cellStyle name="40 % - Accent5" xfId="43129" builtinId="47" hidden="1"/>
    <cellStyle name="40 % - Accent5" xfId="43168" builtinId="47" hidden="1"/>
    <cellStyle name="40 % - Accent5" xfId="43208" builtinId="47" hidden="1"/>
    <cellStyle name="40 % - Accent5" xfId="43247" builtinId="47" hidden="1"/>
    <cellStyle name="40 % - Accent5" xfId="43287" builtinId="47" hidden="1"/>
    <cellStyle name="40 % - Accent5" xfId="43326" builtinId="47" hidden="1"/>
    <cellStyle name="40 % - Accent5" xfId="43365" builtinId="47" hidden="1"/>
    <cellStyle name="40 % - Accent5" xfId="42551" builtinId="47" hidden="1"/>
    <cellStyle name="40 % - Accent5" xfId="43404" builtinId="47" hidden="1"/>
    <cellStyle name="40 % - Accent5" xfId="43444" builtinId="47" hidden="1"/>
    <cellStyle name="40 % - Accent5" xfId="43483" builtinId="47" hidden="1"/>
    <cellStyle name="40 % - Accent5" xfId="43521" builtinId="47" hidden="1"/>
    <cellStyle name="40 % - Accent5" xfId="43560" builtinId="47" hidden="1"/>
    <cellStyle name="40 % - Accent5" xfId="43599" builtinId="47" hidden="1"/>
    <cellStyle name="40 % - Accent5" xfId="43638" builtinId="47" hidden="1"/>
    <cellStyle name="40 % - Accent5" xfId="43678" builtinId="47" hidden="1"/>
    <cellStyle name="40 % - Accent5" xfId="43717" builtinId="47" hidden="1"/>
    <cellStyle name="40 % - Accent5" xfId="43755" builtinId="47" hidden="1"/>
    <cellStyle name="40 % - Accent5" xfId="43794" builtinId="47" hidden="1"/>
    <cellStyle name="40 % - Accent5" xfId="43833" builtinId="47" hidden="1"/>
    <cellStyle name="40 % - Accent5" xfId="43873" builtinId="47" hidden="1"/>
    <cellStyle name="40 % - Accent5" xfId="43912" builtinId="47" hidden="1"/>
    <cellStyle name="40 % - Accent5" xfId="43952" builtinId="47" hidden="1"/>
    <cellStyle name="40 % - Accent5" xfId="43991" builtinId="47" hidden="1"/>
    <cellStyle name="40 % - Accent5" xfId="44031" builtinId="47" hidden="1"/>
    <cellStyle name="40 % - Accent5" xfId="44070" builtinId="47" hidden="1"/>
    <cellStyle name="40 % - Accent5" xfId="44109" builtinId="47" hidden="1"/>
    <cellStyle name="40 % - Accent5" xfId="44173" builtinId="47" hidden="1"/>
    <cellStyle name="40 % - Accent5" xfId="44226" builtinId="47" hidden="1"/>
    <cellStyle name="40 % - Accent5" xfId="44266" builtinId="47" hidden="1"/>
    <cellStyle name="40 % - Accent5" xfId="44305" builtinId="47" hidden="1"/>
    <cellStyle name="40 % - Accent5" xfId="44343" builtinId="47" hidden="1"/>
    <cellStyle name="40 % - Accent5" xfId="44382" builtinId="47" hidden="1"/>
    <cellStyle name="40 % - Accent5" xfId="44421" builtinId="47" hidden="1"/>
    <cellStyle name="40 % - Accent5" xfId="44460" builtinId="47" hidden="1"/>
    <cellStyle name="40 % - Accent5" xfId="44500" builtinId="47" hidden="1"/>
    <cellStyle name="40 % - Accent5" xfId="44539" builtinId="47" hidden="1"/>
    <cellStyle name="40 % - Accent5" xfId="44577" builtinId="47" hidden="1"/>
    <cellStyle name="40 % - Accent5" xfId="44616" builtinId="47" hidden="1"/>
    <cellStyle name="40 % - Accent5" xfId="44655" builtinId="47" hidden="1"/>
    <cellStyle name="40 % - Accent5" xfId="44695" builtinId="47" hidden="1"/>
    <cellStyle name="40 % - Accent5" xfId="44734" builtinId="47" hidden="1"/>
    <cellStyle name="40 % - Accent5" xfId="44774" builtinId="47" hidden="1"/>
    <cellStyle name="40 % - Accent5" xfId="44813" builtinId="47" hidden="1"/>
    <cellStyle name="40 % - Accent5" xfId="44853" builtinId="47" hidden="1"/>
    <cellStyle name="40 % - Accent5" xfId="44892" builtinId="47" hidden="1"/>
    <cellStyle name="40 % - Accent5" xfId="44931" builtinId="47" hidden="1"/>
    <cellStyle name="40 % - Accent5" xfId="44117" builtinId="47" hidden="1"/>
    <cellStyle name="40 % - Accent5" xfId="44970" builtinId="47" hidden="1"/>
    <cellStyle name="40 % - Accent5" xfId="45010" builtinId="47" hidden="1"/>
    <cellStyle name="40 % - Accent5" xfId="45049" builtinId="47" hidden="1"/>
    <cellStyle name="40 % - Accent5" xfId="45087" builtinId="47" hidden="1"/>
    <cellStyle name="40 % - Accent5" xfId="45126" builtinId="47" hidden="1"/>
    <cellStyle name="40 % - Accent5" xfId="45165" builtinId="47" hidden="1"/>
    <cellStyle name="40 % - Accent5" xfId="45204" builtinId="47" hidden="1"/>
    <cellStyle name="40 % - Accent5" xfId="45244" builtinId="47" hidden="1"/>
    <cellStyle name="40 % - Accent5" xfId="45283" builtinId="47" hidden="1"/>
    <cellStyle name="40 % - Accent5" xfId="45321" builtinId="47" hidden="1"/>
    <cellStyle name="40 % - Accent5" xfId="45360" builtinId="47" hidden="1"/>
    <cellStyle name="40 % - Accent5" xfId="45399" builtinId="47" hidden="1"/>
    <cellStyle name="40 % - Accent5" xfId="45439" builtinId="47" hidden="1"/>
    <cellStyle name="40 % - Accent5" xfId="45478" builtinId="47" hidden="1"/>
    <cellStyle name="40 % - Accent5" xfId="45518" builtinId="47" hidden="1"/>
    <cellStyle name="40 % - Accent5" xfId="45557" builtinId="47" hidden="1"/>
    <cellStyle name="40 % - Accent5" xfId="45597" builtinId="47" hidden="1"/>
    <cellStyle name="40 % - Accent5" xfId="45636" builtinId="47" hidden="1"/>
    <cellStyle name="40 % - Accent5" xfId="45675" builtinId="47" hidden="1"/>
    <cellStyle name="40 % - Accent5" xfId="45714" builtinId="47" hidden="1"/>
    <cellStyle name="40 % - Accent5" xfId="45754" builtinId="47" hidden="1"/>
    <cellStyle name="40 % - Accent5" xfId="45794" builtinId="47" hidden="1"/>
    <cellStyle name="40 % - Accent5" xfId="45834" builtinId="47" hidden="1"/>
    <cellStyle name="40 % - Accent5" xfId="45871" builtinId="47" hidden="1"/>
    <cellStyle name="40 % - Accent5" xfId="45908" builtinId="47" hidden="1"/>
    <cellStyle name="40 % - Accent5" xfId="45945" builtinId="47" hidden="1"/>
    <cellStyle name="40 % - Accent6" xfId="115" builtinId="51" hidden="1"/>
    <cellStyle name="40 % - Accent6" xfId="152" builtinId="51" hidden="1"/>
    <cellStyle name="40 % - Accent6" xfId="77" builtinId="51" hidden="1"/>
    <cellStyle name="40 % - Accent6" xfId="190" builtinId="51" hidden="1"/>
    <cellStyle name="40 % - Accent6" xfId="228" builtinId="51" hidden="1"/>
    <cellStyle name="40 % - Accent6" xfId="266" builtinId="51" hidden="1"/>
    <cellStyle name="40 % - Accent6" xfId="304" builtinId="51" hidden="1"/>
    <cellStyle name="40 % - Accent6" xfId="343" builtinId="51" hidden="1"/>
    <cellStyle name="40 % - Accent6" xfId="383" builtinId="51" hidden="1"/>
    <cellStyle name="40 % - Accent6" xfId="422" builtinId="51" hidden="1"/>
    <cellStyle name="40 % - Accent6" xfId="460" builtinId="51" hidden="1"/>
    <cellStyle name="40 % - Accent6" xfId="499" builtinId="51" hidden="1"/>
    <cellStyle name="40 % - Accent6" xfId="538" builtinId="51" hidden="1"/>
    <cellStyle name="40 % - Accent6" xfId="577" builtinId="51" hidden="1"/>
    <cellStyle name="40 % - Accent6" xfId="617" builtinId="51" hidden="1"/>
    <cellStyle name="40 % - Accent6" xfId="656" builtinId="51" hidden="1"/>
    <cellStyle name="40 % - Accent6" xfId="694" builtinId="51" hidden="1"/>
    <cellStyle name="40 % - Accent6" xfId="733" builtinId="51" hidden="1"/>
    <cellStyle name="40 % - Accent6" xfId="772" builtinId="51" hidden="1"/>
    <cellStyle name="40 % - Accent6" xfId="812" builtinId="51" hidden="1"/>
    <cellStyle name="40 % - Accent6" xfId="851" builtinId="51" hidden="1"/>
    <cellStyle name="40 % - Accent6" xfId="891" builtinId="51" hidden="1"/>
    <cellStyle name="40 % - Accent6" xfId="930" builtinId="51" hidden="1"/>
    <cellStyle name="40 % - Accent6" xfId="970" builtinId="51" hidden="1"/>
    <cellStyle name="40 % - Accent6" xfId="1009" builtinId="51" hidden="1"/>
    <cellStyle name="40 % - Accent6" xfId="1048" builtinId="51" hidden="1"/>
    <cellStyle name="40 % - Accent6" xfId="1087" builtinId="51" hidden="1"/>
    <cellStyle name="40 % - Accent6" xfId="1243" builtinId="51" hidden="1"/>
    <cellStyle name="40 % - Accent6" xfId="1283" builtinId="51" hidden="1"/>
    <cellStyle name="40 % - Accent6" xfId="1322" builtinId="51" hidden="1"/>
    <cellStyle name="40 % - Accent6" xfId="1360" builtinId="51" hidden="1"/>
    <cellStyle name="40 % - Accent6" xfId="1399" builtinId="51" hidden="1"/>
    <cellStyle name="40 % - Accent6" xfId="1438" builtinId="51" hidden="1"/>
    <cellStyle name="40 % - Accent6" xfId="1477" builtinId="51" hidden="1"/>
    <cellStyle name="40 % - Accent6" xfId="1517" builtinId="51" hidden="1"/>
    <cellStyle name="40 % - Accent6" xfId="1556" builtinId="51" hidden="1"/>
    <cellStyle name="40 % - Accent6" xfId="1594" builtinId="51" hidden="1"/>
    <cellStyle name="40 % - Accent6" xfId="1633" builtinId="51" hidden="1"/>
    <cellStyle name="40 % - Accent6" xfId="1672" builtinId="51" hidden="1"/>
    <cellStyle name="40 % - Accent6" xfId="1712" builtinId="51" hidden="1"/>
    <cellStyle name="40 % - Accent6" xfId="1751" builtinId="51" hidden="1"/>
    <cellStyle name="40 % - Accent6" xfId="1791" builtinId="51" hidden="1"/>
    <cellStyle name="40 % - Accent6" xfId="1831" builtinId="51" hidden="1"/>
    <cellStyle name="40 % - Accent6" xfId="1871" builtinId="51" hidden="1"/>
    <cellStyle name="40 % - Accent6" xfId="1910" builtinId="51" hidden="1"/>
    <cellStyle name="40 % - Accent6" xfId="1949" builtinId="51" hidden="1"/>
    <cellStyle name="40 % - Accent6" xfId="1173" builtinId="51" hidden="1"/>
    <cellStyle name="40 % - Accent6" xfId="1982" builtinId="51" hidden="1"/>
    <cellStyle name="40 % - Accent6" xfId="2022" builtinId="51" hidden="1"/>
    <cellStyle name="40 % - Accent6" xfId="2061" builtinId="51" hidden="1"/>
    <cellStyle name="40 % - Accent6" xfId="2099" builtinId="51" hidden="1"/>
    <cellStyle name="40 % - Accent6" xfId="2138" builtinId="51" hidden="1"/>
    <cellStyle name="40 % - Accent6" xfId="2177" builtinId="51" hidden="1"/>
    <cellStyle name="40 % - Accent6" xfId="2216" builtinId="51" hidden="1"/>
    <cellStyle name="40 % - Accent6" xfId="2256" builtinId="51" hidden="1"/>
    <cellStyle name="40 % - Accent6" xfId="2295" builtinId="51" hidden="1"/>
    <cellStyle name="40 % - Accent6" xfId="2333" builtinId="51" hidden="1"/>
    <cellStyle name="40 % - Accent6" xfId="2372" builtinId="51" hidden="1"/>
    <cellStyle name="40 % - Accent6" xfId="2411" builtinId="51" hidden="1"/>
    <cellStyle name="40 % - Accent6" xfId="2451" builtinId="51" hidden="1"/>
    <cellStyle name="40 % - Accent6" xfId="2490" builtinId="51" hidden="1"/>
    <cellStyle name="40 % - Accent6" xfId="2530" builtinId="51" hidden="1"/>
    <cellStyle name="40 % - Accent6" xfId="2569" builtinId="51" hidden="1"/>
    <cellStyle name="40 % - Accent6" xfId="2609" builtinId="51" hidden="1"/>
    <cellStyle name="40 % - Accent6" xfId="2648" builtinId="51" hidden="1"/>
    <cellStyle name="40 % - Accent6" xfId="2687" builtinId="51" hidden="1"/>
    <cellStyle name="40 % - Accent6" xfId="1137" builtinId="51" hidden="1"/>
    <cellStyle name="40 % - Accent6" xfId="1170" builtinId="51" hidden="1"/>
    <cellStyle name="40 % - Accent6" xfId="2732" builtinId="51" hidden="1"/>
    <cellStyle name="40 % - Accent6" xfId="2771" builtinId="51" hidden="1"/>
    <cellStyle name="40 % - Accent6" xfId="2809" builtinId="51" hidden="1"/>
    <cellStyle name="40 % - Accent6" xfId="2848" builtinId="51" hidden="1"/>
    <cellStyle name="40 % - Accent6" xfId="2887" builtinId="51" hidden="1"/>
    <cellStyle name="40 % - Accent6" xfId="2926" builtinId="51" hidden="1"/>
    <cellStyle name="40 % - Accent6" xfId="2966" builtinId="51" hidden="1"/>
    <cellStyle name="40 % - Accent6" xfId="3005" builtinId="51" hidden="1"/>
    <cellStyle name="40 % - Accent6" xfId="3043" builtinId="51" hidden="1"/>
    <cellStyle name="40 % - Accent6" xfId="3082" builtinId="51" hidden="1"/>
    <cellStyle name="40 % - Accent6" xfId="3121" builtinId="51" hidden="1"/>
    <cellStyle name="40 % - Accent6" xfId="3161" builtinId="51" hidden="1"/>
    <cellStyle name="40 % - Accent6" xfId="3200" builtinId="51" hidden="1"/>
    <cellStyle name="40 % - Accent6" xfId="3240" builtinId="51" hidden="1"/>
    <cellStyle name="40 % - Accent6" xfId="3279" builtinId="51" hidden="1"/>
    <cellStyle name="40 % - Accent6" xfId="3319" builtinId="51" hidden="1"/>
    <cellStyle name="40 % - Accent6" xfId="3358" builtinId="51" hidden="1"/>
    <cellStyle name="40 % - Accent6" xfId="3397" builtinId="51" hidden="1"/>
    <cellStyle name="40 % - Accent6" xfId="3436" builtinId="51" hidden="1"/>
    <cellStyle name="40 % - Accent6" xfId="3627" builtinId="51" hidden="1"/>
    <cellStyle name="40 % - Accent6" xfId="3671" builtinId="51" hidden="1"/>
    <cellStyle name="40 % - Accent6" xfId="3710" builtinId="51" hidden="1"/>
    <cellStyle name="40 % - Accent6" xfId="3748" builtinId="51" hidden="1"/>
    <cellStyle name="40 % - Accent6" xfId="3787" builtinId="51" hidden="1"/>
    <cellStyle name="40 % - Accent6" xfId="3826" builtinId="51" hidden="1"/>
    <cellStyle name="40 % - Accent6" xfId="3865" builtinId="51" hidden="1"/>
    <cellStyle name="40 % - Accent6" xfId="3905" builtinId="51" hidden="1"/>
    <cellStyle name="40 % - Accent6" xfId="3944" builtinId="51" hidden="1"/>
    <cellStyle name="40 % - Accent6" xfId="3982" builtinId="51" hidden="1"/>
    <cellStyle name="40 % - Accent6" xfId="4021" builtinId="51" hidden="1"/>
    <cellStyle name="40 % - Accent6" xfId="4064" builtinId="51" hidden="1"/>
    <cellStyle name="40 % - Accent6" xfId="4104" builtinId="51" hidden="1"/>
    <cellStyle name="40 % - Accent6" xfId="4143" builtinId="51" hidden="1"/>
    <cellStyle name="40 % - Accent6" xfId="4183" builtinId="51" hidden="1"/>
    <cellStyle name="40 % - Accent6" xfId="4223" builtinId="51" hidden="1"/>
    <cellStyle name="40 % - Accent6" xfId="4263" builtinId="51" hidden="1"/>
    <cellStyle name="40 % - Accent6" xfId="4302" builtinId="51" hidden="1"/>
    <cellStyle name="40 % - Accent6" xfId="4341" builtinId="51" hidden="1"/>
    <cellStyle name="40 % - Accent6" xfId="4397" builtinId="51" hidden="1"/>
    <cellStyle name="40 % - Accent6" xfId="4553" builtinId="51" hidden="1"/>
    <cellStyle name="40 % - Accent6" xfId="4597" builtinId="51" hidden="1"/>
    <cellStyle name="40 % - Accent6" xfId="4636" builtinId="51" hidden="1"/>
    <cellStyle name="40 % - Accent6" xfId="4674" builtinId="51" hidden="1"/>
    <cellStyle name="40 % - Accent6" xfId="4713" builtinId="51" hidden="1"/>
    <cellStyle name="40 % - Accent6" xfId="4752" builtinId="51" hidden="1"/>
    <cellStyle name="40 % - Accent6" xfId="4791" builtinId="51" hidden="1"/>
    <cellStyle name="40 % - Accent6" xfId="4831" builtinId="51" hidden="1"/>
    <cellStyle name="40 % - Accent6" xfId="4870" builtinId="51" hidden="1"/>
    <cellStyle name="40 % - Accent6" xfId="4908" builtinId="51" hidden="1"/>
    <cellStyle name="40 % - Accent6" xfId="4947" builtinId="51" hidden="1"/>
    <cellStyle name="40 % - Accent6" xfId="4990" builtinId="51" hidden="1"/>
    <cellStyle name="40 % - Accent6" xfId="5030" builtinId="51" hidden="1"/>
    <cellStyle name="40 % - Accent6" xfId="5069" builtinId="51" hidden="1"/>
    <cellStyle name="40 % - Accent6" xfId="5109" builtinId="51" hidden="1"/>
    <cellStyle name="40 % - Accent6" xfId="5149" builtinId="51" hidden="1"/>
    <cellStyle name="40 % - Accent6" xfId="5189" builtinId="51" hidden="1"/>
    <cellStyle name="40 % - Accent6" xfId="5228" builtinId="51" hidden="1"/>
    <cellStyle name="40 % - Accent6" xfId="5267" builtinId="51" hidden="1"/>
    <cellStyle name="40 % - Accent6" xfId="4483" builtinId="51" hidden="1"/>
    <cellStyle name="40 % - Accent6" xfId="5300" builtinId="51" hidden="1"/>
    <cellStyle name="40 % - Accent6" xfId="5340" builtinId="51" hidden="1"/>
    <cellStyle name="40 % - Accent6" xfId="5379" builtinId="51" hidden="1"/>
    <cellStyle name="40 % - Accent6" xfId="5417" builtinId="51" hidden="1"/>
    <cellStyle name="40 % - Accent6" xfId="5456" builtinId="51" hidden="1"/>
    <cellStyle name="40 % - Accent6" xfId="5495" builtinId="51" hidden="1"/>
    <cellStyle name="40 % - Accent6" xfId="5534" builtinId="51" hidden="1"/>
    <cellStyle name="40 % - Accent6" xfId="5574" builtinId="51" hidden="1"/>
    <cellStyle name="40 % - Accent6" xfId="5613" builtinId="51" hidden="1"/>
    <cellStyle name="40 % - Accent6" xfId="5651" builtinId="51" hidden="1"/>
    <cellStyle name="40 % - Accent6" xfId="5690" builtinId="51" hidden="1"/>
    <cellStyle name="40 % - Accent6" xfId="5729" builtinId="51" hidden="1"/>
    <cellStyle name="40 % - Accent6" xfId="5769" builtinId="51" hidden="1"/>
    <cellStyle name="40 % - Accent6" xfId="5808" builtinId="51" hidden="1"/>
    <cellStyle name="40 % - Accent6" xfId="5848" builtinId="51" hidden="1"/>
    <cellStyle name="40 % - Accent6" xfId="5887" builtinId="51" hidden="1"/>
    <cellStyle name="40 % - Accent6" xfId="5927" builtinId="51" hidden="1"/>
    <cellStyle name="40 % - Accent6" xfId="5966" builtinId="51" hidden="1"/>
    <cellStyle name="40 % - Accent6" xfId="6005" builtinId="51" hidden="1"/>
    <cellStyle name="40 % - Accent6" xfId="4447" builtinId="51" hidden="1"/>
    <cellStyle name="40 % - Accent6" xfId="4480" builtinId="51" hidden="1"/>
    <cellStyle name="40 % - Accent6" xfId="6050" builtinId="51" hidden="1"/>
    <cellStyle name="40 % - Accent6" xfId="6089" builtinId="51" hidden="1"/>
    <cellStyle name="40 % - Accent6" xfId="6127" builtinId="51" hidden="1"/>
    <cellStyle name="40 % - Accent6" xfId="6166" builtinId="51" hidden="1"/>
    <cellStyle name="40 % - Accent6" xfId="6205" builtinId="51" hidden="1"/>
    <cellStyle name="40 % - Accent6" xfId="6244" builtinId="51" hidden="1"/>
    <cellStyle name="40 % - Accent6" xfId="6284" builtinId="51" hidden="1"/>
    <cellStyle name="40 % - Accent6" xfId="6323" builtinId="51" hidden="1"/>
    <cellStyle name="40 % - Accent6" xfId="6361" builtinId="51" hidden="1"/>
    <cellStyle name="40 % - Accent6" xfId="6400" builtinId="51" hidden="1"/>
    <cellStyle name="40 % - Accent6" xfId="6439" builtinId="51" hidden="1"/>
    <cellStyle name="40 % - Accent6" xfId="6479" builtinId="51" hidden="1"/>
    <cellStyle name="40 % - Accent6" xfId="6518" builtinId="51" hidden="1"/>
    <cellStyle name="40 % - Accent6" xfId="6558" builtinId="51" hidden="1"/>
    <cellStyle name="40 % - Accent6" xfId="6597" builtinId="51" hidden="1"/>
    <cellStyle name="40 % - Accent6" xfId="6637" builtinId="51" hidden="1"/>
    <cellStyle name="40 % - Accent6" xfId="6676" builtinId="51" hidden="1"/>
    <cellStyle name="40 % - Accent6" xfId="6715" builtinId="51" hidden="1"/>
    <cellStyle name="40 % - Accent6" xfId="3557" builtinId="51" hidden="1"/>
    <cellStyle name="40 % - Accent6" xfId="6728" builtinId="51" hidden="1"/>
    <cellStyle name="40 % - Accent6" xfId="6770" builtinId="51" hidden="1"/>
    <cellStyle name="40 % - Accent6" xfId="6809" builtinId="51" hidden="1"/>
    <cellStyle name="40 % - Accent6" xfId="6847" builtinId="51" hidden="1"/>
    <cellStyle name="40 % - Accent6" xfId="6886" builtinId="51" hidden="1"/>
    <cellStyle name="40 % - Accent6" xfId="6925" builtinId="51" hidden="1"/>
    <cellStyle name="40 % - Accent6" xfId="6964" builtinId="51" hidden="1"/>
    <cellStyle name="40 % - Accent6" xfId="7004" builtinId="51" hidden="1"/>
    <cellStyle name="40 % - Accent6" xfId="7043" builtinId="51" hidden="1"/>
    <cellStyle name="40 % - Accent6" xfId="7081" builtinId="51" hidden="1"/>
    <cellStyle name="40 % - Accent6" xfId="7120" builtinId="51" hidden="1"/>
    <cellStyle name="40 % - Accent6" xfId="7161" builtinId="51" hidden="1"/>
    <cellStyle name="40 % - Accent6" xfId="7201" builtinId="51" hidden="1"/>
    <cellStyle name="40 % - Accent6" xfId="7240" builtinId="51" hidden="1"/>
    <cellStyle name="40 % - Accent6" xfId="7280" builtinId="51" hidden="1"/>
    <cellStyle name="40 % - Accent6" xfId="7320" builtinId="51" hidden="1"/>
    <cellStyle name="40 % - Accent6" xfId="7360" builtinId="51" hidden="1"/>
    <cellStyle name="40 % - Accent6" xfId="7399" builtinId="51" hidden="1"/>
    <cellStyle name="40 % - Accent6" xfId="7438" builtinId="51" hidden="1"/>
    <cellStyle name="40 % - Accent6" xfId="7488" builtinId="51" hidden="1"/>
    <cellStyle name="40 % - Accent6" xfId="7644" builtinId="51" hidden="1"/>
    <cellStyle name="40 % - Accent6" xfId="7686" builtinId="51" hidden="1"/>
    <cellStyle name="40 % - Accent6" xfId="7725" builtinId="51" hidden="1"/>
    <cellStyle name="40 % - Accent6" xfId="7763" builtinId="51" hidden="1"/>
    <cellStyle name="40 % - Accent6" xfId="7802" builtinId="51" hidden="1"/>
    <cellStyle name="40 % - Accent6" xfId="7841" builtinId="51" hidden="1"/>
    <cellStyle name="40 % - Accent6" xfId="7880" builtinId="51" hidden="1"/>
    <cellStyle name="40 % - Accent6" xfId="7920" builtinId="51" hidden="1"/>
    <cellStyle name="40 % - Accent6" xfId="7959" builtinId="51" hidden="1"/>
    <cellStyle name="40 % - Accent6" xfId="7997" builtinId="51" hidden="1"/>
    <cellStyle name="40 % - Accent6" xfId="8036" builtinId="51" hidden="1"/>
    <cellStyle name="40 % - Accent6" xfId="8077" builtinId="51" hidden="1"/>
    <cellStyle name="40 % - Accent6" xfId="8117" builtinId="51" hidden="1"/>
    <cellStyle name="40 % - Accent6" xfId="8156" builtinId="51" hidden="1"/>
    <cellStyle name="40 % - Accent6" xfId="8196" builtinId="51" hidden="1"/>
    <cellStyle name="40 % - Accent6" xfId="8236" builtinId="51" hidden="1"/>
    <cellStyle name="40 % - Accent6" xfId="8276" builtinId="51" hidden="1"/>
    <cellStyle name="40 % - Accent6" xfId="8315" builtinId="51" hidden="1"/>
    <cellStyle name="40 % - Accent6" xfId="8354" builtinId="51" hidden="1"/>
    <cellStyle name="40 % - Accent6" xfId="7574" builtinId="51" hidden="1"/>
    <cellStyle name="40 % - Accent6" xfId="8387" builtinId="51" hidden="1"/>
    <cellStyle name="40 % - Accent6" xfId="8427" builtinId="51" hidden="1"/>
    <cellStyle name="40 % - Accent6" xfId="8466" builtinId="51" hidden="1"/>
    <cellStyle name="40 % - Accent6" xfId="8504" builtinId="51" hidden="1"/>
    <cellStyle name="40 % - Accent6" xfId="8543" builtinId="51" hidden="1"/>
    <cellStyle name="40 % - Accent6" xfId="8582" builtinId="51" hidden="1"/>
    <cellStyle name="40 % - Accent6" xfId="8621" builtinId="51" hidden="1"/>
    <cellStyle name="40 % - Accent6" xfId="8661" builtinId="51" hidden="1"/>
    <cellStyle name="40 % - Accent6" xfId="8700" builtinId="51" hidden="1"/>
    <cellStyle name="40 % - Accent6" xfId="8738" builtinId="51" hidden="1"/>
    <cellStyle name="40 % - Accent6" xfId="8777" builtinId="51" hidden="1"/>
    <cellStyle name="40 % - Accent6" xfId="8816" builtinId="51" hidden="1"/>
    <cellStyle name="40 % - Accent6" xfId="8856" builtinId="51" hidden="1"/>
    <cellStyle name="40 % - Accent6" xfId="8895" builtinId="51" hidden="1"/>
    <cellStyle name="40 % - Accent6" xfId="8935" builtinId="51" hidden="1"/>
    <cellStyle name="40 % - Accent6" xfId="8974" builtinId="51" hidden="1"/>
    <cellStyle name="40 % - Accent6" xfId="9014" builtinId="51" hidden="1"/>
    <cellStyle name="40 % - Accent6" xfId="9053" builtinId="51" hidden="1"/>
    <cellStyle name="40 % - Accent6" xfId="9092" builtinId="51" hidden="1"/>
    <cellStyle name="40 % - Accent6" xfId="7538" builtinId="51" hidden="1"/>
    <cellStyle name="40 % - Accent6" xfId="7571" builtinId="51" hidden="1"/>
    <cellStyle name="40 % - Accent6" xfId="9137" builtinId="51" hidden="1"/>
    <cellStyle name="40 % - Accent6" xfId="9176" builtinId="51" hidden="1"/>
    <cellStyle name="40 % - Accent6" xfId="9214" builtinId="51" hidden="1"/>
    <cellStyle name="40 % - Accent6" xfId="9253" builtinId="51" hidden="1"/>
    <cellStyle name="40 % - Accent6" xfId="9292" builtinId="51" hidden="1"/>
    <cellStyle name="40 % - Accent6" xfId="9331" builtinId="51" hidden="1"/>
    <cellStyle name="40 % - Accent6" xfId="9371" builtinId="51" hidden="1"/>
    <cellStyle name="40 % - Accent6" xfId="9410" builtinId="51" hidden="1"/>
    <cellStyle name="40 % - Accent6" xfId="9448" builtinId="51" hidden="1"/>
    <cellStyle name="40 % - Accent6" xfId="9487" builtinId="51" hidden="1"/>
    <cellStyle name="40 % - Accent6" xfId="9526" builtinId="51" hidden="1"/>
    <cellStyle name="40 % - Accent6" xfId="9566" builtinId="51" hidden="1"/>
    <cellStyle name="40 % - Accent6" xfId="9605" builtinId="51" hidden="1"/>
    <cellStyle name="40 % - Accent6" xfId="9645" builtinId="51" hidden="1"/>
    <cellStyle name="40 % - Accent6" xfId="9684" builtinId="51" hidden="1"/>
    <cellStyle name="40 % - Accent6" xfId="9724" builtinId="51" hidden="1"/>
    <cellStyle name="40 % - Accent6" xfId="9763" builtinId="51" hidden="1"/>
    <cellStyle name="40 % - Accent6" xfId="9802" builtinId="51" hidden="1"/>
    <cellStyle name="40 % - Accent6" xfId="4353" builtinId="51" hidden="1"/>
    <cellStyle name="40 % - Accent6" xfId="9842" builtinId="51" hidden="1"/>
    <cellStyle name="40 % - Accent6" xfId="9882" builtinId="51" hidden="1"/>
    <cellStyle name="40 % - Accent6" xfId="9921" builtinId="51" hidden="1"/>
    <cellStyle name="40 % - Accent6" xfId="9959" builtinId="51" hidden="1"/>
    <cellStyle name="40 % - Accent6" xfId="9998" builtinId="51" hidden="1"/>
    <cellStyle name="40 % - Accent6" xfId="10037" builtinId="51" hidden="1"/>
    <cellStyle name="40 % - Accent6" xfId="10076" builtinId="51" hidden="1"/>
    <cellStyle name="40 % - Accent6" xfId="10116" builtinId="51" hidden="1"/>
    <cellStyle name="40 % - Accent6" xfId="10155" builtinId="51" hidden="1"/>
    <cellStyle name="40 % - Accent6" xfId="10193" builtinId="51" hidden="1"/>
    <cellStyle name="40 % - Accent6" xfId="10232" builtinId="51" hidden="1"/>
    <cellStyle name="40 % - Accent6" xfId="10271" builtinId="51" hidden="1"/>
    <cellStyle name="40 % - Accent6" xfId="10311" builtinId="51" hidden="1"/>
    <cellStyle name="40 % - Accent6" xfId="10350" builtinId="51" hidden="1"/>
    <cellStyle name="40 % - Accent6" xfId="10390" builtinId="51" hidden="1"/>
    <cellStyle name="40 % - Accent6" xfId="10429" builtinId="51" hidden="1"/>
    <cellStyle name="40 % - Accent6" xfId="10469" builtinId="51" hidden="1"/>
    <cellStyle name="40 % - Accent6" xfId="10508" builtinId="51" hidden="1"/>
    <cellStyle name="40 % - Accent6" xfId="10547" builtinId="51" hidden="1"/>
    <cellStyle name="40 % - Accent6" xfId="10586" builtinId="51" hidden="1"/>
    <cellStyle name="40 % - Accent6" xfId="10742" builtinId="51" hidden="1"/>
    <cellStyle name="40 % - Accent6" xfId="10782" builtinId="51" hidden="1"/>
    <cellStyle name="40 % - Accent6" xfId="10821" builtinId="51" hidden="1"/>
    <cellStyle name="40 % - Accent6" xfId="10859" builtinId="51" hidden="1"/>
    <cellStyle name="40 % - Accent6" xfId="10898" builtinId="51" hidden="1"/>
    <cellStyle name="40 % - Accent6" xfId="10937" builtinId="51" hidden="1"/>
    <cellStyle name="40 % - Accent6" xfId="10976" builtinId="51" hidden="1"/>
    <cellStyle name="40 % - Accent6" xfId="11016" builtinId="51" hidden="1"/>
    <cellStyle name="40 % - Accent6" xfId="11055" builtinId="51" hidden="1"/>
    <cellStyle name="40 % - Accent6" xfId="11093" builtinId="51" hidden="1"/>
    <cellStyle name="40 % - Accent6" xfId="11132" builtinId="51" hidden="1"/>
    <cellStyle name="40 % - Accent6" xfId="11171" builtinId="51" hidden="1"/>
    <cellStyle name="40 % - Accent6" xfId="11211" builtinId="51" hidden="1"/>
    <cellStyle name="40 % - Accent6" xfId="11250" builtinId="51" hidden="1"/>
    <cellStyle name="40 % - Accent6" xfId="11290" builtinId="51" hidden="1"/>
    <cellStyle name="40 % - Accent6" xfId="11330" builtinId="51" hidden="1"/>
    <cellStyle name="40 % - Accent6" xfId="11370" builtinId="51" hidden="1"/>
    <cellStyle name="40 % - Accent6" xfId="11409" builtinId="51" hidden="1"/>
    <cellStyle name="40 % - Accent6" xfId="11448" builtinId="51" hidden="1"/>
    <cellStyle name="40 % - Accent6" xfId="10672" builtinId="51" hidden="1"/>
    <cellStyle name="40 % - Accent6" xfId="11481" builtinId="51" hidden="1"/>
    <cellStyle name="40 % - Accent6" xfId="11521" builtinId="51" hidden="1"/>
    <cellStyle name="40 % - Accent6" xfId="11560" builtinId="51" hidden="1"/>
    <cellStyle name="40 % - Accent6" xfId="11598" builtinId="51" hidden="1"/>
    <cellStyle name="40 % - Accent6" xfId="11637" builtinId="51" hidden="1"/>
    <cellStyle name="40 % - Accent6" xfId="11676" builtinId="51" hidden="1"/>
    <cellStyle name="40 % - Accent6" xfId="11715" builtinId="51" hidden="1"/>
    <cellStyle name="40 % - Accent6" xfId="11755" builtinId="51" hidden="1"/>
    <cellStyle name="40 % - Accent6" xfId="11794" builtinId="51" hidden="1"/>
    <cellStyle name="40 % - Accent6" xfId="11832" builtinId="51" hidden="1"/>
    <cellStyle name="40 % - Accent6" xfId="11871" builtinId="51" hidden="1"/>
    <cellStyle name="40 % - Accent6" xfId="11910" builtinId="51" hidden="1"/>
    <cellStyle name="40 % - Accent6" xfId="11950" builtinId="51" hidden="1"/>
    <cellStyle name="40 % - Accent6" xfId="11989" builtinId="51" hidden="1"/>
    <cellStyle name="40 % - Accent6" xfId="12029" builtinId="51" hidden="1"/>
    <cellStyle name="40 % - Accent6" xfId="12068" builtinId="51" hidden="1"/>
    <cellStyle name="40 % - Accent6" xfId="12108" builtinId="51" hidden="1"/>
    <cellStyle name="40 % - Accent6" xfId="12147" builtinId="51" hidden="1"/>
    <cellStyle name="40 % - Accent6" xfId="12186" builtinId="51" hidden="1"/>
    <cellStyle name="40 % - Accent6" xfId="10636" builtinId="51" hidden="1"/>
    <cellStyle name="40 % - Accent6" xfId="10669" builtinId="51" hidden="1"/>
    <cellStyle name="40 % - Accent6" xfId="12231" builtinId="51" hidden="1"/>
    <cellStyle name="40 % - Accent6" xfId="12270" builtinId="51" hidden="1"/>
    <cellStyle name="40 % - Accent6" xfId="12308" builtinId="51" hidden="1"/>
    <cellStyle name="40 % - Accent6" xfId="12347" builtinId="51" hidden="1"/>
    <cellStyle name="40 % - Accent6" xfId="12386" builtinId="51" hidden="1"/>
    <cellStyle name="40 % - Accent6" xfId="12425" builtinId="51" hidden="1"/>
    <cellStyle name="40 % - Accent6" xfId="12465" builtinId="51" hidden="1"/>
    <cellStyle name="40 % - Accent6" xfId="12504" builtinId="51" hidden="1"/>
    <cellStyle name="40 % - Accent6" xfId="12542" builtinId="51" hidden="1"/>
    <cellStyle name="40 % - Accent6" xfId="12581" builtinId="51" hidden="1"/>
    <cellStyle name="40 % - Accent6" xfId="12620" builtinId="51" hidden="1"/>
    <cellStyle name="40 % - Accent6" xfId="12660" builtinId="51" hidden="1"/>
    <cellStyle name="40 % - Accent6" xfId="12699" builtinId="51" hidden="1"/>
    <cellStyle name="40 % - Accent6" xfId="12739" builtinId="51" hidden="1"/>
    <cellStyle name="40 % - Accent6" xfId="12778" builtinId="51" hidden="1"/>
    <cellStyle name="40 % - Accent6" xfId="12818" builtinId="51" hidden="1"/>
    <cellStyle name="40 % - Accent6" xfId="12857" builtinId="51" hidden="1"/>
    <cellStyle name="40 % - Accent6" xfId="12896" builtinId="51" hidden="1"/>
    <cellStyle name="40 % - Accent6" xfId="12935" builtinId="51" hidden="1"/>
    <cellStyle name="40 % - Accent6" xfId="12974" builtinId="51" hidden="1"/>
    <cellStyle name="40 % - Accent6" xfId="13014" builtinId="51" hidden="1"/>
    <cellStyle name="40 % - Accent6" xfId="13053" builtinId="51" hidden="1"/>
    <cellStyle name="40 % - Accent6" xfId="13091" builtinId="51" hidden="1"/>
    <cellStyle name="40 % - Accent6" xfId="13130" builtinId="51" hidden="1"/>
    <cellStyle name="40 % - Accent6" xfId="13169" builtinId="51" hidden="1"/>
    <cellStyle name="40 % - Accent6" xfId="13208" builtinId="51" hidden="1"/>
    <cellStyle name="40 % - Accent6" xfId="13248" builtinId="51" hidden="1"/>
    <cellStyle name="40 % - Accent6" xfId="13287" builtinId="51" hidden="1"/>
    <cellStyle name="40 % - Accent6" xfId="13325" builtinId="51" hidden="1"/>
    <cellStyle name="40 % - Accent6" xfId="13364" builtinId="51" hidden="1"/>
    <cellStyle name="40 % - Accent6" xfId="13403" builtinId="51" hidden="1"/>
    <cellStyle name="40 % - Accent6" xfId="13443" builtinId="51" hidden="1"/>
    <cellStyle name="40 % - Accent6" xfId="13482" builtinId="51" hidden="1"/>
    <cellStyle name="40 % - Accent6" xfId="13522" builtinId="51" hidden="1"/>
    <cellStyle name="40 % - Accent6" xfId="13561" builtinId="51" hidden="1"/>
    <cellStyle name="40 % - Accent6" xfId="13601" builtinId="51" hidden="1"/>
    <cellStyle name="40 % - Accent6" xfId="13640" builtinId="51" hidden="1"/>
    <cellStyle name="40 % - Accent6" xfId="13679" builtinId="51" hidden="1"/>
    <cellStyle name="40 % - Accent6" xfId="13718" builtinId="51" hidden="1"/>
    <cellStyle name="40 % - Accent6" xfId="13874" builtinId="51" hidden="1"/>
    <cellStyle name="40 % - Accent6" xfId="13914" builtinId="51" hidden="1"/>
    <cellStyle name="40 % - Accent6" xfId="13953" builtinId="51" hidden="1"/>
    <cellStyle name="40 % - Accent6" xfId="13991" builtinId="51" hidden="1"/>
    <cellStyle name="40 % - Accent6" xfId="14030" builtinId="51" hidden="1"/>
    <cellStyle name="40 % - Accent6" xfId="14069" builtinId="51" hidden="1"/>
    <cellStyle name="40 % - Accent6" xfId="14108" builtinId="51" hidden="1"/>
    <cellStyle name="40 % - Accent6" xfId="14148" builtinId="51" hidden="1"/>
    <cellStyle name="40 % - Accent6" xfId="14187" builtinId="51" hidden="1"/>
    <cellStyle name="40 % - Accent6" xfId="14225" builtinId="51" hidden="1"/>
    <cellStyle name="40 % - Accent6" xfId="14264" builtinId="51" hidden="1"/>
    <cellStyle name="40 % - Accent6" xfId="14303" builtinId="51" hidden="1"/>
    <cellStyle name="40 % - Accent6" xfId="14343" builtinId="51" hidden="1"/>
    <cellStyle name="40 % - Accent6" xfId="14382" builtinId="51" hidden="1"/>
    <cellStyle name="40 % - Accent6" xfId="14422" builtinId="51" hidden="1"/>
    <cellStyle name="40 % - Accent6" xfId="14462" builtinId="51" hidden="1"/>
    <cellStyle name="40 % - Accent6" xfId="14502" builtinId="51" hidden="1"/>
    <cellStyle name="40 % - Accent6" xfId="14541" builtinId="51" hidden="1"/>
    <cellStyle name="40 % - Accent6" xfId="14580" builtinId="51" hidden="1"/>
    <cellStyle name="40 % - Accent6" xfId="13804" builtinId="51" hidden="1"/>
    <cellStyle name="40 % - Accent6" xfId="14613" builtinId="51" hidden="1"/>
    <cellStyle name="40 % - Accent6" xfId="14653" builtinId="51" hidden="1"/>
    <cellStyle name="40 % - Accent6" xfId="14692" builtinId="51" hidden="1"/>
    <cellStyle name="40 % - Accent6" xfId="14730" builtinId="51" hidden="1"/>
    <cellStyle name="40 % - Accent6" xfId="14769" builtinId="51" hidden="1"/>
    <cellStyle name="40 % - Accent6" xfId="14808" builtinId="51" hidden="1"/>
    <cellStyle name="40 % - Accent6" xfId="14847" builtinId="51" hidden="1"/>
    <cellStyle name="40 % - Accent6" xfId="14887" builtinId="51" hidden="1"/>
    <cellStyle name="40 % - Accent6" xfId="14926" builtinId="51" hidden="1"/>
    <cellStyle name="40 % - Accent6" xfId="14964" builtinId="51" hidden="1"/>
    <cellStyle name="40 % - Accent6" xfId="15003" builtinId="51" hidden="1"/>
    <cellStyle name="40 % - Accent6" xfId="15042" builtinId="51" hidden="1"/>
    <cellStyle name="40 % - Accent6" xfId="15082" builtinId="51" hidden="1"/>
    <cellStyle name="40 % - Accent6" xfId="15121" builtinId="51" hidden="1"/>
    <cellStyle name="40 % - Accent6" xfId="15161" builtinId="51" hidden="1"/>
    <cellStyle name="40 % - Accent6" xfId="15200" builtinId="51" hidden="1"/>
    <cellStyle name="40 % - Accent6" xfId="15240" builtinId="51" hidden="1"/>
    <cellStyle name="40 % - Accent6" xfId="15279" builtinId="51" hidden="1"/>
    <cellStyle name="40 % - Accent6" xfId="15318" builtinId="51" hidden="1"/>
    <cellStyle name="40 % - Accent6" xfId="13768" builtinId="51" hidden="1"/>
    <cellStyle name="40 % - Accent6" xfId="13801" builtinId="51" hidden="1"/>
    <cellStyle name="40 % - Accent6" xfId="15363" builtinId="51" hidden="1"/>
    <cellStyle name="40 % - Accent6" xfId="15402" builtinId="51" hidden="1"/>
    <cellStyle name="40 % - Accent6" xfId="15440" builtinId="51" hidden="1"/>
    <cellStyle name="40 % - Accent6" xfId="15479" builtinId="51" hidden="1"/>
    <cellStyle name="40 % - Accent6" xfId="15518" builtinId="51" hidden="1"/>
    <cellStyle name="40 % - Accent6" xfId="15557" builtinId="51" hidden="1"/>
    <cellStyle name="40 % - Accent6" xfId="15597" builtinId="51" hidden="1"/>
    <cellStyle name="40 % - Accent6" xfId="15636" builtinId="51" hidden="1"/>
    <cellStyle name="40 % - Accent6" xfId="15674" builtinId="51" hidden="1"/>
    <cellStyle name="40 % - Accent6" xfId="15713" builtinId="51" hidden="1"/>
    <cellStyle name="40 % - Accent6" xfId="15752" builtinId="51" hidden="1"/>
    <cellStyle name="40 % - Accent6" xfId="15792" builtinId="51" hidden="1"/>
    <cellStyle name="40 % - Accent6" xfId="15831" builtinId="51" hidden="1"/>
    <cellStyle name="40 % - Accent6" xfId="15871" builtinId="51" hidden="1"/>
    <cellStyle name="40 % - Accent6" xfId="15910" builtinId="51" hidden="1"/>
    <cellStyle name="40 % - Accent6" xfId="15950" builtinId="51" hidden="1"/>
    <cellStyle name="40 % - Accent6" xfId="15989" builtinId="51" hidden="1"/>
    <cellStyle name="40 % - Accent6" xfId="16028" builtinId="51" hidden="1"/>
    <cellStyle name="40 % - Accent6" xfId="3490" builtinId="51" hidden="1"/>
    <cellStyle name="40 % - Accent6" xfId="16041" builtinId="51" hidden="1"/>
    <cellStyle name="40 % - Accent6" xfId="16081" builtinId="51" hidden="1"/>
    <cellStyle name="40 % - Accent6" xfId="16120" builtinId="51" hidden="1"/>
    <cellStyle name="40 % - Accent6" xfId="16158" builtinId="51" hidden="1"/>
    <cellStyle name="40 % - Accent6" xfId="16197" builtinId="51" hidden="1"/>
    <cellStyle name="40 % - Accent6" xfId="16236" builtinId="51" hidden="1"/>
    <cellStyle name="40 % - Accent6" xfId="16275" builtinId="51" hidden="1"/>
    <cellStyle name="40 % - Accent6" xfId="16315" builtinId="51" hidden="1"/>
    <cellStyle name="40 % - Accent6" xfId="16354" builtinId="51" hidden="1"/>
    <cellStyle name="40 % - Accent6" xfId="16392" builtinId="51" hidden="1"/>
    <cellStyle name="40 % - Accent6" xfId="16431" builtinId="51" hidden="1"/>
    <cellStyle name="40 % - Accent6" xfId="16470" builtinId="51" hidden="1"/>
    <cellStyle name="40 % - Accent6" xfId="16510" builtinId="51" hidden="1"/>
    <cellStyle name="40 % - Accent6" xfId="16549" builtinId="51" hidden="1"/>
    <cellStyle name="40 % - Accent6" xfId="16589" builtinId="51" hidden="1"/>
    <cellStyle name="40 % - Accent6" xfId="16628" builtinId="51" hidden="1"/>
    <cellStyle name="40 % - Accent6" xfId="16668" builtinId="51" hidden="1"/>
    <cellStyle name="40 % - Accent6" xfId="16707" builtinId="51" hidden="1"/>
    <cellStyle name="40 % - Accent6" xfId="16746" builtinId="51" hidden="1"/>
    <cellStyle name="40 % - Accent6" xfId="16785" builtinId="51" hidden="1"/>
    <cellStyle name="40 % - Accent6" xfId="16941" builtinId="51" hidden="1"/>
    <cellStyle name="40 % - Accent6" xfId="16981" builtinId="51" hidden="1"/>
    <cellStyle name="40 % - Accent6" xfId="17020" builtinId="51" hidden="1"/>
    <cellStyle name="40 % - Accent6" xfId="17058" builtinId="51" hidden="1"/>
    <cellStyle name="40 % - Accent6" xfId="17097" builtinId="51" hidden="1"/>
    <cellStyle name="40 % - Accent6" xfId="17136" builtinId="51" hidden="1"/>
    <cellStyle name="40 % - Accent6" xfId="17175" builtinId="51" hidden="1"/>
    <cellStyle name="40 % - Accent6" xfId="17215" builtinId="51" hidden="1"/>
    <cellStyle name="40 % - Accent6" xfId="17254" builtinId="51" hidden="1"/>
    <cellStyle name="40 % - Accent6" xfId="17292" builtinId="51" hidden="1"/>
    <cellStyle name="40 % - Accent6" xfId="17331" builtinId="51" hidden="1"/>
    <cellStyle name="40 % - Accent6" xfId="17370" builtinId="51" hidden="1"/>
    <cellStyle name="40 % - Accent6" xfId="17410" builtinId="51" hidden="1"/>
    <cellStyle name="40 % - Accent6" xfId="17449" builtinId="51" hidden="1"/>
    <cellStyle name="40 % - Accent6" xfId="17489" builtinId="51" hidden="1"/>
    <cellStyle name="40 % - Accent6" xfId="17529" builtinId="51" hidden="1"/>
    <cellStyle name="40 % - Accent6" xfId="17569" builtinId="51" hidden="1"/>
    <cellStyle name="40 % - Accent6" xfId="17608" builtinId="51" hidden="1"/>
    <cellStyle name="40 % - Accent6" xfId="17647" builtinId="51" hidden="1"/>
    <cellStyle name="40 % - Accent6" xfId="16871" builtinId="51" hidden="1"/>
    <cellStyle name="40 % - Accent6" xfId="17680" builtinId="51" hidden="1"/>
    <cellStyle name="40 % - Accent6" xfId="17720" builtinId="51" hidden="1"/>
    <cellStyle name="40 % - Accent6" xfId="17759" builtinId="51" hidden="1"/>
    <cellStyle name="40 % - Accent6" xfId="17797" builtinId="51" hidden="1"/>
    <cellStyle name="40 % - Accent6" xfId="17836" builtinId="51" hidden="1"/>
    <cellStyle name="40 % - Accent6" xfId="17875" builtinId="51" hidden="1"/>
    <cellStyle name="40 % - Accent6" xfId="17914" builtinId="51" hidden="1"/>
    <cellStyle name="40 % - Accent6" xfId="17954" builtinId="51" hidden="1"/>
    <cellStyle name="40 % - Accent6" xfId="17993" builtinId="51" hidden="1"/>
    <cellStyle name="40 % - Accent6" xfId="18031" builtinId="51" hidden="1"/>
    <cellStyle name="40 % - Accent6" xfId="18070" builtinId="51" hidden="1"/>
    <cellStyle name="40 % - Accent6" xfId="18109" builtinId="51" hidden="1"/>
    <cellStyle name="40 % - Accent6" xfId="18149" builtinId="51" hidden="1"/>
    <cellStyle name="40 % - Accent6" xfId="18188" builtinId="51" hidden="1"/>
    <cellStyle name="40 % - Accent6" xfId="18228" builtinId="51" hidden="1"/>
    <cellStyle name="40 % - Accent6" xfId="18267" builtinId="51" hidden="1"/>
    <cellStyle name="40 % - Accent6" xfId="18307" builtinId="51" hidden="1"/>
    <cellStyle name="40 % - Accent6" xfId="18346" builtinId="51" hidden="1"/>
    <cellStyle name="40 % - Accent6" xfId="18385" builtinId="51" hidden="1"/>
    <cellStyle name="40 % - Accent6" xfId="16835" builtinId="51" hidden="1"/>
    <cellStyle name="40 % - Accent6" xfId="16868" builtinId="51" hidden="1"/>
    <cellStyle name="40 % - Accent6" xfId="18430" builtinId="51" hidden="1"/>
    <cellStyle name="40 % - Accent6" xfId="18469" builtinId="51" hidden="1"/>
    <cellStyle name="40 % - Accent6" xfId="18507" builtinId="51" hidden="1"/>
    <cellStyle name="40 % - Accent6" xfId="18546" builtinId="51" hidden="1"/>
    <cellStyle name="40 % - Accent6" xfId="18585" builtinId="51" hidden="1"/>
    <cellStyle name="40 % - Accent6" xfId="18624" builtinId="51" hidden="1"/>
    <cellStyle name="40 % - Accent6" xfId="18664" builtinId="51" hidden="1"/>
    <cellStyle name="40 % - Accent6" xfId="18703" builtinId="51" hidden="1"/>
    <cellStyle name="40 % - Accent6" xfId="18741" builtinId="51" hidden="1"/>
    <cellStyle name="40 % - Accent6" xfId="18780" builtinId="51" hidden="1"/>
    <cellStyle name="40 % - Accent6" xfId="18819" builtinId="51" hidden="1"/>
    <cellStyle name="40 % - Accent6" xfId="18859" builtinId="51" hidden="1"/>
    <cellStyle name="40 % - Accent6" xfId="18898" builtinId="51" hidden="1"/>
    <cellStyle name="40 % - Accent6" xfId="18938" builtinId="51" hidden="1"/>
    <cellStyle name="40 % - Accent6" xfId="18977" builtinId="51" hidden="1"/>
    <cellStyle name="40 % - Accent6" xfId="19017" builtinId="51" hidden="1"/>
    <cellStyle name="40 % - Accent6" xfId="19056" builtinId="51" hidden="1"/>
    <cellStyle name="40 % - Accent6" xfId="19095" builtinId="51" hidden="1"/>
    <cellStyle name="40 % - Accent6" xfId="7444" builtinId="51" hidden="1"/>
    <cellStyle name="40 % - Accent6" xfId="19215" builtinId="51" hidden="1"/>
    <cellStyle name="40 % - Accent6" xfId="19255" builtinId="51" hidden="1"/>
    <cellStyle name="40 % - Accent6" xfId="19294" builtinId="51" hidden="1"/>
    <cellStyle name="40 % - Accent6" xfId="19332" builtinId="51" hidden="1"/>
    <cellStyle name="40 % - Accent6" xfId="19371" builtinId="51" hidden="1"/>
    <cellStyle name="40 % - Accent6" xfId="19410" builtinId="51" hidden="1"/>
    <cellStyle name="40 % - Accent6" xfId="19449" builtinId="51" hidden="1"/>
    <cellStyle name="40 % - Accent6" xfId="19489" builtinId="51" hidden="1"/>
    <cellStyle name="40 % - Accent6" xfId="19528" builtinId="51" hidden="1"/>
    <cellStyle name="40 % - Accent6" xfId="19566" builtinId="51" hidden="1"/>
    <cellStyle name="40 % - Accent6" xfId="19605" builtinId="51" hidden="1"/>
    <cellStyle name="40 % - Accent6" xfId="19644" builtinId="51" hidden="1"/>
    <cellStyle name="40 % - Accent6" xfId="19684" builtinId="51" hidden="1"/>
    <cellStyle name="40 % - Accent6" xfId="19723" builtinId="51" hidden="1"/>
    <cellStyle name="40 % - Accent6" xfId="19763" builtinId="51" hidden="1"/>
    <cellStyle name="40 % - Accent6" xfId="19802" builtinId="51" hidden="1"/>
    <cellStyle name="40 % - Accent6" xfId="19842" builtinId="51" hidden="1"/>
    <cellStyle name="40 % - Accent6" xfId="19881" builtinId="51" hidden="1"/>
    <cellStyle name="40 % - Accent6" xfId="19920" builtinId="51" hidden="1"/>
    <cellStyle name="40 % - Accent6" xfId="19971" builtinId="51" hidden="1"/>
    <cellStyle name="40 % - Accent6" xfId="20127" builtinId="51" hidden="1"/>
    <cellStyle name="40 % - Accent6" xfId="20167" builtinId="51" hidden="1"/>
    <cellStyle name="40 % - Accent6" xfId="20206" builtinId="51" hidden="1"/>
    <cellStyle name="40 % - Accent6" xfId="20244" builtinId="51" hidden="1"/>
    <cellStyle name="40 % - Accent6" xfId="20283" builtinId="51" hidden="1"/>
    <cellStyle name="40 % - Accent6" xfId="20322" builtinId="51" hidden="1"/>
    <cellStyle name="40 % - Accent6" xfId="20361" builtinId="51" hidden="1"/>
    <cellStyle name="40 % - Accent6" xfId="20401" builtinId="51" hidden="1"/>
    <cellStyle name="40 % - Accent6" xfId="20440" builtinId="51" hidden="1"/>
    <cellStyle name="40 % - Accent6" xfId="20478" builtinId="51" hidden="1"/>
    <cellStyle name="40 % - Accent6" xfId="20517" builtinId="51" hidden="1"/>
    <cellStyle name="40 % - Accent6" xfId="20556" builtinId="51" hidden="1"/>
    <cellStyle name="40 % - Accent6" xfId="20596" builtinId="51" hidden="1"/>
    <cellStyle name="40 % - Accent6" xfId="20635" builtinId="51" hidden="1"/>
    <cellStyle name="40 % - Accent6" xfId="20675" builtinId="51" hidden="1"/>
    <cellStyle name="40 % - Accent6" xfId="20715" builtinId="51" hidden="1"/>
    <cellStyle name="40 % - Accent6" xfId="20755" builtinId="51" hidden="1"/>
    <cellStyle name="40 % - Accent6" xfId="20794" builtinId="51" hidden="1"/>
    <cellStyle name="40 % - Accent6" xfId="20833" builtinId="51" hidden="1"/>
    <cellStyle name="40 % - Accent6" xfId="20057" builtinId="51" hidden="1"/>
    <cellStyle name="40 % - Accent6" xfId="20866" builtinId="51" hidden="1"/>
    <cellStyle name="40 % - Accent6" xfId="20906" builtinId="51" hidden="1"/>
    <cellStyle name="40 % - Accent6" xfId="20945" builtinId="51" hidden="1"/>
    <cellStyle name="40 % - Accent6" xfId="20983" builtinId="51" hidden="1"/>
    <cellStyle name="40 % - Accent6" xfId="21022" builtinId="51" hidden="1"/>
    <cellStyle name="40 % - Accent6" xfId="21061" builtinId="51" hidden="1"/>
    <cellStyle name="40 % - Accent6" xfId="21100" builtinId="51" hidden="1"/>
    <cellStyle name="40 % - Accent6" xfId="21140" builtinId="51" hidden="1"/>
    <cellStyle name="40 % - Accent6" xfId="21179" builtinId="51" hidden="1"/>
    <cellStyle name="40 % - Accent6" xfId="21217" builtinId="51" hidden="1"/>
    <cellStyle name="40 % - Accent6" xfId="21256" builtinId="51" hidden="1"/>
    <cellStyle name="40 % - Accent6" xfId="21295" builtinId="51" hidden="1"/>
    <cellStyle name="40 % - Accent6" xfId="21335" builtinId="51" hidden="1"/>
    <cellStyle name="40 % - Accent6" xfId="21374" builtinId="51" hidden="1"/>
    <cellStyle name="40 % - Accent6" xfId="21414" builtinId="51" hidden="1"/>
    <cellStyle name="40 % - Accent6" xfId="21453" builtinId="51" hidden="1"/>
    <cellStyle name="40 % - Accent6" xfId="21493" builtinId="51" hidden="1"/>
    <cellStyle name="40 % - Accent6" xfId="21532" builtinId="51" hidden="1"/>
    <cellStyle name="40 % - Accent6" xfId="21571" builtinId="51" hidden="1"/>
    <cellStyle name="40 % - Accent6" xfId="20021" builtinId="51" hidden="1"/>
    <cellStyle name="40 % - Accent6" xfId="20054" builtinId="51" hidden="1"/>
    <cellStyle name="40 % - Accent6" xfId="21616" builtinId="51" hidden="1"/>
    <cellStyle name="40 % - Accent6" xfId="21655" builtinId="51" hidden="1"/>
    <cellStyle name="40 % - Accent6" xfId="21693" builtinId="51" hidden="1"/>
    <cellStyle name="40 % - Accent6" xfId="21732" builtinId="51" hidden="1"/>
    <cellStyle name="40 % - Accent6" xfId="21771" builtinId="51" hidden="1"/>
    <cellStyle name="40 % - Accent6" xfId="21810" builtinId="51" hidden="1"/>
    <cellStyle name="40 % - Accent6" xfId="21850" builtinId="51" hidden="1"/>
    <cellStyle name="40 % - Accent6" xfId="21889" builtinId="51" hidden="1"/>
    <cellStyle name="40 % - Accent6" xfId="21927" builtinId="51" hidden="1"/>
    <cellStyle name="40 % - Accent6" xfId="21966" builtinId="51" hidden="1"/>
    <cellStyle name="40 % - Accent6" xfId="22005" builtinId="51" hidden="1"/>
    <cellStyle name="40 % - Accent6" xfId="22045" builtinId="51" hidden="1"/>
    <cellStyle name="40 % - Accent6" xfId="22084" builtinId="51" hidden="1"/>
    <cellStyle name="40 % - Accent6" xfId="22124" builtinId="51" hidden="1"/>
    <cellStyle name="40 % - Accent6" xfId="22163" builtinId="51" hidden="1"/>
    <cellStyle name="40 % - Accent6" xfId="22203" builtinId="51" hidden="1"/>
    <cellStyle name="40 % - Accent6" xfId="22242" builtinId="51" hidden="1"/>
    <cellStyle name="40 % - Accent6" xfId="22281" builtinId="51" hidden="1"/>
    <cellStyle name="40 % - Accent6" xfId="22320" builtinId="51" hidden="1"/>
    <cellStyle name="40 % - Accent6" xfId="22359" builtinId="51" hidden="1"/>
    <cellStyle name="40 % - Accent6" xfId="22399" builtinId="51" hidden="1"/>
    <cellStyle name="40 % - Accent6" xfId="22438" builtinId="51" hidden="1"/>
    <cellStyle name="40 % - Accent6" xfId="22476" builtinId="51" hidden="1"/>
    <cellStyle name="40 % - Accent6" xfId="22515" builtinId="51" hidden="1"/>
    <cellStyle name="40 % - Accent6" xfId="22554" builtinId="51" hidden="1"/>
    <cellStyle name="40 % - Accent6" xfId="22593" builtinId="51" hidden="1"/>
    <cellStyle name="40 % - Accent6" xfId="22633" builtinId="51" hidden="1"/>
    <cellStyle name="40 % - Accent6" xfId="22672" builtinId="51" hidden="1"/>
    <cellStyle name="40 % - Accent6" xfId="22710" builtinId="51" hidden="1"/>
    <cellStyle name="40 % - Accent6" xfId="22749" builtinId="51" hidden="1"/>
    <cellStyle name="40 % - Accent6" xfId="22788" builtinId="51" hidden="1"/>
    <cellStyle name="40 % - Accent6" xfId="22828" builtinId="51" hidden="1"/>
    <cellStyle name="40 % - Accent6" xfId="22867" builtinId="51" hidden="1"/>
    <cellStyle name="40 % - Accent6" xfId="22907" builtinId="51" hidden="1"/>
    <cellStyle name="40 % - Accent6" xfId="22946" builtinId="51" hidden="1"/>
    <cellStyle name="40 % - Accent6" xfId="22986" builtinId="51" hidden="1"/>
    <cellStyle name="40 % - Accent6" xfId="23025" builtinId="51" hidden="1"/>
    <cellStyle name="40 % - Accent6" xfId="23064" builtinId="51" hidden="1"/>
    <cellStyle name="40 % - Accent6" xfId="23103" builtinId="51" hidden="1"/>
    <cellStyle name="40 % - Accent6" xfId="23259" builtinId="51" hidden="1"/>
    <cellStyle name="40 % - Accent6" xfId="23299" builtinId="51" hidden="1"/>
    <cellStyle name="40 % - Accent6" xfId="23338" builtinId="51" hidden="1"/>
    <cellStyle name="40 % - Accent6" xfId="23376" builtinId="51" hidden="1"/>
    <cellStyle name="40 % - Accent6" xfId="23415" builtinId="51" hidden="1"/>
    <cellStyle name="40 % - Accent6" xfId="23454" builtinId="51" hidden="1"/>
    <cellStyle name="40 % - Accent6" xfId="23493" builtinId="51" hidden="1"/>
    <cellStyle name="40 % - Accent6" xfId="23533" builtinId="51" hidden="1"/>
    <cellStyle name="40 % - Accent6" xfId="23572" builtinId="51" hidden="1"/>
    <cellStyle name="40 % - Accent6" xfId="23610" builtinId="51" hidden="1"/>
    <cellStyle name="40 % - Accent6" xfId="23649" builtinId="51" hidden="1"/>
    <cellStyle name="40 % - Accent6" xfId="23688" builtinId="51" hidden="1"/>
    <cellStyle name="40 % - Accent6" xfId="23728" builtinId="51" hidden="1"/>
    <cellStyle name="40 % - Accent6" xfId="23767" builtinId="51" hidden="1"/>
    <cellStyle name="40 % - Accent6" xfId="23807" builtinId="51" hidden="1"/>
    <cellStyle name="40 % - Accent6" xfId="23847" builtinId="51" hidden="1"/>
    <cellStyle name="40 % - Accent6" xfId="23887" builtinId="51" hidden="1"/>
    <cellStyle name="40 % - Accent6" xfId="23926" builtinId="51" hidden="1"/>
    <cellStyle name="40 % - Accent6" xfId="23965" builtinId="51" hidden="1"/>
    <cellStyle name="40 % - Accent6" xfId="23189" builtinId="51" hidden="1"/>
    <cellStyle name="40 % - Accent6" xfId="23998" builtinId="51" hidden="1"/>
    <cellStyle name="40 % - Accent6" xfId="24038" builtinId="51" hidden="1"/>
    <cellStyle name="40 % - Accent6" xfId="24077" builtinId="51" hidden="1"/>
    <cellStyle name="40 % - Accent6" xfId="24115" builtinId="51" hidden="1"/>
    <cellStyle name="40 % - Accent6" xfId="24154" builtinId="51" hidden="1"/>
    <cellStyle name="40 % - Accent6" xfId="24193" builtinId="51" hidden="1"/>
    <cellStyle name="40 % - Accent6" xfId="24232" builtinId="51" hidden="1"/>
    <cellStyle name="40 % - Accent6" xfId="24272" builtinId="51" hidden="1"/>
    <cellStyle name="40 % - Accent6" xfId="24311" builtinId="51" hidden="1"/>
    <cellStyle name="40 % - Accent6" xfId="24349" builtinId="51" hidden="1"/>
    <cellStyle name="40 % - Accent6" xfId="24388" builtinId="51" hidden="1"/>
    <cellStyle name="40 % - Accent6" xfId="24427" builtinId="51" hidden="1"/>
    <cellStyle name="40 % - Accent6" xfId="24467" builtinId="51" hidden="1"/>
    <cellStyle name="40 % - Accent6" xfId="24506" builtinId="51" hidden="1"/>
    <cellStyle name="40 % - Accent6" xfId="24546" builtinId="51" hidden="1"/>
    <cellStyle name="40 % - Accent6" xfId="24585" builtinId="51" hidden="1"/>
    <cellStyle name="40 % - Accent6" xfId="24625" builtinId="51" hidden="1"/>
    <cellStyle name="40 % - Accent6" xfId="24664" builtinId="51" hidden="1"/>
    <cellStyle name="40 % - Accent6" xfId="24703" builtinId="51" hidden="1"/>
    <cellStyle name="40 % - Accent6" xfId="23153" builtinId="51" hidden="1"/>
    <cellStyle name="40 % - Accent6" xfId="23186" builtinId="51" hidden="1"/>
    <cellStyle name="40 % - Accent6" xfId="24748" builtinId="51" hidden="1"/>
    <cellStyle name="40 % - Accent6" xfId="24787" builtinId="51" hidden="1"/>
    <cellStyle name="40 % - Accent6" xfId="24825" builtinId="51" hidden="1"/>
    <cellStyle name="40 % - Accent6" xfId="24864" builtinId="51" hidden="1"/>
    <cellStyle name="40 % - Accent6" xfId="24903" builtinId="51" hidden="1"/>
    <cellStyle name="40 % - Accent6" xfId="24942" builtinId="51" hidden="1"/>
    <cellStyle name="40 % - Accent6" xfId="24982" builtinId="51" hidden="1"/>
    <cellStyle name="40 % - Accent6" xfId="25021" builtinId="51" hidden="1"/>
    <cellStyle name="40 % - Accent6" xfId="25059" builtinId="51" hidden="1"/>
    <cellStyle name="40 % - Accent6" xfId="25098" builtinId="51" hidden="1"/>
    <cellStyle name="40 % - Accent6" xfId="25137" builtinId="51" hidden="1"/>
    <cellStyle name="40 % - Accent6" xfId="25177" builtinId="51" hidden="1"/>
    <cellStyle name="40 % - Accent6" xfId="25216" builtinId="51" hidden="1"/>
    <cellStyle name="40 % - Accent6" xfId="25256" builtinId="51" hidden="1"/>
    <cellStyle name="40 % - Accent6" xfId="25295" builtinId="51" hidden="1"/>
    <cellStyle name="40 % - Accent6" xfId="25335" builtinId="51" hidden="1"/>
    <cellStyle name="40 % - Accent6" xfId="25374" builtinId="51" hidden="1"/>
    <cellStyle name="40 % - Accent6" xfId="25413" builtinId="51" hidden="1"/>
    <cellStyle name="40 % - Accent6" xfId="19145" builtinId="51" hidden="1"/>
    <cellStyle name="40 % - Accent6" xfId="19113" builtinId="51" hidden="1"/>
    <cellStyle name="40 % - Accent6" xfId="25439" builtinId="51" hidden="1"/>
    <cellStyle name="40 % - Accent6" xfId="25478" builtinId="51" hidden="1"/>
    <cellStyle name="40 % - Accent6" xfId="25516" builtinId="51" hidden="1"/>
    <cellStyle name="40 % - Accent6" xfId="25555" builtinId="51" hidden="1"/>
    <cellStyle name="40 % - Accent6" xfId="25594" builtinId="51" hidden="1"/>
    <cellStyle name="40 % - Accent6" xfId="25633" builtinId="51" hidden="1"/>
    <cellStyle name="40 % - Accent6" xfId="25673" builtinId="51" hidden="1"/>
    <cellStyle name="40 % - Accent6" xfId="25712" builtinId="51" hidden="1"/>
    <cellStyle name="40 % - Accent6" xfId="25750" builtinId="51" hidden="1"/>
    <cellStyle name="40 % - Accent6" xfId="25789" builtinId="51" hidden="1"/>
    <cellStyle name="40 % - Accent6" xfId="25828" builtinId="51" hidden="1"/>
    <cellStyle name="40 % - Accent6" xfId="25868" builtinId="51" hidden="1"/>
    <cellStyle name="40 % - Accent6" xfId="25907" builtinId="51" hidden="1"/>
    <cellStyle name="40 % - Accent6" xfId="25947" builtinId="51" hidden="1"/>
    <cellStyle name="40 % - Accent6" xfId="25986" builtinId="51" hidden="1"/>
    <cellStyle name="40 % - Accent6" xfId="26026" builtinId="51" hidden="1"/>
    <cellStyle name="40 % - Accent6" xfId="26065" builtinId="51" hidden="1"/>
    <cellStyle name="40 % - Accent6" xfId="26104" builtinId="51" hidden="1"/>
    <cellStyle name="40 % - Accent6" xfId="26143" builtinId="51" hidden="1"/>
    <cellStyle name="40 % - Accent6" xfId="26299" builtinId="51" hidden="1"/>
    <cellStyle name="40 % - Accent6" xfId="26339" builtinId="51" hidden="1"/>
    <cellStyle name="40 % - Accent6" xfId="26378" builtinId="51" hidden="1"/>
    <cellStyle name="40 % - Accent6" xfId="26416" builtinId="51" hidden="1"/>
    <cellStyle name="40 % - Accent6" xfId="26455" builtinId="51" hidden="1"/>
    <cellStyle name="40 % - Accent6" xfId="26494" builtinId="51" hidden="1"/>
    <cellStyle name="40 % - Accent6" xfId="26533" builtinId="51" hidden="1"/>
    <cellStyle name="40 % - Accent6" xfId="26573" builtinId="51" hidden="1"/>
    <cellStyle name="40 % - Accent6" xfId="26612" builtinId="51" hidden="1"/>
    <cellStyle name="40 % - Accent6" xfId="26650" builtinId="51" hidden="1"/>
    <cellStyle name="40 % - Accent6" xfId="26689" builtinId="51" hidden="1"/>
    <cellStyle name="40 % - Accent6" xfId="26728" builtinId="51" hidden="1"/>
    <cellStyle name="40 % - Accent6" xfId="26768" builtinId="51" hidden="1"/>
    <cellStyle name="40 % - Accent6" xfId="26807" builtinId="51" hidden="1"/>
    <cellStyle name="40 % - Accent6" xfId="26847" builtinId="51" hidden="1"/>
    <cellStyle name="40 % - Accent6" xfId="26887" builtinId="51" hidden="1"/>
    <cellStyle name="40 % - Accent6" xfId="26927" builtinId="51" hidden="1"/>
    <cellStyle name="40 % - Accent6" xfId="26966" builtinId="51" hidden="1"/>
    <cellStyle name="40 % - Accent6" xfId="27005" builtinId="51" hidden="1"/>
    <cellStyle name="40 % - Accent6" xfId="26229" builtinId="51" hidden="1"/>
    <cellStyle name="40 % - Accent6" xfId="27038" builtinId="51" hidden="1"/>
    <cellStyle name="40 % - Accent6" xfId="27078" builtinId="51" hidden="1"/>
    <cellStyle name="40 % - Accent6" xfId="27117" builtinId="51" hidden="1"/>
    <cellStyle name="40 % - Accent6" xfId="27155" builtinId="51" hidden="1"/>
    <cellStyle name="40 % - Accent6" xfId="27194" builtinId="51" hidden="1"/>
    <cellStyle name="40 % - Accent6" xfId="27233" builtinId="51" hidden="1"/>
    <cellStyle name="40 % - Accent6" xfId="27272" builtinId="51" hidden="1"/>
    <cellStyle name="40 % - Accent6" xfId="27312" builtinId="51" hidden="1"/>
    <cellStyle name="40 % - Accent6" xfId="27351" builtinId="51" hidden="1"/>
    <cellStyle name="40 % - Accent6" xfId="27389" builtinId="51" hidden="1"/>
    <cellStyle name="40 % - Accent6" xfId="27428" builtinId="51" hidden="1"/>
    <cellStyle name="40 % - Accent6" xfId="27467" builtinId="51" hidden="1"/>
    <cellStyle name="40 % - Accent6" xfId="27507" builtinId="51" hidden="1"/>
    <cellStyle name="40 % - Accent6" xfId="27546" builtinId="51" hidden="1"/>
    <cellStyle name="40 % - Accent6" xfId="27586" builtinId="51" hidden="1"/>
    <cellStyle name="40 % - Accent6" xfId="27625" builtinId="51" hidden="1"/>
    <cellStyle name="40 % - Accent6" xfId="27665" builtinId="51" hidden="1"/>
    <cellStyle name="40 % - Accent6" xfId="27704" builtinId="51" hidden="1"/>
    <cellStyle name="40 % - Accent6" xfId="27743" builtinId="51" hidden="1"/>
    <cellStyle name="40 % - Accent6" xfId="26193" builtinId="51" hidden="1"/>
    <cellStyle name="40 % - Accent6" xfId="26226" builtinId="51" hidden="1"/>
    <cellStyle name="40 % - Accent6" xfId="27788" builtinId="51" hidden="1"/>
    <cellStyle name="40 % - Accent6" xfId="27827" builtinId="51" hidden="1"/>
    <cellStyle name="40 % - Accent6" xfId="27865" builtinId="51" hidden="1"/>
    <cellStyle name="40 % - Accent6" xfId="27904" builtinId="51" hidden="1"/>
    <cellStyle name="40 % - Accent6" xfId="27943" builtinId="51" hidden="1"/>
    <cellStyle name="40 % - Accent6" xfId="27982" builtinId="51" hidden="1"/>
    <cellStyle name="40 % - Accent6" xfId="28022" builtinId="51" hidden="1"/>
    <cellStyle name="40 % - Accent6" xfId="28061" builtinId="51" hidden="1"/>
    <cellStyle name="40 % - Accent6" xfId="28099" builtinId="51" hidden="1"/>
    <cellStyle name="40 % - Accent6" xfId="28138" builtinId="51" hidden="1"/>
    <cellStyle name="40 % - Accent6" xfId="28177" builtinId="51" hidden="1"/>
    <cellStyle name="40 % - Accent6" xfId="28217" builtinId="51" hidden="1"/>
    <cellStyle name="40 % - Accent6" xfId="28256" builtinId="51" hidden="1"/>
    <cellStyle name="40 % - Accent6" xfId="28296" builtinId="51" hidden="1"/>
    <cellStyle name="40 % - Accent6" xfId="28335" builtinId="51" hidden="1"/>
    <cellStyle name="40 % - Accent6" xfId="28375" builtinId="51" hidden="1"/>
    <cellStyle name="40 % - Accent6" xfId="28414" builtinId="51" hidden="1"/>
    <cellStyle name="40 % - Accent6" xfId="28453" builtinId="51" hidden="1"/>
    <cellStyle name="40 % - Accent6" xfId="28492" builtinId="51" hidden="1"/>
    <cellStyle name="40 % - Accent6" xfId="28614" builtinId="51" hidden="1"/>
    <cellStyle name="40 % - Accent6" xfId="28656" builtinId="51" hidden="1"/>
    <cellStyle name="40 % - Accent6" xfId="28695" builtinId="51" hidden="1"/>
    <cellStyle name="40 % - Accent6" xfId="28733" builtinId="51" hidden="1"/>
    <cellStyle name="40 % - Accent6" xfId="28772" builtinId="51" hidden="1"/>
    <cellStyle name="40 % - Accent6" xfId="28811" builtinId="51" hidden="1"/>
    <cellStyle name="40 % - Accent6" xfId="28850" builtinId="51" hidden="1"/>
    <cellStyle name="40 % - Accent6" xfId="28890" builtinId="51" hidden="1"/>
    <cellStyle name="40 % - Accent6" xfId="28929" builtinId="51" hidden="1"/>
    <cellStyle name="40 % - Accent6" xfId="28967" builtinId="51" hidden="1"/>
    <cellStyle name="40 % - Accent6" xfId="29006" builtinId="51" hidden="1"/>
    <cellStyle name="40 % - Accent6" xfId="29047" builtinId="51" hidden="1"/>
    <cellStyle name="40 % - Accent6" xfId="29087" builtinId="51" hidden="1"/>
    <cellStyle name="40 % - Accent6" xfId="29126" builtinId="51" hidden="1"/>
    <cellStyle name="40 % - Accent6" xfId="29166" builtinId="51" hidden="1"/>
    <cellStyle name="40 % - Accent6" xfId="29206" builtinId="51" hidden="1"/>
    <cellStyle name="40 % - Accent6" xfId="29246" builtinId="51" hidden="1"/>
    <cellStyle name="40 % - Accent6" xfId="29285" builtinId="51" hidden="1"/>
    <cellStyle name="40 % - Accent6" xfId="29324" builtinId="51" hidden="1"/>
    <cellStyle name="40 % - Accent6" xfId="29374" builtinId="51" hidden="1"/>
    <cellStyle name="40 % - Accent6" xfId="29530" builtinId="51" hidden="1"/>
    <cellStyle name="40 % - Accent6" xfId="29572" builtinId="51" hidden="1"/>
    <cellStyle name="40 % - Accent6" xfId="29611" builtinId="51" hidden="1"/>
    <cellStyle name="40 % - Accent6" xfId="29649" builtinId="51" hidden="1"/>
    <cellStyle name="40 % - Accent6" xfId="29688" builtinId="51" hidden="1"/>
    <cellStyle name="40 % - Accent6" xfId="29727" builtinId="51" hidden="1"/>
    <cellStyle name="40 % - Accent6" xfId="29766" builtinId="51" hidden="1"/>
    <cellStyle name="40 % - Accent6" xfId="29806" builtinId="51" hidden="1"/>
    <cellStyle name="40 % - Accent6" xfId="29845" builtinId="51" hidden="1"/>
    <cellStyle name="40 % - Accent6" xfId="29883" builtinId="51" hidden="1"/>
    <cellStyle name="40 % - Accent6" xfId="29922" builtinId="51" hidden="1"/>
    <cellStyle name="40 % - Accent6" xfId="29963" builtinId="51" hidden="1"/>
    <cellStyle name="40 % - Accent6" xfId="30003" builtinId="51" hidden="1"/>
    <cellStyle name="40 % - Accent6" xfId="30042" builtinId="51" hidden="1"/>
    <cellStyle name="40 % - Accent6" xfId="30082" builtinId="51" hidden="1"/>
    <cellStyle name="40 % - Accent6" xfId="30122" builtinId="51" hidden="1"/>
    <cellStyle name="40 % - Accent6" xfId="30162" builtinId="51" hidden="1"/>
    <cellStyle name="40 % - Accent6" xfId="30201" builtinId="51" hidden="1"/>
    <cellStyle name="40 % - Accent6" xfId="30240" builtinId="51" hidden="1"/>
    <cellStyle name="40 % - Accent6" xfId="29460" builtinId="51" hidden="1"/>
    <cellStyle name="40 % - Accent6" xfId="30273" builtinId="51" hidden="1"/>
    <cellStyle name="40 % - Accent6" xfId="30313" builtinId="51" hidden="1"/>
    <cellStyle name="40 % - Accent6" xfId="30352" builtinId="51" hidden="1"/>
    <cellStyle name="40 % - Accent6" xfId="30390" builtinId="51" hidden="1"/>
    <cellStyle name="40 % - Accent6" xfId="30429" builtinId="51" hidden="1"/>
    <cellStyle name="40 % - Accent6" xfId="30468" builtinId="51" hidden="1"/>
    <cellStyle name="40 % - Accent6" xfId="30507" builtinId="51" hidden="1"/>
    <cellStyle name="40 % - Accent6" xfId="30547" builtinId="51" hidden="1"/>
    <cellStyle name="40 % - Accent6" xfId="30586" builtinId="51" hidden="1"/>
    <cellStyle name="40 % - Accent6" xfId="30624" builtinId="51" hidden="1"/>
    <cellStyle name="40 % - Accent6" xfId="30663" builtinId="51" hidden="1"/>
    <cellStyle name="40 % - Accent6" xfId="30702" builtinId="51" hidden="1"/>
    <cellStyle name="40 % - Accent6" xfId="30742" builtinId="51" hidden="1"/>
    <cellStyle name="40 % - Accent6" xfId="30781" builtinId="51" hidden="1"/>
    <cellStyle name="40 % - Accent6" xfId="30821" builtinId="51" hidden="1"/>
    <cellStyle name="40 % - Accent6" xfId="30860" builtinId="51" hidden="1"/>
    <cellStyle name="40 % - Accent6" xfId="30900" builtinId="51" hidden="1"/>
    <cellStyle name="40 % - Accent6" xfId="30939" builtinId="51" hidden="1"/>
    <cellStyle name="40 % - Accent6" xfId="30978" builtinId="51" hidden="1"/>
    <cellStyle name="40 % - Accent6" xfId="29424" builtinId="51" hidden="1"/>
    <cellStyle name="40 % - Accent6" xfId="29457" builtinId="51" hidden="1"/>
    <cellStyle name="40 % - Accent6" xfId="31023" builtinId="51" hidden="1"/>
    <cellStyle name="40 % - Accent6" xfId="31062" builtinId="51" hidden="1"/>
    <cellStyle name="40 % - Accent6" xfId="31100" builtinId="51" hidden="1"/>
    <cellStyle name="40 % - Accent6" xfId="31139" builtinId="51" hidden="1"/>
    <cellStyle name="40 % - Accent6" xfId="31178" builtinId="51" hidden="1"/>
    <cellStyle name="40 % - Accent6" xfId="31217" builtinId="51" hidden="1"/>
    <cellStyle name="40 % - Accent6" xfId="31257" builtinId="51" hidden="1"/>
    <cellStyle name="40 % - Accent6" xfId="31296" builtinId="51" hidden="1"/>
    <cellStyle name="40 % - Accent6" xfId="31334" builtinId="51" hidden="1"/>
    <cellStyle name="40 % - Accent6" xfId="31373" builtinId="51" hidden="1"/>
    <cellStyle name="40 % - Accent6" xfId="31412" builtinId="51" hidden="1"/>
    <cellStyle name="40 % - Accent6" xfId="31452" builtinId="51" hidden="1"/>
    <cellStyle name="40 % - Accent6" xfId="31491" builtinId="51" hidden="1"/>
    <cellStyle name="40 % - Accent6" xfId="31531" builtinId="51" hidden="1"/>
    <cellStyle name="40 % - Accent6" xfId="31570" builtinId="51" hidden="1"/>
    <cellStyle name="40 % - Accent6" xfId="31610" builtinId="51" hidden="1"/>
    <cellStyle name="40 % - Accent6" xfId="31649" builtinId="51" hidden="1"/>
    <cellStyle name="40 % - Accent6" xfId="31688" builtinId="51" hidden="1"/>
    <cellStyle name="40 % - Accent6" xfId="28544" builtinId="51" hidden="1"/>
    <cellStyle name="40 % - Accent6" xfId="31701" builtinId="51" hidden="1"/>
    <cellStyle name="40 % - Accent6" xfId="31741" builtinId="51" hidden="1"/>
    <cellStyle name="40 % - Accent6" xfId="31780" builtinId="51" hidden="1"/>
    <cellStyle name="40 % - Accent6" xfId="31818" builtinId="51" hidden="1"/>
    <cellStyle name="40 % - Accent6" xfId="31857" builtinId="51" hidden="1"/>
    <cellStyle name="40 % - Accent6" xfId="31896" builtinId="51" hidden="1"/>
    <cellStyle name="40 % - Accent6" xfId="31935" builtinId="51" hidden="1"/>
    <cellStyle name="40 % - Accent6" xfId="31975" builtinId="51" hidden="1"/>
    <cellStyle name="40 % - Accent6" xfId="32014" builtinId="51" hidden="1"/>
    <cellStyle name="40 % - Accent6" xfId="32052" builtinId="51" hidden="1"/>
    <cellStyle name="40 % - Accent6" xfId="32091" builtinId="51" hidden="1"/>
    <cellStyle name="40 % - Accent6" xfId="32130" builtinId="51" hidden="1"/>
    <cellStyle name="40 % - Accent6" xfId="32170" builtinId="51" hidden="1"/>
    <cellStyle name="40 % - Accent6" xfId="32209" builtinId="51" hidden="1"/>
    <cellStyle name="40 % - Accent6" xfId="32249" builtinId="51" hidden="1"/>
    <cellStyle name="40 % - Accent6" xfId="32288" builtinId="51" hidden="1"/>
    <cellStyle name="40 % - Accent6" xfId="32328" builtinId="51" hidden="1"/>
    <cellStyle name="40 % - Accent6" xfId="32367" builtinId="51" hidden="1"/>
    <cellStyle name="40 % - Accent6" xfId="32406" builtinId="51" hidden="1"/>
    <cellStyle name="40 % - Accent6" xfId="32445" builtinId="51" hidden="1"/>
    <cellStyle name="40 % - Accent6" xfId="32601" builtinId="51" hidden="1"/>
    <cellStyle name="40 % - Accent6" xfId="32641" builtinId="51" hidden="1"/>
    <cellStyle name="40 % - Accent6" xfId="32680" builtinId="51" hidden="1"/>
    <cellStyle name="40 % - Accent6" xfId="32718" builtinId="51" hidden="1"/>
    <cellStyle name="40 % - Accent6" xfId="32757" builtinId="51" hidden="1"/>
    <cellStyle name="40 % - Accent6" xfId="32796" builtinId="51" hidden="1"/>
    <cellStyle name="40 % - Accent6" xfId="32835" builtinId="51" hidden="1"/>
    <cellStyle name="40 % - Accent6" xfId="32875" builtinId="51" hidden="1"/>
    <cellStyle name="40 % - Accent6" xfId="32914" builtinId="51" hidden="1"/>
    <cellStyle name="40 % - Accent6" xfId="32952" builtinId="51" hidden="1"/>
    <cellStyle name="40 % - Accent6" xfId="32991" builtinId="51" hidden="1"/>
    <cellStyle name="40 % - Accent6" xfId="33030" builtinId="51" hidden="1"/>
    <cellStyle name="40 % - Accent6" xfId="33070" builtinId="51" hidden="1"/>
    <cellStyle name="40 % - Accent6" xfId="33109" builtinId="51" hidden="1"/>
    <cellStyle name="40 % - Accent6" xfId="33149" builtinId="51" hidden="1"/>
    <cellStyle name="40 % - Accent6" xfId="33189" builtinId="51" hidden="1"/>
    <cellStyle name="40 % - Accent6" xfId="33229" builtinId="51" hidden="1"/>
    <cellStyle name="40 % - Accent6" xfId="33268" builtinId="51" hidden="1"/>
    <cellStyle name="40 % - Accent6" xfId="33307" builtinId="51" hidden="1"/>
    <cellStyle name="40 % - Accent6" xfId="32531" builtinId="51" hidden="1"/>
    <cellStyle name="40 % - Accent6" xfId="33340" builtinId="51" hidden="1"/>
    <cellStyle name="40 % - Accent6" xfId="33380" builtinId="51" hidden="1"/>
    <cellStyle name="40 % - Accent6" xfId="33419" builtinId="51" hidden="1"/>
    <cellStyle name="40 % - Accent6" xfId="33457" builtinId="51" hidden="1"/>
    <cellStyle name="40 % - Accent6" xfId="33496" builtinId="51" hidden="1"/>
    <cellStyle name="40 % - Accent6" xfId="33535" builtinId="51" hidden="1"/>
    <cellStyle name="40 % - Accent6" xfId="33574" builtinId="51" hidden="1"/>
    <cellStyle name="40 % - Accent6" xfId="33614" builtinId="51" hidden="1"/>
    <cellStyle name="40 % - Accent6" xfId="33653" builtinId="51" hidden="1"/>
    <cellStyle name="40 % - Accent6" xfId="33691" builtinId="51" hidden="1"/>
    <cellStyle name="40 % - Accent6" xfId="33730" builtinId="51" hidden="1"/>
    <cellStyle name="40 % - Accent6" xfId="33769" builtinId="51" hidden="1"/>
    <cellStyle name="40 % - Accent6" xfId="33809" builtinId="51" hidden="1"/>
    <cellStyle name="40 % - Accent6" xfId="33848" builtinId="51" hidden="1"/>
    <cellStyle name="40 % - Accent6" xfId="33888" builtinId="51" hidden="1"/>
    <cellStyle name="40 % - Accent6" xfId="33927" builtinId="51" hidden="1"/>
    <cellStyle name="40 % - Accent6" xfId="33967" builtinId="51" hidden="1"/>
    <cellStyle name="40 % - Accent6" xfId="34006" builtinId="51" hidden="1"/>
    <cellStyle name="40 % - Accent6" xfId="34045" builtinId="51" hidden="1"/>
    <cellStyle name="40 % - Accent6" xfId="32495" builtinId="51" hidden="1"/>
    <cellStyle name="40 % - Accent6" xfId="32528" builtinId="51" hidden="1"/>
    <cellStyle name="40 % - Accent6" xfId="34090" builtinId="51" hidden="1"/>
    <cellStyle name="40 % - Accent6" xfId="34129" builtinId="51" hidden="1"/>
    <cellStyle name="40 % - Accent6" xfId="34167" builtinId="51" hidden="1"/>
    <cellStyle name="40 % - Accent6" xfId="34206" builtinId="51" hidden="1"/>
    <cellStyle name="40 % - Accent6" xfId="34245" builtinId="51" hidden="1"/>
    <cellStyle name="40 % - Accent6" xfId="34284" builtinId="51" hidden="1"/>
    <cellStyle name="40 % - Accent6" xfId="34324" builtinId="51" hidden="1"/>
    <cellStyle name="40 % - Accent6" xfId="34363" builtinId="51" hidden="1"/>
    <cellStyle name="40 % - Accent6" xfId="34401" builtinId="51" hidden="1"/>
    <cellStyle name="40 % - Accent6" xfId="34440" builtinId="51" hidden="1"/>
    <cellStyle name="40 % - Accent6" xfId="34479" builtinId="51" hidden="1"/>
    <cellStyle name="40 % - Accent6" xfId="34519" builtinId="51" hidden="1"/>
    <cellStyle name="40 % - Accent6" xfId="34558" builtinId="51" hidden="1"/>
    <cellStyle name="40 % - Accent6" xfId="34598" builtinId="51" hidden="1"/>
    <cellStyle name="40 % - Accent6" xfId="34637" builtinId="51" hidden="1"/>
    <cellStyle name="40 % - Accent6" xfId="34677" builtinId="51" hidden="1"/>
    <cellStyle name="40 % - Accent6" xfId="34716" builtinId="51" hidden="1"/>
    <cellStyle name="40 % - Accent6" xfId="34755" builtinId="51" hidden="1"/>
    <cellStyle name="40 % - Accent6" xfId="29330" builtinId="51" hidden="1"/>
    <cellStyle name="40 % - Accent6" xfId="34795" builtinId="51" hidden="1"/>
    <cellStyle name="40 % - Accent6" xfId="34835" builtinId="51" hidden="1"/>
    <cellStyle name="40 % - Accent6" xfId="34874" builtinId="51" hidden="1"/>
    <cellStyle name="40 % - Accent6" xfId="34912" builtinId="51" hidden="1"/>
    <cellStyle name="40 % - Accent6" xfId="34951" builtinId="51" hidden="1"/>
    <cellStyle name="40 % - Accent6" xfId="34990" builtinId="51" hidden="1"/>
    <cellStyle name="40 % - Accent6" xfId="35029" builtinId="51" hidden="1"/>
    <cellStyle name="40 % - Accent6" xfId="35069" builtinId="51" hidden="1"/>
    <cellStyle name="40 % - Accent6" xfId="35108" builtinId="51" hidden="1"/>
    <cellStyle name="40 % - Accent6" xfId="35146" builtinId="51" hidden="1"/>
    <cellStyle name="40 % - Accent6" xfId="35185" builtinId="51" hidden="1"/>
    <cellStyle name="40 % - Accent6" xfId="35224" builtinId="51" hidden="1"/>
    <cellStyle name="40 % - Accent6" xfId="35264" builtinId="51" hidden="1"/>
    <cellStyle name="40 % - Accent6" xfId="35303" builtinId="51" hidden="1"/>
    <cellStyle name="40 % - Accent6" xfId="35343" builtinId="51" hidden="1"/>
    <cellStyle name="40 % - Accent6" xfId="35382" builtinId="51" hidden="1"/>
    <cellStyle name="40 % - Accent6" xfId="35422" builtinId="51" hidden="1"/>
    <cellStyle name="40 % - Accent6" xfId="35461" builtinId="51" hidden="1"/>
    <cellStyle name="40 % - Accent6" xfId="35500" builtinId="51" hidden="1"/>
    <cellStyle name="40 % - Accent6" xfId="35539" builtinId="51" hidden="1"/>
    <cellStyle name="40 % - Accent6" xfId="35695" builtinId="51" hidden="1"/>
    <cellStyle name="40 % - Accent6" xfId="35735" builtinId="51" hidden="1"/>
    <cellStyle name="40 % - Accent6" xfId="35774" builtinId="51" hidden="1"/>
    <cellStyle name="40 % - Accent6" xfId="35812" builtinId="51" hidden="1"/>
    <cellStyle name="40 % - Accent6" xfId="35851" builtinId="51" hidden="1"/>
    <cellStyle name="40 % - Accent6" xfId="35890" builtinId="51" hidden="1"/>
    <cellStyle name="40 % - Accent6" xfId="35929" builtinId="51" hidden="1"/>
    <cellStyle name="40 % - Accent6" xfId="35969" builtinId="51" hidden="1"/>
    <cellStyle name="40 % - Accent6" xfId="36008" builtinId="51" hidden="1"/>
    <cellStyle name="40 % - Accent6" xfId="36046" builtinId="51" hidden="1"/>
    <cellStyle name="40 % - Accent6" xfId="36085" builtinId="51" hidden="1"/>
    <cellStyle name="40 % - Accent6" xfId="36124" builtinId="51" hidden="1"/>
    <cellStyle name="40 % - Accent6" xfId="36164" builtinId="51" hidden="1"/>
    <cellStyle name="40 % - Accent6" xfId="36203" builtinId="51" hidden="1"/>
    <cellStyle name="40 % - Accent6" xfId="36243" builtinId="51" hidden="1"/>
    <cellStyle name="40 % - Accent6" xfId="36283" builtinId="51" hidden="1"/>
    <cellStyle name="40 % - Accent6" xfId="36323" builtinId="51" hidden="1"/>
    <cellStyle name="40 % - Accent6" xfId="36362" builtinId="51" hidden="1"/>
    <cellStyle name="40 % - Accent6" xfId="36401" builtinId="51" hidden="1"/>
    <cellStyle name="40 % - Accent6" xfId="35625" builtinId="51" hidden="1"/>
    <cellStyle name="40 % - Accent6" xfId="36434" builtinId="51" hidden="1"/>
    <cellStyle name="40 % - Accent6" xfId="36474" builtinId="51" hidden="1"/>
    <cellStyle name="40 % - Accent6" xfId="36513" builtinId="51" hidden="1"/>
    <cellStyle name="40 % - Accent6" xfId="36551" builtinId="51" hidden="1"/>
    <cellStyle name="40 % - Accent6" xfId="36590" builtinId="51" hidden="1"/>
    <cellStyle name="40 % - Accent6" xfId="36629" builtinId="51" hidden="1"/>
    <cellStyle name="40 % - Accent6" xfId="36668" builtinId="51" hidden="1"/>
    <cellStyle name="40 % - Accent6" xfId="36708" builtinId="51" hidden="1"/>
    <cellStyle name="40 % - Accent6" xfId="36747" builtinId="51" hidden="1"/>
    <cellStyle name="40 % - Accent6" xfId="36785" builtinId="51" hidden="1"/>
    <cellStyle name="40 % - Accent6" xfId="36824" builtinId="51" hidden="1"/>
    <cellStyle name="40 % - Accent6" xfId="36863" builtinId="51" hidden="1"/>
    <cellStyle name="40 % - Accent6" xfId="36903" builtinId="51" hidden="1"/>
    <cellStyle name="40 % - Accent6" xfId="36942" builtinId="51" hidden="1"/>
    <cellStyle name="40 % - Accent6" xfId="36982" builtinId="51" hidden="1"/>
    <cellStyle name="40 % - Accent6" xfId="37021" builtinId="51" hidden="1"/>
    <cellStyle name="40 % - Accent6" xfId="37061" builtinId="51" hidden="1"/>
    <cellStyle name="40 % - Accent6" xfId="37100" builtinId="51" hidden="1"/>
    <cellStyle name="40 % - Accent6" xfId="37139" builtinId="51" hidden="1"/>
    <cellStyle name="40 % - Accent6" xfId="35589" builtinId="51" hidden="1"/>
    <cellStyle name="40 % - Accent6" xfId="35622" builtinId="51" hidden="1"/>
    <cellStyle name="40 % - Accent6" xfId="37184" builtinId="51" hidden="1"/>
    <cellStyle name="40 % - Accent6" xfId="37223" builtinId="51" hidden="1"/>
    <cellStyle name="40 % - Accent6" xfId="37261" builtinId="51" hidden="1"/>
    <cellStyle name="40 % - Accent6" xfId="37300" builtinId="51" hidden="1"/>
    <cellStyle name="40 % - Accent6" xfId="37339" builtinId="51" hidden="1"/>
    <cellStyle name="40 % - Accent6" xfId="37378" builtinId="51" hidden="1"/>
    <cellStyle name="40 % - Accent6" xfId="37418" builtinId="51" hidden="1"/>
    <cellStyle name="40 % - Accent6" xfId="37457" builtinId="51" hidden="1"/>
    <cellStyle name="40 % - Accent6" xfId="37495" builtinId="51" hidden="1"/>
    <cellStyle name="40 % - Accent6" xfId="37534" builtinId="51" hidden="1"/>
    <cellStyle name="40 % - Accent6" xfId="37573" builtinId="51" hidden="1"/>
    <cellStyle name="40 % - Accent6" xfId="37613" builtinId="51" hidden="1"/>
    <cellStyle name="40 % - Accent6" xfId="37652" builtinId="51" hidden="1"/>
    <cellStyle name="40 % - Accent6" xfId="37692" builtinId="51" hidden="1"/>
    <cellStyle name="40 % - Accent6" xfId="37731" builtinId="51" hidden="1"/>
    <cellStyle name="40 % - Accent6" xfId="37771" builtinId="51" hidden="1"/>
    <cellStyle name="40 % - Accent6" xfId="37810" builtinId="51" hidden="1"/>
    <cellStyle name="40 % - Accent6" xfId="37849" builtinId="51" hidden="1"/>
    <cellStyle name="40 % - Accent6" xfId="37888" builtinId="51" hidden="1"/>
    <cellStyle name="40 % - Accent6" xfId="37927" builtinId="51" hidden="1"/>
    <cellStyle name="40 % - Accent6" xfId="37967" builtinId="51" hidden="1"/>
    <cellStyle name="40 % - Accent6" xfId="38006" builtinId="51" hidden="1"/>
    <cellStyle name="40 % - Accent6" xfId="38044" builtinId="51" hidden="1"/>
    <cellStyle name="40 % - Accent6" xfId="38083" builtinId="51" hidden="1"/>
    <cellStyle name="40 % - Accent6" xfId="38122" builtinId="51" hidden="1"/>
    <cellStyle name="40 % - Accent6" xfId="38161" builtinId="51" hidden="1"/>
    <cellStyle name="40 % - Accent6" xfId="38201" builtinId="51" hidden="1"/>
    <cellStyle name="40 % - Accent6" xfId="38240" builtinId="51" hidden="1"/>
    <cellStyle name="40 % - Accent6" xfId="38278" builtinId="51" hidden="1"/>
    <cellStyle name="40 % - Accent6" xfId="38317" builtinId="51" hidden="1"/>
    <cellStyle name="40 % - Accent6" xfId="38356" builtinId="51" hidden="1"/>
    <cellStyle name="40 % - Accent6" xfId="38396" builtinId="51" hidden="1"/>
    <cellStyle name="40 % - Accent6" xfId="38435" builtinId="51" hidden="1"/>
    <cellStyle name="40 % - Accent6" xfId="38475" builtinId="51" hidden="1"/>
    <cellStyle name="40 % - Accent6" xfId="38514" builtinId="51" hidden="1"/>
    <cellStyle name="40 % - Accent6" xfId="38554" builtinId="51" hidden="1"/>
    <cellStyle name="40 % - Accent6" xfId="38593" builtinId="51" hidden="1"/>
    <cellStyle name="40 % - Accent6" xfId="38632" builtinId="51" hidden="1"/>
    <cellStyle name="40 % - Accent6" xfId="38671" builtinId="51" hidden="1"/>
    <cellStyle name="40 % - Accent6" xfId="38827" builtinId="51" hidden="1"/>
    <cellStyle name="40 % - Accent6" xfId="38867" builtinId="51" hidden="1"/>
    <cellStyle name="40 % - Accent6" xfId="38906" builtinId="51" hidden="1"/>
    <cellStyle name="40 % - Accent6" xfId="38944" builtinId="51" hidden="1"/>
    <cellStyle name="40 % - Accent6" xfId="38983" builtinId="51" hidden="1"/>
    <cellStyle name="40 % - Accent6" xfId="39022" builtinId="51" hidden="1"/>
    <cellStyle name="40 % - Accent6" xfId="39061" builtinId="51" hidden="1"/>
    <cellStyle name="40 % - Accent6" xfId="39101" builtinId="51" hidden="1"/>
    <cellStyle name="40 % - Accent6" xfId="39140" builtinId="51" hidden="1"/>
    <cellStyle name="40 % - Accent6" xfId="39178" builtinId="51" hidden="1"/>
    <cellStyle name="40 % - Accent6" xfId="39217" builtinId="51" hidden="1"/>
    <cellStyle name="40 % - Accent6" xfId="39256" builtinId="51" hidden="1"/>
    <cellStyle name="40 % - Accent6" xfId="39296" builtinId="51" hidden="1"/>
    <cellStyle name="40 % - Accent6" xfId="39335" builtinId="51" hidden="1"/>
    <cellStyle name="40 % - Accent6" xfId="39375" builtinId="51" hidden="1"/>
    <cellStyle name="40 % - Accent6" xfId="39415" builtinId="51" hidden="1"/>
    <cellStyle name="40 % - Accent6" xfId="39455" builtinId="51" hidden="1"/>
    <cellStyle name="40 % - Accent6" xfId="39494" builtinId="51" hidden="1"/>
    <cellStyle name="40 % - Accent6" xfId="39533" builtinId="51" hidden="1"/>
    <cellStyle name="40 % - Accent6" xfId="38757" builtinId="51" hidden="1"/>
    <cellStyle name="40 % - Accent6" xfId="39566" builtinId="51" hidden="1"/>
    <cellStyle name="40 % - Accent6" xfId="39606" builtinId="51" hidden="1"/>
    <cellStyle name="40 % - Accent6" xfId="39645" builtinId="51" hidden="1"/>
    <cellStyle name="40 % - Accent6" xfId="39683" builtinId="51" hidden="1"/>
    <cellStyle name="40 % - Accent6" xfId="39722" builtinId="51" hidden="1"/>
    <cellStyle name="40 % - Accent6" xfId="39761" builtinId="51" hidden="1"/>
    <cellStyle name="40 % - Accent6" xfId="39800" builtinId="51" hidden="1"/>
    <cellStyle name="40 % - Accent6" xfId="39840" builtinId="51" hidden="1"/>
    <cellStyle name="40 % - Accent6" xfId="39879" builtinId="51" hidden="1"/>
    <cellStyle name="40 % - Accent6" xfId="39917" builtinId="51" hidden="1"/>
    <cellStyle name="40 % - Accent6" xfId="39956" builtinId="51" hidden="1"/>
    <cellStyle name="40 % - Accent6" xfId="39995" builtinId="51" hidden="1"/>
    <cellStyle name="40 % - Accent6" xfId="40035" builtinId="51" hidden="1"/>
    <cellStyle name="40 % - Accent6" xfId="40074" builtinId="51" hidden="1"/>
    <cellStyle name="40 % - Accent6" xfId="40114" builtinId="51" hidden="1"/>
    <cellStyle name="40 % - Accent6" xfId="40153" builtinId="51" hidden="1"/>
    <cellStyle name="40 % - Accent6" xfId="40193" builtinId="51" hidden="1"/>
    <cellStyle name="40 % - Accent6" xfId="40232" builtinId="51" hidden="1"/>
    <cellStyle name="40 % - Accent6" xfId="40271" builtinId="51" hidden="1"/>
    <cellStyle name="40 % - Accent6" xfId="38721" builtinId="51" hidden="1"/>
    <cellStyle name="40 % - Accent6" xfId="38754" builtinId="51" hidden="1"/>
    <cellStyle name="40 % - Accent6" xfId="40316" builtinId="51" hidden="1"/>
    <cellStyle name="40 % - Accent6" xfId="40355" builtinId="51" hidden="1"/>
    <cellStyle name="40 % - Accent6" xfId="40393" builtinId="51" hidden="1"/>
    <cellStyle name="40 % - Accent6" xfId="40432" builtinId="51" hidden="1"/>
    <cellStyle name="40 % - Accent6" xfId="40471" builtinId="51" hidden="1"/>
    <cellStyle name="40 % - Accent6" xfId="40510" builtinId="51" hidden="1"/>
    <cellStyle name="40 % - Accent6" xfId="40550" builtinId="51" hidden="1"/>
    <cellStyle name="40 % - Accent6" xfId="40589" builtinId="51" hidden="1"/>
    <cellStyle name="40 % - Accent6" xfId="40627" builtinId="51" hidden="1"/>
    <cellStyle name="40 % - Accent6" xfId="40666" builtinId="51" hidden="1"/>
    <cellStyle name="40 % - Accent6" xfId="40705" builtinId="51" hidden="1"/>
    <cellStyle name="40 % - Accent6" xfId="40745" builtinId="51" hidden="1"/>
    <cellStyle name="40 % - Accent6" xfId="40784" builtinId="51" hidden="1"/>
    <cellStyle name="40 % - Accent6" xfId="40824" builtinId="51" hidden="1"/>
    <cellStyle name="40 % - Accent6" xfId="40863" builtinId="51" hidden="1"/>
    <cellStyle name="40 % - Accent6" xfId="40903" builtinId="51" hidden="1"/>
    <cellStyle name="40 % - Accent6" xfId="40942" builtinId="51" hidden="1"/>
    <cellStyle name="40 % - Accent6" xfId="40981" builtinId="51" hidden="1"/>
    <cellStyle name="40 % - Accent6" xfId="41041" builtinId="51" hidden="1"/>
    <cellStyle name="40 % - Accent6" xfId="41098" builtinId="51" hidden="1"/>
    <cellStyle name="40 % - Accent6" xfId="41138" builtinId="51" hidden="1"/>
    <cellStyle name="40 % - Accent6" xfId="41177" builtinId="51" hidden="1"/>
    <cellStyle name="40 % - Accent6" xfId="41215" builtinId="51" hidden="1"/>
    <cellStyle name="40 % - Accent6" xfId="41254" builtinId="51" hidden="1"/>
    <cellStyle name="40 % - Accent6" xfId="41293" builtinId="51" hidden="1"/>
    <cellStyle name="40 % - Accent6" xfId="41332" builtinId="51" hidden="1"/>
    <cellStyle name="40 % - Accent6" xfId="41372" builtinId="51" hidden="1"/>
    <cellStyle name="40 % - Accent6" xfId="41411" builtinId="51" hidden="1"/>
    <cellStyle name="40 % - Accent6" xfId="41449" builtinId="51" hidden="1"/>
    <cellStyle name="40 % - Accent6" xfId="41488" builtinId="51" hidden="1"/>
    <cellStyle name="40 % - Accent6" xfId="41527" builtinId="51" hidden="1"/>
    <cellStyle name="40 % - Accent6" xfId="41567" builtinId="51" hidden="1"/>
    <cellStyle name="40 % - Accent6" xfId="41606" builtinId="51" hidden="1"/>
    <cellStyle name="40 % - Accent6" xfId="41646" builtinId="51" hidden="1"/>
    <cellStyle name="40 % - Accent6" xfId="41685" builtinId="51" hidden="1"/>
    <cellStyle name="40 % - Accent6" xfId="41725" builtinId="51" hidden="1"/>
    <cellStyle name="40 % - Accent6" xfId="41764" builtinId="51" hidden="1"/>
    <cellStyle name="40 % - Accent6" xfId="41803" builtinId="51" hidden="1"/>
    <cellStyle name="40 % - Accent6" xfId="40984" builtinId="51" hidden="1"/>
    <cellStyle name="40 % - Accent6" xfId="41842" builtinId="51" hidden="1"/>
    <cellStyle name="40 % - Accent6" xfId="41882" builtinId="51" hidden="1"/>
    <cellStyle name="40 % - Accent6" xfId="41921" builtinId="51" hidden="1"/>
    <cellStyle name="40 % - Accent6" xfId="41959" builtinId="51" hidden="1"/>
    <cellStyle name="40 % - Accent6" xfId="41998" builtinId="51" hidden="1"/>
    <cellStyle name="40 % - Accent6" xfId="42037" builtinId="51" hidden="1"/>
    <cellStyle name="40 % - Accent6" xfId="42076" builtinId="51" hidden="1"/>
    <cellStyle name="40 % - Accent6" xfId="42116" builtinId="51" hidden="1"/>
    <cellStyle name="40 % - Accent6" xfId="42155" builtinId="51" hidden="1"/>
    <cellStyle name="40 % - Accent6" xfId="42193" builtinId="51" hidden="1"/>
    <cellStyle name="40 % - Accent6" xfId="42232" builtinId="51" hidden="1"/>
    <cellStyle name="40 % - Accent6" xfId="42271" builtinId="51" hidden="1"/>
    <cellStyle name="40 % - Accent6" xfId="42311" builtinId="51" hidden="1"/>
    <cellStyle name="40 % - Accent6" xfId="42350" builtinId="51" hidden="1"/>
    <cellStyle name="40 % - Accent6" xfId="42390" builtinId="51" hidden="1"/>
    <cellStyle name="40 % - Accent6" xfId="42429" builtinId="51" hidden="1"/>
    <cellStyle name="40 % - Accent6" xfId="42469" builtinId="51" hidden="1"/>
    <cellStyle name="40 % - Accent6" xfId="42508" builtinId="51" hidden="1"/>
    <cellStyle name="40 % - Accent6" xfId="42547" builtinId="51" hidden="1"/>
    <cellStyle name="40 % - Accent6" xfId="42611" builtinId="51" hidden="1"/>
    <cellStyle name="40 % - Accent6" xfId="42664" builtinId="51" hidden="1"/>
    <cellStyle name="40 % - Accent6" xfId="42704" builtinId="51" hidden="1"/>
    <cellStyle name="40 % - Accent6" xfId="42743" builtinId="51" hidden="1"/>
    <cellStyle name="40 % - Accent6" xfId="42781" builtinId="51" hidden="1"/>
    <cellStyle name="40 % - Accent6" xfId="42820" builtinId="51" hidden="1"/>
    <cellStyle name="40 % - Accent6" xfId="42859" builtinId="51" hidden="1"/>
    <cellStyle name="40 % - Accent6" xfId="42898" builtinId="51" hidden="1"/>
    <cellStyle name="40 % - Accent6" xfId="42938" builtinId="51" hidden="1"/>
    <cellStyle name="40 % - Accent6" xfId="42977" builtinId="51" hidden="1"/>
    <cellStyle name="40 % - Accent6" xfId="43015" builtinId="51" hidden="1"/>
    <cellStyle name="40 % - Accent6" xfId="43054" builtinId="51" hidden="1"/>
    <cellStyle name="40 % - Accent6" xfId="43093" builtinId="51" hidden="1"/>
    <cellStyle name="40 % - Accent6" xfId="43133" builtinId="51" hidden="1"/>
    <cellStyle name="40 % - Accent6" xfId="43172" builtinId="51" hidden="1"/>
    <cellStyle name="40 % - Accent6" xfId="43212" builtinId="51" hidden="1"/>
    <cellStyle name="40 % - Accent6" xfId="43251" builtinId="51" hidden="1"/>
    <cellStyle name="40 % - Accent6" xfId="43291" builtinId="51" hidden="1"/>
    <cellStyle name="40 % - Accent6" xfId="43330" builtinId="51" hidden="1"/>
    <cellStyle name="40 % - Accent6" xfId="43369" builtinId="51" hidden="1"/>
    <cellStyle name="40 % - Accent6" xfId="42549" builtinId="51" hidden="1"/>
    <cellStyle name="40 % - Accent6" xfId="43408" builtinId="51" hidden="1"/>
    <cellStyle name="40 % - Accent6" xfId="43448" builtinId="51" hidden="1"/>
    <cellStyle name="40 % - Accent6" xfId="43487" builtinId="51" hidden="1"/>
    <cellStyle name="40 % - Accent6" xfId="43525" builtinId="51" hidden="1"/>
    <cellStyle name="40 % - Accent6" xfId="43564" builtinId="51" hidden="1"/>
    <cellStyle name="40 % - Accent6" xfId="43603" builtinId="51" hidden="1"/>
    <cellStyle name="40 % - Accent6" xfId="43642" builtinId="51" hidden="1"/>
    <cellStyle name="40 % - Accent6" xfId="43682" builtinId="51" hidden="1"/>
    <cellStyle name="40 % - Accent6" xfId="43721" builtinId="51" hidden="1"/>
    <cellStyle name="40 % - Accent6" xfId="43759" builtinId="51" hidden="1"/>
    <cellStyle name="40 % - Accent6" xfId="43798" builtinId="51" hidden="1"/>
    <cellStyle name="40 % - Accent6" xfId="43837" builtinId="51" hidden="1"/>
    <cellStyle name="40 % - Accent6" xfId="43877" builtinId="51" hidden="1"/>
    <cellStyle name="40 % - Accent6" xfId="43916" builtinId="51" hidden="1"/>
    <cellStyle name="40 % - Accent6" xfId="43956" builtinId="51" hidden="1"/>
    <cellStyle name="40 % - Accent6" xfId="43995" builtinId="51" hidden="1"/>
    <cellStyle name="40 % - Accent6" xfId="44035" builtinId="51" hidden="1"/>
    <cellStyle name="40 % - Accent6" xfId="44074" builtinId="51" hidden="1"/>
    <cellStyle name="40 % - Accent6" xfId="44113" builtinId="51" hidden="1"/>
    <cellStyle name="40 % - Accent6" xfId="44177" builtinId="51" hidden="1"/>
    <cellStyle name="40 % - Accent6" xfId="44230" builtinId="51" hidden="1"/>
    <cellStyle name="40 % - Accent6" xfId="44270" builtinId="51" hidden="1"/>
    <cellStyle name="40 % - Accent6" xfId="44309" builtinId="51" hidden="1"/>
    <cellStyle name="40 % - Accent6" xfId="44347" builtinId="51" hidden="1"/>
    <cellStyle name="40 % - Accent6" xfId="44386" builtinId="51" hidden="1"/>
    <cellStyle name="40 % - Accent6" xfId="44425" builtinId="51" hidden="1"/>
    <cellStyle name="40 % - Accent6" xfId="44464" builtinId="51" hidden="1"/>
    <cellStyle name="40 % - Accent6" xfId="44504" builtinId="51" hidden="1"/>
    <cellStyle name="40 % - Accent6" xfId="44543" builtinId="51" hidden="1"/>
    <cellStyle name="40 % - Accent6" xfId="44581" builtinId="51" hidden="1"/>
    <cellStyle name="40 % - Accent6" xfId="44620" builtinId="51" hidden="1"/>
    <cellStyle name="40 % - Accent6" xfId="44659" builtinId="51" hidden="1"/>
    <cellStyle name="40 % - Accent6" xfId="44699" builtinId="51" hidden="1"/>
    <cellStyle name="40 % - Accent6" xfId="44738" builtinId="51" hidden="1"/>
    <cellStyle name="40 % - Accent6" xfId="44778" builtinId="51" hidden="1"/>
    <cellStyle name="40 % - Accent6" xfId="44817" builtinId="51" hidden="1"/>
    <cellStyle name="40 % - Accent6" xfId="44857" builtinId="51" hidden="1"/>
    <cellStyle name="40 % - Accent6" xfId="44896" builtinId="51" hidden="1"/>
    <cellStyle name="40 % - Accent6" xfId="44935" builtinId="51" hidden="1"/>
    <cellStyle name="40 % - Accent6" xfId="44115" builtinId="51" hidden="1"/>
    <cellStyle name="40 % - Accent6" xfId="44974" builtinId="51" hidden="1"/>
    <cellStyle name="40 % - Accent6" xfId="45014" builtinId="51" hidden="1"/>
    <cellStyle name="40 % - Accent6" xfId="45053" builtinId="51" hidden="1"/>
    <cellStyle name="40 % - Accent6" xfId="45091" builtinId="51" hidden="1"/>
    <cellStyle name="40 % - Accent6" xfId="45130" builtinId="51" hidden="1"/>
    <cellStyle name="40 % - Accent6" xfId="45169" builtinId="51" hidden="1"/>
    <cellStyle name="40 % - Accent6" xfId="45208" builtinId="51" hidden="1"/>
    <cellStyle name="40 % - Accent6" xfId="45248" builtinId="51" hidden="1"/>
    <cellStyle name="40 % - Accent6" xfId="45287" builtinId="51" hidden="1"/>
    <cellStyle name="40 % - Accent6" xfId="45325" builtinId="51" hidden="1"/>
    <cellStyle name="40 % - Accent6" xfId="45364" builtinId="51" hidden="1"/>
    <cellStyle name="40 % - Accent6" xfId="45403" builtinId="51" hidden="1"/>
    <cellStyle name="40 % - Accent6" xfId="45443" builtinId="51" hidden="1"/>
    <cellStyle name="40 % - Accent6" xfId="45482" builtinId="51" hidden="1"/>
    <cellStyle name="40 % - Accent6" xfId="45522" builtinId="51" hidden="1"/>
    <cellStyle name="40 % - Accent6" xfId="45561" builtinId="51" hidden="1"/>
    <cellStyle name="40 % - Accent6" xfId="45601" builtinId="51" hidden="1"/>
    <cellStyle name="40 % - Accent6" xfId="45640" builtinId="51" hidden="1"/>
    <cellStyle name="40 % - Accent6" xfId="45679" builtinId="51" hidden="1"/>
    <cellStyle name="40 % - Accent6" xfId="45718" builtinId="51" hidden="1"/>
    <cellStyle name="40 % - Accent6" xfId="45758" builtinId="51" hidden="1"/>
    <cellStyle name="40 % - Accent6" xfId="45798" builtinId="51" hidden="1"/>
    <cellStyle name="40 % - Accent6" xfId="45838" builtinId="51" hidden="1"/>
    <cellStyle name="40 % - Accent6" xfId="45875" builtinId="51" hidden="1"/>
    <cellStyle name="40 % - Accent6" xfId="45912" builtinId="51" hidden="1"/>
    <cellStyle name="40 % - Accent6" xfId="45949" builtinId="51"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60 % - Accent1" xfId="96" builtinId="32" hidden="1"/>
    <cellStyle name="60 % - Accent1" xfId="133" builtinId="32" hidden="1"/>
    <cellStyle name="60 % - Accent1" xfId="58" builtinId="32" hidden="1"/>
    <cellStyle name="60 % - Accent1" xfId="171" builtinId="32" hidden="1"/>
    <cellStyle name="60 % - Accent1" xfId="209" builtinId="32" hidden="1"/>
    <cellStyle name="60 % - Accent1" xfId="247" builtinId="32" hidden="1"/>
    <cellStyle name="60 % - Accent1" xfId="285" builtinId="32" hidden="1"/>
    <cellStyle name="60 % - Accent1" xfId="324" builtinId="32" hidden="1"/>
    <cellStyle name="60 % - Accent1" xfId="364" builtinId="32" hidden="1"/>
    <cellStyle name="60 % - Accent1" xfId="403" builtinId="32" hidden="1"/>
    <cellStyle name="60 % - Accent1" xfId="441" builtinId="32" hidden="1"/>
    <cellStyle name="60 % - Accent1" xfId="480" builtinId="32" hidden="1"/>
    <cellStyle name="60 % - Accent1" xfId="519" builtinId="32" hidden="1"/>
    <cellStyle name="60 % - Accent1" xfId="558" builtinId="32" hidden="1"/>
    <cellStyle name="60 % - Accent1" xfId="598" builtinId="32" hidden="1"/>
    <cellStyle name="60 % - Accent1" xfId="637" builtinId="32" hidden="1"/>
    <cellStyle name="60 % - Accent1" xfId="675" builtinId="32" hidden="1"/>
    <cellStyle name="60 % - Accent1" xfId="714" builtinId="32" hidden="1"/>
    <cellStyle name="60 % - Accent1" xfId="753" builtinId="32" hidden="1"/>
    <cellStyle name="60 % - Accent1" xfId="793" builtinId="32" hidden="1"/>
    <cellStyle name="60 % - Accent1" xfId="832" builtinId="32" hidden="1"/>
    <cellStyle name="60 % - Accent1" xfId="872" builtinId="32" hidden="1"/>
    <cellStyle name="60 % - Accent1" xfId="911" builtinId="32" hidden="1"/>
    <cellStyle name="60 % - Accent1" xfId="951" builtinId="32" hidden="1"/>
    <cellStyle name="60 % - Accent1" xfId="990" builtinId="32" hidden="1"/>
    <cellStyle name="60 % - Accent1" xfId="1029" builtinId="32" hidden="1"/>
    <cellStyle name="60 % - Accent1" xfId="1068" builtinId="32" hidden="1"/>
    <cellStyle name="60 % - Accent1" xfId="1224" builtinId="32" hidden="1"/>
    <cellStyle name="60 % - Accent1" xfId="1264" builtinId="32" hidden="1"/>
    <cellStyle name="60 % - Accent1" xfId="1303" builtinId="32" hidden="1"/>
    <cellStyle name="60 % - Accent1" xfId="1341" builtinId="32" hidden="1"/>
    <cellStyle name="60 % - Accent1" xfId="1380" builtinId="32" hidden="1"/>
    <cellStyle name="60 % - Accent1" xfId="1419" builtinId="32" hidden="1"/>
    <cellStyle name="60 % - Accent1" xfId="1458" builtinId="32" hidden="1"/>
    <cellStyle name="60 % - Accent1" xfId="1498" builtinId="32" hidden="1"/>
    <cellStyle name="60 % - Accent1" xfId="1537" builtinId="32" hidden="1"/>
    <cellStyle name="60 % - Accent1" xfId="1575" builtinId="32" hidden="1"/>
    <cellStyle name="60 % - Accent1" xfId="1614" builtinId="32" hidden="1"/>
    <cellStyle name="60 % - Accent1" xfId="1653" builtinId="32" hidden="1"/>
    <cellStyle name="60 % - Accent1" xfId="1693" builtinId="32" hidden="1"/>
    <cellStyle name="60 % - Accent1" xfId="1732" builtinId="32" hidden="1"/>
    <cellStyle name="60 % - Accent1" xfId="1772" builtinId="32" hidden="1"/>
    <cellStyle name="60 % - Accent1" xfId="1812" builtinId="32" hidden="1"/>
    <cellStyle name="60 % - Accent1" xfId="1852" builtinId="32" hidden="1"/>
    <cellStyle name="60 % - Accent1" xfId="1891" builtinId="32" hidden="1"/>
    <cellStyle name="60 % - Accent1" xfId="1930" builtinId="32" hidden="1"/>
    <cellStyle name="60 % - Accent1" xfId="1189" builtinId="32" hidden="1"/>
    <cellStyle name="60 % - Accent1" xfId="1963" builtinId="32" hidden="1"/>
    <cellStyle name="60 % - Accent1" xfId="2003" builtinId="32" hidden="1"/>
    <cellStyle name="60 % - Accent1" xfId="2042" builtinId="32" hidden="1"/>
    <cellStyle name="60 % - Accent1" xfId="2080" builtinId="32" hidden="1"/>
    <cellStyle name="60 % - Accent1" xfId="2119" builtinId="32" hidden="1"/>
    <cellStyle name="60 % - Accent1" xfId="2158" builtinId="32" hidden="1"/>
    <cellStyle name="60 % - Accent1" xfId="2197" builtinId="32" hidden="1"/>
    <cellStyle name="60 % - Accent1" xfId="2237" builtinId="32" hidden="1"/>
    <cellStyle name="60 % - Accent1" xfId="2276" builtinId="32" hidden="1"/>
    <cellStyle name="60 % - Accent1" xfId="2314" builtinId="32" hidden="1"/>
    <cellStyle name="60 % - Accent1" xfId="2353" builtinId="32" hidden="1"/>
    <cellStyle name="60 % - Accent1" xfId="2392" builtinId="32" hidden="1"/>
    <cellStyle name="60 % - Accent1" xfId="2432" builtinId="32" hidden="1"/>
    <cellStyle name="60 % - Accent1" xfId="2471" builtinId="32" hidden="1"/>
    <cellStyle name="60 % - Accent1" xfId="2511" builtinId="32" hidden="1"/>
    <cellStyle name="60 % - Accent1" xfId="2550" builtinId="32" hidden="1"/>
    <cellStyle name="60 % - Accent1" xfId="2590" builtinId="32" hidden="1"/>
    <cellStyle name="60 % - Accent1" xfId="2629" builtinId="32" hidden="1"/>
    <cellStyle name="60 % - Accent1" xfId="2668" builtinId="32" hidden="1"/>
    <cellStyle name="60 % - Accent1" xfId="1121" builtinId="32" hidden="1"/>
    <cellStyle name="60 % - Accent1" xfId="1157" builtinId="32" hidden="1"/>
    <cellStyle name="60 % - Accent1" xfId="2713" builtinId="32" hidden="1"/>
    <cellStyle name="60 % - Accent1" xfId="2752" builtinId="32" hidden="1"/>
    <cellStyle name="60 % - Accent1" xfId="2790" builtinId="32" hidden="1"/>
    <cellStyle name="60 % - Accent1" xfId="2829" builtinId="32" hidden="1"/>
    <cellStyle name="60 % - Accent1" xfId="2868" builtinId="32" hidden="1"/>
    <cellStyle name="60 % - Accent1" xfId="2907" builtinId="32" hidden="1"/>
    <cellStyle name="60 % - Accent1" xfId="2947" builtinId="32" hidden="1"/>
    <cellStyle name="60 % - Accent1" xfId="2986" builtinId="32" hidden="1"/>
    <cellStyle name="60 % - Accent1" xfId="3024" builtinId="32" hidden="1"/>
    <cellStyle name="60 % - Accent1" xfId="3063" builtinId="32" hidden="1"/>
    <cellStyle name="60 % - Accent1" xfId="3102" builtinId="32" hidden="1"/>
    <cellStyle name="60 % - Accent1" xfId="3142" builtinId="32" hidden="1"/>
    <cellStyle name="60 % - Accent1" xfId="3181" builtinId="32" hidden="1"/>
    <cellStyle name="60 % - Accent1" xfId="3221" builtinId="32" hidden="1"/>
    <cellStyle name="60 % - Accent1" xfId="3260" builtinId="32" hidden="1"/>
    <cellStyle name="60 % - Accent1" xfId="3300" builtinId="32" hidden="1"/>
    <cellStyle name="60 % - Accent1" xfId="3339" builtinId="32" hidden="1"/>
    <cellStyle name="60 % - Accent1" xfId="3378" builtinId="32" hidden="1"/>
    <cellStyle name="60 % - Accent1" xfId="3417" builtinId="32" hidden="1"/>
    <cellStyle name="60 % - Accent1" xfId="3608" builtinId="32" hidden="1"/>
    <cellStyle name="60 % - Accent1" xfId="3652" builtinId="32" hidden="1"/>
    <cellStyle name="60 % - Accent1" xfId="3691" builtinId="32" hidden="1"/>
    <cellStyle name="60 % - Accent1" xfId="3729" builtinId="32" hidden="1"/>
    <cellStyle name="60 % - Accent1" xfId="3768" builtinId="32" hidden="1"/>
    <cellStyle name="60 % - Accent1" xfId="3807" builtinId="32" hidden="1"/>
    <cellStyle name="60 % - Accent1" xfId="3846" builtinId="32" hidden="1"/>
    <cellStyle name="60 % - Accent1" xfId="3886" builtinId="32" hidden="1"/>
    <cellStyle name="60 % - Accent1" xfId="3925" builtinId="32" hidden="1"/>
    <cellStyle name="60 % - Accent1" xfId="3963" builtinId="32" hidden="1"/>
    <cellStyle name="60 % - Accent1" xfId="4002" builtinId="32" hidden="1"/>
    <cellStyle name="60 % - Accent1" xfId="4045" builtinId="32" hidden="1"/>
    <cellStyle name="60 % - Accent1" xfId="4085" builtinId="32" hidden="1"/>
    <cellStyle name="60 % - Accent1" xfId="4124" builtinId="32" hidden="1"/>
    <cellStyle name="60 % - Accent1" xfId="4164" builtinId="32" hidden="1"/>
    <cellStyle name="60 % - Accent1" xfId="4204" builtinId="32" hidden="1"/>
    <cellStyle name="60 % - Accent1" xfId="4244" builtinId="32" hidden="1"/>
    <cellStyle name="60 % - Accent1" xfId="4283" builtinId="32" hidden="1"/>
    <cellStyle name="60 % - Accent1" xfId="4322" builtinId="32" hidden="1"/>
    <cellStyle name="60 % - Accent1" xfId="4378" builtinId="32" hidden="1"/>
    <cellStyle name="60 % - Accent1" xfId="4534" builtinId="32" hidden="1"/>
    <cellStyle name="60 % - Accent1" xfId="4578" builtinId="32" hidden="1"/>
    <cellStyle name="60 % - Accent1" xfId="4617" builtinId="32" hidden="1"/>
    <cellStyle name="60 % - Accent1" xfId="4655" builtinId="32" hidden="1"/>
    <cellStyle name="60 % - Accent1" xfId="4694" builtinId="32" hidden="1"/>
    <cellStyle name="60 % - Accent1" xfId="4733" builtinId="32" hidden="1"/>
    <cellStyle name="60 % - Accent1" xfId="4772" builtinId="32" hidden="1"/>
    <cellStyle name="60 % - Accent1" xfId="4812" builtinId="32" hidden="1"/>
    <cellStyle name="60 % - Accent1" xfId="4851" builtinId="32" hidden="1"/>
    <cellStyle name="60 % - Accent1" xfId="4889" builtinId="32" hidden="1"/>
    <cellStyle name="60 % - Accent1" xfId="4928" builtinId="32" hidden="1"/>
    <cellStyle name="60 % - Accent1" xfId="4971" builtinId="32" hidden="1"/>
    <cellStyle name="60 % - Accent1" xfId="5011" builtinId="32" hidden="1"/>
    <cellStyle name="60 % - Accent1" xfId="5050" builtinId="32" hidden="1"/>
    <cellStyle name="60 % - Accent1" xfId="5090" builtinId="32" hidden="1"/>
    <cellStyle name="60 % - Accent1" xfId="5130" builtinId="32" hidden="1"/>
    <cellStyle name="60 % - Accent1" xfId="5170" builtinId="32" hidden="1"/>
    <cellStyle name="60 % - Accent1" xfId="5209" builtinId="32" hidden="1"/>
    <cellStyle name="60 % - Accent1" xfId="5248" builtinId="32" hidden="1"/>
    <cellStyle name="60 % - Accent1" xfId="4499" builtinId="32" hidden="1"/>
    <cellStyle name="60 % - Accent1" xfId="5281" builtinId="32" hidden="1"/>
    <cellStyle name="60 % - Accent1" xfId="5321" builtinId="32" hidden="1"/>
    <cellStyle name="60 % - Accent1" xfId="5360" builtinId="32" hidden="1"/>
    <cellStyle name="60 % - Accent1" xfId="5398" builtinId="32" hidden="1"/>
    <cellStyle name="60 % - Accent1" xfId="5437" builtinId="32" hidden="1"/>
    <cellStyle name="60 % - Accent1" xfId="5476" builtinId="32" hidden="1"/>
    <cellStyle name="60 % - Accent1" xfId="5515" builtinId="32" hidden="1"/>
    <cellStyle name="60 % - Accent1" xfId="5555" builtinId="32" hidden="1"/>
    <cellStyle name="60 % - Accent1" xfId="5594" builtinId="32" hidden="1"/>
    <cellStyle name="60 % - Accent1" xfId="5632" builtinId="32" hidden="1"/>
    <cellStyle name="60 % - Accent1" xfId="5671" builtinId="32" hidden="1"/>
    <cellStyle name="60 % - Accent1" xfId="5710" builtinId="32" hidden="1"/>
    <cellStyle name="60 % - Accent1" xfId="5750" builtinId="32" hidden="1"/>
    <cellStyle name="60 % - Accent1" xfId="5789" builtinId="32" hidden="1"/>
    <cellStyle name="60 % - Accent1" xfId="5829" builtinId="32" hidden="1"/>
    <cellStyle name="60 % - Accent1" xfId="5868" builtinId="32" hidden="1"/>
    <cellStyle name="60 % - Accent1" xfId="5908" builtinId="32" hidden="1"/>
    <cellStyle name="60 % - Accent1" xfId="5947" builtinId="32" hidden="1"/>
    <cellStyle name="60 % - Accent1" xfId="5986" builtinId="32" hidden="1"/>
    <cellStyle name="60 % - Accent1" xfId="4431" builtinId="32" hidden="1"/>
    <cellStyle name="60 % - Accent1" xfId="4467" builtinId="32" hidden="1"/>
    <cellStyle name="60 % - Accent1" xfId="6031" builtinId="32" hidden="1"/>
    <cellStyle name="60 % - Accent1" xfId="6070" builtinId="32" hidden="1"/>
    <cellStyle name="60 % - Accent1" xfId="6108" builtinId="32" hidden="1"/>
    <cellStyle name="60 % - Accent1" xfId="6147" builtinId="32" hidden="1"/>
    <cellStyle name="60 % - Accent1" xfId="6186" builtinId="32" hidden="1"/>
    <cellStyle name="60 % - Accent1" xfId="6225" builtinId="32" hidden="1"/>
    <cellStyle name="60 % - Accent1" xfId="6265" builtinId="32" hidden="1"/>
    <cellStyle name="60 % - Accent1" xfId="6304" builtinId="32" hidden="1"/>
    <cellStyle name="60 % - Accent1" xfId="6342" builtinId="32" hidden="1"/>
    <cellStyle name="60 % - Accent1" xfId="6381" builtinId="32" hidden="1"/>
    <cellStyle name="60 % - Accent1" xfId="6420" builtinId="32" hidden="1"/>
    <cellStyle name="60 % - Accent1" xfId="6460" builtinId="32" hidden="1"/>
    <cellStyle name="60 % - Accent1" xfId="6499" builtinId="32" hidden="1"/>
    <cellStyle name="60 % - Accent1" xfId="6539" builtinId="32" hidden="1"/>
    <cellStyle name="60 % - Accent1" xfId="6578" builtinId="32" hidden="1"/>
    <cellStyle name="60 % - Accent1" xfId="6618" builtinId="32" hidden="1"/>
    <cellStyle name="60 % - Accent1" xfId="6657" builtinId="32" hidden="1"/>
    <cellStyle name="60 % - Accent1" xfId="6696" builtinId="32" hidden="1"/>
    <cellStyle name="60 % - Accent1" xfId="3573" builtinId="32" hidden="1"/>
    <cellStyle name="60 % - Accent1" xfId="3445" builtinId="32" hidden="1"/>
    <cellStyle name="60 % - Accent1" xfId="6751" builtinId="32" hidden="1"/>
    <cellStyle name="60 % - Accent1" xfId="6790" builtinId="32" hidden="1"/>
    <cellStyle name="60 % - Accent1" xfId="6828" builtinId="32" hidden="1"/>
    <cellStyle name="60 % - Accent1" xfId="6867" builtinId="32" hidden="1"/>
    <cellStyle name="60 % - Accent1" xfId="6906" builtinId="32" hidden="1"/>
    <cellStyle name="60 % - Accent1" xfId="6945" builtinId="32" hidden="1"/>
    <cellStyle name="60 % - Accent1" xfId="6985" builtinId="32" hidden="1"/>
    <cellStyle name="60 % - Accent1" xfId="7024" builtinId="32" hidden="1"/>
    <cellStyle name="60 % - Accent1" xfId="7062" builtinId="32" hidden="1"/>
    <cellStyle name="60 % - Accent1" xfId="7101" builtinId="32" hidden="1"/>
    <cellStyle name="60 % - Accent1" xfId="7142" builtinId="32" hidden="1"/>
    <cellStyle name="60 % - Accent1" xfId="7182" builtinId="32" hidden="1"/>
    <cellStyle name="60 % - Accent1" xfId="7221" builtinId="32" hidden="1"/>
    <cellStyle name="60 % - Accent1" xfId="7261" builtinId="32" hidden="1"/>
    <cellStyle name="60 % - Accent1" xfId="7301" builtinId="32" hidden="1"/>
    <cellStyle name="60 % - Accent1" xfId="7341" builtinId="32" hidden="1"/>
    <cellStyle name="60 % - Accent1" xfId="7380" builtinId="32" hidden="1"/>
    <cellStyle name="60 % - Accent1" xfId="7419" builtinId="32" hidden="1"/>
    <cellStyle name="60 % - Accent1" xfId="7469" builtinId="32" hidden="1"/>
    <cellStyle name="60 % - Accent1" xfId="7625" builtinId="32" hidden="1"/>
    <cellStyle name="60 % - Accent1" xfId="7667" builtinId="32" hidden="1"/>
    <cellStyle name="60 % - Accent1" xfId="7706" builtinId="32" hidden="1"/>
    <cellStyle name="60 % - Accent1" xfId="7744" builtinId="32" hidden="1"/>
    <cellStyle name="60 % - Accent1" xfId="7783" builtinId="32" hidden="1"/>
    <cellStyle name="60 % - Accent1" xfId="7822" builtinId="32" hidden="1"/>
    <cellStyle name="60 % - Accent1" xfId="7861" builtinId="32" hidden="1"/>
    <cellStyle name="60 % - Accent1" xfId="7901" builtinId="32" hidden="1"/>
    <cellStyle name="60 % - Accent1" xfId="7940" builtinId="32" hidden="1"/>
    <cellStyle name="60 % - Accent1" xfId="7978" builtinId="32" hidden="1"/>
    <cellStyle name="60 % - Accent1" xfId="8017" builtinId="32" hidden="1"/>
    <cellStyle name="60 % - Accent1" xfId="8058" builtinId="32" hidden="1"/>
    <cellStyle name="60 % - Accent1" xfId="8098" builtinId="32" hidden="1"/>
    <cellStyle name="60 % - Accent1" xfId="8137" builtinId="32" hidden="1"/>
    <cellStyle name="60 % - Accent1" xfId="8177" builtinId="32" hidden="1"/>
    <cellStyle name="60 % - Accent1" xfId="8217" builtinId="32" hidden="1"/>
    <cellStyle name="60 % - Accent1" xfId="8257" builtinId="32" hidden="1"/>
    <cellStyle name="60 % - Accent1" xfId="8296" builtinId="32" hidden="1"/>
    <cellStyle name="60 % - Accent1" xfId="8335" builtinId="32" hidden="1"/>
    <cellStyle name="60 % - Accent1" xfId="7590" builtinId="32" hidden="1"/>
    <cellStyle name="60 % - Accent1" xfId="8368" builtinId="32" hidden="1"/>
    <cellStyle name="60 % - Accent1" xfId="8408" builtinId="32" hidden="1"/>
    <cellStyle name="60 % - Accent1" xfId="8447" builtinId="32" hidden="1"/>
    <cellStyle name="60 % - Accent1" xfId="8485" builtinId="32" hidden="1"/>
    <cellStyle name="60 % - Accent1" xfId="8524" builtinId="32" hidden="1"/>
    <cellStyle name="60 % - Accent1" xfId="8563" builtinId="32" hidden="1"/>
    <cellStyle name="60 % - Accent1" xfId="8602" builtinId="32" hidden="1"/>
    <cellStyle name="60 % - Accent1" xfId="8642" builtinId="32" hidden="1"/>
    <cellStyle name="60 % - Accent1" xfId="8681" builtinId="32" hidden="1"/>
    <cellStyle name="60 % - Accent1" xfId="8719" builtinId="32" hidden="1"/>
    <cellStyle name="60 % - Accent1" xfId="8758" builtinId="32" hidden="1"/>
    <cellStyle name="60 % - Accent1" xfId="8797" builtinId="32" hidden="1"/>
    <cellStyle name="60 % - Accent1" xfId="8837" builtinId="32" hidden="1"/>
    <cellStyle name="60 % - Accent1" xfId="8876" builtinId="32" hidden="1"/>
    <cellStyle name="60 % - Accent1" xfId="8916" builtinId="32" hidden="1"/>
    <cellStyle name="60 % - Accent1" xfId="8955" builtinId="32" hidden="1"/>
    <cellStyle name="60 % - Accent1" xfId="8995" builtinId="32" hidden="1"/>
    <cellStyle name="60 % - Accent1" xfId="9034" builtinId="32" hidden="1"/>
    <cellStyle name="60 % - Accent1" xfId="9073" builtinId="32" hidden="1"/>
    <cellStyle name="60 % - Accent1" xfId="7522" builtinId="32" hidden="1"/>
    <cellStyle name="60 % - Accent1" xfId="7558" builtinId="32" hidden="1"/>
    <cellStyle name="60 % - Accent1" xfId="9118" builtinId="32" hidden="1"/>
    <cellStyle name="60 % - Accent1" xfId="9157" builtinId="32" hidden="1"/>
    <cellStyle name="60 % - Accent1" xfId="9195" builtinId="32" hidden="1"/>
    <cellStyle name="60 % - Accent1" xfId="9234" builtinId="32" hidden="1"/>
    <cellStyle name="60 % - Accent1" xfId="9273" builtinId="32" hidden="1"/>
    <cellStyle name="60 % - Accent1" xfId="9312" builtinId="32" hidden="1"/>
    <cellStyle name="60 % - Accent1" xfId="9352" builtinId="32" hidden="1"/>
    <cellStyle name="60 % - Accent1" xfId="9391" builtinId="32" hidden="1"/>
    <cellStyle name="60 % - Accent1" xfId="9429" builtinId="32" hidden="1"/>
    <cellStyle name="60 % - Accent1" xfId="9468" builtinId="32" hidden="1"/>
    <cellStyle name="60 % - Accent1" xfId="9507" builtinId="32" hidden="1"/>
    <cellStyle name="60 % - Accent1" xfId="9547" builtinId="32" hidden="1"/>
    <cellStyle name="60 % - Accent1" xfId="9586" builtinId="32" hidden="1"/>
    <cellStyle name="60 % - Accent1" xfId="9626" builtinId="32" hidden="1"/>
    <cellStyle name="60 % - Accent1" xfId="9665" builtinId="32" hidden="1"/>
    <cellStyle name="60 % - Accent1" xfId="9705" builtinId="32" hidden="1"/>
    <cellStyle name="60 % - Accent1" xfId="9744" builtinId="32" hidden="1"/>
    <cellStyle name="60 % - Accent1" xfId="9783" builtinId="32" hidden="1"/>
    <cellStyle name="60 % - Accent1" xfId="3544" builtinId="32" hidden="1"/>
    <cellStyle name="60 % - Accent1" xfId="9823" builtinId="32" hidden="1"/>
    <cellStyle name="60 % - Accent1" xfId="9863" builtinId="32" hidden="1"/>
    <cellStyle name="60 % - Accent1" xfId="9902" builtinId="32" hidden="1"/>
    <cellStyle name="60 % - Accent1" xfId="9940" builtinId="32" hidden="1"/>
    <cellStyle name="60 % - Accent1" xfId="9979" builtinId="32" hidden="1"/>
    <cellStyle name="60 % - Accent1" xfId="10018" builtinId="32" hidden="1"/>
    <cellStyle name="60 % - Accent1" xfId="10057" builtinId="32" hidden="1"/>
    <cellStyle name="60 % - Accent1" xfId="10097" builtinId="32" hidden="1"/>
    <cellStyle name="60 % - Accent1" xfId="10136" builtinId="32" hidden="1"/>
    <cellStyle name="60 % - Accent1" xfId="10174" builtinId="32" hidden="1"/>
    <cellStyle name="60 % - Accent1" xfId="10213" builtinId="32" hidden="1"/>
    <cellStyle name="60 % - Accent1" xfId="10252" builtinId="32" hidden="1"/>
    <cellStyle name="60 % - Accent1" xfId="10292" builtinId="32" hidden="1"/>
    <cellStyle name="60 % - Accent1" xfId="10331" builtinId="32" hidden="1"/>
    <cellStyle name="60 % - Accent1" xfId="10371" builtinId="32" hidden="1"/>
    <cellStyle name="60 % - Accent1" xfId="10410" builtinId="32" hidden="1"/>
    <cellStyle name="60 % - Accent1" xfId="10450" builtinId="32" hidden="1"/>
    <cellStyle name="60 % - Accent1" xfId="10489" builtinId="32" hidden="1"/>
    <cellStyle name="60 % - Accent1" xfId="10528" builtinId="32" hidden="1"/>
    <cellStyle name="60 % - Accent1" xfId="10567" builtinId="32" hidden="1"/>
    <cellStyle name="60 % - Accent1" xfId="10723" builtinId="32" hidden="1"/>
    <cellStyle name="60 % - Accent1" xfId="10763" builtinId="32" hidden="1"/>
    <cellStyle name="60 % - Accent1" xfId="10802" builtinId="32" hidden="1"/>
    <cellStyle name="60 % - Accent1" xfId="10840" builtinId="32" hidden="1"/>
    <cellStyle name="60 % - Accent1" xfId="10879" builtinId="32" hidden="1"/>
    <cellStyle name="60 % - Accent1" xfId="10918" builtinId="32" hidden="1"/>
    <cellStyle name="60 % - Accent1" xfId="10957" builtinId="32" hidden="1"/>
    <cellStyle name="60 % - Accent1" xfId="10997" builtinId="32" hidden="1"/>
    <cellStyle name="60 % - Accent1" xfId="11036" builtinId="32" hidden="1"/>
    <cellStyle name="60 % - Accent1" xfId="11074" builtinId="32" hidden="1"/>
    <cellStyle name="60 % - Accent1" xfId="11113" builtinId="32" hidden="1"/>
    <cellStyle name="60 % - Accent1" xfId="11152" builtinId="32" hidden="1"/>
    <cellStyle name="60 % - Accent1" xfId="11192" builtinId="32" hidden="1"/>
    <cellStyle name="60 % - Accent1" xfId="11231" builtinId="32" hidden="1"/>
    <cellStyle name="60 % - Accent1" xfId="11271" builtinId="32" hidden="1"/>
    <cellStyle name="60 % - Accent1" xfId="11311" builtinId="32" hidden="1"/>
    <cellStyle name="60 % - Accent1" xfId="11351" builtinId="32" hidden="1"/>
    <cellStyle name="60 % - Accent1" xfId="11390" builtinId="32" hidden="1"/>
    <cellStyle name="60 % - Accent1" xfId="11429" builtinId="32" hidden="1"/>
    <cellStyle name="60 % - Accent1" xfId="10688" builtinId="32" hidden="1"/>
    <cellStyle name="60 % - Accent1" xfId="11462" builtinId="32" hidden="1"/>
    <cellStyle name="60 % - Accent1" xfId="11502" builtinId="32" hidden="1"/>
    <cellStyle name="60 % - Accent1" xfId="11541" builtinId="32" hidden="1"/>
    <cellStyle name="60 % - Accent1" xfId="11579" builtinId="32" hidden="1"/>
    <cellStyle name="60 % - Accent1" xfId="11618" builtinId="32" hidden="1"/>
    <cellStyle name="60 % - Accent1" xfId="11657" builtinId="32" hidden="1"/>
    <cellStyle name="60 % - Accent1" xfId="11696" builtinId="32" hidden="1"/>
    <cellStyle name="60 % - Accent1" xfId="11736" builtinId="32" hidden="1"/>
    <cellStyle name="60 % - Accent1" xfId="11775" builtinId="32" hidden="1"/>
    <cellStyle name="60 % - Accent1" xfId="11813" builtinId="32" hidden="1"/>
    <cellStyle name="60 % - Accent1" xfId="11852" builtinId="32" hidden="1"/>
    <cellStyle name="60 % - Accent1" xfId="11891" builtinId="32" hidden="1"/>
    <cellStyle name="60 % - Accent1" xfId="11931" builtinId="32" hidden="1"/>
    <cellStyle name="60 % - Accent1" xfId="11970" builtinId="32" hidden="1"/>
    <cellStyle name="60 % - Accent1" xfId="12010" builtinId="32" hidden="1"/>
    <cellStyle name="60 % - Accent1" xfId="12049" builtinId="32" hidden="1"/>
    <cellStyle name="60 % - Accent1" xfId="12089" builtinId="32" hidden="1"/>
    <cellStyle name="60 % - Accent1" xfId="12128" builtinId="32" hidden="1"/>
    <cellStyle name="60 % - Accent1" xfId="12167" builtinId="32" hidden="1"/>
    <cellStyle name="60 % - Accent1" xfId="10620" builtinId="32" hidden="1"/>
    <cellStyle name="60 % - Accent1" xfId="10656" builtinId="32" hidden="1"/>
    <cellStyle name="60 % - Accent1" xfId="12212" builtinId="32" hidden="1"/>
    <cellStyle name="60 % - Accent1" xfId="12251" builtinId="32" hidden="1"/>
    <cellStyle name="60 % - Accent1" xfId="12289" builtinId="32" hidden="1"/>
    <cellStyle name="60 % - Accent1" xfId="12328" builtinId="32" hidden="1"/>
    <cellStyle name="60 % - Accent1" xfId="12367" builtinId="32" hidden="1"/>
    <cellStyle name="60 % - Accent1" xfId="12406" builtinId="32" hidden="1"/>
    <cellStyle name="60 % - Accent1" xfId="12446" builtinId="32" hidden="1"/>
    <cellStyle name="60 % - Accent1" xfId="12485" builtinId="32" hidden="1"/>
    <cellStyle name="60 % - Accent1" xfId="12523" builtinId="32" hidden="1"/>
    <cellStyle name="60 % - Accent1" xfId="12562" builtinId="32" hidden="1"/>
    <cellStyle name="60 % - Accent1" xfId="12601" builtinId="32" hidden="1"/>
    <cellStyle name="60 % - Accent1" xfId="12641" builtinId="32" hidden="1"/>
    <cellStyle name="60 % - Accent1" xfId="12680" builtinId="32" hidden="1"/>
    <cellStyle name="60 % - Accent1" xfId="12720" builtinId="32" hidden="1"/>
    <cellStyle name="60 % - Accent1" xfId="12759" builtinId="32" hidden="1"/>
    <cellStyle name="60 % - Accent1" xfId="12799" builtinId="32" hidden="1"/>
    <cellStyle name="60 % - Accent1" xfId="12838" builtinId="32" hidden="1"/>
    <cellStyle name="60 % - Accent1" xfId="12877" builtinId="32" hidden="1"/>
    <cellStyle name="60 % - Accent1" xfId="12916" builtinId="32" hidden="1"/>
    <cellStyle name="60 % - Accent1" xfId="12955" builtinId="32" hidden="1"/>
    <cellStyle name="60 % - Accent1" xfId="12995" builtinId="32" hidden="1"/>
    <cellStyle name="60 % - Accent1" xfId="13034" builtinId="32" hidden="1"/>
    <cellStyle name="60 % - Accent1" xfId="13072" builtinId="32" hidden="1"/>
    <cellStyle name="60 % - Accent1" xfId="13111" builtinId="32" hidden="1"/>
    <cellStyle name="60 % - Accent1" xfId="13150" builtinId="32" hidden="1"/>
    <cellStyle name="60 % - Accent1" xfId="13189" builtinId="32" hidden="1"/>
    <cellStyle name="60 % - Accent1" xfId="13229" builtinId="32" hidden="1"/>
    <cellStyle name="60 % - Accent1" xfId="13268" builtinId="32" hidden="1"/>
    <cellStyle name="60 % - Accent1" xfId="13306" builtinId="32" hidden="1"/>
    <cellStyle name="60 % - Accent1" xfId="13345" builtinId="32" hidden="1"/>
    <cellStyle name="60 % - Accent1" xfId="13384" builtinId="32" hidden="1"/>
    <cellStyle name="60 % - Accent1" xfId="13424" builtinId="32" hidden="1"/>
    <cellStyle name="60 % - Accent1" xfId="13463" builtinId="32" hidden="1"/>
    <cellStyle name="60 % - Accent1" xfId="13503" builtinId="32" hidden="1"/>
    <cellStyle name="60 % - Accent1" xfId="13542" builtinId="32" hidden="1"/>
    <cellStyle name="60 % - Accent1" xfId="13582" builtinId="32" hidden="1"/>
    <cellStyle name="60 % - Accent1" xfId="13621" builtinId="32" hidden="1"/>
    <cellStyle name="60 % - Accent1" xfId="13660" builtinId="32" hidden="1"/>
    <cellStyle name="60 % - Accent1" xfId="13699" builtinId="32" hidden="1"/>
    <cellStyle name="60 % - Accent1" xfId="13855" builtinId="32" hidden="1"/>
    <cellStyle name="60 % - Accent1" xfId="13895" builtinId="32" hidden="1"/>
    <cellStyle name="60 % - Accent1" xfId="13934" builtinId="32" hidden="1"/>
    <cellStyle name="60 % - Accent1" xfId="13972" builtinId="32" hidden="1"/>
    <cellStyle name="60 % - Accent1" xfId="14011" builtinId="32" hidden="1"/>
    <cellStyle name="60 % - Accent1" xfId="14050" builtinId="32" hidden="1"/>
    <cellStyle name="60 % - Accent1" xfId="14089" builtinId="32" hidden="1"/>
    <cellStyle name="60 % - Accent1" xfId="14129" builtinId="32" hidden="1"/>
    <cellStyle name="60 % - Accent1" xfId="14168" builtinId="32" hidden="1"/>
    <cellStyle name="60 % - Accent1" xfId="14206" builtinId="32" hidden="1"/>
    <cellStyle name="60 % - Accent1" xfId="14245" builtinId="32" hidden="1"/>
    <cellStyle name="60 % - Accent1" xfId="14284" builtinId="32" hidden="1"/>
    <cellStyle name="60 % - Accent1" xfId="14324" builtinId="32" hidden="1"/>
    <cellStyle name="60 % - Accent1" xfId="14363" builtinId="32" hidden="1"/>
    <cellStyle name="60 % - Accent1" xfId="14403" builtinId="32" hidden="1"/>
    <cellStyle name="60 % - Accent1" xfId="14443" builtinId="32" hidden="1"/>
    <cellStyle name="60 % - Accent1" xfId="14483" builtinId="32" hidden="1"/>
    <cellStyle name="60 % - Accent1" xfId="14522" builtinId="32" hidden="1"/>
    <cellStyle name="60 % - Accent1" xfId="14561" builtinId="32" hidden="1"/>
    <cellStyle name="60 % - Accent1" xfId="13820" builtinId="32" hidden="1"/>
    <cellStyle name="60 % - Accent1" xfId="14594" builtinId="32" hidden="1"/>
    <cellStyle name="60 % - Accent1" xfId="14634" builtinId="32" hidden="1"/>
    <cellStyle name="60 % - Accent1" xfId="14673" builtinId="32" hidden="1"/>
    <cellStyle name="60 % - Accent1" xfId="14711" builtinId="32" hidden="1"/>
    <cellStyle name="60 % - Accent1" xfId="14750" builtinId="32" hidden="1"/>
    <cellStyle name="60 % - Accent1" xfId="14789" builtinId="32" hidden="1"/>
    <cellStyle name="60 % - Accent1" xfId="14828" builtinId="32" hidden="1"/>
    <cellStyle name="60 % - Accent1" xfId="14868" builtinId="32" hidden="1"/>
    <cellStyle name="60 % - Accent1" xfId="14907" builtinId="32" hidden="1"/>
    <cellStyle name="60 % - Accent1" xfId="14945" builtinId="32" hidden="1"/>
    <cellStyle name="60 % - Accent1" xfId="14984" builtinId="32" hidden="1"/>
    <cellStyle name="60 % - Accent1" xfId="15023" builtinId="32" hidden="1"/>
    <cellStyle name="60 % - Accent1" xfId="15063" builtinId="32" hidden="1"/>
    <cellStyle name="60 % - Accent1" xfId="15102" builtinId="32" hidden="1"/>
    <cellStyle name="60 % - Accent1" xfId="15142" builtinId="32" hidden="1"/>
    <cellStyle name="60 % - Accent1" xfId="15181" builtinId="32" hidden="1"/>
    <cellStyle name="60 % - Accent1" xfId="15221" builtinId="32" hidden="1"/>
    <cellStyle name="60 % - Accent1" xfId="15260" builtinId="32" hidden="1"/>
    <cellStyle name="60 % - Accent1" xfId="15299" builtinId="32" hidden="1"/>
    <cellStyle name="60 % - Accent1" xfId="13752" builtinId="32" hidden="1"/>
    <cellStyle name="60 % - Accent1" xfId="13788" builtinId="32" hidden="1"/>
    <cellStyle name="60 % - Accent1" xfId="15344" builtinId="32" hidden="1"/>
    <cellStyle name="60 % - Accent1" xfId="15383" builtinId="32" hidden="1"/>
    <cellStyle name="60 % - Accent1" xfId="15421" builtinId="32" hidden="1"/>
    <cellStyle name="60 % - Accent1" xfId="15460" builtinId="32" hidden="1"/>
    <cellStyle name="60 % - Accent1" xfId="15499" builtinId="32" hidden="1"/>
    <cellStyle name="60 % - Accent1" xfId="15538" builtinId="32" hidden="1"/>
    <cellStyle name="60 % - Accent1" xfId="15578" builtinId="32" hidden="1"/>
    <cellStyle name="60 % - Accent1" xfId="15617" builtinId="32" hidden="1"/>
    <cellStyle name="60 % - Accent1" xfId="15655" builtinId="32" hidden="1"/>
    <cellStyle name="60 % - Accent1" xfId="15694" builtinId="32" hidden="1"/>
    <cellStyle name="60 % - Accent1" xfId="15733" builtinId="32" hidden="1"/>
    <cellStyle name="60 % - Accent1" xfId="15773" builtinId="32" hidden="1"/>
    <cellStyle name="60 % - Accent1" xfId="15812" builtinId="32" hidden="1"/>
    <cellStyle name="60 % - Accent1" xfId="15852" builtinId="32" hidden="1"/>
    <cellStyle name="60 % - Accent1" xfId="15891" builtinId="32" hidden="1"/>
    <cellStyle name="60 % - Accent1" xfId="15931" builtinId="32" hidden="1"/>
    <cellStyle name="60 % - Accent1" xfId="15970" builtinId="32" hidden="1"/>
    <cellStyle name="60 % - Accent1" xfId="16009" builtinId="32" hidden="1"/>
    <cellStyle name="60 % - Accent1" xfId="3480" builtinId="32" hidden="1"/>
    <cellStyle name="60 % - Accent1" xfId="3529" builtinId="32" hidden="1"/>
    <cellStyle name="60 % - Accent1" xfId="16062" builtinId="32" hidden="1"/>
    <cellStyle name="60 % - Accent1" xfId="16101" builtinId="32" hidden="1"/>
    <cellStyle name="60 % - Accent1" xfId="16139" builtinId="32" hidden="1"/>
    <cellStyle name="60 % - Accent1" xfId="16178" builtinId="32" hidden="1"/>
    <cellStyle name="60 % - Accent1" xfId="16217" builtinId="32" hidden="1"/>
    <cellStyle name="60 % - Accent1" xfId="16256" builtinId="32" hidden="1"/>
    <cellStyle name="60 % - Accent1" xfId="16296" builtinId="32" hidden="1"/>
    <cellStyle name="60 % - Accent1" xfId="16335" builtinId="32" hidden="1"/>
    <cellStyle name="60 % - Accent1" xfId="16373" builtinId="32" hidden="1"/>
    <cellStyle name="60 % - Accent1" xfId="16412" builtinId="32" hidden="1"/>
    <cellStyle name="60 % - Accent1" xfId="16451" builtinId="32" hidden="1"/>
    <cellStyle name="60 % - Accent1" xfId="16491" builtinId="32" hidden="1"/>
    <cellStyle name="60 % - Accent1" xfId="16530" builtinId="32" hidden="1"/>
    <cellStyle name="60 % - Accent1" xfId="16570" builtinId="32" hidden="1"/>
    <cellStyle name="60 % - Accent1" xfId="16609" builtinId="32" hidden="1"/>
    <cellStyle name="60 % - Accent1" xfId="16649" builtinId="32" hidden="1"/>
    <cellStyle name="60 % - Accent1" xfId="16688" builtinId="32" hidden="1"/>
    <cellStyle name="60 % - Accent1" xfId="16727" builtinId="32" hidden="1"/>
    <cellStyle name="60 % - Accent1" xfId="16766" builtinId="32" hidden="1"/>
    <cellStyle name="60 % - Accent1" xfId="16922" builtinId="32" hidden="1"/>
    <cellStyle name="60 % - Accent1" xfId="16962" builtinId="32" hidden="1"/>
    <cellStyle name="60 % - Accent1" xfId="17001" builtinId="32" hidden="1"/>
    <cellStyle name="60 % - Accent1" xfId="17039" builtinId="32" hidden="1"/>
    <cellStyle name="60 % - Accent1" xfId="17078" builtinId="32" hidden="1"/>
    <cellStyle name="60 % - Accent1" xfId="17117" builtinId="32" hidden="1"/>
    <cellStyle name="60 % - Accent1" xfId="17156" builtinId="32" hidden="1"/>
    <cellStyle name="60 % - Accent1" xfId="17196" builtinId="32" hidden="1"/>
    <cellStyle name="60 % - Accent1" xfId="17235" builtinId="32" hidden="1"/>
    <cellStyle name="60 % - Accent1" xfId="17273" builtinId="32" hidden="1"/>
    <cellStyle name="60 % - Accent1" xfId="17312" builtinId="32" hidden="1"/>
    <cellStyle name="60 % - Accent1" xfId="17351" builtinId="32" hidden="1"/>
    <cellStyle name="60 % - Accent1" xfId="17391" builtinId="32" hidden="1"/>
    <cellStyle name="60 % - Accent1" xfId="17430" builtinId="32" hidden="1"/>
    <cellStyle name="60 % - Accent1" xfId="17470" builtinId="32" hidden="1"/>
    <cellStyle name="60 % - Accent1" xfId="17510" builtinId="32" hidden="1"/>
    <cellStyle name="60 % - Accent1" xfId="17550" builtinId="32" hidden="1"/>
    <cellStyle name="60 % - Accent1" xfId="17589" builtinId="32" hidden="1"/>
    <cellStyle name="60 % - Accent1" xfId="17628" builtinId="32" hidden="1"/>
    <cellStyle name="60 % - Accent1" xfId="16887" builtinId="32" hidden="1"/>
    <cellStyle name="60 % - Accent1" xfId="17661" builtinId="32" hidden="1"/>
    <cellStyle name="60 % - Accent1" xfId="17701" builtinId="32" hidden="1"/>
    <cellStyle name="60 % - Accent1" xfId="17740" builtinId="32" hidden="1"/>
    <cellStyle name="60 % - Accent1" xfId="17778" builtinId="32" hidden="1"/>
    <cellStyle name="60 % - Accent1" xfId="17817" builtinId="32" hidden="1"/>
    <cellStyle name="60 % - Accent1" xfId="17856" builtinId="32" hidden="1"/>
    <cellStyle name="60 % - Accent1" xfId="17895" builtinId="32" hidden="1"/>
    <cellStyle name="60 % - Accent1" xfId="17935" builtinId="32" hidden="1"/>
    <cellStyle name="60 % - Accent1" xfId="17974" builtinId="32" hidden="1"/>
    <cellStyle name="60 % - Accent1" xfId="18012" builtinId="32" hidden="1"/>
    <cellStyle name="60 % - Accent1" xfId="18051" builtinId="32" hidden="1"/>
    <cellStyle name="60 % - Accent1" xfId="18090" builtinId="32" hidden="1"/>
    <cellStyle name="60 % - Accent1" xfId="18130" builtinId="32" hidden="1"/>
    <cellStyle name="60 % - Accent1" xfId="18169" builtinId="32" hidden="1"/>
    <cellStyle name="60 % - Accent1" xfId="18209" builtinId="32" hidden="1"/>
    <cellStyle name="60 % - Accent1" xfId="18248" builtinId="32" hidden="1"/>
    <cellStyle name="60 % - Accent1" xfId="18288" builtinId="32" hidden="1"/>
    <cellStyle name="60 % - Accent1" xfId="18327" builtinId="32" hidden="1"/>
    <cellStyle name="60 % - Accent1" xfId="18366" builtinId="32" hidden="1"/>
    <cellStyle name="60 % - Accent1" xfId="16819" builtinId="32" hidden="1"/>
    <cellStyle name="60 % - Accent1" xfId="16855" builtinId="32" hidden="1"/>
    <cellStyle name="60 % - Accent1" xfId="18411" builtinId="32" hidden="1"/>
    <cellStyle name="60 % - Accent1" xfId="18450" builtinId="32" hidden="1"/>
    <cellStyle name="60 % - Accent1" xfId="18488" builtinId="32" hidden="1"/>
    <cellStyle name="60 % - Accent1" xfId="18527" builtinId="32" hidden="1"/>
    <cellStyle name="60 % - Accent1" xfId="18566" builtinId="32" hidden="1"/>
    <cellStyle name="60 % - Accent1" xfId="18605" builtinId="32" hidden="1"/>
    <cellStyle name="60 % - Accent1" xfId="18645" builtinId="32" hidden="1"/>
    <cellStyle name="60 % - Accent1" xfId="18684" builtinId="32" hidden="1"/>
    <cellStyle name="60 % - Accent1" xfId="18722" builtinId="32" hidden="1"/>
    <cellStyle name="60 % - Accent1" xfId="18761" builtinId="32" hidden="1"/>
    <cellStyle name="60 % - Accent1" xfId="18800" builtinId="32" hidden="1"/>
    <cellStyle name="60 % - Accent1" xfId="18840" builtinId="32" hidden="1"/>
    <cellStyle name="60 % - Accent1" xfId="18879" builtinId="32" hidden="1"/>
    <cellStyle name="60 % - Accent1" xfId="18919" builtinId="32" hidden="1"/>
    <cellStyle name="60 % - Accent1" xfId="18958" builtinId="32" hidden="1"/>
    <cellStyle name="60 % - Accent1" xfId="18998" builtinId="32" hidden="1"/>
    <cellStyle name="60 % - Accent1" xfId="19037" builtinId="32" hidden="1"/>
    <cellStyle name="60 % - Accent1" xfId="19076" builtinId="32" hidden="1"/>
    <cellStyle name="60 % - Accent1" xfId="3503" builtinId="32" hidden="1"/>
    <cellStyle name="60 % - Accent1" xfId="19196" builtinId="32" hidden="1"/>
    <cellStyle name="60 % - Accent1" xfId="19236" builtinId="32" hidden="1"/>
    <cellStyle name="60 % - Accent1" xfId="19275" builtinId="32" hidden="1"/>
    <cellStyle name="60 % - Accent1" xfId="19313" builtinId="32" hidden="1"/>
    <cellStyle name="60 % - Accent1" xfId="19352" builtinId="32" hidden="1"/>
    <cellStyle name="60 % - Accent1" xfId="19391" builtinId="32" hidden="1"/>
    <cellStyle name="60 % - Accent1" xfId="19430" builtinId="32" hidden="1"/>
    <cellStyle name="60 % - Accent1" xfId="19470" builtinId="32" hidden="1"/>
    <cellStyle name="60 % - Accent1" xfId="19509" builtinId="32" hidden="1"/>
    <cellStyle name="60 % - Accent1" xfId="19547" builtinId="32" hidden="1"/>
    <cellStyle name="60 % - Accent1" xfId="19586" builtinId="32" hidden="1"/>
    <cellStyle name="60 % - Accent1" xfId="19625" builtinId="32" hidden="1"/>
    <cellStyle name="60 % - Accent1" xfId="19665" builtinId="32" hidden="1"/>
    <cellStyle name="60 % - Accent1" xfId="19704" builtinId="32" hidden="1"/>
    <cellStyle name="60 % - Accent1" xfId="19744" builtinId="32" hidden="1"/>
    <cellStyle name="60 % - Accent1" xfId="19783" builtinId="32" hidden="1"/>
    <cellStyle name="60 % - Accent1" xfId="19823" builtinId="32" hidden="1"/>
    <cellStyle name="60 % - Accent1" xfId="19862" builtinId="32" hidden="1"/>
    <cellStyle name="60 % - Accent1" xfId="19901" builtinId="32" hidden="1"/>
    <cellStyle name="60 % - Accent1" xfId="19952" builtinId="32" hidden="1"/>
    <cellStyle name="60 % - Accent1" xfId="20108" builtinId="32" hidden="1"/>
    <cellStyle name="60 % - Accent1" xfId="20148" builtinId="32" hidden="1"/>
    <cellStyle name="60 % - Accent1" xfId="20187" builtinId="32" hidden="1"/>
    <cellStyle name="60 % - Accent1" xfId="20225" builtinId="32" hidden="1"/>
    <cellStyle name="60 % - Accent1" xfId="20264" builtinId="32" hidden="1"/>
    <cellStyle name="60 % - Accent1" xfId="20303" builtinId="32" hidden="1"/>
    <cellStyle name="60 % - Accent1" xfId="20342" builtinId="32" hidden="1"/>
    <cellStyle name="60 % - Accent1" xfId="20382" builtinId="32" hidden="1"/>
    <cellStyle name="60 % - Accent1" xfId="20421" builtinId="32" hidden="1"/>
    <cellStyle name="60 % - Accent1" xfId="20459" builtinId="32" hidden="1"/>
    <cellStyle name="60 % - Accent1" xfId="20498" builtinId="32" hidden="1"/>
    <cellStyle name="60 % - Accent1" xfId="20537" builtinId="32" hidden="1"/>
    <cellStyle name="60 % - Accent1" xfId="20577" builtinId="32" hidden="1"/>
    <cellStyle name="60 % - Accent1" xfId="20616" builtinId="32" hidden="1"/>
    <cellStyle name="60 % - Accent1" xfId="20656" builtinId="32" hidden="1"/>
    <cellStyle name="60 % - Accent1" xfId="20696" builtinId="32" hidden="1"/>
    <cellStyle name="60 % - Accent1" xfId="20736" builtinId="32" hidden="1"/>
    <cellStyle name="60 % - Accent1" xfId="20775" builtinId="32" hidden="1"/>
    <cellStyle name="60 % - Accent1" xfId="20814" builtinId="32" hidden="1"/>
    <cellStyle name="60 % - Accent1" xfId="20073" builtinId="32" hidden="1"/>
    <cellStyle name="60 % - Accent1" xfId="20847" builtinId="32" hidden="1"/>
    <cellStyle name="60 % - Accent1" xfId="20887" builtinId="32" hidden="1"/>
    <cellStyle name="60 % - Accent1" xfId="20926" builtinId="32" hidden="1"/>
    <cellStyle name="60 % - Accent1" xfId="20964" builtinId="32" hidden="1"/>
    <cellStyle name="60 % - Accent1" xfId="21003" builtinId="32" hidden="1"/>
    <cellStyle name="60 % - Accent1" xfId="21042" builtinId="32" hidden="1"/>
    <cellStyle name="60 % - Accent1" xfId="21081" builtinId="32" hidden="1"/>
    <cellStyle name="60 % - Accent1" xfId="21121" builtinId="32" hidden="1"/>
    <cellStyle name="60 % - Accent1" xfId="21160" builtinId="32" hidden="1"/>
    <cellStyle name="60 % - Accent1" xfId="21198" builtinId="32" hidden="1"/>
    <cellStyle name="60 % - Accent1" xfId="21237" builtinId="32" hidden="1"/>
    <cellStyle name="60 % - Accent1" xfId="21276" builtinId="32" hidden="1"/>
    <cellStyle name="60 % - Accent1" xfId="21316" builtinId="32" hidden="1"/>
    <cellStyle name="60 % - Accent1" xfId="21355" builtinId="32" hidden="1"/>
    <cellStyle name="60 % - Accent1" xfId="21395" builtinId="32" hidden="1"/>
    <cellStyle name="60 % - Accent1" xfId="21434" builtinId="32" hidden="1"/>
    <cellStyle name="60 % - Accent1" xfId="21474" builtinId="32" hidden="1"/>
    <cellStyle name="60 % - Accent1" xfId="21513" builtinId="32" hidden="1"/>
    <cellStyle name="60 % - Accent1" xfId="21552" builtinId="32" hidden="1"/>
    <cellStyle name="60 % - Accent1" xfId="20005" builtinId="32" hidden="1"/>
    <cellStyle name="60 % - Accent1" xfId="20041" builtinId="32" hidden="1"/>
    <cellStyle name="60 % - Accent1" xfId="21597" builtinId="32" hidden="1"/>
    <cellStyle name="60 % - Accent1" xfId="21636" builtinId="32" hidden="1"/>
    <cellStyle name="60 % - Accent1" xfId="21674" builtinId="32" hidden="1"/>
    <cellStyle name="60 % - Accent1" xfId="21713" builtinId="32" hidden="1"/>
    <cellStyle name="60 % - Accent1" xfId="21752" builtinId="32" hidden="1"/>
    <cellStyle name="60 % - Accent1" xfId="21791" builtinId="32" hidden="1"/>
    <cellStyle name="60 % - Accent1" xfId="21831" builtinId="32" hidden="1"/>
    <cellStyle name="60 % - Accent1" xfId="21870" builtinId="32" hidden="1"/>
    <cellStyle name="60 % - Accent1" xfId="21908" builtinId="32" hidden="1"/>
    <cellStyle name="60 % - Accent1" xfId="21947" builtinId="32" hidden="1"/>
    <cellStyle name="60 % - Accent1" xfId="21986" builtinId="32" hidden="1"/>
    <cellStyle name="60 % - Accent1" xfId="22026" builtinId="32" hidden="1"/>
    <cellStyle name="60 % - Accent1" xfId="22065" builtinId="32" hidden="1"/>
    <cellStyle name="60 % - Accent1" xfId="22105" builtinId="32" hidden="1"/>
    <cellStyle name="60 % - Accent1" xfId="22144" builtinId="32" hidden="1"/>
    <cellStyle name="60 % - Accent1" xfId="22184" builtinId="32" hidden="1"/>
    <cellStyle name="60 % - Accent1" xfId="22223" builtinId="32" hidden="1"/>
    <cellStyle name="60 % - Accent1" xfId="22262" builtinId="32" hidden="1"/>
    <cellStyle name="60 % - Accent1" xfId="22301" builtinId="32" hidden="1"/>
    <cellStyle name="60 % - Accent1" xfId="22340" builtinId="32" hidden="1"/>
    <cellStyle name="60 % - Accent1" xfId="22380" builtinId="32" hidden="1"/>
    <cellStyle name="60 % - Accent1" xfId="22419" builtinId="32" hidden="1"/>
    <cellStyle name="60 % - Accent1" xfId="22457" builtinId="32" hidden="1"/>
    <cellStyle name="60 % - Accent1" xfId="22496" builtinId="32" hidden="1"/>
    <cellStyle name="60 % - Accent1" xfId="22535" builtinId="32" hidden="1"/>
    <cellStyle name="60 % - Accent1" xfId="22574" builtinId="32" hidden="1"/>
    <cellStyle name="60 % - Accent1" xfId="22614" builtinId="32" hidden="1"/>
    <cellStyle name="60 % - Accent1" xfId="22653" builtinId="32" hidden="1"/>
    <cellStyle name="60 % - Accent1" xfId="22691" builtinId="32" hidden="1"/>
    <cellStyle name="60 % - Accent1" xfId="22730" builtinId="32" hidden="1"/>
    <cellStyle name="60 % - Accent1" xfId="22769" builtinId="32" hidden="1"/>
    <cellStyle name="60 % - Accent1" xfId="22809" builtinId="32" hidden="1"/>
    <cellStyle name="60 % - Accent1" xfId="22848" builtinId="32" hidden="1"/>
    <cellStyle name="60 % - Accent1" xfId="22888" builtinId="32" hidden="1"/>
    <cellStyle name="60 % - Accent1" xfId="22927" builtinId="32" hidden="1"/>
    <cellStyle name="60 % - Accent1" xfId="22967" builtinId="32" hidden="1"/>
    <cellStyle name="60 % - Accent1" xfId="23006" builtinId="32" hidden="1"/>
    <cellStyle name="60 % - Accent1" xfId="23045" builtinId="32" hidden="1"/>
    <cellStyle name="60 % - Accent1" xfId="23084" builtinId="32" hidden="1"/>
    <cellStyle name="60 % - Accent1" xfId="23240" builtinId="32" hidden="1"/>
    <cellStyle name="60 % - Accent1" xfId="23280" builtinId="32" hidden="1"/>
    <cellStyle name="60 % - Accent1" xfId="23319" builtinId="32" hidden="1"/>
    <cellStyle name="60 % - Accent1" xfId="23357" builtinId="32" hidden="1"/>
    <cellStyle name="60 % - Accent1" xfId="23396" builtinId="32" hidden="1"/>
    <cellStyle name="60 % - Accent1" xfId="23435" builtinId="32" hidden="1"/>
    <cellStyle name="60 % - Accent1" xfId="23474" builtinId="32" hidden="1"/>
    <cellStyle name="60 % - Accent1" xfId="23514" builtinId="32" hidden="1"/>
    <cellStyle name="60 % - Accent1" xfId="23553" builtinId="32" hidden="1"/>
    <cellStyle name="60 % - Accent1" xfId="23591" builtinId="32" hidden="1"/>
    <cellStyle name="60 % - Accent1" xfId="23630" builtinId="32" hidden="1"/>
    <cellStyle name="60 % - Accent1" xfId="23669" builtinId="32" hidden="1"/>
    <cellStyle name="60 % - Accent1" xfId="23709" builtinId="32" hidden="1"/>
    <cellStyle name="60 % - Accent1" xfId="23748" builtinId="32" hidden="1"/>
    <cellStyle name="60 % - Accent1" xfId="23788" builtinId="32" hidden="1"/>
    <cellStyle name="60 % - Accent1" xfId="23828" builtinId="32" hidden="1"/>
    <cellStyle name="60 % - Accent1" xfId="23868" builtinId="32" hidden="1"/>
    <cellStyle name="60 % - Accent1" xfId="23907" builtinId="32" hidden="1"/>
    <cellStyle name="60 % - Accent1" xfId="23946" builtinId="32" hidden="1"/>
    <cellStyle name="60 % - Accent1" xfId="23205" builtinId="32" hidden="1"/>
    <cellStyle name="60 % - Accent1" xfId="23979" builtinId="32" hidden="1"/>
    <cellStyle name="60 % - Accent1" xfId="24019" builtinId="32" hidden="1"/>
    <cellStyle name="60 % - Accent1" xfId="24058" builtinId="32" hidden="1"/>
    <cellStyle name="60 % - Accent1" xfId="24096" builtinId="32" hidden="1"/>
    <cellStyle name="60 % - Accent1" xfId="24135" builtinId="32" hidden="1"/>
    <cellStyle name="60 % - Accent1" xfId="24174" builtinId="32" hidden="1"/>
    <cellStyle name="60 % - Accent1" xfId="24213" builtinId="32" hidden="1"/>
    <cellStyle name="60 % - Accent1" xfId="24253" builtinId="32" hidden="1"/>
    <cellStyle name="60 % - Accent1" xfId="24292" builtinId="32" hidden="1"/>
    <cellStyle name="60 % - Accent1" xfId="24330" builtinId="32" hidden="1"/>
    <cellStyle name="60 % - Accent1" xfId="24369" builtinId="32" hidden="1"/>
    <cellStyle name="60 % - Accent1" xfId="24408" builtinId="32" hidden="1"/>
    <cellStyle name="60 % - Accent1" xfId="24448" builtinId="32" hidden="1"/>
    <cellStyle name="60 % - Accent1" xfId="24487" builtinId="32" hidden="1"/>
    <cellStyle name="60 % - Accent1" xfId="24527" builtinId="32" hidden="1"/>
    <cellStyle name="60 % - Accent1" xfId="24566" builtinId="32" hidden="1"/>
    <cellStyle name="60 % - Accent1" xfId="24606" builtinId="32" hidden="1"/>
    <cellStyle name="60 % - Accent1" xfId="24645" builtinId="32" hidden="1"/>
    <cellStyle name="60 % - Accent1" xfId="24684" builtinId="32" hidden="1"/>
    <cellStyle name="60 % - Accent1" xfId="23137" builtinId="32" hidden="1"/>
    <cellStyle name="60 % - Accent1" xfId="23173" builtinId="32" hidden="1"/>
    <cellStyle name="60 % - Accent1" xfId="24729" builtinId="32" hidden="1"/>
    <cellStyle name="60 % - Accent1" xfId="24768" builtinId="32" hidden="1"/>
    <cellStyle name="60 % - Accent1" xfId="24806" builtinId="32" hidden="1"/>
    <cellStyle name="60 % - Accent1" xfId="24845" builtinId="32" hidden="1"/>
    <cellStyle name="60 % - Accent1" xfId="24884" builtinId="32" hidden="1"/>
    <cellStyle name="60 % - Accent1" xfId="24923" builtinId="32" hidden="1"/>
    <cellStyle name="60 % - Accent1" xfId="24963" builtinId="32" hidden="1"/>
    <cellStyle name="60 % - Accent1" xfId="25002" builtinId="32" hidden="1"/>
    <cellStyle name="60 % - Accent1" xfId="25040" builtinId="32" hidden="1"/>
    <cellStyle name="60 % - Accent1" xfId="25079" builtinId="32" hidden="1"/>
    <cellStyle name="60 % - Accent1" xfId="25118" builtinId="32" hidden="1"/>
    <cellStyle name="60 % - Accent1" xfId="25158" builtinId="32" hidden="1"/>
    <cellStyle name="60 % - Accent1" xfId="25197" builtinId="32" hidden="1"/>
    <cellStyle name="60 % - Accent1" xfId="25237" builtinId="32" hidden="1"/>
    <cellStyle name="60 % - Accent1" xfId="25276" builtinId="32" hidden="1"/>
    <cellStyle name="60 % - Accent1" xfId="25316" builtinId="32" hidden="1"/>
    <cellStyle name="60 % - Accent1" xfId="25355" builtinId="32" hidden="1"/>
    <cellStyle name="60 % - Accent1" xfId="25394" builtinId="32" hidden="1"/>
    <cellStyle name="60 % - Accent1" xfId="19932" builtinId="32" hidden="1"/>
    <cellStyle name="60 % - Accent1" xfId="19132" builtinId="32" hidden="1"/>
    <cellStyle name="60 % - Accent1" xfId="25420" builtinId="32" hidden="1"/>
    <cellStyle name="60 % - Accent1" xfId="25459" builtinId="32" hidden="1"/>
    <cellStyle name="60 % - Accent1" xfId="25497" builtinId="32" hidden="1"/>
    <cellStyle name="60 % - Accent1" xfId="25536" builtinId="32" hidden="1"/>
    <cellStyle name="60 % - Accent1" xfId="25575" builtinId="32" hidden="1"/>
    <cellStyle name="60 % - Accent1" xfId="25614" builtinId="32" hidden="1"/>
    <cellStyle name="60 % - Accent1" xfId="25654" builtinId="32" hidden="1"/>
    <cellStyle name="60 % - Accent1" xfId="25693" builtinId="32" hidden="1"/>
    <cellStyle name="60 % - Accent1" xfId="25731" builtinId="32" hidden="1"/>
    <cellStyle name="60 % - Accent1" xfId="25770" builtinId="32" hidden="1"/>
    <cellStyle name="60 % - Accent1" xfId="25809" builtinId="32" hidden="1"/>
    <cellStyle name="60 % - Accent1" xfId="25849" builtinId="32" hidden="1"/>
    <cellStyle name="60 % - Accent1" xfId="25888" builtinId="32" hidden="1"/>
    <cellStyle name="60 % - Accent1" xfId="25928" builtinId="32" hidden="1"/>
    <cellStyle name="60 % - Accent1" xfId="25967" builtinId="32" hidden="1"/>
    <cellStyle name="60 % - Accent1" xfId="26007" builtinId="32" hidden="1"/>
    <cellStyle name="60 % - Accent1" xfId="26046" builtinId="32" hidden="1"/>
    <cellStyle name="60 % - Accent1" xfId="26085" builtinId="32" hidden="1"/>
    <cellStyle name="60 % - Accent1" xfId="26124" builtinId="32" hidden="1"/>
    <cellStyle name="60 % - Accent1" xfId="26280" builtinId="32" hidden="1"/>
    <cellStyle name="60 % - Accent1" xfId="26320" builtinId="32" hidden="1"/>
    <cellStyle name="60 % - Accent1" xfId="26359" builtinId="32" hidden="1"/>
    <cellStyle name="60 % - Accent1" xfId="26397" builtinId="32" hidden="1"/>
    <cellStyle name="60 % - Accent1" xfId="26436" builtinId="32" hidden="1"/>
    <cellStyle name="60 % - Accent1" xfId="26475" builtinId="32" hidden="1"/>
    <cellStyle name="60 % - Accent1" xfId="26514" builtinId="32" hidden="1"/>
    <cellStyle name="60 % - Accent1" xfId="26554" builtinId="32" hidden="1"/>
    <cellStyle name="60 % - Accent1" xfId="26593" builtinId="32" hidden="1"/>
    <cellStyle name="60 % - Accent1" xfId="26631" builtinId="32" hidden="1"/>
    <cellStyle name="60 % - Accent1" xfId="26670" builtinId="32" hidden="1"/>
    <cellStyle name="60 % - Accent1" xfId="26709" builtinId="32" hidden="1"/>
    <cellStyle name="60 % - Accent1" xfId="26749" builtinId="32" hidden="1"/>
    <cellStyle name="60 % - Accent1" xfId="26788" builtinId="32" hidden="1"/>
    <cellStyle name="60 % - Accent1" xfId="26828" builtinId="32" hidden="1"/>
    <cellStyle name="60 % - Accent1" xfId="26868" builtinId="32" hidden="1"/>
    <cellStyle name="60 % - Accent1" xfId="26908" builtinId="32" hidden="1"/>
    <cellStyle name="60 % - Accent1" xfId="26947" builtinId="32" hidden="1"/>
    <cellStyle name="60 % - Accent1" xfId="26986" builtinId="32" hidden="1"/>
    <cellStyle name="60 % - Accent1" xfId="26245" builtinId="32" hidden="1"/>
    <cellStyle name="60 % - Accent1" xfId="27019" builtinId="32" hidden="1"/>
    <cellStyle name="60 % - Accent1" xfId="27059" builtinId="32" hidden="1"/>
    <cellStyle name="60 % - Accent1" xfId="27098" builtinId="32" hidden="1"/>
    <cellStyle name="60 % - Accent1" xfId="27136" builtinId="32" hidden="1"/>
    <cellStyle name="60 % - Accent1" xfId="27175" builtinId="32" hidden="1"/>
    <cellStyle name="60 % - Accent1" xfId="27214" builtinId="32" hidden="1"/>
    <cellStyle name="60 % - Accent1" xfId="27253" builtinId="32" hidden="1"/>
    <cellStyle name="60 % - Accent1" xfId="27293" builtinId="32" hidden="1"/>
    <cellStyle name="60 % - Accent1" xfId="27332" builtinId="32" hidden="1"/>
    <cellStyle name="60 % - Accent1" xfId="27370" builtinId="32" hidden="1"/>
    <cellStyle name="60 % - Accent1" xfId="27409" builtinId="32" hidden="1"/>
    <cellStyle name="60 % - Accent1" xfId="27448" builtinId="32" hidden="1"/>
    <cellStyle name="60 % - Accent1" xfId="27488" builtinId="32" hidden="1"/>
    <cellStyle name="60 % - Accent1" xfId="27527" builtinId="32" hidden="1"/>
    <cellStyle name="60 % - Accent1" xfId="27567" builtinId="32" hidden="1"/>
    <cellStyle name="60 % - Accent1" xfId="27606" builtinId="32" hidden="1"/>
    <cellStyle name="60 % - Accent1" xfId="27646" builtinId="32" hidden="1"/>
    <cellStyle name="60 % - Accent1" xfId="27685" builtinId="32" hidden="1"/>
    <cellStyle name="60 % - Accent1" xfId="27724" builtinId="32" hidden="1"/>
    <cellStyle name="60 % - Accent1" xfId="26177" builtinId="32" hidden="1"/>
    <cellStyle name="60 % - Accent1" xfId="26213" builtinId="32" hidden="1"/>
    <cellStyle name="60 % - Accent1" xfId="27769" builtinId="32" hidden="1"/>
    <cellStyle name="60 % - Accent1" xfId="27808" builtinId="32" hidden="1"/>
    <cellStyle name="60 % - Accent1" xfId="27846" builtinId="32" hidden="1"/>
    <cellStyle name="60 % - Accent1" xfId="27885" builtinId="32" hidden="1"/>
    <cellStyle name="60 % - Accent1" xfId="27924" builtinId="32" hidden="1"/>
    <cellStyle name="60 % - Accent1" xfId="27963" builtinId="32" hidden="1"/>
    <cellStyle name="60 % - Accent1" xfId="28003" builtinId="32" hidden="1"/>
    <cellStyle name="60 % - Accent1" xfId="28042" builtinId="32" hidden="1"/>
    <cellStyle name="60 % - Accent1" xfId="28080" builtinId="32" hidden="1"/>
    <cellStyle name="60 % - Accent1" xfId="28119" builtinId="32" hidden="1"/>
    <cellStyle name="60 % - Accent1" xfId="28158" builtinId="32" hidden="1"/>
    <cellStyle name="60 % - Accent1" xfId="28198" builtinId="32" hidden="1"/>
    <cellStyle name="60 % - Accent1" xfId="28237" builtinId="32" hidden="1"/>
    <cellStyle name="60 % - Accent1" xfId="28277" builtinId="32" hidden="1"/>
    <cellStyle name="60 % - Accent1" xfId="28316" builtinId="32" hidden="1"/>
    <cellStyle name="60 % - Accent1" xfId="28356" builtinId="32" hidden="1"/>
    <cellStyle name="60 % - Accent1" xfId="28395" builtinId="32" hidden="1"/>
    <cellStyle name="60 % - Accent1" xfId="28434" builtinId="32" hidden="1"/>
    <cellStyle name="60 % - Accent1" xfId="28473" builtinId="32" hidden="1"/>
    <cellStyle name="60 % - Accent1" xfId="28595" builtinId="32" hidden="1"/>
    <cellStyle name="60 % - Accent1" xfId="28637" builtinId="32" hidden="1"/>
    <cellStyle name="60 % - Accent1" xfId="28676" builtinId="32" hidden="1"/>
    <cellStyle name="60 % - Accent1" xfId="28714" builtinId="32" hidden="1"/>
    <cellStyle name="60 % - Accent1" xfId="28753" builtinId="32" hidden="1"/>
    <cellStyle name="60 % - Accent1" xfId="28792" builtinId="32" hidden="1"/>
    <cellStyle name="60 % - Accent1" xfId="28831" builtinId="32" hidden="1"/>
    <cellStyle name="60 % - Accent1" xfId="28871" builtinId="32" hidden="1"/>
    <cellStyle name="60 % - Accent1" xfId="28910" builtinId="32" hidden="1"/>
    <cellStyle name="60 % - Accent1" xfId="28948" builtinId="32" hidden="1"/>
    <cellStyle name="60 % - Accent1" xfId="28987" builtinId="32" hidden="1"/>
    <cellStyle name="60 % - Accent1" xfId="29028" builtinId="32" hidden="1"/>
    <cellStyle name="60 % - Accent1" xfId="29068" builtinId="32" hidden="1"/>
    <cellStyle name="60 % - Accent1" xfId="29107" builtinId="32" hidden="1"/>
    <cellStyle name="60 % - Accent1" xfId="29147" builtinId="32" hidden="1"/>
    <cellStyle name="60 % - Accent1" xfId="29187" builtinId="32" hidden="1"/>
    <cellStyle name="60 % - Accent1" xfId="29227" builtinId="32" hidden="1"/>
    <cellStyle name="60 % - Accent1" xfId="29266" builtinId="32" hidden="1"/>
    <cellStyle name="60 % - Accent1" xfId="29305" builtinId="32" hidden="1"/>
    <cellStyle name="60 % - Accent1" xfId="29355" builtinId="32" hidden="1"/>
    <cellStyle name="60 % - Accent1" xfId="29511" builtinId="32" hidden="1"/>
    <cellStyle name="60 % - Accent1" xfId="29553" builtinId="32" hidden="1"/>
    <cellStyle name="60 % - Accent1" xfId="29592" builtinId="32" hidden="1"/>
    <cellStyle name="60 % - Accent1" xfId="29630" builtinId="32" hidden="1"/>
    <cellStyle name="60 % - Accent1" xfId="29669" builtinId="32" hidden="1"/>
    <cellStyle name="60 % - Accent1" xfId="29708" builtinId="32" hidden="1"/>
    <cellStyle name="60 % - Accent1" xfId="29747" builtinId="32" hidden="1"/>
    <cellStyle name="60 % - Accent1" xfId="29787" builtinId="32" hidden="1"/>
    <cellStyle name="60 % - Accent1" xfId="29826" builtinId="32" hidden="1"/>
    <cellStyle name="60 % - Accent1" xfId="29864" builtinId="32" hidden="1"/>
    <cellStyle name="60 % - Accent1" xfId="29903" builtinId="32" hidden="1"/>
    <cellStyle name="60 % - Accent1" xfId="29944" builtinId="32" hidden="1"/>
    <cellStyle name="60 % - Accent1" xfId="29984" builtinId="32" hidden="1"/>
    <cellStyle name="60 % - Accent1" xfId="30023" builtinId="32" hidden="1"/>
    <cellStyle name="60 % - Accent1" xfId="30063" builtinId="32" hidden="1"/>
    <cellStyle name="60 % - Accent1" xfId="30103" builtinId="32" hidden="1"/>
    <cellStyle name="60 % - Accent1" xfId="30143" builtinId="32" hidden="1"/>
    <cellStyle name="60 % - Accent1" xfId="30182" builtinId="32" hidden="1"/>
    <cellStyle name="60 % - Accent1" xfId="30221" builtinId="32" hidden="1"/>
    <cellStyle name="60 % - Accent1" xfId="29476" builtinId="32" hidden="1"/>
    <cellStyle name="60 % - Accent1" xfId="30254" builtinId="32" hidden="1"/>
    <cellStyle name="60 % - Accent1" xfId="30294" builtinId="32" hidden="1"/>
    <cellStyle name="60 % - Accent1" xfId="30333" builtinId="32" hidden="1"/>
    <cellStyle name="60 % - Accent1" xfId="30371" builtinId="32" hidden="1"/>
    <cellStyle name="60 % - Accent1" xfId="30410" builtinId="32" hidden="1"/>
    <cellStyle name="60 % - Accent1" xfId="30449" builtinId="32" hidden="1"/>
    <cellStyle name="60 % - Accent1" xfId="30488" builtinId="32" hidden="1"/>
    <cellStyle name="60 % - Accent1" xfId="30528" builtinId="32" hidden="1"/>
    <cellStyle name="60 % - Accent1" xfId="30567" builtinId="32" hidden="1"/>
    <cellStyle name="60 % - Accent1" xfId="30605" builtinId="32" hidden="1"/>
    <cellStyle name="60 % - Accent1" xfId="30644" builtinId="32" hidden="1"/>
    <cellStyle name="60 % - Accent1" xfId="30683" builtinId="32" hidden="1"/>
    <cellStyle name="60 % - Accent1" xfId="30723" builtinId="32" hidden="1"/>
    <cellStyle name="60 % - Accent1" xfId="30762" builtinId="32" hidden="1"/>
    <cellStyle name="60 % - Accent1" xfId="30802" builtinId="32" hidden="1"/>
    <cellStyle name="60 % - Accent1" xfId="30841" builtinId="32" hidden="1"/>
    <cellStyle name="60 % - Accent1" xfId="30881" builtinId="32" hidden="1"/>
    <cellStyle name="60 % - Accent1" xfId="30920" builtinId="32" hidden="1"/>
    <cellStyle name="60 % - Accent1" xfId="30959" builtinId="32" hidden="1"/>
    <cellStyle name="60 % - Accent1" xfId="29408" builtinId="32" hidden="1"/>
    <cellStyle name="60 % - Accent1" xfId="29444" builtinId="32" hidden="1"/>
    <cellStyle name="60 % - Accent1" xfId="31004" builtinId="32" hidden="1"/>
    <cellStyle name="60 % - Accent1" xfId="31043" builtinId="32" hidden="1"/>
    <cellStyle name="60 % - Accent1" xfId="31081" builtinId="32" hidden="1"/>
    <cellStyle name="60 % - Accent1" xfId="31120" builtinId="32" hidden="1"/>
    <cellStyle name="60 % - Accent1" xfId="31159" builtinId="32" hidden="1"/>
    <cellStyle name="60 % - Accent1" xfId="31198" builtinId="32" hidden="1"/>
    <cellStyle name="60 % - Accent1" xfId="31238" builtinId="32" hidden="1"/>
    <cellStyle name="60 % - Accent1" xfId="31277" builtinId="32" hidden="1"/>
    <cellStyle name="60 % - Accent1" xfId="31315" builtinId="32" hidden="1"/>
    <cellStyle name="60 % - Accent1" xfId="31354" builtinId="32" hidden="1"/>
    <cellStyle name="60 % - Accent1" xfId="31393" builtinId="32" hidden="1"/>
    <cellStyle name="60 % - Accent1" xfId="31433" builtinId="32" hidden="1"/>
    <cellStyle name="60 % - Accent1" xfId="31472" builtinId="32" hidden="1"/>
    <cellStyle name="60 % - Accent1" xfId="31512" builtinId="32" hidden="1"/>
    <cellStyle name="60 % - Accent1" xfId="31551" builtinId="32" hidden="1"/>
    <cellStyle name="60 % - Accent1" xfId="31591" builtinId="32" hidden="1"/>
    <cellStyle name="60 % - Accent1" xfId="31630" builtinId="32" hidden="1"/>
    <cellStyle name="60 % - Accent1" xfId="31669" builtinId="32" hidden="1"/>
    <cellStyle name="60 % - Accent1" xfId="28560" builtinId="32" hidden="1"/>
    <cellStyle name="60 % - Accent1" xfId="28501" builtinId="32" hidden="1"/>
    <cellStyle name="60 % - Accent1" xfId="31722" builtinId="32" hidden="1"/>
    <cellStyle name="60 % - Accent1" xfId="31761" builtinId="32" hidden="1"/>
    <cellStyle name="60 % - Accent1" xfId="31799" builtinId="32" hidden="1"/>
    <cellStyle name="60 % - Accent1" xfId="31838" builtinId="32" hidden="1"/>
    <cellStyle name="60 % - Accent1" xfId="31877" builtinId="32" hidden="1"/>
    <cellStyle name="60 % - Accent1" xfId="31916" builtinId="32" hidden="1"/>
    <cellStyle name="60 % - Accent1" xfId="31956" builtinId="32" hidden="1"/>
    <cellStyle name="60 % - Accent1" xfId="31995" builtinId="32" hidden="1"/>
    <cellStyle name="60 % - Accent1" xfId="32033" builtinId="32" hidden="1"/>
    <cellStyle name="60 % - Accent1" xfId="32072" builtinId="32" hidden="1"/>
    <cellStyle name="60 % - Accent1" xfId="32111" builtinId="32" hidden="1"/>
    <cellStyle name="60 % - Accent1" xfId="32151" builtinId="32" hidden="1"/>
    <cellStyle name="60 % - Accent1" xfId="32190" builtinId="32" hidden="1"/>
    <cellStyle name="60 % - Accent1" xfId="32230" builtinId="32" hidden="1"/>
    <cellStyle name="60 % - Accent1" xfId="32269" builtinId="32" hidden="1"/>
    <cellStyle name="60 % - Accent1" xfId="32309" builtinId="32" hidden="1"/>
    <cellStyle name="60 % - Accent1" xfId="32348" builtinId="32" hidden="1"/>
    <cellStyle name="60 % - Accent1" xfId="32387" builtinId="32" hidden="1"/>
    <cellStyle name="60 % - Accent1" xfId="32426" builtinId="32" hidden="1"/>
    <cellStyle name="60 % - Accent1" xfId="32582" builtinId="32" hidden="1"/>
    <cellStyle name="60 % - Accent1" xfId="32622" builtinId="32" hidden="1"/>
    <cellStyle name="60 % - Accent1" xfId="32661" builtinId="32" hidden="1"/>
    <cellStyle name="60 % - Accent1" xfId="32699" builtinId="32" hidden="1"/>
    <cellStyle name="60 % - Accent1" xfId="32738" builtinId="32" hidden="1"/>
    <cellStyle name="60 % - Accent1" xfId="32777" builtinId="32" hidden="1"/>
    <cellStyle name="60 % - Accent1" xfId="32816" builtinId="32" hidden="1"/>
    <cellStyle name="60 % - Accent1" xfId="32856" builtinId="32" hidden="1"/>
    <cellStyle name="60 % - Accent1" xfId="32895" builtinId="32" hidden="1"/>
    <cellStyle name="60 % - Accent1" xfId="32933" builtinId="32" hidden="1"/>
    <cellStyle name="60 % - Accent1" xfId="32972" builtinId="32" hidden="1"/>
    <cellStyle name="60 % - Accent1" xfId="33011" builtinId="32" hidden="1"/>
    <cellStyle name="60 % - Accent1" xfId="33051" builtinId="32" hidden="1"/>
    <cellStyle name="60 % - Accent1" xfId="33090" builtinId="32" hidden="1"/>
    <cellStyle name="60 % - Accent1" xfId="33130" builtinId="32" hidden="1"/>
    <cellStyle name="60 % - Accent1" xfId="33170" builtinId="32" hidden="1"/>
    <cellStyle name="60 % - Accent1" xfId="33210" builtinId="32" hidden="1"/>
    <cellStyle name="60 % - Accent1" xfId="33249" builtinId="32" hidden="1"/>
    <cellStyle name="60 % - Accent1" xfId="33288" builtinId="32" hidden="1"/>
    <cellStyle name="60 % - Accent1" xfId="32547" builtinId="32" hidden="1"/>
    <cellStyle name="60 % - Accent1" xfId="33321" builtinId="32" hidden="1"/>
    <cellStyle name="60 % - Accent1" xfId="33361" builtinId="32" hidden="1"/>
    <cellStyle name="60 % - Accent1" xfId="33400" builtinId="32" hidden="1"/>
    <cellStyle name="60 % - Accent1" xfId="33438" builtinId="32" hidden="1"/>
    <cellStyle name="60 % - Accent1" xfId="33477" builtinId="32" hidden="1"/>
    <cellStyle name="60 % - Accent1" xfId="33516" builtinId="32" hidden="1"/>
    <cellStyle name="60 % - Accent1" xfId="33555" builtinId="32" hidden="1"/>
    <cellStyle name="60 % - Accent1" xfId="33595" builtinId="32" hidden="1"/>
    <cellStyle name="60 % - Accent1" xfId="33634" builtinId="32" hidden="1"/>
    <cellStyle name="60 % - Accent1" xfId="33672" builtinId="32" hidden="1"/>
    <cellStyle name="60 % - Accent1" xfId="33711" builtinId="32" hidden="1"/>
    <cellStyle name="60 % - Accent1" xfId="33750" builtinId="32" hidden="1"/>
    <cellStyle name="60 % - Accent1" xfId="33790" builtinId="32" hidden="1"/>
    <cellStyle name="60 % - Accent1" xfId="33829" builtinId="32" hidden="1"/>
    <cellStyle name="60 % - Accent1" xfId="33869" builtinId="32" hidden="1"/>
    <cellStyle name="60 % - Accent1" xfId="33908" builtinId="32" hidden="1"/>
    <cellStyle name="60 % - Accent1" xfId="33948" builtinId="32" hidden="1"/>
    <cellStyle name="60 % - Accent1" xfId="33987" builtinId="32" hidden="1"/>
    <cellStyle name="60 % - Accent1" xfId="34026" builtinId="32" hidden="1"/>
    <cellStyle name="60 % - Accent1" xfId="32479" builtinId="32" hidden="1"/>
    <cellStyle name="60 % - Accent1" xfId="32515" builtinId="32" hidden="1"/>
    <cellStyle name="60 % - Accent1" xfId="34071" builtinId="32" hidden="1"/>
    <cellStyle name="60 % - Accent1" xfId="34110" builtinId="32" hidden="1"/>
    <cellStyle name="60 % - Accent1" xfId="34148" builtinId="32" hidden="1"/>
    <cellStyle name="60 % - Accent1" xfId="34187" builtinId="32" hidden="1"/>
    <cellStyle name="60 % - Accent1" xfId="34226" builtinId="32" hidden="1"/>
    <cellStyle name="60 % - Accent1" xfId="34265" builtinId="32" hidden="1"/>
    <cellStyle name="60 % - Accent1" xfId="34305" builtinId="32" hidden="1"/>
    <cellStyle name="60 % - Accent1" xfId="34344" builtinId="32" hidden="1"/>
    <cellStyle name="60 % - Accent1" xfId="34382" builtinId="32" hidden="1"/>
    <cellStyle name="60 % - Accent1" xfId="34421" builtinId="32" hidden="1"/>
    <cellStyle name="60 % - Accent1" xfId="34460" builtinId="32" hidden="1"/>
    <cellStyle name="60 % - Accent1" xfId="34500" builtinId="32" hidden="1"/>
    <cellStyle name="60 % - Accent1" xfId="34539" builtinId="32" hidden="1"/>
    <cellStyle name="60 % - Accent1" xfId="34579" builtinId="32" hidden="1"/>
    <cellStyle name="60 % - Accent1" xfId="34618" builtinId="32" hidden="1"/>
    <cellStyle name="60 % - Accent1" xfId="34658" builtinId="32" hidden="1"/>
    <cellStyle name="60 % - Accent1" xfId="34697" builtinId="32" hidden="1"/>
    <cellStyle name="60 % - Accent1" xfId="34736" builtinId="32" hidden="1"/>
    <cellStyle name="60 % - Accent1" xfId="28531" builtinId="32" hidden="1"/>
    <cellStyle name="60 % - Accent1" xfId="34776" builtinId="32" hidden="1"/>
    <cellStyle name="60 % - Accent1" xfId="34816" builtinId="32" hidden="1"/>
    <cellStyle name="60 % - Accent1" xfId="34855" builtinId="32" hidden="1"/>
    <cellStyle name="60 % - Accent1" xfId="34893" builtinId="32" hidden="1"/>
    <cellStyle name="60 % - Accent1" xfId="34932" builtinId="32" hidden="1"/>
    <cellStyle name="60 % - Accent1" xfId="34971" builtinId="32" hidden="1"/>
    <cellStyle name="60 % - Accent1" xfId="35010" builtinId="32" hidden="1"/>
    <cellStyle name="60 % - Accent1" xfId="35050" builtinId="32" hidden="1"/>
    <cellStyle name="60 % - Accent1" xfId="35089" builtinId="32" hidden="1"/>
    <cellStyle name="60 % - Accent1" xfId="35127" builtinId="32" hidden="1"/>
    <cellStyle name="60 % - Accent1" xfId="35166" builtinId="32" hidden="1"/>
    <cellStyle name="60 % - Accent1" xfId="35205" builtinId="32" hidden="1"/>
    <cellStyle name="60 % - Accent1" xfId="35245" builtinId="32" hidden="1"/>
    <cellStyle name="60 % - Accent1" xfId="35284" builtinId="32" hidden="1"/>
    <cellStyle name="60 % - Accent1" xfId="35324" builtinId="32" hidden="1"/>
    <cellStyle name="60 % - Accent1" xfId="35363" builtinId="32" hidden="1"/>
    <cellStyle name="60 % - Accent1" xfId="35403" builtinId="32" hidden="1"/>
    <cellStyle name="60 % - Accent1" xfId="35442" builtinId="32" hidden="1"/>
    <cellStyle name="60 % - Accent1" xfId="35481" builtinId="32" hidden="1"/>
    <cellStyle name="60 % - Accent1" xfId="35520" builtinId="32" hidden="1"/>
    <cellStyle name="60 % - Accent1" xfId="35676" builtinId="32" hidden="1"/>
    <cellStyle name="60 % - Accent1" xfId="35716" builtinId="32" hidden="1"/>
    <cellStyle name="60 % - Accent1" xfId="35755" builtinId="32" hidden="1"/>
    <cellStyle name="60 % - Accent1" xfId="35793" builtinId="32" hidden="1"/>
    <cellStyle name="60 % - Accent1" xfId="35832" builtinId="32" hidden="1"/>
    <cellStyle name="60 % - Accent1" xfId="35871" builtinId="32" hidden="1"/>
    <cellStyle name="60 % - Accent1" xfId="35910" builtinId="32" hidden="1"/>
    <cellStyle name="60 % - Accent1" xfId="35950" builtinId="32" hidden="1"/>
    <cellStyle name="60 % - Accent1" xfId="35989" builtinId="32" hidden="1"/>
    <cellStyle name="60 % - Accent1" xfId="36027" builtinId="32" hidden="1"/>
    <cellStyle name="60 % - Accent1" xfId="36066" builtinId="32" hidden="1"/>
    <cellStyle name="60 % - Accent1" xfId="36105" builtinId="32" hidden="1"/>
    <cellStyle name="60 % - Accent1" xfId="36145" builtinId="32" hidden="1"/>
    <cellStyle name="60 % - Accent1" xfId="36184" builtinId="32" hidden="1"/>
    <cellStyle name="60 % - Accent1" xfId="36224" builtinId="32" hidden="1"/>
    <cellStyle name="60 % - Accent1" xfId="36264" builtinId="32" hidden="1"/>
    <cellStyle name="60 % - Accent1" xfId="36304" builtinId="32" hidden="1"/>
    <cellStyle name="60 % - Accent1" xfId="36343" builtinId="32" hidden="1"/>
    <cellStyle name="60 % - Accent1" xfId="36382" builtinId="32" hidden="1"/>
    <cellStyle name="60 % - Accent1" xfId="35641" builtinId="32" hidden="1"/>
    <cellStyle name="60 % - Accent1" xfId="36415" builtinId="32" hidden="1"/>
    <cellStyle name="60 % - Accent1" xfId="36455" builtinId="32" hidden="1"/>
    <cellStyle name="60 % - Accent1" xfId="36494" builtinId="32" hidden="1"/>
    <cellStyle name="60 % - Accent1" xfId="36532" builtinId="32" hidden="1"/>
    <cellStyle name="60 % - Accent1" xfId="36571" builtinId="32" hidden="1"/>
    <cellStyle name="60 % - Accent1" xfId="36610" builtinId="32" hidden="1"/>
    <cellStyle name="60 % - Accent1" xfId="36649" builtinId="32" hidden="1"/>
    <cellStyle name="60 % - Accent1" xfId="36689" builtinId="32" hidden="1"/>
    <cellStyle name="60 % - Accent1" xfId="36728" builtinId="32" hidden="1"/>
    <cellStyle name="60 % - Accent1" xfId="36766" builtinId="32" hidden="1"/>
    <cellStyle name="60 % - Accent1" xfId="36805" builtinId="32" hidden="1"/>
    <cellStyle name="60 % - Accent1" xfId="36844" builtinId="32" hidden="1"/>
    <cellStyle name="60 % - Accent1" xfId="36884" builtinId="32" hidden="1"/>
    <cellStyle name="60 % - Accent1" xfId="36923" builtinId="32" hidden="1"/>
    <cellStyle name="60 % - Accent1" xfId="36963" builtinId="32" hidden="1"/>
    <cellStyle name="60 % - Accent1" xfId="37002" builtinId="32" hidden="1"/>
    <cellStyle name="60 % - Accent1" xfId="37042" builtinId="32" hidden="1"/>
    <cellStyle name="60 % - Accent1" xfId="37081" builtinId="32" hidden="1"/>
    <cellStyle name="60 % - Accent1" xfId="37120" builtinId="32" hidden="1"/>
    <cellStyle name="60 % - Accent1" xfId="35573" builtinId="32" hidden="1"/>
    <cellStyle name="60 % - Accent1" xfId="35609" builtinId="32" hidden="1"/>
    <cellStyle name="60 % - Accent1" xfId="37165" builtinId="32" hidden="1"/>
    <cellStyle name="60 % - Accent1" xfId="37204" builtinId="32" hidden="1"/>
    <cellStyle name="60 % - Accent1" xfId="37242" builtinId="32" hidden="1"/>
    <cellStyle name="60 % - Accent1" xfId="37281" builtinId="32" hidden="1"/>
    <cellStyle name="60 % - Accent1" xfId="37320" builtinId="32" hidden="1"/>
    <cellStyle name="60 % - Accent1" xfId="37359" builtinId="32" hidden="1"/>
    <cellStyle name="60 % - Accent1" xfId="37399" builtinId="32" hidden="1"/>
    <cellStyle name="60 % - Accent1" xfId="37438" builtinId="32" hidden="1"/>
    <cellStyle name="60 % - Accent1" xfId="37476" builtinId="32" hidden="1"/>
    <cellStyle name="60 % - Accent1" xfId="37515" builtinId="32" hidden="1"/>
    <cellStyle name="60 % - Accent1" xfId="37554" builtinId="32" hidden="1"/>
    <cellStyle name="60 % - Accent1" xfId="37594" builtinId="32" hidden="1"/>
    <cellStyle name="60 % - Accent1" xfId="37633" builtinId="32" hidden="1"/>
    <cellStyle name="60 % - Accent1" xfId="37673" builtinId="32" hidden="1"/>
    <cellStyle name="60 % - Accent1" xfId="37712" builtinId="32" hidden="1"/>
    <cellStyle name="60 % - Accent1" xfId="37752" builtinId="32" hidden="1"/>
    <cellStyle name="60 % - Accent1" xfId="37791" builtinId="32" hidden="1"/>
    <cellStyle name="60 % - Accent1" xfId="37830" builtinId="32" hidden="1"/>
    <cellStyle name="60 % - Accent1" xfId="37869" builtinId="32" hidden="1"/>
    <cellStyle name="60 % - Accent1" xfId="37908" builtinId="32" hidden="1"/>
    <cellStyle name="60 % - Accent1" xfId="37948" builtinId="32" hidden="1"/>
    <cellStyle name="60 % - Accent1" xfId="37987" builtinId="32" hidden="1"/>
    <cellStyle name="60 % - Accent1" xfId="38025" builtinId="32" hidden="1"/>
    <cellStyle name="60 % - Accent1" xfId="38064" builtinId="32" hidden="1"/>
    <cellStyle name="60 % - Accent1" xfId="38103" builtinId="32" hidden="1"/>
    <cellStyle name="60 % - Accent1" xfId="38142" builtinId="32" hidden="1"/>
    <cellStyle name="60 % - Accent1" xfId="38182" builtinId="32" hidden="1"/>
    <cellStyle name="60 % - Accent1" xfId="38221" builtinId="32" hidden="1"/>
    <cellStyle name="60 % - Accent1" xfId="38259" builtinId="32" hidden="1"/>
    <cellStyle name="60 % - Accent1" xfId="38298" builtinId="32" hidden="1"/>
    <cellStyle name="60 % - Accent1" xfId="38337" builtinId="32" hidden="1"/>
    <cellStyle name="60 % - Accent1" xfId="38377" builtinId="32" hidden="1"/>
    <cellStyle name="60 % - Accent1" xfId="38416" builtinId="32" hidden="1"/>
    <cellStyle name="60 % - Accent1" xfId="38456" builtinId="32" hidden="1"/>
    <cellStyle name="60 % - Accent1" xfId="38495" builtinId="32" hidden="1"/>
    <cellStyle name="60 % - Accent1" xfId="38535" builtinId="32" hidden="1"/>
    <cellStyle name="60 % - Accent1" xfId="38574" builtinId="32" hidden="1"/>
    <cellStyle name="60 % - Accent1" xfId="38613" builtinId="32" hidden="1"/>
    <cellStyle name="60 % - Accent1" xfId="38652" builtinId="32" hidden="1"/>
    <cellStyle name="60 % - Accent1" xfId="38808" builtinId="32" hidden="1"/>
    <cellStyle name="60 % - Accent1" xfId="38848" builtinId="32" hidden="1"/>
    <cellStyle name="60 % - Accent1" xfId="38887" builtinId="32" hidden="1"/>
    <cellStyle name="60 % - Accent1" xfId="38925" builtinId="32" hidden="1"/>
    <cellStyle name="60 % - Accent1" xfId="38964" builtinId="32" hidden="1"/>
    <cellStyle name="60 % - Accent1" xfId="39003" builtinId="32" hidden="1"/>
    <cellStyle name="60 % - Accent1" xfId="39042" builtinId="32" hidden="1"/>
    <cellStyle name="60 % - Accent1" xfId="39082" builtinId="32" hidden="1"/>
    <cellStyle name="60 % - Accent1" xfId="39121" builtinId="32" hidden="1"/>
    <cellStyle name="60 % - Accent1" xfId="39159" builtinId="32" hidden="1"/>
    <cellStyle name="60 % - Accent1" xfId="39198" builtinId="32" hidden="1"/>
    <cellStyle name="60 % - Accent1" xfId="39237" builtinId="32" hidden="1"/>
    <cellStyle name="60 % - Accent1" xfId="39277" builtinId="32" hidden="1"/>
    <cellStyle name="60 % - Accent1" xfId="39316" builtinId="32" hidden="1"/>
    <cellStyle name="60 % - Accent1" xfId="39356" builtinId="32" hidden="1"/>
    <cellStyle name="60 % - Accent1" xfId="39396" builtinId="32" hidden="1"/>
    <cellStyle name="60 % - Accent1" xfId="39436" builtinId="32" hidden="1"/>
    <cellStyle name="60 % - Accent1" xfId="39475" builtinId="32" hidden="1"/>
    <cellStyle name="60 % - Accent1" xfId="39514" builtinId="32" hidden="1"/>
    <cellStyle name="60 % - Accent1" xfId="38773" builtinId="32" hidden="1"/>
    <cellStyle name="60 % - Accent1" xfId="39547" builtinId="32" hidden="1"/>
    <cellStyle name="60 % - Accent1" xfId="39587" builtinId="32" hidden="1"/>
    <cellStyle name="60 % - Accent1" xfId="39626" builtinId="32" hidden="1"/>
    <cellStyle name="60 % - Accent1" xfId="39664" builtinId="32" hidden="1"/>
    <cellStyle name="60 % - Accent1" xfId="39703" builtinId="32" hidden="1"/>
    <cellStyle name="60 % - Accent1" xfId="39742" builtinId="32" hidden="1"/>
    <cellStyle name="60 % - Accent1" xfId="39781" builtinId="32" hidden="1"/>
    <cellStyle name="60 % - Accent1" xfId="39821" builtinId="32" hidden="1"/>
    <cellStyle name="60 % - Accent1" xfId="39860" builtinId="32" hidden="1"/>
    <cellStyle name="60 % - Accent1" xfId="39898" builtinId="32" hidden="1"/>
    <cellStyle name="60 % - Accent1" xfId="39937" builtinId="32" hidden="1"/>
    <cellStyle name="60 % - Accent1" xfId="39976" builtinId="32" hidden="1"/>
    <cellStyle name="60 % - Accent1" xfId="40016" builtinId="32" hidden="1"/>
    <cellStyle name="60 % - Accent1" xfId="40055" builtinId="32" hidden="1"/>
    <cellStyle name="60 % - Accent1" xfId="40095" builtinId="32" hidden="1"/>
    <cellStyle name="60 % - Accent1" xfId="40134" builtinId="32" hidden="1"/>
    <cellStyle name="60 % - Accent1" xfId="40174" builtinId="32" hidden="1"/>
    <cellStyle name="60 % - Accent1" xfId="40213" builtinId="32" hidden="1"/>
    <cellStyle name="60 % - Accent1" xfId="40252" builtinId="32" hidden="1"/>
    <cellStyle name="60 % - Accent1" xfId="38705" builtinId="32" hidden="1"/>
    <cellStyle name="60 % - Accent1" xfId="38741" builtinId="32" hidden="1"/>
    <cellStyle name="60 % - Accent1" xfId="40297" builtinId="32" hidden="1"/>
    <cellStyle name="60 % - Accent1" xfId="40336" builtinId="32" hidden="1"/>
    <cellStyle name="60 % - Accent1" xfId="40374" builtinId="32" hidden="1"/>
    <cellStyle name="60 % - Accent1" xfId="40413" builtinId="32" hidden="1"/>
    <cellStyle name="60 % - Accent1" xfId="40452" builtinId="32" hidden="1"/>
    <cellStyle name="60 % - Accent1" xfId="40491" builtinId="32" hidden="1"/>
    <cellStyle name="60 % - Accent1" xfId="40531" builtinId="32" hidden="1"/>
    <cellStyle name="60 % - Accent1" xfId="40570" builtinId="32" hidden="1"/>
    <cellStyle name="60 % - Accent1" xfId="40608" builtinId="32" hidden="1"/>
    <cellStyle name="60 % - Accent1" xfId="40647" builtinId="32" hidden="1"/>
    <cellStyle name="60 % - Accent1" xfId="40686" builtinId="32" hidden="1"/>
    <cellStyle name="60 % - Accent1" xfId="40726" builtinId="32" hidden="1"/>
    <cellStyle name="60 % - Accent1" xfId="40765" builtinId="32" hidden="1"/>
    <cellStyle name="60 % - Accent1" xfId="40805" builtinId="32" hidden="1"/>
    <cellStyle name="60 % - Accent1" xfId="40844" builtinId="32" hidden="1"/>
    <cellStyle name="60 % - Accent1" xfId="40884" builtinId="32" hidden="1"/>
    <cellStyle name="60 % - Accent1" xfId="40923" builtinId="32" hidden="1"/>
    <cellStyle name="60 % - Accent1" xfId="40962" builtinId="32" hidden="1"/>
    <cellStyle name="60 % - Accent1" xfId="41022" builtinId="32" hidden="1"/>
    <cellStyle name="60 % - Accent1" xfId="41079" builtinId="32" hidden="1"/>
    <cellStyle name="60 % - Accent1" xfId="41119" builtinId="32" hidden="1"/>
    <cellStyle name="60 % - Accent1" xfId="41158" builtinId="32" hidden="1"/>
    <cellStyle name="60 % - Accent1" xfId="41196" builtinId="32" hidden="1"/>
    <cellStyle name="60 % - Accent1" xfId="41235" builtinId="32" hidden="1"/>
    <cellStyle name="60 % - Accent1" xfId="41274" builtinId="32" hidden="1"/>
    <cellStyle name="60 % - Accent1" xfId="41313" builtinId="32" hidden="1"/>
    <cellStyle name="60 % - Accent1" xfId="41353" builtinId="32" hidden="1"/>
    <cellStyle name="60 % - Accent1" xfId="41392" builtinId="32" hidden="1"/>
    <cellStyle name="60 % - Accent1" xfId="41430" builtinId="32" hidden="1"/>
    <cellStyle name="60 % - Accent1" xfId="41469" builtinId="32" hidden="1"/>
    <cellStyle name="60 % - Accent1" xfId="41508" builtinId="32" hidden="1"/>
    <cellStyle name="60 % - Accent1" xfId="41548" builtinId="32" hidden="1"/>
    <cellStyle name="60 % - Accent1" xfId="41587" builtinId="32" hidden="1"/>
    <cellStyle name="60 % - Accent1" xfId="41627" builtinId="32" hidden="1"/>
    <cellStyle name="60 % - Accent1" xfId="41666" builtinId="32" hidden="1"/>
    <cellStyle name="60 % - Accent1" xfId="41706" builtinId="32" hidden="1"/>
    <cellStyle name="60 % - Accent1" xfId="41745" builtinId="32" hidden="1"/>
    <cellStyle name="60 % - Accent1" xfId="41784" builtinId="32" hidden="1"/>
    <cellStyle name="60 % - Accent1" xfId="41052" builtinId="32" hidden="1"/>
    <cellStyle name="60 % - Accent1" xfId="41823" builtinId="32" hidden="1"/>
    <cellStyle name="60 % - Accent1" xfId="41863" builtinId="32" hidden="1"/>
    <cellStyle name="60 % - Accent1" xfId="41902" builtinId="32" hidden="1"/>
    <cellStyle name="60 % - Accent1" xfId="41940" builtinId="32" hidden="1"/>
    <cellStyle name="60 % - Accent1" xfId="41979" builtinId="32" hidden="1"/>
    <cellStyle name="60 % - Accent1" xfId="42018" builtinId="32" hidden="1"/>
    <cellStyle name="60 % - Accent1" xfId="42057" builtinId="32" hidden="1"/>
    <cellStyle name="60 % - Accent1" xfId="42097" builtinId="32" hidden="1"/>
    <cellStyle name="60 % - Accent1" xfId="42136" builtinId="32" hidden="1"/>
    <cellStyle name="60 % - Accent1" xfId="42174" builtinId="32" hidden="1"/>
    <cellStyle name="60 % - Accent1" xfId="42213" builtinId="32" hidden="1"/>
    <cellStyle name="60 % - Accent1" xfId="42252" builtinId="32" hidden="1"/>
    <cellStyle name="60 % - Accent1" xfId="42292" builtinId="32" hidden="1"/>
    <cellStyle name="60 % - Accent1" xfId="42331" builtinId="32" hidden="1"/>
    <cellStyle name="60 % - Accent1" xfId="42371" builtinId="32" hidden="1"/>
    <cellStyle name="60 % - Accent1" xfId="42410" builtinId="32" hidden="1"/>
    <cellStyle name="60 % - Accent1" xfId="42450" builtinId="32" hidden="1"/>
    <cellStyle name="60 % - Accent1" xfId="42489" builtinId="32" hidden="1"/>
    <cellStyle name="60 % - Accent1" xfId="42528" builtinId="32" hidden="1"/>
    <cellStyle name="60 % - Accent1" xfId="42592" builtinId="32" hidden="1"/>
    <cellStyle name="60 % - Accent1" xfId="42645" builtinId="32" hidden="1"/>
    <cellStyle name="60 % - Accent1" xfId="42685" builtinId="32" hidden="1"/>
    <cellStyle name="60 % - Accent1" xfId="42724" builtinId="32" hidden="1"/>
    <cellStyle name="60 % - Accent1" xfId="42762" builtinId="32" hidden="1"/>
    <cellStyle name="60 % - Accent1" xfId="42801" builtinId="32" hidden="1"/>
    <cellStyle name="60 % - Accent1" xfId="42840" builtinId="32" hidden="1"/>
    <cellStyle name="60 % - Accent1" xfId="42879" builtinId="32" hidden="1"/>
    <cellStyle name="60 % - Accent1" xfId="42919" builtinId="32" hidden="1"/>
    <cellStyle name="60 % - Accent1" xfId="42958" builtinId="32" hidden="1"/>
    <cellStyle name="60 % - Accent1" xfId="42996" builtinId="32" hidden="1"/>
    <cellStyle name="60 % - Accent1" xfId="43035" builtinId="32" hidden="1"/>
    <cellStyle name="60 % - Accent1" xfId="43074" builtinId="32" hidden="1"/>
    <cellStyle name="60 % - Accent1" xfId="43114" builtinId="32" hidden="1"/>
    <cellStyle name="60 % - Accent1" xfId="43153" builtinId="32" hidden="1"/>
    <cellStyle name="60 % - Accent1" xfId="43193" builtinId="32" hidden="1"/>
    <cellStyle name="60 % - Accent1" xfId="43232" builtinId="32" hidden="1"/>
    <cellStyle name="60 % - Accent1" xfId="43272" builtinId="32" hidden="1"/>
    <cellStyle name="60 % - Accent1" xfId="43311" builtinId="32" hidden="1"/>
    <cellStyle name="60 % - Accent1" xfId="43350" builtinId="32" hidden="1"/>
    <cellStyle name="60 % - Accent1" xfId="42569" builtinId="32" hidden="1"/>
    <cellStyle name="60 % - Accent1" xfId="43389" builtinId="32" hidden="1"/>
    <cellStyle name="60 % - Accent1" xfId="43429" builtinId="32" hidden="1"/>
    <cellStyle name="60 % - Accent1" xfId="43468" builtinId="32" hidden="1"/>
    <cellStyle name="60 % - Accent1" xfId="43506" builtinId="32" hidden="1"/>
    <cellStyle name="60 % - Accent1" xfId="43545" builtinId="32" hidden="1"/>
    <cellStyle name="60 % - Accent1" xfId="43584" builtinId="32" hidden="1"/>
    <cellStyle name="60 % - Accent1" xfId="43623" builtinId="32" hidden="1"/>
    <cellStyle name="60 % - Accent1" xfId="43663" builtinId="32" hidden="1"/>
    <cellStyle name="60 % - Accent1" xfId="43702" builtinId="32" hidden="1"/>
    <cellStyle name="60 % - Accent1" xfId="43740" builtinId="32" hidden="1"/>
    <cellStyle name="60 % - Accent1" xfId="43779" builtinId="32" hidden="1"/>
    <cellStyle name="60 % - Accent1" xfId="43818" builtinId="32" hidden="1"/>
    <cellStyle name="60 % - Accent1" xfId="43858" builtinId="32" hidden="1"/>
    <cellStyle name="60 % - Accent1" xfId="43897" builtinId="32" hidden="1"/>
    <cellStyle name="60 % - Accent1" xfId="43937" builtinId="32" hidden="1"/>
    <cellStyle name="60 % - Accent1" xfId="43976" builtinId="32" hidden="1"/>
    <cellStyle name="60 % - Accent1" xfId="44016" builtinId="32" hidden="1"/>
    <cellStyle name="60 % - Accent1" xfId="44055" builtinId="32" hidden="1"/>
    <cellStyle name="60 % - Accent1" xfId="44094" builtinId="32" hidden="1"/>
    <cellStyle name="60 % - Accent1" xfId="44158" builtinId="32" hidden="1"/>
    <cellStyle name="60 % - Accent1" xfId="44211" builtinId="32" hidden="1"/>
    <cellStyle name="60 % - Accent1" xfId="44251" builtinId="32" hidden="1"/>
    <cellStyle name="60 % - Accent1" xfId="44290" builtinId="32" hidden="1"/>
    <cellStyle name="60 % - Accent1" xfId="44328" builtinId="32" hidden="1"/>
    <cellStyle name="60 % - Accent1" xfId="44367" builtinId="32" hidden="1"/>
    <cellStyle name="60 % - Accent1" xfId="44406" builtinId="32" hidden="1"/>
    <cellStyle name="60 % - Accent1" xfId="44445" builtinId="32" hidden="1"/>
    <cellStyle name="60 % - Accent1" xfId="44485" builtinId="32" hidden="1"/>
    <cellStyle name="60 % - Accent1" xfId="44524" builtinId="32" hidden="1"/>
    <cellStyle name="60 % - Accent1" xfId="44562" builtinId="32" hidden="1"/>
    <cellStyle name="60 % - Accent1" xfId="44601" builtinId="32" hidden="1"/>
    <cellStyle name="60 % - Accent1" xfId="44640" builtinId="32" hidden="1"/>
    <cellStyle name="60 % - Accent1" xfId="44680" builtinId="32" hidden="1"/>
    <cellStyle name="60 % - Accent1" xfId="44719" builtinId="32" hidden="1"/>
    <cellStyle name="60 % - Accent1" xfId="44759" builtinId="32" hidden="1"/>
    <cellStyle name="60 % - Accent1" xfId="44798" builtinId="32" hidden="1"/>
    <cellStyle name="60 % - Accent1" xfId="44838" builtinId="32" hidden="1"/>
    <cellStyle name="60 % - Accent1" xfId="44877" builtinId="32" hidden="1"/>
    <cellStyle name="60 % - Accent1" xfId="44916" builtinId="32" hidden="1"/>
    <cellStyle name="60 % - Accent1" xfId="44137" builtinId="32" hidden="1"/>
    <cellStyle name="60 % - Accent1" xfId="44955" builtinId="32" hidden="1"/>
    <cellStyle name="60 % - Accent1" xfId="44995" builtinId="32" hidden="1"/>
    <cellStyle name="60 % - Accent1" xfId="45034" builtinId="32" hidden="1"/>
    <cellStyle name="60 % - Accent1" xfId="45072" builtinId="32" hidden="1"/>
    <cellStyle name="60 % - Accent1" xfId="45111" builtinId="32" hidden="1"/>
    <cellStyle name="60 % - Accent1" xfId="45150" builtinId="32" hidden="1"/>
    <cellStyle name="60 % - Accent1" xfId="45189" builtinId="32" hidden="1"/>
    <cellStyle name="60 % - Accent1" xfId="45229" builtinId="32" hidden="1"/>
    <cellStyle name="60 % - Accent1" xfId="45268" builtinId="32" hidden="1"/>
    <cellStyle name="60 % - Accent1" xfId="45306" builtinId="32" hidden="1"/>
    <cellStyle name="60 % - Accent1" xfId="45345" builtinId="32" hidden="1"/>
    <cellStyle name="60 % - Accent1" xfId="45384" builtinId="32" hidden="1"/>
    <cellStyle name="60 % - Accent1" xfId="45424" builtinId="32" hidden="1"/>
    <cellStyle name="60 % - Accent1" xfId="45463" builtinId="32" hidden="1"/>
    <cellStyle name="60 % - Accent1" xfId="45503" builtinId="32" hidden="1"/>
    <cellStyle name="60 % - Accent1" xfId="45542" builtinId="32" hidden="1"/>
    <cellStyle name="60 % - Accent1" xfId="45582" builtinId="32" hidden="1"/>
    <cellStyle name="60 % - Accent1" xfId="45621" builtinId="32" hidden="1"/>
    <cellStyle name="60 % - Accent1" xfId="45660" builtinId="32" hidden="1"/>
    <cellStyle name="60 % - Accent1" xfId="45699" builtinId="32" hidden="1"/>
    <cellStyle name="60 % - Accent1" xfId="45739" builtinId="32" hidden="1"/>
    <cellStyle name="60 % - Accent1" xfId="45779" builtinId="32" hidden="1"/>
    <cellStyle name="60 % - Accent1" xfId="45819" builtinId="32" hidden="1"/>
    <cellStyle name="60 % - Accent1" xfId="45856" builtinId="32" hidden="1"/>
    <cellStyle name="60 % - Accent1" xfId="45893" builtinId="32" hidden="1"/>
    <cellStyle name="60 % - Accent1" xfId="45930" builtinId="32" hidden="1"/>
    <cellStyle name="60 % - Accent2" xfId="100" builtinId="36" hidden="1"/>
    <cellStyle name="60 % - Accent2" xfId="137" builtinId="36" hidden="1"/>
    <cellStyle name="60 % - Accent2" xfId="62" builtinId="36" hidden="1"/>
    <cellStyle name="60 % - Accent2" xfId="175" builtinId="36" hidden="1"/>
    <cellStyle name="60 % - Accent2" xfId="213" builtinId="36" hidden="1"/>
    <cellStyle name="60 % - Accent2" xfId="251" builtinId="36" hidden="1"/>
    <cellStyle name="60 % - Accent2" xfId="289" builtinId="36" hidden="1"/>
    <cellStyle name="60 % - Accent2" xfId="328" builtinId="36" hidden="1"/>
    <cellStyle name="60 % - Accent2" xfId="368" builtinId="36" hidden="1"/>
    <cellStyle name="60 % - Accent2" xfId="407" builtinId="36" hidden="1"/>
    <cellStyle name="60 % - Accent2" xfId="445" builtinId="36" hidden="1"/>
    <cellStyle name="60 % - Accent2" xfId="484" builtinId="36" hidden="1"/>
    <cellStyle name="60 % - Accent2" xfId="523" builtinId="36" hidden="1"/>
    <cellStyle name="60 % - Accent2" xfId="562" builtinId="36" hidden="1"/>
    <cellStyle name="60 % - Accent2" xfId="602" builtinId="36" hidden="1"/>
    <cellStyle name="60 % - Accent2" xfId="641" builtinId="36" hidden="1"/>
    <cellStyle name="60 % - Accent2" xfId="679" builtinId="36" hidden="1"/>
    <cellStyle name="60 % - Accent2" xfId="718" builtinId="36" hidden="1"/>
    <cellStyle name="60 % - Accent2" xfId="757" builtinId="36" hidden="1"/>
    <cellStyle name="60 % - Accent2" xfId="797" builtinId="36" hidden="1"/>
    <cellStyle name="60 % - Accent2" xfId="836" builtinId="36" hidden="1"/>
    <cellStyle name="60 % - Accent2" xfId="876" builtinId="36" hidden="1"/>
    <cellStyle name="60 % - Accent2" xfId="915" builtinId="36" hidden="1"/>
    <cellStyle name="60 % - Accent2" xfId="955" builtinId="36" hidden="1"/>
    <cellStyle name="60 % - Accent2" xfId="994" builtinId="36" hidden="1"/>
    <cellStyle name="60 % - Accent2" xfId="1033" builtinId="36" hidden="1"/>
    <cellStyle name="60 % - Accent2" xfId="1072" builtinId="36" hidden="1"/>
    <cellStyle name="60 % - Accent2" xfId="1228" builtinId="36" hidden="1"/>
    <cellStyle name="60 % - Accent2" xfId="1268" builtinId="36" hidden="1"/>
    <cellStyle name="60 % - Accent2" xfId="1307" builtinId="36" hidden="1"/>
    <cellStyle name="60 % - Accent2" xfId="1345" builtinId="36" hidden="1"/>
    <cellStyle name="60 % - Accent2" xfId="1384" builtinId="36" hidden="1"/>
    <cellStyle name="60 % - Accent2" xfId="1423" builtinId="36" hidden="1"/>
    <cellStyle name="60 % - Accent2" xfId="1462" builtinId="36" hidden="1"/>
    <cellStyle name="60 % - Accent2" xfId="1502" builtinId="36" hidden="1"/>
    <cellStyle name="60 % - Accent2" xfId="1541" builtinId="36" hidden="1"/>
    <cellStyle name="60 % - Accent2" xfId="1579" builtinId="36" hidden="1"/>
    <cellStyle name="60 % - Accent2" xfId="1618" builtinId="36" hidden="1"/>
    <cellStyle name="60 % - Accent2" xfId="1657" builtinId="36" hidden="1"/>
    <cellStyle name="60 % - Accent2" xfId="1697" builtinId="36" hidden="1"/>
    <cellStyle name="60 % - Accent2" xfId="1736" builtinId="36" hidden="1"/>
    <cellStyle name="60 % - Accent2" xfId="1776" builtinId="36" hidden="1"/>
    <cellStyle name="60 % - Accent2" xfId="1816" builtinId="36" hidden="1"/>
    <cellStyle name="60 % - Accent2" xfId="1856" builtinId="36" hidden="1"/>
    <cellStyle name="60 % - Accent2" xfId="1895" builtinId="36" hidden="1"/>
    <cellStyle name="60 % - Accent2" xfId="1934" builtinId="36" hidden="1"/>
    <cellStyle name="60 % - Accent2" xfId="1186" builtinId="36" hidden="1"/>
    <cellStyle name="60 % - Accent2" xfId="1967" builtinId="36" hidden="1"/>
    <cellStyle name="60 % - Accent2" xfId="2007" builtinId="36" hidden="1"/>
    <cellStyle name="60 % - Accent2" xfId="2046" builtinId="36" hidden="1"/>
    <cellStyle name="60 % - Accent2" xfId="2084" builtinId="36" hidden="1"/>
    <cellStyle name="60 % - Accent2" xfId="2123" builtinId="36" hidden="1"/>
    <cellStyle name="60 % - Accent2" xfId="2162" builtinId="36" hidden="1"/>
    <cellStyle name="60 % - Accent2" xfId="2201" builtinId="36" hidden="1"/>
    <cellStyle name="60 % - Accent2" xfId="2241" builtinId="36" hidden="1"/>
    <cellStyle name="60 % - Accent2" xfId="2280" builtinId="36" hidden="1"/>
    <cellStyle name="60 % - Accent2" xfId="2318" builtinId="36" hidden="1"/>
    <cellStyle name="60 % - Accent2" xfId="2357" builtinId="36" hidden="1"/>
    <cellStyle name="60 % - Accent2" xfId="2396" builtinId="36" hidden="1"/>
    <cellStyle name="60 % - Accent2" xfId="2436" builtinId="36" hidden="1"/>
    <cellStyle name="60 % - Accent2" xfId="2475" builtinId="36" hidden="1"/>
    <cellStyle name="60 % - Accent2" xfId="2515" builtinId="36" hidden="1"/>
    <cellStyle name="60 % - Accent2" xfId="2554" builtinId="36" hidden="1"/>
    <cellStyle name="60 % - Accent2" xfId="2594" builtinId="36" hidden="1"/>
    <cellStyle name="60 % - Accent2" xfId="2633" builtinId="36" hidden="1"/>
    <cellStyle name="60 % - Accent2" xfId="2672" builtinId="36" hidden="1"/>
    <cellStyle name="60 % - Accent2" xfId="1124" builtinId="36" hidden="1"/>
    <cellStyle name="60 % - Accent2" xfId="1161" builtinId="36" hidden="1"/>
    <cellStyle name="60 % - Accent2" xfId="2717" builtinId="36" hidden="1"/>
    <cellStyle name="60 % - Accent2" xfId="2756" builtinId="36" hidden="1"/>
    <cellStyle name="60 % - Accent2" xfId="2794" builtinId="36" hidden="1"/>
    <cellStyle name="60 % - Accent2" xfId="2833" builtinId="36" hidden="1"/>
    <cellStyle name="60 % - Accent2" xfId="2872" builtinId="36" hidden="1"/>
    <cellStyle name="60 % - Accent2" xfId="2911" builtinId="36" hidden="1"/>
    <cellStyle name="60 % - Accent2" xfId="2951" builtinId="36" hidden="1"/>
    <cellStyle name="60 % - Accent2" xfId="2990" builtinId="36" hidden="1"/>
    <cellStyle name="60 % - Accent2" xfId="3028" builtinId="36" hidden="1"/>
    <cellStyle name="60 % - Accent2" xfId="3067" builtinId="36" hidden="1"/>
    <cellStyle name="60 % - Accent2" xfId="3106" builtinId="36" hidden="1"/>
    <cellStyle name="60 % - Accent2" xfId="3146" builtinId="36" hidden="1"/>
    <cellStyle name="60 % - Accent2" xfId="3185" builtinId="36" hidden="1"/>
    <cellStyle name="60 % - Accent2" xfId="3225" builtinId="36" hidden="1"/>
    <cellStyle name="60 % - Accent2" xfId="3264" builtinId="36" hidden="1"/>
    <cellStyle name="60 % - Accent2" xfId="3304" builtinId="36" hidden="1"/>
    <cellStyle name="60 % - Accent2" xfId="3343" builtinId="36" hidden="1"/>
    <cellStyle name="60 % - Accent2" xfId="3382" builtinId="36" hidden="1"/>
    <cellStyle name="60 % - Accent2" xfId="3421" builtinId="36" hidden="1"/>
    <cellStyle name="60 % - Accent2" xfId="3612" builtinId="36" hidden="1"/>
    <cellStyle name="60 % - Accent2" xfId="3656" builtinId="36" hidden="1"/>
    <cellStyle name="60 % - Accent2" xfId="3695" builtinId="36" hidden="1"/>
    <cellStyle name="60 % - Accent2" xfId="3733" builtinId="36" hidden="1"/>
    <cellStyle name="60 % - Accent2" xfId="3772" builtinId="36" hidden="1"/>
    <cellStyle name="60 % - Accent2" xfId="3811" builtinId="36" hidden="1"/>
    <cellStyle name="60 % - Accent2" xfId="3850" builtinId="36" hidden="1"/>
    <cellStyle name="60 % - Accent2" xfId="3890" builtinId="36" hidden="1"/>
    <cellStyle name="60 % - Accent2" xfId="3929" builtinId="36" hidden="1"/>
    <cellStyle name="60 % - Accent2" xfId="3967" builtinId="36" hidden="1"/>
    <cellStyle name="60 % - Accent2" xfId="4006" builtinId="36" hidden="1"/>
    <cellStyle name="60 % - Accent2" xfId="4049" builtinId="36" hidden="1"/>
    <cellStyle name="60 % - Accent2" xfId="4089" builtinId="36" hidden="1"/>
    <cellStyle name="60 % - Accent2" xfId="4128" builtinId="36" hidden="1"/>
    <cellStyle name="60 % - Accent2" xfId="4168" builtinId="36" hidden="1"/>
    <cellStyle name="60 % - Accent2" xfId="4208" builtinId="36" hidden="1"/>
    <cellStyle name="60 % - Accent2" xfId="4248" builtinId="36" hidden="1"/>
    <cellStyle name="60 % - Accent2" xfId="4287" builtinId="36" hidden="1"/>
    <cellStyle name="60 % - Accent2" xfId="4326" builtinId="36" hidden="1"/>
    <cellStyle name="60 % - Accent2" xfId="4382" builtinId="36" hidden="1"/>
    <cellStyle name="60 % - Accent2" xfId="4538" builtinId="36" hidden="1"/>
    <cellStyle name="60 % - Accent2" xfId="4582" builtinId="36" hidden="1"/>
    <cellStyle name="60 % - Accent2" xfId="4621" builtinId="36" hidden="1"/>
    <cellStyle name="60 % - Accent2" xfId="4659" builtinId="36" hidden="1"/>
    <cellStyle name="60 % - Accent2" xfId="4698" builtinId="36" hidden="1"/>
    <cellStyle name="60 % - Accent2" xfId="4737" builtinId="36" hidden="1"/>
    <cellStyle name="60 % - Accent2" xfId="4776" builtinId="36" hidden="1"/>
    <cellStyle name="60 % - Accent2" xfId="4816" builtinId="36" hidden="1"/>
    <cellStyle name="60 % - Accent2" xfId="4855" builtinId="36" hidden="1"/>
    <cellStyle name="60 % - Accent2" xfId="4893" builtinId="36" hidden="1"/>
    <cellStyle name="60 % - Accent2" xfId="4932" builtinId="36" hidden="1"/>
    <cellStyle name="60 % - Accent2" xfId="4975" builtinId="36" hidden="1"/>
    <cellStyle name="60 % - Accent2" xfId="5015" builtinId="36" hidden="1"/>
    <cellStyle name="60 % - Accent2" xfId="5054" builtinId="36" hidden="1"/>
    <cellStyle name="60 % - Accent2" xfId="5094" builtinId="36" hidden="1"/>
    <cellStyle name="60 % - Accent2" xfId="5134" builtinId="36" hidden="1"/>
    <cellStyle name="60 % - Accent2" xfId="5174" builtinId="36" hidden="1"/>
    <cellStyle name="60 % - Accent2" xfId="5213" builtinId="36" hidden="1"/>
    <cellStyle name="60 % - Accent2" xfId="5252" builtinId="36" hidden="1"/>
    <cellStyle name="60 % - Accent2" xfId="4496" builtinId="36" hidden="1"/>
    <cellStyle name="60 % - Accent2" xfId="5285" builtinId="36" hidden="1"/>
    <cellStyle name="60 % - Accent2" xfId="5325" builtinId="36" hidden="1"/>
    <cellStyle name="60 % - Accent2" xfId="5364" builtinId="36" hidden="1"/>
    <cellStyle name="60 % - Accent2" xfId="5402" builtinId="36" hidden="1"/>
    <cellStyle name="60 % - Accent2" xfId="5441" builtinId="36" hidden="1"/>
    <cellStyle name="60 % - Accent2" xfId="5480" builtinId="36" hidden="1"/>
    <cellStyle name="60 % - Accent2" xfId="5519" builtinId="36" hidden="1"/>
    <cellStyle name="60 % - Accent2" xfId="5559" builtinId="36" hidden="1"/>
    <cellStyle name="60 % - Accent2" xfId="5598" builtinId="36" hidden="1"/>
    <cellStyle name="60 % - Accent2" xfId="5636" builtinId="36" hidden="1"/>
    <cellStyle name="60 % - Accent2" xfId="5675" builtinId="36" hidden="1"/>
    <cellStyle name="60 % - Accent2" xfId="5714" builtinId="36" hidden="1"/>
    <cellStyle name="60 % - Accent2" xfId="5754" builtinId="36" hidden="1"/>
    <cellStyle name="60 % - Accent2" xfId="5793" builtinId="36" hidden="1"/>
    <cellStyle name="60 % - Accent2" xfId="5833" builtinId="36" hidden="1"/>
    <cellStyle name="60 % - Accent2" xfId="5872" builtinId="36" hidden="1"/>
    <cellStyle name="60 % - Accent2" xfId="5912" builtinId="36" hidden="1"/>
    <cellStyle name="60 % - Accent2" xfId="5951" builtinId="36" hidden="1"/>
    <cellStyle name="60 % - Accent2" xfId="5990" builtinId="36" hidden="1"/>
    <cellStyle name="60 % - Accent2" xfId="4434" builtinId="36" hidden="1"/>
    <cellStyle name="60 % - Accent2" xfId="4471" builtinId="36" hidden="1"/>
    <cellStyle name="60 % - Accent2" xfId="6035" builtinId="36" hidden="1"/>
    <cellStyle name="60 % - Accent2" xfId="6074" builtinId="36" hidden="1"/>
    <cellStyle name="60 % - Accent2" xfId="6112" builtinId="36" hidden="1"/>
    <cellStyle name="60 % - Accent2" xfId="6151" builtinId="36" hidden="1"/>
    <cellStyle name="60 % - Accent2" xfId="6190" builtinId="36" hidden="1"/>
    <cellStyle name="60 % - Accent2" xfId="6229" builtinId="36" hidden="1"/>
    <cellStyle name="60 % - Accent2" xfId="6269" builtinId="36" hidden="1"/>
    <cellStyle name="60 % - Accent2" xfId="6308" builtinId="36" hidden="1"/>
    <cellStyle name="60 % - Accent2" xfId="6346" builtinId="36" hidden="1"/>
    <cellStyle name="60 % - Accent2" xfId="6385" builtinId="36" hidden="1"/>
    <cellStyle name="60 % - Accent2" xfId="6424" builtinId="36" hidden="1"/>
    <cellStyle name="60 % - Accent2" xfId="6464" builtinId="36" hidden="1"/>
    <cellStyle name="60 % - Accent2" xfId="6503" builtinId="36" hidden="1"/>
    <cellStyle name="60 % - Accent2" xfId="6543" builtinId="36" hidden="1"/>
    <cellStyle name="60 % - Accent2" xfId="6582" builtinId="36" hidden="1"/>
    <cellStyle name="60 % - Accent2" xfId="6622" builtinId="36" hidden="1"/>
    <cellStyle name="60 % - Accent2" xfId="6661" builtinId="36" hidden="1"/>
    <cellStyle name="60 % - Accent2" xfId="6700" builtinId="36" hidden="1"/>
    <cellStyle name="60 % - Accent2" xfId="3570" builtinId="36" hidden="1"/>
    <cellStyle name="60 % - Accent2" xfId="3441" builtinId="36" hidden="1"/>
    <cellStyle name="60 % - Accent2" xfId="6755" builtinId="36" hidden="1"/>
    <cellStyle name="60 % - Accent2" xfId="6794" builtinId="36" hidden="1"/>
    <cellStyle name="60 % - Accent2" xfId="6832" builtinId="36" hidden="1"/>
    <cellStyle name="60 % - Accent2" xfId="6871" builtinId="36" hidden="1"/>
    <cellStyle name="60 % - Accent2" xfId="6910" builtinId="36" hidden="1"/>
    <cellStyle name="60 % - Accent2" xfId="6949" builtinId="36" hidden="1"/>
    <cellStyle name="60 % - Accent2" xfId="6989" builtinId="36" hidden="1"/>
    <cellStyle name="60 % - Accent2" xfId="7028" builtinId="36" hidden="1"/>
    <cellStyle name="60 % - Accent2" xfId="7066" builtinId="36" hidden="1"/>
    <cellStyle name="60 % - Accent2" xfId="7105" builtinId="36" hidden="1"/>
    <cellStyle name="60 % - Accent2" xfId="7146" builtinId="36" hidden="1"/>
    <cellStyle name="60 % - Accent2" xfId="7186" builtinId="36" hidden="1"/>
    <cellStyle name="60 % - Accent2" xfId="7225" builtinId="36" hidden="1"/>
    <cellStyle name="60 % - Accent2" xfId="7265" builtinId="36" hidden="1"/>
    <cellStyle name="60 % - Accent2" xfId="7305" builtinId="36" hidden="1"/>
    <cellStyle name="60 % - Accent2" xfId="7345" builtinId="36" hidden="1"/>
    <cellStyle name="60 % - Accent2" xfId="7384" builtinId="36" hidden="1"/>
    <cellStyle name="60 % - Accent2" xfId="7423" builtinId="36" hidden="1"/>
    <cellStyle name="60 % - Accent2" xfId="7473" builtinId="36" hidden="1"/>
    <cellStyle name="60 % - Accent2" xfId="7629" builtinId="36" hidden="1"/>
    <cellStyle name="60 % - Accent2" xfId="7671" builtinId="36" hidden="1"/>
    <cellStyle name="60 % - Accent2" xfId="7710" builtinId="36" hidden="1"/>
    <cellStyle name="60 % - Accent2" xfId="7748" builtinId="36" hidden="1"/>
    <cellStyle name="60 % - Accent2" xfId="7787" builtinId="36" hidden="1"/>
    <cellStyle name="60 % - Accent2" xfId="7826" builtinId="36" hidden="1"/>
    <cellStyle name="60 % - Accent2" xfId="7865" builtinId="36" hidden="1"/>
    <cellStyle name="60 % - Accent2" xfId="7905" builtinId="36" hidden="1"/>
    <cellStyle name="60 % - Accent2" xfId="7944" builtinId="36" hidden="1"/>
    <cellStyle name="60 % - Accent2" xfId="7982" builtinId="36" hidden="1"/>
    <cellStyle name="60 % - Accent2" xfId="8021" builtinId="36" hidden="1"/>
    <cellStyle name="60 % - Accent2" xfId="8062" builtinId="36" hidden="1"/>
    <cellStyle name="60 % - Accent2" xfId="8102" builtinId="36" hidden="1"/>
    <cellStyle name="60 % - Accent2" xfId="8141" builtinId="36" hidden="1"/>
    <cellStyle name="60 % - Accent2" xfId="8181" builtinId="36" hidden="1"/>
    <cellStyle name="60 % - Accent2" xfId="8221" builtinId="36" hidden="1"/>
    <cellStyle name="60 % - Accent2" xfId="8261" builtinId="36" hidden="1"/>
    <cellStyle name="60 % - Accent2" xfId="8300" builtinId="36" hidden="1"/>
    <cellStyle name="60 % - Accent2" xfId="8339" builtinId="36" hidden="1"/>
    <cellStyle name="60 % - Accent2" xfId="7587" builtinId="36" hidden="1"/>
    <cellStyle name="60 % - Accent2" xfId="8372" builtinId="36" hidden="1"/>
    <cellStyle name="60 % - Accent2" xfId="8412" builtinId="36" hidden="1"/>
    <cellStyle name="60 % - Accent2" xfId="8451" builtinId="36" hidden="1"/>
    <cellStyle name="60 % - Accent2" xfId="8489" builtinId="36" hidden="1"/>
    <cellStyle name="60 % - Accent2" xfId="8528" builtinId="36" hidden="1"/>
    <cellStyle name="60 % - Accent2" xfId="8567" builtinId="36" hidden="1"/>
    <cellStyle name="60 % - Accent2" xfId="8606" builtinId="36" hidden="1"/>
    <cellStyle name="60 % - Accent2" xfId="8646" builtinId="36" hidden="1"/>
    <cellStyle name="60 % - Accent2" xfId="8685" builtinId="36" hidden="1"/>
    <cellStyle name="60 % - Accent2" xfId="8723" builtinId="36" hidden="1"/>
    <cellStyle name="60 % - Accent2" xfId="8762" builtinId="36" hidden="1"/>
    <cellStyle name="60 % - Accent2" xfId="8801" builtinId="36" hidden="1"/>
    <cellStyle name="60 % - Accent2" xfId="8841" builtinId="36" hidden="1"/>
    <cellStyle name="60 % - Accent2" xfId="8880" builtinId="36" hidden="1"/>
    <cellStyle name="60 % - Accent2" xfId="8920" builtinId="36" hidden="1"/>
    <cellStyle name="60 % - Accent2" xfId="8959" builtinId="36" hidden="1"/>
    <cellStyle name="60 % - Accent2" xfId="8999" builtinId="36" hidden="1"/>
    <cellStyle name="60 % - Accent2" xfId="9038" builtinId="36" hidden="1"/>
    <cellStyle name="60 % - Accent2" xfId="9077" builtinId="36" hidden="1"/>
    <cellStyle name="60 % - Accent2" xfId="7525" builtinId="36" hidden="1"/>
    <cellStyle name="60 % - Accent2" xfId="7562" builtinId="36" hidden="1"/>
    <cellStyle name="60 % - Accent2" xfId="9122" builtinId="36" hidden="1"/>
    <cellStyle name="60 % - Accent2" xfId="9161" builtinId="36" hidden="1"/>
    <cellStyle name="60 % - Accent2" xfId="9199" builtinId="36" hidden="1"/>
    <cellStyle name="60 % - Accent2" xfId="9238" builtinId="36" hidden="1"/>
    <cellStyle name="60 % - Accent2" xfId="9277" builtinId="36" hidden="1"/>
    <cellStyle name="60 % - Accent2" xfId="9316" builtinId="36" hidden="1"/>
    <cellStyle name="60 % - Accent2" xfId="9356" builtinId="36" hidden="1"/>
    <cellStyle name="60 % - Accent2" xfId="9395" builtinId="36" hidden="1"/>
    <cellStyle name="60 % - Accent2" xfId="9433" builtinId="36" hidden="1"/>
    <cellStyle name="60 % - Accent2" xfId="9472" builtinId="36" hidden="1"/>
    <cellStyle name="60 % - Accent2" xfId="9511" builtinId="36" hidden="1"/>
    <cellStyle name="60 % - Accent2" xfId="9551" builtinId="36" hidden="1"/>
    <cellStyle name="60 % - Accent2" xfId="9590" builtinId="36" hidden="1"/>
    <cellStyle name="60 % - Accent2" xfId="9630" builtinId="36" hidden="1"/>
    <cellStyle name="60 % - Accent2" xfId="9669" builtinId="36" hidden="1"/>
    <cellStyle name="60 % - Accent2" xfId="9709" builtinId="36" hidden="1"/>
    <cellStyle name="60 % - Accent2" xfId="9748" builtinId="36" hidden="1"/>
    <cellStyle name="60 % - Accent2" xfId="9787" builtinId="36" hidden="1"/>
    <cellStyle name="60 % - Accent2" xfId="3537" builtinId="36" hidden="1"/>
    <cellStyle name="60 % - Accent2" xfId="9827" builtinId="36" hidden="1"/>
    <cellStyle name="60 % - Accent2" xfId="9867" builtinId="36" hidden="1"/>
    <cellStyle name="60 % - Accent2" xfId="9906" builtinId="36" hidden="1"/>
    <cellStyle name="60 % - Accent2" xfId="9944" builtinId="36" hidden="1"/>
    <cellStyle name="60 % - Accent2" xfId="9983" builtinId="36" hidden="1"/>
    <cellStyle name="60 % - Accent2" xfId="10022" builtinId="36" hidden="1"/>
    <cellStyle name="60 % - Accent2" xfId="10061" builtinId="36" hidden="1"/>
    <cellStyle name="60 % - Accent2" xfId="10101" builtinId="36" hidden="1"/>
    <cellStyle name="60 % - Accent2" xfId="10140" builtinId="36" hidden="1"/>
    <cellStyle name="60 % - Accent2" xfId="10178" builtinId="36" hidden="1"/>
    <cellStyle name="60 % - Accent2" xfId="10217" builtinId="36" hidden="1"/>
    <cellStyle name="60 % - Accent2" xfId="10256" builtinId="36" hidden="1"/>
    <cellStyle name="60 % - Accent2" xfId="10296" builtinId="36" hidden="1"/>
    <cellStyle name="60 % - Accent2" xfId="10335" builtinId="36" hidden="1"/>
    <cellStyle name="60 % - Accent2" xfId="10375" builtinId="36" hidden="1"/>
    <cellStyle name="60 % - Accent2" xfId="10414" builtinId="36" hidden="1"/>
    <cellStyle name="60 % - Accent2" xfId="10454" builtinId="36" hidden="1"/>
    <cellStyle name="60 % - Accent2" xfId="10493" builtinId="36" hidden="1"/>
    <cellStyle name="60 % - Accent2" xfId="10532" builtinId="36" hidden="1"/>
    <cellStyle name="60 % - Accent2" xfId="10571" builtinId="36" hidden="1"/>
    <cellStyle name="60 % - Accent2" xfId="10727" builtinId="36" hidden="1"/>
    <cellStyle name="60 % - Accent2" xfId="10767" builtinId="36" hidden="1"/>
    <cellStyle name="60 % - Accent2" xfId="10806" builtinId="36" hidden="1"/>
    <cellStyle name="60 % - Accent2" xfId="10844" builtinId="36" hidden="1"/>
    <cellStyle name="60 % - Accent2" xfId="10883" builtinId="36" hidden="1"/>
    <cellStyle name="60 % - Accent2" xfId="10922" builtinId="36" hidden="1"/>
    <cellStyle name="60 % - Accent2" xfId="10961" builtinId="36" hidden="1"/>
    <cellStyle name="60 % - Accent2" xfId="11001" builtinId="36" hidden="1"/>
    <cellStyle name="60 % - Accent2" xfId="11040" builtinId="36" hidden="1"/>
    <cellStyle name="60 % - Accent2" xfId="11078" builtinId="36" hidden="1"/>
    <cellStyle name="60 % - Accent2" xfId="11117" builtinId="36" hidden="1"/>
    <cellStyle name="60 % - Accent2" xfId="11156" builtinId="36" hidden="1"/>
    <cellStyle name="60 % - Accent2" xfId="11196" builtinId="36" hidden="1"/>
    <cellStyle name="60 % - Accent2" xfId="11235" builtinId="36" hidden="1"/>
    <cellStyle name="60 % - Accent2" xfId="11275" builtinId="36" hidden="1"/>
    <cellStyle name="60 % - Accent2" xfId="11315" builtinId="36" hidden="1"/>
    <cellStyle name="60 % - Accent2" xfId="11355" builtinId="36" hidden="1"/>
    <cellStyle name="60 % - Accent2" xfId="11394" builtinId="36" hidden="1"/>
    <cellStyle name="60 % - Accent2" xfId="11433" builtinId="36" hidden="1"/>
    <cellStyle name="60 % - Accent2" xfId="10685" builtinId="36" hidden="1"/>
    <cellStyle name="60 % - Accent2" xfId="11466" builtinId="36" hidden="1"/>
    <cellStyle name="60 % - Accent2" xfId="11506" builtinId="36" hidden="1"/>
    <cellStyle name="60 % - Accent2" xfId="11545" builtinId="36" hidden="1"/>
    <cellStyle name="60 % - Accent2" xfId="11583" builtinId="36" hidden="1"/>
    <cellStyle name="60 % - Accent2" xfId="11622" builtinId="36" hidden="1"/>
    <cellStyle name="60 % - Accent2" xfId="11661" builtinId="36" hidden="1"/>
    <cellStyle name="60 % - Accent2" xfId="11700" builtinId="36" hidden="1"/>
    <cellStyle name="60 % - Accent2" xfId="11740" builtinId="36" hidden="1"/>
    <cellStyle name="60 % - Accent2" xfId="11779" builtinId="36" hidden="1"/>
    <cellStyle name="60 % - Accent2" xfId="11817" builtinId="36" hidden="1"/>
    <cellStyle name="60 % - Accent2" xfId="11856" builtinId="36" hidden="1"/>
    <cellStyle name="60 % - Accent2" xfId="11895" builtinId="36" hidden="1"/>
    <cellStyle name="60 % - Accent2" xfId="11935" builtinId="36" hidden="1"/>
    <cellStyle name="60 % - Accent2" xfId="11974" builtinId="36" hidden="1"/>
    <cellStyle name="60 % - Accent2" xfId="12014" builtinId="36" hidden="1"/>
    <cellStyle name="60 % - Accent2" xfId="12053" builtinId="36" hidden="1"/>
    <cellStyle name="60 % - Accent2" xfId="12093" builtinId="36" hidden="1"/>
    <cellStyle name="60 % - Accent2" xfId="12132" builtinId="36" hidden="1"/>
    <cellStyle name="60 % - Accent2" xfId="12171" builtinId="36" hidden="1"/>
    <cellStyle name="60 % - Accent2" xfId="10623" builtinId="36" hidden="1"/>
    <cellStyle name="60 % - Accent2" xfId="10660" builtinId="36" hidden="1"/>
    <cellStyle name="60 % - Accent2" xfId="12216" builtinId="36" hidden="1"/>
    <cellStyle name="60 % - Accent2" xfId="12255" builtinId="36" hidden="1"/>
    <cellStyle name="60 % - Accent2" xfId="12293" builtinId="36" hidden="1"/>
    <cellStyle name="60 % - Accent2" xfId="12332" builtinId="36" hidden="1"/>
    <cellStyle name="60 % - Accent2" xfId="12371" builtinId="36" hidden="1"/>
    <cellStyle name="60 % - Accent2" xfId="12410" builtinId="36" hidden="1"/>
    <cellStyle name="60 % - Accent2" xfId="12450" builtinId="36" hidden="1"/>
    <cellStyle name="60 % - Accent2" xfId="12489" builtinId="36" hidden="1"/>
    <cellStyle name="60 % - Accent2" xfId="12527" builtinId="36" hidden="1"/>
    <cellStyle name="60 % - Accent2" xfId="12566" builtinId="36" hidden="1"/>
    <cellStyle name="60 % - Accent2" xfId="12605" builtinId="36" hidden="1"/>
    <cellStyle name="60 % - Accent2" xfId="12645" builtinId="36" hidden="1"/>
    <cellStyle name="60 % - Accent2" xfId="12684" builtinId="36" hidden="1"/>
    <cellStyle name="60 % - Accent2" xfId="12724" builtinId="36" hidden="1"/>
    <cellStyle name="60 % - Accent2" xfId="12763" builtinId="36" hidden="1"/>
    <cellStyle name="60 % - Accent2" xfId="12803" builtinId="36" hidden="1"/>
    <cellStyle name="60 % - Accent2" xfId="12842" builtinId="36" hidden="1"/>
    <cellStyle name="60 % - Accent2" xfId="12881" builtinId="36" hidden="1"/>
    <cellStyle name="60 % - Accent2" xfId="12920" builtinId="36" hidden="1"/>
    <cellStyle name="60 % - Accent2" xfId="12959" builtinId="36" hidden="1"/>
    <cellStyle name="60 % - Accent2" xfId="12999" builtinId="36" hidden="1"/>
    <cellStyle name="60 % - Accent2" xfId="13038" builtinId="36" hidden="1"/>
    <cellStyle name="60 % - Accent2" xfId="13076" builtinId="36" hidden="1"/>
    <cellStyle name="60 % - Accent2" xfId="13115" builtinId="36" hidden="1"/>
    <cellStyle name="60 % - Accent2" xfId="13154" builtinId="36" hidden="1"/>
    <cellStyle name="60 % - Accent2" xfId="13193" builtinId="36" hidden="1"/>
    <cellStyle name="60 % - Accent2" xfId="13233" builtinId="36" hidden="1"/>
    <cellStyle name="60 % - Accent2" xfId="13272" builtinId="36" hidden="1"/>
    <cellStyle name="60 % - Accent2" xfId="13310" builtinId="36" hidden="1"/>
    <cellStyle name="60 % - Accent2" xfId="13349" builtinId="36" hidden="1"/>
    <cellStyle name="60 % - Accent2" xfId="13388" builtinId="36" hidden="1"/>
    <cellStyle name="60 % - Accent2" xfId="13428" builtinId="36" hidden="1"/>
    <cellStyle name="60 % - Accent2" xfId="13467" builtinId="36" hidden="1"/>
    <cellStyle name="60 % - Accent2" xfId="13507" builtinId="36" hidden="1"/>
    <cellStyle name="60 % - Accent2" xfId="13546" builtinId="36" hidden="1"/>
    <cellStyle name="60 % - Accent2" xfId="13586" builtinId="36" hidden="1"/>
    <cellStyle name="60 % - Accent2" xfId="13625" builtinId="36" hidden="1"/>
    <cellStyle name="60 % - Accent2" xfId="13664" builtinId="36" hidden="1"/>
    <cellStyle name="60 % - Accent2" xfId="13703" builtinId="36" hidden="1"/>
    <cellStyle name="60 % - Accent2" xfId="13859" builtinId="36" hidden="1"/>
    <cellStyle name="60 % - Accent2" xfId="13899" builtinId="36" hidden="1"/>
    <cellStyle name="60 % - Accent2" xfId="13938" builtinId="36" hidden="1"/>
    <cellStyle name="60 % - Accent2" xfId="13976" builtinId="36" hidden="1"/>
    <cellStyle name="60 % - Accent2" xfId="14015" builtinId="36" hidden="1"/>
    <cellStyle name="60 % - Accent2" xfId="14054" builtinId="36" hidden="1"/>
    <cellStyle name="60 % - Accent2" xfId="14093" builtinId="36" hidden="1"/>
    <cellStyle name="60 % - Accent2" xfId="14133" builtinId="36" hidden="1"/>
    <cellStyle name="60 % - Accent2" xfId="14172" builtinId="36" hidden="1"/>
    <cellStyle name="60 % - Accent2" xfId="14210" builtinId="36" hidden="1"/>
    <cellStyle name="60 % - Accent2" xfId="14249" builtinId="36" hidden="1"/>
    <cellStyle name="60 % - Accent2" xfId="14288" builtinId="36" hidden="1"/>
    <cellStyle name="60 % - Accent2" xfId="14328" builtinId="36" hidden="1"/>
    <cellStyle name="60 % - Accent2" xfId="14367" builtinId="36" hidden="1"/>
    <cellStyle name="60 % - Accent2" xfId="14407" builtinId="36" hidden="1"/>
    <cellStyle name="60 % - Accent2" xfId="14447" builtinId="36" hidden="1"/>
    <cellStyle name="60 % - Accent2" xfId="14487" builtinId="36" hidden="1"/>
    <cellStyle name="60 % - Accent2" xfId="14526" builtinId="36" hidden="1"/>
    <cellStyle name="60 % - Accent2" xfId="14565" builtinId="36" hidden="1"/>
    <cellStyle name="60 % - Accent2" xfId="13817" builtinId="36" hidden="1"/>
    <cellStyle name="60 % - Accent2" xfId="14598" builtinId="36" hidden="1"/>
    <cellStyle name="60 % - Accent2" xfId="14638" builtinId="36" hidden="1"/>
    <cellStyle name="60 % - Accent2" xfId="14677" builtinId="36" hidden="1"/>
    <cellStyle name="60 % - Accent2" xfId="14715" builtinId="36" hidden="1"/>
    <cellStyle name="60 % - Accent2" xfId="14754" builtinId="36" hidden="1"/>
    <cellStyle name="60 % - Accent2" xfId="14793" builtinId="36" hidden="1"/>
    <cellStyle name="60 % - Accent2" xfId="14832" builtinId="36" hidden="1"/>
    <cellStyle name="60 % - Accent2" xfId="14872" builtinId="36" hidden="1"/>
    <cellStyle name="60 % - Accent2" xfId="14911" builtinId="36" hidden="1"/>
    <cellStyle name="60 % - Accent2" xfId="14949" builtinId="36" hidden="1"/>
    <cellStyle name="60 % - Accent2" xfId="14988" builtinId="36" hidden="1"/>
    <cellStyle name="60 % - Accent2" xfId="15027" builtinId="36" hidden="1"/>
    <cellStyle name="60 % - Accent2" xfId="15067" builtinId="36" hidden="1"/>
    <cellStyle name="60 % - Accent2" xfId="15106" builtinId="36" hidden="1"/>
    <cellStyle name="60 % - Accent2" xfId="15146" builtinId="36" hidden="1"/>
    <cellStyle name="60 % - Accent2" xfId="15185" builtinId="36" hidden="1"/>
    <cellStyle name="60 % - Accent2" xfId="15225" builtinId="36" hidden="1"/>
    <cellStyle name="60 % - Accent2" xfId="15264" builtinId="36" hidden="1"/>
    <cellStyle name="60 % - Accent2" xfId="15303" builtinId="36" hidden="1"/>
    <cellStyle name="60 % - Accent2" xfId="13755" builtinId="36" hidden="1"/>
    <cellStyle name="60 % - Accent2" xfId="13792" builtinId="36" hidden="1"/>
    <cellStyle name="60 % - Accent2" xfId="15348" builtinId="36" hidden="1"/>
    <cellStyle name="60 % - Accent2" xfId="15387" builtinId="36" hidden="1"/>
    <cellStyle name="60 % - Accent2" xfId="15425" builtinId="36" hidden="1"/>
    <cellStyle name="60 % - Accent2" xfId="15464" builtinId="36" hidden="1"/>
    <cellStyle name="60 % - Accent2" xfId="15503" builtinId="36" hidden="1"/>
    <cellStyle name="60 % - Accent2" xfId="15542" builtinId="36" hidden="1"/>
    <cellStyle name="60 % - Accent2" xfId="15582" builtinId="36" hidden="1"/>
    <cellStyle name="60 % - Accent2" xfId="15621" builtinId="36" hidden="1"/>
    <cellStyle name="60 % - Accent2" xfId="15659" builtinId="36" hidden="1"/>
    <cellStyle name="60 % - Accent2" xfId="15698" builtinId="36" hidden="1"/>
    <cellStyle name="60 % - Accent2" xfId="15737" builtinId="36" hidden="1"/>
    <cellStyle name="60 % - Accent2" xfId="15777" builtinId="36" hidden="1"/>
    <cellStyle name="60 % - Accent2" xfId="15816" builtinId="36" hidden="1"/>
    <cellStyle name="60 % - Accent2" xfId="15856" builtinId="36" hidden="1"/>
    <cellStyle name="60 % - Accent2" xfId="15895" builtinId="36" hidden="1"/>
    <cellStyle name="60 % - Accent2" xfId="15935" builtinId="36" hidden="1"/>
    <cellStyle name="60 % - Accent2" xfId="15974" builtinId="36" hidden="1"/>
    <cellStyle name="60 % - Accent2" xfId="16013" builtinId="36" hidden="1"/>
    <cellStyle name="60 % - Accent2" xfId="3483" builtinId="36" hidden="1"/>
    <cellStyle name="60 % - Accent2" xfId="3630" builtinId="36" hidden="1"/>
    <cellStyle name="60 % - Accent2" xfId="16066" builtinId="36" hidden="1"/>
    <cellStyle name="60 % - Accent2" xfId="16105" builtinId="36" hidden="1"/>
    <cellStyle name="60 % - Accent2" xfId="16143" builtinId="36" hidden="1"/>
    <cellStyle name="60 % - Accent2" xfId="16182" builtinId="36" hidden="1"/>
    <cellStyle name="60 % - Accent2" xfId="16221" builtinId="36" hidden="1"/>
    <cellStyle name="60 % - Accent2" xfId="16260" builtinId="36" hidden="1"/>
    <cellStyle name="60 % - Accent2" xfId="16300" builtinId="36" hidden="1"/>
    <cellStyle name="60 % - Accent2" xfId="16339" builtinId="36" hidden="1"/>
    <cellStyle name="60 % - Accent2" xfId="16377" builtinId="36" hidden="1"/>
    <cellStyle name="60 % - Accent2" xfId="16416" builtinId="36" hidden="1"/>
    <cellStyle name="60 % - Accent2" xfId="16455" builtinId="36" hidden="1"/>
    <cellStyle name="60 % - Accent2" xfId="16495" builtinId="36" hidden="1"/>
    <cellStyle name="60 % - Accent2" xfId="16534" builtinId="36" hidden="1"/>
    <cellStyle name="60 % - Accent2" xfId="16574" builtinId="36" hidden="1"/>
    <cellStyle name="60 % - Accent2" xfId="16613" builtinId="36" hidden="1"/>
    <cellStyle name="60 % - Accent2" xfId="16653" builtinId="36" hidden="1"/>
    <cellStyle name="60 % - Accent2" xfId="16692" builtinId="36" hidden="1"/>
    <cellStyle name="60 % - Accent2" xfId="16731" builtinId="36" hidden="1"/>
    <cellStyle name="60 % - Accent2" xfId="16770" builtinId="36" hidden="1"/>
    <cellStyle name="60 % - Accent2" xfId="16926" builtinId="36" hidden="1"/>
    <cellStyle name="60 % - Accent2" xfId="16966" builtinId="36" hidden="1"/>
    <cellStyle name="60 % - Accent2" xfId="17005" builtinId="36" hidden="1"/>
    <cellStyle name="60 % - Accent2" xfId="17043" builtinId="36" hidden="1"/>
    <cellStyle name="60 % - Accent2" xfId="17082" builtinId="36" hidden="1"/>
    <cellStyle name="60 % - Accent2" xfId="17121" builtinId="36" hidden="1"/>
    <cellStyle name="60 % - Accent2" xfId="17160" builtinId="36" hidden="1"/>
    <cellStyle name="60 % - Accent2" xfId="17200" builtinId="36" hidden="1"/>
    <cellStyle name="60 % - Accent2" xfId="17239" builtinId="36" hidden="1"/>
    <cellStyle name="60 % - Accent2" xfId="17277" builtinId="36" hidden="1"/>
    <cellStyle name="60 % - Accent2" xfId="17316" builtinId="36" hidden="1"/>
    <cellStyle name="60 % - Accent2" xfId="17355" builtinId="36" hidden="1"/>
    <cellStyle name="60 % - Accent2" xfId="17395" builtinId="36" hidden="1"/>
    <cellStyle name="60 % - Accent2" xfId="17434" builtinId="36" hidden="1"/>
    <cellStyle name="60 % - Accent2" xfId="17474" builtinId="36" hidden="1"/>
    <cellStyle name="60 % - Accent2" xfId="17514" builtinId="36" hidden="1"/>
    <cellStyle name="60 % - Accent2" xfId="17554" builtinId="36" hidden="1"/>
    <cellStyle name="60 % - Accent2" xfId="17593" builtinId="36" hidden="1"/>
    <cellStyle name="60 % - Accent2" xfId="17632" builtinId="36" hidden="1"/>
    <cellStyle name="60 % - Accent2" xfId="16884" builtinId="36" hidden="1"/>
    <cellStyle name="60 % - Accent2" xfId="17665" builtinId="36" hidden="1"/>
    <cellStyle name="60 % - Accent2" xfId="17705" builtinId="36" hidden="1"/>
    <cellStyle name="60 % - Accent2" xfId="17744" builtinId="36" hidden="1"/>
    <cellStyle name="60 % - Accent2" xfId="17782" builtinId="36" hidden="1"/>
    <cellStyle name="60 % - Accent2" xfId="17821" builtinId="36" hidden="1"/>
    <cellStyle name="60 % - Accent2" xfId="17860" builtinId="36" hidden="1"/>
    <cellStyle name="60 % - Accent2" xfId="17899" builtinId="36" hidden="1"/>
    <cellStyle name="60 % - Accent2" xfId="17939" builtinId="36" hidden="1"/>
    <cellStyle name="60 % - Accent2" xfId="17978" builtinId="36" hidden="1"/>
    <cellStyle name="60 % - Accent2" xfId="18016" builtinId="36" hidden="1"/>
    <cellStyle name="60 % - Accent2" xfId="18055" builtinId="36" hidden="1"/>
    <cellStyle name="60 % - Accent2" xfId="18094" builtinId="36" hidden="1"/>
    <cellStyle name="60 % - Accent2" xfId="18134" builtinId="36" hidden="1"/>
    <cellStyle name="60 % - Accent2" xfId="18173" builtinId="36" hidden="1"/>
    <cellStyle name="60 % - Accent2" xfId="18213" builtinId="36" hidden="1"/>
    <cellStyle name="60 % - Accent2" xfId="18252" builtinId="36" hidden="1"/>
    <cellStyle name="60 % - Accent2" xfId="18292" builtinId="36" hidden="1"/>
    <cellStyle name="60 % - Accent2" xfId="18331" builtinId="36" hidden="1"/>
    <cellStyle name="60 % - Accent2" xfId="18370" builtinId="36" hidden="1"/>
    <cellStyle name="60 % - Accent2" xfId="16822" builtinId="36" hidden="1"/>
    <cellStyle name="60 % - Accent2" xfId="16859" builtinId="36" hidden="1"/>
    <cellStyle name="60 % - Accent2" xfId="18415" builtinId="36" hidden="1"/>
    <cellStyle name="60 % - Accent2" xfId="18454" builtinId="36" hidden="1"/>
    <cellStyle name="60 % - Accent2" xfId="18492" builtinId="36" hidden="1"/>
    <cellStyle name="60 % - Accent2" xfId="18531" builtinId="36" hidden="1"/>
    <cellStyle name="60 % - Accent2" xfId="18570" builtinId="36" hidden="1"/>
    <cellStyle name="60 % - Accent2" xfId="18609" builtinId="36" hidden="1"/>
    <cellStyle name="60 % - Accent2" xfId="18649" builtinId="36" hidden="1"/>
    <cellStyle name="60 % - Accent2" xfId="18688" builtinId="36" hidden="1"/>
    <cellStyle name="60 % - Accent2" xfId="18726" builtinId="36" hidden="1"/>
    <cellStyle name="60 % - Accent2" xfId="18765" builtinId="36" hidden="1"/>
    <cellStyle name="60 % - Accent2" xfId="18804" builtinId="36" hidden="1"/>
    <cellStyle name="60 % - Accent2" xfId="18844" builtinId="36" hidden="1"/>
    <cellStyle name="60 % - Accent2" xfId="18883" builtinId="36" hidden="1"/>
    <cellStyle name="60 % - Accent2" xfId="18923" builtinId="36" hidden="1"/>
    <cellStyle name="60 % - Accent2" xfId="18962" builtinId="36" hidden="1"/>
    <cellStyle name="60 % - Accent2" xfId="19002" builtinId="36" hidden="1"/>
    <cellStyle name="60 % - Accent2" xfId="19041" builtinId="36" hidden="1"/>
    <cellStyle name="60 % - Accent2" xfId="19080" builtinId="36" hidden="1"/>
    <cellStyle name="60 % - Accent2" xfId="3510" builtinId="36" hidden="1"/>
    <cellStyle name="60 % - Accent2" xfId="19200" builtinId="36" hidden="1"/>
    <cellStyle name="60 % - Accent2" xfId="19240" builtinId="36" hidden="1"/>
    <cellStyle name="60 % - Accent2" xfId="19279" builtinId="36" hidden="1"/>
    <cellStyle name="60 % - Accent2" xfId="19317" builtinId="36" hidden="1"/>
    <cellStyle name="60 % - Accent2" xfId="19356" builtinId="36" hidden="1"/>
    <cellStyle name="60 % - Accent2" xfId="19395" builtinId="36" hidden="1"/>
    <cellStyle name="60 % - Accent2" xfId="19434" builtinId="36" hidden="1"/>
    <cellStyle name="60 % - Accent2" xfId="19474" builtinId="36" hidden="1"/>
    <cellStyle name="60 % - Accent2" xfId="19513" builtinId="36" hidden="1"/>
    <cellStyle name="60 % - Accent2" xfId="19551" builtinId="36" hidden="1"/>
    <cellStyle name="60 % - Accent2" xfId="19590" builtinId="36" hidden="1"/>
    <cellStyle name="60 % - Accent2" xfId="19629" builtinId="36" hidden="1"/>
    <cellStyle name="60 % - Accent2" xfId="19669" builtinId="36" hidden="1"/>
    <cellStyle name="60 % - Accent2" xfId="19708" builtinId="36" hidden="1"/>
    <cellStyle name="60 % - Accent2" xfId="19748" builtinId="36" hidden="1"/>
    <cellStyle name="60 % - Accent2" xfId="19787" builtinId="36" hidden="1"/>
    <cellStyle name="60 % - Accent2" xfId="19827" builtinId="36" hidden="1"/>
    <cellStyle name="60 % - Accent2" xfId="19866" builtinId="36" hidden="1"/>
    <cellStyle name="60 % - Accent2" xfId="19905" builtinId="36" hidden="1"/>
    <cellStyle name="60 % - Accent2" xfId="19956" builtinId="36" hidden="1"/>
    <cellStyle name="60 % - Accent2" xfId="20112" builtinId="36" hidden="1"/>
    <cellStyle name="60 % - Accent2" xfId="20152" builtinId="36" hidden="1"/>
    <cellStyle name="60 % - Accent2" xfId="20191" builtinId="36" hidden="1"/>
    <cellStyle name="60 % - Accent2" xfId="20229" builtinId="36" hidden="1"/>
    <cellStyle name="60 % - Accent2" xfId="20268" builtinId="36" hidden="1"/>
    <cellStyle name="60 % - Accent2" xfId="20307" builtinId="36" hidden="1"/>
    <cellStyle name="60 % - Accent2" xfId="20346" builtinId="36" hidden="1"/>
    <cellStyle name="60 % - Accent2" xfId="20386" builtinId="36" hidden="1"/>
    <cellStyle name="60 % - Accent2" xfId="20425" builtinId="36" hidden="1"/>
    <cellStyle name="60 % - Accent2" xfId="20463" builtinId="36" hidden="1"/>
    <cellStyle name="60 % - Accent2" xfId="20502" builtinId="36" hidden="1"/>
    <cellStyle name="60 % - Accent2" xfId="20541" builtinId="36" hidden="1"/>
    <cellStyle name="60 % - Accent2" xfId="20581" builtinId="36" hidden="1"/>
    <cellStyle name="60 % - Accent2" xfId="20620" builtinId="36" hidden="1"/>
    <cellStyle name="60 % - Accent2" xfId="20660" builtinId="36" hidden="1"/>
    <cellStyle name="60 % - Accent2" xfId="20700" builtinId="36" hidden="1"/>
    <cellStyle name="60 % - Accent2" xfId="20740" builtinId="36" hidden="1"/>
    <cellStyle name="60 % - Accent2" xfId="20779" builtinId="36" hidden="1"/>
    <cellStyle name="60 % - Accent2" xfId="20818" builtinId="36" hidden="1"/>
    <cellStyle name="60 % - Accent2" xfId="20070" builtinId="36" hidden="1"/>
    <cellStyle name="60 % - Accent2" xfId="20851" builtinId="36" hidden="1"/>
    <cellStyle name="60 % - Accent2" xfId="20891" builtinId="36" hidden="1"/>
    <cellStyle name="60 % - Accent2" xfId="20930" builtinId="36" hidden="1"/>
    <cellStyle name="60 % - Accent2" xfId="20968" builtinId="36" hidden="1"/>
    <cellStyle name="60 % - Accent2" xfId="21007" builtinId="36" hidden="1"/>
    <cellStyle name="60 % - Accent2" xfId="21046" builtinId="36" hidden="1"/>
    <cellStyle name="60 % - Accent2" xfId="21085" builtinId="36" hidden="1"/>
    <cellStyle name="60 % - Accent2" xfId="21125" builtinId="36" hidden="1"/>
    <cellStyle name="60 % - Accent2" xfId="21164" builtinId="36" hidden="1"/>
    <cellStyle name="60 % - Accent2" xfId="21202" builtinId="36" hidden="1"/>
    <cellStyle name="60 % - Accent2" xfId="21241" builtinId="36" hidden="1"/>
    <cellStyle name="60 % - Accent2" xfId="21280" builtinId="36" hidden="1"/>
    <cellStyle name="60 % - Accent2" xfId="21320" builtinId="36" hidden="1"/>
    <cellStyle name="60 % - Accent2" xfId="21359" builtinId="36" hidden="1"/>
    <cellStyle name="60 % - Accent2" xfId="21399" builtinId="36" hidden="1"/>
    <cellStyle name="60 % - Accent2" xfId="21438" builtinId="36" hidden="1"/>
    <cellStyle name="60 % - Accent2" xfId="21478" builtinId="36" hidden="1"/>
    <cellStyle name="60 % - Accent2" xfId="21517" builtinId="36" hidden="1"/>
    <cellStyle name="60 % - Accent2" xfId="21556" builtinId="36" hidden="1"/>
    <cellStyle name="60 % - Accent2" xfId="20008" builtinId="36" hidden="1"/>
    <cellStyle name="60 % - Accent2" xfId="20045" builtinId="36" hidden="1"/>
    <cellStyle name="60 % - Accent2" xfId="21601" builtinId="36" hidden="1"/>
    <cellStyle name="60 % - Accent2" xfId="21640" builtinId="36" hidden="1"/>
    <cellStyle name="60 % - Accent2" xfId="21678" builtinId="36" hidden="1"/>
    <cellStyle name="60 % - Accent2" xfId="21717" builtinId="36" hidden="1"/>
    <cellStyle name="60 % - Accent2" xfId="21756" builtinId="36" hidden="1"/>
    <cellStyle name="60 % - Accent2" xfId="21795" builtinId="36" hidden="1"/>
    <cellStyle name="60 % - Accent2" xfId="21835" builtinId="36" hidden="1"/>
    <cellStyle name="60 % - Accent2" xfId="21874" builtinId="36" hidden="1"/>
    <cellStyle name="60 % - Accent2" xfId="21912" builtinId="36" hidden="1"/>
    <cellStyle name="60 % - Accent2" xfId="21951" builtinId="36" hidden="1"/>
    <cellStyle name="60 % - Accent2" xfId="21990" builtinId="36" hidden="1"/>
    <cellStyle name="60 % - Accent2" xfId="22030" builtinId="36" hidden="1"/>
    <cellStyle name="60 % - Accent2" xfId="22069" builtinId="36" hidden="1"/>
    <cellStyle name="60 % - Accent2" xfId="22109" builtinId="36" hidden="1"/>
    <cellStyle name="60 % - Accent2" xfId="22148" builtinId="36" hidden="1"/>
    <cellStyle name="60 % - Accent2" xfId="22188" builtinId="36" hidden="1"/>
    <cellStyle name="60 % - Accent2" xfId="22227" builtinId="36" hidden="1"/>
    <cellStyle name="60 % - Accent2" xfId="22266" builtinId="36" hidden="1"/>
    <cellStyle name="60 % - Accent2" xfId="22305" builtinId="36" hidden="1"/>
    <cellStyle name="60 % - Accent2" xfId="22344" builtinId="36" hidden="1"/>
    <cellStyle name="60 % - Accent2" xfId="22384" builtinId="36" hidden="1"/>
    <cellStyle name="60 % - Accent2" xfId="22423" builtinId="36" hidden="1"/>
    <cellStyle name="60 % - Accent2" xfId="22461" builtinId="36" hidden="1"/>
    <cellStyle name="60 % - Accent2" xfId="22500" builtinId="36" hidden="1"/>
    <cellStyle name="60 % - Accent2" xfId="22539" builtinId="36" hidden="1"/>
    <cellStyle name="60 % - Accent2" xfId="22578" builtinId="36" hidden="1"/>
    <cellStyle name="60 % - Accent2" xfId="22618" builtinId="36" hidden="1"/>
    <cellStyle name="60 % - Accent2" xfId="22657" builtinId="36" hidden="1"/>
    <cellStyle name="60 % - Accent2" xfId="22695" builtinId="36" hidden="1"/>
    <cellStyle name="60 % - Accent2" xfId="22734" builtinId="36" hidden="1"/>
    <cellStyle name="60 % - Accent2" xfId="22773" builtinId="36" hidden="1"/>
    <cellStyle name="60 % - Accent2" xfId="22813" builtinId="36" hidden="1"/>
    <cellStyle name="60 % - Accent2" xfId="22852" builtinId="36" hidden="1"/>
    <cellStyle name="60 % - Accent2" xfId="22892" builtinId="36" hidden="1"/>
    <cellStyle name="60 % - Accent2" xfId="22931" builtinId="36" hidden="1"/>
    <cellStyle name="60 % - Accent2" xfId="22971" builtinId="36" hidden="1"/>
    <cellStyle name="60 % - Accent2" xfId="23010" builtinId="36" hidden="1"/>
    <cellStyle name="60 % - Accent2" xfId="23049" builtinId="36" hidden="1"/>
    <cellStyle name="60 % - Accent2" xfId="23088" builtinId="36" hidden="1"/>
    <cellStyle name="60 % - Accent2" xfId="23244" builtinId="36" hidden="1"/>
    <cellStyle name="60 % - Accent2" xfId="23284" builtinId="36" hidden="1"/>
    <cellStyle name="60 % - Accent2" xfId="23323" builtinId="36" hidden="1"/>
    <cellStyle name="60 % - Accent2" xfId="23361" builtinId="36" hidden="1"/>
    <cellStyle name="60 % - Accent2" xfId="23400" builtinId="36" hidden="1"/>
    <cellStyle name="60 % - Accent2" xfId="23439" builtinId="36" hidden="1"/>
    <cellStyle name="60 % - Accent2" xfId="23478" builtinId="36" hidden="1"/>
    <cellStyle name="60 % - Accent2" xfId="23518" builtinId="36" hidden="1"/>
    <cellStyle name="60 % - Accent2" xfId="23557" builtinId="36" hidden="1"/>
    <cellStyle name="60 % - Accent2" xfId="23595" builtinId="36" hidden="1"/>
    <cellStyle name="60 % - Accent2" xfId="23634" builtinId="36" hidden="1"/>
    <cellStyle name="60 % - Accent2" xfId="23673" builtinId="36" hidden="1"/>
    <cellStyle name="60 % - Accent2" xfId="23713" builtinId="36" hidden="1"/>
    <cellStyle name="60 % - Accent2" xfId="23752" builtinId="36" hidden="1"/>
    <cellStyle name="60 % - Accent2" xfId="23792" builtinId="36" hidden="1"/>
    <cellStyle name="60 % - Accent2" xfId="23832" builtinId="36" hidden="1"/>
    <cellStyle name="60 % - Accent2" xfId="23872" builtinId="36" hidden="1"/>
    <cellStyle name="60 % - Accent2" xfId="23911" builtinId="36" hidden="1"/>
    <cellStyle name="60 % - Accent2" xfId="23950" builtinId="36" hidden="1"/>
    <cellStyle name="60 % - Accent2" xfId="23202" builtinId="36" hidden="1"/>
    <cellStyle name="60 % - Accent2" xfId="23983" builtinId="36" hidden="1"/>
    <cellStyle name="60 % - Accent2" xfId="24023" builtinId="36" hidden="1"/>
    <cellStyle name="60 % - Accent2" xfId="24062" builtinId="36" hidden="1"/>
    <cellStyle name="60 % - Accent2" xfId="24100" builtinId="36" hidden="1"/>
    <cellStyle name="60 % - Accent2" xfId="24139" builtinId="36" hidden="1"/>
    <cellStyle name="60 % - Accent2" xfId="24178" builtinId="36" hidden="1"/>
    <cellStyle name="60 % - Accent2" xfId="24217" builtinId="36" hidden="1"/>
    <cellStyle name="60 % - Accent2" xfId="24257" builtinId="36" hidden="1"/>
    <cellStyle name="60 % - Accent2" xfId="24296" builtinId="36" hidden="1"/>
    <cellStyle name="60 % - Accent2" xfId="24334" builtinId="36" hidden="1"/>
    <cellStyle name="60 % - Accent2" xfId="24373" builtinId="36" hidden="1"/>
    <cellStyle name="60 % - Accent2" xfId="24412" builtinId="36" hidden="1"/>
    <cellStyle name="60 % - Accent2" xfId="24452" builtinId="36" hidden="1"/>
    <cellStyle name="60 % - Accent2" xfId="24491" builtinId="36" hidden="1"/>
    <cellStyle name="60 % - Accent2" xfId="24531" builtinId="36" hidden="1"/>
    <cellStyle name="60 % - Accent2" xfId="24570" builtinId="36" hidden="1"/>
    <cellStyle name="60 % - Accent2" xfId="24610" builtinId="36" hidden="1"/>
    <cellStyle name="60 % - Accent2" xfId="24649" builtinId="36" hidden="1"/>
    <cellStyle name="60 % - Accent2" xfId="24688" builtinId="36" hidden="1"/>
    <cellStyle name="60 % - Accent2" xfId="23140" builtinId="36" hidden="1"/>
    <cellStyle name="60 % - Accent2" xfId="23177" builtinId="36" hidden="1"/>
    <cellStyle name="60 % - Accent2" xfId="24733" builtinId="36" hidden="1"/>
    <cellStyle name="60 % - Accent2" xfId="24772" builtinId="36" hidden="1"/>
    <cellStyle name="60 % - Accent2" xfId="24810" builtinId="36" hidden="1"/>
    <cellStyle name="60 % - Accent2" xfId="24849" builtinId="36" hidden="1"/>
    <cellStyle name="60 % - Accent2" xfId="24888" builtinId="36" hidden="1"/>
    <cellStyle name="60 % - Accent2" xfId="24927" builtinId="36" hidden="1"/>
    <cellStyle name="60 % - Accent2" xfId="24967" builtinId="36" hidden="1"/>
    <cellStyle name="60 % - Accent2" xfId="25006" builtinId="36" hidden="1"/>
    <cellStyle name="60 % - Accent2" xfId="25044" builtinId="36" hidden="1"/>
    <cellStyle name="60 % - Accent2" xfId="25083" builtinId="36" hidden="1"/>
    <cellStyle name="60 % - Accent2" xfId="25122" builtinId="36" hidden="1"/>
    <cellStyle name="60 % - Accent2" xfId="25162" builtinId="36" hidden="1"/>
    <cellStyle name="60 % - Accent2" xfId="25201" builtinId="36" hidden="1"/>
    <cellStyle name="60 % - Accent2" xfId="25241" builtinId="36" hidden="1"/>
    <cellStyle name="60 % - Accent2" xfId="25280" builtinId="36" hidden="1"/>
    <cellStyle name="60 % - Accent2" xfId="25320" builtinId="36" hidden="1"/>
    <cellStyle name="60 % - Accent2" xfId="25359" builtinId="36" hidden="1"/>
    <cellStyle name="60 % - Accent2" xfId="25398" builtinId="36" hidden="1"/>
    <cellStyle name="60 % - Accent2" xfId="19158" builtinId="36" hidden="1"/>
    <cellStyle name="60 % - Accent2" xfId="19128" builtinId="36" hidden="1"/>
    <cellStyle name="60 % - Accent2" xfId="25424" builtinId="36" hidden="1"/>
    <cellStyle name="60 % - Accent2" xfId="25463" builtinId="36" hidden="1"/>
    <cellStyle name="60 % - Accent2" xfId="25501" builtinId="36" hidden="1"/>
    <cellStyle name="60 % - Accent2" xfId="25540" builtinId="36" hidden="1"/>
    <cellStyle name="60 % - Accent2" xfId="25579" builtinId="36" hidden="1"/>
    <cellStyle name="60 % - Accent2" xfId="25618" builtinId="36" hidden="1"/>
    <cellStyle name="60 % - Accent2" xfId="25658" builtinId="36" hidden="1"/>
    <cellStyle name="60 % - Accent2" xfId="25697" builtinId="36" hidden="1"/>
    <cellStyle name="60 % - Accent2" xfId="25735" builtinId="36" hidden="1"/>
    <cellStyle name="60 % - Accent2" xfId="25774" builtinId="36" hidden="1"/>
    <cellStyle name="60 % - Accent2" xfId="25813" builtinId="36" hidden="1"/>
    <cellStyle name="60 % - Accent2" xfId="25853" builtinId="36" hidden="1"/>
    <cellStyle name="60 % - Accent2" xfId="25892" builtinId="36" hidden="1"/>
    <cellStyle name="60 % - Accent2" xfId="25932" builtinId="36" hidden="1"/>
    <cellStyle name="60 % - Accent2" xfId="25971" builtinId="36" hidden="1"/>
    <cellStyle name="60 % - Accent2" xfId="26011" builtinId="36" hidden="1"/>
    <cellStyle name="60 % - Accent2" xfId="26050" builtinId="36" hidden="1"/>
    <cellStyle name="60 % - Accent2" xfId="26089" builtinId="36" hidden="1"/>
    <cellStyle name="60 % - Accent2" xfId="26128" builtinId="36" hidden="1"/>
    <cellStyle name="60 % - Accent2" xfId="26284" builtinId="36" hidden="1"/>
    <cellStyle name="60 % - Accent2" xfId="26324" builtinId="36" hidden="1"/>
    <cellStyle name="60 % - Accent2" xfId="26363" builtinId="36" hidden="1"/>
    <cellStyle name="60 % - Accent2" xfId="26401" builtinId="36" hidden="1"/>
    <cellStyle name="60 % - Accent2" xfId="26440" builtinId="36" hidden="1"/>
    <cellStyle name="60 % - Accent2" xfId="26479" builtinId="36" hidden="1"/>
    <cellStyle name="60 % - Accent2" xfId="26518" builtinId="36" hidden="1"/>
    <cellStyle name="60 % - Accent2" xfId="26558" builtinId="36" hidden="1"/>
    <cellStyle name="60 % - Accent2" xfId="26597" builtinId="36" hidden="1"/>
    <cellStyle name="60 % - Accent2" xfId="26635" builtinId="36" hidden="1"/>
    <cellStyle name="60 % - Accent2" xfId="26674" builtinId="36" hidden="1"/>
    <cellStyle name="60 % - Accent2" xfId="26713" builtinId="36" hidden="1"/>
    <cellStyle name="60 % - Accent2" xfId="26753" builtinId="36" hidden="1"/>
    <cellStyle name="60 % - Accent2" xfId="26792" builtinId="36" hidden="1"/>
    <cellStyle name="60 % - Accent2" xfId="26832" builtinId="36" hidden="1"/>
    <cellStyle name="60 % - Accent2" xfId="26872" builtinId="36" hidden="1"/>
    <cellStyle name="60 % - Accent2" xfId="26912" builtinId="36" hidden="1"/>
    <cellStyle name="60 % - Accent2" xfId="26951" builtinId="36" hidden="1"/>
    <cellStyle name="60 % - Accent2" xfId="26990" builtinId="36" hidden="1"/>
    <cellStyle name="60 % - Accent2" xfId="26242" builtinId="36" hidden="1"/>
    <cellStyle name="60 % - Accent2" xfId="27023" builtinId="36" hidden="1"/>
    <cellStyle name="60 % - Accent2" xfId="27063" builtinId="36" hidden="1"/>
    <cellStyle name="60 % - Accent2" xfId="27102" builtinId="36" hidden="1"/>
    <cellStyle name="60 % - Accent2" xfId="27140" builtinId="36" hidden="1"/>
    <cellStyle name="60 % - Accent2" xfId="27179" builtinId="36" hidden="1"/>
    <cellStyle name="60 % - Accent2" xfId="27218" builtinId="36" hidden="1"/>
    <cellStyle name="60 % - Accent2" xfId="27257" builtinId="36" hidden="1"/>
    <cellStyle name="60 % - Accent2" xfId="27297" builtinId="36" hidden="1"/>
    <cellStyle name="60 % - Accent2" xfId="27336" builtinId="36" hidden="1"/>
    <cellStyle name="60 % - Accent2" xfId="27374" builtinId="36" hidden="1"/>
    <cellStyle name="60 % - Accent2" xfId="27413" builtinId="36" hidden="1"/>
    <cellStyle name="60 % - Accent2" xfId="27452" builtinId="36" hidden="1"/>
    <cellStyle name="60 % - Accent2" xfId="27492" builtinId="36" hidden="1"/>
    <cellStyle name="60 % - Accent2" xfId="27531" builtinId="36" hidden="1"/>
    <cellStyle name="60 % - Accent2" xfId="27571" builtinId="36" hidden="1"/>
    <cellStyle name="60 % - Accent2" xfId="27610" builtinId="36" hidden="1"/>
    <cellStyle name="60 % - Accent2" xfId="27650" builtinId="36" hidden="1"/>
    <cellStyle name="60 % - Accent2" xfId="27689" builtinId="36" hidden="1"/>
    <cellStyle name="60 % - Accent2" xfId="27728" builtinId="36" hidden="1"/>
    <cellStyle name="60 % - Accent2" xfId="26180" builtinId="36" hidden="1"/>
    <cellStyle name="60 % - Accent2" xfId="26217" builtinId="36" hidden="1"/>
    <cellStyle name="60 % - Accent2" xfId="27773" builtinId="36" hidden="1"/>
    <cellStyle name="60 % - Accent2" xfId="27812" builtinId="36" hidden="1"/>
    <cellStyle name="60 % - Accent2" xfId="27850" builtinId="36" hidden="1"/>
    <cellStyle name="60 % - Accent2" xfId="27889" builtinId="36" hidden="1"/>
    <cellStyle name="60 % - Accent2" xfId="27928" builtinId="36" hidden="1"/>
    <cellStyle name="60 % - Accent2" xfId="27967" builtinId="36" hidden="1"/>
    <cellStyle name="60 % - Accent2" xfId="28007" builtinId="36" hidden="1"/>
    <cellStyle name="60 % - Accent2" xfId="28046" builtinId="36" hidden="1"/>
    <cellStyle name="60 % - Accent2" xfId="28084" builtinId="36" hidden="1"/>
    <cellStyle name="60 % - Accent2" xfId="28123" builtinId="36" hidden="1"/>
    <cellStyle name="60 % - Accent2" xfId="28162" builtinId="36" hidden="1"/>
    <cellStyle name="60 % - Accent2" xfId="28202" builtinId="36" hidden="1"/>
    <cellStyle name="60 % - Accent2" xfId="28241" builtinId="36" hidden="1"/>
    <cellStyle name="60 % - Accent2" xfId="28281" builtinId="36" hidden="1"/>
    <cellStyle name="60 % - Accent2" xfId="28320" builtinId="36" hidden="1"/>
    <cellStyle name="60 % - Accent2" xfId="28360" builtinId="36" hidden="1"/>
    <cellStyle name="60 % - Accent2" xfId="28399" builtinId="36" hidden="1"/>
    <cellStyle name="60 % - Accent2" xfId="28438" builtinId="36" hidden="1"/>
    <cellStyle name="60 % - Accent2" xfId="28477" builtinId="36" hidden="1"/>
    <cellStyle name="60 % - Accent2" xfId="28599" builtinId="36" hidden="1"/>
    <cellStyle name="60 % - Accent2" xfId="28641" builtinId="36" hidden="1"/>
    <cellStyle name="60 % - Accent2" xfId="28680" builtinId="36" hidden="1"/>
    <cellStyle name="60 % - Accent2" xfId="28718" builtinId="36" hidden="1"/>
    <cellStyle name="60 % - Accent2" xfId="28757" builtinId="36" hidden="1"/>
    <cellStyle name="60 % - Accent2" xfId="28796" builtinId="36" hidden="1"/>
    <cellStyle name="60 % - Accent2" xfId="28835" builtinId="36" hidden="1"/>
    <cellStyle name="60 % - Accent2" xfId="28875" builtinId="36" hidden="1"/>
    <cellStyle name="60 % - Accent2" xfId="28914" builtinId="36" hidden="1"/>
    <cellStyle name="60 % - Accent2" xfId="28952" builtinId="36" hidden="1"/>
    <cellStyle name="60 % - Accent2" xfId="28991" builtinId="36" hidden="1"/>
    <cellStyle name="60 % - Accent2" xfId="29032" builtinId="36" hidden="1"/>
    <cellStyle name="60 % - Accent2" xfId="29072" builtinId="36" hidden="1"/>
    <cellStyle name="60 % - Accent2" xfId="29111" builtinId="36" hidden="1"/>
    <cellStyle name="60 % - Accent2" xfId="29151" builtinId="36" hidden="1"/>
    <cellStyle name="60 % - Accent2" xfId="29191" builtinId="36" hidden="1"/>
    <cellStyle name="60 % - Accent2" xfId="29231" builtinId="36" hidden="1"/>
    <cellStyle name="60 % - Accent2" xfId="29270" builtinId="36" hidden="1"/>
    <cellStyle name="60 % - Accent2" xfId="29309" builtinId="36" hidden="1"/>
    <cellStyle name="60 % - Accent2" xfId="29359" builtinId="36" hidden="1"/>
    <cellStyle name="60 % - Accent2" xfId="29515" builtinId="36" hidden="1"/>
    <cellStyle name="60 % - Accent2" xfId="29557" builtinId="36" hidden="1"/>
    <cellStyle name="60 % - Accent2" xfId="29596" builtinId="36" hidden="1"/>
    <cellStyle name="60 % - Accent2" xfId="29634" builtinId="36" hidden="1"/>
    <cellStyle name="60 % - Accent2" xfId="29673" builtinId="36" hidden="1"/>
    <cellStyle name="60 % - Accent2" xfId="29712" builtinId="36" hidden="1"/>
    <cellStyle name="60 % - Accent2" xfId="29751" builtinId="36" hidden="1"/>
    <cellStyle name="60 % - Accent2" xfId="29791" builtinId="36" hidden="1"/>
    <cellStyle name="60 % - Accent2" xfId="29830" builtinId="36" hidden="1"/>
    <cellStyle name="60 % - Accent2" xfId="29868" builtinId="36" hidden="1"/>
    <cellStyle name="60 % - Accent2" xfId="29907" builtinId="36" hidden="1"/>
    <cellStyle name="60 % - Accent2" xfId="29948" builtinId="36" hidden="1"/>
    <cellStyle name="60 % - Accent2" xfId="29988" builtinId="36" hidden="1"/>
    <cellStyle name="60 % - Accent2" xfId="30027" builtinId="36" hidden="1"/>
    <cellStyle name="60 % - Accent2" xfId="30067" builtinId="36" hidden="1"/>
    <cellStyle name="60 % - Accent2" xfId="30107" builtinId="36" hidden="1"/>
    <cellStyle name="60 % - Accent2" xfId="30147" builtinId="36" hidden="1"/>
    <cellStyle name="60 % - Accent2" xfId="30186" builtinId="36" hidden="1"/>
    <cellStyle name="60 % - Accent2" xfId="30225" builtinId="36" hidden="1"/>
    <cellStyle name="60 % - Accent2" xfId="29473" builtinId="36" hidden="1"/>
    <cellStyle name="60 % - Accent2" xfId="30258" builtinId="36" hidden="1"/>
    <cellStyle name="60 % - Accent2" xfId="30298" builtinId="36" hidden="1"/>
    <cellStyle name="60 % - Accent2" xfId="30337" builtinId="36" hidden="1"/>
    <cellStyle name="60 % - Accent2" xfId="30375" builtinId="36" hidden="1"/>
    <cellStyle name="60 % - Accent2" xfId="30414" builtinId="36" hidden="1"/>
    <cellStyle name="60 % - Accent2" xfId="30453" builtinId="36" hidden="1"/>
    <cellStyle name="60 % - Accent2" xfId="30492" builtinId="36" hidden="1"/>
    <cellStyle name="60 % - Accent2" xfId="30532" builtinId="36" hidden="1"/>
    <cellStyle name="60 % - Accent2" xfId="30571" builtinId="36" hidden="1"/>
    <cellStyle name="60 % - Accent2" xfId="30609" builtinId="36" hidden="1"/>
    <cellStyle name="60 % - Accent2" xfId="30648" builtinId="36" hidden="1"/>
    <cellStyle name="60 % - Accent2" xfId="30687" builtinId="36" hidden="1"/>
    <cellStyle name="60 % - Accent2" xfId="30727" builtinId="36" hidden="1"/>
    <cellStyle name="60 % - Accent2" xfId="30766" builtinId="36" hidden="1"/>
    <cellStyle name="60 % - Accent2" xfId="30806" builtinId="36" hidden="1"/>
    <cellStyle name="60 % - Accent2" xfId="30845" builtinId="36" hidden="1"/>
    <cellStyle name="60 % - Accent2" xfId="30885" builtinId="36" hidden="1"/>
    <cellStyle name="60 % - Accent2" xfId="30924" builtinId="36" hidden="1"/>
    <cellStyle name="60 % - Accent2" xfId="30963" builtinId="36" hidden="1"/>
    <cellStyle name="60 % - Accent2" xfId="29411" builtinId="36" hidden="1"/>
    <cellStyle name="60 % - Accent2" xfId="29448" builtinId="36" hidden="1"/>
    <cellStyle name="60 % - Accent2" xfId="31008" builtinId="36" hidden="1"/>
    <cellStyle name="60 % - Accent2" xfId="31047" builtinId="36" hidden="1"/>
    <cellStyle name="60 % - Accent2" xfId="31085" builtinId="36" hidden="1"/>
    <cellStyle name="60 % - Accent2" xfId="31124" builtinId="36" hidden="1"/>
    <cellStyle name="60 % - Accent2" xfId="31163" builtinId="36" hidden="1"/>
    <cellStyle name="60 % - Accent2" xfId="31202" builtinId="36" hidden="1"/>
    <cellStyle name="60 % - Accent2" xfId="31242" builtinId="36" hidden="1"/>
    <cellStyle name="60 % - Accent2" xfId="31281" builtinId="36" hidden="1"/>
    <cellStyle name="60 % - Accent2" xfId="31319" builtinId="36" hidden="1"/>
    <cellStyle name="60 % - Accent2" xfId="31358" builtinId="36" hidden="1"/>
    <cellStyle name="60 % - Accent2" xfId="31397" builtinId="36" hidden="1"/>
    <cellStyle name="60 % - Accent2" xfId="31437" builtinId="36" hidden="1"/>
    <cellStyle name="60 % - Accent2" xfId="31476" builtinId="36" hidden="1"/>
    <cellStyle name="60 % - Accent2" xfId="31516" builtinId="36" hidden="1"/>
    <cellStyle name="60 % - Accent2" xfId="31555" builtinId="36" hidden="1"/>
    <cellStyle name="60 % - Accent2" xfId="31595" builtinId="36" hidden="1"/>
    <cellStyle name="60 % - Accent2" xfId="31634" builtinId="36" hidden="1"/>
    <cellStyle name="60 % - Accent2" xfId="31673" builtinId="36" hidden="1"/>
    <cellStyle name="60 % - Accent2" xfId="28557" builtinId="36" hidden="1"/>
    <cellStyle name="60 % - Accent2" xfId="28497" builtinId="36" hidden="1"/>
    <cellStyle name="60 % - Accent2" xfId="31726" builtinId="36" hidden="1"/>
    <cellStyle name="60 % - Accent2" xfId="31765" builtinId="36" hidden="1"/>
    <cellStyle name="60 % - Accent2" xfId="31803" builtinId="36" hidden="1"/>
    <cellStyle name="60 % - Accent2" xfId="31842" builtinId="36" hidden="1"/>
    <cellStyle name="60 % - Accent2" xfId="31881" builtinId="36" hidden="1"/>
    <cellStyle name="60 % - Accent2" xfId="31920" builtinId="36" hidden="1"/>
    <cellStyle name="60 % - Accent2" xfId="31960" builtinId="36" hidden="1"/>
    <cellStyle name="60 % - Accent2" xfId="31999" builtinId="36" hidden="1"/>
    <cellStyle name="60 % - Accent2" xfId="32037" builtinId="36" hidden="1"/>
    <cellStyle name="60 % - Accent2" xfId="32076" builtinId="36" hidden="1"/>
    <cellStyle name="60 % - Accent2" xfId="32115" builtinId="36" hidden="1"/>
    <cellStyle name="60 % - Accent2" xfId="32155" builtinId="36" hidden="1"/>
    <cellStyle name="60 % - Accent2" xfId="32194" builtinId="36" hidden="1"/>
    <cellStyle name="60 % - Accent2" xfId="32234" builtinId="36" hidden="1"/>
    <cellStyle name="60 % - Accent2" xfId="32273" builtinId="36" hidden="1"/>
    <cellStyle name="60 % - Accent2" xfId="32313" builtinId="36" hidden="1"/>
    <cellStyle name="60 % - Accent2" xfId="32352" builtinId="36" hidden="1"/>
    <cellStyle name="60 % - Accent2" xfId="32391" builtinId="36" hidden="1"/>
    <cellStyle name="60 % - Accent2" xfId="32430" builtinId="36" hidden="1"/>
    <cellStyle name="60 % - Accent2" xfId="32586" builtinId="36" hidden="1"/>
    <cellStyle name="60 % - Accent2" xfId="32626" builtinId="36" hidden="1"/>
    <cellStyle name="60 % - Accent2" xfId="32665" builtinId="36" hidden="1"/>
    <cellStyle name="60 % - Accent2" xfId="32703" builtinId="36" hidden="1"/>
    <cellStyle name="60 % - Accent2" xfId="32742" builtinId="36" hidden="1"/>
    <cellStyle name="60 % - Accent2" xfId="32781" builtinId="36" hidden="1"/>
    <cellStyle name="60 % - Accent2" xfId="32820" builtinId="36" hidden="1"/>
    <cellStyle name="60 % - Accent2" xfId="32860" builtinId="36" hidden="1"/>
    <cellStyle name="60 % - Accent2" xfId="32899" builtinId="36" hidden="1"/>
    <cellStyle name="60 % - Accent2" xfId="32937" builtinId="36" hidden="1"/>
    <cellStyle name="60 % - Accent2" xfId="32976" builtinId="36" hidden="1"/>
    <cellStyle name="60 % - Accent2" xfId="33015" builtinId="36" hidden="1"/>
    <cellStyle name="60 % - Accent2" xfId="33055" builtinId="36" hidden="1"/>
    <cellStyle name="60 % - Accent2" xfId="33094" builtinId="36" hidden="1"/>
    <cellStyle name="60 % - Accent2" xfId="33134" builtinId="36" hidden="1"/>
    <cellStyle name="60 % - Accent2" xfId="33174" builtinId="36" hidden="1"/>
    <cellStyle name="60 % - Accent2" xfId="33214" builtinId="36" hidden="1"/>
    <cellStyle name="60 % - Accent2" xfId="33253" builtinId="36" hidden="1"/>
    <cellStyle name="60 % - Accent2" xfId="33292" builtinId="36" hidden="1"/>
    <cellStyle name="60 % - Accent2" xfId="32544" builtinId="36" hidden="1"/>
    <cellStyle name="60 % - Accent2" xfId="33325" builtinId="36" hidden="1"/>
    <cellStyle name="60 % - Accent2" xfId="33365" builtinId="36" hidden="1"/>
    <cellStyle name="60 % - Accent2" xfId="33404" builtinId="36" hidden="1"/>
    <cellStyle name="60 % - Accent2" xfId="33442" builtinId="36" hidden="1"/>
    <cellStyle name="60 % - Accent2" xfId="33481" builtinId="36" hidden="1"/>
    <cellStyle name="60 % - Accent2" xfId="33520" builtinId="36" hidden="1"/>
    <cellStyle name="60 % - Accent2" xfId="33559" builtinId="36" hidden="1"/>
    <cellStyle name="60 % - Accent2" xfId="33599" builtinId="36" hidden="1"/>
    <cellStyle name="60 % - Accent2" xfId="33638" builtinId="36" hidden="1"/>
    <cellStyle name="60 % - Accent2" xfId="33676" builtinId="36" hidden="1"/>
    <cellStyle name="60 % - Accent2" xfId="33715" builtinId="36" hidden="1"/>
    <cellStyle name="60 % - Accent2" xfId="33754" builtinId="36" hidden="1"/>
    <cellStyle name="60 % - Accent2" xfId="33794" builtinId="36" hidden="1"/>
    <cellStyle name="60 % - Accent2" xfId="33833" builtinId="36" hidden="1"/>
    <cellStyle name="60 % - Accent2" xfId="33873" builtinId="36" hidden="1"/>
    <cellStyle name="60 % - Accent2" xfId="33912" builtinId="36" hidden="1"/>
    <cellStyle name="60 % - Accent2" xfId="33952" builtinId="36" hidden="1"/>
    <cellStyle name="60 % - Accent2" xfId="33991" builtinId="36" hidden="1"/>
    <cellStyle name="60 % - Accent2" xfId="34030" builtinId="36" hidden="1"/>
    <cellStyle name="60 % - Accent2" xfId="32482" builtinId="36" hidden="1"/>
    <cellStyle name="60 % - Accent2" xfId="32519" builtinId="36" hidden="1"/>
    <cellStyle name="60 % - Accent2" xfId="34075" builtinId="36" hidden="1"/>
    <cellStyle name="60 % - Accent2" xfId="34114" builtinId="36" hidden="1"/>
    <cellStyle name="60 % - Accent2" xfId="34152" builtinId="36" hidden="1"/>
    <cellStyle name="60 % - Accent2" xfId="34191" builtinId="36" hidden="1"/>
    <cellStyle name="60 % - Accent2" xfId="34230" builtinId="36" hidden="1"/>
    <cellStyle name="60 % - Accent2" xfId="34269" builtinId="36" hidden="1"/>
    <cellStyle name="60 % - Accent2" xfId="34309" builtinId="36" hidden="1"/>
    <cellStyle name="60 % - Accent2" xfId="34348" builtinId="36" hidden="1"/>
    <cellStyle name="60 % - Accent2" xfId="34386" builtinId="36" hidden="1"/>
    <cellStyle name="60 % - Accent2" xfId="34425" builtinId="36" hidden="1"/>
    <cellStyle name="60 % - Accent2" xfId="34464" builtinId="36" hidden="1"/>
    <cellStyle name="60 % - Accent2" xfId="34504" builtinId="36" hidden="1"/>
    <cellStyle name="60 % - Accent2" xfId="34543" builtinId="36" hidden="1"/>
    <cellStyle name="60 % - Accent2" xfId="34583" builtinId="36" hidden="1"/>
    <cellStyle name="60 % - Accent2" xfId="34622" builtinId="36" hidden="1"/>
    <cellStyle name="60 % - Accent2" xfId="34662" builtinId="36" hidden="1"/>
    <cellStyle name="60 % - Accent2" xfId="34701" builtinId="36" hidden="1"/>
    <cellStyle name="60 % - Accent2" xfId="34740" builtinId="36" hidden="1"/>
    <cellStyle name="60 % - Accent2" xfId="28524" builtinId="36" hidden="1"/>
    <cellStyle name="60 % - Accent2" xfId="34780" builtinId="36" hidden="1"/>
    <cellStyle name="60 % - Accent2" xfId="34820" builtinId="36" hidden="1"/>
    <cellStyle name="60 % - Accent2" xfId="34859" builtinId="36" hidden="1"/>
    <cellStyle name="60 % - Accent2" xfId="34897" builtinId="36" hidden="1"/>
    <cellStyle name="60 % - Accent2" xfId="34936" builtinId="36" hidden="1"/>
    <cellStyle name="60 % - Accent2" xfId="34975" builtinId="36" hidden="1"/>
    <cellStyle name="60 % - Accent2" xfId="35014" builtinId="36" hidden="1"/>
    <cellStyle name="60 % - Accent2" xfId="35054" builtinId="36" hidden="1"/>
    <cellStyle name="60 % - Accent2" xfId="35093" builtinId="36" hidden="1"/>
    <cellStyle name="60 % - Accent2" xfId="35131" builtinId="36" hidden="1"/>
    <cellStyle name="60 % - Accent2" xfId="35170" builtinId="36" hidden="1"/>
    <cellStyle name="60 % - Accent2" xfId="35209" builtinId="36" hidden="1"/>
    <cellStyle name="60 % - Accent2" xfId="35249" builtinId="36" hidden="1"/>
    <cellStyle name="60 % - Accent2" xfId="35288" builtinId="36" hidden="1"/>
    <cellStyle name="60 % - Accent2" xfId="35328" builtinId="36" hidden="1"/>
    <cellStyle name="60 % - Accent2" xfId="35367" builtinId="36" hidden="1"/>
    <cellStyle name="60 % - Accent2" xfId="35407" builtinId="36" hidden="1"/>
    <cellStyle name="60 % - Accent2" xfId="35446" builtinId="36" hidden="1"/>
    <cellStyle name="60 % - Accent2" xfId="35485" builtinId="36" hidden="1"/>
    <cellStyle name="60 % - Accent2" xfId="35524" builtinId="36" hidden="1"/>
    <cellStyle name="60 % - Accent2" xfId="35680" builtinId="36" hidden="1"/>
    <cellStyle name="60 % - Accent2" xfId="35720" builtinId="36" hidden="1"/>
    <cellStyle name="60 % - Accent2" xfId="35759" builtinId="36" hidden="1"/>
    <cellStyle name="60 % - Accent2" xfId="35797" builtinId="36" hidden="1"/>
    <cellStyle name="60 % - Accent2" xfId="35836" builtinId="36" hidden="1"/>
    <cellStyle name="60 % - Accent2" xfId="35875" builtinId="36" hidden="1"/>
    <cellStyle name="60 % - Accent2" xfId="35914" builtinId="36" hidden="1"/>
    <cellStyle name="60 % - Accent2" xfId="35954" builtinId="36" hidden="1"/>
    <cellStyle name="60 % - Accent2" xfId="35993" builtinId="36" hidden="1"/>
    <cellStyle name="60 % - Accent2" xfId="36031" builtinId="36" hidden="1"/>
    <cellStyle name="60 % - Accent2" xfId="36070" builtinId="36" hidden="1"/>
    <cellStyle name="60 % - Accent2" xfId="36109" builtinId="36" hidden="1"/>
    <cellStyle name="60 % - Accent2" xfId="36149" builtinId="36" hidden="1"/>
    <cellStyle name="60 % - Accent2" xfId="36188" builtinId="36" hidden="1"/>
    <cellStyle name="60 % - Accent2" xfId="36228" builtinId="36" hidden="1"/>
    <cellStyle name="60 % - Accent2" xfId="36268" builtinId="36" hidden="1"/>
    <cellStyle name="60 % - Accent2" xfId="36308" builtinId="36" hidden="1"/>
    <cellStyle name="60 % - Accent2" xfId="36347" builtinId="36" hidden="1"/>
    <cellStyle name="60 % - Accent2" xfId="36386" builtinId="36" hidden="1"/>
    <cellStyle name="60 % - Accent2" xfId="35638" builtinId="36" hidden="1"/>
    <cellStyle name="60 % - Accent2" xfId="36419" builtinId="36" hidden="1"/>
    <cellStyle name="60 % - Accent2" xfId="36459" builtinId="36" hidden="1"/>
    <cellStyle name="60 % - Accent2" xfId="36498" builtinId="36" hidden="1"/>
    <cellStyle name="60 % - Accent2" xfId="36536" builtinId="36" hidden="1"/>
    <cellStyle name="60 % - Accent2" xfId="36575" builtinId="36" hidden="1"/>
    <cellStyle name="60 % - Accent2" xfId="36614" builtinId="36" hidden="1"/>
    <cellStyle name="60 % - Accent2" xfId="36653" builtinId="36" hidden="1"/>
    <cellStyle name="60 % - Accent2" xfId="36693" builtinId="36" hidden="1"/>
    <cellStyle name="60 % - Accent2" xfId="36732" builtinId="36" hidden="1"/>
    <cellStyle name="60 % - Accent2" xfId="36770" builtinId="36" hidden="1"/>
    <cellStyle name="60 % - Accent2" xfId="36809" builtinId="36" hidden="1"/>
    <cellStyle name="60 % - Accent2" xfId="36848" builtinId="36" hidden="1"/>
    <cellStyle name="60 % - Accent2" xfId="36888" builtinId="36" hidden="1"/>
    <cellStyle name="60 % - Accent2" xfId="36927" builtinId="36" hidden="1"/>
    <cellStyle name="60 % - Accent2" xfId="36967" builtinId="36" hidden="1"/>
    <cellStyle name="60 % - Accent2" xfId="37006" builtinId="36" hidden="1"/>
    <cellStyle name="60 % - Accent2" xfId="37046" builtinId="36" hidden="1"/>
    <cellStyle name="60 % - Accent2" xfId="37085" builtinId="36" hidden="1"/>
    <cellStyle name="60 % - Accent2" xfId="37124" builtinId="36" hidden="1"/>
    <cellStyle name="60 % - Accent2" xfId="35576" builtinId="36" hidden="1"/>
    <cellStyle name="60 % - Accent2" xfId="35613" builtinId="36" hidden="1"/>
    <cellStyle name="60 % - Accent2" xfId="37169" builtinId="36" hidden="1"/>
    <cellStyle name="60 % - Accent2" xfId="37208" builtinId="36" hidden="1"/>
    <cellStyle name="60 % - Accent2" xfId="37246" builtinId="36" hidden="1"/>
    <cellStyle name="60 % - Accent2" xfId="37285" builtinId="36" hidden="1"/>
    <cellStyle name="60 % - Accent2" xfId="37324" builtinId="36" hidden="1"/>
    <cellStyle name="60 % - Accent2" xfId="37363" builtinId="36" hidden="1"/>
    <cellStyle name="60 % - Accent2" xfId="37403" builtinId="36" hidden="1"/>
    <cellStyle name="60 % - Accent2" xfId="37442" builtinId="36" hidden="1"/>
    <cellStyle name="60 % - Accent2" xfId="37480" builtinId="36" hidden="1"/>
    <cellStyle name="60 % - Accent2" xfId="37519" builtinId="36" hidden="1"/>
    <cellStyle name="60 % - Accent2" xfId="37558" builtinId="36" hidden="1"/>
    <cellStyle name="60 % - Accent2" xfId="37598" builtinId="36" hidden="1"/>
    <cellStyle name="60 % - Accent2" xfId="37637" builtinId="36" hidden="1"/>
    <cellStyle name="60 % - Accent2" xfId="37677" builtinId="36" hidden="1"/>
    <cellStyle name="60 % - Accent2" xfId="37716" builtinId="36" hidden="1"/>
    <cellStyle name="60 % - Accent2" xfId="37756" builtinId="36" hidden="1"/>
    <cellStyle name="60 % - Accent2" xfId="37795" builtinId="36" hidden="1"/>
    <cellStyle name="60 % - Accent2" xfId="37834" builtinId="36" hidden="1"/>
    <cellStyle name="60 % - Accent2" xfId="37873" builtinId="36" hidden="1"/>
    <cellStyle name="60 % - Accent2" xfId="37912" builtinId="36" hidden="1"/>
    <cellStyle name="60 % - Accent2" xfId="37952" builtinId="36" hidden="1"/>
    <cellStyle name="60 % - Accent2" xfId="37991" builtinId="36" hidden="1"/>
    <cellStyle name="60 % - Accent2" xfId="38029" builtinId="36" hidden="1"/>
    <cellStyle name="60 % - Accent2" xfId="38068" builtinId="36" hidden="1"/>
    <cellStyle name="60 % - Accent2" xfId="38107" builtinId="36" hidden="1"/>
    <cellStyle name="60 % - Accent2" xfId="38146" builtinId="36" hidden="1"/>
    <cellStyle name="60 % - Accent2" xfId="38186" builtinId="36" hidden="1"/>
    <cellStyle name="60 % - Accent2" xfId="38225" builtinId="36" hidden="1"/>
    <cellStyle name="60 % - Accent2" xfId="38263" builtinId="36" hidden="1"/>
    <cellStyle name="60 % - Accent2" xfId="38302" builtinId="36" hidden="1"/>
    <cellStyle name="60 % - Accent2" xfId="38341" builtinId="36" hidden="1"/>
    <cellStyle name="60 % - Accent2" xfId="38381" builtinId="36" hidden="1"/>
    <cellStyle name="60 % - Accent2" xfId="38420" builtinId="36" hidden="1"/>
    <cellStyle name="60 % - Accent2" xfId="38460" builtinId="36" hidden="1"/>
    <cellStyle name="60 % - Accent2" xfId="38499" builtinId="36" hidden="1"/>
    <cellStyle name="60 % - Accent2" xfId="38539" builtinId="36" hidden="1"/>
    <cellStyle name="60 % - Accent2" xfId="38578" builtinId="36" hidden="1"/>
    <cellStyle name="60 % - Accent2" xfId="38617" builtinId="36" hidden="1"/>
    <cellStyle name="60 % - Accent2" xfId="38656" builtinId="36" hidden="1"/>
    <cellStyle name="60 % - Accent2" xfId="38812" builtinId="36" hidden="1"/>
    <cellStyle name="60 % - Accent2" xfId="38852" builtinId="36" hidden="1"/>
    <cellStyle name="60 % - Accent2" xfId="38891" builtinId="36" hidden="1"/>
    <cellStyle name="60 % - Accent2" xfId="38929" builtinId="36" hidden="1"/>
    <cellStyle name="60 % - Accent2" xfId="38968" builtinId="36" hidden="1"/>
    <cellStyle name="60 % - Accent2" xfId="39007" builtinId="36" hidden="1"/>
    <cellStyle name="60 % - Accent2" xfId="39046" builtinId="36" hidden="1"/>
    <cellStyle name="60 % - Accent2" xfId="39086" builtinId="36" hidden="1"/>
    <cellStyle name="60 % - Accent2" xfId="39125" builtinId="36" hidden="1"/>
    <cellStyle name="60 % - Accent2" xfId="39163" builtinId="36" hidden="1"/>
    <cellStyle name="60 % - Accent2" xfId="39202" builtinId="36" hidden="1"/>
    <cellStyle name="60 % - Accent2" xfId="39241" builtinId="36" hidden="1"/>
    <cellStyle name="60 % - Accent2" xfId="39281" builtinId="36" hidden="1"/>
    <cellStyle name="60 % - Accent2" xfId="39320" builtinId="36" hidden="1"/>
    <cellStyle name="60 % - Accent2" xfId="39360" builtinId="36" hidden="1"/>
    <cellStyle name="60 % - Accent2" xfId="39400" builtinId="36" hidden="1"/>
    <cellStyle name="60 % - Accent2" xfId="39440" builtinId="36" hidden="1"/>
    <cellStyle name="60 % - Accent2" xfId="39479" builtinId="36" hidden="1"/>
    <cellStyle name="60 % - Accent2" xfId="39518" builtinId="36" hidden="1"/>
    <cellStyle name="60 % - Accent2" xfId="38770" builtinId="36" hidden="1"/>
    <cellStyle name="60 % - Accent2" xfId="39551" builtinId="36" hidden="1"/>
    <cellStyle name="60 % - Accent2" xfId="39591" builtinId="36" hidden="1"/>
    <cellStyle name="60 % - Accent2" xfId="39630" builtinId="36" hidden="1"/>
    <cellStyle name="60 % - Accent2" xfId="39668" builtinId="36" hidden="1"/>
    <cellStyle name="60 % - Accent2" xfId="39707" builtinId="36" hidden="1"/>
    <cellStyle name="60 % - Accent2" xfId="39746" builtinId="36" hidden="1"/>
    <cellStyle name="60 % - Accent2" xfId="39785" builtinId="36" hidden="1"/>
    <cellStyle name="60 % - Accent2" xfId="39825" builtinId="36" hidden="1"/>
    <cellStyle name="60 % - Accent2" xfId="39864" builtinId="36" hidden="1"/>
    <cellStyle name="60 % - Accent2" xfId="39902" builtinId="36" hidden="1"/>
    <cellStyle name="60 % - Accent2" xfId="39941" builtinId="36" hidden="1"/>
    <cellStyle name="60 % - Accent2" xfId="39980" builtinId="36" hidden="1"/>
    <cellStyle name="60 % - Accent2" xfId="40020" builtinId="36" hidden="1"/>
    <cellStyle name="60 % - Accent2" xfId="40059" builtinId="36" hidden="1"/>
    <cellStyle name="60 % - Accent2" xfId="40099" builtinId="36" hidden="1"/>
    <cellStyle name="60 % - Accent2" xfId="40138" builtinId="36" hidden="1"/>
    <cellStyle name="60 % - Accent2" xfId="40178" builtinId="36" hidden="1"/>
    <cellStyle name="60 % - Accent2" xfId="40217" builtinId="36" hidden="1"/>
    <cellStyle name="60 % - Accent2" xfId="40256" builtinId="36" hidden="1"/>
    <cellStyle name="60 % - Accent2" xfId="38708" builtinId="36" hidden="1"/>
    <cellStyle name="60 % - Accent2" xfId="38745" builtinId="36" hidden="1"/>
    <cellStyle name="60 % - Accent2" xfId="40301" builtinId="36" hidden="1"/>
    <cellStyle name="60 % - Accent2" xfId="40340" builtinId="36" hidden="1"/>
    <cellStyle name="60 % - Accent2" xfId="40378" builtinId="36" hidden="1"/>
    <cellStyle name="60 % - Accent2" xfId="40417" builtinId="36" hidden="1"/>
    <cellStyle name="60 % - Accent2" xfId="40456" builtinId="36" hidden="1"/>
    <cellStyle name="60 % - Accent2" xfId="40495" builtinId="36" hidden="1"/>
    <cellStyle name="60 % - Accent2" xfId="40535" builtinId="36" hidden="1"/>
    <cellStyle name="60 % - Accent2" xfId="40574" builtinId="36" hidden="1"/>
    <cellStyle name="60 % - Accent2" xfId="40612" builtinId="36" hidden="1"/>
    <cellStyle name="60 % - Accent2" xfId="40651" builtinId="36" hidden="1"/>
    <cellStyle name="60 % - Accent2" xfId="40690" builtinId="36" hidden="1"/>
    <cellStyle name="60 % - Accent2" xfId="40730" builtinId="36" hidden="1"/>
    <cellStyle name="60 % - Accent2" xfId="40769" builtinId="36" hidden="1"/>
    <cellStyle name="60 % - Accent2" xfId="40809" builtinId="36" hidden="1"/>
    <cellStyle name="60 % - Accent2" xfId="40848" builtinId="36" hidden="1"/>
    <cellStyle name="60 % - Accent2" xfId="40888" builtinId="36" hidden="1"/>
    <cellStyle name="60 % - Accent2" xfId="40927" builtinId="36" hidden="1"/>
    <cellStyle name="60 % - Accent2" xfId="40966" builtinId="36" hidden="1"/>
    <cellStyle name="60 % - Accent2" xfId="41026" builtinId="36" hidden="1"/>
    <cellStyle name="60 % - Accent2" xfId="41083" builtinId="36" hidden="1"/>
    <cellStyle name="60 % - Accent2" xfId="41123" builtinId="36" hidden="1"/>
    <cellStyle name="60 % - Accent2" xfId="41162" builtinId="36" hidden="1"/>
    <cellStyle name="60 % - Accent2" xfId="41200" builtinId="36" hidden="1"/>
    <cellStyle name="60 % - Accent2" xfId="41239" builtinId="36" hidden="1"/>
    <cellStyle name="60 % - Accent2" xfId="41278" builtinId="36" hidden="1"/>
    <cellStyle name="60 % - Accent2" xfId="41317" builtinId="36" hidden="1"/>
    <cellStyle name="60 % - Accent2" xfId="41357" builtinId="36" hidden="1"/>
    <cellStyle name="60 % - Accent2" xfId="41396" builtinId="36" hidden="1"/>
    <cellStyle name="60 % - Accent2" xfId="41434" builtinId="36" hidden="1"/>
    <cellStyle name="60 % - Accent2" xfId="41473" builtinId="36" hidden="1"/>
    <cellStyle name="60 % - Accent2" xfId="41512" builtinId="36" hidden="1"/>
    <cellStyle name="60 % - Accent2" xfId="41552" builtinId="36" hidden="1"/>
    <cellStyle name="60 % - Accent2" xfId="41591" builtinId="36" hidden="1"/>
    <cellStyle name="60 % - Accent2" xfId="41631" builtinId="36" hidden="1"/>
    <cellStyle name="60 % - Accent2" xfId="41670" builtinId="36" hidden="1"/>
    <cellStyle name="60 % - Accent2" xfId="41710" builtinId="36" hidden="1"/>
    <cellStyle name="60 % - Accent2" xfId="41749" builtinId="36" hidden="1"/>
    <cellStyle name="60 % - Accent2" xfId="41788" builtinId="36" hidden="1"/>
    <cellStyle name="60 % - Accent2" xfId="41050" builtinId="36" hidden="1"/>
    <cellStyle name="60 % - Accent2" xfId="41827" builtinId="36" hidden="1"/>
    <cellStyle name="60 % - Accent2" xfId="41867" builtinId="36" hidden="1"/>
    <cellStyle name="60 % - Accent2" xfId="41906" builtinId="36" hidden="1"/>
    <cellStyle name="60 % - Accent2" xfId="41944" builtinId="36" hidden="1"/>
    <cellStyle name="60 % - Accent2" xfId="41983" builtinId="36" hidden="1"/>
    <cellStyle name="60 % - Accent2" xfId="42022" builtinId="36" hidden="1"/>
    <cellStyle name="60 % - Accent2" xfId="42061" builtinId="36" hidden="1"/>
    <cellStyle name="60 % - Accent2" xfId="42101" builtinId="36" hidden="1"/>
    <cellStyle name="60 % - Accent2" xfId="42140" builtinId="36" hidden="1"/>
    <cellStyle name="60 % - Accent2" xfId="42178" builtinId="36" hidden="1"/>
    <cellStyle name="60 % - Accent2" xfId="42217" builtinId="36" hidden="1"/>
    <cellStyle name="60 % - Accent2" xfId="42256" builtinId="36" hidden="1"/>
    <cellStyle name="60 % - Accent2" xfId="42296" builtinId="36" hidden="1"/>
    <cellStyle name="60 % - Accent2" xfId="42335" builtinId="36" hidden="1"/>
    <cellStyle name="60 % - Accent2" xfId="42375" builtinId="36" hidden="1"/>
    <cellStyle name="60 % - Accent2" xfId="42414" builtinId="36" hidden="1"/>
    <cellStyle name="60 % - Accent2" xfId="42454" builtinId="36" hidden="1"/>
    <cellStyle name="60 % - Accent2" xfId="42493" builtinId="36" hidden="1"/>
    <cellStyle name="60 % - Accent2" xfId="42532" builtinId="36" hidden="1"/>
    <cellStyle name="60 % - Accent2" xfId="42596" builtinId="36" hidden="1"/>
    <cellStyle name="60 % - Accent2" xfId="42649" builtinId="36" hidden="1"/>
    <cellStyle name="60 % - Accent2" xfId="42689" builtinId="36" hidden="1"/>
    <cellStyle name="60 % - Accent2" xfId="42728" builtinId="36" hidden="1"/>
    <cellStyle name="60 % - Accent2" xfId="42766" builtinId="36" hidden="1"/>
    <cellStyle name="60 % - Accent2" xfId="42805" builtinId="36" hidden="1"/>
    <cellStyle name="60 % - Accent2" xfId="42844" builtinId="36" hidden="1"/>
    <cellStyle name="60 % - Accent2" xfId="42883" builtinId="36" hidden="1"/>
    <cellStyle name="60 % - Accent2" xfId="42923" builtinId="36" hidden="1"/>
    <cellStyle name="60 % - Accent2" xfId="42962" builtinId="36" hidden="1"/>
    <cellStyle name="60 % - Accent2" xfId="43000" builtinId="36" hidden="1"/>
    <cellStyle name="60 % - Accent2" xfId="43039" builtinId="36" hidden="1"/>
    <cellStyle name="60 % - Accent2" xfId="43078" builtinId="36" hidden="1"/>
    <cellStyle name="60 % - Accent2" xfId="43118" builtinId="36" hidden="1"/>
    <cellStyle name="60 % - Accent2" xfId="43157" builtinId="36" hidden="1"/>
    <cellStyle name="60 % - Accent2" xfId="43197" builtinId="36" hidden="1"/>
    <cellStyle name="60 % - Accent2" xfId="43236" builtinId="36" hidden="1"/>
    <cellStyle name="60 % - Accent2" xfId="43276" builtinId="36" hidden="1"/>
    <cellStyle name="60 % - Accent2" xfId="43315" builtinId="36" hidden="1"/>
    <cellStyle name="60 % - Accent2" xfId="43354" builtinId="36" hidden="1"/>
    <cellStyle name="60 % - Accent2" xfId="42621" builtinId="36" hidden="1"/>
    <cellStyle name="60 % - Accent2" xfId="43393" builtinId="36" hidden="1"/>
    <cellStyle name="60 % - Accent2" xfId="43433" builtinId="36" hidden="1"/>
    <cellStyle name="60 % - Accent2" xfId="43472" builtinId="36" hidden="1"/>
    <cellStyle name="60 % - Accent2" xfId="43510" builtinId="36" hidden="1"/>
    <cellStyle name="60 % - Accent2" xfId="43549" builtinId="36" hidden="1"/>
    <cellStyle name="60 % - Accent2" xfId="43588" builtinId="36" hidden="1"/>
    <cellStyle name="60 % - Accent2" xfId="43627" builtinId="36" hidden="1"/>
    <cellStyle name="60 % - Accent2" xfId="43667" builtinId="36" hidden="1"/>
    <cellStyle name="60 % - Accent2" xfId="43706" builtinId="36" hidden="1"/>
    <cellStyle name="60 % - Accent2" xfId="43744" builtinId="36" hidden="1"/>
    <cellStyle name="60 % - Accent2" xfId="43783" builtinId="36" hidden="1"/>
    <cellStyle name="60 % - Accent2" xfId="43822" builtinId="36" hidden="1"/>
    <cellStyle name="60 % - Accent2" xfId="43862" builtinId="36" hidden="1"/>
    <cellStyle name="60 % - Accent2" xfId="43901" builtinId="36" hidden="1"/>
    <cellStyle name="60 % - Accent2" xfId="43941" builtinId="36" hidden="1"/>
    <cellStyle name="60 % - Accent2" xfId="43980" builtinId="36" hidden="1"/>
    <cellStyle name="60 % - Accent2" xfId="44020" builtinId="36" hidden="1"/>
    <cellStyle name="60 % - Accent2" xfId="44059" builtinId="36" hidden="1"/>
    <cellStyle name="60 % - Accent2" xfId="44098" builtinId="36" hidden="1"/>
    <cellStyle name="60 % - Accent2" xfId="44162" builtinId="36" hidden="1"/>
    <cellStyle name="60 % - Accent2" xfId="44215" builtinId="36" hidden="1"/>
    <cellStyle name="60 % - Accent2" xfId="44255" builtinId="36" hidden="1"/>
    <cellStyle name="60 % - Accent2" xfId="44294" builtinId="36" hidden="1"/>
    <cellStyle name="60 % - Accent2" xfId="44332" builtinId="36" hidden="1"/>
    <cellStyle name="60 % - Accent2" xfId="44371" builtinId="36" hidden="1"/>
    <cellStyle name="60 % - Accent2" xfId="44410" builtinId="36" hidden="1"/>
    <cellStyle name="60 % - Accent2" xfId="44449" builtinId="36" hidden="1"/>
    <cellStyle name="60 % - Accent2" xfId="44489" builtinId="36" hidden="1"/>
    <cellStyle name="60 % - Accent2" xfId="44528" builtinId="36" hidden="1"/>
    <cellStyle name="60 % - Accent2" xfId="44566" builtinId="36" hidden="1"/>
    <cellStyle name="60 % - Accent2" xfId="44605" builtinId="36" hidden="1"/>
    <cellStyle name="60 % - Accent2" xfId="44644" builtinId="36" hidden="1"/>
    <cellStyle name="60 % - Accent2" xfId="44684" builtinId="36" hidden="1"/>
    <cellStyle name="60 % - Accent2" xfId="44723" builtinId="36" hidden="1"/>
    <cellStyle name="60 % - Accent2" xfId="44763" builtinId="36" hidden="1"/>
    <cellStyle name="60 % - Accent2" xfId="44802" builtinId="36" hidden="1"/>
    <cellStyle name="60 % - Accent2" xfId="44842" builtinId="36" hidden="1"/>
    <cellStyle name="60 % - Accent2" xfId="44881" builtinId="36" hidden="1"/>
    <cellStyle name="60 % - Accent2" xfId="44920" builtinId="36" hidden="1"/>
    <cellStyle name="60 % - Accent2" xfId="44187" builtinId="36" hidden="1"/>
    <cellStyle name="60 % - Accent2" xfId="44959" builtinId="36" hidden="1"/>
    <cellStyle name="60 % - Accent2" xfId="44999" builtinId="36" hidden="1"/>
    <cellStyle name="60 % - Accent2" xfId="45038" builtinId="36" hidden="1"/>
    <cellStyle name="60 % - Accent2" xfId="45076" builtinId="36" hidden="1"/>
    <cellStyle name="60 % - Accent2" xfId="45115" builtinId="36" hidden="1"/>
    <cellStyle name="60 % - Accent2" xfId="45154" builtinId="36" hidden="1"/>
    <cellStyle name="60 % - Accent2" xfId="45193" builtinId="36" hidden="1"/>
    <cellStyle name="60 % - Accent2" xfId="45233" builtinId="36" hidden="1"/>
    <cellStyle name="60 % - Accent2" xfId="45272" builtinId="36" hidden="1"/>
    <cellStyle name="60 % - Accent2" xfId="45310" builtinId="36" hidden="1"/>
    <cellStyle name="60 % - Accent2" xfId="45349" builtinId="36" hidden="1"/>
    <cellStyle name="60 % - Accent2" xfId="45388" builtinId="36" hidden="1"/>
    <cellStyle name="60 % - Accent2" xfId="45428" builtinId="36" hidden="1"/>
    <cellStyle name="60 % - Accent2" xfId="45467" builtinId="36" hidden="1"/>
    <cellStyle name="60 % - Accent2" xfId="45507" builtinId="36" hidden="1"/>
    <cellStyle name="60 % - Accent2" xfId="45546" builtinId="36" hidden="1"/>
    <cellStyle name="60 % - Accent2" xfId="45586" builtinId="36" hidden="1"/>
    <cellStyle name="60 % - Accent2" xfId="45625" builtinId="36" hidden="1"/>
    <cellStyle name="60 % - Accent2" xfId="45664" builtinId="36" hidden="1"/>
    <cellStyle name="60 % - Accent2" xfId="45703" builtinId="36" hidden="1"/>
    <cellStyle name="60 % - Accent2" xfId="45743" builtinId="36" hidden="1"/>
    <cellStyle name="60 % - Accent2" xfId="45783" builtinId="36" hidden="1"/>
    <cellStyle name="60 % - Accent2" xfId="45823" builtinId="36" hidden="1"/>
    <cellStyle name="60 % - Accent2" xfId="45860" builtinId="36" hidden="1"/>
    <cellStyle name="60 % - Accent2" xfId="45897" builtinId="36" hidden="1"/>
    <cellStyle name="60 % - Accent2" xfId="45934" builtinId="36" hidden="1"/>
    <cellStyle name="60 % - Accent3" xfId="104" builtinId="40" hidden="1"/>
    <cellStyle name="60 % - Accent3" xfId="141" builtinId="40" hidden="1"/>
    <cellStyle name="60 % - Accent3" xfId="66" builtinId="40" hidden="1"/>
    <cellStyle name="60 % - Accent3" xfId="179" builtinId="40" hidden="1"/>
    <cellStyle name="60 % - Accent3" xfId="217" builtinId="40" hidden="1"/>
    <cellStyle name="60 % - Accent3" xfId="255" builtinId="40" hidden="1"/>
    <cellStyle name="60 % - Accent3" xfId="293" builtinId="40" hidden="1"/>
    <cellStyle name="60 % - Accent3" xfId="332" builtinId="40" hidden="1"/>
    <cellStyle name="60 % - Accent3" xfId="372" builtinId="40" hidden="1"/>
    <cellStyle name="60 % - Accent3" xfId="411" builtinId="40" hidden="1"/>
    <cellStyle name="60 % - Accent3" xfId="449" builtinId="40" hidden="1"/>
    <cellStyle name="60 % - Accent3" xfId="488" builtinId="40" hidden="1"/>
    <cellStyle name="60 % - Accent3" xfId="527" builtinId="40" hidden="1"/>
    <cellStyle name="60 % - Accent3" xfId="566" builtinId="40" hidden="1"/>
    <cellStyle name="60 % - Accent3" xfId="606" builtinId="40" hidden="1"/>
    <cellStyle name="60 % - Accent3" xfId="645" builtinId="40" hidden="1"/>
    <cellStyle name="60 % - Accent3" xfId="683" builtinId="40" hidden="1"/>
    <cellStyle name="60 % - Accent3" xfId="722" builtinId="40" hidden="1"/>
    <cellStyle name="60 % - Accent3" xfId="761" builtinId="40" hidden="1"/>
    <cellStyle name="60 % - Accent3" xfId="801" builtinId="40" hidden="1"/>
    <cellStyle name="60 % - Accent3" xfId="840" builtinId="40" hidden="1"/>
    <cellStyle name="60 % - Accent3" xfId="880" builtinId="40" hidden="1"/>
    <cellStyle name="60 % - Accent3" xfId="919" builtinId="40" hidden="1"/>
    <cellStyle name="60 % - Accent3" xfId="959" builtinId="40" hidden="1"/>
    <cellStyle name="60 % - Accent3" xfId="998" builtinId="40" hidden="1"/>
    <cellStyle name="60 % - Accent3" xfId="1037" builtinId="40" hidden="1"/>
    <cellStyle name="60 % - Accent3" xfId="1076" builtinId="40" hidden="1"/>
    <cellStyle name="60 % - Accent3" xfId="1232" builtinId="40" hidden="1"/>
    <cellStyle name="60 % - Accent3" xfId="1272" builtinId="40" hidden="1"/>
    <cellStyle name="60 % - Accent3" xfId="1311" builtinId="40" hidden="1"/>
    <cellStyle name="60 % - Accent3" xfId="1349" builtinId="40" hidden="1"/>
    <cellStyle name="60 % - Accent3" xfId="1388" builtinId="40" hidden="1"/>
    <cellStyle name="60 % - Accent3" xfId="1427" builtinId="40" hidden="1"/>
    <cellStyle name="60 % - Accent3" xfId="1466" builtinId="40" hidden="1"/>
    <cellStyle name="60 % - Accent3" xfId="1506" builtinId="40" hidden="1"/>
    <cellStyle name="60 % - Accent3" xfId="1545" builtinId="40" hidden="1"/>
    <cellStyle name="60 % - Accent3" xfId="1583" builtinId="40" hidden="1"/>
    <cellStyle name="60 % - Accent3" xfId="1622" builtinId="40" hidden="1"/>
    <cellStyle name="60 % - Accent3" xfId="1661" builtinId="40" hidden="1"/>
    <cellStyle name="60 % - Accent3" xfId="1701" builtinId="40" hidden="1"/>
    <cellStyle name="60 % - Accent3" xfId="1740" builtinId="40" hidden="1"/>
    <cellStyle name="60 % - Accent3" xfId="1780" builtinId="40" hidden="1"/>
    <cellStyle name="60 % - Accent3" xfId="1820" builtinId="40" hidden="1"/>
    <cellStyle name="60 % - Accent3" xfId="1860" builtinId="40" hidden="1"/>
    <cellStyle name="60 % - Accent3" xfId="1899" builtinId="40" hidden="1"/>
    <cellStyle name="60 % - Accent3" xfId="1938" builtinId="40" hidden="1"/>
    <cellStyle name="60 % - Accent3" xfId="1958" builtinId="40" hidden="1"/>
    <cellStyle name="60 % - Accent3" xfId="1971" builtinId="40" hidden="1"/>
    <cellStyle name="60 % - Accent3" xfId="2011" builtinId="40" hidden="1"/>
    <cellStyle name="60 % - Accent3" xfId="2050" builtinId="40" hidden="1"/>
    <cellStyle name="60 % - Accent3" xfId="2088" builtinId="40" hidden="1"/>
    <cellStyle name="60 % - Accent3" xfId="2127" builtinId="40" hidden="1"/>
    <cellStyle name="60 % - Accent3" xfId="2166" builtinId="40" hidden="1"/>
    <cellStyle name="60 % - Accent3" xfId="2205" builtinId="40" hidden="1"/>
    <cellStyle name="60 % - Accent3" xfId="2245" builtinId="40" hidden="1"/>
    <cellStyle name="60 % - Accent3" xfId="2284" builtinId="40" hidden="1"/>
    <cellStyle name="60 % - Accent3" xfId="2322" builtinId="40" hidden="1"/>
    <cellStyle name="60 % - Accent3" xfId="2361" builtinId="40" hidden="1"/>
    <cellStyle name="60 % - Accent3" xfId="2400" builtinId="40" hidden="1"/>
    <cellStyle name="60 % - Accent3" xfId="2440" builtinId="40" hidden="1"/>
    <cellStyle name="60 % - Accent3" xfId="2479" builtinId="40" hidden="1"/>
    <cellStyle name="60 % - Accent3" xfId="2519" builtinId="40" hidden="1"/>
    <cellStyle name="60 % - Accent3" xfId="2558" builtinId="40" hidden="1"/>
    <cellStyle name="60 % - Accent3" xfId="2598" builtinId="40" hidden="1"/>
    <cellStyle name="60 % - Accent3" xfId="2637" builtinId="40" hidden="1"/>
    <cellStyle name="60 % - Accent3" xfId="2676" builtinId="40" hidden="1"/>
    <cellStyle name="60 % - Accent3" xfId="2691" builtinId="40" hidden="1"/>
    <cellStyle name="60 % - Accent3" xfId="1955" builtinId="40" hidden="1"/>
    <cellStyle name="60 % - Accent3" xfId="2721" builtinId="40" hidden="1"/>
    <cellStyle name="60 % - Accent3" xfId="2760" builtinId="40" hidden="1"/>
    <cellStyle name="60 % - Accent3" xfId="2798" builtinId="40" hidden="1"/>
    <cellStyle name="60 % - Accent3" xfId="2837" builtinId="40" hidden="1"/>
    <cellStyle name="60 % - Accent3" xfId="2876" builtinId="40" hidden="1"/>
    <cellStyle name="60 % - Accent3" xfId="2915" builtinId="40" hidden="1"/>
    <cellStyle name="60 % - Accent3" xfId="2955" builtinId="40" hidden="1"/>
    <cellStyle name="60 % - Accent3" xfId="2994" builtinId="40" hidden="1"/>
    <cellStyle name="60 % - Accent3" xfId="3032" builtinId="40" hidden="1"/>
    <cellStyle name="60 % - Accent3" xfId="3071" builtinId="40" hidden="1"/>
    <cellStyle name="60 % - Accent3" xfId="3110" builtinId="40" hidden="1"/>
    <cellStyle name="60 % - Accent3" xfId="3150" builtinId="40" hidden="1"/>
    <cellStyle name="60 % - Accent3" xfId="3189" builtinId="40" hidden="1"/>
    <cellStyle name="60 % - Accent3" xfId="3229" builtinId="40" hidden="1"/>
    <cellStyle name="60 % - Accent3" xfId="3268" builtinId="40" hidden="1"/>
    <cellStyle name="60 % - Accent3" xfId="3308" builtinId="40" hidden="1"/>
    <cellStyle name="60 % - Accent3" xfId="3347" builtinId="40" hidden="1"/>
    <cellStyle name="60 % - Accent3" xfId="3386" builtinId="40" hidden="1"/>
    <cellStyle name="60 % - Accent3" xfId="3425" builtinId="40" hidden="1"/>
    <cellStyle name="60 % - Accent3" xfId="3616" builtinId="40" hidden="1"/>
    <cellStyle name="60 % - Accent3" xfId="3660" builtinId="40" hidden="1"/>
    <cellStyle name="60 % - Accent3" xfId="3699" builtinId="40" hidden="1"/>
    <cellStyle name="60 % - Accent3" xfId="3737" builtinId="40" hidden="1"/>
    <cellStyle name="60 % - Accent3" xfId="3776" builtinId="40" hidden="1"/>
    <cellStyle name="60 % - Accent3" xfId="3815" builtinId="40" hidden="1"/>
    <cellStyle name="60 % - Accent3" xfId="3854" builtinId="40" hidden="1"/>
    <cellStyle name="60 % - Accent3" xfId="3894" builtinId="40" hidden="1"/>
    <cellStyle name="60 % - Accent3" xfId="3933" builtinId="40" hidden="1"/>
    <cellStyle name="60 % - Accent3" xfId="3971" builtinId="40" hidden="1"/>
    <cellStyle name="60 % - Accent3" xfId="4010" builtinId="40" hidden="1"/>
    <cellStyle name="60 % - Accent3" xfId="4053" builtinId="40" hidden="1"/>
    <cellStyle name="60 % - Accent3" xfId="4093" builtinId="40" hidden="1"/>
    <cellStyle name="60 % - Accent3" xfId="4132" builtinId="40" hidden="1"/>
    <cellStyle name="60 % - Accent3" xfId="4172" builtinId="40" hidden="1"/>
    <cellStyle name="60 % - Accent3" xfId="4212" builtinId="40" hidden="1"/>
    <cellStyle name="60 % - Accent3" xfId="4252" builtinId="40" hidden="1"/>
    <cellStyle name="60 % - Accent3" xfId="4291" builtinId="40" hidden="1"/>
    <cellStyle name="60 % - Accent3" xfId="4330" builtinId="40" hidden="1"/>
    <cellStyle name="60 % - Accent3" xfId="4386" builtinId="40" hidden="1"/>
    <cellStyle name="60 % - Accent3" xfId="4542" builtinId="40" hidden="1"/>
    <cellStyle name="60 % - Accent3" xfId="4586" builtinId="40" hidden="1"/>
    <cellStyle name="60 % - Accent3" xfId="4625" builtinId="40" hidden="1"/>
    <cellStyle name="60 % - Accent3" xfId="4663" builtinId="40" hidden="1"/>
    <cellStyle name="60 % - Accent3" xfId="4702" builtinId="40" hidden="1"/>
    <cellStyle name="60 % - Accent3" xfId="4741" builtinId="40" hidden="1"/>
    <cellStyle name="60 % - Accent3" xfId="4780" builtinId="40" hidden="1"/>
    <cellStyle name="60 % - Accent3" xfId="4820" builtinId="40" hidden="1"/>
    <cellStyle name="60 % - Accent3" xfId="4859" builtinId="40" hidden="1"/>
    <cellStyle name="60 % - Accent3" xfId="4897" builtinId="40" hidden="1"/>
    <cellStyle name="60 % - Accent3" xfId="4936" builtinId="40" hidden="1"/>
    <cellStyle name="60 % - Accent3" xfId="4979" builtinId="40" hidden="1"/>
    <cellStyle name="60 % - Accent3" xfId="5019" builtinId="40" hidden="1"/>
    <cellStyle name="60 % - Accent3" xfId="5058" builtinId="40" hidden="1"/>
    <cellStyle name="60 % - Accent3" xfId="5098" builtinId="40" hidden="1"/>
    <cellStyle name="60 % - Accent3" xfId="5138" builtinId="40" hidden="1"/>
    <cellStyle name="60 % - Accent3" xfId="5178" builtinId="40" hidden="1"/>
    <cellStyle name="60 % - Accent3" xfId="5217" builtinId="40" hidden="1"/>
    <cellStyle name="60 % - Accent3" xfId="5256" builtinId="40" hidden="1"/>
    <cellStyle name="60 % - Accent3" xfId="5276" builtinId="40" hidden="1"/>
    <cellStyle name="60 % - Accent3" xfId="5289" builtinId="40" hidden="1"/>
    <cellStyle name="60 % - Accent3" xfId="5329" builtinId="40" hidden="1"/>
    <cellStyle name="60 % - Accent3" xfId="5368" builtinId="40" hidden="1"/>
    <cellStyle name="60 % - Accent3" xfId="5406" builtinId="40" hidden="1"/>
    <cellStyle name="60 % - Accent3" xfId="5445" builtinId="40" hidden="1"/>
    <cellStyle name="60 % - Accent3" xfId="5484" builtinId="40" hidden="1"/>
    <cellStyle name="60 % - Accent3" xfId="5523" builtinId="40" hidden="1"/>
    <cellStyle name="60 % - Accent3" xfId="5563" builtinId="40" hidden="1"/>
    <cellStyle name="60 % - Accent3" xfId="5602" builtinId="40" hidden="1"/>
    <cellStyle name="60 % - Accent3" xfId="5640" builtinId="40" hidden="1"/>
    <cellStyle name="60 % - Accent3" xfId="5679" builtinId="40" hidden="1"/>
    <cellStyle name="60 % - Accent3" xfId="5718" builtinId="40" hidden="1"/>
    <cellStyle name="60 % - Accent3" xfId="5758" builtinId="40" hidden="1"/>
    <cellStyle name="60 % - Accent3" xfId="5797" builtinId="40" hidden="1"/>
    <cellStyle name="60 % - Accent3" xfId="5837" builtinId="40" hidden="1"/>
    <cellStyle name="60 % - Accent3" xfId="5876" builtinId="40" hidden="1"/>
    <cellStyle name="60 % - Accent3" xfId="5916" builtinId="40" hidden="1"/>
    <cellStyle name="60 % - Accent3" xfId="5955" builtinId="40" hidden="1"/>
    <cellStyle name="60 % - Accent3" xfId="5994" builtinId="40" hidden="1"/>
    <cellStyle name="60 % - Accent3" xfId="6009" builtinId="40" hidden="1"/>
    <cellStyle name="60 % - Accent3" xfId="5273" builtinId="40" hidden="1"/>
    <cellStyle name="60 % - Accent3" xfId="6039" builtinId="40" hidden="1"/>
    <cellStyle name="60 % - Accent3" xfId="6078" builtinId="40" hidden="1"/>
    <cellStyle name="60 % - Accent3" xfId="6116" builtinId="40" hidden="1"/>
    <cellStyle name="60 % - Accent3" xfId="6155" builtinId="40" hidden="1"/>
    <cellStyle name="60 % - Accent3" xfId="6194" builtinId="40" hidden="1"/>
    <cellStyle name="60 % - Accent3" xfId="6233" builtinId="40" hidden="1"/>
    <cellStyle name="60 % - Accent3" xfId="6273" builtinId="40" hidden="1"/>
    <cellStyle name="60 % - Accent3" xfId="6312" builtinId="40" hidden="1"/>
    <cellStyle name="60 % - Accent3" xfId="6350" builtinId="40" hidden="1"/>
    <cellStyle name="60 % - Accent3" xfId="6389" builtinId="40" hidden="1"/>
    <cellStyle name="60 % - Accent3" xfId="6428" builtinId="40" hidden="1"/>
    <cellStyle name="60 % - Accent3" xfId="6468" builtinId="40" hidden="1"/>
    <cellStyle name="60 % - Accent3" xfId="6507" builtinId="40" hidden="1"/>
    <cellStyle name="60 % - Accent3" xfId="6547" builtinId="40" hidden="1"/>
    <cellStyle name="60 % - Accent3" xfId="6586" builtinId="40" hidden="1"/>
    <cellStyle name="60 % - Accent3" xfId="6626" builtinId="40" hidden="1"/>
    <cellStyle name="60 % - Accent3" xfId="6665" builtinId="40" hidden="1"/>
    <cellStyle name="60 % - Accent3" xfId="6704" builtinId="40" hidden="1"/>
    <cellStyle name="60 % - Accent3" xfId="4357" builtinId="40" hidden="1"/>
    <cellStyle name="60 % - Accent3" xfId="6717" builtinId="40" hidden="1"/>
    <cellStyle name="60 % - Accent3" xfId="6759" builtinId="40" hidden="1"/>
    <cellStyle name="60 % - Accent3" xfId="6798" builtinId="40" hidden="1"/>
    <cellStyle name="60 % - Accent3" xfId="6836" builtinId="40" hidden="1"/>
    <cellStyle name="60 % - Accent3" xfId="6875" builtinId="40" hidden="1"/>
    <cellStyle name="60 % - Accent3" xfId="6914" builtinId="40" hidden="1"/>
    <cellStyle name="60 % - Accent3" xfId="6953" builtinId="40" hidden="1"/>
    <cellStyle name="60 % - Accent3" xfId="6993" builtinId="40" hidden="1"/>
    <cellStyle name="60 % - Accent3" xfId="7032" builtinId="40" hidden="1"/>
    <cellStyle name="60 % - Accent3" xfId="7070" builtinId="40" hidden="1"/>
    <cellStyle name="60 % - Accent3" xfId="7109" builtinId="40" hidden="1"/>
    <cellStyle name="60 % - Accent3" xfId="7150" builtinId="40" hidden="1"/>
    <cellStyle name="60 % - Accent3" xfId="7190" builtinId="40" hidden="1"/>
    <cellStyle name="60 % - Accent3" xfId="7229" builtinId="40" hidden="1"/>
    <cellStyle name="60 % - Accent3" xfId="7269" builtinId="40" hidden="1"/>
    <cellStyle name="60 % - Accent3" xfId="7309" builtinId="40" hidden="1"/>
    <cellStyle name="60 % - Accent3" xfId="7349" builtinId="40" hidden="1"/>
    <cellStyle name="60 % - Accent3" xfId="7388" builtinId="40" hidden="1"/>
    <cellStyle name="60 % - Accent3" xfId="7427" builtinId="40" hidden="1"/>
    <cellStyle name="60 % - Accent3" xfId="7477" builtinId="40" hidden="1"/>
    <cellStyle name="60 % - Accent3" xfId="7633" builtinId="40" hidden="1"/>
    <cellStyle name="60 % - Accent3" xfId="7675" builtinId="40" hidden="1"/>
    <cellStyle name="60 % - Accent3" xfId="7714" builtinId="40" hidden="1"/>
    <cellStyle name="60 % - Accent3" xfId="7752" builtinId="40" hidden="1"/>
    <cellStyle name="60 % - Accent3" xfId="7791" builtinId="40" hidden="1"/>
    <cellStyle name="60 % - Accent3" xfId="7830" builtinId="40" hidden="1"/>
    <cellStyle name="60 % - Accent3" xfId="7869" builtinId="40" hidden="1"/>
    <cellStyle name="60 % - Accent3" xfId="7909" builtinId="40" hidden="1"/>
    <cellStyle name="60 % - Accent3" xfId="7948" builtinId="40" hidden="1"/>
    <cellStyle name="60 % - Accent3" xfId="7986" builtinId="40" hidden="1"/>
    <cellStyle name="60 % - Accent3" xfId="8025" builtinId="40" hidden="1"/>
    <cellStyle name="60 % - Accent3" xfId="8066" builtinId="40" hidden="1"/>
    <cellStyle name="60 % - Accent3" xfId="8106" builtinId="40" hidden="1"/>
    <cellStyle name="60 % - Accent3" xfId="8145" builtinId="40" hidden="1"/>
    <cellStyle name="60 % - Accent3" xfId="8185" builtinId="40" hidden="1"/>
    <cellStyle name="60 % - Accent3" xfId="8225" builtinId="40" hidden="1"/>
    <cellStyle name="60 % - Accent3" xfId="8265" builtinId="40" hidden="1"/>
    <cellStyle name="60 % - Accent3" xfId="8304" builtinId="40" hidden="1"/>
    <cellStyle name="60 % - Accent3" xfId="8343" builtinId="40" hidden="1"/>
    <cellStyle name="60 % - Accent3" xfId="8363" builtinId="40" hidden="1"/>
    <cellStyle name="60 % - Accent3" xfId="8376" builtinId="40" hidden="1"/>
    <cellStyle name="60 % - Accent3" xfId="8416" builtinId="40" hidden="1"/>
    <cellStyle name="60 % - Accent3" xfId="8455" builtinId="40" hidden="1"/>
    <cellStyle name="60 % - Accent3" xfId="8493" builtinId="40" hidden="1"/>
    <cellStyle name="60 % - Accent3" xfId="8532" builtinId="40" hidden="1"/>
    <cellStyle name="60 % - Accent3" xfId="8571" builtinId="40" hidden="1"/>
    <cellStyle name="60 % - Accent3" xfId="8610" builtinId="40" hidden="1"/>
    <cellStyle name="60 % - Accent3" xfId="8650" builtinId="40" hidden="1"/>
    <cellStyle name="60 % - Accent3" xfId="8689" builtinId="40" hidden="1"/>
    <cellStyle name="60 % - Accent3" xfId="8727" builtinId="40" hidden="1"/>
    <cellStyle name="60 % - Accent3" xfId="8766" builtinId="40" hidden="1"/>
    <cellStyle name="60 % - Accent3" xfId="8805" builtinId="40" hidden="1"/>
    <cellStyle name="60 % - Accent3" xfId="8845" builtinId="40" hidden="1"/>
    <cellStyle name="60 % - Accent3" xfId="8884" builtinId="40" hidden="1"/>
    <cellStyle name="60 % - Accent3" xfId="8924" builtinId="40" hidden="1"/>
    <cellStyle name="60 % - Accent3" xfId="8963" builtinId="40" hidden="1"/>
    <cellStyle name="60 % - Accent3" xfId="9003" builtinId="40" hidden="1"/>
    <cellStyle name="60 % - Accent3" xfId="9042" builtinId="40" hidden="1"/>
    <cellStyle name="60 % - Accent3" xfId="9081" builtinId="40" hidden="1"/>
    <cellStyle name="60 % - Accent3" xfId="9096" builtinId="40" hidden="1"/>
    <cellStyle name="60 % - Accent3" xfId="8360" builtinId="40" hidden="1"/>
    <cellStyle name="60 % - Accent3" xfId="9126" builtinId="40" hidden="1"/>
    <cellStyle name="60 % - Accent3" xfId="9165" builtinId="40" hidden="1"/>
    <cellStyle name="60 % - Accent3" xfId="9203" builtinId="40" hidden="1"/>
    <cellStyle name="60 % - Accent3" xfId="9242" builtinId="40" hidden="1"/>
    <cellStyle name="60 % - Accent3" xfId="9281" builtinId="40" hidden="1"/>
    <cellStyle name="60 % - Accent3" xfId="9320" builtinId="40" hidden="1"/>
    <cellStyle name="60 % - Accent3" xfId="9360" builtinId="40" hidden="1"/>
    <cellStyle name="60 % - Accent3" xfId="9399" builtinId="40" hidden="1"/>
    <cellStyle name="60 % - Accent3" xfId="9437" builtinId="40" hidden="1"/>
    <cellStyle name="60 % - Accent3" xfId="9476" builtinId="40" hidden="1"/>
    <cellStyle name="60 % - Accent3" xfId="9515" builtinId="40" hidden="1"/>
    <cellStyle name="60 % - Accent3" xfId="9555" builtinId="40" hidden="1"/>
    <cellStyle name="60 % - Accent3" xfId="9594" builtinId="40" hidden="1"/>
    <cellStyle name="60 % - Accent3" xfId="9634" builtinId="40" hidden="1"/>
    <cellStyle name="60 % - Accent3" xfId="9673" builtinId="40" hidden="1"/>
    <cellStyle name="60 % - Accent3" xfId="9713" builtinId="40" hidden="1"/>
    <cellStyle name="60 % - Accent3" xfId="9752" builtinId="40" hidden="1"/>
    <cellStyle name="60 % - Accent3" xfId="9791" builtinId="40" hidden="1"/>
    <cellStyle name="60 % - Accent3" xfId="3534" builtinId="40" hidden="1"/>
    <cellStyle name="60 % - Accent3" xfId="9831" builtinId="40" hidden="1"/>
    <cellStyle name="60 % - Accent3" xfId="9871" builtinId="40" hidden="1"/>
    <cellStyle name="60 % - Accent3" xfId="9910" builtinId="40" hidden="1"/>
    <cellStyle name="60 % - Accent3" xfId="9948" builtinId="40" hidden="1"/>
    <cellStyle name="60 % - Accent3" xfId="9987" builtinId="40" hidden="1"/>
    <cellStyle name="60 % - Accent3" xfId="10026" builtinId="40" hidden="1"/>
    <cellStyle name="60 % - Accent3" xfId="10065" builtinId="40" hidden="1"/>
    <cellStyle name="60 % - Accent3" xfId="10105" builtinId="40" hidden="1"/>
    <cellStyle name="60 % - Accent3" xfId="10144" builtinId="40" hidden="1"/>
    <cellStyle name="60 % - Accent3" xfId="10182" builtinId="40" hidden="1"/>
    <cellStyle name="60 % - Accent3" xfId="10221" builtinId="40" hidden="1"/>
    <cellStyle name="60 % - Accent3" xfId="10260" builtinId="40" hidden="1"/>
    <cellStyle name="60 % - Accent3" xfId="10300" builtinId="40" hidden="1"/>
    <cellStyle name="60 % - Accent3" xfId="10339" builtinId="40" hidden="1"/>
    <cellStyle name="60 % - Accent3" xfId="10379" builtinId="40" hidden="1"/>
    <cellStyle name="60 % - Accent3" xfId="10418" builtinId="40" hidden="1"/>
    <cellStyle name="60 % - Accent3" xfId="10458" builtinId="40" hidden="1"/>
    <cellStyle name="60 % - Accent3" xfId="10497" builtinId="40" hidden="1"/>
    <cellStyle name="60 % - Accent3" xfId="10536" builtinId="40" hidden="1"/>
    <cellStyle name="60 % - Accent3" xfId="10575" builtinId="40" hidden="1"/>
    <cellStyle name="60 % - Accent3" xfId="10731" builtinId="40" hidden="1"/>
    <cellStyle name="60 % - Accent3" xfId="10771" builtinId="40" hidden="1"/>
    <cellStyle name="60 % - Accent3" xfId="10810" builtinId="40" hidden="1"/>
    <cellStyle name="60 % - Accent3" xfId="10848" builtinId="40" hidden="1"/>
    <cellStyle name="60 % - Accent3" xfId="10887" builtinId="40" hidden="1"/>
    <cellStyle name="60 % - Accent3" xfId="10926" builtinId="40" hidden="1"/>
    <cellStyle name="60 % - Accent3" xfId="10965" builtinId="40" hidden="1"/>
    <cellStyle name="60 % - Accent3" xfId="11005" builtinId="40" hidden="1"/>
    <cellStyle name="60 % - Accent3" xfId="11044" builtinId="40" hidden="1"/>
    <cellStyle name="60 % - Accent3" xfId="11082" builtinId="40" hidden="1"/>
    <cellStyle name="60 % - Accent3" xfId="11121" builtinId="40" hidden="1"/>
    <cellStyle name="60 % - Accent3" xfId="11160" builtinId="40" hidden="1"/>
    <cellStyle name="60 % - Accent3" xfId="11200" builtinId="40" hidden="1"/>
    <cellStyle name="60 % - Accent3" xfId="11239" builtinId="40" hidden="1"/>
    <cellStyle name="60 % - Accent3" xfId="11279" builtinId="40" hidden="1"/>
    <cellStyle name="60 % - Accent3" xfId="11319" builtinId="40" hidden="1"/>
    <cellStyle name="60 % - Accent3" xfId="11359" builtinId="40" hidden="1"/>
    <cellStyle name="60 % - Accent3" xfId="11398" builtinId="40" hidden="1"/>
    <cellStyle name="60 % - Accent3" xfId="11437" builtinId="40" hidden="1"/>
    <cellStyle name="60 % - Accent3" xfId="11457" builtinId="40" hidden="1"/>
    <cellStyle name="60 % - Accent3" xfId="11470" builtinId="40" hidden="1"/>
    <cellStyle name="60 % - Accent3" xfId="11510" builtinId="40" hidden="1"/>
    <cellStyle name="60 % - Accent3" xfId="11549" builtinId="40" hidden="1"/>
    <cellStyle name="60 % - Accent3" xfId="11587" builtinId="40" hidden="1"/>
    <cellStyle name="60 % - Accent3" xfId="11626" builtinId="40" hidden="1"/>
    <cellStyle name="60 % - Accent3" xfId="11665" builtinId="40" hidden="1"/>
    <cellStyle name="60 % - Accent3" xfId="11704" builtinId="40" hidden="1"/>
    <cellStyle name="60 % - Accent3" xfId="11744" builtinId="40" hidden="1"/>
    <cellStyle name="60 % - Accent3" xfId="11783" builtinId="40" hidden="1"/>
    <cellStyle name="60 % - Accent3" xfId="11821" builtinId="40" hidden="1"/>
    <cellStyle name="60 % - Accent3" xfId="11860" builtinId="40" hidden="1"/>
    <cellStyle name="60 % - Accent3" xfId="11899" builtinId="40" hidden="1"/>
    <cellStyle name="60 % - Accent3" xfId="11939" builtinId="40" hidden="1"/>
    <cellStyle name="60 % - Accent3" xfId="11978" builtinId="40" hidden="1"/>
    <cellStyle name="60 % - Accent3" xfId="12018" builtinId="40" hidden="1"/>
    <cellStyle name="60 % - Accent3" xfId="12057" builtinId="40" hidden="1"/>
    <cellStyle name="60 % - Accent3" xfId="12097" builtinId="40" hidden="1"/>
    <cellStyle name="60 % - Accent3" xfId="12136" builtinId="40" hidden="1"/>
    <cellStyle name="60 % - Accent3" xfId="12175" builtinId="40" hidden="1"/>
    <cellStyle name="60 % - Accent3" xfId="12190" builtinId="40" hidden="1"/>
    <cellStyle name="60 % - Accent3" xfId="11454" builtinId="40" hidden="1"/>
    <cellStyle name="60 % - Accent3" xfId="12220" builtinId="40" hidden="1"/>
    <cellStyle name="60 % - Accent3" xfId="12259" builtinId="40" hidden="1"/>
    <cellStyle name="60 % - Accent3" xfId="12297" builtinId="40" hidden="1"/>
    <cellStyle name="60 % - Accent3" xfId="12336" builtinId="40" hidden="1"/>
    <cellStyle name="60 % - Accent3" xfId="12375" builtinId="40" hidden="1"/>
    <cellStyle name="60 % - Accent3" xfId="12414" builtinId="40" hidden="1"/>
    <cellStyle name="60 % - Accent3" xfId="12454" builtinId="40" hidden="1"/>
    <cellStyle name="60 % - Accent3" xfId="12493" builtinId="40" hidden="1"/>
    <cellStyle name="60 % - Accent3" xfId="12531" builtinId="40" hidden="1"/>
    <cellStyle name="60 % - Accent3" xfId="12570" builtinId="40" hidden="1"/>
    <cellStyle name="60 % - Accent3" xfId="12609" builtinId="40" hidden="1"/>
    <cellStyle name="60 % - Accent3" xfId="12649" builtinId="40" hidden="1"/>
    <cellStyle name="60 % - Accent3" xfId="12688" builtinId="40" hidden="1"/>
    <cellStyle name="60 % - Accent3" xfId="12728" builtinId="40" hidden="1"/>
    <cellStyle name="60 % - Accent3" xfId="12767" builtinId="40" hidden="1"/>
    <cellStyle name="60 % - Accent3" xfId="12807" builtinId="40" hidden="1"/>
    <cellStyle name="60 % - Accent3" xfId="12846" builtinId="40" hidden="1"/>
    <cellStyle name="60 % - Accent3" xfId="12885" builtinId="40" hidden="1"/>
    <cellStyle name="60 % - Accent3" xfId="12924" builtinId="40" hidden="1"/>
    <cellStyle name="60 % - Accent3" xfId="12963" builtinId="40" hidden="1"/>
    <cellStyle name="60 % - Accent3" xfId="13003" builtinId="40" hidden="1"/>
    <cellStyle name="60 % - Accent3" xfId="13042" builtinId="40" hidden="1"/>
    <cellStyle name="60 % - Accent3" xfId="13080" builtinId="40" hidden="1"/>
    <cellStyle name="60 % - Accent3" xfId="13119" builtinId="40" hidden="1"/>
    <cellStyle name="60 % - Accent3" xfId="13158" builtinId="40" hidden="1"/>
    <cellStyle name="60 % - Accent3" xfId="13197" builtinId="40" hidden="1"/>
    <cellStyle name="60 % - Accent3" xfId="13237" builtinId="40" hidden="1"/>
    <cellStyle name="60 % - Accent3" xfId="13276" builtinId="40" hidden="1"/>
    <cellStyle name="60 % - Accent3" xfId="13314" builtinId="40" hidden="1"/>
    <cellStyle name="60 % - Accent3" xfId="13353" builtinId="40" hidden="1"/>
    <cellStyle name="60 % - Accent3" xfId="13392" builtinId="40" hidden="1"/>
    <cellStyle name="60 % - Accent3" xfId="13432" builtinId="40" hidden="1"/>
    <cellStyle name="60 % - Accent3" xfId="13471" builtinId="40" hidden="1"/>
    <cellStyle name="60 % - Accent3" xfId="13511" builtinId="40" hidden="1"/>
    <cellStyle name="60 % - Accent3" xfId="13550" builtinId="40" hidden="1"/>
    <cellStyle name="60 % - Accent3" xfId="13590" builtinId="40" hidden="1"/>
    <cellStyle name="60 % - Accent3" xfId="13629" builtinId="40" hidden="1"/>
    <cellStyle name="60 % - Accent3" xfId="13668" builtinId="40" hidden="1"/>
    <cellStyle name="60 % - Accent3" xfId="13707" builtinId="40" hidden="1"/>
    <cellStyle name="60 % - Accent3" xfId="13863" builtinId="40" hidden="1"/>
    <cellStyle name="60 % - Accent3" xfId="13903" builtinId="40" hidden="1"/>
    <cellStyle name="60 % - Accent3" xfId="13942" builtinId="40" hidden="1"/>
    <cellStyle name="60 % - Accent3" xfId="13980" builtinId="40" hidden="1"/>
    <cellStyle name="60 % - Accent3" xfId="14019" builtinId="40" hidden="1"/>
    <cellStyle name="60 % - Accent3" xfId="14058" builtinId="40" hidden="1"/>
    <cellStyle name="60 % - Accent3" xfId="14097" builtinId="40" hidden="1"/>
    <cellStyle name="60 % - Accent3" xfId="14137" builtinId="40" hidden="1"/>
    <cellStyle name="60 % - Accent3" xfId="14176" builtinId="40" hidden="1"/>
    <cellStyle name="60 % - Accent3" xfId="14214" builtinId="40" hidden="1"/>
    <cellStyle name="60 % - Accent3" xfId="14253" builtinId="40" hidden="1"/>
    <cellStyle name="60 % - Accent3" xfId="14292" builtinId="40" hidden="1"/>
    <cellStyle name="60 % - Accent3" xfId="14332" builtinId="40" hidden="1"/>
    <cellStyle name="60 % - Accent3" xfId="14371" builtinId="40" hidden="1"/>
    <cellStyle name="60 % - Accent3" xfId="14411" builtinId="40" hidden="1"/>
    <cellStyle name="60 % - Accent3" xfId="14451" builtinId="40" hidden="1"/>
    <cellStyle name="60 % - Accent3" xfId="14491" builtinId="40" hidden="1"/>
    <cellStyle name="60 % - Accent3" xfId="14530" builtinId="40" hidden="1"/>
    <cellStyle name="60 % - Accent3" xfId="14569" builtinId="40" hidden="1"/>
    <cellStyle name="60 % - Accent3" xfId="14589" builtinId="40" hidden="1"/>
    <cellStyle name="60 % - Accent3" xfId="14602" builtinId="40" hidden="1"/>
    <cellStyle name="60 % - Accent3" xfId="14642" builtinId="40" hidden="1"/>
    <cellStyle name="60 % - Accent3" xfId="14681" builtinId="40" hidden="1"/>
    <cellStyle name="60 % - Accent3" xfId="14719" builtinId="40" hidden="1"/>
    <cellStyle name="60 % - Accent3" xfId="14758" builtinId="40" hidden="1"/>
    <cellStyle name="60 % - Accent3" xfId="14797" builtinId="40" hidden="1"/>
    <cellStyle name="60 % - Accent3" xfId="14836" builtinId="40" hidden="1"/>
    <cellStyle name="60 % - Accent3" xfId="14876" builtinId="40" hidden="1"/>
    <cellStyle name="60 % - Accent3" xfId="14915" builtinId="40" hidden="1"/>
    <cellStyle name="60 % - Accent3" xfId="14953" builtinId="40" hidden="1"/>
    <cellStyle name="60 % - Accent3" xfId="14992" builtinId="40" hidden="1"/>
    <cellStyle name="60 % - Accent3" xfId="15031" builtinId="40" hidden="1"/>
    <cellStyle name="60 % - Accent3" xfId="15071" builtinId="40" hidden="1"/>
    <cellStyle name="60 % - Accent3" xfId="15110" builtinId="40" hidden="1"/>
    <cellStyle name="60 % - Accent3" xfId="15150" builtinId="40" hidden="1"/>
    <cellStyle name="60 % - Accent3" xfId="15189" builtinId="40" hidden="1"/>
    <cellStyle name="60 % - Accent3" xfId="15229" builtinId="40" hidden="1"/>
    <cellStyle name="60 % - Accent3" xfId="15268" builtinId="40" hidden="1"/>
    <cellStyle name="60 % - Accent3" xfId="15307" builtinId="40" hidden="1"/>
    <cellStyle name="60 % - Accent3" xfId="15322" builtinId="40" hidden="1"/>
    <cellStyle name="60 % - Accent3" xfId="14586" builtinId="40" hidden="1"/>
    <cellStyle name="60 % - Accent3" xfId="15352" builtinId="40" hidden="1"/>
    <cellStyle name="60 % - Accent3" xfId="15391" builtinId="40" hidden="1"/>
    <cellStyle name="60 % - Accent3" xfId="15429" builtinId="40" hidden="1"/>
    <cellStyle name="60 % - Accent3" xfId="15468" builtinId="40" hidden="1"/>
    <cellStyle name="60 % - Accent3" xfId="15507" builtinId="40" hidden="1"/>
    <cellStyle name="60 % - Accent3" xfId="15546" builtinId="40" hidden="1"/>
    <cellStyle name="60 % - Accent3" xfId="15586" builtinId="40" hidden="1"/>
    <cellStyle name="60 % - Accent3" xfId="15625" builtinId="40" hidden="1"/>
    <cellStyle name="60 % - Accent3" xfId="15663" builtinId="40" hidden="1"/>
    <cellStyle name="60 % - Accent3" xfId="15702" builtinId="40" hidden="1"/>
    <cellStyle name="60 % - Accent3" xfId="15741" builtinId="40" hidden="1"/>
    <cellStyle name="60 % - Accent3" xfId="15781" builtinId="40" hidden="1"/>
    <cellStyle name="60 % - Accent3" xfId="15820" builtinId="40" hidden="1"/>
    <cellStyle name="60 % - Accent3" xfId="15860" builtinId="40" hidden="1"/>
    <cellStyle name="60 % - Accent3" xfId="15899" builtinId="40" hidden="1"/>
    <cellStyle name="60 % - Accent3" xfId="15939" builtinId="40" hidden="1"/>
    <cellStyle name="60 % - Accent3" xfId="15978" builtinId="40" hidden="1"/>
    <cellStyle name="60 % - Accent3" xfId="16017" builtinId="40" hidden="1"/>
    <cellStyle name="60 % - Accent3" xfId="7448" builtinId="40" hidden="1"/>
    <cellStyle name="60 % - Accent3" xfId="16030" builtinId="40" hidden="1"/>
    <cellStyle name="60 % - Accent3" xfId="16070" builtinId="40" hidden="1"/>
    <cellStyle name="60 % - Accent3" xfId="16109" builtinId="40" hidden="1"/>
    <cellStyle name="60 % - Accent3" xfId="16147" builtinId="40" hidden="1"/>
    <cellStyle name="60 % - Accent3" xfId="16186" builtinId="40" hidden="1"/>
    <cellStyle name="60 % - Accent3" xfId="16225" builtinId="40" hidden="1"/>
    <cellStyle name="60 % - Accent3" xfId="16264" builtinId="40" hidden="1"/>
    <cellStyle name="60 % - Accent3" xfId="16304" builtinId="40" hidden="1"/>
    <cellStyle name="60 % - Accent3" xfId="16343" builtinId="40" hidden="1"/>
    <cellStyle name="60 % - Accent3" xfId="16381" builtinId="40" hidden="1"/>
    <cellStyle name="60 % - Accent3" xfId="16420" builtinId="40" hidden="1"/>
    <cellStyle name="60 % - Accent3" xfId="16459" builtinId="40" hidden="1"/>
    <cellStyle name="60 % - Accent3" xfId="16499" builtinId="40" hidden="1"/>
    <cellStyle name="60 % - Accent3" xfId="16538" builtinId="40" hidden="1"/>
    <cellStyle name="60 % - Accent3" xfId="16578" builtinId="40" hidden="1"/>
    <cellStyle name="60 % - Accent3" xfId="16617" builtinId="40" hidden="1"/>
    <cellStyle name="60 % - Accent3" xfId="16657" builtinId="40" hidden="1"/>
    <cellStyle name="60 % - Accent3" xfId="16696" builtinId="40" hidden="1"/>
    <cellStyle name="60 % - Accent3" xfId="16735" builtinId="40" hidden="1"/>
    <cellStyle name="60 % - Accent3" xfId="16774" builtinId="40" hidden="1"/>
    <cellStyle name="60 % - Accent3" xfId="16930" builtinId="40" hidden="1"/>
    <cellStyle name="60 % - Accent3" xfId="16970" builtinId="40" hidden="1"/>
    <cellStyle name="60 % - Accent3" xfId="17009" builtinId="40" hidden="1"/>
    <cellStyle name="60 % - Accent3" xfId="17047" builtinId="40" hidden="1"/>
    <cellStyle name="60 % - Accent3" xfId="17086" builtinId="40" hidden="1"/>
    <cellStyle name="60 % - Accent3" xfId="17125" builtinId="40" hidden="1"/>
    <cellStyle name="60 % - Accent3" xfId="17164" builtinId="40" hidden="1"/>
    <cellStyle name="60 % - Accent3" xfId="17204" builtinId="40" hidden="1"/>
    <cellStyle name="60 % - Accent3" xfId="17243" builtinId="40" hidden="1"/>
    <cellStyle name="60 % - Accent3" xfId="17281" builtinId="40" hidden="1"/>
    <cellStyle name="60 % - Accent3" xfId="17320" builtinId="40" hidden="1"/>
    <cellStyle name="60 % - Accent3" xfId="17359" builtinId="40" hidden="1"/>
    <cellStyle name="60 % - Accent3" xfId="17399" builtinId="40" hidden="1"/>
    <cellStyle name="60 % - Accent3" xfId="17438" builtinId="40" hidden="1"/>
    <cellStyle name="60 % - Accent3" xfId="17478" builtinId="40" hidden="1"/>
    <cellStyle name="60 % - Accent3" xfId="17518" builtinId="40" hidden="1"/>
    <cellStyle name="60 % - Accent3" xfId="17558" builtinId="40" hidden="1"/>
    <cellStyle name="60 % - Accent3" xfId="17597" builtinId="40" hidden="1"/>
    <cellStyle name="60 % - Accent3" xfId="17636" builtinId="40" hidden="1"/>
    <cellStyle name="60 % - Accent3" xfId="17656" builtinId="40" hidden="1"/>
    <cellStyle name="60 % - Accent3" xfId="17669" builtinId="40" hidden="1"/>
    <cellStyle name="60 % - Accent3" xfId="17709" builtinId="40" hidden="1"/>
    <cellStyle name="60 % - Accent3" xfId="17748" builtinId="40" hidden="1"/>
    <cellStyle name="60 % - Accent3" xfId="17786" builtinId="40" hidden="1"/>
    <cellStyle name="60 % - Accent3" xfId="17825" builtinId="40" hidden="1"/>
    <cellStyle name="60 % - Accent3" xfId="17864" builtinId="40" hidden="1"/>
    <cellStyle name="60 % - Accent3" xfId="17903" builtinId="40" hidden="1"/>
    <cellStyle name="60 % - Accent3" xfId="17943" builtinId="40" hidden="1"/>
    <cellStyle name="60 % - Accent3" xfId="17982" builtinId="40" hidden="1"/>
    <cellStyle name="60 % - Accent3" xfId="18020" builtinId="40" hidden="1"/>
    <cellStyle name="60 % - Accent3" xfId="18059" builtinId="40" hidden="1"/>
    <cellStyle name="60 % - Accent3" xfId="18098" builtinId="40" hidden="1"/>
    <cellStyle name="60 % - Accent3" xfId="18138" builtinId="40" hidden="1"/>
    <cellStyle name="60 % - Accent3" xfId="18177" builtinId="40" hidden="1"/>
    <cellStyle name="60 % - Accent3" xfId="18217" builtinId="40" hidden="1"/>
    <cellStyle name="60 % - Accent3" xfId="18256" builtinId="40" hidden="1"/>
    <cellStyle name="60 % - Accent3" xfId="18296" builtinId="40" hidden="1"/>
    <cellStyle name="60 % - Accent3" xfId="18335" builtinId="40" hidden="1"/>
    <cellStyle name="60 % - Accent3" xfId="18374" builtinId="40" hidden="1"/>
    <cellStyle name="60 % - Accent3" xfId="18389" builtinId="40" hidden="1"/>
    <cellStyle name="60 % - Accent3" xfId="17653" builtinId="40" hidden="1"/>
    <cellStyle name="60 % - Accent3" xfId="18419" builtinId="40" hidden="1"/>
    <cellStyle name="60 % - Accent3" xfId="18458" builtinId="40" hidden="1"/>
    <cellStyle name="60 % - Accent3" xfId="18496" builtinId="40" hidden="1"/>
    <cellStyle name="60 % - Accent3" xfId="18535" builtinId="40" hidden="1"/>
    <cellStyle name="60 % - Accent3" xfId="18574" builtinId="40" hidden="1"/>
    <cellStyle name="60 % - Accent3" xfId="18613" builtinId="40" hidden="1"/>
    <cellStyle name="60 % - Accent3" xfId="18653" builtinId="40" hidden="1"/>
    <cellStyle name="60 % - Accent3" xfId="18692" builtinId="40" hidden="1"/>
    <cellStyle name="60 % - Accent3" xfId="18730" builtinId="40" hidden="1"/>
    <cellStyle name="60 % - Accent3" xfId="18769" builtinId="40" hidden="1"/>
    <cellStyle name="60 % - Accent3" xfId="18808" builtinId="40" hidden="1"/>
    <cellStyle name="60 % - Accent3" xfId="18848" builtinId="40" hidden="1"/>
    <cellStyle name="60 % - Accent3" xfId="18887" builtinId="40" hidden="1"/>
    <cellStyle name="60 % - Accent3" xfId="18927" builtinId="40" hidden="1"/>
    <cellStyle name="60 % - Accent3" xfId="18966" builtinId="40" hidden="1"/>
    <cellStyle name="60 % - Accent3" xfId="19006" builtinId="40" hidden="1"/>
    <cellStyle name="60 % - Accent3" xfId="19045" builtinId="40" hidden="1"/>
    <cellStyle name="60 % - Accent3" xfId="19084" builtinId="40" hidden="1"/>
    <cellStyle name="60 % - Accent3" xfId="3513" builtinId="40" hidden="1"/>
    <cellStyle name="60 % - Accent3" xfId="19204" builtinId="40" hidden="1"/>
    <cellStyle name="60 % - Accent3" xfId="19244" builtinId="40" hidden="1"/>
    <cellStyle name="60 % - Accent3" xfId="19283" builtinId="40" hidden="1"/>
    <cellStyle name="60 % - Accent3" xfId="19321" builtinId="40" hidden="1"/>
    <cellStyle name="60 % - Accent3" xfId="19360" builtinId="40" hidden="1"/>
    <cellStyle name="60 % - Accent3" xfId="19399" builtinId="40" hidden="1"/>
    <cellStyle name="60 % - Accent3" xfId="19438" builtinId="40" hidden="1"/>
    <cellStyle name="60 % - Accent3" xfId="19478" builtinId="40" hidden="1"/>
    <cellStyle name="60 % - Accent3" xfId="19517" builtinId="40" hidden="1"/>
    <cellStyle name="60 % - Accent3" xfId="19555" builtinId="40" hidden="1"/>
    <cellStyle name="60 % - Accent3" xfId="19594" builtinId="40" hidden="1"/>
    <cellStyle name="60 % - Accent3" xfId="19633" builtinId="40" hidden="1"/>
    <cellStyle name="60 % - Accent3" xfId="19673" builtinId="40" hidden="1"/>
    <cellStyle name="60 % - Accent3" xfId="19712" builtinId="40" hidden="1"/>
    <cellStyle name="60 % - Accent3" xfId="19752" builtinId="40" hidden="1"/>
    <cellStyle name="60 % - Accent3" xfId="19791" builtinId="40" hidden="1"/>
    <cellStyle name="60 % - Accent3" xfId="19831" builtinId="40" hidden="1"/>
    <cellStyle name="60 % - Accent3" xfId="19870" builtinId="40" hidden="1"/>
    <cellStyle name="60 % - Accent3" xfId="19909" builtinId="40" hidden="1"/>
    <cellStyle name="60 % - Accent3" xfId="19960" builtinId="40" hidden="1"/>
    <cellStyle name="60 % - Accent3" xfId="20116" builtinId="40" hidden="1"/>
    <cellStyle name="60 % - Accent3" xfId="20156" builtinId="40" hidden="1"/>
    <cellStyle name="60 % - Accent3" xfId="20195" builtinId="40" hidden="1"/>
    <cellStyle name="60 % - Accent3" xfId="20233" builtinId="40" hidden="1"/>
    <cellStyle name="60 % - Accent3" xfId="20272" builtinId="40" hidden="1"/>
    <cellStyle name="60 % - Accent3" xfId="20311" builtinId="40" hidden="1"/>
    <cellStyle name="60 % - Accent3" xfId="20350" builtinId="40" hidden="1"/>
    <cellStyle name="60 % - Accent3" xfId="20390" builtinId="40" hidden="1"/>
    <cellStyle name="60 % - Accent3" xfId="20429" builtinId="40" hidden="1"/>
    <cellStyle name="60 % - Accent3" xfId="20467" builtinId="40" hidden="1"/>
    <cellStyle name="60 % - Accent3" xfId="20506" builtinId="40" hidden="1"/>
    <cellStyle name="60 % - Accent3" xfId="20545" builtinId="40" hidden="1"/>
    <cellStyle name="60 % - Accent3" xfId="20585" builtinId="40" hidden="1"/>
    <cellStyle name="60 % - Accent3" xfId="20624" builtinId="40" hidden="1"/>
    <cellStyle name="60 % - Accent3" xfId="20664" builtinId="40" hidden="1"/>
    <cellStyle name="60 % - Accent3" xfId="20704" builtinId="40" hidden="1"/>
    <cellStyle name="60 % - Accent3" xfId="20744" builtinId="40" hidden="1"/>
    <cellStyle name="60 % - Accent3" xfId="20783" builtinId="40" hidden="1"/>
    <cellStyle name="60 % - Accent3" xfId="20822" builtinId="40" hidden="1"/>
    <cellStyle name="60 % - Accent3" xfId="20842" builtinId="40" hidden="1"/>
    <cellStyle name="60 % - Accent3" xfId="20855" builtinId="40" hidden="1"/>
    <cellStyle name="60 % - Accent3" xfId="20895" builtinId="40" hidden="1"/>
    <cellStyle name="60 % - Accent3" xfId="20934" builtinId="40" hidden="1"/>
    <cellStyle name="60 % - Accent3" xfId="20972" builtinId="40" hidden="1"/>
    <cellStyle name="60 % - Accent3" xfId="21011" builtinId="40" hidden="1"/>
    <cellStyle name="60 % - Accent3" xfId="21050" builtinId="40" hidden="1"/>
    <cellStyle name="60 % - Accent3" xfId="21089" builtinId="40" hidden="1"/>
    <cellStyle name="60 % - Accent3" xfId="21129" builtinId="40" hidden="1"/>
    <cellStyle name="60 % - Accent3" xfId="21168" builtinId="40" hidden="1"/>
    <cellStyle name="60 % - Accent3" xfId="21206" builtinId="40" hidden="1"/>
    <cellStyle name="60 % - Accent3" xfId="21245" builtinId="40" hidden="1"/>
    <cellStyle name="60 % - Accent3" xfId="21284" builtinId="40" hidden="1"/>
    <cellStyle name="60 % - Accent3" xfId="21324" builtinId="40" hidden="1"/>
    <cellStyle name="60 % - Accent3" xfId="21363" builtinId="40" hidden="1"/>
    <cellStyle name="60 % - Accent3" xfId="21403" builtinId="40" hidden="1"/>
    <cellStyle name="60 % - Accent3" xfId="21442" builtinId="40" hidden="1"/>
    <cellStyle name="60 % - Accent3" xfId="21482" builtinId="40" hidden="1"/>
    <cellStyle name="60 % - Accent3" xfId="21521" builtinId="40" hidden="1"/>
    <cellStyle name="60 % - Accent3" xfId="21560" builtinId="40" hidden="1"/>
    <cellStyle name="60 % - Accent3" xfId="21575" builtinId="40" hidden="1"/>
    <cellStyle name="60 % - Accent3" xfId="20839" builtinId="40" hidden="1"/>
    <cellStyle name="60 % - Accent3" xfId="21605" builtinId="40" hidden="1"/>
    <cellStyle name="60 % - Accent3" xfId="21644" builtinId="40" hidden="1"/>
    <cellStyle name="60 % - Accent3" xfId="21682" builtinId="40" hidden="1"/>
    <cellStyle name="60 % - Accent3" xfId="21721" builtinId="40" hidden="1"/>
    <cellStyle name="60 % - Accent3" xfId="21760" builtinId="40" hidden="1"/>
    <cellStyle name="60 % - Accent3" xfId="21799" builtinId="40" hidden="1"/>
    <cellStyle name="60 % - Accent3" xfId="21839" builtinId="40" hidden="1"/>
    <cellStyle name="60 % - Accent3" xfId="21878" builtinId="40" hidden="1"/>
    <cellStyle name="60 % - Accent3" xfId="21916" builtinId="40" hidden="1"/>
    <cellStyle name="60 % - Accent3" xfId="21955" builtinId="40" hidden="1"/>
    <cellStyle name="60 % - Accent3" xfId="21994" builtinId="40" hidden="1"/>
    <cellStyle name="60 % - Accent3" xfId="22034" builtinId="40" hidden="1"/>
    <cellStyle name="60 % - Accent3" xfId="22073" builtinId="40" hidden="1"/>
    <cellStyle name="60 % - Accent3" xfId="22113" builtinId="40" hidden="1"/>
    <cellStyle name="60 % - Accent3" xfId="22152" builtinId="40" hidden="1"/>
    <cellStyle name="60 % - Accent3" xfId="22192" builtinId="40" hidden="1"/>
    <cellStyle name="60 % - Accent3" xfId="22231" builtinId="40" hidden="1"/>
    <cellStyle name="60 % - Accent3" xfId="22270" builtinId="40" hidden="1"/>
    <cellStyle name="60 % - Accent3" xfId="22309" builtinId="40" hidden="1"/>
    <cellStyle name="60 % - Accent3" xfId="22348" builtinId="40" hidden="1"/>
    <cellStyle name="60 % - Accent3" xfId="22388" builtinId="40" hidden="1"/>
    <cellStyle name="60 % - Accent3" xfId="22427" builtinId="40" hidden="1"/>
    <cellStyle name="60 % - Accent3" xfId="22465" builtinId="40" hidden="1"/>
    <cellStyle name="60 % - Accent3" xfId="22504" builtinId="40" hidden="1"/>
    <cellStyle name="60 % - Accent3" xfId="22543" builtinId="40" hidden="1"/>
    <cellStyle name="60 % - Accent3" xfId="22582" builtinId="40" hidden="1"/>
    <cellStyle name="60 % - Accent3" xfId="22622" builtinId="40" hidden="1"/>
    <cellStyle name="60 % - Accent3" xfId="22661" builtinId="40" hidden="1"/>
    <cellStyle name="60 % - Accent3" xfId="22699" builtinId="40" hidden="1"/>
    <cellStyle name="60 % - Accent3" xfId="22738" builtinId="40" hidden="1"/>
    <cellStyle name="60 % - Accent3" xfId="22777" builtinId="40" hidden="1"/>
    <cellStyle name="60 % - Accent3" xfId="22817" builtinId="40" hidden="1"/>
    <cellStyle name="60 % - Accent3" xfId="22856" builtinId="40" hidden="1"/>
    <cellStyle name="60 % - Accent3" xfId="22896" builtinId="40" hidden="1"/>
    <cellStyle name="60 % - Accent3" xfId="22935" builtinId="40" hidden="1"/>
    <cellStyle name="60 % - Accent3" xfId="22975" builtinId="40" hidden="1"/>
    <cellStyle name="60 % - Accent3" xfId="23014" builtinId="40" hidden="1"/>
    <cellStyle name="60 % - Accent3" xfId="23053" builtinId="40" hidden="1"/>
    <cellStyle name="60 % - Accent3" xfId="23092" builtinId="40" hidden="1"/>
    <cellStyle name="60 % - Accent3" xfId="23248" builtinId="40" hidden="1"/>
    <cellStyle name="60 % - Accent3" xfId="23288" builtinId="40" hidden="1"/>
    <cellStyle name="60 % - Accent3" xfId="23327" builtinId="40" hidden="1"/>
    <cellStyle name="60 % - Accent3" xfId="23365" builtinId="40" hidden="1"/>
    <cellStyle name="60 % - Accent3" xfId="23404" builtinId="40" hidden="1"/>
    <cellStyle name="60 % - Accent3" xfId="23443" builtinId="40" hidden="1"/>
    <cellStyle name="60 % - Accent3" xfId="23482" builtinId="40" hidden="1"/>
    <cellStyle name="60 % - Accent3" xfId="23522" builtinId="40" hidden="1"/>
    <cellStyle name="60 % - Accent3" xfId="23561" builtinId="40" hidden="1"/>
    <cellStyle name="60 % - Accent3" xfId="23599" builtinId="40" hidden="1"/>
    <cellStyle name="60 % - Accent3" xfId="23638" builtinId="40" hidden="1"/>
    <cellStyle name="60 % - Accent3" xfId="23677" builtinId="40" hidden="1"/>
    <cellStyle name="60 % - Accent3" xfId="23717" builtinId="40" hidden="1"/>
    <cellStyle name="60 % - Accent3" xfId="23756" builtinId="40" hidden="1"/>
    <cellStyle name="60 % - Accent3" xfId="23796" builtinId="40" hidden="1"/>
    <cellStyle name="60 % - Accent3" xfId="23836" builtinId="40" hidden="1"/>
    <cellStyle name="60 % - Accent3" xfId="23876" builtinId="40" hidden="1"/>
    <cellStyle name="60 % - Accent3" xfId="23915" builtinId="40" hidden="1"/>
    <cellStyle name="60 % - Accent3" xfId="23954" builtinId="40" hidden="1"/>
    <cellStyle name="60 % - Accent3" xfId="23974" builtinId="40" hidden="1"/>
    <cellStyle name="60 % - Accent3" xfId="23987" builtinId="40" hidden="1"/>
    <cellStyle name="60 % - Accent3" xfId="24027" builtinId="40" hidden="1"/>
    <cellStyle name="60 % - Accent3" xfId="24066" builtinId="40" hidden="1"/>
    <cellStyle name="60 % - Accent3" xfId="24104" builtinId="40" hidden="1"/>
    <cellStyle name="60 % - Accent3" xfId="24143" builtinId="40" hidden="1"/>
    <cellStyle name="60 % - Accent3" xfId="24182" builtinId="40" hidden="1"/>
    <cellStyle name="60 % - Accent3" xfId="24221" builtinId="40" hidden="1"/>
    <cellStyle name="60 % - Accent3" xfId="24261" builtinId="40" hidden="1"/>
    <cellStyle name="60 % - Accent3" xfId="24300" builtinId="40" hidden="1"/>
    <cellStyle name="60 % - Accent3" xfId="24338" builtinId="40" hidden="1"/>
    <cellStyle name="60 % - Accent3" xfId="24377" builtinId="40" hidden="1"/>
    <cellStyle name="60 % - Accent3" xfId="24416" builtinId="40" hidden="1"/>
    <cellStyle name="60 % - Accent3" xfId="24456" builtinId="40" hidden="1"/>
    <cellStyle name="60 % - Accent3" xfId="24495" builtinId="40" hidden="1"/>
    <cellStyle name="60 % - Accent3" xfId="24535" builtinId="40" hidden="1"/>
    <cellStyle name="60 % - Accent3" xfId="24574" builtinId="40" hidden="1"/>
    <cellStyle name="60 % - Accent3" xfId="24614" builtinId="40" hidden="1"/>
    <cellStyle name="60 % - Accent3" xfId="24653" builtinId="40" hidden="1"/>
    <cellStyle name="60 % - Accent3" xfId="24692" builtinId="40" hidden="1"/>
    <cellStyle name="60 % - Accent3" xfId="24707" builtinId="40" hidden="1"/>
    <cellStyle name="60 % - Accent3" xfId="23971" builtinId="40" hidden="1"/>
    <cellStyle name="60 % - Accent3" xfId="24737" builtinId="40" hidden="1"/>
    <cellStyle name="60 % - Accent3" xfId="24776" builtinId="40" hidden="1"/>
    <cellStyle name="60 % - Accent3" xfId="24814" builtinId="40" hidden="1"/>
    <cellStyle name="60 % - Accent3" xfId="24853" builtinId="40" hidden="1"/>
    <cellStyle name="60 % - Accent3" xfId="24892" builtinId="40" hidden="1"/>
    <cellStyle name="60 % - Accent3" xfId="24931" builtinId="40" hidden="1"/>
    <cellStyle name="60 % - Accent3" xfId="24971" builtinId="40" hidden="1"/>
    <cellStyle name="60 % - Accent3" xfId="25010" builtinId="40" hidden="1"/>
    <cellStyle name="60 % - Accent3" xfId="25048" builtinId="40" hidden="1"/>
    <cellStyle name="60 % - Accent3" xfId="25087" builtinId="40" hidden="1"/>
    <cellStyle name="60 % - Accent3" xfId="25126" builtinId="40" hidden="1"/>
    <cellStyle name="60 % - Accent3" xfId="25166" builtinId="40" hidden="1"/>
    <cellStyle name="60 % - Accent3" xfId="25205" builtinId="40" hidden="1"/>
    <cellStyle name="60 % - Accent3" xfId="25245" builtinId="40" hidden="1"/>
    <cellStyle name="60 % - Accent3" xfId="25284" builtinId="40" hidden="1"/>
    <cellStyle name="60 % - Accent3" xfId="25324" builtinId="40" hidden="1"/>
    <cellStyle name="60 % - Accent3" xfId="25363" builtinId="40" hidden="1"/>
    <cellStyle name="60 % - Accent3" xfId="25402" builtinId="40" hidden="1"/>
    <cellStyle name="60 % - Accent3" xfId="19930" builtinId="40" hidden="1"/>
    <cellStyle name="60 % - Accent3" xfId="19124" builtinId="40" hidden="1"/>
    <cellStyle name="60 % - Accent3" xfId="25428" builtinId="40" hidden="1"/>
    <cellStyle name="60 % - Accent3" xfId="25467" builtinId="40" hidden="1"/>
    <cellStyle name="60 % - Accent3" xfId="25505" builtinId="40" hidden="1"/>
    <cellStyle name="60 % - Accent3" xfId="25544" builtinId="40" hidden="1"/>
    <cellStyle name="60 % - Accent3" xfId="25583" builtinId="40" hidden="1"/>
    <cellStyle name="60 % - Accent3" xfId="25622" builtinId="40" hidden="1"/>
    <cellStyle name="60 % - Accent3" xfId="25662" builtinId="40" hidden="1"/>
    <cellStyle name="60 % - Accent3" xfId="25701" builtinId="40" hidden="1"/>
    <cellStyle name="60 % - Accent3" xfId="25739" builtinId="40" hidden="1"/>
    <cellStyle name="60 % - Accent3" xfId="25778" builtinId="40" hidden="1"/>
    <cellStyle name="60 % - Accent3" xfId="25817" builtinId="40" hidden="1"/>
    <cellStyle name="60 % - Accent3" xfId="25857" builtinId="40" hidden="1"/>
    <cellStyle name="60 % - Accent3" xfId="25896" builtinId="40" hidden="1"/>
    <cellStyle name="60 % - Accent3" xfId="25936" builtinId="40" hidden="1"/>
    <cellStyle name="60 % - Accent3" xfId="25975" builtinId="40" hidden="1"/>
    <cellStyle name="60 % - Accent3" xfId="26015" builtinId="40" hidden="1"/>
    <cellStyle name="60 % - Accent3" xfId="26054" builtinId="40" hidden="1"/>
    <cellStyle name="60 % - Accent3" xfId="26093" builtinId="40" hidden="1"/>
    <cellStyle name="60 % - Accent3" xfId="26132" builtinId="40" hidden="1"/>
    <cellStyle name="60 % - Accent3" xfId="26288" builtinId="40" hidden="1"/>
    <cellStyle name="60 % - Accent3" xfId="26328" builtinId="40" hidden="1"/>
    <cellStyle name="60 % - Accent3" xfId="26367" builtinId="40" hidden="1"/>
    <cellStyle name="60 % - Accent3" xfId="26405" builtinId="40" hidden="1"/>
    <cellStyle name="60 % - Accent3" xfId="26444" builtinId="40" hidden="1"/>
    <cellStyle name="60 % - Accent3" xfId="26483" builtinId="40" hidden="1"/>
    <cellStyle name="60 % - Accent3" xfId="26522" builtinId="40" hidden="1"/>
    <cellStyle name="60 % - Accent3" xfId="26562" builtinId="40" hidden="1"/>
    <cellStyle name="60 % - Accent3" xfId="26601" builtinId="40" hidden="1"/>
    <cellStyle name="60 % - Accent3" xfId="26639" builtinId="40" hidden="1"/>
    <cellStyle name="60 % - Accent3" xfId="26678" builtinId="40" hidden="1"/>
    <cellStyle name="60 % - Accent3" xfId="26717" builtinId="40" hidden="1"/>
    <cellStyle name="60 % - Accent3" xfId="26757" builtinId="40" hidden="1"/>
    <cellStyle name="60 % - Accent3" xfId="26796" builtinId="40" hidden="1"/>
    <cellStyle name="60 % - Accent3" xfId="26836" builtinId="40" hidden="1"/>
    <cellStyle name="60 % - Accent3" xfId="26876" builtinId="40" hidden="1"/>
    <cellStyle name="60 % - Accent3" xfId="26916" builtinId="40" hidden="1"/>
    <cellStyle name="60 % - Accent3" xfId="26955" builtinId="40" hidden="1"/>
    <cellStyle name="60 % - Accent3" xfId="26994" builtinId="40" hidden="1"/>
    <cellStyle name="60 % - Accent3" xfId="27014" builtinId="40" hidden="1"/>
    <cellStyle name="60 % - Accent3" xfId="27027" builtinId="40" hidden="1"/>
    <cellStyle name="60 % - Accent3" xfId="27067" builtinId="40" hidden="1"/>
    <cellStyle name="60 % - Accent3" xfId="27106" builtinId="40" hidden="1"/>
    <cellStyle name="60 % - Accent3" xfId="27144" builtinId="40" hidden="1"/>
    <cellStyle name="60 % - Accent3" xfId="27183" builtinId="40" hidden="1"/>
    <cellStyle name="60 % - Accent3" xfId="27222" builtinId="40" hidden="1"/>
    <cellStyle name="60 % - Accent3" xfId="27261" builtinId="40" hidden="1"/>
    <cellStyle name="60 % - Accent3" xfId="27301" builtinId="40" hidden="1"/>
    <cellStyle name="60 % - Accent3" xfId="27340" builtinId="40" hidden="1"/>
    <cellStyle name="60 % - Accent3" xfId="27378" builtinId="40" hidden="1"/>
    <cellStyle name="60 % - Accent3" xfId="27417" builtinId="40" hidden="1"/>
    <cellStyle name="60 % - Accent3" xfId="27456" builtinId="40" hidden="1"/>
    <cellStyle name="60 % - Accent3" xfId="27496" builtinId="40" hidden="1"/>
    <cellStyle name="60 % - Accent3" xfId="27535" builtinId="40" hidden="1"/>
    <cellStyle name="60 % - Accent3" xfId="27575" builtinId="40" hidden="1"/>
    <cellStyle name="60 % - Accent3" xfId="27614" builtinId="40" hidden="1"/>
    <cellStyle name="60 % - Accent3" xfId="27654" builtinId="40" hidden="1"/>
    <cellStyle name="60 % - Accent3" xfId="27693" builtinId="40" hidden="1"/>
    <cellStyle name="60 % - Accent3" xfId="27732" builtinId="40" hidden="1"/>
    <cellStyle name="60 % - Accent3" xfId="27747" builtinId="40" hidden="1"/>
    <cellStyle name="60 % - Accent3" xfId="27011" builtinId="40" hidden="1"/>
    <cellStyle name="60 % - Accent3" xfId="27777" builtinId="40" hidden="1"/>
    <cellStyle name="60 % - Accent3" xfId="27816" builtinId="40" hidden="1"/>
    <cellStyle name="60 % - Accent3" xfId="27854" builtinId="40" hidden="1"/>
    <cellStyle name="60 % - Accent3" xfId="27893" builtinId="40" hidden="1"/>
    <cellStyle name="60 % - Accent3" xfId="27932" builtinId="40" hidden="1"/>
    <cellStyle name="60 % - Accent3" xfId="27971" builtinId="40" hidden="1"/>
    <cellStyle name="60 % - Accent3" xfId="28011" builtinId="40" hidden="1"/>
    <cellStyle name="60 % - Accent3" xfId="28050" builtinId="40" hidden="1"/>
    <cellStyle name="60 % - Accent3" xfId="28088" builtinId="40" hidden="1"/>
    <cellStyle name="60 % - Accent3" xfId="28127" builtinId="40" hidden="1"/>
    <cellStyle name="60 % - Accent3" xfId="28166" builtinId="40" hidden="1"/>
    <cellStyle name="60 % - Accent3" xfId="28206" builtinId="40" hidden="1"/>
    <cellStyle name="60 % - Accent3" xfId="28245" builtinId="40" hidden="1"/>
    <cellStyle name="60 % - Accent3" xfId="28285" builtinId="40" hidden="1"/>
    <cellStyle name="60 % - Accent3" xfId="28324" builtinId="40" hidden="1"/>
    <cellStyle name="60 % - Accent3" xfId="28364" builtinId="40" hidden="1"/>
    <cellStyle name="60 % - Accent3" xfId="28403" builtinId="40" hidden="1"/>
    <cellStyle name="60 % - Accent3" xfId="28442" builtinId="40" hidden="1"/>
    <cellStyle name="60 % - Accent3" xfId="28481" builtinId="40" hidden="1"/>
    <cellStyle name="60 % - Accent3" xfId="28603" builtinId="40" hidden="1"/>
    <cellStyle name="60 % - Accent3" xfId="28645" builtinId="40" hidden="1"/>
    <cellStyle name="60 % - Accent3" xfId="28684" builtinId="40" hidden="1"/>
    <cellStyle name="60 % - Accent3" xfId="28722" builtinId="40" hidden="1"/>
    <cellStyle name="60 % - Accent3" xfId="28761" builtinId="40" hidden="1"/>
    <cellStyle name="60 % - Accent3" xfId="28800" builtinId="40" hidden="1"/>
    <cellStyle name="60 % - Accent3" xfId="28839" builtinId="40" hidden="1"/>
    <cellStyle name="60 % - Accent3" xfId="28879" builtinId="40" hidden="1"/>
    <cellStyle name="60 % - Accent3" xfId="28918" builtinId="40" hidden="1"/>
    <cellStyle name="60 % - Accent3" xfId="28956" builtinId="40" hidden="1"/>
    <cellStyle name="60 % - Accent3" xfId="28995" builtinId="40" hidden="1"/>
    <cellStyle name="60 % - Accent3" xfId="29036" builtinId="40" hidden="1"/>
    <cellStyle name="60 % - Accent3" xfId="29076" builtinId="40" hidden="1"/>
    <cellStyle name="60 % - Accent3" xfId="29115" builtinId="40" hidden="1"/>
    <cellStyle name="60 % - Accent3" xfId="29155" builtinId="40" hidden="1"/>
    <cellStyle name="60 % - Accent3" xfId="29195" builtinId="40" hidden="1"/>
    <cellStyle name="60 % - Accent3" xfId="29235" builtinId="40" hidden="1"/>
    <cellStyle name="60 % - Accent3" xfId="29274" builtinId="40" hidden="1"/>
    <cellStyle name="60 % - Accent3" xfId="29313" builtinId="40" hidden="1"/>
    <cellStyle name="60 % - Accent3" xfId="29363" builtinId="40" hidden="1"/>
    <cellStyle name="60 % - Accent3" xfId="29519" builtinId="40" hidden="1"/>
    <cellStyle name="60 % - Accent3" xfId="29561" builtinId="40" hidden="1"/>
    <cellStyle name="60 % - Accent3" xfId="29600" builtinId="40" hidden="1"/>
    <cellStyle name="60 % - Accent3" xfId="29638" builtinId="40" hidden="1"/>
    <cellStyle name="60 % - Accent3" xfId="29677" builtinId="40" hidden="1"/>
    <cellStyle name="60 % - Accent3" xfId="29716" builtinId="40" hidden="1"/>
    <cellStyle name="60 % - Accent3" xfId="29755" builtinId="40" hidden="1"/>
    <cellStyle name="60 % - Accent3" xfId="29795" builtinId="40" hidden="1"/>
    <cellStyle name="60 % - Accent3" xfId="29834" builtinId="40" hidden="1"/>
    <cellStyle name="60 % - Accent3" xfId="29872" builtinId="40" hidden="1"/>
    <cellStyle name="60 % - Accent3" xfId="29911" builtinId="40" hidden="1"/>
    <cellStyle name="60 % - Accent3" xfId="29952" builtinId="40" hidden="1"/>
    <cellStyle name="60 % - Accent3" xfId="29992" builtinId="40" hidden="1"/>
    <cellStyle name="60 % - Accent3" xfId="30031" builtinId="40" hidden="1"/>
    <cellStyle name="60 % - Accent3" xfId="30071" builtinId="40" hidden="1"/>
    <cellStyle name="60 % - Accent3" xfId="30111" builtinId="40" hidden="1"/>
    <cellStyle name="60 % - Accent3" xfId="30151" builtinId="40" hidden="1"/>
    <cellStyle name="60 % - Accent3" xfId="30190" builtinId="40" hidden="1"/>
    <cellStyle name="60 % - Accent3" xfId="30229" builtinId="40" hidden="1"/>
    <cellStyle name="60 % - Accent3" xfId="30249" builtinId="40" hidden="1"/>
    <cellStyle name="60 % - Accent3" xfId="30262" builtinId="40" hidden="1"/>
    <cellStyle name="60 % - Accent3" xfId="30302" builtinId="40" hidden="1"/>
    <cellStyle name="60 % - Accent3" xfId="30341" builtinId="40" hidden="1"/>
    <cellStyle name="60 % - Accent3" xfId="30379" builtinId="40" hidden="1"/>
    <cellStyle name="60 % - Accent3" xfId="30418" builtinId="40" hidden="1"/>
    <cellStyle name="60 % - Accent3" xfId="30457" builtinId="40" hidden="1"/>
    <cellStyle name="60 % - Accent3" xfId="30496" builtinId="40" hidden="1"/>
    <cellStyle name="60 % - Accent3" xfId="30536" builtinId="40" hidden="1"/>
    <cellStyle name="60 % - Accent3" xfId="30575" builtinId="40" hidden="1"/>
    <cellStyle name="60 % - Accent3" xfId="30613" builtinId="40" hidden="1"/>
    <cellStyle name="60 % - Accent3" xfId="30652" builtinId="40" hidden="1"/>
    <cellStyle name="60 % - Accent3" xfId="30691" builtinId="40" hidden="1"/>
    <cellStyle name="60 % - Accent3" xfId="30731" builtinId="40" hidden="1"/>
    <cellStyle name="60 % - Accent3" xfId="30770" builtinId="40" hidden="1"/>
    <cellStyle name="60 % - Accent3" xfId="30810" builtinId="40" hidden="1"/>
    <cellStyle name="60 % - Accent3" xfId="30849" builtinId="40" hidden="1"/>
    <cellStyle name="60 % - Accent3" xfId="30889" builtinId="40" hidden="1"/>
    <cellStyle name="60 % - Accent3" xfId="30928" builtinId="40" hidden="1"/>
    <cellStyle name="60 % - Accent3" xfId="30967" builtinId="40" hidden="1"/>
    <cellStyle name="60 % - Accent3" xfId="30982" builtinId="40" hidden="1"/>
    <cellStyle name="60 % - Accent3" xfId="30246" builtinId="40" hidden="1"/>
    <cellStyle name="60 % - Accent3" xfId="31012" builtinId="40" hidden="1"/>
    <cellStyle name="60 % - Accent3" xfId="31051" builtinId="40" hidden="1"/>
    <cellStyle name="60 % - Accent3" xfId="31089" builtinId="40" hidden="1"/>
    <cellStyle name="60 % - Accent3" xfId="31128" builtinId="40" hidden="1"/>
    <cellStyle name="60 % - Accent3" xfId="31167" builtinId="40" hidden="1"/>
    <cellStyle name="60 % - Accent3" xfId="31206" builtinId="40" hidden="1"/>
    <cellStyle name="60 % - Accent3" xfId="31246" builtinId="40" hidden="1"/>
    <cellStyle name="60 % - Accent3" xfId="31285" builtinId="40" hidden="1"/>
    <cellStyle name="60 % - Accent3" xfId="31323" builtinId="40" hidden="1"/>
    <cellStyle name="60 % - Accent3" xfId="31362" builtinId="40" hidden="1"/>
    <cellStyle name="60 % - Accent3" xfId="31401" builtinId="40" hidden="1"/>
    <cellStyle name="60 % - Accent3" xfId="31441" builtinId="40" hidden="1"/>
    <cellStyle name="60 % - Accent3" xfId="31480" builtinId="40" hidden="1"/>
    <cellStyle name="60 % - Accent3" xfId="31520" builtinId="40" hidden="1"/>
    <cellStyle name="60 % - Accent3" xfId="31559" builtinId="40" hidden="1"/>
    <cellStyle name="60 % - Accent3" xfId="31599" builtinId="40" hidden="1"/>
    <cellStyle name="60 % - Accent3" xfId="31638" builtinId="40" hidden="1"/>
    <cellStyle name="60 % - Accent3" xfId="31677" builtinId="40" hidden="1"/>
    <cellStyle name="60 % - Accent3" xfId="29334" builtinId="40" hidden="1"/>
    <cellStyle name="60 % - Accent3" xfId="31690" builtinId="40" hidden="1"/>
    <cellStyle name="60 % - Accent3" xfId="31730" builtinId="40" hidden="1"/>
    <cellStyle name="60 % - Accent3" xfId="31769" builtinId="40" hidden="1"/>
    <cellStyle name="60 % - Accent3" xfId="31807" builtinId="40" hidden="1"/>
    <cellStyle name="60 % - Accent3" xfId="31846" builtinId="40" hidden="1"/>
    <cellStyle name="60 % - Accent3" xfId="31885" builtinId="40" hidden="1"/>
    <cellStyle name="60 % - Accent3" xfId="31924" builtinId="40" hidden="1"/>
    <cellStyle name="60 % - Accent3" xfId="31964" builtinId="40" hidden="1"/>
    <cellStyle name="60 % - Accent3" xfId="32003" builtinId="40" hidden="1"/>
    <cellStyle name="60 % - Accent3" xfId="32041" builtinId="40" hidden="1"/>
    <cellStyle name="60 % - Accent3" xfId="32080" builtinId="40" hidden="1"/>
    <cellStyle name="60 % - Accent3" xfId="32119" builtinId="40" hidden="1"/>
    <cellStyle name="60 % - Accent3" xfId="32159" builtinId="40" hidden="1"/>
    <cellStyle name="60 % - Accent3" xfId="32198" builtinId="40" hidden="1"/>
    <cellStyle name="60 % - Accent3" xfId="32238" builtinId="40" hidden="1"/>
    <cellStyle name="60 % - Accent3" xfId="32277" builtinId="40" hidden="1"/>
    <cellStyle name="60 % - Accent3" xfId="32317" builtinId="40" hidden="1"/>
    <cellStyle name="60 % - Accent3" xfId="32356" builtinId="40" hidden="1"/>
    <cellStyle name="60 % - Accent3" xfId="32395" builtinId="40" hidden="1"/>
    <cellStyle name="60 % - Accent3" xfId="32434" builtinId="40" hidden="1"/>
    <cellStyle name="60 % - Accent3" xfId="32590" builtinId="40" hidden="1"/>
    <cellStyle name="60 % - Accent3" xfId="32630" builtinId="40" hidden="1"/>
    <cellStyle name="60 % - Accent3" xfId="32669" builtinId="40" hidden="1"/>
    <cellStyle name="60 % - Accent3" xfId="32707" builtinId="40" hidden="1"/>
    <cellStyle name="60 % - Accent3" xfId="32746" builtinId="40" hidden="1"/>
    <cellStyle name="60 % - Accent3" xfId="32785" builtinId="40" hidden="1"/>
    <cellStyle name="60 % - Accent3" xfId="32824" builtinId="40" hidden="1"/>
    <cellStyle name="60 % - Accent3" xfId="32864" builtinId="40" hidden="1"/>
    <cellStyle name="60 % - Accent3" xfId="32903" builtinId="40" hidden="1"/>
    <cellStyle name="60 % - Accent3" xfId="32941" builtinId="40" hidden="1"/>
    <cellStyle name="60 % - Accent3" xfId="32980" builtinId="40" hidden="1"/>
    <cellStyle name="60 % - Accent3" xfId="33019" builtinId="40" hidden="1"/>
    <cellStyle name="60 % - Accent3" xfId="33059" builtinId="40" hidden="1"/>
    <cellStyle name="60 % - Accent3" xfId="33098" builtinId="40" hidden="1"/>
    <cellStyle name="60 % - Accent3" xfId="33138" builtinId="40" hidden="1"/>
    <cellStyle name="60 % - Accent3" xfId="33178" builtinId="40" hidden="1"/>
    <cellStyle name="60 % - Accent3" xfId="33218" builtinId="40" hidden="1"/>
    <cellStyle name="60 % - Accent3" xfId="33257" builtinId="40" hidden="1"/>
    <cellStyle name="60 % - Accent3" xfId="33296" builtinId="40" hidden="1"/>
    <cellStyle name="60 % - Accent3" xfId="33316" builtinId="40" hidden="1"/>
    <cellStyle name="60 % - Accent3" xfId="33329" builtinId="40" hidden="1"/>
    <cellStyle name="60 % - Accent3" xfId="33369" builtinId="40" hidden="1"/>
    <cellStyle name="60 % - Accent3" xfId="33408" builtinId="40" hidden="1"/>
    <cellStyle name="60 % - Accent3" xfId="33446" builtinId="40" hidden="1"/>
    <cellStyle name="60 % - Accent3" xfId="33485" builtinId="40" hidden="1"/>
    <cellStyle name="60 % - Accent3" xfId="33524" builtinId="40" hidden="1"/>
    <cellStyle name="60 % - Accent3" xfId="33563" builtinId="40" hidden="1"/>
    <cellStyle name="60 % - Accent3" xfId="33603" builtinId="40" hidden="1"/>
    <cellStyle name="60 % - Accent3" xfId="33642" builtinId="40" hidden="1"/>
    <cellStyle name="60 % - Accent3" xfId="33680" builtinId="40" hidden="1"/>
    <cellStyle name="60 % - Accent3" xfId="33719" builtinId="40" hidden="1"/>
    <cellStyle name="60 % - Accent3" xfId="33758" builtinId="40" hidden="1"/>
    <cellStyle name="60 % - Accent3" xfId="33798" builtinId="40" hidden="1"/>
    <cellStyle name="60 % - Accent3" xfId="33837" builtinId="40" hidden="1"/>
    <cellStyle name="60 % - Accent3" xfId="33877" builtinId="40" hidden="1"/>
    <cellStyle name="60 % - Accent3" xfId="33916" builtinId="40" hidden="1"/>
    <cellStyle name="60 % - Accent3" xfId="33956" builtinId="40" hidden="1"/>
    <cellStyle name="60 % - Accent3" xfId="33995" builtinId="40" hidden="1"/>
    <cellStyle name="60 % - Accent3" xfId="34034" builtinId="40" hidden="1"/>
    <cellStyle name="60 % - Accent3" xfId="34049" builtinId="40" hidden="1"/>
    <cellStyle name="60 % - Accent3" xfId="33313" builtinId="40" hidden="1"/>
    <cellStyle name="60 % - Accent3" xfId="34079" builtinId="40" hidden="1"/>
    <cellStyle name="60 % - Accent3" xfId="34118" builtinId="40" hidden="1"/>
    <cellStyle name="60 % - Accent3" xfId="34156" builtinId="40" hidden="1"/>
    <cellStyle name="60 % - Accent3" xfId="34195" builtinId="40" hidden="1"/>
    <cellStyle name="60 % - Accent3" xfId="34234" builtinId="40" hidden="1"/>
    <cellStyle name="60 % - Accent3" xfId="34273" builtinId="40" hidden="1"/>
    <cellStyle name="60 % - Accent3" xfId="34313" builtinId="40" hidden="1"/>
    <cellStyle name="60 % - Accent3" xfId="34352" builtinId="40" hidden="1"/>
    <cellStyle name="60 % - Accent3" xfId="34390" builtinId="40" hidden="1"/>
    <cellStyle name="60 % - Accent3" xfId="34429" builtinId="40" hidden="1"/>
    <cellStyle name="60 % - Accent3" xfId="34468" builtinId="40" hidden="1"/>
    <cellStyle name="60 % - Accent3" xfId="34508" builtinId="40" hidden="1"/>
    <cellStyle name="60 % - Accent3" xfId="34547" builtinId="40" hidden="1"/>
    <cellStyle name="60 % - Accent3" xfId="34587" builtinId="40" hidden="1"/>
    <cellStyle name="60 % - Accent3" xfId="34626" builtinId="40" hidden="1"/>
    <cellStyle name="60 % - Accent3" xfId="34666" builtinId="40" hidden="1"/>
    <cellStyle name="60 % - Accent3" xfId="34705" builtinId="40" hidden="1"/>
    <cellStyle name="60 % - Accent3" xfId="34744" builtinId="40" hidden="1"/>
    <cellStyle name="60 % - Accent3" xfId="28521" builtinId="40" hidden="1"/>
    <cellStyle name="60 % - Accent3" xfId="34784" builtinId="40" hidden="1"/>
    <cellStyle name="60 % - Accent3" xfId="34824" builtinId="40" hidden="1"/>
    <cellStyle name="60 % - Accent3" xfId="34863" builtinId="40" hidden="1"/>
    <cellStyle name="60 % - Accent3" xfId="34901" builtinId="40" hidden="1"/>
    <cellStyle name="60 % - Accent3" xfId="34940" builtinId="40" hidden="1"/>
    <cellStyle name="60 % - Accent3" xfId="34979" builtinId="40" hidden="1"/>
    <cellStyle name="60 % - Accent3" xfId="35018" builtinId="40" hidden="1"/>
    <cellStyle name="60 % - Accent3" xfId="35058" builtinId="40" hidden="1"/>
    <cellStyle name="60 % - Accent3" xfId="35097" builtinId="40" hidden="1"/>
    <cellStyle name="60 % - Accent3" xfId="35135" builtinId="40" hidden="1"/>
    <cellStyle name="60 % - Accent3" xfId="35174" builtinId="40" hidden="1"/>
    <cellStyle name="60 % - Accent3" xfId="35213" builtinId="40" hidden="1"/>
    <cellStyle name="60 % - Accent3" xfId="35253" builtinId="40" hidden="1"/>
    <cellStyle name="60 % - Accent3" xfId="35292" builtinId="40" hidden="1"/>
    <cellStyle name="60 % - Accent3" xfId="35332" builtinId="40" hidden="1"/>
    <cellStyle name="60 % - Accent3" xfId="35371" builtinId="40" hidden="1"/>
    <cellStyle name="60 % - Accent3" xfId="35411" builtinId="40" hidden="1"/>
    <cellStyle name="60 % - Accent3" xfId="35450" builtinId="40" hidden="1"/>
    <cellStyle name="60 % - Accent3" xfId="35489" builtinId="40" hidden="1"/>
    <cellStyle name="60 % - Accent3" xfId="35528" builtinId="40" hidden="1"/>
    <cellStyle name="60 % - Accent3" xfId="35684" builtinId="40" hidden="1"/>
    <cellStyle name="60 % - Accent3" xfId="35724" builtinId="40" hidden="1"/>
    <cellStyle name="60 % - Accent3" xfId="35763" builtinId="40" hidden="1"/>
    <cellStyle name="60 % - Accent3" xfId="35801" builtinId="40" hidden="1"/>
    <cellStyle name="60 % - Accent3" xfId="35840" builtinId="40" hidden="1"/>
    <cellStyle name="60 % - Accent3" xfId="35879" builtinId="40" hidden="1"/>
    <cellStyle name="60 % - Accent3" xfId="35918" builtinId="40" hidden="1"/>
    <cellStyle name="60 % - Accent3" xfId="35958" builtinId="40" hidden="1"/>
    <cellStyle name="60 % - Accent3" xfId="35997" builtinId="40" hidden="1"/>
    <cellStyle name="60 % - Accent3" xfId="36035" builtinId="40" hidden="1"/>
    <cellStyle name="60 % - Accent3" xfId="36074" builtinId="40" hidden="1"/>
    <cellStyle name="60 % - Accent3" xfId="36113" builtinId="40" hidden="1"/>
    <cellStyle name="60 % - Accent3" xfId="36153" builtinId="40" hidden="1"/>
    <cellStyle name="60 % - Accent3" xfId="36192" builtinId="40" hidden="1"/>
    <cellStyle name="60 % - Accent3" xfId="36232" builtinId="40" hidden="1"/>
    <cellStyle name="60 % - Accent3" xfId="36272" builtinId="40" hidden="1"/>
    <cellStyle name="60 % - Accent3" xfId="36312" builtinId="40" hidden="1"/>
    <cellStyle name="60 % - Accent3" xfId="36351" builtinId="40" hidden="1"/>
    <cellStyle name="60 % - Accent3" xfId="36390" builtinId="40" hidden="1"/>
    <cellStyle name="60 % - Accent3" xfId="36410" builtinId="40" hidden="1"/>
    <cellStyle name="60 % - Accent3" xfId="36423" builtinId="40" hidden="1"/>
    <cellStyle name="60 % - Accent3" xfId="36463" builtinId="40" hidden="1"/>
    <cellStyle name="60 % - Accent3" xfId="36502" builtinId="40" hidden="1"/>
    <cellStyle name="60 % - Accent3" xfId="36540" builtinId="40" hidden="1"/>
    <cellStyle name="60 % - Accent3" xfId="36579" builtinId="40" hidden="1"/>
    <cellStyle name="60 % - Accent3" xfId="36618" builtinId="40" hidden="1"/>
    <cellStyle name="60 % - Accent3" xfId="36657" builtinId="40" hidden="1"/>
    <cellStyle name="60 % - Accent3" xfId="36697" builtinId="40" hidden="1"/>
    <cellStyle name="60 % - Accent3" xfId="36736" builtinId="40" hidden="1"/>
    <cellStyle name="60 % - Accent3" xfId="36774" builtinId="40" hidden="1"/>
    <cellStyle name="60 % - Accent3" xfId="36813" builtinId="40" hidden="1"/>
    <cellStyle name="60 % - Accent3" xfId="36852" builtinId="40" hidden="1"/>
    <cellStyle name="60 % - Accent3" xfId="36892" builtinId="40" hidden="1"/>
    <cellStyle name="60 % - Accent3" xfId="36931" builtinId="40" hidden="1"/>
    <cellStyle name="60 % - Accent3" xfId="36971" builtinId="40" hidden="1"/>
    <cellStyle name="60 % - Accent3" xfId="37010" builtinId="40" hidden="1"/>
    <cellStyle name="60 % - Accent3" xfId="37050" builtinId="40" hidden="1"/>
    <cellStyle name="60 % - Accent3" xfId="37089" builtinId="40" hidden="1"/>
    <cellStyle name="60 % - Accent3" xfId="37128" builtinId="40" hidden="1"/>
    <cellStyle name="60 % - Accent3" xfId="37143" builtinId="40" hidden="1"/>
    <cellStyle name="60 % - Accent3" xfId="36407" builtinId="40" hidden="1"/>
    <cellStyle name="60 % - Accent3" xfId="37173" builtinId="40" hidden="1"/>
    <cellStyle name="60 % - Accent3" xfId="37212" builtinId="40" hidden="1"/>
    <cellStyle name="60 % - Accent3" xfId="37250" builtinId="40" hidden="1"/>
    <cellStyle name="60 % - Accent3" xfId="37289" builtinId="40" hidden="1"/>
    <cellStyle name="60 % - Accent3" xfId="37328" builtinId="40" hidden="1"/>
    <cellStyle name="60 % - Accent3" xfId="37367" builtinId="40" hidden="1"/>
    <cellStyle name="60 % - Accent3" xfId="37407" builtinId="40" hidden="1"/>
    <cellStyle name="60 % - Accent3" xfId="37446" builtinId="40" hidden="1"/>
    <cellStyle name="60 % - Accent3" xfId="37484" builtinId="40" hidden="1"/>
    <cellStyle name="60 % - Accent3" xfId="37523" builtinId="40" hidden="1"/>
    <cellStyle name="60 % - Accent3" xfId="37562" builtinId="40" hidden="1"/>
    <cellStyle name="60 % - Accent3" xfId="37602" builtinId="40" hidden="1"/>
    <cellStyle name="60 % - Accent3" xfId="37641" builtinId="40" hidden="1"/>
    <cellStyle name="60 % - Accent3" xfId="37681" builtinId="40" hidden="1"/>
    <cellStyle name="60 % - Accent3" xfId="37720" builtinId="40" hidden="1"/>
    <cellStyle name="60 % - Accent3" xfId="37760" builtinId="40" hidden="1"/>
    <cellStyle name="60 % - Accent3" xfId="37799" builtinId="40" hidden="1"/>
    <cellStyle name="60 % - Accent3" xfId="37838" builtinId="40" hidden="1"/>
    <cellStyle name="60 % - Accent3" xfId="37877" builtinId="40" hidden="1"/>
    <cellStyle name="60 % - Accent3" xfId="37916" builtinId="40" hidden="1"/>
    <cellStyle name="60 % - Accent3" xfId="37956" builtinId="40" hidden="1"/>
    <cellStyle name="60 % - Accent3" xfId="37995" builtinId="40" hidden="1"/>
    <cellStyle name="60 % - Accent3" xfId="38033" builtinId="40" hidden="1"/>
    <cellStyle name="60 % - Accent3" xfId="38072" builtinId="40" hidden="1"/>
    <cellStyle name="60 % - Accent3" xfId="38111" builtinId="40" hidden="1"/>
    <cellStyle name="60 % - Accent3" xfId="38150" builtinId="40" hidden="1"/>
    <cellStyle name="60 % - Accent3" xfId="38190" builtinId="40" hidden="1"/>
    <cellStyle name="60 % - Accent3" xfId="38229" builtinId="40" hidden="1"/>
    <cellStyle name="60 % - Accent3" xfId="38267" builtinId="40" hidden="1"/>
    <cellStyle name="60 % - Accent3" xfId="38306" builtinId="40" hidden="1"/>
    <cellStyle name="60 % - Accent3" xfId="38345" builtinId="40" hidden="1"/>
    <cellStyle name="60 % - Accent3" xfId="38385" builtinId="40" hidden="1"/>
    <cellStyle name="60 % - Accent3" xfId="38424" builtinId="40" hidden="1"/>
    <cellStyle name="60 % - Accent3" xfId="38464" builtinId="40" hidden="1"/>
    <cellStyle name="60 % - Accent3" xfId="38503" builtinId="40" hidden="1"/>
    <cellStyle name="60 % - Accent3" xfId="38543" builtinId="40" hidden="1"/>
    <cellStyle name="60 % - Accent3" xfId="38582" builtinId="40" hidden="1"/>
    <cellStyle name="60 % - Accent3" xfId="38621" builtinId="40" hidden="1"/>
    <cellStyle name="60 % - Accent3" xfId="38660" builtinId="40" hidden="1"/>
    <cellStyle name="60 % - Accent3" xfId="38816" builtinId="40" hidden="1"/>
    <cellStyle name="60 % - Accent3" xfId="38856" builtinId="40" hidden="1"/>
    <cellStyle name="60 % - Accent3" xfId="38895" builtinId="40" hidden="1"/>
    <cellStyle name="60 % - Accent3" xfId="38933" builtinId="40" hidden="1"/>
    <cellStyle name="60 % - Accent3" xfId="38972" builtinId="40" hidden="1"/>
    <cellStyle name="60 % - Accent3" xfId="39011" builtinId="40" hidden="1"/>
    <cellStyle name="60 % - Accent3" xfId="39050" builtinId="40" hidden="1"/>
    <cellStyle name="60 % - Accent3" xfId="39090" builtinId="40" hidden="1"/>
    <cellStyle name="60 % - Accent3" xfId="39129" builtinId="40" hidden="1"/>
    <cellStyle name="60 % - Accent3" xfId="39167" builtinId="40" hidden="1"/>
    <cellStyle name="60 % - Accent3" xfId="39206" builtinId="40" hidden="1"/>
    <cellStyle name="60 % - Accent3" xfId="39245" builtinId="40" hidden="1"/>
    <cellStyle name="60 % - Accent3" xfId="39285" builtinId="40" hidden="1"/>
    <cellStyle name="60 % - Accent3" xfId="39324" builtinId="40" hidden="1"/>
    <cellStyle name="60 % - Accent3" xfId="39364" builtinId="40" hidden="1"/>
    <cellStyle name="60 % - Accent3" xfId="39404" builtinId="40" hidden="1"/>
    <cellStyle name="60 % - Accent3" xfId="39444" builtinId="40" hidden="1"/>
    <cellStyle name="60 % - Accent3" xfId="39483" builtinId="40" hidden="1"/>
    <cellStyle name="60 % - Accent3" xfId="39522" builtinId="40" hidden="1"/>
    <cellStyle name="60 % - Accent3" xfId="39542" builtinId="40" hidden="1"/>
    <cellStyle name="60 % - Accent3" xfId="39555" builtinId="40" hidden="1"/>
    <cellStyle name="60 % - Accent3" xfId="39595" builtinId="40" hidden="1"/>
    <cellStyle name="60 % - Accent3" xfId="39634" builtinId="40" hidden="1"/>
    <cellStyle name="60 % - Accent3" xfId="39672" builtinId="40" hidden="1"/>
    <cellStyle name="60 % - Accent3" xfId="39711" builtinId="40" hidden="1"/>
    <cellStyle name="60 % - Accent3" xfId="39750" builtinId="40" hidden="1"/>
    <cellStyle name="60 % - Accent3" xfId="39789" builtinId="40" hidden="1"/>
    <cellStyle name="60 % - Accent3" xfId="39829" builtinId="40" hidden="1"/>
    <cellStyle name="60 % - Accent3" xfId="39868" builtinId="40" hidden="1"/>
    <cellStyle name="60 % - Accent3" xfId="39906" builtinId="40" hidden="1"/>
    <cellStyle name="60 % - Accent3" xfId="39945" builtinId="40" hidden="1"/>
    <cellStyle name="60 % - Accent3" xfId="39984" builtinId="40" hidden="1"/>
    <cellStyle name="60 % - Accent3" xfId="40024" builtinId="40" hidden="1"/>
    <cellStyle name="60 % - Accent3" xfId="40063" builtinId="40" hidden="1"/>
    <cellStyle name="60 % - Accent3" xfId="40103" builtinId="40" hidden="1"/>
    <cellStyle name="60 % - Accent3" xfId="40142" builtinId="40" hidden="1"/>
    <cellStyle name="60 % - Accent3" xfId="40182" builtinId="40" hidden="1"/>
    <cellStyle name="60 % - Accent3" xfId="40221" builtinId="40" hidden="1"/>
    <cellStyle name="60 % - Accent3" xfId="40260" builtinId="40" hidden="1"/>
    <cellStyle name="60 % - Accent3" xfId="40275" builtinId="40" hidden="1"/>
    <cellStyle name="60 % - Accent3" xfId="39539" builtinId="40" hidden="1"/>
    <cellStyle name="60 % - Accent3" xfId="40305" builtinId="40" hidden="1"/>
    <cellStyle name="60 % - Accent3" xfId="40344" builtinId="40" hidden="1"/>
    <cellStyle name="60 % - Accent3" xfId="40382" builtinId="40" hidden="1"/>
    <cellStyle name="60 % - Accent3" xfId="40421" builtinId="40" hidden="1"/>
    <cellStyle name="60 % - Accent3" xfId="40460" builtinId="40" hidden="1"/>
    <cellStyle name="60 % - Accent3" xfId="40499" builtinId="40" hidden="1"/>
    <cellStyle name="60 % - Accent3" xfId="40539" builtinId="40" hidden="1"/>
    <cellStyle name="60 % - Accent3" xfId="40578" builtinId="40" hidden="1"/>
    <cellStyle name="60 % - Accent3" xfId="40616" builtinId="40" hidden="1"/>
    <cellStyle name="60 % - Accent3" xfId="40655" builtinId="40" hidden="1"/>
    <cellStyle name="60 % - Accent3" xfId="40694" builtinId="40" hidden="1"/>
    <cellStyle name="60 % - Accent3" xfId="40734" builtinId="40" hidden="1"/>
    <cellStyle name="60 % - Accent3" xfId="40773" builtinId="40" hidden="1"/>
    <cellStyle name="60 % - Accent3" xfId="40813" builtinId="40" hidden="1"/>
    <cellStyle name="60 % - Accent3" xfId="40852" builtinId="40" hidden="1"/>
    <cellStyle name="60 % - Accent3" xfId="40892" builtinId="40" hidden="1"/>
    <cellStyle name="60 % - Accent3" xfId="40931" builtinId="40" hidden="1"/>
    <cellStyle name="60 % - Accent3" xfId="40970" builtinId="40" hidden="1"/>
    <cellStyle name="60 % - Accent3" xfId="41030" builtinId="40" hidden="1"/>
    <cellStyle name="60 % - Accent3" xfId="41087" builtinId="40" hidden="1"/>
    <cellStyle name="60 % - Accent3" xfId="41127" builtinId="40" hidden="1"/>
    <cellStyle name="60 % - Accent3" xfId="41166" builtinId="40" hidden="1"/>
    <cellStyle name="60 % - Accent3" xfId="41204" builtinId="40" hidden="1"/>
    <cellStyle name="60 % - Accent3" xfId="41243" builtinId="40" hidden="1"/>
    <cellStyle name="60 % - Accent3" xfId="41282" builtinId="40" hidden="1"/>
    <cellStyle name="60 % - Accent3" xfId="41321" builtinId="40" hidden="1"/>
    <cellStyle name="60 % - Accent3" xfId="41361" builtinId="40" hidden="1"/>
    <cellStyle name="60 % - Accent3" xfId="41400" builtinId="40" hidden="1"/>
    <cellStyle name="60 % - Accent3" xfId="41438" builtinId="40" hidden="1"/>
    <cellStyle name="60 % - Accent3" xfId="41477" builtinId="40" hidden="1"/>
    <cellStyle name="60 % - Accent3" xfId="41516" builtinId="40" hidden="1"/>
    <cellStyle name="60 % - Accent3" xfId="41556" builtinId="40" hidden="1"/>
    <cellStyle name="60 % - Accent3" xfId="41595" builtinId="40" hidden="1"/>
    <cellStyle name="60 % - Accent3" xfId="41635" builtinId="40" hidden="1"/>
    <cellStyle name="60 % - Accent3" xfId="41674" builtinId="40" hidden="1"/>
    <cellStyle name="60 % - Accent3" xfId="41714" builtinId="40" hidden="1"/>
    <cellStyle name="60 % - Accent3" xfId="41753" builtinId="40" hidden="1"/>
    <cellStyle name="60 % - Accent3" xfId="41792" builtinId="40" hidden="1"/>
    <cellStyle name="60 % - Accent3" xfId="41048" builtinId="40" hidden="1"/>
    <cellStyle name="60 % - Accent3" xfId="41831" builtinId="40" hidden="1"/>
    <cellStyle name="60 % - Accent3" xfId="41871" builtinId="40" hidden="1"/>
    <cellStyle name="60 % - Accent3" xfId="41910" builtinId="40" hidden="1"/>
    <cellStyle name="60 % - Accent3" xfId="41948" builtinId="40" hidden="1"/>
    <cellStyle name="60 % - Accent3" xfId="41987" builtinId="40" hidden="1"/>
    <cellStyle name="60 % - Accent3" xfId="42026" builtinId="40" hidden="1"/>
    <cellStyle name="60 % - Accent3" xfId="42065" builtinId="40" hidden="1"/>
    <cellStyle name="60 % - Accent3" xfId="42105" builtinId="40" hidden="1"/>
    <cellStyle name="60 % - Accent3" xfId="42144" builtinId="40" hidden="1"/>
    <cellStyle name="60 % - Accent3" xfId="42182" builtinId="40" hidden="1"/>
    <cellStyle name="60 % - Accent3" xfId="42221" builtinId="40" hidden="1"/>
    <cellStyle name="60 % - Accent3" xfId="42260" builtinId="40" hidden="1"/>
    <cellStyle name="60 % - Accent3" xfId="42300" builtinId="40" hidden="1"/>
    <cellStyle name="60 % - Accent3" xfId="42339" builtinId="40" hidden="1"/>
    <cellStyle name="60 % - Accent3" xfId="42379" builtinId="40" hidden="1"/>
    <cellStyle name="60 % - Accent3" xfId="42418" builtinId="40" hidden="1"/>
    <cellStyle name="60 % - Accent3" xfId="42458" builtinId="40" hidden="1"/>
    <cellStyle name="60 % - Accent3" xfId="42497" builtinId="40" hidden="1"/>
    <cellStyle name="60 % - Accent3" xfId="42536" builtinId="40" hidden="1"/>
    <cellStyle name="60 % - Accent3" xfId="42600" builtinId="40" hidden="1"/>
    <cellStyle name="60 % - Accent3" xfId="42653" builtinId="40" hidden="1"/>
    <cellStyle name="60 % - Accent3" xfId="42693" builtinId="40" hidden="1"/>
    <cellStyle name="60 % - Accent3" xfId="42732" builtinId="40" hidden="1"/>
    <cellStyle name="60 % - Accent3" xfId="42770" builtinId="40" hidden="1"/>
    <cellStyle name="60 % - Accent3" xfId="42809" builtinId="40" hidden="1"/>
    <cellStyle name="60 % - Accent3" xfId="42848" builtinId="40" hidden="1"/>
    <cellStyle name="60 % - Accent3" xfId="42887" builtinId="40" hidden="1"/>
    <cellStyle name="60 % - Accent3" xfId="42927" builtinId="40" hidden="1"/>
    <cellStyle name="60 % - Accent3" xfId="42966" builtinId="40" hidden="1"/>
    <cellStyle name="60 % - Accent3" xfId="43004" builtinId="40" hidden="1"/>
    <cellStyle name="60 % - Accent3" xfId="43043" builtinId="40" hidden="1"/>
    <cellStyle name="60 % - Accent3" xfId="43082" builtinId="40" hidden="1"/>
    <cellStyle name="60 % - Accent3" xfId="43122" builtinId="40" hidden="1"/>
    <cellStyle name="60 % - Accent3" xfId="43161" builtinId="40" hidden="1"/>
    <cellStyle name="60 % - Accent3" xfId="43201" builtinId="40" hidden="1"/>
    <cellStyle name="60 % - Accent3" xfId="43240" builtinId="40" hidden="1"/>
    <cellStyle name="60 % - Accent3" xfId="43280" builtinId="40" hidden="1"/>
    <cellStyle name="60 % - Accent3" xfId="43319" builtinId="40" hidden="1"/>
    <cellStyle name="60 % - Accent3" xfId="43358" builtinId="40" hidden="1"/>
    <cellStyle name="60 % - Accent3" xfId="42619" builtinId="40" hidden="1"/>
    <cellStyle name="60 % - Accent3" xfId="43397" builtinId="40" hidden="1"/>
    <cellStyle name="60 % - Accent3" xfId="43437" builtinId="40" hidden="1"/>
    <cellStyle name="60 % - Accent3" xfId="43476" builtinId="40" hidden="1"/>
    <cellStyle name="60 % - Accent3" xfId="43514" builtinId="40" hidden="1"/>
    <cellStyle name="60 % - Accent3" xfId="43553" builtinId="40" hidden="1"/>
    <cellStyle name="60 % - Accent3" xfId="43592" builtinId="40" hidden="1"/>
    <cellStyle name="60 % - Accent3" xfId="43631" builtinId="40" hidden="1"/>
    <cellStyle name="60 % - Accent3" xfId="43671" builtinId="40" hidden="1"/>
    <cellStyle name="60 % - Accent3" xfId="43710" builtinId="40" hidden="1"/>
    <cellStyle name="60 % - Accent3" xfId="43748" builtinId="40" hidden="1"/>
    <cellStyle name="60 % - Accent3" xfId="43787" builtinId="40" hidden="1"/>
    <cellStyle name="60 % - Accent3" xfId="43826" builtinId="40" hidden="1"/>
    <cellStyle name="60 % - Accent3" xfId="43866" builtinId="40" hidden="1"/>
    <cellStyle name="60 % - Accent3" xfId="43905" builtinId="40" hidden="1"/>
    <cellStyle name="60 % - Accent3" xfId="43945" builtinId="40" hidden="1"/>
    <cellStyle name="60 % - Accent3" xfId="43984" builtinId="40" hidden="1"/>
    <cellStyle name="60 % - Accent3" xfId="44024" builtinId="40" hidden="1"/>
    <cellStyle name="60 % - Accent3" xfId="44063" builtinId="40" hidden="1"/>
    <cellStyle name="60 % - Accent3" xfId="44102" builtinId="40" hidden="1"/>
    <cellStyle name="60 % - Accent3" xfId="44166" builtinId="40" hidden="1"/>
    <cellStyle name="60 % - Accent3" xfId="44219" builtinId="40" hidden="1"/>
    <cellStyle name="60 % - Accent3" xfId="44259" builtinId="40" hidden="1"/>
    <cellStyle name="60 % - Accent3" xfId="44298" builtinId="40" hidden="1"/>
    <cellStyle name="60 % - Accent3" xfId="44336" builtinId="40" hidden="1"/>
    <cellStyle name="60 % - Accent3" xfId="44375" builtinId="40" hidden="1"/>
    <cellStyle name="60 % - Accent3" xfId="44414" builtinId="40" hidden="1"/>
    <cellStyle name="60 % - Accent3" xfId="44453" builtinId="40" hidden="1"/>
    <cellStyle name="60 % - Accent3" xfId="44493" builtinId="40" hidden="1"/>
    <cellStyle name="60 % - Accent3" xfId="44532" builtinId="40" hidden="1"/>
    <cellStyle name="60 % - Accent3" xfId="44570" builtinId="40" hidden="1"/>
    <cellStyle name="60 % - Accent3" xfId="44609" builtinId="40" hidden="1"/>
    <cellStyle name="60 % - Accent3" xfId="44648" builtinId="40" hidden="1"/>
    <cellStyle name="60 % - Accent3" xfId="44688" builtinId="40" hidden="1"/>
    <cellStyle name="60 % - Accent3" xfId="44727" builtinId="40" hidden="1"/>
    <cellStyle name="60 % - Accent3" xfId="44767" builtinId="40" hidden="1"/>
    <cellStyle name="60 % - Accent3" xfId="44806" builtinId="40" hidden="1"/>
    <cellStyle name="60 % - Accent3" xfId="44846" builtinId="40" hidden="1"/>
    <cellStyle name="60 % - Accent3" xfId="44885" builtinId="40" hidden="1"/>
    <cellStyle name="60 % - Accent3" xfId="44924" builtinId="40" hidden="1"/>
    <cellStyle name="60 % - Accent3" xfId="44185" builtinId="40" hidden="1"/>
    <cellStyle name="60 % - Accent3" xfId="44963" builtinId="40" hidden="1"/>
    <cellStyle name="60 % - Accent3" xfId="45003" builtinId="40" hidden="1"/>
    <cellStyle name="60 % - Accent3" xfId="45042" builtinId="40" hidden="1"/>
    <cellStyle name="60 % - Accent3" xfId="45080" builtinId="40" hidden="1"/>
    <cellStyle name="60 % - Accent3" xfId="45119" builtinId="40" hidden="1"/>
    <cellStyle name="60 % - Accent3" xfId="45158" builtinId="40" hidden="1"/>
    <cellStyle name="60 % - Accent3" xfId="45197" builtinId="40" hidden="1"/>
    <cellStyle name="60 % - Accent3" xfId="45237" builtinId="40" hidden="1"/>
    <cellStyle name="60 % - Accent3" xfId="45276" builtinId="40" hidden="1"/>
    <cellStyle name="60 % - Accent3" xfId="45314" builtinId="40" hidden="1"/>
    <cellStyle name="60 % - Accent3" xfId="45353" builtinId="40" hidden="1"/>
    <cellStyle name="60 % - Accent3" xfId="45392" builtinId="40" hidden="1"/>
    <cellStyle name="60 % - Accent3" xfId="45432" builtinId="40" hidden="1"/>
    <cellStyle name="60 % - Accent3" xfId="45471" builtinId="40" hidden="1"/>
    <cellStyle name="60 % - Accent3" xfId="45511" builtinId="40" hidden="1"/>
    <cellStyle name="60 % - Accent3" xfId="45550" builtinId="40" hidden="1"/>
    <cellStyle name="60 % - Accent3" xfId="45590" builtinId="40" hidden="1"/>
    <cellStyle name="60 % - Accent3" xfId="45629" builtinId="40" hidden="1"/>
    <cellStyle name="60 % - Accent3" xfId="45668" builtinId="40" hidden="1"/>
    <cellStyle name="60 % - Accent3" xfId="45707" builtinId="40" hidden="1"/>
    <cellStyle name="60 % - Accent3" xfId="45747" builtinId="40" hidden="1"/>
    <cellStyle name="60 % - Accent3" xfId="45787" builtinId="40" hidden="1"/>
    <cellStyle name="60 % - Accent3" xfId="45827" builtinId="40" hidden="1"/>
    <cellStyle name="60 % - Accent3" xfId="45864" builtinId="40" hidden="1"/>
    <cellStyle name="60 % - Accent3" xfId="45901" builtinId="40" hidden="1"/>
    <cellStyle name="60 % - Accent3" xfId="45938" builtinId="40" hidden="1"/>
    <cellStyle name="60 % - Accent4" xfId="108" builtinId="44" hidden="1"/>
    <cellStyle name="60 % - Accent4" xfId="145" builtinId="44" hidden="1"/>
    <cellStyle name="60 % - Accent4" xfId="70" builtinId="44" hidden="1"/>
    <cellStyle name="60 % - Accent4" xfId="183" builtinId="44" hidden="1"/>
    <cellStyle name="60 % - Accent4" xfId="221" builtinId="44" hidden="1"/>
    <cellStyle name="60 % - Accent4" xfId="259" builtinId="44" hidden="1"/>
    <cellStyle name="60 % - Accent4" xfId="297" builtinId="44" hidden="1"/>
    <cellStyle name="60 % - Accent4" xfId="336" builtinId="44" hidden="1"/>
    <cellStyle name="60 % - Accent4" xfId="376" builtinId="44" hidden="1"/>
    <cellStyle name="60 % - Accent4" xfId="415" builtinId="44" hidden="1"/>
    <cellStyle name="60 % - Accent4" xfId="453" builtinId="44" hidden="1"/>
    <cellStyle name="60 % - Accent4" xfId="492" builtinId="44" hidden="1"/>
    <cellStyle name="60 % - Accent4" xfId="531" builtinId="44" hidden="1"/>
    <cellStyle name="60 % - Accent4" xfId="570" builtinId="44" hidden="1"/>
    <cellStyle name="60 % - Accent4" xfId="610" builtinId="44" hidden="1"/>
    <cellStyle name="60 % - Accent4" xfId="649" builtinId="44" hidden="1"/>
    <cellStyle name="60 % - Accent4" xfId="687" builtinId="44" hidden="1"/>
    <cellStyle name="60 % - Accent4" xfId="726" builtinId="44" hidden="1"/>
    <cellStyle name="60 % - Accent4" xfId="765" builtinId="44" hidden="1"/>
    <cellStyle name="60 % - Accent4" xfId="805" builtinId="44" hidden="1"/>
    <cellStyle name="60 % - Accent4" xfId="844" builtinId="44" hidden="1"/>
    <cellStyle name="60 % - Accent4" xfId="884" builtinId="44" hidden="1"/>
    <cellStyle name="60 % - Accent4" xfId="923" builtinId="44" hidden="1"/>
    <cellStyle name="60 % - Accent4" xfId="963" builtinId="44" hidden="1"/>
    <cellStyle name="60 % - Accent4" xfId="1002" builtinId="44" hidden="1"/>
    <cellStyle name="60 % - Accent4" xfId="1041" builtinId="44" hidden="1"/>
    <cellStyle name="60 % - Accent4" xfId="1080" builtinId="44" hidden="1"/>
    <cellStyle name="60 % - Accent4" xfId="1236" builtinId="44" hidden="1"/>
    <cellStyle name="60 % - Accent4" xfId="1276" builtinId="44" hidden="1"/>
    <cellStyle name="60 % - Accent4" xfId="1315" builtinId="44" hidden="1"/>
    <cellStyle name="60 % - Accent4" xfId="1353" builtinId="44" hidden="1"/>
    <cellStyle name="60 % - Accent4" xfId="1392" builtinId="44" hidden="1"/>
    <cellStyle name="60 % - Accent4" xfId="1431" builtinId="44" hidden="1"/>
    <cellStyle name="60 % - Accent4" xfId="1470" builtinId="44" hidden="1"/>
    <cellStyle name="60 % - Accent4" xfId="1510" builtinId="44" hidden="1"/>
    <cellStyle name="60 % - Accent4" xfId="1549" builtinId="44" hidden="1"/>
    <cellStyle name="60 % - Accent4" xfId="1587" builtinId="44" hidden="1"/>
    <cellStyle name="60 % - Accent4" xfId="1626" builtinId="44" hidden="1"/>
    <cellStyle name="60 % - Accent4" xfId="1665" builtinId="44" hidden="1"/>
    <cellStyle name="60 % - Accent4" xfId="1705" builtinId="44" hidden="1"/>
    <cellStyle name="60 % - Accent4" xfId="1744" builtinId="44" hidden="1"/>
    <cellStyle name="60 % - Accent4" xfId="1784" builtinId="44" hidden="1"/>
    <cellStyle name="60 % - Accent4" xfId="1824" builtinId="44" hidden="1"/>
    <cellStyle name="60 % - Accent4" xfId="1864" builtinId="44" hidden="1"/>
    <cellStyle name="60 % - Accent4" xfId="1903" builtinId="44" hidden="1"/>
    <cellStyle name="60 % - Accent4" xfId="1942" builtinId="44" hidden="1"/>
    <cellStyle name="60 % - Accent4" xfId="1180" builtinId="44" hidden="1"/>
    <cellStyle name="60 % - Accent4" xfId="1975" builtinId="44" hidden="1"/>
    <cellStyle name="60 % - Accent4" xfId="2015" builtinId="44" hidden="1"/>
    <cellStyle name="60 % - Accent4" xfId="2054" builtinId="44" hidden="1"/>
    <cellStyle name="60 % - Accent4" xfId="2092" builtinId="44" hidden="1"/>
    <cellStyle name="60 % - Accent4" xfId="2131" builtinId="44" hidden="1"/>
    <cellStyle name="60 % - Accent4" xfId="2170" builtinId="44" hidden="1"/>
    <cellStyle name="60 % - Accent4" xfId="2209" builtinId="44" hidden="1"/>
    <cellStyle name="60 % - Accent4" xfId="2249" builtinId="44" hidden="1"/>
    <cellStyle name="60 % - Accent4" xfId="2288" builtinId="44" hidden="1"/>
    <cellStyle name="60 % - Accent4" xfId="2326" builtinId="44" hidden="1"/>
    <cellStyle name="60 % - Accent4" xfId="2365" builtinId="44" hidden="1"/>
    <cellStyle name="60 % - Accent4" xfId="2404" builtinId="44" hidden="1"/>
    <cellStyle name="60 % - Accent4" xfId="2444" builtinId="44" hidden="1"/>
    <cellStyle name="60 % - Accent4" xfId="2483" builtinId="44" hidden="1"/>
    <cellStyle name="60 % - Accent4" xfId="2523" builtinId="44" hidden="1"/>
    <cellStyle name="60 % - Accent4" xfId="2562" builtinId="44" hidden="1"/>
    <cellStyle name="60 % - Accent4" xfId="2602" builtinId="44" hidden="1"/>
    <cellStyle name="60 % - Accent4" xfId="2641" builtinId="44" hidden="1"/>
    <cellStyle name="60 % - Accent4" xfId="2680" builtinId="44" hidden="1"/>
    <cellStyle name="60 % - Accent4" xfId="1130" builtinId="44" hidden="1"/>
    <cellStyle name="60 % - Accent4" xfId="1164" builtinId="44" hidden="1"/>
    <cellStyle name="60 % - Accent4" xfId="2725" builtinId="44" hidden="1"/>
    <cellStyle name="60 % - Accent4" xfId="2764" builtinId="44" hidden="1"/>
    <cellStyle name="60 % - Accent4" xfId="2802" builtinId="44" hidden="1"/>
    <cellStyle name="60 % - Accent4" xfId="2841" builtinId="44" hidden="1"/>
    <cellStyle name="60 % - Accent4" xfId="2880" builtinId="44" hidden="1"/>
    <cellStyle name="60 % - Accent4" xfId="2919" builtinId="44" hidden="1"/>
    <cellStyle name="60 % - Accent4" xfId="2959" builtinId="44" hidden="1"/>
    <cellStyle name="60 % - Accent4" xfId="2998" builtinId="44" hidden="1"/>
    <cellStyle name="60 % - Accent4" xfId="3036" builtinId="44" hidden="1"/>
    <cellStyle name="60 % - Accent4" xfId="3075" builtinId="44" hidden="1"/>
    <cellStyle name="60 % - Accent4" xfId="3114" builtinId="44" hidden="1"/>
    <cellStyle name="60 % - Accent4" xfId="3154" builtinId="44" hidden="1"/>
    <cellStyle name="60 % - Accent4" xfId="3193" builtinId="44" hidden="1"/>
    <cellStyle name="60 % - Accent4" xfId="3233" builtinId="44" hidden="1"/>
    <cellStyle name="60 % - Accent4" xfId="3272" builtinId="44" hidden="1"/>
    <cellStyle name="60 % - Accent4" xfId="3312" builtinId="44" hidden="1"/>
    <cellStyle name="60 % - Accent4" xfId="3351" builtinId="44" hidden="1"/>
    <cellStyle name="60 % - Accent4" xfId="3390" builtinId="44" hidden="1"/>
    <cellStyle name="60 % - Accent4" xfId="3429" builtinId="44" hidden="1"/>
    <cellStyle name="60 % - Accent4" xfId="3620" builtinId="44" hidden="1"/>
    <cellStyle name="60 % - Accent4" xfId="3664" builtinId="44" hidden="1"/>
    <cellStyle name="60 % - Accent4" xfId="3703" builtinId="44" hidden="1"/>
    <cellStyle name="60 % - Accent4" xfId="3741" builtinId="44" hidden="1"/>
    <cellStyle name="60 % - Accent4" xfId="3780" builtinId="44" hidden="1"/>
    <cellStyle name="60 % - Accent4" xfId="3819" builtinId="44" hidden="1"/>
    <cellStyle name="60 % - Accent4" xfId="3858" builtinId="44" hidden="1"/>
    <cellStyle name="60 % - Accent4" xfId="3898" builtinId="44" hidden="1"/>
    <cellStyle name="60 % - Accent4" xfId="3937" builtinId="44" hidden="1"/>
    <cellStyle name="60 % - Accent4" xfId="3975" builtinId="44" hidden="1"/>
    <cellStyle name="60 % - Accent4" xfId="4014" builtinId="44" hidden="1"/>
    <cellStyle name="60 % - Accent4" xfId="4057" builtinId="44" hidden="1"/>
    <cellStyle name="60 % - Accent4" xfId="4097" builtinId="44" hidden="1"/>
    <cellStyle name="60 % - Accent4" xfId="4136" builtinId="44" hidden="1"/>
    <cellStyle name="60 % - Accent4" xfId="4176" builtinId="44" hidden="1"/>
    <cellStyle name="60 % - Accent4" xfId="4216" builtinId="44" hidden="1"/>
    <cellStyle name="60 % - Accent4" xfId="4256" builtinId="44" hidden="1"/>
    <cellStyle name="60 % - Accent4" xfId="4295" builtinId="44" hidden="1"/>
    <cellStyle name="60 % - Accent4" xfId="4334" builtinId="44" hidden="1"/>
    <cellStyle name="60 % - Accent4" xfId="4390" builtinId="44" hidden="1"/>
    <cellStyle name="60 % - Accent4" xfId="4546" builtinId="44" hidden="1"/>
    <cellStyle name="60 % - Accent4" xfId="4590" builtinId="44" hidden="1"/>
    <cellStyle name="60 % - Accent4" xfId="4629" builtinId="44" hidden="1"/>
    <cellStyle name="60 % - Accent4" xfId="4667" builtinId="44" hidden="1"/>
    <cellStyle name="60 % - Accent4" xfId="4706" builtinId="44" hidden="1"/>
    <cellStyle name="60 % - Accent4" xfId="4745" builtinId="44" hidden="1"/>
    <cellStyle name="60 % - Accent4" xfId="4784" builtinId="44" hidden="1"/>
    <cellStyle name="60 % - Accent4" xfId="4824" builtinId="44" hidden="1"/>
    <cellStyle name="60 % - Accent4" xfId="4863" builtinId="44" hidden="1"/>
    <cellStyle name="60 % - Accent4" xfId="4901" builtinId="44" hidden="1"/>
    <cellStyle name="60 % - Accent4" xfId="4940" builtinId="44" hidden="1"/>
    <cellStyle name="60 % - Accent4" xfId="4983" builtinId="44" hidden="1"/>
    <cellStyle name="60 % - Accent4" xfId="5023" builtinId="44" hidden="1"/>
    <cellStyle name="60 % - Accent4" xfId="5062" builtinId="44" hidden="1"/>
    <cellStyle name="60 % - Accent4" xfId="5102" builtinId="44" hidden="1"/>
    <cellStyle name="60 % - Accent4" xfId="5142" builtinId="44" hidden="1"/>
    <cellStyle name="60 % - Accent4" xfId="5182" builtinId="44" hidden="1"/>
    <cellStyle name="60 % - Accent4" xfId="5221" builtinId="44" hidden="1"/>
    <cellStyle name="60 % - Accent4" xfId="5260" builtinId="44" hidden="1"/>
    <cellStyle name="60 % - Accent4" xfId="4490" builtinId="44" hidden="1"/>
    <cellStyle name="60 % - Accent4" xfId="5293" builtinId="44" hidden="1"/>
    <cellStyle name="60 % - Accent4" xfId="5333" builtinId="44" hidden="1"/>
    <cellStyle name="60 % - Accent4" xfId="5372" builtinId="44" hidden="1"/>
    <cellStyle name="60 % - Accent4" xfId="5410" builtinId="44" hidden="1"/>
    <cellStyle name="60 % - Accent4" xfId="5449" builtinId="44" hidden="1"/>
    <cellStyle name="60 % - Accent4" xfId="5488" builtinId="44" hidden="1"/>
    <cellStyle name="60 % - Accent4" xfId="5527" builtinId="44" hidden="1"/>
    <cellStyle name="60 % - Accent4" xfId="5567" builtinId="44" hidden="1"/>
    <cellStyle name="60 % - Accent4" xfId="5606" builtinId="44" hidden="1"/>
    <cellStyle name="60 % - Accent4" xfId="5644" builtinId="44" hidden="1"/>
    <cellStyle name="60 % - Accent4" xfId="5683" builtinId="44" hidden="1"/>
    <cellStyle name="60 % - Accent4" xfId="5722" builtinId="44" hidden="1"/>
    <cellStyle name="60 % - Accent4" xfId="5762" builtinId="44" hidden="1"/>
    <cellStyle name="60 % - Accent4" xfId="5801" builtinId="44" hidden="1"/>
    <cellStyle name="60 % - Accent4" xfId="5841" builtinId="44" hidden="1"/>
    <cellStyle name="60 % - Accent4" xfId="5880" builtinId="44" hidden="1"/>
    <cellStyle name="60 % - Accent4" xfId="5920" builtinId="44" hidden="1"/>
    <cellStyle name="60 % - Accent4" xfId="5959" builtinId="44" hidden="1"/>
    <cellStyle name="60 % - Accent4" xfId="5998" builtinId="44" hidden="1"/>
    <cellStyle name="60 % - Accent4" xfId="4440" builtinId="44" hidden="1"/>
    <cellStyle name="60 % - Accent4" xfId="4474" builtinId="44" hidden="1"/>
    <cellStyle name="60 % - Accent4" xfId="6043" builtinId="44" hidden="1"/>
    <cellStyle name="60 % - Accent4" xfId="6082" builtinId="44" hidden="1"/>
    <cellStyle name="60 % - Accent4" xfId="6120" builtinId="44" hidden="1"/>
    <cellStyle name="60 % - Accent4" xfId="6159" builtinId="44" hidden="1"/>
    <cellStyle name="60 % - Accent4" xfId="6198" builtinId="44" hidden="1"/>
    <cellStyle name="60 % - Accent4" xfId="6237" builtinId="44" hidden="1"/>
    <cellStyle name="60 % - Accent4" xfId="6277" builtinId="44" hidden="1"/>
    <cellStyle name="60 % - Accent4" xfId="6316" builtinId="44" hidden="1"/>
    <cellStyle name="60 % - Accent4" xfId="6354" builtinId="44" hidden="1"/>
    <cellStyle name="60 % - Accent4" xfId="6393" builtinId="44" hidden="1"/>
    <cellStyle name="60 % - Accent4" xfId="6432" builtinId="44" hidden="1"/>
    <cellStyle name="60 % - Accent4" xfId="6472" builtinId="44" hidden="1"/>
    <cellStyle name="60 % - Accent4" xfId="6511" builtinId="44" hidden="1"/>
    <cellStyle name="60 % - Accent4" xfId="6551" builtinId="44" hidden="1"/>
    <cellStyle name="60 % - Accent4" xfId="6590" builtinId="44" hidden="1"/>
    <cellStyle name="60 % - Accent4" xfId="6630" builtinId="44" hidden="1"/>
    <cellStyle name="60 % - Accent4" xfId="6669" builtinId="44" hidden="1"/>
    <cellStyle name="60 % - Accent4" xfId="6708" builtinId="44" hidden="1"/>
    <cellStyle name="60 % - Accent4" xfId="3564" builtinId="44" hidden="1"/>
    <cellStyle name="60 % - Accent4" xfId="6721" builtinId="44" hidden="1"/>
    <cellStyle name="60 % - Accent4" xfId="6763" builtinId="44" hidden="1"/>
    <cellStyle name="60 % - Accent4" xfId="6802" builtinId="44" hidden="1"/>
    <cellStyle name="60 % - Accent4" xfId="6840" builtinId="44" hidden="1"/>
    <cellStyle name="60 % - Accent4" xfId="6879" builtinId="44" hidden="1"/>
    <cellStyle name="60 % - Accent4" xfId="6918" builtinId="44" hidden="1"/>
    <cellStyle name="60 % - Accent4" xfId="6957" builtinId="44" hidden="1"/>
    <cellStyle name="60 % - Accent4" xfId="6997" builtinId="44" hidden="1"/>
    <cellStyle name="60 % - Accent4" xfId="7036" builtinId="44" hidden="1"/>
    <cellStyle name="60 % - Accent4" xfId="7074" builtinId="44" hidden="1"/>
    <cellStyle name="60 % - Accent4" xfId="7113" builtinId="44" hidden="1"/>
    <cellStyle name="60 % - Accent4" xfId="7154" builtinId="44" hidden="1"/>
    <cellStyle name="60 % - Accent4" xfId="7194" builtinId="44" hidden="1"/>
    <cellStyle name="60 % - Accent4" xfId="7233" builtinId="44" hidden="1"/>
    <cellStyle name="60 % - Accent4" xfId="7273" builtinId="44" hidden="1"/>
    <cellStyle name="60 % - Accent4" xfId="7313" builtinId="44" hidden="1"/>
    <cellStyle name="60 % - Accent4" xfId="7353" builtinId="44" hidden="1"/>
    <cellStyle name="60 % - Accent4" xfId="7392" builtinId="44" hidden="1"/>
    <cellStyle name="60 % - Accent4" xfId="7431" builtinId="44" hidden="1"/>
    <cellStyle name="60 % - Accent4" xfId="7481" builtinId="44" hidden="1"/>
    <cellStyle name="60 % - Accent4" xfId="7637" builtinId="44" hidden="1"/>
    <cellStyle name="60 % - Accent4" xfId="7679" builtinId="44" hidden="1"/>
    <cellStyle name="60 % - Accent4" xfId="7718" builtinId="44" hidden="1"/>
    <cellStyle name="60 % - Accent4" xfId="7756" builtinId="44" hidden="1"/>
    <cellStyle name="60 % - Accent4" xfId="7795" builtinId="44" hidden="1"/>
    <cellStyle name="60 % - Accent4" xfId="7834" builtinId="44" hidden="1"/>
    <cellStyle name="60 % - Accent4" xfId="7873" builtinId="44" hidden="1"/>
    <cellStyle name="60 % - Accent4" xfId="7913" builtinId="44" hidden="1"/>
    <cellStyle name="60 % - Accent4" xfId="7952" builtinId="44" hidden="1"/>
    <cellStyle name="60 % - Accent4" xfId="7990" builtinId="44" hidden="1"/>
    <cellStyle name="60 % - Accent4" xfId="8029" builtinId="44" hidden="1"/>
    <cellStyle name="60 % - Accent4" xfId="8070" builtinId="44" hidden="1"/>
    <cellStyle name="60 % - Accent4" xfId="8110" builtinId="44" hidden="1"/>
    <cellStyle name="60 % - Accent4" xfId="8149" builtinId="44" hidden="1"/>
    <cellStyle name="60 % - Accent4" xfId="8189" builtinId="44" hidden="1"/>
    <cellStyle name="60 % - Accent4" xfId="8229" builtinId="44" hidden="1"/>
    <cellStyle name="60 % - Accent4" xfId="8269" builtinId="44" hidden="1"/>
    <cellStyle name="60 % - Accent4" xfId="8308" builtinId="44" hidden="1"/>
    <cellStyle name="60 % - Accent4" xfId="8347" builtinId="44" hidden="1"/>
    <cellStyle name="60 % - Accent4" xfId="7581" builtinId="44" hidden="1"/>
    <cellStyle name="60 % - Accent4" xfId="8380" builtinId="44" hidden="1"/>
    <cellStyle name="60 % - Accent4" xfId="8420" builtinId="44" hidden="1"/>
    <cellStyle name="60 % - Accent4" xfId="8459" builtinId="44" hidden="1"/>
    <cellStyle name="60 % - Accent4" xfId="8497" builtinId="44" hidden="1"/>
    <cellStyle name="60 % - Accent4" xfId="8536" builtinId="44" hidden="1"/>
    <cellStyle name="60 % - Accent4" xfId="8575" builtinId="44" hidden="1"/>
    <cellStyle name="60 % - Accent4" xfId="8614" builtinId="44" hidden="1"/>
    <cellStyle name="60 % - Accent4" xfId="8654" builtinId="44" hidden="1"/>
    <cellStyle name="60 % - Accent4" xfId="8693" builtinId="44" hidden="1"/>
    <cellStyle name="60 % - Accent4" xfId="8731" builtinId="44" hidden="1"/>
    <cellStyle name="60 % - Accent4" xfId="8770" builtinId="44" hidden="1"/>
    <cellStyle name="60 % - Accent4" xfId="8809" builtinId="44" hidden="1"/>
    <cellStyle name="60 % - Accent4" xfId="8849" builtinId="44" hidden="1"/>
    <cellStyle name="60 % - Accent4" xfId="8888" builtinId="44" hidden="1"/>
    <cellStyle name="60 % - Accent4" xfId="8928" builtinId="44" hidden="1"/>
    <cellStyle name="60 % - Accent4" xfId="8967" builtinId="44" hidden="1"/>
    <cellStyle name="60 % - Accent4" xfId="9007" builtinId="44" hidden="1"/>
    <cellStyle name="60 % - Accent4" xfId="9046" builtinId="44" hidden="1"/>
    <cellStyle name="60 % - Accent4" xfId="9085" builtinId="44" hidden="1"/>
    <cellStyle name="60 % - Accent4" xfId="7531" builtinId="44" hidden="1"/>
    <cellStyle name="60 % - Accent4" xfId="7565" builtinId="44" hidden="1"/>
    <cellStyle name="60 % - Accent4" xfId="9130" builtinId="44" hidden="1"/>
    <cellStyle name="60 % - Accent4" xfId="9169" builtinId="44" hidden="1"/>
    <cellStyle name="60 % - Accent4" xfId="9207" builtinId="44" hidden="1"/>
    <cellStyle name="60 % - Accent4" xfId="9246" builtinId="44" hidden="1"/>
    <cellStyle name="60 % - Accent4" xfId="9285" builtinId="44" hidden="1"/>
    <cellStyle name="60 % - Accent4" xfId="9324" builtinId="44" hidden="1"/>
    <cellStyle name="60 % - Accent4" xfId="9364" builtinId="44" hidden="1"/>
    <cellStyle name="60 % - Accent4" xfId="9403" builtinId="44" hidden="1"/>
    <cellStyle name="60 % - Accent4" xfId="9441" builtinId="44" hidden="1"/>
    <cellStyle name="60 % - Accent4" xfId="9480" builtinId="44" hidden="1"/>
    <cellStyle name="60 % - Accent4" xfId="9519" builtinId="44" hidden="1"/>
    <cellStyle name="60 % - Accent4" xfId="9559" builtinId="44" hidden="1"/>
    <cellStyle name="60 % - Accent4" xfId="9598" builtinId="44" hidden="1"/>
    <cellStyle name="60 % - Accent4" xfId="9638" builtinId="44" hidden="1"/>
    <cellStyle name="60 % - Accent4" xfId="9677" builtinId="44" hidden="1"/>
    <cellStyle name="60 % - Accent4" xfId="9717" builtinId="44" hidden="1"/>
    <cellStyle name="60 % - Accent4" xfId="9756" builtinId="44" hidden="1"/>
    <cellStyle name="60 % - Accent4" xfId="9795" builtinId="44" hidden="1"/>
    <cellStyle name="60 % - Accent4" xfId="3542" builtinId="44" hidden="1"/>
    <cellStyle name="60 % - Accent4" xfId="9835" builtinId="44" hidden="1"/>
    <cellStyle name="60 % - Accent4" xfId="9875" builtinId="44" hidden="1"/>
    <cellStyle name="60 % - Accent4" xfId="9914" builtinId="44" hidden="1"/>
    <cellStyle name="60 % - Accent4" xfId="9952" builtinId="44" hidden="1"/>
    <cellStyle name="60 % - Accent4" xfId="9991" builtinId="44" hidden="1"/>
    <cellStyle name="60 % - Accent4" xfId="10030" builtinId="44" hidden="1"/>
    <cellStyle name="60 % - Accent4" xfId="10069" builtinId="44" hidden="1"/>
    <cellStyle name="60 % - Accent4" xfId="10109" builtinId="44" hidden="1"/>
    <cellStyle name="60 % - Accent4" xfId="10148" builtinId="44" hidden="1"/>
    <cellStyle name="60 % - Accent4" xfId="10186" builtinId="44" hidden="1"/>
    <cellStyle name="60 % - Accent4" xfId="10225" builtinId="44" hidden="1"/>
    <cellStyle name="60 % - Accent4" xfId="10264" builtinId="44" hidden="1"/>
    <cellStyle name="60 % - Accent4" xfId="10304" builtinId="44" hidden="1"/>
    <cellStyle name="60 % - Accent4" xfId="10343" builtinId="44" hidden="1"/>
    <cellStyle name="60 % - Accent4" xfId="10383" builtinId="44" hidden="1"/>
    <cellStyle name="60 % - Accent4" xfId="10422" builtinId="44" hidden="1"/>
    <cellStyle name="60 % - Accent4" xfId="10462" builtinId="44" hidden="1"/>
    <cellStyle name="60 % - Accent4" xfId="10501" builtinId="44" hidden="1"/>
    <cellStyle name="60 % - Accent4" xfId="10540" builtinId="44" hidden="1"/>
    <cellStyle name="60 % - Accent4" xfId="10579" builtinId="44" hidden="1"/>
    <cellStyle name="60 % - Accent4" xfId="10735" builtinId="44" hidden="1"/>
    <cellStyle name="60 % - Accent4" xfId="10775" builtinId="44" hidden="1"/>
    <cellStyle name="60 % - Accent4" xfId="10814" builtinId="44" hidden="1"/>
    <cellStyle name="60 % - Accent4" xfId="10852" builtinId="44" hidden="1"/>
    <cellStyle name="60 % - Accent4" xfId="10891" builtinId="44" hidden="1"/>
    <cellStyle name="60 % - Accent4" xfId="10930" builtinId="44" hidden="1"/>
    <cellStyle name="60 % - Accent4" xfId="10969" builtinId="44" hidden="1"/>
    <cellStyle name="60 % - Accent4" xfId="11009" builtinId="44" hidden="1"/>
    <cellStyle name="60 % - Accent4" xfId="11048" builtinId="44" hidden="1"/>
    <cellStyle name="60 % - Accent4" xfId="11086" builtinId="44" hidden="1"/>
    <cellStyle name="60 % - Accent4" xfId="11125" builtinId="44" hidden="1"/>
    <cellStyle name="60 % - Accent4" xfId="11164" builtinId="44" hidden="1"/>
    <cellStyle name="60 % - Accent4" xfId="11204" builtinId="44" hidden="1"/>
    <cellStyle name="60 % - Accent4" xfId="11243" builtinId="44" hidden="1"/>
    <cellStyle name="60 % - Accent4" xfId="11283" builtinId="44" hidden="1"/>
    <cellStyle name="60 % - Accent4" xfId="11323" builtinId="44" hidden="1"/>
    <cellStyle name="60 % - Accent4" xfId="11363" builtinId="44" hidden="1"/>
    <cellStyle name="60 % - Accent4" xfId="11402" builtinId="44" hidden="1"/>
    <cellStyle name="60 % - Accent4" xfId="11441" builtinId="44" hidden="1"/>
    <cellStyle name="60 % - Accent4" xfId="10679" builtinId="44" hidden="1"/>
    <cellStyle name="60 % - Accent4" xfId="11474" builtinId="44" hidden="1"/>
    <cellStyle name="60 % - Accent4" xfId="11514" builtinId="44" hidden="1"/>
    <cellStyle name="60 % - Accent4" xfId="11553" builtinId="44" hidden="1"/>
    <cellStyle name="60 % - Accent4" xfId="11591" builtinId="44" hidden="1"/>
    <cellStyle name="60 % - Accent4" xfId="11630" builtinId="44" hidden="1"/>
    <cellStyle name="60 % - Accent4" xfId="11669" builtinId="44" hidden="1"/>
    <cellStyle name="60 % - Accent4" xfId="11708" builtinId="44" hidden="1"/>
    <cellStyle name="60 % - Accent4" xfId="11748" builtinId="44" hidden="1"/>
    <cellStyle name="60 % - Accent4" xfId="11787" builtinId="44" hidden="1"/>
    <cellStyle name="60 % - Accent4" xfId="11825" builtinId="44" hidden="1"/>
    <cellStyle name="60 % - Accent4" xfId="11864" builtinId="44" hidden="1"/>
    <cellStyle name="60 % - Accent4" xfId="11903" builtinId="44" hidden="1"/>
    <cellStyle name="60 % - Accent4" xfId="11943" builtinId="44" hidden="1"/>
    <cellStyle name="60 % - Accent4" xfId="11982" builtinId="44" hidden="1"/>
    <cellStyle name="60 % - Accent4" xfId="12022" builtinId="44" hidden="1"/>
    <cellStyle name="60 % - Accent4" xfId="12061" builtinId="44" hidden="1"/>
    <cellStyle name="60 % - Accent4" xfId="12101" builtinId="44" hidden="1"/>
    <cellStyle name="60 % - Accent4" xfId="12140" builtinId="44" hidden="1"/>
    <cellStyle name="60 % - Accent4" xfId="12179" builtinId="44" hidden="1"/>
    <cellStyle name="60 % - Accent4" xfId="10629" builtinId="44" hidden="1"/>
    <cellStyle name="60 % - Accent4" xfId="10663" builtinId="44" hidden="1"/>
    <cellStyle name="60 % - Accent4" xfId="12224" builtinId="44" hidden="1"/>
    <cellStyle name="60 % - Accent4" xfId="12263" builtinId="44" hidden="1"/>
    <cellStyle name="60 % - Accent4" xfId="12301" builtinId="44" hidden="1"/>
    <cellStyle name="60 % - Accent4" xfId="12340" builtinId="44" hidden="1"/>
    <cellStyle name="60 % - Accent4" xfId="12379" builtinId="44" hidden="1"/>
    <cellStyle name="60 % - Accent4" xfId="12418" builtinId="44" hidden="1"/>
    <cellStyle name="60 % - Accent4" xfId="12458" builtinId="44" hidden="1"/>
    <cellStyle name="60 % - Accent4" xfId="12497" builtinId="44" hidden="1"/>
    <cellStyle name="60 % - Accent4" xfId="12535" builtinId="44" hidden="1"/>
    <cellStyle name="60 % - Accent4" xfId="12574" builtinId="44" hidden="1"/>
    <cellStyle name="60 % - Accent4" xfId="12613" builtinId="44" hidden="1"/>
    <cellStyle name="60 % - Accent4" xfId="12653" builtinId="44" hidden="1"/>
    <cellStyle name="60 % - Accent4" xfId="12692" builtinId="44" hidden="1"/>
    <cellStyle name="60 % - Accent4" xfId="12732" builtinId="44" hidden="1"/>
    <cellStyle name="60 % - Accent4" xfId="12771" builtinId="44" hidden="1"/>
    <cellStyle name="60 % - Accent4" xfId="12811" builtinId="44" hidden="1"/>
    <cellStyle name="60 % - Accent4" xfId="12850" builtinId="44" hidden="1"/>
    <cellStyle name="60 % - Accent4" xfId="12889" builtinId="44" hidden="1"/>
    <cellStyle name="60 % - Accent4" xfId="12928" builtinId="44" hidden="1"/>
    <cellStyle name="60 % - Accent4" xfId="12967" builtinId="44" hidden="1"/>
    <cellStyle name="60 % - Accent4" xfId="13007" builtinId="44" hidden="1"/>
    <cellStyle name="60 % - Accent4" xfId="13046" builtinId="44" hidden="1"/>
    <cellStyle name="60 % - Accent4" xfId="13084" builtinId="44" hidden="1"/>
    <cellStyle name="60 % - Accent4" xfId="13123" builtinId="44" hidden="1"/>
    <cellStyle name="60 % - Accent4" xfId="13162" builtinId="44" hidden="1"/>
    <cellStyle name="60 % - Accent4" xfId="13201" builtinId="44" hidden="1"/>
    <cellStyle name="60 % - Accent4" xfId="13241" builtinId="44" hidden="1"/>
    <cellStyle name="60 % - Accent4" xfId="13280" builtinId="44" hidden="1"/>
    <cellStyle name="60 % - Accent4" xfId="13318" builtinId="44" hidden="1"/>
    <cellStyle name="60 % - Accent4" xfId="13357" builtinId="44" hidden="1"/>
    <cellStyle name="60 % - Accent4" xfId="13396" builtinId="44" hidden="1"/>
    <cellStyle name="60 % - Accent4" xfId="13436" builtinId="44" hidden="1"/>
    <cellStyle name="60 % - Accent4" xfId="13475" builtinId="44" hidden="1"/>
    <cellStyle name="60 % - Accent4" xfId="13515" builtinId="44" hidden="1"/>
    <cellStyle name="60 % - Accent4" xfId="13554" builtinId="44" hidden="1"/>
    <cellStyle name="60 % - Accent4" xfId="13594" builtinId="44" hidden="1"/>
    <cellStyle name="60 % - Accent4" xfId="13633" builtinId="44" hidden="1"/>
    <cellStyle name="60 % - Accent4" xfId="13672" builtinId="44" hidden="1"/>
    <cellStyle name="60 % - Accent4" xfId="13711" builtinId="44" hidden="1"/>
    <cellStyle name="60 % - Accent4" xfId="13867" builtinId="44" hidden="1"/>
    <cellStyle name="60 % - Accent4" xfId="13907" builtinId="44" hidden="1"/>
    <cellStyle name="60 % - Accent4" xfId="13946" builtinId="44" hidden="1"/>
    <cellStyle name="60 % - Accent4" xfId="13984" builtinId="44" hidden="1"/>
    <cellStyle name="60 % - Accent4" xfId="14023" builtinId="44" hidden="1"/>
    <cellStyle name="60 % - Accent4" xfId="14062" builtinId="44" hidden="1"/>
    <cellStyle name="60 % - Accent4" xfId="14101" builtinId="44" hidden="1"/>
    <cellStyle name="60 % - Accent4" xfId="14141" builtinId="44" hidden="1"/>
    <cellStyle name="60 % - Accent4" xfId="14180" builtinId="44" hidden="1"/>
    <cellStyle name="60 % - Accent4" xfId="14218" builtinId="44" hidden="1"/>
    <cellStyle name="60 % - Accent4" xfId="14257" builtinId="44" hidden="1"/>
    <cellStyle name="60 % - Accent4" xfId="14296" builtinId="44" hidden="1"/>
    <cellStyle name="60 % - Accent4" xfId="14336" builtinId="44" hidden="1"/>
    <cellStyle name="60 % - Accent4" xfId="14375" builtinId="44" hidden="1"/>
    <cellStyle name="60 % - Accent4" xfId="14415" builtinId="44" hidden="1"/>
    <cellStyle name="60 % - Accent4" xfId="14455" builtinId="44" hidden="1"/>
    <cellStyle name="60 % - Accent4" xfId="14495" builtinId="44" hidden="1"/>
    <cellStyle name="60 % - Accent4" xfId="14534" builtinId="44" hidden="1"/>
    <cellStyle name="60 % - Accent4" xfId="14573" builtinId="44" hidden="1"/>
    <cellStyle name="60 % - Accent4" xfId="13811" builtinId="44" hidden="1"/>
    <cellStyle name="60 % - Accent4" xfId="14606" builtinId="44" hidden="1"/>
    <cellStyle name="60 % - Accent4" xfId="14646" builtinId="44" hidden="1"/>
    <cellStyle name="60 % - Accent4" xfId="14685" builtinId="44" hidden="1"/>
    <cellStyle name="60 % - Accent4" xfId="14723" builtinId="44" hidden="1"/>
    <cellStyle name="60 % - Accent4" xfId="14762" builtinId="44" hidden="1"/>
    <cellStyle name="60 % - Accent4" xfId="14801" builtinId="44" hidden="1"/>
    <cellStyle name="60 % - Accent4" xfId="14840" builtinId="44" hidden="1"/>
    <cellStyle name="60 % - Accent4" xfId="14880" builtinId="44" hidden="1"/>
    <cellStyle name="60 % - Accent4" xfId="14919" builtinId="44" hidden="1"/>
    <cellStyle name="60 % - Accent4" xfId="14957" builtinId="44" hidden="1"/>
    <cellStyle name="60 % - Accent4" xfId="14996" builtinId="44" hidden="1"/>
    <cellStyle name="60 % - Accent4" xfId="15035" builtinId="44" hidden="1"/>
    <cellStyle name="60 % - Accent4" xfId="15075" builtinId="44" hidden="1"/>
    <cellStyle name="60 % - Accent4" xfId="15114" builtinId="44" hidden="1"/>
    <cellStyle name="60 % - Accent4" xfId="15154" builtinId="44" hidden="1"/>
    <cellStyle name="60 % - Accent4" xfId="15193" builtinId="44" hidden="1"/>
    <cellStyle name="60 % - Accent4" xfId="15233" builtinId="44" hidden="1"/>
    <cellStyle name="60 % - Accent4" xfId="15272" builtinId="44" hidden="1"/>
    <cellStyle name="60 % - Accent4" xfId="15311" builtinId="44" hidden="1"/>
    <cellStyle name="60 % - Accent4" xfId="13761" builtinId="44" hidden="1"/>
    <cellStyle name="60 % - Accent4" xfId="13795" builtinId="44" hidden="1"/>
    <cellStyle name="60 % - Accent4" xfId="15356" builtinId="44" hidden="1"/>
    <cellStyle name="60 % - Accent4" xfId="15395" builtinId="44" hidden="1"/>
    <cellStyle name="60 % - Accent4" xfId="15433" builtinId="44" hidden="1"/>
    <cellStyle name="60 % - Accent4" xfId="15472" builtinId="44" hidden="1"/>
    <cellStyle name="60 % - Accent4" xfId="15511" builtinId="44" hidden="1"/>
    <cellStyle name="60 % - Accent4" xfId="15550" builtinId="44" hidden="1"/>
    <cellStyle name="60 % - Accent4" xfId="15590" builtinId="44" hidden="1"/>
    <cellStyle name="60 % - Accent4" xfId="15629" builtinId="44" hidden="1"/>
    <cellStyle name="60 % - Accent4" xfId="15667" builtinId="44" hidden="1"/>
    <cellStyle name="60 % - Accent4" xfId="15706" builtinId="44" hidden="1"/>
    <cellStyle name="60 % - Accent4" xfId="15745" builtinId="44" hidden="1"/>
    <cellStyle name="60 % - Accent4" xfId="15785" builtinId="44" hidden="1"/>
    <cellStyle name="60 % - Accent4" xfId="15824" builtinId="44" hidden="1"/>
    <cellStyle name="60 % - Accent4" xfId="15864" builtinId="44" hidden="1"/>
    <cellStyle name="60 % - Accent4" xfId="15903" builtinId="44" hidden="1"/>
    <cellStyle name="60 % - Accent4" xfId="15943" builtinId="44" hidden="1"/>
    <cellStyle name="60 % - Accent4" xfId="15982" builtinId="44" hidden="1"/>
    <cellStyle name="60 % - Accent4" xfId="16021" builtinId="44" hidden="1"/>
    <cellStyle name="60 % - Accent4" xfId="3489" builtinId="44" hidden="1"/>
    <cellStyle name="60 % - Accent4" xfId="16034" builtinId="44" hidden="1"/>
    <cellStyle name="60 % - Accent4" xfId="16074" builtinId="44" hidden="1"/>
    <cellStyle name="60 % - Accent4" xfId="16113" builtinId="44" hidden="1"/>
    <cellStyle name="60 % - Accent4" xfId="16151" builtinId="44" hidden="1"/>
    <cellStyle name="60 % - Accent4" xfId="16190" builtinId="44" hidden="1"/>
    <cellStyle name="60 % - Accent4" xfId="16229" builtinId="44" hidden="1"/>
    <cellStyle name="60 % - Accent4" xfId="16268" builtinId="44" hidden="1"/>
    <cellStyle name="60 % - Accent4" xfId="16308" builtinId="44" hidden="1"/>
    <cellStyle name="60 % - Accent4" xfId="16347" builtinId="44" hidden="1"/>
    <cellStyle name="60 % - Accent4" xfId="16385" builtinId="44" hidden="1"/>
    <cellStyle name="60 % - Accent4" xfId="16424" builtinId="44" hidden="1"/>
    <cellStyle name="60 % - Accent4" xfId="16463" builtinId="44" hidden="1"/>
    <cellStyle name="60 % - Accent4" xfId="16503" builtinId="44" hidden="1"/>
    <cellStyle name="60 % - Accent4" xfId="16542" builtinId="44" hidden="1"/>
    <cellStyle name="60 % - Accent4" xfId="16582" builtinId="44" hidden="1"/>
    <cellStyle name="60 % - Accent4" xfId="16621" builtinId="44" hidden="1"/>
    <cellStyle name="60 % - Accent4" xfId="16661" builtinId="44" hidden="1"/>
    <cellStyle name="60 % - Accent4" xfId="16700" builtinId="44" hidden="1"/>
    <cellStyle name="60 % - Accent4" xfId="16739" builtinId="44" hidden="1"/>
    <cellStyle name="60 % - Accent4" xfId="16778" builtinId="44" hidden="1"/>
    <cellStyle name="60 % - Accent4" xfId="16934" builtinId="44" hidden="1"/>
    <cellStyle name="60 % - Accent4" xfId="16974" builtinId="44" hidden="1"/>
    <cellStyle name="60 % - Accent4" xfId="17013" builtinId="44" hidden="1"/>
    <cellStyle name="60 % - Accent4" xfId="17051" builtinId="44" hidden="1"/>
    <cellStyle name="60 % - Accent4" xfId="17090" builtinId="44" hidden="1"/>
    <cellStyle name="60 % - Accent4" xfId="17129" builtinId="44" hidden="1"/>
    <cellStyle name="60 % - Accent4" xfId="17168" builtinId="44" hidden="1"/>
    <cellStyle name="60 % - Accent4" xfId="17208" builtinId="44" hidden="1"/>
    <cellStyle name="60 % - Accent4" xfId="17247" builtinId="44" hidden="1"/>
    <cellStyle name="60 % - Accent4" xfId="17285" builtinId="44" hidden="1"/>
    <cellStyle name="60 % - Accent4" xfId="17324" builtinId="44" hidden="1"/>
    <cellStyle name="60 % - Accent4" xfId="17363" builtinId="44" hidden="1"/>
    <cellStyle name="60 % - Accent4" xfId="17403" builtinId="44" hidden="1"/>
    <cellStyle name="60 % - Accent4" xfId="17442" builtinId="44" hidden="1"/>
    <cellStyle name="60 % - Accent4" xfId="17482" builtinId="44" hidden="1"/>
    <cellStyle name="60 % - Accent4" xfId="17522" builtinId="44" hidden="1"/>
    <cellStyle name="60 % - Accent4" xfId="17562" builtinId="44" hidden="1"/>
    <cellStyle name="60 % - Accent4" xfId="17601" builtinId="44" hidden="1"/>
    <cellStyle name="60 % - Accent4" xfId="17640" builtinId="44" hidden="1"/>
    <cellStyle name="60 % - Accent4" xfId="16878" builtinId="44" hidden="1"/>
    <cellStyle name="60 % - Accent4" xfId="17673" builtinId="44" hidden="1"/>
    <cellStyle name="60 % - Accent4" xfId="17713" builtinId="44" hidden="1"/>
    <cellStyle name="60 % - Accent4" xfId="17752" builtinId="44" hidden="1"/>
    <cellStyle name="60 % - Accent4" xfId="17790" builtinId="44" hidden="1"/>
    <cellStyle name="60 % - Accent4" xfId="17829" builtinId="44" hidden="1"/>
    <cellStyle name="60 % - Accent4" xfId="17868" builtinId="44" hidden="1"/>
    <cellStyle name="60 % - Accent4" xfId="17907" builtinId="44" hidden="1"/>
    <cellStyle name="60 % - Accent4" xfId="17947" builtinId="44" hidden="1"/>
    <cellStyle name="60 % - Accent4" xfId="17986" builtinId="44" hidden="1"/>
    <cellStyle name="60 % - Accent4" xfId="18024" builtinId="44" hidden="1"/>
    <cellStyle name="60 % - Accent4" xfId="18063" builtinId="44" hidden="1"/>
    <cellStyle name="60 % - Accent4" xfId="18102" builtinId="44" hidden="1"/>
    <cellStyle name="60 % - Accent4" xfId="18142" builtinId="44" hidden="1"/>
    <cellStyle name="60 % - Accent4" xfId="18181" builtinId="44" hidden="1"/>
    <cellStyle name="60 % - Accent4" xfId="18221" builtinId="44" hidden="1"/>
    <cellStyle name="60 % - Accent4" xfId="18260" builtinId="44" hidden="1"/>
    <cellStyle name="60 % - Accent4" xfId="18300" builtinId="44" hidden="1"/>
    <cellStyle name="60 % - Accent4" xfId="18339" builtinId="44" hidden="1"/>
    <cellStyle name="60 % - Accent4" xfId="18378" builtinId="44" hidden="1"/>
    <cellStyle name="60 % - Accent4" xfId="16828" builtinId="44" hidden="1"/>
    <cellStyle name="60 % - Accent4" xfId="16862" builtinId="44" hidden="1"/>
    <cellStyle name="60 % - Accent4" xfId="18423" builtinId="44" hidden="1"/>
    <cellStyle name="60 % - Accent4" xfId="18462" builtinId="44" hidden="1"/>
    <cellStyle name="60 % - Accent4" xfId="18500" builtinId="44" hidden="1"/>
    <cellStyle name="60 % - Accent4" xfId="18539" builtinId="44" hidden="1"/>
    <cellStyle name="60 % - Accent4" xfId="18578" builtinId="44" hidden="1"/>
    <cellStyle name="60 % - Accent4" xfId="18617" builtinId="44" hidden="1"/>
    <cellStyle name="60 % - Accent4" xfId="18657" builtinId="44" hidden="1"/>
    <cellStyle name="60 % - Accent4" xfId="18696" builtinId="44" hidden="1"/>
    <cellStyle name="60 % - Accent4" xfId="18734" builtinId="44" hidden="1"/>
    <cellStyle name="60 % - Accent4" xfId="18773" builtinId="44" hidden="1"/>
    <cellStyle name="60 % - Accent4" xfId="18812" builtinId="44" hidden="1"/>
    <cellStyle name="60 % - Accent4" xfId="18852" builtinId="44" hidden="1"/>
    <cellStyle name="60 % - Accent4" xfId="18891" builtinId="44" hidden="1"/>
    <cellStyle name="60 % - Accent4" xfId="18931" builtinId="44" hidden="1"/>
    <cellStyle name="60 % - Accent4" xfId="18970" builtinId="44" hidden="1"/>
    <cellStyle name="60 % - Accent4" xfId="19010" builtinId="44" hidden="1"/>
    <cellStyle name="60 % - Accent4" xfId="19049" builtinId="44" hidden="1"/>
    <cellStyle name="60 % - Accent4" xfId="19088" builtinId="44" hidden="1"/>
    <cellStyle name="60 % - Accent4" xfId="3505" builtinId="44" hidden="1"/>
    <cellStyle name="60 % - Accent4" xfId="19208" builtinId="44" hidden="1"/>
    <cellStyle name="60 % - Accent4" xfId="19248" builtinId="44" hidden="1"/>
    <cellStyle name="60 % - Accent4" xfId="19287" builtinId="44" hidden="1"/>
    <cellStyle name="60 % - Accent4" xfId="19325" builtinId="44" hidden="1"/>
    <cellStyle name="60 % - Accent4" xfId="19364" builtinId="44" hidden="1"/>
    <cellStyle name="60 % - Accent4" xfId="19403" builtinId="44" hidden="1"/>
    <cellStyle name="60 % - Accent4" xfId="19442" builtinId="44" hidden="1"/>
    <cellStyle name="60 % - Accent4" xfId="19482" builtinId="44" hidden="1"/>
    <cellStyle name="60 % - Accent4" xfId="19521" builtinId="44" hidden="1"/>
    <cellStyle name="60 % - Accent4" xfId="19559" builtinId="44" hidden="1"/>
    <cellStyle name="60 % - Accent4" xfId="19598" builtinId="44" hidden="1"/>
    <cellStyle name="60 % - Accent4" xfId="19637" builtinId="44" hidden="1"/>
    <cellStyle name="60 % - Accent4" xfId="19677" builtinId="44" hidden="1"/>
    <cellStyle name="60 % - Accent4" xfId="19716" builtinId="44" hidden="1"/>
    <cellStyle name="60 % - Accent4" xfId="19756" builtinId="44" hidden="1"/>
    <cellStyle name="60 % - Accent4" xfId="19795" builtinId="44" hidden="1"/>
    <cellStyle name="60 % - Accent4" xfId="19835" builtinId="44" hidden="1"/>
    <cellStyle name="60 % - Accent4" xfId="19874" builtinId="44" hidden="1"/>
    <cellStyle name="60 % - Accent4" xfId="19913" builtinId="44" hidden="1"/>
    <cellStyle name="60 % - Accent4" xfId="19964" builtinId="44" hidden="1"/>
    <cellStyle name="60 % - Accent4" xfId="20120" builtinId="44" hidden="1"/>
    <cellStyle name="60 % - Accent4" xfId="20160" builtinId="44" hidden="1"/>
    <cellStyle name="60 % - Accent4" xfId="20199" builtinId="44" hidden="1"/>
    <cellStyle name="60 % - Accent4" xfId="20237" builtinId="44" hidden="1"/>
    <cellStyle name="60 % - Accent4" xfId="20276" builtinId="44" hidden="1"/>
    <cellStyle name="60 % - Accent4" xfId="20315" builtinId="44" hidden="1"/>
    <cellStyle name="60 % - Accent4" xfId="20354" builtinId="44" hidden="1"/>
    <cellStyle name="60 % - Accent4" xfId="20394" builtinId="44" hidden="1"/>
    <cellStyle name="60 % - Accent4" xfId="20433" builtinId="44" hidden="1"/>
    <cellStyle name="60 % - Accent4" xfId="20471" builtinId="44" hidden="1"/>
    <cellStyle name="60 % - Accent4" xfId="20510" builtinId="44" hidden="1"/>
    <cellStyle name="60 % - Accent4" xfId="20549" builtinId="44" hidden="1"/>
    <cellStyle name="60 % - Accent4" xfId="20589" builtinId="44" hidden="1"/>
    <cellStyle name="60 % - Accent4" xfId="20628" builtinId="44" hidden="1"/>
    <cellStyle name="60 % - Accent4" xfId="20668" builtinId="44" hidden="1"/>
    <cellStyle name="60 % - Accent4" xfId="20708" builtinId="44" hidden="1"/>
    <cellStyle name="60 % - Accent4" xfId="20748" builtinId="44" hidden="1"/>
    <cellStyle name="60 % - Accent4" xfId="20787" builtinId="44" hidden="1"/>
    <cellStyle name="60 % - Accent4" xfId="20826" builtinId="44" hidden="1"/>
    <cellStyle name="60 % - Accent4" xfId="20064" builtinId="44" hidden="1"/>
    <cellStyle name="60 % - Accent4" xfId="20859" builtinId="44" hidden="1"/>
    <cellStyle name="60 % - Accent4" xfId="20899" builtinId="44" hidden="1"/>
    <cellStyle name="60 % - Accent4" xfId="20938" builtinId="44" hidden="1"/>
    <cellStyle name="60 % - Accent4" xfId="20976" builtinId="44" hidden="1"/>
    <cellStyle name="60 % - Accent4" xfId="21015" builtinId="44" hidden="1"/>
    <cellStyle name="60 % - Accent4" xfId="21054" builtinId="44" hidden="1"/>
    <cellStyle name="60 % - Accent4" xfId="21093" builtinId="44" hidden="1"/>
    <cellStyle name="60 % - Accent4" xfId="21133" builtinId="44" hidden="1"/>
    <cellStyle name="60 % - Accent4" xfId="21172" builtinId="44" hidden="1"/>
    <cellStyle name="60 % - Accent4" xfId="21210" builtinId="44" hidden="1"/>
    <cellStyle name="60 % - Accent4" xfId="21249" builtinId="44" hidden="1"/>
    <cellStyle name="60 % - Accent4" xfId="21288" builtinId="44" hidden="1"/>
    <cellStyle name="60 % - Accent4" xfId="21328" builtinId="44" hidden="1"/>
    <cellStyle name="60 % - Accent4" xfId="21367" builtinId="44" hidden="1"/>
    <cellStyle name="60 % - Accent4" xfId="21407" builtinId="44" hidden="1"/>
    <cellStyle name="60 % - Accent4" xfId="21446" builtinId="44" hidden="1"/>
    <cellStyle name="60 % - Accent4" xfId="21486" builtinId="44" hidden="1"/>
    <cellStyle name="60 % - Accent4" xfId="21525" builtinId="44" hidden="1"/>
    <cellStyle name="60 % - Accent4" xfId="21564" builtinId="44" hidden="1"/>
    <cellStyle name="60 % - Accent4" xfId="20014" builtinId="44" hidden="1"/>
    <cellStyle name="60 % - Accent4" xfId="20048" builtinId="44" hidden="1"/>
    <cellStyle name="60 % - Accent4" xfId="21609" builtinId="44" hidden="1"/>
    <cellStyle name="60 % - Accent4" xfId="21648" builtinId="44" hidden="1"/>
    <cellStyle name="60 % - Accent4" xfId="21686" builtinId="44" hidden="1"/>
    <cellStyle name="60 % - Accent4" xfId="21725" builtinId="44" hidden="1"/>
    <cellStyle name="60 % - Accent4" xfId="21764" builtinId="44" hidden="1"/>
    <cellStyle name="60 % - Accent4" xfId="21803" builtinId="44" hidden="1"/>
    <cellStyle name="60 % - Accent4" xfId="21843" builtinId="44" hidden="1"/>
    <cellStyle name="60 % - Accent4" xfId="21882" builtinId="44" hidden="1"/>
    <cellStyle name="60 % - Accent4" xfId="21920" builtinId="44" hidden="1"/>
    <cellStyle name="60 % - Accent4" xfId="21959" builtinId="44" hidden="1"/>
    <cellStyle name="60 % - Accent4" xfId="21998" builtinId="44" hidden="1"/>
    <cellStyle name="60 % - Accent4" xfId="22038" builtinId="44" hidden="1"/>
    <cellStyle name="60 % - Accent4" xfId="22077" builtinId="44" hidden="1"/>
    <cellStyle name="60 % - Accent4" xfId="22117" builtinId="44" hidden="1"/>
    <cellStyle name="60 % - Accent4" xfId="22156" builtinId="44" hidden="1"/>
    <cellStyle name="60 % - Accent4" xfId="22196" builtinId="44" hidden="1"/>
    <cellStyle name="60 % - Accent4" xfId="22235" builtinId="44" hidden="1"/>
    <cellStyle name="60 % - Accent4" xfId="22274" builtinId="44" hidden="1"/>
    <cellStyle name="60 % - Accent4" xfId="22313" builtinId="44" hidden="1"/>
    <cellStyle name="60 % - Accent4" xfId="22352" builtinId="44" hidden="1"/>
    <cellStyle name="60 % - Accent4" xfId="22392" builtinId="44" hidden="1"/>
    <cellStyle name="60 % - Accent4" xfId="22431" builtinId="44" hidden="1"/>
    <cellStyle name="60 % - Accent4" xfId="22469" builtinId="44" hidden="1"/>
    <cellStyle name="60 % - Accent4" xfId="22508" builtinId="44" hidden="1"/>
    <cellStyle name="60 % - Accent4" xfId="22547" builtinId="44" hidden="1"/>
    <cellStyle name="60 % - Accent4" xfId="22586" builtinId="44" hidden="1"/>
    <cellStyle name="60 % - Accent4" xfId="22626" builtinId="44" hidden="1"/>
    <cellStyle name="60 % - Accent4" xfId="22665" builtinId="44" hidden="1"/>
    <cellStyle name="60 % - Accent4" xfId="22703" builtinId="44" hidden="1"/>
    <cellStyle name="60 % - Accent4" xfId="22742" builtinId="44" hidden="1"/>
    <cellStyle name="60 % - Accent4" xfId="22781" builtinId="44" hidden="1"/>
    <cellStyle name="60 % - Accent4" xfId="22821" builtinId="44" hidden="1"/>
    <cellStyle name="60 % - Accent4" xfId="22860" builtinId="44" hidden="1"/>
    <cellStyle name="60 % - Accent4" xfId="22900" builtinId="44" hidden="1"/>
    <cellStyle name="60 % - Accent4" xfId="22939" builtinId="44" hidden="1"/>
    <cellStyle name="60 % - Accent4" xfId="22979" builtinId="44" hidden="1"/>
    <cellStyle name="60 % - Accent4" xfId="23018" builtinId="44" hidden="1"/>
    <cellStyle name="60 % - Accent4" xfId="23057" builtinId="44" hidden="1"/>
    <cellStyle name="60 % - Accent4" xfId="23096" builtinId="44" hidden="1"/>
    <cellStyle name="60 % - Accent4" xfId="23252" builtinId="44" hidden="1"/>
    <cellStyle name="60 % - Accent4" xfId="23292" builtinId="44" hidden="1"/>
    <cellStyle name="60 % - Accent4" xfId="23331" builtinId="44" hidden="1"/>
    <cellStyle name="60 % - Accent4" xfId="23369" builtinId="44" hidden="1"/>
    <cellStyle name="60 % - Accent4" xfId="23408" builtinId="44" hidden="1"/>
    <cellStyle name="60 % - Accent4" xfId="23447" builtinId="44" hidden="1"/>
    <cellStyle name="60 % - Accent4" xfId="23486" builtinId="44" hidden="1"/>
    <cellStyle name="60 % - Accent4" xfId="23526" builtinId="44" hidden="1"/>
    <cellStyle name="60 % - Accent4" xfId="23565" builtinId="44" hidden="1"/>
    <cellStyle name="60 % - Accent4" xfId="23603" builtinId="44" hidden="1"/>
    <cellStyle name="60 % - Accent4" xfId="23642" builtinId="44" hidden="1"/>
    <cellStyle name="60 % - Accent4" xfId="23681" builtinId="44" hidden="1"/>
    <cellStyle name="60 % - Accent4" xfId="23721" builtinId="44" hidden="1"/>
    <cellStyle name="60 % - Accent4" xfId="23760" builtinId="44" hidden="1"/>
    <cellStyle name="60 % - Accent4" xfId="23800" builtinId="44" hidden="1"/>
    <cellStyle name="60 % - Accent4" xfId="23840" builtinId="44" hidden="1"/>
    <cellStyle name="60 % - Accent4" xfId="23880" builtinId="44" hidden="1"/>
    <cellStyle name="60 % - Accent4" xfId="23919" builtinId="44" hidden="1"/>
    <cellStyle name="60 % - Accent4" xfId="23958" builtinId="44" hidden="1"/>
    <cellStyle name="60 % - Accent4" xfId="23196" builtinId="44" hidden="1"/>
    <cellStyle name="60 % - Accent4" xfId="23991" builtinId="44" hidden="1"/>
    <cellStyle name="60 % - Accent4" xfId="24031" builtinId="44" hidden="1"/>
    <cellStyle name="60 % - Accent4" xfId="24070" builtinId="44" hidden="1"/>
    <cellStyle name="60 % - Accent4" xfId="24108" builtinId="44" hidden="1"/>
    <cellStyle name="60 % - Accent4" xfId="24147" builtinId="44" hidden="1"/>
    <cellStyle name="60 % - Accent4" xfId="24186" builtinId="44" hidden="1"/>
    <cellStyle name="60 % - Accent4" xfId="24225" builtinId="44" hidden="1"/>
    <cellStyle name="60 % - Accent4" xfId="24265" builtinId="44" hidden="1"/>
    <cellStyle name="60 % - Accent4" xfId="24304" builtinId="44" hidden="1"/>
    <cellStyle name="60 % - Accent4" xfId="24342" builtinId="44" hidden="1"/>
    <cellStyle name="60 % - Accent4" xfId="24381" builtinId="44" hidden="1"/>
    <cellStyle name="60 % - Accent4" xfId="24420" builtinId="44" hidden="1"/>
    <cellStyle name="60 % - Accent4" xfId="24460" builtinId="44" hidden="1"/>
    <cellStyle name="60 % - Accent4" xfId="24499" builtinId="44" hidden="1"/>
    <cellStyle name="60 % - Accent4" xfId="24539" builtinId="44" hidden="1"/>
    <cellStyle name="60 % - Accent4" xfId="24578" builtinId="44" hidden="1"/>
    <cellStyle name="60 % - Accent4" xfId="24618" builtinId="44" hidden="1"/>
    <cellStyle name="60 % - Accent4" xfId="24657" builtinId="44" hidden="1"/>
    <cellStyle name="60 % - Accent4" xfId="24696" builtinId="44" hidden="1"/>
    <cellStyle name="60 % - Accent4" xfId="23146" builtinId="44" hidden="1"/>
    <cellStyle name="60 % - Accent4" xfId="23180" builtinId="44" hidden="1"/>
    <cellStyle name="60 % - Accent4" xfId="24741" builtinId="44" hidden="1"/>
    <cellStyle name="60 % - Accent4" xfId="24780" builtinId="44" hidden="1"/>
    <cellStyle name="60 % - Accent4" xfId="24818" builtinId="44" hidden="1"/>
    <cellStyle name="60 % - Accent4" xfId="24857" builtinId="44" hidden="1"/>
    <cellStyle name="60 % - Accent4" xfId="24896" builtinId="44" hidden="1"/>
    <cellStyle name="60 % - Accent4" xfId="24935" builtinId="44" hidden="1"/>
    <cellStyle name="60 % - Accent4" xfId="24975" builtinId="44" hidden="1"/>
    <cellStyle name="60 % - Accent4" xfId="25014" builtinId="44" hidden="1"/>
    <cellStyle name="60 % - Accent4" xfId="25052" builtinId="44" hidden="1"/>
    <cellStyle name="60 % - Accent4" xfId="25091" builtinId="44" hidden="1"/>
    <cellStyle name="60 % - Accent4" xfId="25130" builtinId="44" hidden="1"/>
    <cellStyle name="60 % - Accent4" xfId="25170" builtinId="44" hidden="1"/>
    <cellStyle name="60 % - Accent4" xfId="25209" builtinId="44" hidden="1"/>
    <cellStyle name="60 % - Accent4" xfId="25249" builtinId="44" hidden="1"/>
    <cellStyle name="60 % - Accent4" xfId="25288" builtinId="44" hidden="1"/>
    <cellStyle name="60 % - Accent4" xfId="25328" builtinId="44" hidden="1"/>
    <cellStyle name="60 % - Accent4" xfId="25367" builtinId="44" hidden="1"/>
    <cellStyle name="60 % - Accent4" xfId="25406" builtinId="44" hidden="1"/>
    <cellStyle name="60 % - Accent4" xfId="19152" builtinId="44" hidden="1"/>
    <cellStyle name="60 % - Accent4" xfId="19120" builtinId="44" hidden="1"/>
    <cellStyle name="60 % - Accent4" xfId="25432" builtinId="44" hidden="1"/>
    <cellStyle name="60 % - Accent4" xfId="25471" builtinId="44" hidden="1"/>
    <cellStyle name="60 % - Accent4" xfId="25509" builtinId="44" hidden="1"/>
    <cellStyle name="60 % - Accent4" xfId="25548" builtinId="44" hidden="1"/>
    <cellStyle name="60 % - Accent4" xfId="25587" builtinId="44" hidden="1"/>
    <cellStyle name="60 % - Accent4" xfId="25626" builtinId="44" hidden="1"/>
    <cellStyle name="60 % - Accent4" xfId="25666" builtinId="44" hidden="1"/>
    <cellStyle name="60 % - Accent4" xfId="25705" builtinId="44" hidden="1"/>
    <cellStyle name="60 % - Accent4" xfId="25743" builtinId="44" hidden="1"/>
    <cellStyle name="60 % - Accent4" xfId="25782" builtinId="44" hidden="1"/>
    <cellStyle name="60 % - Accent4" xfId="25821" builtinId="44" hidden="1"/>
    <cellStyle name="60 % - Accent4" xfId="25861" builtinId="44" hidden="1"/>
    <cellStyle name="60 % - Accent4" xfId="25900" builtinId="44" hidden="1"/>
    <cellStyle name="60 % - Accent4" xfId="25940" builtinId="44" hidden="1"/>
    <cellStyle name="60 % - Accent4" xfId="25979" builtinId="44" hidden="1"/>
    <cellStyle name="60 % - Accent4" xfId="26019" builtinId="44" hidden="1"/>
    <cellStyle name="60 % - Accent4" xfId="26058" builtinId="44" hidden="1"/>
    <cellStyle name="60 % - Accent4" xfId="26097" builtinId="44" hidden="1"/>
    <cellStyle name="60 % - Accent4" xfId="26136" builtinId="44" hidden="1"/>
    <cellStyle name="60 % - Accent4" xfId="26292" builtinId="44" hidden="1"/>
    <cellStyle name="60 % - Accent4" xfId="26332" builtinId="44" hidden="1"/>
    <cellStyle name="60 % - Accent4" xfId="26371" builtinId="44" hidden="1"/>
    <cellStyle name="60 % - Accent4" xfId="26409" builtinId="44" hidden="1"/>
    <cellStyle name="60 % - Accent4" xfId="26448" builtinId="44" hidden="1"/>
    <cellStyle name="60 % - Accent4" xfId="26487" builtinId="44" hidden="1"/>
    <cellStyle name="60 % - Accent4" xfId="26526" builtinId="44" hidden="1"/>
    <cellStyle name="60 % - Accent4" xfId="26566" builtinId="44" hidden="1"/>
    <cellStyle name="60 % - Accent4" xfId="26605" builtinId="44" hidden="1"/>
    <cellStyle name="60 % - Accent4" xfId="26643" builtinId="44" hidden="1"/>
    <cellStyle name="60 % - Accent4" xfId="26682" builtinId="44" hidden="1"/>
    <cellStyle name="60 % - Accent4" xfId="26721" builtinId="44" hidden="1"/>
    <cellStyle name="60 % - Accent4" xfId="26761" builtinId="44" hidden="1"/>
    <cellStyle name="60 % - Accent4" xfId="26800" builtinId="44" hidden="1"/>
    <cellStyle name="60 % - Accent4" xfId="26840" builtinId="44" hidden="1"/>
    <cellStyle name="60 % - Accent4" xfId="26880" builtinId="44" hidden="1"/>
    <cellStyle name="60 % - Accent4" xfId="26920" builtinId="44" hidden="1"/>
    <cellStyle name="60 % - Accent4" xfId="26959" builtinId="44" hidden="1"/>
    <cellStyle name="60 % - Accent4" xfId="26998" builtinId="44" hidden="1"/>
    <cellStyle name="60 % - Accent4" xfId="26236" builtinId="44" hidden="1"/>
    <cellStyle name="60 % - Accent4" xfId="27031" builtinId="44" hidden="1"/>
    <cellStyle name="60 % - Accent4" xfId="27071" builtinId="44" hidden="1"/>
    <cellStyle name="60 % - Accent4" xfId="27110" builtinId="44" hidden="1"/>
    <cellStyle name="60 % - Accent4" xfId="27148" builtinId="44" hidden="1"/>
    <cellStyle name="60 % - Accent4" xfId="27187" builtinId="44" hidden="1"/>
    <cellStyle name="60 % - Accent4" xfId="27226" builtinId="44" hidden="1"/>
    <cellStyle name="60 % - Accent4" xfId="27265" builtinId="44" hidden="1"/>
    <cellStyle name="60 % - Accent4" xfId="27305" builtinId="44" hidden="1"/>
    <cellStyle name="60 % - Accent4" xfId="27344" builtinId="44" hidden="1"/>
    <cellStyle name="60 % - Accent4" xfId="27382" builtinId="44" hidden="1"/>
    <cellStyle name="60 % - Accent4" xfId="27421" builtinId="44" hidden="1"/>
    <cellStyle name="60 % - Accent4" xfId="27460" builtinId="44" hidden="1"/>
    <cellStyle name="60 % - Accent4" xfId="27500" builtinId="44" hidden="1"/>
    <cellStyle name="60 % - Accent4" xfId="27539" builtinId="44" hidden="1"/>
    <cellStyle name="60 % - Accent4" xfId="27579" builtinId="44" hidden="1"/>
    <cellStyle name="60 % - Accent4" xfId="27618" builtinId="44" hidden="1"/>
    <cellStyle name="60 % - Accent4" xfId="27658" builtinId="44" hidden="1"/>
    <cellStyle name="60 % - Accent4" xfId="27697" builtinId="44" hidden="1"/>
    <cellStyle name="60 % - Accent4" xfId="27736" builtinId="44" hidden="1"/>
    <cellStyle name="60 % - Accent4" xfId="26186" builtinId="44" hidden="1"/>
    <cellStyle name="60 % - Accent4" xfId="26220" builtinId="44" hidden="1"/>
    <cellStyle name="60 % - Accent4" xfId="27781" builtinId="44" hidden="1"/>
    <cellStyle name="60 % - Accent4" xfId="27820" builtinId="44" hidden="1"/>
    <cellStyle name="60 % - Accent4" xfId="27858" builtinId="44" hidden="1"/>
    <cellStyle name="60 % - Accent4" xfId="27897" builtinId="44" hidden="1"/>
    <cellStyle name="60 % - Accent4" xfId="27936" builtinId="44" hidden="1"/>
    <cellStyle name="60 % - Accent4" xfId="27975" builtinId="44" hidden="1"/>
    <cellStyle name="60 % - Accent4" xfId="28015" builtinId="44" hidden="1"/>
    <cellStyle name="60 % - Accent4" xfId="28054" builtinId="44" hidden="1"/>
    <cellStyle name="60 % - Accent4" xfId="28092" builtinId="44" hidden="1"/>
    <cellStyle name="60 % - Accent4" xfId="28131" builtinId="44" hidden="1"/>
    <cellStyle name="60 % - Accent4" xfId="28170" builtinId="44" hidden="1"/>
    <cellStyle name="60 % - Accent4" xfId="28210" builtinId="44" hidden="1"/>
    <cellStyle name="60 % - Accent4" xfId="28249" builtinId="44" hidden="1"/>
    <cellStyle name="60 % - Accent4" xfId="28289" builtinId="44" hidden="1"/>
    <cellStyle name="60 % - Accent4" xfId="28328" builtinId="44" hidden="1"/>
    <cellStyle name="60 % - Accent4" xfId="28368" builtinId="44" hidden="1"/>
    <cellStyle name="60 % - Accent4" xfId="28407" builtinId="44" hidden="1"/>
    <cellStyle name="60 % - Accent4" xfId="28446" builtinId="44" hidden="1"/>
    <cellStyle name="60 % - Accent4" xfId="28485" builtinId="44" hidden="1"/>
    <cellStyle name="60 % - Accent4" xfId="28607" builtinId="44" hidden="1"/>
    <cellStyle name="60 % - Accent4" xfId="28649" builtinId="44" hidden="1"/>
    <cellStyle name="60 % - Accent4" xfId="28688" builtinId="44" hidden="1"/>
    <cellStyle name="60 % - Accent4" xfId="28726" builtinId="44" hidden="1"/>
    <cellStyle name="60 % - Accent4" xfId="28765" builtinId="44" hidden="1"/>
    <cellStyle name="60 % - Accent4" xfId="28804" builtinId="44" hidden="1"/>
    <cellStyle name="60 % - Accent4" xfId="28843" builtinId="44" hidden="1"/>
    <cellStyle name="60 % - Accent4" xfId="28883" builtinId="44" hidden="1"/>
    <cellStyle name="60 % - Accent4" xfId="28922" builtinId="44" hidden="1"/>
    <cellStyle name="60 % - Accent4" xfId="28960" builtinId="44" hidden="1"/>
    <cellStyle name="60 % - Accent4" xfId="28999" builtinId="44" hidden="1"/>
    <cellStyle name="60 % - Accent4" xfId="29040" builtinId="44" hidden="1"/>
    <cellStyle name="60 % - Accent4" xfId="29080" builtinId="44" hidden="1"/>
    <cellStyle name="60 % - Accent4" xfId="29119" builtinId="44" hidden="1"/>
    <cellStyle name="60 % - Accent4" xfId="29159" builtinId="44" hidden="1"/>
    <cellStyle name="60 % - Accent4" xfId="29199" builtinId="44" hidden="1"/>
    <cellStyle name="60 % - Accent4" xfId="29239" builtinId="44" hidden="1"/>
    <cellStyle name="60 % - Accent4" xfId="29278" builtinId="44" hidden="1"/>
    <cellStyle name="60 % - Accent4" xfId="29317" builtinId="44" hidden="1"/>
    <cellStyle name="60 % - Accent4" xfId="29367" builtinId="44" hidden="1"/>
    <cellStyle name="60 % - Accent4" xfId="29523" builtinId="44" hidden="1"/>
    <cellStyle name="60 % - Accent4" xfId="29565" builtinId="44" hidden="1"/>
    <cellStyle name="60 % - Accent4" xfId="29604" builtinId="44" hidden="1"/>
    <cellStyle name="60 % - Accent4" xfId="29642" builtinId="44" hidden="1"/>
    <cellStyle name="60 % - Accent4" xfId="29681" builtinId="44" hidden="1"/>
    <cellStyle name="60 % - Accent4" xfId="29720" builtinId="44" hidden="1"/>
    <cellStyle name="60 % - Accent4" xfId="29759" builtinId="44" hidden="1"/>
    <cellStyle name="60 % - Accent4" xfId="29799" builtinId="44" hidden="1"/>
    <cellStyle name="60 % - Accent4" xfId="29838" builtinId="44" hidden="1"/>
    <cellStyle name="60 % - Accent4" xfId="29876" builtinId="44" hidden="1"/>
    <cellStyle name="60 % - Accent4" xfId="29915" builtinId="44" hidden="1"/>
    <cellStyle name="60 % - Accent4" xfId="29956" builtinId="44" hidden="1"/>
    <cellStyle name="60 % - Accent4" xfId="29996" builtinId="44" hidden="1"/>
    <cellStyle name="60 % - Accent4" xfId="30035" builtinId="44" hidden="1"/>
    <cellStyle name="60 % - Accent4" xfId="30075" builtinId="44" hidden="1"/>
    <cellStyle name="60 % - Accent4" xfId="30115" builtinId="44" hidden="1"/>
    <cellStyle name="60 % - Accent4" xfId="30155" builtinId="44" hidden="1"/>
    <cellStyle name="60 % - Accent4" xfId="30194" builtinId="44" hidden="1"/>
    <cellStyle name="60 % - Accent4" xfId="30233" builtinId="44" hidden="1"/>
    <cellStyle name="60 % - Accent4" xfId="29467" builtinId="44" hidden="1"/>
    <cellStyle name="60 % - Accent4" xfId="30266" builtinId="44" hidden="1"/>
    <cellStyle name="60 % - Accent4" xfId="30306" builtinId="44" hidden="1"/>
    <cellStyle name="60 % - Accent4" xfId="30345" builtinId="44" hidden="1"/>
    <cellStyle name="60 % - Accent4" xfId="30383" builtinId="44" hidden="1"/>
    <cellStyle name="60 % - Accent4" xfId="30422" builtinId="44" hidden="1"/>
    <cellStyle name="60 % - Accent4" xfId="30461" builtinId="44" hidden="1"/>
    <cellStyle name="60 % - Accent4" xfId="30500" builtinId="44" hidden="1"/>
    <cellStyle name="60 % - Accent4" xfId="30540" builtinId="44" hidden="1"/>
    <cellStyle name="60 % - Accent4" xfId="30579" builtinId="44" hidden="1"/>
    <cellStyle name="60 % - Accent4" xfId="30617" builtinId="44" hidden="1"/>
    <cellStyle name="60 % - Accent4" xfId="30656" builtinId="44" hidden="1"/>
    <cellStyle name="60 % - Accent4" xfId="30695" builtinId="44" hidden="1"/>
    <cellStyle name="60 % - Accent4" xfId="30735" builtinId="44" hidden="1"/>
    <cellStyle name="60 % - Accent4" xfId="30774" builtinId="44" hidden="1"/>
    <cellStyle name="60 % - Accent4" xfId="30814" builtinId="44" hidden="1"/>
    <cellStyle name="60 % - Accent4" xfId="30853" builtinId="44" hidden="1"/>
    <cellStyle name="60 % - Accent4" xfId="30893" builtinId="44" hidden="1"/>
    <cellStyle name="60 % - Accent4" xfId="30932" builtinId="44" hidden="1"/>
    <cellStyle name="60 % - Accent4" xfId="30971" builtinId="44" hidden="1"/>
    <cellStyle name="60 % - Accent4" xfId="29417" builtinId="44" hidden="1"/>
    <cellStyle name="60 % - Accent4" xfId="29451" builtinId="44" hidden="1"/>
    <cellStyle name="60 % - Accent4" xfId="31016" builtinId="44" hidden="1"/>
    <cellStyle name="60 % - Accent4" xfId="31055" builtinId="44" hidden="1"/>
    <cellStyle name="60 % - Accent4" xfId="31093" builtinId="44" hidden="1"/>
    <cellStyle name="60 % - Accent4" xfId="31132" builtinId="44" hidden="1"/>
    <cellStyle name="60 % - Accent4" xfId="31171" builtinId="44" hidden="1"/>
    <cellStyle name="60 % - Accent4" xfId="31210" builtinId="44" hidden="1"/>
    <cellStyle name="60 % - Accent4" xfId="31250" builtinId="44" hidden="1"/>
    <cellStyle name="60 % - Accent4" xfId="31289" builtinId="44" hidden="1"/>
    <cellStyle name="60 % - Accent4" xfId="31327" builtinId="44" hidden="1"/>
    <cellStyle name="60 % - Accent4" xfId="31366" builtinId="44" hidden="1"/>
    <cellStyle name="60 % - Accent4" xfId="31405" builtinId="44" hidden="1"/>
    <cellStyle name="60 % - Accent4" xfId="31445" builtinId="44" hidden="1"/>
    <cellStyle name="60 % - Accent4" xfId="31484" builtinId="44" hidden="1"/>
    <cellStyle name="60 % - Accent4" xfId="31524" builtinId="44" hidden="1"/>
    <cellStyle name="60 % - Accent4" xfId="31563" builtinId="44" hidden="1"/>
    <cellStyle name="60 % - Accent4" xfId="31603" builtinId="44" hidden="1"/>
    <cellStyle name="60 % - Accent4" xfId="31642" builtinId="44" hidden="1"/>
    <cellStyle name="60 % - Accent4" xfId="31681" builtinId="44" hidden="1"/>
    <cellStyle name="60 % - Accent4" xfId="28551" builtinId="44" hidden="1"/>
    <cellStyle name="60 % - Accent4" xfId="31694" builtinId="44" hidden="1"/>
    <cellStyle name="60 % - Accent4" xfId="31734" builtinId="44" hidden="1"/>
    <cellStyle name="60 % - Accent4" xfId="31773" builtinId="44" hidden="1"/>
    <cellStyle name="60 % - Accent4" xfId="31811" builtinId="44" hidden="1"/>
    <cellStyle name="60 % - Accent4" xfId="31850" builtinId="44" hidden="1"/>
    <cellStyle name="60 % - Accent4" xfId="31889" builtinId="44" hidden="1"/>
    <cellStyle name="60 % - Accent4" xfId="31928" builtinId="44" hidden="1"/>
    <cellStyle name="60 % - Accent4" xfId="31968" builtinId="44" hidden="1"/>
    <cellStyle name="60 % - Accent4" xfId="32007" builtinId="44" hidden="1"/>
    <cellStyle name="60 % - Accent4" xfId="32045" builtinId="44" hidden="1"/>
    <cellStyle name="60 % - Accent4" xfId="32084" builtinId="44" hidden="1"/>
    <cellStyle name="60 % - Accent4" xfId="32123" builtinId="44" hidden="1"/>
    <cellStyle name="60 % - Accent4" xfId="32163" builtinId="44" hidden="1"/>
    <cellStyle name="60 % - Accent4" xfId="32202" builtinId="44" hidden="1"/>
    <cellStyle name="60 % - Accent4" xfId="32242" builtinId="44" hidden="1"/>
    <cellStyle name="60 % - Accent4" xfId="32281" builtinId="44" hidden="1"/>
    <cellStyle name="60 % - Accent4" xfId="32321" builtinId="44" hidden="1"/>
    <cellStyle name="60 % - Accent4" xfId="32360" builtinId="44" hidden="1"/>
    <cellStyle name="60 % - Accent4" xfId="32399" builtinId="44" hidden="1"/>
    <cellStyle name="60 % - Accent4" xfId="32438" builtinId="44" hidden="1"/>
    <cellStyle name="60 % - Accent4" xfId="32594" builtinId="44" hidden="1"/>
    <cellStyle name="60 % - Accent4" xfId="32634" builtinId="44" hidden="1"/>
    <cellStyle name="60 % - Accent4" xfId="32673" builtinId="44" hidden="1"/>
    <cellStyle name="60 % - Accent4" xfId="32711" builtinId="44" hidden="1"/>
    <cellStyle name="60 % - Accent4" xfId="32750" builtinId="44" hidden="1"/>
    <cellStyle name="60 % - Accent4" xfId="32789" builtinId="44" hidden="1"/>
    <cellStyle name="60 % - Accent4" xfId="32828" builtinId="44" hidden="1"/>
    <cellStyle name="60 % - Accent4" xfId="32868" builtinId="44" hidden="1"/>
    <cellStyle name="60 % - Accent4" xfId="32907" builtinId="44" hidden="1"/>
    <cellStyle name="60 % - Accent4" xfId="32945" builtinId="44" hidden="1"/>
    <cellStyle name="60 % - Accent4" xfId="32984" builtinId="44" hidden="1"/>
    <cellStyle name="60 % - Accent4" xfId="33023" builtinId="44" hidden="1"/>
    <cellStyle name="60 % - Accent4" xfId="33063" builtinId="44" hidden="1"/>
    <cellStyle name="60 % - Accent4" xfId="33102" builtinId="44" hidden="1"/>
    <cellStyle name="60 % - Accent4" xfId="33142" builtinId="44" hidden="1"/>
    <cellStyle name="60 % - Accent4" xfId="33182" builtinId="44" hidden="1"/>
    <cellStyle name="60 % - Accent4" xfId="33222" builtinId="44" hidden="1"/>
    <cellStyle name="60 % - Accent4" xfId="33261" builtinId="44" hidden="1"/>
    <cellStyle name="60 % - Accent4" xfId="33300" builtinId="44" hidden="1"/>
    <cellStyle name="60 % - Accent4" xfId="32538" builtinId="44" hidden="1"/>
    <cellStyle name="60 % - Accent4" xfId="33333" builtinId="44" hidden="1"/>
    <cellStyle name="60 % - Accent4" xfId="33373" builtinId="44" hidden="1"/>
    <cellStyle name="60 % - Accent4" xfId="33412" builtinId="44" hidden="1"/>
    <cellStyle name="60 % - Accent4" xfId="33450" builtinId="44" hidden="1"/>
    <cellStyle name="60 % - Accent4" xfId="33489" builtinId="44" hidden="1"/>
    <cellStyle name="60 % - Accent4" xfId="33528" builtinId="44" hidden="1"/>
    <cellStyle name="60 % - Accent4" xfId="33567" builtinId="44" hidden="1"/>
    <cellStyle name="60 % - Accent4" xfId="33607" builtinId="44" hidden="1"/>
    <cellStyle name="60 % - Accent4" xfId="33646" builtinId="44" hidden="1"/>
    <cellStyle name="60 % - Accent4" xfId="33684" builtinId="44" hidden="1"/>
    <cellStyle name="60 % - Accent4" xfId="33723" builtinId="44" hidden="1"/>
    <cellStyle name="60 % - Accent4" xfId="33762" builtinId="44" hidden="1"/>
    <cellStyle name="60 % - Accent4" xfId="33802" builtinId="44" hidden="1"/>
    <cellStyle name="60 % - Accent4" xfId="33841" builtinId="44" hidden="1"/>
    <cellStyle name="60 % - Accent4" xfId="33881" builtinId="44" hidden="1"/>
    <cellStyle name="60 % - Accent4" xfId="33920" builtinId="44" hidden="1"/>
    <cellStyle name="60 % - Accent4" xfId="33960" builtinId="44" hidden="1"/>
    <cellStyle name="60 % - Accent4" xfId="33999" builtinId="44" hidden="1"/>
    <cellStyle name="60 % - Accent4" xfId="34038" builtinId="44" hidden="1"/>
    <cellStyle name="60 % - Accent4" xfId="32488" builtinId="44" hidden="1"/>
    <cellStyle name="60 % - Accent4" xfId="32522" builtinId="44" hidden="1"/>
    <cellStyle name="60 % - Accent4" xfId="34083" builtinId="44" hidden="1"/>
    <cellStyle name="60 % - Accent4" xfId="34122" builtinId="44" hidden="1"/>
    <cellStyle name="60 % - Accent4" xfId="34160" builtinId="44" hidden="1"/>
    <cellStyle name="60 % - Accent4" xfId="34199" builtinId="44" hidden="1"/>
    <cellStyle name="60 % - Accent4" xfId="34238" builtinId="44" hidden="1"/>
    <cellStyle name="60 % - Accent4" xfId="34277" builtinId="44" hidden="1"/>
    <cellStyle name="60 % - Accent4" xfId="34317" builtinId="44" hidden="1"/>
    <cellStyle name="60 % - Accent4" xfId="34356" builtinId="44" hidden="1"/>
    <cellStyle name="60 % - Accent4" xfId="34394" builtinId="44" hidden="1"/>
    <cellStyle name="60 % - Accent4" xfId="34433" builtinId="44" hidden="1"/>
    <cellStyle name="60 % - Accent4" xfId="34472" builtinId="44" hidden="1"/>
    <cellStyle name="60 % - Accent4" xfId="34512" builtinId="44" hidden="1"/>
    <cellStyle name="60 % - Accent4" xfId="34551" builtinId="44" hidden="1"/>
    <cellStyle name="60 % - Accent4" xfId="34591" builtinId="44" hidden="1"/>
    <cellStyle name="60 % - Accent4" xfId="34630" builtinId="44" hidden="1"/>
    <cellStyle name="60 % - Accent4" xfId="34670" builtinId="44" hidden="1"/>
    <cellStyle name="60 % - Accent4" xfId="34709" builtinId="44" hidden="1"/>
    <cellStyle name="60 % - Accent4" xfId="34748" builtinId="44" hidden="1"/>
    <cellStyle name="60 % - Accent4" xfId="28529" builtinId="44" hidden="1"/>
    <cellStyle name="60 % - Accent4" xfId="34788" builtinId="44" hidden="1"/>
    <cellStyle name="60 % - Accent4" xfId="34828" builtinId="44" hidden="1"/>
    <cellStyle name="60 % - Accent4" xfId="34867" builtinId="44" hidden="1"/>
    <cellStyle name="60 % - Accent4" xfId="34905" builtinId="44" hidden="1"/>
    <cellStyle name="60 % - Accent4" xfId="34944" builtinId="44" hidden="1"/>
    <cellStyle name="60 % - Accent4" xfId="34983" builtinId="44" hidden="1"/>
    <cellStyle name="60 % - Accent4" xfId="35022" builtinId="44" hidden="1"/>
    <cellStyle name="60 % - Accent4" xfId="35062" builtinId="44" hidden="1"/>
    <cellStyle name="60 % - Accent4" xfId="35101" builtinId="44" hidden="1"/>
    <cellStyle name="60 % - Accent4" xfId="35139" builtinId="44" hidden="1"/>
    <cellStyle name="60 % - Accent4" xfId="35178" builtinId="44" hidden="1"/>
    <cellStyle name="60 % - Accent4" xfId="35217" builtinId="44" hidden="1"/>
    <cellStyle name="60 % - Accent4" xfId="35257" builtinId="44" hidden="1"/>
    <cellStyle name="60 % - Accent4" xfId="35296" builtinId="44" hidden="1"/>
    <cellStyle name="60 % - Accent4" xfId="35336" builtinId="44" hidden="1"/>
    <cellStyle name="60 % - Accent4" xfId="35375" builtinId="44" hidden="1"/>
    <cellStyle name="60 % - Accent4" xfId="35415" builtinId="44" hidden="1"/>
    <cellStyle name="60 % - Accent4" xfId="35454" builtinId="44" hidden="1"/>
    <cellStyle name="60 % - Accent4" xfId="35493" builtinId="44" hidden="1"/>
    <cellStyle name="60 % - Accent4" xfId="35532" builtinId="44" hidden="1"/>
    <cellStyle name="60 % - Accent4" xfId="35688" builtinId="44" hidden="1"/>
    <cellStyle name="60 % - Accent4" xfId="35728" builtinId="44" hidden="1"/>
    <cellStyle name="60 % - Accent4" xfId="35767" builtinId="44" hidden="1"/>
    <cellStyle name="60 % - Accent4" xfId="35805" builtinId="44" hidden="1"/>
    <cellStyle name="60 % - Accent4" xfId="35844" builtinId="44" hidden="1"/>
    <cellStyle name="60 % - Accent4" xfId="35883" builtinId="44" hidden="1"/>
    <cellStyle name="60 % - Accent4" xfId="35922" builtinId="44" hidden="1"/>
    <cellStyle name="60 % - Accent4" xfId="35962" builtinId="44" hidden="1"/>
    <cellStyle name="60 % - Accent4" xfId="36001" builtinId="44" hidden="1"/>
    <cellStyle name="60 % - Accent4" xfId="36039" builtinId="44" hidden="1"/>
    <cellStyle name="60 % - Accent4" xfId="36078" builtinId="44" hidden="1"/>
    <cellStyle name="60 % - Accent4" xfId="36117" builtinId="44" hidden="1"/>
    <cellStyle name="60 % - Accent4" xfId="36157" builtinId="44" hidden="1"/>
    <cellStyle name="60 % - Accent4" xfId="36196" builtinId="44" hidden="1"/>
    <cellStyle name="60 % - Accent4" xfId="36236" builtinId="44" hidden="1"/>
    <cellStyle name="60 % - Accent4" xfId="36276" builtinId="44" hidden="1"/>
    <cellStyle name="60 % - Accent4" xfId="36316" builtinId="44" hidden="1"/>
    <cellStyle name="60 % - Accent4" xfId="36355" builtinId="44" hidden="1"/>
    <cellStyle name="60 % - Accent4" xfId="36394" builtinId="44" hidden="1"/>
    <cellStyle name="60 % - Accent4" xfId="35632" builtinId="44" hidden="1"/>
    <cellStyle name="60 % - Accent4" xfId="36427" builtinId="44" hidden="1"/>
    <cellStyle name="60 % - Accent4" xfId="36467" builtinId="44" hidden="1"/>
    <cellStyle name="60 % - Accent4" xfId="36506" builtinId="44" hidden="1"/>
    <cellStyle name="60 % - Accent4" xfId="36544" builtinId="44" hidden="1"/>
    <cellStyle name="60 % - Accent4" xfId="36583" builtinId="44" hidden="1"/>
    <cellStyle name="60 % - Accent4" xfId="36622" builtinId="44" hidden="1"/>
    <cellStyle name="60 % - Accent4" xfId="36661" builtinId="44" hidden="1"/>
    <cellStyle name="60 % - Accent4" xfId="36701" builtinId="44" hidden="1"/>
    <cellStyle name="60 % - Accent4" xfId="36740" builtinId="44" hidden="1"/>
    <cellStyle name="60 % - Accent4" xfId="36778" builtinId="44" hidden="1"/>
    <cellStyle name="60 % - Accent4" xfId="36817" builtinId="44" hidden="1"/>
    <cellStyle name="60 % - Accent4" xfId="36856" builtinId="44" hidden="1"/>
    <cellStyle name="60 % - Accent4" xfId="36896" builtinId="44" hidden="1"/>
    <cellStyle name="60 % - Accent4" xfId="36935" builtinId="44" hidden="1"/>
    <cellStyle name="60 % - Accent4" xfId="36975" builtinId="44" hidden="1"/>
    <cellStyle name="60 % - Accent4" xfId="37014" builtinId="44" hidden="1"/>
    <cellStyle name="60 % - Accent4" xfId="37054" builtinId="44" hidden="1"/>
    <cellStyle name="60 % - Accent4" xfId="37093" builtinId="44" hidden="1"/>
    <cellStyle name="60 % - Accent4" xfId="37132" builtinId="44" hidden="1"/>
    <cellStyle name="60 % - Accent4" xfId="35582" builtinId="44" hidden="1"/>
    <cellStyle name="60 % - Accent4" xfId="35616" builtinId="44" hidden="1"/>
    <cellStyle name="60 % - Accent4" xfId="37177" builtinId="44" hidden="1"/>
    <cellStyle name="60 % - Accent4" xfId="37216" builtinId="44" hidden="1"/>
    <cellStyle name="60 % - Accent4" xfId="37254" builtinId="44" hidden="1"/>
    <cellStyle name="60 % - Accent4" xfId="37293" builtinId="44" hidden="1"/>
    <cellStyle name="60 % - Accent4" xfId="37332" builtinId="44" hidden="1"/>
    <cellStyle name="60 % - Accent4" xfId="37371" builtinId="44" hidden="1"/>
    <cellStyle name="60 % - Accent4" xfId="37411" builtinId="44" hidden="1"/>
    <cellStyle name="60 % - Accent4" xfId="37450" builtinId="44" hidden="1"/>
    <cellStyle name="60 % - Accent4" xfId="37488" builtinId="44" hidden="1"/>
    <cellStyle name="60 % - Accent4" xfId="37527" builtinId="44" hidden="1"/>
    <cellStyle name="60 % - Accent4" xfId="37566" builtinId="44" hidden="1"/>
    <cellStyle name="60 % - Accent4" xfId="37606" builtinId="44" hidden="1"/>
    <cellStyle name="60 % - Accent4" xfId="37645" builtinId="44" hidden="1"/>
    <cellStyle name="60 % - Accent4" xfId="37685" builtinId="44" hidden="1"/>
    <cellStyle name="60 % - Accent4" xfId="37724" builtinId="44" hidden="1"/>
    <cellStyle name="60 % - Accent4" xfId="37764" builtinId="44" hidden="1"/>
    <cellStyle name="60 % - Accent4" xfId="37803" builtinId="44" hidden="1"/>
    <cellStyle name="60 % - Accent4" xfId="37842" builtinId="44" hidden="1"/>
    <cellStyle name="60 % - Accent4" xfId="37881" builtinId="44" hidden="1"/>
    <cellStyle name="60 % - Accent4" xfId="37920" builtinId="44" hidden="1"/>
    <cellStyle name="60 % - Accent4" xfId="37960" builtinId="44" hidden="1"/>
    <cellStyle name="60 % - Accent4" xfId="37999" builtinId="44" hidden="1"/>
    <cellStyle name="60 % - Accent4" xfId="38037" builtinId="44" hidden="1"/>
    <cellStyle name="60 % - Accent4" xfId="38076" builtinId="44" hidden="1"/>
    <cellStyle name="60 % - Accent4" xfId="38115" builtinId="44" hidden="1"/>
    <cellStyle name="60 % - Accent4" xfId="38154" builtinId="44" hidden="1"/>
    <cellStyle name="60 % - Accent4" xfId="38194" builtinId="44" hidden="1"/>
    <cellStyle name="60 % - Accent4" xfId="38233" builtinId="44" hidden="1"/>
    <cellStyle name="60 % - Accent4" xfId="38271" builtinId="44" hidden="1"/>
    <cellStyle name="60 % - Accent4" xfId="38310" builtinId="44" hidden="1"/>
    <cellStyle name="60 % - Accent4" xfId="38349" builtinId="44" hidden="1"/>
    <cellStyle name="60 % - Accent4" xfId="38389" builtinId="44" hidden="1"/>
    <cellStyle name="60 % - Accent4" xfId="38428" builtinId="44" hidden="1"/>
    <cellStyle name="60 % - Accent4" xfId="38468" builtinId="44" hidden="1"/>
    <cellStyle name="60 % - Accent4" xfId="38507" builtinId="44" hidden="1"/>
    <cellStyle name="60 % - Accent4" xfId="38547" builtinId="44" hidden="1"/>
    <cellStyle name="60 % - Accent4" xfId="38586" builtinId="44" hidden="1"/>
    <cellStyle name="60 % - Accent4" xfId="38625" builtinId="44" hidden="1"/>
    <cellStyle name="60 % - Accent4" xfId="38664" builtinId="44" hidden="1"/>
    <cellStyle name="60 % - Accent4" xfId="38820" builtinId="44" hidden="1"/>
    <cellStyle name="60 % - Accent4" xfId="38860" builtinId="44" hidden="1"/>
    <cellStyle name="60 % - Accent4" xfId="38899" builtinId="44" hidden="1"/>
    <cellStyle name="60 % - Accent4" xfId="38937" builtinId="44" hidden="1"/>
    <cellStyle name="60 % - Accent4" xfId="38976" builtinId="44" hidden="1"/>
    <cellStyle name="60 % - Accent4" xfId="39015" builtinId="44" hidden="1"/>
    <cellStyle name="60 % - Accent4" xfId="39054" builtinId="44" hidden="1"/>
    <cellStyle name="60 % - Accent4" xfId="39094" builtinId="44" hidden="1"/>
    <cellStyle name="60 % - Accent4" xfId="39133" builtinId="44" hidden="1"/>
    <cellStyle name="60 % - Accent4" xfId="39171" builtinId="44" hidden="1"/>
    <cellStyle name="60 % - Accent4" xfId="39210" builtinId="44" hidden="1"/>
    <cellStyle name="60 % - Accent4" xfId="39249" builtinId="44" hidden="1"/>
    <cellStyle name="60 % - Accent4" xfId="39289" builtinId="44" hidden="1"/>
    <cellStyle name="60 % - Accent4" xfId="39328" builtinId="44" hidden="1"/>
    <cellStyle name="60 % - Accent4" xfId="39368" builtinId="44" hidden="1"/>
    <cellStyle name="60 % - Accent4" xfId="39408" builtinId="44" hidden="1"/>
    <cellStyle name="60 % - Accent4" xfId="39448" builtinId="44" hidden="1"/>
    <cellStyle name="60 % - Accent4" xfId="39487" builtinId="44" hidden="1"/>
    <cellStyle name="60 % - Accent4" xfId="39526" builtinId="44" hidden="1"/>
    <cellStyle name="60 % - Accent4" xfId="38764" builtinId="44" hidden="1"/>
    <cellStyle name="60 % - Accent4" xfId="39559" builtinId="44" hidden="1"/>
    <cellStyle name="60 % - Accent4" xfId="39599" builtinId="44" hidden="1"/>
    <cellStyle name="60 % - Accent4" xfId="39638" builtinId="44" hidden="1"/>
    <cellStyle name="60 % - Accent4" xfId="39676" builtinId="44" hidden="1"/>
    <cellStyle name="60 % - Accent4" xfId="39715" builtinId="44" hidden="1"/>
    <cellStyle name="60 % - Accent4" xfId="39754" builtinId="44" hidden="1"/>
    <cellStyle name="60 % - Accent4" xfId="39793" builtinId="44" hidden="1"/>
    <cellStyle name="60 % - Accent4" xfId="39833" builtinId="44" hidden="1"/>
    <cellStyle name="60 % - Accent4" xfId="39872" builtinId="44" hidden="1"/>
    <cellStyle name="60 % - Accent4" xfId="39910" builtinId="44" hidden="1"/>
    <cellStyle name="60 % - Accent4" xfId="39949" builtinId="44" hidden="1"/>
    <cellStyle name="60 % - Accent4" xfId="39988" builtinId="44" hidden="1"/>
    <cellStyle name="60 % - Accent4" xfId="40028" builtinId="44" hidden="1"/>
    <cellStyle name="60 % - Accent4" xfId="40067" builtinId="44" hidden="1"/>
    <cellStyle name="60 % - Accent4" xfId="40107" builtinId="44" hidden="1"/>
    <cellStyle name="60 % - Accent4" xfId="40146" builtinId="44" hidden="1"/>
    <cellStyle name="60 % - Accent4" xfId="40186" builtinId="44" hidden="1"/>
    <cellStyle name="60 % - Accent4" xfId="40225" builtinId="44" hidden="1"/>
    <cellStyle name="60 % - Accent4" xfId="40264" builtinId="44" hidden="1"/>
    <cellStyle name="60 % - Accent4" xfId="38714" builtinId="44" hidden="1"/>
    <cellStyle name="60 % - Accent4" xfId="38748" builtinId="44" hidden="1"/>
    <cellStyle name="60 % - Accent4" xfId="40309" builtinId="44" hidden="1"/>
    <cellStyle name="60 % - Accent4" xfId="40348" builtinId="44" hidden="1"/>
    <cellStyle name="60 % - Accent4" xfId="40386" builtinId="44" hidden="1"/>
    <cellStyle name="60 % - Accent4" xfId="40425" builtinId="44" hidden="1"/>
    <cellStyle name="60 % - Accent4" xfId="40464" builtinId="44" hidden="1"/>
    <cellStyle name="60 % - Accent4" xfId="40503" builtinId="44" hidden="1"/>
    <cellStyle name="60 % - Accent4" xfId="40543" builtinId="44" hidden="1"/>
    <cellStyle name="60 % - Accent4" xfId="40582" builtinId="44" hidden="1"/>
    <cellStyle name="60 % - Accent4" xfId="40620" builtinId="44" hidden="1"/>
    <cellStyle name="60 % - Accent4" xfId="40659" builtinId="44" hidden="1"/>
    <cellStyle name="60 % - Accent4" xfId="40698" builtinId="44" hidden="1"/>
    <cellStyle name="60 % - Accent4" xfId="40738" builtinId="44" hidden="1"/>
    <cellStyle name="60 % - Accent4" xfId="40777" builtinId="44" hidden="1"/>
    <cellStyle name="60 % - Accent4" xfId="40817" builtinId="44" hidden="1"/>
    <cellStyle name="60 % - Accent4" xfId="40856" builtinId="44" hidden="1"/>
    <cellStyle name="60 % - Accent4" xfId="40896" builtinId="44" hidden="1"/>
    <cellStyle name="60 % - Accent4" xfId="40935" builtinId="44" hidden="1"/>
    <cellStyle name="60 % - Accent4" xfId="40974" builtinId="44" hidden="1"/>
    <cellStyle name="60 % - Accent4" xfId="41034" builtinId="44" hidden="1"/>
    <cellStyle name="60 % - Accent4" xfId="41091" builtinId="44" hidden="1"/>
    <cellStyle name="60 % - Accent4" xfId="41131" builtinId="44" hidden="1"/>
    <cellStyle name="60 % - Accent4" xfId="41170" builtinId="44" hidden="1"/>
    <cellStyle name="60 % - Accent4" xfId="41208" builtinId="44" hidden="1"/>
    <cellStyle name="60 % - Accent4" xfId="41247" builtinId="44" hidden="1"/>
    <cellStyle name="60 % - Accent4" xfId="41286" builtinId="44" hidden="1"/>
    <cellStyle name="60 % - Accent4" xfId="41325" builtinId="44" hidden="1"/>
    <cellStyle name="60 % - Accent4" xfId="41365" builtinId="44" hidden="1"/>
    <cellStyle name="60 % - Accent4" xfId="41404" builtinId="44" hidden="1"/>
    <cellStyle name="60 % - Accent4" xfId="41442" builtinId="44" hidden="1"/>
    <cellStyle name="60 % - Accent4" xfId="41481" builtinId="44" hidden="1"/>
    <cellStyle name="60 % - Accent4" xfId="41520" builtinId="44" hidden="1"/>
    <cellStyle name="60 % - Accent4" xfId="41560" builtinId="44" hidden="1"/>
    <cellStyle name="60 % - Accent4" xfId="41599" builtinId="44" hidden="1"/>
    <cellStyle name="60 % - Accent4" xfId="41639" builtinId="44" hidden="1"/>
    <cellStyle name="60 % - Accent4" xfId="41678" builtinId="44" hidden="1"/>
    <cellStyle name="60 % - Accent4" xfId="41718" builtinId="44" hidden="1"/>
    <cellStyle name="60 % - Accent4" xfId="41757" builtinId="44" hidden="1"/>
    <cellStyle name="60 % - Accent4" xfId="41796" builtinId="44" hidden="1"/>
    <cellStyle name="60 % - Accent4" xfId="41046" builtinId="44" hidden="1"/>
    <cellStyle name="60 % - Accent4" xfId="41835" builtinId="44" hidden="1"/>
    <cellStyle name="60 % - Accent4" xfId="41875" builtinId="44" hidden="1"/>
    <cellStyle name="60 % - Accent4" xfId="41914" builtinId="44" hidden="1"/>
    <cellStyle name="60 % - Accent4" xfId="41952" builtinId="44" hidden="1"/>
    <cellStyle name="60 % - Accent4" xfId="41991" builtinId="44" hidden="1"/>
    <cellStyle name="60 % - Accent4" xfId="42030" builtinId="44" hidden="1"/>
    <cellStyle name="60 % - Accent4" xfId="42069" builtinId="44" hidden="1"/>
    <cellStyle name="60 % - Accent4" xfId="42109" builtinId="44" hidden="1"/>
    <cellStyle name="60 % - Accent4" xfId="42148" builtinId="44" hidden="1"/>
    <cellStyle name="60 % - Accent4" xfId="42186" builtinId="44" hidden="1"/>
    <cellStyle name="60 % - Accent4" xfId="42225" builtinId="44" hidden="1"/>
    <cellStyle name="60 % - Accent4" xfId="42264" builtinId="44" hidden="1"/>
    <cellStyle name="60 % - Accent4" xfId="42304" builtinId="44" hidden="1"/>
    <cellStyle name="60 % - Accent4" xfId="42343" builtinId="44" hidden="1"/>
    <cellStyle name="60 % - Accent4" xfId="42383" builtinId="44" hidden="1"/>
    <cellStyle name="60 % - Accent4" xfId="42422" builtinId="44" hidden="1"/>
    <cellStyle name="60 % - Accent4" xfId="42462" builtinId="44" hidden="1"/>
    <cellStyle name="60 % - Accent4" xfId="42501" builtinId="44" hidden="1"/>
    <cellStyle name="60 % - Accent4" xfId="42540" builtinId="44" hidden="1"/>
    <cellStyle name="60 % - Accent4" xfId="42604" builtinId="44" hidden="1"/>
    <cellStyle name="60 % - Accent4" xfId="42657" builtinId="44" hidden="1"/>
    <cellStyle name="60 % - Accent4" xfId="42697" builtinId="44" hidden="1"/>
    <cellStyle name="60 % - Accent4" xfId="42736" builtinId="44" hidden="1"/>
    <cellStyle name="60 % - Accent4" xfId="42774" builtinId="44" hidden="1"/>
    <cellStyle name="60 % - Accent4" xfId="42813" builtinId="44" hidden="1"/>
    <cellStyle name="60 % - Accent4" xfId="42852" builtinId="44" hidden="1"/>
    <cellStyle name="60 % - Accent4" xfId="42891" builtinId="44" hidden="1"/>
    <cellStyle name="60 % - Accent4" xfId="42931" builtinId="44" hidden="1"/>
    <cellStyle name="60 % - Accent4" xfId="42970" builtinId="44" hidden="1"/>
    <cellStyle name="60 % - Accent4" xfId="43008" builtinId="44" hidden="1"/>
    <cellStyle name="60 % - Accent4" xfId="43047" builtinId="44" hidden="1"/>
    <cellStyle name="60 % - Accent4" xfId="43086" builtinId="44" hidden="1"/>
    <cellStyle name="60 % - Accent4" xfId="43126" builtinId="44" hidden="1"/>
    <cellStyle name="60 % - Accent4" xfId="43165" builtinId="44" hidden="1"/>
    <cellStyle name="60 % - Accent4" xfId="43205" builtinId="44" hidden="1"/>
    <cellStyle name="60 % - Accent4" xfId="43244" builtinId="44" hidden="1"/>
    <cellStyle name="60 % - Accent4" xfId="43284" builtinId="44" hidden="1"/>
    <cellStyle name="60 % - Accent4" xfId="43323" builtinId="44" hidden="1"/>
    <cellStyle name="60 % - Accent4" xfId="43362" builtinId="44" hidden="1"/>
    <cellStyle name="60 % - Accent4" xfId="42617" builtinId="44" hidden="1"/>
    <cellStyle name="60 % - Accent4" xfId="43401" builtinId="44" hidden="1"/>
    <cellStyle name="60 % - Accent4" xfId="43441" builtinId="44" hidden="1"/>
    <cellStyle name="60 % - Accent4" xfId="43480" builtinId="44" hidden="1"/>
    <cellStyle name="60 % - Accent4" xfId="43518" builtinId="44" hidden="1"/>
    <cellStyle name="60 % - Accent4" xfId="43557" builtinId="44" hidden="1"/>
    <cellStyle name="60 % - Accent4" xfId="43596" builtinId="44" hidden="1"/>
    <cellStyle name="60 % - Accent4" xfId="43635" builtinId="44" hidden="1"/>
    <cellStyle name="60 % - Accent4" xfId="43675" builtinId="44" hidden="1"/>
    <cellStyle name="60 % - Accent4" xfId="43714" builtinId="44" hidden="1"/>
    <cellStyle name="60 % - Accent4" xfId="43752" builtinId="44" hidden="1"/>
    <cellStyle name="60 % - Accent4" xfId="43791" builtinId="44" hidden="1"/>
    <cellStyle name="60 % - Accent4" xfId="43830" builtinId="44" hidden="1"/>
    <cellStyle name="60 % - Accent4" xfId="43870" builtinId="44" hidden="1"/>
    <cellStyle name="60 % - Accent4" xfId="43909" builtinId="44" hidden="1"/>
    <cellStyle name="60 % - Accent4" xfId="43949" builtinId="44" hidden="1"/>
    <cellStyle name="60 % - Accent4" xfId="43988" builtinId="44" hidden="1"/>
    <cellStyle name="60 % - Accent4" xfId="44028" builtinId="44" hidden="1"/>
    <cellStyle name="60 % - Accent4" xfId="44067" builtinId="44" hidden="1"/>
    <cellStyle name="60 % - Accent4" xfId="44106" builtinId="44" hidden="1"/>
    <cellStyle name="60 % - Accent4" xfId="44170" builtinId="44" hidden="1"/>
    <cellStyle name="60 % - Accent4" xfId="44223" builtinId="44" hidden="1"/>
    <cellStyle name="60 % - Accent4" xfId="44263" builtinId="44" hidden="1"/>
    <cellStyle name="60 % - Accent4" xfId="44302" builtinId="44" hidden="1"/>
    <cellStyle name="60 % - Accent4" xfId="44340" builtinId="44" hidden="1"/>
    <cellStyle name="60 % - Accent4" xfId="44379" builtinId="44" hidden="1"/>
    <cellStyle name="60 % - Accent4" xfId="44418" builtinId="44" hidden="1"/>
    <cellStyle name="60 % - Accent4" xfId="44457" builtinId="44" hidden="1"/>
    <cellStyle name="60 % - Accent4" xfId="44497" builtinId="44" hidden="1"/>
    <cellStyle name="60 % - Accent4" xfId="44536" builtinId="44" hidden="1"/>
    <cellStyle name="60 % - Accent4" xfId="44574" builtinId="44" hidden="1"/>
    <cellStyle name="60 % - Accent4" xfId="44613" builtinId="44" hidden="1"/>
    <cellStyle name="60 % - Accent4" xfId="44652" builtinId="44" hidden="1"/>
    <cellStyle name="60 % - Accent4" xfId="44692" builtinId="44" hidden="1"/>
    <cellStyle name="60 % - Accent4" xfId="44731" builtinId="44" hidden="1"/>
    <cellStyle name="60 % - Accent4" xfId="44771" builtinId="44" hidden="1"/>
    <cellStyle name="60 % - Accent4" xfId="44810" builtinId="44" hidden="1"/>
    <cellStyle name="60 % - Accent4" xfId="44850" builtinId="44" hidden="1"/>
    <cellStyle name="60 % - Accent4" xfId="44889" builtinId="44" hidden="1"/>
    <cellStyle name="60 % - Accent4" xfId="44928" builtinId="44" hidden="1"/>
    <cellStyle name="60 % - Accent4" xfId="44183" builtinId="44" hidden="1"/>
    <cellStyle name="60 % - Accent4" xfId="44967" builtinId="44" hidden="1"/>
    <cellStyle name="60 % - Accent4" xfId="45007" builtinId="44" hidden="1"/>
    <cellStyle name="60 % - Accent4" xfId="45046" builtinId="44" hidden="1"/>
    <cellStyle name="60 % - Accent4" xfId="45084" builtinId="44" hidden="1"/>
    <cellStyle name="60 % - Accent4" xfId="45123" builtinId="44" hidden="1"/>
    <cellStyle name="60 % - Accent4" xfId="45162" builtinId="44" hidden="1"/>
    <cellStyle name="60 % - Accent4" xfId="45201" builtinId="44" hidden="1"/>
    <cellStyle name="60 % - Accent4" xfId="45241" builtinId="44" hidden="1"/>
    <cellStyle name="60 % - Accent4" xfId="45280" builtinId="44" hidden="1"/>
    <cellStyle name="60 % - Accent4" xfId="45318" builtinId="44" hidden="1"/>
    <cellStyle name="60 % - Accent4" xfId="45357" builtinId="44" hidden="1"/>
    <cellStyle name="60 % - Accent4" xfId="45396" builtinId="44" hidden="1"/>
    <cellStyle name="60 % - Accent4" xfId="45436" builtinId="44" hidden="1"/>
    <cellStyle name="60 % - Accent4" xfId="45475" builtinId="44" hidden="1"/>
    <cellStyle name="60 % - Accent4" xfId="45515" builtinId="44" hidden="1"/>
    <cellStyle name="60 % - Accent4" xfId="45554" builtinId="44" hidden="1"/>
    <cellStyle name="60 % - Accent4" xfId="45594" builtinId="44" hidden="1"/>
    <cellStyle name="60 % - Accent4" xfId="45633" builtinId="44" hidden="1"/>
    <cellStyle name="60 % - Accent4" xfId="45672" builtinId="44" hidden="1"/>
    <cellStyle name="60 % - Accent4" xfId="45711" builtinId="44" hidden="1"/>
    <cellStyle name="60 % - Accent4" xfId="45751" builtinId="44" hidden="1"/>
    <cellStyle name="60 % - Accent4" xfId="45791" builtinId="44" hidden="1"/>
    <cellStyle name="60 % - Accent4" xfId="45831" builtinId="44" hidden="1"/>
    <cellStyle name="60 % - Accent4" xfId="45868" builtinId="44" hidden="1"/>
    <cellStyle name="60 % - Accent4" xfId="45905" builtinId="44" hidden="1"/>
    <cellStyle name="60 % - Accent4" xfId="45942" builtinId="44" hidden="1"/>
    <cellStyle name="60 % - Accent5" xfId="112" builtinId="48" hidden="1"/>
    <cellStyle name="60 % - Accent5" xfId="149" builtinId="48" hidden="1"/>
    <cellStyle name="60 % - Accent5" xfId="74" builtinId="48" hidden="1"/>
    <cellStyle name="60 % - Accent5" xfId="187" builtinId="48" hidden="1"/>
    <cellStyle name="60 % - Accent5" xfId="225" builtinId="48" hidden="1"/>
    <cellStyle name="60 % - Accent5" xfId="263" builtinId="48" hidden="1"/>
    <cellStyle name="60 % - Accent5" xfId="301" builtinId="48" hidden="1"/>
    <cellStyle name="60 % - Accent5" xfId="340" builtinId="48" hidden="1"/>
    <cellStyle name="60 % - Accent5" xfId="380" builtinId="48" hidden="1"/>
    <cellStyle name="60 % - Accent5" xfId="419" builtinId="48" hidden="1"/>
    <cellStyle name="60 % - Accent5" xfId="457" builtinId="48" hidden="1"/>
    <cellStyle name="60 % - Accent5" xfId="496" builtinId="48" hidden="1"/>
    <cellStyle name="60 % - Accent5" xfId="535" builtinId="48" hidden="1"/>
    <cellStyle name="60 % - Accent5" xfId="574" builtinId="48" hidden="1"/>
    <cellStyle name="60 % - Accent5" xfId="614" builtinId="48" hidden="1"/>
    <cellStyle name="60 % - Accent5" xfId="653" builtinId="48" hidden="1"/>
    <cellStyle name="60 % - Accent5" xfId="691" builtinId="48" hidden="1"/>
    <cellStyle name="60 % - Accent5" xfId="730" builtinId="48" hidden="1"/>
    <cellStyle name="60 % - Accent5" xfId="769" builtinId="48" hidden="1"/>
    <cellStyle name="60 % - Accent5" xfId="809" builtinId="48" hidden="1"/>
    <cellStyle name="60 % - Accent5" xfId="848" builtinId="48" hidden="1"/>
    <cellStyle name="60 % - Accent5" xfId="888" builtinId="48" hidden="1"/>
    <cellStyle name="60 % - Accent5" xfId="927" builtinId="48" hidden="1"/>
    <cellStyle name="60 % - Accent5" xfId="967" builtinId="48" hidden="1"/>
    <cellStyle name="60 % - Accent5" xfId="1006" builtinId="48" hidden="1"/>
    <cellStyle name="60 % - Accent5" xfId="1045" builtinId="48" hidden="1"/>
    <cellStyle name="60 % - Accent5" xfId="1084" builtinId="48" hidden="1"/>
    <cellStyle name="60 % - Accent5" xfId="1240" builtinId="48" hidden="1"/>
    <cellStyle name="60 % - Accent5" xfId="1280" builtinId="48" hidden="1"/>
    <cellStyle name="60 % - Accent5" xfId="1319" builtinId="48" hidden="1"/>
    <cellStyle name="60 % - Accent5" xfId="1357" builtinId="48" hidden="1"/>
    <cellStyle name="60 % - Accent5" xfId="1396" builtinId="48" hidden="1"/>
    <cellStyle name="60 % - Accent5" xfId="1435" builtinId="48" hidden="1"/>
    <cellStyle name="60 % - Accent5" xfId="1474" builtinId="48" hidden="1"/>
    <cellStyle name="60 % - Accent5" xfId="1514" builtinId="48" hidden="1"/>
    <cellStyle name="60 % - Accent5" xfId="1553" builtinId="48" hidden="1"/>
    <cellStyle name="60 % - Accent5" xfId="1591" builtinId="48" hidden="1"/>
    <cellStyle name="60 % - Accent5" xfId="1630" builtinId="48" hidden="1"/>
    <cellStyle name="60 % - Accent5" xfId="1669" builtinId="48" hidden="1"/>
    <cellStyle name="60 % - Accent5" xfId="1709" builtinId="48" hidden="1"/>
    <cellStyle name="60 % - Accent5" xfId="1748" builtinId="48" hidden="1"/>
    <cellStyle name="60 % - Accent5" xfId="1788" builtinId="48" hidden="1"/>
    <cellStyle name="60 % - Accent5" xfId="1828" builtinId="48" hidden="1"/>
    <cellStyle name="60 % - Accent5" xfId="1868" builtinId="48" hidden="1"/>
    <cellStyle name="60 % - Accent5" xfId="1907" builtinId="48" hidden="1"/>
    <cellStyle name="60 % - Accent5" xfId="1946" builtinId="48" hidden="1"/>
    <cellStyle name="60 % - Accent5" xfId="1176" builtinId="48" hidden="1"/>
    <cellStyle name="60 % - Accent5" xfId="1979" builtinId="48" hidden="1"/>
    <cellStyle name="60 % - Accent5" xfId="2019" builtinId="48" hidden="1"/>
    <cellStyle name="60 % - Accent5" xfId="2058" builtinId="48" hidden="1"/>
    <cellStyle name="60 % - Accent5" xfId="2096" builtinId="48" hidden="1"/>
    <cellStyle name="60 % - Accent5" xfId="2135" builtinId="48" hidden="1"/>
    <cellStyle name="60 % - Accent5" xfId="2174" builtinId="48" hidden="1"/>
    <cellStyle name="60 % - Accent5" xfId="2213" builtinId="48" hidden="1"/>
    <cellStyle name="60 % - Accent5" xfId="2253" builtinId="48" hidden="1"/>
    <cellStyle name="60 % - Accent5" xfId="2292" builtinId="48" hidden="1"/>
    <cellStyle name="60 % - Accent5" xfId="2330" builtinId="48" hidden="1"/>
    <cellStyle name="60 % - Accent5" xfId="2369" builtinId="48" hidden="1"/>
    <cellStyle name="60 % - Accent5" xfId="2408" builtinId="48" hidden="1"/>
    <cellStyle name="60 % - Accent5" xfId="2448" builtinId="48" hidden="1"/>
    <cellStyle name="60 % - Accent5" xfId="2487" builtinId="48" hidden="1"/>
    <cellStyle name="60 % - Accent5" xfId="2527" builtinId="48" hidden="1"/>
    <cellStyle name="60 % - Accent5" xfId="2566" builtinId="48" hidden="1"/>
    <cellStyle name="60 % - Accent5" xfId="2606" builtinId="48" hidden="1"/>
    <cellStyle name="60 % - Accent5" xfId="2645" builtinId="48" hidden="1"/>
    <cellStyle name="60 % - Accent5" xfId="2684" builtinId="48" hidden="1"/>
    <cellStyle name="60 % - Accent5" xfId="1134" builtinId="48" hidden="1"/>
    <cellStyle name="60 % - Accent5" xfId="1167" builtinId="48" hidden="1"/>
    <cellStyle name="60 % - Accent5" xfId="2729" builtinId="48" hidden="1"/>
    <cellStyle name="60 % - Accent5" xfId="2768" builtinId="48" hidden="1"/>
    <cellStyle name="60 % - Accent5" xfId="2806" builtinId="48" hidden="1"/>
    <cellStyle name="60 % - Accent5" xfId="2845" builtinId="48" hidden="1"/>
    <cellStyle name="60 % - Accent5" xfId="2884" builtinId="48" hidden="1"/>
    <cellStyle name="60 % - Accent5" xfId="2923" builtinId="48" hidden="1"/>
    <cellStyle name="60 % - Accent5" xfId="2963" builtinId="48" hidden="1"/>
    <cellStyle name="60 % - Accent5" xfId="3002" builtinId="48" hidden="1"/>
    <cellStyle name="60 % - Accent5" xfId="3040" builtinId="48" hidden="1"/>
    <cellStyle name="60 % - Accent5" xfId="3079" builtinId="48" hidden="1"/>
    <cellStyle name="60 % - Accent5" xfId="3118" builtinId="48" hidden="1"/>
    <cellStyle name="60 % - Accent5" xfId="3158" builtinId="48" hidden="1"/>
    <cellStyle name="60 % - Accent5" xfId="3197" builtinId="48" hidden="1"/>
    <cellStyle name="60 % - Accent5" xfId="3237" builtinId="48" hidden="1"/>
    <cellStyle name="60 % - Accent5" xfId="3276" builtinId="48" hidden="1"/>
    <cellStyle name="60 % - Accent5" xfId="3316" builtinId="48" hidden="1"/>
    <cellStyle name="60 % - Accent5" xfId="3355" builtinId="48" hidden="1"/>
    <cellStyle name="60 % - Accent5" xfId="3394" builtinId="48" hidden="1"/>
    <cellStyle name="60 % - Accent5" xfId="3433" builtinId="48" hidden="1"/>
    <cellStyle name="60 % - Accent5" xfId="3624" builtinId="48" hidden="1"/>
    <cellStyle name="60 % - Accent5" xfId="3668" builtinId="48" hidden="1"/>
    <cellStyle name="60 % - Accent5" xfId="3707" builtinId="48" hidden="1"/>
    <cellStyle name="60 % - Accent5" xfId="3745" builtinId="48" hidden="1"/>
    <cellStyle name="60 % - Accent5" xfId="3784" builtinId="48" hidden="1"/>
    <cellStyle name="60 % - Accent5" xfId="3823" builtinId="48" hidden="1"/>
    <cellStyle name="60 % - Accent5" xfId="3862" builtinId="48" hidden="1"/>
    <cellStyle name="60 % - Accent5" xfId="3902" builtinId="48" hidden="1"/>
    <cellStyle name="60 % - Accent5" xfId="3941" builtinId="48" hidden="1"/>
    <cellStyle name="60 % - Accent5" xfId="3979" builtinId="48" hidden="1"/>
    <cellStyle name="60 % - Accent5" xfId="4018" builtinId="48" hidden="1"/>
    <cellStyle name="60 % - Accent5" xfId="4061" builtinId="48" hidden="1"/>
    <cellStyle name="60 % - Accent5" xfId="4101" builtinId="48" hidden="1"/>
    <cellStyle name="60 % - Accent5" xfId="4140" builtinId="48" hidden="1"/>
    <cellStyle name="60 % - Accent5" xfId="4180" builtinId="48" hidden="1"/>
    <cellStyle name="60 % - Accent5" xfId="4220" builtinId="48" hidden="1"/>
    <cellStyle name="60 % - Accent5" xfId="4260" builtinId="48" hidden="1"/>
    <cellStyle name="60 % - Accent5" xfId="4299" builtinId="48" hidden="1"/>
    <cellStyle name="60 % - Accent5" xfId="4338" builtinId="48" hidden="1"/>
    <cellStyle name="60 % - Accent5" xfId="4394" builtinId="48" hidden="1"/>
    <cellStyle name="60 % - Accent5" xfId="4550" builtinId="48" hidden="1"/>
    <cellStyle name="60 % - Accent5" xfId="4594" builtinId="48" hidden="1"/>
    <cellStyle name="60 % - Accent5" xfId="4633" builtinId="48" hidden="1"/>
    <cellStyle name="60 % - Accent5" xfId="4671" builtinId="48" hidden="1"/>
    <cellStyle name="60 % - Accent5" xfId="4710" builtinId="48" hidden="1"/>
    <cellStyle name="60 % - Accent5" xfId="4749" builtinId="48" hidden="1"/>
    <cellStyle name="60 % - Accent5" xfId="4788" builtinId="48" hidden="1"/>
    <cellStyle name="60 % - Accent5" xfId="4828" builtinId="48" hidden="1"/>
    <cellStyle name="60 % - Accent5" xfId="4867" builtinId="48" hidden="1"/>
    <cellStyle name="60 % - Accent5" xfId="4905" builtinId="48" hidden="1"/>
    <cellStyle name="60 % - Accent5" xfId="4944" builtinId="48" hidden="1"/>
    <cellStyle name="60 % - Accent5" xfId="4987" builtinId="48" hidden="1"/>
    <cellStyle name="60 % - Accent5" xfId="5027" builtinId="48" hidden="1"/>
    <cellStyle name="60 % - Accent5" xfId="5066" builtinId="48" hidden="1"/>
    <cellStyle name="60 % - Accent5" xfId="5106" builtinId="48" hidden="1"/>
    <cellStyle name="60 % - Accent5" xfId="5146" builtinId="48" hidden="1"/>
    <cellStyle name="60 % - Accent5" xfId="5186" builtinId="48" hidden="1"/>
    <cellStyle name="60 % - Accent5" xfId="5225" builtinId="48" hidden="1"/>
    <cellStyle name="60 % - Accent5" xfId="5264" builtinId="48" hidden="1"/>
    <cellStyle name="60 % - Accent5" xfId="4486" builtinId="48" hidden="1"/>
    <cellStyle name="60 % - Accent5" xfId="5297" builtinId="48" hidden="1"/>
    <cellStyle name="60 % - Accent5" xfId="5337" builtinId="48" hidden="1"/>
    <cellStyle name="60 % - Accent5" xfId="5376" builtinId="48" hidden="1"/>
    <cellStyle name="60 % - Accent5" xfId="5414" builtinId="48" hidden="1"/>
    <cellStyle name="60 % - Accent5" xfId="5453" builtinId="48" hidden="1"/>
    <cellStyle name="60 % - Accent5" xfId="5492" builtinId="48" hidden="1"/>
    <cellStyle name="60 % - Accent5" xfId="5531" builtinId="48" hidden="1"/>
    <cellStyle name="60 % - Accent5" xfId="5571" builtinId="48" hidden="1"/>
    <cellStyle name="60 % - Accent5" xfId="5610" builtinId="48" hidden="1"/>
    <cellStyle name="60 % - Accent5" xfId="5648" builtinId="48" hidden="1"/>
    <cellStyle name="60 % - Accent5" xfId="5687" builtinId="48" hidden="1"/>
    <cellStyle name="60 % - Accent5" xfId="5726" builtinId="48" hidden="1"/>
    <cellStyle name="60 % - Accent5" xfId="5766" builtinId="48" hidden="1"/>
    <cellStyle name="60 % - Accent5" xfId="5805" builtinId="48" hidden="1"/>
    <cellStyle name="60 % - Accent5" xfId="5845" builtinId="48" hidden="1"/>
    <cellStyle name="60 % - Accent5" xfId="5884" builtinId="48" hidden="1"/>
    <cellStyle name="60 % - Accent5" xfId="5924" builtinId="48" hidden="1"/>
    <cellStyle name="60 % - Accent5" xfId="5963" builtinId="48" hidden="1"/>
    <cellStyle name="60 % - Accent5" xfId="6002" builtinId="48" hidden="1"/>
    <cellStyle name="60 % - Accent5" xfId="4444" builtinId="48" hidden="1"/>
    <cellStyle name="60 % - Accent5" xfId="4477" builtinId="48" hidden="1"/>
    <cellStyle name="60 % - Accent5" xfId="6047" builtinId="48" hidden="1"/>
    <cellStyle name="60 % - Accent5" xfId="6086" builtinId="48" hidden="1"/>
    <cellStyle name="60 % - Accent5" xfId="6124" builtinId="48" hidden="1"/>
    <cellStyle name="60 % - Accent5" xfId="6163" builtinId="48" hidden="1"/>
    <cellStyle name="60 % - Accent5" xfId="6202" builtinId="48" hidden="1"/>
    <cellStyle name="60 % - Accent5" xfId="6241" builtinId="48" hidden="1"/>
    <cellStyle name="60 % - Accent5" xfId="6281" builtinId="48" hidden="1"/>
    <cellStyle name="60 % - Accent5" xfId="6320" builtinId="48" hidden="1"/>
    <cellStyle name="60 % - Accent5" xfId="6358" builtinId="48" hidden="1"/>
    <cellStyle name="60 % - Accent5" xfId="6397" builtinId="48" hidden="1"/>
    <cellStyle name="60 % - Accent5" xfId="6436" builtinId="48" hidden="1"/>
    <cellStyle name="60 % - Accent5" xfId="6476" builtinId="48" hidden="1"/>
    <cellStyle name="60 % - Accent5" xfId="6515" builtinId="48" hidden="1"/>
    <cellStyle name="60 % - Accent5" xfId="6555" builtinId="48" hidden="1"/>
    <cellStyle name="60 % - Accent5" xfId="6594" builtinId="48" hidden="1"/>
    <cellStyle name="60 % - Accent5" xfId="6634" builtinId="48" hidden="1"/>
    <cellStyle name="60 % - Accent5" xfId="6673" builtinId="48" hidden="1"/>
    <cellStyle name="60 % - Accent5" xfId="6712" builtinId="48" hidden="1"/>
    <cellStyle name="60 % - Accent5" xfId="3560" builtinId="48" hidden="1"/>
    <cellStyle name="60 % - Accent5" xfId="6725" builtinId="48" hidden="1"/>
    <cellStyle name="60 % - Accent5" xfId="6767" builtinId="48" hidden="1"/>
    <cellStyle name="60 % - Accent5" xfId="6806" builtinId="48" hidden="1"/>
    <cellStyle name="60 % - Accent5" xfId="6844" builtinId="48" hidden="1"/>
    <cellStyle name="60 % - Accent5" xfId="6883" builtinId="48" hidden="1"/>
    <cellStyle name="60 % - Accent5" xfId="6922" builtinId="48" hidden="1"/>
    <cellStyle name="60 % - Accent5" xfId="6961" builtinId="48" hidden="1"/>
    <cellStyle name="60 % - Accent5" xfId="7001" builtinId="48" hidden="1"/>
    <cellStyle name="60 % - Accent5" xfId="7040" builtinId="48" hidden="1"/>
    <cellStyle name="60 % - Accent5" xfId="7078" builtinId="48" hidden="1"/>
    <cellStyle name="60 % - Accent5" xfId="7117" builtinId="48" hidden="1"/>
    <cellStyle name="60 % - Accent5" xfId="7158" builtinId="48" hidden="1"/>
    <cellStyle name="60 % - Accent5" xfId="7198" builtinId="48" hidden="1"/>
    <cellStyle name="60 % - Accent5" xfId="7237" builtinId="48" hidden="1"/>
    <cellStyle name="60 % - Accent5" xfId="7277" builtinId="48" hidden="1"/>
    <cellStyle name="60 % - Accent5" xfId="7317" builtinId="48" hidden="1"/>
    <cellStyle name="60 % - Accent5" xfId="7357" builtinId="48" hidden="1"/>
    <cellStyle name="60 % - Accent5" xfId="7396" builtinId="48" hidden="1"/>
    <cellStyle name="60 % - Accent5" xfId="7435" builtinId="48" hidden="1"/>
    <cellStyle name="60 % - Accent5" xfId="7485" builtinId="48" hidden="1"/>
    <cellStyle name="60 % - Accent5" xfId="7641" builtinId="48" hidden="1"/>
    <cellStyle name="60 % - Accent5" xfId="7683" builtinId="48" hidden="1"/>
    <cellStyle name="60 % - Accent5" xfId="7722" builtinId="48" hidden="1"/>
    <cellStyle name="60 % - Accent5" xfId="7760" builtinId="48" hidden="1"/>
    <cellStyle name="60 % - Accent5" xfId="7799" builtinId="48" hidden="1"/>
    <cellStyle name="60 % - Accent5" xfId="7838" builtinId="48" hidden="1"/>
    <cellStyle name="60 % - Accent5" xfId="7877" builtinId="48" hidden="1"/>
    <cellStyle name="60 % - Accent5" xfId="7917" builtinId="48" hidden="1"/>
    <cellStyle name="60 % - Accent5" xfId="7956" builtinId="48" hidden="1"/>
    <cellStyle name="60 % - Accent5" xfId="7994" builtinId="48" hidden="1"/>
    <cellStyle name="60 % - Accent5" xfId="8033" builtinId="48" hidden="1"/>
    <cellStyle name="60 % - Accent5" xfId="8074" builtinId="48" hidden="1"/>
    <cellStyle name="60 % - Accent5" xfId="8114" builtinId="48" hidden="1"/>
    <cellStyle name="60 % - Accent5" xfId="8153" builtinId="48" hidden="1"/>
    <cellStyle name="60 % - Accent5" xfId="8193" builtinId="48" hidden="1"/>
    <cellStyle name="60 % - Accent5" xfId="8233" builtinId="48" hidden="1"/>
    <cellStyle name="60 % - Accent5" xfId="8273" builtinId="48" hidden="1"/>
    <cellStyle name="60 % - Accent5" xfId="8312" builtinId="48" hidden="1"/>
    <cellStyle name="60 % - Accent5" xfId="8351" builtinId="48" hidden="1"/>
    <cellStyle name="60 % - Accent5" xfId="7577" builtinId="48" hidden="1"/>
    <cellStyle name="60 % - Accent5" xfId="8384" builtinId="48" hidden="1"/>
    <cellStyle name="60 % - Accent5" xfId="8424" builtinId="48" hidden="1"/>
    <cellStyle name="60 % - Accent5" xfId="8463" builtinId="48" hidden="1"/>
    <cellStyle name="60 % - Accent5" xfId="8501" builtinId="48" hidden="1"/>
    <cellStyle name="60 % - Accent5" xfId="8540" builtinId="48" hidden="1"/>
    <cellStyle name="60 % - Accent5" xfId="8579" builtinId="48" hidden="1"/>
    <cellStyle name="60 % - Accent5" xfId="8618" builtinId="48" hidden="1"/>
    <cellStyle name="60 % - Accent5" xfId="8658" builtinId="48" hidden="1"/>
    <cellStyle name="60 % - Accent5" xfId="8697" builtinId="48" hidden="1"/>
    <cellStyle name="60 % - Accent5" xfId="8735" builtinId="48" hidden="1"/>
    <cellStyle name="60 % - Accent5" xfId="8774" builtinId="48" hidden="1"/>
    <cellStyle name="60 % - Accent5" xfId="8813" builtinId="48" hidden="1"/>
    <cellStyle name="60 % - Accent5" xfId="8853" builtinId="48" hidden="1"/>
    <cellStyle name="60 % - Accent5" xfId="8892" builtinId="48" hidden="1"/>
    <cellStyle name="60 % - Accent5" xfId="8932" builtinId="48" hidden="1"/>
    <cellStyle name="60 % - Accent5" xfId="8971" builtinId="48" hidden="1"/>
    <cellStyle name="60 % - Accent5" xfId="9011" builtinId="48" hidden="1"/>
    <cellStyle name="60 % - Accent5" xfId="9050" builtinId="48" hidden="1"/>
    <cellStyle name="60 % - Accent5" xfId="9089" builtinId="48" hidden="1"/>
    <cellStyle name="60 % - Accent5" xfId="7535" builtinId="48" hidden="1"/>
    <cellStyle name="60 % - Accent5" xfId="7568" builtinId="48" hidden="1"/>
    <cellStyle name="60 % - Accent5" xfId="9134" builtinId="48" hidden="1"/>
    <cellStyle name="60 % - Accent5" xfId="9173" builtinId="48" hidden="1"/>
    <cellStyle name="60 % - Accent5" xfId="9211" builtinId="48" hidden="1"/>
    <cellStyle name="60 % - Accent5" xfId="9250" builtinId="48" hidden="1"/>
    <cellStyle name="60 % - Accent5" xfId="9289" builtinId="48" hidden="1"/>
    <cellStyle name="60 % - Accent5" xfId="9328" builtinId="48" hidden="1"/>
    <cellStyle name="60 % - Accent5" xfId="9368" builtinId="48" hidden="1"/>
    <cellStyle name="60 % - Accent5" xfId="9407" builtinId="48" hidden="1"/>
    <cellStyle name="60 % - Accent5" xfId="9445" builtinId="48" hidden="1"/>
    <cellStyle name="60 % - Accent5" xfId="9484" builtinId="48" hidden="1"/>
    <cellStyle name="60 % - Accent5" xfId="9523" builtinId="48" hidden="1"/>
    <cellStyle name="60 % - Accent5" xfId="9563" builtinId="48" hidden="1"/>
    <cellStyle name="60 % - Accent5" xfId="9602" builtinId="48" hidden="1"/>
    <cellStyle name="60 % - Accent5" xfId="9642" builtinId="48" hidden="1"/>
    <cellStyle name="60 % - Accent5" xfId="9681" builtinId="48" hidden="1"/>
    <cellStyle name="60 % - Accent5" xfId="9721" builtinId="48" hidden="1"/>
    <cellStyle name="60 % - Accent5" xfId="9760" builtinId="48" hidden="1"/>
    <cellStyle name="60 % - Accent5" xfId="9799" builtinId="48" hidden="1"/>
    <cellStyle name="60 % - Accent5" xfId="3539" builtinId="48" hidden="1"/>
    <cellStyle name="60 % - Accent5" xfId="9839" builtinId="48" hidden="1"/>
    <cellStyle name="60 % - Accent5" xfId="9879" builtinId="48" hidden="1"/>
    <cellStyle name="60 % - Accent5" xfId="9918" builtinId="48" hidden="1"/>
    <cellStyle name="60 % - Accent5" xfId="9956" builtinId="48" hidden="1"/>
    <cellStyle name="60 % - Accent5" xfId="9995" builtinId="48" hidden="1"/>
    <cellStyle name="60 % - Accent5" xfId="10034" builtinId="48" hidden="1"/>
    <cellStyle name="60 % - Accent5" xfId="10073" builtinId="48" hidden="1"/>
    <cellStyle name="60 % - Accent5" xfId="10113" builtinId="48" hidden="1"/>
    <cellStyle name="60 % - Accent5" xfId="10152" builtinId="48" hidden="1"/>
    <cellStyle name="60 % - Accent5" xfId="10190" builtinId="48" hidden="1"/>
    <cellStyle name="60 % - Accent5" xfId="10229" builtinId="48" hidden="1"/>
    <cellStyle name="60 % - Accent5" xfId="10268" builtinId="48" hidden="1"/>
    <cellStyle name="60 % - Accent5" xfId="10308" builtinId="48" hidden="1"/>
    <cellStyle name="60 % - Accent5" xfId="10347" builtinId="48" hidden="1"/>
    <cellStyle name="60 % - Accent5" xfId="10387" builtinId="48" hidden="1"/>
    <cellStyle name="60 % - Accent5" xfId="10426" builtinId="48" hidden="1"/>
    <cellStyle name="60 % - Accent5" xfId="10466" builtinId="48" hidden="1"/>
    <cellStyle name="60 % - Accent5" xfId="10505" builtinId="48" hidden="1"/>
    <cellStyle name="60 % - Accent5" xfId="10544" builtinId="48" hidden="1"/>
    <cellStyle name="60 % - Accent5" xfId="10583" builtinId="48" hidden="1"/>
    <cellStyle name="60 % - Accent5" xfId="10739" builtinId="48" hidden="1"/>
    <cellStyle name="60 % - Accent5" xfId="10779" builtinId="48" hidden="1"/>
    <cellStyle name="60 % - Accent5" xfId="10818" builtinId="48" hidden="1"/>
    <cellStyle name="60 % - Accent5" xfId="10856" builtinId="48" hidden="1"/>
    <cellStyle name="60 % - Accent5" xfId="10895" builtinId="48" hidden="1"/>
    <cellStyle name="60 % - Accent5" xfId="10934" builtinId="48" hidden="1"/>
    <cellStyle name="60 % - Accent5" xfId="10973" builtinId="48" hidden="1"/>
    <cellStyle name="60 % - Accent5" xfId="11013" builtinId="48" hidden="1"/>
    <cellStyle name="60 % - Accent5" xfId="11052" builtinId="48" hidden="1"/>
    <cellStyle name="60 % - Accent5" xfId="11090" builtinId="48" hidden="1"/>
    <cellStyle name="60 % - Accent5" xfId="11129" builtinId="48" hidden="1"/>
    <cellStyle name="60 % - Accent5" xfId="11168" builtinId="48" hidden="1"/>
    <cellStyle name="60 % - Accent5" xfId="11208" builtinId="48" hidden="1"/>
    <cellStyle name="60 % - Accent5" xfId="11247" builtinId="48" hidden="1"/>
    <cellStyle name="60 % - Accent5" xfId="11287" builtinId="48" hidden="1"/>
    <cellStyle name="60 % - Accent5" xfId="11327" builtinId="48" hidden="1"/>
    <cellStyle name="60 % - Accent5" xfId="11367" builtinId="48" hidden="1"/>
    <cellStyle name="60 % - Accent5" xfId="11406" builtinId="48" hidden="1"/>
    <cellStyle name="60 % - Accent5" xfId="11445" builtinId="48" hidden="1"/>
    <cellStyle name="60 % - Accent5" xfId="10675" builtinId="48" hidden="1"/>
    <cellStyle name="60 % - Accent5" xfId="11478" builtinId="48" hidden="1"/>
    <cellStyle name="60 % - Accent5" xfId="11518" builtinId="48" hidden="1"/>
    <cellStyle name="60 % - Accent5" xfId="11557" builtinId="48" hidden="1"/>
    <cellStyle name="60 % - Accent5" xfId="11595" builtinId="48" hidden="1"/>
    <cellStyle name="60 % - Accent5" xfId="11634" builtinId="48" hidden="1"/>
    <cellStyle name="60 % - Accent5" xfId="11673" builtinId="48" hidden="1"/>
    <cellStyle name="60 % - Accent5" xfId="11712" builtinId="48" hidden="1"/>
    <cellStyle name="60 % - Accent5" xfId="11752" builtinId="48" hidden="1"/>
    <cellStyle name="60 % - Accent5" xfId="11791" builtinId="48" hidden="1"/>
    <cellStyle name="60 % - Accent5" xfId="11829" builtinId="48" hidden="1"/>
    <cellStyle name="60 % - Accent5" xfId="11868" builtinId="48" hidden="1"/>
    <cellStyle name="60 % - Accent5" xfId="11907" builtinId="48" hidden="1"/>
    <cellStyle name="60 % - Accent5" xfId="11947" builtinId="48" hidden="1"/>
    <cellStyle name="60 % - Accent5" xfId="11986" builtinId="48" hidden="1"/>
    <cellStyle name="60 % - Accent5" xfId="12026" builtinId="48" hidden="1"/>
    <cellStyle name="60 % - Accent5" xfId="12065" builtinId="48" hidden="1"/>
    <cellStyle name="60 % - Accent5" xfId="12105" builtinId="48" hidden="1"/>
    <cellStyle name="60 % - Accent5" xfId="12144" builtinId="48" hidden="1"/>
    <cellStyle name="60 % - Accent5" xfId="12183" builtinId="48" hidden="1"/>
    <cellStyle name="60 % - Accent5" xfId="10633" builtinId="48" hidden="1"/>
    <cellStyle name="60 % - Accent5" xfId="10666" builtinId="48" hidden="1"/>
    <cellStyle name="60 % - Accent5" xfId="12228" builtinId="48" hidden="1"/>
    <cellStyle name="60 % - Accent5" xfId="12267" builtinId="48" hidden="1"/>
    <cellStyle name="60 % - Accent5" xfId="12305" builtinId="48" hidden="1"/>
    <cellStyle name="60 % - Accent5" xfId="12344" builtinId="48" hidden="1"/>
    <cellStyle name="60 % - Accent5" xfId="12383" builtinId="48" hidden="1"/>
    <cellStyle name="60 % - Accent5" xfId="12422" builtinId="48" hidden="1"/>
    <cellStyle name="60 % - Accent5" xfId="12462" builtinId="48" hidden="1"/>
    <cellStyle name="60 % - Accent5" xfId="12501" builtinId="48" hidden="1"/>
    <cellStyle name="60 % - Accent5" xfId="12539" builtinId="48" hidden="1"/>
    <cellStyle name="60 % - Accent5" xfId="12578" builtinId="48" hidden="1"/>
    <cellStyle name="60 % - Accent5" xfId="12617" builtinId="48" hidden="1"/>
    <cellStyle name="60 % - Accent5" xfId="12657" builtinId="48" hidden="1"/>
    <cellStyle name="60 % - Accent5" xfId="12696" builtinId="48" hidden="1"/>
    <cellStyle name="60 % - Accent5" xfId="12736" builtinId="48" hidden="1"/>
    <cellStyle name="60 % - Accent5" xfId="12775" builtinId="48" hidden="1"/>
    <cellStyle name="60 % - Accent5" xfId="12815" builtinId="48" hidden="1"/>
    <cellStyle name="60 % - Accent5" xfId="12854" builtinId="48" hidden="1"/>
    <cellStyle name="60 % - Accent5" xfId="12893" builtinId="48" hidden="1"/>
    <cellStyle name="60 % - Accent5" xfId="12932" builtinId="48" hidden="1"/>
    <cellStyle name="60 % - Accent5" xfId="12971" builtinId="48" hidden="1"/>
    <cellStyle name="60 % - Accent5" xfId="13011" builtinId="48" hidden="1"/>
    <cellStyle name="60 % - Accent5" xfId="13050" builtinId="48" hidden="1"/>
    <cellStyle name="60 % - Accent5" xfId="13088" builtinId="48" hidden="1"/>
    <cellStyle name="60 % - Accent5" xfId="13127" builtinId="48" hidden="1"/>
    <cellStyle name="60 % - Accent5" xfId="13166" builtinId="48" hidden="1"/>
    <cellStyle name="60 % - Accent5" xfId="13205" builtinId="48" hidden="1"/>
    <cellStyle name="60 % - Accent5" xfId="13245" builtinId="48" hidden="1"/>
    <cellStyle name="60 % - Accent5" xfId="13284" builtinId="48" hidden="1"/>
    <cellStyle name="60 % - Accent5" xfId="13322" builtinId="48" hidden="1"/>
    <cellStyle name="60 % - Accent5" xfId="13361" builtinId="48" hidden="1"/>
    <cellStyle name="60 % - Accent5" xfId="13400" builtinId="48" hidden="1"/>
    <cellStyle name="60 % - Accent5" xfId="13440" builtinId="48" hidden="1"/>
    <cellStyle name="60 % - Accent5" xfId="13479" builtinId="48" hidden="1"/>
    <cellStyle name="60 % - Accent5" xfId="13519" builtinId="48" hidden="1"/>
    <cellStyle name="60 % - Accent5" xfId="13558" builtinId="48" hidden="1"/>
    <cellStyle name="60 % - Accent5" xfId="13598" builtinId="48" hidden="1"/>
    <cellStyle name="60 % - Accent5" xfId="13637" builtinId="48" hidden="1"/>
    <cellStyle name="60 % - Accent5" xfId="13676" builtinId="48" hidden="1"/>
    <cellStyle name="60 % - Accent5" xfId="13715" builtinId="48" hidden="1"/>
    <cellStyle name="60 % - Accent5" xfId="13871" builtinId="48" hidden="1"/>
    <cellStyle name="60 % - Accent5" xfId="13911" builtinId="48" hidden="1"/>
    <cellStyle name="60 % - Accent5" xfId="13950" builtinId="48" hidden="1"/>
    <cellStyle name="60 % - Accent5" xfId="13988" builtinId="48" hidden="1"/>
    <cellStyle name="60 % - Accent5" xfId="14027" builtinId="48" hidden="1"/>
    <cellStyle name="60 % - Accent5" xfId="14066" builtinId="48" hidden="1"/>
    <cellStyle name="60 % - Accent5" xfId="14105" builtinId="48" hidden="1"/>
    <cellStyle name="60 % - Accent5" xfId="14145" builtinId="48" hidden="1"/>
    <cellStyle name="60 % - Accent5" xfId="14184" builtinId="48" hidden="1"/>
    <cellStyle name="60 % - Accent5" xfId="14222" builtinId="48" hidden="1"/>
    <cellStyle name="60 % - Accent5" xfId="14261" builtinId="48" hidden="1"/>
    <cellStyle name="60 % - Accent5" xfId="14300" builtinId="48" hidden="1"/>
    <cellStyle name="60 % - Accent5" xfId="14340" builtinId="48" hidden="1"/>
    <cellStyle name="60 % - Accent5" xfId="14379" builtinId="48" hidden="1"/>
    <cellStyle name="60 % - Accent5" xfId="14419" builtinId="48" hidden="1"/>
    <cellStyle name="60 % - Accent5" xfId="14459" builtinId="48" hidden="1"/>
    <cellStyle name="60 % - Accent5" xfId="14499" builtinId="48" hidden="1"/>
    <cellStyle name="60 % - Accent5" xfId="14538" builtinId="48" hidden="1"/>
    <cellStyle name="60 % - Accent5" xfId="14577" builtinId="48" hidden="1"/>
    <cellStyle name="60 % - Accent5" xfId="13807" builtinId="48" hidden="1"/>
    <cellStyle name="60 % - Accent5" xfId="14610" builtinId="48" hidden="1"/>
    <cellStyle name="60 % - Accent5" xfId="14650" builtinId="48" hidden="1"/>
    <cellStyle name="60 % - Accent5" xfId="14689" builtinId="48" hidden="1"/>
    <cellStyle name="60 % - Accent5" xfId="14727" builtinId="48" hidden="1"/>
    <cellStyle name="60 % - Accent5" xfId="14766" builtinId="48" hidden="1"/>
    <cellStyle name="60 % - Accent5" xfId="14805" builtinId="48" hidden="1"/>
    <cellStyle name="60 % - Accent5" xfId="14844" builtinId="48" hidden="1"/>
    <cellStyle name="60 % - Accent5" xfId="14884" builtinId="48" hidden="1"/>
    <cellStyle name="60 % - Accent5" xfId="14923" builtinId="48" hidden="1"/>
    <cellStyle name="60 % - Accent5" xfId="14961" builtinId="48" hidden="1"/>
    <cellStyle name="60 % - Accent5" xfId="15000" builtinId="48" hidden="1"/>
    <cellStyle name="60 % - Accent5" xfId="15039" builtinId="48" hidden="1"/>
    <cellStyle name="60 % - Accent5" xfId="15079" builtinId="48" hidden="1"/>
    <cellStyle name="60 % - Accent5" xfId="15118" builtinId="48" hidden="1"/>
    <cellStyle name="60 % - Accent5" xfId="15158" builtinId="48" hidden="1"/>
    <cellStyle name="60 % - Accent5" xfId="15197" builtinId="48" hidden="1"/>
    <cellStyle name="60 % - Accent5" xfId="15237" builtinId="48" hidden="1"/>
    <cellStyle name="60 % - Accent5" xfId="15276" builtinId="48" hidden="1"/>
    <cellStyle name="60 % - Accent5" xfId="15315" builtinId="48" hidden="1"/>
    <cellStyle name="60 % - Accent5" xfId="13765" builtinId="48" hidden="1"/>
    <cellStyle name="60 % - Accent5" xfId="13798" builtinId="48" hidden="1"/>
    <cellStyle name="60 % - Accent5" xfId="15360" builtinId="48" hidden="1"/>
    <cellStyle name="60 % - Accent5" xfId="15399" builtinId="48" hidden="1"/>
    <cellStyle name="60 % - Accent5" xfId="15437" builtinId="48" hidden="1"/>
    <cellStyle name="60 % - Accent5" xfId="15476" builtinId="48" hidden="1"/>
    <cellStyle name="60 % - Accent5" xfId="15515" builtinId="48" hidden="1"/>
    <cellStyle name="60 % - Accent5" xfId="15554" builtinId="48" hidden="1"/>
    <cellStyle name="60 % - Accent5" xfId="15594" builtinId="48" hidden="1"/>
    <cellStyle name="60 % - Accent5" xfId="15633" builtinId="48" hidden="1"/>
    <cellStyle name="60 % - Accent5" xfId="15671" builtinId="48" hidden="1"/>
    <cellStyle name="60 % - Accent5" xfId="15710" builtinId="48" hidden="1"/>
    <cellStyle name="60 % - Accent5" xfId="15749" builtinId="48" hidden="1"/>
    <cellStyle name="60 % - Accent5" xfId="15789" builtinId="48" hidden="1"/>
    <cellStyle name="60 % - Accent5" xfId="15828" builtinId="48" hidden="1"/>
    <cellStyle name="60 % - Accent5" xfId="15868" builtinId="48" hidden="1"/>
    <cellStyle name="60 % - Accent5" xfId="15907" builtinId="48" hidden="1"/>
    <cellStyle name="60 % - Accent5" xfId="15947" builtinId="48" hidden="1"/>
    <cellStyle name="60 % - Accent5" xfId="15986" builtinId="48" hidden="1"/>
    <cellStyle name="60 % - Accent5" xfId="16025" builtinId="48" hidden="1"/>
    <cellStyle name="60 % - Accent5" xfId="4349" builtinId="48" hidden="1"/>
    <cellStyle name="60 % - Accent5" xfId="16038" builtinId="48" hidden="1"/>
    <cellStyle name="60 % - Accent5" xfId="16078" builtinId="48" hidden="1"/>
    <cellStyle name="60 % - Accent5" xfId="16117" builtinId="48" hidden="1"/>
    <cellStyle name="60 % - Accent5" xfId="16155" builtinId="48" hidden="1"/>
    <cellStyle name="60 % - Accent5" xfId="16194" builtinId="48" hidden="1"/>
    <cellStyle name="60 % - Accent5" xfId="16233" builtinId="48" hidden="1"/>
    <cellStyle name="60 % - Accent5" xfId="16272" builtinId="48" hidden="1"/>
    <cellStyle name="60 % - Accent5" xfId="16312" builtinId="48" hidden="1"/>
    <cellStyle name="60 % - Accent5" xfId="16351" builtinId="48" hidden="1"/>
    <cellStyle name="60 % - Accent5" xfId="16389" builtinId="48" hidden="1"/>
    <cellStyle name="60 % - Accent5" xfId="16428" builtinId="48" hidden="1"/>
    <cellStyle name="60 % - Accent5" xfId="16467" builtinId="48" hidden="1"/>
    <cellStyle name="60 % - Accent5" xfId="16507" builtinId="48" hidden="1"/>
    <cellStyle name="60 % - Accent5" xfId="16546" builtinId="48" hidden="1"/>
    <cellStyle name="60 % - Accent5" xfId="16586" builtinId="48" hidden="1"/>
    <cellStyle name="60 % - Accent5" xfId="16625" builtinId="48" hidden="1"/>
    <cellStyle name="60 % - Accent5" xfId="16665" builtinId="48" hidden="1"/>
    <cellStyle name="60 % - Accent5" xfId="16704" builtinId="48" hidden="1"/>
    <cellStyle name="60 % - Accent5" xfId="16743" builtinId="48" hidden="1"/>
    <cellStyle name="60 % - Accent5" xfId="16782" builtinId="48" hidden="1"/>
    <cellStyle name="60 % - Accent5" xfId="16938" builtinId="48" hidden="1"/>
    <cellStyle name="60 % - Accent5" xfId="16978" builtinId="48" hidden="1"/>
    <cellStyle name="60 % - Accent5" xfId="17017" builtinId="48" hidden="1"/>
    <cellStyle name="60 % - Accent5" xfId="17055" builtinId="48" hidden="1"/>
    <cellStyle name="60 % - Accent5" xfId="17094" builtinId="48" hidden="1"/>
    <cellStyle name="60 % - Accent5" xfId="17133" builtinId="48" hidden="1"/>
    <cellStyle name="60 % - Accent5" xfId="17172" builtinId="48" hidden="1"/>
    <cellStyle name="60 % - Accent5" xfId="17212" builtinId="48" hidden="1"/>
    <cellStyle name="60 % - Accent5" xfId="17251" builtinId="48" hidden="1"/>
    <cellStyle name="60 % - Accent5" xfId="17289" builtinId="48" hidden="1"/>
    <cellStyle name="60 % - Accent5" xfId="17328" builtinId="48" hidden="1"/>
    <cellStyle name="60 % - Accent5" xfId="17367" builtinId="48" hidden="1"/>
    <cellStyle name="60 % - Accent5" xfId="17407" builtinId="48" hidden="1"/>
    <cellStyle name="60 % - Accent5" xfId="17446" builtinId="48" hidden="1"/>
    <cellStyle name="60 % - Accent5" xfId="17486" builtinId="48" hidden="1"/>
    <cellStyle name="60 % - Accent5" xfId="17526" builtinId="48" hidden="1"/>
    <cellStyle name="60 % - Accent5" xfId="17566" builtinId="48" hidden="1"/>
    <cellStyle name="60 % - Accent5" xfId="17605" builtinId="48" hidden="1"/>
    <cellStyle name="60 % - Accent5" xfId="17644" builtinId="48" hidden="1"/>
    <cellStyle name="60 % - Accent5" xfId="16874" builtinId="48" hidden="1"/>
    <cellStyle name="60 % - Accent5" xfId="17677" builtinId="48" hidden="1"/>
    <cellStyle name="60 % - Accent5" xfId="17717" builtinId="48" hidden="1"/>
    <cellStyle name="60 % - Accent5" xfId="17756" builtinId="48" hidden="1"/>
    <cellStyle name="60 % - Accent5" xfId="17794" builtinId="48" hidden="1"/>
    <cellStyle name="60 % - Accent5" xfId="17833" builtinId="48" hidden="1"/>
    <cellStyle name="60 % - Accent5" xfId="17872" builtinId="48" hidden="1"/>
    <cellStyle name="60 % - Accent5" xfId="17911" builtinId="48" hidden="1"/>
    <cellStyle name="60 % - Accent5" xfId="17951" builtinId="48" hidden="1"/>
    <cellStyle name="60 % - Accent5" xfId="17990" builtinId="48" hidden="1"/>
    <cellStyle name="60 % - Accent5" xfId="18028" builtinId="48" hidden="1"/>
    <cellStyle name="60 % - Accent5" xfId="18067" builtinId="48" hidden="1"/>
    <cellStyle name="60 % - Accent5" xfId="18106" builtinId="48" hidden="1"/>
    <cellStyle name="60 % - Accent5" xfId="18146" builtinId="48" hidden="1"/>
    <cellStyle name="60 % - Accent5" xfId="18185" builtinId="48" hidden="1"/>
    <cellStyle name="60 % - Accent5" xfId="18225" builtinId="48" hidden="1"/>
    <cellStyle name="60 % - Accent5" xfId="18264" builtinId="48" hidden="1"/>
    <cellStyle name="60 % - Accent5" xfId="18304" builtinId="48" hidden="1"/>
    <cellStyle name="60 % - Accent5" xfId="18343" builtinId="48" hidden="1"/>
    <cellStyle name="60 % - Accent5" xfId="18382" builtinId="48" hidden="1"/>
    <cellStyle name="60 % - Accent5" xfId="16832" builtinId="48" hidden="1"/>
    <cellStyle name="60 % - Accent5" xfId="16865" builtinId="48" hidden="1"/>
    <cellStyle name="60 % - Accent5" xfId="18427" builtinId="48" hidden="1"/>
    <cellStyle name="60 % - Accent5" xfId="18466" builtinId="48" hidden="1"/>
    <cellStyle name="60 % - Accent5" xfId="18504" builtinId="48" hidden="1"/>
    <cellStyle name="60 % - Accent5" xfId="18543" builtinId="48" hidden="1"/>
    <cellStyle name="60 % - Accent5" xfId="18582" builtinId="48" hidden="1"/>
    <cellStyle name="60 % - Accent5" xfId="18621" builtinId="48" hidden="1"/>
    <cellStyle name="60 % - Accent5" xfId="18661" builtinId="48" hidden="1"/>
    <cellStyle name="60 % - Accent5" xfId="18700" builtinId="48" hidden="1"/>
    <cellStyle name="60 % - Accent5" xfId="18738" builtinId="48" hidden="1"/>
    <cellStyle name="60 % - Accent5" xfId="18777" builtinId="48" hidden="1"/>
    <cellStyle name="60 % - Accent5" xfId="18816" builtinId="48" hidden="1"/>
    <cellStyle name="60 % - Accent5" xfId="18856" builtinId="48" hidden="1"/>
    <cellStyle name="60 % - Accent5" xfId="18895" builtinId="48" hidden="1"/>
    <cellStyle name="60 % - Accent5" xfId="18935" builtinId="48" hidden="1"/>
    <cellStyle name="60 % - Accent5" xfId="18974" builtinId="48" hidden="1"/>
    <cellStyle name="60 % - Accent5" xfId="19014" builtinId="48" hidden="1"/>
    <cellStyle name="60 % - Accent5" xfId="19053" builtinId="48" hidden="1"/>
    <cellStyle name="60 % - Accent5" xfId="19092" builtinId="48" hidden="1"/>
    <cellStyle name="60 % - Accent5" xfId="3508" builtinId="48" hidden="1"/>
    <cellStyle name="60 % - Accent5" xfId="19212" builtinId="48" hidden="1"/>
    <cellStyle name="60 % - Accent5" xfId="19252" builtinId="48" hidden="1"/>
    <cellStyle name="60 % - Accent5" xfId="19291" builtinId="48" hidden="1"/>
    <cellStyle name="60 % - Accent5" xfId="19329" builtinId="48" hidden="1"/>
    <cellStyle name="60 % - Accent5" xfId="19368" builtinId="48" hidden="1"/>
    <cellStyle name="60 % - Accent5" xfId="19407" builtinId="48" hidden="1"/>
    <cellStyle name="60 % - Accent5" xfId="19446" builtinId="48" hidden="1"/>
    <cellStyle name="60 % - Accent5" xfId="19486" builtinId="48" hidden="1"/>
    <cellStyle name="60 % - Accent5" xfId="19525" builtinId="48" hidden="1"/>
    <cellStyle name="60 % - Accent5" xfId="19563" builtinId="48" hidden="1"/>
    <cellStyle name="60 % - Accent5" xfId="19602" builtinId="48" hidden="1"/>
    <cellStyle name="60 % - Accent5" xfId="19641" builtinId="48" hidden="1"/>
    <cellStyle name="60 % - Accent5" xfId="19681" builtinId="48" hidden="1"/>
    <cellStyle name="60 % - Accent5" xfId="19720" builtinId="48" hidden="1"/>
    <cellStyle name="60 % - Accent5" xfId="19760" builtinId="48" hidden="1"/>
    <cellStyle name="60 % - Accent5" xfId="19799" builtinId="48" hidden="1"/>
    <cellStyle name="60 % - Accent5" xfId="19839" builtinId="48" hidden="1"/>
    <cellStyle name="60 % - Accent5" xfId="19878" builtinId="48" hidden="1"/>
    <cellStyle name="60 % - Accent5" xfId="19917" builtinId="48" hidden="1"/>
    <cellStyle name="60 % - Accent5" xfId="19968" builtinId="48" hidden="1"/>
    <cellStyle name="60 % - Accent5" xfId="20124" builtinId="48" hidden="1"/>
    <cellStyle name="60 % - Accent5" xfId="20164" builtinId="48" hidden="1"/>
    <cellStyle name="60 % - Accent5" xfId="20203" builtinId="48" hidden="1"/>
    <cellStyle name="60 % - Accent5" xfId="20241" builtinId="48" hidden="1"/>
    <cellStyle name="60 % - Accent5" xfId="20280" builtinId="48" hidden="1"/>
    <cellStyle name="60 % - Accent5" xfId="20319" builtinId="48" hidden="1"/>
    <cellStyle name="60 % - Accent5" xfId="20358" builtinId="48" hidden="1"/>
    <cellStyle name="60 % - Accent5" xfId="20398" builtinId="48" hidden="1"/>
    <cellStyle name="60 % - Accent5" xfId="20437" builtinId="48" hidden="1"/>
    <cellStyle name="60 % - Accent5" xfId="20475" builtinId="48" hidden="1"/>
    <cellStyle name="60 % - Accent5" xfId="20514" builtinId="48" hidden="1"/>
    <cellStyle name="60 % - Accent5" xfId="20553" builtinId="48" hidden="1"/>
    <cellStyle name="60 % - Accent5" xfId="20593" builtinId="48" hidden="1"/>
    <cellStyle name="60 % - Accent5" xfId="20632" builtinId="48" hidden="1"/>
    <cellStyle name="60 % - Accent5" xfId="20672" builtinId="48" hidden="1"/>
    <cellStyle name="60 % - Accent5" xfId="20712" builtinId="48" hidden="1"/>
    <cellStyle name="60 % - Accent5" xfId="20752" builtinId="48" hidden="1"/>
    <cellStyle name="60 % - Accent5" xfId="20791" builtinId="48" hidden="1"/>
    <cellStyle name="60 % - Accent5" xfId="20830" builtinId="48" hidden="1"/>
    <cellStyle name="60 % - Accent5" xfId="20060" builtinId="48" hidden="1"/>
    <cellStyle name="60 % - Accent5" xfId="20863" builtinId="48" hidden="1"/>
    <cellStyle name="60 % - Accent5" xfId="20903" builtinId="48" hidden="1"/>
    <cellStyle name="60 % - Accent5" xfId="20942" builtinId="48" hidden="1"/>
    <cellStyle name="60 % - Accent5" xfId="20980" builtinId="48" hidden="1"/>
    <cellStyle name="60 % - Accent5" xfId="21019" builtinId="48" hidden="1"/>
    <cellStyle name="60 % - Accent5" xfId="21058" builtinId="48" hidden="1"/>
    <cellStyle name="60 % - Accent5" xfId="21097" builtinId="48" hidden="1"/>
    <cellStyle name="60 % - Accent5" xfId="21137" builtinId="48" hidden="1"/>
    <cellStyle name="60 % - Accent5" xfId="21176" builtinId="48" hidden="1"/>
    <cellStyle name="60 % - Accent5" xfId="21214" builtinId="48" hidden="1"/>
    <cellStyle name="60 % - Accent5" xfId="21253" builtinId="48" hidden="1"/>
    <cellStyle name="60 % - Accent5" xfId="21292" builtinId="48" hidden="1"/>
    <cellStyle name="60 % - Accent5" xfId="21332" builtinId="48" hidden="1"/>
    <cellStyle name="60 % - Accent5" xfId="21371" builtinId="48" hidden="1"/>
    <cellStyle name="60 % - Accent5" xfId="21411" builtinId="48" hidden="1"/>
    <cellStyle name="60 % - Accent5" xfId="21450" builtinId="48" hidden="1"/>
    <cellStyle name="60 % - Accent5" xfId="21490" builtinId="48" hidden="1"/>
    <cellStyle name="60 % - Accent5" xfId="21529" builtinId="48" hidden="1"/>
    <cellStyle name="60 % - Accent5" xfId="21568" builtinId="48" hidden="1"/>
    <cellStyle name="60 % - Accent5" xfId="20018" builtinId="48" hidden="1"/>
    <cellStyle name="60 % - Accent5" xfId="20051" builtinId="48" hidden="1"/>
    <cellStyle name="60 % - Accent5" xfId="21613" builtinId="48" hidden="1"/>
    <cellStyle name="60 % - Accent5" xfId="21652" builtinId="48" hidden="1"/>
    <cellStyle name="60 % - Accent5" xfId="21690" builtinId="48" hidden="1"/>
    <cellStyle name="60 % - Accent5" xfId="21729" builtinId="48" hidden="1"/>
    <cellStyle name="60 % - Accent5" xfId="21768" builtinId="48" hidden="1"/>
    <cellStyle name="60 % - Accent5" xfId="21807" builtinId="48" hidden="1"/>
    <cellStyle name="60 % - Accent5" xfId="21847" builtinId="48" hidden="1"/>
    <cellStyle name="60 % - Accent5" xfId="21886" builtinId="48" hidden="1"/>
    <cellStyle name="60 % - Accent5" xfId="21924" builtinId="48" hidden="1"/>
    <cellStyle name="60 % - Accent5" xfId="21963" builtinId="48" hidden="1"/>
    <cellStyle name="60 % - Accent5" xfId="22002" builtinId="48" hidden="1"/>
    <cellStyle name="60 % - Accent5" xfId="22042" builtinId="48" hidden="1"/>
    <cellStyle name="60 % - Accent5" xfId="22081" builtinId="48" hidden="1"/>
    <cellStyle name="60 % - Accent5" xfId="22121" builtinId="48" hidden="1"/>
    <cellStyle name="60 % - Accent5" xfId="22160" builtinId="48" hidden="1"/>
    <cellStyle name="60 % - Accent5" xfId="22200" builtinId="48" hidden="1"/>
    <cellStyle name="60 % - Accent5" xfId="22239" builtinId="48" hidden="1"/>
    <cellStyle name="60 % - Accent5" xfId="22278" builtinId="48" hidden="1"/>
    <cellStyle name="60 % - Accent5" xfId="22317" builtinId="48" hidden="1"/>
    <cellStyle name="60 % - Accent5" xfId="22356" builtinId="48" hidden="1"/>
    <cellStyle name="60 % - Accent5" xfId="22396" builtinId="48" hidden="1"/>
    <cellStyle name="60 % - Accent5" xfId="22435" builtinId="48" hidden="1"/>
    <cellStyle name="60 % - Accent5" xfId="22473" builtinId="48" hidden="1"/>
    <cellStyle name="60 % - Accent5" xfId="22512" builtinId="48" hidden="1"/>
    <cellStyle name="60 % - Accent5" xfId="22551" builtinId="48" hidden="1"/>
    <cellStyle name="60 % - Accent5" xfId="22590" builtinId="48" hidden="1"/>
    <cellStyle name="60 % - Accent5" xfId="22630" builtinId="48" hidden="1"/>
    <cellStyle name="60 % - Accent5" xfId="22669" builtinId="48" hidden="1"/>
    <cellStyle name="60 % - Accent5" xfId="22707" builtinId="48" hidden="1"/>
    <cellStyle name="60 % - Accent5" xfId="22746" builtinId="48" hidden="1"/>
    <cellStyle name="60 % - Accent5" xfId="22785" builtinId="48" hidden="1"/>
    <cellStyle name="60 % - Accent5" xfId="22825" builtinId="48" hidden="1"/>
    <cellStyle name="60 % - Accent5" xfId="22864" builtinId="48" hidden="1"/>
    <cellStyle name="60 % - Accent5" xfId="22904" builtinId="48" hidden="1"/>
    <cellStyle name="60 % - Accent5" xfId="22943" builtinId="48" hidden="1"/>
    <cellStyle name="60 % - Accent5" xfId="22983" builtinId="48" hidden="1"/>
    <cellStyle name="60 % - Accent5" xfId="23022" builtinId="48" hidden="1"/>
    <cellStyle name="60 % - Accent5" xfId="23061" builtinId="48" hidden="1"/>
    <cellStyle name="60 % - Accent5" xfId="23100" builtinId="48" hidden="1"/>
    <cellStyle name="60 % - Accent5" xfId="23256" builtinId="48" hidden="1"/>
    <cellStyle name="60 % - Accent5" xfId="23296" builtinId="48" hidden="1"/>
    <cellStyle name="60 % - Accent5" xfId="23335" builtinId="48" hidden="1"/>
    <cellStyle name="60 % - Accent5" xfId="23373" builtinId="48" hidden="1"/>
    <cellStyle name="60 % - Accent5" xfId="23412" builtinId="48" hidden="1"/>
    <cellStyle name="60 % - Accent5" xfId="23451" builtinId="48" hidden="1"/>
    <cellStyle name="60 % - Accent5" xfId="23490" builtinId="48" hidden="1"/>
    <cellStyle name="60 % - Accent5" xfId="23530" builtinId="48" hidden="1"/>
    <cellStyle name="60 % - Accent5" xfId="23569" builtinId="48" hidden="1"/>
    <cellStyle name="60 % - Accent5" xfId="23607" builtinId="48" hidden="1"/>
    <cellStyle name="60 % - Accent5" xfId="23646" builtinId="48" hidden="1"/>
    <cellStyle name="60 % - Accent5" xfId="23685" builtinId="48" hidden="1"/>
    <cellStyle name="60 % - Accent5" xfId="23725" builtinId="48" hidden="1"/>
    <cellStyle name="60 % - Accent5" xfId="23764" builtinId="48" hidden="1"/>
    <cellStyle name="60 % - Accent5" xfId="23804" builtinId="48" hidden="1"/>
    <cellStyle name="60 % - Accent5" xfId="23844" builtinId="48" hidden="1"/>
    <cellStyle name="60 % - Accent5" xfId="23884" builtinId="48" hidden="1"/>
    <cellStyle name="60 % - Accent5" xfId="23923" builtinId="48" hidden="1"/>
    <cellStyle name="60 % - Accent5" xfId="23962" builtinId="48" hidden="1"/>
    <cellStyle name="60 % - Accent5" xfId="23192" builtinId="48" hidden="1"/>
    <cellStyle name="60 % - Accent5" xfId="23995" builtinId="48" hidden="1"/>
    <cellStyle name="60 % - Accent5" xfId="24035" builtinId="48" hidden="1"/>
    <cellStyle name="60 % - Accent5" xfId="24074" builtinId="48" hidden="1"/>
    <cellStyle name="60 % - Accent5" xfId="24112" builtinId="48" hidden="1"/>
    <cellStyle name="60 % - Accent5" xfId="24151" builtinId="48" hidden="1"/>
    <cellStyle name="60 % - Accent5" xfId="24190" builtinId="48" hidden="1"/>
    <cellStyle name="60 % - Accent5" xfId="24229" builtinId="48" hidden="1"/>
    <cellStyle name="60 % - Accent5" xfId="24269" builtinId="48" hidden="1"/>
    <cellStyle name="60 % - Accent5" xfId="24308" builtinId="48" hidden="1"/>
    <cellStyle name="60 % - Accent5" xfId="24346" builtinId="48" hidden="1"/>
    <cellStyle name="60 % - Accent5" xfId="24385" builtinId="48" hidden="1"/>
    <cellStyle name="60 % - Accent5" xfId="24424" builtinId="48" hidden="1"/>
    <cellStyle name="60 % - Accent5" xfId="24464" builtinId="48" hidden="1"/>
    <cellStyle name="60 % - Accent5" xfId="24503" builtinId="48" hidden="1"/>
    <cellStyle name="60 % - Accent5" xfId="24543" builtinId="48" hidden="1"/>
    <cellStyle name="60 % - Accent5" xfId="24582" builtinId="48" hidden="1"/>
    <cellStyle name="60 % - Accent5" xfId="24622" builtinId="48" hidden="1"/>
    <cellStyle name="60 % - Accent5" xfId="24661" builtinId="48" hidden="1"/>
    <cellStyle name="60 % - Accent5" xfId="24700" builtinId="48" hidden="1"/>
    <cellStyle name="60 % - Accent5" xfId="23150" builtinId="48" hidden="1"/>
    <cellStyle name="60 % - Accent5" xfId="23183" builtinId="48" hidden="1"/>
    <cellStyle name="60 % - Accent5" xfId="24745" builtinId="48" hidden="1"/>
    <cellStyle name="60 % - Accent5" xfId="24784" builtinId="48" hidden="1"/>
    <cellStyle name="60 % - Accent5" xfId="24822" builtinId="48" hidden="1"/>
    <cellStyle name="60 % - Accent5" xfId="24861" builtinId="48" hidden="1"/>
    <cellStyle name="60 % - Accent5" xfId="24900" builtinId="48" hidden="1"/>
    <cellStyle name="60 % - Accent5" xfId="24939" builtinId="48" hidden="1"/>
    <cellStyle name="60 % - Accent5" xfId="24979" builtinId="48" hidden="1"/>
    <cellStyle name="60 % - Accent5" xfId="25018" builtinId="48" hidden="1"/>
    <cellStyle name="60 % - Accent5" xfId="25056" builtinId="48" hidden="1"/>
    <cellStyle name="60 % - Accent5" xfId="25095" builtinId="48" hidden="1"/>
    <cellStyle name="60 % - Accent5" xfId="25134" builtinId="48" hidden="1"/>
    <cellStyle name="60 % - Accent5" xfId="25174" builtinId="48" hidden="1"/>
    <cellStyle name="60 % - Accent5" xfId="25213" builtinId="48" hidden="1"/>
    <cellStyle name="60 % - Accent5" xfId="25253" builtinId="48" hidden="1"/>
    <cellStyle name="60 % - Accent5" xfId="25292" builtinId="48" hidden="1"/>
    <cellStyle name="60 % - Accent5" xfId="25332" builtinId="48" hidden="1"/>
    <cellStyle name="60 % - Accent5" xfId="25371" builtinId="48" hidden="1"/>
    <cellStyle name="60 % - Accent5" xfId="25410" builtinId="48" hidden="1"/>
    <cellStyle name="60 % - Accent5" xfId="19148" builtinId="48" hidden="1"/>
    <cellStyle name="60 % - Accent5" xfId="19116" builtinId="48" hidden="1"/>
    <cellStyle name="60 % - Accent5" xfId="25436" builtinId="48" hidden="1"/>
    <cellStyle name="60 % - Accent5" xfId="25475" builtinId="48" hidden="1"/>
    <cellStyle name="60 % - Accent5" xfId="25513" builtinId="48" hidden="1"/>
    <cellStyle name="60 % - Accent5" xfId="25552" builtinId="48" hidden="1"/>
    <cellStyle name="60 % - Accent5" xfId="25591" builtinId="48" hidden="1"/>
    <cellStyle name="60 % - Accent5" xfId="25630" builtinId="48" hidden="1"/>
    <cellStyle name="60 % - Accent5" xfId="25670" builtinId="48" hidden="1"/>
    <cellStyle name="60 % - Accent5" xfId="25709" builtinId="48" hidden="1"/>
    <cellStyle name="60 % - Accent5" xfId="25747" builtinId="48" hidden="1"/>
    <cellStyle name="60 % - Accent5" xfId="25786" builtinId="48" hidden="1"/>
    <cellStyle name="60 % - Accent5" xfId="25825" builtinId="48" hidden="1"/>
    <cellStyle name="60 % - Accent5" xfId="25865" builtinId="48" hidden="1"/>
    <cellStyle name="60 % - Accent5" xfId="25904" builtinId="48" hidden="1"/>
    <cellStyle name="60 % - Accent5" xfId="25944" builtinId="48" hidden="1"/>
    <cellStyle name="60 % - Accent5" xfId="25983" builtinId="48" hidden="1"/>
    <cellStyle name="60 % - Accent5" xfId="26023" builtinId="48" hidden="1"/>
    <cellStyle name="60 % - Accent5" xfId="26062" builtinId="48" hidden="1"/>
    <cellStyle name="60 % - Accent5" xfId="26101" builtinId="48" hidden="1"/>
    <cellStyle name="60 % - Accent5" xfId="26140" builtinId="48" hidden="1"/>
    <cellStyle name="60 % - Accent5" xfId="26296" builtinId="48" hidden="1"/>
    <cellStyle name="60 % - Accent5" xfId="26336" builtinId="48" hidden="1"/>
    <cellStyle name="60 % - Accent5" xfId="26375" builtinId="48" hidden="1"/>
    <cellStyle name="60 % - Accent5" xfId="26413" builtinId="48" hidden="1"/>
    <cellStyle name="60 % - Accent5" xfId="26452" builtinId="48" hidden="1"/>
    <cellStyle name="60 % - Accent5" xfId="26491" builtinId="48" hidden="1"/>
    <cellStyle name="60 % - Accent5" xfId="26530" builtinId="48" hidden="1"/>
    <cellStyle name="60 % - Accent5" xfId="26570" builtinId="48" hidden="1"/>
    <cellStyle name="60 % - Accent5" xfId="26609" builtinId="48" hidden="1"/>
    <cellStyle name="60 % - Accent5" xfId="26647" builtinId="48" hidden="1"/>
    <cellStyle name="60 % - Accent5" xfId="26686" builtinId="48" hidden="1"/>
    <cellStyle name="60 % - Accent5" xfId="26725" builtinId="48" hidden="1"/>
    <cellStyle name="60 % - Accent5" xfId="26765" builtinId="48" hidden="1"/>
    <cellStyle name="60 % - Accent5" xfId="26804" builtinId="48" hidden="1"/>
    <cellStyle name="60 % - Accent5" xfId="26844" builtinId="48" hidden="1"/>
    <cellStyle name="60 % - Accent5" xfId="26884" builtinId="48" hidden="1"/>
    <cellStyle name="60 % - Accent5" xfId="26924" builtinId="48" hidden="1"/>
    <cellStyle name="60 % - Accent5" xfId="26963" builtinId="48" hidden="1"/>
    <cellStyle name="60 % - Accent5" xfId="27002" builtinId="48" hidden="1"/>
    <cellStyle name="60 % - Accent5" xfId="26232" builtinId="48" hidden="1"/>
    <cellStyle name="60 % - Accent5" xfId="27035" builtinId="48" hidden="1"/>
    <cellStyle name="60 % - Accent5" xfId="27075" builtinId="48" hidden="1"/>
    <cellStyle name="60 % - Accent5" xfId="27114" builtinId="48" hidden="1"/>
    <cellStyle name="60 % - Accent5" xfId="27152" builtinId="48" hidden="1"/>
    <cellStyle name="60 % - Accent5" xfId="27191" builtinId="48" hidden="1"/>
    <cellStyle name="60 % - Accent5" xfId="27230" builtinId="48" hidden="1"/>
    <cellStyle name="60 % - Accent5" xfId="27269" builtinId="48" hidden="1"/>
    <cellStyle name="60 % - Accent5" xfId="27309" builtinId="48" hidden="1"/>
    <cellStyle name="60 % - Accent5" xfId="27348" builtinId="48" hidden="1"/>
    <cellStyle name="60 % - Accent5" xfId="27386" builtinId="48" hidden="1"/>
    <cellStyle name="60 % - Accent5" xfId="27425" builtinId="48" hidden="1"/>
    <cellStyle name="60 % - Accent5" xfId="27464" builtinId="48" hidden="1"/>
    <cellStyle name="60 % - Accent5" xfId="27504" builtinId="48" hidden="1"/>
    <cellStyle name="60 % - Accent5" xfId="27543" builtinId="48" hidden="1"/>
    <cellStyle name="60 % - Accent5" xfId="27583" builtinId="48" hidden="1"/>
    <cellStyle name="60 % - Accent5" xfId="27622" builtinId="48" hidden="1"/>
    <cellStyle name="60 % - Accent5" xfId="27662" builtinId="48" hidden="1"/>
    <cellStyle name="60 % - Accent5" xfId="27701" builtinId="48" hidden="1"/>
    <cellStyle name="60 % - Accent5" xfId="27740" builtinId="48" hidden="1"/>
    <cellStyle name="60 % - Accent5" xfId="26190" builtinId="48" hidden="1"/>
    <cellStyle name="60 % - Accent5" xfId="26223" builtinId="48" hidden="1"/>
    <cellStyle name="60 % - Accent5" xfId="27785" builtinId="48" hidden="1"/>
    <cellStyle name="60 % - Accent5" xfId="27824" builtinId="48" hidden="1"/>
    <cellStyle name="60 % - Accent5" xfId="27862" builtinId="48" hidden="1"/>
    <cellStyle name="60 % - Accent5" xfId="27901" builtinId="48" hidden="1"/>
    <cellStyle name="60 % - Accent5" xfId="27940" builtinId="48" hidden="1"/>
    <cellStyle name="60 % - Accent5" xfId="27979" builtinId="48" hidden="1"/>
    <cellStyle name="60 % - Accent5" xfId="28019" builtinId="48" hidden="1"/>
    <cellStyle name="60 % - Accent5" xfId="28058" builtinId="48" hidden="1"/>
    <cellStyle name="60 % - Accent5" xfId="28096" builtinId="48" hidden="1"/>
    <cellStyle name="60 % - Accent5" xfId="28135" builtinId="48" hidden="1"/>
    <cellStyle name="60 % - Accent5" xfId="28174" builtinId="48" hidden="1"/>
    <cellStyle name="60 % - Accent5" xfId="28214" builtinId="48" hidden="1"/>
    <cellStyle name="60 % - Accent5" xfId="28253" builtinId="48" hidden="1"/>
    <cellStyle name="60 % - Accent5" xfId="28293" builtinId="48" hidden="1"/>
    <cellStyle name="60 % - Accent5" xfId="28332" builtinId="48" hidden="1"/>
    <cellStyle name="60 % - Accent5" xfId="28372" builtinId="48" hidden="1"/>
    <cellStyle name="60 % - Accent5" xfId="28411" builtinId="48" hidden="1"/>
    <cellStyle name="60 % - Accent5" xfId="28450" builtinId="48" hidden="1"/>
    <cellStyle name="60 % - Accent5" xfId="28489" builtinId="48" hidden="1"/>
    <cellStyle name="60 % - Accent5" xfId="28611" builtinId="48" hidden="1"/>
    <cellStyle name="60 % - Accent5" xfId="28653" builtinId="48" hidden="1"/>
    <cellStyle name="60 % - Accent5" xfId="28692" builtinId="48" hidden="1"/>
    <cellStyle name="60 % - Accent5" xfId="28730" builtinId="48" hidden="1"/>
    <cellStyle name="60 % - Accent5" xfId="28769" builtinId="48" hidden="1"/>
    <cellStyle name="60 % - Accent5" xfId="28808" builtinId="48" hidden="1"/>
    <cellStyle name="60 % - Accent5" xfId="28847" builtinId="48" hidden="1"/>
    <cellStyle name="60 % - Accent5" xfId="28887" builtinId="48" hidden="1"/>
    <cellStyle name="60 % - Accent5" xfId="28926" builtinId="48" hidden="1"/>
    <cellStyle name="60 % - Accent5" xfId="28964" builtinId="48" hidden="1"/>
    <cellStyle name="60 % - Accent5" xfId="29003" builtinId="48" hidden="1"/>
    <cellStyle name="60 % - Accent5" xfId="29044" builtinId="48" hidden="1"/>
    <cellStyle name="60 % - Accent5" xfId="29084" builtinId="48" hidden="1"/>
    <cellStyle name="60 % - Accent5" xfId="29123" builtinId="48" hidden="1"/>
    <cellStyle name="60 % - Accent5" xfId="29163" builtinId="48" hidden="1"/>
    <cellStyle name="60 % - Accent5" xfId="29203" builtinId="48" hidden="1"/>
    <cellStyle name="60 % - Accent5" xfId="29243" builtinId="48" hidden="1"/>
    <cellStyle name="60 % - Accent5" xfId="29282" builtinId="48" hidden="1"/>
    <cellStyle name="60 % - Accent5" xfId="29321" builtinId="48" hidden="1"/>
    <cellStyle name="60 % - Accent5" xfId="29371" builtinId="48" hidden="1"/>
    <cellStyle name="60 % - Accent5" xfId="29527" builtinId="48" hidden="1"/>
    <cellStyle name="60 % - Accent5" xfId="29569" builtinId="48" hidden="1"/>
    <cellStyle name="60 % - Accent5" xfId="29608" builtinId="48" hidden="1"/>
    <cellStyle name="60 % - Accent5" xfId="29646" builtinId="48" hidden="1"/>
    <cellStyle name="60 % - Accent5" xfId="29685" builtinId="48" hidden="1"/>
    <cellStyle name="60 % - Accent5" xfId="29724" builtinId="48" hidden="1"/>
    <cellStyle name="60 % - Accent5" xfId="29763" builtinId="48" hidden="1"/>
    <cellStyle name="60 % - Accent5" xfId="29803" builtinId="48" hidden="1"/>
    <cellStyle name="60 % - Accent5" xfId="29842" builtinId="48" hidden="1"/>
    <cellStyle name="60 % - Accent5" xfId="29880" builtinId="48" hidden="1"/>
    <cellStyle name="60 % - Accent5" xfId="29919" builtinId="48" hidden="1"/>
    <cellStyle name="60 % - Accent5" xfId="29960" builtinId="48" hidden="1"/>
    <cellStyle name="60 % - Accent5" xfId="30000" builtinId="48" hidden="1"/>
    <cellStyle name="60 % - Accent5" xfId="30039" builtinId="48" hidden="1"/>
    <cellStyle name="60 % - Accent5" xfId="30079" builtinId="48" hidden="1"/>
    <cellStyle name="60 % - Accent5" xfId="30119" builtinId="48" hidden="1"/>
    <cellStyle name="60 % - Accent5" xfId="30159" builtinId="48" hidden="1"/>
    <cellStyle name="60 % - Accent5" xfId="30198" builtinId="48" hidden="1"/>
    <cellStyle name="60 % - Accent5" xfId="30237" builtinId="48" hidden="1"/>
    <cellStyle name="60 % - Accent5" xfId="29463" builtinId="48" hidden="1"/>
    <cellStyle name="60 % - Accent5" xfId="30270" builtinId="48" hidden="1"/>
    <cellStyle name="60 % - Accent5" xfId="30310" builtinId="48" hidden="1"/>
    <cellStyle name="60 % - Accent5" xfId="30349" builtinId="48" hidden="1"/>
    <cellStyle name="60 % - Accent5" xfId="30387" builtinId="48" hidden="1"/>
    <cellStyle name="60 % - Accent5" xfId="30426" builtinId="48" hidden="1"/>
    <cellStyle name="60 % - Accent5" xfId="30465" builtinId="48" hidden="1"/>
    <cellStyle name="60 % - Accent5" xfId="30504" builtinId="48" hidden="1"/>
    <cellStyle name="60 % - Accent5" xfId="30544" builtinId="48" hidden="1"/>
    <cellStyle name="60 % - Accent5" xfId="30583" builtinId="48" hidden="1"/>
    <cellStyle name="60 % - Accent5" xfId="30621" builtinId="48" hidden="1"/>
    <cellStyle name="60 % - Accent5" xfId="30660" builtinId="48" hidden="1"/>
    <cellStyle name="60 % - Accent5" xfId="30699" builtinId="48" hidden="1"/>
    <cellStyle name="60 % - Accent5" xfId="30739" builtinId="48" hidden="1"/>
    <cellStyle name="60 % - Accent5" xfId="30778" builtinId="48" hidden="1"/>
    <cellStyle name="60 % - Accent5" xfId="30818" builtinId="48" hidden="1"/>
    <cellStyle name="60 % - Accent5" xfId="30857" builtinId="48" hidden="1"/>
    <cellStyle name="60 % - Accent5" xfId="30897" builtinId="48" hidden="1"/>
    <cellStyle name="60 % - Accent5" xfId="30936" builtinId="48" hidden="1"/>
    <cellStyle name="60 % - Accent5" xfId="30975" builtinId="48" hidden="1"/>
    <cellStyle name="60 % - Accent5" xfId="29421" builtinId="48" hidden="1"/>
    <cellStyle name="60 % - Accent5" xfId="29454" builtinId="48" hidden="1"/>
    <cellStyle name="60 % - Accent5" xfId="31020" builtinId="48" hidden="1"/>
    <cellStyle name="60 % - Accent5" xfId="31059" builtinId="48" hidden="1"/>
    <cellStyle name="60 % - Accent5" xfId="31097" builtinId="48" hidden="1"/>
    <cellStyle name="60 % - Accent5" xfId="31136" builtinId="48" hidden="1"/>
    <cellStyle name="60 % - Accent5" xfId="31175" builtinId="48" hidden="1"/>
    <cellStyle name="60 % - Accent5" xfId="31214" builtinId="48" hidden="1"/>
    <cellStyle name="60 % - Accent5" xfId="31254" builtinId="48" hidden="1"/>
    <cellStyle name="60 % - Accent5" xfId="31293" builtinId="48" hidden="1"/>
    <cellStyle name="60 % - Accent5" xfId="31331" builtinId="48" hidden="1"/>
    <cellStyle name="60 % - Accent5" xfId="31370" builtinId="48" hidden="1"/>
    <cellStyle name="60 % - Accent5" xfId="31409" builtinId="48" hidden="1"/>
    <cellStyle name="60 % - Accent5" xfId="31449" builtinId="48" hidden="1"/>
    <cellStyle name="60 % - Accent5" xfId="31488" builtinId="48" hidden="1"/>
    <cellStyle name="60 % - Accent5" xfId="31528" builtinId="48" hidden="1"/>
    <cellStyle name="60 % - Accent5" xfId="31567" builtinId="48" hidden="1"/>
    <cellStyle name="60 % - Accent5" xfId="31607" builtinId="48" hidden="1"/>
    <cellStyle name="60 % - Accent5" xfId="31646" builtinId="48" hidden="1"/>
    <cellStyle name="60 % - Accent5" xfId="31685" builtinId="48" hidden="1"/>
    <cellStyle name="60 % - Accent5" xfId="28547" builtinId="48" hidden="1"/>
    <cellStyle name="60 % - Accent5" xfId="31698" builtinId="48" hidden="1"/>
    <cellStyle name="60 % - Accent5" xfId="31738" builtinId="48" hidden="1"/>
    <cellStyle name="60 % - Accent5" xfId="31777" builtinId="48" hidden="1"/>
    <cellStyle name="60 % - Accent5" xfId="31815" builtinId="48" hidden="1"/>
    <cellStyle name="60 % - Accent5" xfId="31854" builtinId="48" hidden="1"/>
    <cellStyle name="60 % - Accent5" xfId="31893" builtinId="48" hidden="1"/>
    <cellStyle name="60 % - Accent5" xfId="31932" builtinId="48" hidden="1"/>
    <cellStyle name="60 % - Accent5" xfId="31972" builtinId="48" hidden="1"/>
    <cellStyle name="60 % - Accent5" xfId="32011" builtinId="48" hidden="1"/>
    <cellStyle name="60 % - Accent5" xfId="32049" builtinId="48" hidden="1"/>
    <cellStyle name="60 % - Accent5" xfId="32088" builtinId="48" hidden="1"/>
    <cellStyle name="60 % - Accent5" xfId="32127" builtinId="48" hidden="1"/>
    <cellStyle name="60 % - Accent5" xfId="32167" builtinId="48" hidden="1"/>
    <cellStyle name="60 % - Accent5" xfId="32206" builtinId="48" hidden="1"/>
    <cellStyle name="60 % - Accent5" xfId="32246" builtinId="48" hidden="1"/>
    <cellStyle name="60 % - Accent5" xfId="32285" builtinId="48" hidden="1"/>
    <cellStyle name="60 % - Accent5" xfId="32325" builtinId="48" hidden="1"/>
    <cellStyle name="60 % - Accent5" xfId="32364" builtinId="48" hidden="1"/>
    <cellStyle name="60 % - Accent5" xfId="32403" builtinId="48" hidden="1"/>
    <cellStyle name="60 % - Accent5" xfId="32442" builtinId="48" hidden="1"/>
    <cellStyle name="60 % - Accent5" xfId="32598" builtinId="48" hidden="1"/>
    <cellStyle name="60 % - Accent5" xfId="32638" builtinId="48" hidden="1"/>
    <cellStyle name="60 % - Accent5" xfId="32677" builtinId="48" hidden="1"/>
    <cellStyle name="60 % - Accent5" xfId="32715" builtinId="48" hidden="1"/>
    <cellStyle name="60 % - Accent5" xfId="32754" builtinId="48" hidden="1"/>
    <cellStyle name="60 % - Accent5" xfId="32793" builtinId="48" hidden="1"/>
    <cellStyle name="60 % - Accent5" xfId="32832" builtinId="48" hidden="1"/>
    <cellStyle name="60 % - Accent5" xfId="32872" builtinId="48" hidden="1"/>
    <cellStyle name="60 % - Accent5" xfId="32911" builtinId="48" hidden="1"/>
    <cellStyle name="60 % - Accent5" xfId="32949" builtinId="48" hidden="1"/>
    <cellStyle name="60 % - Accent5" xfId="32988" builtinId="48" hidden="1"/>
    <cellStyle name="60 % - Accent5" xfId="33027" builtinId="48" hidden="1"/>
    <cellStyle name="60 % - Accent5" xfId="33067" builtinId="48" hidden="1"/>
    <cellStyle name="60 % - Accent5" xfId="33106" builtinId="48" hidden="1"/>
    <cellStyle name="60 % - Accent5" xfId="33146" builtinId="48" hidden="1"/>
    <cellStyle name="60 % - Accent5" xfId="33186" builtinId="48" hidden="1"/>
    <cellStyle name="60 % - Accent5" xfId="33226" builtinId="48" hidden="1"/>
    <cellStyle name="60 % - Accent5" xfId="33265" builtinId="48" hidden="1"/>
    <cellStyle name="60 % - Accent5" xfId="33304" builtinId="48" hidden="1"/>
    <cellStyle name="60 % - Accent5" xfId="32534" builtinId="48" hidden="1"/>
    <cellStyle name="60 % - Accent5" xfId="33337" builtinId="48" hidden="1"/>
    <cellStyle name="60 % - Accent5" xfId="33377" builtinId="48" hidden="1"/>
    <cellStyle name="60 % - Accent5" xfId="33416" builtinId="48" hidden="1"/>
    <cellStyle name="60 % - Accent5" xfId="33454" builtinId="48" hidden="1"/>
    <cellStyle name="60 % - Accent5" xfId="33493" builtinId="48" hidden="1"/>
    <cellStyle name="60 % - Accent5" xfId="33532" builtinId="48" hidden="1"/>
    <cellStyle name="60 % - Accent5" xfId="33571" builtinId="48" hidden="1"/>
    <cellStyle name="60 % - Accent5" xfId="33611" builtinId="48" hidden="1"/>
    <cellStyle name="60 % - Accent5" xfId="33650" builtinId="48" hidden="1"/>
    <cellStyle name="60 % - Accent5" xfId="33688" builtinId="48" hidden="1"/>
    <cellStyle name="60 % - Accent5" xfId="33727" builtinId="48" hidden="1"/>
    <cellStyle name="60 % - Accent5" xfId="33766" builtinId="48" hidden="1"/>
    <cellStyle name="60 % - Accent5" xfId="33806" builtinId="48" hidden="1"/>
    <cellStyle name="60 % - Accent5" xfId="33845" builtinId="48" hidden="1"/>
    <cellStyle name="60 % - Accent5" xfId="33885" builtinId="48" hidden="1"/>
    <cellStyle name="60 % - Accent5" xfId="33924" builtinId="48" hidden="1"/>
    <cellStyle name="60 % - Accent5" xfId="33964" builtinId="48" hidden="1"/>
    <cellStyle name="60 % - Accent5" xfId="34003" builtinId="48" hidden="1"/>
    <cellStyle name="60 % - Accent5" xfId="34042" builtinId="48" hidden="1"/>
    <cellStyle name="60 % - Accent5" xfId="32492" builtinId="48" hidden="1"/>
    <cellStyle name="60 % - Accent5" xfId="32525" builtinId="48" hidden="1"/>
    <cellStyle name="60 % - Accent5" xfId="34087" builtinId="48" hidden="1"/>
    <cellStyle name="60 % - Accent5" xfId="34126" builtinId="48" hidden="1"/>
    <cellStyle name="60 % - Accent5" xfId="34164" builtinId="48" hidden="1"/>
    <cellStyle name="60 % - Accent5" xfId="34203" builtinId="48" hidden="1"/>
    <cellStyle name="60 % - Accent5" xfId="34242" builtinId="48" hidden="1"/>
    <cellStyle name="60 % - Accent5" xfId="34281" builtinId="48" hidden="1"/>
    <cellStyle name="60 % - Accent5" xfId="34321" builtinId="48" hidden="1"/>
    <cellStyle name="60 % - Accent5" xfId="34360" builtinId="48" hidden="1"/>
    <cellStyle name="60 % - Accent5" xfId="34398" builtinId="48" hidden="1"/>
    <cellStyle name="60 % - Accent5" xfId="34437" builtinId="48" hidden="1"/>
    <cellStyle name="60 % - Accent5" xfId="34476" builtinId="48" hidden="1"/>
    <cellStyle name="60 % - Accent5" xfId="34516" builtinId="48" hidden="1"/>
    <cellStyle name="60 % - Accent5" xfId="34555" builtinId="48" hidden="1"/>
    <cellStyle name="60 % - Accent5" xfId="34595" builtinId="48" hidden="1"/>
    <cellStyle name="60 % - Accent5" xfId="34634" builtinId="48" hidden="1"/>
    <cellStyle name="60 % - Accent5" xfId="34674" builtinId="48" hidden="1"/>
    <cellStyle name="60 % - Accent5" xfId="34713" builtinId="48" hidden="1"/>
    <cellStyle name="60 % - Accent5" xfId="34752" builtinId="48" hidden="1"/>
    <cellStyle name="60 % - Accent5" xfId="28526" builtinId="48" hidden="1"/>
    <cellStyle name="60 % - Accent5" xfId="34792" builtinId="48" hidden="1"/>
    <cellStyle name="60 % - Accent5" xfId="34832" builtinId="48" hidden="1"/>
    <cellStyle name="60 % - Accent5" xfId="34871" builtinId="48" hidden="1"/>
    <cellStyle name="60 % - Accent5" xfId="34909" builtinId="48" hidden="1"/>
    <cellStyle name="60 % - Accent5" xfId="34948" builtinId="48" hidden="1"/>
    <cellStyle name="60 % - Accent5" xfId="34987" builtinId="48" hidden="1"/>
    <cellStyle name="60 % - Accent5" xfId="35026" builtinId="48" hidden="1"/>
    <cellStyle name="60 % - Accent5" xfId="35066" builtinId="48" hidden="1"/>
    <cellStyle name="60 % - Accent5" xfId="35105" builtinId="48" hidden="1"/>
    <cellStyle name="60 % - Accent5" xfId="35143" builtinId="48" hidden="1"/>
    <cellStyle name="60 % - Accent5" xfId="35182" builtinId="48" hidden="1"/>
    <cellStyle name="60 % - Accent5" xfId="35221" builtinId="48" hidden="1"/>
    <cellStyle name="60 % - Accent5" xfId="35261" builtinId="48" hidden="1"/>
    <cellStyle name="60 % - Accent5" xfId="35300" builtinId="48" hidden="1"/>
    <cellStyle name="60 % - Accent5" xfId="35340" builtinId="48" hidden="1"/>
    <cellStyle name="60 % - Accent5" xfId="35379" builtinId="48" hidden="1"/>
    <cellStyle name="60 % - Accent5" xfId="35419" builtinId="48" hidden="1"/>
    <cellStyle name="60 % - Accent5" xfId="35458" builtinId="48" hidden="1"/>
    <cellStyle name="60 % - Accent5" xfId="35497" builtinId="48" hidden="1"/>
    <cellStyle name="60 % - Accent5" xfId="35536" builtinId="48" hidden="1"/>
    <cellStyle name="60 % - Accent5" xfId="35692" builtinId="48" hidden="1"/>
    <cellStyle name="60 % - Accent5" xfId="35732" builtinId="48" hidden="1"/>
    <cellStyle name="60 % - Accent5" xfId="35771" builtinId="48" hidden="1"/>
    <cellStyle name="60 % - Accent5" xfId="35809" builtinId="48" hidden="1"/>
    <cellStyle name="60 % - Accent5" xfId="35848" builtinId="48" hidden="1"/>
    <cellStyle name="60 % - Accent5" xfId="35887" builtinId="48" hidden="1"/>
    <cellStyle name="60 % - Accent5" xfId="35926" builtinId="48" hidden="1"/>
    <cellStyle name="60 % - Accent5" xfId="35966" builtinId="48" hidden="1"/>
    <cellStyle name="60 % - Accent5" xfId="36005" builtinId="48" hidden="1"/>
    <cellStyle name="60 % - Accent5" xfId="36043" builtinId="48" hidden="1"/>
    <cellStyle name="60 % - Accent5" xfId="36082" builtinId="48" hidden="1"/>
    <cellStyle name="60 % - Accent5" xfId="36121" builtinId="48" hidden="1"/>
    <cellStyle name="60 % - Accent5" xfId="36161" builtinId="48" hidden="1"/>
    <cellStyle name="60 % - Accent5" xfId="36200" builtinId="48" hidden="1"/>
    <cellStyle name="60 % - Accent5" xfId="36240" builtinId="48" hidden="1"/>
    <cellStyle name="60 % - Accent5" xfId="36280" builtinId="48" hidden="1"/>
    <cellStyle name="60 % - Accent5" xfId="36320" builtinId="48" hidden="1"/>
    <cellStyle name="60 % - Accent5" xfId="36359" builtinId="48" hidden="1"/>
    <cellStyle name="60 % - Accent5" xfId="36398" builtinId="48" hidden="1"/>
    <cellStyle name="60 % - Accent5" xfId="35628" builtinId="48" hidden="1"/>
    <cellStyle name="60 % - Accent5" xfId="36431" builtinId="48" hidden="1"/>
    <cellStyle name="60 % - Accent5" xfId="36471" builtinId="48" hidden="1"/>
    <cellStyle name="60 % - Accent5" xfId="36510" builtinId="48" hidden="1"/>
    <cellStyle name="60 % - Accent5" xfId="36548" builtinId="48" hidden="1"/>
    <cellStyle name="60 % - Accent5" xfId="36587" builtinId="48" hidden="1"/>
    <cellStyle name="60 % - Accent5" xfId="36626" builtinId="48" hidden="1"/>
    <cellStyle name="60 % - Accent5" xfId="36665" builtinId="48" hidden="1"/>
    <cellStyle name="60 % - Accent5" xfId="36705" builtinId="48" hidden="1"/>
    <cellStyle name="60 % - Accent5" xfId="36744" builtinId="48" hidden="1"/>
    <cellStyle name="60 % - Accent5" xfId="36782" builtinId="48" hidden="1"/>
    <cellStyle name="60 % - Accent5" xfId="36821" builtinId="48" hidden="1"/>
    <cellStyle name="60 % - Accent5" xfId="36860" builtinId="48" hidden="1"/>
    <cellStyle name="60 % - Accent5" xfId="36900" builtinId="48" hidden="1"/>
    <cellStyle name="60 % - Accent5" xfId="36939" builtinId="48" hidden="1"/>
    <cellStyle name="60 % - Accent5" xfId="36979" builtinId="48" hidden="1"/>
    <cellStyle name="60 % - Accent5" xfId="37018" builtinId="48" hidden="1"/>
    <cellStyle name="60 % - Accent5" xfId="37058" builtinId="48" hidden="1"/>
    <cellStyle name="60 % - Accent5" xfId="37097" builtinId="48" hidden="1"/>
    <cellStyle name="60 % - Accent5" xfId="37136" builtinId="48" hidden="1"/>
    <cellStyle name="60 % - Accent5" xfId="35586" builtinId="48" hidden="1"/>
    <cellStyle name="60 % - Accent5" xfId="35619" builtinId="48" hidden="1"/>
    <cellStyle name="60 % - Accent5" xfId="37181" builtinId="48" hidden="1"/>
    <cellStyle name="60 % - Accent5" xfId="37220" builtinId="48" hidden="1"/>
    <cellStyle name="60 % - Accent5" xfId="37258" builtinId="48" hidden="1"/>
    <cellStyle name="60 % - Accent5" xfId="37297" builtinId="48" hidden="1"/>
    <cellStyle name="60 % - Accent5" xfId="37336" builtinId="48" hidden="1"/>
    <cellStyle name="60 % - Accent5" xfId="37375" builtinId="48" hidden="1"/>
    <cellStyle name="60 % - Accent5" xfId="37415" builtinId="48" hidden="1"/>
    <cellStyle name="60 % - Accent5" xfId="37454" builtinId="48" hidden="1"/>
    <cellStyle name="60 % - Accent5" xfId="37492" builtinId="48" hidden="1"/>
    <cellStyle name="60 % - Accent5" xfId="37531" builtinId="48" hidden="1"/>
    <cellStyle name="60 % - Accent5" xfId="37570" builtinId="48" hidden="1"/>
    <cellStyle name="60 % - Accent5" xfId="37610" builtinId="48" hidden="1"/>
    <cellStyle name="60 % - Accent5" xfId="37649" builtinId="48" hidden="1"/>
    <cellStyle name="60 % - Accent5" xfId="37689" builtinId="48" hidden="1"/>
    <cellStyle name="60 % - Accent5" xfId="37728" builtinId="48" hidden="1"/>
    <cellStyle name="60 % - Accent5" xfId="37768" builtinId="48" hidden="1"/>
    <cellStyle name="60 % - Accent5" xfId="37807" builtinId="48" hidden="1"/>
    <cellStyle name="60 % - Accent5" xfId="37846" builtinId="48" hidden="1"/>
    <cellStyle name="60 % - Accent5" xfId="37885" builtinId="48" hidden="1"/>
    <cellStyle name="60 % - Accent5" xfId="37924" builtinId="48" hidden="1"/>
    <cellStyle name="60 % - Accent5" xfId="37964" builtinId="48" hidden="1"/>
    <cellStyle name="60 % - Accent5" xfId="38003" builtinId="48" hidden="1"/>
    <cellStyle name="60 % - Accent5" xfId="38041" builtinId="48" hidden="1"/>
    <cellStyle name="60 % - Accent5" xfId="38080" builtinId="48" hidden="1"/>
    <cellStyle name="60 % - Accent5" xfId="38119" builtinId="48" hidden="1"/>
    <cellStyle name="60 % - Accent5" xfId="38158" builtinId="48" hidden="1"/>
    <cellStyle name="60 % - Accent5" xfId="38198" builtinId="48" hidden="1"/>
    <cellStyle name="60 % - Accent5" xfId="38237" builtinId="48" hidden="1"/>
    <cellStyle name="60 % - Accent5" xfId="38275" builtinId="48" hidden="1"/>
    <cellStyle name="60 % - Accent5" xfId="38314" builtinId="48" hidden="1"/>
    <cellStyle name="60 % - Accent5" xfId="38353" builtinId="48" hidden="1"/>
    <cellStyle name="60 % - Accent5" xfId="38393" builtinId="48" hidden="1"/>
    <cellStyle name="60 % - Accent5" xfId="38432" builtinId="48" hidden="1"/>
    <cellStyle name="60 % - Accent5" xfId="38472" builtinId="48" hidden="1"/>
    <cellStyle name="60 % - Accent5" xfId="38511" builtinId="48" hidden="1"/>
    <cellStyle name="60 % - Accent5" xfId="38551" builtinId="48" hidden="1"/>
    <cellStyle name="60 % - Accent5" xfId="38590" builtinId="48" hidden="1"/>
    <cellStyle name="60 % - Accent5" xfId="38629" builtinId="48" hidden="1"/>
    <cellStyle name="60 % - Accent5" xfId="38668" builtinId="48" hidden="1"/>
    <cellStyle name="60 % - Accent5" xfId="38824" builtinId="48" hidden="1"/>
    <cellStyle name="60 % - Accent5" xfId="38864" builtinId="48" hidden="1"/>
    <cellStyle name="60 % - Accent5" xfId="38903" builtinId="48" hidden="1"/>
    <cellStyle name="60 % - Accent5" xfId="38941" builtinId="48" hidden="1"/>
    <cellStyle name="60 % - Accent5" xfId="38980" builtinId="48" hidden="1"/>
    <cellStyle name="60 % - Accent5" xfId="39019" builtinId="48" hidden="1"/>
    <cellStyle name="60 % - Accent5" xfId="39058" builtinId="48" hidden="1"/>
    <cellStyle name="60 % - Accent5" xfId="39098" builtinId="48" hidden="1"/>
    <cellStyle name="60 % - Accent5" xfId="39137" builtinId="48" hidden="1"/>
    <cellStyle name="60 % - Accent5" xfId="39175" builtinId="48" hidden="1"/>
    <cellStyle name="60 % - Accent5" xfId="39214" builtinId="48" hidden="1"/>
    <cellStyle name="60 % - Accent5" xfId="39253" builtinId="48" hidden="1"/>
    <cellStyle name="60 % - Accent5" xfId="39293" builtinId="48" hidden="1"/>
    <cellStyle name="60 % - Accent5" xfId="39332" builtinId="48" hidden="1"/>
    <cellStyle name="60 % - Accent5" xfId="39372" builtinId="48" hidden="1"/>
    <cellStyle name="60 % - Accent5" xfId="39412" builtinId="48" hidden="1"/>
    <cellStyle name="60 % - Accent5" xfId="39452" builtinId="48" hidden="1"/>
    <cellStyle name="60 % - Accent5" xfId="39491" builtinId="48" hidden="1"/>
    <cellStyle name="60 % - Accent5" xfId="39530" builtinId="48" hidden="1"/>
    <cellStyle name="60 % - Accent5" xfId="38760" builtinId="48" hidden="1"/>
    <cellStyle name="60 % - Accent5" xfId="39563" builtinId="48" hidden="1"/>
    <cellStyle name="60 % - Accent5" xfId="39603" builtinId="48" hidden="1"/>
    <cellStyle name="60 % - Accent5" xfId="39642" builtinId="48" hidden="1"/>
    <cellStyle name="60 % - Accent5" xfId="39680" builtinId="48" hidden="1"/>
    <cellStyle name="60 % - Accent5" xfId="39719" builtinId="48" hidden="1"/>
    <cellStyle name="60 % - Accent5" xfId="39758" builtinId="48" hidden="1"/>
    <cellStyle name="60 % - Accent5" xfId="39797" builtinId="48" hidden="1"/>
    <cellStyle name="60 % - Accent5" xfId="39837" builtinId="48" hidden="1"/>
    <cellStyle name="60 % - Accent5" xfId="39876" builtinId="48" hidden="1"/>
    <cellStyle name="60 % - Accent5" xfId="39914" builtinId="48" hidden="1"/>
    <cellStyle name="60 % - Accent5" xfId="39953" builtinId="48" hidden="1"/>
    <cellStyle name="60 % - Accent5" xfId="39992" builtinId="48" hidden="1"/>
    <cellStyle name="60 % - Accent5" xfId="40032" builtinId="48" hidden="1"/>
    <cellStyle name="60 % - Accent5" xfId="40071" builtinId="48" hidden="1"/>
    <cellStyle name="60 % - Accent5" xfId="40111" builtinId="48" hidden="1"/>
    <cellStyle name="60 % - Accent5" xfId="40150" builtinId="48" hidden="1"/>
    <cellStyle name="60 % - Accent5" xfId="40190" builtinId="48" hidden="1"/>
    <cellStyle name="60 % - Accent5" xfId="40229" builtinId="48" hidden="1"/>
    <cellStyle name="60 % - Accent5" xfId="40268" builtinId="48" hidden="1"/>
    <cellStyle name="60 % - Accent5" xfId="38718" builtinId="48" hidden="1"/>
    <cellStyle name="60 % - Accent5" xfId="38751" builtinId="48" hidden="1"/>
    <cellStyle name="60 % - Accent5" xfId="40313" builtinId="48" hidden="1"/>
    <cellStyle name="60 % - Accent5" xfId="40352" builtinId="48" hidden="1"/>
    <cellStyle name="60 % - Accent5" xfId="40390" builtinId="48" hidden="1"/>
    <cellStyle name="60 % - Accent5" xfId="40429" builtinId="48" hidden="1"/>
    <cellStyle name="60 % - Accent5" xfId="40468" builtinId="48" hidden="1"/>
    <cellStyle name="60 % - Accent5" xfId="40507" builtinId="48" hidden="1"/>
    <cellStyle name="60 % - Accent5" xfId="40547" builtinId="48" hidden="1"/>
    <cellStyle name="60 % - Accent5" xfId="40586" builtinId="48" hidden="1"/>
    <cellStyle name="60 % - Accent5" xfId="40624" builtinId="48" hidden="1"/>
    <cellStyle name="60 % - Accent5" xfId="40663" builtinId="48" hidden="1"/>
    <cellStyle name="60 % - Accent5" xfId="40702" builtinId="48" hidden="1"/>
    <cellStyle name="60 % - Accent5" xfId="40742" builtinId="48" hidden="1"/>
    <cellStyle name="60 % - Accent5" xfId="40781" builtinId="48" hidden="1"/>
    <cellStyle name="60 % - Accent5" xfId="40821" builtinId="48" hidden="1"/>
    <cellStyle name="60 % - Accent5" xfId="40860" builtinId="48" hidden="1"/>
    <cellStyle name="60 % - Accent5" xfId="40900" builtinId="48" hidden="1"/>
    <cellStyle name="60 % - Accent5" xfId="40939" builtinId="48" hidden="1"/>
    <cellStyle name="60 % - Accent5" xfId="40978" builtinId="48" hidden="1"/>
    <cellStyle name="60 % - Accent5" xfId="41038" builtinId="48" hidden="1"/>
    <cellStyle name="60 % - Accent5" xfId="41095" builtinId="48" hidden="1"/>
    <cellStyle name="60 % - Accent5" xfId="41135" builtinId="48" hidden="1"/>
    <cellStyle name="60 % - Accent5" xfId="41174" builtinId="48" hidden="1"/>
    <cellStyle name="60 % - Accent5" xfId="41212" builtinId="48" hidden="1"/>
    <cellStyle name="60 % - Accent5" xfId="41251" builtinId="48" hidden="1"/>
    <cellStyle name="60 % - Accent5" xfId="41290" builtinId="48" hidden="1"/>
    <cellStyle name="60 % - Accent5" xfId="41329" builtinId="48" hidden="1"/>
    <cellStyle name="60 % - Accent5" xfId="41369" builtinId="48" hidden="1"/>
    <cellStyle name="60 % - Accent5" xfId="41408" builtinId="48" hidden="1"/>
    <cellStyle name="60 % - Accent5" xfId="41446" builtinId="48" hidden="1"/>
    <cellStyle name="60 % - Accent5" xfId="41485" builtinId="48" hidden="1"/>
    <cellStyle name="60 % - Accent5" xfId="41524" builtinId="48" hidden="1"/>
    <cellStyle name="60 % - Accent5" xfId="41564" builtinId="48" hidden="1"/>
    <cellStyle name="60 % - Accent5" xfId="41603" builtinId="48" hidden="1"/>
    <cellStyle name="60 % - Accent5" xfId="41643" builtinId="48" hidden="1"/>
    <cellStyle name="60 % - Accent5" xfId="41682" builtinId="48" hidden="1"/>
    <cellStyle name="60 % - Accent5" xfId="41722" builtinId="48" hidden="1"/>
    <cellStyle name="60 % - Accent5" xfId="41761" builtinId="48" hidden="1"/>
    <cellStyle name="60 % - Accent5" xfId="41800" builtinId="48" hidden="1"/>
    <cellStyle name="60 % - Accent5" xfId="41044" builtinId="48" hidden="1"/>
    <cellStyle name="60 % - Accent5" xfId="41839" builtinId="48" hidden="1"/>
    <cellStyle name="60 % - Accent5" xfId="41879" builtinId="48" hidden="1"/>
    <cellStyle name="60 % - Accent5" xfId="41918" builtinId="48" hidden="1"/>
    <cellStyle name="60 % - Accent5" xfId="41956" builtinId="48" hidden="1"/>
    <cellStyle name="60 % - Accent5" xfId="41995" builtinId="48" hidden="1"/>
    <cellStyle name="60 % - Accent5" xfId="42034" builtinId="48" hidden="1"/>
    <cellStyle name="60 % - Accent5" xfId="42073" builtinId="48" hidden="1"/>
    <cellStyle name="60 % - Accent5" xfId="42113" builtinId="48" hidden="1"/>
    <cellStyle name="60 % - Accent5" xfId="42152" builtinId="48" hidden="1"/>
    <cellStyle name="60 % - Accent5" xfId="42190" builtinId="48" hidden="1"/>
    <cellStyle name="60 % - Accent5" xfId="42229" builtinId="48" hidden="1"/>
    <cellStyle name="60 % - Accent5" xfId="42268" builtinId="48" hidden="1"/>
    <cellStyle name="60 % - Accent5" xfId="42308" builtinId="48" hidden="1"/>
    <cellStyle name="60 % - Accent5" xfId="42347" builtinId="48" hidden="1"/>
    <cellStyle name="60 % - Accent5" xfId="42387" builtinId="48" hidden="1"/>
    <cellStyle name="60 % - Accent5" xfId="42426" builtinId="48" hidden="1"/>
    <cellStyle name="60 % - Accent5" xfId="42466" builtinId="48" hidden="1"/>
    <cellStyle name="60 % - Accent5" xfId="42505" builtinId="48" hidden="1"/>
    <cellStyle name="60 % - Accent5" xfId="42544" builtinId="48" hidden="1"/>
    <cellStyle name="60 % - Accent5" xfId="42608" builtinId="48" hidden="1"/>
    <cellStyle name="60 % - Accent5" xfId="42661" builtinId="48" hidden="1"/>
    <cellStyle name="60 % - Accent5" xfId="42701" builtinId="48" hidden="1"/>
    <cellStyle name="60 % - Accent5" xfId="42740" builtinId="48" hidden="1"/>
    <cellStyle name="60 % - Accent5" xfId="42778" builtinId="48" hidden="1"/>
    <cellStyle name="60 % - Accent5" xfId="42817" builtinId="48" hidden="1"/>
    <cellStyle name="60 % - Accent5" xfId="42856" builtinId="48" hidden="1"/>
    <cellStyle name="60 % - Accent5" xfId="42895" builtinId="48" hidden="1"/>
    <cellStyle name="60 % - Accent5" xfId="42935" builtinId="48" hidden="1"/>
    <cellStyle name="60 % - Accent5" xfId="42974" builtinId="48" hidden="1"/>
    <cellStyle name="60 % - Accent5" xfId="43012" builtinId="48" hidden="1"/>
    <cellStyle name="60 % - Accent5" xfId="43051" builtinId="48" hidden="1"/>
    <cellStyle name="60 % - Accent5" xfId="43090" builtinId="48" hidden="1"/>
    <cellStyle name="60 % - Accent5" xfId="43130" builtinId="48" hidden="1"/>
    <cellStyle name="60 % - Accent5" xfId="43169" builtinId="48" hidden="1"/>
    <cellStyle name="60 % - Accent5" xfId="43209" builtinId="48" hidden="1"/>
    <cellStyle name="60 % - Accent5" xfId="43248" builtinId="48" hidden="1"/>
    <cellStyle name="60 % - Accent5" xfId="43288" builtinId="48" hidden="1"/>
    <cellStyle name="60 % - Accent5" xfId="43327" builtinId="48" hidden="1"/>
    <cellStyle name="60 % - Accent5" xfId="43366" builtinId="48" hidden="1"/>
    <cellStyle name="60 % - Accent5" xfId="42615" builtinId="48" hidden="1"/>
    <cellStyle name="60 % - Accent5" xfId="43405" builtinId="48" hidden="1"/>
    <cellStyle name="60 % - Accent5" xfId="43445" builtinId="48" hidden="1"/>
    <cellStyle name="60 % - Accent5" xfId="43484" builtinId="48" hidden="1"/>
    <cellStyle name="60 % - Accent5" xfId="43522" builtinId="48" hidden="1"/>
    <cellStyle name="60 % - Accent5" xfId="43561" builtinId="48" hidden="1"/>
    <cellStyle name="60 % - Accent5" xfId="43600" builtinId="48" hidden="1"/>
    <cellStyle name="60 % - Accent5" xfId="43639" builtinId="48" hidden="1"/>
    <cellStyle name="60 % - Accent5" xfId="43679" builtinId="48" hidden="1"/>
    <cellStyle name="60 % - Accent5" xfId="43718" builtinId="48" hidden="1"/>
    <cellStyle name="60 % - Accent5" xfId="43756" builtinId="48" hidden="1"/>
    <cellStyle name="60 % - Accent5" xfId="43795" builtinId="48" hidden="1"/>
    <cellStyle name="60 % - Accent5" xfId="43834" builtinId="48" hidden="1"/>
    <cellStyle name="60 % - Accent5" xfId="43874" builtinId="48" hidden="1"/>
    <cellStyle name="60 % - Accent5" xfId="43913" builtinId="48" hidden="1"/>
    <cellStyle name="60 % - Accent5" xfId="43953" builtinId="48" hidden="1"/>
    <cellStyle name="60 % - Accent5" xfId="43992" builtinId="48" hidden="1"/>
    <cellStyle name="60 % - Accent5" xfId="44032" builtinId="48" hidden="1"/>
    <cellStyle name="60 % - Accent5" xfId="44071" builtinId="48" hidden="1"/>
    <cellStyle name="60 % - Accent5" xfId="44110" builtinId="48" hidden="1"/>
    <cellStyle name="60 % - Accent5" xfId="44174" builtinId="48" hidden="1"/>
    <cellStyle name="60 % - Accent5" xfId="44227" builtinId="48" hidden="1"/>
    <cellStyle name="60 % - Accent5" xfId="44267" builtinId="48" hidden="1"/>
    <cellStyle name="60 % - Accent5" xfId="44306" builtinId="48" hidden="1"/>
    <cellStyle name="60 % - Accent5" xfId="44344" builtinId="48" hidden="1"/>
    <cellStyle name="60 % - Accent5" xfId="44383" builtinId="48" hidden="1"/>
    <cellStyle name="60 % - Accent5" xfId="44422" builtinId="48" hidden="1"/>
    <cellStyle name="60 % - Accent5" xfId="44461" builtinId="48" hidden="1"/>
    <cellStyle name="60 % - Accent5" xfId="44501" builtinId="48" hidden="1"/>
    <cellStyle name="60 % - Accent5" xfId="44540" builtinId="48" hidden="1"/>
    <cellStyle name="60 % - Accent5" xfId="44578" builtinId="48" hidden="1"/>
    <cellStyle name="60 % - Accent5" xfId="44617" builtinId="48" hidden="1"/>
    <cellStyle name="60 % - Accent5" xfId="44656" builtinId="48" hidden="1"/>
    <cellStyle name="60 % - Accent5" xfId="44696" builtinId="48" hidden="1"/>
    <cellStyle name="60 % - Accent5" xfId="44735" builtinId="48" hidden="1"/>
    <cellStyle name="60 % - Accent5" xfId="44775" builtinId="48" hidden="1"/>
    <cellStyle name="60 % - Accent5" xfId="44814" builtinId="48" hidden="1"/>
    <cellStyle name="60 % - Accent5" xfId="44854" builtinId="48" hidden="1"/>
    <cellStyle name="60 % - Accent5" xfId="44893" builtinId="48" hidden="1"/>
    <cellStyle name="60 % - Accent5" xfId="44932" builtinId="48" hidden="1"/>
    <cellStyle name="60 % - Accent5" xfId="44181" builtinId="48" hidden="1"/>
    <cellStyle name="60 % - Accent5" xfId="44971" builtinId="48" hidden="1"/>
    <cellStyle name="60 % - Accent5" xfId="45011" builtinId="48" hidden="1"/>
    <cellStyle name="60 % - Accent5" xfId="45050" builtinId="48" hidden="1"/>
    <cellStyle name="60 % - Accent5" xfId="45088" builtinId="48" hidden="1"/>
    <cellStyle name="60 % - Accent5" xfId="45127" builtinId="48" hidden="1"/>
    <cellStyle name="60 % - Accent5" xfId="45166" builtinId="48" hidden="1"/>
    <cellStyle name="60 % - Accent5" xfId="45205" builtinId="48" hidden="1"/>
    <cellStyle name="60 % - Accent5" xfId="45245" builtinId="48" hidden="1"/>
    <cellStyle name="60 % - Accent5" xfId="45284" builtinId="48" hidden="1"/>
    <cellStyle name="60 % - Accent5" xfId="45322" builtinId="48" hidden="1"/>
    <cellStyle name="60 % - Accent5" xfId="45361" builtinId="48" hidden="1"/>
    <cellStyle name="60 % - Accent5" xfId="45400" builtinId="48" hidden="1"/>
    <cellStyle name="60 % - Accent5" xfId="45440" builtinId="48" hidden="1"/>
    <cellStyle name="60 % - Accent5" xfId="45479" builtinId="48" hidden="1"/>
    <cellStyle name="60 % - Accent5" xfId="45519" builtinId="48" hidden="1"/>
    <cellStyle name="60 % - Accent5" xfId="45558" builtinId="48" hidden="1"/>
    <cellStyle name="60 % - Accent5" xfId="45598" builtinId="48" hidden="1"/>
    <cellStyle name="60 % - Accent5" xfId="45637" builtinId="48" hidden="1"/>
    <cellStyle name="60 % - Accent5" xfId="45676" builtinId="48" hidden="1"/>
    <cellStyle name="60 % - Accent5" xfId="45715" builtinId="48" hidden="1"/>
    <cellStyle name="60 % - Accent5" xfId="45755" builtinId="48" hidden="1"/>
    <cellStyle name="60 % - Accent5" xfId="45795" builtinId="48" hidden="1"/>
    <cellStyle name="60 % - Accent5" xfId="45835" builtinId="48" hidden="1"/>
    <cellStyle name="60 % - Accent5" xfId="45872" builtinId="48" hidden="1"/>
    <cellStyle name="60 % - Accent5" xfId="45909" builtinId="48" hidden="1"/>
    <cellStyle name="60 % - Accent5" xfId="45946" builtinId="48" hidden="1"/>
    <cellStyle name="60 % - Accent6" xfId="116" builtinId="52" hidden="1"/>
    <cellStyle name="60 % - Accent6" xfId="153" builtinId="52" hidden="1"/>
    <cellStyle name="60 % - Accent6" xfId="78" builtinId="52" hidden="1"/>
    <cellStyle name="60 % - Accent6" xfId="191" builtinId="52" hidden="1"/>
    <cellStyle name="60 % - Accent6" xfId="229" builtinId="52" hidden="1"/>
    <cellStyle name="60 % - Accent6" xfId="267" builtinId="52" hidden="1"/>
    <cellStyle name="60 % - Accent6" xfId="305" builtinId="52" hidden="1"/>
    <cellStyle name="60 % - Accent6" xfId="344" builtinId="52" hidden="1"/>
    <cellStyle name="60 % - Accent6" xfId="384" builtinId="52" hidden="1"/>
    <cellStyle name="60 % - Accent6" xfId="423" builtinId="52" hidden="1"/>
    <cellStyle name="60 % - Accent6" xfId="461" builtinId="52" hidden="1"/>
    <cellStyle name="60 % - Accent6" xfId="500" builtinId="52" hidden="1"/>
    <cellStyle name="60 % - Accent6" xfId="539" builtinId="52" hidden="1"/>
    <cellStyle name="60 % - Accent6" xfId="578" builtinId="52" hidden="1"/>
    <cellStyle name="60 % - Accent6" xfId="618" builtinId="52" hidden="1"/>
    <cellStyle name="60 % - Accent6" xfId="657" builtinId="52" hidden="1"/>
    <cellStyle name="60 % - Accent6" xfId="695" builtinId="52" hidden="1"/>
    <cellStyle name="60 % - Accent6" xfId="734" builtinId="52" hidden="1"/>
    <cellStyle name="60 % - Accent6" xfId="773" builtinId="52" hidden="1"/>
    <cellStyle name="60 % - Accent6" xfId="813" builtinId="52" hidden="1"/>
    <cellStyle name="60 % - Accent6" xfId="852" builtinId="52" hidden="1"/>
    <cellStyle name="60 % - Accent6" xfId="892" builtinId="52" hidden="1"/>
    <cellStyle name="60 % - Accent6" xfId="931" builtinId="52" hidden="1"/>
    <cellStyle name="60 % - Accent6" xfId="971" builtinId="52" hidden="1"/>
    <cellStyle name="60 % - Accent6" xfId="1010" builtinId="52" hidden="1"/>
    <cellStyle name="60 % - Accent6" xfId="1049" builtinId="52" hidden="1"/>
    <cellStyle name="60 % - Accent6" xfId="1088" builtinId="52" hidden="1"/>
    <cellStyle name="60 % - Accent6" xfId="1244" builtinId="52" hidden="1"/>
    <cellStyle name="60 % - Accent6" xfId="1284" builtinId="52" hidden="1"/>
    <cellStyle name="60 % - Accent6" xfId="1323" builtinId="52" hidden="1"/>
    <cellStyle name="60 % - Accent6" xfId="1361" builtinId="52" hidden="1"/>
    <cellStyle name="60 % - Accent6" xfId="1400" builtinId="52" hidden="1"/>
    <cellStyle name="60 % - Accent6" xfId="1439" builtinId="52" hidden="1"/>
    <cellStyle name="60 % - Accent6" xfId="1478" builtinId="52" hidden="1"/>
    <cellStyle name="60 % - Accent6" xfId="1518" builtinId="52" hidden="1"/>
    <cellStyle name="60 % - Accent6" xfId="1557" builtinId="52" hidden="1"/>
    <cellStyle name="60 % - Accent6" xfId="1595" builtinId="52" hidden="1"/>
    <cellStyle name="60 % - Accent6" xfId="1634" builtinId="52" hidden="1"/>
    <cellStyle name="60 % - Accent6" xfId="1673" builtinId="52" hidden="1"/>
    <cellStyle name="60 % - Accent6" xfId="1713" builtinId="52" hidden="1"/>
    <cellStyle name="60 % - Accent6" xfId="1752" builtinId="52" hidden="1"/>
    <cellStyle name="60 % - Accent6" xfId="1792" builtinId="52" hidden="1"/>
    <cellStyle name="60 % - Accent6" xfId="1832" builtinId="52" hidden="1"/>
    <cellStyle name="60 % - Accent6" xfId="1872" builtinId="52" hidden="1"/>
    <cellStyle name="60 % - Accent6" xfId="1911" builtinId="52" hidden="1"/>
    <cellStyle name="60 % - Accent6" xfId="1950" builtinId="52" hidden="1"/>
    <cellStyle name="60 % - Accent6" xfId="1172" builtinId="52" hidden="1"/>
    <cellStyle name="60 % - Accent6" xfId="1983" builtinId="52" hidden="1"/>
    <cellStyle name="60 % - Accent6" xfId="2023" builtinId="52" hidden="1"/>
    <cellStyle name="60 % - Accent6" xfId="2062" builtinId="52" hidden="1"/>
    <cellStyle name="60 % - Accent6" xfId="2100" builtinId="52" hidden="1"/>
    <cellStyle name="60 % - Accent6" xfId="2139" builtinId="52" hidden="1"/>
    <cellStyle name="60 % - Accent6" xfId="2178" builtinId="52" hidden="1"/>
    <cellStyle name="60 % - Accent6" xfId="2217" builtinId="52" hidden="1"/>
    <cellStyle name="60 % - Accent6" xfId="2257" builtinId="52" hidden="1"/>
    <cellStyle name="60 % - Accent6" xfId="2296" builtinId="52" hidden="1"/>
    <cellStyle name="60 % - Accent6" xfId="2334" builtinId="52" hidden="1"/>
    <cellStyle name="60 % - Accent6" xfId="2373" builtinId="52" hidden="1"/>
    <cellStyle name="60 % - Accent6" xfId="2412" builtinId="52" hidden="1"/>
    <cellStyle name="60 % - Accent6" xfId="2452" builtinId="52" hidden="1"/>
    <cellStyle name="60 % - Accent6" xfId="2491" builtinId="52" hidden="1"/>
    <cellStyle name="60 % - Accent6" xfId="2531" builtinId="52" hidden="1"/>
    <cellStyle name="60 % - Accent6" xfId="2570" builtinId="52" hidden="1"/>
    <cellStyle name="60 % - Accent6" xfId="2610" builtinId="52" hidden="1"/>
    <cellStyle name="60 % - Accent6" xfId="2649" builtinId="52" hidden="1"/>
    <cellStyle name="60 % - Accent6" xfId="2688" builtinId="52" hidden="1"/>
    <cellStyle name="60 % - Accent6" xfId="1138" builtinId="52" hidden="1"/>
    <cellStyle name="60 % - Accent6" xfId="1171" builtinId="52" hidden="1"/>
    <cellStyle name="60 % - Accent6" xfId="2733" builtinId="52" hidden="1"/>
    <cellStyle name="60 % - Accent6" xfId="2772" builtinId="52" hidden="1"/>
    <cellStyle name="60 % - Accent6" xfId="2810" builtinId="52" hidden="1"/>
    <cellStyle name="60 % - Accent6" xfId="2849" builtinId="52" hidden="1"/>
    <cellStyle name="60 % - Accent6" xfId="2888" builtinId="52" hidden="1"/>
    <cellStyle name="60 % - Accent6" xfId="2927" builtinId="52" hidden="1"/>
    <cellStyle name="60 % - Accent6" xfId="2967" builtinId="52" hidden="1"/>
    <cellStyle name="60 % - Accent6" xfId="3006" builtinId="52" hidden="1"/>
    <cellStyle name="60 % - Accent6" xfId="3044" builtinId="52" hidden="1"/>
    <cellStyle name="60 % - Accent6" xfId="3083" builtinId="52" hidden="1"/>
    <cellStyle name="60 % - Accent6" xfId="3122" builtinId="52" hidden="1"/>
    <cellStyle name="60 % - Accent6" xfId="3162" builtinId="52" hidden="1"/>
    <cellStyle name="60 % - Accent6" xfId="3201" builtinId="52" hidden="1"/>
    <cellStyle name="60 % - Accent6" xfId="3241" builtinId="52" hidden="1"/>
    <cellStyle name="60 % - Accent6" xfId="3280" builtinId="52" hidden="1"/>
    <cellStyle name="60 % - Accent6" xfId="3320" builtinId="52" hidden="1"/>
    <cellStyle name="60 % - Accent6" xfId="3359" builtinId="52" hidden="1"/>
    <cellStyle name="60 % - Accent6" xfId="3398" builtinId="52" hidden="1"/>
    <cellStyle name="60 % - Accent6" xfId="3437" builtinId="52" hidden="1"/>
    <cellStyle name="60 % - Accent6" xfId="3628" builtinId="52" hidden="1"/>
    <cellStyle name="60 % - Accent6" xfId="3672" builtinId="52" hidden="1"/>
    <cellStyle name="60 % - Accent6" xfId="3711" builtinId="52" hidden="1"/>
    <cellStyle name="60 % - Accent6" xfId="3749" builtinId="52" hidden="1"/>
    <cellStyle name="60 % - Accent6" xfId="3788" builtinId="52" hidden="1"/>
    <cellStyle name="60 % - Accent6" xfId="3827" builtinId="52" hidden="1"/>
    <cellStyle name="60 % - Accent6" xfId="3866" builtinId="52" hidden="1"/>
    <cellStyle name="60 % - Accent6" xfId="3906" builtinId="52" hidden="1"/>
    <cellStyle name="60 % - Accent6" xfId="3945" builtinId="52" hidden="1"/>
    <cellStyle name="60 % - Accent6" xfId="3983" builtinId="52" hidden="1"/>
    <cellStyle name="60 % - Accent6" xfId="4022" builtinId="52" hidden="1"/>
    <cellStyle name="60 % - Accent6" xfId="4065" builtinId="52" hidden="1"/>
    <cellStyle name="60 % - Accent6" xfId="4105" builtinId="52" hidden="1"/>
    <cellStyle name="60 % - Accent6" xfId="4144" builtinId="52" hidden="1"/>
    <cellStyle name="60 % - Accent6" xfId="4184" builtinId="52" hidden="1"/>
    <cellStyle name="60 % - Accent6" xfId="4224" builtinId="52" hidden="1"/>
    <cellStyle name="60 % - Accent6" xfId="4264" builtinId="52" hidden="1"/>
    <cellStyle name="60 % - Accent6" xfId="4303" builtinId="52" hidden="1"/>
    <cellStyle name="60 % - Accent6" xfId="4342" builtinId="52" hidden="1"/>
    <cellStyle name="60 % - Accent6" xfId="4398" builtinId="52" hidden="1"/>
    <cellStyle name="60 % - Accent6" xfId="4554" builtinId="52" hidden="1"/>
    <cellStyle name="60 % - Accent6" xfId="4598" builtinId="52" hidden="1"/>
    <cellStyle name="60 % - Accent6" xfId="4637" builtinId="52" hidden="1"/>
    <cellStyle name="60 % - Accent6" xfId="4675" builtinId="52" hidden="1"/>
    <cellStyle name="60 % - Accent6" xfId="4714" builtinId="52" hidden="1"/>
    <cellStyle name="60 % - Accent6" xfId="4753" builtinId="52" hidden="1"/>
    <cellStyle name="60 % - Accent6" xfId="4792" builtinId="52" hidden="1"/>
    <cellStyle name="60 % - Accent6" xfId="4832" builtinId="52" hidden="1"/>
    <cellStyle name="60 % - Accent6" xfId="4871" builtinId="52" hidden="1"/>
    <cellStyle name="60 % - Accent6" xfId="4909" builtinId="52" hidden="1"/>
    <cellStyle name="60 % - Accent6" xfId="4948" builtinId="52" hidden="1"/>
    <cellStyle name="60 % - Accent6" xfId="4991" builtinId="52" hidden="1"/>
    <cellStyle name="60 % - Accent6" xfId="5031" builtinId="52" hidden="1"/>
    <cellStyle name="60 % - Accent6" xfId="5070" builtinId="52" hidden="1"/>
    <cellStyle name="60 % - Accent6" xfId="5110" builtinId="52" hidden="1"/>
    <cellStyle name="60 % - Accent6" xfId="5150" builtinId="52" hidden="1"/>
    <cellStyle name="60 % - Accent6" xfId="5190" builtinId="52" hidden="1"/>
    <cellStyle name="60 % - Accent6" xfId="5229" builtinId="52" hidden="1"/>
    <cellStyle name="60 % - Accent6" xfId="5268" builtinId="52" hidden="1"/>
    <cellStyle name="60 % - Accent6" xfId="4482" builtinId="52" hidden="1"/>
    <cellStyle name="60 % - Accent6" xfId="5301" builtinId="52" hidden="1"/>
    <cellStyle name="60 % - Accent6" xfId="5341" builtinId="52" hidden="1"/>
    <cellStyle name="60 % - Accent6" xfId="5380" builtinId="52" hidden="1"/>
    <cellStyle name="60 % - Accent6" xfId="5418" builtinId="52" hidden="1"/>
    <cellStyle name="60 % - Accent6" xfId="5457" builtinId="52" hidden="1"/>
    <cellStyle name="60 % - Accent6" xfId="5496" builtinId="52" hidden="1"/>
    <cellStyle name="60 % - Accent6" xfId="5535" builtinId="52" hidden="1"/>
    <cellStyle name="60 % - Accent6" xfId="5575" builtinId="52" hidden="1"/>
    <cellStyle name="60 % - Accent6" xfId="5614" builtinId="52" hidden="1"/>
    <cellStyle name="60 % - Accent6" xfId="5652" builtinId="52" hidden="1"/>
    <cellStyle name="60 % - Accent6" xfId="5691" builtinId="52" hidden="1"/>
    <cellStyle name="60 % - Accent6" xfId="5730" builtinId="52" hidden="1"/>
    <cellStyle name="60 % - Accent6" xfId="5770" builtinId="52" hidden="1"/>
    <cellStyle name="60 % - Accent6" xfId="5809" builtinId="52" hidden="1"/>
    <cellStyle name="60 % - Accent6" xfId="5849" builtinId="52" hidden="1"/>
    <cellStyle name="60 % - Accent6" xfId="5888" builtinId="52" hidden="1"/>
    <cellStyle name="60 % - Accent6" xfId="5928" builtinId="52" hidden="1"/>
    <cellStyle name="60 % - Accent6" xfId="5967" builtinId="52" hidden="1"/>
    <cellStyle name="60 % - Accent6" xfId="6006" builtinId="52" hidden="1"/>
    <cellStyle name="60 % - Accent6" xfId="4448" builtinId="52" hidden="1"/>
    <cellStyle name="60 % - Accent6" xfId="4481" builtinId="52" hidden="1"/>
    <cellStyle name="60 % - Accent6" xfId="6051" builtinId="52" hidden="1"/>
    <cellStyle name="60 % - Accent6" xfId="6090" builtinId="52" hidden="1"/>
    <cellStyle name="60 % - Accent6" xfId="6128" builtinId="52" hidden="1"/>
    <cellStyle name="60 % - Accent6" xfId="6167" builtinId="52" hidden="1"/>
    <cellStyle name="60 % - Accent6" xfId="6206" builtinId="52" hidden="1"/>
    <cellStyle name="60 % - Accent6" xfId="6245" builtinId="52" hidden="1"/>
    <cellStyle name="60 % - Accent6" xfId="6285" builtinId="52" hidden="1"/>
    <cellStyle name="60 % - Accent6" xfId="6324" builtinId="52" hidden="1"/>
    <cellStyle name="60 % - Accent6" xfId="6362" builtinId="52" hidden="1"/>
    <cellStyle name="60 % - Accent6" xfId="6401" builtinId="52" hidden="1"/>
    <cellStyle name="60 % - Accent6" xfId="6440" builtinId="52" hidden="1"/>
    <cellStyle name="60 % - Accent6" xfId="6480" builtinId="52" hidden="1"/>
    <cellStyle name="60 % - Accent6" xfId="6519" builtinId="52" hidden="1"/>
    <cellStyle name="60 % - Accent6" xfId="6559" builtinId="52" hidden="1"/>
    <cellStyle name="60 % - Accent6" xfId="6598" builtinId="52" hidden="1"/>
    <cellStyle name="60 % - Accent6" xfId="6638" builtinId="52" hidden="1"/>
    <cellStyle name="60 % - Accent6" xfId="6677" builtinId="52" hidden="1"/>
    <cellStyle name="60 % - Accent6" xfId="6716" builtinId="52" hidden="1"/>
    <cellStyle name="60 % - Accent6" xfId="3556" builtinId="52" hidden="1"/>
    <cellStyle name="60 % - Accent6" xfId="6729" builtinId="52" hidden="1"/>
    <cellStyle name="60 % - Accent6" xfId="6771" builtinId="52" hidden="1"/>
    <cellStyle name="60 % - Accent6" xfId="6810" builtinId="52" hidden="1"/>
    <cellStyle name="60 % - Accent6" xfId="6848" builtinId="52" hidden="1"/>
    <cellStyle name="60 % - Accent6" xfId="6887" builtinId="52" hidden="1"/>
    <cellStyle name="60 % - Accent6" xfId="6926" builtinId="52" hidden="1"/>
    <cellStyle name="60 % - Accent6" xfId="6965" builtinId="52" hidden="1"/>
    <cellStyle name="60 % - Accent6" xfId="7005" builtinId="52" hidden="1"/>
    <cellStyle name="60 % - Accent6" xfId="7044" builtinId="52" hidden="1"/>
    <cellStyle name="60 % - Accent6" xfId="7082" builtinId="52" hidden="1"/>
    <cellStyle name="60 % - Accent6" xfId="7121" builtinId="52" hidden="1"/>
    <cellStyle name="60 % - Accent6" xfId="7162" builtinId="52" hidden="1"/>
    <cellStyle name="60 % - Accent6" xfId="7202" builtinId="52" hidden="1"/>
    <cellStyle name="60 % - Accent6" xfId="7241" builtinId="52" hidden="1"/>
    <cellStyle name="60 % - Accent6" xfId="7281" builtinId="52" hidden="1"/>
    <cellStyle name="60 % - Accent6" xfId="7321" builtinId="52" hidden="1"/>
    <cellStyle name="60 % - Accent6" xfId="7361" builtinId="52" hidden="1"/>
    <cellStyle name="60 % - Accent6" xfId="7400" builtinId="52" hidden="1"/>
    <cellStyle name="60 % - Accent6" xfId="7439" builtinId="52" hidden="1"/>
    <cellStyle name="60 % - Accent6" xfId="7489" builtinId="52" hidden="1"/>
    <cellStyle name="60 % - Accent6" xfId="7645" builtinId="52" hidden="1"/>
    <cellStyle name="60 % - Accent6" xfId="7687" builtinId="52" hidden="1"/>
    <cellStyle name="60 % - Accent6" xfId="7726" builtinId="52" hidden="1"/>
    <cellStyle name="60 % - Accent6" xfId="7764" builtinId="52" hidden="1"/>
    <cellStyle name="60 % - Accent6" xfId="7803" builtinId="52" hidden="1"/>
    <cellStyle name="60 % - Accent6" xfId="7842" builtinId="52" hidden="1"/>
    <cellStyle name="60 % - Accent6" xfId="7881" builtinId="52" hidden="1"/>
    <cellStyle name="60 % - Accent6" xfId="7921" builtinId="52" hidden="1"/>
    <cellStyle name="60 % - Accent6" xfId="7960" builtinId="52" hidden="1"/>
    <cellStyle name="60 % - Accent6" xfId="7998" builtinId="52" hidden="1"/>
    <cellStyle name="60 % - Accent6" xfId="8037" builtinId="52" hidden="1"/>
    <cellStyle name="60 % - Accent6" xfId="8078" builtinId="52" hidden="1"/>
    <cellStyle name="60 % - Accent6" xfId="8118" builtinId="52" hidden="1"/>
    <cellStyle name="60 % - Accent6" xfId="8157" builtinId="52" hidden="1"/>
    <cellStyle name="60 % - Accent6" xfId="8197" builtinId="52" hidden="1"/>
    <cellStyle name="60 % - Accent6" xfId="8237" builtinId="52" hidden="1"/>
    <cellStyle name="60 % - Accent6" xfId="8277" builtinId="52" hidden="1"/>
    <cellStyle name="60 % - Accent6" xfId="8316" builtinId="52" hidden="1"/>
    <cellStyle name="60 % - Accent6" xfId="8355" builtinId="52" hidden="1"/>
    <cellStyle name="60 % - Accent6" xfId="7573" builtinId="52" hidden="1"/>
    <cellStyle name="60 % - Accent6" xfId="8388" builtinId="52" hidden="1"/>
    <cellStyle name="60 % - Accent6" xfId="8428" builtinId="52" hidden="1"/>
    <cellStyle name="60 % - Accent6" xfId="8467" builtinId="52" hidden="1"/>
    <cellStyle name="60 % - Accent6" xfId="8505" builtinId="52" hidden="1"/>
    <cellStyle name="60 % - Accent6" xfId="8544" builtinId="52" hidden="1"/>
    <cellStyle name="60 % - Accent6" xfId="8583" builtinId="52" hidden="1"/>
    <cellStyle name="60 % - Accent6" xfId="8622" builtinId="52" hidden="1"/>
    <cellStyle name="60 % - Accent6" xfId="8662" builtinId="52" hidden="1"/>
    <cellStyle name="60 % - Accent6" xfId="8701" builtinId="52" hidden="1"/>
    <cellStyle name="60 % - Accent6" xfId="8739" builtinId="52" hidden="1"/>
    <cellStyle name="60 % - Accent6" xfId="8778" builtinId="52" hidden="1"/>
    <cellStyle name="60 % - Accent6" xfId="8817" builtinId="52" hidden="1"/>
    <cellStyle name="60 % - Accent6" xfId="8857" builtinId="52" hidden="1"/>
    <cellStyle name="60 % - Accent6" xfId="8896" builtinId="52" hidden="1"/>
    <cellStyle name="60 % - Accent6" xfId="8936" builtinId="52" hidden="1"/>
    <cellStyle name="60 % - Accent6" xfId="8975" builtinId="52" hidden="1"/>
    <cellStyle name="60 % - Accent6" xfId="9015" builtinId="52" hidden="1"/>
    <cellStyle name="60 % - Accent6" xfId="9054" builtinId="52" hidden="1"/>
    <cellStyle name="60 % - Accent6" xfId="9093" builtinId="52" hidden="1"/>
    <cellStyle name="60 % - Accent6" xfId="7539" builtinId="52" hidden="1"/>
    <cellStyle name="60 % - Accent6" xfId="7572" builtinId="52" hidden="1"/>
    <cellStyle name="60 % - Accent6" xfId="9138" builtinId="52" hidden="1"/>
    <cellStyle name="60 % - Accent6" xfId="9177" builtinId="52" hidden="1"/>
    <cellStyle name="60 % - Accent6" xfId="9215" builtinId="52" hidden="1"/>
    <cellStyle name="60 % - Accent6" xfId="9254" builtinId="52" hidden="1"/>
    <cellStyle name="60 % - Accent6" xfId="9293" builtinId="52" hidden="1"/>
    <cellStyle name="60 % - Accent6" xfId="9332" builtinId="52" hidden="1"/>
    <cellStyle name="60 % - Accent6" xfId="9372" builtinId="52" hidden="1"/>
    <cellStyle name="60 % - Accent6" xfId="9411" builtinId="52" hidden="1"/>
    <cellStyle name="60 % - Accent6" xfId="9449" builtinId="52" hidden="1"/>
    <cellStyle name="60 % - Accent6" xfId="9488" builtinId="52" hidden="1"/>
    <cellStyle name="60 % - Accent6" xfId="9527" builtinId="52" hidden="1"/>
    <cellStyle name="60 % - Accent6" xfId="9567" builtinId="52" hidden="1"/>
    <cellStyle name="60 % - Accent6" xfId="9606" builtinId="52" hidden="1"/>
    <cellStyle name="60 % - Accent6" xfId="9646" builtinId="52" hidden="1"/>
    <cellStyle name="60 % - Accent6" xfId="9685" builtinId="52" hidden="1"/>
    <cellStyle name="60 % - Accent6" xfId="9725" builtinId="52" hidden="1"/>
    <cellStyle name="60 % - Accent6" xfId="9764" builtinId="52" hidden="1"/>
    <cellStyle name="60 % - Accent6" xfId="9803" builtinId="52" hidden="1"/>
    <cellStyle name="60 % - Accent6" xfId="9804" builtinId="52" hidden="1"/>
    <cellStyle name="60 % - Accent6" xfId="9843" builtinId="52" hidden="1"/>
    <cellStyle name="60 % - Accent6" xfId="9883" builtinId="52" hidden="1"/>
    <cellStyle name="60 % - Accent6" xfId="9922" builtinId="52" hidden="1"/>
    <cellStyle name="60 % - Accent6" xfId="9960" builtinId="52" hidden="1"/>
    <cellStyle name="60 % - Accent6" xfId="9999" builtinId="52" hidden="1"/>
    <cellStyle name="60 % - Accent6" xfId="10038" builtinId="52" hidden="1"/>
    <cellStyle name="60 % - Accent6" xfId="10077" builtinId="52" hidden="1"/>
    <cellStyle name="60 % - Accent6" xfId="10117" builtinId="52" hidden="1"/>
    <cellStyle name="60 % - Accent6" xfId="10156" builtinId="52" hidden="1"/>
    <cellStyle name="60 % - Accent6" xfId="10194" builtinId="52" hidden="1"/>
    <cellStyle name="60 % - Accent6" xfId="10233" builtinId="52" hidden="1"/>
    <cellStyle name="60 % - Accent6" xfId="10272" builtinId="52" hidden="1"/>
    <cellStyle name="60 % - Accent6" xfId="10312" builtinId="52" hidden="1"/>
    <cellStyle name="60 % - Accent6" xfId="10351" builtinId="52" hidden="1"/>
    <cellStyle name="60 % - Accent6" xfId="10391" builtinId="52" hidden="1"/>
    <cellStyle name="60 % - Accent6" xfId="10430" builtinId="52" hidden="1"/>
    <cellStyle name="60 % - Accent6" xfId="10470" builtinId="52" hidden="1"/>
    <cellStyle name="60 % - Accent6" xfId="10509" builtinId="52" hidden="1"/>
    <cellStyle name="60 % - Accent6" xfId="10548" builtinId="52" hidden="1"/>
    <cellStyle name="60 % - Accent6" xfId="10587" builtinId="52" hidden="1"/>
    <cellStyle name="60 % - Accent6" xfId="10743" builtinId="52" hidden="1"/>
    <cellStyle name="60 % - Accent6" xfId="10783" builtinId="52" hidden="1"/>
    <cellStyle name="60 % - Accent6" xfId="10822" builtinId="52" hidden="1"/>
    <cellStyle name="60 % - Accent6" xfId="10860" builtinId="52" hidden="1"/>
    <cellStyle name="60 % - Accent6" xfId="10899" builtinId="52" hidden="1"/>
    <cellStyle name="60 % - Accent6" xfId="10938" builtinId="52" hidden="1"/>
    <cellStyle name="60 % - Accent6" xfId="10977" builtinId="52" hidden="1"/>
    <cellStyle name="60 % - Accent6" xfId="11017" builtinId="52" hidden="1"/>
    <cellStyle name="60 % - Accent6" xfId="11056" builtinId="52" hidden="1"/>
    <cellStyle name="60 % - Accent6" xfId="11094" builtinId="52" hidden="1"/>
    <cellStyle name="60 % - Accent6" xfId="11133" builtinId="52" hidden="1"/>
    <cellStyle name="60 % - Accent6" xfId="11172" builtinId="52" hidden="1"/>
    <cellStyle name="60 % - Accent6" xfId="11212" builtinId="52" hidden="1"/>
    <cellStyle name="60 % - Accent6" xfId="11251" builtinId="52" hidden="1"/>
    <cellStyle name="60 % - Accent6" xfId="11291" builtinId="52" hidden="1"/>
    <cellStyle name="60 % - Accent6" xfId="11331" builtinId="52" hidden="1"/>
    <cellStyle name="60 % - Accent6" xfId="11371" builtinId="52" hidden="1"/>
    <cellStyle name="60 % - Accent6" xfId="11410" builtinId="52" hidden="1"/>
    <cellStyle name="60 % - Accent6" xfId="11449" builtinId="52" hidden="1"/>
    <cellStyle name="60 % - Accent6" xfId="10671" builtinId="52" hidden="1"/>
    <cellStyle name="60 % - Accent6" xfId="11482" builtinId="52" hidden="1"/>
    <cellStyle name="60 % - Accent6" xfId="11522" builtinId="52" hidden="1"/>
    <cellStyle name="60 % - Accent6" xfId="11561" builtinId="52" hidden="1"/>
    <cellStyle name="60 % - Accent6" xfId="11599" builtinId="52" hidden="1"/>
    <cellStyle name="60 % - Accent6" xfId="11638" builtinId="52" hidden="1"/>
    <cellStyle name="60 % - Accent6" xfId="11677" builtinId="52" hidden="1"/>
    <cellStyle name="60 % - Accent6" xfId="11716" builtinId="52" hidden="1"/>
    <cellStyle name="60 % - Accent6" xfId="11756" builtinId="52" hidden="1"/>
    <cellStyle name="60 % - Accent6" xfId="11795" builtinId="52" hidden="1"/>
    <cellStyle name="60 % - Accent6" xfId="11833" builtinId="52" hidden="1"/>
    <cellStyle name="60 % - Accent6" xfId="11872" builtinId="52" hidden="1"/>
    <cellStyle name="60 % - Accent6" xfId="11911" builtinId="52" hidden="1"/>
    <cellStyle name="60 % - Accent6" xfId="11951" builtinId="52" hidden="1"/>
    <cellStyle name="60 % - Accent6" xfId="11990" builtinId="52" hidden="1"/>
    <cellStyle name="60 % - Accent6" xfId="12030" builtinId="52" hidden="1"/>
    <cellStyle name="60 % - Accent6" xfId="12069" builtinId="52" hidden="1"/>
    <cellStyle name="60 % - Accent6" xfId="12109" builtinId="52" hidden="1"/>
    <cellStyle name="60 % - Accent6" xfId="12148" builtinId="52" hidden="1"/>
    <cellStyle name="60 % - Accent6" xfId="12187" builtinId="52" hidden="1"/>
    <cellStyle name="60 % - Accent6" xfId="10637" builtinId="52" hidden="1"/>
    <cellStyle name="60 % - Accent6" xfId="10670" builtinId="52" hidden="1"/>
    <cellStyle name="60 % - Accent6" xfId="12232" builtinId="52" hidden="1"/>
    <cellStyle name="60 % - Accent6" xfId="12271" builtinId="52" hidden="1"/>
    <cellStyle name="60 % - Accent6" xfId="12309" builtinId="52" hidden="1"/>
    <cellStyle name="60 % - Accent6" xfId="12348" builtinId="52" hidden="1"/>
    <cellStyle name="60 % - Accent6" xfId="12387" builtinId="52" hidden="1"/>
    <cellStyle name="60 % - Accent6" xfId="12426" builtinId="52" hidden="1"/>
    <cellStyle name="60 % - Accent6" xfId="12466" builtinId="52" hidden="1"/>
    <cellStyle name="60 % - Accent6" xfId="12505" builtinId="52" hidden="1"/>
    <cellStyle name="60 % - Accent6" xfId="12543" builtinId="52" hidden="1"/>
    <cellStyle name="60 % - Accent6" xfId="12582" builtinId="52" hidden="1"/>
    <cellStyle name="60 % - Accent6" xfId="12621" builtinId="52" hidden="1"/>
    <cellStyle name="60 % - Accent6" xfId="12661" builtinId="52" hidden="1"/>
    <cellStyle name="60 % - Accent6" xfId="12700" builtinId="52" hidden="1"/>
    <cellStyle name="60 % - Accent6" xfId="12740" builtinId="52" hidden="1"/>
    <cellStyle name="60 % - Accent6" xfId="12779" builtinId="52" hidden="1"/>
    <cellStyle name="60 % - Accent6" xfId="12819" builtinId="52" hidden="1"/>
    <cellStyle name="60 % - Accent6" xfId="12858" builtinId="52" hidden="1"/>
    <cellStyle name="60 % - Accent6" xfId="12897" builtinId="52" hidden="1"/>
    <cellStyle name="60 % - Accent6" xfId="12936" builtinId="52" hidden="1"/>
    <cellStyle name="60 % - Accent6" xfId="12975" builtinId="52" hidden="1"/>
    <cellStyle name="60 % - Accent6" xfId="13015" builtinId="52" hidden="1"/>
    <cellStyle name="60 % - Accent6" xfId="13054" builtinId="52" hidden="1"/>
    <cellStyle name="60 % - Accent6" xfId="13092" builtinId="52" hidden="1"/>
    <cellStyle name="60 % - Accent6" xfId="13131" builtinId="52" hidden="1"/>
    <cellStyle name="60 % - Accent6" xfId="13170" builtinId="52" hidden="1"/>
    <cellStyle name="60 % - Accent6" xfId="13209" builtinId="52" hidden="1"/>
    <cellStyle name="60 % - Accent6" xfId="13249" builtinId="52" hidden="1"/>
    <cellStyle name="60 % - Accent6" xfId="13288" builtinId="52" hidden="1"/>
    <cellStyle name="60 % - Accent6" xfId="13326" builtinId="52" hidden="1"/>
    <cellStyle name="60 % - Accent6" xfId="13365" builtinId="52" hidden="1"/>
    <cellStyle name="60 % - Accent6" xfId="13404" builtinId="52" hidden="1"/>
    <cellStyle name="60 % - Accent6" xfId="13444" builtinId="52" hidden="1"/>
    <cellStyle name="60 % - Accent6" xfId="13483" builtinId="52" hidden="1"/>
    <cellStyle name="60 % - Accent6" xfId="13523" builtinId="52" hidden="1"/>
    <cellStyle name="60 % - Accent6" xfId="13562" builtinId="52" hidden="1"/>
    <cellStyle name="60 % - Accent6" xfId="13602" builtinId="52" hidden="1"/>
    <cellStyle name="60 % - Accent6" xfId="13641" builtinId="52" hidden="1"/>
    <cellStyle name="60 % - Accent6" xfId="13680" builtinId="52" hidden="1"/>
    <cellStyle name="60 % - Accent6" xfId="13719" builtinId="52" hidden="1"/>
    <cellStyle name="60 % - Accent6" xfId="13875" builtinId="52" hidden="1"/>
    <cellStyle name="60 % - Accent6" xfId="13915" builtinId="52" hidden="1"/>
    <cellStyle name="60 % - Accent6" xfId="13954" builtinId="52" hidden="1"/>
    <cellStyle name="60 % - Accent6" xfId="13992" builtinId="52" hidden="1"/>
    <cellStyle name="60 % - Accent6" xfId="14031" builtinId="52" hidden="1"/>
    <cellStyle name="60 % - Accent6" xfId="14070" builtinId="52" hidden="1"/>
    <cellStyle name="60 % - Accent6" xfId="14109" builtinId="52" hidden="1"/>
    <cellStyle name="60 % - Accent6" xfId="14149" builtinId="52" hidden="1"/>
    <cellStyle name="60 % - Accent6" xfId="14188" builtinId="52" hidden="1"/>
    <cellStyle name="60 % - Accent6" xfId="14226" builtinId="52" hidden="1"/>
    <cellStyle name="60 % - Accent6" xfId="14265" builtinId="52" hidden="1"/>
    <cellStyle name="60 % - Accent6" xfId="14304" builtinId="52" hidden="1"/>
    <cellStyle name="60 % - Accent6" xfId="14344" builtinId="52" hidden="1"/>
    <cellStyle name="60 % - Accent6" xfId="14383" builtinId="52" hidden="1"/>
    <cellStyle name="60 % - Accent6" xfId="14423" builtinId="52" hidden="1"/>
    <cellStyle name="60 % - Accent6" xfId="14463" builtinId="52" hidden="1"/>
    <cellStyle name="60 % - Accent6" xfId="14503" builtinId="52" hidden="1"/>
    <cellStyle name="60 % - Accent6" xfId="14542" builtinId="52" hidden="1"/>
    <cellStyle name="60 % - Accent6" xfId="14581" builtinId="52" hidden="1"/>
    <cellStyle name="60 % - Accent6" xfId="13803" builtinId="52" hidden="1"/>
    <cellStyle name="60 % - Accent6" xfId="14614" builtinId="52" hidden="1"/>
    <cellStyle name="60 % - Accent6" xfId="14654" builtinId="52" hidden="1"/>
    <cellStyle name="60 % - Accent6" xfId="14693" builtinId="52" hidden="1"/>
    <cellStyle name="60 % - Accent6" xfId="14731" builtinId="52" hidden="1"/>
    <cellStyle name="60 % - Accent6" xfId="14770" builtinId="52" hidden="1"/>
    <cellStyle name="60 % - Accent6" xfId="14809" builtinId="52" hidden="1"/>
    <cellStyle name="60 % - Accent6" xfId="14848" builtinId="52" hidden="1"/>
    <cellStyle name="60 % - Accent6" xfId="14888" builtinId="52" hidden="1"/>
    <cellStyle name="60 % - Accent6" xfId="14927" builtinId="52" hidden="1"/>
    <cellStyle name="60 % - Accent6" xfId="14965" builtinId="52" hidden="1"/>
    <cellStyle name="60 % - Accent6" xfId="15004" builtinId="52" hidden="1"/>
    <cellStyle name="60 % - Accent6" xfId="15043" builtinId="52" hidden="1"/>
    <cellStyle name="60 % - Accent6" xfId="15083" builtinId="52" hidden="1"/>
    <cellStyle name="60 % - Accent6" xfId="15122" builtinId="52" hidden="1"/>
    <cellStyle name="60 % - Accent6" xfId="15162" builtinId="52" hidden="1"/>
    <cellStyle name="60 % - Accent6" xfId="15201" builtinId="52" hidden="1"/>
    <cellStyle name="60 % - Accent6" xfId="15241" builtinId="52" hidden="1"/>
    <cellStyle name="60 % - Accent6" xfId="15280" builtinId="52" hidden="1"/>
    <cellStyle name="60 % - Accent6" xfId="15319" builtinId="52" hidden="1"/>
    <cellStyle name="60 % - Accent6" xfId="13769" builtinId="52" hidden="1"/>
    <cellStyle name="60 % - Accent6" xfId="13802" builtinId="52" hidden="1"/>
    <cellStyle name="60 % - Accent6" xfId="15364" builtinId="52" hidden="1"/>
    <cellStyle name="60 % - Accent6" xfId="15403" builtinId="52" hidden="1"/>
    <cellStyle name="60 % - Accent6" xfId="15441" builtinId="52" hidden="1"/>
    <cellStyle name="60 % - Accent6" xfId="15480" builtinId="52" hidden="1"/>
    <cellStyle name="60 % - Accent6" xfId="15519" builtinId="52" hidden="1"/>
    <cellStyle name="60 % - Accent6" xfId="15558" builtinId="52" hidden="1"/>
    <cellStyle name="60 % - Accent6" xfId="15598" builtinId="52" hidden="1"/>
    <cellStyle name="60 % - Accent6" xfId="15637" builtinId="52" hidden="1"/>
    <cellStyle name="60 % - Accent6" xfId="15675" builtinId="52" hidden="1"/>
    <cellStyle name="60 % - Accent6" xfId="15714" builtinId="52" hidden="1"/>
    <cellStyle name="60 % - Accent6" xfId="15753" builtinId="52" hidden="1"/>
    <cellStyle name="60 % - Accent6" xfId="15793" builtinId="52" hidden="1"/>
    <cellStyle name="60 % - Accent6" xfId="15832" builtinId="52" hidden="1"/>
    <cellStyle name="60 % - Accent6" xfId="15872" builtinId="52" hidden="1"/>
    <cellStyle name="60 % - Accent6" xfId="15911" builtinId="52" hidden="1"/>
    <cellStyle name="60 % - Accent6" xfId="15951" builtinId="52" hidden="1"/>
    <cellStyle name="60 % - Accent6" xfId="15990" builtinId="52" hidden="1"/>
    <cellStyle name="60 % - Accent6" xfId="16029" builtinId="52" hidden="1"/>
    <cellStyle name="60 % - Accent6" xfId="3491" builtinId="52" hidden="1"/>
    <cellStyle name="60 % - Accent6" xfId="16042" builtinId="52" hidden="1"/>
    <cellStyle name="60 % - Accent6" xfId="16082" builtinId="52" hidden="1"/>
    <cellStyle name="60 % - Accent6" xfId="16121" builtinId="52" hidden="1"/>
    <cellStyle name="60 % - Accent6" xfId="16159" builtinId="52" hidden="1"/>
    <cellStyle name="60 % - Accent6" xfId="16198" builtinId="52" hidden="1"/>
    <cellStyle name="60 % - Accent6" xfId="16237" builtinId="52" hidden="1"/>
    <cellStyle name="60 % - Accent6" xfId="16276" builtinId="52" hidden="1"/>
    <cellStyle name="60 % - Accent6" xfId="16316" builtinId="52" hidden="1"/>
    <cellStyle name="60 % - Accent6" xfId="16355" builtinId="52" hidden="1"/>
    <cellStyle name="60 % - Accent6" xfId="16393" builtinId="52" hidden="1"/>
    <cellStyle name="60 % - Accent6" xfId="16432" builtinId="52" hidden="1"/>
    <cellStyle name="60 % - Accent6" xfId="16471" builtinId="52" hidden="1"/>
    <cellStyle name="60 % - Accent6" xfId="16511" builtinId="52" hidden="1"/>
    <cellStyle name="60 % - Accent6" xfId="16550" builtinId="52" hidden="1"/>
    <cellStyle name="60 % - Accent6" xfId="16590" builtinId="52" hidden="1"/>
    <cellStyle name="60 % - Accent6" xfId="16629" builtinId="52" hidden="1"/>
    <cellStyle name="60 % - Accent6" xfId="16669" builtinId="52" hidden="1"/>
    <cellStyle name="60 % - Accent6" xfId="16708" builtinId="52" hidden="1"/>
    <cellStyle name="60 % - Accent6" xfId="16747" builtinId="52" hidden="1"/>
    <cellStyle name="60 % - Accent6" xfId="16786" builtinId="52" hidden="1"/>
    <cellStyle name="60 % - Accent6" xfId="16942" builtinId="52" hidden="1"/>
    <cellStyle name="60 % - Accent6" xfId="16982" builtinId="52" hidden="1"/>
    <cellStyle name="60 % - Accent6" xfId="17021" builtinId="52" hidden="1"/>
    <cellStyle name="60 % - Accent6" xfId="17059" builtinId="52" hidden="1"/>
    <cellStyle name="60 % - Accent6" xfId="17098" builtinId="52" hidden="1"/>
    <cellStyle name="60 % - Accent6" xfId="17137" builtinId="52" hidden="1"/>
    <cellStyle name="60 % - Accent6" xfId="17176" builtinId="52" hidden="1"/>
    <cellStyle name="60 % - Accent6" xfId="17216" builtinId="52" hidden="1"/>
    <cellStyle name="60 % - Accent6" xfId="17255" builtinId="52" hidden="1"/>
    <cellStyle name="60 % - Accent6" xfId="17293" builtinId="52" hidden="1"/>
    <cellStyle name="60 % - Accent6" xfId="17332" builtinId="52" hidden="1"/>
    <cellStyle name="60 % - Accent6" xfId="17371" builtinId="52" hidden="1"/>
    <cellStyle name="60 % - Accent6" xfId="17411" builtinId="52" hidden="1"/>
    <cellStyle name="60 % - Accent6" xfId="17450" builtinId="52" hidden="1"/>
    <cellStyle name="60 % - Accent6" xfId="17490" builtinId="52" hidden="1"/>
    <cellStyle name="60 % - Accent6" xfId="17530" builtinId="52" hidden="1"/>
    <cellStyle name="60 % - Accent6" xfId="17570" builtinId="52" hidden="1"/>
    <cellStyle name="60 % - Accent6" xfId="17609" builtinId="52" hidden="1"/>
    <cellStyle name="60 % - Accent6" xfId="17648" builtinId="52" hidden="1"/>
    <cellStyle name="60 % - Accent6" xfId="16870" builtinId="52" hidden="1"/>
    <cellStyle name="60 % - Accent6" xfId="17681" builtinId="52" hidden="1"/>
    <cellStyle name="60 % - Accent6" xfId="17721" builtinId="52" hidden="1"/>
    <cellStyle name="60 % - Accent6" xfId="17760" builtinId="52" hidden="1"/>
    <cellStyle name="60 % - Accent6" xfId="17798" builtinId="52" hidden="1"/>
    <cellStyle name="60 % - Accent6" xfId="17837" builtinId="52" hidden="1"/>
    <cellStyle name="60 % - Accent6" xfId="17876" builtinId="52" hidden="1"/>
    <cellStyle name="60 % - Accent6" xfId="17915" builtinId="52" hidden="1"/>
    <cellStyle name="60 % - Accent6" xfId="17955" builtinId="52" hidden="1"/>
    <cellStyle name="60 % - Accent6" xfId="17994" builtinId="52" hidden="1"/>
    <cellStyle name="60 % - Accent6" xfId="18032" builtinId="52" hidden="1"/>
    <cellStyle name="60 % - Accent6" xfId="18071" builtinId="52" hidden="1"/>
    <cellStyle name="60 % - Accent6" xfId="18110" builtinId="52" hidden="1"/>
    <cellStyle name="60 % - Accent6" xfId="18150" builtinId="52" hidden="1"/>
    <cellStyle name="60 % - Accent6" xfId="18189" builtinId="52" hidden="1"/>
    <cellStyle name="60 % - Accent6" xfId="18229" builtinId="52" hidden="1"/>
    <cellStyle name="60 % - Accent6" xfId="18268" builtinId="52" hidden="1"/>
    <cellStyle name="60 % - Accent6" xfId="18308" builtinId="52" hidden="1"/>
    <cellStyle name="60 % - Accent6" xfId="18347" builtinId="52" hidden="1"/>
    <cellStyle name="60 % - Accent6" xfId="18386" builtinId="52" hidden="1"/>
    <cellStyle name="60 % - Accent6" xfId="16836" builtinId="52" hidden="1"/>
    <cellStyle name="60 % - Accent6" xfId="16869" builtinId="52" hidden="1"/>
    <cellStyle name="60 % - Accent6" xfId="18431" builtinId="52" hidden="1"/>
    <cellStyle name="60 % - Accent6" xfId="18470" builtinId="52" hidden="1"/>
    <cellStyle name="60 % - Accent6" xfId="18508" builtinId="52" hidden="1"/>
    <cellStyle name="60 % - Accent6" xfId="18547" builtinId="52" hidden="1"/>
    <cellStyle name="60 % - Accent6" xfId="18586" builtinId="52" hidden="1"/>
    <cellStyle name="60 % - Accent6" xfId="18625" builtinId="52" hidden="1"/>
    <cellStyle name="60 % - Accent6" xfId="18665" builtinId="52" hidden="1"/>
    <cellStyle name="60 % - Accent6" xfId="18704" builtinId="52" hidden="1"/>
    <cellStyle name="60 % - Accent6" xfId="18742" builtinId="52" hidden="1"/>
    <cellStyle name="60 % - Accent6" xfId="18781" builtinId="52" hidden="1"/>
    <cellStyle name="60 % - Accent6" xfId="18820" builtinId="52" hidden="1"/>
    <cellStyle name="60 % - Accent6" xfId="18860" builtinId="52" hidden="1"/>
    <cellStyle name="60 % - Accent6" xfId="18899" builtinId="52" hidden="1"/>
    <cellStyle name="60 % - Accent6" xfId="18939" builtinId="52" hidden="1"/>
    <cellStyle name="60 % - Accent6" xfId="18978" builtinId="52" hidden="1"/>
    <cellStyle name="60 % - Accent6" xfId="19018" builtinId="52" hidden="1"/>
    <cellStyle name="60 % - Accent6" xfId="19057" builtinId="52" hidden="1"/>
    <cellStyle name="60 % - Accent6" xfId="19096" builtinId="52" hidden="1"/>
    <cellStyle name="60 % - Accent6" xfId="19097" builtinId="52" hidden="1"/>
    <cellStyle name="60 % - Accent6" xfId="19216" builtinId="52" hidden="1"/>
    <cellStyle name="60 % - Accent6" xfId="19256" builtinId="52" hidden="1"/>
    <cellStyle name="60 % - Accent6" xfId="19295" builtinId="52" hidden="1"/>
    <cellStyle name="60 % - Accent6" xfId="19333" builtinId="52" hidden="1"/>
    <cellStyle name="60 % - Accent6" xfId="19372" builtinId="52" hidden="1"/>
    <cellStyle name="60 % - Accent6" xfId="19411" builtinId="52" hidden="1"/>
    <cellStyle name="60 % - Accent6" xfId="19450" builtinId="52" hidden="1"/>
    <cellStyle name="60 % - Accent6" xfId="19490" builtinId="52" hidden="1"/>
    <cellStyle name="60 % - Accent6" xfId="19529" builtinId="52" hidden="1"/>
    <cellStyle name="60 % - Accent6" xfId="19567" builtinId="52" hidden="1"/>
    <cellStyle name="60 % - Accent6" xfId="19606" builtinId="52" hidden="1"/>
    <cellStyle name="60 % - Accent6" xfId="19645" builtinId="52" hidden="1"/>
    <cellStyle name="60 % - Accent6" xfId="19685" builtinId="52" hidden="1"/>
    <cellStyle name="60 % - Accent6" xfId="19724" builtinId="52" hidden="1"/>
    <cellStyle name="60 % - Accent6" xfId="19764" builtinId="52" hidden="1"/>
    <cellStyle name="60 % - Accent6" xfId="19803" builtinId="52" hidden="1"/>
    <cellStyle name="60 % - Accent6" xfId="19843" builtinId="52" hidden="1"/>
    <cellStyle name="60 % - Accent6" xfId="19882" builtinId="52" hidden="1"/>
    <cellStyle name="60 % - Accent6" xfId="19921" builtinId="52" hidden="1"/>
    <cellStyle name="60 % - Accent6" xfId="19972" builtinId="52" hidden="1"/>
    <cellStyle name="60 % - Accent6" xfId="20128" builtinId="52" hidden="1"/>
    <cellStyle name="60 % - Accent6" xfId="20168" builtinId="52" hidden="1"/>
    <cellStyle name="60 % - Accent6" xfId="20207" builtinId="52" hidden="1"/>
    <cellStyle name="60 % - Accent6" xfId="20245" builtinId="52" hidden="1"/>
    <cellStyle name="60 % - Accent6" xfId="20284" builtinId="52" hidden="1"/>
    <cellStyle name="60 % - Accent6" xfId="20323" builtinId="52" hidden="1"/>
    <cellStyle name="60 % - Accent6" xfId="20362" builtinId="52" hidden="1"/>
    <cellStyle name="60 % - Accent6" xfId="20402" builtinId="52" hidden="1"/>
    <cellStyle name="60 % - Accent6" xfId="20441" builtinId="52" hidden="1"/>
    <cellStyle name="60 % - Accent6" xfId="20479" builtinId="52" hidden="1"/>
    <cellStyle name="60 % - Accent6" xfId="20518" builtinId="52" hidden="1"/>
    <cellStyle name="60 % - Accent6" xfId="20557" builtinId="52" hidden="1"/>
    <cellStyle name="60 % - Accent6" xfId="20597" builtinId="52" hidden="1"/>
    <cellStyle name="60 % - Accent6" xfId="20636" builtinId="52" hidden="1"/>
    <cellStyle name="60 % - Accent6" xfId="20676" builtinId="52" hidden="1"/>
    <cellStyle name="60 % - Accent6" xfId="20716" builtinId="52" hidden="1"/>
    <cellStyle name="60 % - Accent6" xfId="20756" builtinId="52" hidden="1"/>
    <cellStyle name="60 % - Accent6" xfId="20795" builtinId="52" hidden="1"/>
    <cellStyle name="60 % - Accent6" xfId="20834" builtinId="52" hidden="1"/>
    <cellStyle name="60 % - Accent6" xfId="20056" builtinId="52" hidden="1"/>
    <cellStyle name="60 % - Accent6" xfId="20867" builtinId="52" hidden="1"/>
    <cellStyle name="60 % - Accent6" xfId="20907" builtinId="52" hidden="1"/>
    <cellStyle name="60 % - Accent6" xfId="20946" builtinId="52" hidden="1"/>
    <cellStyle name="60 % - Accent6" xfId="20984" builtinId="52" hidden="1"/>
    <cellStyle name="60 % - Accent6" xfId="21023" builtinId="52" hidden="1"/>
    <cellStyle name="60 % - Accent6" xfId="21062" builtinId="52" hidden="1"/>
    <cellStyle name="60 % - Accent6" xfId="21101" builtinId="52" hidden="1"/>
    <cellStyle name="60 % - Accent6" xfId="21141" builtinId="52" hidden="1"/>
    <cellStyle name="60 % - Accent6" xfId="21180" builtinId="52" hidden="1"/>
    <cellStyle name="60 % - Accent6" xfId="21218" builtinId="52" hidden="1"/>
    <cellStyle name="60 % - Accent6" xfId="21257" builtinId="52" hidden="1"/>
    <cellStyle name="60 % - Accent6" xfId="21296" builtinId="52" hidden="1"/>
    <cellStyle name="60 % - Accent6" xfId="21336" builtinId="52" hidden="1"/>
    <cellStyle name="60 % - Accent6" xfId="21375" builtinId="52" hidden="1"/>
    <cellStyle name="60 % - Accent6" xfId="21415" builtinId="52" hidden="1"/>
    <cellStyle name="60 % - Accent6" xfId="21454" builtinId="52" hidden="1"/>
    <cellStyle name="60 % - Accent6" xfId="21494" builtinId="52" hidden="1"/>
    <cellStyle name="60 % - Accent6" xfId="21533" builtinId="52" hidden="1"/>
    <cellStyle name="60 % - Accent6" xfId="21572" builtinId="52" hidden="1"/>
    <cellStyle name="60 % - Accent6" xfId="20022" builtinId="52" hidden="1"/>
    <cellStyle name="60 % - Accent6" xfId="20055" builtinId="52" hidden="1"/>
    <cellStyle name="60 % - Accent6" xfId="21617" builtinId="52" hidden="1"/>
    <cellStyle name="60 % - Accent6" xfId="21656" builtinId="52" hidden="1"/>
    <cellStyle name="60 % - Accent6" xfId="21694" builtinId="52" hidden="1"/>
    <cellStyle name="60 % - Accent6" xfId="21733" builtinId="52" hidden="1"/>
    <cellStyle name="60 % - Accent6" xfId="21772" builtinId="52" hidden="1"/>
    <cellStyle name="60 % - Accent6" xfId="21811" builtinId="52" hidden="1"/>
    <cellStyle name="60 % - Accent6" xfId="21851" builtinId="52" hidden="1"/>
    <cellStyle name="60 % - Accent6" xfId="21890" builtinId="52" hidden="1"/>
    <cellStyle name="60 % - Accent6" xfId="21928" builtinId="52" hidden="1"/>
    <cellStyle name="60 % - Accent6" xfId="21967" builtinId="52" hidden="1"/>
    <cellStyle name="60 % - Accent6" xfId="22006" builtinId="52" hidden="1"/>
    <cellStyle name="60 % - Accent6" xfId="22046" builtinId="52" hidden="1"/>
    <cellStyle name="60 % - Accent6" xfId="22085" builtinId="52" hidden="1"/>
    <cellStyle name="60 % - Accent6" xfId="22125" builtinId="52" hidden="1"/>
    <cellStyle name="60 % - Accent6" xfId="22164" builtinId="52" hidden="1"/>
    <cellStyle name="60 % - Accent6" xfId="22204" builtinId="52" hidden="1"/>
    <cellStyle name="60 % - Accent6" xfId="22243" builtinId="52" hidden="1"/>
    <cellStyle name="60 % - Accent6" xfId="22282" builtinId="52" hidden="1"/>
    <cellStyle name="60 % - Accent6" xfId="22321" builtinId="52" hidden="1"/>
    <cellStyle name="60 % - Accent6" xfId="22360" builtinId="52" hidden="1"/>
    <cellStyle name="60 % - Accent6" xfId="22400" builtinId="52" hidden="1"/>
    <cellStyle name="60 % - Accent6" xfId="22439" builtinId="52" hidden="1"/>
    <cellStyle name="60 % - Accent6" xfId="22477" builtinId="52" hidden="1"/>
    <cellStyle name="60 % - Accent6" xfId="22516" builtinId="52" hidden="1"/>
    <cellStyle name="60 % - Accent6" xfId="22555" builtinId="52" hidden="1"/>
    <cellStyle name="60 % - Accent6" xfId="22594" builtinId="52" hidden="1"/>
    <cellStyle name="60 % - Accent6" xfId="22634" builtinId="52" hidden="1"/>
    <cellStyle name="60 % - Accent6" xfId="22673" builtinId="52" hidden="1"/>
    <cellStyle name="60 % - Accent6" xfId="22711" builtinId="52" hidden="1"/>
    <cellStyle name="60 % - Accent6" xfId="22750" builtinId="52" hidden="1"/>
    <cellStyle name="60 % - Accent6" xfId="22789" builtinId="52" hidden="1"/>
    <cellStyle name="60 % - Accent6" xfId="22829" builtinId="52" hidden="1"/>
    <cellStyle name="60 % - Accent6" xfId="22868" builtinId="52" hidden="1"/>
    <cellStyle name="60 % - Accent6" xfId="22908" builtinId="52" hidden="1"/>
    <cellStyle name="60 % - Accent6" xfId="22947" builtinId="52" hidden="1"/>
    <cellStyle name="60 % - Accent6" xfId="22987" builtinId="52" hidden="1"/>
    <cellStyle name="60 % - Accent6" xfId="23026" builtinId="52" hidden="1"/>
    <cellStyle name="60 % - Accent6" xfId="23065" builtinId="52" hidden="1"/>
    <cellStyle name="60 % - Accent6" xfId="23104" builtinId="52" hidden="1"/>
    <cellStyle name="60 % - Accent6" xfId="23260" builtinId="52" hidden="1"/>
    <cellStyle name="60 % - Accent6" xfId="23300" builtinId="52" hidden="1"/>
    <cellStyle name="60 % - Accent6" xfId="23339" builtinId="52" hidden="1"/>
    <cellStyle name="60 % - Accent6" xfId="23377" builtinId="52" hidden="1"/>
    <cellStyle name="60 % - Accent6" xfId="23416" builtinId="52" hidden="1"/>
    <cellStyle name="60 % - Accent6" xfId="23455" builtinId="52" hidden="1"/>
    <cellStyle name="60 % - Accent6" xfId="23494" builtinId="52" hidden="1"/>
    <cellStyle name="60 % - Accent6" xfId="23534" builtinId="52" hidden="1"/>
    <cellStyle name="60 % - Accent6" xfId="23573" builtinId="52" hidden="1"/>
    <cellStyle name="60 % - Accent6" xfId="23611" builtinId="52" hidden="1"/>
    <cellStyle name="60 % - Accent6" xfId="23650" builtinId="52" hidden="1"/>
    <cellStyle name="60 % - Accent6" xfId="23689" builtinId="52" hidden="1"/>
    <cellStyle name="60 % - Accent6" xfId="23729" builtinId="52" hidden="1"/>
    <cellStyle name="60 % - Accent6" xfId="23768" builtinId="52" hidden="1"/>
    <cellStyle name="60 % - Accent6" xfId="23808" builtinId="52" hidden="1"/>
    <cellStyle name="60 % - Accent6" xfId="23848" builtinId="52" hidden="1"/>
    <cellStyle name="60 % - Accent6" xfId="23888" builtinId="52" hidden="1"/>
    <cellStyle name="60 % - Accent6" xfId="23927" builtinId="52" hidden="1"/>
    <cellStyle name="60 % - Accent6" xfId="23966" builtinId="52" hidden="1"/>
    <cellStyle name="60 % - Accent6" xfId="23188" builtinId="52" hidden="1"/>
    <cellStyle name="60 % - Accent6" xfId="23999" builtinId="52" hidden="1"/>
    <cellStyle name="60 % - Accent6" xfId="24039" builtinId="52" hidden="1"/>
    <cellStyle name="60 % - Accent6" xfId="24078" builtinId="52" hidden="1"/>
    <cellStyle name="60 % - Accent6" xfId="24116" builtinId="52" hidden="1"/>
    <cellStyle name="60 % - Accent6" xfId="24155" builtinId="52" hidden="1"/>
    <cellStyle name="60 % - Accent6" xfId="24194" builtinId="52" hidden="1"/>
    <cellStyle name="60 % - Accent6" xfId="24233" builtinId="52" hidden="1"/>
    <cellStyle name="60 % - Accent6" xfId="24273" builtinId="52" hidden="1"/>
    <cellStyle name="60 % - Accent6" xfId="24312" builtinId="52" hidden="1"/>
    <cellStyle name="60 % - Accent6" xfId="24350" builtinId="52" hidden="1"/>
    <cellStyle name="60 % - Accent6" xfId="24389" builtinId="52" hidden="1"/>
    <cellStyle name="60 % - Accent6" xfId="24428" builtinId="52" hidden="1"/>
    <cellStyle name="60 % - Accent6" xfId="24468" builtinId="52" hidden="1"/>
    <cellStyle name="60 % - Accent6" xfId="24507" builtinId="52" hidden="1"/>
    <cellStyle name="60 % - Accent6" xfId="24547" builtinId="52" hidden="1"/>
    <cellStyle name="60 % - Accent6" xfId="24586" builtinId="52" hidden="1"/>
    <cellStyle name="60 % - Accent6" xfId="24626" builtinId="52" hidden="1"/>
    <cellStyle name="60 % - Accent6" xfId="24665" builtinId="52" hidden="1"/>
    <cellStyle name="60 % - Accent6" xfId="24704" builtinId="52" hidden="1"/>
    <cellStyle name="60 % - Accent6" xfId="23154" builtinId="52" hidden="1"/>
    <cellStyle name="60 % - Accent6" xfId="23187" builtinId="52" hidden="1"/>
    <cellStyle name="60 % - Accent6" xfId="24749" builtinId="52" hidden="1"/>
    <cellStyle name="60 % - Accent6" xfId="24788" builtinId="52" hidden="1"/>
    <cellStyle name="60 % - Accent6" xfId="24826" builtinId="52" hidden="1"/>
    <cellStyle name="60 % - Accent6" xfId="24865" builtinId="52" hidden="1"/>
    <cellStyle name="60 % - Accent6" xfId="24904" builtinId="52" hidden="1"/>
    <cellStyle name="60 % - Accent6" xfId="24943" builtinId="52" hidden="1"/>
    <cellStyle name="60 % - Accent6" xfId="24983" builtinId="52" hidden="1"/>
    <cellStyle name="60 % - Accent6" xfId="25022" builtinId="52" hidden="1"/>
    <cellStyle name="60 % - Accent6" xfId="25060" builtinId="52" hidden="1"/>
    <cellStyle name="60 % - Accent6" xfId="25099" builtinId="52" hidden="1"/>
    <cellStyle name="60 % - Accent6" xfId="25138" builtinId="52" hidden="1"/>
    <cellStyle name="60 % - Accent6" xfId="25178" builtinId="52" hidden="1"/>
    <cellStyle name="60 % - Accent6" xfId="25217" builtinId="52" hidden="1"/>
    <cellStyle name="60 % - Accent6" xfId="25257" builtinId="52" hidden="1"/>
    <cellStyle name="60 % - Accent6" xfId="25296" builtinId="52" hidden="1"/>
    <cellStyle name="60 % - Accent6" xfId="25336" builtinId="52" hidden="1"/>
    <cellStyle name="60 % - Accent6" xfId="25375" builtinId="52" hidden="1"/>
    <cellStyle name="60 % - Accent6" xfId="25414" builtinId="52" hidden="1"/>
    <cellStyle name="60 % - Accent6" xfId="19922" builtinId="52" hidden="1"/>
    <cellStyle name="60 % - Accent6" xfId="19112" builtinId="52" hidden="1"/>
    <cellStyle name="60 % - Accent6" xfId="25440" builtinId="52" hidden="1"/>
    <cellStyle name="60 % - Accent6" xfId="25479" builtinId="52" hidden="1"/>
    <cellStyle name="60 % - Accent6" xfId="25517" builtinId="52" hidden="1"/>
    <cellStyle name="60 % - Accent6" xfId="25556" builtinId="52" hidden="1"/>
    <cellStyle name="60 % - Accent6" xfId="25595" builtinId="52" hidden="1"/>
    <cellStyle name="60 % - Accent6" xfId="25634" builtinId="52" hidden="1"/>
    <cellStyle name="60 % - Accent6" xfId="25674" builtinId="52" hidden="1"/>
    <cellStyle name="60 % - Accent6" xfId="25713" builtinId="52" hidden="1"/>
    <cellStyle name="60 % - Accent6" xfId="25751" builtinId="52" hidden="1"/>
    <cellStyle name="60 % - Accent6" xfId="25790" builtinId="52" hidden="1"/>
    <cellStyle name="60 % - Accent6" xfId="25829" builtinId="52" hidden="1"/>
    <cellStyle name="60 % - Accent6" xfId="25869" builtinId="52" hidden="1"/>
    <cellStyle name="60 % - Accent6" xfId="25908" builtinId="52" hidden="1"/>
    <cellStyle name="60 % - Accent6" xfId="25948" builtinId="52" hidden="1"/>
    <cellStyle name="60 % - Accent6" xfId="25987" builtinId="52" hidden="1"/>
    <cellStyle name="60 % - Accent6" xfId="26027" builtinId="52" hidden="1"/>
    <cellStyle name="60 % - Accent6" xfId="26066" builtinId="52" hidden="1"/>
    <cellStyle name="60 % - Accent6" xfId="26105" builtinId="52" hidden="1"/>
    <cellStyle name="60 % - Accent6" xfId="26144" builtinId="52" hidden="1"/>
    <cellStyle name="60 % - Accent6" xfId="26300" builtinId="52" hidden="1"/>
    <cellStyle name="60 % - Accent6" xfId="26340" builtinId="52" hidden="1"/>
    <cellStyle name="60 % - Accent6" xfId="26379" builtinId="52" hidden="1"/>
    <cellStyle name="60 % - Accent6" xfId="26417" builtinId="52" hidden="1"/>
    <cellStyle name="60 % - Accent6" xfId="26456" builtinId="52" hidden="1"/>
    <cellStyle name="60 % - Accent6" xfId="26495" builtinId="52" hidden="1"/>
    <cellStyle name="60 % - Accent6" xfId="26534" builtinId="52" hidden="1"/>
    <cellStyle name="60 % - Accent6" xfId="26574" builtinId="52" hidden="1"/>
    <cellStyle name="60 % - Accent6" xfId="26613" builtinId="52" hidden="1"/>
    <cellStyle name="60 % - Accent6" xfId="26651" builtinId="52" hidden="1"/>
    <cellStyle name="60 % - Accent6" xfId="26690" builtinId="52" hidden="1"/>
    <cellStyle name="60 % - Accent6" xfId="26729" builtinId="52" hidden="1"/>
    <cellStyle name="60 % - Accent6" xfId="26769" builtinId="52" hidden="1"/>
    <cellStyle name="60 % - Accent6" xfId="26808" builtinId="52" hidden="1"/>
    <cellStyle name="60 % - Accent6" xfId="26848" builtinId="52" hidden="1"/>
    <cellStyle name="60 % - Accent6" xfId="26888" builtinId="52" hidden="1"/>
    <cellStyle name="60 % - Accent6" xfId="26928" builtinId="52" hidden="1"/>
    <cellStyle name="60 % - Accent6" xfId="26967" builtinId="52" hidden="1"/>
    <cellStyle name="60 % - Accent6" xfId="27006" builtinId="52" hidden="1"/>
    <cellStyle name="60 % - Accent6" xfId="26228" builtinId="52" hidden="1"/>
    <cellStyle name="60 % - Accent6" xfId="27039" builtinId="52" hidden="1"/>
    <cellStyle name="60 % - Accent6" xfId="27079" builtinId="52" hidden="1"/>
    <cellStyle name="60 % - Accent6" xfId="27118" builtinId="52" hidden="1"/>
    <cellStyle name="60 % - Accent6" xfId="27156" builtinId="52" hidden="1"/>
    <cellStyle name="60 % - Accent6" xfId="27195" builtinId="52" hidden="1"/>
    <cellStyle name="60 % - Accent6" xfId="27234" builtinId="52" hidden="1"/>
    <cellStyle name="60 % - Accent6" xfId="27273" builtinId="52" hidden="1"/>
    <cellStyle name="60 % - Accent6" xfId="27313" builtinId="52" hidden="1"/>
    <cellStyle name="60 % - Accent6" xfId="27352" builtinId="52" hidden="1"/>
    <cellStyle name="60 % - Accent6" xfId="27390" builtinId="52" hidden="1"/>
    <cellStyle name="60 % - Accent6" xfId="27429" builtinId="52" hidden="1"/>
    <cellStyle name="60 % - Accent6" xfId="27468" builtinId="52" hidden="1"/>
    <cellStyle name="60 % - Accent6" xfId="27508" builtinId="52" hidden="1"/>
    <cellStyle name="60 % - Accent6" xfId="27547" builtinId="52" hidden="1"/>
    <cellStyle name="60 % - Accent6" xfId="27587" builtinId="52" hidden="1"/>
    <cellStyle name="60 % - Accent6" xfId="27626" builtinId="52" hidden="1"/>
    <cellStyle name="60 % - Accent6" xfId="27666" builtinId="52" hidden="1"/>
    <cellStyle name="60 % - Accent6" xfId="27705" builtinId="52" hidden="1"/>
    <cellStyle name="60 % - Accent6" xfId="27744" builtinId="52" hidden="1"/>
    <cellStyle name="60 % - Accent6" xfId="26194" builtinId="52" hidden="1"/>
    <cellStyle name="60 % - Accent6" xfId="26227" builtinId="52" hidden="1"/>
    <cellStyle name="60 % - Accent6" xfId="27789" builtinId="52" hidden="1"/>
    <cellStyle name="60 % - Accent6" xfId="27828" builtinId="52" hidden="1"/>
    <cellStyle name="60 % - Accent6" xfId="27866" builtinId="52" hidden="1"/>
    <cellStyle name="60 % - Accent6" xfId="27905" builtinId="52" hidden="1"/>
    <cellStyle name="60 % - Accent6" xfId="27944" builtinId="52" hidden="1"/>
    <cellStyle name="60 % - Accent6" xfId="27983" builtinId="52" hidden="1"/>
    <cellStyle name="60 % - Accent6" xfId="28023" builtinId="52" hidden="1"/>
    <cellStyle name="60 % - Accent6" xfId="28062" builtinId="52" hidden="1"/>
    <cellStyle name="60 % - Accent6" xfId="28100" builtinId="52" hidden="1"/>
    <cellStyle name="60 % - Accent6" xfId="28139" builtinId="52" hidden="1"/>
    <cellStyle name="60 % - Accent6" xfId="28178" builtinId="52" hidden="1"/>
    <cellStyle name="60 % - Accent6" xfId="28218" builtinId="52" hidden="1"/>
    <cellStyle name="60 % - Accent6" xfId="28257" builtinId="52" hidden="1"/>
    <cellStyle name="60 % - Accent6" xfId="28297" builtinId="52" hidden="1"/>
    <cellStyle name="60 % - Accent6" xfId="28336" builtinId="52" hidden="1"/>
    <cellStyle name="60 % - Accent6" xfId="28376" builtinId="52" hidden="1"/>
    <cellStyle name="60 % - Accent6" xfId="28415" builtinId="52" hidden="1"/>
    <cellStyle name="60 % - Accent6" xfId="28454" builtinId="52" hidden="1"/>
    <cellStyle name="60 % - Accent6" xfId="28493" builtinId="52" hidden="1"/>
    <cellStyle name="60 % - Accent6" xfId="28615" builtinId="52" hidden="1"/>
    <cellStyle name="60 % - Accent6" xfId="28657" builtinId="52" hidden="1"/>
    <cellStyle name="60 % - Accent6" xfId="28696" builtinId="52" hidden="1"/>
    <cellStyle name="60 % - Accent6" xfId="28734" builtinId="52" hidden="1"/>
    <cellStyle name="60 % - Accent6" xfId="28773" builtinId="52" hidden="1"/>
    <cellStyle name="60 % - Accent6" xfId="28812" builtinId="52" hidden="1"/>
    <cellStyle name="60 % - Accent6" xfId="28851" builtinId="52" hidden="1"/>
    <cellStyle name="60 % - Accent6" xfId="28891" builtinId="52" hidden="1"/>
    <cellStyle name="60 % - Accent6" xfId="28930" builtinId="52" hidden="1"/>
    <cellStyle name="60 % - Accent6" xfId="28968" builtinId="52" hidden="1"/>
    <cellStyle name="60 % - Accent6" xfId="29007" builtinId="52" hidden="1"/>
    <cellStyle name="60 % - Accent6" xfId="29048" builtinId="52" hidden="1"/>
    <cellStyle name="60 % - Accent6" xfId="29088" builtinId="52" hidden="1"/>
    <cellStyle name="60 % - Accent6" xfId="29127" builtinId="52" hidden="1"/>
    <cellStyle name="60 % - Accent6" xfId="29167" builtinId="52" hidden="1"/>
    <cellStyle name="60 % - Accent6" xfId="29207" builtinId="52" hidden="1"/>
    <cellStyle name="60 % - Accent6" xfId="29247" builtinId="52" hidden="1"/>
    <cellStyle name="60 % - Accent6" xfId="29286" builtinId="52" hidden="1"/>
    <cellStyle name="60 % - Accent6" xfId="29325" builtinId="52" hidden="1"/>
    <cellStyle name="60 % - Accent6" xfId="29375" builtinId="52" hidden="1"/>
    <cellStyle name="60 % - Accent6" xfId="29531" builtinId="52" hidden="1"/>
    <cellStyle name="60 % - Accent6" xfId="29573" builtinId="52" hidden="1"/>
    <cellStyle name="60 % - Accent6" xfId="29612" builtinId="52" hidden="1"/>
    <cellStyle name="60 % - Accent6" xfId="29650" builtinId="52" hidden="1"/>
    <cellStyle name="60 % - Accent6" xfId="29689" builtinId="52" hidden="1"/>
    <cellStyle name="60 % - Accent6" xfId="29728" builtinId="52" hidden="1"/>
    <cellStyle name="60 % - Accent6" xfId="29767" builtinId="52" hidden="1"/>
    <cellStyle name="60 % - Accent6" xfId="29807" builtinId="52" hidden="1"/>
    <cellStyle name="60 % - Accent6" xfId="29846" builtinId="52" hidden="1"/>
    <cellStyle name="60 % - Accent6" xfId="29884" builtinId="52" hidden="1"/>
    <cellStyle name="60 % - Accent6" xfId="29923" builtinId="52" hidden="1"/>
    <cellStyle name="60 % - Accent6" xfId="29964" builtinId="52" hidden="1"/>
    <cellStyle name="60 % - Accent6" xfId="30004" builtinId="52" hidden="1"/>
    <cellStyle name="60 % - Accent6" xfId="30043" builtinId="52" hidden="1"/>
    <cellStyle name="60 % - Accent6" xfId="30083" builtinId="52" hidden="1"/>
    <cellStyle name="60 % - Accent6" xfId="30123" builtinId="52" hidden="1"/>
    <cellStyle name="60 % - Accent6" xfId="30163" builtinId="52" hidden="1"/>
    <cellStyle name="60 % - Accent6" xfId="30202" builtinId="52" hidden="1"/>
    <cellStyle name="60 % - Accent6" xfId="30241" builtinId="52" hidden="1"/>
    <cellStyle name="60 % - Accent6" xfId="29459" builtinId="52" hidden="1"/>
    <cellStyle name="60 % - Accent6" xfId="30274" builtinId="52" hidden="1"/>
    <cellStyle name="60 % - Accent6" xfId="30314" builtinId="52" hidden="1"/>
    <cellStyle name="60 % - Accent6" xfId="30353" builtinId="52" hidden="1"/>
    <cellStyle name="60 % - Accent6" xfId="30391" builtinId="52" hidden="1"/>
    <cellStyle name="60 % - Accent6" xfId="30430" builtinId="52" hidden="1"/>
    <cellStyle name="60 % - Accent6" xfId="30469" builtinId="52" hidden="1"/>
    <cellStyle name="60 % - Accent6" xfId="30508" builtinId="52" hidden="1"/>
    <cellStyle name="60 % - Accent6" xfId="30548" builtinId="52" hidden="1"/>
    <cellStyle name="60 % - Accent6" xfId="30587" builtinId="52" hidden="1"/>
    <cellStyle name="60 % - Accent6" xfId="30625" builtinId="52" hidden="1"/>
    <cellStyle name="60 % - Accent6" xfId="30664" builtinId="52" hidden="1"/>
    <cellStyle name="60 % - Accent6" xfId="30703" builtinId="52" hidden="1"/>
    <cellStyle name="60 % - Accent6" xfId="30743" builtinId="52" hidden="1"/>
    <cellStyle name="60 % - Accent6" xfId="30782" builtinId="52" hidden="1"/>
    <cellStyle name="60 % - Accent6" xfId="30822" builtinId="52" hidden="1"/>
    <cellStyle name="60 % - Accent6" xfId="30861" builtinId="52" hidden="1"/>
    <cellStyle name="60 % - Accent6" xfId="30901" builtinId="52" hidden="1"/>
    <cellStyle name="60 % - Accent6" xfId="30940" builtinId="52" hidden="1"/>
    <cellStyle name="60 % - Accent6" xfId="30979" builtinId="52" hidden="1"/>
    <cellStyle name="60 % - Accent6" xfId="29425" builtinId="52" hidden="1"/>
    <cellStyle name="60 % - Accent6" xfId="29458" builtinId="52" hidden="1"/>
    <cellStyle name="60 % - Accent6" xfId="31024" builtinId="52" hidden="1"/>
    <cellStyle name="60 % - Accent6" xfId="31063" builtinId="52" hidden="1"/>
    <cellStyle name="60 % - Accent6" xfId="31101" builtinId="52" hidden="1"/>
    <cellStyle name="60 % - Accent6" xfId="31140" builtinId="52" hidden="1"/>
    <cellStyle name="60 % - Accent6" xfId="31179" builtinId="52" hidden="1"/>
    <cellStyle name="60 % - Accent6" xfId="31218" builtinId="52" hidden="1"/>
    <cellStyle name="60 % - Accent6" xfId="31258" builtinId="52" hidden="1"/>
    <cellStyle name="60 % - Accent6" xfId="31297" builtinId="52" hidden="1"/>
    <cellStyle name="60 % - Accent6" xfId="31335" builtinId="52" hidden="1"/>
    <cellStyle name="60 % - Accent6" xfId="31374" builtinId="52" hidden="1"/>
    <cellStyle name="60 % - Accent6" xfId="31413" builtinId="52" hidden="1"/>
    <cellStyle name="60 % - Accent6" xfId="31453" builtinId="52" hidden="1"/>
    <cellStyle name="60 % - Accent6" xfId="31492" builtinId="52" hidden="1"/>
    <cellStyle name="60 % - Accent6" xfId="31532" builtinId="52" hidden="1"/>
    <cellStyle name="60 % - Accent6" xfId="31571" builtinId="52" hidden="1"/>
    <cellStyle name="60 % - Accent6" xfId="31611" builtinId="52" hidden="1"/>
    <cellStyle name="60 % - Accent6" xfId="31650" builtinId="52" hidden="1"/>
    <cellStyle name="60 % - Accent6" xfId="31689" builtinId="52" hidden="1"/>
    <cellStyle name="60 % - Accent6" xfId="28543" builtinId="52" hidden="1"/>
    <cellStyle name="60 % - Accent6" xfId="31702" builtinId="52" hidden="1"/>
    <cellStyle name="60 % - Accent6" xfId="31742" builtinId="52" hidden="1"/>
    <cellStyle name="60 % - Accent6" xfId="31781" builtinId="52" hidden="1"/>
    <cellStyle name="60 % - Accent6" xfId="31819" builtinId="52" hidden="1"/>
    <cellStyle name="60 % - Accent6" xfId="31858" builtinId="52" hidden="1"/>
    <cellStyle name="60 % - Accent6" xfId="31897" builtinId="52" hidden="1"/>
    <cellStyle name="60 % - Accent6" xfId="31936" builtinId="52" hidden="1"/>
    <cellStyle name="60 % - Accent6" xfId="31976" builtinId="52" hidden="1"/>
    <cellStyle name="60 % - Accent6" xfId="32015" builtinId="52" hidden="1"/>
    <cellStyle name="60 % - Accent6" xfId="32053" builtinId="52" hidden="1"/>
    <cellStyle name="60 % - Accent6" xfId="32092" builtinId="52" hidden="1"/>
    <cellStyle name="60 % - Accent6" xfId="32131" builtinId="52" hidden="1"/>
    <cellStyle name="60 % - Accent6" xfId="32171" builtinId="52" hidden="1"/>
    <cellStyle name="60 % - Accent6" xfId="32210" builtinId="52" hidden="1"/>
    <cellStyle name="60 % - Accent6" xfId="32250" builtinId="52" hidden="1"/>
    <cellStyle name="60 % - Accent6" xfId="32289" builtinId="52" hidden="1"/>
    <cellStyle name="60 % - Accent6" xfId="32329" builtinId="52" hidden="1"/>
    <cellStyle name="60 % - Accent6" xfId="32368" builtinId="52" hidden="1"/>
    <cellStyle name="60 % - Accent6" xfId="32407" builtinId="52" hidden="1"/>
    <cellStyle name="60 % - Accent6" xfId="32446" builtinId="52" hidden="1"/>
    <cellStyle name="60 % - Accent6" xfId="32602" builtinId="52" hidden="1"/>
    <cellStyle name="60 % - Accent6" xfId="32642" builtinId="52" hidden="1"/>
    <cellStyle name="60 % - Accent6" xfId="32681" builtinId="52" hidden="1"/>
    <cellStyle name="60 % - Accent6" xfId="32719" builtinId="52" hidden="1"/>
    <cellStyle name="60 % - Accent6" xfId="32758" builtinId="52" hidden="1"/>
    <cellStyle name="60 % - Accent6" xfId="32797" builtinId="52" hidden="1"/>
    <cellStyle name="60 % - Accent6" xfId="32836" builtinId="52" hidden="1"/>
    <cellStyle name="60 % - Accent6" xfId="32876" builtinId="52" hidden="1"/>
    <cellStyle name="60 % - Accent6" xfId="32915" builtinId="52" hidden="1"/>
    <cellStyle name="60 % - Accent6" xfId="32953" builtinId="52" hidden="1"/>
    <cellStyle name="60 % - Accent6" xfId="32992" builtinId="52" hidden="1"/>
    <cellStyle name="60 % - Accent6" xfId="33031" builtinId="52" hidden="1"/>
    <cellStyle name="60 % - Accent6" xfId="33071" builtinId="52" hidden="1"/>
    <cellStyle name="60 % - Accent6" xfId="33110" builtinId="52" hidden="1"/>
    <cellStyle name="60 % - Accent6" xfId="33150" builtinId="52" hidden="1"/>
    <cellStyle name="60 % - Accent6" xfId="33190" builtinId="52" hidden="1"/>
    <cellStyle name="60 % - Accent6" xfId="33230" builtinId="52" hidden="1"/>
    <cellStyle name="60 % - Accent6" xfId="33269" builtinId="52" hidden="1"/>
    <cellStyle name="60 % - Accent6" xfId="33308" builtinId="52" hidden="1"/>
    <cellStyle name="60 % - Accent6" xfId="32530" builtinId="52" hidden="1"/>
    <cellStyle name="60 % - Accent6" xfId="33341" builtinId="52" hidden="1"/>
    <cellStyle name="60 % - Accent6" xfId="33381" builtinId="52" hidden="1"/>
    <cellStyle name="60 % - Accent6" xfId="33420" builtinId="52" hidden="1"/>
    <cellStyle name="60 % - Accent6" xfId="33458" builtinId="52" hidden="1"/>
    <cellStyle name="60 % - Accent6" xfId="33497" builtinId="52" hidden="1"/>
    <cellStyle name="60 % - Accent6" xfId="33536" builtinId="52" hidden="1"/>
    <cellStyle name="60 % - Accent6" xfId="33575" builtinId="52" hidden="1"/>
    <cellStyle name="60 % - Accent6" xfId="33615" builtinId="52" hidden="1"/>
    <cellStyle name="60 % - Accent6" xfId="33654" builtinId="52" hidden="1"/>
    <cellStyle name="60 % - Accent6" xfId="33692" builtinId="52" hidden="1"/>
    <cellStyle name="60 % - Accent6" xfId="33731" builtinId="52" hidden="1"/>
    <cellStyle name="60 % - Accent6" xfId="33770" builtinId="52" hidden="1"/>
    <cellStyle name="60 % - Accent6" xfId="33810" builtinId="52" hidden="1"/>
    <cellStyle name="60 % - Accent6" xfId="33849" builtinId="52" hidden="1"/>
    <cellStyle name="60 % - Accent6" xfId="33889" builtinId="52" hidden="1"/>
    <cellStyle name="60 % - Accent6" xfId="33928" builtinId="52" hidden="1"/>
    <cellStyle name="60 % - Accent6" xfId="33968" builtinId="52" hidden="1"/>
    <cellStyle name="60 % - Accent6" xfId="34007" builtinId="52" hidden="1"/>
    <cellStyle name="60 % - Accent6" xfId="34046" builtinId="52" hidden="1"/>
    <cellStyle name="60 % - Accent6" xfId="32496" builtinId="52" hidden="1"/>
    <cellStyle name="60 % - Accent6" xfId="32529" builtinId="52" hidden="1"/>
    <cellStyle name="60 % - Accent6" xfId="34091" builtinId="52" hidden="1"/>
    <cellStyle name="60 % - Accent6" xfId="34130" builtinId="52" hidden="1"/>
    <cellStyle name="60 % - Accent6" xfId="34168" builtinId="52" hidden="1"/>
    <cellStyle name="60 % - Accent6" xfId="34207" builtinId="52" hidden="1"/>
    <cellStyle name="60 % - Accent6" xfId="34246" builtinId="52" hidden="1"/>
    <cellStyle name="60 % - Accent6" xfId="34285" builtinId="52" hidden="1"/>
    <cellStyle name="60 % - Accent6" xfId="34325" builtinId="52" hidden="1"/>
    <cellStyle name="60 % - Accent6" xfId="34364" builtinId="52" hidden="1"/>
    <cellStyle name="60 % - Accent6" xfId="34402" builtinId="52" hidden="1"/>
    <cellStyle name="60 % - Accent6" xfId="34441" builtinId="52" hidden="1"/>
    <cellStyle name="60 % - Accent6" xfId="34480" builtinId="52" hidden="1"/>
    <cellStyle name="60 % - Accent6" xfId="34520" builtinId="52" hidden="1"/>
    <cellStyle name="60 % - Accent6" xfId="34559" builtinId="52" hidden="1"/>
    <cellStyle name="60 % - Accent6" xfId="34599" builtinId="52" hidden="1"/>
    <cellStyle name="60 % - Accent6" xfId="34638" builtinId="52" hidden="1"/>
    <cellStyle name="60 % - Accent6" xfId="34678" builtinId="52" hidden="1"/>
    <cellStyle name="60 % - Accent6" xfId="34717" builtinId="52" hidden="1"/>
    <cellStyle name="60 % - Accent6" xfId="34756" builtinId="52" hidden="1"/>
    <cellStyle name="60 % - Accent6" xfId="34757" builtinId="52" hidden="1"/>
    <cellStyle name="60 % - Accent6" xfId="34796" builtinId="52" hidden="1"/>
    <cellStyle name="60 % - Accent6" xfId="34836" builtinId="52" hidden="1"/>
    <cellStyle name="60 % - Accent6" xfId="34875" builtinId="52" hidden="1"/>
    <cellStyle name="60 % - Accent6" xfId="34913" builtinId="52" hidden="1"/>
    <cellStyle name="60 % - Accent6" xfId="34952" builtinId="52" hidden="1"/>
    <cellStyle name="60 % - Accent6" xfId="34991" builtinId="52" hidden="1"/>
    <cellStyle name="60 % - Accent6" xfId="35030" builtinId="52" hidden="1"/>
    <cellStyle name="60 % - Accent6" xfId="35070" builtinId="52" hidden="1"/>
    <cellStyle name="60 % - Accent6" xfId="35109" builtinId="52" hidden="1"/>
    <cellStyle name="60 % - Accent6" xfId="35147" builtinId="52" hidden="1"/>
    <cellStyle name="60 % - Accent6" xfId="35186" builtinId="52" hidden="1"/>
    <cellStyle name="60 % - Accent6" xfId="35225" builtinId="52" hidden="1"/>
    <cellStyle name="60 % - Accent6" xfId="35265" builtinId="52" hidden="1"/>
    <cellStyle name="60 % - Accent6" xfId="35304" builtinId="52" hidden="1"/>
    <cellStyle name="60 % - Accent6" xfId="35344" builtinId="52" hidden="1"/>
    <cellStyle name="60 % - Accent6" xfId="35383" builtinId="52" hidden="1"/>
    <cellStyle name="60 % - Accent6" xfId="35423" builtinId="52" hidden="1"/>
    <cellStyle name="60 % - Accent6" xfId="35462" builtinId="52" hidden="1"/>
    <cellStyle name="60 % - Accent6" xfId="35501" builtinId="52" hidden="1"/>
    <cellStyle name="60 % - Accent6" xfId="35540" builtinId="52" hidden="1"/>
    <cellStyle name="60 % - Accent6" xfId="35696" builtinId="52" hidden="1"/>
    <cellStyle name="60 % - Accent6" xfId="35736" builtinId="52" hidden="1"/>
    <cellStyle name="60 % - Accent6" xfId="35775" builtinId="52" hidden="1"/>
    <cellStyle name="60 % - Accent6" xfId="35813" builtinId="52" hidden="1"/>
    <cellStyle name="60 % - Accent6" xfId="35852" builtinId="52" hidden="1"/>
    <cellStyle name="60 % - Accent6" xfId="35891" builtinId="52" hidden="1"/>
    <cellStyle name="60 % - Accent6" xfId="35930" builtinId="52" hidden="1"/>
    <cellStyle name="60 % - Accent6" xfId="35970" builtinId="52" hidden="1"/>
    <cellStyle name="60 % - Accent6" xfId="36009" builtinId="52" hidden="1"/>
    <cellStyle name="60 % - Accent6" xfId="36047" builtinId="52" hidden="1"/>
    <cellStyle name="60 % - Accent6" xfId="36086" builtinId="52" hidden="1"/>
    <cellStyle name="60 % - Accent6" xfId="36125" builtinId="52" hidden="1"/>
    <cellStyle name="60 % - Accent6" xfId="36165" builtinId="52" hidden="1"/>
    <cellStyle name="60 % - Accent6" xfId="36204" builtinId="52" hidden="1"/>
    <cellStyle name="60 % - Accent6" xfId="36244" builtinId="52" hidden="1"/>
    <cellStyle name="60 % - Accent6" xfId="36284" builtinId="52" hidden="1"/>
    <cellStyle name="60 % - Accent6" xfId="36324" builtinId="52" hidden="1"/>
    <cellStyle name="60 % - Accent6" xfId="36363" builtinId="52" hidden="1"/>
    <cellStyle name="60 % - Accent6" xfId="36402" builtinId="52" hidden="1"/>
    <cellStyle name="60 % - Accent6" xfId="35624" builtinId="52" hidden="1"/>
    <cellStyle name="60 % - Accent6" xfId="36435" builtinId="52" hidden="1"/>
    <cellStyle name="60 % - Accent6" xfId="36475" builtinId="52" hidden="1"/>
    <cellStyle name="60 % - Accent6" xfId="36514" builtinId="52" hidden="1"/>
    <cellStyle name="60 % - Accent6" xfId="36552" builtinId="52" hidden="1"/>
    <cellStyle name="60 % - Accent6" xfId="36591" builtinId="52" hidden="1"/>
    <cellStyle name="60 % - Accent6" xfId="36630" builtinId="52" hidden="1"/>
    <cellStyle name="60 % - Accent6" xfId="36669" builtinId="52" hidden="1"/>
    <cellStyle name="60 % - Accent6" xfId="36709" builtinId="52" hidden="1"/>
    <cellStyle name="60 % - Accent6" xfId="36748" builtinId="52" hidden="1"/>
    <cellStyle name="60 % - Accent6" xfId="36786" builtinId="52" hidden="1"/>
    <cellStyle name="60 % - Accent6" xfId="36825" builtinId="52" hidden="1"/>
    <cellStyle name="60 % - Accent6" xfId="36864" builtinId="52" hidden="1"/>
    <cellStyle name="60 % - Accent6" xfId="36904" builtinId="52" hidden="1"/>
    <cellStyle name="60 % - Accent6" xfId="36943" builtinId="52" hidden="1"/>
    <cellStyle name="60 % - Accent6" xfId="36983" builtinId="52" hidden="1"/>
    <cellStyle name="60 % - Accent6" xfId="37022" builtinId="52" hidden="1"/>
    <cellStyle name="60 % - Accent6" xfId="37062" builtinId="52" hidden="1"/>
    <cellStyle name="60 % - Accent6" xfId="37101" builtinId="52" hidden="1"/>
    <cellStyle name="60 % - Accent6" xfId="37140" builtinId="52" hidden="1"/>
    <cellStyle name="60 % - Accent6" xfId="35590" builtinId="52" hidden="1"/>
    <cellStyle name="60 % - Accent6" xfId="35623" builtinId="52" hidden="1"/>
    <cellStyle name="60 % - Accent6" xfId="37185" builtinId="52" hidden="1"/>
    <cellStyle name="60 % - Accent6" xfId="37224" builtinId="52" hidden="1"/>
    <cellStyle name="60 % - Accent6" xfId="37262" builtinId="52" hidden="1"/>
    <cellStyle name="60 % - Accent6" xfId="37301" builtinId="52" hidden="1"/>
    <cellStyle name="60 % - Accent6" xfId="37340" builtinId="52" hidden="1"/>
    <cellStyle name="60 % - Accent6" xfId="37379" builtinId="52" hidden="1"/>
    <cellStyle name="60 % - Accent6" xfId="37419" builtinId="52" hidden="1"/>
    <cellStyle name="60 % - Accent6" xfId="37458" builtinId="52" hidden="1"/>
    <cellStyle name="60 % - Accent6" xfId="37496" builtinId="52" hidden="1"/>
    <cellStyle name="60 % - Accent6" xfId="37535" builtinId="52" hidden="1"/>
    <cellStyle name="60 % - Accent6" xfId="37574" builtinId="52" hidden="1"/>
    <cellStyle name="60 % - Accent6" xfId="37614" builtinId="52" hidden="1"/>
    <cellStyle name="60 % - Accent6" xfId="37653" builtinId="52" hidden="1"/>
    <cellStyle name="60 % - Accent6" xfId="37693" builtinId="52" hidden="1"/>
    <cellStyle name="60 % - Accent6" xfId="37732" builtinId="52" hidden="1"/>
    <cellStyle name="60 % - Accent6" xfId="37772" builtinId="52" hidden="1"/>
    <cellStyle name="60 % - Accent6" xfId="37811" builtinId="52" hidden="1"/>
    <cellStyle name="60 % - Accent6" xfId="37850" builtinId="52" hidden="1"/>
    <cellStyle name="60 % - Accent6" xfId="37889" builtinId="52" hidden="1"/>
    <cellStyle name="60 % - Accent6" xfId="37928" builtinId="52" hidden="1"/>
    <cellStyle name="60 % - Accent6" xfId="37968" builtinId="52" hidden="1"/>
    <cellStyle name="60 % - Accent6" xfId="38007" builtinId="52" hidden="1"/>
    <cellStyle name="60 % - Accent6" xfId="38045" builtinId="52" hidden="1"/>
    <cellStyle name="60 % - Accent6" xfId="38084" builtinId="52" hidden="1"/>
    <cellStyle name="60 % - Accent6" xfId="38123" builtinId="52" hidden="1"/>
    <cellStyle name="60 % - Accent6" xfId="38162" builtinId="52" hidden="1"/>
    <cellStyle name="60 % - Accent6" xfId="38202" builtinId="52" hidden="1"/>
    <cellStyle name="60 % - Accent6" xfId="38241" builtinId="52" hidden="1"/>
    <cellStyle name="60 % - Accent6" xfId="38279" builtinId="52" hidden="1"/>
    <cellStyle name="60 % - Accent6" xfId="38318" builtinId="52" hidden="1"/>
    <cellStyle name="60 % - Accent6" xfId="38357" builtinId="52" hidden="1"/>
    <cellStyle name="60 % - Accent6" xfId="38397" builtinId="52" hidden="1"/>
    <cellStyle name="60 % - Accent6" xfId="38436" builtinId="52" hidden="1"/>
    <cellStyle name="60 % - Accent6" xfId="38476" builtinId="52" hidden="1"/>
    <cellStyle name="60 % - Accent6" xfId="38515" builtinId="52" hidden="1"/>
    <cellStyle name="60 % - Accent6" xfId="38555" builtinId="52" hidden="1"/>
    <cellStyle name="60 % - Accent6" xfId="38594" builtinId="52" hidden="1"/>
    <cellStyle name="60 % - Accent6" xfId="38633" builtinId="52" hidden="1"/>
    <cellStyle name="60 % - Accent6" xfId="38672" builtinId="52" hidden="1"/>
    <cellStyle name="60 % - Accent6" xfId="38828" builtinId="52" hidden="1"/>
    <cellStyle name="60 % - Accent6" xfId="38868" builtinId="52" hidden="1"/>
    <cellStyle name="60 % - Accent6" xfId="38907" builtinId="52" hidden="1"/>
    <cellStyle name="60 % - Accent6" xfId="38945" builtinId="52" hidden="1"/>
    <cellStyle name="60 % - Accent6" xfId="38984" builtinId="52" hidden="1"/>
    <cellStyle name="60 % - Accent6" xfId="39023" builtinId="52" hidden="1"/>
    <cellStyle name="60 % - Accent6" xfId="39062" builtinId="52" hidden="1"/>
    <cellStyle name="60 % - Accent6" xfId="39102" builtinId="52" hidden="1"/>
    <cellStyle name="60 % - Accent6" xfId="39141" builtinId="52" hidden="1"/>
    <cellStyle name="60 % - Accent6" xfId="39179" builtinId="52" hidden="1"/>
    <cellStyle name="60 % - Accent6" xfId="39218" builtinId="52" hidden="1"/>
    <cellStyle name="60 % - Accent6" xfId="39257" builtinId="52" hidden="1"/>
    <cellStyle name="60 % - Accent6" xfId="39297" builtinId="52" hidden="1"/>
    <cellStyle name="60 % - Accent6" xfId="39336" builtinId="52" hidden="1"/>
    <cellStyle name="60 % - Accent6" xfId="39376" builtinId="52" hidden="1"/>
    <cellStyle name="60 % - Accent6" xfId="39416" builtinId="52" hidden="1"/>
    <cellStyle name="60 % - Accent6" xfId="39456" builtinId="52" hidden="1"/>
    <cellStyle name="60 % - Accent6" xfId="39495" builtinId="52" hidden="1"/>
    <cellStyle name="60 % - Accent6" xfId="39534" builtinId="52" hidden="1"/>
    <cellStyle name="60 % - Accent6" xfId="38756" builtinId="52" hidden="1"/>
    <cellStyle name="60 % - Accent6" xfId="39567" builtinId="52" hidden="1"/>
    <cellStyle name="60 % - Accent6" xfId="39607" builtinId="52" hidden="1"/>
    <cellStyle name="60 % - Accent6" xfId="39646" builtinId="52" hidden="1"/>
    <cellStyle name="60 % - Accent6" xfId="39684" builtinId="52" hidden="1"/>
    <cellStyle name="60 % - Accent6" xfId="39723" builtinId="52" hidden="1"/>
    <cellStyle name="60 % - Accent6" xfId="39762" builtinId="52" hidden="1"/>
    <cellStyle name="60 % - Accent6" xfId="39801" builtinId="52" hidden="1"/>
    <cellStyle name="60 % - Accent6" xfId="39841" builtinId="52" hidden="1"/>
    <cellStyle name="60 % - Accent6" xfId="39880" builtinId="52" hidden="1"/>
    <cellStyle name="60 % - Accent6" xfId="39918" builtinId="52" hidden="1"/>
    <cellStyle name="60 % - Accent6" xfId="39957" builtinId="52" hidden="1"/>
    <cellStyle name="60 % - Accent6" xfId="39996" builtinId="52" hidden="1"/>
    <cellStyle name="60 % - Accent6" xfId="40036" builtinId="52" hidden="1"/>
    <cellStyle name="60 % - Accent6" xfId="40075" builtinId="52" hidden="1"/>
    <cellStyle name="60 % - Accent6" xfId="40115" builtinId="52" hidden="1"/>
    <cellStyle name="60 % - Accent6" xfId="40154" builtinId="52" hidden="1"/>
    <cellStyle name="60 % - Accent6" xfId="40194" builtinId="52" hidden="1"/>
    <cellStyle name="60 % - Accent6" xfId="40233" builtinId="52" hidden="1"/>
    <cellStyle name="60 % - Accent6" xfId="40272" builtinId="52" hidden="1"/>
    <cellStyle name="60 % - Accent6" xfId="38722" builtinId="52" hidden="1"/>
    <cellStyle name="60 % - Accent6" xfId="38755" builtinId="52" hidden="1"/>
    <cellStyle name="60 % - Accent6" xfId="40317" builtinId="52" hidden="1"/>
    <cellStyle name="60 % - Accent6" xfId="40356" builtinId="52" hidden="1"/>
    <cellStyle name="60 % - Accent6" xfId="40394" builtinId="52" hidden="1"/>
    <cellStyle name="60 % - Accent6" xfId="40433" builtinId="52" hidden="1"/>
    <cellStyle name="60 % - Accent6" xfId="40472" builtinId="52" hidden="1"/>
    <cellStyle name="60 % - Accent6" xfId="40511" builtinId="52" hidden="1"/>
    <cellStyle name="60 % - Accent6" xfId="40551" builtinId="52" hidden="1"/>
    <cellStyle name="60 % - Accent6" xfId="40590" builtinId="52" hidden="1"/>
    <cellStyle name="60 % - Accent6" xfId="40628" builtinId="52" hidden="1"/>
    <cellStyle name="60 % - Accent6" xfId="40667" builtinId="52" hidden="1"/>
    <cellStyle name="60 % - Accent6" xfId="40706" builtinId="52" hidden="1"/>
    <cellStyle name="60 % - Accent6" xfId="40746" builtinId="52" hidden="1"/>
    <cellStyle name="60 % - Accent6" xfId="40785" builtinId="52" hidden="1"/>
    <cellStyle name="60 % - Accent6" xfId="40825" builtinId="52" hidden="1"/>
    <cellStyle name="60 % - Accent6" xfId="40864" builtinId="52" hidden="1"/>
    <cellStyle name="60 % - Accent6" xfId="40904" builtinId="52" hidden="1"/>
    <cellStyle name="60 % - Accent6" xfId="40943" builtinId="52" hidden="1"/>
    <cellStyle name="60 % - Accent6" xfId="40982" builtinId="52" hidden="1"/>
    <cellStyle name="60 % - Accent6" xfId="41042" builtinId="52" hidden="1"/>
    <cellStyle name="60 % - Accent6" xfId="41099" builtinId="52" hidden="1"/>
    <cellStyle name="60 % - Accent6" xfId="41139" builtinId="52" hidden="1"/>
    <cellStyle name="60 % - Accent6" xfId="41178" builtinId="52" hidden="1"/>
    <cellStyle name="60 % - Accent6" xfId="41216" builtinId="52" hidden="1"/>
    <cellStyle name="60 % - Accent6" xfId="41255" builtinId="52" hidden="1"/>
    <cellStyle name="60 % - Accent6" xfId="41294" builtinId="52" hidden="1"/>
    <cellStyle name="60 % - Accent6" xfId="41333" builtinId="52" hidden="1"/>
    <cellStyle name="60 % - Accent6" xfId="41373" builtinId="52" hidden="1"/>
    <cellStyle name="60 % - Accent6" xfId="41412" builtinId="52" hidden="1"/>
    <cellStyle name="60 % - Accent6" xfId="41450" builtinId="52" hidden="1"/>
    <cellStyle name="60 % - Accent6" xfId="41489" builtinId="52" hidden="1"/>
    <cellStyle name="60 % - Accent6" xfId="41528" builtinId="52" hidden="1"/>
    <cellStyle name="60 % - Accent6" xfId="41568" builtinId="52" hidden="1"/>
    <cellStyle name="60 % - Accent6" xfId="41607" builtinId="52" hidden="1"/>
    <cellStyle name="60 % - Accent6" xfId="41647" builtinId="52" hidden="1"/>
    <cellStyle name="60 % - Accent6" xfId="41686" builtinId="52" hidden="1"/>
    <cellStyle name="60 % - Accent6" xfId="41726" builtinId="52" hidden="1"/>
    <cellStyle name="60 % - Accent6" xfId="41765" builtinId="52" hidden="1"/>
    <cellStyle name="60 % - Accent6" xfId="41804" builtinId="52" hidden="1"/>
    <cellStyle name="60 % - Accent6" xfId="40983" builtinId="52" hidden="1"/>
    <cellStyle name="60 % - Accent6" xfId="41843" builtinId="52" hidden="1"/>
    <cellStyle name="60 % - Accent6" xfId="41883" builtinId="52" hidden="1"/>
    <cellStyle name="60 % - Accent6" xfId="41922" builtinId="52" hidden="1"/>
    <cellStyle name="60 % - Accent6" xfId="41960" builtinId="52" hidden="1"/>
    <cellStyle name="60 % - Accent6" xfId="41999" builtinId="52" hidden="1"/>
    <cellStyle name="60 % - Accent6" xfId="42038" builtinId="52" hidden="1"/>
    <cellStyle name="60 % - Accent6" xfId="42077" builtinId="52" hidden="1"/>
    <cellStyle name="60 % - Accent6" xfId="42117" builtinId="52" hidden="1"/>
    <cellStyle name="60 % - Accent6" xfId="42156" builtinId="52" hidden="1"/>
    <cellStyle name="60 % - Accent6" xfId="42194" builtinId="52" hidden="1"/>
    <cellStyle name="60 % - Accent6" xfId="42233" builtinId="52" hidden="1"/>
    <cellStyle name="60 % - Accent6" xfId="42272" builtinId="52" hidden="1"/>
    <cellStyle name="60 % - Accent6" xfId="42312" builtinId="52" hidden="1"/>
    <cellStyle name="60 % - Accent6" xfId="42351" builtinId="52" hidden="1"/>
    <cellStyle name="60 % - Accent6" xfId="42391" builtinId="52" hidden="1"/>
    <cellStyle name="60 % - Accent6" xfId="42430" builtinId="52" hidden="1"/>
    <cellStyle name="60 % - Accent6" xfId="42470" builtinId="52" hidden="1"/>
    <cellStyle name="60 % - Accent6" xfId="42509" builtinId="52" hidden="1"/>
    <cellStyle name="60 % - Accent6" xfId="42548" builtinId="52" hidden="1"/>
    <cellStyle name="60 % - Accent6" xfId="42612" builtinId="52" hidden="1"/>
    <cellStyle name="60 % - Accent6" xfId="42665" builtinId="52" hidden="1"/>
    <cellStyle name="60 % - Accent6" xfId="42705" builtinId="52" hidden="1"/>
    <cellStyle name="60 % - Accent6" xfId="42744" builtinId="52" hidden="1"/>
    <cellStyle name="60 % - Accent6" xfId="42782" builtinId="52" hidden="1"/>
    <cellStyle name="60 % - Accent6" xfId="42821" builtinId="52" hidden="1"/>
    <cellStyle name="60 % - Accent6" xfId="42860" builtinId="52" hidden="1"/>
    <cellStyle name="60 % - Accent6" xfId="42899" builtinId="52" hidden="1"/>
    <cellStyle name="60 % - Accent6" xfId="42939" builtinId="52" hidden="1"/>
    <cellStyle name="60 % - Accent6" xfId="42978" builtinId="52" hidden="1"/>
    <cellStyle name="60 % - Accent6" xfId="43016" builtinId="52" hidden="1"/>
    <cellStyle name="60 % - Accent6" xfId="43055" builtinId="52" hidden="1"/>
    <cellStyle name="60 % - Accent6" xfId="43094" builtinId="52" hidden="1"/>
    <cellStyle name="60 % - Accent6" xfId="43134" builtinId="52" hidden="1"/>
    <cellStyle name="60 % - Accent6" xfId="43173" builtinId="52" hidden="1"/>
    <cellStyle name="60 % - Accent6" xfId="43213" builtinId="52" hidden="1"/>
    <cellStyle name="60 % - Accent6" xfId="43252" builtinId="52" hidden="1"/>
    <cellStyle name="60 % - Accent6" xfId="43292" builtinId="52" hidden="1"/>
    <cellStyle name="60 % - Accent6" xfId="43331" builtinId="52" hidden="1"/>
    <cellStyle name="60 % - Accent6" xfId="43370" builtinId="52" hidden="1"/>
    <cellStyle name="60 % - Accent6" xfId="42613" builtinId="52" hidden="1"/>
    <cellStyle name="60 % - Accent6" xfId="43409" builtinId="52" hidden="1"/>
    <cellStyle name="60 % - Accent6" xfId="43449" builtinId="52" hidden="1"/>
    <cellStyle name="60 % - Accent6" xfId="43488" builtinId="52" hidden="1"/>
    <cellStyle name="60 % - Accent6" xfId="43526" builtinId="52" hidden="1"/>
    <cellStyle name="60 % - Accent6" xfId="43565" builtinId="52" hidden="1"/>
    <cellStyle name="60 % - Accent6" xfId="43604" builtinId="52" hidden="1"/>
    <cellStyle name="60 % - Accent6" xfId="43643" builtinId="52" hidden="1"/>
    <cellStyle name="60 % - Accent6" xfId="43683" builtinId="52" hidden="1"/>
    <cellStyle name="60 % - Accent6" xfId="43722" builtinId="52" hidden="1"/>
    <cellStyle name="60 % - Accent6" xfId="43760" builtinId="52" hidden="1"/>
    <cellStyle name="60 % - Accent6" xfId="43799" builtinId="52" hidden="1"/>
    <cellStyle name="60 % - Accent6" xfId="43838" builtinId="52" hidden="1"/>
    <cellStyle name="60 % - Accent6" xfId="43878" builtinId="52" hidden="1"/>
    <cellStyle name="60 % - Accent6" xfId="43917" builtinId="52" hidden="1"/>
    <cellStyle name="60 % - Accent6" xfId="43957" builtinId="52" hidden="1"/>
    <cellStyle name="60 % - Accent6" xfId="43996" builtinId="52" hidden="1"/>
    <cellStyle name="60 % - Accent6" xfId="44036" builtinId="52" hidden="1"/>
    <cellStyle name="60 % - Accent6" xfId="44075" builtinId="52" hidden="1"/>
    <cellStyle name="60 % - Accent6" xfId="44114" builtinId="52" hidden="1"/>
    <cellStyle name="60 % - Accent6" xfId="44178" builtinId="52" hidden="1"/>
    <cellStyle name="60 % - Accent6" xfId="44231" builtinId="52" hidden="1"/>
    <cellStyle name="60 % - Accent6" xfId="44271" builtinId="52" hidden="1"/>
    <cellStyle name="60 % - Accent6" xfId="44310" builtinId="52" hidden="1"/>
    <cellStyle name="60 % - Accent6" xfId="44348" builtinId="52" hidden="1"/>
    <cellStyle name="60 % - Accent6" xfId="44387" builtinId="52" hidden="1"/>
    <cellStyle name="60 % - Accent6" xfId="44426" builtinId="52" hidden="1"/>
    <cellStyle name="60 % - Accent6" xfId="44465" builtinId="52" hidden="1"/>
    <cellStyle name="60 % - Accent6" xfId="44505" builtinId="52" hidden="1"/>
    <cellStyle name="60 % - Accent6" xfId="44544" builtinId="52" hidden="1"/>
    <cellStyle name="60 % - Accent6" xfId="44582" builtinId="52" hidden="1"/>
    <cellStyle name="60 % - Accent6" xfId="44621" builtinId="52" hidden="1"/>
    <cellStyle name="60 % - Accent6" xfId="44660" builtinId="52" hidden="1"/>
    <cellStyle name="60 % - Accent6" xfId="44700" builtinId="52" hidden="1"/>
    <cellStyle name="60 % - Accent6" xfId="44739" builtinId="52" hidden="1"/>
    <cellStyle name="60 % - Accent6" xfId="44779" builtinId="52" hidden="1"/>
    <cellStyle name="60 % - Accent6" xfId="44818" builtinId="52" hidden="1"/>
    <cellStyle name="60 % - Accent6" xfId="44858" builtinId="52" hidden="1"/>
    <cellStyle name="60 % - Accent6" xfId="44897" builtinId="52" hidden="1"/>
    <cellStyle name="60 % - Accent6" xfId="44936" builtinId="52" hidden="1"/>
    <cellStyle name="60 % - Accent6" xfId="44179" builtinId="52" hidden="1"/>
    <cellStyle name="60 % - Accent6" xfId="44975" builtinId="52" hidden="1"/>
    <cellStyle name="60 % - Accent6" xfId="45015" builtinId="52" hidden="1"/>
    <cellStyle name="60 % - Accent6" xfId="45054" builtinId="52" hidden="1"/>
    <cellStyle name="60 % - Accent6" xfId="45092" builtinId="52" hidden="1"/>
    <cellStyle name="60 % - Accent6" xfId="45131" builtinId="52" hidden="1"/>
    <cellStyle name="60 % - Accent6" xfId="45170" builtinId="52" hidden="1"/>
    <cellStyle name="60 % - Accent6" xfId="45209" builtinId="52" hidden="1"/>
    <cellStyle name="60 % - Accent6" xfId="45249" builtinId="52" hidden="1"/>
    <cellStyle name="60 % - Accent6" xfId="45288" builtinId="52" hidden="1"/>
    <cellStyle name="60 % - Accent6" xfId="45326" builtinId="52" hidden="1"/>
    <cellStyle name="60 % - Accent6" xfId="45365" builtinId="52" hidden="1"/>
    <cellStyle name="60 % - Accent6" xfId="45404" builtinId="52" hidden="1"/>
    <cellStyle name="60 % - Accent6" xfId="45444" builtinId="52" hidden="1"/>
    <cellStyle name="60 % - Accent6" xfId="45483" builtinId="52" hidden="1"/>
    <cellStyle name="60 % - Accent6" xfId="45523" builtinId="52" hidden="1"/>
    <cellStyle name="60 % - Accent6" xfId="45562" builtinId="52" hidden="1"/>
    <cellStyle name="60 % - Accent6" xfId="45602" builtinId="52" hidden="1"/>
    <cellStyle name="60 % - Accent6" xfId="45641" builtinId="52" hidden="1"/>
    <cellStyle name="60 % - Accent6" xfId="45680" builtinId="52" hidden="1"/>
    <cellStyle name="60 % - Accent6" xfId="45719" builtinId="52" hidden="1"/>
    <cellStyle name="60 % - Accent6" xfId="45759" builtinId="52" hidden="1"/>
    <cellStyle name="60 % - Accent6" xfId="45799" builtinId="52" hidden="1"/>
    <cellStyle name="60 % - Accent6" xfId="45839" builtinId="52" hidden="1"/>
    <cellStyle name="60 % - Accent6" xfId="45876" builtinId="52" hidden="1"/>
    <cellStyle name="60 % - Accent6" xfId="45913" builtinId="52" hidden="1"/>
    <cellStyle name="60 % - Accent6" xfId="45950" builtinId="52"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Avertissement" xfId="14" builtinId="11" hidden="1"/>
    <cellStyle name="Avertissement" xfId="91" builtinId="11" hidden="1"/>
    <cellStyle name="Avertissement" xfId="128" builtinId="11" hidden="1"/>
    <cellStyle name="Avertissement" xfId="53" builtinId="11" hidden="1"/>
    <cellStyle name="Avertissement" xfId="166" builtinId="11" hidden="1"/>
    <cellStyle name="Avertissement" xfId="204" builtinId="11" hidden="1"/>
    <cellStyle name="Avertissement" xfId="242" builtinId="11" hidden="1"/>
    <cellStyle name="Avertissement" xfId="280" builtinId="11" hidden="1"/>
    <cellStyle name="Avertissement" xfId="319" builtinId="11" hidden="1"/>
    <cellStyle name="Avertissement" xfId="359" builtinId="11" hidden="1"/>
    <cellStyle name="Avertissement" xfId="398" builtinId="11" hidden="1"/>
    <cellStyle name="Avertissement" xfId="436" builtinId="11" hidden="1"/>
    <cellStyle name="Avertissement" xfId="475" builtinId="11" hidden="1"/>
    <cellStyle name="Avertissement" xfId="514" builtinId="11" hidden="1"/>
    <cellStyle name="Avertissement" xfId="553" builtinId="11" hidden="1"/>
    <cellStyle name="Avertissement" xfId="593" builtinId="11" hidden="1"/>
    <cellStyle name="Avertissement" xfId="632" builtinId="11" hidden="1"/>
    <cellStyle name="Avertissement" xfId="670" builtinId="11" hidden="1"/>
    <cellStyle name="Avertissement" xfId="709" builtinId="11" hidden="1"/>
    <cellStyle name="Avertissement" xfId="748" builtinId="11" hidden="1"/>
    <cellStyle name="Avertissement" xfId="787" builtinId="11" hidden="1"/>
    <cellStyle name="Avertissement" xfId="827" builtinId="11" hidden="1"/>
    <cellStyle name="Avertissement" xfId="866" builtinId="11" hidden="1"/>
    <cellStyle name="Avertissement" xfId="906" builtinId="11" hidden="1"/>
    <cellStyle name="Avertissement" xfId="945" builtinId="11" hidden="1"/>
    <cellStyle name="Avertissement" xfId="985" builtinId="11" hidden="1"/>
    <cellStyle name="Avertissement" xfId="1024" builtinId="11" hidden="1"/>
    <cellStyle name="Avertissement" xfId="1063" builtinId="11" hidden="1"/>
    <cellStyle name="Avertissement" xfId="1219" builtinId="11" hidden="1"/>
    <cellStyle name="Avertissement" xfId="1259" builtinId="11" hidden="1"/>
    <cellStyle name="Avertissement" xfId="1298" builtinId="11" hidden="1"/>
    <cellStyle name="Avertissement" xfId="1336" builtinId="11" hidden="1"/>
    <cellStyle name="Avertissement" xfId="1375" builtinId="11" hidden="1"/>
    <cellStyle name="Avertissement" xfId="1414" builtinId="11" hidden="1"/>
    <cellStyle name="Avertissement" xfId="1453" builtinId="11" hidden="1"/>
    <cellStyle name="Avertissement" xfId="1493" builtinId="11" hidden="1"/>
    <cellStyle name="Avertissement" xfId="1532" builtinId="11" hidden="1"/>
    <cellStyle name="Avertissement" xfId="1570" builtinId="11" hidden="1"/>
    <cellStyle name="Avertissement" xfId="1609" builtinId="11" hidden="1"/>
    <cellStyle name="Avertissement" xfId="1648" builtinId="11" hidden="1"/>
    <cellStyle name="Avertissement" xfId="1687" builtinId="11" hidden="1"/>
    <cellStyle name="Avertissement" xfId="1727" builtinId="11" hidden="1"/>
    <cellStyle name="Avertissement" xfId="1766" builtinId="11" hidden="1"/>
    <cellStyle name="Avertissement" xfId="1807" builtinId="11" hidden="1"/>
    <cellStyle name="Avertissement" xfId="1846" builtinId="11" hidden="1"/>
    <cellStyle name="Avertissement" xfId="1886" builtinId="11" hidden="1"/>
    <cellStyle name="Avertissement" xfId="1925" builtinId="11" hidden="1"/>
    <cellStyle name="Avertissement" xfId="1194" builtinId="11" hidden="1"/>
    <cellStyle name="Avertissement" xfId="1091" builtinId="11" hidden="1"/>
    <cellStyle name="Avertissement" xfId="1998" builtinId="11" hidden="1"/>
    <cellStyle name="Avertissement" xfId="2037" builtinId="11" hidden="1"/>
    <cellStyle name="Avertissement" xfId="2075" builtinId="11" hidden="1"/>
    <cellStyle name="Avertissement" xfId="2114" builtinId="11" hidden="1"/>
    <cellStyle name="Avertissement" xfId="2153" builtinId="11" hidden="1"/>
    <cellStyle name="Avertissement" xfId="2192" builtinId="11" hidden="1"/>
    <cellStyle name="Avertissement" xfId="2232" builtinId="11" hidden="1"/>
    <cellStyle name="Avertissement" xfId="2271" builtinId="11" hidden="1"/>
    <cellStyle name="Avertissement" xfId="2309" builtinId="11" hidden="1"/>
    <cellStyle name="Avertissement" xfId="2348" builtinId="11" hidden="1"/>
    <cellStyle name="Avertissement" xfId="2387" builtinId="11" hidden="1"/>
    <cellStyle name="Avertissement" xfId="2426" builtinId="11" hidden="1"/>
    <cellStyle name="Avertissement" xfId="2466" builtinId="11" hidden="1"/>
    <cellStyle name="Avertissement" xfId="2505" builtinId="11" hidden="1"/>
    <cellStyle name="Avertissement" xfId="2545" builtinId="11" hidden="1"/>
    <cellStyle name="Avertissement" xfId="2584" builtinId="11" hidden="1"/>
    <cellStyle name="Avertissement" xfId="2624" builtinId="11" hidden="1"/>
    <cellStyle name="Avertissement" xfId="2663" builtinId="11" hidden="1"/>
    <cellStyle name="Avertissement" xfId="1116" builtinId="11" hidden="1"/>
    <cellStyle name="Avertissement" xfId="1152" builtinId="11" hidden="1"/>
    <cellStyle name="Avertissement" xfId="2708" builtinId="11" hidden="1"/>
    <cellStyle name="Avertissement" xfId="2747" builtinId="11" hidden="1"/>
    <cellStyle name="Avertissement" xfId="2785" builtinId="11" hidden="1"/>
    <cellStyle name="Avertissement" xfId="2824" builtinId="11" hidden="1"/>
    <cellStyle name="Avertissement" xfId="2863" builtinId="11" hidden="1"/>
    <cellStyle name="Avertissement" xfId="2902" builtinId="11" hidden="1"/>
    <cellStyle name="Avertissement" xfId="2942" builtinId="11" hidden="1"/>
    <cellStyle name="Avertissement" xfId="2981" builtinId="11" hidden="1"/>
    <cellStyle name="Avertissement" xfId="3019" builtinId="11" hidden="1"/>
    <cellStyle name="Avertissement" xfId="3058" builtinId="11" hidden="1"/>
    <cellStyle name="Avertissement" xfId="3097" builtinId="11" hidden="1"/>
    <cellStyle name="Avertissement" xfId="3136" builtinId="11" hidden="1"/>
    <cellStyle name="Avertissement" xfId="3176" builtinId="11" hidden="1"/>
    <cellStyle name="Avertissement" xfId="3215" builtinId="11" hidden="1"/>
    <cellStyle name="Avertissement" xfId="3255" builtinId="11" hidden="1"/>
    <cellStyle name="Avertissement" xfId="3294" builtinId="11" hidden="1"/>
    <cellStyle name="Avertissement" xfId="3334" builtinId="11" hidden="1"/>
    <cellStyle name="Avertissement" xfId="3373" builtinId="11" hidden="1"/>
    <cellStyle name="Avertissement" xfId="3412" builtinId="11" hidden="1"/>
    <cellStyle name="Avertissement" xfId="3603" builtinId="11" hidden="1"/>
    <cellStyle name="Avertissement" xfId="3647" builtinId="11" hidden="1"/>
    <cellStyle name="Avertissement" xfId="3686" builtinId="11" hidden="1"/>
    <cellStyle name="Avertissement" xfId="3724" builtinId="11" hidden="1"/>
    <cellStyle name="Avertissement" xfId="3763" builtinId="11" hidden="1"/>
    <cellStyle name="Avertissement" xfId="3802" builtinId="11" hidden="1"/>
    <cellStyle name="Avertissement" xfId="3841" builtinId="11" hidden="1"/>
    <cellStyle name="Avertissement" xfId="3881" builtinId="11" hidden="1"/>
    <cellStyle name="Avertissement" xfId="3920" builtinId="11" hidden="1"/>
    <cellStyle name="Avertissement" xfId="3958" builtinId="11" hidden="1"/>
    <cellStyle name="Avertissement" xfId="3997" builtinId="11" hidden="1"/>
    <cellStyle name="Avertissement" xfId="4040" builtinId="11" hidden="1"/>
    <cellStyle name="Avertissement" xfId="4079" builtinId="11" hidden="1"/>
    <cellStyle name="Avertissement" xfId="4119" builtinId="11" hidden="1"/>
    <cellStyle name="Avertissement" xfId="4158" builtinId="11" hidden="1"/>
    <cellStyle name="Avertissement" xfId="4199" builtinId="11" hidden="1"/>
    <cellStyle name="Avertissement" xfId="4238" builtinId="11" hidden="1"/>
    <cellStyle name="Avertissement" xfId="4278" builtinId="11" hidden="1"/>
    <cellStyle name="Avertissement" xfId="4317" builtinId="11" hidden="1"/>
    <cellStyle name="Avertissement" xfId="4373" builtinId="11" hidden="1"/>
    <cellStyle name="Avertissement" xfId="4529" builtinId="11" hidden="1"/>
    <cellStyle name="Avertissement" xfId="4573" builtinId="11" hidden="1"/>
    <cellStyle name="Avertissement" xfId="4612" builtinId="11" hidden="1"/>
    <cellStyle name="Avertissement" xfId="4650" builtinId="11" hidden="1"/>
    <cellStyle name="Avertissement" xfId="4689" builtinId="11" hidden="1"/>
    <cellStyle name="Avertissement" xfId="4728" builtinId="11" hidden="1"/>
    <cellStyle name="Avertissement" xfId="4767" builtinId="11" hidden="1"/>
    <cellStyle name="Avertissement" xfId="4807" builtinId="11" hidden="1"/>
    <cellStyle name="Avertissement" xfId="4846" builtinId="11" hidden="1"/>
    <cellStyle name="Avertissement" xfId="4884" builtinId="11" hidden="1"/>
    <cellStyle name="Avertissement" xfId="4923" builtinId="11" hidden="1"/>
    <cellStyle name="Avertissement" xfId="4966" builtinId="11" hidden="1"/>
    <cellStyle name="Avertissement" xfId="5005" builtinId="11" hidden="1"/>
    <cellStyle name="Avertissement" xfId="5045" builtinId="11" hidden="1"/>
    <cellStyle name="Avertissement" xfId="5084" builtinId="11" hidden="1"/>
    <cellStyle name="Avertissement" xfId="5125" builtinId="11" hidden="1"/>
    <cellStyle name="Avertissement" xfId="5164" builtinId="11" hidden="1"/>
    <cellStyle name="Avertissement" xfId="5204" builtinId="11" hidden="1"/>
    <cellStyle name="Avertissement" xfId="5243" builtinId="11" hidden="1"/>
    <cellStyle name="Avertissement" xfId="4504" builtinId="11" hidden="1"/>
    <cellStyle name="Avertissement" xfId="4401" builtinId="11" hidden="1"/>
    <cellStyle name="Avertissement" xfId="5316" builtinId="11" hidden="1"/>
    <cellStyle name="Avertissement" xfId="5355" builtinId="11" hidden="1"/>
    <cellStyle name="Avertissement" xfId="5393" builtinId="11" hidden="1"/>
    <cellStyle name="Avertissement" xfId="5432" builtinId="11" hidden="1"/>
    <cellStyle name="Avertissement" xfId="5471" builtinId="11" hidden="1"/>
    <cellStyle name="Avertissement" xfId="5510" builtinId="11" hidden="1"/>
    <cellStyle name="Avertissement" xfId="5550" builtinId="11" hidden="1"/>
    <cellStyle name="Avertissement" xfId="5589" builtinId="11" hidden="1"/>
    <cellStyle name="Avertissement" xfId="5627" builtinId="11" hidden="1"/>
    <cellStyle name="Avertissement" xfId="5666" builtinId="11" hidden="1"/>
    <cellStyle name="Avertissement" xfId="5705" builtinId="11" hidden="1"/>
    <cellStyle name="Avertissement" xfId="5744" builtinId="11" hidden="1"/>
    <cellStyle name="Avertissement" xfId="5784" builtinId="11" hidden="1"/>
    <cellStyle name="Avertissement" xfId="5823" builtinId="11" hidden="1"/>
    <cellStyle name="Avertissement" xfId="5863" builtinId="11" hidden="1"/>
    <cellStyle name="Avertissement" xfId="5902" builtinId="11" hidden="1"/>
    <cellStyle name="Avertissement" xfId="5942" builtinId="11" hidden="1"/>
    <cellStyle name="Avertissement" xfId="5981" builtinId="11" hidden="1"/>
    <cellStyle name="Avertissement" xfId="4426" builtinId="11" hidden="1"/>
    <cellStyle name="Avertissement" xfId="4462" builtinId="11" hidden="1"/>
    <cellStyle name="Avertissement" xfId="6026" builtinId="11" hidden="1"/>
    <cellStyle name="Avertissement" xfId="6065" builtinId="11" hidden="1"/>
    <cellStyle name="Avertissement" xfId="6103" builtinId="11" hidden="1"/>
    <cellStyle name="Avertissement" xfId="6142" builtinId="11" hidden="1"/>
    <cellStyle name="Avertissement" xfId="6181" builtinId="11" hidden="1"/>
    <cellStyle name="Avertissement" xfId="6220" builtinId="11" hidden="1"/>
    <cellStyle name="Avertissement" xfId="6260" builtinId="11" hidden="1"/>
    <cellStyle name="Avertissement" xfId="6299" builtinId="11" hidden="1"/>
    <cellStyle name="Avertissement" xfId="6337" builtinId="11" hidden="1"/>
    <cellStyle name="Avertissement" xfId="6376" builtinId="11" hidden="1"/>
    <cellStyle name="Avertissement" xfId="6415" builtinId="11" hidden="1"/>
    <cellStyle name="Avertissement" xfId="6454" builtinId="11" hidden="1"/>
    <cellStyle name="Avertissement" xfId="6494" builtinId="11" hidden="1"/>
    <cellStyle name="Avertissement" xfId="6533" builtinId="11" hidden="1"/>
    <cellStyle name="Avertissement" xfId="6573" builtinId="11" hidden="1"/>
    <cellStyle name="Avertissement" xfId="6612" builtinId="11" hidden="1"/>
    <cellStyle name="Avertissement" xfId="6652" builtinId="11" hidden="1"/>
    <cellStyle name="Avertissement" xfId="6691" builtinId="11" hidden="1"/>
    <cellStyle name="Avertissement" xfId="3578" builtinId="11" hidden="1"/>
    <cellStyle name="Avertissement" xfId="3450" builtinId="11" hidden="1"/>
    <cellStyle name="Avertissement" xfId="6746" builtinId="11" hidden="1"/>
    <cellStyle name="Avertissement" xfId="6785" builtinId="11" hidden="1"/>
    <cellStyle name="Avertissement" xfId="6823" builtinId="11" hidden="1"/>
    <cellStyle name="Avertissement" xfId="6862" builtinId="11" hidden="1"/>
    <cellStyle name="Avertissement" xfId="6901" builtinId="11" hidden="1"/>
    <cellStyle name="Avertissement" xfId="6940" builtinId="11" hidden="1"/>
    <cellStyle name="Avertissement" xfId="6980" builtinId="11" hidden="1"/>
    <cellStyle name="Avertissement" xfId="7019" builtinId="11" hidden="1"/>
    <cellStyle name="Avertissement" xfId="7057" builtinId="11" hidden="1"/>
    <cellStyle name="Avertissement" xfId="7096" builtinId="11" hidden="1"/>
    <cellStyle name="Avertissement" xfId="7137" builtinId="11" hidden="1"/>
    <cellStyle name="Avertissement" xfId="7176" builtinId="11" hidden="1"/>
    <cellStyle name="Avertissement" xfId="7216" builtinId="11" hidden="1"/>
    <cellStyle name="Avertissement" xfId="7255" builtinId="11" hidden="1"/>
    <cellStyle name="Avertissement" xfId="7296" builtinId="11" hidden="1"/>
    <cellStyle name="Avertissement" xfId="7335" builtinId="11" hidden="1"/>
    <cellStyle name="Avertissement" xfId="7375" builtinId="11" hidden="1"/>
    <cellStyle name="Avertissement" xfId="7414" builtinId="11" hidden="1"/>
    <cellStyle name="Avertissement" xfId="7464" builtinId="11" hidden="1"/>
    <cellStyle name="Avertissement" xfId="7620" builtinId="11" hidden="1"/>
    <cellStyle name="Avertissement" xfId="7662" builtinId="11" hidden="1"/>
    <cellStyle name="Avertissement" xfId="7701" builtinId="11" hidden="1"/>
    <cellStyle name="Avertissement" xfId="7739" builtinId="11" hidden="1"/>
    <cellStyle name="Avertissement" xfId="7778" builtinId="11" hidden="1"/>
    <cellStyle name="Avertissement" xfId="7817" builtinId="11" hidden="1"/>
    <cellStyle name="Avertissement" xfId="7856" builtinId="11" hidden="1"/>
    <cellStyle name="Avertissement" xfId="7896" builtinId="11" hidden="1"/>
    <cellStyle name="Avertissement" xfId="7935" builtinId="11" hidden="1"/>
    <cellStyle name="Avertissement" xfId="7973" builtinId="11" hidden="1"/>
    <cellStyle name="Avertissement" xfId="8012" builtinId="11" hidden="1"/>
    <cellStyle name="Avertissement" xfId="8053" builtinId="11" hidden="1"/>
    <cellStyle name="Avertissement" xfId="8092" builtinId="11" hidden="1"/>
    <cellStyle name="Avertissement" xfId="8132" builtinId="11" hidden="1"/>
    <cellStyle name="Avertissement" xfId="8171" builtinId="11" hidden="1"/>
    <cellStyle name="Avertissement" xfId="8212" builtinId="11" hidden="1"/>
    <cellStyle name="Avertissement" xfId="8251" builtinId="11" hidden="1"/>
    <cellStyle name="Avertissement" xfId="8291" builtinId="11" hidden="1"/>
    <cellStyle name="Avertissement" xfId="8330" builtinId="11" hidden="1"/>
    <cellStyle name="Avertissement" xfId="7595" builtinId="11" hidden="1"/>
    <cellStyle name="Avertissement" xfId="7492" builtinId="11" hidden="1"/>
    <cellStyle name="Avertissement" xfId="8403" builtinId="11" hidden="1"/>
    <cellStyle name="Avertissement" xfId="8442" builtinId="11" hidden="1"/>
    <cellStyle name="Avertissement" xfId="8480" builtinId="11" hidden="1"/>
    <cellStyle name="Avertissement" xfId="8519" builtinId="11" hidden="1"/>
    <cellStyle name="Avertissement" xfId="8558" builtinId="11" hidden="1"/>
    <cellStyle name="Avertissement" xfId="8597" builtinId="11" hidden="1"/>
    <cellStyle name="Avertissement" xfId="8637" builtinId="11" hidden="1"/>
    <cellStyle name="Avertissement" xfId="8676" builtinId="11" hidden="1"/>
    <cellStyle name="Avertissement" xfId="8714" builtinId="11" hidden="1"/>
    <cellStyle name="Avertissement" xfId="8753" builtinId="11" hidden="1"/>
    <cellStyle name="Avertissement" xfId="8792" builtinId="11" hidden="1"/>
    <cellStyle name="Avertissement" xfId="8831" builtinId="11" hidden="1"/>
    <cellStyle name="Avertissement" xfId="8871" builtinId="11" hidden="1"/>
    <cellStyle name="Avertissement" xfId="8910" builtinId="11" hidden="1"/>
    <cellStyle name="Avertissement" xfId="8950" builtinId="11" hidden="1"/>
    <cellStyle name="Avertissement" xfId="8989" builtinId="11" hidden="1"/>
    <cellStyle name="Avertissement" xfId="9029" builtinId="11" hidden="1"/>
    <cellStyle name="Avertissement" xfId="9068" builtinId="11" hidden="1"/>
    <cellStyle name="Avertissement" xfId="7517" builtinId="11" hidden="1"/>
    <cellStyle name="Avertissement" xfId="7553" builtinId="11" hidden="1"/>
    <cellStyle name="Avertissement" xfId="9113" builtinId="11" hidden="1"/>
    <cellStyle name="Avertissement" xfId="9152" builtinId="11" hidden="1"/>
    <cellStyle name="Avertissement" xfId="9190" builtinId="11" hidden="1"/>
    <cellStyle name="Avertissement" xfId="9229" builtinId="11" hidden="1"/>
    <cellStyle name="Avertissement" xfId="9268" builtinId="11" hidden="1"/>
    <cellStyle name="Avertissement" xfId="9307" builtinId="11" hidden="1"/>
    <cellStyle name="Avertissement" xfId="9347" builtinId="11" hidden="1"/>
    <cellStyle name="Avertissement" xfId="9386" builtinId="11" hidden="1"/>
    <cellStyle name="Avertissement" xfId="9424" builtinId="11" hidden="1"/>
    <cellStyle name="Avertissement" xfId="9463" builtinId="11" hidden="1"/>
    <cellStyle name="Avertissement" xfId="9502" builtinId="11" hidden="1"/>
    <cellStyle name="Avertissement" xfId="9541" builtinId="11" hidden="1"/>
    <cellStyle name="Avertissement" xfId="9581" builtinId="11" hidden="1"/>
    <cellStyle name="Avertissement" xfId="9620" builtinId="11" hidden="1"/>
    <cellStyle name="Avertissement" xfId="9660" builtinId="11" hidden="1"/>
    <cellStyle name="Avertissement" xfId="9699" builtinId="11" hidden="1"/>
    <cellStyle name="Avertissement" xfId="9739" builtinId="11" hidden="1"/>
    <cellStyle name="Avertissement" xfId="9778" builtinId="11" hidden="1"/>
    <cellStyle name="Avertissement" xfId="3549" builtinId="11" hidden="1"/>
    <cellStyle name="Avertissement" xfId="9818" builtinId="11" hidden="1"/>
    <cellStyle name="Avertissement" xfId="9858" builtinId="11" hidden="1"/>
    <cellStyle name="Avertissement" xfId="9897" builtinId="11" hidden="1"/>
    <cellStyle name="Avertissement" xfId="9935" builtinId="11" hidden="1"/>
    <cellStyle name="Avertissement" xfId="9974" builtinId="11" hidden="1"/>
    <cellStyle name="Avertissement" xfId="10013" builtinId="11" hidden="1"/>
    <cellStyle name="Avertissement" xfId="10052" builtinId="11" hidden="1"/>
    <cellStyle name="Avertissement" xfId="10092" builtinId="11" hidden="1"/>
    <cellStyle name="Avertissement" xfId="10131" builtinId="11" hidden="1"/>
    <cellStyle name="Avertissement" xfId="10169" builtinId="11" hidden="1"/>
    <cellStyle name="Avertissement" xfId="10208" builtinId="11" hidden="1"/>
    <cellStyle name="Avertissement" xfId="10247" builtinId="11" hidden="1"/>
    <cellStyle name="Avertissement" xfId="10286" builtinId="11" hidden="1"/>
    <cellStyle name="Avertissement" xfId="10326" builtinId="11" hidden="1"/>
    <cellStyle name="Avertissement" xfId="10365" builtinId="11" hidden="1"/>
    <cellStyle name="Avertissement" xfId="10405" builtinId="11" hidden="1"/>
    <cellStyle name="Avertissement" xfId="10444" builtinId="11" hidden="1"/>
    <cellStyle name="Avertissement" xfId="10484" builtinId="11" hidden="1"/>
    <cellStyle name="Avertissement" xfId="10523" builtinId="11" hidden="1"/>
    <cellStyle name="Avertissement" xfId="10562" builtinId="11" hidden="1"/>
    <cellStyle name="Avertissement" xfId="10718" builtinId="11" hidden="1"/>
    <cellStyle name="Avertissement" xfId="10758" builtinId="11" hidden="1"/>
    <cellStyle name="Avertissement" xfId="10797" builtinId="11" hidden="1"/>
    <cellStyle name="Avertissement" xfId="10835" builtinId="11" hidden="1"/>
    <cellStyle name="Avertissement" xfId="10874" builtinId="11" hidden="1"/>
    <cellStyle name="Avertissement" xfId="10913" builtinId="11" hidden="1"/>
    <cellStyle name="Avertissement" xfId="10952" builtinId="11" hidden="1"/>
    <cellStyle name="Avertissement" xfId="10992" builtinId="11" hidden="1"/>
    <cellStyle name="Avertissement" xfId="11031" builtinId="11" hidden="1"/>
    <cellStyle name="Avertissement" xfId="11069" builtinId="11" hidden="1"/>
    <cellStyle name="Avertissement" xfId="11108" builtinId="11" hidden="1"/>
    <cellStyle name="Avertissement" xfId="11147" builtinId="11" hidden="1"/>
    <cellStyle name="Avertissement" xfId="11186" builtinId="11" hidden="1"/>
    <cellStyle name="Avertissement" xfId="11226" builtinId="11" hidden="1"/>
    <cellStyle name="Avertissement" xfId="11265" builtinId="11" hidden="1"/>
    <cellStyle name="Avertissement" xfId="11306" builtinId="11" hidden="1"/>
    <cellStyle name="Avertissement" xfId="11345" builtinId="11" hidden="1"/>
    <cellStyle name="Avertissement" xfId="11385" builtinId="11" hidden="1"/>
    <cellStyle name="Avertissement" xfId="11424" builtinId="11" hidden="1"/>
    <cellStyle name="Avertissement" xfId="10693" builtinId="11" hidden="1"/>
    <cellStyle name="Avertissement" xfId="10590" builtinId="11" hidden="1"/>
    <cellStyle name="Avertissement" xfId="11497" builtinId="11" hidden="1"/>
    <cellStyle name="Avertissement" xfId="11536" builtinId="11" hidden="1"/>
    <cellStyle name="Avertissement" xfId="11574" builtinId="11" hidden="1"/>
    <cellStyle name="Avertissement" xfId="11613" builtinId="11" hidden="1"/>
    <cellStyle name="Avertissement" xfId="11652" builtinId="11" hidden="1"/>
    <cellStyle name="Avertissement" xfId="11691" builtinId="11" hidden="1"/>
    <cellStyle name="Avertissement" xfId="11731" builtinId="11" hidden="1"/>
    <cellStyle name="Avertissement" xfId="11770" builtinId="11" hidden="1"/>
    <cellStyle name="Avertissement" xfId="11808" builtinId="11" hidden="1"/>
    <cellStyle name="Avertissement" xfId="11847" builtinId="11" hidden="1"/>
    <cellStyle name="Avertissement" xfId="11886" builtinId="11" hidden="1"/>
    <cellStyle name="Avertissement" xfId="11925" builtinId="11" hidden="1"/>
    <cellStyle name="Avertissement" xfId="11965" builtinId="11" hidden="1"/>
    <cellStyle name="Avertissement" xfId="12004" builtinId="11" hidden="1"/>
    <cellStyle name="Avertissement" xfId="12044" builtinId="11" hidden="1"/>
    <cellStyle name="Avertissement" xfId="12083" builtinId="11" hidden="1"/>
    <cellStyle name="Avertissement" xfId="12123" builtinId="11" hidden="1"/>
    <cellStyle name="Avertissement" xfId="12162" builtinId="11" hidden="1"/>
    <cellStyle name="Avertissement" xfId="10615" builtinId="11" hidden="1"/>
    <cellStyle name="Avertissement" xfId="10651" builtinId="11" hidden="1"/>
    <cellStyle name="Avertissement" xfId="12207" builtinId="11" hidden="1"/>
    <cellStyle name="Avertissement" xfId="12246" builtinId="11" hidden="1"/>
    <cellStyle name="Avertissement" xfId="12284" builtinId="11" hidden="1"/>
    <cellStyle name="Avertissement" xfId="12323" builtinId="11" hidden="1"/>
    <cellStyle name="Avertissement" xfId="12362" builtinId="11" hidden="1"/>
    <cellStyle name="Avertissement" xfId="12401" builtinId="11" hidden="1"/>
    <cellStyle name="Avertissement" xfId="12441" builtinId="11" hidden="1"/>
    <cellStyle name="Avertissement" xfId="12480" builtinId="11" hidden="1"/>
    <cellStyle name="Avertissement" xfId="12518" builtinId="11" hidden="1"/>
    <cellStyle name="Avertissement" xfId="12557" builtinId="11" hidden="1"/>
    <cellStyle name="Avertissement" xfId="12596" builtinId="11" hidden="1"/>
    <cellStyle name="Avertissement" xfId="12635" builtinId="11" hidden="1"/>
    <cellStyle name="Avertissement" xfId="12675" builtinId="11" hidden="1"/>
    <cellStyle name="Avertissement" xfId="12714" builtinId="11" hidden="1"/>
    <cellStyle name="Avertissement" xfId="12754" builtinId="11" hidden="1"/>
    <cellStyle name="Avertissement" xfId="12793" builtinId="11" hidden="1"/>
    <cellStyle name="Avertissement" xfId="12833" builtinId="11" hidden="1"/>
    <cellStyle name="Avertissement" xfId="12872" builtinId="11" hidden="1"/>
    <cellStyle name="Avertissement" xfId="12911" builtinId="11" hidden="1"/>
    <cellStyle name="Avertissement" xfId="12950" builtinId="11" hidden="1"/>
    <cellStyle name="Avertissement" xfId="12990" builtinId="11" hidden="1"/>
    <cellStyle name="Avertissement" xfId="13029" builtinId="11" hidden="1"/>
    <cellStyle name="Avertissement" xfId="13067" builtinId="11" hidden="1"/>
    <cellStyle name="Avertissement" xfId="13106" builtinId="11" hidden="1"/>
    <cellStyle name="Avertissement" xfId="13145" builtinId="11" hidden="1"/>
    <cellStyle name="Avertissement" xfId="13184" builtinId="11" hidden="1"/>
    <cellStyle name="Avertissement" xfId="13224" builtinId="11" hidden="1"/>
    <cellStyle name="Avertissement" xfId="13263" builtinId="11" hidden="1"/>
    <cellStyle name="Avertissement" xfId="13301" builtinId="11" hidden="1"/>
    <cellStyle name="Avertissement" xfId="13340" builtinId="11" hidden="1"/>
    <cellStyle name="Avertissement" xfId="13379" builtinId="11" hidden="1"/>
    <cellStyle name="Avertissement" xfId="13418" builtinId="11" hidden="1"/>
    <cellStyle name="Avertissement" xfId="13458" builtinId="11" hidden="1"/>
    <cellStyle name="Avertissement" xfId="13497" builtinId="11" hidden="1"/>
    <cellStyle name="Avertissement" xfId="13537" builtinId="11" hidden="1"/>
    <cellStyle name="Avertissement" xfId="13576" builtinId="11" hidden="1"/>
    <cellStyle name="Avertissement" xfId="13616" builtinId="11" hidden="1"/>
    <cellStyle name="Avertissement" xfId="13655" builtinId="11" hidden="1"/>
    <cellStyle name="Avertissement" xfId="13694" builtinId="11" hidden="1"/>
    <cellStyle name="Avertissement" xfId="13850" builtinId="11" hidden="1"/>
    <cellStyle name="Avertissement" xfId="13890" builtinId="11" hidden="1"/>
    <cellStyle name="Avertissement" xfId="13929" builtinId="11" hidden="1"/>
    <cellStyle name="Avertissement" xfId="13967" builtinId="11" hidden="1"/>
    <cellStyle name="Avertissement" xfId="14006" builtinId="11" hidden="1"/>
    <cellStyle name="Avertissement" xfId="14045" builtinId="11" hidden="1"/>
    <cellStyle name="Avertissement" xfId="14084" builtinId="11" hidden="1"/>
    <cellStyle name="Avertissement" xfId="14124" builtinId="11" hidden="1"/>
    <cellStyle name="Avertissement" xfId="14163" builtinId="11" hidden="1"/>
    <cellStyle name="Avertissement" xfId="14201" builtinId="11" hidden="1"/>
    <cellStyle name="Avertissement" xfId="14240" builtinId="11" hidden="1"/>
    <cellStyle name="Avertissement" xfId="14279" builtinId="11" hidden="1"/>
    <cellStyle name="Avertissement" xfId="14318" builtinId="11" hidden="1"/>
    <cellStyle name="Avertissement" xfId="14358" builtinId="11" hidden="1"/>
    <cellStyle name="Avertissement" xfId="14397" builtinId="11" hidden="1"/>
    <cellStyle name="Avertissement" xfId="14438" builtinId="11" hidden="1"/>
    <cellStyle name="Avertissement" xfId="14477" builtinId="11" hidden="1"/>
    <cellStyle name="Avertissement" xfId="14517" builtinId="11" hidden="1"/>
    <cellStyle name="Avertissement" xfId="14556" builtinId="11" hidden="1"/>
    <cellStyle name="Avertissement" xfId="13825" builtinId="11" hidden="1"/>
    <cellStyle name="Avertissement" xfId="13722" builtinId="11" hidden="1"/>
    <cellStyle name="Avertissement" xfId="14629" builtinId="11" hidden="1"/>
    <cellStyle name="Avertissement" xfId="14668" builtinId="11" hidden="1"/>
    <cellStyle name="Avertissement" xfId="14706" builtinId="11" hidden="1"/>
    <cellStyle name="Avertissement" xfId="14745" builtinId="11" hidden="1"/>
    <cellStyle name="Avertissement" xfId="14784" builtinId="11" hidden="1"/>
    <cellStyle name="Avertissement" xfId="14823" builtinId="11" hidden="1"/>
    <cellStyle name="Avertissement" xfId="14863" builtinId="11" hidden="1"/>
    <cellStyle name="Avertissement" xfId="14902" builtinId="11" hidden="1"/>
    <cellStyle name="Avertissement" xfId="14940" builtinId="11" hidden="1"/>
    <cellStyle name="Avertissement" xfId="14979" builtinId="11" hidden="1"/>
    <cellStyle name="Avertissement" xfId="15018" builtinId="11" hidden="1"/>
    <cellStyle name="Avertissement" xfId="15057" builtinId="11" hidden="1"/>
    <cellStyle name="Avertissement" xfId="15097" builtinId="11" hidden="1"/>
    <cellStyle name="Avertissement" xfId="15136" builtinId="11" hidden="1"/>
    <cellStyle name="Avertissement" xfId="15176" builtinId="11" hidden="1"/>
    <cellStyle name="Avertissement" xfId="15215" builtinId="11" hidden="1"/>
    <cellStyle name="Avertissement" xfId="15255" builtinId="11" hidden="1"/>
    <cellStyle name="Avertissement" xfId="15294" builtinId="11" hidden="1"/>
    <cellStyle name="Avertissement" xfId="13747" builtinId="11" hidden="1"/>
    <cellStyle name="Avertissement" xfId="13783" builtinId="11" hidden="1"/>
    <cellStyle name="Avertissement" xfId="15339" builtinId="11" hidden="1"/>
    <cellStyle name="Avertissement" xfId="15378" builtinId="11" hidden="1"/>
    <cellStyle name="Avertissement" xfId="15416" builtinId="11" hidden="1"/>
    <cellStyle name="Avertissement" xfId="15455" builtinId="11" hidden="1"/>
    <cellStyle name="Avertissement" xfId="15494" builtinId="11" hidden="1"/>
    <cellStyle name="Avertissement" xfId="15533" builtinId="11" hidden="1"/>
    <cellStyle name="Avertissement" xfId="15573" builtinId="11" hidden="1"/>
    <cellStyle name="Avertissement" xfId="15612" builtinId="11" hidden="1"/>
    <cellStyle name="Avertissement" xfId="15650" builtinId="11" hidden="1"/>
    <cellStyle name="Avertissement" xfId="15689" builtinId="11" hidden="1"/>
    <cellStyle name="Avertissement" xfId="15728" builtinId="11" hidden="1"/>
    <cellStyle name="Avertissement" xfId="15767" builtinId="11" hidden="1"/>
    <cellStyle name="Avertissement" xfId="15807" builtinId="11" hidden="1"/>
    <cellStyle name="Avertissement" xfId="15846" builtinId="11" hidden="1"/>
    <cellStyle name="Avertissement" xfId="15886" builtinId="11" hidden="1"/>
    <cellStyle name="Avertissement" xfId="15925" builtinId="11" hidden="1"/>
    <cellStyle name="Avertissement" xfId="15965" builtinId="11" hidden="1"/>
    <cellStyle name="Avertissement" xfId="16004" builtinId="11" hidden="1"/>
    <cellStyle name="Avertissement" xfId="3475" builtinId="11" hidden="1"/>
    <cellStyle name="Avertissement" xfId="3524" builtinId="11" hidden="1"/>
    <cellStyle name="Avertissement" xfId="16057" builtinId="11" hidden="1"/>
    <cellStyle name="Avertissement" xfId="16096" builtinId="11" hidden="1"/>
    <cellStyle name="Avertissement" xfId="16134" builtinId="11" hidden="1"/>
    <cellStyle name="Avertissement" xfId="16173" builtinId="11" hidden="1"/>
    <cellStyle name="Avertissement" xfId="16212" builtinId="11" hidden="1"/>
    <cellStyle name="Avertissement" xfId="16251" builtinId="11" hidden="1"/>
    <cellStyle name="Avertissement" xfId="16291" builtinId="11" hidden="1"/>
    <cellStyle name="Avertissement" xfId="16330" builtinId="11" hidden="1"/>
    <cellStyle name="Avertissement" xfId="16368" builtinId="11" hidden="1"/>
    <cellStyle name="Avertissement" xfId="16407" builtinId="11" hidden="1"/>
    <cellStyle name="Avertissement" xfId="16446" builtinId="11" hidden="1"/>
    <cellStyle name="Avertissement" xfId="16485" builtinId="11" hidden="1"/>
    <cellStyle name="Avertissement" xfId="16525" builtinId="11" hidden="1"/>
    <cellStyle name="Avertissement" xfId="16564" builtinId="11" hidden="1"/>
    <cellStyle name="Avertissement" xfId="16604" builtinId="11" hidden="1"/>
    <cellStyle name="Avertissement" xfId="16643" builtinId="11" hidden="1"/>
    <cellStyle name="Avertissement" xfId="16683" builtinId="11" hidden="1"/>
    <cellStyle name="Avertissement" xfId="16722" builtinId="11" hidden="1"/>
    <cellStyle name="Avertissement" xfId="16761" builtinId="11" hidden="1"/>
    <cellStyle name="Avertissement" xfId="16917" builtinId="11" hidden="1"/>
    <cellStyle name="Avertissement" xfId="16957" builtinId="11" hidden="1"/>
    <cellStyle name="Avertissement" xfId="16996" builtinId="11" hidden="1"/>
    <cellStyle name="Avertissement" xfId="17034" builtinId="11" hidden="1"/>
    <cellStyle name="Avertissement" xfId="17073" builtinId="11" hidden="1"/>
    <cellStyle name="Avertissement" xfId="17112" builtinId="11" hidden="1"/>
    <cellStyle name="Avertissement" xfId="17151" builtinId="11" hidden="1"/>
    <cellStyle name="Avertissement" xfId="17191" builtinId="11" hidden="1"/>
    <cellStyle name="Avertissement" xfId="17230" builtinId="11" hidden="1"/>
    <cellStyle name="Avertissement" xfId="17268" builtinId="11" hidden="1"/>
    <cellStyle name="Avertissement" xfId="17307" builtinId="11" hidden="1"/>
    <cellStyle name="Avertissement" xfId="17346" builtinId="11" hidden="1"/>
    <cellStyle name="Avertissement" xfId="17385" builtinId="11" hidden="1"/>
    <cellStyle name="Avertissement" xfId="17425" builtinId="11" hidden="1"/>
    <cellStyle name="Avertissement" xfId="17464" builtinId="11" hidden="1"/>
    <cellStyle name="Avertissement" xfId="17505" builtinId="11" hidden="1"/>
    <cellStyle name="Avertissement" xfId="17544" builtinId="11" hidden="1"/>
    <cellStyle name="Avertissement" xfId="17584" builtinId="11" hidden="1"/>
    <cellStyle name="Avertissement" xfId="17623" builtinId="11" hidden="1"/>
    <cellStyle name="Avertissement" xfId="16892" builtinId="11" hidden="1"/>
    <cellStyle name="Avertissement" xfId="16789" builtinId="11" hidden="1"/>
    <cellStyle name="Avertissement" xfId="17696" builtinId="11" hidden="1"/>
    <cellStyle name="Avertissement" xfId="17735" builtinId="11" hidden="1"/>
    <cellStyle name="Avertissement" xfId="17773" builtinId="11" hidden="1"/>
    <cellStyle name="Avertissement" xfId="17812" builtinId="11" hidden="1"/>
    <cellStyle name="Avertissement" xfId="17851" builtinId="11" hidden="1"/>
    <cellStyle name="Avertissement" xfId="17890" builtinId="11" hidden="1"/>
    <cellStyle name="Avertissement" xfId="17930" builtinId="11" hidden="1"/>
    <cellStyle name="Avertissement" xfId="17969" builtinId="11" hidden="1"/>
    <cellStyle name="Avertissement" xfId="18007" builtinId="11" hidden="1"/>
    <cellStyle name="Avertissement" xfId="18046" builtinId="11" hidden="1"/>
    <cellStyle name="Avertissement" xfId="18085" builtinId="11" hidden="1"/>
    <cellStyle name="Avertissement" xfId="18124" builtinId="11" hidden="1"/>
    <cellStyle name="Avertissement" xfId="18164" builtinId="11" hidden="1"/>
    <cellStyle name="Avertissement" xfId="18203" builtinId="11" hidden="1"/>
    <cellStyle name="Avertissement" xfId="18243" builtinId="11" hidden="1"/>
    <cellStyle name="Avertissement" xfId="18282" builtinId="11" hidden="1"/>
    <cellStyle name="Avertissement" xfId="18322" builtinId="11" hidden="1"/>
    <cellStyle name="Avertissement" xfId="18361" builtinId="11" hidden="1"/>
    <cellStyle name="Avertissement" xfId="16814" builtinId="11" hidden="1"/>
    <cellStyle name="Avertissement" xfId="16850" builtinId="11" hidden="1"/>
    <cellStyle name="Avertissement" xfId="18406" builtinId="11" hidden="1"/>
    <cellStyle name="Avertissement" xfId="18445" builtinId="11" hidden="1"/>
    <cellStyle name="Avertissement" xfId="18483" builtinId="11" hidden="1"/>
    <cellStyle name="Avertissement" xfId="18522" builtinId="11" hidden="1"/>
    <cellStyle name="Avertissement" xfId="18561" builtinId="11" hidden="1"/>
    <cellStyle name="Avertissement" xfId="18600" builtinId="11" hidden="1"/>
    <cellStyle name="Avertissement" xfId="18640" builtinId="11" hidden="1"/>
    <cellStyle name="Avertissement" xfId="18679" builtinId="11" hidden="1"/>
    <cellStyle name="Avertissement" xfId="18717" builtinId="11" hidden="1"/>
    <cellStyle name="Avertissement" xfId="18756" builtinId="11" hidden="1"/>
    <cellStyle name="Avertissement" xfId="18795" builtinId="11" hidden="1"/>
    <cellStyle name="Avertissement" xfId="18834" builtinId="11" hidden="1"/>
    <cellStyle name="Avertissement" xfId="18874" builtinId="11" hidden="1"/>
    <cellStyle name="Avertissement" xfId="18913" builtinId="11" hidden="1"/>
    <cellStyle name="Avertissement" xfId="18953" builtinId="11" hidden="1"/>
    <cellStyle name="Avertissement" xfId="18992" builtinId="11" hidden="1"/>
    <cellStyle name="Avertissement" xfId="19032" builtinId="11" hidden="1"/>
    <cellStyle name="Avertissement" xfId="19071" builtinId="11" hidden="1"/>
    <cellStyle name="Avertissement" xfId="3498" builtinId="11" hidden="1"/>
    <cellStyle name="Avertissement" xfId="19191" builtinId="11" hidden="1"/>
    <cellStyle name="Avertissement" xfId="19231" builtinId="11" hidden="1"/>
    <cellStyle name="Avertissement" xfId="19270" builtinId="11" hidden="1"/>
    <cellStyle name="Avertissement" xfId="19308" builtinId="11" hidden="1"/>
    <cellStyle name="Avertissement" xfId="19347" builtinId="11" hidden="1"/>
    <cellStyle name="Avertissement" xfId="19386" builtinId="11" hidden="1"/>
    <cellStyle name="Avertissement" xfId="19425" builtinId="11" hidden="1"/>
    <cellStyle name="Avertissement" xfId="19465" builtinId="11" hidden="1"/>
    <cellStyle name="Avertissement" xfId="19504" builtinId="11" hidden="1"/>
    <cellStyle name="Avertissement" xfId="19542" builtinId="11" hidden="1"/>
    <cellStyle name="Avertissement" xfId="19581" builtinId="11" hidden="1"/>
    <cellStyle name="Avertissement" xfId="19620" builtinId="11" hidden="1"/>
    <cellStyle name="Avertissement" xfId="19659" builtinId="11" hidden="1"/>
    <cellStyle name="Avertissement" xfId="19699" builtinId="11" hidden="1"/>
    <cellStyle name="Avertissement" xfId="19738" builtinId="11" hidden="1"/>
    <cellStyle name="Avertissement" xfId="19778" builtinId="11" hidden="1"/>
    <cellStyle name="Avertissement" xfId="19817" builtinId="11" hidden="1"/>
    <cellStyle name="Avertissement" xfId="19857" builtinId="11" hidden="1"/>
    <cellStyle name="Avertissement" xfId="19896" builtinId="11" hidden="1"/>
    <cellStyle name="Avertissement" xfId="19947" builtinId="11" hidden="1"/>
    <cellStyle name="Avertissement" xfId="20103" builtinId="11" hidden="1"/>
    <cellStyle name="Avertissement" xfId="20143" builtinId="11" hidden="1"/>
    <cellStyle name="Avertissement" xfId="20182" builtinId="11" hidden="1"/>
    <cellStyle name="Avertissement" xfId="20220" builtinId="11" hidden="1"/>
    <cellStyle name="Avertissement" xfId="20259" builtinId="11" hidden="1"/>
    <cellStyle name="Avertissement" xfId="20298" builtinId="11" hidden="1"/>
    <cellStyle name="Avertissement" xfId="20337" builtinId="11" hidden="1"/>
    <cellStyle name="Avertissement" xfId="20377" builtinId="11" hidden="1"/>
    <cellStyle name="Avertissement" xfId="20416" builtinId="11" hidden="1"/>
    <cellStyle name="Avertissement" xfId="20454" builtinId="11" hidden="1"/>
    <cellStyle name="Avertissement" xfId="20493" builtinId="11" hidden="1"/>
    <cellStyle name="Avertissement" xfId="20532" builtinId="11" hidden="1"/>
    <cellStyle name="Avertissement" xfId="20571" builtinId="11" hidden="1"/>
    <cellStyle name="Avertissement" xfId="20611" builtinId="11" hidden="1"/>
    <cellStyle name="Avertissement" xfId="20650" builtinId="11" hidden="1"/>
    <cellStyle name="Avertissement" xfId="20691" builtinId="11" hidden="1"/>
    <cellStyle name="Avertissement" xfId="20730" builtinId="11" hidden="1"/>
    <cellStyle name="Avertissement" xfId="20770" builtinId="11" hidden="1"/>
    <cellStyle name="Avertissement" xfId="20809" builtinId="11" hidden="1"/>
    <cellStyle name="Avertissement" xfId="20078" builtinId="11" hidden="1"/>
    <cellStyle name="Avertissement" xfId="19975" builtinId="11" hidden="1"/>
    <cellStyle name="Avertissement" xfId="20882" builtinId="11" hidden="1"/>
    <cellStyle name="Avertissement" xfId="20921" builtinId="11" hidden="1"/>
    <cellStyle name="Avertissement" xfId="20959" builtinId="11" hidden="1"/>
    <cellStyle name="Avertissement" xfId="20998" builtinId="11" hidden="1"/>
    <cellStyle name="Avertissement" xfId="21037" builtinId="11" hidden="1"/>
    <cellStyle name="Avertissement" xfId="21076" builtinId="11" hidden="1"/>
    <cellStyle name="Avertissement" xfId="21116" builtinId="11" hidden="1"/>
    <cellStyle name="Avertissement" xfId="21155" builtinId="11" hidden="1"/>
    <cellStyle name="Avertissement" xfId="21193" builtinId="11" hidden="1"/>
    <cellStyle name="Avertissement" xfId="21232" builtinId="11" hidden="1"/>
    <cellStyle name="Avertissement" xfId="21271" builtinId="11" hidden="1"/>
    <cellStyle name="Avertissement" xfId="21310" builtinId="11" hidden="1"/>
    <cellStyle name="Avertissement" xfId="21350" builtinId="11" hidden="1"/>
    <cellStyle name="Avertissement" xfId="21389" builtinId="11" hidden="1"/>
    <cellStyle name="Avertissement" xfId="21429" builtinId="11" hidden="1"/>
    <cellStyle name="Avertissement" xfId="21468" builtinId="11" hidden="1"/>
    <cellStyle name="Avertissement" xfId="21508" builtinId="11" hidden="1"/>
    <cellStyle name="Avertissement" xfId="21547" builtinId="11" hidden="1"/>
    <cellStyle name="Avertissement" xfId="20000" builtinId="11" hidden="1"/>
    <cellStyle name="Avertissement" xfId="20036" builtinId="11" hidden="1"/>
    <cellStyle name="Avertissement" xfId="21592" builtinId="11" hidden="1"/>
    <cellStyle name="Avertissement" xfId="21631" builtinId="11" hidden="1"/>
    <cellStyle name="Avertissement" xfId="21669" builtinId="11" hidden="1"/>
    <cellStyle name="Avertissement" xfId="21708" builtinId="11" hidden="1"/>
    <cellStyle name="Avertissement" xfId="21747" builtinId="11" hidden="1"/>
    <cellStyle name="Avertissement" xfId="21786" builtinId="11" hidden="1"/>
    <cellStyle name="Avertissement" xfId="21826" builtinId="11" hidden="1"/>
    <cellStyle name="Avertissement" xfId="21865" builtinId="11" hidden="1"/>
    <cellStyle name="Avertissement" xfId="21903" builtinId="11" hidden="1"/>
    <cellStyle name="Avertissement" xfId="21942" builtinId="11" hidden="1"/>
    <cellStyle name="Avertissement" xfId="21981" builtinId="11" hidden="1"/>
    <cellStyle name="Avertissement" xfId="22020" builtinId="11" hidden="1"/>
    <cellStyle name="Avertissement" xfId="22060" builtinId="11" hidden="1"/>
    <cellStyle name="Avertissement" xfId="22099" builtinId="11" hidden="1"/>
    <cellStyle name="Avertissement" xfId="22139" builtinId="11" hidden="1"/>
    <cellStyle name="Avertissement" xfId="22178" builtinId="11" hidden="1"/>
    <cellStyle name="Avertissement" xfId="22218" builtinId="11" hidden="1"/>
    <cellStyle name="Avertissement" xfId="22257" builtinId="11" hidden="1"/>
    <cellStyle name="Avertissement" xfId="22296" builtinId="11" hidden="1"/>
    <cellStyle name="Avertissement" xfId="22335" builtinId="11" hidden="1"/>
    <cellStyle name="Avertissement" xfId="22375" builtinId="11" hidden="1"/>
    <cellStyle name="Avertissement" xfId="22414" builtinId="11" hidden="1"/>
    <cellStyle name="Avertissement" xfId="22452" builtinId="11" hidden="1"/>
    <cellStyle name="Avertissement" xfId="22491" builtinId="11" hidden="1"/>
    <cellStyle name="Avertissement" xfId="22530" builtinId="11" hidden="1"/>
    <cellStyle name="Avertissement" xfId="22569" builtinId="11" hidden="1"/>
    <cellStyle name="Avertissement" xfId="22609" builtinId="11" hidden="1"/>
    <cellStyle name="Avertissement" xfId="22648" builtinId="11" hidden="1"/>
    <cellStyle name="Avertissement" xfId="22686" builtinId="11" hidden="1"/>
    <cellStyle name="Avertissement" xfId="22725" builtinId="11" hidden="1"/>
    <cellStyle name="Avertissement" xfId="22764" builtinId="11" hidden="1"/>
    <cellStyle name="Avertissement" xfId="22803" builtinId="11" hidden="1"/>
    <cellStyle name="Avertissement" xfId="22843" builtinId="11" hidden="1"/>
    <cellStyle name="Avertissement" xfId="22882" builtinId="11" hidden="1"/>
    <cellStyle name="Avertissement" xfId="22922" builtinId="11" hidden="1"/>
    <cellStyle name="Avertissement" xfId="22961" builtinId="11" hidden="1"/>
    <cellStyle name="Avertissement" xfId="23001" builtinId="11" hidden="1"/>
    <cellStyle name="Avertissement" xfId="23040" builtinId="11" hidden="1"/>
    <cellStyle name="Avertissement" xfId="23079" builtinId="11" hidden="1"/>
    <cellStyle name="Avertissement" xfId="23235" builtinId="11" hidden="1"/>
    <cellStyle name="Avertissement" xfId="23275" builtinId="11" hidden="1"/>
    <cellStyle name="Avertissement" xfId="23314" builtinId="11" hidden="1"/>
    <cellStyle name="Avertissement" xfId="23352" builtinId="11" hidden="1"/>
    <cellStyle name="Avertissement" xfId="23391" builtinId="11" hidden="1"/>
    <cellStyle name="Avertissement" xfId="23430" builtinId="11" hidden="1"/>
    <cellStyle name="Avertissement" xfId="23469" builtinId="11" hidden="1"/>
    <cellStyle name="Avertissement" xfId="23509" builtinId="11" hidden="1"/>
    <cellStyle name="Avertissement" xfId="23548" builtinId="11" hidden="1"/>
    <cellStyle name="Avertissement" xfId="23586" builtinId="11" hidden="1"/>
    <cellStyle name="Avertissement" xfId="23625" builtinId="11" hidden="1"/>
    <cellStyle name="Avertissement" xfId="23664" builtinId="11" hidden="1"/>
    <cellStyle name="Avertissement" xfId="23703" builtinId="11" hidden="1"/>
    <cellStyle name="Avertissement" xfId="23743" builtinId="11" hidden="1"/>
    <cellStyle name="Avertissement" xfId="23782" builtinId="11" hidden="1"/>
    <cellStyle name="Avertissement" xfId="23823" builtinId="11" hidden="1"/>
    <cellStyle name="Avertissement" xfId="23862" builtinId="11" hidden="1"/>
    <cellStyle name="Avertissement" xfId="23902" builtinId="11" hidden="1"/>
    <cellStyle name="Avertissement" xfId="23941" builtinId="11" hidden="1"/>
    <cellStyle name="Avertissement" xfId="23210" builtinId="11" hidden="1"/>
    <cellStyle name="Avertissement" xfId="23107" builtinId="11" hidden="1"/>
    <cellStyle name="Avertissement" xfId="24014" builtinId="11" hidden="1"/>
    <cellStyle name="Avertissement" xfId="24053" builtinId="11" hidden="1"/>
    <cellStyle name="Avertissement" xfId="24091" builtinId="11" hidden="1"/>
    <cellStyle name="Avertissement" xfId="24130" builtinId="11" hidden="1"/>
    <cellStyle name="Avertissement" xfId="24169" builtinId="11" hidden="1"/>
    <cellStyle name="Avertissement" xfId="24208" builtinId="11" hidden="1"/>
    <cellStyle name="Avertissement" xfId="24248" builtinId="11" hidden="1"/>
    <cellStyle name="Avertissement" xfId="24287" builtinId="11" hidden="1"/>
    <cellStyle name="Avertissement" xfId="24325" builtinId="11" hidden="1"/>
    <cellStyle name="Avertissement" xfId="24364" builtinId="11" hidden="1"/>
    <cellStyle name="Avertissement" xfId="24403" builtinId="11" hidden="1"/>
    <cellStyle name="Avertissement" xfId="24442" builtinId="11" hidden="1"/>
    <cellStyle name="Avertissement" xfId="24482" builtinId="11" hidden="1"/>
    <cellStyle name="Avertissement" xfId="24521" builtinId="11" hidden="1"/>
    <cellStyle name="Avertissement" xfId="24561" builtinId="11" hidden="1"/>
    <cellStyle name="Avertissement" xfId="24600" builtinId="11" hidden="1"/>
    <cellStyle name="Avertissement" xfId="24640" builtinId="11" hidden="1"/>
    <cellStyle name="Avertissement" xfId="24679" builtinId="11" hidden="1"/>
    <cellStyle name="Avertissement" xfId="23132" builtinId="11" hidden="1"/>
    <cellStyle name="Avertissement" xfId="23168" builtinId="11" hidden="1"/>
    <cellStyle name="Avertissement" xfId="24724" builtinId="11" hidden="1"/>
    <cellStyle name="Avertissement" xfId="24763" builtinId="11" hidden="1"/>
    <cellStyle name="Avertissement" xfId="24801" builtinId="11" hidden="1"/>
    <cellStyle name="Avertissement" xfId="24840" builtinId="11" hidden="1"/>
    <cellStyle name="Avertissement" xfId="24879" builtinId="11" hidden="1"/>
    <cellStyle name="Avertissement" xfId="24918" builtinId="11" hidden="1"/>
    <cellStyle name="Avertissement" xfId="24958" builtinId="11" hidden="1"/>
    <cellStyle name="Avertissement" xfId="24997" builtinId="11" hidden="1"/>
    <cellStyle name="Avertissement" xfId="25035" builtinId="11" hidden="1"/>
    <cellStyle name="Avertissement" xfId="25074" builtinId="11" hidden="1"/>
    <cellStyle name="Avertissement" xfId="25113" builtinId="11" hidden="1"/>
    <cellStyle name="Avertissement" xfId="25152" builtinId="11" hidden="1"/>
    <cellStyle name="Avertissement" xfId="25192" builtinId="11" hidden="1"/>
    <cellStyle name="Avertissement" xfId="25231" builtinId="11" hidden="1"/>
    <cellStyle name="Avertissement" xfId="25271" builtinId="11" hidden="1"/>
    <cellStyle name="Avertissement" xfId="25310" builtinId="11" hidden="1"/>
    <cellStyle name="Avertissement" xfId="25350" builtinId="11" hidden="1"/>
    <cellStyle name="Avertissement" xfId="25389" builtinId="11" hidden="1"/>
    <cellStyle name="Avertissement" xfId="19166" builtinId="11" hidden="1"/>
    <cellStyle name="Avertissement" xfId="19137" builtinId="11" hidden="1"/>
    <cellStyle name="Avertissement" xfId="25415" builtinId="11" hidden="1"/>
    <cellStyle name="Avertissement" xfId="25454" builtinId="11" hidden="1"/>
    <cellStyle name="Avertissement" xfId="25492" builtinId="11" hidden="1"/>
    <cellStyle name="Avertissement" xfId="25531" builtinId="11" hidden="1"/>
    <cellStyle name="Avertissement" xfId="25570" builtinId="11" hidden="1"/>
    <cellStyle name="Avertissement" xfId="25609" builtinId="11" hidden="1"/>
    <cellStyle name="Avertissement" xfId="25649" builtinId="11" hidden="1"/>
    <cellStyle name="Avertissement" xfId="25688" builtinId="11" hidden="1"/>
    <cellStyle name="Avertissement" xfId="25726" builtinId="11" hidden="1"/>
    <cellStyle name="Avertissement" xfId="25765" builtinId="11" hidden="1"/>
    <cellStyle name="Avertissement" xfId="25804" builtinId="11" hidden="1"/>
    <cellStyle name="Avertissement" xfId="25843" builtinId="11" hidden="1"/>
    <cellStyle name="Avertissement" xfId="25883" builtinId="11" hidden="1"/>
    <cellStyle name="Avertissement" xfId="25922" builtinId="11" hidden="1"/>
    <cellStyle name="Avertissement" xfId="25962" builtinId="11" hidden="1"/>
    <cellStyle name="Avertissement" xfId="26001" builtinId="11" hidden="1"/>
    <cellStyle name="Avertissement" xfId="26041" builtinId="11" hidden="1"/>
    <cellStyle name="Avertissement" xfId="26080" builtinId="11" hidden="1"/>
    <cellStyle name="Avertissement" xfId="26119" builtinId="11" hidden="1"/>
    <cellStyle name="Avertissement" xfId="26275" builtinId="11" hidden="1"/>
    <cellStyle name="Avertissement" xfId="26315" builtinId="11" hidden="1"/>
    <cellStyle name="Avertissement" xfId="26354" builtinId="11" hidden="1"/>
    <cellStyle name="Avertissement" xfId="26392" builtinId="11" hidden="1"/>
    <cellStyle name="Avertissement" xfId="26431" builtinId="11" hidden="1"/>
    <cellStyle name="Avertissement" xfId="26470" builtinId="11" hidden="1"/>
    <cellStyle name="Avertissement" xfId="26509" builtinId="11" hidden="1"/>
    <cellStyle name="Avertissement" xfId="26549" builtinId="11" hidden="1"/>
    <cellStyle name="Avertissement" xfId="26588" builtinId="11" hidden="1"/>
    <cellStyle name="Avertissement" xfId="26626" builtinId="11" hidden="1"/>
    <cellStyle name="Avertissement" xfId="26665" builtinId="11" hidden="1"/>
    <cellStyle name="Avertissement" xfId="26704" builtinId="11" hidden="1"/>
    <cellStyle name="Avertissement" xfId="26743" builtinId="11" hidden="1"/>
    <cellStyle name="Avertissement" xfId="26783" builtinId="11" hidden="1"/>
    <cellStyle name="Avertissement" xfId="26822" builtinId="11" hidden="1"/>
    <cellStyle name="Avertissement" xfId="26863" builtinId="11" hidden="1"/>
    <cellStyle name="Avertissement" xfId="26902" builtinId="11" hidden="1"/>
    <cellStyle name="Avertissement" xfId="26942" builtinId="11" hidden="1"/>
    <cellStyle name="Avertissement" xfId="26981" builtinId="11" hidden="1"/>
    <cellStyle name="Avertissement" xfId="26250" builtinId="11" hidden="1"/>
    <cellStyle name="Avertissement" xfId="26147" builtinId="11" hidden="1"/>
    <cellStyle name="Avertissement" xfId="27054" builtinId="11" hidden="1"/>
    <cellStyle name="Avertissement" xfId="27093" builtinId="11" hidden="1"/>
    <cellStyle name="Avertissement" xfId="27131" builtinId="11" hidden="1"/>
    <cellStyle name="Avertissement" xfId="27170" builtinId="11" hidden="1"/>
    <cellStyle name="Avertissement" xfId="27209" builtinId="11" hidden="1"/>
    <cellStyle name="Avertissement" xfId="27248" builtinId="11" hidden="1"/>
    <cellStyle name="Avertissement" xfId="27288" builtinId="11" hidden="1"/>
    <cellStyle name="Avertissement" xfId="27327" builtinId="11" hidden="1"/>
    <cellStyle name="Avertissement" xfId="27365" builtinId="11" hidden="1"/>
    <cellStyle name="Avertissement" xfId="27404" builtinId="11" hidden="1"/>
    <cellStyle name="Avertissement" xfId="27443" builtinId="11" hidden="1"/>
    <cellStyle name="Avertissement" xfId="27482" builtinId="11" hidden="1"/>
    <cellStyle name="Avertissement" xfId="27522" builtinId="11" hidden="1"/>
    <cellStyle name="Avertissement" xfId="27561" builtinId="11" hidden="1"/>
    <cellStyle name="Avertissement" xfId="27601" builtinId="11" hidden="1"/>
    <cellStyle name="Avertissement" xfId="27640" builtinId="11" hidden="1"/>
    <cellStyle name="Avertissement" xfId="27680" builtinId="11" hidden="1"/>
    <cellStyle name="Avertissement" xfId="27719" builtinId="11" hidden="1"/>
    <cellStyle name="Avertissement" xfId="26172" builtinId="11" hidden="1"/>
    <cellStyle name="Avertissement" xfId="26208" builtinId="11" hidden="1"/>
    <cellStyle name="Avertissement" xfId="27764" builtinId="11" hidden="1"/>
    <cellStyle name="Avertissement" xfId="27803" builtinId="11" hidden="1"/>
    <cellStyle name="Avertissement" xfId="27841" builtinId="11" hidden="1"/>
    <cellStyle name="Avertissement" xfId="27880" builtinId="11" hidden="1"/>
    <cellStyle name="Avertissement" xfId="27919" builtinId="11" hidden="1"/>
    <cellStyle name="Avertissement" xfId="27958" builtinId="11" hidden="1"/>
    <cellStyle name="Avertissement" xfId="27998" builtinId="11" hidden="1"/>
    <cellStyle name="Avertissement" xfId="28037" builtinId="11" hidden="1"/>
    <cellStyle name="Avertissement" xfId="28075" builtinId="11" hidden="1"/>
    <cellStyle name="Avertissement" xfId="28114" builtinId="11" hidden="1"/>
    <cellStyle name="Avertissement" xfId="28153" builtinId="11" hidden="1"/>
    <cellStyle name="Avertissement" xfId="28192" builtinId="11" hidden="1"/>
    <cellStyle name="Avertissement" xfId="28232" builtinId="11" hidden="1"/>
    <cellStyle name="Avertissement" xfId="28271" builtinId="11" hidden="1"/>
    <cellStyle name="Avertissement" xfId="28311" builtinId="11" hidden="1"/>
    <cellStyle name="Avertissement" xfId="28350" builtinId="11" hidden="1"/>
    <cellStyle name="Avertissement" xfId="28390" builtinId="11" hidden="1"/>
    <cellStyle name="Avertissement" xfId="28429" builtinId="11" hidden="1"/>
    <cellStyle name="Avertissement" xfId="28468" builtinId="11" hidden="1"/>
    <cellStyle name="Avertissement" xfId="28590" builtinId="11" hidden="1"/>
    <cellStyle name="Avertissement" xfId="28632" builtinId="11" hidden="1"/>
    <cellStyle name="Avertissement" xfId="28671" builtinId="11" hidden="1"/>
    <cellStyle name="Avertissement" xfId="28709" builtinId="11" hidden="1"/>
    <cellStyle name="Avertissement" xfId="28748" builtinId="11" hidden="1"/>
    <cellStyle name="Avertissement" xfId="28787" builtinId="11" hidden="1"/>
    <cellStyle name="Avertissement" xfId="28826" builtinId="11" hidden="1"/>
    <cellStyle name="Avertissement" xfId="28866" builtinId="11" hidden="1"/>
    <cellStyle name="Avertissement" xfId="28905" builtinId="11" hidden="1"/>
    <cellStyle name="Avertissement" xfId="28943" builtinId="11" hidden="1"/>
    <cellStyle name="Avertissement" xfId="28982" builtinId="11" hidden="1"/>
    <cellStyle name="Avertissement" xfId="29023" builtinId="11" hidden="1"/>
    <cellStyle name="Avertissement" xfId="29062" builtinId="11" hidden="1"/>
    <cellStyle name="Avertissement" xfId="29102" builtinId="11" hidden="1"/>
    <cellStyle name="Avertissement" xfId="29141" builtinId="11" hidden="1"/>
    <cellStyle name="Avertissement" xfId="29182" builtinId="11" hidden="1"/>
    <cellStyle name="Avertissement" xfId="29221" builtinId="11" hidden="1"/>
    <cellStyle name="Avertissement" xfId="29261" builtinId="11" hidden="1"/>
    <cellStyle name="Avertissement" xfId="29300" builtinId="11" hidden="1"/>
    <cellStyle name="Avertissement" xfId="29350" builtinId="11" hidden="1"/>
    <cellStyle name="Avertissement" xfId="29506" builtinId="11" hidden="1"/>
    <cellStyle name="Avertissement" xfId="29548" builtinId="11" hidden="1"/>
    <cellStyle name="Avertissement" xfId="29587" builtinId="11" hidden="1"/>
    <cellStyle name="Avertissement" xfId="29625" builtinId="11" hidden="1"/>
    <cellStyle name="Avertissement" xfId="29664" builtinId="11" hidden="1"/>
    <cellStyle name="Avertissement" xfId="29703" builtinId="11" hidden="1"/>
    <cellStyle name="Avertissement" xfId="29742" builtinId="11" hidden="1"/>
    <cellStyle name="Avertissement" xfId="29782" builtinId="11" hidden="1"/>
    <cellStyle name="Avertissement" xfId="29821" builtinId="11" hidden="1"/>
    <cellStyle name="Avertissement" xfId="29859" builtinId="11" hidden="1"/>
    <cellStyle name="Avertissement" xfId="29898" builtinId="11" hidden="1"/>
    <cellStyle name="Avertissement" xfId="29939" builtinId="11" hidden="1"/>
    <cellStyle name="Avertissement" xfId="29978" builtinId="11" hidden="1"/>
    <cellStyle name="Avertissement" xfId="30018" builtinId="11" hidden="1"/>
    <cellStyle name="Avertissement" xfId="30057" builtinId="11" hidden="1"/>
    <cellStyle name="Avertissement" xfId="30098" builtinId="11" hidden="1"/>
    <cellStyle name="Avertissement" xfId="30137" builtinId="11" hidden="1"/>
    <cellStyle name="Avertissement" xfId="30177" builtinId="11" hidden="1"/>
    <cellStyle name="Avertissement" xfId="30216" builtinId="11" hidden="1"/>
    <cellStyle name="Avertissement" xfId="29481" builtinId="11" hidden="1"/>
    <cellStyle name="Avertissement" xfId="29378" builtinId="11" hidden="1"/>
    <cellStyle name="Avertissement" xfId="30289" builtinId="11" hidden="1"/>
    <cellStyle name="Avertissement" xfId="30328" builtinId="11" hidden="1"/>
    <cellStyle name="Avertissement" xfId="30366" builtinId="11" hidden="1"/>
    <cellStyle name="Avertissement" xfId="30405" builtinId="11" hidden="1"/>
    <cellStyle name="Avertissement" xfId="30444" builtinId="11" hidden="1"/>
    <cellStyle name="Avertissement" xfId="30483" builtinId="11" hidden="1"/>
    <cellStyle name="Avertissement" xfId="30523" builtinId="11" hidden="1"/>
    <cellStyle name="Avertissement" xfId="30562" builtinId="11" hidden="1"/>
    <cellStyle name="Avertissement" xfId="30600" builtinId="11" hidden="1"/>
    <cellStyle name="Avertissement" xfId="30639" builtinId="11" hidden="1"/>
    <cellStyle name="Avertissement" xfId="30678" builtinId="11" hidden="1"/>
    <cellStyle name="Avertissement" xfId="30717" builtinId="11" hidden="1"/>
    <cellStyle name="Avertissement" xfId="30757" builtinId="11" hidden="1"/>
    <cellStyle name="Avertissement" xfId="30796" builtinId="11" hidden="1"/>
    <cellStyle name="Avertissement" xfId="30836" builtinId="11" hidden="1"/>
    <cellStyle name="Avertissement" xfId="30875" builtinId="11" hidden="1"/>
    <cellStyle name="Avertissement" xfId="30915" builtinId="11" hidden="1"/>
    <cellStyle name="Avertissement" xfId="30954" builtinId="11" hidden="1"/>
    <cellStyle name="Avertissement" xfId="29403" builtinId="11" hidden="1"/>
    <cellStyle name="Avertissement" xfId="29439" builtinId="11" hidden="1"/>
    <cellStyle name="Avertissement" xfId="30999" builtinId="11" hidden="1"/>
    <cellStyle name="Avertissement" xfId="31038" builtinId="11" hidden="1"/>
    <cellStyle name="Avertissement" xfId="31076" builtinId="11" hidden="1"/>
    <cellStyle name="Avertissement" xfId="31115" builtinId="11" hidden="1"/>
    <cellStyle name="Avertissement" xfId="31154" builtinId="11" hidden="1"/>
    <cellStyle name="Avertissement" xfId="31193" builtinId="11" hidden="1"/>
    <cellStyle name="Avertissement" xfId="31233" builtinId="11" hidden="1"/>
    <cellStyle name="Avertissement" xfId="31272" builtinId="11" hidden="1"/>
    <cellStyle name="Avertissement" xfId="31310" builtinId="11" hidden="1"/>
    <cellStyle name="Avertissement" xfId="31349" builtinId="11" hidden="1"/>
    <cellStyle name="Avertissement" xfId="31388" builtinId="11" hidden="1"/>
    <cellStyle name="Avertissement" xfId="31427" builtinId="11" hidden="1"/>
    <cellStyle name="Avertissement" xfId="31467" builtinId="11" hidden="1"/>
    <cellStyle name="Avertissement" xfId="31506" builtinId="11" hidden="1"/>
    <cellStyle name="Avertissement" xfId="31546" builtinId="11" hidden="1"/>
    <cellStyle name="Avertissement" xfId="31585" builtinId="11" hidden="1"/>
    <cellStyle name="Avertissement" xfId="31625" builtinId="11" hidden="1"/>
    <cellStyle name="Avertissement" xfId="31664" builtinId="11" hidden="1"/>
    <cellStyle name="Avertissement" xfId="28565" builtinId="11" hidden="1"/>
    <cellStyle name="Avertissement" xfId="28506" builtinId="11" hidden="1"/>
    <cellStyle name="Avertissement" xfId="31717" builtinId="11" hidden="1"/>
    <cellStyle name="Avertissement" xfId="31756" builtinId="11" hidden="1"/>
    <cellStyle name="Avertissement" xfId="31794" builtinId="11" hidden="1"/>
    <cellStyle name="Avertissement" xfId="31833" builtinId="11" hidden="1"/>
    <cellStyle name="Avertissement" xfId="31872" builtinId="11" hidden="1"/>
    <cellStyle name="Avertissement" xfId="31911" builtinId="11" hidden="1"/>
    <cellStyle name="Avertissement" xfId="31951" builtinId="11" hidden="1"/>
    <cellStyle name="Avertissement" xfId="31990" builtinId="11" hidden="1"/>
    <cellStyle name="Avertissement" xfId="32028" builtinId="11" hidden="1"/>
    <cellStyle name="Avertissement" xfId="32067" builtinId="11" hidden="1"/>
    <cellStyle name="Avertissement" xfId="32106" builtinId="11" hidden="1"/>
    <cellStyle name="Avertissement" xfId="32145" builtinId="11" hidden="1"/>
    <cellStyle name="Avertissement" xfId="32185" builtinId="11" hidden="1"/>
    <cellStyle name="Avertissement" xfId="32224" builtinId="11" hidden="1"/>
    <cellStyle name="Avertissement" xfId="32264" builtinId="11" hidden="1"/>
    <cellStyle name="Avertissement" xfId="32303" builtinId="11" hidden="1"/>
    <cellStyle name="Avertissement" xfId="32343" builtinId="11" hidden="1"/>
    <cellStyle name="Avertissement" xfId="32382" builtinId="11" hidden="1"/>
    <cellStyle name="Avertissement" xfId="32421" builtinId="11" hidden="1"/>
    <cellStyle name="Avertissement" xfId="32577" builtinId="11" hidden="1"/>
    <cellStyle name="Avertissement" xfId="32617" builtinId="11" hidden="1"/>
    <cellStyle name="Avertissement" xfId="32656" builtinId="11" hidden="1"/>
    <cellStyle name="Avertissement" xfId="32694" builtinId="11" hidden="1"/>
    <cellStyle name="Avertissement" xfId="32733" builtinId="11" hidden="1"/>
    <cellStyle name="Avertissement" xfId="32772" builtinId="11" hidden="1"/>
    <cellStyle name="Avertissement" xfId="32811" builtinId="11" hidden="1"/>
    <cellStyle name="Avertissement" xfId="32851" builtinId="11" hidden="1"/>
    <cellStyle name="Avertissement" xfId="32890" builtinId="11" hidden="1"/>
    <cellStyle name="Avertissement" xfId="32928" builtinId="11" hidden="1"/>
    <cellStyle name="Avertissement" xfId="32967" builtinId="11" hidden="1"/>
    <cellStyle name="Avertissement" xfId="33006" builtinId="11" hidden="1"/>
    <cellStyle name="Avertissement" xfId="33045" builtinId="11" hidden="1"/>
    <cellStyle name="Avertissement" xfId="33085" builtinId="11" hidden="1"/>
    <cellStyle name="Avertissement" xfId="33124" builtinId="11" hidden="1"/>
    <cellStyle name="Avertissement" xfId="33165" builtinId="11" hidden="1"/>
    <cellStyle name="Avertissement" xfId="33204" builtinId="11" hidden="1"/>
    <cellStyle name="Avertissement" xfId="33244" builtinId="11" hidden="1"/>
    <cellStyle name="Avertissement" xfId="33283" builtinId="11" hidden="1"/>
    <cellStyle name="Avertissement" xfId="32552" builtinId="11" hidden="1"/>
    <cellStyle name="Avertissement" xfId="32449" builtinId="11" hidden="1"/>
    <cellStyle name="Avertissement" xfId="33356" builtinId="11" hidden="1"/>
    <cellStyle name="Avertissement" xfId="33395" builtinId="11" hidden="1"/>
    <cellStyle name="Avertissement" xfId="33433" builtinId="11" hidden="1"/>
    <cellStyle name="Avertissement" xfId="33472" builtinId="11" hidden="1"/>
    <cellStyle name="Avertissement" xfId="33511" builtinId="11" hidden="1"/>
    <cellStyle name="Avertissement" xfId="33550" builtinId="11" hidden="1"/>
    <cellStyle name="Avertissement" xfId="33590" builtinId="11" hidden="1"/>
    <cellStyle name="Avertissement" xfId="33629" builtinId="11" hidden="1"/>
    <cellStyle name="Avertissement" xfId="33667" builtinId="11" hidden="1"/>
    <cellStyle name="Avertissement" xfId="33706" builtinId="11" hidden="1"/>
    <cellStyle name="Avertissement" xfId="33745" builtinId="11" hidden="1"/>
    <cellStyle name="Avertissement" xfId="33784" builtinId="11" hidden="1"/>
    <cellStyle name="Avertissement" xfId="33824" builtinId="11" hidden="1"/>
    <cellStyle name="Avertissement" xfId="33863" builtinId="11" hidden="1"/>
    <cellStyle name="Avertissement" xfId="33903" builtinId="11" hidden="1"/>
    <cellStyle name="Avertissement" xfId="33942" builtinId="11" hidden="1"/>
    <cellStyle name="Avertissement" xfId="33982" builtinId="11" hidden="1"/>
    <cellStyle name="Avertissement" xfId="34021" builtinId="11" hidden="1"/>
    <cellStyle name="Avertissement" xfId="32474" builtinId="11" hidden="1"/>
    <cellStyle name="Avertissement" xfId="32510" builtinId="11" hidden="1"/>
    <cellStyle name="Avertissement" xfId="34066" builtinId="11" hidden="1"/>
    <cellStyle name="Avertissement" xfId="34105" builtinId="11" hidden="1"/>
    <cellStyle name="Avertissement" xfId="34143" builtinId="11" hidden="1"/>
    <cellStyle name="Avertissement" xfId="34182" builtinId="11" hidden="1"/>
    <cellStyle name="Avertissement" xfId="34221" builtinId="11" hidden="1"/>
    <cellStyle name="Avertissement" xfId="34260" builtinId="11" hidden="1"/>
    <cellStyle name="Avertissement" xfId="34300" builtinId="11" hidden="1"/>
    <cellStyle name="Avertissement" xfId="34339" builtinId="11" hidden="1"/>
    <cellStyle name="Avertissement" xfId="34377" builtinId="11" hidden="1"/>
    <cellStyle name="Avertissement" xfId="34416" builtinId="11" hidden="1"/>
    <cellStyle name="Avertissement" xfId="34455" builtinId="11" hidden="1"/>
    <cellStyle name="Avertissement" xfId="34494" builtinId="11" hidden="1"/>
    <cellStyle name="Avertissement" xfId="34534" builtinId="11" hidden="1"/>
    <cellStyle name="Avertissement" xfId="34573" builtinId="11" hidden="1"/>
    <cellStyle name="Avertissement" xfId="34613" builtinId="11" hidden="1"/>
    <cellStyle name="Avertissement" xfId="34652" builtinId="11" hidden="1"/>
    <cellStyle name="Avertissement" xfId="34692" builtinId="11" hidden="1"/>
    <cellStyle name="Avertissement" xfId="34731" builtinId="11" hidden="1"/>
    <cellStyle name="Avertissement" xfId="28536" builtinId="11" hidden="1"/>
    <cellStyle name="Avertissement" xfId="34771" builtinId="11" hidden="1"/>
    <cellStyle name="Avertissement" xfId="34811" builtinId="11" hidden="1"/>
    <cellStyle name="Avertissement" xfId="34850" builtinId="11" hidden="1"/>
    <cellStyle name="Avertissement" xfId="34888" builtinId="11" hidden="1"/>
    <cellStyle name="Avertissement" xfId="34927" builtinId="11" hidden="1"/>
    <cellStyle name="Avertissement" xfId="34966" builtinId="11" hidden="1"/>
    <cellStyle name="Avertissement" xfId="35005" builtinId="11" hidden="1"/>
    <cellStyle name="Avertissement" xfId="35045" builtinId="11" hidden="1"/>
    <cellStyle name="Avertissement" xfId="35084" builtinId="11" hidden="1"/>
    <cellStyle name="Avertissement" xfId="35122" builtinId="11" hidden="1"/>
    <cellStyle name="Avertissement" xfId="35161" builtinId="11" hidden="1"/>
    <cellStyle name="Avertissement" xfId="35200" builtinId="11" hidden="1"/>
    <cellStyle name="Avertissement" xfId="35239" builtinId="11" hidden="1"/>
    <cellStyle name="Avertissement" xfId="35279" builtinId="11" hidden="1"/>
    <cellStyle name="Avertissement" xfId="35318" builtinId="11" hidden="1"/>
    <cellStyle name="Avertissement" xfId="35358" builtinId="11" hidden="1"/>
    <cellStyle name="Avertissement" xfId="35397" builtinId="11" hidden="1"/>
    <cellStyle name="Avertissement" xfId="35437" builtinId="11" hidden="1"/>
    <cellStyle name="Avertissement" xfId="35476" builtinId="11" hidden="1"/>
    <cellStyle name="Avertissement" xfId="35515" builtinId="11" hidden="1"/>
    <cellStyle name="Avertissement" xfId="35671" builtinId="11" hidden="1"/>
    <cellStyle name="Avertissement" xfId="35711" builtinId="11" hidden="1"/>
    <cellStyle name="Avertissement" xfId="35750" builtinId="11" hidden="1"/>
    <cellStyle name="Avertissement" xfId="35788" builtinId="11" hidden="1"/>
    <cellStyle name="Avertissement" xfId="35827" builtinId="11" hidden="1"/>
    <cellStyle name="Avertissement" xfId="35866" builtinId="11" hidden="1"/>
    <cellStyle name="Avertissement" xfId="35905" builtinId="11" hidden="1"/>
    <cellStyle name="Avertissement" xfId="35945" builtinId="11" hidden="1"/>
    <cellStyle name="Avertissement" xfId="35984" builtinId="11" hidden="1"/>
    <cellStyle name="Avertissement" xfId="36022" builtinId="11" hidden="1"/>
    <cellStyle name="Avertissement" xfId="36061" builtinId="11" hidden="1"/>
    <cellStyle name="Avertissement" xfId="36100" builtinId="11" hidden="1"/>
    <cellStyle name="Avertissement" xfId="36139" builtinId="11" hidden="1"/>
    <cellStyle name="Avertissement" xfId="36179" builtinId="11" hidden="1"/>
    <cellStyle name="Avertissement" xfId="36218" builtinId="11" hidden="1"/>
    <cellStyle name="Avertissement" xfId="36259" builtinId="11" hidden="1"/>
    <cellStyle name="Avertissement" xfId="36298" builtinId="11" hidden="1"/>
    <cellStyle name="Avertissement" xfId="36338" builtinId="11" hidden="1"/>
    <cellStyle name="Avertissement" xfId="36377" builtinId="11" hidden="1"/>
    <cellStyle name="Avertissement" xfId="35646" builtinId="11" hidden="1"/>
    <cellStyle name="Avertissement" xfId="35543" builtinId="11" hidden="1"/>
    <cellStyle name="Avertissement" xfId="36450" builtinId="11" hidden="1"/>
    <cellStyle name="Avertissement" xfId="36489" builtinId="11" hidden="1"/>
    <cellStyle name="Avertissement" xfId="36527" builtinId="11" hidden="1"/>
    <cellStyle name="Avertissement" xfId="36566" builtinId="11" hidden="1"/>
    <cellStyle name="Avertissement" xfId="36605" builtinId="11" hidden="1"/>
    <cellStyle name="Avertissement" xfId="36644" builtinId="11" hidden="1"/>
    <cellStyle name="Avertissement" xfId="36684" builtinId="11" hidden="1"/>
    <cellStyle name="Avertissement" xfId="36723" builtinId="11" hidden="1"/>
    <cellStyle name="Avertissement" xfId="36761" builtinId="11" hidden="1"/>
    <cellStyle name="Avertissement" xfId="36800" builtinId="11" hidden="1"/>
    <cellStyle name="Avertissement" xfId="36839" builtinId="11" hidden="1"/>
    <cellStyle name="Avertissement" xfId="36878" builtinId="11" hidden="1"/>
    <cellStyle name="Avertissement" xfId="36918" builtinId="11" hidden="1"/>
    <cellStyle name="Avertissement" xfId="36957" builtinId="11" hidden="1"/>
    <cellStyle name="Avertissement" xfId="36997" builtinId="11" hidden="1"/>
    <cellStyle name="Avertissement" xfId="37036" builtinId="11" hidden="1"/>
    <cellStyle name="Avertissement" xfId="37076" builtinId="11" hidden="1"/>
    <cellStyle name="Avertissement" xfId="37115" builtinId="11" hidden="1"/>
    <cellStyle name="Avertissement" xfId="35568" builtinId="11" hidden="1"/>
    <cellStyle name="Avertissement" xfId="35604" builtinId="11" hidden="1"/>
    <cellStyle name="Avertissement" xfId="37160" builtinId="11" hidden="1"/>
    <cellStyle name="Avertissement" xfId="37199" builtinId="11" hidden="1"/>
    <cellStyle name="Avertissement" xfId="37237" builtinId="11" hidden="1"/>
    <cellStyle name="Avertissement" xfId="37276" builtinId="11" hidden="1"/>
    <cellStyle name="Avertissement" xfId="37315" builtinId="11" hidden="1"/>
    <cellStyle name="Avertissement" xfId="37354" builtinId="11" hidden="1"/>
    <cellStyle name="Avertissement" xfId="37394" builtinId="11" hidden="1"/>
    <cellStyle name="Avertissement" xfId="37433" builtinId="11" hidden="1"/>
    <cellStyle name="Avertissement" xfId="37471" builtinId="11" hidden="1"/>
    <cellStyle name="Avertissement" xfId="37510" builtinId="11" hidden="1"/>
    <cellStyle name="Avertissement" xfId="37549" builtinId="11" hidden="1"/>
    <cellStyle name="Avertissement" xfId="37588" builtinId="11" hidden="1"/>
    <cellStyle name="Avertissement" xfId="37628" builtinId="11" hidden="1"/>
    <cellStyle name="Avertissement" xfId="37667" builtinId="11" hidden="1"/>
    <cellStyle name="Avertissement" xfId="37707" builtinId="11" hidden="1"/>
    <cellStyle name="Avertissement" xfId="37746" builtinId="11" hidden="1"/>
    <cellStyle name="Avertissement" xfId="37786" builtinId="11" hidden="1"/>
    <cellStyle name="Avertissement" xfId="37825" builtinId="11" hidden="1"/>
    <cellStyle name="Avertissement" xfId="37864" builtinId="11" hidden="1"/>
    <cellStyle name="Avertissement" xfId="37903" builtinId="11" hidden="1"/>
    <cellStyle name="Avertissement" xfId="37943" builtinId="11" hidden="1"/>
    <cellStyle name="Avertissement" xfId="37982" builtinId="11" hidden="1"/>
    <cellStyle name="Avertissement" xfId="38020" builtinId="11" hidden="1"/>
    <cellStyle name="Avertissement" xfId="38059" builtinId="11" hidden="1"/>
    <cellStyle name="Avertissement" xfId="38098" builtinId="11" hidden="1"/>
    <cellStyle name="Avertissement" xfId="38137" builtinId="11" hidden="1"/>
    <cellStyle name="Avertissement" xfId="38177" builtinId="11" hidden="1"/>
    <cellStyle name="Avertissement" xfId="38216" builtinId="11" hidden="1"/>
    <cellStyle name="Avertissement" xfId="38254" builtinId="11" hidden="1"/>
    <cellStyle name="Avertissement" xfId="38293" builtinId="11" hidden="1"/>
    <cellStyle name="Avertissement" xfId="38332" builtinId="11" hidden="1"/>
    <cellStyle name="Avertissement" xfId="38371" builtinId="11" hidden="1"/>
    <cellStyle name="Avertissement" xfId="38411" builtinId="11" hidden="1"/>
    <cellStyle name="Avertissement" xfId="38450" builtinId="11" hidden="1"/>
    <cellStyle name="Avertissement" xfId="38490" builtinId="11" hidden="1"/>
    <cellStyle name="Avertissement" xfId="38529" builtinId="11" hidden="1"/>
    <cellStyle name="Avertissement" xfId="38569" builtinId="11" hidden="1"/>
    <cellStyle name="Avertissement" xfId="38608" builtinId="11" hidden="1"/>
    <cellStyle name="Avertissement" xfId="38647" builtinId="11" hidden="1"/>
    <cellStyle name="Avertissement" xfId="38803" builtinId="11" hidden="1"/>
    <cellStyle name="Avertissement" xfId="38843" builtinId="11" hidden="1"/>
    <cellStyle name="Avertissement" xfId="38882" builtinId="11" hidden="1"/>
    <cellStyle name="Avertissement" xfId="38920" builtinId="11" hidden="1"/>
    <cellStyle name="Avertissement" xfId="38959" builtinId="11" hidden="1"/>
    <cellStyle name="Avertissement" xfId="38998" builtinId="11" hidden="1"/>
    <cellStyle name="Avertissement" xfId="39037" builtinId="11" hidden="1"/>
    <cellStyle name="Avertissement" xfId="39077" builtinId="11" hidden="1"/>
    <cellStyle name="Avertissement" xfId="39116" builtinId="11" hidden="1"/>
    <cellStyle name="Avertissement" xfId="39154" builtinId="11" hidden="1"/>
    <cellStyle name="Avertissement" xfId="39193" builtinId="11" hidden="1"/>
    <cellStyle name="Avertissement" xfId="39232" builtinId="11" hidden="1"/>
    <cellStyle name="Avertissement" xfId="39271" builtinId="11" hidden="1"/>
    <cellStyle name="Avertissement" xfId="39311" builtinId="11" hidden="1"/>
    <cellStyle name="Avertissement" xfId="39350" builtinId="11" hidden="1"/>
    <cellStyle name="Avertissement" xfId="39391" builtinId="11" hidden="1"/>
    <cellStyle name="Avertissement" xfId="39430" builtinId="11" hidden="1"/>
    <cellStyle name="Avertissement" xfId="39470" builtinId="11" hidden="1"/>
    <cellStyle name="Avertissement" xfId="39509" builtinId="11" hidden="1"/>
    <cellStyle name="Avertissement" xfId="38778" builtinId="11" hidden="1"/>
    <cellStyle name="Avertissement" xfId="38675" builtinId="11" hidden="1"/>
    <cellStyle name="Avertissement" xfId="39582" builtinId="11" hidden="1"/>
    <cellStyle name="Avertissement" xfId="39621" builtinId="11" hidden="1"/>
    <cellStyle name="Avertissement" xfId="39659" builtinId="11" hidden="1"/>
    <cellStyle name="Avertissement" xfId="39698" builtinId="11" hidden="1"/>
    <cellStyle name="Avertissement" xfId="39737" builtinId="11" hidden="1"/>
    <cellStyle name="Avertissement" xfId="39776" builtinId="11" hidden="1"/>
    <cellStyle name="Avertissement" xfId="39816" builtinId="11" hidden="1"/>
    <cellStyle name="Avertissement" xfId="39855" builtinId="11" hidden="1"/>
    <cellStyle name="Avertissement" xfId="39893" builtinId="11" hidden="1"/>
    <cellStyle name="Avertissement" xfId="39932" builtinId="11" hidden="1"/>
    <cellStyle name="Avertissement" xfId="39971" builtinId="11" hidden="1"/>
    <cellStyle name="Avertissement" xfId="40010" builtinId="11" hidden="1"/>
    <cellStyle name="Avertissement" xfId="40050" builtinId="11" hidden="1"/>
    <cellStyle name="Avertissement" xfId="40089" builtinId="11" hidden="1"/>
    <cellStyle name="Avertissement" xfId="40129" builtinId="11" hidden="1"/>
    <cellStyle name="Avertissement" xfId="40168" builtinId="11" hidden="1"/>
    <cellStyle name="Avertissement" xfId="40208" builtinId="11" hidden="1"/>
    <cellStyle name="Avertissement" xfId="40247" builtinId="11" hidden="1"/>
    <cellStyle name="Avertissement" xfId="38700" builtinId="11" hidden="1"/>
    <cellStyle name="Avertissement" xfId="38736" builtinId="11" hidden="1"/>
    <cellStyle name="Avertissement" xfId="40292" builtinId="11" hidden="1"/>
    <cellStyle name="Avertissement" xfId="40331" builtinId="11" hidden="1"/>
    <cellStyle name="Avertissement" xfId="40369" builtinId="11" hidden="1"/>
    <cellStyle name="Avertissement" xfId="40408" builtinId="11" hidden="1"/>
    <cellStyle name="Avertissement" xfId="40447" builtinId="11" hidden="1"/>
    <cellStyle name="Avertissement" xfId="40486" builtinId="11" hidden="1"/>
    <cellStyle name="Avertissement" xfId="40526" builtinId="11" hidden="1"/>
    <cellStyle name="Avertissement" xfId="40565" builtinId="11" hidden="1"/>
    <cellStyle name="Avertissement" xfId="40603" builtinId="11" hidden="1"/>
    <cellStyle name="Avertissement" xfId="40642" builtinId="11" hidden="1"/>
    <cellStyle name="Avertissement" xfId="40681" builtinId="11" hidden="1"/>
    <cellStyle name="Avertissement" xfId="40720" builtinId="11" hidden="1"/>
    <cellStyle name="Avertissement" xfId="40760" builtinId="11" hidden="1"/>
    <cellStyle name="Avertissement" xfId="40799" builtinId="11" hidden="1"/>
    <cellStyle name="Avertissement" xfId="40839" builtinId="11" hidden="1"/>
    <cellStyle name="Avertissement" xfId="40878" builtinId="11" hidden="1"/>
    <cellStyle name="Avertissement" xfId="40918" builtinId="11" hidden="1"/>
    <cellStyle name="Avertissement" xfId="40957" builtinId="11" hidden="1"/>
    <cellStyle name="Avertissement" xfId="41017" builtinId="11" hidden="1"/>
    <cellStyle name="Avertissement" xfId="41074" builtinId="11" hidden="1"/>
    <cellStyle name="Avertissement" xfId="41114" builtinId="11" hidden="1"/>
    <cellStyle name="Avertissement" xfId="41153" builtinId="11" hidden="1"/>
    <cellStyle name="Avertissement" xfId="41191" builtinId="11" hidden="1"/>
    <cellStyle name="Avertissement" xfId="41230" builtinId="11" hidden="1"/>
    <cellStyle name="Avertissement" xfId="41269" builtinId="11" hidden="1"/>
    <cellStyle name="Avertissement" xfId="41308" builtinId="11" hidden="1"/>
    <cellStyle name="Avertissement" xfId="41348" builtinId="11" hidden="1"/>
    <cellStyle name="Avertissement" xfId="41387" builtinId="11" hidden="1"/>
    <cellStyle name="Avertissement" xfId="41425" builtinId="11" hidden="1"/>
    <cellStyle name="Avertissement" xfId="41464" builtinId="11" hidden="1"/>
    <cellStyle name="Avertissement" xfId="41503" builtinId="11" hidden="1"/>
    <cellStyle name="Avertissement" xfId="41542" builtinId="11" hidden="1"/>
    <cellStyle name="Avertissement" xfId="41582" builtinId="11" hidden="1"/>
    <cellStyle name="Avertissement" xfId="41621" builtinId="11" hidden="1"/>
    <cellStyle name="Avertissement" xfId="41661" builtinId="11" hidden="1"/>
    <cellStyle name="Avertissement" xfId="41700" builtinId="11" hidden="1"/>
    <cellStyle name="Avertissement" xfId="41740" builtinId="11" hidden="1"/>
    <cellStyle name="Avertissement" xfId="41779" builtinId="11" hidden="1"/>
    <cellStyle name="Avertissement" xfId="40996" builtinId="11" hidden="1"/>
    <cellStyle name="Avertissement" xfId="41818" builtinId="11" hidden="1"/>
    <cellStyle name="Avertissement" xfId="41858" builtinId="11" hidden="1"/>
    <cellStyle name="Avertissement" xfId="41897" builtinId="11" hidden="1"/>
    <cellStyle name="Avertissement" xfId="41935" builtinId="11" hidden="1"/>
    <cellStyle name="Avertissement" xfId="41974" builtinId="11" hidden="1"/>
    <cellStyle name="Avertissement" xfId="42013" builtinId="11" hidden="1"/>
    <cellStyle name="Avertissement" xfId="42052" builtinId="11" hidden="1"/>
    <cellStyle name="Avertissement" xfId="42092" builtinId="11" hidden="1"/>
    <cellStyle name="Avertissement" xfId="42131" builtinId="11" hidden="1"/>
    <cellStyle name="Avertissement" xfId="42169" builtinId="11" hidden="1"/>
    <cellStyle name="Avertissement" xfId="42208" builtinId="11" hidden="1"/>
    <cellStyle name="Avertissement" xfId="42247" builtinId="11" hidden="1"/>
    <cellStyle name="Avertissement" xfId="42286" builtinId="11" hidden="1"/>
    <cellStyle name="Avertissement" xfId="42326" builtinId="11" hidden="1"/>
    <cellStyle name="Avertissement" xfId="42365" builtinId="11" hidden="1"/>
    <cellStyle name="Avertissement" xfId="42405" builtinId="11" hidden="1"/>
    <cellStyle name="Avertissement" xfId="42444" builtinId="11" hidden="1"/>
    <cellStyle name="Avertissement" xfId="42484" builtinId="11" hidden="1"/>
    <cellStyle name="Avertissement" xfId="42523" builtinId="11" hidden="1"/>
    <cellStyle name="Avertissement" xfId="42587" builtinId="11" hidden="1"/>
    <cellStyle name="Avertissement" xfId="42640" builtinId="11" hidden="1"/>
    <cellStyle name="Avertissement" xfId="42680" builtinId="11" hidden="1"/>
    <cellStyle name="Avertissement" xfId="42719" builtinId="11" hidden="1"/>
    <cellStyle name="Avertissement" xfId="42757" builtinId="11" hidden="1"/>
    <cellStyle name="Avertissement" xfId="42796" builtinId="11" hidden="1"/>
    <cellStyle name="Avertissement" xfId="42835" builtinId="11" hidden="1"/>
    <cellStyle name="Avertissement" xfId="42874" builtinId="11" hidden="1"/>
    <cellStyle name="Avertissement" xfId="42914" builtinId="11" hidden="1"/>
    <cellStyle name="Avertissement" xfId="42953" builtinId="11" hidden="1"/>
    <cellStyle name="Avertissement" xfId="42991" builtinId="11" hidden="1"/>
    <cellStyle name="Avertissement" xfId="43030" builtinId="11" hidden="1"/>
    <cellStyle name="Avertissement" xfId="43069" builtinId="11" hidden="1"/>
    <cellStyle name="Avertissement" xfId="43108" builtinId="11" hidden="1"/>
    <cellStyle name="Avertissement" xfId="43148" builtinId="11" hidden="1"/>
    <cellStyle name="Avertissement" xfId="43187" builtinId="11" hidden="1"/>
    <cellStyle name="Avertissement" xfId="43227" builtinId="11" hidden="1"/>
    <cellStyle name="Avertissement" xfId="43266" builtinId="11" hidden="1"/>
    <cellStyle name="Avertissement" xfId="43306" builtinId="11" hidden="1"/>
    <cellStyle name="Avertissement" xfId="43345" builtinId="11" hidden="1"/>
    <cellStyle name="Avertissement" xfId="42558" builtinId="11" hidden="1"/>
    <cellStyle name="Avertissement" xfId="43384" builtinId="11" hidden="1"/>
    <cellStyle name="Avertissement" xfId="43424" builtinId="11" hidden="1"/>
    <cellStyle name="Avertissement" xfId="43463" builtinId="11" hidden="1"/>
    <cellStyle name="Avertissement" xfId="43501" builtinId="11" hidden="1"/>
    <cellStyle name="Avertissement" xfId="43540" builtinId="11" hidden="1"/>
    <cellStyle name="Avertissement" xfId="43579" builtinId="11" hidden="1"/>
    <cellStyle name="Avertissement" xfId="43618" builtinId="11" hidden="1"/>
    <cellStyle name="Avertissement" xfId="43658" builtinId="11" hidden="1"/>
    <cellStyle name="Avertissement" xfId="43697" builtinId="11" hidden="1"/>
    <cellStyle name="Avertissement" xfId="43735" builtinId="11" hidden="1"/>
    <cellStyle name="Avertissement" xfId="43774" builtinId="11" hidden="1"/>
    <cellStyle name="Avertissement" xfId="43813" builtinId="11" hidden="1"/>
    <cellStyle name="Avertissement" xfId="43852" builtinId="11" hidden="1"/>
    <cellStyle name="Avertissement" xfId="43892" builtinId="11" hidden="1"/>
    <cellStyle name="Avertissement" xfId="43931" builtinId="11" hidden="1"/>
    <cellStyle name="Avertissement" xfId="43971" builtinId="11" hidden="1"/>
    <cellStyle name="Avertissement" xfId="44010" builtinId="11" hidden="1"/>
    <cellStyle name="Avertissement" xfId="44050" builtinId="11" hidden="1"/>
    <cellStyle name="Avertissement" xfId="44089" builtinId="11" hidden="1"/>
    <cellStyle name="Avertissement" xfId="44153" builtinId="11" hidden="1"/>
    <cellStyle name="Avertissement" xfId="44206" builtinId="11" hidden="1"/>
    <cellStyle name="Avertissement" xfId="44246" builtinId="11" hidden="1"/>
    <cellStyle name="Avertissement" xfId="44285" builtinId="11" hidden="1"/>
    <cellStyle name="Avertissement" xfId="44323" builtinId="11" hidden="1"/>
    <cellStyle name="Avertissement" xfId="44362" builtinId="11" hidden="1"/>
    <cellStyle name="Avertissement" xfId="44401" builtinId="11" hidden="1"/>
    <cellStyle name="Avertissement" xfId="44440" builtinId="11" hidden="1"/>
    <cellStyle name="Avertissement" xfId="44480" builtinId="11" hidden="1"/>
    <cellStyle name="Avertissement" xfId="44519" builtinId="11" hidden="1"/>
    <cellStyle name="Avertissement" xfId="44557" builtinId="11" hidden="1"/>
    <cellStyle name="Avertissement" xfId="44596" builtinId="11" hidden="1"/>
    <cellStyle name="Avertissement" xfId="44635" builtinId="11" hidden="1"/>
    <cellStyle name="Avertissement" xfId="44674" builtinId="11" hidden="1"/>
    <cellStyle name="Avertissement" xfId="44714" builtinId="11" hidden="1"/>
    <cellStyle name="Avertissement" xfId="44753" builtinId="11" hidden="1"/>
    <cellStyle name="Avertissement" xfId="44793" builtinId="11" hidden="1"/>
    <cellStyle name="Avertissement" xfId="44832" builtinId="11" hidden="1"/>
    <cellStyle name="Avertissement" xfId="44872" builtinId="11" hidden="1"/>
    <cellStyle name="Avertissement" xfId="44911" builtinId="11" hidden="1"/>
    <cellStyle name="Avertissement" xfId="44125" builtinId="11" hidden="1"/>
    <cellStyle name="Avertissement" xfId="44950" builtinId="11" hidden="1"/>
    <cellStyle name="Avertissement" xfId="44990" builtinId="11" hidden="1"/>
    <cellStyle name="Avertissement" xfId="45029" builtinId="11" hidden="1"/>
    <cellStyle name="Avertissement" xfId="45067" builtinId="11" hidden="1"/>
    <cellStyle name="Avertissement" xfId="45106" builtinId="11" hidden="1"/>
    <cellStyle name="Avertissement" xfId="45145" builtinId="11" hidden="1"/>
    <cellStyle name="Avertissement" xfId="45184" builtinId="11" hidden="1"/>
    <cellStyle name="Avertissement" xfId="45224" builtinId="11" hidden="1"/>
    <cellStyle name="Avertissement" xfId="45263" builtinId="11" hidden="1"/>
    <cellStyle name="Avertissement" xfId="45301" builtinId="11" hidden="1"/>
    <cellStyle name="Avertissement" xfId="45340" builtinId="11" hidden="1"/>
    <cellStyle name="Avertissement" xfId="45379" builtinId="11" hidden="1"/>
    <cellStyle name="Avertissement" xfId="45418" builtinId="11" hidden="1"/>
    <cellStyle name="Avertissement" xfId="45458" builtinId="11" hidden="1"/>
    <cellStyle name="Avertissement" xfId="45497" builtinId="11" hidden="1"/>
    <cellStyle name="Avertissement" xfId="45537" builtinId="11" hidden="1"/>
    <cellStyle name="Avertissement" xfId="45576" builtinId="11" hidden="1"/>
    <cellStyle name="Avertissement" xfId="45616" builtinId="11" hidden="1"/>
    <cellStyle name="Avertissement" xfId="45655" builtinId="11" hidden="1"/>
    <cellStyle name="Avertissement" xfId="45694" builtinId="11" hidden="1"/>
    <cellStyle name="Avertissement" xfId="45733" builtinId="11" hidden="1"/>
    <cellStyle name="Avertissement" xfId="45773" builtinId="11" hidden="1"/>
    <cellStyle name="Avertissement" xfId="45813" builtinId="11" hidden="1"/>
    <cellStyle name="Avertissement" xfId="45851" builtinId="11" hidden="1"/>
    <cellStyle name="Avertissement" xfId="45888" builtinId="11" hidden="1"/>
    <cellStyle name="Avertissement" xfId="45925" builtinId="11" hidden="1"/>
    <cellStyle name="Bad" xfId="7" hidden="1"/>
    <cellStyle name="Bad 2" xfId="45958" hidden="1"/>
    <cellStyle name="Bad 2" xfId="46890" hidden="1"/>
    <cellStyle name="Bad 2" xfId="46927"/>
    <cellStyle name="Calcul" xfId="88" builtinId="22" hidden="1"/>
    <cellStyle name="Calcul" xfId="125" builtinId="22" hidden="1"/>
    <cellStyle name="Calcul" xfId="50" builtinId="22" hidden="1"/>
    <cellStyle name="Calcul" xfId="163" builtinId="22" hidden="1"/>
    <cellStyle name="Calcul" xfId="201" builtinId="22" hidden="1"/>
    <cellStyle name="Calcul" xfId="239" builtinId="22" hidden="1"/>
    <cellStyle name="Calcul" xfId="277" builtinId="22" hidden="1"/>
    <cellStyle name="Calcul" xfId="316" builtinId="22" hidden="1"/>
    <cellStyle name="Calcul" xfId="356" builtinId="22" hidden="1"/>
    <cellStyle name="Calcul" xfId="395" builtinId="22" hidden="1"/>
    <cellStyle name="Calcul" xfId="433" builtinId="22" hidden="1"/>
    <cellStyle name="Calcul" xfId="472" builtinId="22" hidden="1"/>
    <cellStyle name="Calcul" xfId="511" builtinId="22" hidden="1"/>
    <cellStyle name="Calcul" xfId="550" builtinId="22" hidden="1"/>
    <cellStyle name="Calcul" xfId="590" builtinId="22" hidden="1"/>
    <cellStyle name="Calcul" xfId="629" builtinId="22" hidden="1"/>
    <cellStyle name="Calcul" xfId="667" builtinId="22" hidden="1"/>
    <cellStyle name="Calcul" xfId="706" builtinId="22" hidden="1"/>
    <cellStyle name="Calcul" xfId="745" builtinId="22" hidden="1"/>
    <cellStyle name="Calcul" xfId="784" builtinId="22" hidden="1"/>
    <cellStyle name="Calcul" xfId="824" builtinId="22" hidden="1"/>
    <cellStyle name="Calcul" xfId="863" builtinId="22" hidden="1"/>
    <cellStyle name="Calcul" xfId="903" builtinId="22" hidden="1"/>
    <cellStyle name="Calcul" xfId="942" builtinId="22" hidden="1"/>
    <cellStyle name="Calcul" xfId="982" builtinId="22" hidden="1"/>
    <cellStyle name="Calcul" xfId="1021" builtinId="22" hidden="1"/>
    <cellStyle name="Calcul" xfId="1060" builtinId="22" hidden="1"/>
    <cellStyle name="Calcul" xfId="1216" builtinId="22" hidden="1"/>
    <cellStyle name="Calcul" xfId="1256" builtinId="22" hidden="1"/>
    <cellStyle name="Calcul" xfId="1295" builtinId="22" hidden="1"/>
    <cellStyle name="Calcul" xfId="1333" builtinId="22" hidden="1"/>
    <cellStyle name="Calcul" xfId="1372" builtinId="22" hidden="1"/>
    <cellStyle name="Calcul" xfId="1411" builtinId="22" hidden="1"/>
    <cellStyle name="Calcul" xfId="1450" builtinId="22" hidden="1"/>
    <cellStyle name="Calcul" xfId="1490" builtinId="22" hidden="1"/>
    <cellStyle name="Calcul" xfId="1529" builtinId="22" hidden="1"/>
    <cellStyle name="Calcul" xfId="1567" builtinId="22" hidden="1"/>
    <cellStyle name="Calcul" xfId="1606" builtinId="22" hidden="1"/>
    <cellStyle name="Calcul" xfId="1645" builtinId="22" hidden="1"/>
    <cellStyle name="Calcul" xfId="1684" builtinId="22" hidden="1"/>
    <cellStyle name="Calcul" xfId="1724" builtinId="22" hidden="1"/>
    <cellStyle name="Calcul" xfId="1763" builtinId="22" hidden="1"/>
    <cellStyle name="Calcul" xfId="1804" builtinId="22" hidden="1"/>
    <cellStyle name="Calcul" xfId="1843" builtinId="22" hidden="1"/>
    <cellStyle name="Calcul" xfId="1883" builtinId="22" hidden="1"/>
    <cellStyle name="Calcul" xfId="1922" builtinId="22" hidden="1"/>
    <cellStyle name="Calcul" xfId="1196" builtinId="22" hidden="1"/>
    <cellStyle name="Calcul" xfId="1094" builtinId="22" hidden="1"/>
    <cellStyle name="Calcul" xfId="1995" builtinId="22" hidden="1"/>
    <cellStyle name="Calcul" xfId="2034" builtinId="22" hidden="1"/>
    <cellStyle name="Calcul" xfId="2072" builtinId="22" hidden="1"/>
    <cellStyle name="Calcul" xfId="2111" builtinId="22" hidden="1"/>
    <cellStyle name="Calcul" xfId="2150" builtinId="22" hidden="1"/>
    <cellStyle name="Calcul" xfId="2189" builtinId="22" hidden="1"/>
    <cellStyle name="Calcul" xfId="2229" builtinId="22" hidden="1"/>
    <cellStyle name="Calcul" xfId="2268" builtinId="22" hidden="1"/>
    <cellStyle name="Calcul" xfId="2306" builtinId="22" hidden="1"/>
    <cellStyle name="Calcul" xfId="2345" builtinId="22" hidden="1"/>
    <cellStyle name="Calcul" xfId="2384" builtinId="22" hidden="1"/>
    <cellStyle name="Calcul" xfId="2423" builtinId="22" hidden="1"/>
    <cellStyle name="Calcul" xfId="2463" builtinId="22" hidden="1"/>
    <cellStyle name="Calcul" xfId="2502" builtinId="22" hidden="1"/>
    <cellStyle name="Calcul" xfId="2542" builtinId="22" hidden="1"/>
    <cellStyle name="Calcul" xfId="2581" builtinId="22" hidden="1"/>
    <cellStyle name="Calcul" xfId="2621" builtinId="22" hidden="1"/>
    <cellStyle name="Calcul" xfId="2660" builtinId="22" hidden="1"/>
    <cellStyle name="Calcul" xfId="1114" builtinId="22" hidden="1"/>
    <cellStyle name="Calcul" xfId="1149" builtinId="22" hidden="1"/>
    <cellStyle name="Calcul" xfId="2705" builtinId="22" hidden="1"/>
    <cellStyle name="Calcul" xfId="2744" builtinId="22" hidden="1"/>
    <cellStyle name="Calcul" xfId="2782" builtinId="22" hidden="1"/>
    <cellStyle name="Calcul" xfId="2821" builtinId="22" hidden="1"/>
    <cellStyle name="Calcul" xfId="2860" builtinId="22" hidden="1"/>
    <cellStyle name="Calcul" xfId="2899" builtinId="22" hidden="1"/>
    <cellStyle name="Calcul" xfId="2939" builtinId="22" hidden="1"/>
    <cellStyle name="Calcul" xfId="2978" builtinId="22" hidden="1"/>
    <cellStyle name="Calcul" xfId="3016" builtinId="22" hidden="1"/>
    <cellStyle name="Calcul" xfId="3055" builtinId="22" hidden="1"/>
    <cellStyle name="Calcul" xfId="3094" builtinId="22" hidden="1"/>
    <cellStyle name="Calcul" xfId="3133" builtinId="22" hidden="1"/>
    <cellStyle name="Calcul" xfId="3173" builtinId="22" hidden="1"/>
    <cellStyle name="Calcul" xfId="3212" builtinId="22" hidden="1"/>
    <cellStyle name="Calcul" xfId="3252" builtinId="22" hidden="1"/>
    <cellStyle name="Calcul" xfId="3291" builtinId="22" hidden="1"/>
    <cellStyle name="Calcul" xfId="3331" builtinId="22" hidden="1"/>
    <cellStyle name="Calcul" xfId="3370" builtinId="22" hidden="1"/>
    <cellStyle name="Calcul" xfId="3409" builtinId="22" hidden="1"/>
    <cellStyle name="Calcul" xfId="3600" builtinId="22" hidden="1"/>
    <cellStyle name="Calcul" xfId="3644" builtinId="22" hidden="1"/>
    <cellStyle name="Calcul" xfId="3683" builtinId="22" hidden="1"/>
    <cellStyle name="Calcul" xfId="3721" builtinId="22" hidden="1"/>
    <cellStyle name="Calcul" xfId="3760" builtinId="22" hidden="1"/>
    <cellStyle name="Calcul" xfId="3799" builtinId="22" hidden="1"/>
    <cellStyle name="Calcul" xfId="3838" builtinId="22" hidden="1"/>
    <cellStyle name="Calcul" xfId="3878" builtinId="22" hidden="1"/>
    <cellStyle name="Calcul" xfId="3917" builtinId="22" hidden="1"/>
    <cellStyle name="Calcul" xfId="3955" builtinId="22" hidden="1"/>
    <cellStyle name="Calcul" xfId="3994" builtinId="22" hidden="1"/>
    <cellStyle name="Calcul" xfId="4037" builtinId="22" hidden="1"/>
    <cellStyle name="Calcul" xfId="4076" builtinId="22" hidden="1"/>
    <cellStyle name="Calcul" xfId="4116" builtinId="22" hidden="1"/>
    <cellStyle name="Calcul" xfId="4155" builtinId="22" hidden="1"/>
    <cellStyle name="Calcul" xfId="4196" builtinId="22" hidden="1"/>
    <cellStyle name="Calcul" xfId="4235" builtinId="22" hidden="1"/>
    <cellStyle name="Calcul" xfId="4275" builtinId="22" hidden="1"/>
    <cellStyle name="Calcul" xfId="4314" builtinId="22" hidden="1"/>
    <cellStyle name="Calcul" xfId="4370" builtinId="22" hidden="1"/>
    <cellStyle name="Calcul" xfId="4526" builtinId="22" hidden="1"/>
    <cellStyle name="Calcul" xfId="4570" builtinId="22" hidden="1"/>
    <cellStyle name="Calcul" xfId="4609" builtinId="22" hidden="1"/>
    <cellStyle name="Calcul" xfId="4647" builtinId="22" hidden="1"/>
    <cellStyle name="Calcul" xfId="4686" builtinId="22" hidden="1"/>
    <cellStyle name="Calcul" xfId="4725" builtinId="22" hidden="1"/>
    <cellStyle name="Calcul" xfId="4764" builtinId="22" hidden="1"/>
    <cellStyle name="Calcul" xfId="4804" builtinId="22" hidden="1"/>
    <cellStyle name="Calcul" xfId="4843" builtinId="22" hidden="1"/>
    <cellStyle name="Calcul" xfId="4881" builtinId="22" hidden="1"/>
    <cellStyle name="Calcul" xfId="4920" builtinId="22" hidden="1"/>
    <cellStyle name="Calcul" xfId="4963" builtinId="22" hidden="1"/>
    <cellStyle name="Calcul" xfId="5002" builtinId="22" hidden="1"/>
    <cellStyle name="Calcul" xfId="5042" builtinId="22" hidden="1"/>
    <cellStyle name="Calcul" xfId="5081" builtinId="22" hidden="1"/>
    <cellStyle name="Calcul" xfId="5122" builtinId="22" hidden="1"/>
    <cellStyle name="Calcul" xfId="5161" builtinId="22" hidden="1"/>
    <cellStyle name="Calcul" xfId="5201" builtinId="22" hidden="1"/>
    <cellStyle name="Calcul" xfId="5240" builtinId="22" hidden="1"/>
    <cellStyle name="Calcul" xfId="4506" builtinId="22" hidden="1"/>
    <cellStyle name="Calcul" xfId="4404" builtinId="22" hidden="1"/>
    <cellStyle name="Calcul" xfId="5313" builtinId="22" hidden="1"/>
    <cellStyle name="Calcul" xfId="5352" builtinId="22" hidden="1"/>
    <cellStyle name="Calcul" xfId="5390" builtinId="22" hidden="1"/>
    <cellStyle name="Calcul" xfId="5429" builtinId="22" hidden="1"/>
    <cellStyle name="Calcul" xfId="5468" builtinId="22" hidden="1"/>
    <cellStyle name="Calcul" xfId="5507" builtinId="22" hidden="1"/>
    <cellStyle name="Calcul" xfId="5547" builtinId="22" hidden="1"/>
    <cellStyle name="Calcul" xfId="5586" builtinId="22" hidden="1"/>
    <cellStyle name="Calcul" xfId="5624" builtinId="22" hidden="1"/>
    <cellStyle name="Calcul" xfId="5663" builtinId="22" hidden="1"/>
    <cellStyle name="Calcul" xfId="5702" builtinId="22" hidden="1"/>
    <cellStyle name="Calcul" xfId="5741" builtinId="22" hidden="1"/>
    <cellStyle name="Calcul" xfId="5781" builtinId="22" hidden="1"/>
    <cellStyle name="Calcul" xfId="5820" builtinId="22" hidden="1"/>
    <cellStyle name="Calcul" xfId="5860" builtinId="22" hidden="1"/>
    <cellStyle name="Calcul" xfId="5899" builtinId="22" hidden="1"/>
    <cellStyle name="Calcul" xfId="5939" builtinId="22" hidden="1"/>
    <cellStyle name="Calcul" xfId="5978" builtinId="22" hidden="1"/>
    <cellStyle name="Calcul" xfId="4424" builtinId="22" hidden="1"/>
    <cellStyle name="Calcul" xfId="4459" builtinId="22" hidden="1"/>
    <cellStyle name="Calcul" xfId="6023" builtinId="22" hidden="1"/>
    <cellStyle name="Calcul" xfId="6062" builtinId="22" hidden="1"/>
    <cellStyle name="Calcul" xfId="6100" builtinId="22" hidden="1"/>
    <cellStyle name="Calcul" xfId="6139" builtinId="22" hidden="1"/>
    <cellStyle name="Calcul" xfId="6178" builtinId="22" hidden="1"/>
    <cellStyle name="Calcul" xfId="6217" builtinId="22" hidden="1"/>
    <cellStyle name="Calcul" xfId="6257" builtinId="22" hidden="1"/>
    <cellStyle name="Calcul" xfId="6296" builtinId="22" hidden="1"/>
    <cellStyle name="Calcul" xfId="6334" builtinId="22" hidden="1"/>
    <cellStyle name="Calcul" xfId="6373" builtinId="22" hidden="1"/>
    <cellStyle name="Calcul" xfId="6412" builtinId="22" hidden="1"/>
    <cellStyle name="Calcul" xfId="6451" builtinId="22" hidden="1"/>
    <cellStyle name="Calcul" xfId="6491" builtinId="22" hidden="1"/>
    <cellStyle name="Calcul" xfId="6530" builtinId="22" hidden="1"/>
    <cellStyle name="Calcul" xfId="6570" builtinId="22" hidden="1"/>
    <cellStyle name="Calcul" xfId="6609" builtinId="22" hidden="1"/>
    <cellStyle name="Calcul" xfId="6649" builtinId="22" hidden="1"/>
    <cellStyle name="Calcul" xfId="6688" builtinId="22" hidden="1"/>
    <cellStyle name="Calcul" xfId="3580" builtinId="22" hidden="1"/>
    <cellStyle name="Calcul" xfId="3453" builtinId="22" hidden="1"/>
    <cellStyle name="Calcul" xfId="6743" builtinId="22" hidden="1"/>
    <cellStyle name="Calcul" xfId="6782" builtinId="22" hidden="1"/>
    <cellStyle name="Calcul" xfId="6820" builtinId="22" hidden="1"/>
    <cellStyle name="Calcul" xfId="6859" builtinId="22" hidden="1"/>
    <cellStyle name="Calcul" xfId="6898" builtinId="22" hidden="1"/>
    <cellStyle name="Calcul" xfId="6937" builtinId="22" hidden="1"/>
    <cellStyle name="Calcul" xfId="6977" builtinId="22" hidden="1"/>
    <cellStyle name="Calcul" xfId="7016" builtinId="22" hidden="1"/>
    <cellStyle name="Calcul" xfId="7054" builtinId="22" hidden="1"/>
    <cellStyle name="Calcul" xfId="7093" builtinId="22" hidden="1"/>
    <cellStyle name="Calcul" xfId="7134" builtinId="22" hidden="1"/>
    <cellStyle name="Calcul" xfId="7173" builtinId="22" hidden="1"/>
    <cellStyle name="Calcul" xfId="7213" builtinId="22" hidden="1"/>
    <cellStyle name="Calcul" xfId="7252" builtinId="22" hidden="1"/>
    <cellStyle name="Calcul" xfId="7293" builtinId="22" hidden="1"/>
    <cellStyle name="Calcul" xfId="7332" builtinId="22" hidden="1"/>
    <cellStyle name="Calcul" xfId="7372" builtinId="22" hidden="1"/>
    <cellStyle name="Calcul" xfId="7411" builtinId="22" hidden="1"/>
    <cellStyle name="Calcul" xfId="7461" builtinId="22" hidden="1"/>
    <cellStyle name="Calcul" xfId="7617" builtinId="22" hidden="1"/>
    <cellStyle name="Calcul" xfId="7659" builtinId="22" hidden="1"/>
    <cellStyle name="Calcul" xfId="7698" builtinId="22" hidden="1"/>
    <cellStyle name="Calcul" xfId="7736" builtinId="22" hidden="1"/>
    <cellStyle name="Calcul" xfId="7775" builtinId="22" hidden="1"/>
    <cellStyle name="Calcul" xfId="7814" builtinId="22" hidden="1"/>
    <cellStyle name="Calcul" xfId="7853" builtinId="22" hidden="1"/>
    <cellStyle name="Calcul" xfId="7893" builtinId="22" hidden="1"/>
    <cellStyle name="Calcul" xfId="7932" builtinId="22" hidden="1"/>
    <cellStyle name="Calcul" xfId="7970" builtinId="22" hidden="1"/>
    <cellStyle name="Calcul" xfId="8009" builtinId="22" hidden="1"/>
    <cellStyle name="Calcul" xfId="8050" builtinId="22" hidden="1"/>
    <cellStyle name="Calcul" xfId="8089" builtinId="22" hidden="1"/>
    <cellStyle name="Calcul" xfId="8129" builtinId="22" hidden="1"/>
    <cellStyle name="Calcul" xfId="8168" builtinId="22" hidden="1"/>
    <cellStyle name="Calcul" xfId="8209" builtinId="22" hidden="1"/>
    <cellStyle name="Calcul" xfId="8248" builtinId="22" hidden="1"/>
    <cellStyle name="Calcul" xfId="8288" builtinId="22" hidden="1"/>
    <cellStyle name="Calcul" xfId="8327" builtinId="22" hidden="1"/>
    <cellStyle name="Calcul" xfId="7597" builtinId="22" hidden="1"/>
    <cellStyle name="Calcul" xfId="7495" builtinId="22" hidden="1"/>
    <cellStyle name="Calcul" xfId="8400" builtinId="22" hidden="1"/>
    <cellStyle name="Calcul" xfId="8439" builtinId="22" hidden="1"/>
    <cellStyle name="Calcul" xfId="8477" builtinId="22" hidden="1"/>
    <cellStyle name="Calcul" xfId="8516" builtinId="22" hidden="1"/>
    <cellStyle name="Calcul" xfId="8555" builtinId="22" hidden="1"/>
    <cellStyle name="Calcul" xfId="8594" builtinId="22" hidden="1"/>
    <cellStyle name="Calcul" xfId="8634" builtinId="22" hidden="1"/>
    <cellStyle name="Calcul" xfId="8673" builtinId="22" hidden="1"/>
    <cellStyle name="Calcul" xfId="8711" builtinId="22" hidden="1"/>
    <cellStyle name="Calcul" xfId="8750" builtinId="22" hidden="1"/>
    <cellStyle name="Calcul" xfId="8789" builtinId="22" hidden="1"/>
    <cellStyle name="Calcul" xfId="8828" builtinId="22" hidden="1"/>
    <cellStyle name="Calcul" xfId="8868" builtinId="22" hidden="1"/>
    <cellStyle name="Calcul" xfId="8907" builtinId="22" hidden="1"/>
    <cellStyle name="Calcul" xfId="8947" builtinId="22" hidden="1"/>
    <cellStyle name="Calcul" xfId="8986" builtinId="22" hidden="1"/>
    <cellStyle name="Calcul" xfId="9026" builtinId="22" hidden="1"/>
    <cellStyle name="Calcul" xfId="9065" builtinId="22" hidden="1"/>
    <cellStyle name="Calcul" xfId="7515" builtinId="22" hidden="1"/>
    <cellStyle name="Calcul" xfId="7550" builtinId="22" hidden="1"/>
    <cellStyle name="Calcul" xfId="9110" builtinId="22" hidden="1"/>
    <cellStyle name="Calcul" xfId="9149" builtinId="22" hidden="1"/>
    <cellStyle name="Calcul" xfId="9187" builtinId="22" hidden="1"/>
    <cellStyle name="Calcul" xfId="9226" builtinId="22" hidden="1"/>
    <cellStyle name="Calcul" xfId="9265" builtinId="22" hidden="1"/>
    <cellStyle name="Calcul" xfId="9304" builtinId="22" hidden="1"/>
    <cellStyle name="Calcul" xfId="9344" builtinId="22" hidden="1"/>
    <cellStyle name="Calcul" xfId="9383" builtinId="22" hidden="1"/>
    <cellStyle name="Calcul" xfId="9421" builtinId="22" hidden="1"/>
    <cellStyle name="Calcul" xfId="9460" builtinId="22" hidden="1"/>
    <cellStyle name="Calcul" xfId="9499" builtinId="22" hidden="1"/>
    <cellStyle name="Calcul" xfId="9538" builtinId="22" hidden="1"/>
    <cellStyle name="Calcul" xfId="9578" builtinId="22" hidden="1"/>
    <cellStyle name="Calcul" xfId="9617" builtinId="22" hidden="1"/>
    <cellStyle name="Calcul" xfId="9657" builtinId="22" hidden="1"/>
    <cellStyle name="Calcul" xfId="9696" builtinId="22" hidden="1"/>
    <cellStyle name="Calcul" xfId="9736" builtinId="22" hidden="1"/>
    <cellStyle name="Calcul" xfId="9775" builtinId="22" hidden="1"/>
    <cellStyle name="Calcul" xfId="3547" builtinId="22" hidden="1"/>
    <cellStyle name="Calcul" xfId="9815" builtinId="22" hidden="1"/>
    <cellStyle name="Calcul" xfId="9855" builtinId="22" hidden="1"/>
    <cellStyle name="Calcul" xfId="9894" builtinId="22" hidden="1"/>
    <cellStyle name="Calcul" xfId="9932" builtinId="22" hidden="1"/>
    <cellStyle name="Calcul" xfId="9971" builtinId="22" hidden="1"/>
    <cellStyle name="Calcul" xfId="10010" builtinId="22" hidden="1"/>
    <cellStyle name="Calcul" xfId="10049" builtinId="22" hidden="1"/>
    <cellStyle name="Calcul" xfId="10089" builtinId="22" hidden="1"/>
    <cellStyle name="Calcul" xfId="10128" builtinId="22" hidden="1"/>
    <cellStyle name="Calcul" xfId="10166" builtinId="22" hidden="1"/>
    <cellStyle name="Calcul" xfId="10205" builtinId="22" hidden="1"/>
    <cellStyle name="Calcul" xfId="10244" builtinId="22" hidden="1"/>
    <cellStyle name="Calcul" xfId="10283" builtinId="22" hidden="1"/>
    <cellStyle name="Calcul" xfId="10323" builtinId="22" hidden="1"/>
    <cellStyle name="Calcul" xfId="10362" builtinId="22" hidden="1"/>
    <cellStyle name="Calcul" xfId="10402" builtinId="22" hidden="1"/>
    <cellStyle name="Calcul" xfId="10441" builtinId="22" hidden="1"/>
    <cellStyle name="Calcul" xfId="10481" builtinId="22" hidden="1"/>
    <cellStyle name="Calcul" xfId="10520" builtinId="22" hidden="1"/>
    <cellStyle name="Calcul" xfId="10559" builtinId="22" hidden="1"/>
    <cellStyle name="Calcul" xfId="10715" builtinId="22" hidden="1"/>
    <cellStyle name="Calcul" xfId="10755" builtinId="22" hidden="1"/>
    <cellStyle name="Calcul" xfId="10794" builtinId="22" hidden="1"/>
    <cellStyle name="Calcul" xfId="10832" builtinId="22" hidden="1"/>
    <cellStyle name="Calcul" xfId="10871" builtinId="22" hidden="1"/>
    <cellStyle name="Calcul" xfId="10910" builtinId="22" hidden="1"/>
    <cellStyle name="Calcul" xfId="10949" builtinId="22" hidden="1"/>
    <cellStyle name="Calcul" xfId="10989" builtinId="22" hidden="1"/>
    <cellStyle name="Calcul" xfId="11028" builtinId="22" hidden="1"/>
    <cellStyle name="Calcul" xfId="11066" builtinId="22" hidden="1"/>
    <cellStyle name="Calcul" xfId="11105" builtinId="22" hidden="1"/>
    <cellStyle name="Calcul" xfId="11144" builtinId="22" hidden="1"/>
    <cellStyle name="Calcul" xfId="11183" builtinId="22" hidden="1"/>
    <cellStyle name="Calcul" xfId="11223" builtinId="22" hidden="1"/>
    <cellStyle name="Calcul" xfId="11262" builtinId="22" hidden="1"/>
    <cellStyle name="Calcul" xfId="11303" builtinId="22" hidden="1"/>
    <cellStyle name="Calcul" xfId="11342" builtinId="22" hidden="1"/>
    <cellStyle name="Calcul" xfId="11382" builtinId="22" hidden="1"/>
    <cellStyle name="Calcul" xfId="11421" builtinId="22" hidden="1"/>
    <cellStyle name="Calcul" xfId="10695" builtinId="22" hidden="1"/>
    <cellStyle name="Calcul" xfId="10593" builtinId="22" hidden="1"/>
    <cellStyle name="Calcul" xfId="11494" builtinId="22" hidden="1"/>
    <cellStyle name="Calcul" xfId="11533" builtinId="22" hidden="1"/>
    <cellStyle name="Calcul" xfId="11571" builtinId="22" hidden="1"/>
    <cellStyle name="Calcul" xfId="11610" builtinId="22" hidden="1"/>
    <cellStyle name="Calcul" xfId="11649" builtinId="22" hidden="1"/>
    <cellStyle name="Calcul" xfId="11688" builtinId="22" hidden="1"/>
    <cellStyle name="Calcul" xfId="11728" builtinId="22" hidden="1"/>
    <cellStyle name="Calcul" xfId="11767" builtinId="22" hidden="1"/>
    <cellStyle name="Calcul" xfId="11805" builtinId="22" hidden="1"/>
    <cellStyle name="Calcul" xfId="11844" builtinId="22" hidden="1"/>
    <cellStyle name="Calcul" xfId="11883" builtinId="22" hidden="1"/>
    <cellStyle name="Calcul" xfId="11922" builtinId="22" hidden="1"/>
    <cellStyle name="Calcul" xfId="11962" builtinId="22" hidden="1"/>
    <cellStyle name="Calcul" xfId="12001" builtinId="22" hidden="1"/>
    <cellStyle name="Calcul" xfId="12041" builtinId="22" hidden="1"/>
    <cellStyle name="Calcul" xfId="12080" builtinId="22" hidden="1"/>
    <cellStyle name="Calcul" xfId="12120" builtinId="22" hidden="1"/>
    <cellStyle name="Calcul" xfId="12159" builtinId="22" hidden="1"/>
    <cellStyle name="Calcul" xfId="10613" builtinId="22" hidden="1"/>
    <cellStyle name="Calcul" xfId="10648" builtinId="22" hidden="1"/>
    <cellStyle name="Calcul" xfId="12204" builtinId="22" hidden="1"/>
    <cellStyle name="Calcul" xfId="12243" builtinId="22" hidden="1"/>
    <cellStyle name="Calcul" xfId="12281" builtinId="22" hidden="1"/>
    <cellStyle name="Calcul" xfId="12320" builtinId="22" hidden="1"/>
    <cellStyle name="Calcul" xfId="12359" builtinId="22" hidden="1"/>
    <cellStyle name="Calcul" xfId="12398" builtinId="22" hidden="1"/>
    <cellStyle name="Calcul" xfId="12438" builtinId="22" hidden="1"/>
    <cellStyle name="Calcul" xfId="12477" builtinId="22" hidden="1"/>
    <cellStyle name="Calcul" xfId="12515" builtinId="22" hidden="1"/>
    <cellStyle name="Calcul" xfId="12554" builtinId="22" hidden="1"/>
    <cellStyle name="Calcul" xfId="12593" builtinId="22" hidden="1"/>
    <cellStyle name="Calcul" xfId="12632" builtinId="22" hidden="1"/>
    <cellStyle name="Calcul" xfId="12672" builtinId="22" hidden="1"/>
    <cellStyle name="Calcul" xfId="12711" builtinId="22" hidden="1"/>
    <cellStyle name="Calcul" xfId="12751" builtinId="22" hidden="1"/>
    <cellStyle name="Calcul" xfId="12790" builtinId="22" hidden="1"/>
    <cellStyle name="Calcul" xfId="12830" builtinId="22" hidden="1"/>
    <cellStyle name="Calcul" xfId="12869" builtinId="22" hidden="1"/>
    <cellStyle name="Calcul" xfId="12908" builtinId="22" hidden="1"/>
    <cellStyle name="Calcul" xfId="12947" builtinId="22" hidden="1"/>
    <cellStyle name="Calcul" xfId="12987" builtinId="22" hidden="1"/>
    <cellStyle name="Calcul" xfId="13026" builtinId="22" hidden="1"/>
    <cellStyle name="Calcul" xfId="13064" builtinId="22" hidden="1"/>
    <cellStyle name="Calcul" xfId="13103" builtinId="22" hidden="1"/>
    <cellStyle name="Calcul" xfId="13142" builtinId="22" hidden="1"/>
    <cellStyle name="Calcul" xfId="13181" builtinId="22" hidden="1"/>
    <cellStyle name="Calcul" xfId="13221" builtinId="22" hidden="1"/>
    <cellStyle name="Calcul" xfId="13260" builtinId="22" hidden="1"/>
    <cellStyle name="Calcul" xfId="13298" builtinId="22" hidden="1"/>
    <cellStyle name="Calcul" xfId="13337" builtinId="22" hidden="1"/>
    <cellStyle name="Calcul" xfId="13376" builtinId="22" hidden="1"/>
    <cellStyle name="Calcul" xfId="13415" builtinId="22" hidden="1"/>
    <cellStyle name="Calcul" xfId="13455" builtinId="22" hidden="1"/>
    <cellStyle name="Calcul" xfId="13494" builtinId="22" hidden="1"/>
    <cellStyle name="Calcul" xfId="13534" builtinId="22" hidden="1"/>
    <cellStyle name="Calcul" xfId="13573" builtinId="22" hidden="1"/>
    <cellStyle name="Calcul" xfId="13613" builtinId="22" hidden="1"/>
    <cellStyle name="Calcul" xfId="13652" builtinId="22" hidden="1"/>
    <cellStyle name="Calcul" xfId="13691" builtinId="22" hidden="1"/>
    <cellStyle name="Calcul" xfId="13847" builtinId="22" hidden="1"/>
    <cellStyle name="Calcul" xfId="13887" builtinId="22" hidden="1"/>
    <cellStyle name="Calcul" xfId="13926" builtinId="22" hidden="1"/>
    <cellStyle name="Calcul" xfId="13964" builtinId="22" hidden="1"/>
    <cellStyle name="Calcul" xfId="14003" builtinId="22" hidden="1"/>
    <cellStyle name="Calcul" xfId="14042" builtinId="22" hidden="1"/>
    <cellStyle name="Calcul" xfId="14081" builtinId="22" hidden="1"/>
    <cellStyle name="Calcul" xfId="14121" builtinId="22" hidden="1"/>
    <cellStyle name="Calcul" xfId="14160" builtinId="22" hidden="1"/>
    <cellStyle name="Calcul" xfId="14198" builtinId="22" hidden="1"/>
    <cellStyle name="Calcul" xfId="14237" builtinId="22" hidden="1"/>
    <cellStyle name="Calcul" xfId="14276" builtinId="22" hidden="1"/>
    <cellStyle name="Calcul" xfId="14315" builtinId="22" hidden="1"/>
    <cellStyle name="Calcul" xfId="14355" builtinId="22" hidden="1"/>
    <cellStyle name="Calcul" xfId="14394" builtinId="22" hidden="1"/>
    <cellStyle name="Calcul" xfId="14435" builtinId="22" hidden="1"/>
    <cellStyle name="Calcul" xfId="14474" builtinId="22" hidden="1"/>
    <cellStyle name="Calcul" xfId="14514" builtinId="22" hidden="1"/>
    <cellStyle name="Calcul" xfId="14553" builtinId="22" hidden="1"/>
    <cellStyle name="Calcul" xfId="13827" builtinId="22" hidden="1"/>
    <cellStyle name="Calcul" xfId="13725" builtinId="22" hidden="1"/>
    <cellStyle name="Calcul" xfId="14626" builtinId="22" hidden="1"/>
    <cellStyle name="Calcul" xfId="14665" builtinId="22" hidden="1"/>
    <cellStyle name="Calcul" xfId="14703" builtinId="22" hidden="1"/>
    <cellStyle name="Calcul" xfId="14742" builtinId="22" hidden="1"/>
    <cellStyle name="Calcul" xfId="14781" builtinId="22" hidden="1"/>
    <cellStyle name="Calcul" xfId="14820" builtinId="22" hidden="1"/>
    <cellStyle name="Calcul" xfId="14860" builtinId="22" hidden="1"/>
    <cellStyle name="Calcul" xfId="14899" builtinId="22" hidden="1"/>
    <cellStyle name="Calcul" xfId="14937" builtinId="22" hidden="1"/>
    <cellStyle name="Calcul" xfId="14976" builtinId="22" hidden="1"/>
    <cellStyle name="Calcul" xfId="15015" builtinId="22" hidden="1"/>
    <cellStyle name="Calcul" xfId="15054" builtinId="22" hidden="1"/>
    <cellStyle name="Calcul" xfId="15094" builtinId="22" hidden="1"/>
    <cellStyle name="Calcul" xfId="15133" builtinId="22" hidden="1"/>
    <cellStyle name="Calcul" xfId="15173" builtinId="22" hidden="1"/>
    <cellStyle name="Calcul" xfId="15212" builtinId="22" hidden="1"/>
    <cellStyle name="Calcul" xfId="15252" builtinId="22" hidden="1"/>
    <cellStyle name="Calcul" xfId="15291" builtinId="22" hidden="1"/>
    <cellStyle name="Calcul" xfId="13745" builtinId="22" hidden="1"/>
    <cellStyle name="Calcul" xfId="13780" builtinId="22" hidden="1"/>
    <cellStyle name="Calcul" xfId="15336" builtinId="22" hidden="1"/>
    <cellStyle name="Calcul" xfId="15375" builtinId="22" hidden="1"/>
    <cellStyle name="Calcul" xfId="15413" builtinId="22" hidden="1"/>
    <cellStyle name="Calcul" xfId="15452" builtinId="22" hidden="1"/>
    <cellStyle name="Calcul" xfId="15491" builtinId="22" hidden="1"/>
    <cellStyle name="Calcul" xfId="15530" builtinId="22" hidden="1"/>
    <cellStyle name="Calcul" xfId="15570" builtinId="22" hidden="1"/>
    <cellStyle name="Calcul" xfId="15609" builtinId="22" hidden="1"/>
    <cellStyle name="Calcul" xfId="15647" builtinId="22" hidden="1"/>
    <cellStyle name="Calcul" xfId="15686" builtinId="22" hidden="1"/>
    <cellStyle name="Calcul" xfId="15725" builtinId="22" hidden="1"/>
    <cellStyle name="Calcul" xfId="15764" builtinId="22" hidden="1"/>
    <cellStyle name="Calcul" xfId="15804" builtinId="22" hidden="1"/>
    <cellStyle name="Calcul" xfId="15843" builtinId="22" hidden="1"/>
    <cellStyle name="Calcul" xfId="15883" builtinId="22" hidden="1"/>
    <cellStyle name="Calcul" xfId="15922" builtinId="22" hidden="1"/>
    <cellStyle name="Calcul" xfId="15962" builtinId="22" hidden="1"/>
    <cellStyle name="Calcul" xfId="16001" builtinId="22" hidden="1"/>
    <cellStyle name="Calcul" xfId="3473" builtinId="22" hidden="1"/>
    <cellStyle name="Calcul" xfId="4555" builtinId="22" hidden="1"/>
    <cellStyle name="Calcul" xfId="16054" builtinId="22" hidden="1"/>
    <cellStyle name="Calcul" xfId="16093" builtinId="22" hidden="1"/>
    <cellStyle name="Calcul" xfId="16131" builtinId="22" hidden="1"/>
    <cellStyle name="Calcul" xfId="16170" builtinId="22" hidden="1"/>
    <cellStyle name="Calcul" xfId="16209" builtinId="22" hidden="1"/>
    <cellStyle name="Calcul" xfId="16248" builtinId="22" hidden="1"/>
    <cellStyle name="Calcul" xfId="16288" builtinId="22" hidden="1"/>
    <cellStyle name="Calcul" xfId="16327" builtinId="22" hidden="1"/>
    <cellStyle name="Calcul" xfId="16365" builtinId="22" hidden="1"/>
    <cellStyle name="Calcul" xfId="16404" builtinId="22" hidden="1"/>
    <cellStyle name="Calcul" xfId="16443" builtinId="22" hidden="1"/>
    <cellStyle name="Calcul" xfId="16482" builtinId="22" hidden="1"/>
    <cellStyle name="Calcul" xfId="16522" builtinId="22" hidden="1"/>
    <cellStyle name="Calcul" xfId="16561" builtinId="22" hidden="1"/>
    <cellStyle name="Calcul" xfId="16601" builtinId="22" hidden="1"/>
    <cellStyle name="Calcul" xfId="16640" builtinId="22" hidden="1"/>
    <cellStyle name="Calcul" xfId="16680" builtinId="22" hidden="1"/>
    <cellStyle name="Calcul" xfId="16719" builtinId="22" hidden="1"/>
    <cellStyle name="Calcul" xfId="16758" builtinId="22" hidden="1"/>
    <cellStyle name="Calcul" xfId="16914" builtinId="22" hidden="1"/>
    <cellStyle name="Calcul" xfId="16954" builtinId="22" hidden="1"/>
    <cellStyle name="Calcul" xfId="16993" builtinId="22" hidden="1"/>
    <cellStyle name="Calcul" xfId="17031" builtinId="22" hidden="1"/>
    <cellStyle name="Calcul" xfId="17070" builtinId="22" hidden="1"/>
    <cellStyle name="Calcul" xfId="17109" builtinId="22" hidden="1"/>
    <cellStyle name="Calcul" xfId="17148" builtinId="22" hidden="1"/>
    <cellStyle name="Calcul" xfId="17188" builtinId="22" hidden="1"/>
    <cellStyle name="Calcul" xfId="17227" builtinId="22" hidden="1"/>
    <cellStyle name="Calcul" xfId="17265" builtinId="22" hidden="1"/>
    <cellStyle name="Calcul" xfId="17304" builtinId="22" hidden="1"/>
    <cellStyle name="Calcul" xfId="17343" builtinId="22" hidden="1"/>
    <cellStyle name="Calcul" xfId="17382" builtinId="22" hidden="1"/>
    <cellStyle name="Calcul" xfId="17422" builtinId="22" hidden="1"/>
    <cellStyle name="Calcul" xfId="17461" builtinId="22" hidden="1"/>
    <cellStyle name="Calcul" xfId="17502" builtinId="22" hidden="1"/>
    <cellStyle name="Calcul" xfId="17541" builtinId="22" hidden="1"/>
    <cellStyle name="Calcul" xfId="17581" builtinId="22" hidden="1"/>
    <cellStyle name="Calcul" xfId="17620" builtinId="22" hidden="1"/>
    <cellStyle name="Calcul" xfId="16894" builtinId="22" hidden="1"/>
    <cellStyle name="Calcul" xfId="16792" builtinId="22" hidden="1"/>
    <cellStyle name="Calcul" xfId="17693" builtinId="22" hidden="1"/>
    <cellStyle name="Calcul" xfId="17732" builtinId="22" hidden="1"/>
    <cellStyle name="Calcul" xfId="17770" builtinId="22" hidden="1"/>
    <cellStyle name="Calcul" xfId="17809" builtinId="22" hidden="1"/>
    <cellStyle name="Calcul" xfId="17848" builtinId="22" hidden="1"/>
    <cellStyle name="Calcul" xfId="17887" builtinId="22" hidden="1"/>
    <cellStyle name="Calcul" xfId="17927" builtinId="22" hidden="1"/>
    <cellStyle name="Calcul" xfId="17966" builtinId="22" hidden="1"/>
    <cellStyle name="Calcul" xfId="18004" builtinId="22" hidden="1"/>
    <cellStyle name="Calcul" xfId="18043" builtinId="22" hidden="1"/>
    <cellStyle name="Calcul" xfId="18082" builtinId="22" hidden="1"/>
    <cellStyle name="Calcul" xfId="18121" builtinId="22" hidden="1"/>
    <cellStyle name="Calcul" xfId="18161" builtinId="22" hidden="1"/>
    <cellStyle name="Calcul" xfId="18200" builtinId="22" hidden="1"/>
    <cellStyle name="Calcul" xfId="18240" builtinId="22" hidden="1"/>
    <cellStyle name="Calcul" xfId="18279" builtinId="22" hidden="1"/>
    <cellStyle name="Calcul" xfId="18319" builtinId="22" hidden="1"/>
    <cellStyle name="Calcul" xfId="18358" builtinId="22" hidden="1"/>
    <cellStyle name="Calcul" xfId="16812" builtinId="22" hidden="1"/>
    <cellStyle name="Calcul" xfId="16847" builtinId="22" hidden="1"/>
    <cellStyle name="Calcul" xfId="18403" builtinId="22" hidden="1"/>
    <cellStyle name="Calcul" xfId="18442" builtinId="22" hidden="1"/>
    <cellStyle name="Calcul" xfId="18480" builtinId="22" hidden="1"/>
    <cellStyle name="Calcul" xfId="18519" builtinId="22" hidden="1"/>
    <cellStyle name="Calcul" xfId="18558" builtinId="22" hidden="1"/>
    <cellStyle name="Calcul" xfId="18597" builtinId="22" hidden="1"/>
    <cellStyle name="Calcul" xfId="18637" builtinId="22" hidden="1"/>
    <cellStyle name="Calcul" xfId="18676" builtinId="22" hidden="1"/>
    <cellStyle name="Calcul" xfId="18714" builtinId="22" hidden="1"/>
    <cellStyle name="Calcul" xfId="18753" builtinId="22" hidden="1"/>
    <cellStyle name="Calcul" xfId="18792" builtinId="22" hidden="1"/>
    <cellStyle name="Calcul" xfId="18831" builtinId="22" hidden="1"/>
    <cellStyle name="Calcul" xfId="18871" builtinId="22" hidden="1"/>
    <cellStyle name="Calcul" xfId="18910" builtinId="22" hidden="1"/>
    <cellStyle name="Calcul" xfId="18950" builtinId="22" hidden="1"/>
    <cellStyle name="Calcul" xfId="18989" builtinId="22" hidden="1"/>
    <cellStyle name="Calcul" xfId="19029" builtinId="22" hidden="1"/>
    <cellStyle name="Calcul" xfId="19068" builtinId="22" hidden="1"/>
    <cellStyle name="Calcul" xfId="3500" builtinId="22" hidden="1"/>
    <cellStyle name="Calcul" xfId="19188" builtinId="22" hidden="1"/>
    <cellStyle name="Calcul" xfId="19228" builtinId="22" hidden="1"/>
    <cellStyle name="Calcul" xfId="19267" builtinId="22" hidden="1"/>
    <cellStyle name="Calcul" xfId="19305" builtinId="22" hidden="1"/>
    <cellStyle name="Calcul" xfId="19344" builtinId="22" hidden="1"/>
    <cellStyle name="Calcul" xfId="19383" builtinId="22" hidden="1"/>
    <cellStyle name="Calcul" xfId="19422" builtinId="22" hidden="1"/>
    <cellStyle name="Calcul" xfId="19462" builtinId="22" hidden="1"/>
    <cellStyle name="Calcul" xfId="19501" builtinId="22" hidden="1"/>
    <cellStyle name="Calcul" xfId="19539" builtinId="22" hidden="1"/>
    <cellStyle name="Calcul" xfId="19578" builtinId="22" hidden="1"/>
    <cellStyle name="Calcul" xfId="19617" builtinId="22" hidden="1"/>
    <cellStyle name="Calcul" xfId="19656" builtinId="22" hidden="1"/>
    <cellStyle name="Calcul" xfId="19696" builtinId="22" hidden="1"/>
    <cellStyle name="Calcul" xfId="19735" builtinId="22" hidden="1"/>
    <cellStyle name="Calcul" xfId="19775" builtinId="22" hidden="1"/>
    <cellStyle name="Calcul" xfId="19814" builtinId="22" hidden="1"/>
    <cellStyle name="Calcul" xfId="19854" builtinId="22" hidden="1"/>
    <cellStyle name="Calcul" xfId="19893" builtinId="22" hidden="1"/>
    <cellStyle name="Calcul" xfId="19944" builtinId="22" hidden="1"/>
    <cellStyle name="Calcul" xfId="20100" builtinId="22" hidden="1"/>
    <cellStyle name="Calcul" xfId="20140" builtinId="22" hidden="1"/>
    <cellStyle name="Calcul" xfId="20179" builtinId="22" hidden="1"/>
    <cellStyle name="Calcul" xfId="20217" builtinId="22" hidden="1"/>
    <cellStyle name="Calcul" xfId="20256" builtinId="22" hidden="1"/>
    <cellStyle name="Calcul" xfId="20295" builtinId="22" hidden="1"/>
    <cellStyle name="Calcul" xfId="20334" builtinId="22" hidden="1"/>
    <cellStyle name="Calcul" xfId="20374" builtinId="22" hidden="1"/>
    <cellStyle name="Calcul" xfId="20413" builtinId="22" hidden="1"/>
    <cellStyle name="Calcul" xfId="20451" builtinId="22" hidden="1"/>
    <cellStyle name="Calcul" xfId="20490" builtinId="22" hidden="1"/>
    <cellStyle name="Calcul" xfId="20529" builtinId="22" hidden="1"/>
    <cellStyle name="Calcul" xfId="20568" builtinId="22" hidden="1"/>
    <cellStyle name="Calcul" xfId="20608" builtinId="22" hidden="1"/>
    <cellStyle name="Calcul" xfId="20647" builtinId="22" hidden="1"/>
    <cellStyle name="Calcul" xfId="20688" builtinId="22" hidden="1"/>
    <cellStyle name="Calcul" xfId="20727" builtinId="22" hidden="1"/>
    <cellStyle name="Calcul" xfId="20767" builtinId="22" hidden="1"/>
    <cellStyle name="Calcul" xfId="20806" builtinId="22" hidden="1"/>
    <cellStyle name="Calcul" xfId="20080" builtinId="22" hidden="1"/>
    <cellStyle name="Calcul" xfId="19978" builtinId="22" hidden="1"/>
    <cellStyle name="Calcul" xfId="20879" builtinId="22" hidden="1"/>
    <cellStyle name="Calcul" xfId="20918" builtinId="22" hidden="1"/>
    <cellStyle name="Calcul" xfId="20956" builtinId="22" hidden="1"/>
    <cellStyle name="Calcul" xfId="20995" builtinId="22" hidden="1"/>
    <cellStyle name="Calcul" xfId="21034" builtinId="22" hidden="1"/>
    <cellStyle name="Calcul" xfId="21073" builtinId="22" hidden="1"/>
    <cellStyle name="Calcul" xfId="21113" builtinId="22" hidden="1"/>
    <cellStyle name="Calcul" xfId="21152" builtinId="22" hidden="1"/>
    <cellStyle name="Calcul" xfId="21190" builtinId="22" hidden="1"/>
    <cellStyle name="Calcul" xfId="21229" builtinId="22" hidden="1"/>
    <cellStyle name="Calcul" xfId="21268" builtinId="22" hidden="1"/>
    <cellStyle name="Calcul" xfId="21307" builtinId="22" hidden="1"/>
    <cellStyle name="Calcul" xfId="21347" builtinId="22" hidden="1"/>
    <cellStyle name="Calcul" xfId="21386" builtinId="22" hidden="1"/>
    <cellStyle name="Calcul" xfId="21426" builtinId="22" hidden="1"/>
    <cellStyle name="Calcul" xfId="21465" builtinId="22" hidden="1"/>
    <cellStyle name="Calcul" xfId="21505" builtinId="22" hidden="1"/>
    <cellStyle name="Calcul" xfId="21544" builtinId="22" hidden="1"/>
    <cellStyle name="Calcul" xfId="19998" builtinId="22" hidden="1"/>
    <cellStyle name="Calcul" xfId="20033" builtinId="22" hidden="1"/>
    <cellStyle name="Calcul" xfId="21589" builtinId="22" hidden="1"/>
    <cellStyle name="Calcul" xfId="21628" builtinId="22" hidden="1"/>
    <cellStyle name="Calcul" xfId="21666" builtinId="22" hidden="1"/>
    <cellStyle name="Calcul" xfId="21705" builtinId="22" hidden="1"/>
    <cellStyle name="Calcul" xfId="21744" builtinId="22" hidden="1"/>
    <cellStyle name="Calcul" xfId="21783" builtinId="22" hidden="1"/>
    <cellStyle name="Calcul" xfId="21823" builtinId="22" hidden="1"/>
    <cellStyle name="Calcul" xfId="21862" builtinId="22" hidden="1"/>
    <cellStyle name="Calcul" xfId="21900" builtinId="22" hidden="1"/>
    <cellStyle name="Calcul" xfId="21939" builtinId="22" hidden="1"/>
    <cellStyle name="Calcul" xfId="21978" builtinId="22" hidden="1"/>
    <cellStyle name="Calcul" xfId="22017" builtinId="22" hidden="1"/>
    <cellStyle name="Calcul" xfId="22057" builtinId="22" hidden="1"/>
    <cellStyle name="Calcul" xfId="22096" builtinId="22" hidden="1"/>
    <cellStyle name="Calcul" xfId="22136" builtinId="22" hidden="1"/>
    <cellStyle name="Calcul" xfId="22175" builtinId="22" hidden="1"/>
    <cellStyle name="Calcul" xfId="22215" builtinId="22" hidden="1"/>
    <cellStyle name="Calcul" xfId="22254" builtinId="22" hidden="1"/>
    <cellStyle name="Calcul" xfId="22293" builtinId="22" hidden="1"/>
    <cellStyle name="Calcul" xfId="22332" builtinId="22" hidden="1"/>
    <cellStyle name="Calcul" xfId="22372" builtinId="22" hidden="1"/>
    <cellStyle name="Calcul" xfId="22411" builtinId="22" hidden="1"/>
    <cellStyle name="Calcul" xfId="22449" builtinId="22" hidden="1"/>
    <cellStyle name="Calcul" xfId="22488" builtinId="22" hidden="1"/>
    <cellStyle name="Calcul" xfId="22527" builtinId="22" hidden="1"/>
    <cellStyle name="Calcul" xfId="22566" builtinId="22" hidden="1"/>
    <cellStyle name="Calcul" xfId="22606" builtinId="22" hidden="1"/>
    <cellStyle name="Calcul" xfId="22645" builtinId="22" hidden="1"/>
    <cellStyle name="Calcul" xfId="22683" builtinId="22" hidden="1"/>
    <cellStyle name="Calcul" xfId="22722" builtinId="22" hidden="1"/>
    <cellStyle name="Calcul" xfId="22761" builtinId="22" hidden="1"/>
    <cellStyle name="Calcul" xfId="22800" builtinId="22" hidden="1"/>
    <cellStyle name="Calcul" xfId="22840" builtinId="22" hidden="1"/>
    <cellStyle name="Calcul" xfId="22879" builtinId="22" hidden="1"/>
    <cellStyle name="Calcul" xfId="22919" builtinId="22" hidden="1"/>
    <cellStyle name="Calcul" xfId="22958" builtinId="22" hidden="1"/>
    <cellStyle name="Calcul" xfId="22998" builtinId="22" hidden="1"/>
    <cellStyle name="Calcul" xfId="23037" builtinId="22" hidden="1"/>
    <cellStyle name="Calcul" xfId="23076" builtinId="22" hidden="1"/>
    <cellStyle name="Calcul" xfId="23232" builtinId="22" hidden="1"/>
    <cellStyle name="Calcul" xfId="23272" builtinId="22" hidden="1"/>
    <cellStyle name="Calcul" xfId="23311" builtinId="22" hidden="1"/>
    <cellStyle name="Calcul" xfId="23349" builtinId="22" hidden="1"/>
    <cellStyle name="Calcul" xfId="23388" builtinId="22" hidden="1"/>
    <cellStyle name="Calcul" xfId="23427" builtinId="22" hidden="1"/>
    <cellStyle name="Calcul" xfId="23466" builtinId="22" hidden="1"/>
    <cellStyle name="Calcul" xfId="23506" builtinId="22" hidden="1"/>
    <cellStyle name="Calcul" xfId="23545" builtinId="22" hidden="1"/>
    <cellStyle name="Calcul" xfId="23583" builtinId="22" hidden="1"/>
    <cellStyle name="Calcul" xfId="23622" builtinId="22" hidden="1"/>
    <cellStyle name="Calcul" xfId="23661" builtinId="22" hidden="1"/>
    <cellStyle name="Calcul" xfId="23700" builtinId="22" hidden="1"/>
    <cellStyle name="Calcul" xfId="23740" builtinId="22" hidden="1"/>
    <cellStyle name="Calcul" xfId="23779" builtinId="22" hidden="1"/>
    <cellStyle name="Calcul" xfId="23820" builtinId="22" hidden="1"/>
    <cellStyle name="Calcul" xfId="23859" builtinId="22" hidden="1"/>
    <cellStyle name="Calcul" xfId="23899" builtinId="22" hidden="1"/>
    <cellStyle name="Calcul" xfId="23938" builtinId="22" hidden="1"/>
    <cellStyle name="Calcul" xfId="23212" builtinId="22" hidden="1"/>
    <cellStyle name="Calcul" xfId="23110" builtinId="22" hidden="1"/>
    <cellStyle name="Calcul" xfId="24011" builtinId="22" hidden="1"/>
    <cellStyle name="Calcul" xfId="24050" builtinId="22" hidden="1"/>
    <cellStyle name="Calcul" xfId="24088" builtinId="22" hidden="1"/>
    <cellStyle name="Calcul" xfId="24127" builtinId="22" hidden="1"/>
    <cellStyle name="Calcul" xfId="24166" builtinId="22" hidden="1"/>
    <cellStyle name="Calcul" xfId="24205" builtinId="22" hidden="1"/>
    <cellStyle name="Calcul" xfId="24245" builtinId="22" hidden="1"/>
    <cellStyle name="Calcul" xfId="24284" builtinId="22" hidden="1"/>
    <cellStyle name="Calcul" xfId="24322" builtinId="22" hidden="1"/>
    <cellStyle name="Calcul" xfId="24361" builtinId="22" hidden="1"/>
    <cellStyle name="Calcul" xfId="24400" builtinId="22" hidden="1"/>
    <cellStyle name="Calcul" xfId="24439" builtinId="22" hidden="1"/>
    <cellStyle name="Calcul" xfId="24479" builtinId="22" hidden="1"/>
    <cellStyle name="Calcul" xfId="24518" builtinId="22" hidden="1"/>
    <cellStyle name="Calcul" xfId="24558" builtinId="22" hidden="1"/>
    <cellStyle name="Calcul" xfId="24597" builtinId="22" hidden="1"/>
    <cellStyle name="Calcul" xfId="24637" builtinId="22" hidden="1"/>
    <cellStyle name="Calcul" xfId="24676" builtinId="22" hidden="1"/>
    <cellStyle name="Calcul" xfId="23130" builtinId="22" hidden="1"/>
    <cellStyle name="Calcul" xfId="23165" builtinId="22" hidden="1"/>
    <cellStyle name="Calcul" xfId="24721" builtinId="22" hidden="1"/>
    <cellStyle name="Calcul" xfId="24760" builtinId="22" hidden="1"/>
    <cellStyle name="Calcul" xfId="24798" builtinId="22" hidden="1"/>
    <cellStyle name="Calcul" xfId="24837" builtinId="22" hidden="1"/>
    <cellStyle name="Calcul" xfId="24876" builtinId="22" hidden="1"/>
    <cellStyle name="Calcul" xfId="24915" builtinId="22" hidden="1"/>
    <cellStyle name="Calcul" xfId="24955" builtinId="22" hidden="1"/>
    <cellStyle name="Calcul" xfId="24994" builtinId="22" hidden="1"/>
    <cellStyle name="Calcul" xfId="25032" builtinId="22" hidden="1"/>
    <cellStyle name="Calcul" xfId="25071" builtinId="22" hidden="1"/>
    <cellStyle name="Calcul" xfId="25110" builtinId="22" hidden="1"/>
    <cellStyle name="Calcul" xfId="25149" builtinId="22" hidden="1"/>
    <cellStyle name="Calcul" xfId="25189" builtinId="22" hidden="1"/>
    <cellStyle name="Calcul" xfId="25228" builtinId="22" hidden="1"/>
    <cellStyle name="Calcul" xfId="25268" builtinId="22" hidden="1"/>
    <cellStyle name="Calcul" xfId="25307" builtinId="22" hidden="1"/>
    <cellStyle name="Calcul" xfId="25347" builtinId="22" hidden="1"/>
    <cellStyle name="Calcul" xfId="25386" builtinId="22" hidden="1"/>
    <cellStyle name="Calcul" xfId="19168" builtinId="22" hidden="1"/>
    <cellStyle name="Calcul" xfId="19140" builtinId="22" hidden="1"/>
    <cellStyle name="Calcul" xfId="19100" builtinId="22" hidden="1"/>
    <cellStyle name="Calcul" xfId="25451" builtinId="22" hidden="1"/>
    <cellStyle name="Calcul" xfId="25489" builtinId="22" hidden="1"/>
    <cellStyle name="Calcul" xfId="25528" builtinId="22" hidden="1"/>
    <cellStyle name="Calcul" xfId="25567" builtinId="22" hidden="1"/>
    <cellStyle name="Calcul" xfId="25606" builtinId="22" hidden="1"/>
    <cellStyle name="Calcul" xfId="25646" builtinId="22" hidden="1"/>
    <cellStyle name="Calcul" xfId="25685" builtinId="22" hidden="1"/>
    <cellStyle name="Calcul" xfId="25723" builtinId="22" hidden="1"/>
    <cellStyle name="Calcul" xfId="25762" builtinId="22" hidden="1"/>
    <cellStyle name="Calcul" xfId="25801" builtinId="22" hidden="1"/>
    <cellStyle name="Calcul" xfId="25840" builtinId="22" hidden="1"/>
    <cellStyle name="Calcul" xfId="25880" builtinId="22" hidden="1"/>
    <cellStyle name="Calcul" xfId="25919" builtinId="22" hidden="1"/>
    <cellStyle name="Calcul" xfId="25959" builtinId="22" hidden="1"/>
    <cellStyle name="Calcul" xfId="25998" builtinId="22" hidden="1"/>
    <cellStyle name="Calcul" xfId="26038" builtinId="22" hidden="1"/>
    <cellStyle name="Calcul" xfId="26077" builtinId="22" hidden="1"/>
    <cellStyle name="Calcul" xfId="26116" builtinId="22" hidden="1"/>
    <cellStyle name="Calcul" xfId="26272" builtinId="22" hidden="1"/>
    <cellStyle name="Calcul" xfId="26312" builtinId="22" hidden="1"/>
    <cellStyle name="Calcul" xfId="26351" builtinId="22" hidden="1"/>
    <cellStyle name="Calcul" xfId="26389" builtinId="22" hidden="1"/>
    <cellStyle name="Calcul" xfId="26428" builtinId="22" hidden="1"/>
    <cellStyle name="Calcul" xfId="26467" builtinId="22" hidden="1"/>
    <cellStyle name="Calcul" xfId="26506" builtinId="22" hidden="1"/>
    <cellStyle name="Calcul" xfId="26546" builtinId="22" hidden="1"/>
    <cellStyle name="Calcul" xfId="26585" builtinId="22" hidden="1"/>
    <cellStyle name="Calcul" xfId="26623" builtinId="22" hidden="1"/>
    <cellStyle name="Calcul" xfId="26662" builtinId="22" hidden="1"/>
    <cellStyle name="Calcul" xfId="26701" builtinId="22" hidden="1"/>
    <cellStyle name="Calcul" xfId="26740" builtinId="22" hidden="1"/>
    <cellStyle name="Calcul" xfId="26780" builtinId="22" hidden="1"/>
    <cellStyle name="Calcul" xfId="26819" builtinId="22" hidden="1"/>
    <cellStyle name="Calcul" xfId="26860" builtinId="22" hidden="1"/>
    <cellStyle name="Calcul" xfId="26899" builtinId="22" hidden="1"/>
    <cellStyle name="Calcul" xfId="26939" builtinId="22" hidden="1"/>
    <cellStyle name="Calcul" xfId="26978" builtinId="22" hidden="1"/>
    <cellStyle name="Calcul" xfId="26252" builtinId="22" hidden="1"/>
    <cellStyle name="Calcul" xfId="26150" builtinId="22" hidden="1"/>
    <cellStyle name="Calcul" xfId="27051" builtinId="22" hidden="1"/>
    <cellStyle name="Calcul" xfId="27090" builtinId="22" hidden="1"/>
    <cellStyle name="Calcul" xfId="27128" builtinId="22" hidden="1"/>
    <cellStyle name="Calcul" xfId="27167" builtinId="22" hidden="1"/>
    <cellStyle name="Calcul" xfId="27206" builtinId="22" hidden="1"/>
    <cellStyle name="Calcul" xfId="27245" builtinId="22" hidden="1"/>
    <cellStyle name="Calcul" xfId="27285" builtinId="22" hidden="1"/>
    <cellStyle name="Calcul" xfId="27324" builtinId="22" hidden="1"/>
    <cellStyle name="Calcul" xfId="27362" builtinId="22" hidden="1"/>
    <cellStyle name="Calcul" xfId="27401" builtinId="22" hidden="1"/>
    <cellStyle name="Calcul" xfId="27440" builtinId="22" hidden="1"/>
    <cellStyle name="Calcul" xfId="27479" builtinId="22" hidden="1"/>
    <cellStyle name="Calcul" xfId="27519" builtinId="22" hidden="1"/>
    <cellStyle name="Calcul" xfId="27558" builtinId="22" hidden="1"/>
    <cellStyle name="Calcul" xfId="27598" builtinId="22" hidden="1"/>
    <cellStyle name="Calcul" xfId="27637" builtinId="22" hidden="1"/>
    <cellStyle name="Calcul" xfId="27677" builtinId="22" hidden="1"/>
    <cellStyle name="Calcul" xfId="27716" builtinId="22" hidden="1"/>
    <cellStyle name="Calcul" xfId="26170" builtinId="22" hidden="1"/>
    <cellStyle name="Calcul" xfId="26205" builtinId="22" hidden="1"/>
    <cellStyle name="Calcul" xfId="27761" builtinId="22" hidden="1"/>
    <cellStyle name="Calcul" xfId="27800" builtinId="22" hidden="1"/>
    <cellStyle name="Calcul" xfId="27838" builtinId="22" hidden="1"/>
    <cellStyle name="Calcul" xfId="27877" builtinId="22" hidden="1"/>
    <cellStyle name="Calcul" xfId="27916" builtinId="22" hidden="1"/>
    <cellStyle name="Calcul" xfId="27955" builtinId="22" hidden="1"/>
    <cellStyle name="Calcul" xfId="27995" builtinId="22" hidden="1"/>
    <cellStyle name="Calcul" xfId="28034" builtinId="22" hidden="1"/>
    <cellStyle name="Calcul" xfId="28072" builtinId="22" hidden="1"/>
    <cellStyle name="Calcul" xfId="28111" builtinId="22" hidden="1"/>
    <cellStyle name="Calcul" xfId="28150" builtinId="22" hidden="1"/>
    <cellStyle name="Calcul" xfId="28189" builtinId="22" hidden="1"/>
    <cellStyle name="Calcul" xfId="28229" builtinId="22" hidden="1"/>
    <cellStyle name="Calcul" xfId="28268" builtinId="22" hidden="1"/>
    <cellStyle name="Calcul" xfId="28308" builtinId="22" hidden="1"/>
    <cellStyle name="Calcul" xfId="28347" builtinId="22" hidden="1"/>
    <cellStyle name="Calcul" xfId="28387" builtinId="22" hidden="1"/>
    <cellStyle name="Calcul" xfId="28426" builtinId="22" hidden="1"/>
    <cellStyle name="Calcul" xfId="28465" builtinId="22" hidden="1"/>
    <cellStyle name="Calcul" xfId="28587" builtinId="22" hidden="1"/>
    <cellStyle name="Calcul" xfId="28629" builtinId="22" hidden="1"/>
    <cellStyle name="Calcul" xfId="28668" builtinId="22" hidden="1"/>
    <cellStyle name="Calcul" xfId="28706" builtinId="22" hidden="1"/>
    <cellStyle name="Calcul" xfId="28745" builtinId="22" hidden="1"/>
    <cellStyle name="Calcul" xfId="28784" builtinId="22" hidden="1"/>
    <cellStyle name="Calcul" xfId="28823" builtinId="22" hidden="1"/>
    <cellStyle name="Calcul" xfId="28863" builtinId="22" hidden="1"/>
    <cellStyle name="Calcul" xfId="28902" builtinId="22" hidden="1"/>
    <cellStyle name="Calcul" xfId="28940" builtinId="22" hidden="1"/>
    <cellStyle name="Calcul" xfId="28979" builtinId="22" hidden="1"/>
    <cellStyle name="Calcul" xfId="29020" builtinId="22" hidden="1"/>
    <cellStyle name="Calcul" xfId="29059" builtinId="22" hidden="1"/>
    <cellStyle name="Calcul" xfId="29099" builtinId="22" hidden="1"/>
    <cellStyle name="Calcul" xfId="29138" builtinId="22" hidden="1"/>
    <cellStyle name="Calcul" xfId="29179" builtinId="22" hidden="1"/>
    <cellStyle name="Calcul" xfId="29218" builtinId="22" hidden="1"/>
    <cellStyle name="Calcul" xfId="29258" builtinId="22" hidden="1"/>
    <cellStyle name="Calcul" xfId="29297" builtinId="22" hidden="1"/>
    <cellStyle name="Calcul" xfId="29347" builtinId="22" hidden="1"/>
    <cellStyle name="Calcul" xfId="29503" builtinId="22" hidden="1"/>
    <cellStyle name="Calcul" xfId="29545" builtinId="22" hidden="1"/>
    <cellStyle name="Calcul" xfId="29584" builtinId="22" hidden="1"/>
    <cellStyle name="Calcul" xfId="29622" builtinId="22" hidden="1"/>
    <cellStyle name="Calcul" xfId="29661" builtinId="22" hidden="1"/>
    <cellStyle name="Calcul" xfId="29700" builtinId="22" hidden="1"/>
    <cellStyle name="Calcul" xfId="29739" builtinId="22" hidden="1"/>
    <cellStyle name="Calcul" xfId="29779" builtinId="22" hidden="1"/>
    <cellStyle name="Calcul" xfId="29818" builtinId="22" hidden="1"/>
    <cellStyle name="Calcul" xfId="29856" builtinId="22" hidden="1"/>
    <cellStyle name="Calcul" xfId="29895" builtinId="22" hidden="1"/>
    <cellStyle name="Calcul" xfId="29936" builtinId="22" hidden="1"/>
    <cellStyle name="Calcul" xfId="29975" builtinId="22" hidden="1"/>
    <cellStyle name="Calcul" xfId="30015" builtinId="22" hidden="1"/>
    <cellStyle name="Calcul" xfId="30054" builtinId="22" hidden="1"/>
    <cellStyle name="Calcul" xfId="30095" builtinId="22" hidden="1"/>
    <cellStyle name="Calcul" xfId="30134" builtinId="22" hidden="1"/>
    <cellStyle name="Calcul" xfId="30174" builtinId="22" hidden="1"/>
    <cellStyle name="Calcul" xfId="30213" builtinId="22" hidden="1"/>
    <cellStyle name="Calcul" xfId="29483" builtinId="22" hidden="1"/>
    <cellStyle name="Calcul" xfId="29381" builtinId="22" hidden="1"/>
    <cellStyle name="Calcul" xfId="30286" builtinId="22" hidden="1"/>
    <cellStyle name="Calcul" xfId="30325" builtinId="22" hidden="1"/>
    <cellStyle name="Calcul" xfId="30363" builtinId="22" hidden="1"/>
    <cellStyle name="Calcul" xfId="30402" builtinId="22" hidden="1"/>
    <cellStyle name="Calcul" xfId="30441" builtinId="22" hidden="1"/>
    <cellStyle name="Calcul" xfId="30480" builtinId="22" hidden="1"/>
    <cellStyle name="Calcul" xfId="30520" builtinId="22" hidden="1"/>
    <cellStyle name="Calcul" xfId="30559" builtinId="22" hidden="1"/>
    <cellStyle name="Calcul" xfId="30597" builtinId="22" hidden="1"/>
    <cellStyle name="Calcul" xfId="30636" builtinId="22" hidden="1"/>
    <cellStyle name="Calcul" xfId="30675" builtinId="22" hidden="1"/>
    <cellStyle name="Calcul" xfId="30714" builtinId="22" hidden="1"/>
    <cellStyle name="Calcul" xfId="30754" builtinId="22" hidden="1"/>
    <cellStyle name="Calcul" xfId="30793" builtinId="22" hidden="1"/>
    <cellStyle name="Calcul" xfId="30833" builtinId="22" hidden="1"/>
    <cellStyle name="Calcul" xfId="30872" builtinId="22" hidden="1"/>
    <cellStyle name="Calcul" xfId="30912" builtinId="22" hidden="1"/>
    <cellStyle name="Calcul" xfId="30951" builtinId="22" hidden="1"/>
    <cellStyle name="Calcul" xfId="29401" builtinId="22" hidden="1"/>
    <cellStyle name="Calcul" xfId="29436" builtinId="22" hidden="1"/>
    <cellStyle name="Calcul" xfId="30996" builtinId="22" hidden="1"/>
    <cellStyle name="Calcul" xfId="31035" builtinId="22" hidden="1"/>
    <cellStyle name="Calcul" xfId="31073" builtinId="22" hidden="1"/>
    <cellStyle name="Calcul" xfId="31112" builtinId="22" hidden="1"/>
    <cellStyle name="Calcul" xfId="31151" builtinId="22" hidden="1"/>
    <cellStyle name="Calcul" xfId="31190" builtinId="22" hidden="1"/>
    <cellStyle name="Calcul" xfId="31230" builtinId="22" hidden="1"/>
    <cellStyle name="Calcul" xfId="31269" builtinId="22" hidden="1"/>
    <cellStyle name="Calcul" xfId="31307" builtinId="22" hidden="1"/>
    <cellStyle name="Calcul" xfId="31346" builtinId="22" hidden="1"/>
    <cellStyle name="Calcul" xfId="31385" builtinId="22" hidden="1"/>
    <cellStyle name="Calcul" xfId="31424" builtinId="22" hidden="1"/>
    <cellStyle name="Calcul" xfId="31464" builtinId="22" hidden="1"/>
    <cellStyle name="Calcul" xfId="31503" builtinId="22" hidden="1"/>
    <cellStyle name="Calcul" xfId="31543" builtinId="22" hidden="1"/>
    <cellStyle name="Calcul" xfId="31582" builtinId="22" hidden="1"/>
    <cellStyle name="Calcul" xfId="31622" builtinId="22" hidden="1"/>
    <cellStyle name="Calcul" xfId="31661" builtinId="22" hidden="1"/>
    <cellStyle name="Calcul" xfId="28567" builtinId="22" hidden="1"/>
    <cellStyle name="Calcul" xfId="28509" builtinId="22" hidden="1"/>
    <cellStyle name="Calcul" xfId="31714" builtinId="22" hidden="1"/>
    <cellStyle name="Calcul" xfId="31753" builtinId="22" hidden="1"/>
    <cellStyle name="Calcul" xfId="31791" builtinId="22" hidden="1"/>
    <cellStyle name="Calcul" xfId="31830" builtinId="22" hidden="1"/>
    <cellStyle name="Calcul" xfId="31869" builtinId="22" hidden="1"/>
    <cellStyle name="Calcul" xfId="31908" builtinId="22" hidden="1"/>
    <cellStyle name="Calcul" xfId="31948" builtinId="22" hidden="1"/>
    <cellStyle name="Calcul" xfId="31987" builtinId="22" hidden="1"/>
    <cellStyle name="Calcul" xfId="32025" builtinId="22" hidden="1"/>
    <cellStyle name="Calcul" xfId="32064" builtinId="22" hidden="1"/>
    <cellStyle name="Calcul" xfId="32103" builtinId="22" hidden="1"/>
    <cellStyle name="Calcul" xfId="32142" builtinId="22" hidden="1"/>
    <cellStyle name="Calcul" xfId="32182" builtinId="22" hidden="1"/>
    <cellStyle name="Calcul" xfId="32221" builtinId="22" hidden="1"/>
    <cellStyle name="Calcul" xfId="32261" builtinId="22" hidden="1"/>
    <cellStyle name="Calcul" xfId="32300" builtinId="22" hidden="1"/>
    <cellStyle name="Calcul" xfId="32340" builtinId="22" hidden="1"/>
    <cellStyle name="Calcul" xfId="32379" builtinId="22" hidden="1"/>
    <cellStyle name="Calcul" xfId="32418" builtinId="22" hidden="1"/>
    <cellStyle name="Calcul" xfId="32574" builtinId="22" hidden="1"/>
    <cellStyle name="Calcul" xfId="32614" builtinId="22" hidden="1"/>
    <cellStyle name="Calcul" xfId="32653" builtinId="22" hidden="1"/>
    <cellStyle name="Calcul" xfId="32691" builtinId="22" hidden="1"/>
    <cellStyle name="Calcul" xfId="32730" builtinId="22" hidden="1"/>
    <cellStyle name="Calcul" xfId="32769" builtinId="22" hidden="1"/>
    <cellStyle name="Calcul" xfId="32808" builtinId="22" hidden="1"/>
    <cellStyle name="Calcul" xfId="32848" builtinId="22" hidden="1"/>
    <cellStyle name="Calcul" xfId="32887" builtinId="22" hidden="1"/>
    <cellStyle name="Calcul" xfId="32925" builtinId="22" hidden="1"/>
    <cellStyle name="Calcul" xfId="32964" builtinId="22" hidden="1"/>
    <cellStyle name="Calcul" xfId="33003" builtinId="22" hidden="1"/>
    <cellStyle name="Calcul" xfId="33042" builtinId="22" hidden="1"/>
    <cellStyle name="Calcul" xfId="33082" builtinId="22" hidden="1"/>
    <cellStyle name="Calcul" xfId="33121" builtinId="22" hidden="1"/>
    <cellStyle name="Calcul" xfId="33162" builtinId="22" hidden="1"/>
    <cellStyle name="Calcul" xfId="33201" builtinId="22" hidden="1"/>
    <cellStyle name="Calcul" xfId="33241" builtinId="22" hidden="1"/>
    <cellStyle name="Calcul" xfId="33280" builtinId="22" hidden="1"/>
    <cellStyle name="Calcul" xfId="32554" builtinId="22" hidden="1"/>
    <cellStyle name="Calcul" xfId="32452" builtinId="22" hidden="1"/>
    <cellStyle name="Calcul" xfId="33353" builtinId="22" hidden="1"/>
    <cellStyle name="Calcul" xfId="33392" builtinId="22" hidden="1"/>
    <cellStyle name="Calcul" xfId="33430" builtinId="22" hidden="1"/>
    <cellStyle name="Calcul" xfId="33469" builtinId="22" hidden="1"/>
    <cellStyle name="Calcul" xfId="33508" builtinId="22" hidden="1"/>
    <cellStyle name="Calcul" xfId="33547" builtinId="22" hidden="1"/>
    <cellStyle name="Calcul" xfId="33587" builtinId="22" hidden="1"/>
    <cellStyle name="Calcul" xfId="33626" builtinId="22" hidden="1"/>
    <cellStyle name="Calcul" xfId="33664" builtinId="22" hidden="1"/>
    <cellStyle name="Calcul" xfId="33703" builtinId="22" hidden="1"/>
    <cellStyle name="Calcul" xfId="33742" builtinId="22" hidden="1"/>
    <cellStyle name="Calcul" xfId="33781" builtinId="22" hidden="1"/>
    <cellStyle name="Calcul" xfId="33821" builtinId="22" hidden="1"/>
    <cellStyle name="Calcul" xfId="33860" builtinId="22" hidden="1"/>
    <cellStyle name="Calcul" xfId="33900" builtinId="22" hidden="1"/>
    <cellStyle name="Calcul" xfId="33939" builtinId="22" hidden="1"/>
    <cellStyle name="Calcul" xfId="33979" builtinId="22" hidden="1"/>
    <cellStyle name="Calcul" xfId="34018" builtinId="22" hidden="1"/>
    <cellStyle name="Calcul" xfId="32472" builtinId="22" hidden="1"/>
    <cellStyle name="Calcul" xfId="32507" builtinId="22" hidden="1"/>
    <cellStyle name="Calcul" xfId="34063" builtinId="22" hidden="1"/>
    <cellStyle name="Calcul" xfId="34102" builtinId="22" hidden="1"/>
    <cellStyle name="Calcul" xfId="34140" builtinId="22" hidden="1"/>
    <cellStyle name="Calcul" xfId="34179" builtinId="22" hidden="1"/>
    <cellStyle name="Calcul" xfId="34218" builtinId="22" hidden="1"/>
    <cellStyle name="Calcul" xfId="34257" builtinId="22" hidden="1"/>
    <cellStyle name="Calcul" xfId="34297" builtinId="22" hidden="1"/>
    <cellStyle name="Calcul" xfId="34336" builtinId="22" hidden="1"/>
    <cellStyle name="Calcul" xfId="34374" builtinId="22" hidden="1"/>
    <cellStyle name="Calcul" xfId="34413" builtinId="22" hidden="1"/>
    <cellStyle name="Calcul" xfId="34452" builtinId="22" hidden="1"/>
    <cellStyle name="Calcul" xfId="34491" builtinId="22" hidden="1"/>
    <cellStyle name="Calcul" xfId="34531" builtinId="22" hidden="1"/>
    <cellStyle name="Calcul" xfId="34570" builtinId="22" hidden="1"/>
    <cellStyle name="Calcul" xfId="34610" builtinId="22" hidden="1"/>
    <cellStyle name="Calcul" xfId="34649" builtinId="22" hidden="1"/>
    <cellStyle name="Calcul" xfId="34689" builtinId="22" hidden="1"/>
    <cellStyle name="Calcul" xfId="34728" builtinId="22" hidden="1"/>
    <cellStyle name="Calcul" xfId="28534" builtinId="22" hidden="1"/>
    <cellStyle name="Calcul" xfId="34768" builtinId="22" hidden="1"/>
    <cellStyle name="Calcul" xfId="34808" builtinId="22" hidden="1"/>
    <cellStyle name="Calcul" xfId="34847" builtinId="22" hidden="1"/>
    <cellStyle name="Calcul" xfId="34885" builtinId="22" hidden="1"/>
    <cellStyle name="Calcul" xfId="34924" builtinId="22" hidden="1"/>
    <cellStyle name="Calcul" xfId="34963" builtinId="22" hidden="1"/>
    <cellStyle name="Calcul" xfId="35002" builtinId="22" hidden="1"/>
    <cellStyle name="Calcul" xfId="35042" builtinId="22" hidden="1"/>
    <cellStyle name="Calcul" xfId="35081" builtinId="22" hidden="1"/>
    <cellStyle name="Calcul" xfId="35119" builtinId="22" hidden="1"/>
    <cellStyle name="Calcul" xfId="35158" builtinId="22" hidden="1"/>
    <cellStyle name="Calcul" xfId="35197" builtinId="22" hidden="1"/>
    <cellStyle name="Calcul" xfId="35236" builtinId="22" hidden="1"/>
    <cellStyle name="Calcul" xfId="35276" builtinId="22" hidden="1"/>
    <cellStyle name="Calcul" xfId="35315" builtinId="22" hidden="1"/>
    <cellStyle name="Calcul" xfId="35355" builtinId="22" hidden="1"/>
    <cellStyle name="Calcul" xfId="35394" builtinId="22" hidden="1"/>
    <cellStyle name="Calcul" xfId="35434" builtinId="22" hidden="1"/>
    <cellStyle name="Calcul" xfId="35473" builtinId="22" hidden="1"/>
    <cellStyle name="Calcul" xfId="35512" builtinId="22" hidden="1"/>
    <cellStyle name="Calcul" xfId="35668" builtinId="22" hidden="1"/>
    <cellStyle name="Calcul" xfId="35708" builtinId="22" hidden="1"/>
    <cellStyle name="Calcul" xfId="35747" builtinId="22" hidden="1"/>
    <cellStyle name="Calcul" xfId="35785" builtinId="22" hidden="1"/>
    <cellStyle name="Calcul" xfId="35824" builtinId="22" hidden="1"/>
    <cellStyle name="Calcul" xfId="35863" builtinId="22" hidden="1"/>
    <cellStyle name="Calcul" xfId="35902" builtinId="22" hidden="1"/>
    <cellStyle name="Calcul" xfId="35942" builtinId="22" hidden="1"/>
    <cellStyle name="Calcul" xfId="35981" builtinId="22" hidden="1"/>
    <cellStyle name="Calcul" xfId="36019" builtinId="22" hidden="1"/>
    <cellStyle name="Calcul" xfId="36058" builtinId="22" hidden="1"/>
    <cellStyle name="Calcul" xfId="36097" builtinId="22" hidden="1"/>
    <cellStyle name="Calcul" xfId="36136" builtinId="22" hidden="1"/>
    <cellStyle name="Calcul" xfId="36176" builtinId="22" hidden="1"/>
    <cellStyle name="Calcul" xfId="36215" builtinId="22" hidden="1"/>
    <cellStyle name="Calcul" xfId="36256" builtinId="22" hidden="1"/>
    <cellStyle name="Calcul" xfId="36295" builtinId="22" hidden="1"/>
    <cellStyle name="Calcul" xfId="36335" builtinId="22" hidden="1"/>
    <cellStyle name="Calcul" xfId="36374" builtinId="22" hidden="1"/>
    <cellStyle name="Calcul" xfId="35648" builtinId="22" hidden="1"/>
    <cellStyle name="Calcul" xfId="35546" builtinId="22" hidden="1"/>
    <cellStyle name="Calcul" xfId="36447" builtinId="22" hidden="1"/>
    <cellStyle name="Calcul" xfId="36486" builtinId="22" hidden="1"/>
    <cellStyle name="Calcul" xfId="36524" builtinId="22" hidden="1"/>
    <cellStyle name="Calcul" xfId="36563" builtinId="22" hidden="1"/>
    <cellStyle name="Calcul" xfId="36602" builtinId="22" hidden="1"/>
    <cellStyle name="Calcul" xfId="36641" builtinId="22" hidden="1"/>
    <cellStyle name="Calcul" xfId="36681" builtinId="22" hidden="1"/>
    <cellStyle name="Calcul" xfId="36720" builtinId="22" hidden="1"/>
    <cellStyle name="Calcul" xfId="36758" builtinId="22" hidden="1"/>
    <cellStyle name="Calcul" xfId="36797" builtinId="22" hidden="1"/>
    <cellStyle name="Calcul" xfId="36836" builtinId="22" hidden="1"/>
    <cellStyle name="Calcul" xfId="36875" builtinId="22" hidden="1"/>
    <cellStyle name="Calcul" xfId="36915" builtinId="22" hidden="1"/>
    <cellStyle name="Calcul" xfId="36954" builtinId="22" hidden="1"/>
    <cellStyle name="Calcul" xfId="36994" builtinId="22" hidden="1"/>
    <cellStyle name="Calcul" xfId="37033" builtinId="22" hidden="1"/>
    <cellStyle name="Calcul" xfId="37073" builtinId="22" hidden="1"/>
    <cellStyle name="Calcul" xfId="37112" builtinId="22" hidden="1"/>
    <cellStyle name="Calcul" xfId="35566" builtinId="22" hidden="1"/>
    <cellStyle name="Calcul" xfId="35601" builtinId="22" hidden="1"/>
    <cellStyle name="Calcul" xfId="37157" builtinId="22" hidden="1"/>
    <cellStyle name="Calcul" xfId="37196" builtinId="22" hidden="1"/>
    <cellStyle name="Calcul" xfId="37234" builtinId="22" hidden="1"/>
    <cellStyle name="Calcul" xfId="37273" builtinId="22" hidden="1"/>
    <cellStyle name="Calcul" xfId="37312" builtinId="22" hidden="1"/>
    <cellStyle name="Calcul" xfId="37351" builtinId="22" hidden="1"/>
    <cellStyle name="Calcul" xfId="37391" builtinId="22" hidden="1"/>
    <cellStyle name="Calcul" xfId="37430" builtinId="22" hidden="1"/>
    <cellStyle name="Calcul" xfId="37468" builtinId="22" hidden="1"/>
    <cellStyle name="Calcul" xfId="37507" builtinId="22" hidden="1"/>
    <cellStyle name="Calcul" xfId="37546" builtinId="22" hidden="1"/>
    <cellStyle name="Calcul" xfId="37585" builtinId="22" hidden="1"/>
    <cellStyle name="Calcul" xfId="37625" builtinId="22" hidden="1"/>
    <cellStyle name="Calcul" xfId="37664" builtinId="22" hidden="1"/>
    <cellStyle name="Calcul" xfId="37704" builtinId="22" hidden="1"/>
    <cellStyle name="Calcul" xfId="37743" builtinId="22" hidden="1"/>
    <cellStyle name="Calcul" xfId="37783" builtinId="22" hidden="1"/>
    <cellStyle name="Calcul" xfId="37822" builtinId="22" hidden="1"/>
    <cellStyle name="Calcul" xfId="37861" builtinId="22" hidden="1"/>
    <cellStyle name="Calcul" xfId="37900" builtinId="22" hidden="1"/>
    <cellStyle name="Calcul" xfId="37940" builtinId="22" hidden="1"/>
    <cellStyle name="Calcul" xfId="37979" builtinId="22" hidden="1"/>
    <cellStyle name="Calcul" xfId="38017" builtinId="22" hidden="1"/>
    <cellStyle name="Calcul" xfId="38056" builtinId="22" hidden="1"/>
    <cellStyle name="Calcul" xfId="38095" builtinId="22" hidden="1"/>
    <cellStyle name="Calcul" xfId="38134" builtinId="22" hidden="1"/>
    <cellStyle name="Calcul" xfId="38174" builtinId="22" hidden="1"/>
    <cellStyle name="Calcul" xfId="38213" builtinId="22" hidden="1"/>
    <cellStyle name="Calcul" xfId="38251" builtinId="22" hidden="1"/>
    <cellStyle name="Calcul" xfId="38290" builtinId="22" hidden="1"/>
    <cellStyle name="Calcul" xfId="38329" builtinId="22" hidden="1"/>
    <cellStyle name="Calcul" xfId="38368" builtinId="22" hidden="1"/>
    <cellStyle name="Calcul" xfId="38408" builtinId="22" hidden="1"/>
    <cellStyle name="Calcul" xfId="38447" builtinId="22" hidden="1"/>
    <cellStyle name="Calcul" xfId="38487" builtinId="22" hidden="1"/>
    <cellStyle name="Calcul" xfId="38526" builtinId="22" hidden="1"/>
    <cellStyle name="Calcul" xfId="38566" builtinId="22" hidden="1"/>
    <cellStyle name="Calcul" xfId="38605" builtinId="22" hidden="1"/>
    <cellStyle name="Calcul" xfId="38644" builtinId="22" hidden="1"/>
    <cellStyle name="Calcul" xfId="38800" builtinId="22" hidden="1"/>
    <cellStyle name="Calcul" xfId="38840" builtinId="22" hidden="1"/>
    <cellStyle name="Calcul" xfId="38879" builtinId="22" hidden="1"/>
    <cellStyle name="Calcul" xfId="38917" builtinId="22" hidden="1"/>
    <cellStyle name="Calcul" xfId="38956" builtinId="22" hidden="1"/>
    <cellStyle name="Calcul" xfId="38995" builtinId="22" hidden="1"/>
    <cellStyle name="Calcul" xfId="39034" builtinId="22" hidden="1"/>
    <cellStyle name="Calcul" xfId="39074" builtinId="22" hidden="1"/>
    <cellStyle name="Calcul" xfId="39113" builtinId="22" hidden="1"/>
    <cellStyle name="Calcul" xfId="39151" builtinId="22" hidden="1"/>
    <cellStyle name="Calcul" xfId="39190" builtinId="22" hidden="1"/>
    <cellStyle name="Calcul" xfId="39229" builtinId="22" hidden="1"/>
    <cellStyle name="Calcul" xfId="39268" builtinId="22" hidden="1"/>
    <cellStyle name="Calcul" xfId="39308" builtinId="22" hidden="1"/>
    <cellStyle name="Calcul" xfId="39347" builtinId="22" hidden="1"/>
    <cellStyle name="Calcul" xfId="39388" builtinId="22" hidden="1"/>
    <cellStyle name="Calcul" xfId="39427" builtinId="22" hidden="1"/>
    <cellStyle name="Calcul" xfId="39467" builtinId="22" hidden="1"/>
    <cellStyle name="Calcul" xfId="39506" builtinId="22" hidden="1"/>
    <cellStyle name="Calcul" xfId="38780" builtinId="22" hidden="1"/>
    <cellStyle name="Calcul" xfId="38678" builtinId="22" hidden="1"/>
    <cellStyle name="Calcul" xfId="39579" builtinId="22" hidden="1"/>
    <cellStyle name="Calcul" xfId="39618" builtinId="22" hidden="1"/>
    <cellStyle name="Calcul" xfId="39656" builtinId="22" hidden="1"/>
    <cellStyle name="Calcul" xfId="39695" builtinId="22" hidden="1"/>
    <cellStyle name="Calcul" xfId="39734" builtinId="22" hidden="1"/>
    <cellStyle name="Calcul" xfId="39773" builtinId="22" hidden="1"/>
    <cellStyle name="Calcul" xfId="39813" builtinId="22" hidden="1"/>
    <cellStyle name="Calcul" xfId="39852" builtinId="22" hidden="1"/>
    <cellStyle name="Calcul" xfId="39890" builtinId="22" hidden="1"/>
    <cellStyle name="Calcul" xfId="39929" builtinId="22" hidden="1"/>
    <cellStyle name="Calcul" xfId="39968" builtinId="22" hidden="1"/>
    <cellStyle name="Calcul" xfId="40007" builtinId="22" hidden="1"/>
    <cellStyle name="Calcul" xfId="40047" builtinId="22" hidden="1"/>
    <cellStyle name="Calcul" xfId="40086" builtinId="22" hidden="1"/>
    <cellStyle name="Calcul" xfId="40126" builtinId="22" hidden="1"/>
    <cellStyle name="Calcul" xfId="40165" builtinId="22" hidden="1"/>
    <cellStyle name="Calcul" xfId="40205" builtinId="22" hidden="1"/>
    <cellStyle name="Calcul" xfId="40244" builtinId="22" hidden="1"/>
    <cellStyle name="Calcul" xfId="38698" builtinId="22" hidden="1"/>
    <cellStyle name="Calcul" xfId="38733" builtinId="22" hidden="1"/>
    <cellStyle name="Calcul" xfId="40289" builtinId="22" hidden="1"/>
    <cellStyle name="Calcul" xfId="40328" builtinId="22" hidden="1"/>
    <cellStyle name="Calcul" xfId="40366" builtinId="22" hidden="1"/>
    <cellStyle name="Calcul" xfId="40405" builtinId="22" hidden="1"/>
    <cellStyle name="Calcul" xfId="40444" builtinId="22" hidden="1"/>
    <cellStyle name="Calcul" xfId="40483" builtinId="22" hidden="1"/>
    <cellStyle name="Calcul" xfId="40523" builtinId="22" hidden="1"/>
    <cellStyle name="Calcul" xfId="40562" builtinId="22" hidden="1"/>
    <cellStyle name="Calcul" xfId="40600" builtinId="22" hidden="1"/>
    <cellStyle name="Calcul" xfId="40639" builtinId="22" hidden="1"/>
    <cellStyle name="Calcul" xfId="40678" builtinId="22" hidden="1"/>
    <cellStyle name="Calcul" xfId="40717" builtinId="22" hidden="1"/>
    <cellStyle name="Calcul" xfId="40757" builtinId="22" hidden="1"/>
    <cellStyle name="Calcul" xfId="40796" builtinId="22" hidden="1"/>
    <cellStyle name="Calcul" xfId="40836" builtinId="22" hidden="1"/>
    <cellStyle name="Calcul" xfId="40875" builtinId="22" hidden="1"/>
    <cellStyle name="Calcul" xfId="40915" builtinId="22" hidden="1"/>
    <cellStyle name="Calcul" xfId="40954" builtinId="22" hidden="1"/>
    <cellStyle name="Calcul" xfId="41014" builtinId="22" hidden="1"/>
    <cellStyle name="Calcul" xfId="41071" builtinId="22" hidden="1"/>
    <cellStyle name="Calcul" xfId="41111" builtinId="22" hidden="1"/>
    <cellStyle name="Calcul" xfId="41150" builtinId="22" hidden="1"/>
    <cellStyle name="Calcul" xfId="41188" builtinId="22" hidden="1"/>
    <cellStyle name="Calcul" xfId="41227" builtinId="22" hidden="1"/>
    <cellStyle name="Calcul" xfId="41266" builtinId="22" hidden="1"/>
    <cellStyle name="Calcul" xfId="41305" builtinId="22" hidden="1"/>
    <cellStyle name="Calcul" xfId="41345" builtinId="22" hidden="1"/>
    <cellStyle name="Calcul" xfId="41384" builtinId="22" hidden="1"/>
    <cellStyle name="Calcul" xfId="41422" builtinId="22" hidden="1"/>
    <cellStyle name="Calcul" xfId="41461" builtinId="22" hidden="1"/>
    <cellStyle name="Calcul" xfId="41500" builtinId="22" hidden="1"/>
    <cellStyle name="Calcul" xfId="41539" builtinId="22" hidden="1"/>
    <cellStyle name="Calcul" xfId="41579" builtinId="22" hidden="1"/>
    <cellStyle name="Calcul" xfId="41618" builtinId="22" hidden="1"/>
    <cellStyle name="Calcul" xfId="41658" builtinId="22" hidden="1"/>
    <cellStyle name="Calcul" xfId="41697" builtinId="22" hidden="1"/>
    <cellStyle name="Calcul" xfId="41737" builtinId="22" hidden="1"/>
    <cellStyle name="Calcul" xfId="41776" builtinId="22" hidden="1"/>
    <cellStyle name="Calcul" xfId="41056" builtinId="22" hidden="1"/>
    <cellStyle name="Calcul" xfId="41815" builtinId="22" hidden="1"/>
    <cellStyle name="Calcul" xfId="41855" builtinId="22" hidden="1"/>
    <cellStyle name="Calcul" xfId="41894" builtinId="22" hidden="1"/>
    <cellStyle name="Calcul" xfId="41932" builtinId="22" hidden="1"/>
    <cellStyle name="Calcul" xfId="41971" builtinId="22" hidden="1"/>
    <cellStyle name="Calcul" xfId="42010" builtinId="22" hidden="1"/>
    <cellStyle name="Calcul" xfId="42049" builtinId="22" hidden="1"/>
    <cellStyle name="Calcul" xfId="42089" builtinId="22" hidden="1"/>
    <cellStyle name="Calcul" xfId="42128" builtinId="22" hidden="1"/>
    <cellStyle name="Calcul" xfId="42166" builtinId="22" hidden="1"/>
    <cellStyle name="Calcul" xfId="42205" builtinId="22" hidden="1"/>
    <cellStyle name="Calcul" xfId="42244" builtinId="22" hidden="1"/>
    <cellStyle name="Calcul" xfId="42283" builtinId="22" hidden="1"/>
    <cellStyle name="Calcul" xfId="42323" builtinId="22" hidden="1"/>
    <cellStyle name="Calcul" xfId="42362" builtinId="22" hidden="1"/>
    <cellStyle name="Calcul" xfId="42402" builtinId="22" hidden="1"/>
    <cellStyle name="Calcul" xfId="42441" builtinId="22" hidden="1"/>
    <cellStyle name="Calcul" xfId="42481" builtinId="22" hidden="1"/>
    <cellStyle name="Calcul" xfId="42520" builtinId="22" hidden="1"/>
    <cellStyle name="Calcul" xfId="42584" builtinId="22" hidden="1"/>
    <cellStyle name="Calcul" xfId="42637" builtinId="22" hidden="1"/>
    <cellStyle name="Calcul" xfId="42677" builtinId="22" hidden="1"/>
    <cellStyle name="Calcul" xfId="42716" builtinId="22" hidden="1"/>
    <cellStyle name="Calcul" xfId="42754" builtinId="22" hidden="1"/>
    <cellStyle name="Calcul" xfId="42793" builtinId="22" hidden="1"/>
    <cellStyle name="Calcul" xfId="42832" builtinId="22" hidden="1"/>
    <cellStyle name="Calcul" xfId="42871" builtinId="22" hidden="1"/>
    <cellStyle name="Calcul" xfId="42911" builtinId="22" hidden="1"/>
    <cellStyle name="Calcul" xfId="42950" builtinId="22" hidden="1"/>
    <cellStyle name="Calcul" xfId="42988" builtinId="22" hidden="1"/>
    <cellStyle name="Calcul" xfId="43027" builtinId="22" hidden="1"/>
    <cellStyle name="Calcul" xfId="43066" builtinId="22" hidden="1"/>
    <cellStyle name="Calcul" xfId="43105" builtinId="22" hidden="1"/>
    <cellStyle name="Calcul" xfId="43145" builtinId="22" hidden="1"/>
    <cellStyle name="Calcul" xfId="43184" builtinId="22" hidden="1"/>
    <cellStyle name="Calcul" xfId="43224" builtinId="22" hidden="1"/>
    <cellStyle name="Calcul" xfId="43263" builtinId="22" hidden="1"/>
    <cellStyle name="Calcul" xfId="43303" builtinId="22" hidden="1"/>
    <cellStyle name="Calcul" xfId="43342" builtinId="22" hidden="1"/>
    <cellStyle name="Calcul" xfId="42561" builtinId="22" hidden="1"/>
    <cellStyle name="Calcul" xfId="43381" builtinId="22" hidden="1"/>
    <cellStyle name="Calcul" xfId="43421" builtinId="22" hidden="1"/>
    <cellStyle name="Calcul" xfId="43460" builtinId="22" hidden="1"/>
    <cellStyle name="Calcul" xfId="43498" builtinId="22" hidden="1"/>
    <cellStyle name="Calcul" xfId="43537" builtinId="22" hidden="1"/>
    <cellStyle name="Calcul" xfId="43576" builtinId="22" hidden="1"/>
    <cellStyle name="Calcul" xfId="43615" builtinId="22" hidden="1"/>
    <cellStyle name="Calcul" xfId="43655" builtinId="22" hidden="1"/>
    <cellStyle name="Calcul" xfId="43694" builtinId="22" hidden="1"/>
    <cellStyle name="Calcul" xfId="43732" builtinId="22" hidden="1"/>
    <cellStyle name="Calcul" xfId="43771" builtinId="22" hidden="1"/>
    <cellStyle name="Calcul" xfId="43810" builtinId="22" hidden="1"/>
    <cellStyle name="Calcul" xfId="43849" builtinId="22" hidden="1"/>
    <cellStyle name="Calcul" xfId="43889" builtinId="22" hidden="1"/>
    <cellStyle name="Calcul" xfId="43928" builtinId="22" hidden="1"/>
    <cellStyle name="Calcul" xfId="43968" builtinId="22" hidden="1"/>
    <cellStyle name="Calcul" xfId="44007" builtinId="22" hidden="1"/>
    <cellStyle name="Calcul" xfId="44047" builtinId="22" hidden="1"/>
    <cellStyle name="Calcul" xfId="44086" builtinId="22" hidden="1"/>
    <cellStyle name="Calcul" xfId="44150" builtinId="22" hidden="1"/>
    <cellStyle name="Calcul" xfId="44203" builtinId="22" hidden="1"/>
    <cellStyle name="Calcul" xfId="44243" builtinId="22" hidden="1"/>
    <cellStyle name="Calcul" xfId="44282" builtinId="22" hidden="1"/>
    <cellStyle name="Calcul" xfId="44320" builtinId="22" hidden="1"/>
    <cellStyle name="Calcul" xfId="44359" builtinId="22" hidden="1"/>
    <cellStyle name="Calcul" xfId="44398" builtinId="22" hidden="1"/>
    <cellStyle name="Calcul" xfId="44437" builtinId="22" hidden="1"/>
    <cellStyle name="Calcul" xfId="44477" builtinId="22" hidden="1"/>
    <cellStyle name="Calcul" xfId="44516" builtinId="22" hidden="1"/>
    <cellStyle name="Calcul" xfId="44554" builtinId="22" hidden="1"/>
    <cellStyle name="Calcul" xfId="44593" builtinId="22" hidden="1"/>
    <cellStyle name="Calcul" xfId="44632" builtinId="22" hidden="1"/>
    <cellStyle name="Calcul" xfId="44671" builtinId="22" hidden="1"/>
    <cellStyle name="Calcul" xfId="44711" builtinId="22" hidden="1"/>
    <cellStyle name="Calcul" xfId="44750" builtinId="22" hidden="1"/>
    <cellStyle name="Calcul" xfId="44790" builtinId="22" hidden="1"/>
    <cellStyle name="Calcul" xfId="44829" builtinId="22" hidden="1"/>
    <cellStyle name="Calcul" xfId="44869" builtinId="22" hidden="1"/>
    <cellStyle name="Calcul" xfId="44908" builtinId="22" hidden="1"/>
    <cellStyle name="Calcul" xfId="44128" builtinId="22" hidden="1"/>
    <cellStyle name="Calcul" xfId="44947" builtinId="22" hidden="1"/>
    <cellStyle name="Calcul" xfId="44987" builtinId="22" hidden="1"/>
    <cellStyle name="Calcul" xfId="45026" builtinId="22" hidden="1"/>
    <cellStyle name="Calcul" xfId="45064" builtinId="22" hidden="1"/>
    <cellStyle name="Calcul" xfId="45103" builtinId="22" hidden="1"/>
    <cellStyle name="Calcul" xfId="45142" builtinId="22" hidden="1"/>
    <cellStyle name="Calcul" xfId="45181" builtinId="22" hidden="1"/>
    <cellStyle name="Calcul" xfId="45221" builtinId="22" hidden="1"/>
    <cellStyle name="Calcul" xfId="45260" builtinId="22" hidden="1"/>
    <cellStyle name="Calcul" xfId="45298" builtinId="22" hidden="1"/>
    <cellStyle name="Calcul" xfId="45337" builtinId="22" hidden="1"/>
    <cellStyle name="Calcul" xfId="45376" builtinId="22" hidden="1"/>
    <cellStyle name="Calcul" xfId="45415" builtinId="22" hidden="1"/>
    <cellStyle name="Calcul" xfId="45455" builtinId="22" hidden="1"/>
    <cellStyle name="Calcul" xfId="45494" builtinId="22" hidden="1"/>
    <cellStyle name="Calcul" xfId="45534" builtinId="22" hidden="1"/>
    <cellStyle name="Calcul" xfId="45573" builtinId="22" hidden="1"/>
    <cellStyle name="Calcul" xfId="45613" builtinId="22" hidden="1"/>
    <cellStyle name="Calcul" xfId="45652" builtinId="22" hidden="1"/>
    <cellStyle name="Calcul" xfId="45691" builtinId="22" hidden="1"/>
    <cellStyle name="Calcul" xfId="45730" builtinId="22" hidden="1"/>
    <cellStyle name="Calcul" xfId="45770" builtinId="22" hidden="1"/>
    <cellStyle name="Calcul" xfId="45810" builtinId="22" hidden="1"/>
    <cellStyle name="Calcul" xfId="45848" builtinId="22" hidden="1"/>
    <cellStyle name="Calcul" xfId="45885" builtinId="22" hidden="1"/>
    <cellStyle name="Calcul" xfId="45922" builtinId="22" hidden="1"/>
    <cellStyle name="Calculation" xfId="11" hidden="1"/>
    <cellStyle name="Calculation 2" xfId="45960" hidden="1"/>
    <cellStyle name="Calculation 2" xfId="46888" hidden="1"/>
    <cellStyle name="Calculation 2" xfId="46925"/>
    <cellStyle name="Cellule liée" xfId="12" builtinId="24" hidden="1"/>
    <cellStyle name="Cellule liée" xfId="89" builtinId="24" hidden="1"/>
    <cellStyle name="Cellule liée" xfId="126" builtinId="24" hidden="1"/>
    <cellStyle name="Cellule liée" xfId="51" builtinId="24" hidden="1"/>
    <cellStyle name="Cellule liée" xfId="164" builtinId="24" hidden="1"/>
    <cellStyle name="Cellule liée" xfId="202" builtinId="24" hidden="1"/>
    <cellStyle name="Cellule liée" xfId="240" builtinId="24" hidden="1"/>
    <cellStyle name="Cellule liée" xfId="278" builtinId="24" hidden="1"/>
    <cellStyle name="Cellule liée" xfId="317" builtinId="24" hidden="1"/>
    <cellStyle name="Cellule liée" xfId="357" builtinId="24" hidden="1"/>
    <cellStyle name="Cellule liée" xfId="396" builtinId="24" hidden="1"/>
    <cellStyle name="Cellule liée" xfId="434" builtinId="24" hidden="1"/>
    <cellStyle name="Cellule liée" xfId="473" builtinId="24" hidden="1"/>
    <cellStyle name="Cellule liée" xfId="512" builtinId="24" hidden="1"/>
    <cellStyle name="Cellule liée" xfId="551" builtinId="24" hidden="1"/>
    <cellStyle name="Cellule liée" xfId="591" builtinId="24" hidden="1"/>
    <cellStyle name="Cellule liée" xfId="630" builtinId="24" hidden="1"/>
    <cellStyle name="Cellule liée" xfId="668" builtinId="24" hidden="1"/>
    <cellStyle name="Cellule liée" xfId="707" builtinId="24" hidden="1"/>
    <cellStyle name="Cellule liée" xfId="746" builtinId="24" hidden="1"/>
    <cellStyle name="Cellule liée" xfId="785" builtinId="24" hidden="1"/>
    <cellStyle name="Cellule liée" xfId="825" builtinId="24" hidden="1"/>
    <cellStyle name="Cellule liée" xfId="864" builtinId="24" hidden="1"/>
    <cellStyle name="Cellule liée" xfId="904" builtinId="24" hidden="1"/>
    <cellStyle name="Cellule liée" xfId="943" builtinId="24" hidden="1"/>
    <cellStyle name="Cellule liée" xfId="983" builtinId="24" hidden="1"/>
    <cellStyle name="Cellule liée" xfId="1022" builtinId="24" hidden="1"/>
    <cellStyle name="Cellule liée" xfId="1061" builtinId="24" hidden="1"/>
    <cellStyle name="Cellule liée" xfId="1217" builtinId="24" hidden="1"/>
    <cellStyle name="Cellule liée" xfId="1257" builtinId="24" hidden="1"/>
    <cellStyle name="Cellule liée" xfId="1296" builtinId="24" hidden="1"/>
    <cellStyle name="Cellule liée" xfId="1334" builtinId="24" hidden="1"/>
    <cellStyle name="Cellule liée" xfId="1373" builtinId="24" hidden="1"/>
    <cellStyle name="Cellule liée" xfId="1412" builtinId="24" hidden="1"/>
    <cellStyle name="Cellule liée" xfId="1451" builtinId="24" hidden="1"/>
    <cellStyle name="Cellule liée" xfId="1491" builtinId="24" hidden="1"/>
    <cellStyle name="Cellule liée" xfId="1530" builtinId="24" hidden="1"/>
    <cellStyle name="Cellule liée" xfId="1568" builtinId="24" hidden="1"/>
    <cellStyle name="Cellule liée" xfId="1607" builtinId="24" hidden="1"/>
    <cellStyle name="Cellule liée" xfId="1646" builtinId="24" hidden="1"/>
    <cellStyle name="Cellule liée" xfId="1685" builtinId="24" hidden="1"/>
    <cellStyle name="Cellule liée" xfId="1725" builtinId="24" hidden="1"/>
    <cellStyle name="Cellule liée" xfId="1764" builtinId="24" hidden="1"/>
    <cellStyle name="Cellule liée" xfId="1805" builtinId="24" hidden="1"/>
    <cellStyle name="Cellule liée" xfId="1844" builtinId="24" hidden="1"/>
    <cellStyle name="Cellule liée" xfId="1884" builtinId="24" hidden="1"/>
    <cellStyle name="Cellule liée" xfId="1923" builtinId="24" hidden="1"/>
    <cellStyle name="Cellule liée" xfId="1195" builtinId="24" hidden="1"/>
    <cellStyle name="Cellule liée" xfId="1093" builtinId="24" hidden="1"/>
    <cellStyle name="Cellule liée" xfId="1996" builtinId="24" hidden="1"/>
    <cellStyle name="Cellule liée" xfId="2035" builtinId="24" hidden="1"/>
    <cellStyle name="Cellule liée" xfId="2073" builtinId="24" hidden="1"/>
    <cellStyle name="Cellule liée" xfId="2112" builtinId="24" hidden="1"/>
    <cellStyle name="Cellule liée" xfId="2151" builtinId="24" hidden="1"/>
    <cellStyle name="Cellule liée" xfId="2190" builtinId="24" hidden="1"/>
    <cellStyle name="Cellule liée" xfId="2230" builtinId="24" hidden="1"/>
    <cellStyle name="Cellule liée" xfId="2269" builtinId="24" hidden="1"/>
    <cellStyle name="Cellule liée" xfId="2307" builtinId="24" hidden="1"/>
    <cellStyle name="Cellule liée" xfId="2346" builtinId="24" hidden="1"/>
    <cellStyle name="Cellule liée" xfId="2385" builtinId="24" hidden="1"/>
    <cellStyle name="Cellule liée" xfId="2424" builtinId="24" hidden="1"/>
    <cellStyle name="Cellule liée" xfId="2464" builtinId="24" hidden="1"/>
    <cellStyle name="Cellule liée" xfId="2503" builtinId="24" hidden="1"/>
    <cellStyle name="Cellule liée" xfId="2543" builtinId="24" hidden="1"/>
    <cellStyle name="Cellule liée" xfId="2582" builtinId="24" hidden="1"/>
    <cellStyle name="Cellule liée" xfId="2622" builtinId="24" hidden="1"/>
    <cellStyle name="Cellule liée" xfId="2661" builtinId="24" hidden="1"/>
    <cellStyle name="Cellule liée" xfId="1115" builtinId="24" hidden="1"/>
    <cellStyle name="Cellule liée" xfId="1150" builtinId="24" hidden="1"/>
    <cellStyle name="Cellule liée" xfId="2706" builtinId="24" hidden="1"/>
    <cellStyle name="Cellule liée" xfId="2745" builtinId="24" hidden="1"/>
    <cellStyle name="Cellule liée" xfId="2783" builtinId="24" hidden="1"/>
    <cellStyle name="Cellule liée" xfId="2822" builtinId="24" hidden="1"/>
    <cellStyle name="Cellule liée" xfId="2861" builtinId="24" hidden="1"/>
    <cellStyle name="Cellule liée" xfId="2900" builtinId="24" hidden="1"/>
    <cellStyle name="Cellule liée" xfId="2940" builtinId="24" hidden="1"/>
    <cellStyle name="Cellule liée" xfId="2979" builtinId="24" hidden="1"/>
    <cellStyle name="Cellule liée" xfId="3017" builtinId="24" hidden="1"/>
    <cellStyle name="Cellule liée" xfId="3056" builtinId="24" hidden="1"/>
    <cellStyle name="Cellule liée" xfId="3095" builtinId="24" hidden="1"/>
    <cellStyle name="Cellule liée" xfId="3134" builtinId="24" hidden="1"/>
    <cellStyle name="Cellule liée" xfId="3174" builtinId="24" hidden="1"/>
    <cellStyle name="Cellule liée" xfId="3213" builtinId="24" hidden="1"/>
    <cellStyle name="Cellule liée" xfId="3253" builtinId="24" hidden="1"/>
    <cellStyle name="Cellule liée" xfId="3292" builtinId="24" hidden="1"/>
    <cellStyle name="Cellule liée" xfId="3332" builtinId="24" hidden="1"/>
    <cellStyle name="Cellule liée" xfId="3371" builtinId="24" hidden="1"/>
    <cellStyle name="Cellule liée" xfId="3410" builtinId="24" hidden="1"/>
    <cellStyle name="Cellule liée" xfId="3601" builtinId="24" hidden="1"/>
    <cellStyle name="Cellule liée" xfId="3645" builtinId="24" hidden="1"/>
    <cellStyle name="Cellule liée" xfId="3684" builtinId="24" hidden="1"/>
    <cellStyle name="Cellule liée" xfId="3722" builtinId="24" hidden="1"/>
    <cellStyle name="Cellule liée" xfId="3761" builtinId="24" hidden="1"/>
    <cellStyle name="Cellule liée" xfId="3800" builtinId="24" hidden="1"/>
    <cellStyle name="Cellule liée" xfId="3839" builtinId="24" hidden="1"/>
    <cellStyle name="Cellule liée" xfId="3879" builtinId="24" hidden="1"/>
    <cellStyle name="Cellule liée" xfId="3918" builtinId="24" hidden="1"/>
    <cellStyle name="Cellule liée" xfId="3956" builtinId="24" hidden="1"/>
    <cellStyle name="Cellule liée" xfId="3995" builtinId="24" hidden="1"/>
    <cellStyle name="Cellule liée" xfId="4038" builtinId="24" hidden="1"/>
    <cellStyle name="Cellule liée" xfId="4077" builtinId="24" hidden="1"/>
    <cellStyle name="Cellule liée" xfId="4117" builtinId="24" hidden="1"/>
    <cellStyle name="Cellule liée" xfId="4156" builtinId="24" hidden="1"/>
    <cellStyle name="Cellule liée" xfId="4197" builtinId="24" hidden="1"/>
    <cellStyle name="Cellule liée" xfId="4236" builtinId="24" hidden="1"/>
    <cellStyle name="Cellule liée" xfId="4276" builtinId="24" hidden="1"/>
    <cellStyle name="Cellule liée" xfId="4315" builtinId="24" hidden="1"/>
    <cellStyle name="Cellule liée" xfId="4371" builtinId="24" hidden="1"/>
    <cellStyle name="Cellule liée" xfId="4527" builtinId="24" hidden="1"/>
    <cellStyle name="Cellule liée" xfId="4571" builtinId="24" hidden="1"/>
    <cellStyle name="Cellule liée" xfId="4610" builtinId="24" hidden="1"/>
    <cellStyle name="Cellule liée" xfId="4648" builtinId="24" hidden="1"/>
    <cellStyle name="Cellule liée" xfId="4687" builtinId="24" hidden="1"/>
    <cellStyle name="Cellule liée" xfId="4726" builtinId="24" hidden="1"/>
    <cellStyle name="Cellule liée" xfId="4765" builtinId="24" hidden="1"/>
    <cellStyle name="Cellule liée" xfId="4805" builtinId="24" hidden="1"/>
    <cellStyle name="Cellule liée" xfId="4844" builtinId="24" hidden="1"/>
    <cellStyle name="Cellule liée" xfId="4882" builtinId="24" hidden="1"/>
    <cellStyle name="Cellule liée" xfId="4921" builtinId="24" hidden="1"/>
    <cellStyle name="Cellule liée" xfId="4964" builtinId="24" hidden="1"/>
    <cellStyle name="Cellule liée" xfId="5003" builtinId="24" hidden="1"/>
    <cellStyle name="Cellule liée" xfId="5043" builtinId="24" hidden="1"/>
    <cellStyle name="Cellule liée" xfId="5082" builtinId="24" hidden="1"/>
    <cellStyle name="Cellule liée" xfId="5123" builtinId="24" hidden="1"/>
    <cellStyle name="Cellule liée" xfId="5162" builtinId="24" hidden="1"/>
    <cellStyle name="Cellule liée" xfId="5202" builtinId="24" hidden="1"/>
    <cellStyle name="Cellule liée" xfId="5241" builtinId="24" hidden="1"/>
    <cellStyle name="Cellule liée" xfId="4505" builtinId="24" hidden="1"/>
    <cellStyle name="Cellule liée" xfId="4403" builtinId="24" hidden="1"/>
    <cellStyle name="Cellule liée" xfId="5314" builtinId="24" hidden="1"/>
    <cellStyle name="Cellule liée" xfId="5353" builtinId="24" hidden="1"/>
    <cellStyle name="Cellule liée" xfId="5391" builtinId="24" hidden="1"/>
    <cellStyle name="Cellule liée" xfId="5430" builtinId="24" hidden="1"/>
    <cellStyle name="Cellule liée" xfId="5469" builtinId="24" hidden="1"/>
    <cellStyle name="Cellule liée" xfId="5508" builtinId="24" hidden="1"/>
    <cellStyle name="Cellule liée" xfId="5548" builtinId="24" hidden="1"/>
    <cellStyle name="Cellule liée" xfId="5587" builtinId="24" hidden="1"/>
    <cellStyle name="Cellule liée" xfId="5625" builtinId="24" hidden="1"/>
    <cellStyle name="Cellule liée" xfId="5664" builtinId="24" hidden="1"/>
    <cellStyle name="Cellule liée" xfId="5703" builtinId="24" hidden="1"/>
    <cellStyle name="Cellule liée" xfId="5742" builtinId="24" hidden="1"/>
    <cellStyle name="Cellule liée" xfId="5782" builtinId="24" hidden="1"/>
    <cellStyle name="Cellule liée" xfId="5821" builtinId="24" hidden="1"/>
    <cellStyle name="Cellule liée" xfId="5861" builtinId="24" hidden="1"/>
    <cellStyle name="Cellule liée" xfId="5900" builtinId="24" hidden="1"/>
    <cellStyle name="Cellule liée" xfId="5940" builtinId="24" hidden="1"/>
    <cellStyle name="Cellule liée" xfId="5979" builtinId="24" hidden="1"/>
    <cellStyle name="Cellule liée" xfId="4425" builtinId="24" hidden="1"/>
    <cellStyle name="Cellule liée" xfId="4460" builtinId="24" hidden="1"/>
    <cellStyle name="Cellule liée" xfId="6024" builtinId="24" hidden="1"/>
    <cellStyle name="Cellule liée" xfId="6063" builtinId="24" hidden="1"/>
    <cellStyle name="Cellule liée" xfId="6101" builtinId="24" hidden="1"/>
    <cellStyle name="Cellule liée" xfId="6140" builtinId="24" hidden="1"/>
    <cellStyle name="Cellule liée" xfId="6179" builtinId="24" hidden="1"/>
    <cellStyle name="Cellule liée" xfId="6218" builtinId="24" hidden="1"/>
    <cellStyle name="Cellule liée" xfId="6258" builtinId="24" hidden="1"/>
    <cellStyle name="Cellule liée" xfId="6297" builtinId="24" hidden="1"/>
    <cellStyle name="Cellule liée" xfId="6335" builtinId="24" hidden="1"/>
    <cellStyle name="Cellule liée" xfId="6374" builtinId="24" hidden="1"/>
    <cellStyle name="Cellule liée" xfId="6413" builtinId="24" hidden="1"/>
    <cellStyle name="Cellule liée" xfId="6452" builtinId="24" hidden="1"/>
    <cellStyle name="Cellule liée" xfId="6492" builtinId="24" hidden="1"/>
    <cellStyle name="Cellule liée" xfId="6531" builtinId="24" hidden="1"/>
    <cellStyle name="Cellule liée" xfId="6571" builtinId="24" hidden="1"/>
    <cellStyle name="Cellule liée" xfId="6610" builtinId="24" hidden="1"/>
    <cellStyle name="Cellule liée" xfId="6650" builtinId="24" hidden="1"/>
    <cellStyle name="Cellule liée" xfId="6689" builtinId="24" hidden="1"/>
    <cellStyle name="Cellule liée" xfId="3579" builtinId="24" hidden="1"/>
    <cellStyle name="Cellule liée" xfId="3452" builtinId="24" hidden="1"/>
    <cellStyle name="Cellule liée" xfId="6744" builtinId="24" hidden="1"/>
    <cellStyle name="Cellule liée" xfId="6783" builtinId="24" hidden="1"/>
    <cellStyle name="Cellule liée" xfId="6821" builtinId="24" hidden="1"/>
    <cellStyle name="Cellule liée" xfId="6860" builtinId="24" hidden="1"/>
    <cellStyle name="Cellule liée" xfId="6899" builtinId="24" hidden="1"/>
    <cellStyle name="Cellule liée" xfId="6938" builtinId="24" hidden="1"/>
    <cellStyle name="Cellule liée" xfId="6978" builtinId="24" hidden="1"/>
    <cellStyle name="Cellule liée" xfId="7017" builtinId="24" hidden="1"/>
    <cellStyle name="Cellule liée" xfId="7055" builtinId="24" hidden="1"/>
    <cellStyle name="Cellule liée" xfId="7094" builtinId="24" hidden="1"/>
    <cellStyle name="Cellule liée" xfId="7135" builtinId="24" hidden="1"/>
    <cellStyle name="Cellule liée" xfId="7174" builtinId="24" hidden="1"/>
    <cellStyle name="Cellule liée" xfId="7214" builtinId="24" hidden="1"/>
    <cellStyle name="Cellule liée" xfId="7253" builtinId="24" hidden="1"/>
    <cellStyle name="Cellule liée" xfId="7294" builtinId="24" hidden="1"/>
    <cellStyle name="Cellule liée" xfId="7333" builtinId="24" hidden="1"/>
    <cellStyle name="Cellule liée" xfId="7373" builtinId="24" hidden="1"/>
    <cellStyle name="Cellule liée" xfId="7412" builtinId="24" hidden="1"/>
    <cellStyle name="Cellule liée" xfId="7462" builtinId="24" hidden="1"/>
    <cellStyle name="Cellule liée" xfId="7618" builtinId="24" hidden="1"/>
    <cellStyle name="Cellule liée" xfId="7660" builtinId="24" hidden="1"/>
    <cellStyle name="Cellule liée" xfId="7699" builtinId="24" hidden="1"/>
    <cellStyle name="Cellule liée" xfId="7737" builtinId="24" hidden="1"/>
    <cellStyle name="Cellule liée" xfId="7776" builtinId="24" hidden="1"/>
    <cellStyle name="Cellule liée" xfId="7815" builtinId="24" hidden="1"/>
    <cellStyle name="Cellule liée" xfId="7854" builtinId="24" hidden="1"/>
    <cellStyle name="Cellule liée" xfId="7894" builtinId="24" hidden="1"/>
    <cellStyle name="Cellule liée" xfId="7933" builtinId="24" hidden="1"/>
    <cellStyle name="Cellule liée" xfId="7971" builtinId="24" hidden="1"/>
    <cellStyle name="Cellule liée" xfId="8010" builtinId="24" hidden="1"/>
    <cellStyle name="Cellule liée" xfId="8051" builtinId="24" hidden="1"/>
    <cellStyle name="Cellule liée" xfId="8090" builtinId="24" hidden="1"/>
    <cellStyle name="Cellule liée" xfId="8130" builtinId="24" hidden="1"/>
    <cellStyle name="Cellule liée" xfId="8169" builtinId="24" hidden="1"/>
    <cellStyle name="Cellule liée" xfId="8210" builtinId="24" hidden="1"/>
    <cellStyle name="Cellule liée" xfId="8249" builtinId="24" hidden="1"/>
    <cellStyle name="Cellule liée" xfId="8289" builtinId="24" hidden="1"/>
    <cellStyle name="Cellule liée" xfId="8328" builtinId="24" hidden="1"/>
    <cellStyle name="Cellule liée" xfId="7596" builtinId="24" hidden="1"/>
    <cellStyle name="Cellule liée" xfId="7494" builtinId="24" hidden="1"/>
    <cellStyle name="Cellule liée" xfId="8401" builtinId="24" hidden="1"/>
    <cellStyle name="Cellule liée" xfId="8440" builtinId="24" hidden="1"/>
    <cellStyle name="Cellule liée" xfId="8478" builtinId="24" hidden="1"/>
    <cellStyle name="Cellule liée" xfId="8517" builtinId="24" hidden="1"/>
    <cellStyle name="Cellule liée" xfId="8556" builtinId="24" hidden="1"/>
    <cellStyle name="Cellule liée" xfId="8595" builtinId="24" hidden="1"/>
    <cellStyle name="Cellule liée" xfId="8635" builtinId="24" hidden="1"/>
    <cellStyle name="Cellule liée" xfId="8674" builtinId="24" hidden="1"/>
    <cellStyle name="Cellule liée" xfId="8712" builtinId="24" hidden="1"/>
    <cellStyle name="Cellule liée" xfId="8751" builtinId="24" hidden="1"/>
    <cellStyle name="Cellule liée" xfId="8790" builtinId="24" hidden="1"/>
    <cellStyle name="Cellule liée" xfId="8829" builtinId="24" hidden="1"/>
    <cellStyle name="Cellule liée" xfId="8869" builtinId="24" hidden="1"/>
    <cellStyle name="Cellule liée" xfId="8908" builtinId="24" hidden="1"/>
    <cellStyle name="Cellule liée" xfId="8948" builtinId="24" hidden="1"/>
    <cellStyle name="Cellule liée" xfId="8987" builtinId="24" hidden="1"/>
    <cellStyle name="Cellule liée" xfId="9027" builtinId="24" hidden="1"/>
    <cellStyle name="Cellule liée" xfId="9066" builtinId="24" hidden="1"/>
    <cellStyle name="Cellule liée" xfId="7516" builtinId="24" hidden="1"/>
    <cellStyle name="Cellule liée" xfId="7551" builtinId="24" hidden="1"/>
    <cellStyle name="Cellule liée" xfId="9111" builtinId="24" hidden="1"/>
    <cellStyle name="Cellule liée" xfId="9150" builtinId="24" hidden="1"/>
    <cellStyle name="Cellule liée" xfId="9188" builtinId="24" hidden="1"/>
    <cellStyle name="Cellule liée" xfId="9227" builtinId="24" hidden="1"/>
    <cellStyle name="Cellule liée" xfId="9266" builtinId="24" hidden="1"/>
    <cellStyle name="Cellule liée" xfId="9305" builtinId="24" hidden="1"/>
    <cellStyle name="Cellule liée" xfId="9345" builtinId="24" hidden="1"/>
    <cellStyle name="Cellule liée" xfId="9384" builtinId="24" hidden="1"/>
    <cellStyle name="Cellule liée" xfId="9422" builtinId="24" hidden="1"/>
    <cellStyle name="Cellule liée" xfId="9461" builtinId="24" hidden="1"/>
    <cellStyle name="Cellule liée" xfId="9500" builtinId="24" hidden="1"/>
    <cellStyle name="Cellule liée" xfId="9539" builtinId="24" hidden="1"/>
    <cellStyle name="Cellule liée" xfId="9579" builtinId="24" hidden="1"/>
    <cellStyle name="Cellule liée" xfId="9618" builtinId="24" hidden="1"/>
    <cellStyle name="Cellule liée" xfId="9658" builtinId="24" hidden="1"/>
    <cellStyle name="Cellule liée" xfId="9697" builtinId="24" hidden="1"/>
    <cellStyle name="Cellule liée" xfId="9737" builtinId="24" hidden="1"/>
    <cellStyle name="Cellule liée" xfId="9776" builtinId="24" hidden="1"/>
    <cellStyle name="Cellule liée" xfId="3551" builtinId="24" hidden="1"/>
    <cellStyle name="Cellule liée" xfId="9816" builtinId="24" hidden="1"/>
    <cellStyle name="Cellule liée" xfId="9856" builtinId="24" hidden="1"/>
    <cellStyle name="Cellule liée" xfId="9895" builtinId="24" hidden="1"/>
    <cellStyle name="Cellule liée" xfId="9933" builtinId="24" hidden="1"/>
    <cellStyle name="Cellule liée" xfId="9972" builtinId="24" hidden="1"/>
    <cellStyle name="Cellule liée" xfId="10011" builtinId="24" hidden="1"/>
    <cellStyle name="Cellule liée" xfId="10050" builtinId="24" hidden="1"/>
    <cellStyle name="Cellule liée" xfId="10090" builtinId="24" hidden="1"/>
    <cellStyle name="Cellule liée" xfId="10129" builtinId="24" hidden="1"/>
    <cellStyle name="Cellule liée" xfId="10167" builtinId="24" hidden="1"/>
    <cellStyle name="Cellule liée" xfId="10206" builtinId="24" hidden="1"/>
    <cellStyle name="Cellule liée" xfId="10245" builtinId="24" hidden="1"/>
    <cellStyle name="Cellule liée" xfId="10284" builtinId="24" hidden="1"/>
    <cellStyle name="Cellule liée" xfId="10324" builtinId="24" hidden="1"/>
    <cellStyle name="Cellule liée" xfId="10363" builtinId="24" hidden="1"/>
    <cellStyle name="Cellule liée" xfId="10403" builtinId="24" hidden="1"/>
    <cellStyle name="Cellule liée" xfId="10442" builtinId="24" hidden="1"/>
    <cellStyle name="Cellule liée" xfId="10482" builtinId="24" hidden="1"/>
    <cellStyle name="Cellule liée" xfId="10521" builtinId="24" hidden="1"/>
    <cellStyle name="Cellule liée" xfId="10560" builtinId="24" hidden="1"/>
    <cellStyle name="Cellule liée" xfId="10716" builtinId="24" hidden="1"/>
    <cellStyle name="Cellule liée" xfId="10756" builtinId="24" hidden="1"/>
    <cellStyle name="Cellule liée" xfId="10795" builtinId="24" hidden="1"/>
    <cellStyle name="Cellule liée" xfId="10833" builtinId="24" hidden="1"/>
    <cellStyle name="Cellule liée" xfId="10872" builtinId="24" hidden="1"/>
    <cellStyle name="Cellule liée" xfId="10911" builtinId="24" hidden="1"/>
    <cellStyle name="Cellule liée" xfId="10950" builtinId="24" hidden="1"/>
    <cellStyle name="Cellule liée" xfId="10990" builtinId="24" hidden="1"/>
    <cellStyle name="Cellule liée" xfId="11029" builtinId="24" hidden="1"/>
    <cellStyle name="Cellule liée" xfId="11067" builtinId="24" hidden="1"/>
    <cellStyle name="Cellule liée" xfId="11106" builtinId="24" hidden="1"/>
    <cellStyle name="Cellule liée" xfId="11145" builtinId="24" hidden="1"/>
    <cellStyle name="Cellule liée" xfId="11184" builtinId="24" hidden="1"/>
    <cellStyle name="Cellule liée" xfId="11224" builtinId="24" hidden="1"/>
    <cellStyle name="Cellule liée" xfId="11263" builtinId="24" hidden="1"/>
    <cellStyle name="Cellule liée" xfId="11304" builtinId="24" hidden="1"/>
    <cellStyle name="Cellule liée" xfId="11343" builtinId="24" hidden="1"/>
    <cellStyle name="Cellule liée" xfId="11383" builtinId="24" hidden="1"/>
    <cellStyle name="Cellule liée" xfId="11422" builtinId="24" hidden="1"/>
    <cellStyle name="Cellule liée" xfId="10694" builtinId="24" hidden="1"/>
    <cellStyle name="Cellule liée" xfId="10592" builtinId="24" hidden="1"/>
    <cellStyle name="Cellule liée" xfId="11495" builtinId="24" hidden="1"/>
    <cellStyle name="Cellule liée" xfId="11534" builtinId="24" hidden="1"/>
    <cellStyle name="Cellule liée" xfId="11572" builtinId="24" hidden="1"/>
    <cellStyle name="Cellule liée" xfId="11611" builtinId="24" hidden="1"/>
    <cellStyle name="Cellule liée" xfId="11650" builtinId="24" hidden="1"/>
    <cellStyle name="Cellule liée" xfId="11689" builtinId="24" hidden="1"/>
    <cellStyle name="Cellule liée" xfId="11729" builtinId="24" hidden="1"/>
    <cellStyle name="Cellule liée" xfId="11768" builtinId="24" hidden="1"/>
    <cellStyle name="Cellule liée" xfId="11806" builtinId="24" hidden="1"/>
    <cellStyle name="Cellule liée" xfId="11845" builtinId="24" hidden="1"/>
    <cellStyle name="Cellule liée" xfId="11884" builtinId="24" hidden="1"/>
    <cellStyle name="Cellule liée" xfId="11923" builtinId="24" hidden="1"/>
    <cellStyle name="Cellule liée" xfId="11963" builtinId="24" hidden="1"/>
    <cellStyle name="Cellule liée" xfId="12002" builtinId="24" hidden="1"/>
    <cellStyle name="Cellule liée" xfId="12042" builtinId="24" hidden="1"/>
    <cellStyle name="Cellule liée" xfId="12081" builtinId="24" hidden="1"/>
    <cellStyle name="Cellule liée" xfId="12121" builtinId="24" hidden="1"/>
    <cellStyle name="Cellule liée" xfId="12160" builtinId="24" hidden="1"/>
    <cellStyle name="Cellule liée" xfId="10614" builtinId="24" hidden="1"/>
    <cellStyle name="Cellule liée" xfId="10649" builtinId="24" hidden="1"/>
    <cellStyle name="Cellule liée" xfId="12205" builtinId="24" hidden="1"/>
    <cellStyle name="Cellule liée" xfId="12244" builtinId="24" hidden="1"/>
    <cellStyle name="Cellule liée" xfId="12282" builtinId="24" hidden="1"/>
    <cellStyle name="Cellule liée" xfId="12321" builtinId="24" hidden="1"/>
    <cellStyle name="Cellule liée" xfId="12360" builtinId="24" hidden="1"/>
    <cellStyle name="Cellule liée" xfId="12399" builtinId="24" hidden="1"/>
    <cellStyle name="Cellule liée" xfId="12439" builtinId="24" hidden="1"/>
    <cellStyle name="Cellule liée" xfId="12478" builtinId="24" hidden="1"/>
    <cellStyle name="Cellule liée" xfId="12516" builtinId="24" hidden="1"/>
    <cellStyle name="Cellule liée" xfId="12555" builtinId="24" hidden="1"/>
    <cellStyle name="Cellule liée" xfId="12594" builtinId="24" hidden="1"/>
    <cellStyle name="Cellule liée" xfId="12633" builtinId="24" hidden="1"/>
    <cellStyle name="Cellule liée" xfId="12673" builtinId="24" hidden="1"/>
    <cellStyle name="Cellule liée" xfId="12712" builtinId="24" hidden="1"/>
    <cellStyle name="Cellule liée" xfId="12752" builtinId="24" hidden="1"/>
    <cellStyle name="Cellule liée" xfId="12791" builtinId="24" hidden="1"/>
    <cellStyle name="Cellule liée" xfId="12831" builtinId="24" hidden="1"/>
    <cellStyle name="Cellule liée" xfId="12870" builtinId="24" hidden="1"/>
    <cellStyle name="Cellule liée" xfId="12909" builtinId="24" hidden="1"/>
    <cellStyle name="Cellule liée" xfId="12948" builtinId="24" hidden="1"/>
    <cellStyle name="Cellule liée" xfId="12988" builtinId="24" hidden="1"/>
    <cellStyle name="Cellule liée" xfId="13027" builtinId="24" hidden="1"/>
    <cellStyle name="Cellule liée" xfId="13065" builtinId="24" hidden="1"/>
    <cellStyle name="Cellule liée" xfId="13104" builtinId="24" hidden="1"/>
    <cellStyle name="Cellule liée" xfId="13143" builtinId="24" hidden="1"/>
    <cellStyle name="Cellule liée" xfId="13182" builtinId="24" hidden="1"/>
    <cellStyle name="Cellule liée" xfId="13222" builtinId="24" hidden="1"/>
    <cellStyle name="Cellule liée" xfId="13261" builtinId="24" hidden="1"/>
    <cellStyle name="Cellule liée" xfId="13299" builtinId="24" hidden="1"/>
    <cellStyle name="Cellule liée" xfId="13338" builtinId="24" hidden="1"/>
    <cellStyle name="Cellule liée" xfId="13377" builtinId="24" hidden="1"/>
    <cellStyle name="Cellule liée" xfId="13416" builtinId="24" hidden="1"/>
    <cellStyle name="Cellule liée" xfId="13456" builtinId="24" hidden="1"/>
    <cellStyle name="Cellule liée" xfId="13495" builtinId="24" hidden="1"/>
    <cellStyle name="Cellule liée" xfId="13535" builtinId="24" hidden="1"/>
    <cellStyle name="Cellule liée" xfId="13574" builtinId="24" hidden="1"/>
    <cellStyle name="Cellule liée" xfId="13614" builtinId="24" hidden="1"/>
    <cellStyle name="Cellule liée" xfId="13653" builtinId="24" hidden="1"/>
    <cellStyle name="Cellule liée" xfId="13692" builtinId="24" hidden="1"/>
    <cellStyle name="Cellule liée" xfId="13848" builtinId="24" hidden="1"/>
    <cellStyle name="Cellule liée" xfId="13888" builtinId="24" hidden="1"/>
    <cellStyle name="Cellule liée" xfId="13927" builtinId="24" hidden="1"/>
    <cellStyle name="Cellule liée" xfId="13965" builtinId="24" hidden="1"/>
    <cellStyle name="Cellule liée" xfId="14004" builtinId="24" hidden="1"/>
    <cellStyle name="Cellule liée" xfId="14043" builtinId="24" hidden="1"/>
    <cellStyle name="Cellule liée" xfId="14082" builtinId="24" hidden="1"/>
    <cellStyle name="Cellule liée" xfId="14122" builtinId="24" hidden="1"/>
    <cellStyle name="Cellule liée" xfId="14161" builtinId="24" hidden="1"/>
    <cellStyle name="Cellule liée" xfId="14199" builtinId="24" hidden="1"/>
    <cellStyle name="Cellule liée" xfId="14238" builtinId="24" hidden="1"/>
    <cellStyle name="Cellule liée" xfId="14277" builtinId="24" hidden="1"/>
    <cellStyle name="Cellule liée" xfId="14316" builtinId="24" hidden="1"/>
    <cellStyle name="Cellule liée" xfId="14356" builtinId="24" hidden="1"/>
    <cellStyle name="Cellule liée" xfId="14395" builtinId="24" hidden="1"/>
    <cellStyle name="Cellule liée" xfId="14436" builtinId="24" hidden="1"/>
    <cellStyle name="Cellule liée" xfId="14475" builtinId="24" hidden="1"/>
    <cellStyle name="Cellule liée" xfId="14515" builtinId="24" hidden="1"/>
    <cellStyle name="Cellule liée" xfId="14554" builtinId="24" hidden="1"/>
    <cellStyle name="Cellule liée" xfId="13826" builtinId="24" hidden="1"/>
    <cellStyle name="Cellule liée" xfId="13724" builtinId="24" hidden="1"/>
    <cellStyle name="Cellule liée" xfId="14627" builtinId="24" hidden="1"/>
    <cellStyle name="Cellule liée" xfId="14666" builtinId="24" hidden="1"/>
    <cellStyle name="Cellule liée" xfId="14704" builtinId="24" hidden="1"/>
    <cellStyle name="Cellule liée" xfId="14743" builtinId="24" hidden="1"/>
    <cellStyle name="Cellule liée" xfId="14782" builtinId="24" hidden="1"/>
    <cellStyle name="Cellule liée" xfId="14821" builtinId="24" hidden="1"/>
    <cellStyle name="Cellule liée" xfId="14861" builtinId="24" hidden="1"/>
    <cellStyle name="Cellule liée" xfId="14900" builtinId="24" hidden="1"/>
    <cellStyle name="Cellule liée" xfId="14938" builtinId="24" hidden="1"/>
    <cellStyle name="Cellule liée" xfId="14977" builtinId="24" hidden="1"/>
    <cellStyle name="Cellule liée" xfId="15016" builtinId="24" hidden="1"/>
    <cellStyle name="Cellule liée" xfId="15055" builtinId="24" hidden="1"/>
    <cellStyle name="Cellule liée" xfId="15095" builtinId="24" hidden="1"/>
    <cellStyle name="Cellule liée" xfId="15134" builtinId="24" hidden="1"/>
    <cellStyle name="Cellule liée" xfId="15174" builtinId="24" hidden="1"/>
    <cellStyle name="Cellule liée" xfId="15213" builtinId="24" hidden="1"/>
    <cellStyle name="Cellule liée" xfId="15253" builtinId="24" hidden="1"/>
    <cellStyle name="Cellule liée" xfId="15292" builtinId="24" hidden="1"/>
    <cellStyle name="Cellule liée" xfId="13746" builtinId="24" hidden="1"/>
    <cellStyle name="Cellule liée" xfId="13781" builtinId="24" hidden="1"/>
    <cellStyle name="Cellule liée" xfId="15337" builtinId="24" hidden="1"/>
    <cellStyle name="Cellule liée" xfId="15376" builtinId="24" hidden="1"/>
    <cellStyle name="Cellule liée" xfId="15414" builtinId="24" hidden="1"/>
    <cellStyle name="Cellule liée" xfId="15453" builtinId="24" hidden="1"/>
    <cellStyle name="Cellule liée" xfId="15492" builtinId="24" hidden="1"/>
    <cellStyle name="Cellule liée" xfId="15531" builtinId="24" hidden="1"/>
    <cellStyle name="Cellule liée" xfId="15571" builtinId="24" hidden="1"/>
    <cellStyle name="Cellule liée" xfId="15610" builtinId="24" hidden="1"/>
    <cellStyle name="Cellule liée" xfId="15648" builtinId="24" hidden="1"/>
    <cellStyle name="Cellule liée" xfId="15687" builtinId="24" hidden="1"/>
    <cellStyle name="Cellule liée" xfId="15726" builtinId="24" hidden="1"/>
    <cellStyle name="Cellule liée" xfId="15765" builtinId="24" hidden="1"/>
    <cellStyle name="Cellule liée" xfId="15805" builtinId="24" hidden="1"/>
    <cellStyle name="Cellule liée" xfId="15844" builtinId="24" hidden="1"/>
    <cellStyle name="Cellule liée" xfId="15884" builtinId="24" hidden="1"/>
    <cellStyle name="Cellule liée" xfId="15923" builtinId="24" hidden="1"/>
    <cellStyle name="Cellule liée" xfId="15963" builtinId="24" hidden="1"/>
    <cellStyle name="Cellule liée" xfId="16002" builtinId="24" hidden="1"/>
    <cellStyle name="Cellule liée" xfId="3474" builtinId="24" hidden="1"/>
    <cellStyle name="Cellule liée" xfId="4023" builtinId="24" hidden="1"/>
    <cellStyle name="Cellule liée" xfId="16055" builtinId="24" hidden="1"/>
    <cellStyle name="Cellule liée" xfId="16094" builtinId="24" hidden="1"/>
    <cellStyle name="Cellule liée" xfId="16132" builtinId="24" hidden="1"/>
    <cellStyle name="Cellule liée" xfId="16171" builtinId="24" hidden="1"/>
    <cellStyle name="Cellule liée" xfId="16210" builtinId="24" hidden="1"/>
    <cellStyle name="Cellule liée" xfId="16249" builtinId="24" hidden="1"/>
    <cellStyle name="Cellule liée" xfId="16289" builtinId="24" hidden="1"/>
    <cellStyle name="Cellule liée" xfId="16328" builtinId="24" hidden="1"/>
    <cellStyle name="Cellule liée" xfId="16366" builtinId="24" hidden="1"/>
    <cellStyle name="Cellule liée" xfId="16405" builtinId="24" hidden="1"/>
    <cellStyle name="Cellule liée" xfId="16444" builtinId="24" hidden="1"/>
    <cellStyle name="Cellule liée" xfId="16483" builtinId="24" hidden="1"/>
    <cellStyle name="Cellule liée" xfId="16523" builtinId="24" hidden="1"/>
    <cellStyle name="Cellule liée" xfId="16562" builtinId="24" hidden="1"/>
    <cellStyle name="Cellule liée" xfId="16602" builtinId="24" hidden="1"/>
    <cellStyle name="Cellule liée" xfId="16641" builtinId="24" hidden="1"/>
    <cellStyle name="Cellule liée" xfId="16681" builtinId="24" hidden="1"/>
    <cellStyle name="Cellule liée" xfId="16720" builtinId="24" hidden="1"/>
    <cellStyle name="Cellule liée" xfId="16759" builtinId="24" hidden="1"/>
    <cellStyle name="Cellule liée" xfId="16915" builtinId="24" hidden="1"/>
    <cellStyle name="Cellule liée" xfId="16955" builtinId="24" hidden="1"/>
    <cellStyle name="Cellule liée" xfId="16994" builtinId="24" hidden="1"/>
    <cellStyle name="Cellule liée" xfId="17032" builtinId="24" hidden="1"/>
    <cellStyle name="Cellule liée" xfId="17071" builtinId="24" hidden="1"/>
    <cellStyle name="Cellule liée" xfId="17110" builtinId="24" hidden="1"/>
    <cellStyle name="Cellule liée" xfId="17149" builtinId="24" hidden="1"/>
    <cellStyle name="Cellule liée" xfId="17189" builtinId="24" hidden="1"/>
    <cellStyle name="Cellule liée" xfId="17228" builtinId="24" hidden="1"/>
    <cellStyle name="Cellule liée" xfId="17266" builtinId="24" hidden="1"/>
    <cellStyle name="Cellule liée" xfId="17305" builtinId="24" hidden="1"/>
    <cellStyle name="Cellule liée" xfId="17344" builtinId="24" hidden="1"/>
    <cellStyle name="Cellule liée" xfId="17383" builtinId="24" hidden="1"/>
    <cellStyle name="Cellule liée" xfId="17423" builtinId="24" hidden="1"/>
    <cellStyle name="Cellule liée" xfId="17462" builtinId="24" hidden="1"/>
    <cellStyle name="Cellule liée" xfId="17503" builtinId="24" hidden="1"/>
    <cellStyle name="Cellule liée" xfId="17542" builtinId="24" hidden="1"/>
    <cellStyle name="Cellule liée" xfId="17582" builtinId="24" hidden="1"/>
    <cellStyle name="Cellule liée" xfId="17621" builtinId="24" hidden="1"/>
    <cellStyle name="Cellule liée" xfId="16893" builtinId="24" hidden="1"/>
    <cellStyle name="Cellule liée" xfId="16791" builtinId="24" hidden="1"/>
    <cellStyle name="Cellule liée" xfId="17694" builtinId="24" hidden="1"/>
    <cellStyle name="Cellule liée" xfId="17733" builtinId="24" hidden="1"/>
    <cellStyle name="Cellule liée" xfId="17771" builtinId="24" hidden="1"/>
    <cellStyle name="Cellule liée" xfId="17810" builtinId="24" hidden="1"/>
    <cellStyle name="Cellule liée" xfId="17849" builtinId="24" hidden="1"/>
    <cellStyle name="Cellule liée" xfId="17888" builtinId="24" hidden="1"/>
    <cellStyle name="Cellule liée" xfId="17928" builtinId="24" hidden="1"/>
    <cellStyle name="Cellule liée" xfId="17967" builtinId="24" hidden="1"/>
    <cellStyle name="Cellule liée" xfId="18005" builtinId="24" hidden="1"/>
    <cellStyle name="Cellule liée" xfId="18044" builtinId="24" hidden="1"/>
    <cellStyle name="Cellule liée" xfId="18083" builtinId="24" hidden="1"/>
    <cellStyle name="Cellule liée" xfId="18122" builtinId="24" hidden="1"/>
    <cellStyle name="Cellule liée" xfId="18162" builtinId="24" hidden="1"/>
    <cellStyle name="Cellule liée" xfId="18201" builtinId="24" hidden="1"/>
    <cellStyle name="Cellule liée" xfId="18241" builtinId="24" hidden="1"/>
    <cellStyle name="Cellule liée" xfId="18280" builtinId="24" hidden="1"/>
    <cellStyle name="Cellule liée" xfId="18320" builtinId="24" hidden="1"/>
    <cellStyle name="Cellule liée" xfId="18359" builtinId="24" hidden="1"/>
    <cellStyle name="Cellule liée" xfId="16813" builtinId="24" hidden="1"/>
    <cellStyle name="Cellule liée" xfId="16848" builtinId="24" hidden="1"/>
    <cellStyle name="Cellule liée" xfId="18404" builtinId="24" hidden="1"/>
    <cellStyle name="Cellule liée" xfId="18443" builtinId="24" hidden="1"/>
    <cellStyle name="Cellule liée" xfId="18481" builtinId="24" hidden="1"/>
    <cellStyle name="Cellule liée" xfId="18520" builtinId="24" hidden="1"/>
    <cellStyle name="Cellule liée" xfId="18559" builtinId="24" hidden="1"/>
    <cellStyle name="Cellule liée" xfId="18598" builtinId="24" hidden="1"/>
    <cellStyle name="Cellule liée" xfId="18638" builtinId="24" hidden="1"/>
    <cellStyle name="Cellule liée" xfId="18677" builtinId="24" hidden="1"/>
    <cellStyle name="Cellule liée" xfId="18715" builtinId="24" hidden="1"/>
    <cellStyle name="Cellule liée" xfId="18754" builtinId="24" hidden="1"/>
    <cellStyle name="Cellule liée" xfId="18793" builtinId="24" hidden="1"/>
    <cellStyle name="Cellule liée" xfId="18832" builtinId="24" hidden="1"/>
    <cellStyle name="Cellule liée" xfId="18872" builtinId="24" hidden="1"/>
    <cellStyle name="Cellule liée" xfId="18911" builtinId="24" hidden="1"/>
    <cellStyle name="Cellule liée" xfId="18951" builtinId="24" hidden="1"/>
    <cellStyle name="Cellule liée" xfId="18990" builtinId="24" hidden="1"/>
    <cellStyle name="Cellule liée" xfId="19030" builtinId="24" hidden="1"/>
    <cellStyle name="Cellule liée" xfId="19069" builtinId="24" hidden="1"/>
    <cellStyle name="Cellule liée" xfId="3496" builtinId="24" hidden="1"/>
    <cellStyle name="Cellule liée" xfId="19189" builtinId="24" hidden="1"/>
    <cellStyle name="Cellule liée" xfId="19229" builtinId="24" hidden="1"/>
    <cellStyle name="Cellule liée" xfId="19268" builtinId="24" hidden="1"/>
    <cellStyle name="Cellule liée" xfId="19306" builtinId="24" hidden="1"/>
    <cellStyle name="Cellule liée" xfId="19345" builtinId="24" hidden="1"/>
    <cellStyle name="Cellule liée" xfId="19384" builtinId="24" hidden="1"/>
    <cellStyle name="Cellule liée" xfId="19423" builtinId="24" hidden="1"/>
    <cellStyle name="Cellule liée" xfId="19463" builtinId="24" hidden="1"/>
    <cellStyle name="Cellule liée" xfId="19502" builtinId="24" hidden="1"/>
    <cellStyle name="Cellule liée" xfId="19540" builtinId="24" hidden="1"/>
    <cellStyle name="Cellule liée" xfId="19579" builtinId="24" hidden="1"/>
    <cellStyle name="Cellule liée" xfId="19618" builtinId="24" hidden="1"/>
    <cellStyle name="Cellule liée" xfId="19657" builtinId="24" hidden="1"/>
    <cellStyle name="Cellule liée" xfId="19697" builtinId="24" hidden="1"/>
    <cellStyle name="Cellule liée" xfId="19736" builtinId="24" hidden="1"/>
    <cellStyle name="Cellule liée" xfId="19776" builtinId="24" hidden="1"/>
    <cellStyle name="Cellule liée" xfId="19815" builtinId="24" hidden="1"/>
    <cellStyle name="Cellule liée" xfId="19855" builtinId="24" hidden="1"/>
    <cellStyle name="Cellule liée" xfId="19894" builtinId="24" hidden="1"/>
    <cellStyle name="Cellule liée" xfId="19945" builtinId="24" hidden="1"/>
    <cellStyle name="Cellule liée" xfId="20101" builtinId="24" hidden="1"/>
    <cellStyle name="Cellule liée" xfId="20141" builtinId="24" hidden="1"/>
    <cellStyle name="Cellule liée" xfId="20180" builtinId="24" hidden="1"/>
    <cellStyle name="Cellule liée" xfId="20218" builtinId="24" hidden="1"/>
    <cellStyle name="Cellule liée" xfId="20257" builtinId="24" hidden="1"/>
    <cellStyle name="Cellule liée" xfId="20296" builtinId="24" hidden="1"/>
    <cellStyle name="Cellule liée" xfId="20335" builtinId="24" hidden="1"/>
    <cellStyle name="Cellule liée" xfId="20375" builtinId="24" hidden="1"/>
    <cellStyle name="Cellule liée" xfId="20414" builtinId="24" hidden="1"/>
    <cellStyle name="Cellule liée" xfId="20452" builtinId="24" hidden="1"/>
    <cellStyle name="Cellule liée" xfId="20491" builtinId="24" hidden="1"/>
    <cellStyle name="Cellule liée" xfId="20530" builtinId="24" hidden="1"/>
    <cellStyle name="Cellule liée" xfId="20569" builtinId="24" hidden="1"/>
    <cellStyle name="Cellule liée" xfId="20609" builtinId="24" hidden="1"/>
    <cellStyle name="Cellule liée" xfId="20648" builtinId="24" hidden="1"/>
    <cellStyle name="Cellule liée" xfId="20689" builtinId="24" hidden="1"/>
    <cellStyle name="Cellule liée" xfId="20728" builtinId="24" hidden="1"/>
    <cellStyle name="Cellule liée" xfId="20768" builtinId="24" hidden="1"/>
    <cellStyle name="Cellule liée" xfId="20807" builtinId="24" hidden="1"/>
    <cellStyle name="Cellule liée" xfId="20079" builtinId="24" hidden="1"/>
    <cellStyle name="Cellule liée" xfId="19977" builtinId="24" hidden="1"/>
    <cellStyle name="Cellule liée" xfId="20880" builtinId="24" hidden="1"/>
    <cellStyle name="Cellule liée" xfId="20919" builtinId="24" hidden="1"/>
    <cellStyle name="Cellule liée" xfId="20957" builtinId="24" hidden="1"/>
    <cellStyle name="Cellule liée" xfId="20996" builtinId="24" hidden="1"/>
    <cellStyle name="Cellule liée" xfId="21035" builtinId="24" hidden="1"/>
    <cellStyle name="Cellule liée" xfId="21074" builtinId="24" hidden="1"/>
    <cellStyle name="Cellule liée" xfId="21114" builtinId="24" hidden="1"/>
    <cellStyle name="Cellule liée" xfId="21153" builtinId="24" hidden="1"/>
    <cellStyle name="Cellule liée" xfId="21191" builtinId="24" hidden="1"/>
    <cellStyle name="Cellule liée" xfId="21230" builtinId="24" hidden="1"/>
    <cellStyle name="Cellule liée" xfId="21269" builtinId="24" hidden="1"/>
    <cellStyle name="Cellule liée" xfId="21308" builtinId="24" hidden="1"/>
    <cellStyle name="Cellule liée" xfId="21348" builtinId="24" hidden="1"/>
    <cellStyle name="Cellule liée" xfId="21387" builtinId="24" hidden="1"/>
    <cellStyle name="Cellule liée" xfId="21427" builtinId="24" hidden="1"/>
    <cellStyle name="Cellule liée" xfId="21466" builtinId="24" hidden="1"/>
    <cellStyle name="Cellule liée" xfId="21506" builtinId="24" hidden="1"/>
    <cellStyle name="Cellule liée" xfId="21545" builtinId="24" hidden="1"/>
    <cellStyle name="Cellule liée" xfId="19999" builtinId="24" hidden="1"/>
    <cellStyle name="Cellule liée" xfId="20034" builtinId="24" hidden="1"/>
    <cellStyle name="Cellule liée" xfId="21590" builtinId="24" hidden="1"/>
    <cellStyle name="Cellule liée" xfId="21629" builtinId="24" hidden="1"/>
    <cellStyle name="Cellule liée" xfId="21667" builtinId="24" hidden="1"/>
    <cellStyle name="Cellule liée" xfId="21706" builtinId="24" hidden="1"/>
    <cellStyle name="Cellule liée" xfId="21745" builtinId="24" hidden="1"/>
    <cellStyle name="Cellule liée" xfId="21784" builtinId="24" hidden="1"/>
    <cellStyle name="Cellule liée" xfId="21824" builtinId="24" hidden="1"/>
    <cellStyle name="Cellule liée" xfId="21863" builtinId="24" hidden="1"/>
    <cellStyle name="Cellule liée" xfId="21901" builtinId="24" hidden="1"/>
    <cellStyle name="Cellule liée" xfId="21940" builtinId="24" hidden="1"/>
    <cellStyle name="Cellule liée" xfId="21979" builtinId="24" hidden="1"/>
    <cellStyle name="Cellule liée" xfId="22018" builtinId="24" hidden="1"/>
    <cellStyle name="Cellule liée" xfId="22058" builtinId="24" hidden="1"/>
    <cellStyle name="Cellule liée" xfId="22097" builtinId="24" hidden="1"/>
    <cellStyle name="Cellule liée" xfId="22137" builtinId="24" hidden="1"/>
    <cellStyle name="Cellule liée" xfId="22176" builtinId="24" hidden="1"/>
    <cellStyle name="Cellule liée" xfId="22216" builtinId="24" hidden="1"/>
    <cellStyle name="Cellule liée" xfId="22255" builtinId="24" hidden="1"/>
    <cellStyle name="Cellule liée" xfId="22294" builtinId="24" hidden="1"/>
    <cellStyle name="Cellule liée" xfId="22333" builtinId="24" hidden="1"/>
    <cellStyle name="Cellule liée" xfId="22373" builtinId="24" hidden="1"/>
    <cellStyle name="Cellule liée" xfId="22412" builtinId="24" hidden="1"/>
    <cellStyle name="Cellule liée" xfId="22450" builtinId="24" hidden="1"/>
    <cellStyle name="Cellule liée" xfId="22489" builtinId="24" hidden="1"/>
    <cellStyle name="Cellule liée" xfId="22528" builtinId="24" hidden="1"/>
    <cellStyle name="Cellule liée" xfId="22567" builtinId="24" hidden="1"/>
    <cellStyle name="Cellule liée" xfId="22607" builtinId="24" hidden="1"/>
    <cellStyle name="Cellule liée" xfId="22646" builtinId="24" hidden="1"/>
    <cellStyle name="Cellule liée" xfId="22684" builtinId="24" hidden="1"/>
    <cellStyle name="Cellule liée" xfId="22723" builtinId="24" hidden="1"/>
    <cellStyle name="Cellule liée" xfId="22762" builtinId="24" hidden="1"/>
    <cellStyle name="Cellule liée" xfId="22801" builtinId="24" hidden="1"/>
    <cellStyle name="Cellule liée" xfId="22841" builtinId="24" hidden="1"/>
    <cellStyle name="Cellule liée" xfId="22880" builtinId="24" hidden="1"/>
    <cellStyle name="Cellule liée" xfId="22920" builtinId="24" hidden="1"/>
    <cellStyle name="Cellule liée" xfId="22959" builtinId="24" hidden="1"/>
    <cellStyle name="Cellule liée" xfId="22999" builtinId="24" hidden="1"/>
    <cellStyle name="Cellule liée" xfId="23038" builtinId="24" hidden="1"/>
    <cellStyle name="Cellule liée" xfId="23077" builtinId="24" hidden="1"/>
    <cellStyle name="Cellule liée" xfId="23233" builtinId="24" hidden="1"/>
    <cellStyle name="Cellule liée" xfId="23273" builtinId="24" hidden="1"/>
    <cellStyle name="Cellule liée" xfId="23312" builtinId="24" hidden="1"/>
    <cellStyle name="Cellule liée" xfId="23350" builtinId="24" hidden="1"/>
    <cellStyle name="Cellule liée" xfId="23389" builtinId="24" hidden="1"/>
    <cellStyle name="Cellule liée" xfId="23428" builtinId="24" hidden="1"/>
    <cellStyle name="Cellule liée" xfId="23467" builtinId="24" hidden="1"/>
    <cellStyle name="Cellule liée" xfId="23507" builtinId="24" hidden="1"/>
    <cellStyle name="Cellule liée" xfId="23546" builtinId="24" hidden="1"/>
    <cellStyle name="Cellule liée" xfId="23584" builtinId="24" hidden="1"/>
    <cellStyle name="Cellule liée" xfId="23623" builtinId="24" hidden="1"/>
    <cellStyle name="Cellule liée" xfId="23662" builtinId="24" hidden="1"/>
    <cellStyle name="Cellule liée" xfId="23701" builtinId="24" hidden="1"/>
    <cellStyle name="Cellule liée" xfId="23741" builtinId="24" hidden="1"/>
    <cellStyle name="Cellule liée" xfId="23780" builtinId="24" hidden="1"/>
    <cellStyle name="Cellule liée" xfId="23821" builtinId="24" hidden="1"/>
    <cellStyle name="Cellule liée" xfId="23860" builtinId="24" hidden="1"/>
    <cellStyle name="Cellule liée" xfId="23900" builtinId="24" hidden="1"/>
    <cellStyle name="Cellule liée" xfId="23939" builtinId="24" hidden="1"/>
    <cellStyle name="Cellule liée" xfId="23211" builtinId="24" hidden="1"/>
    <cellStyle name="Cellule liée" xfId="23109" builtinId="24" hidden="1"/>
    <cellStyle name="Cellule liée" xfId="24012" builtinId="24" hidden="1"/>
    <cellStyle name="Cellule liée" xfId="24051" builtinId="24" hidden="1"/>
    <cellStyle name="Cellule liée" xfId="24089" builtinId="24" hidden="1"/>
    <cellStyle name="Cellule liée" xfId="24128" builtinId="24" hidden="1"/>
    <cellStyle name="Cellule liée" xfId="24167" builtinId="24" hidden="1"/>
    <cellStyle name="Cellule liée" xfId="24206" builtinId="24" hidden="1"/>
    <cellStyle name="Cellule liée" xfId="24246" builtinId="24" hidden="1"/>
    <cellStyle name="Cellule liée" xfId="24285" builtinId="24" hidden="1"/>
    <cellStyle name="Cellule liée" xfId="24323" builtinId="24" hidden="1"/>
    <cellStyle name="Cellule liée" xfId="24362" builtinId="24" hidden="1"/>
    <cellStyle name="Cellule liée" xfId="24401" builtinId="24" hidden="1"/>
    <cellStyle name="Cellule liée" xfId="24440" builtinId="24" hidden="1"/>
    <cellStyle name="Cellule liée" xfId="24480" builtinId="24" hidden="1"/>
    <cellStyle name="Cellule liée" xfId="24519" builtinId="24" hidden="1"/>
    <cellStyle name="Cellule liée" xfId="24559" builtinId="24" hidden="1"/>
    <cellStyle name="Cellule liée" xfId="24598" builtinId="24" hidden="1"/>
    <cellStyle name="Cellule liée" xfId="24638" builtinId="24" hidden="1"/>
    <cellStyle name="Cellule liée" xfId="24677" builtinId="24" hidden="1"/>
    <cellStyle name="Cellule liée" xfId="23131" builtinId="24" hidden="1"/>
    <cellStyle name="Cellule liée" xfId="23166" builtinId="24" hidden="1"/>
    <cellStyle name="Cellule liée" xfId="24722" builtinId="24" hidden="1"/>
    <cellStyle name="Cellule liée" xfId="24761" builtinId="24" hidden="1"/>
    <cellStyle name="Cellule liée" xfId="24799" builtinId="24" hidden="1"/>
    <cellStyle name="Cellule liée" xfId="24838" builtinId="24" hidden="1"/>
    <cellStyle name="Cellule liée" xfId="24877" builtinId="24" hidden="1"/>
    <cellStyle name="Cellule liée" xfId="24916" builtinId="24" hidden="1"/>
    <cellStyle name="Cellule liée" xfId="24956" builtinId="24" hidden="1"/>
    <cellStyle name="Cellule liée" xfId="24995" builtinId="24" hidden="1"/>
    <cellStyle name="Cellule liée" xfId="25033" builtinId="24" hidden="1"/>
    <cellStyle name="Cellule liée" xfId="25072" builtinId="24" hidden="1"/>
    <cellStyle name="Cellule liée" xfId="25111" builtinId="24" hidden="1"/>
    <cellStyle name="Cellule liée" xfId="25150" builtinId="24" hidden="1"/>
    <cellStyle name="Cellule liée" xfId="25190" builtinId="24" hidden="1"/>
    <cellStyle name="Cellule liée" xfId="25229" builtinId="24" hidden="1"/>
    <cellStyle name="Cellule liée" xfId="25269" builtinId="24" hidden="1"/>
    <cellStyle name="Cellule liée" xfId="25308" builtinId="24" hidden="1"/>
    <cellStyle name="Cellule liée" xfId="25348" builtinId="24" hidden="1"/>
    <cellStyle name="Cellule liée" xfId="25387" builtinId="24" hidden="1"/>
    <cellStyle name="Cellule liée" xfId="19933" builtinId="24" hidden="1"/>
    <cellStyle name="Cellule liée" xfId="19139" builtinId="24" hidden="1"/>
    <cellStyle name="Cellule liée" xfId="19099" builtinId="24" hidden="1"/>
    <cellStyle name="Cellule liée" xfId="25452" builtinId="24" hidden="1"/>
    <cellStyle name="Cellule liée" xfId="25490" builtinId="24" hidden="1"/>
    <cellStyle name="Cellule liée" xfId="25529" builtinId="24" hidden="1"/>
    <cellStyle name="Cellule liée" xfId="25568" builtinId="24" hidden="1"/>
    <cellStyle name="Cellule liée" xfId="25607" builtinId="24" hidden="1"/>
    <cellStyle name="Cellule liée" xfId="25647" builtinId="24" hidden="1"/>
    <cellStyle name="Cellule liée" xfId="25686" builtinId="24" hidden="1"/>
    <cellStyle name="Cellule liée" xfId="25724" builtinId="24" hidden="1"/>
    <cellStyle name="Cellule liée" xfId="25763" builtinId="24" hidden="1"/>
    <cellStyle name="Cellule liée" xfId="25802" builtinId="24" hidden="1"/>
    <cellStyle name="Cellule liée" xfId="25841" builtinId="24" hidden="1"/>
    <cellStyle name="Cellule liée" xfId="25881" builtinId="24" hidden="1"/>
    <cellStyle name="Cellule liée" xfId="25920" builtinId="24" hidden="1"/>
    <cellStyle name="Cellule liée" xfId="25960" builtinId="24" hidden="1"/>
    <cellStyle name="Cellule liée" xfId="25999" builtinId="24" hidden="1"/>
    <cellStyle name="Cellule liée" xfId="26039" builtinId="24" hidden="1"/>
    <cellStyle name="Cellule liée" xfId="26078" builtinId="24" hidden="1"/>
    <cellStyle name="Cellule liée" xfId="26117" builtinId="24" hidden="1"/>
    <cellStyle name="Cellule liée" xfId="26273" builtinId="24" hidden="1"/>
    <cellStyle name="Cellule liée" xfId="26313" builtinId="24" hidden="1"/>
    <cellStyle name="Cellule liée" xfId="26352" builtinId="24" hidden="1"/>
    <cellStyle name="Cellule liée" xfId="26390" builtinId="24" hidden="1"/>
    <cellStyle name="Cellule liée" xfId="26429" builtinId="24" hidden="1"/>
    <cellStyle name="Cellule liée" xfId="26468" builtinId="24" hidden="1"/>
    <cellStyle name="Cellule liée" xfId="26507" builtinId="24" hidden="1"/>
    <cellStyle name="Cellule liée" xfId="26547" builtinId="24" hidden="1"/>
    <cellStyle name="Cellule liée" xfId="26586" builtinId="24" hidden="1"/>
    <cellStyle name="Cellule liée" xfId="26624" builtinId="24" hidden="1"/>
    <cellStyle name="Cellule liée" xfId="26663" builtinId="24" hidden="1"/>
    <cellStyle name="Cellule liée" xfId="26702" builtinId="24" hidden="1"/>
    <cellStyle name="Cellule liée" xfId="26741" builtinId="24" hidden="1"/>
    <cellStyle name="Cellule liée" xfId="26781" builtinId="24" hidden="1"/>
    <cellStyle name="Cellule liée" xfId="26820" builtinId="24" hidden="1"/>
    <cellStyle name="Cellule liée" xfId="26861" builtinId="24" hidden="1"/>
    <cellStyle name="Cellule liée" xfId="26900" builtinId="24" hidden="1"/>
    <cellStyle name="Cellule liée" xfId="26940" builtinId="24" hidden="1"/>
    <cellStyle name="Cellule liée" xfId="26979" builtinId="24" hidden="1"/>
    <cellStyle name="Cellule liée" xfId="26251" builtinId="24" hidden="1"/>
    <cellStyle name="Cellule liée" xfId="26149" builtinId="24" hidden="1"/>
    <cellStyle name="Cellule liée" xfId="27052" builtinId="24" hidden="1"/>
    <cellStyle name="Cellule liée" xfId="27091" builtinId="24" hidden="1"/>
    <cellStyle name="Cellule liée" xfId="27129" builtinId="24" hidden="1"/>
    <cellStyle name="Cellule liée" xfId="27168" builtinId="24" hidden="1"/>
    <cellStyle name="Cellule liée" xfId="27207" builtinId="24" hidden="1"/>
    <cellStyle name="Cellule liée" xfId="27246" builtinId="24" hidden="1"/>
    <cellStyle name="Cellule liée" xfId="27286" builtinId="24" hidden="1"/>
    <cellStyle name="Cellule liée" xfId="27325" builtinId="24" hidden="1"/>
    <cellStyle name="Cellule liée" xfId="27363" builtinId="24" hidden="1"/>
    <cellStyle name="Cellule liée" xfId="27402" builtinId="24" hidden="1"/>
    <cellStyle name="Cellule liée" xfId="27441" builtinId="24" hidden="1"/>
    <cellStyle name="Cellule liée" xfId="27480" builtinId="24" hidden="1"/>
    <cellStyle name="Cellule liée" xfId="27520" builtinId="24" hidden="1"/>
    <cellStyle name="Cellule liée" xfId="27559" builtinId="24" hidden="1"/>
    <cellStyle name="Cellule liée" xfId="27599" builtinId="24" hidden="1"/>
    <cellStyle name="Cellule liée" xfId="27638" builtinId="24" hidden="1"/>
    <cellStyle name="Cellule liée" xfId="27678" builtinId="24" hidden="1"/>
    <cellStyle name="Cellule liée" xfId="27717" builtinId="24" hidden="1"/>
    <cellStyle name="Cellule liée" xfId="26171" builtinId="24" hidden="1"/>
    <cellStyle name="Cellule liée" xfId="26206" builtinId="24" hidden="1"/>
    <cellStyle name="Cellule liée" xfId="27762" builtinId="24" hidden="1"/>
    <cellStyle name="Cellule liée" xfId="27801" builtinId="24" hidden="1"/>
    <cellStyle name="Cellule liée" xfId="27839" builtinId="24" hidden="1"/>
    <cellStyle name="Cellule liée" xfId="27878" builtinId="24" hidden="1"/>
    <cellStyle name="Cellule liée" xfId="27917" builtinId="24" hidden="1"/>
    <cellStyle name="Cellule liée" xfId="27956" builtinId="24" hidden="1"/>
    <cellStyle name="Cellule liée" xfId="27996" builtinId="24" hidden="1"/>
    <cellStyle name="Cellule liée" xfId="28035" builtinId="24" hidden="1"/>
    <cellStyle name="Cellule liée" xfId="28073" builtinId="24" hidden="1"/>
    <cellStyle name="Cellule liée" xfId="28112" builtinId="24" hidden="1"/>
    <cellStyle name="Cellule liée" xfId="28151" builtinId="24" hidden="1"/>
    <cellStyle name="Cellule liée" xfId="28190" builtinId="24" hidden="1"/>
    <cellStyle name="Cellule liée" xfId="28230" builtinId="24" hidden="1"/>
    <cellStyle name="Cellule liée" xfId="28269" builtinId="24" hidden="1"/>
    <cellStyle name="Cellule liée" xfId="28309" builtinId="24" hidden="1"/>
    <cellStyle name="Cellule liée" xfId="28348" builtinId="24" hidden="1"/>
    <cellStyle name="Cellule liée" xfId="28388" builtinId="24" hidden="1"/>
    <cellStyle name="Cellule liée" xfId="28427" builtinId="24" hidden="1"/>
    <cellStyle name="Cellule liée" xfId="28466" builtinId="24" hidden="1"/>
    <cellStyle name="Cellule liée" xfId="28588" builtinId="24" hidden="1"/>
    <cellStyle name="Cellule liée" xfId="28630" builtinId="24" hidden="1"/>
    <cellStyle name="Cellule liée" xfId="28669" builtinId="24" hidden="1"/>
    <cellStyle name="Cellule liée" xfId="28707" builtinId="24" hidden="1"/>
    <cellStyle name="Cellule liée" xfId="28746" builtinId="24" hidden="1"/>
    <cellStyle name="Cellule liée" xfId="28785" builtinId="24" hidden="1"/>
    <cellStyle name="Cellule liée" xfId="28824" builtinId="24" hidden="1"/>
    <cellStyle name="Cellule liée" xfId="28864" builtinId="24" hidden="1"/>
    <cellStyle name="Cellule liée" xfId="28903" builtinId="24" hidden="1"/>
    <cellStyle name="Cellule liée" xfId="28941" builtinId="24" hidden="1"/>
    <cellStyle name="Cellule liée" xfId="28980" builtinId="24" hidden="1"/>
    <cellStyle name="Cellule liée" xfId="29021" builtinId="24" hidden="1"/>
    <cellStyle name="Cellule liée" xfId="29060" builtinId="24" hidden="1"/>
    <cellStyle name="Cellule liée" xfId="29100" builtinId="24" hidden="1"/>
    <cellStyle name="Cellule liée" xfId="29139" builtinId="24" hidden="1"/>
    <cellStyle name="Cellule liée" xfId="29180" builtinId="24" hidden="1"/>
    <cellStyle name="Cellule liée" xfId="29219" builtinId="24" hidden="1"/>
    <cellStyle name="Cellule liée" xfId="29259" builtinId="24" hidden="1"/>
    <cellStyle name="Cellule liée" xfId="29298" builtinId="24" hidden="1"/>
    <cellStyle name="Cellule liée" xfId="29348" builtinId="24" hidden="1"/>
    <cellStyle name="Cellule liée" xfId="29504" builtinId="24" hidden="1"/>
    <cellStyle name="Cellule liée" xfId="29546" builtinId="24" hidden="1"/>
    <cellStyle name="Cellule liée" xfId="29585" builtinId="24" hidden="1"/>
    <cellStyle name="Cellule liée" xfId="29623" builtinId="24" hidden="1"/>
    <cellStyle name="Cellule liée" xfId="29662" builtinId="24" hidden="1"/>
    <cellStyle name="Cellule liée" xfId="29701" builtinId="24" hidden="1"/>
    <cellStyle name="Cellule liée" xfId="29740" builtinId="24" hidden="1"/>
    <cellStyle name="Cellule liée" xfId="29780" builtinId="24" hidden="1"/>
    <cellStyle name="Cellule liée" xfId="29819" builtinId="24" hidden="1"/>
    <cellStyle name="Cellule liée" xfId="29857" builtinId="24" hidden="1"/>
    <cellStyle name="Cellule liée" xfId="29896" builtinId="24" hidden="1"/>
    <cellStyle name="Cellule liée" xfId="29937" builtinId="24" hidden="1"/>
    <cellStyle name="Cellule liée" xfId="29976" builtinId="24" hidden="1"/>
    <cellStyle name="Cellule liée" xfId="30016" builtinId="24" hidden="1"/>
    <cellStyle name="Cellule liée" xfId="30055" builtinId="24" hidden="1"/>
    <cellStyle name="Cellule liée" xfId="30096" builtinId="24" hidden="1"/>
    <cellStyle name="Cellule liée" xfId="30135" builtinId="24" hidden="1"/>
    <cellStyle name="Cellule liée" xfId="30175" builtinId="24" hidden="1"/>
    <cellStyle name="Cellule liée" xfId="30214" builtinId="24" hidden="1"/>
    <cellStyle name="Cellule liée" xfId="29482" builtinId="24" hidden="1"/>
    <cellStyle name="Cellule liée" xfId="29380" builtinId="24" hidden="1"/>
    <cellStyle name="Cellule liée" xfId="30287" builtinId="24" hidden="1"/>
    <cellStyle name="Cellule liée" xfId="30326" builtinId="24" hidden="1"/>
    <cellStyle name="Cellule liée" xfId="30364" builtinId="24" hidden="1"/>
    <cellStyle name="Cellule liée" xfId="30403" builtinId="24" hidden="1"/>
    <cellStyle name="Cellule liée" xfId="30442" builtinId="24" hidden="1"/>
    <cellStyle name="Cellule liée" xfId="30481" builtinId="24" hidden="1"/>
    <cellStyle name="Cellule liée" xfId="30521" builtinId="24" hidden="1"/>
    <cellStyle name="Cellule liée" xfId="30560" builtinId="24" hidden="1"/>
    <cellStyle name="Cellule liée" xfId="30598" builtinId="24" hidden="1"/>
    <cellStyle name="Cellule liée" xfId="30637" builtinId="24" hidden="1"/>
    <cellStyle name="Cellule liée" xfId="30676" builtinId="24" hidden="1"/>
    <cellStyle name="Cellule liée" xfId="30715" builtinId="24" hidden="1"/>
    <cellStyle name="Cellule liée" xfId="30755" builtinId="24" hidden="1"/>
    <cellStyle name="Cellule liée" xfId="30794" builtinId="24" hidden="1"/>
    <cellStyle name="Cellule liée" xfId="30834" builtinId="24" hidden="1"/>
    <cellStyle name="Cellule liée" xfId="30873" builtinId="24" hidden="1"/>
    <cellStyle name="Cellule liée" xfId="30913" builtinId="24" hidden="1"/>
    <cellStyle name="Cellule liée" xfId="30952" builtinId="24" hidden="1"/>
    <cellStyle name="Cellule liée" xfId="29402" builtinId="24" hidden="1"/>
    <cellStyle name="Cellule liée" xfId="29437" builtinId="24" hidden="1"/>
    <cellStyle name="Cellule liée" xfId="30997" builtinId="24" hidden="1"/>
    <cellStyle name="Cellule liée" xfId="31036" builtinId="24" hidden="1"/>
    <cellStyle name="Cellule liée" xfId="31074" builtinId="24" hidden="1"/>
    <cellStyle name="Cellule liée" xfId="31113" builtinId="24" hidden="1"/>
    <cellStyle name="Cellule liée" xfId="31152" builtinId="24" hidden="1"/>
    <cellStyle name="Cellule liée" xfId="31191" builtinId="24" hidden="1"/>
    <cellStyle name="Cellule liée" xfId="31231" builtinId="24" hidden="1"/>
    <cellStyle name="Cellule liée" xfId="31270" builtinId="24" hidden="1"/>
    <cellStyle name="Cellule liée" xfId="31308" builtinId="24" hidden="1"/>
    <cellStyle name="Cellule liée" xfId="31347" builtinId="24" hidden="1"/>
    <cellStyle name="Cellule liée" xfId="31386" builtinId="24" hidden="1"/>
    <cellStyle name="Cellule liée" xfId="31425" builtinId="24" hidden="1"/>
    <cellStyle name="Cellule liée" xfId="31465" builtinId="24" hidden="1"/>
    <cellStyle name="Cellule liée" xfId="31504" builtinId="24" hidden="1"/>
    <cellStyle name="Cellule liée" xfId="31544" builtinId="24" hidden="1"/>
    <cellStyle name="Cellule liée" xfId="31583" builtinId="24" hidden="1"/>
    <cellStyle name="Cellule liée" xfId="31623" builtinId="24" hidden="1"/>
    <cellStyle name="Cellule liée" xfId="31662" builtinId="24" hidden="1"/>
    <cellStyle name="Cellule liée" xfId="28566" builtinId="24" hidden="1"/>
    <cellStyle name="Cellule liée" xfId="28508" builtinId="24" hidden="1"/>
    <cellStyle name="Cellule liée" xfId="31715" builtinId="24" hidden="1"/>
    <cellStyle name="Cellule liée" xfId="31754" builtinId="24" hidden="1"/>
    <cellStyle name="Cellule liée" xfId="31792" builtinId="24" hidden="1"/>
    <cellStyle name="Cellule liée" xfId="31831" builtinId="24" hidden="1"/>
    <cellStyle name="Cellule liée" xfId="31870" builtinId="24" hidden="1"/>
    <cellStyle name="Cellule liée" xfId="31909" builtinId="24" hidden="1"/>
    <cellStyle name="Cellule liée" xfId="31949" builtinId="24" hidden="1"/>
    <cellStyle name="Cellule liée" xfId="31988" builtinId="24" hidden="1"/>
    <cellStyle name="Cellule liée" xfId="32026" builtinId="24" hidden="1"/>
    <cellStyle name="Cellule liée" xfId="32065" builtinId="24" hidden="1"/>
    <cellStyle name="Cellule liée" xfId="32104" builtinId="24" hidden="1"/>
    <cellStyle name="Cellule liée" xfId="32143" builtinId="24" hidden="1"/>
    <cellStyle name="Cellule liée" xfId="32183" builtinId="24" hidden="1"/>
    <cellStyle name="Cellule liée" xfId="32222" builtinId="24" hidden="1"/>
    <cellStyle name="Cellule liée" xfId="32262" builtinId="24" hidden="1"/>
    <cellStyle name="Cellule liée" xfId="32301" builtinId="24" hidden="1"/>
    <cellStyle name="Cellule liée" xfId="32341" builtinId="24" hidden="1"/>
    <cellStyle name="Cellule liée" xfId="32380" builtinId="24" hidden="1"/>
    <cellStyle name="Cellule liée" xfId="32419" builtinId="24" hidden="1"/>
    <cellStyle name="Cellule liée" xfId="32575" builtinId="24" hidden="1"/>
    <cellStyle name="Cellule liée" xfId="32615" builtinId="24" hidden="1"/>
    <cellStyle name="Cellule liée" xfId="32654" builtinId="24" hidden="1"/>
    <cellStyle name="Cellule liée" xfId="32692" builtinId="24" hidden="1"/>
    <cellStyle name="Cellule liée" xfId="32731" builtinId="24" hidden="1"/>
    <cellStyle name="Cellule liée" xfId="32770" builtinId="24" hidden="1"/>
    <cellStyle name="Cellule liée" xfId="32809" builtinId="24" hidden="1"/>
    <cellStyle name="Cellule liée" xfId="32849" builtinId="24" hidden="1"/>
    <cellStyle name="Cellule liée" xfId="32888" builtinId="24" hidden="1"/>
    <cellStyle name="Cellule liée" xfId="32926" builtinId="24" hidden="1"/>
    <cellStyle name="Cellule liée" xfId="32965" builtinId="24" hidden="1"/>
    <cellStyle name="Cellule liée" xfId="33004" builtinId="24" hidden="1"/>
    <cellStyle name="Cellule liée" xfId="33043" builtinId="24" hidden="1"/>
    <cellStyle name="Cellule liée" xfId="33083" builtinId="24" hidden="1"/>
    <cellStyle name="Cellule liée" xfId="33122" builtinId="24" hidden="1"/>
    <cellStyle name="Cellule liée" xfId="33163" builtinId="24" hidden="1"/>
    <cellStyle name="Cellule liée" xfId="33202" builtinId="24" hidden="1"/>
    <cellStyle name="Cellule liée" xfId="33242" builtinId="24" hidden="1"/>
    <cellStyle name="Cellule liée" xfId="33281" builtinId="24" hidden="1"/>
    <cellStyle name="Cellule liée" xfId="32553" builtinId="24" hidden="1"/>
    <cellStyle name="Cellule liée" xfId="32451" builtinId="24" hidden="1"/>
    <cellStyle name="Cellule liée" xfId="33354" builtinId="24" hidden="1"/>
    <cellStyle name="Cellule liée" xfId="33393" builtinId="24" hidden="1"/>
    <cellStyle name="Cellule liée" xfId="33431" builtinId="24" hidden="1"/>
    <cellStyle name="Cellule liée" xfId="33470" builtinId="24" hidden="1"/>
    <cellStyle name="Cellule liée" xfId="33509" builtinId="24" hidden="1"/>
    <cellStyle name="Cellule liée" xfId="33548" builtinId="24" hidden="1"/>
    <cellStyle name="Cellule liée" xfId="33588" builtinId="24" hidden="1"/>
    <cellStyle name="Cellule liée" xfId="33627" builtinId="24" hidden="1"/>
    <cellStyle name="Cellule liée" xfId="33665" builtinId="24" hidden="1"/>
    <cellStyle name="Cellule liée" xfId="33704" builtinId="24" hidden="1"/>
    <cellStyle name="Cellule liée" xfId="33743" builtinId="24" hidden="1"/>
    <cellStyle name="Cellule liée" xfId="33782" builtinId="24" hidden="1"/>
    <cellStyle name="Cellule liée" xfId="33822" builtinId="24" hidden="1"/>
    <cellStyle name="Cellule liée" xfId="33861" builtinId="24" hidden="1"/>
    <cellStyle name="Cellule liée" xfId="33901" builtinId="24" hidden="1"/>
    <cellStyle name="Cellule liée" xfId="33940" builtinId="24" hidden="1"/>
    <cellStyle name="Cellule liée" xfId="33980" builtinId="24" hidden="1"/>
    <cellStyle name="Cellule liée" xfId="34019" builtinId="24" hidden="1"/>
    <cellStyle name="Cellule liée" xfId="32473" builtinId="24" hidden="1"/>
    <cellStyle name="Cellule liée" xfId="32508" builtinId="24" hidden="1"/>
    <cellStyle name="Cellule liée" xfId="34064" builtinId="24" hidden="1"/>
    <cellStyle name="Cellule liée" xfId="34103" builtinId="24" hidden="1"/>
    <cellStyle name="Cellule liée" xfId="34141" builtinId="24" hidden="1"/>
    <cellStyle name="Cellule liée" xfId="34180" builtinId="24" hidden="1"/>
    <cellStyle name="Cellule liée" xfId="34219" builtinId="24" hidden="1"/>
    <cellStyle name="Cellule liée" xfId="34258" builtinId="24" hidden="1"/>
    <cellStyle name="Cellule liée" xfId="34298" builtinId="24" hidden="1"/>
    <cellStyle name="Cellule liée" xfId="34337" builtinId="24" hidden="1"/>
    <cellStyle name="Cellule liée" xfId="34375" builtinId="24" hidden="1"/>
    <cellStyle name="Cellule liée" xfId="34414" builtinId="24" hidden="1"/>
    <cellStyle name="Cellule liée" xfId="34453" builtinId="24" hidden="1"/>
    <cellStyle name="Cellule liée" xfId="34492" builtinId="24" hidden="1"/>
    <cellStyle name="Cellule liée" xfId="34532" builtinId="24" hidden="1"/>
    <cellStyle name="Cellule liée" xfId="34571" builtinId="24" hidden="1"/>
    <cellStyle name="Cellule liée" xfId="34611" builtinId="24" hidden="1"/>
    <cellStyle name="Cellule liée" xfId="34650" builtinId="24" hidden="1"/>
    <cellStyle name="Cellule liée" xfId="34690" builtinId="24" hidden="1"/>
    <cellStyle name="Cellule liée" xfId="34729" builtinId="24" hidden="1"/>
    <cellStyle name="Cellule liée" xfId="28538" builtinId="24" hidden="1"/>
    <cellStyle name="Cellule liée" xfId="34769" builtinId="24" hidden="1"/>
    <cellStyle name="Cellule liée" xfId="34809" builtinId="24" hidden="1"/>
    <cellStyle name="Cellule liée" xfId="34848" builtinId="24" hidden="1"/>
    <cellStyle name="Cellule liée" xfId="34886" builtinId="24" hidden="1"/>
    <cellStyle name="Cellule liée" xfId="34925" builtinId="24" hidden="1"/>
    <cellStyle name="Cellule liée" xfId="34964" builtinId="24" hidden="1"/>
    <cellStyle name="Cellule liée" xfId="35003" builtinId="24" hidden="1"/>
    <cellStyle name="Cellule liée" xfId="35043" builtinId="24" hidden="1"/>
    <cellStyle name="Cellule liée" xfId="35082" builtinId="24" hidden="1"/>
    <cellStyle name="Cellule liée" xfId="35120" builtinId="24" hidden="1"/>
    <cellStyle name="Cellule liée" xfId="35159" builtinId="24" hidden="1"/>
    <cellStyle name="Cellule liée" xfId="35198" builtinId="24" hidden="1"/>
    <cellStyle name="Cellule liée" xfId="35237" builtinId="24" hidden="1"/>
    <cellStyle name="Cellule liée" xfId="35277" builtinId="24" hidden="1"/>
    <cellStyle name="Cellule liée" xfId="35316" builtinId="24" hidden="1"/>
    <cellStyle name="Cellule liée" xfId="35356" builtinId="24" hidden="1"/>
    <cellStyle name="Cellule liée" xfId="35395" builtinId="24" hidden="1"/>
    <cellStyle name="Cellule liée" xfId="35435" builtinId="24" hidden="1"/>
    <cellStyle name="Cellule liée" xfId="35474" builtinId="24" hidden="1"/>
    <cellStyle name="Cellule liée" xfId="35513" builtinId="24" hidden="1"/>
    <cellStyle name="Cellule liée" xfId="35669" builtinId="24" hidden="1"/>
    <cellStyle name="Cellule liée" xfId="35709" builtinId="24" hidden="1"/>
    <cellStyle name="Cellule liée" xfId="35748" builtinId="24" hidden="1"/>
    <cellStyle name="Cellule liée" xfId="35786" builtinId="24" hidden="1"/>
    <cellStyle name="Cellule liée" xfId="35825" builtinId="24" hidden="1"/>
    <cellStyle name="Cellule liée" xfId="35864" builtinId="24" hidden="1"/>
    <cellStyle name="Cellule liée" xfId="35903" builtinId="24" hidden="1"/>
    <cellStyle name="Cellule liée" xfId="35943" builtinId="24" hidden="1"/>
    <cellStyle name="Cellule liée" xfId="35982" builtinId="24" hidden="1"/>
    <cellStyle name="Cellule liée" xfId="36020" builtinId="24" hidden="1"/>
    <cellStyle name="Cellule liée" xfId="36059" builtinId="24" hidden="1"/>
    <cellStyle name="Cellule liée" xfId="36098" builtinId="24" hidden="1"/>
    <cellStyle name="Cellule liée" xfId="36137" builtinId="24" hidden="1"/>
    <cellStyle name="Cellule liée" xfId="36177" builtinId="24" hidden="1"/>
    <cellStyle name="Cellule liée" xfId="36216" builtinId="24" hidden="1"/>
    <cellStyle name="Cellule liée" xfId="36257" builtinId="24" hidden="1"/>
    <cellStyle name="Cellule liée" xfId="36296" builtinId="24" hidden="1"/>
    <cellStyle name="Cellule liée" xfId="36336" builtinId="24" hidden="1"/>
    <cellStyle name="Cellule liée" xfId="36375" builtinId="24" hidden="1"/>
    <cellStyle name="Cellule liée" xfId="35647" builtinId="24" hidden="1"/>
    <cellStyle name="Cellule liée" xfId="35545" builtinId="24" hidden="1"/>
    <cellStyle name="Cellule liée" xfId="36448" builtinId="24" hidden="1"/>
    <cellStyle name="Cellule liée" xfId="36487" builtinId="24" hidden="1"/>
    <cellStyle name="Cellule liée" xfId="36525" builtinId="24" hidden="1"/>
    <cellStyle name="Cellule liée" xfId="36564" builtinId="24" hidden="1"/>
    <cellStyle name="Cellule liée" xfId="36603" builtinId="24" hidden="1"/>
    <cellStyle name="Cellule liée" xfId="36642" builtinId="24" hidden="1"/>
    <cellStyle name="Cellule liée" xfId="36682" builtinId="24" hidden="1"/>
    <cellStyle name="Cellule liée" xfId="36721" builtinId="24" hidden="1"/>
    <cellStyle name="Cellule liée" xfId="36759" builtinId="24" hidden="1"/>
    <cellStyle name="Cellule liée" xfId="36798" builtinId="24" hidden="1"/>
    <cellStyle name="Cellule liée" xfId="36837" builtinId="24" hidden="1"/>
    <cellStyle name="Cellule liée" xfId="36876" builtinId="24" hidden="1"/>
    <cellStyle name="Cellule liée" xfId="36916" builtinId="24" hidden="1"/>
    <cellStyle name="Cellule liée" xfId="36955" builtinId="24" hidden="1"/>
    <cellStyle name="Cellule liée" xfId="36995" builtinId="24" hidden="1"/>
    <cellStyle name="Cellule liée" xfId="37034" builtinId="24" hidden="1"/>
    <cellStyle name="Cellule liée" xfId="37074" builtinId="24" hidden="1"/>
    <cellStyle name="Cellule liée" xfId="37113" builtinId="24" hidden="1"/>
    <cellStyle name="Cellule liée" xfId="35567" builtinId="24" hidden="1"/>
    <cellStyle name="Cellule liée" xfId="35602" builtinId="24" hidden="1"/>
    <cellStyle name="Cellule liée" xfId="37158" builtinId="24" hidden="1"/>
    <cellStyle name="Cellule liée" xfId="37197" builtinId="24" hidden="1"/>
    <cellStyle name="Cellule liée" xfId="37235" builtinId="24" hidden="1"/>
    <cellStyle name="Cellule liée" xfId="37274" builtinId="24" hidden="1"/>
    <cellStyle name="Cellule liée" xfId="37313" builtinId="24" hidden="1"/>
    <cellStyle name="Cellule liée" xfId="37352" builtinId="24" hidden="1"/>
    <cellStyle name="Cellule liée" xfId="37392" builtinId="24" hidden="1"/>
    <cellStyle name="Cellule liée" xfId="37431" builtinId="24" hidden="1"/>
    <cellStyle name="Cellule liée" xfId="37469" builtinId="24" hidden="1"/>
    <cellStyle name="Cellule liée" xfId="37508" builtinId="24" hidden="1"/>
    <cellStyle name="Cellule liée" xfId="37547" builtinId="24" hidden="1"/>
    <cellStyle name="Cellule liée" xfId="37586" builtinId="24" hidden="1"/>
    <cellStyle name="Cellule liée" xfId="37626" builtinId="24" hidden="1"/>
    <cellStyle name="Cellule liée" xfId="37665" builtinId="24" hidden="1"/>
    <cellStyle name="Cellule liée" xfId="37705" builtinId="24" hidden="1"/>
    <cellStyle name="Cellule liée" xfId="37744" builtinId="24" hidden="1"/>
    <cellStyle name="Cellule liée" xfId="37784" builtinId="24" hidden="1"/>
    <cellStyle name="Cellule liée" xfId="37823" builtinId="24" hidden="1"/>
    <cellStyle name="Cellule liée" xfId="37862" builtinId="24" hidden="1"/>
    <cellStyle name="Cellule liée" xfId="37901" builtinId="24" hidden="1"/>
    <cellStyle name="Cellule liée" xfId="37941" builtinId="24" hidden="1"/>
    <cellStyle name="Cellule liée" xfId="37980" builtinId="24" hidden="1"/>
    <cellStyle name="Cellule liée" xfId="38018" builtinId="24" hidden="1"/>
    <cellStyle name="Cellule liée" xfId="38057" builtinId="24" hidden="1"/>
    <cellStyle name="Cellule liée" xfId="38096" builtinId="24" hidden="1"/>
    <cellStyle name="Cellule liée" xfId="38135" builtinId="24" hidden="1"/>
    <cellStyle name="Cellule liée" xfId="38175" builtinId="24" hidden="1"/>
    <cellStyle name="Cellule liée" xfId="38214" builtinId="24" hidden="1"/>
    <cellStyle name="Cellule liée" xfId="38252" builtinId="24" hidden="1"/>
    <cellStyle name="Cellule liée" xfId="38291" builtinId="24" hidden="1"/>
    <cellStyle name="Cellule liée" xfId="38330" builtinId="24" hidden="1"/>
    <cellStyle name="Cellule liée" xfId="38369" builtinId="24" hidden="1"/>
    <cellStyle name="Cellule liée" xfId="38409" builtinId="24" hidden="1"/>
    <cellStyle name="Cellule liée" xfId="38448" builtinId="24" hidden="1"/>
    <cellStyle name="Cellule liée" xfId="38488" builtinId="24" hidden="1"/>
    <cellStyle name="Cellule liée" xfId="38527" builtinId="24" hidden="1"/>
    <cellStyle name="Cellule liée" xfId="38567" builtinId="24" hidden="1"/>
    <cellStyle name="Cellule liée" xfId="38606" builtinId="24" hidden="1"/>
    <cellStyle name="Cellule liée" xfId="38645" builtinId="24" hidden="1"/>
    <cellStyle name="Cellule liée" xfId="38801" builtinId="24" hidden="1"/>
    <cellStyle name="Cellule liée" xfId="38841" builtinId="24" hidden="1"/>
    <cellStyle name="Cellule liée" xfId="38880" builtinId="24" hidden="1"/>
    <cellStyle name="Cellule liée" xfId="38918" builtinId="24" hidden="1"/>
    <cellStyle name="Cellule liée" xfId="38957" builtinId="24" hidden="1"/>
    <cellStyle name="Cellule liée" xfId="38996" builtinId="24" hidden="1"/>
    <cellStyle name="Cellule liée" xfId="39035" builtinId="24" hidden="1"/>
    <cellStyle name="Cellule liée" xfId="39075" builtinId="24" hidden="1"/>
    <cellStyle name="Cellule liée" xfId="39114" builtinId="24" hidden="1"/>
    <cellStyle name="Cellule liée" xfId="39152" builtinId="24" hidden="1"/>
    <cellStyle name="Cellule liée" xfId="39191" builtinId="24" hidden="1"/>
    <cellStyle name="Cellule liée" xfId="39230" builtinId="24" hidden="1"/>
    <cellStyle name="Cellule liée" xfId="39269" builtinId="24" hidden="1"/>
    <cellStyle name="Cellule liée" xfId="39309" builtinId="24" hidden="1"/>
    <cellStyle name="Cellule liée" xfId="39348" builtinId="24" hidden="1"/>
    <cellStyle name="Cellule liée" xfId="39389" builtinId="24" hidden="1"/>
    <cellStyle name="Cellule liée" xfId="39428" builtinId="24" hidden="1"/>
    <cellStyle name="Cellule liée" xfId="39468" builtinId="24" hidden="1"/>
    <cellStyle name="Cellule liée" xfId="39507" builtinId="24" hidden="1"/>
    <cellStyle name="Cellule liée" xfId="38779" builtinId="24" hidden="1"/>
    <cellStyle name="Cellule liée" xfId="38677" builtinId="24" hidden="1"/>
    <cellStyle name="Cellule liée" xfId="39580" builtinId="24" hidden="1"/>
    <cellStyle name="Cellule liée" xfId="39619" builtinId="24" hidden="1"/>
    <cellStyle name="Cellule liée" xfId="39657" builtinId="24" hidden="1"/>
    <cellStyle name="Cellule liée" xfId="39696" builtinId="24" hidden="1"/>
    <cellStyle name="Cellule liée" xfId="39735" builtinId="24" hidden="1"/>
    <cellStyle name="Cellule liée" xfId="39774" builtinId="24" hidden="1"/>
    <cellStyle name="Cellule liée" xfId="39814" builtinId="24" hidden="1"/>
    <cellStyle name="Cellule liée" xfId="39853" builtinId="24" hidden="1"/>
    <cellStyle name="Cellule liée" xfId="39891" builtinId="24" hidden="1"/>
    <cellStyle name="Cellule liée" xfId="39930" builtinId="24" hidden="1"/>
    <cellStyle name="Cellule liée" xfId="39969" builtinId="24" hidden="1"/>
    <cellStyle name="Cellule liée" xfId="40008" builtinId="24" hidden="1"/>
    <cellStyle name="Cellule liée" xfId="40048" builtinId="24" hidden="1"/>
    <cellStyle name="Cellule liée" xfId="40087" builtinId="24" hidden="1"/>
    <cellStyle name="Cellule liée" xfId="40127" builtinId="24" hidden="1"/>
    <cellStyle name="Cellule liée" xfId="40166" builtinId="24" hidden="1"/>
    <cellStyle name="Cellule liée" xfId="40206" builtinId="24" hidden="1"/>
    <cellStyle name="Cellule liée" xfId="40245" builtinId="24" hidden="1"/>
    <cellStyle name="Cellule liée" xfId="38699" builtinId="24" hidden="1"/>
    <cellStyle name="Cellule liée" xfId="38734" builtinId="24" hidden="1"/>
    <cellStyle name="Cellule liée" xfId="40290" builtinId="24" hidden="1"/>
    <cellStyle name="Cellule liée" xfId="40329" builtinId="24" hidden="1"/>
    <cellStyle name="Cellule liée" xfId="40367" builtinId="24" hidden="1"/>
    <cellStyle name="Cellule liée" xfId="40406" builtinId="24" hidden="1"/>
    <cellStyle name="Cellule liée" xfId="40445" builtinId="24" hidden="1"/>
    <cellStyle name="Cellule liée" xfId="40484" builtinId="24" hidden="1"/>
    <cellStyle name="Cellule liée" xfId="40524" builtinId="24" hidden="1"/>
    <cellStyle name="Cellule liée" xfId="40563" builtinId="24" hidden="1"/>
    <cellStyle name="Cellule liée" xfId="40601" builtinId="24" hidden="1"/>
    <cellStyle name="Cellule liée" xfId="40640" builtinId="24" hidden="1"/>
    <cellStyle name="Cellule liée" xfId="40679" builtinId="24" hidden="1"/>
    <cellStyle name="Cellule liée" xfId="40718" builtinId="24" hidden="1"/>
    <cellStyle name="Cellule liée" xfId="40758" builtinId="24" hidden="1"/>
    <cellStyle name="Cellule liée" xfId="40797" builtinId="24" hidden="1"/>
    <cellStyle name="Cellule liée" xfId="40837" builtinId="24" hidden="1"/>
    <cellStyle name="Cellule liée" xfId="40876" builtinId="24" hidden="1"/>
    <cellStyle name="Cellule liée" xfId="40916" builtinId="24" hidden="1"/>
    <cellStyle name="Cellule liée" xfId="40955" builtinId="24" hidden="1"/>
    <cellStyle name="Cellule liée" xfId="41015" builtinId="24" hidden="1"/>
    <cellStyle name="Cellule liée" xfId="41072" builtinId="24" hidden="1"/>
    <cellStyle name="Cellule liée" xfId="41112" builtinId="24" hidden="1"/>
    <cellStyle name="Cellule liée" xfId="41151" builtinId="24" hidden="1"/>
    <cellStyle name="Cellule liée" xfId="41189" builtinId="24" hidden="1"/>
    <cellStyle name="Cellule liée" xfId="41228" builtinId="24" hidden="1"/>
    <cellStyle name="Cellule liée" xfId="41267" builtinId="24" hidden="1"/>
    <cellStyle name="Cellule liée" xfId="41306" builtinId="24" hidden="1"/>
    <cellStyle name="Cellule liée" xfId="41346" builtinId="24" hidden="1"/>
    <cellStyle name="Cellule liée" xfId="41385" builtinId="24" hidden="1"/>
    <cellStyle name="Cellule liée" xfId="41423" builtinId="24" hidden="1"/>
    <cellStyle name="Cellule liée" xfId="41462" builtinId="24" hidden="1"/>
    <cellStyle name="Cellule liée" xfId="41501" builtinId="24" hidden="1"/>
    <cellStyle name="Cellule liée" xfId="41540" builtinId="24" hidden="1"/>
    <cellStyle name="Cellule liée" xfId="41580" builtinId="24" hidden="1"/>
    <cellStyle name="Cellule liée" xfId="41619" builtinId="24" hidden="1"/>
    <cellStyle name="Cellule liée" xfId="41659" builtinId="24" hidden="1"/>
    <cellStyle name="Cellule liée" xfId="41698" builtinId="24" hidden="1"/>
    <cellStyle name="Cellule liée" xfId="41738" builtinId="24" hidden="1"/>
    <cellStyle name="Cellule liée" xfId="41777" builtinId="24" hidden="1"/>
    <cellStyle name="Cellule liée" xfId="40997" builtinId="24" hidden="1"/>
    <cellStyle name="Cellule liée" xfId="41816" builtinId="24" hidden="1"/>
    <cellStyle name="Cellule liée" xfId="41856" builtinId="24" hidden="1"/>
    <cellStyle name="Cellule liée" xfId="41895" builtinId="24" hidden="1"/>
    <cellStyle name="Cellule liée" xfId="41933" builtinId="24" hidden="1"/>
    <cellStyle name="Cellule liée" xfId="41972" builtinId="24" hidden="1"/>
    <cellStyle name="Cellule liée" xfId="42011" builtinId="24" hidden="1"/>
    <cellStyle name="Cellule liée" xfId="42050" builtinId="24" hidden="1"/>
    <cellStyle name="Cellule liée" xfId="42090" builtinId="24" hidden="1"/>
    <cellStyle name="Cellule liée" xfId="42129" builtinId="24" hidden="1"/>
    <cellStyle name="Cellule liée" xfId="42167" builtinId="24" hidden="1"/>
    <cellStyle name="Cellule liée" xfId="42206" builtinId="24" hidden="1"/>
    <cellStyle name="Cellule liée" xfId="42245" builtinId="24" hidden="1"/>
    <cellStyle name="Cellule liée" xfId="42284" builtinId="24" hidden="1"/>
    <cellStyle name="Cellule liée" xfId="42324" builtinId="24" hidden="1"/>
    <cellStyle name="Cellule liée" xfId="42363" builtinId="24" hidden="1"/>
    <cellStyle name="Cellule liée" xfId="42403" builtinId="24" hidden="1"/>
    <cellStyle name="Cellule liée" xfId="42442" builtinId="24" hidden="1"/>
    <cellStyle name="Cellule liée" xfId="42482" builtinId="24" hidden="1"/>
    <cellStyle name="Cellule liée" xfId="42521" builtinId="24" hidden="1"/>
    <cellStyle name="Cellule liée" xfId="42585" builtinId="24" hidden="1"/>
    <cellStyle name="Cellule liée" xfId="42638" builtinId="24" hidden="1"/>
    <cellStyle name="Cellule liée" xfId="42678" builtinId="24" hidden="1"/>
    <cellStyle name="Cellule liée" xfId="42717" builtinId="24" hidden="1"/>
    <cellStyle name="Cellule liée" xfId="42755" builtinId="24" hidden="1"/>
    <cellStyle name="Cellule liée" xfId="42794" builtinId="24" hidden="1"/>
    <cellStyle name="Cellule liée" xfId="42833" builtinId="24" hidden="1"/>
    <cellStyle name="Cellule liée" xfId="42872" builtinId="24" hidden="1"/>
    <cellStyle name="Cellule liée" xfId="42912" builtinId="24" hidden="1"/>
    <cellStyle name="Cellule liée" xfId="42951" builtinId="24" hidden="1"/>
    <cellStyle name="Cellule liée" xfId="42989" builtinId="24" hidden="1"/>
    <cellStyle name="Cellule liée" xfId="43028" builtinId="24" hidden="1"/>
    <cellStyle name="Cellule liée" xfId="43067" builtinId="24" hidden="1"/>
    <cellStyle name="Cellule liée" xfId="43106" builtinId="24" hidden="1"/>
    <cellStyle name="Cellule liée" xfId="43146" builtinId="24" hidden="1"/>
    <cellStyle name="Cellule liée" xfId="43185" builtinId="24" hidden="1"/>
    <cellStyle name="Cellule liée" xfId="43225" builtinId="24" hidden="1"/>
    <cellStyle name="Cellule liée" xfId="43264" builtinId="24" hidden="1"/>
    <cellStyle name="Cellule liée" xfId="43304" builtinId="24" hidden="1"/>
    <cellStyle name="Cellule liée" xfId="43343" builtinId="24" hidden="1"/>
    <cellStyle name="Cellule liée" xfId="42560" builtinId="24" hidden="1"/>
    <cellStyle name="Cellule liée" xfId="43382" builtinId="24" hidden="1"/>
    <cellStyle name="Cellule liée" xfId="43422" builtinId="24" hidden="1"/>
    <cellStyle name="Cellule liée" xfId="43461" builtinId="24" hidden="1"/>
    <cellStyle name="Cellule liée" xfId="43499" builtinId="24" hidden="1"/>
    <cellStyle name="Cellule liée" xfId="43538" builtinId="24" hidden="1"/>
    <cellStyle name="Cellule liée" xfId="43577" builtinId="24" hidden="1"/>
    <cellStyle name="Cellule liée" xfId="43616" builtinId="24" hidden="1"/>
    <cellStyle name="Cellule liée" xfId="43656" builtinId="24" hidden="1"/>
    <cellStyle name="Cellule liée" xfId="43695" builtinId="24" hidden="1"/>
    <cellStyle name="Cellule liée" xfId="43733" builtinId="24" hidden="1"/>
    <cellStyle name="Cellule liée" xfId="43772" builtinId="24" hidden="1"/>
    <cellStyle name="Cellule liée" xfId="43811" builtinId="24" hidden="1"/>
    <cellStyle name="Cellule liée" xfId="43850" builtinId="24" hidden="1"/>
    <cellStyle name="Cellule liée" xfId="43890" builtinId="24" hidden="1"/>
    <cellStyle name="Cellule liée" xfId="43929" builtinId="24" hidden="1"/>
    <cellStyle name="Cellule liée" xfId="43969" builtinId="24" hidden="1"/>
    <cellStyle name="Cellule liée" xfId="44008" builtinId="24" hidden="1"/>
    <cellStyle name="Cellule liée" xfId="44048" builtinId="24" hidden="1"/>
    <cellStyle name="Cellule liée" xfId="44087" builtinId="24" hidden="1"/>
    <cellStyle name="Cellule liée" xfId="44151" builtinId="24" hidden="1"/>
    <cellStyle name="Cellule liée" xfId="44204" builtinId="24" hidden="1"/>
    <cellStyle name="Cellule liée" xfId="44244" builtinId="24" hidden="1"/>
    <cellStyle name="Cellule liée" xfId="44283" builtinId="24" hidden="1"/>
    <cellStyle name="Cellule liée" xfId="44321" builtinId="24" hidden="1"/>
    <cellStyle name="Cellule liée" xfId="44360" builtinId="24" hidden="1"/>
    <cellStyle name="Cellule liée" xfId="44399" builtinId="24" hidden="1"/>
    <cellStyle name="Cellule liée" xfId="44438" builtinId="24" hidden="1"/>
    <cellStyle name="Cellule liée" xfId="44478" builtinId="24" hidden="1"/>
    <cellStyle name="Cellule liée" xfId="44517" builtinId="24" hidden="1"/>
    <cellStyle name="Cellule liée" xfId="44555" builtinId="24" hidden="1"/>
    <cellStyle name="Cellule liée" xfId="44594" builtinId="24" hidden="1"/>
    <cellStyle name="Cellule liée" xfId="44633" builtinId="24" hidden="1"/>
    <cellStyle name="Cellule liée" xfId="44672" builtinId="24" hidden="1"/>
    <cellStyle name="Cellule liée" xfId="44712" builtinId="24" hidden="1"/>
    <cellStyle name="Cellule liée" xfId="44751" builtinId="24" hidden="1"/>
    <cellStyle name="Cellule liée" xfId="44791" builtinId="24" hidden="1"/>
    <cellStyle name="Cellule liée" xfId="44830" builtinId="24" hidden="1"/>
    <cellStyle name="Cellule liée" xfId="44870" builtinId="24" hidden="1"/>
    <cellStyle name="Cellule liée" xfId="44909" builtinId="24" hidden="1"/>
    <cellStyle name="Cellule liée" xfId="44127" builtinId="24" hidden="1"/>
    <cellStyle name="Cellule liée" xfId="44948" builtinId="24" hidden="1"/>
    <cellStyle name="Cellule liée" xfId="44988" builtinId="24" hidden="1"/>
    <cellStyle name="Cellule liée" xfId="45027" builtinId="24" hidden="1"/>
    <cellStyle name="Cellule liée" xfId="45065" builtinId="24" hidden="1"/>
    <cellStyle name="Cellule liée" xfId="45104" builtinId="24" hidden="1"/>
    <cellStyle name="Cellule liée" xfId="45143" builtinId="24" hidden="1"/>
    <cellStyle name="Cellule liée" xfId="45182" builtinId="24" hidden="1"/>
    <cellStyle name="Cellule liée" xfId="45222" builtinId="24" hidden="1"/>
    <cellStyle name="Cellule liée" xfId="45261" builtinId="24" hidden="1"/>
    <cellStyle name="Cellule liée" xfId="45299" builtinId="24" hidden="1"/>
    <cellStyle name="Cellule liée" xfId="45338" builtinId="24" hidden="1"/>
    <cellStyle name="Cellule liée" xfId="45377" builtinId="24" hidden="1"/>
    <cellStyle name="Cellule liée" xfId="45416" builtinId="24" hidden="1"/>
    <cellStyle name="Cellule liée" xfId="45456" builtinId="24" hidden="1"/>
    <cellStyle name="Cellule liée" xfId="45495" builtinId="24" hidden="1"/>
    <cellStyle name="Cellule liée" xfId="45535" builtinId="24" hidden="1"/>
    <cellStyle name="Cellule liée" xfId="45574" builtinId="24" hidden="1"/>
    <cellStyle name="Cellule liée" xfId="45614" builtinId="24" hidden="1"/>
    <cellStyle name="Cellule liée" xfId="45653" builtinId="24" hidden="1"/>
    <cellStyle name="Cellule liée" xfId="45692" builtinId="24" hidden="1"/>
    <cellStyle name="Cellule liée" xfId="45731" builtinId="24" hidden="1"/>
    <cellStyle name="Cellule liée" xfId="45771" builtinId="24" hidden="1"/>
    <cellStyle name="Cellule liée" xfId="45811" builtinId="24" hidden="1"/>
    <cellStyle name="Cellule liée" xfId="45849" builtinId="24" hidden="1"/>
    <cellStyle name="Cellule liée" xfId="45886" builtinId="24" hidden="1"/>
    <cellStyle name="Cellule liée" xfId="45923" builtinId="24" hidden="1"/>
    <cellStyle name="Check Cell" xfId="13" hidden="1"/>
    <cellStyle name="Check Cell 2" xfId="45961" hidden="1"/>
    <cellStyle name="Check Cell 2" xfId="46887" hidden="1"/>
    <cellStyle name="Check Cell 2" xfId="46924"/>
    <cellStyle name="Entrée" xfId="9" builtinId="20" hidden="1"/>
    <cellStyle name="Entrée" xfId="86" builtinId="20" hidden="1"/>
    <cellStyle name="Entrée" xfId="123" builtinId="20" hidden="1"/>
    <cellStyle name="Entrée" xfId="48" builtinId="20" hidden="1"/>
    <cellStyle name="Entrée" xfId="161" builtinId="20" hidden="1"/>
    <cellStyle name="Entrée" xfId="199" builtinId="20" hidden="1"/>
    <cellStyle name="Entrée" xfId="237" builtinId="20" hidden="1"/>
    <cellStyle name="Entrée" xfId="275" builtinId="20" hidden="1"/>
    <cellStyle name="Entrée" xfId="314" builtinId="20" hidden="1"/>
    <cellStyle name="Entrée" xfId="354" builtinId="20" hidden="1"/>
    <cellStyle name="Entrée" xfId="393" builtinId="20" hidden="1"/>
    <cellStyle name="Entrée" xfId="431" builtinId="20" hidden="1"/>
    <cellStyle name="Entrée" xfId="470" builtinId="20" hidden="1"/>
    <cellStyle name="Entrée" xfId="509" builtinId="20" hidden="1"/>
    <cellStyle name="Entrée" xfId="548" builtinId="20" hidden="1"/>
    <cellStyle name="Entrée" xfId="588" builtinId="20" hidden="1"/>
    <cellStyle name="Entrée" xfId="627" builtinId="20" hidden="1"/>
    <cellStyle name="Entrée" xfId="665" builtinId="20" hidden="1"/>
    <cellStyle name="Entrée" xfId="704" builtinId="20" hidden="1"/>
    <cellStyle name="Entrée" xfId="743" builtinId="20" hidden="1"/>
    <cellStyle name="Entrée" xfId="782" builtinId="20" hidden="1"/>
    <cellStyle name="Entrée" xfId="822" builtinId="20" hidden="1"/>
    <cellStyle name="Entrée" xfId="861" builtinId="20" hidden="1"/>
    <cellStyle name="Entrée" xfId="901" builtinId="20" hidden="1"/>
    <cellStyle name="Entrée" xfId="940" builtinId="20" hidden="1"/>
    <cellStyle name="Entrée" xfId="980" builtinId="20" hidden="1"/>
    <cellStyle name="Entrée" xfId="1019" builtinId="20" hidden="1"/>
    <cellStyle name="Entrée" xfId="1058" builtinId="20" hidden="1"/>
    <cellStyle name="Entrée" xfId="1214" builtinId="20" hidden="1"/>
    <cellStyle name="Entrée" xfId="1254" builtinId="20" hidden="1"/>
    <cellStyle name="Entrée" xfId="1293" builtinId="20" hidden="1"/>
    <cellStyle name="Entrée" xfId="1331" builtinId="20" hidden="1"/>
    <cellStyle name="Entrée" xfId="1370" builtinId="20" hidden="1"/>
    <cellStyle name="Entrée" xfId="1409" builtinId="20" hidden="1"/>
    <cellStyle name="Entrée" xfId="1448" builtinId="20" hidden="1"/>
    <cellStyle name="Entrée" xfId="1488" builtinId="20" hidden="1"/>
    <cellStyle name="Entrée" xfId="1527" builtinId="20" hidden="1"/>
    <cellStyle name="Entrée" xfId="1565" builtinId="20" hidden="1"/>
    <cellStyle name="Entrée" xfId="1604" builtinId="20" hidden="1"/>
    <cellStyle name="Entrée" xfId="1643" builtinId="20" hidden="1"/>
    <cellStyle name="Entrée" xfId="1682" builtinId="20" hidden="1"/>
    <cellStyle name="Entrée" xfId="1722" builtinId="20" hidden="1"/>
    <cellStyle name="Entrée" xfId="1761" builtinId="20" hidden="1"/>
    <cellStyle name="Entrée" xfId="1802" builtinId="20" hidden="1"/>
    <cellStyle name="Entrée" xfId="1841" builtinId="20" hidden="1"/>
    <cellStyle name="Entrée" xfId="1881" builtinId="20" hidden="1"/>
    <cellStyle name="Entrée" xfId="1920" builtinId="20" hidden="1"/>
    <cellStyle name="Entrée" xfId="1198" builtinId="20" hidden="1"/>
    <cellStyle name="Entrée" xfId="1096" builtinId="20" hidden="1"/>
    <cellStyle name="Entrée" xfId="1993" builtinId="20" hidden="1"/>
    <cellStyle name="Entrée" xfId="2032" builtinId="20" hidden="1"/>
    <cellStyle name="Entrée" xfId="2070" builtinId="20" hidden="1"/>
    <cellStyle name="Entrée" xfId="2109" builtinId="20" hidden="1"/>
    <cellStyle name="Entrée" xfId="2148" builtinId="20" hidden="1"/>
    <cellStyle name="Entrée" xfId="2187" builtinId="20" hidden="1"/>
    <cellStyle name="Entrée" xfId="2227" builtinId="20" hidden="1"/>
    <cellStyle name="Entrée" xfId="2266" builtinId="20" hidden="1"/>
    <cellStyle name="Entrée" xfId="2304" builtinId="20" hidden="1"/>
    <cellStyle name="Entrée" xfId="2343" builtinId="20" hidden="1"/>
    <cellStyle name="Entrée" xfId="2382" builtinId="20" hidden="1"/>
    <cellStyle name="Entrée" xfId="2421" builtinId="20" hidden="1"/>
    <cellStyle name="Entrée" xfId="2461" builtinId="20" hidden="1"/>
    <cellStyle name="Entrée" xfId="2500" builtinId="20" hidden="1"/>
    <cellStyle name="Entrée" xfId="2540" builtinId="20" hidden="1"/>
    <cellStyle name="Entrée" xfId="2579" builtinId="20" hidden="1"/>
    <cellStyle name="Entrée" xfId="2619" builtinId="20" hidden="1"/>
    <cellStyle name="Entrée" xfId="2658" builtinId="20" hidden="1"/>
    <cellStyle name="Entrée" xfId="1112" builtinId="20" hidden="1"/>
    <cellStyle name="Entrée" xfId="1147" builtinId="20" hidden="1"/>
    <cellStyle name="Entrée" xfId="2703" builtinId="20" hidden="1"/>
    <cellStyle name="Entrée" xfId="2742" builtinId="20" hidden="1"/>
    <cellStyle name="Entrée" xfId="2780" builtinId="20" hidden="1"/>
    <cellStyle name="Entrée" xfId="2819" builtinId="20" hidden="1"/>
    <cellStyle name="Entrée" xfId="2858" builtinId="20" hidden="1"/>
    <cellStyle name="Entrée" xfId="2897" builtinId="20" hidden="1"/>
    <cellStyle name="Entrée" xfId="2937" builtinId="20" hidden="1"/>
    <cellStyle name="Entrée" xfId="2976" builtinId="20" hidden="1"/>
    <cellStyle name="Entrée" xfId="3014" builtinId="20" hidden="1"/>
    <cellStyle name="Entrée" xfId="3053" builtinId="20" hidden="1"/>
    <cellStyle name="Entrée" xfId="3092" builtinId="20" hidden="1"/>
    <cellStyle name="Entrée" xfId="3131" builtinId="20" hidden="1"/>
    <cellStyle name="Entrée" xfId="3171" builtinId="20" hidden="1"/>
    <cellStyle name="Entrée" xfId="3210" builtinId="20" hidden="1"/>
    <cellStyle name="Entrée" xfId="3250" builtinId="20" hidden="1"/>
    <cellStyle name="Entrée" xfId="3289" builtinId="20" hidden="1"/>
    <cellStyle name="Entrée" xfId="3329" builtinId="20" hidden="1"/>
    <cellStyle name="Entrée" xfId="3368" builtinId="20" hidden="1"/>
    <cellStyle name="Entrée" xfId="3407" builtinId="20" hidden="1"/>
    <cellStyle name="Entrée" xfId="3598" builtinId="20" hidden="1"/>
    <cellStyle name="Entrée" xfId="3642" builtinId="20" hidden="1"/>
    <cellStyle name="Entrée" xfId="3681" builtinId="20" hidden="1"/>
    <cellStyle name="Entrée" xfId="3719" builtinId="20" hidden="1"/>
    <cellStyle name="Entrée" xfId="3758" builtinId="20" hidden="1"/>
    <cellStyle name="Entrée" xfId="3797" builtinId="20" hidden="1"/>
    <cellStyle name="Entrée" xfId="3836" builtinId="20" hidden="1"/>
    <cellStyle name="Entrée" xfId="3876" builtinId="20" hidden="1"/>
    <cellStyle name="Entrée" xfId="3915" builtinId="20" hidden="1"/>
    <cellStyle name="Entrée" xfId="3953" builtinId="20" hidden="1"/>
    <cellStyle name="Entrée" xfId="3992" builtinId="20" hidden="1"/>
    <cellStyle name="Entrée" xfId="4035" builtinId="20" hidden="1"/>
    <cellStyle name="Entrée" xfId="4074" builtinId="20" hidden="1"/>
    <cellStyle name="Entrée" xfId="4114" builtinId="20" hidden="1"/>
    <cellStyle name="Entrée" xfId="4153" builtinId="20" hidden="1"/>
    <cellStyle name="Entrée" xfId="4194" builtinId="20" hidden="1"/>
    <cellStyle name="Entrée" xfId="4233" builtinId="20" hidden="1"/>
    <cellStyle name="Entrée" xfId="4273" builtinId="20" hidden="1"/>
    <cellStyle name="Entrée" xfId="4312" builtinId="20" hidden="1"/>
    <cellStyle name="Entrée" xfId="4368" builtinId="20" hidden="1"/>
    <cellStyle name="Entrée" xfId="4524" builtinId="20" hidden="1"/>
    <cellStyle name="Entrée" xfId="4568" builtinId="20" hidden="1"/>
    <cellStyle name="Entrée" xfId="4607" builtinId="20" hidden="1"/>
    <cellStyle name="Entrée" xfId="4645" builtinId="20" hidden="1"/>
    <cellStyle name="Entrée" xfId="4684" builtinId="20" hidden="1"/>
    <cellStyle name="Entrée" xfId="4723" builtinId="20" hidden="1"/>
    <cellStyle name="Entrée" xfId="4762" builtinId="20" hidden="1"/>
    <cellStyle name="Entrée" xfId="4802" builtinId="20" hidden="1"/>
    <cellStyle name="Entrée" xfId="4841" builtinId="20" hidden="1"/>
    <cellStyle name="Entrée" xfId="4879" builtinId="20" hidden="1"/>
    <cellStyle name="Entrée" xfId="4918" builtinId="20" hidden="1"/>
    <cellStyle name="Entrée" xfId="4961" builtinId="20" hidden="1"/>
    <cellStyle name="Entrée" xfId="5000" builtinId="20" hidden="1"/>
    <cellStyle name="Entrée" xfId="5040" builtinId="20" hidden="1"/>
    <cellStyle name="Entrée" xfId="5079" builtinId="20" hidden="1"/>
    <cellStyle name="Entrée" xfId="5120" builtinId="20" hidden="1"/>
    <cellStyle name="Entrée" xfId="5159" builtinId="20" hidden="1"/>
    <cellStyle name="Entrée" xfId="5199" builtinId="20" hidden="1"/>
    <cellStyle name="Entrée" xfId="5238" builtinId="20" hidden="1"/>
    <cellStyle name="Entrée" xfId="4508" builtinId="20" hidden="1"/>
    <cellStyle name="Entrée" xfId="4406" builtinId="20" hidden="1"/>
    <cellStyle name="Entrée" xfId="5311" builtinId="20" hidden="1"/>
    <cellStyle name="Entrée" xfId="5350" builtinId="20" hidden="1"/>
    <cellStyle name="Entrée" xfId="5388" builtinId="20" hidden="1"/>
    <cellStyle name="Entrée" xfId="5427" builtinId="20" hidden="1"/>
    <cellStyle name="Entrée" xfId="5466" builtinId="20" hidden="1"/>
    <cellStyle name="Entrée" xfId="5505" builtinId="20" hidden="1"/>
    <cellStyle name="Entrée" xfId="5545" builtinId="20" hidden="1"/>
    <cellStyle name="Entrée" xfId="5584" builtinId="20" hidden="1"/>
    <cellStyle name="Entrée" xfId="5622" builtinId="20" hidden="1"/>
    <cellStyle name="Entrée" xfId="5661" builtinId="20" hidden="1"/>
    <cellStyle name="Entrée" xfId="5700" builtinId="20" hidden="1"/>
    <cellStyle name="Entrée" xfId="5739" builtinId="20" hidden="1"/>
    <cellStyle name="Entrée" xfId="5779" builtinId="20" hidden="1"/>
    <cellStyle name="Entrée" xfId="5818" builtinId="20" hidden="1"/>
    <cellStyle name="Entrée" xfId="5858" builtinId="20" hidden="1"/>
    <cellStyle name="Entrée" xfId="5897" builtinId="20" hidden="1"/>
    <cellStyle name="Entrée" xfId="5937" builtinId="20" hidden="1"/>
    <cellStyle name="Entrée" xfId="5976" builtinId="20" hidden="1"/>
    <cellStyle name="Entrée" xfId="4422" builtinId="20" hidden="1"/>
    <cellStyle name="Entrée" xfId="4457" builtinId="20" hidden="1"/>
    <cellStyle name="Entrée" xfId="6021" builtinId="20" hidden="1"/>
    <cellStyle name="Entrée" xfId="6060" builtinId="20" hidden="1"/>
    <cellStyle name="Entrée" xfId="6098" builtinId="20" hidden="1"/>
    <cellStyle name="Entrée" xfId="6137" builtinId="20" hidden="1"/>
    <cellStyle name="Entrée" xfId="6176" builtinId="20" hidden="1"/>
    <cellStyle name="Entrée" xfId="6215" builtinId="20" hidden="1"/>
    <cellStyle name="Entrée" xfId="6255" builtinId="20" hidden="1"/>
    <cellStyle name="Entrée" xfId="6294" builtinId="20" hidden="1"/>
    <cellStyle name="Entrée" xfId="6332" builtinId="20" hidden="1"/>
    <cellStyle name="Entrée" xfId="6371" builtinId="20" hidden="1"/>
    <cellStyle name="Entrée" xfId="6410" builtinId="20" hidden="1"/>
    <cellStyle name="Entrée" xfId="6449" builtinId="20" hidden="1"/>
    <cellStyle name="Entrée" xfId="6489" builtinId="20" hidden="1"/>
    <cellStyle name="Entrée" xfId="6528" builtinId="20" hidden="1"/>
    <cellStyle name="Entrée" xfId="6568" builtinId="20" hidden="1"/>
    <cellStyle name="Entrée" xfId="6607" builtinId="20" hidden="1"/>
    <cellStyle name="Entrée" xfId="6647" builtinId="20" hidden="1"/>
    <cellStyle name="Entrée" xfId="6686" builtinId="20" hidden="1"/>
    <cellStyle name="Entrée" xfId="3582" builtinId="20" hidden="1"/>
    <cellStyle name="Entrée" xfId="3455" builtinId="20" hidden="1"/>
    <cellStyle name="Entrée" xfId="6741" builtinId="20" hidden="1"/>
    <cellStyle name="Entrée" xfId="6780" builtinId="20" hidden="1"/>
    <cellStyle name="Entrée" xfId="6818" builtinId="20" hidden="1"/>
    <cellStyle name="Entrée" xfId="6857" builtinId="20" hidden="1"/>
    <cellStyle name="Entrée" xfId="6896" builtinId="20" hidden="1"/>
    <cellStyle name="Entrée" xfId="6935" builtinId="20" hidden="1"/>
    <cellStyle name="Entrée" xfId="6975" builtinId="20" hidden="1"/>
    <cellStyle name="Entrée" xfId="7014" builtinId="20" hidden="1"/>
    <cellStyle name="Entrée" xfId="7052" builtinId="20" hidden="1"/>
    <cellStyle name="Entrée" xfId="7091" builtinId="20" hidden="1"/>
    <cellStyle name="Entrée" xfId="7132" builtinId="20" hidden="1"/>
    <cellStyle name="Entrée" xfId="7171" builtinId="20" hidden="1"/>
    <cellStyle name="Entrée" xfId="7211" builtinId="20" hidden="1"/>
    <cellStyle name="Entrée" xfId="7250" builtinId="20" hidden="1"/>
    <cellStyle name="Entrée" xfId="7291" builtinId="20" hidden="1"/>
    <cellStyle name="Entrée" xfId="7330" builtinId="20" hidden="1"/>
    <cellStyle name="Entrée" xfId="7370" builtinId="20" hidden="1"/>
    <cellStyle name="Entrée" xfId="7409" builtinId="20" hidden="1"/>
    <cellStyle name="Entrée" xfId="7459" builtinId="20" hidden="1"/>
    <cellStyle name="Entrée" xfId="7615" builtinId="20" hidden="1"/>
    <cellStyle name="Entrée" xfId="7657" builtinId="20" hidden="1"/>
    <cellStyle name="Entrée" xfId="7696" builtinId="20" hidden="1"/>
    <cellStyle name="Entrée" xfId="7734" builtinId="20" hidden="1"/>
    <cellStyle name="Entrée" xfId="7773" builtinId="20" hidden="1"/>
    <cellStyle name="Entrée" xfId="7812" builtinId="20" hidden="1"/>
    <cellStyle name="Entrée" xfId="7851" builtinId="20" hidden="1"/>
    <cellStyle name="Entrée" xfId="7891" builtinId="20" hidden="1"/>
    <cellStyle name="Entrée" xfId="7930" builtinId="20" hidden="1"/>
    <cellStyle name="Entrée" xfId="7968" builtinId="20" hidden="1"/>
    <cellStyle name="Entrée" xfId="8007" builtinId="20" hidden="1"/>
    <cellStyle name="Entrée" xfId="8048" builtinId="20" hidden="1"/>
    <cellStyle name="Entrée" xfId="8087" builtinId="20" hidden="1"/>
    <cellStyle name="Entrée" xfId="8127" builtinId="20" hidden="1"/>
    <cellStyle name="Entrée" xfId="8166" builtinId="20" hidden="1"/>
    <cellStyle name="Entrée" xfId="8207" builtinId="20" hidden="1"/>
    <cellStyle name="Entrée" xfId="8246" builtinId="20" hidden="1"/>
    <cellStyle name="Entrée" xfId="8286" builtinId="20" hidden="1"/>
    <cellStyle name="Entrée" xfId="8325" builtinId="20" hidden="1"/>
    <cellStyle name="Entrée" xfId="7599" builtinId="20" hidden="1"/>
    <cellStyle name="Entrée" xfId="7497" builtinId="20" hidden="1"/>
    <cellStyle name="Entrée" xfId="8398" builtinId="20" hidden="1"/>
    <cellStyle name="Entrée" xfId="8437" builtinId="20" hidden="1"/>
    <cellStyle name="Entrée" xfId="8475" builtinId="20" hidden="1"/>
    <cellStyle name="Entrée" xfId="8514" builtinId="20" hidden="1"/>
    <cellStyle name="Entrée" xfId="8553" builtinId="20" hidden="1"/>
    <cellStyle name="Entrée" xfId="8592" builtinId="20" hidden="1"/>
    <cellStyle name="Entrée" xfId="8632" builtinId="20" hidden="1"/>
    <cellStyle name="Entrée" xfId="8671" builtinId="20" hidden="1"/>
    <cellStyle name="Entrée" xfId="8709" builtinId="20" hidden="1"/>
    <cellStyle name="Entrée" xfId="8748" builtinId="20" hidden="1"/>
    <cellStyle name="Entrée" xfId="8787" builtinId="20" hidden="1"/>
    <cellStyle name="Entrée" xfId="8826" builtinId="20" hidden="1"/>
    <cellStyle name="Entrée" xfId="8866" builtinId="20" hidden="1"/>
    <cellStyle name="Entrée" xfId="8905" builtinId="20" hidden="1"/>
    <cellStyle name="Entrée" xfId="8945" builtinId="20" hidden="1"/>
    <cellStyle name="Entrée" xfId="8984" builtinId="20" hidden="1"/>
    <cellStyle name="Entrée" xfId="9024" builtinId="20" hidden="1"/>
    <cellStyle name="Entrée" xfId="9063" builtinId="20" hidden="1"/>
    <cellStyle name="Entrée" xfId="7513" builtinId="20" hidden="1"/>
    <cellStyle name="Entrée" xfId="7548" builtinId="20" hidden="1"/>
    <cellStyle name="Entrée" xfId="9108" builtinId="20" hidden="1"/>
    <cellStyle name="Entrée" xfId="9147" builtinId="20" hidden="1"/>
    <cellStyle name="Entrée" xfId="9185" builtinId="20" hidden="1"/>
    <cellStyle name="Entrée" xfId="9224" builtinId="20" hidden="1"/>
    <cellStyle name="Entrée" xfId="9263" builtinId="20" hidden="1"/>
    <cellStyle name="Entrée" xfId="9302" builtinId="20" hidden="1"/>
    <cellStyle name="Entrée" xfId="9342" builtinId="20" hidden="1"/>
    <cellStyle name="Entrée" xfId="9381" builtinId="20" hidden="1"/>
    <cellStyle name="Entrée" xfId="9419" builtinId="20" hidden="1"/>
    <cellStyle name="Entrée" xfId="9458" builtinId="20" hidden="1"/>
    <cellStyle name="Entrée" xfId="9497" builtinId="20" hidden="1"/>
    <cellStyle name="Entrée" xfId="9536" builtinId="20" hidden="1"/>
    <cellStyle name="Entrée" xfId="9576" builtinId="20" hidden="1"/>
    <cellStyle name="Entrée" xfId="9615" builtinId="20" hidden="1"/>
    <cellStyle name="Entrée" xfId="9655" builtinId="20" hidden="1"/>
    <cellStyle name="Entrée" xfId="9694" builtinId="20" hidden="1"/>
    <cellStyle name="Entrée" xfId="9734" builtinId="20" hidden="1"/>
    <cellStyle name="Entrée" xfId="9773" builtinId="20" hidden="1"/>
    <cellStyle name="Entrée" xfId="3555" builtinId="20" hidden="1"/>
    <cellStyle name="Entrée" xfId="9813" builtinId="20" hidden="1"/>
    <cellStyle name="Entrée" xfId="9853" builtinId="20" hidden="1"/>
    <cellStyle name="Entrée" xfId="9892" builtinId="20" hidden="1"/>
    <cellStyle name="Entrée" xfId="9930" builtinId="20" hidden="1"/>
    <cellStyle name="Entrée" xfId="9969" builtinId="20" hidden="1"/>
    <cellStyle name="Entrée" xfId="10008" builtinId="20" hidden="1"/>
    <cellStyle name="Entrée" xfId="10047" builtinId="20" hidden="1"/>
    <cellStyle name="Entrée" xfId="10087" builtinId="20" hidden="1"/>
    <cellStyle name="Entrée" xfId="10126" builtinId="20" hidden="1"/>
    <cellStyle name="Entrée" xfId="10164" builtinId="20" hidden="1"/>
    <cellStyle name="Entrée" xfId="10203" builtinId="20" hidden="1"/>
    <cellStyle name="Entrée" xfId="10242" builtinId="20" hidden="1"/>
    <cellStyle name="Entrée" xfId="10281" builtinId="20" hidden="1"/>
    <cellStyle name="Entrée" xfId="10321" builtinId="20" hidden="1"/>
    <cellStyle name="Entrée" xfId="10360" builtinId="20" hidden="1"/>
    <cellStyle name="Entrée" xfId="10400" builtinId="20" hidden="1"/>
    <cellStyle name="Entrée" xfId="10439" builtinId="20" hidden="1"/>
    <cellStyle name="Entrée" xfId="10479" builtinId="20" hidden="1"/>
    <cellStyle name="Entrée" xfId="10518" builtinId="20" hidden="1"/>
    <cellStyle name="Entrée" xfId="10557" builtinId="20" hidden="1"/>
    <cellStyle name="Entrée" xfId="10713" builtinId="20" hidden="1"/>
    <cellStyle name="Entrée" xfId="10753" builtinId="20" hidden="1"/>
    <cellStyle name="Entrée" xfId="10792" builtinId="20" hidden="1"/>
    <cellStyle name="Entrée" xfId="10830" builtinId="20" hidden="1"/>
    <cellStyle name="Entrée" xfId="10869" builtinId="20" hidden="1"/>
    <cellStyle name="Entrée" xfId="10908" builtinId="20" hidden="1"/>
    <cellStyle name="Entrée" xfId="10947" builtinId="20" hidden="1"/>
    <cellStyle name="Entrée" xfId="10987" builtinId="20" hidden="1"/>
    <cellStyle name="Entrée" xfId="11026" builtinId="20" hidden="1"/>
    <cellStyle name="Entrée" xfId="11064" builtinId="20" hidden="1"/>
    <cellStyle name="Entrée" xfId="11103" builtinId="20" hidden="1"/>
    <cellStyle name="Entrée" xfId="11142" builtinId="20" hidden="1"/>
    <cellStyle name="Entrée" xfId="11181" builtinId="20" hidden="1"/>
    <cellStyle name="Entrée" xfId="11221" builtinId="20" hidden="1"/>
    <cellStyle name="Entrée" xfId="11260" builtinId="20" hidden="1"/>
    <cellStyle name="Entrée" xfId="11301" builtinId="20" hidden="1"/>
    <cellStyle name="Entrée" xfId="11340" builtinId="20" hidden="1"/>
    <cellStyle name="Entrée" xfId="11380" builtinId="20" hidden="1"/>
    <cellStyle name="Entrée" xfId="11419" builtinId="20" hidden="1"/>
    <cellStyle name="Entrée" xfId="10697" builtinId="20" hidden="1"/>
    <cellStyle name="Entrée" xfId="10595" builtinId="20" hidden="1"/>
    <cellStyle name="Entrée" xfId="11492" builtinId="20" hidden="1"/>
    <cellStyle name="Entrée" xfId="11531" builtinId="20" hidden="1"/>
    <cellStyle name="Entrée" xfId="11569" builtinId="20" hidden="1"/>
    <cellStyle name="Entrée" xfId="11608" builtinId="20" hidden="1"/>
    <cellStyle name="Entrée" xfId="11647" builtinId="20" hidden="1"/>
    <cellStyle name="Entrée" xfId="11686" builtinId="20" hidden="1"/>
    <cellStyle name="Entrée" xfId="11726" builtinId="20" hidden="1"/>
    <cellStyle name="Entrée" xfId="11765" builtinId="20" hidden="1"/>
    <cellStyle name="Entrée" xfId="11803" builtinId="20" hidden="1"/>
    <cellStyle name="Entrée" xfId="11842" builtinId="20" hidden="1"/>
    <cellStyle name="Entrée" xfId="11881" builtinId="20" hidden="1"/>
    <cellStyle name="Entrée" xfId="11920" builtinId="20" hidden="1"/>
    <cellStyle name="Entrée" xfId="11960" builtinId="20" hidden="1"/>
    <cellStyle name="Entrée" xfId="11999" builtinId="20" hidden="1"/>
    <cellStyle name="Entrée" xfId="12039" builtinId="20" hidden="1"/>
    <cellStyle name="Entrée" xfId="12078" builtinId="20" hidden="1"/>
    <cellStyle name="Entrée" xfId="12118" builtinId="20" hidden="1"/>
    <cellStyle name="Entrée" xfId="12157" builtinId="20" hidden="1"/>
    <cellStyle name="Entrée" xfId="10611" builtinId="20" hidden="1"/>
    <cellStyle name="Entrée" xfId="10646" builtinId="20" hidden="1"/>
    <cellStyle name="Entrée" xfId="12202" builtinId="20" hidden="1"/>
    <cellStyle name="Entrée" xfId="12241" builtinId="20" hidden="1"/>
    <cellStyle name="Entrée" xfId="12279" builtinId="20" hidden="1"/>
    <cellStyle name="Entrée" xfId="12318" builtinId="20" hidden="1"/>
    <cellStyle name="Entrée" xfId="12357" builtinId="20" hidden="1"/>
    <cellStyle name="Entrée" xfId="12396" builtinId="20" hidden="1"/>
    <cellStyle name="Entrée" xfId="12436" builtinId="20" hidden="1"/>
    <cellStyle name="Entrée" xfId="12475" builtinId="20" hidden="1"/>
    <cellStyle name="Entrée" xfId="12513" builtinId="20" hidden="1"/>
    <cellStyle name="Entrée" xfId="12552" builtinId="20" hidden="1"/>
    <cellStyle name="Entrée" xfId="12591" builtinId="20" hidden="1"/>
    <cellStyle name="Entrée" xfId="12630" builtinId="20" hidden="1"/>
    <cellStyle name="Entrée" xfId="12670" builtinId="20" hidden="1"/>
    <cellStyle name="Entrée" xfId="12709" builtinId="20" hidden="1"/>
    <cellStyle name="Entrée" xfId="12749" builtinId="20" hidden="1"/>
    <cellStyle name="Entrée" xfId="12788" builtinId="20" hidden="1"/>
    <cellStyle name="Entrée" xfId="12828" builtinId="20" hidden="1"/>
    <cellStyle name="Entrée" xfId="12867" builtinId="20" hidden="1"/>
    <cellStyle name="Entrée" xfId="12906" builtinId="20" hidden="1"/>
    <cellStyle name="Entrée" xfId="12945" builtinId="20" hidden="1"/>
    <cellStyle name="Entrée" xfId="12985" builtinId="20" hidden="1"/>
    <cellStyle name="Entrée" xfId="13024" builtinId="20" hidden="1"/>
    <cellStyle name="Entrée" xfId="13062" builtinId="20" hidden="1"/>
    <cellStyle name="Entrée" xfId="13101" builtinId="20" hidden="1"/>
    <cellStyle name="Entrée" xfId="13140" builtinId="20" hidden="1"/>
    <cellStyle name="Entrée" xfId="13179" builtinId="20" hidden="1"/>
    <cellStyle name="Entrée" xfId="13219" builtinId="20" hidden="1"/>
    <cellStyle name="Entrée" xfId="13258" builtinId="20" hidden="1"/>
    <cellStyle name="Entrée" xfId="13296" builtinId="20" hidden="1"/>
    <cellStyle name="Entrée" xfId="13335" builtinId="20" hidden="1"/>
    <cellStyle name="Entrée" xfId="13374" builtinId="20" hidden="1"/>
    <cellStyle name="Entrée" xfId="13413" builtinId="20" hidden="1"/>
    <cellStyle name="Entrée" xfId="13453" builtinId="20" hidden="1"/>
    <cellStyle name="Entrée" xfId="13492" builtinId="20" hidden="1"/>
    <cellStyle name="Entrée" xfId="13532" builtinId="20" hidden="1"/>
    <cellStyle name="Entrée" xfId="13571" builtinId="20" hidden="1"/>
    <cellStyle name="Entrée" xfId="13611" builtinId="20" hidden="1"/>
    <cellStyle name="Entrée" xfId="13650" builtinId="20" hidden="1"/>
    <cellStyle name="Entrée" xfId="13689" builtinId="20" hidden="1"/>
    <cellStyle name="Entrée" xfId="13845" builtinId="20" hidden="1"/>
    <cellStyle name="Entrée" xfId="13885" builtinId="20" hidden="1"/>
    <cellStyle name="Entrée" xfId="13924" builtinId="20" hidden="1"/>
    <cellStyle name="Entrée" xfId="13962" builtinId="20" hidden="1"/>
    <cellStyle name="Entrée" xfId="14001" builtinId="20" hidden="1"/>
    <cellStyle name="Entrée" xfId="14040" builtinId="20" hidden="1"/>
    <cellStyle name="Entrée" xfId="14079" builtinId="20" hidden="1"/>
    <cellStyle name="Entrée" xfId="14119" builtinId="20" hidden="1"/>
    <cellStyle name="Entrée" xfId="14158" builtinId="20" hidden="1"/>
    <cellStyle name="Entrée" xfId="14196" builtinId="20" hidden="1"/>
    <cellStyle name="Entrée" xfId="14235" builtinId="20" hidden="1"/>
    <cellStyle name="Entrée" xfId="14274" builtinId="20" hidden="1"/>
    <cellStyle name="Entrée" xfId="14313" builtinId="20" hidden="1"/>
    <cellStyle name="Entrée" xfId="14353" builtinId="20" hidden="1"/>
    <cellStyle name="Entrée" xfId="14392" builtinId="20" hidden="1"/>
    <cellStyle name="Entrée" xfId="14433" builtinId="20" hidden="1"/>
    <cellStyle name="Entrée" xfId="14472" builtinId="20" hidden="1"/>
    <cellStyle name="Entrée" xfId="14512" builtinId="20" hidden="1"/>
    <cellStyle name="Entrée" xfId="14551" builtinId="20" hidden="1"/>
    <cellStyle name="Entrée" xfId="13829" builtinId="20" hidden="1"/>
    <cellStyle name="Entrée" xfId="13727" builtinId="20" hidden="1"/>
    <cellStyle name="Entrée" xfId="14624" builtinId="20" hidden="1"/>
    <cellStyle name="Entrée" xfId="14663" builtinId="20" hidden="1"/>
    <cellStyle name="Entrée" xfId="14701" builtinId="20" hidden="1"/>
    <cellStyle name="Entrée" xfId="14740" builtinId="20" hidden="1"/>
    <cellStyle name="Entrée" xfId="14779" builtinId="20" hidden="1"/>
    <cellStyle name="Entrée" xfId="14818" builtinId="20" hidden="1"/>
    <cellStyle name="Entrée" xfId="14858" builtinId="20" hidden="1"/>
    <cellStyle name="Entrée" xfId="14897" builtinId="20" hidden="1"/>
    <cellStyle name="Entrée" xfId="14935" builtinId="20" hidden="1"/>
    <cellStyle name="Entrée" xfId="14974" builtinId="20" hidden="1"/>
    <cellStyle name="Entrée" xfId="15013" builtinId="20" hidden="1"/>
    <cellStyle name="Entrée" xfId="15052" builtinId="20" hidden="1"/>
    <cellStyle name="Entrée" xfId="15092" builtinId="20" hidden="1"/>
    <cellStyle name="Entrée" xfId="15131" builtinId="20" hidden="1"/>
    <cellStyle name="Entrée" xfId="15171" builtinId="20" hidden="1"/>
    <cellStyle name="Entrée" xfId="15210" builtinId="20" hidden="1"/>
    <cellStyle name="Entrée" xfId="15250" builtinId="20" hidden="1"/>
    <cellStyle name="Entrée" xfId="15289" builtinId="20" hidden="1"/>
    <cellStyle name="Entrée" xfId="13743" builtinId="20" hidden="1"/>
    <cellStyle name="Entrée" xfId="13778" builtinId="20" hidden="1"/>
    <cellStyle name="Entrée" xfId="15334" builtinId="20" hidden="1"/>
    <cellStyle name="Entrée" xfId="15373" builtinId="20" hidden="1"/>
    <cellStyle name="Entrée" xfId="15411" builtinId="20" hidden="1"/>
    <cellStyle name="Entrée" xfId="15450" builtinId="20" hidden="1"/>
    <cellStyle name="Entrée" xfId="15489" builtinId="20" hidden="1"/>
    <cellStyle name="Entrée" xfId="15528" builtinId="20" hidden="1"/>
    <cellStyle name="Entrée" xfId="15568" builtinId="20" hidden="1"/>
    <cellStyle name="Entrée" xfId="15607" builtinId="20" hidden="1"/>
    <cellStyle name="Entrée" xfId="15645" builtinId="20" hidden="1"/>
    <cellStyle name="Entrée" xfId="15684" builtinId="20" hidden="1"/>
    <cellStyle name="Entrée" xfId="15723" builtinId="20" hidden="1"/>
    <cellStyle name="Entrée" xfId="15762" builtinId="20" hidden="1"/>
    <cellStyle name="Entrée" xfId="15802" builtinId="20" hidden="1"/>
    <cellStyle name="Entrée" xfId="15841" builtinId="20" hidden="1"/>
    <cellStyle name="Entrée" xfId="15881" builtinId="20" hidden="1"/>
    <cellStyle name="Entrée" xfId="15920" builtinId="20" hidden="1"/>
    <cellStyle name="Entrée" xfId="15960" builtinId="20" hidden="1"/>
    <cellStyle name="Entrée" xfId="15999" builtinId="20" hidden="1"/>
    <cellStyle name="Entrée" xfId="3471" builtinId="20" hidden="1"/>
    <cellStyle name="Entrée" xfId="3522" builtinId="20" hidden="1"/>
    <cellStyle name="Entrée" xfId="16052" builtinId="20" hidden="1"/>
    <cellStyle name="Entrée" xfId="16091" builtinId="20" hidden="1"/>
    <cellStyle name="Entrée" xfId="16129" builtinId="20" hidden="1"/>
    <cellStyle name="Entrée" xfId="16168" builtinId="20" hidden="1"/>
    <cellStyle name="Entrée" xfId="16207" builtinId="20" hidden="1"/>
    <cellStyle name="Entrée" xfId="16246" builtinId="20" hidden="1"/>
    <cellStyle name="Entrée" xfId="16286" builtinId="20" hidden="1"/>
    <cellStyle name="Entrée" xfId="16325" builtinId="20" hidden="1"/>
    <cellStyle name="Entrée" xfId="16363" builtinId="20" hidden="1"/>
    <cellStyle name="Entrée" xfId="16402" builtinId="20" hidden="1"/>
    <cellStyle name="Entrée" xfId="16441" builtinId="20" hidden="1"/>
    <cellStyle name="Entrée" xfId="16480" builtinId="20" hidden="1"/>
    <cellStyle name="Entrée" xfId="16520" builtinId="20" hidden="1"/>
    <cellStyle name="Entrée" xfId="16559" builtinId="20" hidden="1"/>
    <cellStyle name="Entrée" xfId="16599" builtinId="20" hidden="1"/>
    <cellStyle name="Entrée" xfId="16638" builtinId="20" hidden="1"/>
    <cellStyle name="Entrée" xfId="16678" builtinId="20" hidden="1"/>
    <cellStyle name="Entrée" xfId="16717" builtinId="20" hidden="1"/>
    <cellStyle name="Entrée" xfId="16756" builtinId="20" hidden="1"/>
    <cellStyle name="Entrée" xfId="16912" builtinId="20" hidden="1"/>
    <cellStyle name="Entrée" xfId="16952" builtinId="20" hidden="1"/>
    <cellStyle name="Entrée" xfId="16991" builtinId="20" hidden="1"/>
    <cellStyle name="Entrée" xfId="17029" builtinId="20" hidden="1"/>
    <cellStyle name="Entrée" xfId="17068" builtinId="20" hidden="1"/>
    <cellStyle name="Entrée" xfId="17107" builtinId="20" hidden="1"/>
    <cellStyle name="Entrée" xfId="17146" builtinId="20" hidden="1"/>
    <cellStyle name="Entrée" xfId="17186" builtinId="20" hidden="1"/>
    <cellStyle name="Entrée" xfId="17225" builtinId="20" hidden="1"/>
    <cellStyle name="Entrée" xfId="17263" builtinId="20" hidden="1"/>
    <cellStyle name="Entrée" xfId="17302" builtinId="20" hidden="1"/>
    <cellStyle name="Entrée" xfId="17341" builtinId="20" hidden="1"/>
    <cellStyle name="Entrée" xfId="17380" builtinId="20" hidden="1"/>
    <cellStyle name="Entrée" xfId="17420" builtinId="20" hidden="1"/>
    <cellStyle name="Entrée" xfId="17459" builtinId="20" hidden="1"/>
    <cellStyle name="Entrée" xfId="17500" builtinId="20" hidden="1"/>
    <cellStyle name="Entrée" xfId="17539" builtinId="20" hidden="1"/>
    <cellStyle name="Entrée" xfId="17579" builtinId="20" hidden="1"/>
    <cellStyle name="Entrée" xfId="17618" builtinId="20" hidden="1"/>
    <cellStyle name="Entrée" xfId="16896" builtinId="20" hidden="1"/>
    <cellStyle name="Entrée" xfId="16794" builtinId="20" hidden="1"/>
    <cellStyle name="Entrée" xfId="17691" builtinId="20" hidden="1"/>
    <cellStyle name="Entrée" xfId="17730" builtinId="20" hidden="1"/>
    <cellStyle name="Entrée" xfId="17768" builtinId="20" hidden="1"/>
    <cellStyle name="Entrée" xfId="17807" builtinId="20" hidden="1"/>
    <cellStyle name="Entrée" xfId="17846" builtinId="20" hidden="1"/>
    <cellStyle name="Entrée" xfId="17885" builtinId="20" hidden="1"/>
    <cellStyle name="Entrée" xfId="17925" builtinId="20" hidden="1"/>
    <cellStyle name="Entrée" xfId="17964" builtinId="20" hidden="1"/>
    <cellStyle name="Entrée" xfId="18002" builtinId="20" hidden="1"/>
    <cellStyle name="Entrée" xfId="18041" builtinId="20" hidden="1"/>
    <cellStyle name="Entrée" xfId="18080" builtinId="20" hidden="1"/>
    <cellStyle name="Entrée" xfId="18119" builtinId="20" hidden="1"/>
    <cellStyle name="Entrée" xfId="18159" builtinId="20" hidden="1"/>
    <cellStyle name="Entrée" xfId="18198" builtinId="20" hidden="1"/>
    <cellStyle name="Entrée" xfId="18238" builtinId="20" hidden="1"/>
    <cellStyle name="Entrée" xfId="18277" builtinId="20" hidden="1"/>
    <cellStyle name="Entrée" xfId="18317" builtinId="20" hidden="1"/>
    <cellStyle name="Entrée" xfId="18356" builtinId="20" hidden="1"/>
    <cellStyle name="Entrée" xfId="16810" builtinId="20" hidden="1"/>
    <cellStyle name="Entrée" xfId="16845" builtinId="20" hidden="1"/>
    <cellStyle name="Entrée" xfId="18401" builtinId="20" hidden="1"/>
    <cellStyle name="Entrée" xfId="18440" builtinId="20" hidden="1"/>
    <cellStyle name="Entrée" xfId="18478" builtinId="20" hidden="1"/>
    <cellStyle name="Entrée" xfId="18517" builtinId="20" hidden="1"/>
    <cellStyle name="Entrée" xfId="18556" builtinId="20" hidden="1"/>
    <cellStyle name="Entrée" xfId="18595" builtinId="20" hidden="1"/>
    <cellStyle name="Entrée" xfId="18635" builtinId="20" hidden="1"/>
    <cellStyle name="Entrée" xfId="18674" builtinId="20" hidden="1"/>
    <cellStyle name="Entrée" xfId="18712" builtinId="20" hidden="1"/>
    <cellStyle name="Entrée" xfId="18751" builtinId="20" hidden="1"/>
    <cellStyle name="Entrée" xfId="18790" builtinId="20" hidden="1"/>
    <cellStyle name="Entrée" xfId="18829" builtinId="20" hidden="1"/>
    <cellStyle name="Entrée" xfId="18869" builtinId="20" hidden="1"/>
    <cellStyle name="Entrée" xfId="18908" builtinId="20" hidden="1"/>
    <cellStyle name="Entrée" xfId="18948" builtinId="20" hidden="1"/>
    <cellStyle name="Entrée" xfId="18987" builtinId="20" hidden="1"/>
    <cellStyle name="Entrée" xfId="19027" builtinId="20" hidden="1"/>
    <cellStyle name="Entrée" xfId="19066" builtinId="20" hidden="1"/>
    <cellStyle name="Entrée" xfId="3492" builtinId="20" hidden="1"/>
    <cellStyle name="Entrée" xfId="19186" builtinId="20" hidden="1"/>
    <cellStyle name="Entrée" xfId="19226" builtinId="20" hidden="1"/>
    <cellStyle name="Entrée" xfId="19265" builtinId="20" hidden="1"/>
    <cellStyle name="Entrée" xfId="19303" builtinId="20" hidden="1"/>
    <cellStyle name="Entrée" xfId="19342" builtinId="20" hidden="1"/>
    <cellStyle name="Entrée" xfId="19381" builtinId="20" hidden="1"/>
    <cellStyle name="Entrée" xfId="19420" builtinId="20" hidden="1"/>
    <cellStyle name="Entrée" xfId="19460" builtinId="20" hidden="1"/>
    <cellStyle name="Entrée" xfId="19499" builtinId="20" hidden="1"/>
    <cellStyle name="Entrée" xfId="19537" builtinId="20" hidden="1"/>
    <cellStyle name="Entrée" xfId="19576" builtinId="20" hidden="1"/>
    <cellStyle name="Entrée" xfId="19615" builtinId="20" hidden="1"/>
    <cellStyle name="Entrée" xfId="19654" builtinId="20" hidden="1"/>
    <cellStyle name="Entrée" xfId="19694" builtinId="20" hidden="1"/>
    <cellStyle name="Entrée" xfId="19733" builtinId="20" hidden="1"/>
    <cellStyle name="Entrée" xfId="19773" builtinId="20" hidden="1"/>
    <cellStyle name="Entrée" xfId="19812" builtinId="20" hidden="1"/>
    <cellStyle name="Entrée" xfId="19852" builtinId="20" hidden="1"/>
    <cellStyle name="Entrée" xfId="19891" builtinId="20" hidden="1"/>
    <cellStyle name="Entrée" xfId="19942" builtinId="20" hidden="1"/>
    <cellStyle name="Entrée" xfId="20098" builtinId="20" hidden="1"/>
    <cellStyle name="Entrée" xfId="20138" builtinId="20" hidden="1"/>
    <cellStyle name="Entrée" xfId="20177" builtinId="20" hidden="1"/>
    <cellStyle name="Entrée" xfId="20215" builtinId="20" hidden="1"/>
    <cellStyle name="Entrée" xfId="20254" builtinId="20" hidden="1"/>
    <cellStyle name="Entrée" xfId="20293" builtinId="20" hidden="1"/>
    <cellStyle name="Entrée" xfId="20332" builtinId="20" hidden="1"/>
    <cellStyle name="Entrée" xfId="20372" builtinId="20" hidden="1"/>
    <cellStyle name="Entrée" xfId="20411" builtinId="20" hidden="1"/>
    <cellStyle name="Entrée" xfId="20449" builtinId="20" hidden="1"/>
    <cellStyle name="Entrée" xfId="20488" builtinId="20" hidden="1"/>
    <cellStyle name="Entrée" xfId="20527" builtinId="20" hidden="1"/>
    <cellStyle name="Entrée" xfId="20566" builtinId="20" hidden="1"/>
    <cellStyle name="Entrée" xfId="20606" builtinId="20" hidden="1"/>
    <cellStyle name="Entrée" xfId="20645" builtinId="20" hidden="1"/>
    <cellStyle name="Entrée" xfId="20686" builtinId="20" hidden="1"/>
    <cellStyle name="Entrée" xfId="20725" builtinId="20" hidden="1"/>
    <cellStyle name="Entrée" xfId="20765" builtinId="20" hidden="1"/>
    <cellStyle name="Entrée" xfId="20804" builtinId="20" hidden="1"/>
    <cellStyle name="Entrée" xfId="20082" builtinId="20" hidden="1"/>
    <cellStyle name="Entrée" xfId="19980" builtinId="20" hidden="1"/>
    <cellStyle name="Entrée" xfId="20877" builtinId="20" hidden="1"/>
    <cellStyle name="Entrée" xfId="20916" builtinId="20" hidden="1"/>
    <cellStyle name="Entrée" xfId="20954" builtinId="20" hidden="1"/>
    <cellStyle name="Entrée" xfId="20993" builtinId="20" hidden="1"/>
    <cellStyle name="Entrée" xfId="21032" builtinId="20" hidden="1"/>
    <cellStyle name="Entrée" xfId="21071" builtinId="20" hidden="1"/>
    <cellStyle name="Entrée" xfId="21111" builtinId="20" hidden="1"/>
    <cellStyle name="Entrée" xfId="21150" builtinId="20" hidden="1"/>
    <cellStyle name="Entrée" xfId="21188" builtinId="20" hidden="1"/>
    <cellStyle name="Entrée" xfId="21227" builtinId="20" hidden="1"/>
    <cellStyle name="Entrée" xfId="21266" builtinId="20" hidden="1"/>
    <cellStyle name="Entrée" xfId="21305" builtinId="20" hidden="1"/>
    <cellStyle name="Entrée" xfId="21345" builtinId="20" hidden="1"/>
    <cellStyle name="Entrée" xfId="21384" builtinId="20" hidden="1"/>
    <cellStyle name="Entrée" xfId="21424" builtinId="20" hidden="1"/>
    <cellStyle name="Entrée" xfId="21463" builtinId="20" hidden="1"/>
    <cellStyle name="Entrée" xfId="21503" builtinId="20" hidden="1"/>
    <cellStyle name="Entrée" xfId="21542" builtinId="20" hidden="1"/>
    <cellStyle name="Entrée" xfId="19996" builtinId="20" hidden="1"/>
    <cellStyle name="Entrée" xfId="20031" builtinId="20" hidden="1"/>
    <cellStyle name="Entrée" xfId="21587" builtinId="20" hidden="1"/>
    <cellStyle name="Entrée" xfId="21626" builtinId="20" hidden="1"/>
    <cellStyle name="Entrée" xfId="21664" builtinId="20" hidden="1"/>
    <cellStyle name="Entrée" xfId="21703" builtinId="20" hidden="1"/>
    <cellStyle name="Entrée" xfId="21742" builtinId="20" hidden="1"/>
    <cellStyle name="Entrée" xfId="21781" builtinId="20" hidden="1"/>
    <cellStyle name="Entrée" xfId="21821" builtinId="20" hidden="1"/>
    <cellStyle name="Entrée" xfId="21860" builtinId="20" hidden="1"/>
    <cellStyle name="Entrée" xfId="21898" builtinId="20" hidden="1"/>
    <cellStyle name="Entrée" xfId="21937" builtinId="20" hidden="1"/>
    <cellStyle name="Entrée" xfId="21976" builtinId="20" hidden="1"/>
    <cellStyle name="Entrée" xfId="22015" builtinId="20" hidden="1"/>
    <cellStyle name="Entrée" xfId="22055" builtinId="20" hidden="1"/>
    <cellStyle name="Entrée" xfId="22094" builtinId="20" hidden="1"/>
    <cellStyle name="Entrée" xfId="22134" builtinId="20" hidden="1"/>
    <cellStyle name="Entrée" xfId="22173" builtinId="20" hidden="1"/>
    <cellStyle name="Entrée" xfId="22213" builtinId="20" hidden="1"/>
    <cellStyle name="Entrée" xfId="22252" builtinId="20" hidden="1"/>
    <cellStyle name="Entrée" xfId="22291" builtinId="20" hidden="1"/>
    <cellStyle name="Entrée" xfId="22330" builtinId="20" hidden="1"/>
    <cellStyle name="Entrée" xfId="22370" builtinId="20" hidden="1"/>
    <cellStyle name="Entrée" xfId="22409" builtinId="20" hidden="1"/>
    <cellStyle name="Entrée" xfId="22447" builtinId="20" hidden="1"/>
    <cellStyle name="Entrée" xfId="22486" builtinId="20" hidden="1"/>
    <cellStyle name="Entrée" xfId="22525" builtinId="20" hidden="1"/>
    <cellStyle name="Entrée" xfId="22564" builtinId="20" hidden="1"/>
    <cellStyle name="Entrée" xfId="22604" builtinId="20" hidden="1"/>
    <cellStyle name="Entrée" xfId="22643" builtinId="20" hidden="1"/>
    <cellStyle name="Entrée" xfId="22681" builtinId="20" hidden="1"/>
    <cellStyle name="Entrée" xfId="22720" builtinId="20" hidden="1"/>
    <cellStyle name="Entrée" xfId="22759" builtinId="20" hidden="1"/>
    <cellStyle name="Entrée" xfId="22798" builtinId="20" hidden="1"/>
    <cellStyle name="Entrée" xfId="22838" builtinId="20" hidden="1"/>
    <cellStyle name="Entrée" xfId="22877" builtinId="20" hidden="1"/>
    <cellStyle name="Entrée" xfId="22917" builtinId="20" hidden="1"/>
    <cellStyle name="Entrée" xfId="22956" builtinId="20" hidden="1"/>
    <cellStyle name="Entrée" xfId="22996" builtinId="20" hidden="1"/>
    <cellStyle name="Entrée" xfId="23035" builtinId="20" hidden="1"/>
    <cellStyle name="Entrée" xfId="23074" builtinId="20" hidden="1"/>
    <cellStyle name="Entrée" xfId="23230" builtinId="20" hidden="1"/>
    <cellStyle name="Entrée" xfId="23270" builtinId="20" hidden="1"/>
    <cellStyle name="Entrée" xfId="23309" builtinId="20" hidden="1"/>
    <cellStyle name="Entrée" xfId="23347" builtinId="20" hidden="1"/>
    <cellStyle name="Entrée" xfId="23386" builtinId="20" hidden="1"/>
    <cellStyle name="Entrée" xfId="23425" builtinId="20" hidden="1"/>
    <cellStyle name="Entrée" xfId="23464" builtinId="20" hidden="1"/>
    <cellStyle name="Entrée" xfId="23504" builtinId="20" hidden="1"/>
    <cellStyle name="Entrée" xfId="23543" builtinId="20" hidden="1"/>
    <cellStyle name="Entrée" xfId="23581" builtinId="20" hidden="1"/>
    <cellStyle name="Entrée" xfId="23620" builtinId="20" hidden="1"/>
    <cellStyle name="Entrée" xfId="23659" builtinId="20" hidden="1"/>
    <cellStyle name="Entrée" xfId="23698" builtinId="20" hidden="1"/>
    <cellStyle name="Entrée" xfId="23738" builtinId="20" hidden="1"/>
    <cellStyle name="Entrée" xfId="23777" builtinId="20" hidden="1"/>
    <cellStyle name="Entrée" xfId="23818" builtinId="20" hidden="1"/>
    <cellStyle name="Entrée" xfId="23857" builtinId="20" hidden="1"/>
    <cellStyle name="Entrée" xfId="23897" builtinId="20" hidden="1"/>
    <cellStyle name="Entrée" xfId="23936" builtinId="20" hidden="1"/>
    <cellStyle name="Entrée" xfId="23214" builtinId="20" hidden="1"/>
    <cellStyle name="Entrée" xfId="23112" builtinId="20" hidden="1"/>
    <cellStyle name="Entrée" xfId="24009" builtinId="20" hidden="1"/>
    <cellStyle name="Entrée" xfId="24048" builtinId="20" hidden="1"/>
    <cellStyle name="Entrée" xfId="24086" builtinId="20" hidden="1"/>
    <cellStyle name="Entrée" xfId="24125" builtinId="20" hidden="1"/>
    <cellStyle name="Entrée" xfId="24164" builtinId="20" hidden="1"/>
    <cellStyle name="Entrée" xfId="24203" builtinId="20" hidden="1"/>
    <cellStyle name="Entrée" xfId="24243" builtinId="20" hidden="1"/>
    <cellStyle name="Entrée" xfId="24282" builtinId="20" hidden="1"/>
    <cellStyle name="Entrée" xfId="24320" builtinId="20" hidden="1"/>
    <cellStyle name="Entrée" xfId="24359" builtinId="20" hidden="1"/>
    <cellStyle name="Entrée" xfId="24398" builtinId="20" hidden="1"/>
    <cellStyle name="Entrée" xfId="24437" builtinId="20" hidden="1"/>
    <cellStyle name="Entrée" xfId="24477" builtinId="20" hidden="1"/>
    <cellStyle name="Entrée" xfId="24516" builtinId="20" hidden="1"/>
    <cellStyle name="Entrée" xfId="24556" builtinId="20" hidden="1"/>
    <cellStyle name="Entrée" xfId="24595" builtinId="20" hidden="1"/>
    <cellStyle name="Entrée" xfId="24635" builtinId="20" hidden="1"/>
    <cellStyle name="Entrée" xfId="24674" builtinId="20" hidden="1"/>
    <cellStyle name="Entrée" xfId="23128" builtinId="20" hidden="1"/>
    <cellStyle name="Entrée" xfId="23163" builtinId="20" hidden="1"/>
    <cellStyle name="Entrée" xfId="24719" builtinId="20" hidden="1"/>
    <cellStyle name="Entrée" xfId="24758" builtinId="20" hidden="1"/>
    <cellStyle name="Entrée" xfId="24796" builtinId="20" hidden="1"/>
    <cellStyle name="Entrée" xfId="24835" builtinId="20" hidden="1"/>
    <cellStyle name="Entrée" xfId="24874" builtinId="20" hidden="1"/>
    <cellStyle name="Entrée" xfId="24913" builtinId="20" hidden="1"/>
    <cellStyle name="Entrée" xfId="24953" builtinId="20" hidden="1"/>
    <cellStyle name="Entrée" xfId="24992" builtinId="20" hidden="1"/>
    <cellStyle name="Entrée" xfId="25030" builtinId="20" hidden="1"/>
    <cellStyle name="Entrée" xfId="25069" builtinId="20" hidden="1"/>
    <cellStyle name="Entrée" xfId="25108" builtinId="20" hidden="1"/>
    <cellStyle name="Entrée" xfId="25147" builtinId="20" hidden="1"/>
    <cellStyle name="Entrée" xfId="25187" builtinId="20" hidden="1"/>
    <cellStyle name="Entrée" xfId="25226" builtinId="20" hidden="1"/>
    <cellStyle name="Entrée" xfId="25266" builtinId="20" hidden="1"/>
    <cellStyle name="Entrée" xfId="25305" builtinId="20" hidden="1"/>
    <cellStyle name="Entrée" xfId="25345" builtinId="20" hidden="1"/>
    <cellStyle name="Entrée" xfId="25384" builtinId="20" hidden="1"/>
    <cellStyle name="Entrée" xfId="19170" builtinId="20" hidden="1"/>
    <cellStyle name="Entrée" xfId="19925" builtinId="20" hidden="1"/>
    <cellStyle name="Entrée" xfId="19102" builtinId="20" hidden="1"/>
    <cellStyle name="Entrée" xfId="25449" builtinId="20" hidden="1"/>
    <cellStyle name="Entrée" xfId="25487" builtinId="20" hidden="1"/>
    <cellStyle name="Entrée" xfId="25526" builtinId="20" hidden="1"/>
    <cellStyle name="Entrée" xfId="25565" builtinId="20" hidden="1"/>
    <cellStyle name="Entrée" xfId="25604" builtinId="20" hidden="1"/>
    <cellStyle name="Entrée" xfId="25644" builtinId="20" hidden="1"/>
    <cellStyle name="Entrée" xfId="25683" builtinId="20" hidden="1"/>
    <cellStyle name="Entrée" xfId="25721" builtinId="20" hidden="1"/>
    <cellStyle name="Entrée" xfId="25760" builtinId="20" hidden="1"/>
    <cellStyle name="Entrée" xfId="25799" builtinId="20" hidden="1"/>
    <cellStyle name="Entrée" xfId="25838" builtinId="20" hidden="1"/>
    <cellStyle name="Entrée" xfId="25878" builtinId="20" hidden="1"/>
    <cellStyle name="Entrée" xfId="25917" builtinId="20" hidden="1"/>
    <cellStyle name="Entrée" xfId="25957" builtinId="20" hidden="1"/>
    <cellStyle name="Entrée" xfId="25996" builtinId="20" hidden="1"/>
    <cellStyle name="Entrée" xfId="26036" builtinId="20" hidden="1"/>
    <cellStyle name="Entrée" xfId="26075" builtinId="20" hidden="1"/>
    <cellStyle name="Entrée" xfId="26114" builtinId="20" hidden="1"/>
    <cellStyle name="Entrée" xfId="26270" builtinId="20" hidden="1"/>
    <cellStyle name="Entrée" xfId="26310" builtinId="20" hidden="1"/>
    <cellStyle name="Entrée" xfId="26349" builtinId="20" hidden="1"/>
    <cellStyle name="Entrée" xfId="26387" builtinId="20" hidden="1"/>
    <cellStyle name="Entrée" xfId="26426" builtinId="20" hidden="1"/>
    <cellStyle name="Entrée" xfId="26465" builtinId="20" hidden="1"/>
    <cellStyle name="Entrée" xfId="26504" builtinId="20" hidden="1"/>
    <cellStyle name="Entrée" xfId="26544" builtinId="20" hidden="1"/>
    <cellStyle name="Entrée" xfId="26583" builtinId="20" hidden="1"/>
    <cellStyle name="Entrée" xfId="26621" builtinId="20" hidden="1"/>
    <cellStyle name="Entrée" xfId="26660" builtinId="20" hidden="1"/>
    <cellStyle name="Entrée" xfId="26699" builtinId="20" hidden="1"/>
    <cellStyle name="Entrée" xfId="26738" builtinId="20" hidden="1"/>
    <cellStyle name="Entrée" xfId="26778" builtinId="20" hidden="1"/>
    <cellStyle name="Entrée" xfId="26817" builtinId="20" hidden="1"/>
    <cellStyle name="Entrée" xfId="26858" builtinId="20" hidden="1"/>
    <cellStyle name="Entrée" xfId="26897" builtinId="20" hidden="1"/>
    <cellStyle name="Entrée" xfId="26937" builtinId="20" hidden="1"/>
    <cellStyle name="Entrée" xfId="26976" builtinId="20" hidden="1"/>
    <cellStyle name="Entrée" xfId="26254" builtinId="20" hidden="1"/>
    <cellStyle name="Entrée" xfId="26152" builtinId="20" hidden="1"/>
    <cellStyle name="Entrée" xfId="27049" builtinId="20" hidden="1"/>
    <cellStyle name="Entrée" xfId="27088" builtinId="20" hidden="1"/>
    <cellStyle name="Entrée" xfId="27126" builtinId="20" hidden="1"/>
    <cellStyle name="Entrée" xfId="27165" builtinId="20" hidden="1"/>
    <cellStyle name="Entrée" xfId="27204" builtinId="20" hidden="1"/>
    <cellStyle name="Entrée" xfId="27243" builtinId="20" hidden="1"/>
    <cellStyle name="Entrée" xfId="27283" builtinId="20" hidden="1"/>
    <cellStyle name="Entrée" xfId="27322" builtinId="20" hidden="1"/>
    <cellStyle name="Entrée" xfId="27360" builtinId="20" hidden="1"/>
    <cellStyle name="Entrée" xfId="27399" builtinId="20" hidden="1"/>
    <cellStyle name="Entrée" xfId="27438" builtinId="20" hidden="1"/>
    <cellStyle name="Entrée" xfId="27477" builtinId="20" hidden="1"/>
    <cellStyle name="Entrée" xfId="27517" builtinId="20" hidden="1"/>
    <cellStyle name="Entrée" xfId="27556" builtinId="20" hidden="1"/>
    <cellStyle name="Entrée" xfId="27596" builtinId="20" hidden="1"/>
    <cellStyle name="Entrée" xfId="27635" builtinId="20" hidden="1"/>
    <cellStyle name="Entrée" xfId="27675" builtinId="20" hidden="1"/>
    <cellStyle name="Entrée" xfId="27714" builtinId="20" hidden="1"/>
    <cellStyle name="Entrée" xfId="26168" builtinId="20" hidden="1"/>
    <cellStyle name="Entrée" xfId="26203" builtinId="20" hidden="1"/>
    <cellStyle name="Entrée" xfId="27759" builtinId="20" hidden="1"/>
    <cellStyle name="Entrée" xfId="27798" builtinId="20" hidden="1"/>
    <cellStyle name="Entrée" xfId="27836" builtinId="20" hidden="1"/>
    <cellStyle name="Entrée" xfId="27875" builtinId="20" hidden="1"/>
    <cellStyle name="Entrée" xfId="27914" builtinId="20" hidden="1"/>
    <cellStyle name="Entrée" xfId="27953" builtinId="20" hidden="1"/>
    <cellStyle name="Entrée" xfId="27993" builtinId="20" hidden="1"/>
    <cellStyle name="Entrée" xfId="28032" builtinId="20" hidden="1"/>
    <cellStyle name="Entrée" xfId="28070" builtinId="20" hidden="1"/>
    <cellStyle name="Entrée" xfId="28109" builtinId="20" hidden="1"/>
    <cellStyle name="Entrée" xfId="28148" builtinId="20" hidden="1"/>
    <cellStyle name="Entrée" xfId="28187" builtinId="20" hidden="1"/>
    <cellStyle name="Entrée" xfId="28227" builtinId="20" hidden="1"/>
    <cellStyle name="Entrée" xfId="28266" builtinId="20" hidden="1"/>
    <cellStyle name="Entrée" xfId="28306" builtinId="20" hidden="1"/>
    <cellStyle name="Entrée" xfId="28345" builtinId="20" hidden="1"/>
    <cellStyle name="Entrée" xfId="28385" builtinId="20" hidden="1"/>
    <cellStyle name="Entrée" xfId="28424" builtinId="20" hidden="1"/>
    <cellStyle name="Entrée" xfId="28463" builtinId="20" hidden="1"/>
    <cellStyle name="Entrée" xfId="28585" builtinId="20" hidden="1"/>
    <cellStyle name="Entrée" xfId="28627" builtinId="20" hidden="1"/>
    <cellStyle name="Entrée" xfId="28666" builtinId="20" hidden="1"/>
    <cellStyle name="Entrée" xfId="28704" builtinId="20" hidden="1"/>
    <cellStyle name="Entrée" xfId="28743" builtinId="20" hidden="1"/>
    <cellStyle name="Entrée" xfId="28782" builtinId="20" hidden="1"/>
    <cellStyle name="Entrée" xfId="28821" builtinId="20" hidden="1"/>
    <cellStyle name="Entrée" xfId="28861" builtinId="20" hidden="1"/>
    <cellStyle name="Entrée" xfId="28900" builtinId="20" hidden="1"/>
    <cellStyle name="Entrée" xfId="28938" builtinId="20" hidden="1"/>
    <cellStyle name="Entrée" xfId="28977" builtinId="20" hidden="1"/>
    <cellStyle name="Entrée" xfId="29018" builtinId="20" hidden="1"/>
    <cellStyle name="Entrée" xfId="29057" builtinId="20" hidden="1"/>
    <cellStyle name="Entrée" xfId="29097" builtinId="20" hidden="1"/>
    <cellStyle name="Entrée" xfId="29136" builtinId="20" hidden="1"/>
    <cellStyle name="Entrée" xfId="29177" builtinId="20" hidden="1"/>
    <cellStyle name="Entrée" xfId="29216" builtinId="20" hidden="1"/>
    <cellStyle name="Entrée" xfId="29256" builtinId="20" hidden="1"/>
    <cellStyle name="Entrée" xfId="29295" builtinId="20" hidden="1"/>
    <cellStyle name="Entrée" xfId="29345" builtinId="20" hidden="1"/>
    <cellStyle name="Entrée" xfId="29501" builtinId="20" hidden="1"/>
    <cellStyle name="Entrée" xfId="29543" builtinId="20" hidden="1"/>
    <cellStyle name="Entrée" xfId="29582" builtinId="20" hidden="1"/>
    <cellStyle name="Entrée" xfId="29620" builtinId="20" hidden="1"/>
    <cellStyle name="Entrée" xfId="29659" builtinId="20" hidden="1"/>
    <cellStyle name="Entrée" xfId="29698" builtinId="20" hidden="1"/>
    <cellStyle name="Entrée" xfId="29737" builtinId="20" hidden="1"/>
    <cellStyle name="Entrée" xfId="29777" builtinId="20" hidden="1"/>
    <cellStyle name="Entrée" xfId="29816" builtinId="20" hidden="1"/>
    <cellStyle name="Entrée" xfId="29854" builtinId="20" hidden="1"/>
    <cellStyle name="Entrée" xfId="29893" builtinId="20" hidden="1"/>
    <cellStyle name="Entrée" xfId="29934" builtinId="20" hidden="1"/>
    <cellStyle name="Entrée" xfId="29973" builtinId="20" hidden="1"/>
    <cellStyle name="Entrée" xfId="30013" builtinId="20" hidden="1"/>
    <cellStyle name="Entrée" xfId="30052" builtinId="20" hidden="1"/>
    <cellStyle name="Entrée" xfId="30093" builtinId="20" hidden="1"/>
    <cellStyle name="Entrée" xfId="30132" builtinId="20" hidden="1"/>
    <cellStyle name="Entrée" xfId="30172" builtinId="20" hidden="1"/>
    <cellStyle name="Entrée" xfId="30211" builtinId="20" hidden="1"/>
    <cellStyle name="Entrée" xfId="29485" builtinId="20" hidden="1"/>
    <cellStyle name="Entrée" xfId="29383" builtinId="20" hidden="1"/>
    <cellStyle name="Entrée" xfId="30284" builtinId="20" hidden="1"/>
    <cellStyle name="Entrée" xfId="30323" builtinId="20" hidden="1"/>
    <cellStyle name="Entrée" xfId="30361" builtinId="20" hidden="1"/>
    <cellStyle name="Entrée" xfId="30400" builtinId="20" hidden="1"/>
    <cellStyle name="Entrée" xfId="30439" builtinId="20" hidden="1"/>
    <cellStyle name="Entrée" xfId="30478" builtinId="20" hidden="1"/>
    <cellStyle name="Entrée" xfId="30518" builtinId="20" hidden="1"/>
    <cellStyle name="Entrée" xfId="30557" builtinId="20" hidden="1"/>
    <cellStyle name="Entrée" xfId="30595" builtinId="20" hidden="1"/>
    <cellStyle name="Entrée" xfId="30634" builtinId="20" hidden="1"/>
    <cellStyle name="Entrée" xfId="30673" builtinId="20" hidden="1"/>
    <cellStyle name="Entrée" xfId="30712" builtinId="20" hidden="1"/>
    <cellStyle name="Entrée" xfId="30752" builtinId="20" hidden="1"/>
    <cellStyle name="Entrée" xfId="30791" builtinId="20" hidden="1"/>
    <cellStyle name="Entrée" xfId="30831" builtinId="20" hidden="1"/>
    <cellStyle name="Entrée" xfId="30870" builtinId="20" hidden="1"/>
    <cellStyle name="Entrée" xfId="30910" builtinId="20" hidden="1"/>
    <cellStyle name="Entrée" xfId="30949" builtinId="20" hidden="1"/>
    <cellStyle name="Entrée" xfId="29399" builtinId="20" hidden="1"/>
    <cellStyle name="Entrée" xfId="29434" builtinId="20" hidden="1"/>
    <cellStyle name="Entrée" xfId="30994" builtinId="20" hidden="1"/>
    <cellStyle name="Entrée" xfId="31033" builtinId="20" hidden="1"/>
    <cellStyle name="Entrée" xfId="31071" builtinId="20" hidden="1"/>
    <cellStyle name="Entrée" xfId="31110" builtinId="20" hidden="1"/>
    <cellStyle name="Entrée" xfId="31149" builtinId="20" hidden="1"/>
    <cellStyle name="Entrée" xfId="31188" builtinId="20" hidden="1"/>
    <cellStyle name="Entrée" xfId="31228" builtinId="20" hidden="1"/>
    <cellStyle name="Entrée" xfId="31267" builtinId="20" hidden="1"/>
    <cellStyle name="Entrée" xfId="31305" builtinId="20" hidden="1"/>
    <cellStyle name="Entrée" xfId="31344" builtinId="20" hidden="1"/>
    <cellStyle name="Entrée" xfId="31383" builtinId="20" hidden="1"/>
    <cellStyle name="Entrée" xfId="31422" builtinId="20" hidden="1"/>
    <cellStyle name="Entrée" xfId="31462" builtinId="20" hidden="1"/>
    <cellStyle name="Entrée" xfId="31501" builtinId="20" hidden="1"/>
    <cellStyle name="Entrée" xfId="31541" builtinId="20" hidden="1"/>
    <cellStyle name="Entrée" xfId="31580" builtinId="20" hidden="1"/>
    <cellStyle name="Entrée" xfId="31620" builtinId="20" hidden="1"/>
    <cellStyle name="Entrée" xfId="31659" builtinId="20" hidden="1"/>
    <cellStyle name="Entrée" xfId="28569" builtinId="20" hidden="1"/>
    <cellStyle name="Entrée" xfId="28511" builtinId="20" hidden="1"/>
    <cellStyle name="Entrée" xfId="31712" builtinId="20" hidden="1"/>
    <cellStyle name="Entrée" xfId="31751" builtinId="20" hidden="1"/>
    <cellStyle name="Entrée" xfId="31789" builtinId="20" hidden="1"/>
    <cellStyle name="Entrée" xfId="31828" builtinId="20" hidden="1"/>
    <cellStyle name="Entrée" xfId="31867" builtinId="20" hidden="1"/>
    <cellStyle name="Entrée" xfId="31906" builtinId="20" hidden="1"/>
    <cellStyle name="Entrée" xfId="31946" builtinId="20" hidden="1"/>
    <cellStyle name="Entrée" xfId="31985" builtinId="20" hidden="1"/>
    <cellStyle name="Entrée" xfId="32023" builtinId="20" hidden="1"/>
    <cellStyle name="Entrée" xfId="32062" builtinId="20" hidden="1"/>
    <cellStyle name="Entrée" xfId="32101" builtinId="20" hidden="1"/>
    <cellStyle name="Entrée" xfId="32140" builtinId="20" hidden="1"/>
    <cellStyle name="Entrée" xfId="32180" builtinId="20" hidden="1"/>
    <cellStyle name="Entrée" xfId="32219" builtinId="20" hidden="1"/>
    <cellStyle name="Entrée" xfId="32259" builtinId="20" hidden="1"/>
    <cellStyle name="Entrée" xfId="32298" builtinId="20" hidden="1"/>
    <cellStyle name="Entrée" xfId="32338" builtinId="20" hidden="1"/>
    <cellStyle name="Entrée" xfId="32377" builtinId="20" hidden="1"/>
    <cellStyle name="Entrée" xfId="32416" builtinId="20" hidden="1"/>
    <cellStyle name="Entrée" xfId="32572" builtinId="20" hidden="1"/>
    <cellStyle name="Entrée" xfId="32612" builtinId="20" hidden="1"/>
    <cellStyle name="Entrée" xfId="32651" builtinId="20" hidden="1"/>
    <cellStyle name="Entrée" xfId="32689" builtinId="20" hidden="1"/>
    <cellStyle name="Entrée" xfId="32728" builtinId="20" hidden="1"/>
    <cellStyle name="Entrée" xfId="32767" builtinId="20" hidden="1"/>
    <cellStyle name="Entrée" xfId="32806" builtinId="20" hidden="1"/>
    <cellStyle name="Entrée" xfId="32846" builtinId="20" hidden="1"/>
    <cellStyle name="Entrée" xfId="32885" builtinId="20" hidden="1"/>
    <cellStyle name="Entrée" xfId="32923" builtinId="20" hidden="1"/>
    <cellStyle name="Entrée" xfId="32962" builtinId="20" hidden="1"/>
    <cellStyle name="Entrée" xfId="33001" builtinId="20" hidden="1"/>
    <cellStyle name="Entrée" xfId="33040" builtinId="20" hidden="1"/>
    <cellStyle name="Entrée" xfId="33080" builtinId="20" hidden="1"/>
    <cellStyle name="Entrée" xfId="33119" builtinId="20" hidden="1"/>
    <cellStyle name="Entrée" xfId="33160" builtinId="20" hidden="1"/>
    <cellStyle name="Entrée" xfId="33199" builtinId="20" hidden="1"/>
    <cellStyle name="Entrée" xfId="33239" builtinId="20" hidden="1"/>
    <cellStyle name="Entrée" xfId="33278" builtinId="20" hidden="1"/>
    <cellStyle name="Entrée" xfId="32556" builtinId="20" hidden="1"/>
    <cellStyle name="Entrée" xfId="32454" builtinId="20" hidden="1"/>
    <cellStyle name="Entrée" xfId="33351" builtinId="20" hidden="1"/>
    <cellStyle name="Entrée" xfId="33390" builtinId="20" hidden="1"/>
    <cellStyle name="Entrée" xfId="33428" builtinId="20" hidden="1"/>
    <cellStyle name="Entrée" xfId="33467" builtinId="20" hidden="1"/>
    <cellStyle name="Entrée" xfId="33506" builtinId="20" hidden="1"/>
    <cellStyle name="Entrée" xfId="33545" builtinId="20" hidden="1"/>
    <cellStyle name="Entrée" xfId="33585" builtinId="20" hidden="1"/>
    <cellStyle name="Entrée" xfId="33624" builtinId="20" hidden="1"/>
    <cellStyle name="Entrée" xfId="33662" builtinId="20" hidden="1"/>
    <cellStyle name="Entrée" xfId="33701" builtinId="20" hidden="1"/>
    <cellStyle name="Entrée" xfId="33740" builtinId="20" hidden="1"/>
    <cellStyle name="Entrée" xfId="33779" builtinId="20" hidden="1"/>
    <cellStyle name="Entrée" xfId="33819" builtinId="20" hidden="1"/>
    <cellStyle name="Entrée" xfId="33858" builtinId="20" hidden="1"/>
    <cellStyle name="Entrée" xfId="33898" builtinId="20" hidden="1"/>
    <cellStyle name="Entrée" xfId="33937" builtinId="20" hidden="1"/>
    <cellStyle name="Entrée" xfId="33977" builtinId="20" hidden="1"/>
    <cellStyle name="Entrée" xfId="34016" builtinId="20" hidden="1"/>
    <cellStyle name="Entrée" xfId="32470" builtinId="20" hidden="1"/>
    <cellStyle name="Entrée" xfId="32505" builtinId="20" hidden="1"/>
    <cellStyle name="Entrée" xfId="34061" builtinId="20" hidden="1"/>
    <cellStyle name="Entrée" xfId="34100" builtinId="20" hidden="1"/>
    <cellStyle name="Entrée" xfId="34138" builtinId="20" hidden="1"/>
    <cellStyle name="Entrée" xfId="34177" builtinId="20" hidden="1"/>
    <cellStyle name="Entrée" xfId="34216" builtinId="20" hidden="1"/>
    <cellStyle name="Entrée" xfId="34255" builtinId="20" hidden="1"/>
    <cellStyle name="Entrée" xfId="34295" builtinId="20" hidden="1"/>
    <cellStyle name="Entrée" xfId="34334" builtinId="20" hidden="1"/>
    <cellStyle name="Entrée" xfId="34372" builtinId="20" hidden="1"/>
    <cellStyle name="Entrée" xfId="34411" builtinId="20" hidden="1"/>
    <cellStyle name="Entrée" xfId="34450" builtinId="20" hidden="1"/>
    <cellStyle name="Entrée" xfId="34489" builtinId="20" hidden="1"/>
    <cellStyle name="Entrée" xfId="34529" builtinId="20" hidden="1"/>
    <cellStyle name="Entrée" xfId="34568" builtinId="20" hidden="1"/>
    <cellStyle name="Entrée" xfId="34608" builtinId="20" hidden="1"/>
    <cellStyle name="Entrée" xfId="34647" builtinId="20" hidden="1"/>
    <cellStyle name="Entrée" xfId="34687" builtinId="20" hidden="1"/>
    <cellStyle name="Entrée" xfId="34726" builtinId="20" hidden="1"/>
    <cellStyle name="Entrée" xfId="28542" builtinId="20" hidden="1"/>
    <cellStyle name="Entrée" xfId="34766" builtinId="20" hidden="1"/>
    <cellStyle name="Entrée" xfId="34806" builtinId="20" hidden="1"/>
    <cellStyle name="Entrée" xfId="34845" builtinId="20" hidden="1"/>
    <cellStyle name="Entrée" xfId="34883" builtinId="20" hidden="1"/>
    <cellStyle name="Entrée" xfId="34922" builtinId="20" hidden="1"/>
    <cellStyle name="Entrée" xfId="34961" builtinId="20" hidden="1"/>
    <cellStyle name="Entrée" xfId="35000" builtinId="20" hidden="1"/>
    <cellStyle name="Entrée" xfId="35040" builtinId="20" hidden="1"/>
    <cellStyle name="Entrée" xfId="35079" builtinId="20" hidden="1"/>
    <cellStyle name="Entrée" xfId="35117" builtinId="20" hidden="1"/>
    <cellStyle name="Entrée" xfId="35156" builtinId="20" hidden="1"/>
    <cellStyle name="Entrée" xfId="35195" builtinId="20" hidden="1"/>
    <cellStyle name="Entrée" xfId="35234" builtinId="20" hidden="1"/>
    <cellStyle name="Entrée" xfId="35274" builtinId="20" hidden="1"/>
    <cellStyle name="Entrée" xfId="35313" builtinId="20" hidden="1"/>
    <cellStyle name="Entrée" xfId="35353" builtinId="20" hidden="1"/>
    <cellStyle name="Entrée" xfId="35392" builtinId="20" hidden="1"/>
    <cellStyle name="Entrée" xfId="35432" builtinId="20" hidden="1"/>
    <cellStyle name="Entrée" xfId="35471" builtinId="20" hidden="1"/>
    <cellStyle name="Entrée" xfId="35510" builtinId="20" hidden="1"/>
    <cellStyle name="Entrée" xfId="35666" builtinId="20" hidden="1"/>
    <cellStyle name="Entrée" xfId="35706" builtinId="20" hidden="1"/>
    <cellStyle name="Entrée" xfId="35745" builtinId="20" hidden="1"/>
    <cellStyle name="Entrée" xfId="35783" builtinId="20" hidden="1"/>
    <cellStyle name="Entrée" xfId="35822" builtinId="20" hidden="1"/>
    <cellStyle name="Entrée" xfId="35861" builtinId="20" hidden="1"/>
    <cellStyle name="Entrée" xfId="35900" builtinId="20" hidden="1"/>
    <cellStyle name="Entrée" xfId="35940" builtinId="20" hidden="1"/>
    <cellStyle name="Entrée" xfId="35979" builtinId="20" hidden="1"/>
    <cellStyle name="Entrée" xfId="36017" builtinId="20" hidden="1"/>
    <cellStyle name="Entrée" xfId="36056" builtinId="20" hidden="1"/>
    <cellStyle name="Entrée" xfId="36095" builtinId="20" hidden="1"/>
    <cellStyle name="Entrée" xfId="36134" builtinId="20" hidden="1"/>
    <cellStyle name="Entrée" xfId="36174" builtinId="20" hidden="1"/>
    <cellStyle name="Entrée" xfId="36213" builtinId="20" hidden="1"/>
    <cellStyle name="Entrée" xfId="36254" builtinId="20" hidden="1"/>
    <cellStyle name="Entrée" xfId="36293" builtinId="20" hidden="1"/>
    <cellStyle name="Entrée" xfId="36333" builtinId="20" hidden="1"/>
    <cellStyle name="Entrée" xfId="36372" builtinId="20" hidden="1"/>
    <cellStyle name="Entrée" xfId="35650" builtinId="20" hidden="1"/>
    <cellStyle name="Entrée" xfId="35548" builtinId="20" hidden="1"/>
    <cellStyle name="Entrée" xfId="36445" builtinId="20" hidden="1"/>
    <cellStyle name="Entrée" xfId="36484" builtinId="20" hidden="1"/>
    <cellStyle name="Entrée" xfId="36522" builtinId="20" hidden="1"/>
    <cellStyle name="Entrée" xfId="36561" builtinId="20" hidden="1"/>
    <cellStyle name="Entrée" xfId="36600" builtinId="20" hidden="1"/>
    <cellStyle name="Entrée" xfId="36639" builtinId="20" hidden="1"/>
    <cellStyle name="Entrée" xfId="36679" builtinId="20" hidden="1"/>
    <cellStyle name="Entrée" xfId="36718" builtinId="20" hidden="1"/>
    <cellStyle name="Entrée" xfId="36756" builtinId="20" hidden="1"/>
    <cellStyle name="Entrée" xfId="36795" builtinId="20" hidden="1"/>
    <cellStyle name="Entrée" xfId="36834" builtinId="20" hidden="1"/>
    <cellStyle name="Entrée" xfId="36873" builtinId="20" hidden="1"/>
    <cellStyle name="Entrée" xfId="36913" builtinId="20" hidden="1"/>
    <cellStyle name="Entrée" xfId="36952" builtinId="20" hidden="1"/>
    <cellStyle name="Entrée" xfId="36992" builtinId="20" hidden="1"/>
    <cellStyle name="Entrée" xfId="37031" builtinId="20" hidden="1"/>
    <cellStyle name="Entrée" xfId="37071" builtinId="20" hidden="1"/>
    <cellStyle name="Entrée" xfId="37110" builtinId="20" hidden="1"/>
    <cellStyle name="Entrée" xfId="35564" builtinId="20" hidden="1"/>
    <cellStyle name="Entrée" xfId="35599" builtinId="20" hidden="1"/>
    <cellStyle name="Entrée" xfId="37155" builtinId="20" hidden="1"/>
    <cellStyle name="Entrée" xfId="37194" builtinId="20" hidden="1"/>
    <cellStyle name="Entrée" xfId="37232" builtinId="20" hidden="1"/>
    <cellStyle name="Entrée" xfId="37271" builtinId="20" hidden="1"/>
    <cellStyle name="Entrée" xfId="37310" builtinId="20" hidden="1"/>
    <cellStyle name="Entrée" xfId="37349" builtinId="20" hidden="1"/>
    <cellStyle name="Entrée" xfId="37389" builtinId="20" hidden="1"/>
    <cellStyle name="Entrée" xfId="37428" builtinId="20" hidden="1"/>
    <cellStyle name="Entrée" xfId="37466" builtinId="20" hidden="1"/>
    <cellStyle name="Entrée" xfId="37505" builtinId="20" hidden="1"/>
    <cellStyle name="Entrée" xfId="37544" builtinId="20" hidden="1"/>
    <cellStyle name="Entrée" xfId="37583" builtinId="20" hidden="1"/>
    <cellStyle name="Entrée" xfId="37623" builtinId="20" hidden="1"/>
    <cellStyle name="Entrée" xfId="37662" builtinId="20" hidden="1"/>
    <cellStyle name="Entrée" xfId="37702" builtinId="20" hidden="1"/>
    <cellStyle name="Entrée" xfId="37741" builtinId="20" hidden="1"/>
    <cellStyle name="Entrée" xfId="37781" builtinId="20" hidden="1"/>
    <cellStyle name="Entrée" xfId="37820" builtinId="20" hidden="1"/>
    <cellStyle name="Entrée" xfId="37859" builtinId="20" hidden="1"/>
    <cellStyle name="Entrée" xfId="37898" builtinId="20" hidden="1"/>
    <cellStyle name="Entrée" xfId="37938" builtinId="20" hidden="1"/>
    <cellStyle name="Entrée" xfId="37977" builtinId="20" hidden="1"/>
    <cellStyle name="Entrée" xfId="38015" builtinId="20" hidden="1"/>
    <cellStyle name="Entrée" xfId="38054" builtinId="20" hidden="1"/>
    <cellStyle name="Entrée" xfId="38093" builtinId="20" hidden="1"/>
    <cellStyle name="Entrée" xfId="38132" builtinId="20" hidden="1"/>
    <cellStyle name="Entrée" xfId="38172" builtinId="20" hidden="1"/>
    <cellStyle name="Entrée" xfId="38211" builtinId="20" hidden="1"/>
    <cellStyle name="Entrée" xfId="38249" builtinId="20" hidden="1"/>
    <cellStyle name="Entrée" xfId="38288" builtinId="20" hidden="1"/>
    <cellStyle name="Entrée" xfId="38327" builtinId="20" hidden="1"/>
    <cellStyle name="Entrée" xfId="38366" builtinId="20" hidden="1"/>
    <cellStyle name="Entrée" xfId="38406" builtinId="20" hidden="1"/>
    <cellStyle name="Entrée" xfId="38445" builtinId="20" hidden="1"/>
    <cellStyle name="Entrée" xfId="38485" builtinId="20" hidden="1"/>
    <cellStyle name="Entrée" xfId="38524" builtinId="20" hidden="1"/>
    <cellStyle name="Entrée" xfId="38564" builtinId="20" hidden="1"/>
    <cellStyle name="Entrée" xfId="38603" builtinId="20" hidden="1"/>
    <cellStyle name="Entrée" xfId="38642" builtinId="20" hidden="1"/>
    <cellStyle name="Entrée" xfId="38798" builtinId="20" hidden="1"/>
    <cellStyle name="Entrée" xfId="38838" builtinId="20" hidden="1"/>
    <cellStyle name="Entrée" xfId="38877" builtinId="20" hidden="1"/>
    <cellStyle name="Entrée" xfId="38915" builtinId="20" hidden="1"/>
    <cellStyle name="Entrée" xfId="38954" builtinId="20" hidden="1"/>
    <cellStyle name="Entrée" xfId="38993" builtinId="20" hidden="1"/>
    <cellStyle name="Entrée" xfId="39032" builtinId="20" hidden="1"/>
    <cellStyle name="Entrée" xfId="39072" builtinId="20" hidden="1"/>
    <cellStyle name="Entrée" xfId="39111" builtinId="20" hidden="1"/>
    <cellStyle name="Entrée" xfId="39149" builtinId="20" hidden="1"/>
    <cellStyle name="Entrée" xfId="39188" builtinId="20" hidden="1"/>
    <cellStyle name="Entrée" xfId="39227" builtinId="20" hidden="1"/>
    <cellStyle name="Entrée" xfId="39266" builtinId="20" hidden="1"/>
    <cellStyle name="Entrée" xfId="39306" builtinId="20" hidden="1"/>
    <cellStyle name="Entrée" xfId="39345" builtinId="20" hidden="1"/>
    <cellStyle name="Entrée" xfId="39386" builtinId="20" hidden="1"/>
    <cellStyle name="Entrée" xfId="39425" builtinId="20" hidden="1"/>
    <cellStyle name="Entrée" xfId="39465" builtinId="20" hidden="1"/>
    <cellStyle name="Entrée" xfId="39504" builtinId="20" hidden="1"/>
    <cellStyle name="Entrée" xfId="38782" builtinId="20" hidden="1"/>
    <cellStyle name="Entrée" xfId="38680" builtinId="20" hidden="1"/>
    <cellStyle name="Entrée" xfId="39577" builtinId="20" hidden="1"/>
    <cellStyle name="Entrée" xfId="39616" builtinId="20" hidden="1"/>
    <cellStyle name="Entrée" xfId="39654" builtinId="20" hidden="1"/>
    <cellStyle name="Entrée" xfId="39693" builtinId="20" hidden="1"/>
    <cellStyle name="Entrée" xfId="39732" builtinId="20" hidden="1"/>
    <cellStyle name="Entrée" xfId="39771" builtinId="20" hidden="1"/>
    <cellStyle name="Entrée" xfId="39811" builtinId="20" hidden="1"/>
    <cellStyle name="Entrée" xfId="39850" builtinId="20" hidden="1"/>
    <cellStyle name="Entrée" xfId="39888" builtinId="20" hidden="1"/>
    <cellStyle name="Entrée" xfId="39927" builtinId="20" hidden="1"/>
    <cellStyle name="Entrée" xfId="39966" builtinId="20" hidden="1"/>
    <cellStyle name="Entrée" xfId="40005" builtinId="20" hidden="1"/>
    <cellStyle name="Entrée" xfId="40045" builtinId="20" hidden="1"/>
    <cellStyle name="Entrée" xfId="40084" builtinId="20" hidden="1"/>
    <cellStyle name="Entrée" xfId="40124" builtinId="20" hidden="1"/>
    <cellStyle name="Entrée" xfId="40163" builtinId="20" hidden="1"/>
    <cellStyle name="Entrée" xfId="40203" builtinId="20" hidden="1"/>
    <cellStyle name="Entrée" xfId="40242" builtinId="20" hidden="1"/>
    <cellStyle name="Entrée" xfId="38696" builtinId="20" hidden="1"/>
    <cellStyle name="Entrée" xfId="38731" builtinId="20" hidden="1"/>
    <cellStyle name="Entrée" xfId="40287" builtinId="20" hidden="1"/>
    <cellStyle name="Entrée" xfId="40326" builtinId="20" hidden="1"/>
    <cellStyle name="Entrée" xfId="40364" builtinId="20" hidden="1"/>
    <cellStyle name="Entrée" xfId="40403" builtinId="20" hidden="1"/>
    <cellStyle name="Entrée" xfId="40442" builtinId="20" hidden="1"/>
    <cellStyle name="Entrée" xfId="40481" builtinId="20" hidden="1"/>
    <cellStyle name="Entrée" xfId="40521" builtinId="20" hidden="1"/>
    <cellStyle name="Entrée" xfId="40560" builtinId="20" hidden="1"/>
    <cellStyle name="Entrée" xfId="40598" builtinId="20" hidden="1"/>
    <cellStyle name="Entrée" xfId="40637" builtinId="20" hidden="1"/>
    <cellStyle name="Entrée" xfId="40676" builtinId="20" hidden="1"/>
    <cellStyle name="Entrée" xfId="40715" builtinId="20" hidden="1"/>
    <cellStyle name="Entrée" xfId="40755" builtinId="20" hidden="1"/>
    <cellStyle name="Entrée" xfId="40794" builtinId="20" hidden="1"/>
    <cellStyle name="Entrée" xfId="40834" builtinId="20" hidden="1"/>
    <cellStyle name="Entrée" xfId="40873" builtinId="20" hidden="1"/>
    <cellStyle name="Entrée" xfId="40913" builtinId="20" hidden="1"/>
    <cellStyle name="Entrée" xfId="40952" builtinId="20" hidden="1"/>
    <cellStyle name="Entrée" xfId="41012" builtinId="20" hidden="1"/>
    <cellStyle name="Entrée" xfId="41069" builtinId="20" hidden="1"/>
    <cellStyle name="Entrée" xfId="41109" builtinId="20" hidden="1"/>
    <cellStyle name="Entrée" xfId="41148" builtinId="20" hidden="1"/>
    <cellStyle name="Entrée" xfId="41186" builtinId="20" hidden="1"/>
    <cellStyle name="Entrée" xfId="41225" builtinId="20" hidden="1"/>
    <cellStyle name="Entrée" xfId="41264" builtinId="20" hidden="1"/>
    <cellStyle name="Entrée" xfId="41303" builtinId="20" hidden="1"/>
    <cellStyle name="Entrée" xfId="41343" builtinId="20" hidden="1"/>
    <cellStyle name="Entrée" xfId="41382" builtinId="20" hidden="1"/>
    <cellStyle name="Entrée" xfId="41420" builtinId="20" hidden="1"/>
    <cellStyle name="Entrée" xfId="41459" builtinId="20" hidden="1"/>
    <cellStyle name="Entrée" xfId="41498" builtinId="20" hidden="1"/>
    <cellStyle name="Entrée" xfId="41537" builtinId="20" hidden="1"/>
    <cellStyle name="Entrée" xfId="41577" builtinId="20" hidden="1"/>
    <cellStyle name="Entrée" xfId="41616" builtinId="20" hidden="1"/>
    <cellStyle name="Entrée" xfId="41656" builtinId="20" hidden="1"/>
    <cellStyle name="Entrée" xfId="41695" builtinId="20" hidden="1"/>
    <cellStyle name="Entrée" xfId="41735" builtinId="20" hidden="1"/>
    <cellStyle name="Entrée" xfId="41774" builtinId="20" hidden="1"/>
    <cellStyle name="Entrée" xfId="41057" builtinId="20" hidden="1"/>
    <cellStyle name="Entrée" xfId="41813" builtinId="20" hidden="1"/>
    <cellStyle name="Entrée" xfId="41853" builtinId="20" hidden="1"/>
    <cellStyle name="Entrée" xfId="41892" builtinId="20" hidden="1"/>
    <cellStyle name="Entrée" xfId="41930" builtinId="20" hidden="1"/>
    <cellStyle name="Entrée" xfId="41969" builtinId="20" hidden="1"/>
    <cellStyle name="Entrée" xfId="42008" builtinId="20" hidden="1"/>
    <cellStyle name="Entrée" xfId="42047" builtinId="20" hidden="1"/>
    <cellStyle name="Entrée" xfId="42087" builtinId="20" hidden="1"/>
    <cellStyle name="Entrée" xfId="42126" builtinId="20" hidden="1"/>
    <cellStyle name="Entrée" xfId="42164" builtinId="20" hidden="1"/>
    <cellStyle name="Entrée" xfId="42203" builtinId="20" hidden="1"/>
    <cellStyle name="Entrée" xfId="42242" builtinId="20" hidden="1"/>
    <cellStyle name="Entrée" xfId="42281" builtinId="20" hidden="1"/>
    <cellStyle name="Entrée" xfId="42321" builtinId="20" hidden="1"/>
    <cellStyle name="Entrée" xfId="42360" builtinId="20" hidden="1"/>
    <cellStyle name="Entrée" xfId="42400" builtinId="20" hidden="1"/>
    <cellStyle name="Entrée" xfId="42439" builtinId="20" hidden="1"/>
    <cellStyle name="Entrée" xfId="42479" builtinId="20" hidden="1"/>
    <cellStyle name="Entrée" xfId="42518" builtinId="20" hidden="1"/>
    <cellStyle name="Entrée" xfId="42582" builtinId="20" hidden="1"/>
    <cellStyle name="Entrée" xfId="42635" builtinId="20" hidden="1"/>
    <cellStyle name="Entrée" xfId="42675" builtinId="20" hidden="1"/>
    <cellStyle name="Entrée" xfId="42714" builtinId="20" hidden="1"/>
    <cellStyle name="Entrée" xfId="42752" builtinId="20" hidden="1"/>
    <cellStyle name="Entrée" xfId="42791" builtinId="20" hidden="1"/>
    <cellStyle name="Entrée" xfId="42830" builtinId="20" hidden="1"/>
    <cellStyle name="Entrée" xfId="42869" builtinId="20" hidden="1"/>
    <cellStyle name="Entrée" xfId="42909" builtinId="20" hidden="1"/>
    <cellStyle name="Entrée" xfId="42948" builtinId="20" hidden="1"/>
    <cellStyle name="Entrée" xfId="42986" builtinId="20" hidden="1"/>
    <cellStyle name="Entrée" xfId="43025" builtinId="20" hidden="1"/>
    <cellStyle name="Entrée" xfId="43064" builtinId="20" hidden="1"/>
    <cellStyle name="Entrée" xfId="43103" builtinId="20" hidden="1"/>
    <cellStyle name="Entrée" xfId="43143" builtinId="20" hidden="1"/>
    <cellStyle name="Entrée" xfId="43182" builtinId="20" hidden="1"/>
    <cellStyle name="Entrée" xfId="43222" builtinId="20" hidden="1"/>
    <cellStyle name="Entrée" xfId="43261" builtinId="20" hidden="1"/>
    <cellStyle name="Entrée" xfId="43301" builtinId="20" hidden="1"/>
    <cellStyle name="Entrée" xfId="43340" builtinId="20" hidden="1"/>
    <cellStyle name="Entrée" xfId="42563" builtinId="20" hidden="1"/>
    <cellStyle name="Entrée" xfId="43379" builtinId="20" hidden="1"/>
    <cellStyle name="Entrée" xfId="43419" builtinId="20" hidden="1"/>
    <cellStyle name="Entrée" xfId="43458" builtinId="20" hidden="1"/>
    <cellStyle name="Entrée" xfId="43496" builtinId="20" hidden="1"/>
    <cellStyle name="Entrée" xfId="43535" builtinId="20" hidden="1"/>
    <cellStyle name="Entrée" xfId="43574" builtinId="20" hidden="1"/>
    <cellStyle name="Entrée" xfId="43613" builtinId="20" hidden="1"/>
    <cellStyle name="Entrée" xfId="43653" builtinId="20" hidden="1"/>
    <cellStyle name="Entrée" xfId="43692" builtinId="20" hidden="1"/>
    <cellStyle name="Entrée" xfId="43730" builtinId="20" hidden="1"/>
    <cellStyle name="Entrée" xfId="43769" builtinId="20" hidden="1"/>
    <cellStyle name="Entrée" xfId="43808" builtinId="20" hidden="1"/>
    <cellStyle name="Entrée" xfId="43847" builtinId="20" hidden="1"/>
    <cellStyle name="Entrée" xfId="43887" builtinId="20" hidden="1"/>
    <cellStyle name="Entrée" xfId="43926" builtinId="20" hidden="1"/>
    <cellStyle name="Entrée" xfId="43966" builtinId="20" hidden="1"/>
    <cellStyle name="Entrée" xfId="44005" builtinId="20" hidden="1"/>
    <cellStyle name="Entrée" xfId="44045" builtinId="20" hidden="1"/>
    <cellStyle name="Entrée" xfId="44084" builtinId="20" hidden="1"/>
    <cellStyle name="Entrée" xfId="44148" builtinId="20" hidden="1"/>
    <cellStyle name="Entrée" xfId="44201" builtinId="20" hidden="1"/>
    <cellStyle name="Entrée" xfId="44241" builtinId="20" hidden="1"/>
    <cellStyle name="Entrée" xfId="44280" builtinId="20" hidden="1"/>
    <cellStyle name="Entrée" xfId="44318" builtinId="20" hidden="1"/>
    <cellStyle name="Entrée" xfId="44357" builtinId="20" hidden="1"/>
    <cellStyle name="Entrée" xfId="44396" builtinId="20" hidden="1"/>
    <cellStyle name="Entrée" xfId="44435" builtinId="20" hidden="1"/>
    <cellStyle name="Entrée" xfId="44475" builtinId="20" hidden="1"/>
    <cellStyle name="Entrée" xfId="44514" builtinId="20" hidden="1"/>
    <cellStyle name="Entrée" xfId="44552" builtinId="20" hidden="1"/>
    <cellStyle name="Entrée" xfId="44591" builtinId="20" hidden="1"/>
    <cellStyle name="Entrée" xfId="44630" builtinId="20" hidden="1"/>
    <cellStyle name="Entrée" xfId="44669" builtinId="20" hidden="1"/>
    <cellStyle name="Entrée" xfId="44709" builtinId="20" hidden="1"/>
    <cellStyle name="Entrée" xfId="44748" builtinId="20" hidden="1"/>
    <cellStyle name="Entrée" xfId="44788" builtinId="20" hidden="1"/>
    <cellStyle name="Entrée" xfId="44827" builtinId="20" hidden="1"/>
    <cellStyle name="Entrée" xfId="44867" builtinId="20" hidden="1"/>
    <cellStyle name="Entrée" xfId="44906" builtinId="20" hidden="1"/>
    <cellStyle name="Entrée" xfId="44188" builtinId="20" hidden="1"/>
    <cellStyle name="Entrée" xfId="44945" builtinId="20" hidden="1"/>
    <cellStyle name="Entrée" xfId="44985" builtinId="20" hidden="1"/>
    <cellStyle name="Entrée" xfId="45024" builtinId="20" hidden="1"/>
    <cellStyle name="Entrée" xfId="45062" builtinId="20" hidden="1"/>
    <cellStyle name="Entrée" xfId="45101" builtinId="20" hidden="1"/>
    <cellStyle name="Entrée" xfId="45140" builtinId="20" hidden="1"/>
    <cellStyle name="Entrée" xfId="45179" builtinId="20" hidden="1"/>
    <cellStyle name="Entrée" xfId="45219" builtinId="20" hidden="1"/>
    <cellStyle name="Entrée" xfId="45258" builtinId="20" hidden="1"/>
    <cellStyle name="Entrée" xfId="45296" builtinId="20" hidden="1"/>
    <cellStyle name="Entrée" xfId="45335" builtinId="20" hidden="1"/>
    <cellStyle name="Entrée" xfId="45374" builtinId="20" hidden="1"/>
    <cellStyle name="Entrée" xfId="45413" builtinId="20" hidden="1"/>
    <cellStyle name="Entrée" xfId="45453" builtinId="20" hidden="1"/>
    <cellStyle name="Entrée" xfId="45492" builtinId="20" hidden="1"/>
    <cellStyle name="Entrée" xfId="45532" builtinId="20" hidden="1"/>
    <cellStyle name="Entrée" xfId="45571" builtinId="20" hidden="1"/>
    <cellStyle name="Entrée" xfId="45611" builtinId="20" hidden="1"/>
    <cellStyle name="Entrée" xfId="45650" builtinId="20" hidden="1"/>
    <cellStyle name="Entrée" xfId="45689" builtinId="20" hidden="1"/>
    <cellStyle name="Entrée" xfId="45728" builtinId="20" hidden="1"/>
    <cellStyle name="Entrée" xfId="45768" builtinId="20" hidden="1"/>
    <cellStyle name="Entrée" xfId="45808" builtinId="20" hidden="1"/>
    <cellStyle name="Entrée" xfId="45846" builtinId="20" hidden="1"/>
    <cellStyle name="Entrée" xfId="45883" builtinId="20" hidden="1"/>
    <cellStyle name="Entrée" xfId="45920" builtinId="20" hidden="1"/>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Insatisfaisant" xfId="85" builtinId="27" hidden="1"/>
    <cellStyle name="Insatisfaisant" xfId="122" builtinId="27" hidden="1"/>
    <cellStyle name="Insatisfaisant" xfId="47" builtinId="27" hidden="1"/>
    <cellStyle name="Insatisfaisant" xfId="160" builtinId="27" hidden="1"/>
    <cellStyle name="Insatisfaisant" xfId="198" builtinId="27" hidden="1"/>
    <cellStyle name="Insatisfaisant" xfId="236" builtinId="27" hidden="1"/>
    <cellStyle name="Insatisfaisant" xfId="274" builtinId="27" hidden="1"/>
    <cellStyle name="Insatisfaisant" xfId="312" builtinId="27" hidden="1"/>
    <cellStyle name="Insatisfaisant" xfId="352" builtinId="27" hidden="1"/>
    <cellStyle name="Insatisfaisant" xfId="391" builtinId="27" hidden="1"/>
    <cellStyle name="Insatisfaisant" xfId="429" builtinId="27" hidden="1"/>
    <cellStyle name="Insatisfaisant" xfId="468" builtinId="27" hidden="1"/>
    <cellStyle name="Insatisfaisant" xfId="507" builtinId="27" hidden="1"/>
    <cellStyle name="Insatisfaisant" xfId="546" builtinId="27" hidden="1"/>
    <cellStyle name="Insatisfaisant" xfId="586" builtinId="27" hidden="1"/>
    <cellStyle name="Insatisfaisant" xfId="625" builtinId="27" hidden="1"/>
    <cellStyle name="Insatisfaisant" xfId="663" builtinId="27" hidden="1"/>
    <cellStyle name="Insatisfaisant" xfId="702" builtinId="27" hidden="1"/>
    <cellStyle name="Insatisfaisant" xfId="741" builtinId="27" hidden="1"/>
    <cellStyle name="Insatisfaisant" xfId="780" builtinId="27" hidden="1"/>
    <cellStyle name="Insatisfaisant" xfId="820" builtinId="27" hidden="1"/>
    <cellStyle name="Insatisfaisant" xfId="859" builtinId="27" hidden="1"/>
    <cellStyle name="Insatisfaisant" xfId="899" builtinId="27" hidden="1"/>
    <cellStyle name="Insatisfaisant" xfId="938" builtinId="27" hidden="1"/>
    <cellStyle name="Insatisfaisant" xfId="978" builtinId="27" hidden="1"/>
    <cellStyle name="Insatisfaisant" xfId="1017" builtinId="27" hidden="1"/>
    <cellStyle name="Insatisfaisant" xfId="1056" builtinId="27" hidden="1"/>
    <cellStyle name="Insatisfaisant" xfId="1212" builtinId="27" hidden="1"/>
    <cellStyle name="Insatisfaisant" xfId="1252" builtinId="27" hidden="1"/>
    <cellStyle name="Insatisfaisant" xfId="1291" builtinId="27" hidden="1"/>
    <cellStyle name="Insatisfaisant" xfId="1329" builtinId="27" hidden="1"/>
    <cellStyle name="Insatisfaisant" xfId="1368" builtinId="27" hidden="1"/>
    <cellStyle name="Insatisfaisant" xfId="1407" builtinId="27" hidden="1"/>
    <cellStyle name="Insatisfaisant" xfId="1446" builtinId="27" hidden="1"/>
    <cellStyle name="Insatisfaisant" xfId="1486" builtinId="27" hidden="1"/>
    <cellStyle name="Insatisfaisant" xfId="1525" builtinId="27" hidden="1"/>
    <cellStyle name="Insatisfaisant" xfId="1563" builtinId="27" hidden="1"/>
    <cellStyle name="Insatisfaisant" xfId="1602" builtinId="27" hidden="1"/>
    <cellStyle name="Insatisfaisant" xfId="1641" builtinId="27" hidden="1"/>
    <cellStyle name="Insatisfaisant" xfId="1680" builtinId="27" hidden="1"/>
    <cellStyle name="Insatisfaisant" xfId="1720" builtinId="27" hidden="1"/>
    <cellStyle name="Insatisfaisant" xfId="1759" builtinId="27" hidden="1"/>
    <cellStyle name="Insatisfaisant" xfId="1800" builtinId="27" hidden="1"/>
    <cellStyle name="Insatisfaisant" xfId="1839" builtinId="27" hidden="1"/>
    <cellStyle name="Insatisfaisant" xfId="1879" builtinId="27" hidden="1"/>
    <cellStyle name="Insatisfaisant" xfId="1918" builtinId="27" hidden="1"/>
    <cellStyle name="Insatisfaisant" xfId="1200" builtinId="27" hidden="1"/>
    <cellStyle name="Insatisfaisant" xfId="1098" builtinId="27" hidden="1"/>
    <cellStyle name="Insatisfaisant" xfId="1991" builtinId="27" hidden="1"/>
    <cellStyle name="Insatisfaisant" xfId="2030" builtinId="27" hidden="1"/>
    <cellStyle name="Insatisfaisant" xfId="2068" builtinId="27" hidden="1"/>
    <cellStyle name="Insatisfaisant" xfId="2107" builtinId="27" hidden="1"/>
    <cellStyle name="Insatisfaisant" xfId="2146" builtinId="27" hidden="1"/>
    <cellStyle name="Insatisfaisant" xfId="2185" builtinId="27" hidden="1"/>
    <cellStyle name="Insatisfaisant" xfId="2225" builtinId="27" hidden="1"/>
    <cellStyle name="Insatisfaisant" xfId="2264" builtinId="27" hidden="1"/>
    <cellStyle name="Insatisfaisant" xfId="2302" builtinId="27" hidden="1"/>
    <cellStyle name="Insatisfaisant" xfId="2341" builtinId="27" hidden="1"/>
    <cellStyle name="Insatisfaisant" xfId="2380" builtinId="27" hidden="1"/>
    <cellStyle name="Insatisfaisant" xfId="2419" builtinId="27" hidden="1"/>
    <cellStyle name="Insatisfaisant" xfId="2459" builtinId="27" hidden="1"/>
    <cellStyle name="Insatisfaisant" xfId="2498" builtinId="27" hidden="1"/>
    <cellStyle name="Insatisfaisant" xfId="2538" builtinId="27" hidden="1"/>
    <cellStyle name="Insatisfaisant" xfId="2577" builtinId="27" hidden="1"/>
    <cellStyle name="Insatisfaisant" xfId="2617" builtinId="27" hidden="1"/>
    <cellStyle name="Insatisfaisant" xfId="2656" builtinId="27" hidden="1"/>
    <cellStyle name="Insatisfaisant" xfId="1110" builtinId="27" hidden="1"/>
    <cellStyle name="Insatisfaisant" xfId="1145" builtinId="27" hidden="1"/>
    <cellStyle name="Insatisfaisant" xfId="2701" builtinId="27" hidden="1"/>
    <cellStyle name="Insatisfaisant" xfId="2740" builtinId="27" hidden="1"/>
    <cellStyle name="Insatisfaisant" xfId="2778" builtinId="27" hidden="1"/>
    <cellStyle name="Insatisfaisant" xfId="2817" builtinId="27" hidden="1"/>
    <cellStyle name="Insatisfaisant" xfId="2856" builtinId="27" hidden="1"/>
    <cellStyle name="Insatisfaisant" xfId="2895" builtinId="27" hidden="1"/>
    <cellStyle name="Insatisfaisant" xfId="2935" builtinId="27" hidden="1"/>
    <cellStyle name="Insatisfaisant" xfId="2974" builtinId="27" hidden="1"/>
    <cellStyle name="Insatisfaisant" xfId="3012" builtinId="27" hidden="1"/>
    <cellStyle name="Insatisfaisant" xfId="3051" builtinId="27" hidden="1"/>
    <cellStyle name="Insatisfaisant" xfId="3090" builtinId="27" hidden="1"/>
    <cellStyle name="Insatisfaisant" xfId="3129" builtinId="27" hidden="1"/>
    <cellStyle name="Insatisfaisant" xfId="3169" builtinId="27" hidden="1"/>
    <cellStyle name="Insatisfaisant" xfId="3208" builtinId="27" hidden="1"/>
    <cellStyle name="Insatisfaisant" xfId="3248" builtinId="27" hidden="1"/>
    <cellStyle name="Insatisfaisant" xfId="3287" builtinId="27" hidden="1"/>
    <cellStyle name="Insatisfaisant" xfId="3327" builtinId="27" hidden="1"/>
    <cellStyle name="Insatisfaisant" xfId="3366" builtinId="27" hidden="1"/>
    <cellStyle name="Insatisfaisant" xfId="3405" builtinId="27" hidden="1"/>
    <cellStyle name="Insatisfaisant" xfId="3596" builtinId="27" hidden="1"/>
    <cellStyle name="Insatisfaisant" xfId="3640" builtinId="27" hidden="1"/>
    <cellStyle name="Insatisfaisant" xfId="3679" builtinId="27" hidden="1"/>
    <cellStyle name="Insatisfaisant" xfId="3717" builtinId="27" hidden="1"/>
    <cellStyle name="Insatisfaisant" xfId="3756" builtinId="27" hidden="1"/>
    <cellStyle name="Insatisfaisant" xfId="3795" builtinId="27" hidden="1"/>
    <cellStyle name="Insatisfaisant" xfId="3834" builtinId="27" hidden="1"/>
    <cellStyle name="Insatisfaisant" xfId="3874" builtinId="27" hidden="1"/>
    <cellStyle name="Insatisfaisant" xfId="3913" builtinId="27" hidden="1"/>
    <cellStyle name="Insatisfaisant" xfId="3951" builtinId="27" hidden="1"/>
    <cellStyle name="Insatisfaisant" xfId="3990" builtinId="27" hidden="1"/>
    <cellStyle name="Insatisfaisant" xfId="4033" builtinId="27" hidden="1"/>
    <cellStyle name="Insatisfaisant" xfId="4072" builtinId="27" hidden="1"/>
    <cellStyle name="Insatisfaisant" xfId="4112" builtinId="27" hidden="1"/>
    <cellStyle name="Insatisfaisant" xfId="4151" builtinId="27" hidden="1"/>
    <cellStyle name="Insatisfaisant" xfId="4192" builtinId="27" hidden="1"/>
    <cellStyle name="Insatisfaisant" xfId="4231" builtinId="27" hidden="1"/>
    <cellStyle name="Insatisfaisant" xfId="4271" builtinId="27" hidden="1"/>
    <cellStyle name="Insatisfaisant" xfId="4310" builtinId="27" hidden="1"/>
    <cellStyle name="Insatisfaisant" xfId="4366" builtinId="27" hidden="1"/>
    <cellStyle name="Insatisfaisant" xfId="4522" builtinId="27" hidden="1"/>
    <cellStyle name="Insatisfaisant" xfId="4566" builtinId="27" hidden="1"/>
    <cellStyle name="Insatisfaisant" xfId="4605" builtinId="27" hidden="1"/>
    <cellStyle name="Insatisfaisant" xfId="4643" builtinId="27" hidden="1"/>
    <cellStyle name="Insatisfaisant" xfId="4682" builtinId="27" hidden="1"/>
    <cellStyle name="Insatisfaisant" xfId="4721" builtinId="27" hidden="1"/>
    <cellStyle name="Insatisfaisant" xfId="4760" builtinId="27" hidden="1"/>
    <cellStyle name="Insatisfaisant" xfId="4800" builtinId="27" hidden="1"/>
    <cellStyle name="Insatisfaisant" xfId="4839" builtinId="27" hidden="1"/>
    <cellStyle name="Insatisfaisant" xfId="4877" builtinId="27" hidden="1"/>
    <cellStyle name="Insatisfaisant" xfId="4916" builtinId="27" hidden="1"/>
    <cellStyle name="Insatisfaisant" xfId="4959" builtinId="27" hidden="1"/>
    <cellStyle name="Insatisfaisant" xfId="4998" builtinId="27" hidden="1"/>
    <cellStyle name="Insatisfaisant" xfId="5038" builtinId="27" hidden="1"/>
    <cellStyle name="Insatisfaisant" xfId="5077" builtinId="27" hidden="1"/>
    <cellStyle name="Insatisfaisant" xfId="5118" builtinId="27" hidden="1"/>
    <cellStyle name="Insatisfaisant" xfId="5157" builtinId="27" hidden="1"/>
    <cellStyle name="Insatisfaisant" xfId="5197" builtinId="27" hidden="1"/>
    <cellStyle name="Insatisfaisant" xfId="5236" builtinId="27" hidden="1"/>
    <cellStyle name="Insatisfaisant" xfId="4510" builtinId="27" hidden="1"/>
    <cellStyle name="Insatisfaisant" xfId="4408" builtinId="27" hidden="1"/>
    <cellStyle name="Insatisfaisant" xfId="5309" builtinId="27" hidden="1"/>
    <cellStyle name="Insatisfaisant" xfId="5348" builtinId="27" hidden="1"/>
    <cellStyle name="Insatisfaisant" xfId="5386" builtinId="27" hidden="1"/>
    <cellStyle name="Insatisfaisant" xfId="5425" builtinId="27" hidden="1"/>
    <cellStyle name="Insatisfaisant" xfId="5464" builtinId="27" hidden="1"/>
    <cellStyle name="Insatisfaisant" xfId="5503" builtinId="27" hidden="1"/>
    <cellStyle name="Insatisfaisant" xfId="5543" builtinId="27" hidden="1"/>
    <cellStyle name="Insatisfaisant" xfId="5582" builtinId="27" hidden="1"/>
    <cellStyle name="Insatisfaisant" xfId="5620" builtinId="27" hidden="1"/>
    <cellStyle name="Insatisfaisant" xfId="5659" builtinId="27" hidden="1"/>
    <cellStyle name="Insatisfaisant" xfId="5698" builtinId="27" hidden="1"/>
    <cellStyle name="Insatisfaisant" xfId="5737" builtinId="27" hidden="1"/>
    <cellStyle name="Insatisfaisant" xfId="5777" builtinId="27" hidden="1"/>
    <cellStyle name="Insatisfaisant" xfId="5816" builtinId="27" hidden="1"/>
    <cellStyle name="Insatisfaisant" xfId="5856" builtinId="27" hidden="1"/>
    <cellStyle name="Insatisfaisant" xfId="5895" builtinId="27" hidden="1"/>
    <cellStyle name="Insatisfaisant" xfId="5935" builtinId="27" hidden="1"/>
    <cellStyle name="Insatisfaisant" xfId="5974" builtinId="27" hidden="1"/>
    <cellStyle name="Insatisfaisant" xfId="4420" builtinId="27" hidden="1"/>
    <cellStyle name="Insatisfaisant" xfId="4455" builtinId="27" hidden="1"/>
    <cellStyle name="Insatisfaisant" xfId="6019" builtinId="27" hidden="1"/>
    <cellStyle name="Insatisfaisant" xfId="6058" builtinId="27" hidden="1"/>
    <cellStyle name="Insatisfaisant" xfId="6096" builtinId="27" hidden="1"/>
    <cellStyle name="Insatisfaisant" xfId="6135" builtinId="27" hidden="1"/>
    <cellStyle name="Insatisfaisant" xfId="6174" builtinId="27" hidden="1"/>
    <cellStyle name="Insatisfaisant" xfId="6213" builtinId="27" hidden="1"/>
    <cellStyle name="Insatisfaisant" xfId="6253" builtinId="27" hidden="1"/>
    <cellStyle name="Insatisfaisant" xfId="6292" builtinId="27" hidden="1"/>
    <cellStyle name="Insatisfaisant" xfId="6330" builtinId="27" hidden="1"/>
    <cellStyle name="Insatisfaisant" xfId="6369" builtinId="27" hidden="1"/>
    <cellStyle name="Insatisfaisant" xfId="6408" builtinId="27" hidden="1"/>
    <cellStyle name="Insatisfaisant" xfId="6447" builtinId="27" hidden="1"/>
    <cellStyle name="Insatisfaisant" xfId="6487" builtinId="27" hidden="1"/>
    <cellStyle name="Insatisfaisant" xfId="6526" builtinId="27" hidden="1"/>
    <cellStyle name="Insatisfaisant" xfId="6566" builtinId="27" hidden="1"/>
    <cellStyle name="Insatisfaisant" xfId="6605" builtinId="27" hidden="1"/>
    <cellStyle name="Insatisfaisant" xfId="6645" builtinId="27" hidden="1"/>
    <cellStyle name="Insatisfaisant" xfId="6684" builtinId="27" hidden="1"/>
    <cellStyle name="Insatisfaisant" xfId="3584" builtinId="27" hidden="1"/>
    <cellStyle name="Insatisfaisant" xfId="3457" builtinId="27" hidden="1"/>
    <cellStyle name="Insatisfaisant" xfId="6739" builtinId="27" hidden="1"/>
    <cellStyle name="Insatisfaisant" xfId="6778" builtinId="27" hidden="1"/>
    <cellStyle name="Insatisfaisant" xfId="6816" builtinId="27" hidden="1"/>
    <cellStyle name="Insatisfaisant" xfId="6855" builtinId="27" hidden="1"/>
    <cellStyle name="Insatisfaisant" xfId="6894" builtinId="27" hidden="1"/>
    <cellStyle name="Insatisfaisant" xfId="6933" builtinId="27" hidden="1"/>
    <cellStyle name="Insatisfaisant" xfId="6973" builtinId="27" hidden="1"/>
    <cellStyle name="Insatisfaisant" xfId="7012" builtinId="27" hidden="1"/>
    <cellStyle name="Insatisfaisant" xfId="7050" builtinId="27" hidden="1"/>
    <cellStyle name="Insatisfaisant" xfId="7089" builtinId="27" hidden="1"/>
    <cellStyle name="Insatisfaisant" xfId="7130" builtinId="27" hidden="1"/>
    <cellStyle name="Insatisfaisant" xfId="7169" builtinId="27" hidden="1"/>
    <cellStyle name="Insatisfaisant" xfId="7209" builtinId="27" hidden="1"/>
    <cellStyle name="Insatisfaisant" xfId="7248" builtinId="27" hidden="1"/>
    <cellStyle name="Insatisfaisant" xfId="7289" builtinId="27" hidden="1"/>
    <cellStyle name="Insatisfaisant" xfId="7328" builtinId="27" hidden="1"/>
    <cellStyle name="Insatisfaisant" xfId="7368" builtinId="27" hidden="1"/>
    <cellStyle name="Insatisfaisant" xfId="7407" builtinId="27" hidden="1"/>
    <cellStyle name="Insatisfaisant" xfId="7457" builtinId="27" hidden="1"/>
    <cellStyle name="Insatisfaisant" xfId="7613" builtinId="27" hidden="1"/>
    <cellStyle name="Insatisfaisant" xfId="7655" builtinId="27" hidden="1"/>
    <cellStyle name="Insatisfaisant" xfId="7694" builtinId="27" hidden="1"/>
    <cellStyle name="Insatisfaisant" xfId="7732" builtinId="27" hidden="1"/>
    <cellStyle name="Insatisfaisant" xfId="7771" builtinId="27" hidden="1"/>
    <cellStyle name="Insatisfaisant" xfId="7810" builtinId="27" hidden="1"/>
    <cellStyle name="Insatisfaisant" xfId="7849" builtinId="27" hidden="1"/>
    <cellStyle name="Insatisfaisant" xfId="7889" builtinId="27" hidden="1"/>
    <cellStyle name="Insatisfaisant" xfId="7928" builtinId="27" hidden="1"/>
    <cellStyle name="Insatisfaisant" xfId="7966" builtinId="27" hidden="1"/>
    <cellStyle name="Insatisfaisant" xfId="8005" builtinId="27" hidden="1"/>
    <cellStyle name="Insatisfaisant" xfId="8046" builtinId="27" hidden="1"/>
    <cellStyle name="Insatisfaisant" xfId="8085" builtinId="27" hidden="1"/>
    <cellStyle name="Insatisfaisant" xfId="8125" builtinId="27" hidden="1"/>
    <cellStyle name="Insatisfaisant" xfId="8164" builtinId="27" hidden="1"/>
    <cellStyle name="Insatisfaisant" xfId="8205" builtinId="27" hidden="1"/>
    <cellStyle name="Insatisfaisant" xfId="8244" builtinId="27" hidden="1"/>
    <cellStyle name="Insatisfaisant" xfId="8284" builtinId="27" hidden="1"/>
    <cellStyle name="Insatisfaisant" xfId="8323" builtinId="27" hidden="1"/>
    <cellStyle name="Insatisfaisant" xfId="7601" builtinId="27" hidden="1"/>
    <cellStyle name="Insatisfaisant" xfId="7499" builtinId="27" hidden="1"/>
    <cellStyle name="Insatisfaisant" xfId="8396" builtinId="27" hidden="1"/>
    <cellStyle name="Insatisfaisant" xfId="8435" builtinId="27" hidden="1"/>
    <cellStyle name="Insatisfaisant" xfId="8473" builtinId="27" hidden="1"/>
    <cellStyle name="Insatisfaisant" xfId="8512" builtinId="27" hidden="1"/>
    <cellStyle name="Insatisfaisant" xfId="8551" builtinId="27" hidden="1"/>
    <cellStyle name="Insatisfaisant" xfId="8590" builtinId="27" hidden="1"/>
    <cellStyle name="Insatisfaisant" xfId="8630" builtinId="27" hidden="1"/>
    <cellStyle name="Insatisfaisant" xfId="8669" builtinId="27" hidden="1"/>
    <cellStyle name="Insatisfaisant" xfId="8707" builtinId="27" hidden="1"/>
    <cellStyle name="Insatisfaisant" xfId="8746" builtinId="27" hidden="1"/>
    <cellStyle name="Insatisfaisant" xfId="8785" builtinId="27" hidden="1"/>
    <cellStyle name="Insatisfaisant" xfId="8824" builtinId="27" hidden="1"/>
    <cellStyle name="Insatisfaisant" xfId="8864" builtinId="27" hidden="1"/>
    <cellStyle name="Insatisfaisant" xfId="8903" builtinId="27" hidden="1"/>
    <cellStyle name="Insatisfaisant" xfId="8943" builtinId="27" hidden="1"/>
    <cellStyle name="Insatisfaisant" xfId="8982" builtinId="27" hidden="1"/>
    <cellStyle name="Insatisfaisant" xfId="9022" builtinId="27" hidden="1"/>
    <cellStyle name="Insatisfaisant" xfId="9061" builtinId="27" hidden="1"/>
    <cellStyle name="Insatisfaisant" xfId="7511" builtinId="27" hidden="1"/>
    <cellStyle name="Insatisfaisant" xfId="7546" builtinId="27" hidden="1"/>
    <cellStyle name="Insatisfaisant" xfId="9106" builtinId="27" hidden="1"/>
    <cellStyle name="Insatisfaisant" xfId="9145" builtinId="27" hidden="1"/>
    <cellStyle name="Insatisfaisant" xfId="9183" builtinId="27" hidden="1"/>
    <cellStyle name="Insatisfaisant" xfId="9222" builtinId="27" hidden="1"/>
    <cellStyle name="Insatisfaisant" xfId="9261" builtinId="27" hidden="1"/>
    <cellStyle name="Insatisfaisant" xfId="9300" builtinId="27" hidden="1"/>
    <cellStyle name="Insatisfaisant" xfId="9340" builtinId="27" hidden="1"/>
    <cellStyle name="Insatisfaisant" xfId="9379" builtinId="27" hidden="1"/>
    <cellStyle name="Insatisfaisant" xfId="9417" builtinId="27" hidden="1"/>
    <cellStyle name="Insatisfaisant" xfId="9456" builtinId="27" hidden="1"/>
    <cellStyle name="Insatisfaisant" xfId="9495" builtinId="27" hidden="1"/>
    <cellStyle name="Insatisfaisant" xfId="9534" builtinId="27" hidden="1"/>
    <cellStyle name="Insatisfaisant" xfId="9574" builtinId="27" hidden="1"/>
    <cellStyle name="Insatisfaisant" xfId="9613" builtinId="27" hidden="1"/>
    <cellStyle name="Insatisfaisant" xfId="9653" builtinId="27" hidden="1"/>
    <cellStyle name="Insatisfaisant" xfId="9692" builtinId="27" hidden="1"/>
    <cellStyle name="Insatisfaisant" xfId="9732" builtinId="27" hidden="1"/>
    <cellStyle name="Insatisfaisant" xfId="9771" builtinId="27" hidden="1"/>
    <cellStyle name="Insatisfaisant" xfId="3553" builtinId="27" hidden="1"/>
    <cellStyle name="Insatisfaisant" xfId="9811" builtinId="27" hidden="1"/>
    <cellStyle name="Insatisfaisant" xfId="9851" builtinId="27" hidden="1"/>
    <cellStyle name="Insatisfaisant" xfId="9890" builtinId="27" hidden="1"/>
    <cellStyle name="Insatisfaisant" xfId="9928" builtinId="27" hidden="1"/>
    <cellStyle name="Insatisfaisant" xfId="9967" builtinId="27" hidden="1"/>
    <cellStyle name="Insatisfaisant" xfId="10006" builtinId="27" hidden="1"/>
    <cellStyle name="Insatisfaisant" xfId="10045" builtinId="27" hidden="1"/>
    <cellStyle name="Insatisfaisant" xfId="10085" builtinId="27" hidden="1"/>
    <cellStyle name="Insatisfaisant" xfId="10124" builtinId="27" hidden="1"/>
    <cellStyle name="Insatisfaisant" xfId="10162" builtinId="27" hidden="1"/>
    <cellStyle name="Insatisfaisant" xfId="10201" builtinId="27" hidden="1"/>
    <cellStyle name="Insatisfaisant" xfId="10240" builtinId="27" hidden="1"/>
    <cellStyle name="Insatisfaisant" xfId="10279" builtinId="27" hidden="1"/>
    <cellStyle name="Insatisfaisant" xfId="10319" builtinId="27" hidden="1"/>
    <cellStyle name="Insatisfaisant" xfId="10358" builtinId="27" hidden="1"/>
    <cellStyle name="Insatisfaisant" xfId="10398" builtinId="27" hidden="1"/>
    <cellStyle name="Insatisfaisant" xfId="10437" builtinId="27" hidden="1"/>
    <cellStyle name="Insatisfaisant" xfId="10477" builtinId="27" hidden="1"/>
    <cellStyle name="Insatisfaisant" xfId="10516" builtinId="27" hidden="1"/>
    <cellStyle name="Insatisfaisant" xfId="10555" builtinId="27" hidden="1"/>
    <cellStyle name="Insatisfaisant" xfId="10711" builtinId="27" hidden="1"/>
    <cellStyle name="Insatisfaisant" xfId="10751" builtinId="27" hidden="1"/>
    <cellStyle name="Insatisfaisant" xfId="10790" builtinId="27" hidden="1"/>
    <cellStyle name="Insatisfaisant" xfId="10828" builtinId="27" hidden="1"/>
    <cellStyle name="Insatisfaisant" xfId="10867" builtinId="27" hidden="1"/>
    <cellStyle name="Insatisfaisant" xfId="10906" builtinId="27" hidden="1"/>
    <cellStyle name="Insatisfaisant" xfId="10945" builtinId="27" hidden="1"/>
    <cellStyle name="Insatisfaisant" xfId="10985" builtinId="27" hidden="1"/>
    <cellStyle name="Insatisfaisant" xfId="11024" builtinId="27" hidden="1"/>
    <cellStyle name="Insatisfaisant" xfId="11062" builtinId="27" hidden="1"/>
    <cellStyle name="Insatisfaisant" xfId="11101" builtinId="27" hidden="1"/>
    <cellStyle name="Insatisfaisant" xfId="11140" builtinId="27" hidden="1"/>
    <cellStyle name="Insatisfaisant" xfId="11179" builtinId="27" hidden="1"/>
    <cellStyle name="Insatisfaisant" xfId="11219" builtinId="27" hidden="1"/>
    <cellStyle name="Insatisfaisant" xfId="11258" builtinId="27" hidden="1"/>
    <cellStyle name="Insatisfaisant" xfId="11299" builtinId="27" hidden="1"/>
    <cellStyle name="Insatisfaisant" xfId="11338" builtinId="27" hidden="1"/>
    <cellStyle name="Insatisfaisant" xfId="11378" builtinId="27" hidden="1"/>
    <cellStyle name="Insatisfaisant" xfId="11417" builtinId="27" hidden="1"/>
    <cellStyle name="Insatisfaisant" xfId="10699" builtinId="27" hidden="1"/>
    <cellStyle name="Insatisfaisant" xfId="10597" builtinId="27" hidden="1"/>
    <cellStyle name="Insatisfaisant" xfId="11490" builtinId="27" hidden="1"/>
    <cellStyle name="Insatisfaisant" xfId="11529" builtinId="27" hidden="1"/>
    <cellStyle name="Insatisfaisant" xfId="11567" builtinId="27" hidden="1"/>
    <cellStyle name="Insatisfaisant" xfId="11606" builtinId="27" hidden="1"/>
    <cellStyle name="Insatisfaisant" xfId="11645" builtinId="27" hidden="1"/>
    <cellStyle name="Insatisfaisant" xfId="11684" builtinId="27" hidden="1"/>
    <cellStyle name="Insatisfaisant" xfId="11724" builtinId="27" hidden="1"/>
    <cellStyle name="Insatisfaisant" xfId="11763" builtinId="27" hidden="1"/>
    <cellStyle name="Insatisfaisant" xfId="11801" builtinId="27" hidden="1"/>
    <cellStyle name="Insatisfaisant" xfId="11840" builtinId="27" hidden="1"/>
    <cellStyle name="Insatisfaisant" xfId="11879" builtinId="27" hidden="1"/>
    <cellStyle name="Insatisfaisant" xfId="11918" builtinId="27" hidden="1"/>
    <cellStyle name="Insatisfaisant" xfId="11958" builtinId="27" hidden="1"/>
    <cellStyle name="Insatisfaisant" xfId="11997" builtinId="27" hidden="1"/>
    <cellStyle name="Insatisfaisant" xfId="12037" builtinId="27" hidden="1"/>
    <cellStyle name="Insatisfaisant" xfId="12076" builtinId="27" hidden="1"/>
    <cellStyle name="Insatisfaisant" xfId="12116" builtinId="27" hidden="1"/>
    <cellStyle name="Insatisfaisant" xfId="12155" builtinId="27" hidden="1"/>
    <cellStyle name="Insatisfaisant" xfId="10609" builtinId="27" hidden="1"/>
    <cellStyle name="Insatisfaisant" xfId="10644" builtinId="27" hidden="1"/>
    <cellStyle name="Insatisfaisant" xfId="12200" builtinId="27" hidden="1"/>
    <cellStyle name="Insatisfaisant" xfId="12239" builtinId="27" hidden="1"/>
    <cellStyle name="Insatisfaisant" xfId="12277" builtinId="27" hidden="1"/>
    <cellStyle name="Insatisfaisant" xfId="12316" builtinId="27" hidden="1"/>
    <cellStyle name="Insatisfaisant" xfId="12355" builtinId="27" hidden="1"/>
    <cellStyle name="Insatisfaisant" xfId="12394" builtinId="27" hidden="1"/>
    <cellStyle name="Insatisfaisant" xfId="12434" builtinId="27" hidden="1"/>
    <cellStyle name="Insatisfaisant" xfId="12473" builtinId="27" hidden="1"/>
    <cellStyle name="Insatisfaisant" xfId="12511" builtinId="27" hidden="1"/>
    <cellStyle name="Insatisfaisant" xfId="12550" builtinId="27" hidden="1"/>
    <cellStyle name="Insatisfaisant" xfId="12589" builtinId="27" hidden="1"/>
    <cellStyle name="Insatisfaisant" xfId="12628" builtinId="27" hidden="1"/>
    <cellStyle name="Insatisfaisant" xfId="12668" builtinId="27" hidden="1"/>
    <cellStyle name="Insatisfaisant" xfId="12707" builtinId="27" hidden="1"/>
    <cellStyle name="Insatisfaisant" xfId="12747" builtinId="27" hidden="1"/>
    <cellStyle name="Insatisfaisant" xfId="12786" builtinId="27" hidden="1"/>
    <cellStyle name="Insatisfaisant" xfId="12826" builtinId="27" hidden="1"/>
    <cellStyle name="Insatisfaisant" xfId="12865" builtinId="27" hidden="1"/>
    <cellStyle name="Insatisfaisant" xfId="12904" builtinId="27" hidden="1"/>
    <cellStyle name="Insatisfaisant" xfId="12943" builtinId="27" hidden="1"/>
    <cellStyle name="Insatisfaisant" xfId="12983" builtinId="27" hidden="1"/>
    <cellStyle name="Insatisfaisant" xfId="13022" builtinId="27" hidden="1"/>
    <cellStyle name="Insatisfaisant" xfId="13060" builtinId="27" hidden="1"/>
    <cellStyle name="Insatisfaisant" xfId="13099" builtinId="27" hidden="1"/>
    <cellStyle name="Insatisfaisant" xfId="13138" builtinId="27" hidden="1"/>
    <cellStyle name="Insatisfaisant" xfId="13177" builtinId="27" hidden="1"/>
    <cellStyle name="Insatisfaisant" xfId="13217" builtinId="27" hidden="1"/>
    <cellStyle name="Insatisfaisant" xfId="13256" builtinId="27" hidden="1"/>
    <cellStyle name="Insatisfaisant" xfId="13294" builtinId="27" hidden="1"/>
    <cellStyle name="Insatisfaisant" xfId="13333" builtinId="27" hidden="1"/>
    <cellStyle name="Insatisfaisant" xfId="13372" builtinId="27" hidden="1"/>
    <cellStyle name="Insatisfaisant" xfId="13411" builtinId="27" hidden="1"/>
    <cellStyle name="Insatisfaisant" xfId="13451" builtinId="27" hidden="1"/>
    <cellStyle name="Insatisfaisant" xfId="13490" builtinId="27" hidden="1"/>
    <cellStyle name="Insatisfaisant" xfId="13530" builtinId="27" hidden="1"/>
    <cellStyle name="Insatisfaisant" xfId="13569" builtinId="27" hidden="1"/>
    <cellStyle name="Insatisfaisant" xfId="13609" builtinId="27" hidden="1"/>
    <cellStyle name="Insatisfaisant" xfId="13648" builtinId="27" hidden="1"/>
    <cellStyle name="Insatisfaisant" xfId="13687" builtinId="27" hidden="1"/>
    <cellStyle name="Insatisfaisant" xfId="13843" builtinId="27" hidden="1"/>
    <cellStyle name="Insatisfaisant" xfId="13883" builtinId="27" hidden="1"/>
    <cellStyle name="Insatisfaisant" xfId="13922" builtinId="27" hidden="1"/>
    <cellStyle name="Insatisfaisant" xfId="13960" builtinId="27" hidden="1"/>
    <cellStyle name="Insatisfaisant" xfId="13999" builtinId="27" hidden="1"/>
    <cellStyle name="Insatisfaisant" xfId="14038" builtinId="27" hidden="1"/>
    <cellStyle name="Insatisfaisant" xfId="14077" builtinId="27" hidden="1"/>
    <cellStyle name="Insatisfaisant" xfId="14117" builtinId="27" hidden="1"/>
    <cellStyle name="Insatisfaisant" xfId="14156" builtinId="27" hidden="1"/>
    <cellStyle name="Insatisfaisant" xfId="14194" builtinId="27" hidden="1"/>
    <cellStyle name="Insatisfaisant" xfId="14233" builtinId="27" hidden="1"/>
    <cellStyle name="Insatisfaisant" xfId="14272" builtinId="27" hidden="1"/>
    <cellStyle name="Insatisfaisant" xfId="14311" builtinId="27" hidden="1"/>
    <cellStyle name="Insatisfaisant" xfId="14351" builtinId="27" hidden="1"/>
    <cellStyle name="Insatisfaisant" xfId="14390" builtinId="27" hidden="1"/>
    <cellStyle name="Insatisfaisant" xfId="14431" builtinId="27" hidden="1"/>
    <cellStyle name="Insatisfaisant" xfId="14470" builtinId="27" hidden="1"/>
    <cellStyle name="Insatisfaisant" xfId="14510" builtinId="27" hidden="1"/>
    <cellStyle name="Insatisfaisant" xfId="14549" builtinId="27" hidden="1"/>
    <cellStyle name="Insatisfaisant" xfId="13831" builtinId="27" hidden="1"/>
    <cellStyle name="Insatisfaisant" xfId="13729" builtinId="27" hidden="1"/>
    <cellStyle name="Insatisfaisant" xfId="14622" builtinId="27" hidden="1"/>
    <cellStyle name="Insatisfaisant" xfId="14661" builtinId="27" hidden="1"/>
    <cellStyle name="Insatisfaisant" xfId="14699" builtinId="27" hidden="1"/>
    <cellStyle name="Insatisfaisant" xfId="14738" builtinId="27" hidden="1"/>
    <cellStyle name="Insatisfaisant" xfId="14777" builtinId="27" hidden="1"/>
    <cellStyle name="Insatisfaisant" xfId="14816" builtinId="27" hidden="1"/>
    <cellStyle name="Insatisfaisant" xfId="14856" builtinId="27" hidden="1"/>
    <cellStyle name="Insatisfaisant" xfId="14895" builtinId="27" hidden="1"/>
    <cellStyle name="Insatisfaisant" xfId="14933" builtinId="27" hidden="1"/>
    <cellStyle name="Insatisfaisant" xfId="14972" builtinId="27" hidden="1"/>
    <cellStyle name="Insatisfaisant" xfId="15011" builtinId="27" hidden="1"/>
    <cellStyle name="Insatisfaisant" xfId="15050" builtinId="27" hidden="1"/>
    <cellStyle name="Insatisfaisant" xfId="15090" builtinId="27" hidden="1"/>
    <cellStyle name="Insatisfaisant" xfId="15129" builtinId="27" hidden="1"/>
    <cellStyle name="Insatisfaisant" xfId="15169" builtinId="27" hidden="1"/>
    <cellStyle name="Insatisfaisant" xfId="15208" builtinId="27" hidden="1"/>
    <cellStyle name="Insatisfaisant" xfId="15248" builtinId="27" hidden="1"/>
    <cellStyle name="Insatisfaisant" xfId="15287" builtinId="27" hidden="1"/>
    <cellStyle name="Insatisfaisant" xfId="13741" builtinId="27" hidden="1"/>
    <cellStyle name="Insatisfaisant" xfId="13776" builtinId="27" hidden="1"/>
    <cellStyle name="Insatisfaisant" xfId="15332" builtinId="27" hidden="1"/>
    <cellStyle name="Insatisfaisant" xfId="15371" builtinId="27" hidden="1"/>
    <cellStyle name="Insatisfaisant" xfId="15409" builtinId="27" hidden="1"/>
    <cellStyle name="Insatisfaisant" xfId="15448" builtinId="27" hidden="1"/>
    <cellStyle name="Insatisfaisant" xfId="15487" builtinId="27" hidden="1"/>
    <cellStyle name="Insatisfaisant" xfId="15526" builtinId="27" hidden="1"/>
    <cellStyle name="Insatisfaisant" xfId="15566" builtinId="27" hidden="1"/>
    <cellStyle name="Insatisfaisant" xfId="15605" builtinId="27" hidden="1"/>
    <cellStyle name="Insatisfaisant" xfId="15643" builtinId="27" hidden="1"/>
    <cellStyle name="Insatisfaisant" xfId="15682" builtinId="27" hidden="1"/>
    <cellStyle name="Insatisfaisant" xfId="15721" builtinId="27" hidden="1"/>
    <cellStyle name="Insatisfaisant" xfId="15760" builtinId="27" hidden="1"/>
    <cellStyle name="Insatisfaisant" xfId="15800" builtinId="27" hidden="1"/>
    <cellStyle name="Insatisfaisant" xfId="15839" builtinId="27" hidden="1"/>
    <cellStyle name="Insatisfaisant" xfId="15879" builtinId="27" hidden="1"/>
    <cellStyle name="Insatisfaisant" xfId="15918" builtinId="27" hidden="1"/>
    <cellStyle name="Insatisfaisant" xfId="15958" builtinId="27" hidden="1"/>
    <cellStyle name="Insatisfaisant" xfId="15997" builtinId="27" hidden="1"/>
    <cellStyle name="Insatisfaisant" xfId="3469" builtinId="27" hidden="1"/>
    <cellStyle name="Insatisfaisant" xfId="3521" builtinId="27" hidden="1"/>
    <cellStyle name="Insatisfaisant" xfId="16050" builtinId="27" hidden="1"/>
    <cellStyle name="Insatisfaisant" xfId="16089" builtinId="27" hidden="1"/>
    <cellStyle name="Insatisfaisant" xfId="16127" builtinId="27" hidden="1"/>
    <cellStyle name="Insatisfaisant" xfId="16166" builtinId="27" hidden="1"/>
    <cellStyle name="Insatisfaisant" xfId="16205" builtinId="27" hidden="1"/>
    <cellStyle name="Insatisfaisant" xfId="16244" builtinId="27" hidden="1"/>
    <cellStyle name="Insatisfaisant" xfId="16284" builtinId="27" hidden="1"/>
    <cellStyle name="Insatisfaisant" xfId="16323" builtinId="27" hidden="1"/>
    <cellStyle name="Insatisfaisant" xfId="16361" builtinId="27" hidden="1"/>
    <cellStyle name="Insatisfaisant" xfId="16400" builtinId="27" hidden="1"/>
    <cellStyle name="Insatisfaisant" xfId="16439" builtinId="27" hidden="1"/>
    <cellStyle name="Insatisfaisant" xfId="16478" builtinId="27" hidden="1"/>
    <cellStyle name="Insatisfaisant" xfId="16518" builtinId="27" hidden="1"/>
    <cellStyle name="Insatisfaisant" xfId="16557" builtinId="27" hidden="1"/>
    <cellStyle name="Insatisfaisant" xfId="16597" builtinId="27" hidden="1"/>
    <cellStyle name="Insatisfaisant" xfId="16636" builtinId="27" hidden="1"/>
    <cellStyle name="Insatisfaisant" xfId="16676" builtinId="27" hidden="1"/>
    <cellStyle name="Insatisfaisant" xfId="16715" builtinId="27" hidden="1"/>
    <cellStyle name="Insatisfaisant" xfId="16754" builtinId="27" hidden="1"/>
    <cellStyle name="Insatisfaisant" xfId="16910" builtinId="27" hidden="1"/>
    <cellStyle name="Insatisfaisant" xfId="16950" builtinId="27" hidden="1"/>
    <cellStyle name="Insatisfaisant" xfId="16989" builtinId="27" hidden="1"/>
    <cellStyle name="Insatisfaisant" xfId="17027" builtinId="27" hidden="1"/>
    <cellStyle name="Insatisfaisant" xfId="17066" builtinId="27" hidden="1"/>
    <cellStyle name="Insatisfaisant" xfId="17105" builtinId="27" hidden="1"/>
    <cellStyle name="Insatisfaisant" xfId="17144" builtinId="27" hidden="1"/>
    <cellStyle name="Insatisfaisant" xfId="17184" builtinId="27" hidden="1"/>
    <cellStyle name="Insatisfaisant" xfId="17223" builtinId="27" hidden="1"/>
    <cellStyle name="Insatisfaisant" xfId="17261" builtinId="27" hidden="1"/>
    <cellStyle name="Insatisfaisant" xfId="17300" builtinId="27" hidden="1"/>
    <cellStyle name="Insatisfaisant" xfId="17339" builtinId="27" hidden="1"/>
    <cellStyle name="Insatisfaisant" xfId="17378" builtinId="27" hidden="1"/>
    <cellStyle name="Insatisfaisant" xfId="17418" builtinId="27" hidden="1"/>
    <cellStyle name="Insatisfaisant" xfId="17457" builtinId="27" hidden="1"/>
    <cellStyle name="Insatisfaisant" xfId="17498" builtinId="27" hidden="1"/>
    <cellStyle name="Insatisfaisant" xfId="17537" builtinId="27" hidden="1"/>
    <cellStyle name="Insatisfaisant" xfId="17577" builtinId="27" hidden="1"/>
    <cellStyle name="Insatisfaisant" xfId="17616" builtinId="27" hidden="1"/>
    <cellStyle name="Insatisfaisant" xfId="16898" builtinId="27" hidden="1"/>
    <cellStyle name="Insatisfaisant" xfId="16796" builtinId="27" hidden="1"/>
    <cellStyle name="Insatisfaisant" xfId="17689" builtinId="27" hidden="1"/>
    <cellStyle name="Insatisfaisant" xfId="17728" builtinId="27" hidden="1"/>
    <cellStyle name="Insatisfaisant" xfId="17766" builtinId="27" hidden="1"/>
    <cellStyle name="Insatisfaisant" xfId="17805" builtinId="27" hidden="1"/>
    <cellStyle name="Insatisfaisant" xfId="17844" builtinId="27" hidden="1"/>
    <cellStyle name="Insatisfaisant" xfId="17883" builtinId="27" hidden="1"/>
    <cellStyle name="Insatisfaisant" xfId="17923" builtinId="27" hidden="1"/>
    <cellStyle name="Insatisfaisant" xfId="17962" builtinId="27" hidden="1"/>
    <cellStyle name="Insatisfaisant" xfId="18000" builtinId="27" hidden="1"/>
    <cellStyle name="Insatisfaisant" xfId="18039" builtinId="27" hidden="1"/>
    <cellStyle name="Insatisfaisant" xfId="18078" builtinId="27" hidden="1"/>
    <cellStyle name="Insatisfaisant" xfId="18117" builtinId="27" hidden="1"/>
    <cellStyle name="Insatisfaisant" xfId="18157" builtinId="27" hidden="1"/>
    <cellStyle name="Insatisfaisant" xfId="18196" builtinId="27" hidden="1"/>
    <cellStyle name="Insatisfaisant" xfId="18236" builtinId="27" hidden="1"/>
    <cellStyle name="Insatisfaisant" xfId="18275" builtinId="27" hidden="1"/>
    <cellStyle name="Insatisfaisant" xfId="18315" builtinId="27" hidden="1"/>
    <cellStyle name="Insatisfaisant" xfId="18354" builtinId="27" hidden="1"/>
    <cellStyle name="Insatisfaisant" xfId="16808" builtinId="27" hidden="1"/>
    <cellStyle name="Insatisfaisant" xfId="16843" builtinId="27" hidden="1"/>
    <cellStyle name="Insatisfaisant" xfId="18399" builtinId="27" hidden="1"/>
    <cellStyle name="Insatisfaisant" xfId="18438" builtinId="27" hidden="1"/>
    <cellStyle name="Insatisfaisant" xfId="18476" builtinId="27" hidden="1"/>
    <cellStyle name="Insatisfaisant" xfId="18515" builtinId="27" hidden="1"/>
    <cellStyle name="Insatisfaisant" xfId="18554" builtinId="27" hidden="1"/>
    <cellStyle name="Insatisfaisant" xfId="18593" builtinId="27" hidden="1"/>
    <cellStyle name="Insatisfaisant" xfId="18633" builtinId="27" hidden="1"/>
    <cellStyle name="Insatisfaisant" xfId="18672" builtinId="27" hidden="1"/>
    <cellStyle name="Insatisfaisant" xfId="18710" builtinId="27" hidden="1"/>
    <cellStyle name="Insatisfaisant" xfId="18749" builtinId="27" hidden="1"/>
    <cellStyle name="Insatisfaisant" xfId="18788" builtinId="27" hidden="1"/>
    <cellStyle name="Insatisfaisant" xfId="18827" builtinId="27" hidden="1"/>
    <cellStyle name="Insatisfaisant" xfId="18867" builtinId="27" hidden="1"/>
    <cellStyle name="Insatisfaisant" xfId="18906" builtinId="27" hidden="1"/>
    <cellStyle name="Insatisfaisant" xfId="18946" builtinId="27" hidden="1"/>
    <cellStyle name="Insatisfaisant" xfId="18985" builtinId="27" hidden="1"/>
    <cellStyle name="Insatisfaisant" xfId="19025" builtinId="27" hidden="1"/>
    <cellStyle name="Insatisfaisant" xfId="19064" builtinId="27" hidden="1"/>
    <cellStyle name="Insatisfaisant" xfId="3494" builtinId="27" hidden="1"/>
    <cellStyle name="Insatisfaisant" xfId="19184" builtinId="27" hidden="1"/>
    <cellStyle name="Insatisfaisant" xfId="19224" builtinId="27" hidden="1"/>
    <cellStyle name="Insatisfaisant" xfId="19263" builtinId="27" hidden="1"/>
    <cellStyle name="Insatisfaisant" xfId="19301" builtinId="27" hidden="1"/>
    <cellStyle name="Insatisfaisant" xfId="19340" builtinId="27" hidden="1"/>
    <cellStyle name="Insatisfaisant" xfId="19379" builtinId="27" hidden="1"/>
    <cellStyle name="Insatisfaisant" xfId="19418" builtinId="27" hidden="1"/>
    <cellStyle name="Insatisfaisant" xfId="19458" builtinId="27" hidden="1"/>
    <cellStyle name="Insatisfaisant" xfId="19497" builtinId="27" hidden="1"/>
    <cellStyle name="Insatisfaisant" xfId="19535" builtinId="27" hidden="1"/>
    <cellStyle name="Insatisfaisant" xfId="19574" builtinId="27" hidden="1"/>
    <cellStyle name="Insatisfaisant" xfId="19613" builtinId="27" hidden="1"/>
    <cellStyle name="Insatisfaisant" xfId="19652" builtinId="27" hidden="1"/>
    <cellStyle name="Insatisfaisant" xfId="19692" builtinId="27" hidden="1"/>
    <cellStyle name="Insatisfaisant" xfId="19731" builtinId="27" hidden="1"/>
    <cellStyle name="Insatisfaisant" xfId="19771" builtinId="27" hidden="1"/>
    <cellStyle name="Insatisfaisant" xfId="19810" builtinId="27" hidden="1"/>
    <cellStyle name="Insatisfaisant" xfId="19850" builtinId="27" hidden="1"/>
    <cellStyle name="Insatisfaisant" xfId="19889" builtinId="27" hidden="1"/>
    <cellStyle name="Insatisfaisant" xfId="19940" builtinId="27" hidden="1"/>
    <cellStyle name="Insatisfaisant" xfId="20096" builtinId="27" hidden="1"/>
    <cellStyle name="Insatisfaisant" xfId="20136" builtinId="27" hidden="1"/>
    <cellStyle name="Insatisfaisant" xfId="20175" builtinId="27" hidden="1"/>
    <cellStyle name="Insatisfaisant" xfId="20213" builtinId="27" hidden="1"/>
    <cellStyle name="Insatisfaisant" xfId="20252" builtinId="27" hidden="1"/>
    <cellStyle name="Insatisfaisant" xfId="20291" builtinId="27" hidden="1"/>
    <cellStyle name="Insatisfaisant" xfId="20330" builtinId="27" hidden="1"/>
    <cellStyle name="Insatisfaisant" xfId="20370" builtinId="27" hidden="1"/>
    <cellStyle name="Insatisfaisant" xfId="20409" builtinId="27" hidden="1"/>
    <cellStyle name="Insatisfaisant" xfId="20447" builtinId="27" hidden="1"/>
    <cellStyle name="Insatisfaisant" xfId="20486" builtinId="27" hidden="1"/>
    <cellStyle name="Insatisfaisant" xfId="20525" builtinId="27" hidden="1"/>
    <cellStyle name="Insatisfaisant" xfId="20564" builtinId="27" hidden="1"/>
    <cellStyle name="Insatisfaisant" xfId="20604" builtinId="27" hidden="1"/>
    <cellStyle name="Insatisfaisant" xfId="20643" builtinId="27" hidden="1"/>
    <cellStyle name="Insatisfaisant" xfId="20684" builtinId="27" hidden="1"/>
    <cellStyle name="Insatisfaisant" xfId="20723" builtinId="27" hidden="1"/>
    <cellStyle name="Insatisfaisant" xfId="20763" builtinId="27" hidden="1"/>
    <cellStyle name="Insatisfaisant" xfId="20802" builtinId="27" hidden="1"/>
    <cellStyle name="Insatisfaisant" xfId="20084" builtinId="27" hidden="1"/>
    <cellStyle name="Insatisfaisant" xfId="19982" builtinId="27" hidden="1"/>
    <cellStyle name="Insatisfaisant" xfId="20875" builtinId="27" hidden="1"/>
    <cellStyle name="Insatisfaisant" xfId="20914" builtinId="27" hidden="1"/>
    <cellStyle name="Insatisfaisant" xfId="20952" builtinId="27" hidden="1"/>
    <cellStyle name="Insatisfaisant" xfId="20991" builtinId="27" hidden="1"/>
    <cellStyle name="Insatisfaisant" xfId="21030" builtinId="27" hidden="1"/>
    <cellStyle name="Insatisfaisant" xfId="21069" builtinId="27" hidden="1"/>
    <cellStyle name="Insatisfaisant" xfId="21109" builtinId="27" hidden="1"/>
    <cellStyle name="Insatisfaisant" xfId="21148" builtinId="27" hidden="1"/>
    <cellStyle name="Insatisfaisant" xfId="21186" builtinId="27" hidden="1"/>
    <cellStyle name="Insatisfaisant" xfId="21225" builtinId="27" hidden="1"/>
    <cellStyle name="Insatisfaisant" xfId="21264" builtinId="27" hidden="1"/>
    <cellStyle name="Insatisfaisant" xfId="21303" builtinId="27" hidden="1"/>
    <cellStyle name="Insatisfaisant" xfId="21343" builtinId="27" hidden="1"/>
    <cellStyle name="Insatisfaisant" xfId="21382" builtinId="27" hidden="1"/>
    <cellStyle name="Insatisfaisant" xfId="21422" builtinId="27" hidden="1"/>
    <cellStyle name="Insatisfaisant" xfId="21461" builtinId="27" hidden="1"/>
    <cellStyle name="Insatisfaisant" xfId="21501" builtinId="27" hidden="1"/>
    <cellStyle name="Insatisfaisant" xfId="21540" builtinId="27" hidden="1"/>
    <cellStyle name="Insatisfaisant" xfId="19994" builtinId="27" hidden="1"/>
    <cellStyle name="Insatisfaisant" xfId="20029" builtinId="27" hidden="1"/>
    <cellStyle name="Insatisfaisant" xfId="21585" builtinId="27" hidden="1"/>
    <cellStyle name="Insatisfaisant" xfId="21624" builtinId="27" hidden="1"/>
    <cellStyle name="Insatisfaisant" xfId="21662" builtinId="27" hidden="1"/>
    <cellStyle name="Insatisfaisant" xfId="21701" builtinId="27" hidden="1"/>
    <cellStyle name="Insatisfaisant" xfId="21740" builtinId="27" hidden="1"/>
    <cellStyle name="Insatisfaisant" xfId="21779" builtinId="27" hidden="1"/>
    <cellStyle name="Insatisfaisant" xfId="21819" builtinId="27" hidden="1"/>
    <cellStyle name="Insatisfaisant" xfId="21858" builtinId="27" hidden="1"/>
    <cellStyle name="Insatisfaisant" xfId="21896" builtinId="27" hidden="1"/>
    <cellStyle name="Insatisfaisant" xfId="21935" builtinId="27" hidden="1"/>
    <cellStyle name="Insatisfaisant" xfId="21974" builtinId="27" hidden="1"/>
    <cellStyle name="Insatisfaisant" xfId="22013" builtinId="27" hidden="1"/>
    <cellStyle name="Insatisfaisant" xfId="22053" builtinId="27" hidden="1"/>
    <cellStyle name="Insatisfaisant" xfId="22092" builtinId="27" hidden="1"/>
    <cellStyle name="Insatisfaisant" xfId="22132" builtinId="27" hidden="1"/>
    <cellStyle name="Insatisfaisant" xfId="22171" builtinId="27" hidden="1"/>
    <cellStyle name="Insatisfaisant" xfId="22211" builtinId="27" hidden="1"/>
    <cellStyle name="Insatisfaisant" xfId="22250" builtinId="27" hidden="1"/>
    <cellStyle name="Insatisfaisant" xfId="22289" builtinId="27" hidden="1"/>
    <cellStyle name="Insatisfaisant" xfId="22328" builtinId="27" hidden="1"/>
    <cellStyle name="Insatisfaisant" xfId="22368" builtinId="27" hidden="1"/>
    <cellStyle name="Insatisfaisant" xfId="22407" builtinId="27" hidden="1"/>
    <cellStyle name="Insatisfaisant" xfId="22445" builtinId="27" hidden="1"/>
    <cellStyle name="Insatisfaisant" xfId="22484" builtinId="27" hidden="1"/>
    <cellStyle name="Insatisfaisant" xfId="22523" builtinId="27" hidden="1"/>
    <cellStyle name="Insatisfaisant" xfId="22562" builtinId="27" hidden="1"/>
    <cellStyle name="Insatisfaisant" xfId="22602" builtinId="27" hidden="1"/>
    <cellStyle name="Insatisfaisant" xfId="22641" builtinId="27" hidden="1"/>
    <cellStyle name="Insatisfaisant" xfId="22679" builtinId="27" hidden="1"/>
    <cellStyle name="Insatisfaisant" xfId="22718" builtinId="27" hidden="1"/>
    <cellStyle name="Insatisfaisant" xfId="22757" builtinId="27" hidden="1"/>
    <cellStyle name="Insatisfaisant" xfId="22796" builtinId="27" hidden="1"/>
    <cellStyle name="Insatisfaisant" xfId="22836" builtinId="27" hidden="1"/>
    <cellStyle name="Insatisfaisant" xfId="22875" builtinId="27" hidden="1"/>
    <cellStyle name="Insatisfaisant" xfId="22915" builtinId="27" hidden="1"/>
    <cellStyle name="Insatisfaisant" xfId="22954" builtinId="27" hidden="1"/>
    <cellStyle name="Insatisfaisant" xfId="22994" builtinId="27" hidden="1"/>
    <cellStyle name="Insatisfaisant" xfId="23033" builtinId="27" hidden="1"/>
    <cellStyle name="Insatisfaisant" xfId="23072" builtinId="27" hidden="1"/>
    <cellStyle name="Insatisfaisant" xfId="23228" builtinId="27" hidden="1"/>
    <cellStyle name="Insatisfaisant" xfId="23268" builtinId="27" hidden="1"/>
    <cellStyle name="Insatisfaisant" xfId="23307" builtinId="27" hidden="1"/>
    <cellStyle name="Insatisfaisant" xfId="23345" builtinId="27" hidden="1"/>
    <cellStyle name="Insatisfaisant" xfId="23384" builtinId="27" hidden="1"/>
    <cellStyle name="Insatisfaisant" xfId="23423" builtinId="27" hidden="1"/>
    <cellStyle name="Insatisfaisant" xfId="23462" builtinId="27" hidden="1"/>
    <cellStyle name="Insatisfaisant" xfId="23502" builtinId="27" hidden="1"/>
    <cellStyle name="Insatisfaisant" xfId="23541" builtinId="27" hidden="1"/>
    <cellStyle name="Insatisfaisant" xfId="23579" builtinId="27" hidden="1"/>
    <cellStyle name="Insatisfaisant" xfId="23618" builtinId="27" hidden="1"/>
    <cellStyle name="Insatisfaisant" xfId="23657" builtinId="27" hidden="1"/>
    <cellStyle name="Insatisfaisant" xfId="23696" builtinId="27" hidden="1"/>
    <cellStyle name="Insatisfaisant" xfId="23736" builtinId="27" hidden="1"/>
    <cellStyle name="Insatisfaisant" xfId="23775" builtinId="27" hidden="1"/>
    <cellStyle name="Insatisfaisant" xfId="23816" builtinId="27" hidden="1"/>
    <cellStyle name="Insatisfaisant" xfId="23855" builtinId="27" hidden="1"/>
    <cellStyle name="Insatisfaisant" xfId="23895" builtinId="27" hidden="1"/>
    <cellStyle name="Insatisfaisant" xfId="23934" builtinId="27" hidden="1"/>
    <cellStyle name="Insatisfaisant" xfId="23216" builtinId="27" hidden="1"/>
    <cellStyle name="Insatisfaisant" xfId="23114" builtinId="27" hidden="1"/>
    <cellStyle name="Insatisfaisant" xfId="24007" builtinId="27" hidden="1"/>
    <cellStyle name="Insatisfaisant" xfId="24046" builtinId="27" hidden="1"/>
    <cellStyle name="Insatisfaisant" xfId="24084" builtinId="27" hidden="1"/>
    <cellStyle name="Insatisfaisant" xfId="24123" builtinId="27" hidden="1"/>
    <cellStyle name="Insatisfaisant" xfId="24162" builtinId="27" hidden="1"/>
    <cellStyle name="Insatisfaisant" xfId="24201" builtinId="27" hidden="1"/>
    <cellStyle name="Insatisfaisant" xfId="24241" builtinId="27" hidden="1"/>
    <cellStyle name="Insatisfaisant" xfId="24280" builtinId="27" hidden="1"/>
    <cellStyle name="Insatisfaisant" xfId="24318" builtinId="27" hidden="1"/>
    <cellStyle name="Insatisfaisant" xfId="24357" builtinId="27" hidden="1"/>
    <cellStyle name="Insatisfaisant" xfId="24396" builtinId="27" hidden="1"/>
    <cellStyle name="Insatisfaisant" xfId="24435" builtinId="27" hidden="1"/>
    <cellStyle name="Insatisfaisant" xfId="24475" builtinId="27" hidden="1"/>
    <cellStyle name="Insatisfaisant" xfId="24514" builtinId="27" hidden="1"/>
    <cellStyle name="Insatisfaisant" xfId="24554" builtinId="27" hidden="1"/>
    <cellStyle name="Insatisfaisant" xfId="24593" builtinId="27" hidden="1"/>
    <cellStyle name="Insatisfaisant" xfId="24633" builtinId="27" hidden="1"/>
    <cellStyle name="Insatisfaisant" xfId="24672" builtinId="27" hidden="1"/>
    <cellStyle name="Insatisfaisant" xfId="23126" builtinId="27" hidden="1"/>
    <cellStyle name="Insatisfaisant" xfId="23161" builtinId="27" hidden="1"/>
    <cellStyle name="Insatisfaisant" xfId="24717" builtinId="27" hidden="1"/>
    <cellStyle name="Insatisfaisant" xfId="24756" builtinId="27" hidden="1"/>
    <cellStyle name="Insatisfaisant" xfId="24794" builtinId="27" hidden="1"/>
    <cellStyle name="Insatisfaisant" xfId="24833" builtinId="27" hidden="1"/>
    <cellStyle name="Insatisfaisant" xfId="24872" builtinId="27" hidden="1"/>
    <cellStyle name="Insatisfaisant" xfId="24911" builtinId="27" hidden="1"/>
    <cellStyle name="Insatisfaisant" xfId="24951" builtinId="27" hidden="1"/>
    <cellStyle name="Insatisfaisant" xfId="24990" builtinId="27" hidden="1"/>
    <cellStyle name="Insatisfaisant" xfId="25028" builtinId="27" hidden="1"/>
    <cellStyle name="Insatisfaisant" xfId="25067" builtinId="27" hidden="1"/>
    <cellStyle name="Insatisfaisant" xfId="25106" builtinId="27" hidden="1"/>
    <cellStyle name="Insatisfaisant" xfId="25145" builtinId="27" hidden="1"/>
    <cellStyle name="Insatisfaisant" xfId="25185" builtinId="27" hidden="1"/>
    <cellStyle name="Insatisfaisant" xfId="25224" builtinId="27" hidden="1"/>
    <cellStyle name="Insatisfaisant" xfId="25264" builtinId="27" hidden="1"/>
    <cellStyle name="Insatisfaisant" xfId="25303" builtinId="27" hidden="1"/>
    <cellStyle name="Insatisfaisant" xfId="25343" builtinId="27" hidden="1"/>
    <cellStyle name="Insatisfaisant" xfId="25382" builtinId="27" hidden="1"/>
    <cellStyle name="Insatisfaisant" xfId="19172" builtinId="27" hidden="1"/>
    <cellStyle name="Insatisfaisant" xfId="19927" builtinId="27" hidden="1"/>
    <cellStyle name="Insatisfaisant" xfId="19104" builtinId="27" hidden="1"/>
    <cellStyle name="Insatisfaisant" xfId="25447" builtinId="27" hidden="1"/>
    <cellStyle name="Insatisfaisant" xfId="25485" builtinId="27" hidden="1"/>
    <cellStyle name="Insatisfaisant" xfId="25524" builtinId="27" hidden="1"/>
    <cellStyle name="Insatisfaisant" xfId="25563" builtinId="27" hidden="1"/>
    <cellStyle name="Insatisfaisant" xfId="25602" builtinId="27" hidden="1"/>
    <cellStyle name="Insatisfaisant" xfId="25642" builtinId="27" hidden="1"/>
    <cellStyle name="Insatisfaisant" xfId="25681" builtinId="27" hidden="1"/>
    <cellStyle name="Insatisfaisant" xfId="25719" builtinId="27" hidden="1"/>
    <cellStyle name="Insatisfaisant" xfId="25758" builtinId="27" hidden="1"/>
    <cellStyle name="Insatisfaisant" xfId="25797" builtinId="27" hidden="1"/>
    <cellStyle name="Insatisfaisant" xfId="25836" builtinId="27" hidden="1"/>
    <cellStyle name="Insatisfaisant" xfId="25876" builtinId="27" hidden="1"/>
    <cellStyle name="Insatisfaisant" xfId="25915" builtinId="27" hidden="1"/>
    <cellStyle name="Insatisfaisant" xfId="25955" builtinId="27" hidden="1"/>
    <cellStyle name="Insatisfaisant" xfId="25994" builtinId="27" hidden="1"/>
    <cellStyle name="Insatisfaisant" xfId="26034" builtinId="27" hidden="1"/>
    <cellStyle name="Insatisfaisant" xfId="26073" builtinId="27" hidden="1"/>
    <cellStyle name="Insatisfaisant" xfId="26112" builtinId="27" hidden="1"/>
    <cellStyle name="Insatisfaisant" xfId="26268" builtinId="27" hidden="1"/>
    <cellStyle name="Insatisfaisant" xfId="26308" builtinId="27" hidden="1"/>
    <cellStyle name="Insatisfaisant" xfId="26347" builtinId="27" hidden="1"/>
    <cellStyle name="Insatisfaisant" xfId="26385" builtinId="27" hidden="1"/>
    <cellStyle name="Insatisfaisant" xfId="26424" builtinId="27" hidden="1"/>
    <cellStyle name="Insatisfaisant" xfId="26463" builtinId="27" hidden="1"/>
    <cellStyle name="Insatisfaisant" xfId="26502" builtinId="27" hidden="1"/>
    <cellStyle name="Insatisfaisant" xfId="26542" builtinId="27" hidden="1"/>
    <cellStyle name="Insatisfaisant" xfId="26581" builtinId="27" hidden="1"/>
    <cellStyle name="Insatisfaisant" xfId="26619" builtinId="27" hidden="1"/>
    <cellStyle name="Insatisfaisant" xfId="26658" builtinId="27" hidden="1"/>
    <cellStyle name="Insatisfaisant" xfId="26697" builtinId="27" hidden="1"/>
    <cellStyle name="Insatisfaisant" xfId="26736" builtinId="27" hidden="1"/>
    <cellStyle name="Insatisfaisant" xfId="26776" builtinId="27" hidden="1"/>
    <cellStyle name="Insatisfaisant" xfId="26815" builtinId="27" hidden="1"/>
    <cellStyle name="Insatisfaisant" xfId="26856" builtinId="27" hidden="1"/>
    <cellStyle name="Insatisfaisant" xfId="26895" builtinId="27" hidden="1"/>
    <cellStyle name="Insatisfaisant" xfId="26935" builtinId="27" hidden="1"/>
    <cellStyle name="Insatisfaisant" xfId="26974" builtinId="27" hidden="1"/>
    <cellStyle name="Insatisfaisant" xfId="26256" builtinId="27" hidden="1"/>
    <cellStyle name="Insatisfaisant" xfId="26154" builtinId="27" hidden="1"/>
    <cellStyle name="Insatisfaisant" xfId="27047" builtinId="27" hidden="1"/>
    <cellStyle name="Insatisfaisant" xfId="27086" builtinId="27" hidden="1"/>
    <cellStyle name="Insatisfaisant" xfId="27124" builtinId="27" hidden="1"/>
    <cellStyle name="Insatisfaisant" xfId="27163" builtinId="27" hidden="1"/>
    <cellStyle name="Insatisfaisant" xfId="27202" builtinId="27" hidden="1"/>
    <cellStyle name="Insatisfaisant" xfId="27241" builtinId="27" hidden="1"/>
    <cellStyle name="Insatisfaisant" xfId="27281" builtinId="27" hidden="1"/>
    <cellStyle name="Insatisfaisant" xfId="27320" builtinId="27" hidden="1"/>
    <cellStyle name="Insatisfaisant" xfId="27358" builtinId="27" hidden="1"/>
    <cellStyle name="Insatisfaisant" xfId="27397" builtinId="27" hidden="1"/>
    <cellStyle name="Insatisfaisant" xfId="27436" builtinId="27" hidden="1"/>
    <cellStyle name="Insatisfaisant" xfId="27475" builtinId="27" hidden="1"/>
    <cellStyle name="Insatisfaisant" xfId="27515" builtinId="27" hidden="1"/>
    <cellStyle name="Insatisfaisant" xfId="27554" builtinId="27" hidden="1"/>
    <cellStyle name="Insatisfaisant" xfId="27594" builtinId="27" hidden="1"/>
    <cellStyle name="Insatisfaisant" xfId="27633" builtinId="27" hidden="1"/>
    <cellStyle name="Insatisfaisant" xfId="27673" builtinId="27" hidden="1"/>
    <cellStyle name="Insatisfaisant" xfId="27712" builtinId="27" hidden="1"/>
    <cellStyle name="Insatisfaisant" xfId="26166" builtinId="27" hidden="1"/>
    <cellStyle name="Insatisfaisant" xfId="26201" builtinId="27" hidden="1"/>
    <cellStyle name="Insatisfaisant" xfId="27757" builtinId="27" hidden="1"/>
    <cellStyle name="Insatisfaisant" xfId="27796" builtinId="27" hidden="1"/>
    <cellStyle name="Insatisfaisant" xfId="27834" builtinId="27" hidden="1"/>
    <cellStyle name="Insatisfaisant" xfId="27873" builtinId="27" hidden="1"/>
    <cellStyle name="Insatisfaisant" xfId="27912" builtinId="27" hidden="1"/>
    <cellStyle name="Insatisfaisant" xfId="27951" builtinId="27" hidden="1"/>
    <cellStyle name="Insatisfaisant" xfId="27991" builtinId="27" hidden="1"/>
    <cellStyle name="Insatisfaisant" xfId="28030" builtinId="27" hidden="1"/>
    <cellStyle name="Insatisfaisant" xfId="28068" builtinId="27" hidden="1"/>
    <cellStyle name="Insatisfaisant" xfId="28107" builtinId="27" hidden="1"/>
    <cellStyle name="Insatisfaisant" xfId="28146" builtinId="27" hidden="1"/>
    <cellStyle name="Insatisfaisant" xfId="28185" builtinId="27" hidden="1"/>
    <cellStyle name="Insatisfaisant" xfId="28225" builtinId="27" hidden="1"/>
    <cellStyle name="Insatisfaisant" xfId="28264" builtinId="27" hidden="1"/>
    <cellStyle name="Insatisfaisant" xfId="28304" builtinId="27" hidden="1"/>
    <cellStyle name="Insatisfaisant" xfId="28343" builtinId="27" hidden="1"/>
    <cellStyle name="Insatisfaisant" xfId="28383" builtinId="27" hidden="1"/>
    <cellStyle name="Insatisfaisant" xfId="28422" builtinId="27" hidden="1"/>
    <cellStyle name="Insatisfaisant" xfId="28461" builtinId="27" hidden="1"/>
    <cellStyle name="Insatisfaisant" xfId="28583" builtinId="27" hidden="1"/>
    <cellStyle name="Insatisfaisant" xfId="28625" builtinId="27" hidden="1"/>
    <cellStyle name="Insatisfaisant" xfId="28664" builtinId="27" hidden="1"/>
    <cellStyle name="Insatisfaisant" xfId="28702" builtinId="27" hidden="1"/>
    <cellStyle name="Insatisfaisant" xfId="28741" builtinId="27" hidden="1"/>
    <cellStyle name="Insatisfaisant" xfId="28780" builtinId="27" hidden="1"/>
    <cellStyle name="Insatisfaisant" xfId="28819" builtinId="27" hidden="1"/>
    <cellStyle name="Insatisfaisant" xfId="28859" builtinId="27" hidden="1"/>
    <cellStyle name="Insatisfaisant" xfId="28898" builtinId="27" hidden="1"/>
    <cellStyle name="Insatisfaisant" xfId="28936" builtinId="27" hidden="1"/>
    <cellStyle name="Insatisfaisant" xfId="28975" builtinId="27" hidden="1"/>
    <cellStyle name="Insatisfaisant" xfId="29016" builtinId="27" hidden="1"/>
    <cellStyle name="Insatisfaisant" xfId="29055" builtinId="27" hidden="1"/>
    <cellStyle name="Insatisfaisant" xfId="29095" builtinId="27" hidden="1"/>
    <cellStyle name="Insatisfaisant" xfId="29134" builtinId="27" hidden="1"/>
    <cellStyle name="Insatisfaisant" xfId="29175" builtinId="27" hidden="1"/>
    <cellStyle name="Insatisfaisant" xfId="29214" builtinId="27" hidden="1"/>
    <cellStyle name="Insatisfaisant" xfId="29254" builtinId="27" hidden="1"/>
    <cellStyle name="Insatisfaisant" xfId="29293" builtinId="27" hidden="1"/>
    <cellStyle name="Insatisfaisant" xfId="29343" builtinId="27" hidden="1"/>
    <cellStyle name="Insatisfaisant" xfId="29499" builtinId="27" hidden="1"/>
    <cellStyle name="Insatisfaisant" xfId="29541" builtinId="27" hidden="1"/>
    <cellStyle name="Insatisfaisant" xfId="29580" builtinId="27" hidden="1"/>
    <cellStyle name="Insatisfaisant" xfId="29618" builtinId="27" hidden="1"/>
    <cellStyle name="Insatisfaisant" xfId="29657" builtinId="27" hidden="1"/>
    <cellStyle name="Insatisfaisant" xfId="29696" builtinId="27" hidden="1"/>
    <cellStyle name="Insatisfaisant" xfId="29735" builtinId="27" hidden="1"/>
    <cellStyle name="Insatisfaisant" xfId="29775" builtinId="27" hidden="1"/>
    <cellStyle name="Insatisfaisant" xfId="29814" builtinId="27" hidden="1"/>
    <cellStyle name="Insatisfaisant" xfId="29852" builtinId="27" hidden="1"/>
    <cellStyle name="Insatisfaisant" xfId="29891" builtinId="27" hidden="1"/>
    <cellStyle name="Insatisfaisant" xfId="29932" builtinId="27" hidden="1"/>
    <cellStyle name="Insatisfaisant" xfId="29971" builtinId="27" hidden="1"/>
    <cellStyle name="Insatisfaisant" xfId="30011" builtinId="27" hidden="1"/>
    <cellStyle name="Insatisfaisant" xfId="30050" builtinId="27" hidden="1"/>
    <cellStyle name="Insatisfaisant" xfId="30091" builtinId="27" hidden="1"/>
    <cellStyle name="Insatisfaisant" xfId="30130" builtinId="27" hidden="1"/>
    <cellStyle name="Insatisfaisant" xfId="30170" builtinId="27" hidden="1"/>
    <cellStyle name="Insatisfaisant" xfId="30209" builtinId="27" hidden="1"/>
    <cellStyle name="Insatisfaisant" xfId="29487" builtinId="27" hidden="1"/>
    <cellStyle name="Insatisfaisant" xfId="29385" builtinId="27" hidden="1"/>
    <cellStyle name="Insatisfaisant" xfId="30282" builtinId="27" hidden="1"/>
    <cellStyle name="Insatisfaisant" xfId="30321" builtinId="27" hidden="1"/>
    <cellStyle name="Insatisfaisant" xfId="30359" builtinId="27" hidden="1"/>
    <cellStyle name="Insatisfaisant" xfId="30398" builtinId="27" hidden="1"/>
    <cellStyle name="Insatisfaisant" xfId="30437" builtinId="27" hidden="1"/>
    <cellStyle name="Insatisfaisant" xfId="30476" builtinId="27" hidden="1"/>
    <cellStyle name="Insatisfaisant" xfId="30516" builtinId="27" hidden="1"/>
    <cellStyle name="Insatisfaisant" xfId="30555" builtinId="27" hidden="1"/>
    <cellStyle name="Insatisfaisant" xfId="30593" builtinId="27" hidden="1"/>
    <cellStyle name="Insatisfaisant" xfId="30632" builtinId="27" hidden="1"/>
    <cellStyle name="Insatisfaisant" xfId="30671" builtinId="27" hidden="1"/>
    <cellStyle name="Insatisfaisant" xfId="30710" builtinId="27" hidden="1"/>
    <cellStyle name="Insatisfaisant" xfId="30750" builtinId="27" hidden="1"/>
    <cellStyle name="Insatisfaisant" xfId="30789" builtinId="27" hidden="1"/>
    <cellStyle name="Insatisfaisant" xfId="30829" builtinId="27" hidden="1"/>
    <cellStyle name="Insatisfaisant" xfId="30868" builtinId="27" hidden="1"/>
    <cellStyle name="Insatisfaisant" xfId="30908" builtinId="27" hidden="1"/>
    <cellStyle name="Insatisfaisant" xfId="30947" builtinId="27" hidden="1"/>
    <cellStyle name="Insatisfaisant" xfId="29397" builtinId="27" hidden="1"/>
    <cellStyle name="Insatisfaisant" xfId="29432" builtinId="27" hidden="1"/>
    <cellStyle name="Insatisfaisant" xfId="30992" builtinId="27" hidden="1"/>
    <cellStyle name="Insatisfaisant" xfId="31031" builtinId="27" hidden="1"/>
    <cellStyle name="Insatisfaisant" xfId="31069" builtinId="27" hidden="1"/>
    <cellStyle name="Insatisfaisant" xfId="31108" builtinId="27" hidden="1"/>
    <cellStyle name="Insatisfaisant" xfId="31147" builtinId="27" hidden="1"/>
    <cellStyle name="Insatisfaisant" xfId="31186" builtinId="27" hidden="1"/>
    <cellStyle name="Insatisfaisant" xfId="31226" builtinId="27" hidden="1"/>
    <cellStyle name="Insatisfaisant" xfId="31265" builtinId="27" hidden="1"/>
    <cellStyle name="Insatisfaisant" xfId="31303" builtinId="27" hidden="1"/>
    <cellStyle name="Insatisfaisant" xfId="31342" builtinId="27" hidden="1"/>
    <cellStyle name="Insatisfaisant" xfId="31381" builtinId="27" hidden="1"/>
    <cellStyle name="Insatisfaisant" xfId="31420" builtinId="27" hidden="1"/>
    <cellStyle name="Insatisfaisant" xfId="31460" builtinId="27" hidden="1"/>
    <cellStyle name="Insatisfaisant" xfId="31499" builtinId="27" hidden="1"/>
    <cellStyle name="Insatisfaisant" xfId="31539" builtinId="27" hidden="1"/>
    <cellStyle name="Insatisfaisant" xfId="31578" builtinId="27" hidden="1"/>
    <cellStyle name="Insatisfaisant" xfId="31618" builtinId="27" hidden="1"/>
    <cellStyle name="Insatisfaisant" xfId="31657" builtinId="27" hidden="1"/>
    <cellStyle name="Insatisfaisant" xfId="28571" builtinId="27" hidden="1"/>
    <cellStyle name="Insatisfaisant" xfId="28513" builtinId="27" hidden="1"/>
    <cellStyle name="Insatisfaisant" xfId="31710" builtinId="27" hidden="1"/>
    <cellStyle name="Insatisfaisant" xfId="31749" builtinId="27" hidden="1"/>
    <cellStyle name="Insatisfaisant" xfId="31787" builtinId="27" hidden="1"/>
    <cellStyle name="Insatisfaisant" xfId="31826" builtinId="27" hidden="1"/>
    <cellStyle name="Insatisfaisant" xfId="31865" builtinId="27" hidden="1"/>
    <cellStyle name="Insatisfaisant" xfId="31904" builtinId="27" hidden="1"/>
    <cellStyle name="Insatisfaisant" xfId="31944" builtinId="27" hidden="1"/>
    <cellStyle name="Insatisfaisant" xfId="31983" builtinId="27" hidden="1"/>
    <cellStyle name="Insatisfaisant" xfId="32021" builtinId="27" hidden="1"/>
    <cellStyle name="Insatisfaisant" xfId="32060" builtinId="27" hidden="1"/>
    <cellStyle name="Insatisfaisant" xfId="32099" builtinId="27" hidden="1"/>
    <cellStyle name="Insatisfaisant" xfId="32138" builtinId="27" hidden="1"/>
    <cellStyle name="Insatisfaisant" xfId="32178" builtinId="27" hidden="1"/>
    <cellStyle name="Insatisfaisant" xfId="32217" builtinId="27" hidden="1"/>
    <cellStyle name="Insatisfaisant" xfId="32257" builtinId="27" hidden="1"/>
    <cellStyle name="Insatisfaisant" xfId="32296" builtinId="27" hidden="1"/>
    <cellStyle name="Insatisfaisant" xfId="32336" builtinId="27" hidden="1"/>
    <cellStyle name="Insatisfaisant" xfId="32375" builtinId="27" hidden="1"/>
    <cellStyle name="Insatisfaisant" xfId="32414" builtinId="27" hidden="1"/>
    <cellStyle name="Insatisfaisant" xfId="32570" builtinId="27" hidden="1"/>
    <cellStyle name="Insatisfaisant" xfId="32610" builtinId="27" hidden="1"/>
    <cellStyle name="Insatisfaisant" xfId="32649" builtinId="27" hidden="1"/>
    <cellStyle name="Insatisfaisant" xfId="32687" builtinId="27" hidden="1"/>
    <cellStyle name="Insatisfaisant" xfId="32726" builtinId="27" hidden="1"/>
    <cellStyle name="Insatisfaisant" xfId="32765" builtinId="27" hidden="1"/>
    <cellStyle name="Insatisfaisant" xfId="32804" builtinId="27" hidden="1"/>
    <cellStyle name="Insatisfaisant" xfId="32844" builtinId="27" hidden="1"/>
    <cellStyle name="Insatisfaisant" xfId="32883" builtinId="27" hidden="1"/>
    <cellStyle name="Insatisfaisant" xfId="32921" builtinId="27" hidden="1"/>
    <cellStyle name="Insatisfaisant" xfId="32960" builtinId="27" hidden="1"/>
    <cellStyle name="Insatisfaisant" xfId="32999" builtinId="27" hidden="1"/>
    <cellStyle name="Insatisfaisant" xfId="33038" builtinId="27" hidden="1"/>
    <cellStyle name="Insatisfaisant" xfId="33078" builtinId="27" hidden="1"/>
    <cellStyle name="Insatisfaisant" xfId="33117" builtinId="27" hidden="1"/>
    <cellStyle name="Insatisfaisant" xfId="33158" builtinId="27" hidden="1"/>
    <cellStyle name="Insatisfaisant" xfId="33197" builtinId="27" hidden="1"/>
    <cellStyle name="Insatisfaisant" xfId="33237" builtinId="27" hidden="1"/>
    <cellStyle name="Insatisfaisant" xfId="33276" builtinId="27" hidden="1"/>
    <cellStyle name="Insatisfaisant" xfId="32558" builtinId="27" hidden="1"/>
    <cellStyle name="Insatisfaisant" xfId="32456" builtinId="27" hidden="1"/>
    <cellStyle name="Insatisfaisant" xfId="33349" builtinId="27" hidden="1"/>
    <cellStyle name="Insatisfaisant" xfId="33388" builtinId="27" hidden="1"/>
    <cellStyle name="Insatisfaisant" xfId="33426" builtinId="27" hidden="1"/>
    <cellStyle name="Insatisfaisant" xfId="33465" builtinId="27" hidden="1"/>
    <cellStyle name="Insatisfaisant" xfId="33504" builtinId="27" hidden="1"/>
    <cellStyle name="Insatisfaisant" xfId="33543" builtinId="27" hidden="1"/>
    <cellStyle name="Insatisfaisant" xfId="33583" builtinId="27" hidden="1"/>
    <cellStyle name="Insatisfaisant" xfId="33622" builtinId="27" hidden="1"/>
    <cellStyle name="Insatisfaisant" xfId="33660" builtinId="27" hidden="1"/>
    <cellStyle name="Insatisfaisant" xfId="33699" builtinId="27" hidden="1"/>
    <cellStyle name="Insatisfaisant" xfId="33738" builtinId="27" hidden="1"/>
    <cellStyle name="Insatisfaisant" xfId="33777" builtinId="27" hidden="1"/>
    <cellStyle name="Insatisfaisant" xfId="33817" builtinId="27" hidden="1"/>
    <cellStyle name="Insatisfaisant" xfId="33856" builtinId="27" hidden="1"/>
    <cellStyle name="Insatisfaisant" xfId="33896" builtinId="27" hidden="1"/>
    <cellStyle name="Insatisfaisant" xfId="33935" builtinId="27" hidden="1"/>
    <cellStyle name="Insatisfaisant" xfId="33975" builtinId="27" hidden="1"/>
    <cellStyle name="Insatisfaisant" xfId="34014" builtinId="27" hidden="1"/>
    <cellStyle name="Insatisfaisant" xfId="32468" builtinId="27" hidden="1"/>
    <cellStyle name="Insatisfaisant" xfId="32503" builtinId="27" hidden="1"/>
    <cellStyle name="Insatisfaisant" xfId="34059" builtinId="27" hidden="1"/>
    <cellStyle name="Insatisfaisant" xfId="34098" builtinId="27" hidden="1"/>
    <cellStyle name="Insatisfaisant" xfId="34136" builtinId="27" hidden="1"/>
    <cellStyle name="Insatisfaisant" xfId="34175" builtinId="27" hidden="1"/>
    <cellStyle name="Insatisfaisant" xfId="34214" builtinId="27" hidden="1"/>
    <cellStyle name="Insatisfaisant" xfId="34253" builtinId="27" hidden="1"/>
    <cellStyle name="Insatisfaisant" xfId="34293" builtinId="27" hidden="1"/>
    <cellStyle name="Insatisfaisant" xfId="34332" builtinId="27" hidden="1"/>
    <cellStyle name="Insatisfaisant" xfId="34370" builtinId="27" hidden="1"/>
    <cellStyle name="Insatisfaisant" xfId="34409" builtinId="27" hidden="1"/>
    <cellStyle name="Insatisfaisant" xfId="34448" builtinId="27" hidden="1"/>
    <cellStyle name="Insatisfaisant" xfId="34487" builtinId="27" hidden="1"/>
    <cellStyle name="Insatisfaisant" xfId="34527" builtinId="27" hidden="1"/>
    <cellStyle name="Insatisfaisant" xfId="34566" builtinId="27" hidden="1"/>
    <cellStyle name="Insatisfaisant" xfId="34606" builtinId="27" hidden="1"/>
    <cellStyle name="Insatisfaisant" xfId="34645" builtinId="27" hidden="1"/>
    <cellStyle name="Insatisfaisant" xfId="34685" builtinId="27" hidden="1"/>
    <cellStyle name="Insatisfaisant" xfId="34724" builtinId="27" hidden="1"/>
    <cellStyle name="Insatisfaisant" xfId="28540" builtinId="27" hidden="1"/>
    <cellStyle name="Insatisfaisant" xfId="34764" builtinId="27" hidden="1"/>
    <cellStyle name="Insatisfaisant" xfId="34804" builtinId="27" hidden="1"/>
    <cellStyle name="Insatisfaisant" xfId="34843" builtinId="27" hidden="1"/>
    <cellStyle name="Insatisfaisant" xfId="34881" builtinId="27" hidden="1"/>
    <cellStyle name="Insatisfaisant" xfId="34920" builtinId="27" hidden="1"/>
    <cellStyle name="Insatisfaisant" xfId="34959" builtinId="27" hidden="1"/>
    <cellStyle name="Insatisfaisant" xfId="34998" builtinId="27" hidden="1"/>
    <cellStyle name="Insatisfaisant" xfId="35038" builtinId="27" hidden="1"/>
    <cellStyle name="Insatisfaisant" xfId="35077" builtinId="27" hidden="1"/>
    <cellStyle name="Insatisfaisant" xfId="35115" builtinId="27" hidden="1"/>
    <cellStyle name="Insatisfaisant" xfId="35154" builtinId="27" hidden="1"/>
    <cellStyle name="Insatisfaisant" xfId="35193" builtinId="27" hidden="1"/>
    <cellStyle name="Insatisfaisant" xfId="35232" builtinId="27" hidden="1"/>
    <cellStyle name="Insatisfaisant" xfId="35272" builtinId="27" hidden="1"/>
    <cellStyle name="Insatisfaisant" xfId="35311" builtinId="27" hidden="1"/>
    <cellStyle name="Insatisfaisant" xfId="35351" builtinId="27" hidden="1"/>
    <cellStyle name="Insatisfaisant" xfId="35390" builtinId="27" hidden="1"/>
    <cellStyle name="Insatisfaisant" xfId="35430" builtinId="27" hidden="1"/>
    <cellStyle name="Insatisfaisant" xfId="35469" builtinId="27" hidden="1"/>
    <cellStyle name="Insatisfaisant" xfId="35508" builtinId="27" hidden="1"/>
    <cellStyle name="Insatisfaisant" xfId="35664" builtinId="27" hidden="1"/>
    <cellStyle name="Insatisfaisant" xfId="35704" builtinId="27" hidden="1"/>
    <cellStyle name="Insatisfaisant" xfId="35743" builtinId="27" hidden="1"/>
    <cellStyle name="Insatisfaisant" xfId="35781" builtinId="27" hidden="1"/>
    <cellStyle name="Insatisfaisant" xfId="35820" builtinId="27" hidden="1"/>
    <cellStyle name="Insatisfaisant" xfId="35859" builtinId="27" hidden="1"/>
    <cellStyle name="Insatisfaisant" xfId="35898" builtinId="27" hidden="1"/>
    <cellStyle name="Insatisfaisant" xfId="35938" builtinId="27" hidden="1"/>
    <cellStyle name="Insatisfaisant" xfId="35977" builtinId="27" hidden="1"/>
    <cellStyle name="Insatisfaisant" xfId="36015" builtinId="27" hidden="1"/>
    <cellStyle name="Insatisfaisant" xfId="36054" builtinId="27" hidden="1"/>
    <cellStyle name="Insatisfaisant" xfId="36093" builtinId="27" hidden="1"/>
    <cellStyle name="Insatisfaisant" xfId="36132" builtinId="27" hidden="1"/>
    <cellStyle name="Insatisfaisant" xfId="36172" builtinId="27" hidden="1"/>
    <cellStyle name="Insatisfaisant" xfId="36211" builtinId="27" hidden="1"/>
    <cellStyle name="Insatisfaisant" xfId="36252" builtinId="27" hidden="1"/>
    <cellStyle name="Insatisfaisant" xfId="36291" builtinId="27" hidden="1"/>
    <cellStyle name="Insatisfaisant" xfId="36331" builtinId="27" hidden="1"/>
    <cellStyle name="Insatisfaisant" xfId="36370" builtinId="27" hidden="1"/>
    <cellStyle name="Insatisfaisant" xfId="35652" builtinId="27" hidden="1"/>
    <cellStyle name="Insatisfaisant" xfId="35550" builtinId="27" hidden="1"/>
    <cellStyle name="Insatisfaisant" xfId="36443" builtinId="27" hidden="1"/>
    <cellStyle name="Insatisfaisant" xfId="36482" builtinId="27" hidden="1"/>
    <cellStyle name="Insatisfaisant" xfId="36520" builtinId="27" hidden="1"/>
    <cellStyle name="Insatisfaisant" xfId="36559" builtinId="27" hidden="1"/>
    <cellStyle name="Insatisfaisant" xfId="36598" builtinId="27" hidden="1"/>
    <cellStyle name="Insatisfaisant" xfId="36637" builtinId="27" hidden="1"/>
    <cellStyle name="Insatisfaisant" xfId="36677" builtinId="27" hidden="1"/>
    <cellStyle name="Insatisfaisant" xfId="36716" builtinId="27" hidden="1"/>
    <cellStyle name="Insatisfaisant" xfId="36754" builtinId="27" hidden="1"/>
    <cellStyle name="Insatisfaisant" xfId="36793" builtinId="27" hidden="1"/>
    <cellStyle name="Insatisfaisant" xfId="36832" builtinId="27" hidden="1"/>
    <cellStyle name="Insatisfaisant" xfId="36871" builtinId="27" hidden="1"/>
    <cellStyle name="Insatisfaisant" xfId="36911" builtinId="27" hidden="1"/>
    <cellStyle name="Insatisfaisant" xfId="36950" builtinId="27" hidden="1"/>
    <cellStyle name="Insatisfaisant" xfId="36990" builtinId="27" hidden="1"/>
    <cellStyle name="Insatisfaisant" xfId="37029" builtinId="27" hidden="1"/>
    <cellStyle name="Insatisfaisant" xfId="37069" builtinId="27" hidden="1"/>
    <cellStyle name="Insatisfaisant" xfId="37108" builtinId="27" hidden="1"/>
    <cellStyle name="Insatisfaisant" xfId="35562" builtinId="27" hidden="1"/>
    <cellStyle name="Insatisfaisant" xfId="35597" builtinId="27" hidden="1"/>
    <cellStyle name="Insatisfaisant" xfId="37153" builtinId="27" hidden="1"/>
    <cellStyle name="Insatisfaisant" xfId="37192" builtinId="27" hidden="1"/>
    <cellStyle name="Insatisfaisant" xfId="37230" builtinId="27" hidden="1"/>
    <cellStyle name="Insatisfaisant" xfId="37269" builtinId="27" hidden="1"/>
    <cellStyle name="Insatisfaisant" xfId="37308" builtinId="27" hidden="1"/>
    <cellStyle name="Insatisfaisant" xfId="37347" builtinId="27" hidden="1"/>
    <cellStyle name="Insatisfaisant" xfId="37387" builtinId="27" hidden="1"/>
    <cellStyle name="Insatisfaisant" xfId="37426" builtinId="27" hidden="1"/>
    <cellStyle name="Insatisfaisant" xfId="37464" builtinId="27" hidden="1"/>
    <cellStyle name="Insatisfaisant" xfId="37503" builtinId="27" hidden="1"/>
    <cellStyle name="Insatisfaisant" xfId="37542" builtinId="27" hidden="1"/>
    <cellStyle name="Insatisfaisant" xfId="37581" builtinId="27" hidden="1"/>
    <cellStyle name="Insatisfaisant" xfId="37621" builtinId="27" hidden="1"/>
    <cellStyle name="Insatisfaisant" xfId="37660" builtinId="27" hidden="1"/>
    <cellStyle name="Insatisfaisant" xfId="37700" builtinId="27" hidden="1"/>
    <cellStyle name="Insatisfaisant" xfId="37739" builtinId="27" hidden="1"/>
    <cellStyle name="Insatisfaisant" xfId="37779" builtinId="27" hidden="1"/>
    <cellStyle name="Insatisfaisant" xfId="37818" builtinId="27" hidden="1"/>
    <cellStyle name="Insatisfaisant" xfId="37857" builtinId="27" hidden="1"/>
    <cellStyle name="Insatisfaisant" xfId="37896" builtinId="27" hidden="1"/>
    <cellStyle name="Insatisfaisant" xfId="37936" builtinId="27" hidden="1"/>
    <cellStyle name="Insatisfaisant" xfId="37975" builtinId="27" hidden="1"/>
    <cellStyle name="Insatisfaisant" xfId="38013" builtinId="27" hidden="1"/>
    <cellStyle name="Insatisfaisant" xfId="38052" builtinId="27" hidden="1"/>
    <cellStyle name="Insatisfaisant" xfId="38091" builtinId="27" hidden="1"/>
    <cellStyle name="Insatisfaisant" xfId="38130" builtinId="27" hidden="1"/>
    <cellStyle name="Insatisfaisant" xfId="38170" builtinId="27" hidden="1"/>
    <cellStyle name="Insatisfaisant" xfId="38209" builtinId="27" hidden="1"/>
    <cellStyle name="Insatisfaisant" xfId="38247" builtinId="27" hidden="1"/>
    <cellStyle name="Insatisfaisant" xfId="38286" builtinId="27" hidden="1"/>
    <cellStyle name="Insatisfaisant" xfId="38325" builtinId="27" hidden="1"/>
    <cellStyle name="Insatisfaisant" xfId="38364" builtinId="27" hidden="1"/>
    <cellStyle name="Insatisfaisant" xfId="38404" builtinId="27" hidden="1"/>
    <cellStyle name="Insatisfaisant" xfId="38443" builtinId="27" hidden="1"/>
    <cellStyle name="Insatisfaisant" xfId="38483" builtinId="27" hidden="1"/>
    <cellStyle name="Insatisfaisant" xfId="38522" builtinId="27" hidden="1"/>
    <cellStyle name="Insatisfaisant" xfId="38562" builtinId="27" hidden="1"/>
    <cellStyle name="Insatisfaisant" xfId="38601" builtinId="27" hidden="1"/>
    <cellStyle name="Insatisfaisant" xfId="38640" builtinId="27" hidden="1"/>
    <cellStyle name="Insatisfaisant" xfId="38796" builtinId="27" hidden="1"/>
    <cellStyle name="Insatisfaisant" xfId="38836" builtinId="27" hidden="1"/>
    <cellStyle name="Insatisfaisant" xfId="38875" builtinId="27" hidden="1"/>
    <cellStyle name="Insatisfaisant" xfId="38913" builtinId="27" hidden="1"/>
    <cellStyle name="Insatisfaisant" xfId="38952" builtinId="27" hidden="1"/>
    <cellStyle name="Insatisfaisant" xfId="38991" builtinId="27" hidden="1"/>
    <cellStyle name="Insatisfaisant" xfId="39030" builtinId="27" hidden="1"/>
    <cellStyle name="Insatisfaisant" xfId="39070" builtinId="27" hidden="1"/>
    <cellStyle name="Insatisfaisant" xfId="39109" builtinId="27" hidden="1"/>
    <cellStyle name="Insatisfaisant" xfId="39147" builtinId="27" hidden="1"/>
    <cellStyle name="Insatisfaisant" xfId="39186" builtinId="27" hidden="1"/>
    <cellStyle name="Insatisfaisant" xfId="39225" builtinId="27" hidden="1"/>
    <cellStyle name="Insatisfaisant" xfId="39264" builtinId="27" hidden="1"/>
    <cellStyle name="Insatisfaisant" xfId="39304" builtinId="27" hidden="1"/>
    <cellStyle name="Insatisfaisant" xfId="39343" builtinId="27" hidden="1"/>
    <cellStyle name="Insatisfaisant" xfId="39384" builtinId="27" hidden="1"/>
    <cellStyle name="Insatisfaisant" xfId="39423" builtinId="27" hidden="1"/>
    <cellStyle name="Insatisfaisant" xfId="39463" builtinId="27" hidden="1"/>
    <cellStyle name="Insatisfaisant" xfId="39502" builtinId="27" hidden="1"/>
    <cellStyle name="Insatisfaisant" xfId="38784" builtinId="27" hidden="1"/>
    <cellStyle name="Insatisfaisant" xfId="38682" builtinId="27" hidden="1"/>
    <cellStyle name="Insatisfaisant" xfId="39575" builtinId="27" hidden="1"/>
    <cellStyle name="Insatisfaisant" xfId="39614" builtinId="27" hidden="1"/>
    <cellStyle name="Insatisfaisant" xfId="39652" builtinId="27" hidden="1"/>
    <cellStyle name="Insatisfaisant" xfId="39691" builtinId="27" hidden="1"/>
    <cellStyle name="Insatisfaisant" xfId="39730" builtinId="27" hidden="1"/>
    <cellStyle name="Insatisfaisant" xfId="39769" builtinId="27" hidden="1"/>
    <cellStyle name="Insatisfaisant" xfId="39809" builtinId="27" hidden="1"/>
    <cellStyle name="Insatisfaisant" xfId="39848" builtinId="27" hidden="1"/>
    <cellStyle name="Insatisfaisant" xfId="39886" builtinId="27" hidden="1"/>
    <cellStyle name="Insatisfaisant" xfId="39925" builtinId="27" hidden="1"/>
    <cellStyle name="Insatisfaisant" xfId="39964" builtinId="27" hidden="1"/>
    <cellStyle name="Insatisfaisant" xfId="40003" builtinId="27" hidden="1"/>
    <cellStyle name="Insatisfaisant" xfId="40043" builtinId="27" hidden="1"/>
    <cellStyle name="Insatisfaisant" xfId="40082" builtinId="27" hidden="1"/>
    <cellStyle name="Insatisfaisant" xfId="40122" builtinId="27" hidden="1"/>
    <cellStyle name="Insatisfaisant" xfId="40161" builtinId="27" hidden="1"/>
    <cellStyle name="Insatisfaisant" xfId="40201" builtinId="27" hidden="1"/>
    <cellStyle name="Insatisfaisant" xfId="40240" builtinId="27" hidden="1"/>
    <cellStyle name="Insatisfaisant" xfId="38694" builtinId="27" hidden="1"/>
    <cellStyle name="Insatisfaisant" xfId="38729" builtinId="27" hidden="1"/>
    <cellStyle name="Insatisfaisant" xfId="40285" builtinId="27" hidden="1"/>
    <cellStyle name="Insatisfaisant" xfId="40324" builtinId="27" hidden="1"/>
    <cellStyle name="Insatisfaisant" xfId="40362" builtinId="27" hidden="1"/>
    <cellStyle name="Insatisfaisant" xfId="40401" builtinId="27" hidden="1"/>
    <cellStyle name="Insatisfaisant" xfId="40440" builtinId="27" hidden="1"/>
    <cellStyle name="Insatisfaisant" xfId="40479" builtinId="27" hidden="1"/>
    <cellStyle name="Insatisfaisant" xfId="40519" builtinId="27" hidden="1"/>
    <cellStyle name="Insatisfaisant" xfId="40558" builtinId="27" hidden="1"/>
    <cellStyle name="Insatisfaisant" xfId="40596" builtinId="27" hidden="1"/>
    <cellStyle name="Insatisfaisant" xfId="40635" builtinId="27" hidden="1"/>
    <cellStyle name="Insatisfaisant" xfId="40674" builtinId="27" hidden="1"/>
    <cellStyle name="Insatisfaisant" xfId="40713" builtinId="27" hidden="1"/>
    <cellStyle name="Insatisfaisant" xfId="40753" builtinId="27" hidden="1"/>
    <cellStyle name="Insatisfaisant" xfId="40792" builtinId="27" hidden="1"/>
    <cellStyle name="Insatisfaisant" xfId="40832" builtinId="27" hidden="1"/>
    <cellStyle name="Insatisfaisant" xfId="40871" builtinId="27" hidden="1"/>
    <cellStyle name="Insatisfaisant" xfId="40911" builtinId="27" hidden="1"/>
    <cellStyle name="Insatisfaisant" xfId="40950" builtinId="27" hidden="1"/>
    <cellStyle name="Insatisfaisant" xfId="41010" builtinId="27" hidden="1"/>
    <cellStyle name="Insatisfaisant" xfId="41067" builtinId="27" hidden="1"/>
    <cellStyle name="Insatisfaisant" xfId="41107" builtinId="27" hidden="1"/>
    <cellStyle name="Insatisfaisant" xfId="41146" builtinId="27" hidden="1"/>
    <cellStyle name="Insatisfaisant" xfId="41184" builtinId="27" hidden="1"/>
    <cellStyle name="Insatisfaisant" xfId="41223" builtinId="27" hidden="1"/>
    <cellStyle name="Insatisfaisant" xfId="41262" builtinId="27" hidden="1"/>
    <cellStyle name="Insatisfaisant" xfId="41301" builtinId="27" hidden="1"/>
    <cellStyle name="Insatisfaisant" xfId="41341" builtinId="27" hidden="1"/>
    <cellStyle name="Insatisfaisant" xfId="41380" builtinId="27" hidden="1"/>
    <cellStyle name="Insatisfaisant" xfId="41418" builtinId="27" hidden="1"/>
    <cellStyle name="Insatisfaisant" xfId="41457" builtinId="27" hidden="1"/>
    <cellStyle name="Insatisfaisant" xfId="41496" builtinId="27" hidden="1"/>
    <cellStyle name="Insatisfaisant" xfId="41535" builtinId="27" hidden="1"/>
    <cellStyle name="Insatisfaisant" xfId="41575" builtinId="27" hidden="1"/>
    <cellStyle name="Insatisfaisant" xfId="41614" builtinId="27" hidden="1"/>
    <cellStyle name="Insatisfaisant" xfId="41654" builtinId="27" hidden="1"/>
    <cellStyle name="Insatisfaisant" xfId="41693" builtinId="27" hidden="1"/>
    <cellStyle name="Insatisfaisant" xfId="41733" builtinId="27" hidden="1"/>
    <cellStyle name="Insatisfaisant" xfId="41772" builtinId="27" hidden="1"/>
    <cellStyle name="Insatisfaisant" xfId="41058" builtinId="27" hidden="1"/>
    <cellStyle name="Insatisfaisant" xfId="41811" builtinId="27" hidden="1"/>
    <cellStyle name="Insatisfaisant" xfId="41851" builtinId="27" hidden="1"/>
    <cellStyle name="Insatisfaisant" xfId="41890" builtinId="27" hidden="1"/>
    <cellStyle name="Insatisfaisant" xfId="41928" builtinId="27" hidden="1"/>
    <cellStyle name="Insatisfaisant" xfId="41967" builtinId="27" hidden="1"/>
    <cellStyle name="Insatisfaisant" xfId="42006" builtinId="27" hidden="1"/>
    <cellStyle name="Insatisfaisant" xfId="42045" builtinId="27" hidden="1"/>
    <cellStyle name="Insatisfaisant" xfId="42085" builtinId="27" hidden="1"/>
    <cellStyle name="Insatisfaisant" xfId="42124" builtinId="27" hidden="1"/>
    <cellStyle name="Insatisfaisant" xfId="42162" builtinId="27" hidden="1"/>
    <cellStyle name="Insatisfaisant" xfId="42201" builtinId="27" hidden="1"/>
    <cellStyle name="Insatisfaisant" xfId="42240" builtinId="27" hidden="1"/>
    <cellStyle name="Insatisfaisant" xfId="42279" builtinId="27" hidden="1"/>
    <cellStyle name="Insatisfaisant" xfId="42319" builtinId="27" hidden="1"/>
    <cellStyle name="Insatisfaisant" xfId="42358" builtinId="27" hidden="1"/>
    <cellStyle name="Insatisfaisant" xfId="42398" builtinId="27" hidden="1"/>
    <cellStyle name="Insatisfaisant" xfId="42437" builtinId="27" hidden="1"/>
    <cellStyle name="Insatisfaisant" xfId="42477" builtinId="27" hidden="1"/>
    <cellStyle name="Insatisfaisant" xfId="42516" builtinId="27" hidden="1"/>
    <cellStyle name="Insatisfaisant" xfId="42580" builtinId="27" hidden="1"/>
    <cellStyle name="Insatisfaisant" xfId="42633" builtinId="27" hidden="1"/>
    <cellStyle name="Insatisfaisant" xfId="42673" builtinId="27" hidden="1"/>
    <cellStyle name="Insatisfaisant" xfId="42712" builtinId="27" hidden="1"/>
    <cellStyle name="Insatisfaisant" xfId="42750" builtinId="27" hidden="1"/>
    <cellStyle name="Insatisfaisant" xfId="42789" builtinId="27" hidden="1"/>
    <cellStyle name="Insatisfaisant" xfId="42828" builtinId="27" hidden="1"/>
    <cellStyle name="Insatisfaisant" xfId="42867" builtinId="27" hidden="1"/>
    <cellStyle name="Insatisfaisant" xfId="42907" builtinId="27" hidden="1"/>
    <cellStyle name="Insatisfaisant" xfId="42946" builtinId="27" hidden="1"/>
    <cellStyle name="Insatisfaisant" xfId="42984" builtinId="27" hidden="1"/>
    <cellStyle name="Insatisfaisant" xfId="43023" builtinId="27" hidden="1"/>
    <cellStyle name="Insatisfaisant" xfId="43062" builtinId="27" hidden="1"/>
    <cellStyle name="Insatisfaisant" xfId="43101" builtinId="27" hidden="1"/>
    <cellStyle name="Insatisfaisant" xfId="43141" builtinId="27" hidden="1"/>
    <cellStyle name="Insatisfaisant" xfId="43180" builtinId="27" hidden="1"/>
    <cellStyle name="Insatisfaisant" xfId="43220" builtinId="27" hidden="1"/>
    <cellStyle name="Insatisfaisant" xfId="43259" builtinId="27" hidden="1"/>
    <cellStyle name="Insatisfaisant" xfId="43299" builtinId="27" hidden="1"/>
    <cellStyle name="Insatisfaisant" xfId="43338" builtinId="27" hidden="1"/>
    <cellStyle name="Insatisfaisant" xfId="42623" builtinId="27" hidden="1"/>
    <cellStyle name="Insatisfaisant" xfId="43377" builtinId="27" hidden="1"/>
    <cellStyle name="Insatisfaisant" xfId="43417" builtinId="27" hidden="1"/>
    <cellStyle name="Insatisfaisant" xfId="43456" builtinId="27" hidden="1"/>
    <cellStyle name="Insatisfaisant" xfId="43494" builtinId="27" hidden="1"/>
    <cellStyle name="Insatisfaisant" xfId="43533" builtinId="27" hidden="1"/>
    <cellStyle name="Insatisfaisant" xfId="43572" builtinId="27" hidden="1"/>
    <cellStyle name="Insatisfaisant" xfId="43611" builtinId="27" hidden="1"/>
    <cellStyle name="Insatisfaisant" xfId="43651" builtinId="27" hidden="1"/>
    <cellStyle name="Insatisfaisant" xfId="43690" builtinId="27" hidden="1"/>
    <cellStyle name="Insatisfaisant" xfId="43728" builtinId="27" hidden="1"/>
    <cellStyle name="Insatisfaisant" xfId="43767" builtinId="27" hidden="1"/>
    <cellStyle name="Insatisfaisant" xfId="43806" builtinId="27" hidden="1"/>
    <cellStyle name="Insatisfaisant" xfId="43845" builtinId="27" hidden="1"/>
    <cellStyle name="Insatisfaisant" xfId="43885" builtinId="27" hidden="1"/>
    <cellStyle name="Insatisfaisant" xfId="43924" builtinId="27" hidden="1"/>
    <cellStyle name="Insatisfaisant" xfId="43964" builtinId="27" hidden="1"/>
    <cellStyle name="Insatisfaisant" xfId="44003" builtinId="27" hidden="1"/>
    <cellStyle name="Insatisfaisant" xfId="44043" builtinId="27" hidden="1"/>
    <cellStyle name="Insatisfaisant" xfId="44082" builtinId="27" hidden="1"/>
    <cellStyle name="Insatisfaisant" xfId="44146" builtinId="27" hidden="1"/>
    <cellStyle name="Insatisfaisant" xfId="44199" builtinId="27" hidden="1"/>
    <cellStyle name="Insatisfaisant" xfId="44239" builtinId="27" hidden="1"/>
    <cellStyle name="Insatisfaisant" xfId="44278" builtinId="27" hidden="1"/>
    <cellStyle name="Insatisfaisant" xfId="44316" builtinId="27" hidden="1"/>
    <cellStyle name="Insatisfaisant" xfId="44355" builtinId="27" hidden="1"/>
    <cellStyle name="Insatisfaisant" xfId="44394" builtinId="27" hidden="1"/>
    <cellStyle name="Insatisfaisant" xfId="44433" builtinId="27" hidden="1"/>
    <cellStyle name="Insatisfaisant" xfId="44473" builtinId="27" hidden="1"/>
    <cellStyle name="Insatisfaisant" xfId="44512" builtinId="27" hidden="1"/>
    <cellStyle name="Insatisfaisant" xfId="44550" builtinId="27" hidden="1"/>
    <cellStyle name="Insatisfaisant" xfId="44589" builtinId="27" hidden="1"/>
    <cellStyle name="Insatisfaisant" xfId="44628" builtinId="27" hidden="1"/>
    <cellStyle name="Insatisfaisant" xfId="44667" builtinId="27" hidden="1"/>
    <cellStyle name="Insatisfaisant" xfId="44707" builtinId="27" hidden="1"/>
    <cellStyle name="Insatisfaisant" xfId="44746" builtinId="27" hidden="1"/>
    <cellStyle name="Insatisfaisant" xfId="44786" builtinId="27" hidden="1"/>
    <cellStyle name="Insatisfaisant" xfId="44825" builtinId="27" hidden="1"/>
    <cellStyle name="Insatisfaisant" xfId="44865" builtinId="27" hidden="1"/>
    <cellStyle name="Insatisfaisant" xfId="44904" builtinId="27" hidden="1"/>
    <cellStyle name="Insatisfaisant" xfId="44189" builtinId="27" hidden="1"/>
    <cellStyle name="Insatisfaisant" xfId="44943" builtinId="27" hidden="1"/>
    <cellStyle name="Insatisfaisant" xfId="44983" builtinId="27" hidden="1"/>
    <cellStyle name="Insatisfaisant" xfId="45022" builtinId="27" hidden="1"/>
    <cellStyle name="Insatisfaisant" xfId="45060" builtinId="27" hidden="1"/>
    <cellStyle name="Insatisfaisant" xfId="45099" builtinId="27" hidden="1"/>
    <cellStyle name="Insatisfaisant" xfId="45138" builtinId="27" hidden="1"/>
    <cellStyle name="Insatisfaisant" xfId="45177" builtinId="27" hidden="1"/>
    <cellStyle name="Insatisfaisant" xfId="45217" builtinId="27" hidden="1"/>
    <cellStyle name="Insatisfaisant" xfId="45256" builtinId="27" hidden="1"/>
    <cellStyle name="Insatisfaisant" xfId="45294" builtinId="27" hidden="1"/>
    <cellStyle name="Insatisfaisant" xfId="45333" builtinId="27" hidden="1"/>
    <cellStyle name="Insatisfaisant" xfId="45372" builtinId="27" hidden="1"/>
    <cellStyle name="Insatisfaisant" xfId="45411" builtinId="27" hidden="1"/>
    <cellStyle name="Insatisfaisant" xfId="45451" builtinId="27" hidden="1"/>
    <cellStyle name="Insatisfaisant" xfId="45490" builtinId="27" hidden="1"/>
    <cellStyle name="Insatisfaisant" xfId="45530" builtinId="27" hidden="1"/>
    <cellStyle name="Insatisfaisant" xfId="45569" builtinId="27" hidden="1"/>
    <cellStyle name="Insatisfaisant" xfId="45609" builtinId="27" hidden="1"/>
    <cellStyle name="Insatisfaisant" xfId="45648" builtinId="27" hidden="1"/>
    <cellStyle name="Insatisfaisant" xfId="45687" builtinId="27" hidden="1"/>
    <cellStyle name="Insatisfaisant" xfId="45726" builtinId="27" hidden="1"/>
    <cellStyle name="Insatisfaisant" xfId="45766" builtinId="27" hidden="1"/>
    <cellStyle name="Insatisfaisant" xfId="45806" builtinId="27" hidden="1"/>
    <cellStyle name="Insatisfaisant" xfId="45845" builtinId="27" hidden="1"/>
    <cellStyle name="Insatisfaisant" xfId="45882" builtinId="27" hidden="1"/>
    <cellStyle name="Insatisfaisant" xfId="45919" builtinId="27" hidden="1"/>
    <cellStyle name="Milliers" xfId="46935" builtinId="3"/>
    <cellStyle name="Neutral" xfId="8" hidden="1"/>
    <cellStyle name="Neutral 2" xfId="45959" hidden="1"/>
    <cellStyle name="Neutral 2" xfId="46889" hidden="1"/>
    <cellStyle name="Neutral 2" xfId="46926"/>
    <cellStyle name="Neutre" xfId="313" builtinId="28" hidden="1"/>
    <cellStyle name="Neutre" xfId="353" builtinId="28" hidden="1"/>
    <cellStyle name="Neutre" xfId="392" builtinId="28" hidden="1"/>
    <cellStyle name="Neutre" xfId="430" builtinId="28" hidden="1"/>
    <cellStyle name="Neutre" xfId="469" builtinId="28" hidden="1"/>
    <cellStyle name="Neutre" xfId="508" builtinId="28" hidden="1"/>
    <cellStyle name="Neutre" xfId="547" builtinId="28" hidden="1"/>
    <cellStyle name="Neutre" xfId="587" builtinId="28" hidden="1"/>
    <cellStyle name="Neutre" xfId="626" builtinId="28" hidden="1"/>
    <cellStyle name="Neutre" xfId="664" builtinId="28" hidden="1"/>
    <cellStyle name="Neutre" xfId="703" builtinId="28" hidden="1"/>
    <cellStyle name="Neutre" xfId="742" builtinId="28" hidden="1"/>
    <cellStyle name="Neutre" xfId="781" builtinId="28" hidden="1"/>
    <cellStyle name="Neutre" xfId="821" builtinId="28" hidden="1"/>
    <cellStyle name="Neutre" xfId="860" builtinId="28" hidden="1"/>
    <cellStyle name="Neutre" xfId="900" builtinId="28" hidden="1"/>
    <cellStyle name="Neutre" xfId="939" builtinId="28" hidden="1"/>
    <cellStyle name="Neutre" xfId="979" builtinId="28" hidden="1"/>
    <cellStyle name="Neutre" xfId="1018" builtinId="28" hidden="1"/>
    <cellStyle name="Neutre" xfId="1057" builtinId="28" hidden="1"/>
    <cellStyle name="Neutre" xfId="1213" builtinId="28" hidden="1"/>
    <cellStyle name="Neutre" xfId="1253" builtinId="28" hidden="1"/>
    <cellStyle name="Neutre" xfId="1292" builtinId="28" hidden="1"/>
    <cellStyle name="Neutre" xfId="1330" builtinId="28" hidden="1"/>
    <cellStyle name="Neutre" xfId="1369" builtinId="28" hidden="1"/>
    <cellStyle name="Neutre" xfId="1408" builtinId="28" hidden="1"/>
    <cellStyle name="Neutre" xfId="1447" builtinId="28" hidden="1"/>
    <cellStyle name="Neutre" xfId="1487" builtinId="28" hidden="1"/>
    <cellStyle name="Neutre" xfId="1526" builtinId="28" hidden="1"/>
    <cellStyle name="Neutre" xfId="1564" builtinId="28" hidden="1"/>
    <cellStyle name="Neutre" xfId="1603" builtinId="28" hidden="1"/>
    <cellStyle name="Neutre" xfId="1642" builtinId="28" hidden="1"/>
    <cellStyle name="Neutre" xfId="1681" builtinId="28" hidden="1"/>
    <cellStyle name="Neutre" xfId="1721" builtinId="28" hidden="1"/>
    <cellStyle name="Neutre" xfId="1760" builtinId="28" hidden="1"/>
    <cellStyle name="Neutre" xfId="1801" builtinId="28" hidden="1"/>
    <cellStyle name="Neutre" xfId="1840" builtinId="28" hidden="1"/>
    <cellStyle name="Neutre" xfId="1880" builtinId="28" hidden="1"/>
    <cellStyle name="Neutre" xfId="1919" builtinId="28" hidden="1"/>
    <cellStyle name="Neutre" xfId="1199" builtinId="28" hidden="1"/>
    <cellStyle name="Neutre" xfId="1097" builtinId="28" hidden="1"/>
    <cellStyle name="Neutre" xfId="1992" builtinId="28" hidden="1"/>
    <cellStyle name="Neutre" xfId="2031" builtinId="28" hidden="1"/>
    <cellStyle name="Neutre" xfId="2069" builtinId="28" hidden="1"/>
    <cellStyle name="Neutre" xfId="2108" builtinId="28" hidden="1"/>
    <cellStyle name="Neutre" xfId="2147" builtinId="28" hidden="1"/>
    <cellStyle name="Neutre" xfId="2186" builtinId="28" hidden="1"/>
    <cellStyle name="Neutre" xfId="2226" builtinId="28" hidden="1"/>
    <cellStyle name="Neutre" xfId="2265" builtinId="28" hidden="1"/>
    <cellStyle name="Neutre" xfId="2303" builtinId="28" hidden="1"/>
    <cellStyle name="Neutre" xfId="2342" builtinId="28" hidden="1"/>
    <cellStyle name="Neutre" xfId="2381" builtinId="28" hidden="1"/>
    <cellStyle name="Neutre" xfId="2420" builtinId="28" hidden="1"/>
    <cellStyle name="Neutre" xfId="2460" builtinId="28" hidden="1"/>
    <cellStyle name="Neutre" xfId="2499" builtinId="28" hidden="1"/>
    <cellStyle name="Neutre" xfId="2539" builtinId="28" hidden="1"/>
    <cellStyle name="Neutre" xfId="2578" builtinId="28" hidden="1"/>
    <cellStyle name="Neutre" xfId="2618" builtinId="28" hidden="1"/>
    <cellStyle name="Neutre" xfId="2657" builtinId="28" hidden="1"/>
    <cellStyle name="Neutre" xfId="1111" builtinId="28" hidden="1"/>
    <cellStyle name="Neutre" xfId="1146" builtinId="28" hidden="1"/>
    <cellStyle name="Neutre" xfId="2702" builtinId="28" hidden="1"/>
    <cellStyle name="Neutre" xfId="2741" builtinId="28" hidden="1"/>
    <cellStyle name="Neutre" xfId="2779" builtinId="28" hidden="1"/>
    <cellStyle name="Neutre" xfId="2818" builtinId="28" hidden="1"/>
    <cellStyle name="Neutre" xfId="2857" builtinId="28" hidden="1"/>
    <cellStyle name="Neutre" xfId="2896" builtinId="28" hidden="1"/>
    <cellStyle name="Neutre" xfId="2936" builtinId="28" hidden="1"/>
    <cellStyle name="Neutre" xfId="2975" builtinId="28" hidden="1"/>
    <cellStyle name="Neutre" xfId="3013" builtinId="28" hidden="1"/>
    <cellStyle name="Neutre" xfId="3052" builtinId="28" hidden="1"/>
    <cellStyle name="Neutre" xfId="3091" builtinId="28" hidden="1"/>
    <cellStyle name="Neutre" xfId="3130" builtinId="28" hidden="1"/>
    <cellStyle name="Neutre" xfId="3170" builtinId="28" hidden="1"/>
    <cellStyle name="Neutre" xfId="3209" builtinId="28" hidden="1"/>
    <cellStyle name="Neutre" xfId="3249" builtinId="28" hidden="1"/>
    <cellStyle name="Neutre" xfId="3288" builtinId="28" hidden="1"/>
    <cellStyle name="Neutre" xfId="3328" builtinId="28" hidden="1"/>
    <cellStyle name="Neutre" xfId="3367" builtinId="28" hidden="1"/>
    <cellStyle name="Neutre" xfId="3406" builtinId="28" hidden="1"/>
    <cellStyle name="Neutre" xfId="3597" builtinId="28" hidden="1"/>
    <cellStyle name="Neutre" xfId="3641" builtinId="28" hidden="1"/>
    <cellStyle name="Neutre" xfId="3680" builtinId="28" hidden="1"/>
    <cellStyle name="Neutre" xfId="3718" builtinId="28" hidden="1"/>
    <cellStyle name="Neutre" xfId="3757" builtinId="28" hidden="1"/>
    <cellStyle name="Neutre" xfId="3796" builtinId="28" hidden="1"/>
    <cellStyle name="Neutre" xfId="3835" builtinId="28" hidden="1"/>
    <cellStyle name="Neutre" xfId="3875" builtinId="28" hidden="1"/>
    <cellStyle name="Neutre" xfId="3914" builtinId="28" hidden="1"/>
    <cellStyle name="Neutre" xfId="3952" builtinId="28" hidden="1"/>
    <cellStyle name="Neutre" xfId="3991" builtinId="28" hidden="1"/>
    <cellStyle name="Neutre" xfId="4034" builtinId="28" hidden="1"/>
    <cellStyle name="Neutre" xfId="4073" builtinId="28" hidden="1"/>
    <cellStyle name="Neutre" xfId="4113" builtinId="28" hidden="1"/>
    <cellStyle name="Neutre" xfId="4152" builtinId="28" hidden="1"/>
    <cellStyle name="Neutre" xfId="4193" builtinId="28" hidden="1"/>
    <cellStyle name="Neutre" xfId="4232" builtinId="28" hidden="1"/>
    <cellStyle name="Neutre" xfId="4272" builtinId="28" hidden="1"/>
    <cellStyle name="Neutre" xfId="4311" builtinId="28" hidden="1"/>
    <cellStyle name="Neutre" xfId="4367" builtinId="28" hidden="1"/>
    <cellStyle name="Neutre" xfId="4523" builtinId="28" hidden="1"/>
    <cellStyle name="Neutre" xfId="4567" builtinId="28" hidden="1"/>
    <cellStyle name="Neutre" xfId="4606" builtinId="28" hidden="1"/>
    <cellStyle name="Neutre" xfId="4644" builtinId="28" hidden="1"/>
    <cellStyle name="Neutre" xfId="4683" builtinId="28" hidden="1"/>
    <cellStyle name="Neutre" xfId="4722" builtinId="28" hidden="1"/>
    <cellStyle name="Neutre" xfId="4761" builtinId="28" hidden="1"/>
    <cellStyle name="Neutre" xfId="4801" builtinId="28" hidden="1"/>
    <cellStyle name="Neutre" xfId="4840" builtinId="28" hidden="1"/>
    <cellStyle name="Neutre" xfId="4878" builtinId="28" hidden="1"/>
    <cellStyle name="Neutre" xfId="4917" builtinId="28" hidden="1"/>
    <cellStyle name="Neutre" xfId="4960" builtinId="28" hidden="1"/>
    <cellStyle name="Neutre" xfId="4999" builtinId="28" hidden="1"/>
    <cellStyle name="Neutre" xfId="5039" builtinId="28" hidden="1"/>
    <cellStyle name="Neutre" xfId="5078" builtinId="28" hidden="1"/>
    <cellStyle name="Neutre" xfId="5119" builtinId="28" hidden="1"/>
    <cellStyle name="Neutre" xfId="5158" builtinId="28" hidden="1"/>
    <cellStyle name="Neutre" xfId="5198" builtinId="28" hidden="1"/>
    <cellStyle name="Neutre" xfId="5237" builtinId="28" hidden="1"/>
    <cellStyle name="Neutre" xfId="4509" builtinId="28" hidden="1"/>
    <cellStyle name="Neutre" xfId="4407" builtinId="28" hidden="1"/>
    <cellStyle name="Neutre" xfId="5310" builtinId="28" hidden="1"/>
    <cellStyle name="Neutre" xfId="5349" builtinId="28" hidden="1"/>
    <cellStyle name="Neutre" xfId="5387" builtinId="28" hidden="1"/>
    <cellStyle name="Neutre" xfId="5426" builtinId="28" hidden="1"/>
    <cellStyle name="Neutre" xfId="5465" builtinId="28" hidden="1"/>
    <cellStyle name="Neutre" xfId="5504" builtinId="28" hidden="1"/>
    <cellStyle name="Neutre" xfId="5544" builtinId="28" hidden="1"/>
    <cellStyle name="Neutre" xfId="5583" builtinId="28" hidden="1"/>
    <cellStyle name="Neutre" xfId="5621" builtinId="28" hidden="1"/>
    <cellStyle name="Neutre" xfId="5660" builtinId="28" hidden="1"/>
    <cellStyle name="Neutre" xfId="5699" builtinId="28" hidden="1"/>
    <cellStyle name="Neutre" xfId="5738" builtinId="28" hidden="1"/>
    <cellStyle name="Neutre" xfId="5778" builtinId="28" hidden="1"/>
    <cellStyle name="Neutre" xfId="5817" builtinId="28" hidden="1"/>
    <cellStyle name="Neutre" xfId="5857" builtinId="28" hidden="1"/>
    <cellStyle name="Neutre" xfId="5896" builtinId="28" hidden="1"/>
    <cellStyle name="Neutre" xfId="5936" builtinId="28" hidden="1"/>
    <cellStyle name="Neutre" xfId="5975" builtinId="28" hidden="1"/>
    <cellStyle name="Neutre" xfId="4421" builtinId="28" hidden="1"/>
    <cellStyle name="Neutre" xfId="4456" builtinId="28" hidden="1"/>
    <cellStyle name="Neutre" xfId="6020" builtinId="28" hidden="1"/>
    <cellStyle name="Neutre" xfId="6059" builtinId="28" hidden="1"/>
    <cellStyle name="Neutre" xfId="6097" builtinId="28" hidden="1"/>
    <cellStyle name="Neutre" xfId="6136" builtinId="28" hidden="1"/>
    <cellStyle name="Neutre" xfId="6175" builtinId="28" hidden="1"/>
    <cellStyle name="Neutre" xfId="6214" builtinId="28" hidden="1"/>
    <cellStyle name="Neutre" xfId="6254" builtinId="28" hidden="1"/>
    <cellStyle name="Neutre" xfId="6293" builtinId="28" hidden="1"/>
    <cellStyle name="Neutre" xfId="6331" builtinId="28" hidden="1"/>
    <cellStyle name="Neutre" xfId="6370" builtinId="28" hidden="1"/>
    <cellStyle name="Neutre" xfId="6409" builtinId="28" hidden="1"/>
    <cellStyle name="Neutre" xfId="6448" builtinId="28" hidden="1"/>
    <cellStyle name="Neutre" xfId="6488" builtinId="28" hidden="1"/>
    <cellStyle name="Neutre" xfId="6527" builtinId="28" hidden="1"/>
    <cellStyle name="Neutre" xfId="6567" builtinId="28" hidden="1"/>
    <cellStyle name="Neutre" xfId="6606" builtinId="28" hidden="1"/>
    <cellStyle name="Neutre" xfId="6646" builtinId="28" hidden="1"/>
    <cellStyle name="Neutre" xfId="6685" builtinId="28" hidden="1"/>
    <cellStyle name="Neutre" xfId="3583" builtinId="28" hidden="1"/>
    <cellStyle name="Neutre" xfId="3456" builtinId="28" hidden="1"/>
    <cellStyle name="Neutre" xfId="6740" builtinId="28" hidden="1"/>
    <cellStyle name="Neutre" xfId="6779" builtinId="28" hidden="1"/>
    <cellStyle name="Neutre" xfId="6817" builtinId="28" hidden="1"/>
    <cellStyle name="Neutre" xfId="6856" builtinId="28" hidden="1"/>
    <cellStyle name="Neutre" xfId="6895" builtinId="28" hidden="1"/>
    <cellStyle name="Neutre" xfId="6934" builtinId="28" hidden="1"/>
    <cellStyle name="Neutre" xfId="6974" builtinId="28" hidden="1"/>
    <cellStyle name="Neutre" xfId="7013" builtinId="28" hidden="1"/>
    <cellStyle name="Neutre" xfId="7051" builtinId="28" hidden="1"/>
    <cellStyle name="Neutre" xfId="7090" builtinId="28" hidden="1"/>
    <cellStyle name="Neutre" xfId="7131" builtinId="28" hidden="1"/>
    <cellStyle name="Neutre" xfId="7170" builtinId="28" hidden="1"/>
    <cellStyle name="Neutre" xfId="7210" builtinId="28" hidden="1"/>
    <cellStyle name="Neutre" xfId="7249" builtinId="28" hidden="1"/>
    <cellStyle name="Neutre" xfId="7290" builtinId="28" hidden="1"/>
    <cellStyle name="Neutre" xfId="7329" builtinId="28" hidden="1"/>
    <cellStyle name="Neutre" xfId="7369" builtinId="28" hidden="1"/>
    <cellStyle name="Neutre" xfId="7408" builtinId="28" hidden="1"/>
    <cellStyle name="Neutre" xfId="7458" builtinId="28" hidden="1"/>
    <cellStyle name="Neutre" xfId="7614" builtinId="28" hidden="1"/>
    <cellStyle name="Neutre" xfId="7656" builtinId="28" hidden="1"/>
    <cellStyle name="Neutre" xfId="7695" builtinId="28" hidden="1"/>
    <cellStyle name="Neutre" xfId="7733" builtinId="28" hidden="1"/>
    <cellStyle name="Neutre" xfId="7772" builtinId="28" hidden="1"/>
    <cellStyle name="Neutre" xfId="7811" builtinId="28" hidden="1"/>
    <cellStyle name="Neutre" xfId="7850" builtinId="28" hidden="1"/>
    <cellStyle name="Neutre" xfId="7890" builtinId="28" hidden="1"/>
    <cellStyle name="Neutre" xfId="7929" builtinId="28" hidden="1"/>
    <cellStyle name="Neutre" xfId="7967" builtinId="28" hidden="1"/>
    <cellStyle name="Neutre" xfId="8006" builtinId="28" hidden="1"/>
    <cellStyle name="Neutre" xfId="8047" builtinId="28" hidden="1"/>
    <cellStyle name="Neutre" xfId="8086" builtinId="28" hidden="1"/>
    <cellStyle name="Neutre" xfId="8126" builtinId="28" hidden="1"/>
    <cellStyle name="Neutre" xfId="8165" builtinId="28" hidden="1"/>
    <cellStyle name="Neutre" xfId="8206" builtinId="28" hidden="1"/>
    <cellStyle name="Neutre" xfId="8245" builtinId="28" hidden="1"/>
    <cellStyle name="Neutre" xfId="8285" builtinId="28" hidden="1"/>
    <cellStyle name="Neutre" xfId="8324" builtinId="28" hidden="1"/>
    <cellStyle name="Neutre" xfId="7600" builtinId="28" hidden="1"/>
    <cellStyle name="Neutre" xfId="7498" builtinId="28" hidden="1"/>
    <cellStyle name="Neutre" xfId="8397" builtinId="28" hidden="1"/>
    <cellStyle name="Neutre" xfId="8436" builtinId="28" hidden="1"/>
    <cellStyle name="Neutre" xfId="8474" builtinId="28" hidden="1"/>
    <cellStyle name="Neutre" xfId="8513" builtinId="28" hidden="1"/>
    <cellStyle name="Neutre" xfId="8552" builtinId="28" hidden="1"/>
    <cellStyle name="Neutre" xfId="8591" builtinId="28" hidden="1"/>
    <cellStyle name="Neutre" xfId="8631" builtinId="28" hidden="1"/>
    <cellStyle name="Neutre" xfId="8670" builtinId="28" hidden="1"/>
    <cellStyle name="Neutre" xfId="8708" builtinId="28" hidden="1"/>
    <cellStyle name="Neutre" xfId="8747" builtinId="28" hidden="1"/>
    <cellStyle name="Neutre" xfId="8786" builtinId="28" hidden="1"/>
    <cellStyle name="Neutre" xfId="8825" builtinId="28" hidden="1"/>
    <cellStyle name="Neutre" xfId="8865" builtinId="28" hidden="1"/>
    <cellStyle name="Neutre" xfId="8904" builtinId="28" hidden="1"/>
    <cellStyle name="Neutre" xfId="8944" builtinId="28" hidden="1"/>
    <cellStyle name="Neutre" xfId="8983" builtinId="28" hidden="1"/>
    <cellStyle name="Neutre" xfId="9023" builtinId="28" hidden="1"/>
    <cellStyle name="Neutre" xfId="9062" builtinId="28" hidden="1"/>
    <cellStyle name="Neutre" xfId="7512" builtinId="28" hidden="1"/>
    <cellStyle name="Neutre" xfId="7547" builtinId="28" hidden="1"/>
    <cellStyle name="Neutre" xfId="9107" builtinId="28" hidden="1"/>
    <cellStyle name="Neutre" xfId="9146" builtinId="28" hidden="1"/>
    <cellStyle name="Neutre" xfId="9184" builtinId="28" hidden="1"/>
    <cellStyle name="Neutre" xfId="9223" builtinId="28" hidden="1"/>
    <cellStyle name="Neutre" xfId="9262" builtinId="28" hidden="1"/>
    <cellStyle name="Neutre" xfId="9301" builtinId="28" hidden="1"/>
    <cellStyle name="Neutre" xfId="9341" builtinId="28" hidden="1"/>
    <cellStyle name="Neutre" xfId="9380" builtinId="28" hidden="1"/>
    <cellStyle name="Neutre" xfId="9418" builtinId="28" hidden="1"/>
    <cellStyle name="Neutre" xfId="9457" builtinId="28" hidden="1"/>
    <cellStyle name="Neutre" xfId="9496" builtinId="28" hidden="1"/>
    <cellStyle name="Neutre" xfId="9535" builtinId="28" hidden="1"/>
    <cellStyle name="Neutre" xfId="9575" builtinId="28" hidden="1"/>
    <cellStyle name="Neutre" xfId="9614" builtinId="28" hidden="1"/>
    <cellStyle name="Neutre" xfId="9654" builtinId="28" hidden="1"/>
    <cellStyle name="Neutre" xfId="9693" builtinId="28" hidden="1"/>
    <cellStyle name="Neutre" xfId="9733" builtinId="28" hidden="1"/>
    <cellStyle name="Neutre" xfId="9772" builtinId="28" hidden="1"/>
    <cellStyle name="Neutre" xfId="3554" builtinId="28" hidden="1"/>
    <cellStyle name="Neutre" xfId="9812" builtinId="28" hidden="1"/>
    <cellStyle name="Neutre" xfId="9852" builtinId="28" hidden="1"/>
    <cellStyle name="Neutre" xfId="9891" builtinId="28" hidden="1"/>
    <cellStyle name="Neutre" xfId="9929" builtinId="28" hidden="1"/>
    <cellStyle name="Neutre" xfId="9968" builtinId="28" hidden="1"/>
    <cellStyle name="Neutre" xfId="10007" builtinId="28" hidden="1"/>
    <cellStyle name="Neutre" xfId="10046" builtinId="28" hidden="1"/>
    <cellStyle name="Neutre" xfId="10086" builtinId="28" hidden="1"/>
    <cellStyle name="Neutre" xfId="10125" builtinId="28" hidden="1"/>
    <cellStyle name="Neutre" xfId="10163" builtinId="28" hidden="1"/>
    <cellStyle name="Neutre" xfId="10202" builtinId="28" hidden="1"/>
    <cellStyle name="Neutre" xfId="10241" builtinId="28" hidden="1"/>
    <cellStyle name="Neutre" xfId="10280" builtinId="28" hidden="1"/>
    <cellStyle name="Neutre" xfId="10320" builtinId="28" hidden="1"/>
    <cellStyle name="Neutre" xfId="10359" builtinId="28" hidden="1"/>
    <cellStyle name="Neutre" xfId="10399" builtinId="28" hidden="1"/>
    <cellStyle name="Neutre" xfId="10438" builtinId="28" hidden="1"/>
    <cellStyle name="Neutre" xfId="10478" builtinId="28" hidden="1"/>
    <cellStyle name="Neutre" xfId="10517" builtinId="28" hidden="1"/>
    <cellStyle name="Neutre" xfId="10556" builtinId="28" hidden="1"/>
    <cellStyle name="Neutre" xfId="10712" builtinId="28" hidden="1"/>
    <cellStyle name="Neutre" xfId="10752" builtinId="28" hidden="1"/>
    <cellStyle name="Neutre" xfId="10791" builtinId="28" hidden="1"/>
    <cellStyle name="Neutre" xfId="10829" builtinId="28" hidden="1"/>
    <cellStyle name="Neutre" xfId="10868" builtinId="28" hidden="1"/>
    <cellStyle name="Neutre" xfId="10907" builtinId="28" hidden="1"/>
    <cellStyle name="Neutre" xfId="10946" builtinId="28" hidden="1"/>
    <cellStyle name="Neutre" xfId="10986" builtinId="28" hidden="1"/>
    <cellStyle name="Neutre" xfId="11025" builtinId="28" hidden="1"/>
    <cellStyle name="Neutre" xfId="11063" builtinId="28" hidden="1"/>
    <cellStyle name="Neutre" xfId="11102" builtinId="28" hidden="1"/>
    <cellStyle name="Neutre" xfId="11141" builtinId="28" hidden="1"/>
    <cellStyle name="Neutre" xfId="11180" builtinId="28" hidden="1"/>
    <cellStyle name="Neutre" xfId="11220" builtinId="28" hidden="1"/>
    <cellStyle name="Neutre" xfId="11259" builtinId="28" hidden="1"/>
    <cellStyle name="Neutre" xfId="11300" builtinId="28" hidden="1"/>
    <cellStyle name="Neutre" xfId="11339" builtinId="28" hidden="1"/>
    <cellStyle name="Neutre" xfId="11379" builtinId="28" hidden="1"/>
    <cellStyle name="Neutre" xfId="11418" builtinId="28" hidden="1"/>
    <cellStyle name="Neutre" xfId="10698" builtinId="28" hidden="1"/>
    <cellStyle name="Neutre" xfId="10596" builtinId="28" hidden="1"/>
    <cellStyle name="Neutre" xfId="11491" builtinId="28" hidden="1"/>
    <cellStyle name="Neutre" xfId="11530" builtinId="28" hidden="1"/>
    <cellStyle name="Neutre" xfId="11568" builtinId="28" hidden="1"/>
    <cellStyle name="Neutre" xfId="11607" builtinId="28" hidden="1"/>
    <cellStyle name="Neutre" xfId="11646" builtinId="28" hidden="1"/>
    <cellStyle name="Neutre" xfId="11685" builtinId="28" hidden="1"/>
    <cellStyle name="Neutre" xfId="11725" builtinId="28" hidden="1"/>
    <cellStyle name="Neutre" xfId="11764" builtinId="28" hidden="1"/>
    <cellStyle name="Neutre" xfId="11802" builtinId="28" hidden="1"/>
    <cellStyle name="Neutre" xfId="11841" builtinId="28" hidden="1"/>
    <cellStyle name="Neutre" xfId="11880" builtinId="28" hidden="1"/>
    <cellStyle name="Neutre" xfId="11919" builtinId="28" hidden="1"/>
    <cellStyle name="Neutre" xfId="11959" builtinId="28" hidden="1"/>
    <cellStyle name="Neutre" xfId="11998" builtinId="28" hidden="1"/>
    <cellStyle name="Neutre" xfId="12038" builtinId="28" hidden="1"/>
    <cellStyle name="Neutre" xfId="12077" builtinId="28" hidden="1"/>
    <cellStyle name="Neutre" xfId="12117" builtinId="28" hidden="1"/>
    <cellStyle name="Neutre" xfId="12156" builtinId="28" hidden="1"/>
    <cellStyle name="Neutre" xfId="10610" builtinId="28" hidden="1"/>
    <cellStyle name="Neutre" xfId="10645" builtinId="28" hidden="1"/>
    <cellStyle name="Neutre" xfId="12201" builtinId="28" hidden="1"/>
    <cellStyle name="Neutre" xfId="12240" builtinId="28" hidden="1"/>
    <cellStyle name="Neutre" xfId="12278" builtinId="28" hidden="1"/>
    <cellStyle name="Neutre" xfId="12317" builtinId="28" hidden="1"/>
    <cellStyle name="Neutre" xfId="12356" builtinId="28" hidden="1"/>
    <cellStyle name="Neutre" xfId="12395" builtinId="28" hidden="1"/>
    <cellStyle name="Neutre" xfId="12435" builtinId="28" hidden="1"/>
    <cellStyle name="Neutre" xfId="12474" builtinId="28" hidden="1"/>
    <cellStyle name="Neutre" xfId="12512" builtinId="28" hidden="1"/>
    <cellStyle name="Neutre" xfId="12551" builtinId="28" hidden="1"/>
    <cellStyle name="Neutre" xfId="12590" builtinId="28" hidden="1"/>
    <cellStyle name="Neutre" xfId="12629" builtinId="28" hidden="1"/>
    <cellStyle name="Neutre" xfId="12669" builtinId="28" hidden="1"/>
    <cellStyle name="Neutre" xfId="12708" builtinId="28" hidden="1"/>
    <cellStyle name="Neutre" xfId="12748" builtinId="28" hidden="1"/>
    <cellStyle name="Neutre" xfId="12787" builtinId="28" hidden="1"/>
    <cellStyle name="Neutre" xfId="12827" builtinId="28" hidden="1"/>
    <cellStyle name="Neutre" xfId="12866" builtinId="28" hidden="1"/>
    <cellStyle name="Neutre" xfId="12905" builtinId="28" hidden="1"/>
    <cellStyle name="Neutre" xfId="12944" builtinId="28" hidden="1"/>
    <cellStyle name="Neutre" xfId="12984" builtinId="28" hidden="1"/>
    <cellStyle name="Neutre" xfId="13023" builtinId="28" hidden="1"/>
    <cellStyle name="Neutre" xfId="13061" builtinId="28" hidden="1"/>
    <cellStyle name="Neutre" xfId="13100" builtinId="28" hidden="1"/>
    <cellStyle name="Neutre" xfId="13139" builtinId="28" hidden="1"/>
    <cellStyle name="Neutre" xfId="13178" builtinId="28" hidden="1"/>
    <cellStyle name="Neutre" xfId="13218" builtinId="28" hidden="1"/>
    <cellStyle name="Neutre" xfId="13257" builtinId="28" hidden="1"/>
    <cellStyle name="Neutre" xfId="13295" builtinId="28" hidden="1"/>
    <cellStyle name="Neutre" xfId="13334" builtinId="28" hidden="1"/>
    <cellStyle name="Neutre" xfId="13373" builtinId="28" hidden="1"/>
    <cellStyle name="Neutre" xfId="13412" builtinId="28" hidden="1"/>
    <cellStyle name="Neutre" xfId="13452" builtinId="28" hidden="1"/>
    <cellStyle name="Neutre" xfId="13491" builtinId="28" hidden="1"/>
    <cellStyle name="Neutre" xfId="13531" builtinId="28" hidden="1"/>
    <cellStyle name="Neutre" xfId="13570" builtinId="28" hidden="1"/>
    <cellStyle name="Neutre" xfId="13610" builtinId="28" hidden="1"/>
    <cellStyle name="Neutre" xfId="13649" builtinId="28" hidden="1"/>
    <cellStyle name="Neutre" xfId="13688" builtinId="28" hidden="1"/>
    <cellStyle name="Neutre" xfId="13844" builtinId="28" hidden="1"/>
    <cellStyle name="Neutre" xfId="13884" builtinId="28" hidden="1"/>
    <cellStyle name="Neutre" xfId="13923" builtinId="28" hidden="1"/>
    <cellStyle name="Neutre" xfId="13961" builtinId="28" hidden="1"/>
    <cellStyle name="Neutre" xfId="14000" builtinId="28" hidden="1"/>
    <cellStyle name="Neutre" xfId="14039" builtinId="28" hidden="1"/>
    <cellStyle name="Neutre" xfId="14078" builtinId="28" hidden="1"/>
    <cellStyle name="Neutre" xfId="14118" builtinId="28" hidden="1"/>
    <cellStyle name="Neutre" xfId="14157" builtinId="28" hidden="1"/>
    <cellStyle name="Neutre" xfId="14195" builtinId="28" hidden="1"/>
    <cellStyle name="Neutre" xfId="14234" builtinId="28" hidden="1"/>
    <cellStyle name="Neutre" xfId="14273" builtinId="28" hidden="1"/>
    <cellStyle name="Neutre" xfId="14312" builtinId="28" hidden="1"/>
    <cellStyle name="Neutre" xfId="14352" builtinId="28" hidden="1"/>
    <cellStyle name="Neutre" xfId="14391" builtinId="28" hidden="1"/>
    <cellStyle name="Neutre" xfId="14432" builtinId="28" hidden="1"/>
    <cellStyle name="Neutre" xfId="14471" builtinId="28" hidden="1"/>
    <cellStyle name="Neutre" xfId="14511" builtinId="28" hidden="1"/>
    <cellStyle name="Neutre" xfId="14550" builtinId="28" hidden="1"/>
    <cellStyle name="Neutre" xfId="13830" builtinId="28" hidden="1"/>
    <cellStyle name="Neutre" xfId="13728" builtinId="28" hidden="1"/>
    <cellStyle name="Neutre" xfId="14623" builtinId="28" hidden="1"/>
    <cellStyle name="Neutre" xfId="14662" builtinId="28" hidden="1"/>
    <cellStyle name="Neutre" xfId="14700" builtinId="28" hidden="1"/>
    <cellStyle name="Neutre" xfId="14739" builtinId="28" hidden="1"/>
    <cellStyle name="Neutre" xfId="14778" builtinId="28" hidden="1"/>
    <cellStyle name="Neutre" xfId="14817" builtinId="28" hidden="1"/>
    <cellStyle name="Neutre" xfId="14857" builtinId="28" hidden="1"/>
    <cellStyle name="Neutre" xfId="14896" builtinId="28" hidden="1"/>
    <cellStyle name="Neutre" xfId="14934" builtinId="28" hidden="1"/>
    <cellStyle name="Neutre" xfId="14973" builtinId="28" hidden="1"/>
    <cellStyle name="Neutre" xfId="15012" builtinId="28" hidden="1"/>
    <cellStyle name="Neutre" xfId="15051" builtinId="28" hidden="1"/>
    <cellStyle name="Neutre" xfId="15091" builtinId="28" hidden="1"/>
    <cellStyle name="Neutre" xfId="15130" builtinId="28" hidden="1"/>
    <cellStyle name="Neutre" xfId="15170" builtinId="28" hidden="1"/>
    <cellStyle name="Neutre" xfId="15209" builtinId="28" hidden="1"/>
    <cellStyle name="Neutre" xfId="15249" builtinId="28" hidden="1"/>
    <cellStyle name="Neutre" xfId="15288" builtinId="28" hidden="1"/>
    <cellStyle name="Neutre" xfId="13742" builtinId="28" hidden="1"/>
    <cellStyle name="Neutre" xfId="13777" builtinId="28" hidden="1"/>
    <cellStyle name="Neutre" xfId="15333" builtinId="28" hidden="1"/>
    <cellStyle name="Neutre" xfId="15372" builtinId="28" hidden="1"/>
    <cellStyle name="Neutre" xfId="15410" builtinId="28" hidden="1"/>
    <cellStyle name="Neutre" xfId="15449" builtinId="28" hidden="1"/>
    <cellStyle name="Neutre" xfId="15488" builtinId="28" hidden="1"/>
    <cellStyle name="Neutre" xfId="15527" builtinId="28" hidden="1"/>
    <cellStyle name="Neutre" xfId="15567" builtinId="28" hidden="1"/>
    <cellStyle name="Neutre" xfId="15606" builtinId="28" hidden="1"/>
    <cellStyle name="Neutre" xfId="15644" builtinId="28" hidden="1"/>
    <cellStyle name="Neutre" xfId="15683" builtinId="28" hidden="1"/>
    <cellStyle name="Neutre" xfId="15722" builtinId="28" hidden="1"/>
    <cellStyle name="Neutre" xfId="15761" builtinId="28" hidden="1"/>
    <cellStyle name="Neutre" xfId="15801" builtinId="28" hidden="1"/>
    <cellStyle name="Neutre" xfId="15840" builtinId="28" hidden="1"/>
    <cellStyle name="Neutre" xfId="15880" builtinId="28" hidden="1"/>
    <cellStyle name="Neutre" xfId="15919" builtinId="28" hidden="1"/>
    <cellStyle name="Neutre" xfId="15959" builtinId="28" hidden="1"/>
    <cellStyle name="Neutre" xfId="15998" builtinId="28" hidden="1"/>
    <cellStyle name="Neutre" xfId="3470" builtinId="28" hidden="1"/>
    <cellStyle name="Neutre" xfId="3523" builtinId="28" hidden="1"/>
    <cellStyle name="Neutre" xfId="16051" builtinId="28" hidden="1"/>
    <cellStyle name="Neutre" xfId="16090" builtinId="28" hidden="1"/>
    <cellStyle name="Neutre" xfId="16128" builtinId="28" hidden="1"/>
    <cellStyle name="Neutre" xfId="16167" builtinId="28" hidden="1"/>
    <cellStyle name="Neutre" xfId="16206" builtinId="28" hidden="1"/>
    <cellStyle name="Neutre" xfId="16245" builtinId="28" hidden="1"/>
    <cellStyle name="Neutre" xfId="16285" builtinId="28" hidden="1"/>
    <cellStyle name="Neutre" xfId="16324" builtinId="28" hidden="1"/>
    <cellStyle name="Neutre" xfId="16362" builtinId="28" hidden="1"/>
    <cellStyle name="Neutre" xfId="16401" builtinId="28" hidden="1"/>
    <cellStyle name="Neutre" xfId="16440" builtinId="28" hidden="1"/>
    <cellStyle name="Neutre" xfId="16479" builtinId="28" hidden="1"/>
    <cellStyle name="Neutre" xfId="16519" builtinId="28" hidden="1"/>
    <cellStyle name="Neutre" xfId="16558" builtinId="28" hidden="1"/>
    <cellStyle name="Neutre" xfId="16598" builtinId="28" hidden="1"/>
    <cellStyle name="Neutre" xfId="16637" builtinId="28" hidden="1"/>
    <cellStyle name="Neutre" xfId="16677" builtinId="28" hidden="1"/>
    <cellStyle name="Neutre" xfId="16716" builtinId="28" hidden="1"/>
    <cellStyle name="Neutre" xfId="16755" builtinId="28" hidden="1"/>
    <cellStyle name="Neutre" xfId="16911" builtinId="28" hidden="1"/>
    <cellStyle name="Neutre" xfId="16951" builtinId="28" hidden="1"/>
    <cellStyle name="Neutre" xfId="16990" builtinId="28" hidden="1"/>
    <cellStyle name="Neutre" xfId="17028" builtinId="28" hidden="1"/>
    <cellStyle name="Neutre" xfId="17067" builtinId="28" hidden="1"/>
    <cellStyle name="Neutre" xfId="17106" builtinId="28" hidden="1"/>
    <cellStyle name="Neutre" xfId="17145" builtinId="28" hidden="1"/>
    <cellStyle name="Neutre" xfId="17185" builtinId="28" hidden="1"/>
    <cellStyle name="Neutre" xfId="17224" builtinId="28" hidden="1"/>
    <cellStyle name="Neutre" xfId="17262" builtinId="28" hidden="1"/>
    <cellStyle name="Neutre" xfId="17301" builtinId="28" hidden="1"/>
    <cellStyle name="Neutre" xfId="17340" builtinId="28" hidden="1"/>
    <cellStyle name="Neutre" xfId="17379" builtinId="28" hidden="1"/>
    <cellStyle name="Neutre" xfId="17419" builtinId="28" hidden="1"/>
    <cellStyle name="Neutre" xfId="17458" builtinId="28" hidden="1"/>
    <cellStyle name="Neutre" xfId="17499" builtinId="28" hidden="1"/>
    <cellStyle name="Neutre" xfId="17538" builtinId="28" hidden="1"/>
    <cellStyle name="Neutre" xfId="17578" builtinId="28" hidden="1"/>
    <cellStyle name="Neutre" xfId="17617" builtinId="28" hidden="1"/>
    <cellStyle name="Neutre" xfId="16897" builtinId="28" hidden="1"/>
    <cellStyle name="Neutre" xfId="16795" builtinId="28" hidden="1"/>
    <cellStyle name="Neutre" xfId="17690" builtinId="28" hidden="1"/>
    <cellStyle name="Neutre" xfId="17729" builtinId="28" hidden="1"/>
    <cellStyle name="Neutre" xfId="17767" builtinId="28" hidden="1"/>
    <cellStyle name="Neutre" xfId="17806" builtinId="28" hidden="1"/>
    <cellStyle name="Neutre" xfId="17845" builtinId="28" hidden="1"/>
    <cellStyle name="Neutre" xfId="17884" builtinId="28" hidden="1"/>
    <cellStyle name="Neutre" xfId="17924" builtinId="28" hidden="1"/>
    <cellStyle name="Neutre" xfId="17963" builtinId="28" hidden="1"/>
    <cellStyle name="Neutre" xfId="18001" builtinId="28" hidden="1"/>
    <cellStyle name="Neutre" xfId="18040" builtinId="28" hidden="1"/>
    <cellStyle name="Neutre" xfId="18079" builtinId="28" hidden="1"/>
    <cellStyle name="Neutre" xfId="18118" builtinId="28" hidden="1"/>
    <cellStyle name="Neutre" xfId="18158" builtinId="28" hidden="1"/>
    <cellStyle name="Neutre" xfId="18197" builtinId="28" hidden="1"/>
    <cellStyle name="Neutre" xfId="18237" builtinId="28" hidden="1"/>
    <cellStyle name="Neutre" xfId="18276" builtinId="28" hidden="1"/>
    <cellStyle name="Neutre" xfId="18316" builtinId="28" hidden="1"/>
    <cellStyle name="Neutre" xfId="18355" builtinId="28" hidden="1"/>
    <cellStyle name="Neutre" xfId="16809" builtinId="28" hidden="1"/>
    <cellStyle name="Neutre" xfId="16844" builtinId="28" hidden="1"/>
    <cellStyle name="Neutre" xfId="18400" builtinId="28" hidden="1"/>
    <cellStyle name="Neutre" xfId="18439" builtinId="28" hidden="1"/>
    <cellStyle name="Neutre" xfId="18477" builtinId="28" hidden="1"/>
    <cellStyle name="Neutre" xfId="18516" builtinId="28" hidden="1"/>
    <cellStyle name="Neutre" xfId="18555" builtinId="28" hidden="1"/>
    <cellStyle name="Neutre" xfId="18594" builtinId="28" hidden="1"/>
    <cellStyle name="Neutre" xfId="18634" builtinId="28" hidden="1"/>
    <cellStyle name="Neutre" xfId="18673" builtinId="28" hidden="1"/>
    <cellStyle name="Neutre" xfId="18711" builtinId="28" hidden="1"/>
    <cellStyle name="Neutre" xfId="18750" builtinId="28" hidden="1"/>
    <cellStyle name="Neutre" xfId="18789" builtinId="28" hidden="1"/>
    <cellStyle name="Neutre" xfId="18828" builtinId="28" hidden="1"/>
    <cellStyle name="Neutre" xfId="18868" builtinId="28" hidden="1"/>
    <cellStyle name="Neutre" xfId="18907" builtinId="28" hidden="1"/>
    <cellStyle name="Neutre" xfId="18947" builtinId="28" hidden="1"/>
    <cellStyle name="Neutre" xfId="18986" builtinId="28" hidden="1"/>
    <cellStyle name="Neutre" xfId="19026" builtinId="28" hidden="1"/>
    <cellStyle name="Neutre" xfId="19065" builtinId="28" hidden="1"/>
    <cellStyle name="Neutre" xfId="3493" builtinId="28" hidden="1"/>
    <cellStyle name="Neutre" xfId="19185" builtinId="28" hidden="1"/>
    <cellStyle name="Neutre" xfId="19225" builtinId="28" hidden="1"/>
    <cellStyle name="Neutre" xfId="19264" builtinId="28" hidden="1"/>
    <cellStyle name="Neutre" xfId="19302" builtinId="28" hidden="1"/>
    <cellStyle name="Neutre" xfId="19341" builtinId="28" hidden="1"/>
    <cellStyle name="Neutre" xfId="19380" builtinId="28" hidden="1"/>
    <cellStyle name="Neutre" xfId="19419" builtinId="28" hidden="1"/>
    <cellStyle name="Neutre" xfId="19459" builtinId="28" hidden="1"/>
    <cellStyle name="Neutre" xfId="19498" builtinId="28" hidden="1"/>
    <cellStyle name="Neutre" xfId="19536" builtinId="28" hidden="1"/>
    <cellStyle name="Neutre" xfId="19575" builtinId="28" hidden="1"/>
    <cellStyle name="Neutre" xfId="19614" builtinId="28" hidden="1"/>
    <cellStyle name="Neutre" xfId="19653" builtinId="28" hidden="1"/>
    <cellStyle name="Neutre" xfId="19693" builtinId="28" hidden="1"/>
    <cellStyle name="Neutre" xfId="19732" builtinId="28" hidden="1"/>
    <cellStyle name="Neutre" xfId="19772" builtinId="28" hidden="1"/>
    <cellStyle name="Neutre" xfId="19811" builtinId="28" hidden="1"/>
    <cellStyle name="Neutre" xfId="19851" builtinId="28" hidden="1"/>
    <cellStyle name="Neutre" xfId="19890" builtinId="28" hidden="1"/>
    <cellStyle name="Neutre" xfId="19941" builtinId="28" hidden="1"/>
    <cellStyle name="Neutre" xfId="20097" builtinId="28" hidden="1"/>
    <cellStyle name="Neutre" xfId="20137" builtinId="28" hidden="1"/>
    <cellStyle name="Neutre" xfId="20176" builtinId="28" hidden="1"/>
    <cellStyle name="Neutre" xfId="20214" builtinId="28" hidden="1"/>
    <cellStyle name="Neutre" xfId="20253" builtinId="28" hidden="1"/>
    <cellStyle name="Neutre" xfId="20292" builtinId="28" hidden="1"/>
    <cellStyle name="Neutre" xfId="20331" builtinId="28" hidden="1"/>
    <cellStyle name="Neutre" xfId="20371" builtinId="28" hidden="1"/>
    <cellStyle name="Neutre" xfId="20410" builtinId="28" hidden="1"/>
    <cellStyle name="Neutre" xfId="20448" builtinId="28" hidden="1"/>
    <cellStyle name="Neutre" xfId="20487" builtinId="28" hidden="1"/>
    <cellStyle name="Neutre" xfId="20526" builtinId="28" hidden="1"/>
    <cellStyle name="Neutre" xfId="20565" builtinId="28" hidden="1"/>
    <cellStyle name="Neutre" xfId="20605" builtinId="28" hidden="1"/>
    <cellStyle name="Neutre" xfId="20644" builtinId="28" hidden="1"/>
    <cellStyle name="Neutre" xfId="20685" builtinId="28" hidden="1"/>
    <cellStyle name="Neutre" xfId="20724" builtinId="28" hidden="1"/>
    <cellStyle name="Neutre" xfId="20764" builtinId="28" hidden="1"/>
    <cellStyle name="Neutre" xfId="20803" builtinId="28" hidden="1"/>
    <cellStyle name="Neutre" xfId="20083" builtinId="28" hidden="1"/>
    <cellStyle name="Neutre" xfId="19981" builtinId="28" hidden="1"/>
    <cellStyle name="Neutre" xfId="20876" builtinId="28" hidden="1"/>
    <cellStyle name="Neutre" xfId="20915" builtinId="28" hidden="1"/>
    <cellStyle name="Neutre" xfId="20953" builtinId="28" hidden="1"/>
    <cellStyle name="Neutre" xfId="20992" builtinId="28" hidden="1"/>
    <cellStyle name="Neutre" xfId="21031" builtinId="28" hidden="1"/>
    <cellStyle name="Neutre" xfId="21070" builtinId="28" hidden="1"/>
    <cellStyle name="Neutre" xfId="21110" builtinId="28" hidden="1"/>
    <cellStyle name="Neutre" xfId="21149" builtinId="28" hidden="1"/>
    <cellStyle name="Neutre" xfId="21187" builtinId="28" hidden="1"/>
    <cellStyle name="Neutre" xfId="21226" builtinId="28" hidden="1"/>
    <cellStyle name="Neutre" xfId="21265" builtinId="28" hidden="1"/>
    <cellStyle name="Neutre" xfId="21304" builtinId="28" hidden="1"/>
    <cellStyle name="Neutre" xfId="21344" builtinId="28" hidden="1"/>
    <cellStyle name="Neutre" xfId="21383" builtinId="28" hidden="1"/>
    <cellStyle name="Neutre" xfId="21423" builtinId="28" hidden="1"/>
    <cellStyle name="Neutre" xfId="21462" builtinId="28" hidden="1"/>
    <cellStyle name="Neutre" xfId="21502" builtinId="28" hidden="1"/>
    <cellStyle name="Neutre" xfId="21541" builtinId="28" hidden="1"/>
    <cellStyle name="Neutre" xfId="19995" builtinId="28" hidden="1"/>
    <cellStyle name="Neutre" xfId="20030" builtinId="28" hidden="1"/>
    <cellStyle name="Neutre" xfId="21586" builtinId="28" hidden="1"/>
    <cellStyle name="Neutre" xfId="21625" builtinId="28" hidden="1"/>
    <cellStyle name="Neutre" xfId="21663" builtinId="28" hidden="1"/>
    <cellStyle name="Neutre" xfId="21702" builtinId="28" hidden="1"/>
    <cellStyle name="Neutre" xfId="21741" builtinId="28" hidden="1"/>
    <cellStyle name="Neutre" xfId="21780" builtinId="28" hidden="1"/>
    <cellStyle name="Neutre" xfId="21820" builtinId="28" hidden="1"/>
    <cellStyle name="Neutre" xfId="21859" builtinId="28" hidden="1"/>
    <cellStyle name="Neutre" xfId="21897" builtinId="28" hidden="1"/>
    <cellStyle name="Neutre" xfId="21936" builtinId="28" hidden="1"/>
    <cellStyle name="Neutre" xfId="21975" builtinId="28" hidden="1"/>
    <cellStyle name="Neutre" xfId="22014" builtinId="28" hidden="1"/>
    <cellStyle name="Neutre" xfId="22054" builtinId="28" hidden="1"/>
    <cellStyle name="Neutre" xfId="22093" builtinId="28" hidden="1"/>
    <cellStyle name="Neutre" xfId="22133" builtinId="28" hidden="1"/>
    <cellStyle name="Neutre" xfId="22172" builtinId="28" hidden="1"/>
    <cellStyle name="Neutre" xfId="22212" builtinId="28" hidden="1"/>
    <cellStyle name="Neutre" xfId="22251" builtinId="28" hidden="1"/>
    <cellStyle name="Neutre" xfId="22290" builtinId="28" hidden="1"/>
    <cellStyle name="Neutre" xfId="22329" builtinId="28" hidden="1"/>
    <cellStyle name="Neutre" xfId="22369" builtinId="28" hidden="1"/>
    <cellStyle name="Neutre" xfId="22408" builtinId="28" hidden="1"/>
    <cellStyle name="Neutre" xfId="22446" builtinId="28" hidden="1"/>
    <cellStyle name="Neutre" xfId="22485" builtinId="28" hidden="1"/>
    <cellStyle name="Neutre" xfId="22524" builtinId="28" hidden="1"/>
    <cellStyle name="Neutre" xfId="22563" builtinId="28" hidden="1"/>
    <cellStyle name="Neutre" xfId="22603" builtinId="28" hidden="1"/>
    <cellStyle name="Neutre" xfId="22642" builtinId="28" hidden="1"/>
    <cellStyle name="Neutre" xfId="22680" builtinId="28" hidden="1"/>
    <cellStyle name="Neutre" xfId="22719" builtinId="28" hidden="1"/>
    <cellStyle name="Neutre" xfId="22758" builtinId="28" hidden="1"/>
    <cellStyle name="Neutre" xfId="22797" builtinId="28" hidden="1"/>
    <cellStyle name="Neutre" xfId="22837" builtinId="28" hidden="1"/>
    <cellStyle name="Neutre" xfId="22876" builtinId="28" hidden="1"/>
    <cellStyle name="Neutre" xfId="22916" builtinId="28" hidden="1"/>
    <cellStyle name="Neutre" xfId="22955" builtinId="28" hidden="1"/>
    <cellStyle name="Neutre" xfId="22995" builtinId="28" hidden="1"/>
    <cellStyle name="Neutre" xfId="23034" builtinId="28" hidden="1"/>
    <cellStyle name="Neutre" xfId="23073" builtinId="28" hidden="1"/>
    <cellStyle name="Neutre" xfId="23229" builtinId="28" hidden="1"/>
    <cellStyle name="Neutre" xfId="23269" builtinId="28" hidden="1"/>
    <cellStyle name="Neutre" xfId="23308" builtinId="28" hidden="1"/>
    <cellStyle name="Neutre" xfId="23346" builtinId="28" hidden="1"/>
    <cellStyle name="Neutre" xfId="23385" builtinId="28" hidden="1"/>
    <cellStyle name="Neutre" xfId="23424" builtinId="28" hidden="1"/>
    <cellStyle name="Neutre" xfId="23463" builtinId="28" hidden="1"/>
    <cellStyle name="Neutre" xfId="23503" builtinId="28" hidden="1"/>
    <cellStyle name="Neutre" xfId="23542" builtinId="28" hidden="1"/>
    <cellStyle name="Neutre" xfId="23580" builtinId="28" hidden="1"/>
    <cellStyle name="Neutre" xfId="23619" builtinId="28" hidden="1"/>
    <cellStyle name="Neutre" xfId="23658" builtinId="28" hidden="1"/>
    <cellStyle name="Neutre" xfId="23697" builtinId="28" hidden="1"/>
    <cellStyle name="Neutre" xfId="23737" builtinId="28" hidden="1"/>
    <cellStyle name="Neutre" xfId="23776" builtinId="28" hidden="1"/>
    <cellStyle name="Neutre" xfId="23817" builtinId="28" hidden="1"/>
    <cellStyle name="Neutre" xfId="23856" builtinId="28" hidden="1"/>
    <cellStyle name="Neutre" xfId="23896" builtinId="28" hidden="1"/>
    <cellStyle name="Neutre" xfId="23935" builtinId="28" hidden="1"/>
    <cellStyle name="Neutre" xfId="23215" builtinId="28" hidden="1"/>
    <cellStyle name="Neutre" xfId="23113" builtinId="28" hidden="1"/>
    <cellStyle name="Neutre" xfId="24008" builtinId="28" hidden="1"/>
    <cellStyle name="Neutre" xfId="24047" builtinId="28" hidden="1"/>
    <cellStyle name="Neutre" xfId="24085" builtinId="28" hidden="1"/>
    <cellStyle name="Neutre" xfId="24124" builtinId="28" hidden="1"/>
    <cellStyle name="Neutre" xfId="24163" builtinId="28" hidden="1"/>
    <cellStyle name="Neutre" xfId="24202" builtinId="28" hidden="1"/>
    <cellStyle name="Neutre" xfId="24242" builtinId="28" hidden="1"/>
    <cellStyle name="Neutre" xfId="24281" builtinId="28" hidden="1"/>
    <cellStyle name="Neutre" xfId="24319" builtinId="28" hidden="1"/>
    <cellStyle name="Neutre" xfId="24358" builtinId="28" hidden="1"/>
    <cellStyle name="Neutre" xfId="24397" builtinId="28" hidden="1"/>
    <cellStyle name="Neutre" xfId="24436" builtinId="28" hidden="1"/>
    <cellStyle name="Neutre" xfId="24476" builtinId="28" hidden="1"/>
    <cellStyle name="Neutre" xfId="24515" builtinId="28" hidden="1"/>
    <cellStyle name="Neutre" xfId="24555" builtinId="28" hidden="1"/>
    <cellStyle name="Neutre" xfId="24594" builtinId="28" hidden="1"/>
    <cellStyle name="Neutre" xfId="24634" builtinId="28" hidden="1"/>
    <cellStyle name="Neutre" xfId="24673" builtinId="28" hidden="1"/>
    <cellStyle name="Neutre" xfId="23127" builtinId="28" hidden="1"/>
    <cellStyle name="Neutre" xfId="23162" builtinId="28" hidden="1"/>
    <cellStyle name="Neutre" xfId="24718" builtinId="28" hidden="1"/>
    <cellStyle name="Neutre" xfId="24757" builtinId="28" hidden="1"/>
    <cellStyle name="Neutre" xfId="24795" builtinId="28" hidden="1"/>
    <cellStyle name="Neutre" xfId="24834" builtinId="28" hidden="1"/>
    <cellStyle name="Neutre" xfId="24873" builtinId="28" hidden="1"/>
    <cellStyle name="Neutre" xfId="24912" builtinId="28" hidden="1"/>
    <cellStyle name="Neutre" xfId="24952" builtinId="28" hidden="1"/>
    <cellStyle name="Neutre" xfId="24991" builtinId="28" hidden="1"/>
    <cellStyle name="Neutre" xfId="25029" builtinId="28" hidden="1"/>
    <cellStyle name="Neutre" xfId="25068" builtinId="28" hidden="1"/>
    <cellStyle name="Neutre" xfId="25107" builtinId="28" hidden="1"/>
    <cellStyle name="Neutre" xfId="25146" builtinId="28" hidden="1"/>
    <cellStyle name="Neutre" xfId="25186" builtinId="28" hidden="1"/>
    <cellStyle name="Neutre" xfId="25225" builtinId="28" hidden="1"/>
    <cellStyle name="Neutre" xfId="25265" builtinId="28" hidden="1"/>
    <cellStyle name="Neutre" xfId="25304" builtinId="28" hidden="1"/>
    <cellStyle name="Neutre" xfId="25344" builtinId="28" hidden="1"/>
    <cellStyle name="Neutre" xfId="25383" builtinId="28" hidden="1"/>
    <cellStyle name="Neutre" xfId="19171" builtinId="28" hidden="1"/>
    <cellStyle name="Neutre" xfId="19926" builtinId="28" hidden="1"/>
    <cellStyle name="Neutre" xfId="19103" builtinId="28" hidden="1"/>
    <cellStyle name="Neutre" xfId="25448" builtinId="28" hidden="1"/>
    <cellStyle name="Neutre" xfId="25486" builtinId="28" hidden="1"/>
    <cellStyle name="Neutre" xfId="25525" builtinId="28" hidden="1"/>
    <cellStyle name="Neutre" xfId="25564" builtinId="28" hidden="1"/>
    <cellStyle name="Neutre" xfId="25603" builtinId="28" hidden="1"/>
    <cellStyle name="Neutre" xfId="25643" builtinId="28" hidden="1"/>
    <cellStyle name="Neutre" xfId="25682" builtinId="28" hidden="1"/>
    <cellStyle name="Neutre" xfId="25720" builtinId="28" hidden="1"/>
    <cellStyle name="Neutre" xfId="25759" builtinId="28" hidden="1"/>
    <cellStyle name="Neutre" xfId="25798" builtinId="28" hidden="1"/>
    <cellStyle name="Neutre" xfId="25837" builtinId="28" hidden="1"/>
    <cellStyle name="Neutre" xfId="25877" builtinId="28" hidden="1"/>
    <cellStyle name="Neutre" xfId="25916" builtinId="28" hidden="1"/>
    <cellStyle name="Neutre" xfId="25956" builtinId="28" hidden="1"/>
    <cellStyle name="Neutre" xfId="25995" builtinId="28" hidden="1"/>
    <cellStyle name="Neutre" xfId="26035" builtinId="28" hidden="1"/>
    <cellStyle name="Neutre" xfId="26074" builtinId="28" hidden="1"/>
    <cellStyle name="Neutre" xfId="26113" builtinId="28" hidden="1"/>
    <cellStyle name="Neutre" xfId="26269" builtinId="28" hidden="1"/>
    <cellStyle name="Neutre" xfId="26309" builtinId="28" hidden="1"/>
    <cellStyle name="Neutre" xfId="26348" builtinId="28" hidden="1"/>
    <cellStyle name="Neutre" xfId="26386" builtinId="28" hidden="1"/>
    <cellStyle name="Neutre" xfId="26425" builtinId="28" hidden="1"/>
    <cellStyle name="Neutre" xfId="26464" builtinId="28" hidden="1"/>
    <cellStyle name="Neutre" xfId="26503" builtinId="28" hidden="1"/>
    <cellStyle name="Neutre" xfId="26543" builtinId="28" hidden="1"/>
    <cellStyle name="Neutre" xfId="26582" builtinId="28" hidden="1"/>
    <cellStyle name="Neutre" xfId="26620" builtinId="28" hidden="1"/>
    <cellStyle name="Neutre" xfId="26659" builtinId="28" hidden="1"/>
    <cellStyle name="Neutre" xfId="26698" builtinId="28" hidden="1"/>
    <cellStyle name="Neutre" xfId="26737" builtinId="28" hidden="1"/>
    <cellStyle name="Neutre" xfId="26777" builtinId="28" hidden="1"/>
    <cellStyle name="Neutre" xfId="26816" builtinId="28" hidden="1"/>
    <cellStyle name="Neutre" xfId="26857" builtinId="28" hidden="1"/>
    <cellStyle name="Neutre" xfId="26896" builtinId="28" hidden="1"/>
    <cellStyle name="Neutre" xfId="26936" builtinId="28" hidden="1"/>
    <cellStyle name="Neutre" xfId="26975" builtinId="28" hidden="1"/>
    <cellStyle name="Neutre" xfId="26255" builtinId="28" hidden="1"/>
    <cellStyle name="Neutre" xfId="26153" builtinId="28" hidden="1"/>
    <cellStyle name="Neutre" xfId="27048" builtinId="28" hidden="1"/>
    <cellStyle name="Neutre" xfId="27087" builtinId="28" hidden="1"/>
    <cellStyle name="Neutre" xfId="27125" builtinId="28" hidden="1"/>
    <cellStyle name="Neutre" xfId="27164" builtinId="28" hidden="1"/>
    <cellStyle name="Neutre" xfId="27203" builtinId="28" hidden="1"/>
    <cellStyle name="Neutre" xfId="27242" builtinId="28" hidden="1"/>
    <cellStyle name="Neutre" xfId="27282" builtinId="28" hidden="1"/>
    <cellStyle name="Neutre" xfId="27321" builtinId="28" hidden="1"/>
    <cellStyle name="Neutre" xfId="27359" builtinId="28" hidden="1"/>
    <cellStyle name="Neutre" xfId="27398" builtinId="28" hidden="1"/>
    <cellStyle name="Neutre" xfId="27437" builtinId="28" hidden="1"/>
    <cellStyle name="Neutre" xfId="27476" builtinId="28" hidden="1"/>
    <cellStyle name="Neutre" xfId="27516" builtinId="28" hidden="1"/>
    <cellStyle name="Neutre" xfId="27555" builtinId="28" hidden="1"/>
    <cellStyle name="Neutre" xfId="27595" builtinId="28" hidden="1"/>
    <cellStyle name="Neutre" xfId="27634" builtinId="28" hidden="1"/>
    <cellStyle name="Neutre" xfId="27674" builtinId="28" hidden="1"/>
    <cellStyle name="Neutre" xfId="27713" builtinId="28" hidden="1"/>
    <cellStyle name="Neutre" xfId="26167" builtinId="28" hidden="1"/>
    <cellStyle name="Neutre" xfId="26202" builtinId="28" hidden="1"/>
    <cellStyle name="Neutre" xfId="27758" builtinId="28" hidden="1"/>
    <cellStyle name="Neutre" xfId="27797" builtinId="28" hidden="1"/>
    <cellStyle name="Neutre" xfId="27835" builtinId="28" hidden="1"/>
    <cellStyle name="Neutre" xfId="27874" builtinId="28" hidden="1"/>
    <cellStyle name="Neutre" xfId="27913" builtinId="28" hidden="1"/>
    <cellStyle name="Neutre" xfId="27952" builtinId="28" hidden="1"/>
    <cellStyle name="Neutre" xfId="27992" builtinId="28" hidden="1"/>
    <cellStyle name="Neutre" xfId="28031" builtinId="28" hidden="1"/>
    <cellStyle name="Neutre" xfId="28069" builtinId="28" hidden="1"/>
    <cellStyle name="Neutre" xfId="28108" builtinId="28" hidden="1"/>
    <cellStyle name="Neutre" xfId="28147" builtinId="28" hidden="1"/>
    <cellStyle name="Neutre" xfId="28186" builtinId="28" hidden="1"/>
    <cellStyle name="Neutre" xfId="28226" builtinId="28" hidden="1"/>
    <cellStyle name="Neutre" xfId="28265" builtinId="28" hidden="1"/>
    <cellStyle name="Neutre" xfId="28305" builtinId="28" hidden="1"/>
    <cellStyle name="Neutre" xfId="28344" builtinId="28" hidden="1"/>
    <cellStyle name="Neutre" xfId="28384" builtinId="28" hidden="1"/>
    <cellStyle name="Neutre" xfId="28423" builtinId="28" hidden="1"/>
    <cellStyle name="Neutre" xfId="28462" builtinId="28" hidden="1"/>
    <cellStyle name="Neutre" xfId="28584" builtinId="28" hidden="1"/>
    <cellStyle name="Neutre" xfId="28626" builtinId="28" hidden="1"/>
    <cellStyle name="Neutre" xfId="28665" builtinId="28" hidden="1"/>
    <cellStyle name="Neutre" xfId="28703" builtinId="28" hidden="1"/>
    <cellStyle name="Neutre" xfId="28742" builtinId="28" hidden="1"/>
    <cellStyle name="Neutre" xfId="28781" builtinId="28" hidden="1"/>
    <cellStyle name="Neutre" xfId="28820" builtinId="28" hidden="1"/>
    <cellStyle name="Neutre" xfId="28860" builtinId="28" hidden="1"/>
    <cellStyle name="Neutre" xfId="28899" builtinId="28" hidden="1"/>
    <cellStyle name="Neutre" xfId="28937" builtinId="28" hidden="1"/>
    <cellStyle name="Neutre" xfId="28976" builtinId="28" hidden="1"/>
    <cellStyle name="Neutre" xfId="29017" builtinId="28" hidden="1"/>
    <cellStyle name="Neutre" xfId="29056" builtinId="28" hidden="1"/>
    <cellStyle name="Neutre" xfId="29096" builtinId="28" hidden="1"/>
    <cellStyle name="Neutre" xfId="29135" builtinId="28" hidden="1"/>
    <cellStyle name="Neutre" xfId="29176" builtinId="28" hidden="1"/>
    <cellStyle name="Neutre" xfId="29215" builtinId="28" hidden="1"/>
    <cellStyle name="Neutre" xfId="29255" builtinId="28" hidden="1"/>
    <cellStyle name="Neutre" xfId="29294" builtinId="28" hidden="1"/>
    <cellStyle name="Neutre" xfId="29344" builtinId="28" hidden="1"/>
    <cellStyle name="Neutre" xfId="29500" builtinId="28" hidden="1"/>
    <cellStyle name="Neutre" xfId="29542" builtinId="28" hidden="1"/>
    <cellStyle name="Neutre" xfId="29581" builtinId="28" hidden="1"/>
    <cellStyle name="Neutre" xfId="29619" builtinId="28" hidden="1"/>
    <cellStyle name="Neutre" xfId="29658" builtinId="28" hidden="1"/>
    <cellStyle name="Neutre" xfId="29697" builtinId="28" hidden="1"/>
    <cellStyle name="Neutre" xfId="29736" builtinId="28" hidden="1"/>
    <cellStyle name="Neutre" xfId="29776" builtinId="28" hidden="1"/>
    <cellStyle name="Neutre" xfId="29815" builtinId="28" hidden="1"/>
    <cellStyle name="Neutre" xfId="29853" builtinId="28" hidden="1"/>
    <cellStyle name="Neutre" xfId="29892" builtinId="28" hidden="1"/>
    <cellStyle name="Neutre" xfId="29933" builtinId="28" hidden="1"/>
    <cellStyle name="Neutre" xfId="29972" builtinId="28" hidden="1"/>
    <cellStyle name="Neutre" xfId="30012" builtinId="28" hidden="1"/>
    <cellStyle name="Neutre" xfId="30051" builtinId="28" hidden="1"/>
    <cellStyle name="Neutre" xfId="30092" builtinId="28" hidden="1"/>
    <cellStyle name="Neutre" xfId="30131" builtinId="28" hidden="1"/>
    <cellStyle name="Neutre" xfId="30171" builtinId="28" hidden="1"/>
    <cellStyle name="Neutre" xfId="30210" builtinId="28" hidden="1"/>
    <cellStyle name="Neutre" xfId="29486" builtinId="28" hidden="1"/>
    <cellStyle name="Neutre" xfId="29384" builtinId="28" hidden="1"/>
    <cellStyle name="Neutre" xfId="30283" builtinId="28" hidden="1"/>
    <cellStyle name="Neutre" xfId="30322" builtinId="28" hidden="1"/>
    <cellStyle name="Neutre" xfId="30360" builtinId="28" hidden="1"/>
    <cellStyle name="Neutre" xfId="30399" builtinId="28" hidden="1"/>
    <cellStyle name="Neutre" xfId="30438" builtinId="28" hidden="1"/>
    <cellStyle name="Neutre" xfId="30477" builtinId="28" hidden="1"/>
    <cellStyle name="Neutre" xfId="30517" builtinId="28" hidden="1"/>
    <cellStyle name="Neutre" xfId="30556" builtinId="28" hidden="1"/>
    <cellStyle name="Neutre" xfId="30594" builtinId="28" hidden="1"/>
    <cellStyle name="Neutre" xfId="30633" builtinId="28" hidden="1"/>
    <cellStyle name="Neutre" xfId="30672" builtinId="28" hidden="1"/>
    <cellStyle name="Neutre" xfId="30711" builtinId="28" hidden="1"/>
    <cellStyle name="Neutre" xfId="30751" builtinId="28" hidden="1"/>
    <cellStyle name="Neutre" xfId="30790" builtinId="28" hidden="1"/>
    <cellStyle name="Neutre" xfId="30830" builtinId="28" hidden="1"/>
    <cellStyle name="Neutre" xfId="30869" builtinId="28" hidden="1"/>
    <cellStyle name="Neutre" xfId="30909" builtinId="28" hidden="1"/>
    <cellStyle name="Neutre" xfId="30948" builtinId="28" hidden="1"/>
    <cellStyle name="Neutre" xfId="29398" builtinId="28" hidden="1"/>
    <cellStyle name="Neutre" xfId="29433" builtinId="28" hidden="1"/>
    <cellStyle name="Neutre" xfId="30993" builtinId="28" hidden="1"/>
    <cellStyle name="Neutre" xfId="31032" builtinId="28" hidden="1"/>
    <cellStyle name="Neutre" xfId="31070" builtinId="28" hidden="1"/>
    <cellStyle name="Neutre" xfId="31109" builtinId="28" hidden="1"/>
    <cellStyle name="Neutre" xfId="31148" builtinId="28" hidden="1"/>
    <cellStyle name="Neutre" xfId="31187" builtinId="28" hidden="1"/>
    <cellStyle name="Neutre" xfId="31227" builtinId="28" hidden="1"/>
    <cellStyle name="Neutre" xfId="31266" builtinId="28" hidden="1"/>
    <cellStyle name="Neutre" xfId="31304" builtinId="28" hidden="1"/>
    <cellStyle name="Neutre" xfId="31343" builtinId="28" hidden="1"/>
    <cellStyle name="Neutre" xfId="31382" builtinId="28" hidden="1"/>
    <cellStyle name="Neutre" xfId="31421" builtinId="28" hidden="1"/>
    <cellStyle name="Neutre" xfId="31461" builtinId="28" hidden="1"/>
    <cellStyle name="Neutre" xfId="31500" builtinId="28" hidden="1"/>
    <cellStyle name="Neutre" xfId="31540" builtinId="28" hidden="1"/>
    <cellStyle name="Neutre" xfId="31579" builtinId="28" hidden="1"/>
    <cellStyle name="Neutre" xfId="31619" builtinId="28" hidden="1"/>
    <cellStyle name="Neutre" xfId="31658" builtinId="28" hidden="1"/>
    <cellStyle name="Neutre" xfId="28570" builtinId="28" hidden="1"/>
    <cellStyle name="Neutre" xfId="28512" builtinId="28" hidden="1"/>
    <cellStyle name="Neutre" xfId="31711" builtinId="28" hidden="1"/>
    <cellStyle name="Neutre" xfId="31750" builtinId="28" hidden="1"/>
    <cellStyle name="Neutre" xfId="31788" builtinId="28" hidden="1"/>
    <cellStyle name="Neutre" xfId="31827" builtinId="28" hidden="1"/>
    <cellStyle name="Neutre" xfId="31866" builtinId="28" hidden="1"/>
    <cellStyle name="Neutre" xfId="31905" builtinId="28" hidden="1"/>
    <cellStyle name="Neutre" xfId="31945" builtinId="28" hidden="1"/>
    <cellStyle name="Neutre" xfId="31984" builtinId="28" hidden="1"/>
    <cellStyle name="Neutre" xfId="32022" builtinId="28" hidden="1"/>
    <cellStyle name="Neutre" xfId="32061" builtinId="28" hidden="1"/>
    <cellStyle name="Neutre" xfId="32100" builtinId="28" hidden="1"/>
    <cellStyle name="Neutre" xfId="32139" builtinId="28" hidden="1"/>
    <cellStyle name="Neutre" xfId="32179" builtinId="28" hidden="1"/>
    <cellStyle name="Neutre" xfId="32218" builtinId="28" hidden="1"/>
    <cellStyle name="Neutre" xfId="32258" builtinId="28" hidden="1"/>
    <cellStyle name="Neutre" xfId="32297" builtinId="28" hidden="1"/>
    <cellStyle name="Neutre" xfId="32337" builtinId="28" hidden="1"/>
    <cellStyle name="Neutre" xfId="32376" builtinId="28" hidden="1"/>
    <cellStyle name="Neutre" xfId="32415" builtinId="28" hidden="1"/>
    <cellStyle name="Neutre" xfId="32571" builtinId="28" hidden="1"/>
    <cellStyle name="Neutre" xfId="32611" builtinId="28" hidden="1"/>
    <cellStyle name="Neutre" xfId="32650" builtinId="28" hidden="1"/>
    <cellStyle name="Neutre" xfId="32688" builtinId="28" hidden="1"/>
    <cellStyle name="Neutre" xfId="32727" builtinId="28" hidden="1"/>
    <cellStyle name="Neutre" xfId="32766" builtinId="28" hidden="1"/>
    <cellStyle name="Neutre" xfId="32805" builtinId="28" hidden="1"/>
    <cellStyle name="Neutre" xfId="32845" builtinId="28" hidden="1"/>
    <cellStyle name="Neutre" xfId="32884" builtinId="28" hidden="1"/>
    <cellStyle name="Neutre" xfId="32922" builtinId="28" hidden="1"/>
    <cellStyle name="Neutre" xfId="32961" builtinId="28" hidden="1"/>
    <cellStyle name="Neutre" xfId="33000" builtinId="28" hidden="1"/>
    <cellStyle name="Neutre" xfId="33039" builtinId="28" hidden="1"/>
    <cellStyle name="Neutre" xfId="33079" builtinId="28" hidden="1"/>
    <cellStyle name="Neutre" xfId="33118" builtinId="28" hidden="1"/>
    <cellStyle name="Neutre" xfId="33159" builtinId="28" hidden="1"/>
    <cellStyle name="Neutre" xfId="33198" builtinId="28" hidden="1"/>
    <cellStyle name="Neutre" xfId="33238" builtinId="28" hidden="1"/>
    <cellStyle name="Neutre" xfId="33277" builtinId="28" hidden="1"/>
    <cellStyle name="Neutre" xfId="32557" builtinId="28" hidden="1"/>
    <cellStyle name="Neutre" xfId="32455" builtinId="28" hidden="1"/>
    <cellStyle name="Neutre" xfId="33350" builtinId="28" hidden="1"/>
    <cellStyle name="Neutre" xfId="33389" builtinId="28" hidden="1"/>
    <cellStyle name="Neutre" xfId="33427" builtinId="28" hidden="1"/>
    <cellStyle name="Neutre" xfId="33466" builtinId="28" hidden="1"/>
    <cellStyle name="Neutre" xfId="33505" builtinId="28" hidden="1"/>
    <cellStyle name="Neutre" xfId="33544" builtinId="28" hidden="1"/>
    <cellStyle name="Neutre" xfId="33584" builtinId="28" hidden="1"/>
    <cellStyle name="Neutre" xfId="33623" builtinId="28" hidden="1"/>
    <cellStyle name="Neutre" xfId="33661" builtinId="28" hidden="1"/>
    <cellStyle name="Neutre" xfId="33700" builtinId="28" hidden="1"/>
    <cellStyle name="Neutre" xfId="33739" builtinId="28" hidden="1"/>
    <cellStyle name="Neutre" xfId="33778" builtinId="28" hidden="1"/>
    <cellStyle name="Neutre" xfId="33818" builtinId="28" hidden="1"/>
    <cellStyle name="Neutre" xfId="33857" builtinId="28" hidden="1"/>
    <cellStyle name="Neutre" xfId="33897" builtinId="28" hidden="1"/>
    <cellStyle name="Neutre" xfId="33936" builtinId="28" hidden="1"/>
    <cellStyle name="Neutre" xfId="33976" builtinId="28" hidden="1"/>
    <cellStyle name="Neutre" xfId="34015" builtinId="28" hidden="1"/>
    <cellStyle name="Neutre" xfId="32469" builtinId="28" hidden="1"/>
    <cellStyle name="Neutre" xfId="32504" builtinId="28" hidden="1"/>
    <cellStyle name="Neutre" xfId="34060" builtinId="28" hidden="1"/>
    <cellStyle name="Neutre" xfId="34099" builtinId="28" hidden="1"/>
    <cellStyle name="Neutre" xfId="34137" builtinId="28" hidden="1"/>
    <cellStyle name="Neutre" xfId="34176" builtinId="28" hidden="1"/>
    <cellStyle name="Neutre" xfId="34215" builtinId="28" hidden="1"/>
    <cellStyle name="Neutre" xfId="34254" builtinId="28" hidden="1"/>
    <cellStyle name="Neutre" xfId="34294" builtinId="28" hidden="1"/>
    <cellStyle name="Neutre" xfId="34333" builtinId="28" hidden="1"/>
    <cellStyle name="Neutre" xfId="34371" builtinId="28" hidden="1"/>
    <cellStyle name="Neutre" xfId="34410" builtinId="28" hidden="1"/>
    <cellStyle name="Neutre" xfId="34449" builtinId="28" hidden="1"/>
    <cellStyle name="Neutre" xfId="34488" builtinId="28" hidden="1"/>
    <cellStyle name="Neutre" xfId="34528" builtinId="28" hidden="1"/>
    <cellStyle name="Neutre" xfId="34567" builtinId="28" hidden="1"/>
    <cellStyle name="Neutre" xfId="34607" builtinId="28" hidden="1"/>
    <cellStyle name="Neutre" xfId="34646" builtinId="28" hidden="1"/>
    <cellStyle name="Neutre" xfId="34686" builtinId="28" hidden="1"/>
    <cellStyle name="Neutre" xfId="34725" builtinId="28" hidden="1"/>
    <cellStyle name="Neutre" xfId="28541" builtinId="28" hidden="1"/>
    <cellStyle name="Neutre" xfId="34765" builtinId="28" hidden="1"/>
    <cellStyle name="Neutre" xfId="34805" builtinId="28" hidden="1"/>
    <cellStyle name="Neutre" xfId="34844" builtinId="28" hidden="1"/>
    <cellStyle name="Neutre" xfId="34882" builtinId="28" hidden="1"/>
    <cellStyle name="Neutre" xfId="34921" builtinId="28" hidden="1"/>
    <cellStyle name="Neutre" xfId="34960" builtinId="28" hidden="1"/>
    <cellStyle name="Neutre" xfId="34999" builtinId="28" hidden="1"/>
    <cellStyle name="Neutre" xfId="35039" builtinId="28" hidden="1"/>
    <cellStyle name="Neutre" xfId="35078" builtinId="28" hidden="1"/>
    <cellStyle name="Neutre" xfId="35116" builtinId="28" hidden="1"/>
    <cellStyle name="Neutre" xfId="35155" builtinId="28" hidden="1"/>
    <cellStyle name="Neutre" xfId="35194" builtinId="28" hidden="1"/>
    <cellStyle name="Neutre" xfId="35233" builtinId="28" hidden="1"/>
    <cellStyle name="Neutre" xfId="35273" builtinId="28" hidden="1"/>
    <cellStyle name="Neutre" xfId="35312" builtinId="28" hidden="1"/>
    <cellStyle name="Neutre" xfId="35352" builtinId="28" hidden="1"/>
    <cellStyle name="Neutre" xfId="35391" builtinId="28" hidden="1"/>
    <cellStyle name="Neutre" xfId="35431" builtinId="28" hidden="1"/>
    <cellStyle name="Neutre" xfId="35470" builtinId="28" hidden="1"/>
    <cellStyle name="Neutre" xfId="35509" builtinId="28" hidden="1"/>
    <cellStyle name="Neutre" xfId="35665" builtinId="28" hidden="1"/>
    <cellStyle name="Neutre" xfId="35705" builtinId="28" hidden="1"/>
    <cellStyle name="Neutre" xfId="35744" builtinId="28" hidden="1"/>
    <cellStyle name="Neutre" xfId="35782" builtinId="28" hidden="1"/>
    <cellStyle name="Neutre" xfId="35821" builtinId="28" hidden="1"/>
    <cellStyle name="Neutre" xfId="35860" builtinId="28" hidden="1"/>
    <cellStyle name="Neutre" xfId="35899" builtinId="28" hidden="1"/>
    <cellStyle name="Neutre" xfId="35939" builtinId="28" hidden="1"/>
    <cellStyle name="Neutre" xfId="35978" builtinId="28" hidden="1"/>
    <cellStyle name="Neutre" xfId="36016" builtinId="28" hidden="1"/>
    <cellStyle name="Neutre" xfId="36055" builtinId="28" hidden="1"/>
    <cellStyle name="Neutre" xfId="36094" builtinId="28" hidden="1"/>
    <cellStyle name="Neutre" xfId="36133" builtinId="28" hidden="1"/>
    <cellStyle name="Neutre" xfId="36173" builtinId="28" hidden="1"/>
    <cellStyle name="Neutre" xfId="36212" builtinId="28" hidden="1"/>
    <cellStyle name="Neutre" xfId="36253" builtinId="28" hidden="1"/>
    <cellStyle name="Neutre" xfId="36292" builtinId="28" hidden="1"/>
    <cellStyle name="Neutre" xfId="36332" builtinId="28" hidden="1"/>
    <cellStyle name="Neutre" xfId="36371" builtinId="28" hidden="1"/>
    <cellStyle name="Neutre" xfId="35651" builtinId="28" hidden="1"/>
    <cellStyle name="Neutre" xfId="35549" builtinId="28" hidden="1"/>
    <cellStyle name="Neutre" xfId="36444" builtinId="28" hidden="1"/>
    <cellStyle name="Neutre" xfId="36483" builtinId="28" hidden="1"/>
    <cellStyle name="Neutre" xfId="36521" builtinId="28" hidden="1"/>
    <cellStyle name="Neutre" xfId="36560" builtinId="28" hidden="1"/>
    <cellStyle name="Neutre" xfId="36599" builtinId="28" hidden="1"/>
    <cellStyle name="Neutre" xfId="36638" builtinId="28" hidden="1"/>
    <cellStyle name="Neutre" xfId="36678" builtinId="28" hidden="1"/>
    <cellStyle name="Neutre" xfId="36717" builtinId="28" hidden="1"/>
    <cellStyle name="Neutre" xfId="36755" builtinId="28" hidden="1"/>
    <cellStyle name="Neutre" xfId="36794" builtinId="28" hidden="1"/>
    <cellStyle name="Neutre" xfId="36833" builtinId="28" hidden="1"/>
    <cellStyle name="Neutre" xfId="36872" builtinId="28" hidden="1"/>
    <cellStyle name="Neutre" xfId="36912" builtinId="28" hidden="1"/>
    <cellStyle name="Neutre" xfId="36951" builtinId="28" hidden="1"/>
    <cellStyle name="Neutre" xfId="36991" builtinId="28" hidden="1"/>
    <cellStyle name="Neutre" xfId="37030" builtinId="28" hidden="1"/>
    <cellStyle name="Neutre" xfId="37070" builtinId="28" hidden="1"/>
    <cellStyle name="Neutre" xfId="37109" builtinId="28" hidden="1"/>
    <cellStyle name="Neutre" xfId="35563" builtinId="28" hidden="1"/>
    <cellStyle name="Neutre" xfId="35598" builtinId="28" hidden="1"/>
    <cellStyle name="Neutre" xfId="37154" builtinId="28" hidden="1"/>
    <cellStyle name="Neutre" xfId="37193" builtinId="28" hidden="1"/>
    <cellStyle name="Neutre" xfId="37231" builtinId="28" hidden="1"/>
    <cellStyle name="Neutre" xfId="37270" builtinId="28" hidden="1"/>
    <cellStyle name="Neutre" xfId="37309" builtinId="28" hidden="1"/>
    <cellStyle name="Neutre" xfId="37348" builtinId="28" hidden="1"/>
    <cellStyle name="Neutre" xfId="37388" builtinId="28" hidden="1"/>
    <cellStyle name="Neutre" xfId="37427" builtinId="28" hidden="1"/>
    <cellStyle name="Neutre" xfId="37465" builtinId="28" hidden="1"/>
    <cellStyle name="Neutre" xfId="37504" builtinId="28" hidden="1"/>
    <cellStyle name="Neutre" xfId="37543" builtinId="28" hidden="1"/>
    <cellStyle name="Neutre" xfId="37582" builtinId="28" hidden="1"/>
    <cellStyle name="Neutre" xfId="37622" builtinId="28" hidden="1"/>
    <cellStyle name="Neutre" xfId="37661" builtinId="28" hidden="1"/>
    <cellStyle name="Neutre" xfId="37701" builtinId="28" hidden="1"/>
    <cellStyle name="Neutre" xfId="37740" builtinId="28" hidden="1"/>
    <cellStyle name="Neutre" xfId="37780" builtinId="28" hidden="1"/>
    <cellStyle name="Neutre" xfId="37819" builtinId="28" hidden="1"/>
    <cellStyle name="Neutre" xfId="37858" builtinId="28" hidden="1"/>
    <cellStyle name="Neutre" xfId="37897" builtinId="28" hidden="1"/>
    <cellStyle name="Neutre" xfId="37937" builtinId="28" hidden="1"/>
    <cellStyle name="Neutre" xfId="37976" builtinId="28" hidden="1"/>
    <cellStyle name="Neutre" xfId="38014" builtinId="28" hidden="1"/>
    <cellStyle name="Neutre" xfId="38053" builtinId="28" hidden="1"/>
    <cellStyle name="Neutre" xfId="38092" builtinId="28" hidden="1"/>
    <cellStyle name="Neutre" xfId="38131" builtinId="28" hidden="1"/>
    <cellStyle name="Neutre" xfId="38171" builtinId="28" hidden="1"/>
    <cellStyle name="Neutre" xfId="38210" builtinId="28" hidden="1"/>
    <cellStyle name="Neutre" xfId="38248" builtinId="28" hidden="1"/>
    <cellStyle name="Neutre" xfId="38287" builtinId="28" hidden="1"/>
    <cellStyle name="Neutre" xfId="38326" builtinId="28" hidden="1"/>
    <cellStyle name="Neutre" xfId="38365" builtinId="28" hidden="1"/>
    <cellStyle name="Neutre" xfId="38405" builtinId="28" hidden="1"/>
    <cellStyle name="Neutre" xfId="38444" builtinId="28" hidden="1"/>
    <cellStyle name="Neutre" xfId="38484" builtinId="28" hidden="1"/>
    <cellStyle name="Neutre" xfId="38523" builtinId="28" hidden="1"/>
    <cellStyle name="Neutre" xfId="38563" builtinId="28" hidden="1"/>
    <cellStyle name="Neutre" xfId="38602" builtinId="28" hidden="1"/>
    <cellStyle name="Neutre" xfId="38641" builtinId="28" hidden="1"/>
    <cellStyle name="Neutre" xfId="38797" builtinId="28" hidden="1"/>
    <cellStyle name="Neutre" xfId="38837" builtinId="28" hidden="1"/>
    <cellStyle name="Neutre" xfId="38876" builtinId="28" hidden="1"/>
    <cellStyle name="Neutre" xfId="38914" builtinId="28" hidden="1"/>
    <cellStyle name="Neutre" xfId="38953" builtinId="28" hidden="1"/>
    <cellStyle name="Neutre" xfId="38992" builtinId="28" hidden="1"/>
    <cellStyle name="Neutre" xfId="39031" builtinId="28" hidden="1"/>
    <cellStyle name="Neutre" xfId="39071" builtinId="28" hidden="1"/>
    <cellStyle name="Neutre" xfId="39110" builtinId="28" hidden="1"/>
    <cellStyle name="Neutre" xfId="39148" builtinId="28" hidden="1"/>
    <cellStyle name="Neutre" xfId="39187" builtinId="28" hidden="1"/>
    <cellStyle name="Neutre" xfId="39226" builtinId="28" hidden="1"/>
    <cellStyle name="Neutre" xfId="39265" builtinId="28" hidden="1"/>
    <cellStyle name="Neutre" xfId="39305" builtinId="28" hidden="1"/>
    <cellStyle name="Neutre" xfId="39344" builtinId="28" hidden="1"/>
    <cellStyle name="Neutre" xfId="39385" builtinId="28" hidden="1"/>
    <cellStyle name="Neutre" xfId="39424" builtinId="28" hidden="1"/>
    <cellStyle name="Neutre" xfId="39464" builtinId="28" hidden="1"/>
    <cellStyle name="Neutre" xfId="39503" builtinId="28" hidden="1"/>
    <cellStyle name="Neutre" xfId="38783" builtinId="28" hidden="1"/>
    <cellStyle name="Neutre" xfId="38681" builtinId="28" hidden="1"/>
    <cellStyle name="Neutre" xfId="39576" builtinId="28" hidden="1"/>
    <cellStyle name="Neutre" xfId="39615" builtinId="28" hidden="1"/>
    <cellStyle name="Neutre" xfId="39653" builtinId="28" hidden="1"/>
    <cellStyle name="Neutre" xfId="39692" builtinId="28" hidden="1"/>
    <cellStyle name="Neutre" xfId="39731" builtinId="28" hidden="1"/>
    <cellStyle name="Neutre" xfId="39770" builtinId="28" hidden="1"/>
    <cellStyle name="Neutre" xfId="39810" builtinId="28" hidden="1"/>
    <cellStyle name="Neutre" xfId="39849" builtinId="28" hidden="1"/>
    <cellStyle name="Neutre" xfId="39887" builtinId="28" hidden="1"/>
    <cellStyle name="Neutre" xfId="39926" builtinId="28" hidden="1"/>
    <cellStyle name="Neutre" xfId="39965" builtinId="28" hidden="1"/>
    <cellStyle name="Neutre" xfId="40004" builtinId="28" hidden="1"/>
    <cellStyle name="Neutre" xfId="40044" builtinId="28" hidden="1"/>
    <cellStyle name="Neutre" xfId="40083" builtinId="28" hidden="1"/>
    <cellStyle name="Neutre" xfId="40123" builtinId="28" hidden="1"/>
    <cellStyle name="Neutre" xfId="40162" builtinId="28" hidden="1"/>
    <cellStyle name="Neutre" xfId="40202" builtinId="28" hidden="1"/>
    <cellStyle name="Neutre" xfId="40241" builtinId="28" hidden="1"/>
    <cellStyle name="Neutre" xfId="38695" builtinId="28" hidden="1"/>
    <cellStyle name="Neutre" xfId="38730" builtinId="28" hidden="1"/>
    <cellStyle name="Neutre" xfId="40286" builtinId="28" hidden="1"/>
    <cellStyle name="Neutre" xfId="40325" builtinId="28" hidden="1"/>
    <cellStyle name="Neutre" xfId="40363" builtinId="28" hidden="1"/>
    <cellStyle name="Neutre" xfId="40402" builtinId="28" hidden="1"/>
    <cellStyle name="Neutre" xfId="40441" builtinId="28" hidden="1"/>
    <cellStyle name="Neutre" xfId="40480" builtinId="28" hidden="1"/>
    <cellStyle name="Neutre" xfId="40520" builtinId="28" hidden="1"/>
    <cellStyle name="Neutre" xfId="40559" builtinId="28" hidden="1"/>
    <cellStyle name="Neutre" xfId="40597" builtinId="28" hidden="1"/>
    <cellStyle name="Neutre" xfId="40636" builtinId="28" hidden="1"/>
    <cellStyle name="Neutre" xfId="40675" builtinId="28" hidden="1"/>
    <cellStyle name="Neutre" xfId="40714" builtinId="28" hidden="1"/>
    <cellStyle name="Neutre" xfId="40754" builtinId="28" hidden="1"/>
    <cellStyle name="Neutre" xfId="40793" builtinId="28" hidden="1"/>
    <cellStyle name="Neutre" xfId="40833" builtinId="28" hidden="1"/>
    <cellStyle name="Neutre" xfId="40872" builtinId="28" hidden="1"/>
    <cellStyle name="Neutre" xfId="40912" builtinId="28" hidden="1"/>
    <cellStyle name="Neutre" xfId="40951" builtinId="28" hidden="1"/>
    <cellStyle name="Neutre" xfId="41011" builtinId="28" hidden="1"/>
    <cellStyle name="Neutre" xfId="41068" builtinId="28" hidden="1"/>
    <cellStyle name="Neutre" xfId="41108" builtinId="28" hidden="1"/>
    <cellStyle name="Neutre" xfId="41147" builtinId="28" hidden="1"/>
    <cellStyle name="Neutre" xfId="41185" builtinId="28" hidden="1"/>
    <cellStyle name="Neutre" xfId="41224" builtinId="28" hidden="1"/>
    <cellStyle name="Neutre" xfId="41263" builtinId="28" hidden="1"/>
    <cellStyle name="Neutre" xfId="41302" builtinId="28" hidden="1"/>
    <cellStyle name="Neutre" xfId="41342" builtinId="28" hidden="1"/>
    <cellStyle name="Neutre" xfId="41381" builtinId="28" hidden="1"/>
    <cellStyle name="Neutre" xfId="41419" builtinId="28" hidden="1"/>
    <cellStyle name="Neutre" xfId="41458" builtinId="28" hidden="1"/>
    <cellStyle name="Neutre" xfId="41497" builtinId="28" hidden="1"/>
    <cellStyle name="Neutre" xfId="41536" builtinId="28" hidden="1"/>
    <cellStyle name="Neutre" xfId="41576" builtinId="28" hidden="1"/>
    <cellStyle name="Neutre" xfId="41615" builtinId="28" hidden="1"/>
    <cellStyle name="Neutre" xfId="41655" builtinId="28" hidden="1"/>
    <cellStyle name="Neutre" xfId="41694" builtinId="28" hidden="1"/>
    <cellStyle name="Neutre" xfId="41734" builtinId="28" hidden="1"/>
    <cellStyle name="Neutre" xfId="41773" builtinId="28" hidden="1"/>
    <cellStyle name="Neutre" xfId="40999" builtinId="28" hidden="1"/>
    <cellStyle name="Neutre" xfId="41812" builtinId="28" hidden="1"/>
    <cellStyle name="Neutre" xfId="41852" builtinId="28" hidden="1"/>
    <cellStyle name="Neutre" xfId="41891" builtinId="28" hidden="1"/>
    <cellStyle name="Neutre" xfId="41929" builtinId="28" hidden="1"/>
    <cellStyle name="Neutre" xfId="41968" builtinId="28" hidden="1"/>
    <cellStyle name="Neutre" xfId="42007" builtinId="28" hidden="1"/>
    <cellStyle name="Neutre" xfId="42046" builtinId="28" hidden="1"/>
    <cellStyle name="Neutre" xfId="42086" builtinId="28" hidden="1"/>
    <cellStyle name="Neutre" xfId="42125" builtinId="28" hidden="1"/>
    <cellStyle name="Neutre" xfId="42163" builtinId="28" hidden="1"/>
    <cellStyle name="Neutre" xfId="42202" builtinId="28" hidden="1"/>
    <cellStyle name="Neutre" xfId="42241" builtinId="28" hidden="1"/>
    <cellStyle name="Neutre" xfId="42280" builtinId="28" hidden="1"/>
    <cellStyle name="Neutre" xfId="42320" builtinId="28" hidden="1"/>
    <cellStyle name="Neutre" xfId="42359" builtinId="28" hidden="1"/>
    <cellStyle name="Neutre" xfId="42399" builtinId="28" hidden="1"/>
    <cellStyle name="Neutre" xfId="42438" builtinId="28" hidden="1"/>
    <cellStyle name="Neutre" xfId="42478" builtinId="28" hidden="1"/>
    <cellStyle name="Neutre" xfId="42517" builtinId="28" hidden="1"/>
    <cellStyle name="Neutre" xfId="42581" builtinId="28" hidden="1"/>
    <cellStyle name="Neutre" xfId="42634" builtinId="28" hidden="1"/>
    <cellStyle name="Neutre" xfId="42674" builtinId="28" hidden="1"/>
    <cellStyle name="Neutre" xfId="42713" builtinId="28" hidden="1"/>
    <cellStyle name="Neutre" xfId="42751" builtinId="28" hidden="1"/>
    <cellStyle name="Neutre" xfId="42790" builtinId="28" hidden="1"/>
    <cellStyle name="Neutre" xfId="42829" builtinId="28" hidden="1"/>
    <cellStyle name="Neutre" xfId="42868" builtinId="28" hidden="1"/>
    <cellStyle name="Neutre" xfId="42908" builtinId="28" hidden="1"/>
    <cellStyle name="Neutre" xfId="42947" builtinId="28" hidden="1"/>
    <cellStyle name="Neutre" xfId="42985" builtinId="28" hidden="1"/>
    <cellStyle name="Neutre" xfId="43024" builtinId="28" hidden="1"/>
    <cellStyle name="Neutre" xfId="43063" builtinId="28" hidden="1"/>
    <cellStyle name="Neutre" xfId="43102" builtinId="28" hidden="1"/>
    <cellStyle name="Neutre" xfId="43142" builtinId="28" hidden="1"/>
    <cellStyle name="Neutre" xfId="43181" builtinId="28" hidden="1"/>
    <cellStyle name="Neutre" xfId="43221" builtinId="28" hidden="1"/>
    <cellStyle name="Neutre" xfId="43260" builtinId="28" hidden="1"/>
    <cellStyle name="Neutre" xfId="43300" builtinId="28" hidden="1"/>
    <cellStyle name="Neutre" xfId="43339" builtinId="28" hidden="1"/>
    <cellStyle name="Neutre" xfId="42564" builtinId="28" hidden="1"/>
    <cellStyle name="Neutre" xfId="43378" builtinId="28" hidden="1"/>
    <cellStyle name="Neutre" xfId="43418" builtinId="28" hidden="1"/>
    <cellStyle name="Neutre" xfId="43457" builtinId="28" hidden="1"/>
    <cellStyle name="Neutre" xfId="43495" builtinId="28" hidden="1"/>
    <cellStyle name="Neutre" xfId="43534" builtinId="28" hidden="1"/>
    <cellStyle name="Neutre" xfId="43573" builtinId="28" hidden="1"/>
    <cellStyle name="Neutre" xfId="43612" builtinId="28" hidden="1"/>
    <cellStyle name="Neutre" xfId="43652" builtinId="28" hidden="1"/>
    <cellStyle name="Neutre" xfId="43691" builtinId="28" hidden="1"/>
    <cellStyle name="Neutre" xfId="43729" builtinId="28" hidden="1"/>
    <cellStyle name="Neutre" xfId="43768" builtinId="28" hidden="1"/>
    <cellStyle name="Neutre" xfId="43807" builtinId="28" hidden="1"/>
    <cellStyle name="Neutre" xfId="43846" builtinId="28" hidden="1"/>
    <cellStyle name="Neutre" xfId="43886" builtinId="28" hidden="1"/>
    <cellStyle name="Neutre" xfId="43925" builtinId="28" hidden="1"/>
    <cellStyle name="Neutre" xfId="43965" builtinId="28" hidden="1"/>
    <cellStyle name="Neutre" xfId="44004" builtinId="28" hidden="1"/>
    <cellStyle name="Neutre" xfId="44044" builtinId="28" hidden="1"/>
    <cellStyle name="Neutre" xfId="44083" builtinId="28" hidden="1"/>
    <cellStyle name="Neutre" xfId="44147" builtinId="28" hidden="1"/>
    <cellStyle name="Neutre" xfId="44200" builtinId="28" hidden="1"/>
    <cellStyle name="Neutre" xfId="44240" builtinId="28" hidden="1"/>
    <cellStyle name="Neutre" xfId="44279" builtinId="28" hidden="1"/>
    <cellStyle name="Neutre" xfId="44317" builtinId="28" hidden="1"/>
    <cellStyle name="Neutre" xfId="44356" builtinId="28" hidden="1"/>
    <cellStyle name="Neutre" xfId="44395" builtinId="28" hidden="1"/>
    <cellStyle name="Neutre" xfId="44434" builtinId="28" hidden="1"/>
    <cellStyle name="Neutre" xfId="44474" builtinId="28" hidden="1"/>
    <cellStyle name="Neutre" xfId="44513" builtinId="28" hidden="1"/>
    <cellStyle name="Neutre" xfId="44551" builtinId="28" hidden="1"/>
    <cellStyle name="Neutre" xfId="44590" builtinId="28" hidden="1"/>
    <cellStyle name="Neutre" xfId="44629" builtinId="28" hidden="1"/>
    <cellStyle name="Neutre" xfId="44668" builtinId="28" hidden="1"/>
    <cellStyle name="Neutre" xfId="44708" builtinId="28" hidden="1"/>
    <cellStyle name="Neutre" xfId="44747" builtinId="28" hidden="1"/>
    <cellStyle name="Neutre" xfId="44787" builtinId="28" hidden="1"/>
    <cellStyle name="Neutre" xfId="44826" builtinId="28" hidden="1"/>
    <cellStyle name="Neutre" xfId="44866" builtinId="28" hidden="1"/>
    <cellStyle name="Neutre" xfId="44905" builtinId="28" hidden="1"/>
    <cellStyle name="Neutre" xfId="44130" builtinId="28" hidden="1"/>
    <cellStyle name="Neutre" xfId="44944" builtinId="28" hidden="1"/>
    <cellStyle name="Neutre" xfId="44984" builtinId="28" hidden="1"/>
    <cellStyle name="Neutre" xfId="45023" builtinId="28" hidden="1"/>
    <cellStyle name="Neutre" xfId="45061" builtinId="28" hidden="1"/>
    <cellStyle name="Neutre" xfId="45100" builtinId="28" hidden="1"/>
    <cellStyle name="Neutre" xfId="45139" builtinId="28" hidden="1"/>
    <cellStyle name="Neutre" xfId="45178" builtinId="28" hidden="1"/>
    <cellStyle name="Neutre" xfId="45218" builtinId="28" hidden="1"/>
    <cellStyle name="Neutre" xfId="45257" builtinId="28" hidden="1"/>
    <cellStyle name="Neutre" xfId="45295" builtinId="28" hidden="1"/>
    <cellStyle name="Neutre" xfId="45334" builtinId="28" hidden="1"/>
    <cellStyle name="Neutre" xfId="45373" builtinId="28" hidden="1"/>
    <cellStyle name="Neutre" xfId="45412" builtinId="28" hidden="1"/>
    <cellStyle name="Neutre" xfId="45452" builtinId="28" hidden="1"/>
    <cellStyle name="Neutre" xfId="45491" builtinId="28" hidden="1"/>
    <cellStyle name="Neutre" xfId="45531" builtinId="28" hidden="1"/>
    <cellStyle name="Neutre" xfId="45570" builtinId="28" hidden="1"/>
    <cellStyle name="Neutre" xfId="45610" builtinId="28" hidden="1"/>
    <cellStyle name="Neutre" xfId="45649" builtinId="28" hidden="1"/>
    <cellStyle name="Neutre" xfId="45688" builtinId="28" hidden="1"/>
    <cellStyle name="Neutre" xfId="45727" builtinId="28" hidden="1"/>
    <cellStyle name="Neutre" xfId="45767" builtinId="28" hidden="1"/>
    <cellStyle name="Neutre" xfId="45807" builtinId="28" hidden="1"/>
    <cellStyle name="Normal" xfId="0" builtinId="0"/>
    <cellStyle name="Normal 2" xfId="45952"/>
    <cellStyle name="Normal 3" xfId="45951"/>
    <cellStyle name="Normal 4" xfId="46936"/>
    <cellStyle name="Normalny 2" xfId="46933"/>
    <cellStyle name="Note" xfId="45734" builtinId="10" hidden="1"/>
    <cellStyle name="Note" xfId="45774" builtinId="10" hidden="1"/>
    <cellStyle name="Note" xfId="45814" builtinId="10" hidden="1"/>
    <cellStyle name="Note" xfId="15" hidden="1"/>
    <cellStyle name="Note 2" xfId="45962" hidden="1"/>
    <cellStyle name="Note 2" xfId="46886" hidden="1"/>
    <cellStyle name="Note 2" xfId="46923"/>
    <cellStyle name="Satisfaisant" xfId="6" builtinId="26" hidden="1"/>
    <cellStyle name="Satisfaisant" xfId="159" builtinId="26" hidden="1"/>
    <cellStyle name="Satisfaisant" xfId="197" builtinId="26" hidden="1"/>
    <cellStyle name="Satisfaisant" xfId="235" builtinId="26" hidden="1"/>
    <cellStyle name="Satisfaisant" xfId="273" builtinId="26" hidden="1"/>
    <cellStyle name="Satisfaisant" xfId="311" builtinId="26" hidden="1"/>
    <cellStyle name="Satisfaisant" xfId="351" builtinId="26" hidden="1"/>
    <cellStyle name="Satisfaisant" xfId="390" builtinId="26" hidden="1"/>
    <cellStyle name="Satisfaisant" xfId="428" builtinId="26" hidden="1"/>
    <cellStyle name="Satisfaisant" xfId="467" builtinId="26" hidden="1"/>
    <cellStyle name="Satisfaisant" xfId="506" builtinId="26" hidden="1"/>
    <cellStyle name="Satisfaisant" xfId="545" builtinId="26" hidden="1"/>
    <cellStyle name="Satisfaisant" xfId="585" builtinId="26" hidden="1"/>
    <cellStyle name="Satisfaisant" xfId="624" builtinId="26" hidden="1"/>
    <cellStyle name="Satisfaisant" xfId="662" builtinId="26" hidden="1"/>
    <cellStyle name="Satisfaisant" xfId="701" builtinId="26" hidden="1"/>
    <cellStyle name="Satisfaisant" xfId="740" builtinId="26" hidden="1"/>
    <cellStyle name="Satisfaisant" xfId="779" builtinId="26" hidden="1"/>
    <cellStyle name="Satisfaisant" xfId="819" builtinId="26" hidden="1"/>
    <cellStyle name="Satisfaisant" xfId="858" builtinId="26" hidden="1"/>
    <cellStyle name="Satisfaisant" xfId="898" builtinId="26" hidden="1"/>
    <cellStyle name="Satisfaisant" xfId="937" builtinId="26" hidden="1"/>
    <cellStyle name="Satisfaisant" xfId="977" builtinId="26" hidden="1"/>
    <cellStyle name="Satisfaisant" xfId="1016" builtinId="26" hidden="1"/>
    <cellStyle name="Satisfaisant" xfId="1055" builtinId="26" hidden="1"/>
    <cellStyle name="Satisfaisant" xfId="1211" builtinId="26" hidden="1"/>
    <cellStyle name="Satisfaisant" xfId="1251" builtinId="26" hidden="1"/>
    <cellStyle name="Satisfaisant" xfId="1290" builtinId="26" hidden="1"/>
    <cellStyle name="Satisfaisant" xfId="1328" builtinId="26" hidden="1"/>
    <cellStyle name="Satisfaisant" xfId="1367" builtinId="26" hidden="1"/>
    <cellStyle name="Satisfaisant" xfId="1406" builtinId="26" hidden="1"/>
    <cellStyle name="Satisfaisant" xfId="1445" builtinId="26" hidden="1"/>
    <cellStyle name="Satisfaisant" xfId="1485" builtinId="26" hidden="1"/>
    <cellStyle name="Satisfaisant" xfId="1524" builtinId="26" hidden="1"/>
    <cellStyle name="Satisfaisant" xfId="1562" builtinId="26" hidden="1"/>
    <cellStyle name="Satisfaisant" xfId="1601" builtinId="26" hidden="1"/>
    <cellStyle name="Satisfaisant" xfId="1640" builtinId="26" hidden="1"/>
    <cellStyle name="Satisfaisant" xfId="1679" builtinId="26" hidden="1"/>
    <cellStyle name="Satisfaisant" xfId="1719" builtinId="26" hidden="1"/>
    <cellStyle name="Satisfaisant" xfId="1758" builtinId="26" hidden="1"/>
    <cellStyle name="Satisfaisant" xfId="1799" builtinId="26" hidden="1"/>
    <cellStyle name="Satisfaisant" xfId="1838" builtinId="26" hidden="1"/>
    <cellStyle name="Satisfaisant" xfId="1878" builtinId="26" hidden="1"/>
    <cellStyle name="Satisfaisant" xfId="1917" builtinId="26" hidden="1"/>
    <cellStyle name="Satisfaisant" xfId="1201" builtinId="26" hidden="1"/>
    <cellStyle name="Satisfaisant" xfId="1099" builtinId="26" hidden="1"/>
    <cellStyle name="Satisfaisant" xfId="1990" builtinId="26" hidden="1"/>
    <cellStyle name="Satisfaisant" xfId="2029" builtinId="26" hidden="1"/>
    <cellStyle name="Satisfaisant" xfId="2067" builtinId="26" hidden="1"/>
    <cellStyle name="Satisfaisant" xfId="2106" builtinId="26" hidden="1"/>
    <cellStyle name="Satisfaisant" xfId="2145" builtinId="26" hidden="1"/>
    <cellStyle name="Satisfaisant" xfId="2184" builtinId="26" hidden="1"/>
    <cellStyle name="Satisfaisant" xfId="2224" builtinId="26" hidden="1"/>
    <cellStyle name="Satisfaisant" xfId="2263" builtinId="26" hidden="1"/>
    <cellStyle name="Satisfaisant" xfId="2301" builtinId="26" hidden="1"/>
    <cellStyle name="Satisfaisant" xfId="2340" builtinId="26" hidden="1"/>
    <cellStyle name="Satisfaisant" xfId="2379" builtinId="26" hidden="1"/>
    <cellStyle name="Satisfaisant" xfId="2418" builtinId="26" hidden="1"/>
    <cellStyle name="Satisfaisant" xfId="2458" builtinId="26" hidden="1"/>
    <cellStyle name="Satisfaisant" xfId="2497" builtinId="26" hidden="1"/>
    <cellStyle name="Satisfaisant" xfId="2537" builtinId="26" hidden="1"/>
    <cellStyle name="Satisfaisant" xfId="2576" builtinId="26" hidden="1"/>
    <cellStyle name="Satisfaisant" xfId="2616" builtinId="26" hidden="1"/>
    <cellStyle name="Satisfaisant" xfId="2655" builtinId="26" hidden="1"/>
    <cellStyle name="Satisfaisant" xfId="1109" builtinId="26" hidden="1"/>
    <cellStyle name="Satisfaisant" xfId="1144" builtinId="26" hidden="1"/>
    <cellStyle name="Satisfaisant" xfId="2700" builtinId="26" hidden="1"/>
    <cellStyle name="Satisfaisant" xfId="2739" builtinId="26" hidden="1"/>
    <cellStyle name="Satisfaisant" xfId="2777" builtinId="26" hidden="1"/>
    <cellStyle name="Satisfaisant" xfId="2816" builtinId="26" hidden="1"/>
    <cellStyle name="Satisfaisant" xfId="2855" builtinId="26" hidden="1"/>
    <cellStyle name="Satisfaisant" xfId="2894" builtinId="26" hidden="1"/>
    <cellStyle name="Satisfaisant" xfId="2934" builtinId="26" hidden="1"/>
    <cellStyle name="Satisfaisant" xfId="2973" builtinId="26" hidden="1"/>
    <cellStyle name="Satisfaisant" xfId="3011" builtinId="26" hidden="1"/>
    <cellStyle name="Satisfaisant" xfId="3050" builtinId="26" hidden="1"/>
    <cellStyle name="Satisfaisant" xfId="3089" builtinId="26" hidden="1"/>
    <cellStyle name="Satisfaisant" xfId="3128" builtinId="26" hidden="1"/>
    <cellStyle name="Satisfaisant" xfId="3168" builtinId="26" hidden="1"/>
    <cellStyle name="Satisfaisant" xfId="3207" builtinId="26" hidden="1"/>
    <cellStyle name="Satisfaisant" xfId="3247" builtinId="26" hidden="1"/>
    <cellStyle name="Satisfaisant" xfId="3286" builtinId="26" hidden="1"/>
    <cellStyle name="Satisfaisant" xfId="3326" builtinId="26" hidden="1"/>
    <cellStyle name="Satisfaisant" xfId="3365" builtinId="26" hidden="1"/>
    <cellStyle name="Satisfaisant" xfId="3404" builtinId="26" hidden="1"/>
    <cellStyle name="Satisfaisant" xfId="3595" builtinId="26" hidden="1"/>
    <cellStyle name="Satisfaisant" xfId="3639" builtinId="26" hidden="1"/>
    <cellStyle name="Satisfaisant" xfId="3678" builtinId="26" hidden="1"/>
    <cellStyle name="Satisfaisant" xfId="3716" builtinId="26" hidden="1"/>
    <cellStyle name="Satisfaisant" xfId="3755" builtinId="26" hidden="1"/>
    <cellStyle name="Satisfaisant" xfId="3794" builtinId="26" hidden="1"/>
    <cellStyle name="Satisfaisant" xfId="3833" builtinId="26" hidden="1"/>
    <cellStyle name="Satisfaisant" xfId="3873" builtinId="26" hidden="1"/>
    <cellStyle name="Satisfaisant" xfId="3912" builtinId="26" hidden="1"/>
    <cellStyle name="Satisfaisant" xfId="3950" builtinId="26" hidden="1"/>
    <cellStyle name="Satisfaisant" xfId="3989" builtinId="26" hidden="1"/>
    <cellStyle name="Satisfaisant" xfId="4032" builtinId="26" hidden="1"/>
    <cellStyle name="Satisfaisant" xfId="4071" builtinId="26" hidden="1"/>
    <cellStyle name="Satisfaisant" xfId="4111" builtinId="26" hidden="1"/>
    <cellStyle name="Satisfaisant" xfId="4150" builtinId="26" hidden="1"/>
    <cellStyle name="Satisfaisant" xfId="4191" builtinId="26" hidden="1"/>
    <cellStyle name="Satisfaisant" xfId="4230" builtinId="26" hidden="1"/>
    <cellStyle name="Satisfaisant" xfId="4270" builtinId="26" hidden="1"/>
    <cellStyle name="Satisfaisant" xfId="4309" builtinId="26" hidden="1"/>
    <cellStyle name="Satisfaisant" xfId="4365" builtinId="26" hidden="1"/>
    <cellStyle name="Satisfaisant" xfId="4521" builtinId="26" hidden="1"/>
    <cellStyle name="Satisfaisant" xfId="4565" builtinId="26" hidden="1"/>
    <cellStyle name="Satisfaisant" xfId="4604" builtinId="26" hidden="1"/>
    <cellStyle name="Satisfaisant" xfId="4642" builtinId="26" hidden="1"/>
    <cellStyle name="Satisfaisant" xfId="4681" builtinId="26" hidden="1"/>
    <cellStyle name="Satisfaisant" xfId="4720" builtinId="26" hidden="1"/>
    <cellStyle name="Satisfaisant" xfId="4759" builtinId="26" hidden="1"/>
    <cellStyle name="Satisfaisant" xfId="4799" builtinId="26" hidden="1"/>
    <cellStyle name="Satisfaisant" xfId="4838" builtinId="26" hidden="1"/>
    <cellStyle name="Satisfaisant" xfId="4876" builtinId="26" hidden="1"/>
    <cellStyle name="Satisfaisant" xfId="4915" builtinId="26" hidden="1"/>
    <cellStyle name="Satisfaisant" xfId="4958" builtinId="26" hidden="1"/>
    <cellStyle name="Satisfaisant" xfId="4997" builtinId="26" hidden="1"/>
    <cellStyle name="Satisfaisant" xfId="5037" builtinId="26" hidden="1"/>
    <cellStyle name="Satisfaisant" xfId="5076" builtinId="26" hidden="1"/>
    <cellStyle name="Satisfaisant" xfId="5117" builtinId="26" hidden="1"/>
    <cellStyle name="Satisfaisant" xfId="5156" builtinId="26" hidden="1"/>
    <cellStyle name="Satisfaisant" xfId="5196" builtinId="26" hidden="1"/>
    <cellStyle name="Satisfaisant" xfId="5235" builtinId="26" hidden="1"/>
    <cellStyle name="Satisfaisant" xfId="4511" builtinId="26" hidden="1"/>
    <cellStyle name="Satisfaisant" xfId="4409" builtinId="26" hidden="1"/>
    <cellStyle name="Satisfaisant" xfId="5308" builtinId="26" hidden="1"/>
    <cellStyle name="Satisfaisant" xfId="5347" builtinId="26" hidden="1"/>
    <cellStyle name="Satisfaisant" xfId="5385" builtinId="26" hidden="1"/>
    <cellStyle name="Satisfaisant" xfId="5424" builtinId="26" hidden="1"/>
    <cellStyle name="Satisfaisant" xfId="5463" builtinId="26" hidden="1"/>
    <cellStyle name="Satisfaisant" xfId="5502" builtinId="26" hidden="1"/>
    <cellStyle name="Satisfaisant" xfId="5542" builtinId="26" hidden="1"/>
    <cellStyle name="Satisfaisant" xfId="5581" builtinId="26" hidden="1"/>
    <cellStyle name="Satisfaisant" xfId="5619" builtinId="26" hidden="1"/>
    <cellStyle name="Satisfaisant" xfId="5658" builtinId="26" hidden="1"/>
    <cellStyle name="Satisfaisant" xfId="5697" builtinId="26" hidden="1"/>
    <cellStyle name="Satisfaisant" xfId="5736" builtinId="26" hidden="1"/>
    <cellStyle name="Satisfaisant" xfId="5776" builtinId="26" hidden="1"/>
    <cellStyle name="Satisfaisant" xfId="5815" builtinId="26" hidden="1"/>
    <cellStyle name="Satisfaisant" xfId="5855" builtinId="26" hidden="1"/>
    <cellStyle name="Satisfaisant" xfId="5894" builtinId="26" hidden="1"/>
    <cellStyle name="Satisfaisant" xfId="5934" builtinId="26" hidden="1"/>
    <cellStyle name="Satisfaisant" xfId="5973" builtinId="26" hidden="1"/>
    <cellStyle name="Satisfaisant" xfId="4419" builtinId="26" hidden="1"/>
    <cellStyle name="Satisfaisant" xfId="4454" builtinId="26" hidden="1"/>
    <cellStyle name="Satisfaisant" xfId="6018" builtinId="26" hidden="1"/>
    <cellStyle name="Satisfaisant" xfId="6057" builtinId="26" hidden="1"/>
    <cellStyle name="Satisfaisant" xfId="6095" builtinId="26" hidden="1"/>
    <cellStyle name="Satisfaisant" xfId="6134" builtinId="26" hidden="1"/>
    <cellStyle name="Satisfaisant" xfId="6173" builtinId="26" hidden="1"/>
    <cellStyle name="Satisfaisant" xfId="6212" builtinId="26" hidden="1"/>
    <cellStyle name="Satisfaisant" xfId="6252" builtinId="26" hidden="1"/>
    <cellStyle name="Satisfaisant" xfId="6291" builtinId="26" hidden="1"/>
    <cellStyle name="Satisfaisant" xfId="6329" builtinId="26" hidden="1"/>
    <cellStyle name="Satisfaisant" xfId="6368" builtinId="26" hidden="1"/>
    <cellStyle name="Satisfaisant" xfId="6407" builtinId="26" hidden="1"/>
    <cellStyle name="Satisfaisant" xfId="6446" builtinId="26" hidden="1"/>
    <cellStyle name="Satisfaisant" xfId="6486" builtinId="26" hidden="1"/>
    <cellStyle name="Satisfaisant" xfId="6525" builtinId="26" hidden="1"/>
    <cellStyle name="Satisfaisant" xfId="6565" builtinId="26" hidden="1"/>
    <cellStyle name="Satisfaisant" xfId="6604" builtinId="26" hidden="1"/>
    <cellStyle name="Satisfaisant" xfId="6644" builtinId="26" hidden="1"/>
    <cellStyle name="Satisfaisant" xfId="6683" builtinId="26" hidden="1"/>
    <cellStyle name="Satisfaisant" xfId="3585" builtinId="26" hidden="1"/>
    <cellStyle name="Satisfaisant" xfId="3458" builtinId="26" hidden="1"/>
    <cellStyle name="Satisfaisant" xfId="6738" builtinId="26" hidden="1"/>
    <cellStyle name="Satisfaisant" xfId="6777" builtinId="26" hidden="1"/>
    <cellStyle name="Satisfaisant" xfId="6815" builtinId="26" hidden="1"/>
    <cellStyle name="Satisfaisant" xfId="6854" builtinId="26" hidden="1"/>
    <cellStyle name="Satisfaisant" xfId="6893" builtinId="26" hidden="1"/>
    <cellStyle name="Satisfaisant" xfId="6932" builtinId="26" hidden="1"/>
    <cellStyle name="Satisfaisant" xfId="6972" builtinId="26" hidden="1"/>
    <cellStyle name="Satisfaisant" xfId="7011" builtinId="26" hidden="1"/>
    <cellStyle name="Satisfaisant" xfId="7049" builtinId="26" hidden="1"/>
    <cellStyle name="Satisfaisant" xfId="7088" builtinId="26" hidden="1"/>
    <cellStyle name="Satisfaisant" xfId="7129" builtinId="26" hidden="1"/>
    <cellStyle name="Satisfaisant" xfId="7168" builtinId="26" hidden="1"/>
    <cellStyle name="Satisfaisant" xfId="7208" builtinId="26" hidden="1"/>
    <cellStyle name="Satisfaisant" xfId="7247" builtinId="26" hidden="1"/>
    <cellStyle name="Satisfaisant" xfId="7288" builtinId="26" hidden="1"/>
    <cellStyle name="Satisfaisant" xfId="7327" builtinId="26" hidden="1"/>
    <cellStyle name="Satisfaisant" xfId="7367" builtinId="26" hidden="1"/>
    <cellStyle name="Satisfaisant" xfId="7406" builtinId="26" hidden="1"/>
    <cellStyle name="Satisfaisant" xfId="7456" builtinId="26" hidden="1"/>
    <cellStyle name="Satisfaisant" xfId="7612" builtinId="26" hidden="1"/>
    <cellStyle name="Satisfaisant" xfId="7654" builtinId="26" hidden="1"/>
    <cellStyle name="Satisfaisant" xfId="7693" builtinId="26" hidden="1"/>
    <cellStyle name="Satisfaisant" xfId="7731" builtinId="26" hidden="1"/>
    <cellStyle name="Satisfaisant" xfId="7770" builtinId="26" hidden="1"/>
    <cellStyle name="Satisfaisant" xfId="7809" builtinId="26" hidden="1"/>
    <cellStyle name="Satisfaisant" xfId="7848" builtinId="26" hidden="1"/>
    <cellStyle name="Satisfaisant" xfId="7888" builtinId="26" hidden="1"/>
    <cellStyle name="Satisfaisant" xfId="7927" builtinId="26" hidden="1"/>
    <cellStyle name="Satisfaisant" xfId="7965" builtinId="26" hidden="1"/>
    <cellStyle name="Satisfaisant" xfId="8004" builtinId="26" hidden="1"/>
    <cellStyle name="Satisfaisant" xfId="8045" builtinId="26" hidden="1"/>
    <cellStyle name="Satisfaisant" xfId="8084" builtinId="26" hidden="1"/>
    <cellStyle name="Satisfaisant" xfId="8124" builtinId="26" hidden="1"/>
    <cellStyle name="Satisfaisant" xfId="8163" builtinId="26" hidden="1"/>
    <cellStyle name="Satisfaisant" xfId="8204" builtinId="26" hidden="1"/>
    <cellStyle name="Satisfaisant" xfId="8243" builtinId="26" hidden="1"/>
    <cellStyle name="Satisfaisant" xfId="8283" builtinId="26" hidden="1"/>
    <cellStyle name="Satisfaisant" xfId="8322" builtinId="26" hidden="1"/>
    <cellStyle name="Satisfaisant" xfId="7602" builtinId="26" hidden="1"/>
    <cellStyle name="Satisfaisant" xfId="7500" builtinId="26" hidden="1"/>
    <cellStyle name="Satisfaisant" xfId="8395" builtinId="26" hidden="1"/>
    <cellStyle name="Satisfaisant" xfId="8434" builtinId="26" hidden="1"/>
    <cellStyle name="Satisfaisant" xfId="8472" builtinId="26" hidden="1"/>
    <cellStyle name="Satisfaisant" xfId="8511" builtinId="26" hidden="1"/>
    <cellStyle name="Satisfaisant" xfId="8550" builtinId="26" hidden="1"/>
    <cellStyle name="Satisfaisant" xfId="8589" builtinId="26" hidden="1"/>
    <cellStyle name="Satisfaisant" xfId="8629" builtinId="26" hidden="1"/>
    <cellStyle name="Satisfaisant" xfId="8668" builtinId="26" hidden="1"/>
    <cellStyle name="Satisfaisant" xfId="8706" builtinId="26" hidden="1"/>
    <cellStyle name="Satisfaisant" xfId="8745" builtinId="26" hidden="1"/>
    <cellStyle name="Satisfaisant" xfId="8784" builtinId="26" hidden="1"/>
    <cellStyle name="Satisfaisant" xfId="8823" builtinId="26" hidden="1"/>
    <cellStyle name="Satisfaisant" xfId="8863" builtinId="26" hidden="1"/>
    <cellStyle name="Satisfaisant" xfId="8902" builtinId="26" hidden="1"/>
    <cellStyle name="Satisfaisant" xfId="8942" builtinId="26" hidden="1"/>
    <cellStyle name="Satisfaisant" xfId="8981" builtinId="26" hidden="1"/>
    <cellStyle name="Satisfaisant" xfId="9021" builtinId="26" hidden="1"/>
    <cellStyle name="Satisfaisant" xfId="9060" builtinId="26" hidden="1"/>
    <cellStyle name="Satisfaisant" xfId="7510" builtinId="26" hidden="1"/>
    <cellStyle name="Satisfaisant" xfId="7545" builtinId="26" hidden="1"/>
    <cellStyle name="Satisfaisant" xfId="9105" builtinId="26" hidden="1"/>
    <cellStyle name="Satisfaisant" xfId="9144" builtinId="26" hidden="1"/>
    <cellStyle name="Satisfaisant" xfId="9182" builtinId="26" hidden="1"/>
    <cellStyle name="Satisfaisant" xfId="9221" builtinId="26" hidden="1"/>
    <cellStyle name="Satisfaisant" xfId="9260" builtinId="26" hidden="1"/>
    <cellStyle name="Satisfaisant" xfId="9299" builtinId="26" hidden="1"/>
    <cellStyle name="Satisfaisant" xfId="9339" builtinId="26" hidden="1"/>
    <cellStyle name="Satisfaisant" xfId="9378" builtinId="26" hidden="1"/>
    <cellStyle name="Satisfaisant" xfId="9416" builtinId="26" hidden="1"/>
    <cellStyle name="Satisfaisant" xfId="9455" builtinId="26" hidden="1"/>
    <cellStyle name="Satisfaisant" xfId="9494" builtinId="26" hidden="1"/>
    <cellStyle name="Satisfaisant" xfId="9533" builtinId="26" hidden="1"/>
    <cellStyle name="Satisfaisant" xfId="9573" builtinId="26" hidden="1"/>
    <cellStyle name="Satisfaisant" xfId="9612" builtinId="26" hidden="1"/>
    <cellStyle name="Satisfaisant" xfId="9652" builtinId="26" hidden="1"/>
    <cellStyle name="Satisfaisant" xfId="9691" builtinId="26" hidden="1"/>
    <cellStyle name="Satisfaisant" xfId="9731" builtinId="26" hidden="1"/>
    <cellStyle name="Satisfaisant" xfId="9770" builtinId="26" hidden="1"/>
    <cellStyle name="Satisfaisant" xfId="3552" builtinId="26" hidden="1"/>
    <cellStyle name="Satisfaisant" xfId="9810" builtinId="26" hidden="1"/>
    <cellStyle name="Satisfaisant" xfId="9850" builtinId="26" hidden="1"/>
    <cellStyle name="Satisfaisant" xfId="9889" builtinId="26" hidden="1"/>
    <cellStyle name="Satisfaisant" xfId="9927" builtinId="26" hidden="1"/>
    <cellStyle name="Satisfaisant" xfId="9966" builtinId="26" hidden="1"/>
    <cellStyle name="Satisfaisant" xfId="10005" builtinId="26" hidden="1"/>
    <cellStyle name="Satisfaisant" xfId="10044" builtinId="26" hidden="1"/>
    <cellStyle name="Satisfaisant" xfId="10084" builtinId="26" hidden="1"/>
    <cellStyle name="Satisfaisant" xfId="10123" builtinId="26" hidden="1"/>
    <cellStyle name="Satisfaisant" xfId="10161" builtinId="26" hidden="1"/>
    <cellStyle name="Satisfaisant" xfId="10200" builtinId="26" hidden="1"/>
    <cellStyle name="Satisfaisant" xfId="10239" builtinId="26" hidden="1"/>
    <cellStyle name="Satisfaisant" xfId="10278" builtinId="26" hidden="1"/>
    <cellStyle name="Satisfaisant" xfId="10318" builtinId="26" hidden="1"/>
    <cellStyle name="Satisfaisant" xfId="10357" builtinId="26" hidden="1"/>
    <cellStyle name="Satisfaisant" xfId="10397" builtinId="26" hidden="1"/>
    <cellStyle name="Satisfaisant" xfId="10436" builtinId="26" hidden="1"/>
    <cellStyle name="Satisfaisant" xfId="10476" builtinId="26" hidden="1"/>
    <cellStyle name="Satisfaisant" xfId="10515" builtinId="26" hidden="1"/>
    <cellStyle name="Satisfaisant" xfId="10554" builtinId="26" hidden="1"/>
    <cellStyle name="Satisfaisant" xfId="10710" builtinId="26" hidden="1"/>
    <cellStyle name="Satisfaisant" xfId="10750" builtinId="26" hidden="1"/>
    <cellStyle name="Satisfaisant" xfId="10789" builtinId="26" hidden="1"/>
    <cellStyle name="Satisfaisant" xfId="10827" builtinId="26" hidden="1"/>
    <cellStyle name="Satisfaisant" xfId="10866" builtinId="26" hidden="1"/>
    <cellStyle name="Satisfaisant" xfId="10905" builtinId="26" hidden="1"/>
    <cellStyle name="Satisfaisant" xfId="10944" builtinId="26" hidden="1"/>
    <cellStyle name="Satisfaisant" xfId="10984" builtinId="26" hidden="1"/>
    <cellStyle name="Satisfaisant" xfId="11023" builtinId="26" hidden="1"/>
    <cellStyle name="Satisfaisant" xfId="11061" builtinId="26" hidden="1"/>
    <cellStyle name="Satisfaisant" xfId="11100" builtinId="26" hidden="1"/>
    <cellStyle name="Satisfaisant" xfId="11139" builtinId="26" hidden="1"/>
    <cellStyle name="Satisfaisant" xfId="11178" builtinId="26" hidden="1"/>
    <cellStyle name="Satisfaisant" xfId="11218" builtinId="26" hidden="1"/>
    <cellStyle name="Satisfaisant" xfId="11257" builtinId="26" hidden="1"/>
    <cellStyle name="Satisfaisant" xfId="11298" builtinId="26" hidden="1"/>
    <cellStyle name="Satisfaisant" xfId="11337" builtinId="26" hidden="1"/>
    <cellStyle name="Satisfaisant" xfId="11377" builtinId="26" hidden="1"/>
    <cellStyle name="Satisfaisant" xfId="11416" builtinId="26" hidden="1"/>
    <cellStyle name="Satisfaisant" xfId="10700" builtinId="26" hidden="1"/>
    <cellStyle name="Satisfaisant" xfId="10598" builtinId="26" hidden="1"/>
    <cellStyle name="Satisfaisant" xfId="11489" builtinId="26" hidden="1"/>
    <cellStyle name="Satisfaisant" xfId="11528" builtinId="26" hidden="1"/>
    <cellStyle name="Satisfaisant" xfId="11566" builtinId="26" hidden="1"/>
    <cellStyle name="Satisfaisant" xfId="11605" builtinId="26" hidden="1"/>
    <cellStyle name="Satisfaisant" xfId="11644" builtinId="26" hidden="1"/>
    <cellStyle name="Satisfaisant" xfId="11683" builtinId="26" hidden="1"/>
    <cellStyle name="Satisfaisant" xfId="11723" builtinId="26" hidden="1"/>
    <cellStyle name="Satisfaisant" xfId="11762" builtinId="26" hidden="1"/>
    <cellStyle name="Satisfaisant" xfId="11800" builtinId="26" hidden="1"/>
    <cellStyle name="Satisfaisant" xfId="11839" builtinId="26" hidden="1"/>
    <cellStyle name="Satisfaisant" xfId="11878" builtinId="26" hidden="1"/>
    <cellStyle name="Satisfaisant" xfId="11917" builtinId="26" hidden="1"/>
    <cellStyle name="Satisfaisant" xfId="11957" builtinId="26" hidden="1"/>
    <cellStyle name="Satisfaisant" xfId="11996" builtinId="26" hidden="1"/>
    <cellStyle name="Satisfaisant" xfId="12036" builtinId="26" hidden="1"/>
    <cellStyle name="Satisfaisant" xfId="12075" builtinId="26" hidden="1"/>
    <cellStyle name="Satisfaisant" xfId="12115" builtinId="26" hidden="1"/>
    <cellStyle name="Satisfaisant" xfId="12154" builtinId="26" hidden="1"/>
    <cellStyle name="Satisfaisant" xfId="10608" builtinId="26" hidden="1"/>
    <cellStyle name="Satisfaisant" xfId="10643" builtinId="26" hidden="1"/>
    <cellStyle name="Satisfaisant" xfId="12199" builtinId="26" hidden="1"/>
    <cellStyle name="Satisfaisant" xfId="12238" builtinId="26" hidden="1"/>
    <cellStyle name="Satisfaisant" xfId="12276" builtinId="26" hidden="1"/>
    <cellStyle name="Satisfaisant" xfId="12315" builtinId="26" hidden="1"/>
    <cellStyle name="Satisfaisant" xfId="12354" builtinId="26" hidden="1"/>
    <cellStyle name="Satisfaisant" xfId="12393" builtinId="26" hidden="1"/>
    <cellStyle name="Satisfaisant" xfId="12433" builtinId="26" hidden="1"/>
    <cellStyle name="Satisfaisant" xfId="12472" builtinId="26" hidden="1"/>
    <cellStyle name="Satisfaisant" xfId="12510" builtinId="26" hidden="1"/>
    <cellStyle name="Satisfaisant" xfId="12549" builtinId="26" hidden="1"/>
    <cellStyle name="Satisfaisant" xfId="12588" builtinId="26" hidden="1"/>
    <cellStyle name="Satisfaisant" xfId="12627" builtinId="26" hidden="1"/>
    <cellStyle name="Satisfaisant" xfId="12667" builtinId="26" hidden="1"/>
    <cellStyle name="Satisfaisant" xfId="12706" builtinId="26" hidden="1"/>
    <cellStyle name="Satisfaisant" xfId="12746" builtinId="26" hidden="1"/>
    <cellStyle name="Satisfaisant" xfId="12785" builtinId="26" hidden="1"/>
    <cellStyle name="Satisfaisant" xfId="12825" builtinId="26" hidden="1"/>
    <cellStyle name="Satisfaisant" xfId="12864" builtinId="26" hidden="1"/>
    <cellStyle name="Satisfaisant" xfId="12903" builtinId="26" hidden="1"/>
    <cellStyle name="Satisfaisant" xfId="12942" builtinId="26" hidden="1"/>
    <cellStyle name="Satisfaisant" xfId="12982" builtinId="26" hidden="1"/>
    <cellStyle name="Satisfaisant" xfId="13021" builtinId="26" hidden="1"/>
    <cellStyle name="Satisfaisant" xfId="13059" builtinId="26" hidden="1"/>
    <cellStyle name="Satisfaisant" xfId="13098" builtinId="26" hidden="1"/>
    <cellStyle name="Satisfaisant" xfId="13137" builtinId="26" hidden="1"/>
    <cellStyle name="Satisfaisant" xfId="13176" builtinId="26" hidden="1"/>
    <cellStyle name="Satisfaisant" xfId="13216" builtinId="26" hidden="1"/>
    <cellStyle name="Satisfaisant" xfId="13255" builtinId="26" hidden="1"/>
    <cellStyle name="Satisfaisant" xfId="13293" builtinId="26" hidden="1"/>
    <cellStyle name="Satisfaisant" xfId="13332" builtinId="26" hidden="1"/>
    <cellStyle name="Satisfaisant" xfId="13371" builtinId="26" hidden="1"/>
    <cellStyle name="Satisfaisant" xfId="13410" builtinId="26" hidden="1"/>
    <cellStyle name="Satisfaisant" xfId="13450" builtinId="26" hidden="1"/>
    <cellStyle name="Satisfaisant" xfId="13489" builtinId="26" hidden="1"/>
    <cellStyle name="Satisfaisant" xfId="13529" builtinId="26" hidden="1"/>
    <cellStyle name="Satisfaisant" xfId="13568" builtinId="26" hidden="1"/>
    <cellStyle name="Satisfaisant" xfId="13608" builtinId="26" hidden="1"/>
    <cellStyle name="Satisfaisant" xfId="13647" builtinId="26" hidden="1"/>
    <cellStyle name="Satisfaisant" xfId="13686" builtinId="26" hidden="1"/>
    <cellStyle name="Satisfaisant" xfId="13842" builtinId="26" hidden="1"/>
    <cellStyle name="Satisfaisant" xfId="13882" builtinId="26" hidden="1"/>
    <cellStyle name="Satisfaisant" xfId="13921" builtinId="26" hidden="1"/>
    <cellStyle name="Satisfaisant" xfId="13959" builtinId="26" hidden="1"/>
    <cellStyle name="Satisfaisant" xfId="13998" builtinId="26" hidden="1"/>
    <cellStyle name="Satisfaisant" xfId="14037" builtinId="26" hidden="1"/>
    <cellStyle name="Satisfaisant" xfId="14076" builtinId="26" hidden="1"/>
    <cellStyle name="Satisfaisant" xfId="14116" builtinId="26" hidden="1"/>
    <cellStyle name="Satisfaisant" xfId="14155" builtinId="26" hidden="1"/>
    <cellStyle name="Satisfaisant" xfId="14193" builtinId="26" hidden="1"/>
    <cellStyle name="Satisfaisant" xfId="14232" builtinId="26" hidden="1"/>
    <cellStyle name="Satisfaisant" xfId="14271" builtinId="26" hidden="1"/>
    <cellStyle name="Satisfaisant" xfId="14310" builtinId="26" hidden="1"/>
    <cellStyle name="Satisfaisant" xfId="14350" builtinId="26" hidden="1"/>
    <cellStyle name="Satisfaisant" xfId="14389" builtinId="26" hidden="1"/>
    <cellStyle name="Satisfaisant" xfId="14430" builtinId="26" hidden="1"/>
    <cellStyle name="Satisfaisant" xfId="14469" builtinId="26" hidden="1"/>
    <cellStyle name="Satisfaisant" xfId="14509" builtinId="26" hidden="1"/>
    <cellStyle name="Satisfaisant" xfId="14548" builtinId="26" hidden="1"/>
    <cellStyle name="Satisfaisant" xfId="13832" builtinId="26" hidden="1"/>
    <cellStyle name="Satisfaisant" xfId="13730" builtinId="26" hidden="1"/>
    <cellStyle name="Satisfaisant" xfId="14621" builtinId="26" hidden="1"/>
    <cellStyle name="Satisfaisant" xfId="14660" builtinId="26" hidden="1"/>
    <cellStyle name="Satisfaisant" xfId="14698" builtinId="26" hidden="1"/>
    <cellStyle name="Satisfaisant" xfId="14737" builtinId="26" hidden="1"/>
    <cellStyle name="Satisfaisant" xfId="14776" builtinId="26" hidden="1"/>
    <cellStyle name="Satisfaisant" xfId="14815" builtinId="26" hidden="1"/>
    <cellStyle name="Satisfaisant" xfId="14855" builtinId="26" hidden="1"/>
    <cellStyle name="Satisfaisant" xfId="14894" builtinId="26" hidden="1"/>
    <cellStyle name="Satisfaisant" xfId="14932" builtinId="26" hidden="1"/>
    <cellStyle name="Satisfaisant" xfId="14971" builtinId="26" hidden="1"/>
    <cellStyle name="Satisfaisant" xfId="15010" builtinId="26" hidden="1"/>
    <cellStyle name="Satisfaisant" xfId="15049" builtinId="26" hidden="1"/>
    <cellStyle name="Satisfaisant" xfId="15089" builtinId="26" hidden="1"/>
    <cellStyle name="Satisfaisant" xfId="15128" builtinId="26" hidden="1"/>
    <cellStyle name="Satisfaisant" xfId="15168" builtinId="26" hidden="1"/>
    <cellStyle name="Satisfaisant" xfId="15207" builtinId="26" hidden="1"/>
    <cellStyle name="Satisfaisant" xfId="15247" builtinId="26" hidden="1"/>
    <cellStyle name="Satisfaisant" xfId="15286" builtinId="26" hidden="1"/>
    <cellStyle name="Satisfaisant" xfId="13740" builtinId="26" hidden="1"/>
    <cellStyle name="Satisfaisant" xfId="13775" builtinId="26" hidden="1"/>
    <cellStyle name="Satisfaisant" xfId="15331" builtinId="26" hidden="1"/>
    <cellStyle name="Satisfaisant" xfId="15370" builtinId="26" hidden="1"/>
    <cellStyle name="Satisfaisant" xfId="15408" builtinId="26" hidden="1"/>
    <cellStyle name="Satisfaisant" xfId="15447" builtinId="26" hidden="1"/>
    <cellStyle name="Satisfaisant" xfId="15486" builtinId="26" hidden="1"/>
    <cellStyle name="Satisfaisant" xfId="15525" builtinId="26" hidden="1"/>
    <cellStyle name="Satisfaisant" xfId="15565" builtinId="26" hidden="1"/>
    <cellStyle name="Satisfaisant" xfId="15604" builtinId="26" hidden="1"/>
    <cellStyle name="Satisfaisant" xfId="15642" builtinId="26" hidden="1"/>
    <cellStyle name="Satisfaisant" xfId="15681" builtinId="26" hidden="1"/>
    <cellStyle name="Satisfaisant" xfId="15720" builtinId="26" hidden="1"/>
    <cellStyle name="Satisfaisant" xfId="15759" builtinId="26" hidden="1"/>
    <cellStyle name="Satisfaisant" xfId="15799" builtinId="26" hidden="1"/>
    <cellStyle name="Satisfaisant" xfId="15838" builtinId="26" hidden="1"/>
    <cellStyle name="Satisfaisant" xfId="15878" builtinId="26" hidden="1"/>
    <cellStyle name="Satisfaisant" xfId="15917" builtinId="26" hidden="1"/>
    <cellStyle name="Satisfaisant" xfId="15957" builtinId="26" hidden="1"/>
    <cellStyle name="Satisfaisant" xfId="15996" builtinId="26" hidden="1"/>
    <cellStyle name="Satisfaisant" xfId="3468" builtinId="26" hidden="1"/>
    <cellStyle name="Satisfaisant" xfId="3520" builtinId="26" hidden="1"/>
    <cellStyle name="Satisfaisant" xfId="16049" builtinId="26" hidden="1"/>
    <cellStyle name="Satisfaisant" xfId="16088" builtinId="26" hidden="1"/>
    <cellStyle name="Satisfaisant" xfId="16126" builtinId="26" hidden="1"/>
    <cellStyle name="Satisfaisant" xfId="16165" builtinId="26" hidden="1"/>
    <cellStyle name="Satisfaisant" xfId="16204" builtinId="26" hidden="1"/>
    <cellStyle name="Satisfaisant" xfId="16243" builtinId="26" hidden="1"/>
    <cellStyle name="Satisfaisant" xfId="16283" builtinId="26" hidden="1"/>
    <cellStyle name="Satisfaisant" xfId="16322" builtinId="26" hidden="1"/>
    <cellStyle name="Satisfaisant" xfId="16360" builtinId="26" hidden="1"/>
    <cellStyle name="Satisfaisant" xfId="16399" builtinId="26" hidden="1"/>
    <cellStyle name="Satisfaisant" xfId="16438" builtinId="26" hidden="1"/>
    <cellStyle name="Satisfaisant" xfId="16477" builtinId="26" hidden="1"/>
    <cellStyle name="Satisfaisant" xfId="16517" builtinId="26" hidden="1"/>
    <cellStyle name="Satisfaisant" xfId="16556" builtinId="26" hidden="1"/>
    <cellStyle name="Satisfaisant" xfId="16596" builtinId="26" hidden="1"/>
    <cellStyle name="Satisfaisant" xfId="16635" builtinId="26" hidden="1"/>
    <cellStyle name="Satisfaisant" xfId="16675" builtinId="26" hidden="1"/>
    <cellStyle name="Satisfaisant" xfId="16714" builtinId="26" hidden="1"/>
    <cellStyle name="Satisfaisant" xfId="16753" builtinId="26" hidden="1"/>
    <cellStyle name="Satisfaisant" xfId="16909" builtinId="26" hidden="1"/>
    <cellStyle name="Satisfaisant" xfId="16949" builtinId="26" hidden="1"/>
    <cellStyle name="Satisfaisant" xfId="16988" builtinId="26" hidden="1"/>
    <cellStyle name="Satisfaisant" xfId="17026" builtinId="26" hidden="1"/>
    <cellStyle name="Satisfaisant" xfId="17065" builtinId="26" hidden="1"/>
    <cellStyle name="Satisfaisant" xfId="17104" builtinId="26" hidden="1"/>
    <cellStyle name="Satisfaisant" xfId="17143" builtinId="26" hidden="1"/>
    <cellStyle name="Satisfaisant" xfId="17183" builtinId="26" hidden="1"/>
    <cellStyle name="Satisfaisant" xfId="17222" builtinId="26" hidden="1"/>
    <cellStyle name="Satisfaisant" xfId="17260" builtinId="26" hidden="1"/>
    <cellStyle name="Satisfaisant" xfId="17299" builtinId="26" hidden="1"/>
    <cellStyle name="Satisfaisant" xfId="17338" builtinId="26" hidden="1"/>
    <cellStyle name="Satisfaisant" xfId="17377" builtinId="26" hidden="1"/>
    <cellStyle name="Satisfaisant" xfId="17417" builtinId="26" hidden="1"/>
    <cellStyle name="Satisfaisant" xfId="17456" builtinId="26" hidden="1"/>
    <cellStyle name="Satisfaisant" xfId="17497" builtinId="26" hidden="1"/>
    <cellStyle name="Satisfaisant" xfId="17536" builtinId="26" hidden="1"/>
    <cellStyle name="Satisfaisant" xfId="17576" builtinId="26" hidden="1"/>
    <cellStyle name="Satisfaisant" xfId="17615" builtinId="26" hidden="1"/>
    <cellStyle name="Satisfaisant" xfId="16899" builtinId="26" hidden="1"/>
    <cellStyle name="Satisfaisant" xfId="16797" builtinId="26" hidden="1"/>
    <cellStyle name="Satisfaisant" xfId="17688" builtinId="26" hidden="1"/>
    <cellStyle name="Satisfaisant" xfId="17727" builtinId="26" hidden="1"/>
    <cellStyle name="Satisfaisant" xfId="17765" builtinId="26" hidden="1"/>
    <cellStyle name="Satisfaisant" xfId="17804" builtinId="26" hidden="1"/>
    <cellStyle name="Satisfaisant" xfId="17843" builtinId="26" hidden="1"/>
    <cellStyle name="Satisfaisant" xfId="17882" builtinId="26" hidden="1"/>
    <cellStyle name="Satisfaisant" xfId="17922" builtinId="26" hidden="1"/>
    <cellStyle name="Satisfaisant" xfId="17961" builtinId="26" hidden="1"/>
    <cellStyle name="Satisfaisant" xfId="17999" builtinId="26" hidden="1"/>
    <cellStyle name="Satisfaisant" xfId="18038" builtinId="26" hidden="1"/>
    <cellStyle name="Satisfaisant" xfId="18077" builtinId="26" hidden="1"/>
    <cellStyle name="Satisfaisant" xfId="18116" builtinId="26" hidden="1"/>
    <cellStyle name="Satisfaisant" xfId="18156" builtinId="26" hidden="1"/>
    <cellStyle name="Satisfaisant" xfId="18195" builtinId="26" hidden="1"/>
    <cellStyle name="Satisfaisant" xfId="18235" builtinId="26" hidden="1"/>
    <cellStyle name="Satisfaisant" xfId="18274" builtinId="26" hidden="1"/>
    <cellStyle name="Satisfaisant" xfId="18314" builtinId="26" hidden="1"/>
    <cellStyle name="Satisfaisant" xfId="18353" builtinId="26" hidden="1"/>
    <cellStyle name="Satisfaisant" xfId="16807" builtinId="26" hidden="1"/>
    <cellStyle name="Satisfaisant" xfId="16842" builtinId="26" hidden="1"/>
    <cellStyle name="Satisfaisant" xfId="18398" builtinId="26" hidden="1"/>
    <cellStyle name="Satisfaisant" xfId="18437" builtinId="26" hidden="1"/>
    <cellStyle name="Satisfaisant" xfId="18475" builtinId="26" hidden="1"/>
    <cellStyle name="Satisfaisant" xfId="18514" builtinId="26" hidden="1"/>
    <cellStyle name="Satisfaisant" xfId="18553" builtinId="26" hidden="1"/>
    <cellStyle name="Satisfaisant" xfId="18592" builtinId="26" hidden="1"/>
    <cellStyle name="Satisfaisant" xfId="18632" builtinId="26" hidden="1"/>
    <cellStyle name="Satisfaisant" xfId="18671" builtinId="26" hidden="1"/>
    <cellStyle name="Satisfaisant" xfId="18709" builtinId="26" hidden="1"/>
    <cellStyle name="Satisfaisant" xfId="18748" builtinId="26" hidden="1"/>
    <cellStyle name="Satisfaisant" xfId="18787" builtinId="26" hidden="1"/>
    <cellStyle name="Satisfaisant" xfId="18826" builtinId="26" hidden="1"/>
    <cellStyle name="Satisfaisant" xfId="18866" builtinId="26" hidden="1"/>
    <cellStyle name="Satisfaisant" xfId="18905" builtinId="26" hidden="1"/>
    <cellStyle name="Satisfaisant" xfId="18945" builtinId="26" hidden="1"/>
    <cellStyle name="Satisfaisant" xfId="18984" builtinId="26" hidden="1"/>
    <cellStyle name="Satisfaisant" xfId="19024" builtinId="26" hidden="1"/>
    <cellStyle name="Satisfaisant" xfId="19063" builtinId="26" hidden="1"/>
    <cellStyle name="Satisfaisant" xfId="3495" builtinId="26" hidden="1"/>
    <cellStyle name="Satisfaisant" xfId="19183" builtinId="26" hidden="1"/>
    <cellStyle name="Satisfaisant" xfId="19223" builtinId="26" hidden="1"/>
    <cellStyle name="Satisfaisant" xfId="19262" builtinId="26" hidden="1"/>
    <cellStyle name="Satisfaisant" xfId="19300" builtinId="26" hidden="1"/>
    <cellStyle name="Satisfaisant" xfId="19339" builtinId="26" hidden="1"/>
    <cellStyle name="Satisfaisant" xfId="19378" builtinId="26" hidden="1"/>
    <cellStyle name="Satisfaisant" xfId="19417" builtinId="26" hidden="1"/>
    <cellStyle name="Satisfaisant" xfId="19457" builtinId="26" hidden="1"/>
    <cellStyle name="Satisfaisant" xfId="19496" builtinId="26" hidden="1"/>
    <cellStyle name="Satisfaisant" xfId="19534" builtinId="26" hidden="1"/>
    <cellStyle name="Satisfaisant" xfId="19573" builtinId="26" hidden="1"/>
    <cellStyle name="Satisfaisant" xfId="19612" builtinId="26" hidden="1"/>
    <cellStyle name="Satisfaisant" xfId="19651" builtinId="26" hidden="1"/>
    <cellStyle name="Satisfaisant" xfId="19691" builtinId="26" hidden="1"/>
    <cellStyle name="Satisfaisant" xfId="19730" builtinId="26" hidden="1"/>
    <cellStyle name="Satisfaisant" xfId="19770" builtinId="26" hidden="1"/>
    <cellStyle name="Satisfaisant" xfId="19809" builtinId="26" hidden="1"/>
    <cellStyle name="Satisfaisant" xfId="19849" builtinId="26" hidden="1"/>
    <cellStyle name="Satisfaisant" xfId="19888" builtinId="26" hidden="1"/>
    <cellStyle name="Satisfaisant" xfId="19939" builtinId="26" hidden="1"/>
    <cellStyle name="Satisfaisant" xfId="20095" builtinId="26" hidden="1"/>
    <cellStyle name="Satisfaisant" xfId="20135" builtinId="26" hidden="1"/>
    <cellStyle name="Satisfaisant" xfId="20174" builtinId="26" hidden="1"/>
    <cellStyle name="Satisfaisant" xfId="20212" builtinId="26" hidden="1"/>
    <cellStyle name="Satisfaisant" xfId="20251" builtinId="26" hidden="1"/>
    <cellStyle name="Satisfaisant" xfId="20290" builtinId="26" hidden="1"/>
    <cellStyle name="Satisfaisant" xfId="20329" builtinId="26" hidden="1"/>
    <cellStyle name="Satisfaisant" xfId="20369" builtinId="26" hidden="1"/>
    <cellStyle name="Satisfaisant" xfId="20408" builtinId="26" hidden="1"/>
    <cellStyle name="Satisfaisant" xfId="20446" builtinId="26" hidden="1"/>
    <cellStyle name="Satisfaisant" xfId="20485" builtinId="26" hidden="1"/>
    <cellStyle name="Satisfaisant" xfId="20524" builtinId="26" hidden="1"/>
    <cellStyle name="Satisfaisant" xfId="20563" builtinId="26" hidden="1"/>
    <cellStyle name="Satisfaisant" xfId="20603" builtinId="26" hidden="1"/>
    <cellStyle name="Satisfaisant" xfId="20642" builtinId="26" hidden="1"/>
    <cellStyle name="Satisfaisant" xfId="20683" builtinId="26" hidden="1"/>
    <cellStyle name="Satisfaisant" xfId="20722" builtinId="26" hidden="1"/>
    <cellStyle name="Satisfaisant" xfId="20762" builtinId="26" hidden="1"/>
    <cellStyle name="Satisfaisant" xfId="20801" builtinId="26" hidden="1"/>
    <cellStyle name="Satisfaisant" xfId="20085" builtinId="26" hidden="1"/>
    <cellStyle name="Satisfaisant" xfId="19983" builtinId="26" hidden="1"/>
    <cellStyle name="Satisfaisant" xfId="20874" builtinId="26" hidden="1"/>
    <cellStyle name="Satisfaisant" xfId="20913" builtinId="26" hidden="1"/>
    <cellStyle name="Satisfaisant" xfId="20951" builtinId="26" hidden="1"/>
    <cellStyle name="Satisfaisant" xfId="20990" builtinId="26" hidden="1"/>
    <cellStyle name="Satisfaisant" xfId="21029" builtinId="26" hidden="1"/>
    <cellStyle name="Satisfaisant" xfId="21068" builtinId="26" hidden="1"/>
    <cellStyle name="Satisfaisant" xfId="21108" builtinId="26" hidden="1"/>
    <cellStyle name="Satisfaisant" xfId="21147" builtinId="26" hidden="1"/>
    <cellStyle name="Satisfaisant" xfId="21185" builtinId="26" hidden="1"/>
    <cellStyle name="Satisfaisant" xfId="21224" builtinId="26" hidden="1"/>
    <cellStyle name="Satisfaisant" xfId="21263" builtinId="26" hidden="1"/>
    <cellStyle name="Satisfaisant" xfId="21302" builtinId="26" hidden="1"/>
    <cellStyle name="Satisfaisant" xfId="21342" builtinId="26" hidden="1"/>
    <cellStyle name="Satisfaisant" xfId="21381" builtinId="26" hidden="1"/>
    <cellStyle name="Satisfaisant" xfId="21421" builtinId="26" hidden="1"/>
    <cellStyle name="Satisfaisant" xfId="21460" builtinId="26" hidden="1"/>
    <cellStyle name="Satisfaisant" xfId="21500" builtinId="26" hidden="1"/>
    <cellStyle name="Satisfaisant" xfId="21539" builtinId="26" hidden="1"/>
    <cellStyle name="Satisfaisant" xfId="19993" builtinId="26" hidden="1"/>
    <cellStyle name="Satisfaisant" xfId="20028" builtinId="26" hidden="1"/>
    <cellStyle name="Satisfaisant" xfId="21584" builtinId="26" hidden="1"/>
    <cellStyle name="Satisfaisant" xfId="21623" builtinId="26" hidden="1"/>
    <cellStyle name="Satisfaisant" xfId="21661" builtinId="26" hidden="1"/>
    <cellStyle name="Satisfaisant" xfId="21700" builtinId="26" hidden="1"/>
    <cellStyle name="Satisfaisant" xfId="21739" builtinId="26" hidden="1"/>
    <cellStyle name="Satisfaisant" xfId="21778" builtinId="26" hidden="1"/>
    <cellStyle name="Satisfaisant" xfId="21818" builtinId="26" hidden="1"/>
    <cellStyle name="Satisfaisant" xfId="21857" builtinId="26" hidden="1"/>
    <cellStyle name="Satisfaisant" xfId="21895" builtinId="26" hidden="1"/>
    <cellStyle name="Satisfaisant" xfId="21934" builtinId="26" hidden="1"/>
    <cellStyle name="Satisfaisant" xfId="21973" builtinId="26" hidden="1"/>
    <cellStyle name="Satisfaisant" xfId="22012" builtinId="26" hidden="1"/>
    <cellStyle name="Satisfaisant" xfId="22052" builtinId="26" hidden="1"/>
    <cellStyle name="Satisfaisant" xfId="22091" builtinId="26" hidden="1"/>
    <cellStyle name="Satisfaisant" xfId="22131" builtinId="26" hidden="1"/>
    <cellStyle name="Satisfaisant" xfId="22170" builtinId="26" hidden="1"/>
    <cellStyle name="Satisfaisant" xfId="22210" builtinId="26" hidden="1"/>
    <cellStyle name="Satisfaisant" xfId="22249" builtinId="26" hidden="1"/>
    <cellStyle name="Satisfaisant" xfId="22288" builtinId="26" hidden="1"/>
    <cellStyle name="Satisfaisant" xfId="22327" builtinId="26" hidden="1"/>
    <cellStyle name="Satisfaisant" xfId="22367" builtinId="26" hidden="1"/>
    <cellStyle name="Satisfaisant" xfId="22406" builtinId="26" hidden="1"/>
    <cellStyle name="Satisfaisant" xfId="22444" builtinId="26" hidden="1"/>
    <cellStyle name="Satisfaisant" xfId="22483" builtinId="26" hidden="1"/>
    <cellStyle name="Satisfaisant" xfId="22522" builtinId="26" hidden="1"/>
    <cellStyle name="Satisfaisant" xfId="22561" builtinId="26" hidden="1"/>
    <cellStyle name="Satisfaisant" xfId="22601" builtinId="26" hidden="1"/>
    <cellStyle name="Satisfaisant" xfId="22640" builtinId="26" hidden="1"/>
    <cellStyle name="Satisfaisant" xfId="22678" builtinId="26" hidden="1"/>
    <cellStyle name="Satisfaisant" xfId="22717" builtinId="26" hidden="1"/>
    <cellStyle name="Satisfaisant" xfId="22756" builtinId="26" hidden="1"/>
    <cellStyle name="Satisfaisant" xfId="22795" builtinId="26" hidden="1"/>
    <cellStyle name="Satisfaisant" xfId="22835" builtinId="26" hidden="1"/>
    <cellStyle name="Satisfaisant" xfId="22874" builtinId="26" hidden="1"/>
    <cellStyle name="Satisfaisant" xfId="22914" builtinId="26" hidden="1"/>
    <cellStyle name="Satisfaisant" xfId="22953" builtinId="26" hidden="1"/>
    <cellStyle name="Satisfaisant" xfId="22993" builtinId="26" hidden="1"/>
    <cellStyle name="Satisfaisant" xfId="23032" builtinId="26" hidden="1"/>
    <cellStyle name="Satisfaisant" xfId="23071" builtinId="26" hidden="1"/>
    <cellStyle name="Satisfaisant" xfId="23227" builtinId="26" hidden="1"/>
    <cellStyle name="Satisfaisant" xfId="23267" builtinId="26" hidden="1"/>
    <cellStyle name="Satisfaisant" xfId="23306" builtinId="26" hidden="1"/>
    <cellStyle name="Satisfaisant" xfId="23344" builtinId="26" hidden="1"/>
    <cellStyle name="Satisfaisant" xfId="23383" builtinId="26" hidden="1"/>
    <cellStyle name="Satisfaisant" xfId="23422" builtinId="26" hidden="1"/>
    <cellStyle name="Satisfaisant" xfId="23461" builtinId="26" hidden="1"/>
    <cellStyle name="Satisfaisant" xfId="23501" builtinId="26" hidden="1"/>
    <cellStyle name="Satisfaisant" xfId="23540" builtinId="26" hidden="1"/>
    <cellStyle name="Satisfaisant" xfId="23578" builtinId="26" hidden="1"/>
    <cellStyle name="Satisfaisant" xfId="23617" builtinId="26" hidden="1"/>
    <cellStyle name="Satisfaisant" xfId="23656" builtinId="26" hidden="1"/>
    <cellStyle name="Satisfaisant" xfId="23695" builtinId="26" hidden="1"/>
    <cellStyle name="Satisfaisant" xfId="23735" builtinId="26" hidden="1"/>
    <cellStyle name="Satisfaisant" xfId="23774" builtinId="26" hidden="1"/>
    <cellStyle name="Satisfaisant" xfId="23815" builtinId="26" hidden="1"/>
    <cellStyle name="Satisfaisant" xfId="23854" builtinId="26" hidden="1"/>
    <cellStyle name="Satisfaisant" xfId="23894" builtinId="26" hidden="1"/>
    <cellStyle name="Satisfaisant" xfId="23933" builtinId="26" hidden="1"/>
    <cellStyle name="Satisfaisant" xfId="23217" builtinId="26" hidden="1"/>
    <cellStyle name="Satisfaisant" xfId="23115" builtinId="26" hidden="1"/>
    <cellStyle name="Satisfaisant" xfId="24006" builtinId="26" hidden="1"/>
    <cellStyle name="Satisfaisant" xfId="24045" builtinId="26" hidden="1"/>
    <cellStyle name="Satisfaisant" xfId="24083" builtinId="26" hidden="1"/>
    <cellStyle name="Satisfaisant" xfId="24122" builtinId="26" hidden="1"/>
    <cellStyle name="Satisfaisant" xfId="24161" builtinId="26" hidden="1"/>
    <cellStyle name="Satisfaisant" xfId="24200" builtinId="26" hidden="1"/>
    <cellStyle name="Satisfaisant" xfId="24240" builtinId="26" hidden="1"/>
    <cellStyle name="Satisfaisant" xfId="24279" builtinId="26" hidden="1"/>
    <cellStyle name="Satisfaisant" xfId="24317" builtinId="26" hidden="1"/>
    <cellStyle name="Satisfaisant" xfId="24356" builtinId="26" hidden="1"/>
    <cellStyle name="Satisfaisant" xfId="24395" builtinId="26" hidden="1"/>
    <cellStyle name="Satisfaisant" xfId="24434" builtinId="26" hidden="1"/>
    <cellStyle name="Satisfaisant" xfId="24474" builtinId="26" hidden="1"/>
    <cellStyle name="Satisfaisant" xfId="24513" builtinId="26" hidden="1"/>
    <cellStyle name="Satisfaisant" xfId="24553" builtinId="26" hidden="1"/>
    <cellStyle name="Satisfaisant" xfId="24592" builtinId="26" hidden="1"/>
    <cellStyle name="Satisfaisant" xfId="24632" builtinId="26" hidden="1"/>
    <cellStyle name="Satisfaisant" xfId="24671" builtinId="26" hidden="1"/>
    <cellStyle name="Satisfaisant" xfId="23125" builtinId="26" hidden="1"/>
    <cellStyle name="Satisfaisant" xfId="23160" builtinId="26" hidden="1"/>
    <cellStyle name="Satisfaisant" xfId="24716" builtinId="26" hidden="1"/>
    <cellStyle name="Satisfaisant" xfId="24755" builtinId="26" hidden="1"/>
    <cellStyle name="Satisfaisant" xfId="24793" builtinId="26" hidden="1"/>
    <cellStyle name="Satisfaisant" xfId="24832" builtinId="26" hidden="1"/>
    <cellStyle name="Satisfaisant" xfId="24871" builtinId="26" hidden="1"/>
    <cellStyle name="Satisfaisant" xfId="24910" builtinId="26" hidden="1"/>
    <cellStyle name="Satisfaisant" xfId="24950" builtinId="26" hidden="1"/>
    <cellStyle name="Satisfaisant" xfId="24989" builtinId="26" hidden="1"/>
    <cellStyle name="Satisfaisant" xfId="25027" builtinId="26" hidden="1"/>
    <cellStyle name="Satisfaisant" xfId="25066" builtinId="26" hidden="1"/>
    <cellStyle name="Satisfaisant" xfId="25105" builtinId="26" hidden="1"/>
    <cellStyle name="Satisfaisant" xfId="25144" builtinId="26" hidden="1"/>
    <cellStyle name="Satisfaisant" xfId="25184" builtinId="26" hidden="1"/>
    <cellStyle name="Satisfaisant" xfId="25223" builtinId="26" hidden="1"/>
    <cellStyle name="Satisfaisant" xfId="25263" builtinId="26" hidden="1"/>
    <cellStyle name="Satisfaisant" xfId="25302" builtinId="26" hidden="1"/>
    <cellStyle name="Satisfaisant" xfId="25342" builtinId="26" hidden="1"/>
    <cellStyle name="Satisfaisant" xfId="25381" builtinId="26" hidden="1"/>
    <cellStyle name="Satisfaisant" xfId="19173" builtinId="26" hidden="1"/>
    <cellStyle name="Satisfaisant" xfId="19928" builtinId="26" hidden="1"/>
    <cellStyle name="Satisfaisant" xfId="19105" builtinId="26" hidden="1"/>
    <cellStyle name="Satisfaisant" xfId="25446" builtinId="26" hidden="1"/>
    <cellStyle name="Satisfaisant" xfId="25484" builtinId="26" hidden="1"/>
    <cellStyle name="Satisfaisant" xfId="25523" builtinId="26" hidden="1"/>
    <cellStyle name="Satisfaisant" xfId="25562" builtinId="26" hidden="1"/>
    <cellStyle name="Satisfaisant" xfId="25601" builtinId="26" hidden="1"/>
    <cellStyle name="Satisfaisant" xfId="25641" builtinId="26" hidden="1"/>
    <cellStyle name="Satisfaisant" xfId="25680" builtinId="26" hidden="1"/>
    <cellStyle name="Satisfaisant" xfId="25718" builtinId="26" hidden="1"/>
    <cellStyle name="Satisfaisant" xfId="25757" builtinId="26" hidden="1"/>
    <cellStyle name="Satisfaisant" xfId="25796" builtinId="26" hidden="1"/>
    <cellStyle name="Satisfaisant" xfId="25835" builtinId="26" hidden="1"/>
    <cellStyle name="Satisfaisant" xfId="25875" builtinId="26" hidden="1"/>
    <cellStyle name="Satisfaisant" xfId="25914" builtinId="26" hidden="1"/>
    <cellStyle name="Satisfaisant" xfId="25954" builtinId="26" hidden="1"/>
    <cellStyle name="Satisfaisant" xfId="25993" builtinId="26" hidden="1"/>
    <cellStyle name="Satisfaisant" xfId="26033" builtinId="26" hidden="1"/>
    <cellStyle name="Satisfaisant" xfId="26072" builtinId="26" hidden="1"/>
    <cellStyle name="Satisfaisant" xfId="26111" builtinId="26" hidden="1"/>
    <cellStyle name="Satisfaisant" xfId="26267" builtinId="26" hidden="1"/>
    <cellStyle name="Satisfaisant" xfId="26307" builtinId="26" hidden="1"/>
    <cellStyle name="Satisfaisant" xfId="26346" builtinId="26" hidden="1"/>
    <cellStyle name="Satisfaisant" xfId="26384" builtinId="26" hidden="1"/>
    <cellStyle name="Satisfaisant" xfId="26423" builtinId="26" hidden="1"/>
    <cellStyle name="Satisfaisant" xfId="26462" builtinId="26" hidden="1"/>
    <cellStyle name="Satisfaisant" xfId="26501" builtinId="26" hidden="1"/>
    <cellStyle name="Satisfaisant" xfId="26541" builtinId="26" hidden="1"/>
    <cellStyle name="Satisfaisant" xfId="26580" builtinId="26" hidden="1"/>
    <cellStyle name="Satisfaisant" xfId="26618" builtinId="26" hidden="1"/>
    <cellStyle name="Satisfaisant" xfId="26657" builtinId="26" hidden="1"/>
    <cellStyle name="Satisfaisant" xfId="26696" builtinId="26" hidden="1"/>
    <cellStyle name="Satisfaisant" xfId="26735" builtinId="26" hidden="1"/>
    <cellStyle name="Satisfaisant" xfId="26775" builtinId="26" hidden="1"/>
    <cellStyle name="Satisfaisant" xfId="26814" builtinId="26" hidden="1"/>
    <cellStyle name="Satisfaisant" xfId="26855" builtinId="26" hidden="1"/>
    <cellStyle name="Satisfaisant" xfId="26894" builtinId="26" hidden="1"/>
    <cellStyle name="Satisfaisant" xfId="26934" builtinId="26" hidden="1"/>
    <cellStyle name="Satisfaisant" xfId="26973" builtinId="26" hidden="1"/>
    <cellStyle name="Satisfaisant" xfId="26257" builtinId="26" hidden="1"/>
    <cellStyle name="Satisfaisant" xfId="26155" builtinId="26" hidden="1"/>
    <cellStyle name="Satisfaisant" xfId="27046" builtinId="26" hidden="1"/>
    <cellStyle name="Satisfaisant" xfId="27085" builtinId="26" hidden="1"/>
    <cellStyle name="Satisfaisant" xfId="27123" builtinId="26" hidden="1"/>
    <cellStyle name="Satisfaisant" xfId="27162" builtinId="26" hidden="1"/>
    <cellStyle name="Satisfaisant" xfId="27201" builtinId="26" hidden="1"/>
    <cellStyle name="Satisfaisant" xfId="27240" builtinId="26" hidden="1"/>
    <cellStyle name="Satisfaisant" xfId="27280" builtinId="26" hidden="1"/>
    <cellStyle name="Satisfaisant" xfId="27319" builtinId="26" hidden="1"/>
    <cellStyle name="Satisfaisant" xfId="27357" builtinId="26" hidden="1"/>
    <cellStyle name="Satisfaisant" xfId="27396" builtinId="26" hidden="1"/>
    <cellStyle name="Satisfaisant" xfId="27435" builtinId="26" hidden="1"/>
    <cellStyle name="Satisfaisant" xfId="27474" builtinId="26" hidden="1"/>
    <cellStyle name="Satisfaisant" xfId="27514" builtinId="26" hidden="1"/>
    <cellStyle name="Satisfaisant" xfId="27553" builtinId="26" hidden="1"/>
    <cellStyle name="Satisfaisant" xfId="27593" builtinId="26" hidden="1"/>
    <cellStyle name="Satisfaisant" xfId="27632" builtinId="26" hidden="1"/>
    <cellStyle name="Satisfaisant" xfId="27672" builtinId="26" hidden="1"/>
    <cellStyle name="Satisfaisant" xfId="27711" builtinId="26" hidden="1"/>
    <cellStyle name="Satisfaisant" xfId="26165" builtinId="26" hidden="1"/>
    <cellStyle name="Satisfaisant" xfId="26200" builtinId="26" hidden="1"/>
    <cellStyle name="Satisfaisant" xfId="27756" builtinId="26" hidden="1"/>
    <cellStyle name="Satisfaisant" xfId="27795" builtinId="26" hidden="1"/>
    <cellStyle name="Satisfaisant" xfId="27833" builtinId="26" hidden="1"/>
    <cellStyle name="Satisfaisant" xfId="27872" builtinId="26" hidden="1"/>
    <cellStyle name="Satisfaisant" xfId="27911" builtinId="26" hidden="1"/>
    <cellStyle name="Satisfaisant" xfId="27950" builtinId="26" hidden="1"/>
    <cellStyle name="Satisfaisant" xfId="27990" builtinId="26" hidden="1"/>
    <cellStyle name="Satisfaisant" xfId="28029" builtinId="26" hidden="1"/>
    <cellStyle name="Satisfaisant" xfId="28067" builtinId="26" hidden="1"/>
    <cellStyle name="Satisfaisant" xfId="28106" builtinId="26" hidden="1"/>
    <cellStyle name="Satisfaisant" xfId="28145" builtinId="26" hidden="1"/>
    <cellStyle name="Satisfaisant" xfId="28184" builtinId="26" hidden="1"/>
    <cellStyle name="Satisfaisant" xfId="28224" builtinId="26" hidden="1"/>
    <cellStyle name="Satisfaisant" xfId="28263" builtinId="26" hidden="1"/>
    <cellStyle name="Satisfaisant" xfId="28303" builtinId="26" hidden="1"/>
    <cellStyle name="Satisfaisant" xfId="28342" builtinId="26" hidden="1"/>
    <cellStyle name="Satisfaisant" xfId="28382" builtinId="26" hidden="1"/>
    <cellStyle name="Satisfaisant" xfId="28421" builtinId="26" hidden="1"/>
    <cellStyle name="Satisfaisant" xfId="28460" builtinId="26" hidden="1"/>
    <cellStyle name="Satisfaisant" xfId="28582" builtinId="26" hidden="1"/>
    <cellStyle name="Satisfaisant" xfId="28624" builtinId="26" hidden="1"/>
    <cellStyle name="Satisfaisant" xfId="28663" builtinId="26" hidden="1"/>
    <cellStyle name="Satisfaisant" xfId="28701" builtinId="26" hidden="1"/>
    <cellStyle name="Satisfaisant" xfId="28740" builtinId="26" hidden="1"/>
    <cellStyle name="Satisfaisant" xfId="28779" builtinId="26" hidden="1"/>
    <cellStyle name="Satisfaisant" xfId="28818" builtinId="26" hidden="1"/>
    <cellStyle name="Satisfaisant" xfId="28858" builtinId="26" hidden="1"/>
    <cellStyle name="Satisfaisant" xfId="28897" builtinId="26" hidden="1"/>
    <cellStyle name="Satisfaisant" xfId="28935" builtinId="26" hidden="1"/>
    <cellStyle name="Satisfaisant" xfId="28974" builtinId="26" hidden="1"/>
    <cellStyle name="Satisfaisant" xfId="29015" builtinId="26" hidden="1"/>
    <cellStyle name="Satisfaisant" xfId="29054" builtinId="26" hidden="1"/>
    <cellStyle name="Satisfaisant" xfId="29094" builtinId="26" hidden="1"/>
    <cellStyle name="Satisfaisant" xfId="29133" builtinId="26" hidden="1"/>
    <cellStyle name="Satisfaisant" xfId="29174" builtinId="26" hidden="1"/>
    <cellStyle name="Satisfaisant" xfId="29213" builtinId="26" hidden="1"/>
    <cellStyle name="Satisfaisant" xfId="29253" builtinId="26" hidden="1"/>
    <cellStyle name="Satisfaisant" xfId="29292" builtinId="26" hidden="1"/>
    <cellStyle name="Satisfaisant" xfId="29342" builtinId="26" hidden="1"/>
    <cellStyle name="Satisfaisant" xfId="29498" builtinId="26" hidden="1"/>
    <cellStyle name="Satisfaisant" xfId="29540" builtinId="26" hidden="1"/>
    <cellStyle name="Satisfaisant" xfId="29579" builtinId="26" hidden="1"/>
    <cellStyle name="Satisfaisant" xfId="29617" builtinId="26" hidden="1"/>
    <cellStyle name="Satisfaisant" xfId="29656" builtinId="26" hidden="1"/>
    <cellStyle name="Satisfaisant" xfId="29695" builtinId="26" hidden="1"/>
    <cellStyle name="Satisfaisant" xfId="29734" builtinId="26" hidden="1"/>
    <cellStyle name="Satisfaisant" xfId="29774" builtinId="26" hidden="1"/>
    <cellStyle name="Satisfaisant" xfId="29813" builtinId="26" hidden="1"/>
    <cellStyle name="Satisfaisant" xfId="29851" builtinId="26" hidden="1"/>
    <cellStyle name="Satisfaisant" xfId="29890" builtinId="26" hidden="1"/>
    <cellStyle name="Satisfaisant" xfId="29931" builtinId="26" hidden="1"/>
    <cellStyle name="Satisfaisant" xfId="29970" builtinId="26" hidden="1"/>
    <cellStyle name="Satisfaisant" xfId="30010" builtinId="26" hidden="1"/>
    <cellStyle name="Satisfaisant" xfId="30049" builtinId="26" hidden="1"/>
    <cellStyle name="Satisfaisant" xfId="30090" builtinId="26" hidden="1"/>
    <cellStyle name="Satisfaisant" xfId="30129" builtinId="26" hidden="1"/>
    <cellStyle name="Satisfaisant" xfId="30169" builtinId="26" hidden="1"/>
    <cellStyle name="Satisfaisant" xfId="30208" builtinId="26" hidden="1"/>
    <cellStyle name="Satisfaisant" xfId="29488" builtinId="26" hidden="1"/>
    <cellStyle name="Satisfaisant" xfId="29386" builtinId="26" hidden="1"/>
    <cellStyle name="Satisfaisant" xfId="30281" builtinId="26" hidden="1"/>
    <cellStyle name="Satisfaisant" xfId="30320" builtinId="26" hidden="1"/>
    <cellStyle name="Satisfaisant" xfId="30358" builtinId="26" hidden="1"/>
    <cellStyle name="Satisfaisant" xfId="30397" builtinId="26" hidden="1"/>
    <cellStyle name="Satisfaisant" xfId="30436" builtinId="26" hidden="1"/>
    <cellStyle name="Satisfaisant" xfId="30475" builtinId="26" hidden="1"/>
    <cellStyle name="Satisfaisant" xfId="30515" builtinId="26" hidden="1"/>
    <cellStyle name="Satisfaisant" xfId="30554" builtinId="26" hidden="1"/>
    <cellStyle name="Satisfaisant" xfId="30592" builtinId="26" hidden="1"/>
    <cellStyle name="Satisfaisant" xfId="30631" builtinId="26" hidden="1"/>
    <cellStyle name="Satisfaisant" xfId="30670" builtinId="26" hidden="1"/>
    <cellStyle name="Satisfaisant" xfId="30709" builtinId="26" hidden="1"/>
    <cellStyle name="Satisfaisant" xfId="30749" builtinId="26" hidden="1"/>
    <cellStyle name="Satisfaisant" xfId="30788" builtinId="26" hidden="1"/>
    <cellStyle name="Satisfaisant" xfId="30828" builtinId="26" hidden="1"/>
    <cellStyle name="Satisfaisant" xfId="30867" builtinId="26" hidden="1"/>
    <cellStyle name="Satisfaisant" xfId="30907" builtinId="26" hidden="1"/>
    <cellStyle name="Satisfaisant" xfId="30946" builtinId="26" hidden="1"/>
    <cellStyle name="Satisfaisant" xfId="29396" builtinId="26" hidden="1"/>
    <cellStyle name="Satisfaisant" xfId="29431" builtinId="26" hidden="1"/>
    <cellStyle name="Satisfaisant" xfId="30991" builtinId="26" hidden="1"/>
    <cellStyle name="Satisfaisant" xfId="31030" builtinId="26" hidden="1"/>
    <cellStyle name="Satisfaisant" xfId="31068" builtinId="26" hidden="1"/>
    <cellStyle name="Satisfaisant" xfId="31107" builtinId="26" hidden="1"/>
    <cellStyle name="Satisfaisant" xfId="31146" builtinId="26" hidden="1"/>
    <cellStyle name="Satisfaisant" xfId="31185" builtinId="26" hidden="1"/>
    <cellStyle name="Satisfaisant" xfId="31225" builtinId="26" hidden="1"/>
    <cellStyle name="Satisfaisant" xfId="31264" builtinId="26" hidden="1"/>
    <cellStyle name="Satisfaisant" xfId="31302" builtinId="26" hidden="1"/>
    <cellStyle name="Satisfaisant" xfId="31341" builtinId="26" hidden="1"/>
    <cellStyle name="Satisfaisant" xfId="31380" builtinId="26" hidden="1"/>
    <cellStyle name="Satisfaisant" xfId="31419" builtinId="26" hidden="1"/>
    <cellStyle name="Satisfaisant" xfId="31459" builtinId="26" hidden="1"/>
    <cellStyle name="Satisfaisant" xfId="31498" builtinId="26" hidden="1"/>
    <cellStyle name="Satisfaisant" xfId="31538" builtinId="26" hidden="1"/>
    <cellStyle name="Satisfaisant" xfId="31577" builtinId="26" hidden="1"/>
    <cellStyle name="Satisfaisant" xfId="31617" builtinId="26" hidden="1"/>
    <cellStyle name="Satisfaisant" xfId="31656" builtinId="26" hidden="1"/>
    <cellStyle name="Satisfaisant" xfId="28572" builtinId="26" hidden="1"/>
    <cellStyle name="Satisfaisant" xfId="28514" builtinId="26" hidden="1"/>
    <cellStyle name="Satisfaisant" xfId="31709" builtinId="26" hidden="1"/>
    <cellStyle name="Satisfaisant" xfId="31748" builtinId="26" hidden="1"/>
    <cellStyle name="Satisfaisant" xfId="31786" builtinId="26" hidden="1"/>
    <cellStyle name="Satisfaisant" xfId="31825" builtinId="26" hidden="1"/>
    <cellStyle name="Satisfaisant" xfId="31864" builtinId="26" hidden="1"/>
    <cellStyle name="Satisfaisant" xfId="31903" builtinId="26" hidden="1"/>
    <cellStyle name="Satisfaisant" xfId="31943" builtinId="26" hidden="1"/>
    <cellStyle name="Satisfaisant" xfId="31982" builtinId="26" hidden="1"/>
    <cellStyle name="Satisfaisant" xfId="32020" builtinId="26" hidden="1"/>
    <cellStyle name="Satisfaisant" xfId="32059" builtinId="26" hidden="1"/>
    <cellStyle name="Satisfaisant" xfId="32098" builtinId="26" hidden="1"/>
    <cellStyle name="Satisfaisant" xfId="32137" builtinId="26" hidden="1"/>
    <cellStyle name="Satisfaisant" xfId="32177" builtinId="26" hidden="1"/>
    <cellStyle name="Satisfaisant" xfId="32216" builtinId="26" hidden="1"/>
    <cellStyle name="Satisfaisant" xfId="32256" builtinId="26" hidden="1"/>
    <cellStyle name="Satisfaisant" xfId="32295" builtinId="26" hidden="1"/>
    <cellStyle name="Satisfaisant" xfId="32335" builtinId="26" hidden="1"/>
    <cellStyle name="Satisfaisant" xfId="32374" builtinId="26" hidden="1"/>
    <cellStyle name="Satisfaisant" xfId="32413" builtinId="26" hidden="1"/>
    <cellStyle name="Satisfaisant" xfId="32569" builtinId="26" hidden="1"/>
    <cellStyle name="Satisfaisant" xfId="32609" builtinId="26" hidden="1"/>
    <cellStyle name="Satisfaisant" xfId="32648" builtinId="26" hidden="1"/>
    <cellStyle name="Satisfaisant" xfId="32686" builtinId="26" hidden="1"/>
    <cellStyle name="Satisfaisant" xfId="32725" builtinId="26" hidden="1"/>
    <cellStyle name="Satisfaisant" xfId="32764" builtinId="26" hidden="1"/>
    <cellStyle name="Satisfaisant" xfId="32803" builtinId="26" hidden="1"/>
    <cellStyle name="Satisfaisant" xfId="32843" builtinId="26" hidden="1"/>
    <cellStyle name="Satisfaisant" xfId="32882" builtinId="26" hidden="1"/>
    <cellStyle name="Satisfaisant" xfId="32920" builtinId="26" hidden="1"/>
    <cellStyle name="Satisfaisant" xfId="32959" builtinId="26" hidden="1"/>
    <cellStyle name="Satisfaisant" xfId="32998" builtinId="26" hidden="1"/>
    <cellStyle name="Satisfaisant" xfId="33037" builtinId="26" hidden="1"/>
    <cellStyle name="Satisfaisant" xfId="33077" builtinId="26" hidden="1"/>
    <cellStyle name="Satisfaisant" xfId="33116" builtinId="26" hidden="1"/>
    <cellStyle name="Satisfaisant" xfId="33157" builtinId="26" hidden="1"/>
    <cellStyle name="Satisfaisant" xfId="33196" builtinId="26" hidden="1"/>
    <cellStyle name="Satisfaisant" xfId="33236" builtinId="26" hidden="1"/>
    <cellStyle name="Satisfaisant" xfId="33275" builtinId="26" hidden="1"/>
    <cellStyle name="Satisfaisant" xfId="32559" builtinId="26" hidden="1"/>
    <cellStyle name="Satisfaisant" xfId="32457" builtinId="26" hidden="1"/>
    <cellStyle name="Satisfaisant" xfId="33348" builtinId="26" hidden="1"/>
    <cellStyle name="Satisfaisant" xfId="33387" builtinId="26" hidden="1"/>
    <cellStyle name="Satisfaisant" xfId="33425" builtinId="26" hidden="1"/>
    <cellStyle name="Satisfaisant" xfId="33464" builtinId="26" hidden="1"/>
    <cellStyle name="Satisfaisant" xfId="33503" builtinId="26" hidden="1"/>
    <cellStyle name="Satisfaisant" xfId="33542" builtinId="26" hidden="1"/>
    <cellStyle name="Satisfaisant" xfId="33582" builtinId="26" hidden="1"/>
    <cellStyle name="Satisfaisant" xfId="33621" builtinId="26" hidden="1"/>
    <cellStyle name="Satisfaisant" xfId="33659" builtinId="26" hidden="1"/>
    <cellStyle name="Satisfaisant" xfId="33698" builtinId="26" hidden="1"/>
    <cellStyle name="Satisfaisant" xfId="33737" builtinId="26" hidden="1"/>
    <cellStyle name="Satisfaisant" xfId="33776" builtinId="26" hidden="1"/>
    <cellStyle name="Satisfaisant" xfId="33816" builtinId="26" hidden="1"/>
    <cellStyle name="Satisfaisant" xfId="33855" builtinId="26" hidden="1"/>
    <cellStyle name="Satisfaisant" xfId="33895" builtinId="26" hidden="1"/>
    <cellStyle name="Satisfaisant" xfId="33934" builtinId="26" hidden="1"/>
    <cellStyle name="Satisfaisant" xfId="33974" builtinId="26" hidden="1"/>
    <cellStyle name="Satisfaisant" xfId="34013" builtinId="26" hidden="1"/>
    <cellStyle name="Satisfaisant" xfId="32467" builtinId="26" hidden="1"/>
    <cellStyle name="Satisfaisant" xfId="32502" builtinId="26" hidden="1"/>
    <cellStyle name="Satisfaisant" xfId="34058" builtinId="26" hidden="1"/>
    <cellStyle name="Satisfaisant" xfId="34097" builtinId="26" hidden="1"/>
    <cellStyle name="Satisfaisant" xfId="34135" builtinId="26" hidden="1"/>
    <cellStyle name="Satisfaisant" xfId="34174" builtinId="26" hidden="1"/>
    <cellStyle name="Satisfaisant" xfId="34213" builtinId="26" hidden="1"/>
    <cellStyle name="Satisfaisant" xfId="34252" builtinId="26" hidden="1"/>
    <cellStyle name="Satisfaisant" xfId="34292" builtinId="26" hidden="1"/>
    <cellStyle name="Satisfaisant" xfId="34331" builtinId="26" hidden="1"/>
    <cellStyle name="Satisfaisant" xfId="34369" builtinId="26" hidden="1"/>
    <cellStyle name="Satisfaisant" xfId="34408" builtinId="26" hidden="1"/>
    <cellStyle name="Satisfaisant" xfId="34447" builtinId="26" hidden="1"/>
    <cellStyle name="Satisfaisant" xfId="34486" builtinId="26" hidden="1"/>
    <cellStyle name="Satisfaisant" xfId="34526" builtinId="26" hidden="1"/>
    <cellStyle name="Satisfaisant" xfId="34565" builtinId="26" hidden="1"/>
    <cellStyle name="Satisfaisant" xfId="34605" builtinId="26" hidden="1"/>
    <cellStyle name="Satisfaisant" xfId="34644" builtinId="26" hidden="1"/>
    <cellStyle name="Satisfaisant" xfId="34684" builtinId="26" hidden="1"/>
    <cellStyle name="Satisfaisant" xfId="34723" builtinId="26" hidden="1"/>
    <cellStyle name="Satisfaisant" xfId="28539" builtinId="26" hidden="1"/>
    <cellStyle name="Satisfaisant" xfId="34763" builtinId="26" hidden="1"/>
    <cellStyle name="Satisfaisant" xfId="34803" builtinId="26" hidden="1"/>
    <cellStyle name="Satisfaisant" xfId="34842" builtinId="26" hidden="1"/>
    <cellStyle name="Satisfaisant" xfId="34880" builtinId="26" hidden="1"/>
    <cellStyle name="Satisfaisant" xfId="34919" builtinId="26" hidden="1"/>
    <cellStyle name="Satisfaisant" xfId="34958" builtinId="26" hidden="1"/>
    <cellStyle name="Satisfaisant" xfId="34997" builtinId="26" hidden="1"/>
    <cellStyle name="Satisfaisant" xfId="35037" builtinId="26" hidden="1"/>
    <cellStyle name="Satisfaisant" xfId="35076" builtinId="26" hidden="1"/>
    <cellStyle name="Satisfaisant" xfId="35114" builtinId="26" hidden="1"/>
    <cellStyle name="Satisfaisant" xfId="35153" builtinId="26" hidden="1"/>
    <cellStyle name="Satisfaisant" xfId="35192" builtinId="26" hidden="1"/>
    <cellStyle name="Satisfaisant" xfId="35231" builtinId="26" hidden="1"/>
    <cellStyle name="Satisfaisant" xfId="35271" builtinId="26" hidden="1"/>
    <cellStyle name="Satisfaisant" xfId="35310" builtinId="26" hidden="1"/>
    <cellStyle name="Satisfaisant" xfId="35350" builtinId="26" hidden="1"/>
    <cellStyle name="Satisfaisant" xfId="35389" builtinId="26" hidden="1"/>
    <cellStyle name="Satisfaisant" xfId="35429" builtinId="26" hidden="1"/>
    <cellStyle name="Satisfaisant" xfId="35468" builtinId="26" hidden="1"/>
    <cellStyle name="Satisfaisant" xfId="35507" builtinId="26" hidden="1"/>
    <cellStyle name="Satisfaisant" xfId="35663" builtinId="26" hidden="1"/>
    <cellStyle name="Satisfaisant" xfId="35703" builtinId="26" hidden="1"/>
    <cellStyle name="Satisfaisant" xfId="35742" builtinId="26" hidden="1"/>
    <cellStyle name="Satisfaisant" xfId="35780" builtinId="26" hidden="1"/>
    <cellStyle name="Satisfaisant" xfId="35819" builtinId="26" hidden="1"/>
    <cellStyle name="Satisfaisant" xfId="35858" builtinId="26" hidden="1"/>
    <cellStyle name="Satisfaisant" xfId="35897" builtinId="26" hidden="1"/>
    <cellStyle name="Satisfaisant" xfId="35937" builtinId="26" hidden="1"/>
    <cellStyle name="Satisfaisant" xfId="35976" builtinId="26" hidden="1"/>
    <cellStyle name="Satisfaisant" xfId="36014" builtinId="26" hidden="1"/>
    <cellStyle name="Satisfaisant" xfId="36053" builtinId="26" hidden="1"/>
    <cellStyle name="Satisfaisant" xfId="36092" builtinId="26" hidden="1"/>
    <cellStyle name="Satisfaisant" xfId="36131" builtinId="26" hidden="1"/>
    <cellStyle name="Satisfaisant" xfId="36171" builtinId="26" hidden="1"/>
    <cellStyle name="Satisfaisant" xfId="36210" builtinId="26" hidden="1"/>
    <cellStyle name="Satisfaisant" xfId="36251" builtinId="26" hidden="1"/>
    <cellStyle name="Satisfaisant" xfId="36290" builtinId="26" hidden="1"/>
    <cellStyle name="Satisfaisant" xfId="36330" builtinId="26" hidden="1"/>
    <cellStyle name="Satisfaisant" xfId="36369" builtinId="26" hidden="1"/>
    <cellStyle name="Satisfaisant" xfId="35653" builtinId="26" hidden="1"/>
    <cellStyle name="Satisfaisant" xfId="35551" builtinId="26" hidden="1"/>
    <cellStyle name="Satisfaisant" xfId="36442" builtinId="26" hidden="1"/>
    <cellStyle name="Satisfaisant" xfId="36481" builtinId="26" hidden="1"/>
    <cellStyle name="Satisfaisant" xfId="36519" builtinId="26" hidden="1"/>
    <cellStyle name="Satisfaisant" xfId="36558" builtinId="26" hidden="1"/>
    <cellStyle name="Satisfaisant" xfId="36597" builtinId="26" hidden="1"/>
    <cellStyle name="Satisfaisant" xfId="36636" builtinId="26" hidden="1"/>
    <cellStyle name="Satisfaisant" xfId="36676" builtinId="26" hidden="1"/>
    <cellStyle name="Satisfaisant" xfId="36715" builtinId="26" hidden="1"/>
    <cellStyle name="Satisfaisant" xfId="36753" builtinId="26" hidden="1"/>
    <cellStyle name="Satisfaisant" xfId="36792" builtinId="26" hidden="1"/>
    <cellStyle name="Satisfaisant" xfId="36831" builtinId="26" hidden="1"/>
    <cellStyle name="Satisfaisant" xfId="36870" builtinId="26" hidden="1"/>
    <cellStyle name="Satisfaisant" xfId="36910" builtinId="26" hidden="1"/>
    <cellStyle name="Satisfaisant" xfId="36949" builtinId="26" hidden="1"/>
    <cellStyle name="Satisfaisant" xfId="36989" builtinId="26" hidden="1"/>
    <cellStyle name="Satisfaisant" xfId="37028" builtinId="26" hidden="1"/>
    <cellStyle name="Satisfaisant" xfId="37068" builtinId="26" hidden="1"/>
    <cellStyle name="Satisfaisant" xfId="37107" builtinId="26" hidden="1"/>
    <cellStyle name="Satisfaisant" xfId="35561" builtinId="26" hidden="1"/>
    <cellStyle name="Satisfaisant" xfId="35596" builtinId="26" hidden="1"/>
    <cellStyle name="Satisfaisant" xfId="37152" builtinId="26" hidden="1"/>
    <cellStyle name="Satisfaisant" xfId="37191" builtinId="26" hidden="1"/>
    <cellStyle name="Satisfaisant" xfId="37229" builtinId="26" hidden="1"/>
    <cellStyle name="Satisfaisant" xfId="37268" builtinId="26" hidden="1"/>
    <cellStyle name="Satisfaisant" xfId="37307" builtinId="26" hidden="1"/>
    <cellStyle name="Satisfaisant" xfId="37346" builtinId="26" hidden="1"/>
    <cellStyle name="Satisfaisant" xfId="37386" builtinId="26" hidden="1"/>
    <cellStyle name="Satisfaisant" xfId="37425" builtinId="26" hidden="1"/>
    <cellStyle name="Satisfaisant" xfId="37463" builtinId="26" hidden="1"/>
    <cellStyle name="Satisfaisant" xfId="37502" builtinId="26" hidden="1"/>
    <cellStyle name="Satisfaisant" xfId="37541" builtinId="26" hidden="1"/>
    <cellStyle name="Satisfaisant" xfId="37580" builtinId="26" hidden="1"/>
    <cellStyle name="Satisfaisant" xfId="37620" builtinId="26" hidden="1"/>
    <cellStyle name="Satisfaisant" xfId="37659" builtinId="26" hidden="1"/>
    <cellStyle name="Satisfaisant" xfId="37699" builtinId="26" hidden="1"/>
    <cellStyle name="Satisfaisant" xfId="37738" builtinId="26" hidden="1"/>
    <cellStyle name="Satisfaisant" xfId="37778" builtinId="26" hidden="1"/>
    <cellStyle name="Satisfaisant" xfId="37817" builtinId="26" hidden="1"/>
    <cellStyle name="Satisfaisant" xfId="37856" builtinId="26" hidden="1"/>
    <cellStyle name="Satisfaisant" xfId="37895" builtinId="26" hidden="1"/>
    <cellStyle name="Satisfaisant" xfId="37935" builtinId="26" hidden="1"/>
    <cellStyle name="Satisfaisant" xfId="37974" builtinId="26" hidden="1"/>
    <cellStyle name="Satisfaisant" xfId="38012" builtinId="26" hidden="1"/>
    <cellStyle name="Satisfaisant" xfId="38051" builtinId="26" hidden="1"/>
    <cellStyle name="Satisfaisant" xfId="38090" builtinId="26" hidden="1"/>
    <cellStyle name="Satisfaisant" xfId="38129" builtinId="26" hidden="1"/>
    <cellStyle name="Satisfaisant" xfId="38169" builtinId="26" hidden="1"/>
    <cellStyle name="Satisfaisant" xfId="38208" builtinId="26" hidden="1"/>
    <cellStyle name="Satisfaisant" xfId="38246" builtinId="26" hidden="1"/>
    <cellStyle name="Satisfaisant" xfId="38285" builtinId="26" hidden="1"/>
    <cellStyle name="Satisfaisant" xfId="38324" builtinId="26" hidden="1"/>
    <cellStyle name="Satisfaisant" xfId="38363" builtinId="26" hidden="1"/>
    <cellStyle name="Satisfaisant" xfId="38403" builtinId="26" hidden="1"/>
    <cellStyle name="Satisfaisant" xfId="38442" builtinId="26" hidden="1"/>
    <cellStyle name="Satisfaisant" xfId="38482" builtinId="26" hidden="1"/>
    <cellStyle name="Satisfaisant" xfId="38521" builtinId="26" hidden="1"/>
    <cellStyle name="Satisfaisant" xfId="38561" builtinId="26" hidden="1"/>
    <cellStyle name="Satisfaisant" xfId="38600" builtinId="26" hidden="1"/>
    <cellStyle name="Satisfaisant" xfId="38639" builtinId="26" hidden="1"/>
    <cellStyle name="Satisfaisant" xfId="38795" builtinId="26" hidden="1"/>
    <cellStyle name="Satisfaisant" xfId="38835" builtinId="26" hidden="1"/>
    <cellStyle name="Satisfaisant" xfId="38874" builtinId="26" hidden="1"/>
    <cellStyle name="Satisfaisant" xfId="38912" builtinId="26" hidden="1"/>
    <cellStyle name="Satisfaisant" xfId="38951" builtinId="26" hidden="1"/>
    <cellStyle name="Satisfaisant" xfId="38990" builtinId="26" hidden="1"/>
    <cellStyle name="Satisfaisant" xfId="39029" builtinId="26" hidden="1"/>
    <cellStyle name="Satisfaisant" xfId="39069" builtinId="26" hidden="1"/>
    <cellStyle name="Satisfaisant" xfId="39108" builtinId="26" hidden="1"/>
    <cellStyle name="Satisfaisant" xfId="39146" builtinId="26" hidden="1"/>
    <cellStyle name="Satisfaisant" xfId="39185" builtinId="26" hidden="1"/>
    <cellStyle name="Satisfaisant" xfId="39224" builtinId="26" hidden="1"/>
    <cellStyle name="Satisfaisant" xfId="39263" builtinId="26" hidden="1"/>
    <cellStyle name="Satisfaisant" xfId="39303" builtinId="26" hidden="1"/>
    <cellStyle name="Satisfaisant" xfId="39342" builtinId="26" hidden="1"/>
    <cellStyle name="Satisfaisant" xfId="39383" builtinId="26" hidden="1"/>
    <cellStyle name="Satisfaisant" xfId="39422" builtinId="26" hidden="1"/>
    <cellStyle name="Satisfaisant" xfId="39462" builtinId="26" hidden="1"/>
    <cellStyle name="Satisfaisant" xfId="39501" builtinId="26" hidden="1"/>
    <cellStyle name="Satisfaisant" xfId="38785" builtinId="26" hidden="1"/>
    <cellStyle name="Satisfaisant" xfId="38683" builtinId="26" hidden="1"/>
    <cellStyle name="Satisfaisant" xfId="39574" builtinId="26" hidden="1"/>
    <cellStyle name="Satisfaisant" xfId="39613" builtinId="26" hidden="1"/>
    <cellStyle name="Satisfaisant" xfId="39651" builtinId="26" hidden="1"/>
    <cellStyle name="Satisfaisant" xfId="39690" builtinId="26" hidden="1"/>
    <cellStyle name="Satisfaisant" xfId="39729" builtinId="26" hidden="1"/>
    <cellStyle name="Satisfaisant" xfId="39768" builtinId="26" hidden="1"/>
    <cellStyle name="Satisfaisant" xfId="39808" builtinId="26" hidden="1"/>
    <cellStyle name="Satisfaisant" xfId="39847" builtinId="26" hidden="1"/>
    <cellStyle name="Satisfaisant" xfId="39885" builtinId="26" hidden="1"/>
    <cellStyle name="Satisfaisant" xfId="39924" builtinId="26" hidden="1"/>
    <cellStyle name="Satisfaisant" xfId="39963" builtinId="26" hidden="1"/>
    <cellStyle name="Satisfaisant" xfId="40002" builtinId="26" hidden="1"/>
    <cellStyle name="Satisfaisant" xfId="40042" builtinId="26" hidden="1"/>
    <cellStyle name="Satisfaisant" xfId="40081" builtinId="26" hidden="1"/>
    <cellStyle name="Satisfaisant" xfId="40121" builtinId="26" hidden="1"/>
    <cellStyle name="Satisfaisant" xfId="40160" builtinId="26" hidden="1"/>
    <cellStyle name="Satisfaisant" xfId="40200" builtinId="26" hidden="1"/>
    <cellStyle name="Satisfaisant" xfId="40239" builtinId="26" hidden="1"/>
    <cellStyle name="Satisfaisant" xfId="38693" builtinId="26" hidden="1"/>
    <cellStyle name="Satisfaisant" xfId="38728" builtinId="26" hidden="1"/>
    <cellStyle name="Satisfaisant" xfId="40284" builtinId="26" hidden="1"/>
    <cellStyle name="Satisfaisant" xfId="40323" builtinId="26" hidden="1"/>
    <cellStyle name="Satisfaisant" xfId="40361" builtinId="26" hidden="1"/>
    <cellStyle name="Satisfaisant" xfId="40400" builtinId="26" hidden="1"/>
    <cellStyle name="Satisfaisant" xfId="40439" builtinId="26" hidden="1"/>
    <cellStyle name="Satisfaisant" xfId="40478" builtinId="26" hidden="1"/>
    <cellStyle name="Satisfaisant" xfId="40518" builtinId="26" hidden="1"/>
    <cellStyle name="Satisfaisant" xfId="40557" builtinId="26" hidden="1"/>
    <cellStyle name="Satisfaisant" xfId="40595" builtinId="26" hidden="1"/>
    <cellStyle name="Satisfaisant" xfId="40634" builtinId="26" hidden="1"/>
    <cellStyle name="Satisfaisant" xfId="40673" builtinId="26" hidden="1"/>
    <cellStyle name="Satisfaisant" xfId="40712" builtinId="26" hidden="1"/>
    <cellStyle name="Satisfaisant" xfId="40752" builtinId="26" hidden="1"/>
    <cellStyle name="Satisfaisant" xfId="40791" builtinId="26" hidden="1"/>
    <cellStyle name="Satisfaisant" xfId="40831" builtinId="26" hidden="1"/>
    <cellStyle name="Satisfaisant" xfId="40870" builtinId="26" hidden="1"/>
    <cellStyle name="Satisfaisant" xfId="40910" builtinId="26" hidden="1"/>
    <cellStyle name="Satisfaisant" xfId="40949" builtinId="26" hidden="1"/>
    <cellStyle name="Satisfaisant" xfId="41009" builtinId="26" hidden="1"/>
    <cellStyle name="Satisfaisant" xfId="41066" builtinId="26" hidden="1"/>
    <cellStyle name="Satisfaisant" xfId="41106" builtinId="26" hidden="1"/>
    <cellStyle name="Satisfaisant" xfId="41145" builtinId="26" hidden="1"/>
    <cellStyle name="Satisfaisant" xfId="41183" builtinId="26" hidden="1"/>
    <cellStyle name="Satisfaisant" xfId="41222" builtinId="26" hidden="1"/>
    <cellStyle name="Satisfaisant" xfId="41261" builtinId="26" hidden="1"/>
    <cellStyle name="Satisfaisant" xfId="41300" builtinId="26" hidden="1"/>
    <cellStyle name="Satisfaisant" xfId="41340" builtinId="26" hidden="1"/>
    <cellStyle name="Satisfaisant" xfId="41379" builtinId="26" hidden="1"/>
    <cellStyle name="Satisfaisant" xfId="41417" builtinId="26" hidden="1"/>
    <cellStyle name="Satisfaisant" xfId="41456" builtinId="26" hidden="1"/>
    <cellStyle name="Satisfaisant" xfId="41495" builtinId="26" hidden="1"/>
    <cellStyle name="Satisfaisant" xfId="41534" builtinId="26" hidden="1"/>
    <cellStyle name="Satisfaisant" xfId="41574" builtinId="26" hidden="1"/>
    <cellStyle name="Satisfaisant" xfId="41613" builtinId="26" hidden="1"/>
    <cellStyle name="Satisfaisant" xfId="41653" builtinId="26" hidden="1"/>
    <cellStyle name="Satisfaisant" xfId="41692" builtinId="26" hidden="1"/>
    <cellStyle name="Satisfaisant" xfId="41732" builtinId="26" hidden="1"/>
    <cellStyle name="Satisfaisant" xfId="41771" builtinId="26" hidden="1"/>
    <cellStyle name="Satisfaisant" xfId="41000" builtinId="26" hidden="1"/>
    <cellStyle name="Satisfaisant" xfId="41810" builtinId="26" hidden="1"/>
    <cellStyle name="Satisfaisant" xfId="41850" builtinId="26" hidden="1"/>
    <cellStyle name="Satisfaisant" xfId="41889" builtinId="26" hidden="1"/>
    <cellStyle name="Satisfaisant" xfId="41927" builtinId="26" hidden="1"/>
    <cellStyle name="Satisfaisant" xfId="41966" builtinId="26" hidden="1"/>
    <cellStyle name="Satisfaisant" xfId="42005" builtinId="26" hidden="1"/>
    <cellStyle name="Satisfaisant" xfId="42044" builtinId="26" hidden="1"/>
    <cellStyle name="Satisfaisant" xfId="42084" builtinId="26" hidden="1"/>
    <cellStyle name="Satisfaisant" xfId="42123" builtinId="26" hidden="1"/>
    <cellStyle name="Satisfaisant" xfId="42161" builtinId="26" hidden="1"/>
    <cellStyle name="Satisfaisant" xfId="42200" builtinId="26" hidden="1"/>
    <cellStyle name="Satisfaisant" xfId="42239" builtinId="26" hidden="1"/>
    <cellStyle name="Satisfaisant" xfId="42278" builtinId="26" hidden="1"/>
    <cellStyle name="Satisfaisant" xfId="42318" builtinId="26" hidden="1"/>
    <cellStyle name="Satisfaisant" xfId="42357" builtinId="26" hidden="1"/>
    <cellStyle name="Satisfaisant" xfId="42397" builtinId="26" hidden="1"/>
    <cellStyle name="Satisfaisant" xfId="42436" builtinId="26" hidden="1"/>
    <cellStyle name="Satisfaisant" xfId="42476" builtinId="26" hidden="1"/>
    <cellStyle name="Satisfaisant" xfId="42515" builtinId="26" hidden="1"/>
    <cellStyle name="Satisfaisant" xfId="42579" builtinId="26" hidden="1"/>
    <cellStyle name="Satisfaisant" xfId="42632" builtinId="26" hidden="1"/>
    <cellStyle name="Satisfaisant" xfId="42672" builtinId="26" hidden="1"/>
    <cellStyle name="Satisfaisant" xfId="42711" builtinId="26" hidden="1"/>
    <cellStyle name="Satisfaisant" xfId="42749" builtinId="26" hidden="1"/>
    <cellStyle name="Satisfaisant" xfId="42788" builtinId="26" hidden="1"/>
    <cellStyle name="Satisfaisant" xfId="42827" builtinId="26" hidden="1"/>
    <cellStyle name="Satisfaisant" xfId="42866" builtinId="26" hidden="1"/>
    <cellStyle name="Satisfaisant" xfId="42906" builtinId="26" hidden="1"/>
    <cellStyle name="Satisfaisant" xfId="42945" builtinId="26" hidden="1"/>
    <cellStyle name="Satisfaisant" xfId="42983" builtinId="26" hidden="1"/>
    <cellStyle name="Satisfaisant" xfId="43022" builtinId="26" hidden="1"/>
    <cellStyle name="Satisfaisant" xfId="43061" builtinId="26" hidden="1"/>
    <cellStyle name="Satisfaisant" xfId="43100" builtinId="26" hidden="1"/>
    <cellStyle name="Satisfaisant" xfId="43140" builtinId="26" hidden="1"/>
    <cellStyle name="Satisfaisant" xfId="43179" builtinId="26" hidden="1"/>
    <cellStyle name="Satisfaisant" xfId="43219" builtinId="26" hidden="1"/>
    <cellStyle name="Satisfaisant" xfId="43258" builtinId="26" hidden="1"/>
    <cellStyle name="Satisfaisant" xfId="43298" builtinId="26" hidden="1"/>
    <cellStyle name="Satisfaisant" xfId="43337" builtinId="26" hidden="1"/>
    <cellStyle name="Satisfaisant" xfId="42565" builtinId="26" hidden="1"/>
    <cellStyle name="Satisfaisant" xfId="43376" builtinId="26" hidden="1"/>
    <cellStyle name="Satisfaisant" xfId="43416" builtinId="26" hidden="1"/>
    <cellStyle name="Satisfaisant" xfId="43455" builtinId="26" hidden="1"/>
    <cellStyle name="Satisfaisant" xfId="43493" builtinId="26" hidden="1"/>
    <cellStyle name="Satisfaisant" xfId="43532" builtinId="26" hidden="1"/>
    <cellStyle name="Satisfaisant" xfId="43571" builtinId="26" hidden="1"/>
    <cellStyle name="Satisfaisant" xfId="43610" builtinId="26" hidden="1"/>
    <cellStyle name="Satisfaisant" xfId="43650" builtinId="26" hidden="1"/>
    <cellStyle name="Satisfaisant" xfId="43689" builtinId="26" hidden="1"/>
    <cellStyle name="Satisfaisant" xfId="43727" builtinId="26" hidden="1"/>
    <cellStyle name="Satisfaisant" xfId="43766" builtinId="26" hidden="1"/>
    <cellStyle name="Satisfaisant" xfId="43805" builtinId="26" hidden="1"/>
    <cellStyle name="Satisfaisant" xfId="43844" builtinId="26" hidden="1"/>
    <cellStyle name="Satisfaisant" xfId="43884" builtinId="26" hidden="1"/>
    <cellStyle name="Satisfaisant" xfId="43923" builtinId="26" hidden="1"/>
    <cellStyle name="Satisfaisant" xfId="43963" builtinId="26" hidden="1"/>
    <cellStyle name="Satisfaisant" xfId="44002" builtinId="26" hidden="1"/>
    <cellStyle name="Satisfaisant" xfId="44042" builtinId="26" hidden="1"/>
    <cellStyle name="Satisfaisant" xfId="44081" builtinId="26" hidden="1"/>
    <cellStyle name="Satisfaisant" xfId="44145" builtinId="26" hidden="1"/>
    <cellStyle name="Satisfaisant" xfId="44198" builtinId="26" hidden="1"/>
    <cellStyle name="Satisfaisant" xfId="44238" builtinId="26" hidden="1"/>
    <cellStyle name="Satisfaisant" xfId="44277" builtinId="26" hidden="1"/>
    <cellStyle name="Satisfaisant" xfId="44315" builtinId="26" hidden="1"/>
    <cellStyle name="Satisfaisant" xfId="44354" builtinId="26" hidden="1"/>
    <cellStyle name="Satisfaisant" xfId="44393" builtinId="26" hidden="1"/>
    <cellStyle name="Satisfaisant" xfId="44432" builtinId="26" hidden="1"/>
    <cellStyle name="Satisfaisant" xfId="44472" builtinId="26" hidden="1"/>
    <cellStyle name="Satisfaisant" xfId="44511" builtinId="26" hidden="1"/>
    <cellStyle name="Satisfaisant" xfId="44549" builtinId="26" hidden="1"/>
    <cellStyle name="Satisfaisant" xfId="44588" builtinId="26" hidden="1"/>
    <cellStyle name="Satisfaisant" xfId="44627" builtinId="26" hidden="1"/>
    <cellStyle name="Satisfaisant" xfId="44666" builtinId="26" hidden="1"/>
    <cellStyle name="Satisfaisant" xfId="44706" builtinId="26" hidden="1"/>
    <cellStyle name="Satisfaisant" xfId="44745" builtinId="26" hidden="1"/>
    <cellStyle name="Satisfaisant" xfId="44785" builtinId="26" hidden="1"/>
    <cellStyle name="Satisfaisant" xfId="44824" builtinId="26" hidden="1"/>
    <cellStyle name="Satisfaisant" xfId="44864" builtinId="26" hidden="1"/>
    <cellStyle name="Satisfaisant" xfId="44903" builtinId="26" hidden="1"/>
    <cellStyle name="Satisfaisant" xfId="44131" builtinId="26" hidden="1"/>
    <cellStyle name="Satisfaisant" xfId="44942" builtinId="26" hidden="1"/>
    <cellStyle name="Satisfaisant" xfId="44982" builtinId="26" hidden="1"/>
    <cellStyle name="Satisfaisant" xfId="45021" builtinId="26" hidden="1"/>
    <cellStyle name="Satisfaisant" xfId="45059" builtinId="26" hidden="1"/>
    <cellStyle name="Satisfaisant" xfId="45098" builtinId="26" hidden="1"/>
    <cellStyle name="Satisfaisant" xfId="45137" builtinId="26" hidden="1"/>
    <cellStyle name="Satisfaisant" xfId="45176" builtinId="26" hidden="1"/>
    <cellStyle name="Satisfaisant" xfId="45216" builtinId="26" hidden="1"/>
    <cellStyle name="Satisfaisant" xfId="45255" builtinId="26" hidden="1"/>
    <cellStyle name="Satisfaisant" xfId="45293" builtinId="26" hidden="1"/>
    <cellStyle name="Satisfaisant" xfId="45332" builtinId="26" hidden="1"/>
    <cellStyle name="Satisfaisant" xfId="45371" builtinId="26" hidden="1"/>
    <cellStyle name="Satisfaisant" xfId="45410" builtinId="26" hidden="1"/>
    <cellStyle name="Satisfaisant" xfId="45450" builtinId="26" hidden="1"/>
    <cellStyle name="Satisfaisant" xfId="45489" builtinId="26" hidden="1"/>
    <cellStyle name="Satisfaisant" xfId="45529" builtinId="26" hidden="1"/>
    <cellStyle name="Satisfaisant" xfId="45568" builtinId="26" hidden="1"/>
    <cellStyle name="Satisfaisant" xfId="45608" builtinId="26" hidden="1"/>
    <cellStyle name="Satisfaisant" xfId="45647" builtinId="26" hidden="1"/>
    <cellStyle name="Satisfaisant" xfId="45686" builtinId="26" hidden="1"/>
    <cellStyle name="Satisfaisant" xfId="45725" builtinId="26" hidden="1"/>
    <cellStyle name="Satisfaisant" xfId="45765" builtinId="26" hidden="1"/>
    <cellStyle name="Satisfaisant" xfId="45805" builtinId="26" hidden="1"/>
    <cellStyle name="Sortie" xfId="10" builtinId="21" hidden="1"/>
    <cellStyle name="Sortie" xfId="87" builtinId="21" hidden="1"/>
    <cellStyle name="Sortie" xfId="124" builtinId="21" hidden="1"/>
    <cellStyle name="Sortie" xfId="49" builtinId="21" hidden="1"/>
    <cellStyle name="Sortie" xfId="162" builtinId="21" hidden="1"/>
    <cellStyle name="Sortie" xfId="200" builtinId="21" hidden="1"/>
    <cellStyle name="Sortie" xfId="238" builtinId="21" hidden="1"/>
    <cellStyle name="Sortie" xfId="276" builtinId="21" hidden="1"/>
    <cellStyle name="Sortie" xfId="315" builtinId="21" hidden="1"/>
    <cellStyle name="Sortie" xfId="355" builtinId="21" hidden="1"/>
    <cellStyle name="Sortie" xfId="394" builtinId="21" hidden="1"/>
    <cellStyle name="Sortie" xfId="432" builtinId="21" hidden="1"/>
    <cellStyle name="Sortie" xfId="471" builtinId="21" hidden="1"/>
    <cellStyle name="Sortie" xfId="510" builtinId="21" hidden="1"/>
    <cellStyle name="Sortie" xfId="549" builtinId="21" hidden="1"/>
    <cellStyle name="Sortie" xfId="589" builtinId="21" hidden="1"/>
    <cellStyle name="Sortie" xfId="628" builtinId="21" hidden="1"/>
    <cellStyle name="Sortie" xfId="666" builtinId="21" hidden="1"/>
    <cellStyle name="Sortie" xfId="705" builtinId="21" hidden="1"/>
    <cellStyle name="Sortie" xfId="744" builtinId="21" hidden="1"/>
    <cellStyle name="Sortie" xfId="783" builtinId="21" hidden="1"/>
    <cellStyle name="Sortie" xfId="823" builtinId="21" hidden="1"/>
    <cellStyle name="Sortie" xfId="862" builtinId="21" hidden="1"/>
    <cellStyle name="Sortie" xfId="902" builtinId="21" hidden="1"/>
    <cellStyle name="Sortie" xfId="941" builtinId="21" hidden="1"/>
    <cellStyle name="Sortie" xfId="981" builtinId="21" hidden="1"/>
    <cellStyle name="Sortie" xfId="1020" builtinId="21" hidden="1"/>
    <cellStyle name="Sortie" xfId="1059" builtinId="21" hidden="1"/>
    <cellStyle name="Sortie" xfId="1215" builtinId="21" hidden="1"/>
    <cellStyle name="Sortie" xfId="1255" builtinId="21" hidden="1"/>
    <cellStyle name="Sortie" xfId="1294" builtinId="21" hidden="1"/>
    <cellStyle name="Sortie" xfId="1332" builtinId="21" hidden="1"/>
    <cellStyle name="Sortie" xfId="1371" builtinId="21" hidden="1"/>
    <cellStyle name="Sortie" xfId="1410" builtinId="21" hidden="1"/>
    <cellStyle name="Sortie" xfId="1449" builtinId="21" hidden="1"/>
    <cellStyle name="Sortie" xfId="1489" builtinId="21" hidden="1"/>
    <cellStyle name="Sortie" xfId="1528" builtinId="21" hidden="1"/>
    <cellStyle name="Sortie" xfId="1566" builtinId="21" hidden="1"/>
    <cellStyle name="Sortie" xfId="1605" builtinId="21" hidden="1"/>
    <cellStyle name="Sortie" xfId="1644" builtinId="21" hidden="1"/>
    <cellStyle name="Sortie" xfId="1683" builtinId="21" hidden="1"/>
    <cellStyle name="Sortie" xfId="1723" builtinId="21" hidden="1"/>
    <cellStyle name="Sortie" xfId="1762" builtinId="21" hidden="1"/>
    <cellStyle name="Sortie" xfId="1803" builtinId="21" hidden="1"/>
    <cellStyle name="Sortie" xfId="1842" builtinId="21" hidden="1"/>
    <cellStyle name="Sortie" xfId="1882" builtinId="21" hidden="1"/>
    <cellStyle name="Sortie" xfId="1921" builtinId="21" hidden="1"/>
    <cellStyle name="Sortie" xfId="1197" builtinId="21" hidden="1"/>
    <cellStyle name="Sortie" xfId="1095" builtinId="21" hidden="1"/>
    <cellStyle name="Sortie" xfId="1994" builtinId="21" hidden="1"/>
    <cellStyle name="Sortie" xfId="2033" builtinId="21" hidden="1"/>
    <cellStyle name="Sortie" xfId="2071" builtinId="21" hidden="1"/>
    <cellStyle name="Sortie" xfId="2110" builtinId="21" hidden="1"/>
    <cellStyle name="Sortie" xfId="2149" builtinId="21" hidden="1"/>
    <cellStyle name="Sortie" xfId="2188" builtinId="21" hidden="1"/>
    <cellStyle name="Sortie" xfId="2228" builtinId="21" hidden="1"/>
    <cellStyle name="Sortie" xfId="2267" builtinId="21" hidden="1"/>
    <cellStyle name="Sortie" xfId="2305" builtinId="21" hidden="1"/>
    <cellStyle name="Sortie" xfId="2344" builtinId="21" hidden="1"/>
    <cellStyle name="Sortie" xfId="2383" builtinId="21" hidden="1"/>
    <cellStyle name="Sortie" xfId="2422" builtinId="21" hidden="1"/>
    <cellStyle name="Sortie" xfId="2462" builtinId="21" hidden="1"/>
    <cellStyle name="Sortie" xfId="2501" builtinId="21" hidden="1"/>
    <cellStyle name="Sortie" xfId="2541" builtinId="21" hidden="1"/>
    <cellStyle name="Sortie" xfId="2580" builtinId="21" hidden="1"/>
    <cellStyle name="Sortie" xfId="2620" builtinId="21" hidden="1"/>
    <cellStyle name="Sortie" xfId="2659" builtinId="21" hidden="1"/>
    <cellStyle name="Sortie" xfId="1113" builtinId="21" hidden="1"/>
    <cellStyle name="Sortie" xfId="1148" builtinId="21" hidden="1"/>
    <cellStyle name="Sortie" xfId="2704" builtinId="21" hidden="1"/>
    <cellStyle name="Sortie" xfId="2743" builtinId="21" hidden="1"/>
    <cellStyle name="Sortie" xfId="2781" builtinId="21" hidden="1"/>
    <cellStyle name="Sortie" xfId="2820" builtinId="21" hidden="1"/>
    <cellStyle name="Sortie" xfId="2859" builtinId="21" hidden="1"/>
    <cellStyle name="Sortie" xfId="2898" builtinId="21" hidden="1"/>
    <cellStyle name="Sortie" xfId="2938" builtinId="21" hidden="1"/>
    <cellStyle name="Sortie" xfId="2977" builtinId="21" hidden="1"/>
    <cellStyle name="Sortie" xfId="3015" builtinId="21" hidden="1"/>
    <cellStyle name="Sortie" xfId="3054" builtinId="21" hidden="1"/>
    <cellStyle name="Sortie" xfId="3093" builtinId="21" hidden="1"/>
    <cellStyle name="Sortie" xfId="3132" builtinId="21" hidden="1"/>
    <cellStyle name="Sortie" xfId="3172" builtinId="21" hidden="1"/>
    <cellStyle name="Sortie" xfId="3211" builtinId="21" hidden="1"/>
    <cellStyle name="Sortie" xfId="3251" builtinId="21" hidden="1"/>
    <cellStyle name="Sortie" xfId="3290" builtinId="21" hidden="1"/>
    <cellStyle name="Sortie" xfId="3330" builtinId="21" hidden="1"/>
    <cellStyle name="Sortie" xfId="3369" builtinId="21" hidden="1"/>
    <cellStyle name="Sortie" xfId="3408" builtinId="21" hidden="1"/>
    <cellStyle name="Sortie" xfId="3599" builtinId="21" hidden="1"/>
    <cellStyle name="Sortie" xfId="3643" builtinId="21" hidden="1"/>
    <cellStyle name="Sortie" xfId="3682" builtinId="21" hidden="1"/>
    <cellStyle name="Sortie" xfId="3720" builtinId="21" hidden="1"/>
    <cellStyle name="Sortie" xfId="3759" builtinId="21" hidden="1"/>
    <cellStyle name="Sortie" xfId="3798" builtinId="21" hidden="1"/>
    <cellStyle name="Sortie" xfId="3837" builtinId="21" hidden="1"/>
    <cellStyle name="Sortie" xfId="3877" builtinId="21" hidden="1"/>
    <cellStyle name="Sortie" xfId="3916" builtinId="21" hidden="1"/>
    <cellStyle name="Sortie" xfId="3954" builtinId="21" hidden="1"/>
    <cellStyle name="Sortie" xfId="3993" builtinId="21" hidden="1"/>
    <cellStyle name="Sortie" xfId="4036" builtinId="21" hidden="1"/>
    <cellStyle name="Sortie" xfId="4075" builtinId="21" hidden="1"/>
    <cellStyle name="Sortie" xfId="4115" builtinId="21" hidden="1"/>
    <cellStyle name="Sortie" xfId="4154" builtinId="21" hidden="1"/>
    <cellStyle name="Sortie" xfId="4195" builtinId="21" hidden="1"/>
    <cellStyle name="Sortie" xfId="4234" builtinId="21" hidden="1"/>
    <cellStyle name="Sortie" xfId="4274" builtinId="21" hidden="1"/>
    <cellStyle name="Sortie" xfId="4313" builtinId="21" hidden="1"/>
    <cellStyle name="Sortie" xfId="4369" builtinId="21" hidden="1"/>
    <cellStyle name="Sortie" xfId="4525" builtinId="21" hidden="1"/>
    <cellStyle name="Sortie" xfId="4569" builtinId="21" hidden="1"/>
    <cellStyle name="Sortie" xfId="4608" builtinId="21" hidden="1"/>
    <cellStyle name="Sortie" xfId="4646" builtinId="21" hidden="1"/>
    <cellStyle name="Sortie" xfId="4685" builtinId="21" hidden="1"/>
    <cellStyle name="Sortie" xfId="4724" builtinId="21" hidden="1"/>
    <cellStyle name="Sortie" xfId="4763" builtinId="21" hidden="1"/>
    <cellStyle name="Sortie" xfId="4803" builtinId="21" hidden="1"/>
    <cellStyle name="Sortie" xfId="4842" builtinId="21" hidden="1"/>
    <cellStyle name="Sortie" xfId="4880" builtinId="21" hidden="1"/>
    <cellStyle name="Sortie" xfId="4919" builtinId="21" hidden="1"/>
    <cellStyle name="Sortie" xfId="4962" builtinId="21" hidden="1"/>
    <cellStyle name="Sortie" xfId="5001" builtinId="21" hidden="1"/>
    <cellStyle name="Sortie" xfId="5041" builtinId="21" hidden="1"/>
    <cellStyle name="Sortie" xfId="5080" builtinId="21" hidden="1"/>
    <cellStyle name="Sortie" xfId="5121" builtinId="21" hidden="1"/>
    <cellStyle name="Sortie" xfId="5160" builtinId="21" hidden="1"/>
    <cellStyle name="Sortie" xfId="5200" builtinId="21" hidden="1"/>
    <cellStyle name="Sortie" xfId="5239" builtinId="21" hidden="1"/>
    <cellStyle name="Sortie" xfId="4507" builtinId="21" hidden="1"/>
    <cellStyle name="Sortie" xfId="4405" builtinId="21" hidden="1"/>
    <cellStyle name="Sortie" xfId="5312" builtinId="21" hidden="1"/>
    <cellStyle name="Sortie" xfId="5351" builtinId="21" hidden="1"/>
    <cellStyle name="Sortie" xfId="5389" builtinId="21" hidden="1"/>
    <cellStyle name="Sortie" xfId="5428" builtinId="21" hidden="1"/>
    <cellStyle name="Sortie" xfId="5467" builtinId="21" hidden="1"/>
    <cellStyle name="Sortie" xfId="5506" builtinId="21" hidden="1"/>
    <cellStyle name="Sortie" xfId="5546" builtinId="21" hidden="1"/>
    <cellStyle name="Sortie" xfId="5585" builtinId="21" hidden="1"/>
    <cellStyle name="Sortie" xfId="5623" builtinId="21" hidden="1"/>
    <cellStyle name="Sortie" xfId="5662" builtinId="21" hidden="1"/>
    <cellStyle name="Sortie" xfId="5701" builtinId="21" hidden="1"/>
    <cellStyle name="Sortie" xfId="5740" builtinId="21" hidden="1"/>
    <cellStyle name="Sortie" xfId="5780" builtinId="21" hidden="1"/>
    <cellStyle name="Sortie" xfId="5819" builtinId="21" hidden="1"/>
    <cellStyle name="Sortie" xfId="5859" builtinId="21" hidden="1"/>
    <cellStyle name="Sortie" xfId="5898" builtinId="21" hidden="1"/>
    <cellStyle name="Sortie" xfId="5938" builtinId="21" hidden="1"/>
    <cellStyle name="Sortie" xfId="5977" builtinId="21" hidden="1"/>
    <cellStyle name="Sortie" xfId="4423" builtinId="21" hidden="1"/>
    <cellStyle name="Sortie" xfId="4458" builtinId="21" hidden="1"/>
    <cellStyle name="Sortie" xfId="6022" builtinId="21" hidden="1"/>
    <cellStyle name="Sortie" xfId="6061" builtinId="21" hidden="1"/>
    <cellStyle name="Sortie" xfId="6099" builtinId="21" hidden="1"/>
    <cellStyle name="Sortie" xfId="6138" builtinId="21" hidden="1"/>
    <cellStyle name="Sortie" xfId="6177" builtinId="21" hidden="1"/>
    <cellStyle name="Sortie" xfId="6216" builtinId="21" hidden="1"/>
    <cellStyle name="Sortie" xfId="6256" builtinId="21" hidden="1"/>
    <cellStyle name="Sortie" xfId="6295" builtinId="21" hidden="1"/>
    <cellStyle name="Sortie" xfId="6333" builtinId="21" hidden="1"/>
    <cellStyle name="Sortie" xfId="6372" builtinId="21" hidden="1"/>
    <cellStyle name="Sortie" xfId="6411" builtinId="21" hidden="1"/>
    <cellStyle name="Sortie" xfId="6450" builtinId="21" hidden="1"/>
    <cellStyle name="Sortie" xfId="6490" builtinId="21" hidden="1"/>
    <cellStyle name="Sortie" xfId="6529" builtinId="21" hidden="1"/>
    <cellStyle name="Sortie" xfId="6569" builtinId="21" hidden="1"/>
    <cellStyle name="Sortie" xfId="6608" builtinId="21" hidden="1"/>
    <cellStyle name="Sortie" xfId="6648" builtinId="21" hidden="1"/>
    <cellStyle name="Sortie" xfId="6687" builtinId="21" hidden="1"/>
    <cellStyle name="Sortie" xfId="3581" builtinId="21" hidden="1"/>
    <cellStyle name="Sortie" xfId="3454" builtinId="21" hidden="1"/>
    <cellStyle name="Sortie" xfId="6742" builtinId="21" hidden="1"/>
    <cellStyle name="Sortie" xfId="6781" builtinId="21" hidden="1"/>
    <cellStyle name="Sortie" xfId="6819" builtinId="21" hidden="1"/>
    <cellStyle name="Sortie" xfId="6858" builtinId="21" hidden="1"/>
    <cellStyle name="Sortie" xfId="6897" builtinId="21" hidden="1"/>
    <cellStyle name="Sortie" xfId="6936" builtinId="21" hidden="1"/>
    <cellStyle name="Sortie" xfId="6976" builtinId="21" hidden="1"/>
    <cellStyle name="Sortie" xfId="7015" builtinId="21" hidden="1"/>
    <cellStyle name="Sortie" xfId="7053" builtinId="21" hidden="1"/>
    <cellStyle name="Sortie" xfId="7092" builtinId="21" hidden="1"/>
    <cellStyle name="Sortie" xfId="7133" builtinId="21" hidden="1"/>
    <cellStyle name="Sortie" xfId="7172" builtinId="21" hidden="1"/>
    <cellStyle name="Sortie" xfId="7212" builtinId="21" hidden="1"/>
    <cellStyle name="Sortie" xfId="7251" builtinId="21" hidden="1"/>
    <cellStyle name="Sortie" xfId="7292" builtinId="21" hidden="1"/>
    <cellStyle name="Sortie" xfId="7331" builtinId="21" hidden="1"/>
    <cellStyle name="Sortie" xfId="7371" builtinId="21" hidden="1"/>
    <cellStyle name="Sortie" xfId="7410" builtinId="21" hidden="1"/>
    <cellStyle name="Sortie" xfId="7460" builtinId="21" hidden="1"/>
    <cellStyle name="Sortie" xfId="7616" builtinId="21" hidden="1"/>
    <cellStyle name="Sortie" xfId="7658" builtinId="21" hidden="1"/>
    <cellStyle name="Sortie" xfId="7697" builtinId="21" hidden="1"/>
    <cellStyle name="Sortie" xfId="7735" builtinId="21" hidden="1"/>
    <cellStyle name="Sortie" xfId="7774" builtinId="21" hidden="1"/>
    <cellStyle name="Sortie" xfId="7813" builtinId="21" hidden="1"/>
    <cellStyle name="Sortie" xfId="7852" builtinId="21" hidden="1"/>
    <cellStyle name="Sortie" xfId="7892" builtinId="21" hidden="1"/>
    <cellStyle name="Sortie" xfId="7931" builtinId="21" hidden="1"/>
    <cellStyle name="Sortie" xfId="7969" builtinId="21" hidden="1"/>
    <cellStyle name="Sortie" xfId="8008" builtinId="21" hidden="1"/>
    <cellStyle name="Sortie" xfId="8049" builtinId="21" hidden="1"/>
    <cellStyle name="Sortie" xfId="8088" builtinId="21" hidden="1"/>
    <cellStyle name="Sortie" xfId="8128" builtinId="21" hidden="1"/>
    <cellStyle name="Sortie" xfId="8167" builtinId="21" hidden="1"/>
    <cellStyle name="Sortie" xfId="8208" builtinId="21" hidden="1"/>
    <cellStyle name="Sortie" xfId="8247" builtinId="21" hidden="1"/>
    <cellStyle name="Sortie" xfId="8287" builtinId="21" hidden="1"/>
    <cellStyle name="Sortie" xfId="8326" builtinId="21" hidden="1"/>
    <cellStyle name="Sortie" xfId="7598" builtinId="21" hidden="1"/>
    <cellStyle name="Sortie" xfId="7496" builtinId="21" hidden="1"/>
    <cellStyle name="Sortie" xfId="8399" builtinId="21" hidden="1"/>
    <cellStyle name="Sortie" xfId="8438" builtinId="21" hidden="1"/>
    <cellStyle name="Sortie" xfId="8476" builtinId="21" hidden="1"/>
    <cellStyle name="Sortie" xfId="8515" builtinId="21" hidden="1"/>
    <cellStyle name="Sortie" xfId="8554" builtinId="21" hidden="1"/>
    <cellStyle name="Sortie" xfId="8593" builtinId="21" hidden="1"/>
    <cellStyle name="Sortie" xfId="8633" builtinId="21" hidden="1"/>
    <cellStyle name="Sortie" xfId="8672" builtinId="21" hidden="1"/>
    <cellStyle name="Sortie" xfId="8710" builtinId="21" hidden="1"/>
    <cellStyle name="Sortie" xfId="8749" builtinId="21" hidden="1"/>
    <cellStyle name="Sortie" xfId="8788" builtinId="21" hidden="1"/>
    <cellStyle name="Sortie" xfId="8827" builtinId="21" hidden="1"/>
    <cellStyle name="Sortie" xfId="8867" builtinId="21" hidden="1"/>
    <cellStyle name="Sortie" xfId="8906" builtinId="21" hidden="1"/>
    <cellStyle name="Sortie" xfId="8946" builtinId="21" hidden="1"/>
    <cellStyle name="Sortie" xfId="8985" builtinId="21" hidden="1"/>
    <cellStyle name="Sortie" xfId="9025" builtinId="21" hidden="1"/>
    <cellStyle name="Sortie" xfId="9064" builtinId="21" hidden="1"/>
    <cellStyle name="Sortie" xfId="7514" builtinId="21" hidden="1"/>
    <cellStyle name="Sortie" xfId="7549" builtinId="21" hidden="1"/>
    <cellStyle name="Sortie" xfId="9109" builtinId="21" hidden="1"/>
    <cellStyle name="Sortie" xfId="9148" builtinId="21" hidden="1"/>
    <cellStyle name="Sortie" xfId="9186" builtinId="21" hidden="1"/>
    <cellStyle name="Sortie" xfId="9225" builtinId="21" hidden="1"/>
    <cellStyle name="Sortie" xfId="9264" builtinId="21" hidden="1"/>
    <cellStyle name="Sortie" xfId="9303" builtinId="21" hidden="1"/>
    <cellStyle name="Sortie" xfId="9343" builtinId="21" hidden="1"/>
    <cellStyle name="Sortie" xfId="9382" builtinId="21" hidden="1"/>
    <cellStyle name="Sortie" xfId="9420" builtinId="21" hidden="1"/>
    <cellStyle name="Sortie" xfId="9459" builtinId="21" hidden="1"/>
    <cellStyle name="Sortie" xfId="9498" builtinId="21" hidden="1"/>
    <cellStyle name="Sortie" xfId="9537" builtinId="21" hidden="1"/>
    <cellStyle name="Sortie" xfId="9577" builtinId="21" hidden="1"/>
    <cellStyle name="Sortie" xfId="9616" builtinId="21" hidden="1"/>
    <cellStyle name="Sortie" xfId="9656" builtinId="21" hidden="1"/>
    <cellStyle name="Sortie" xfId="9695" builtinId="21" hidden="1"/>
    <cellStyle name="Sortie" xfId="9735" builtinId="21" hidden="1"/>
    <cellStyle name="Sortie" xfId="9774" builtinId="21" hidden="1"/>
    <cellStyle name="Sortie" xfId="3546" builtinId="21" hidden="1"/>
    <cellStyle name="Sortie" xfId="9814" builtinId="21" hidden="1"/>
    <cellStyle name="Sortie" xfId="9854" builtinId="21" hidden="1"/>
    <cellStyle name="Sortie" xfId="9893" builtinId="21" hidden="1"/>
    <cellStyle name="Sortie" xfId="9931" builtinId="21" hidden="1"/>
    <cellStyle name="Sortie" xfId="9970" builtinId="21" hidden="1"/>
    <cellStyle name="Sortie" xfId="10009" builtinId="21" hidden="1"/>
    <cellStyle name="Sortie" xfId="10048" builtinId="21" hidden="1"/>
    <cellStyle name="Sortie" xfId="10088" builtinId="21" hidden="1"/>
    <cellStyle name="Sortie" xfId="10127" builtinId="21" hidden="1"/>
    <cellStyle name="Sortie" xfId="10165" builtinId="21" hidden="1"/>
    <cellStyle name="Sortie" xfId="10204" builtinId="21" hidden="1"/>
    <cellStyle name="Sortie" xfId="10243" builtinId="21" hidden="1"/>
    <cellStyle name="Sortie" xfId="10282" builtinId="21" hidden="1"/>
    <cellStyle name="Sortie" xfId="10322" builtinId="21" hidden="1"/>
    <cellStyle name="Sortie" xfId="10361" builtinId="21" hidden="1"/>
    <cellStyle name="Sortie" xfId="10401" builtinId="21" hidden="1"/>
    <cellStyle name="Sortie" xfId="10440" builtinId="21" hidden="1"/>
    <cellStyle name="Sortie" xfId="10480" builtinId="21" hidden="1"/>
    <cellStyle name="Sortie" xfId="10519" builtinId="21" hidden="1"/>
    <cellStyle name="Sortie" xfId="10558" builtinId="21" hidden="1"/>
    <cellStyle name="Sortie" xfId="10714" builtinId="21" hidden="1"/>
    <cellStyle name="Sortie" xfId="10754" builtinId="21" hidden="1"/>
    <cellStyle name="Sortie" xfId="10793" builtinId="21" hidden="1"/>
    <cellStyle name="Sortie" xfId="10831" builtinId="21" hidden="1"/>
    <cellStyle name="Sortie" xfId="10870" builtinId="21" hidden="1"/>
    <cellStyle name="Sortie" xfId="10909" builtinId="21" hidden="1"/>
    <cellStyle name="Sortie" xfId="10948" builtinId="21" hidden="1"/>
    <cellStyle name="Sortie" xfId="10988" builtinId="21" hidden="1"/>
    <cellStyle name="Sortie" xfId="11027" builtinId="21" hidden="1"/>
    <cellStyle name="Sortie" xfId="11065" builtinId="21" hidden="1"/>
    <cellStyle name="Sortie" xfId="11104" builtinId="21" hidden="1"/>
    <cellStyle name="Sortie" xfId="11143" builtinId="21" hidden="1"/>
    <cellStyle name="Sortie" xfId="11182" builtinId="21" hidden="1"/>
    <cellStyle name="Sortie" xfId="11222" builtinId="21" hidden="1"/>
    <cellStyle name="Sortie" xfId="11261" builtinId="21" hidden="1"/>
    <cellStyle name="Sortie" xfId="11302" builtinId="21" hidden="1"/>
    <cellStyle name="Sortie" xfId="11341" builtinId="21" hidden="1"/>
    <cellStyle name="Sortie" xfId="11381" builtinId="21" hidden="1"/>
    <cellStyle name="Sortie" xfId="11420" builtinId="21" hidden="1"/>
    <cellStyle name="Sortie" xfId="10696" builtinId="21" hidden="1"/>
    <cellStyle name="Sortie" xfId="10594" builtinId="21" hidden="1"/>
    <cellStyle name="Sortie" xfId="11493" builtinId="21" hidden="1"/>
    <cellStyle name="Sortie" xfId="11532" builtinId="21" hidden="1"/>
    <cellStyle name="Sortie" xfId="11570" builtinId="21" hidden="1"/>
    <cellStyle name="Sortie" xfId="11609" builtinId="21" hidden="1"/>
    <cellStyle name="Sortie" xfId="11648" builtinId="21" hidden="1"/>
    <cellStyle name="Sortie" xfId="11687" builtinId="21" hidden="1"/>
    <cellStyle name="Sortie" xfId="11727" builtinId="21" hidden="1"/>
    <cellStyle name="Sortie" xfId="11766" builtinId="21" hidden="1"/>
    <cellStyle name="Sortie" xfId="11804" builtinId="21" hidden="1"/>
    <cellStyle name="Sortie" xfId="11843" builtinId="21" hidden="1"/>
    <cellStyle name="Sortie" xfId="11882" builtinId="21" hidden="1"/>
    <cellStyle name="Sortie" xfId="11921" builtinId="21" hidden="1"/>
    <cellStyle name="Sortie" xfId="11961" builtinId="21" hidden="1"/>
    <cellStyle name="Sortie" xfId="12000" builtinId="21" hidden="1"/>
    <cellStyle name="Sortie" xfId="12040" builtinId="21" hidden="1"/>
    <cellStyle name="Sortie" xfId="12079" builtinId="21" hidden="1"/>
    <cellStyle name="Sortie" xfId="12119" builtinId="21" hidden="1"/>
    <cellStyle name="Sortie" xfId="12158" builtinId="21" hidden="1"/>
    <cellStyle name="Sortie" xfId="10612" builtinId="21" hidden="1"/>
    <cellStyle name="Sortie" xfId="10647" builtinId="21" hidden="1"/>
    <cellStyle name="Sortie" xfId="12203" builtinId="21" hidden="1"/>
    <cellStyle name="Sortie" xfId="12242" builtinId="21" hidden="1"/>
    <cellStyle name="Sortie" xfId="12280" builtinId="21" hidden="1"/>
    <cellStyle name="Sortie" xfId="12319" builtinId="21" hidden="1"/>
    <cellStyle name="Sortie" xfId="12358" builtinId="21" hidden="1"/>
    <cellStyle name="Sortie" xfId="12397" builtinId="21" hidden="1"/>
    <cellStyle name="Sortie" xfId="12437" builtinId="21" hidden="1"/>
    <cellStyle name="Sortie" xfId="12476" builtinId="21" hidden="1"/>
    <cellStyle name="Sortie" xfId="12514" builtinId="21" hidden="1"/>
    <cellStyle name="Sortie" xfId="12553" builtinId="21" hidden="1"/>
    <cellStyle name="Sortie" xfId="12592" builtinId="21" hidden="1"/>
    <cellStyle name="Sortie" xfId="12631" builtinId="21" hidden="1"/>
    <cellStyle name="Sortie" xfId="12671" builtinId="21" hidden="1"/>
    <cellStyle name="Sortie" xfId="12710" builtinId="21" hidden="1"/>
    <cellStyle name="Sortie" xfId="12750" builtinId="21" hidden="1"/>
    <cellStyle name="Sortie" xfId="12789" builtinId="21" hidden="1"/>
    <cellStyle name="Sortie" xfId="12829" builtinId="21" hidden="1"/>
    <cellStyle name="Sortie" xfId="12868" builtinId="21" hidden="1"/>
    <cellStyle name="Sortie" xfId="12907" builtinId="21" hidden="1"/>
    <cellStyle name="Sortie" xfId="12946" builtinId="21" hidden="1"/>
    <cellStyle name="Sortie" xfId="12986" builtinId="21" hidden="1"/>
    <cellStyle name="Sortie" xfId="13025" builtinId="21" hidden="1"/>
    <cellStyle name="Sortie" xfId="13063" builtinId="21" hidden="1"/>
    <cellStyle name="Sortie" xfId="13102" builtinId="21" hidden="1"/>
    <cellStyle name="Sortie" xfId="13141" builtinId="21" hidden="1"/>
    <cellStyle name="Sortie" xfId="13180" builtinId="21" hidden="1"/>
    <cellStyle name="Sortie" xfId="13220" builtinId="21" hidden="1"/>
    <cellStyle name="Sortie" xfId="13259" builtinId="21" hidden="1"/>
    <cellStyle name="Sortie" xfId="13297" builtinId="21" hidden="1"/>
    <cellStyle name="Sortie" xfId="13336" builtinId="21" hidden="1"/>
    <cellStyle name="Sortie" xfId="13375" builtinId="21" hidden="1"/>
    <cellStyle name="Sortie" xfId="13414" builtinId="21" hidden="1"/>
    <cellStyle name="Sortie" xfId="13454" builtinId="21" hidden="1"/>
    <cellStyle name="Sortie" xfId="13493" builtinId="21" hidden="1"/>
    <cellStyle name="Sortie" xfId="13533" builtinId="21" hidden="1"/>
    <cellStyle name="Sortie" xfId="13572" builtinId="21" hidden="1"/>
    <cellStyle name="Sortie" xfId="13612" builtinId="21" hidden="1"/>
    <cellStyle name="Sortie" xfId="13651" builtinId="21" hidden="1"/>
    <cellStyle name="Sortie" xfId="13690" builtinId="21" hidden="1"/>
    <cellStyle name="Sortie" xfId="13846" builtinId="21" hidden="1"/>
    <cellStyle name="Sortie" xfId="13886" builtinId="21" hidden="1"/>
    <cellStyle name="Sortie" xfId="13925" builtinId="21" hidden="1"/>
    <cellStyle name="Sortie" xfId="13963" builtinId="21" hidden="1"/>
    <cellStyle name="Sortie" xfId="14002" builtinId="21" hidden="1"/>
    <cellStyle name="Sortie" xfId="14041" builtinId="21" hidden="1"/>
    <cellStyle name="Sortie" xfId="14080" builtinId="21" hidden="1"/>
    <cellStyle name="Sortie" xfId="14120" builtinId="21" hidden="1"/>
    <cellStyle name="Sortie" xfId="14159" builtinId="21" hidden="1"/>
    <cellStyle name="Sortie" xfId="14197" builtinId="21" hidden="1"/>
    <cellStyle name="Sortie" xfId="14236" builtinId="21" hidden="1"/>
    <cellStyle name="Sortie" xfId="14275" builtinId="21" hidden="1"/>
    <cellStyle name="Sortie" xfId="14314" builtinId="21" hidden="1"/>
    <cellStyle name="Sortie" xfId="14354" builtinId="21" hidden="1"/>
    <cellStyle name="Sortie" xfId="14393" builtinId="21" hidden="1"/>
    <cellStyle name="Sortie" xfId="14434" builtinId="21" hidden="1"/>
    <cellStyle name="Sortie" xfId="14473" builtinId="21" hidden="1"/>
    <cellStyle name="Sortie" xfId="14513" builtinId="21" hidden="1"/>
    <cellStyle name="Sortie" xfId="14552" builtinId="21" hidden="1"/>
    <cellStyle name="Sortie" xfId="13828" builtinId="21" hidden="1"/>
    <cellStyle name="Sortie" xfId="13726" builtinId="21" hidden="1"/>
    <cellStyle name="Sortie" xfId="14625" builtinId="21" hidden="1"/>
    <cellStyle name="Sortie" xfId="14664" builtinId="21" hidden="1"/>
    <cellStyle name="Sortie" xfId="14702" builtinId="21" hidden="1"/>
    <cellStyle name="Sortie" xfId="14741" builtinId="21" hidden="1"/>
    <cellStyle name="Sortie" xfId="14780" builtinId="21" hidden="1"/>
    <cellStyle name="Sortie" xfId="14819" builtinId="21" hidden="1"/>
    <cellStyle name="Sortie" xfId="14859" builtinId="21" hidden="1"/>
    <cellStyle name="Sortie" xfId="14898" builtinId="21" hidden="1"/>
    <cellStyle name="Sortie" xfId="14936" builtinId="21" hidden="1"/>
    <cellStyle name="Sortie" xfId="14975" builtinId="21" hidden="1"/>
    <cellStyle name="Sortie" xfId="15014" builtinId="21" hidden="1"/>
    <cellStyle name="Sortie" xfId="15053" builtinId="21" hidden="1"/>
    <cellStyle name="Sortie" xfId="15093" builtinId="21" hidden="1"/>
    <cellStyle name="Sortie" xfId="15132" builtinId="21" hidden="1"/>
    <cellStyle name="Sortie" xfId="15172" builtinId="21" hidden="1"/>
    <cellStyle name="Sortie" xfId="15211" builtinId="21" hidden="1"/>
    <cellStyle name="Sortie" xfId="15251" builtinId="21" hidden="1"/>
    <cellStyle name="Sortie" xfId="15290" builtinId="21" hidden="1"/>
    <cellStyle name="Sortie" xfId="13744" builtinId="21" hidden="1"/>
    <cellStyle name="Sortie" xfId="13779" builtinId="21" hidden="1"/>
    <cellStyle name="Sortie" xfId="15335" builtinId="21" hidden="1"/>
    <cellStyle name="Sortie" xfId="15374" builtinId="21" hidden="1"/>
    <cellStyle name="Sortie" xfId="15412" builtinId="21" hidden="1"/>
    <cellStyle name="Sortie" xfId="15451" builtinId="21" hidden="1"/>
    <cellStyle name="Sortie" xfId="15490" builtinId="21" hidden="1"/>
    <cellStyle name="Sortie" xfId="15529" builtinId="21" hidden="1"/>
    <cellStyle name="Sortie" xfId="15569" builtinId="21" hidden="1"/>
    <cellStyle name="Sortie" xfId="15608" builtinId="21" hidden="1"/>
    <cellStyle name="Sortie" xfId="15646" builtinId="21" hidden="1"/>
    <cellStyle name="Sortie" xfId="15685" builtinId="21" hidden="1"/>
    <cellStyle name="Sortie" xfId="15724" builtinId="21" hidden="1"/>
    <cellStyle name="Sortie" xfId="15763" builtinId="21" hidden="1"/>
    <cellStyle name="Sortie" xfId="15803" builtinId="21" hidden="1"/>
    <cellStyle name="Sortie" xfId="15842" builtinId="21" hidden="1"/>
    <cellStyle name="Sortie" xfId="15882" builtinId="21" hidden="1"/>
    <cellStyle name="Sortie" xfId="15921" builtinId="21" hidden="1"/>
    <cellStyle name="Sortie" xfId="15961" builtinId="21" hidden="1"/>
    <cellStyle name="Sortie" xfId="16000" builtinId="21" hidden="1"/>
    <cellStyle name="Sortie" xfId="3472" builtinId="21" hidden="1"/>
    <cellStyle name="Sortie" xfId="3629" builtinId="21" hidden="1"/>
    <cellStyle name="Sortie" xfId="16053" builtinId="21" hidden="1"/>
    <cellStyle name="Sortie" xfId="16092" builtinId="21" hidden="1"/>
    <cellStyle name="Sortie" xfId="16130" builtinId="21" hidden="1"/>
    <cellStyle name="Sortie" xfId="16169" builtinId="21" hidden="1"/>
    <cellStyle name="Sortie" xfId="16208" builtinId="21" hidden="1"/>
    <cellStyle name="Sortie" xfId="16247" builtinId="21" hidden="1"/>
    <cellStyle name="Sortie" xfId="16287" builtinId="21" hidden="1"/>
    <cellStyle name="Sortie" xfId="16326" builtinId="21" hidden="1"/>
    <cellStyle name="Sortie" xfId="16364" builtinId="21" hidden="1"/>
    <cellStyle name="Sortie" xfId="16403" builtinId="21" hidden="1"/>
    <cellStyle name="Sortie" xfId="16442" builtinId="21" hidden="1"/>
    <cellStyle name="Sortie" xfId="16481" builtinId="21" hidden="1"/>
    <cellStyle name="Sortie" xfId="16521" builtinId="21" hidden="1"/>
    <cellStyle name="Sortie" xfId="16560" builtinId="21" hidden="1"/>
    <cellStyle name="Sortie" xfId="16600" builtinId="21" hidden="1"/>
    <cellStyle name="Sortie" xfId="16639" builtinId="21" hidden="1"/>
    <cellStyle name="Sortie" xfId="16679" builtinId="21" hidden="1"/>
    <cellStyle name="Sortie" xfId="16718" builtinId="21" hidden="1"/>
    <cellStyle name="Sortie" xfId="16757" builtinId="21" hidden="1"/>
    <cellStyle name="Sortie" xfId="16913" builtinId="21" hidden="1"/>
    <cellStyle name="Sortie" xfId="16953" builtinId="21" hidden="1"/>
    <cellStyle name="Sortie" xfId="16992" builtinId="21" hidden="1"/>
    <cellStyle name="Sortie" xfId="17030" builtinId="21" hidden="1"/>
    <cellStyle name="Sortie" xfId="17069" builtinId="21" hidden="1"/>
    <cellStyle name="Sortie" xfId="17108" builtinId="21" hidden="1"/>
    <cellStyle name="Sortie" xfId="17147" builtinId="21" hidden="1"/>
    <cellStyle name="Sortie" xfId="17187" builtinId="21" hidden="1"/>
    <cellStyle name="Sortie" xfId="17226" builtinId="21" hidden="1"/>
    <cellStyle name="Sortie" xfId="17264" builtinId="21" hidden="1"/>
    <cellStyle name="Sortie" xfId="17303" builtinId="21" hidden="1"/>
    <cellStyle name="Sortie" xfId="17342" builtinId="21" hidden="1"/>
    <cellStyle name="Sortie" xfId="17381" builtinId="21" hidden="1"/>
    <cellStyle name="Sortie" xfId="17421" builtinId="21" hidden="1"/>
    <cellStyle name="Sortie" xfId="17460" builtinId="21" hidden="1"/>
    <cellStyle name="Sortie" xfId="17501" builtinId="21" hidden="1"/>
    <cellStyle name="Sortie" xfId="17540" builtinId="21" hidden="1"/>
    <cellStyle name="Sortie" xfId="17580" builtinId="21" hidden="1"/>
    <cellStyle name="Sortie" xfId="17619" builtinId="21" hidden="1"/>
    <cellStyle name="Sortie" xfId="16895" builtinId="21" hidden="1"/>
    <cellStyle name="Sortie" xfId="16793" builtinId="21" hidden="1"/>
    <cellStyle name="Sortie" xfId="17692" builtinId="21" hidden="1"/>
    <cellStyle name="Sortie" xfId="17731" builtinId="21" hidden="1"/>
    <cellStyle name="Sortie" xfId="17769" builtinId="21" hidden="1"/>
    <cellStyle name="Sortie" xfId="17808" builtinId="21" hidden="1"/>
    <cellStyle name="Sortie" xfId="17847" builtinId="21" hidden="1"/>
    <cellStyle name="Sortie" xfId="17886" builtinId="21" hidden="1"/>
    <cellStyle name="Sortie" xfId="17926" builtinId="21" hidden="1"/>
    <cellStyle name="Sortie" xfId="17965" builtinId="21" hidden="1"/>
    <cellStyle name="Sortie" xfId="18003" builtinId="21" hidden="1"/>
    <cellStyle name="Sortie" xfId="18042" builtinId="21" hidden="1"/>
    <cellStyle name="Sortie" xfId="18081" builtinId="21" hidden="1"/>
    <cellStyle name="Sortie" xfId="18120" builtinId="21" hidden="1"/>
    <cellStyle name="Sortie" xfId="18160" builtinId="21" hidden="1"/>
    <cellStyle name="Sortie" xfId="18199" builtinId="21" hidden="1"/>
    <cellStyle name="Sortie" xfId="18239" builtinId="21" hidden="1"/>
    <cellStyle name="Sortie" xfId="18278" builtinId="21" hidden="1"/>
    <cellStyle name="Sortie" xfId="18318" builtinId="21" hidden="1"/>
    <cellStyle name="Sortie" xfId="18357" builtinId="21" hidden="1"/>
    <cellStyle name="Sortie" xfId="16811" builtinId="21" hidden="1"/>
    <cellStyle name="Sortie" xfId="16846" builtinId="21" hidden="1"/>
    <cellStyle name="Sortie" xfId="18402" builtinId="21" hidden="1"/>
    <cellStyle name="Sortie" xfId="18441" builtinId="21" hidden="1"/>
    <cellStyle name="Sortie" xfId="18479" builtinId="21" hidden="1"/>
    <cellStyle name="Sortie" xfId="18518" builtinId="21" hidden="1"/>
    <cellStyle name="Sortie" xfId="18557" builtinId="21" hidden="1"/>
    <cellStyle name="Sortie" xfId="18596" builtinId="21" hidden="1"/>
    <cellStyle name="Sortie" xfId="18636" builtinId="21" hidden="1"/>
    <cellStyle name="Sortie" xfId="18675" builtinId="21" hidden="1"/>
    <cellStyle name="Sortie" xfId="18713" builtinId="21" hidden="1"/>
    <cellStyle name="Sortie" xfId="18752" builtinId="21" hidden="1"/>
    <cellStyle name="Sortie" xfId="18791" builtinId="21" hidden="1"/>
    <cellStyle name="Sortie" xfId="18830" builtinId="21" hidden="1"/>
    <cellStyle name="Sortie" xfId="18870" builtinId="21" hidden="1"/>
    <cellStyle name="Sortie" xfId="18909" builtinId="21" hidden="1"/>
    <cellStyle name="Sortie" xfId="18949" builtinId="21" hidden="1"/>
    <cellStyle name="Sortie" xfId="18988" builtinId="21" hidden="1"/>
    <cellStyle name="Sortie" xfId="19028" builtinId="21" hidden="1"/>
    <cellStyle name="Sortie" xfId="19067" builtinId="21" hidden="1"/>
    <cellStyle name="Sortie" xfId="3501" builtinId="21" hidden="1"/>
    <cellStyle name="Sortie" xfId="19187" builtinId="21" hidden="1"/>
    <cellStyle name="Sortie" xfId="19227" builtinId="21" hidden="1"/>
    <cellStyle name="Sortie" xfId="19266" builtinId="21" hidden="1"/>
    <cellStyle name="Sortie" xfId="19304" builtinId="21" hidden="1"/>
    <cellStyle name="Sortie" xfId="19343" builtinId="21" hidden="1"/>
    <cellStyle name="Sortie" xfId="19382" builtinId="21" hidden="1"/>
    <cellStyle name="Sortie" xfId="19421" builtinId="21" hidden="1"/>
    <cellStyle name="Sortie" xfId="19461" builtinId="21" hidden="1"/>
    <cellStyle name="Sortie" xfId="19500" builtinId="21" hidden="1"/>
    <cellStyle name="Sortie" xfId="19538" builtinId="21" hidden="1"/>
    <cellStyle name="Sortie" xfId="19577" builtinId="21" hidden="1"/>
    <cellStyle name="Sortie" xfId="19616" builtinId="21" hidden="1"/>
    <cellStyle name="Sortie" xfId="19655" builtinId="21" hidden="1"/>
    <cellStyle name="Sortie" xfId="19695" builtinId="21" hidden="1"/>
    <cellStyle name="Sortie" xfId="19734" builtinId="21" hidden="1"/>
    <cellStyle name="Sortie" xfId="19774" builtinId="21" hidden="1"/>
    <cellStyle name="Sortie" xfId="19813" builtinId="21" hidden="1"/>
    <cellStyle name="Sortie" xfId="19853" builtinId="21" hidden="1"/>
    <cellStyle name="Sortie" xfId="19892" builtinId="21" hidden="1"/>
    <cellStyle name="Sortie" xfId="19943" builtinId="21" hidden="1"/>
    <cellStyle name="Sortie" xfId="20099" builtinId="21" hidden="1"/>
    <cellStyle name="Sortie" xfId="20139" builtinId="21" hidden="1"/>
    <cellStyle name="Sortie" xfId="20178" builtinId="21" hidden="1"/>
    <cellStyle name="Sortie" xfId="20216" builtinId="21" hidden="1"/>
    <cellStyle name="Sortie" xfId="20255" builtinId="21" hidden="1"/>
    <cellStyle name="Sortie" xfId="20294" builtinId="21" hidden="1"/>
    <cellStyle name="Sortie" xfId="20333" builtinId="21" hidden="1"/>
    <cellStyle name="Sortie" xfId="20373" builtinId="21" hidden="1"/>
    <cellStyle name="Sortie" xfId="20412" builtinId="21" hidden="1"/>
    <cellStyle name="Sortie" xfId="20450" builtinId="21" hidden="1"/>
    <cellStyle name="Sortie" xfId="20489" builtinId="21" hidden="1"/>
    <cellStyle name="Sortie" xfId="20528" builtinId="21" hidden="1"/>
    <cellStyle name="Sortie" xfId="20567" builtinId="21" hidden="1"/>
    <cellStyle name="Sortie" xfId="20607" builtinId="21" hidden="1"/>
    <cellStyle name="Sortie" xfId="20646" builtinId="21" hidden="1"/>
    <cellStyle name="Sortie" xfId="20687" builtinId="21" hidden="1"/>
    <cellStyle name="Sortie" xfId="20726" builtinId="21" hidden="1"/>
    <cellStyle name="Sortie" xfId="20766" builtinId="21" hidden="1"/>
    <cellStyle name="Sortie" xfId="20805" builtinId="21" hidden="1"/>
    <cellStyle name="Sortie" xfId="20081" builtinId="21" hidden="1"/>
    <cellStyle name="Sortie" xfId="19979" builtinId="21" hidden="1"/>
    <cellStyle name="Sortie" xfId="20878" builtinId="21" hidden="1"/>
    <cellStyle name="Sortie" xfId="20917" builtinId="21" hidden="1"/>
    <cellStyle name="Sortie" xfId="20955" builtinId="21" hidden="1"/>
    <cellStyle name="Sortie" xfId="20994" builtinId="21" hidden="1"/>
    <cellStyle name="Sortie" xfId="21033" builtinId="21" hidden="1"/>
    <cellStyle name="Sortie" xfId="21072" builtinId="21" hidden="1"/>
    <cellStyle name="Sortie" xfId="21112" builtinId="21" hidden="1"/>
    <cellStyle name="Sortie" xfId="21151" builtinId="21" hidden="1"/>
    <cellStyle name="Sortie" xfId="21189" builtinId="21" hidden="1"/>
    <cellStyle name="Sortie" xfId="21228" builtinId="21" hidden="1"/>
    <cellStyle name="Sortie" xfId="21267" builtinId="21" hidden="1"/>
    <cellStyle name="Sortie" xfId="21306" builtinId="21" hidden="1"/>
    <cellStyle name="Sortie" xfId="21346" builtinId="21" hidden="1"/>
    <cellStyle name="Sortie" xfId="21385" builtinId="21" hidden="1"/>
    <cellStyle name="Sortie" xfId="21425" builtinId="21" hidden="1"/>
    <cellStyle name="Sortie" xfId="21464" builtinId="21" hidden="1"/>
    <cellStyle name="Sortie" xfId="21504" builtinId="21" hidden="1"/>
    <cellStyle name="Sortie" xfId="21543" builtinId="21" hidden="1"/>
    <cellStyle name="Sortie" xfId="19997" builtinId="21" hidden="1"/>
    <cellStyle name="Sortie" xfId="20032" builtinId="21" hidden="1"/>
    <cellStyle name="Sortie" xfId="21588" builtinId="21" hidden="1"/>
    <cellStyle name="Sortie" xfId="21627" builtinId="21" hidden="1"/>
    <cellStyle name="Sortie" xfId="21665" builtinId="21" hidden="1"/>
    <cellStyle name="Sortie" xfId="21704" builtinId="21" hidden="1"/>
    <cellStyle name="Sortie" xfId="21743" builtinId="21" hidden="1"/>
    <cellStyle name="Sortie" xfId="21782" builtinId="21" hidden="1"/>
    <cellStyle name="Sortie" xfId="21822" builtinId="21" hidden="1"/>
    <cellStyle name="Sortie" xfId="21861" builtinId="21" hidden="1"/>
    <cellStyle name="Sortie" xfId="21899" builtinId="21" hidden="1"/>
    <cellStyle name="Sortie" xfId="21938" builtinId="21" hidden="1"/>
    <cellStyle name="Sortie" xfId="21977" builtinId="21" hidden="1"/>
    <cellStyle name="Sortie" xfId="22016" builtinId="21" hidden="1"/>
    <cellStyle name="Sortie" xfId="22056" builtinId="21" hidden="1"/>
    <cellStyle name="Sortie" xfId="22095" builtinId="21" hidden="1"/>
    <cellStyle name="Sortie" xfId="22135" builtinId="21" hidden="1"/>
    <cellStyle name="Sortie" xfId="22174" builtinId="21" hidden="1"/>
    <cellStyle name="Sortie" xfId="22214" builtinId="21" hidden="1"/>
    <cellStyle name="Sortie" xfId="22253" builtinId="21" hidden="1"/>
    <cellStyle name="Sortie" xfId="22292" builtinId="21" hidden="1"/>
    <cellStyle name="Sortie" xfId="22331" builtinId="21" hidden="1"/>
    <cellStyle name="Sortie" xfId="22371" builtinId="21" hidden="1"/>
    <cellStyle name="Sortie" xfId="22410" builtinId="21" hidden="1"/>
    <cellStyle name="Sortie" xfId="22448" builtinId="21" hidden="1"/>
    <cellStyle name="Sortie" xfId="22487" builtinId="21" hidden="1"/>
    <cellStyle name="Sortie" xfId="22526" builtinId="21" hidden="1"/>
    <cellStyle name="Sortie" xfId="22565" builtinId="21" hidden="1"/>
    <cellStyle name="Sortie" xfId="22605" builtinId="21" hidden="1"/>
    <cellStyle name="Sortie" xfId="22644" builtinId="21" hidden="1"/>
    <cellStyle name="Sortie" xfId="22682" builtinId="21" hidden="1"/>
    <cellStyle name="Sortie" xfId="22721" builtinId="21" hidden="1"/>
    <cellStyle name="Sortie" xfId="22760" builtinId="21" hidden="1"/>
    <cellStyle name="Sortie" xfId="22799" builtinId="21" hidden="1"/>
    <cellStyle name="Sortie" xfId="22839" builtinId="21" hidden="1"/>
    <cellStyle name="Sortie" xfId="22878" builtinId="21" hidden="1"/>
    <cellStyle name="Sortie" xfId="22918" builtinId="21" hidden="1"/>
    <cellStyle name="Sortie" xfId="22957" builtinId="21" hidden="1"/>
    <cellStyle name="Sortie" xfId="22997" builtinId="21" hidden="1"/>
    <cellStyle name="Sortie" xfId="23036" builtinId="21" hidden="1"/>
    <cellStyle name="Sortie" xfId="23075" builtinId="21" hidden="1"/>
    <cellStyle name="Sortie" xfId="23231" builtinId="21" hidden="1"/>
    <cellStyle name="Sortie" xfId="23271" builtinId="21" hidden="1"/>
    <cellStyle name="Sortie" xfId="23310" builtinId="21" hidden="1"/>
    <cellStyle name="Sortie" xfId="23348" builtinId="21" hidden="1"/>
    <cellStyle name="Sortie" xfId="23387" builtinId="21" hidden="1"/>
    <cellStyle name="Sortie" xfId="23426" builtinId="21" hidden="1"/>
    <cellStyle name="Sortie" xfId="23465" builtinId="21" hidden="1"/>
    <cellStyle name="Sortie" xfId="23505" builtinId="21" hidden="1"/>
    <cellStyle name="Sortie" xfId="23544" builtinId="21" hidden="1"/>
    <cellStyle name="Sortie" xfId="23582" builtinId="21" hidden="1"/>
    <cellStyle name="Sortie" xfId="23621" builtinId="21" hidden="1"/>
    <cellStyle name="Sortie" xfId="23660" builtinId="21" hidden="1"/>
    <cellStyle name="Sortie" xfId="23699" builtinId="21" hidden="1"/>
    <cellStyle name="Sortie" xfId="23739" builtinId="21" hidden="1"/>
    <cellStyle name="Sortie" xfId="23778" builtinId="21" hidden="1"/>
    <cellStyle name="Sortie" xfId="23819" builtinId="21" hidden="1"/>
    <cellStyle name="Sortie" xfId="23858" builtinId="21" hidden="1"/>
    <cellStyle name="Sortie" xfId="23898" builtinId="21" hidden="1"/>
    <cellStyle name="Sortie" xfId="23937" builtinId="21" hidden="1"/>
    <cellStyle name="Sortie" xfId="23213" builtinId="21" hidden="1"/>
    <cellStyle name="Sortie" xfId="23111" builtinId="21" hidden="1"/>
    <cellStyle name="Sortie" xfId="24010" builtinId="21" hidden="1"/>
    <cellStyle name="Sortie" xfId="24049" builtinId="21" hidden="1"/>
    <cellStyle name="Sortie" xfId="24087" builtinId="21" hidden="1"/>
    <cellStyle name="Sortie" xfId="24126" builtinId="21" hidden="1"/>
    <cellStyle name="Sortie" xfId="24165" builtinId="21" hidden="1"/>
    <cellStyle name="Sortie" xfId="24204" builtinId="21" hidden="1"/>
    <cellStyle name="Sortie" xfId="24244" builtinId="21" hidden="1"/>
    <cellStyle name="Sortie" xfId="24283" builtinId="21" hidden="1"/>
    <cellStyle name="Sortie" xfId="24321" builtinId="21" hidden="1"/>
    <cellStyle name="Sortie" xfId="24360" builtinId="21" hidden="1"/>
    <cellStyle name="Sortie" xfId="24399" builtinId="21" hidden="1"/>
    <cellStyle name="Sortie" xfId="24438" builtinId="21" hidden="1"/>
    <cellStyle name="Sortie" xfId="24478" builtinId="21" hidden="1"/>
    <cellStyle name="Sortie" xfId="24517" builtinId="21" hidden="1"/>
    <cellStyle name="Sortie" xfId="24557" builtinId="21" hidden="1"/>
    <cellStyle name="Sortie" xfId="24596" builtinId="21" hidden="1"/>
    <cellStyle name="Sortie" xfId="24636" builtinId="21" hidden="1"/>
    <cellStyle name="Sortie" xfId="24675" builtinId="21" hidden="1"/>
    <cellStyle name="Sortie" xfId="23129" builtinId="21" hidden="1"/>
    <cellStyle name="Sortie" xfId="23164" builtinId="21" hidden="1"/>
    <cellStyle name="Sortie" xfId="24720" builtinId="21" hidden="1"/>
    <cellStyle name="Sortie" xfId="24759" builtinId="21" hidden="1"/>
    <cellStyle name="Sortie" xfId="24797" builtinId="21" hidden="1"/>
    <cellStyle name="Sortie" xfId="24836" builtinId="21" hidden="1"/>
    <cellStyle name="Sortie" xfId="24875" builtinId="21" hidden="1"/>
    <cellStyle name="Sortie" xfId="24914" builtinId="21" hidden="1"/>
    <cellStyle name="Sortie" xfId="24954" builtinId="21" hidden="1"/>
    <cellStyle name="Sortie" xfId="24993" builtinId="21" hidden="1"/>
    <cellStyle name="Sortie" xfId="25031" builtinId="21" hidden="1"/>
    <cellStyle name="Sortie" xfId="25070" builtinId="21" hidden="1"/>
    <cellStyle name="Sortie" xfId="25109" builtinId="21" hidden="1"/>
    <cellStyle name="Sortie" xfId="25148" builtinId="21" hidden="1"/>
    <cellStyle name="Sortie" xfId="25188" builtinId="21" hidden="1"/>
    <cellStyle name="Sortie" xfId="25227" builtinId="21" hidden="1"/>
    <cellStyle name="Sortie" xfId="25267" builtinId="21" hidden="1"/>
    <cellStyle name="Sortie" xfId="25306" builtinId="21" hidden="1"/>
    <cellStyle name="Sortie" xfId="25346" builtinId="21" hidden="1"/>
    <cellStyle name="Sortie" xfId="25385" builtinId="21" hidden="1"/>
    <cellStyle name="Sortie" xfId="19169" builtinId="21" hidden="1"/>
    <cellStyle name="Sortie" xfId="19924" builtinId="21" hidden="1"/>
    <cellStyle name="Sortie" xfId="19101" builtinId="21" hidden="1"/>
    <cellStyle name="Sortie" xfId="25450" builtinId="21" hidden="1"/>
    <cellStyle name="Sortie" xfId="25488" builtinId="21" hidden="1"/>
    <cellStyle name="Sortie" xfId="25527" builtinId="21" hidden="1"/>
    <cellStyle name="Sortie" xfId="25566" builtinId="21" hidden="1"/>
    <cellStyle name="Sortie" xfId="25605" builtinId="21" hidden="1"/>
    <cellStyle name="Sortie" xfId="25645" builtinId="21" hidden="1"/>
    <cellStyle name="Sortie" xfId="25684" builtinId="21" hidden="1"/>
    <cellStyle name="Sortie" xfId="25722" builtinId="21" hidden="1"/>
    <cellStyle name="Sortie" xfId="25761" builtinId="21" hidden="1"/>
    <cellStyle name="Sortie" xfId="25800" builtinId="21" hidden="1"/>
    <cellStyle name="Sortie" xfId="25839" builtinId="21" hidden="1"/>
    <cellStyle name="Sortie" xfId="25879" builtinId="21" hidden="1"/>
    <cellStyle name="Sortie" xfId="25918" builtinId="21" hidden="1"/>
    <cellStyle name="Sortie" xfId="25958" builtinId="21" hidden="1"/>
    <cellStyle name="Sortie" xfId="25997" builtinId="21" hidden="1"/>
    <cellStyle name="Sortie" xfId="26037" builtinId="21" hidden="1"/>
    <cellStyle name="Sortie" xfId="26076" builtinId="21" hidden="1"/>
    <cellStyle name="Sortie" xfId="26115" builtinId="21" hidden="1"/>
    <cellStyle name="Sortie" xfId="26271" builtinId="21" hidden="1"/>
    <cellStyle name="Sortie" xfId="26311" builtinId="21" hidden="1"/>
    <cellStyle name="Sortie" xfId="26350" builtinId="21" hidden="1"/>
    <cellStyle name="Sortie" xfId="26388" builtinId="21" hidden="1"/>
    <cellStyle name="Sortie" xfId="26427" builtinId="21" hidden="1"/>
    <cellStyle name="Sortie" xfId="26466" builtinId="21" hidden="1"/>
    <cellStyle name="Sortie" xfId="26505" builtinId="21" hidden="1"/>
    <cellStyle name="Sortie" xfId="26545" builtinId="21" hidden="1"/>
    <cellStyle name="Sortie" xfId="26584" builtinId="21" hidden="1"/>
    <cellStyle name="Sortie" xfId="26622" builtinId="21" hidden="1"/>
    <cellStyle name="Sortie" xfId="26661" builtinId="21" hidden="1"/>
    <cellStyle name="Sortie" xfId="26700" builtinId="21" hidden="1"/>
    <cellStyle name="Sortie" xfId="26739" builtinId="21" hidden="1"/>
    <cellStyle name="Sortie" xfId="26779" builtinId="21" hidden="1"/>
    <cellStyle name="Sortie" xfId="26818" builtinId="21" hidden="1"/>
    <cellStyle name="Sortie" xfId="26859" builtinId="21" hidden="1"/>
    <cellStyle name="Sortie" xfId="26898" builtinId="21" hidden="1"/>
    <cellStyle name="Sortie" xfId="26938" builtinId="21" hidden="1"/>
    <cellStyle name="Sortie" xfId="26977" builtinId="21" hidden="1"/>
    <cellStyle name="Sortie" xfId="26253" builtinId="21" hidden="1"/>
    <cellStyle name="Sortie" xfId="26151" builtinId="21" hidden="1"/>
    <cellStyle name="Sortie" xfId="27050" builtinId="21" hidden="1"/>
    <cellStyle name="Sortie" xfId="27089" builtinId="21" hidden="1"/>
    <cellStyle name="Sortie" xfId="27127" builtinId="21" hidden="1"/>
    <cellStyle name="Sortie" xfId="27166" builtinId="21" hidden="1"/>
    <cellStyle name="Sortie" xfId="27205" builtinId="21" hidden="1"/>
    <cellStyle name="Sortie" xfId="27244" builtinId="21" hidden="1"/>
    <cellStyle name="Sortie" xfId="27284" builtinId="21" hidden="1"/>
    <cellStyle name="Sortie" xfId="27323" builtinId="21" hidden="1"/>
    <cellStyle name="Sortie" xfId="27361" builtinId="21" hidden="1"/>
    <cellStyle name="Sortie" xfId="27400" builtinId="21" hidden="1"/>
    <cellStyle name="Sortie" xfId="27439" builtinId="21" hidden="1"/>
    <cellStyle name="Sortie" xfId="27478" builtinId="21" hidden="1"/>
    <cellStyle name="Sortie" xfId="27518" builtinId="21" hidden="1"/>
    <cellStyle name="Sortie" xfId="27557" builtinId="21" hidden="1"/>
    <cellStyle name="Sortie" xfId="27597" builtinId="21" hidden="1"/>
    <cellStyle name="Sortie" xfId="27636" builtinId="21" hidden="1"/>
    <cellStyle name="Sortie" xfId="27676" builtinId="21" hidden="1"/>
    <cellStyle name="Sortie" xfId="27715" builtinId="21" hidden="1"/>
    <cellStyle name="Sortie" xfId="26169" builtinId="21" hidden="1"/>
    <cellStyle name="Sortie" xfId="26204" builtinId="21" hidden="1"/>
    <cellStyle name="Sortie" xfId="27760" builtinId="21" hidden="1"/>
    <cellStyle name="Sortie" xfId="27799" builtinId="21" hidden="1"/>
    <cellStyle name="Sortie" xfId="27837" builtinId="21" hidden="1"/>
    <cellStyle name="Sortie" xfId="27876" builtinId="21" hidden="1"/>
    <cellStyle name="Sortie" xfId="27915" builtinId="21" hidden="1"/>
    <cellStyle name="Sortie" xfId="27954" builtinId="21" hidden="1"/>
    <cellStyle name="Sortie" xfId="27994" builtinId="21" hidden="1"/>
    <cellStyle name="Sortie" xfId="28033" builtinId="21" hidden="1"/>
    <cellStyle name="Sortie" xfId="28071" builtinId="21" hidden="1"/>
    <cellStyle name="Sortie" xfId="28110" builtinId="21" hidden="1"/>
    <cellStyle name="Sortie" xfId="28149" builtinId="21" hidden="1"/>
    <cellStyle name="Sortie" xfId="28188" builtinId="21" hidden="1"/>
    <cellStyle name="Sortie" xfId="28228" builtinId="21" hidden="1"/>
    <cellStyle name="Sortie" xfId="28267" builtinId="21" hidden="1"/>
    <cellStyle name="Sortie" xfId="28307" builtinId="21" hidden="1"/>
    <cellStyle name="Sortie" xfId="28346" builtinId="21" hidden="1"/>
    <cellStyle name="Sortie" xfId="28386" builtinId="21" hidden="1"/>
    <cellStyle name="Sortie" xfId="28425" builtinId="21" hidden="1"/>
    <cellStyle name="Sortie" xfId="28464" builtinId="21" hidden="1"/>
    <cellStyle name="Sortie" xfId="28586" builtinId="21" hidden="1"/>
    <cellStyle name="Sortie" xfId="28628" builtinId="21" hidden="1"/>
    <cellStyle name="Sortie" xfId="28667" builtinId="21" hidden="1"/>
    <cellStyle name="Sortie" xfId="28705" builtinId="21" hidden="1"/>
    <cellStyle name="Sortie" xfId="28744" builtinId="21" hidden="1"/>
    <cellStyle name="Sortie" xfId="28783" builtinId="21" hidden="1"/>
    <cellStyle name="Sortie" xfId="28822" builtinId="21" hidden="1"/>
    <cellStyle name="Sortie" xfId="28862" builtinId="21" hidden="1"/>
    <cellStyle name="Sortie" xfId="28901" builtinId="21" hidden="1"/>
    <cellStyle name="Sortie" xfId="28939" builtinId="21" hidden="1"/>
    <cellStyle name="Sortie" xfId="28978" builtinId="21" hidden="1"/>
    <cellStyle name="Sortie" xfId="29019" builtinId="21" hidden="1"/>
    <cellStyle name="Sortie" xfId="29058" builtinId="21" hidden="1"/>
    <cellStyle name="Sortie" xfId="29098" builtinId="21" hidden="1"/>
    <cellStyle name="Sortie" xfId="29137" builtinId="21" hidden="1"/>
    <cellStyle name="Sortie" xfId="29178" builtinId="21" hidden="1"/>
    <cellStyle name="Sortie" xfId="29217" builtinId="21" hidden="1"/>
    <cellStyle name="Sortie" xfId="29257" builtinId="21" hidden="1"/>
    <cellStyle name="Sortie" xfId="29296" builtinId="21" hidden="1"/>
    <cellStyle name="Sortie" xfId="29346" builtinId="21" hidden="1"/>
    <cellStyle name="Sortie" xfId="29502" builtinId="21" hidden="1"/>
    <cellStyle name="Sortie" xfId="29544" builtinId="21" hidden="1"/>
    <cellStyle name="Sortie" xfId="29583" builtinId="21" hidden="1"/>
    <cellStyle name="Sortie" xfId="29621" builtinId="21" hidden="1"/>
    <cellStyle name="Sortie" xfId="29660" builtinId="21" hidden="1"/>
    <cellStyle name="Sortie" xfId="29699" builtinId="21" hidden="1"/>
    <cellStyle name="Sortie" xfId="29738" builtinId="21" hidden="1"/>
    <cellStyle name="Sortie" xfId="29778" builtinId="21" hidden="1"/>
    <cellStyle name="Sortie" xfId="29817" builtinId="21" hidden="1"/>
    <cellStyle name="Sortie" xfId="29855" builtinId="21" hidden="1"/>
    <cellStyle name="Sortie" xfId="29894" builtinId="21" hidden="1"/>
    <cellStyle name="Sortie" xfId="29935" builtinId="21" hidden="1"/>
    <cellStyle name="Sortie" xfId="29974" builtinId="21" hidden="1"/>
    <cellStyle name="Sortie" xfId="30014" builtinId="21" hidden="1"/>
    <cellStyle name="Sortie" xfId="30053" builtinId="21" hidden="1"/>
    <cellStyle name="Sortie" xfId="30094" builtinId="21" hidden="1"/>
    <cellStyle name="Sortie" xfId="30133" builtinId="21" hidden="1"/>
    <cellStyle name="Sortie" xfId="30173" builtinId="21" hidden="1"/>
    <cellStyle name="Sortie" xfId="30212" builtinId="21" hidden="1"/>
    <cellStyle name="Sortie" xfId="29484" builtinId="21" hidden="1"/>
    <cellStyle name="Sortie" xfId="29382" builtinId="21" hidden="1"/>
    <cellStyle name="Sortie" xfId="30285" builtinId="21" hidden="1"/>
    <cellStyle name="Sortie" xfId="30324" builtinId="21" hidden="1"/>
    <cellStyle name="Sortie" xfId="30362" builtinId="21" hidden="1"/>
    <cellStyle name="Sortie" xfId="30401" builtinId="21" hidden="1"/>
    <cellStyle name="Sortie" xfId="30440" builtinId="21" hidden="1"/>
    <cellStyle name="Sortie" xfId="30479" builtinId="21" hidden="1"/>
    <cellStyle name="Sortie" xfId="30519" builtinId="21" hidden="1"/>
    <cellStyle name="Sortie" xfId="30558" builtinId="21" hidden="1"/>
    <cellStyle name="Sortie" xfId="30596" builtinId="21" hidden="1"/>
    <cellStyle name="Sortie" xfId="30635" builtinId="21" hidden="1"/>
    <cellStyle name="Sortie" xfId="30674" builtinId="21" hidden="1"/>
    <cellStyle name="Sortie" xfId="30713" builtinId="21" hidden="1"/>
    <cellStyle name="Sortie" xfId="30753" builtinId="21" hidden="1"/>
    <cellStyle name="Sortie" xfId="30792" builtinId="21" hidden="1"/>
    <cellStyle name="Sortie" xfId="30832" builtinId="21" hidden="1"/>
    <cellStyle name="Sortie" xfId="30871" builtinId="21" hidden="1"/>
    <cellStyle name="Sortie" xfId="30911" builtinId="21" hidden="1"/>
    <cellStyle name="Sortie" xfId="30950" builtinId="21" hidden="1"/>
    <cellStyle name="Sortie" xfId="29400" builtinId="21" hidden="1"/>
    <cellStyle name="Sortie" xfId="29435" builtinId="21" hidden="1"/>
    <cellStyle name="Sortie" xfId="30995" builtinId="21" hidden="1"/>
    <cellStyle name="Sortie" xfId="31034" builtinId="21" hidden="1"/>
    <cellStyle name="Sortie" xfId="31072" builtinId="21" hidden="1"/>
    <cellStyle name="Sortie" xfId="31111" builtinId="21" hidden="1"/>
    <cellStyle name="Sortie" xfId="31150" builtinId="21" hidden="1"/>
    <cellStyle name="Sortie" xfId="31189" builtinId="21" hidden="1"/>
    <cellStyle name="Sortie" xfId="31229" builtinId="21" hidden="1"/>
    <cellStyle name="Sortie" xfId="31268" builtinId="21" hidden="1"/>
    <cellStyle name="Sortie" xfId="31306" builtinId="21" hidden="1"/>
    <cellStyle name="Sortie" xfId="31345" builtinId="21" hidden="1"/>
    <cellStyle name="Sortie" xfId="31384" builtinId="21" hidden="1"/>
    <cellStyle name="Sortie" xfId="31423" builtinId="21" hidden="1"/>
    <cellStyle name="Sortie" xfId="31463" builtinId="21" hidden="1"/>
    <cellStyle name="Sortie" xfId="31502" builtinId="21" hidden="1"/>
    <cellStyle name="Sortie" xfId="31542" builtinId="21" hidden="1"/>
    <cellStyle name="Sortie" xfId="31581" builtinId="21" hidden="1"/>
    <cellStyle name="Sortie" xfId="31621" builtinId="21" hidden="1"/>
    <cellStyle name="Sortie" xfId="31660" builtinId="21" hidden="1"/>
    <cellStyle name="Sortie" xfId="28568" builtinId="21" hidden="1"/>
    <cellStyle name="Sortie" xfId="28510" builtinId="21" hidden="1"/>
    <cellStyle name="Sortie" xfId="31713" builtinId="21" hidden="1"/>
    <cellStyle name="Sortie" xfId="31752" builtinId="21" hidden="1"/>
    <cellStyle name="Sortie" xfId="31790" builtinId="21" hidden="1"/>
    <cellStyle name="Sortie" xfId="31829" builtinId="21" hidden="1"/>
    <cellStyle name="Sortie" xfId="31868" builtinId="21" hidden="1"/>
    <cellStyle name="Sortie" xfId="31907" builtinId="21" hidden="1"/>
    <cellStyle name="Sortie" xfId="31947" builtinId="21" hidden="1"/>
    <cellStyle name="Sortie" xfId="31986" builtinId="21" hidden="1"/>
    <cellStyle name="Sortie" xfId="32024" builtinId="21" hidden="1"/>
    <cellStyle name="Sortie" xfId="32063" builtinId="21" hidden="1"/>
    <cellStyle name="Sortie" xfId="32102" builtinId="21" hidden="1"/>
    <cellStyle name="Sortie" xfId="32141" builtinId="21" hidden="1"/>
    <cellStyle name="Sortie" xfId="32181" builtinId="21" hidden="1"/>
    <cellStyle name="Sortie" xfId="32220" builtinId="21" hidden="1"/>
    <cellStyle name="Sortie" xfId="32260" builtinId="21" hidden="1"/>
    <cellStyle name="Sortie" xfId="32299" builtinId="21" hidden="1"/>
    <cellStyle name="Sortie" xfId="32339" builtinId="21" hidden="1"/>
    <cellStyle name="Sortie" xfId="32378" builtinId="21" hidden="1"/>
    <cellStyle name="Sortie" xfId="32417" builtinId="21" hidden="1"/>
    <cellStyle name="Sortie" xfId="32573" builtinId="21" hidden="1"/>
    <cellStyle name="Sortie" xfId="32613" builtinId="21" hidden="1"/>
    <cellStyle name="Sortie" xfId="32652" builtinId="21" hidden="1"/>
    <cellStyle name="Sortie" xfId="32690" builtinId="21" hidden="1"/>
    <cellStyle name="Sortie" xfId="32729" builtinId="21" hidden="1"/>
    <cellStyle name="Sortie" xfId="32768" builtinId="21" hidden="1"/>
    <cellStyle name="Sortie" xfId="32807" builtinId="21" hidden="1"/>
    <cellStyle name="Sortie" xfId="32847" builtinId="21" hidden="1"/>
    <cellStyle name="Sortie" xfId="32886" builtinId="21" hidden="1"/>
    <cellStyle name="Sortie" xfId="32924" builtinId="21" hidden="1"/>
    <cellStyle name="Sortie" xfId="32963" builtinId="21" hidden="1"/>
    <cellStyle name="Sortie" xfId="33002" builtinId="21" hidden="1"/>
    <cellStyle name="Sortie" xfId="33041" builtinId="21" hidden="1"/>
    <cellStyle name="Sortie" xfId="33081" builtinId="21" hidden="1"/>
    <cellStyle name="Sortie" xfId="33120" builtinId="21" hidden="1"/>
    <cellStyle name="Sortie" xfId="33161" builtinId="21" hidden="1"/>
    <cellStyle name="Sortie" xfId="33200" builtinId="21" hidden="1"/>
    <cellStyle name="Sortie" xfId="33240" builtinId="21" hidden="1"/>
    <cellStyle name="Sortie" xfId="33279" builtinId="21" hidden="1"/>
    <cellStyle name="Sortie" xfId="32555" builtinId="21" hidden="1"/>
    <cellStyle name="Sortie" xfId="32453" builtinId="21" hidden="1"/>
    <cellStyle name="Sortie" xfId="33352" builtinId="21" hidden="1"/>
    <cellStyle name="Sortie" xfId="33391" builtinId="21" hidden="1"/>
    <cellStyle name="Sortie" xfId="33429" builtinId="21" hidden="1"/>
    <cellStyle name="Sortie" xfId="33468" builtinId="21" hidden="1"/>
    <cellStyle name="Sortie" xfId="33507" builtinId="21" hidden="1"/>
    <cellStyle name="Sortie" xfId="33546" builtinId="21" hidden="1"/>
    <cellStyle name="Sortie" xfId="33586" builtinId="21" hidden="1"/>
    <cellStyle name="Sortie" xfId="33625" builtinId="21" hidden="1"/>
    <cellStyle name="Sortie" xfId="33663" builtinId="21" hidden="1"/>
    <cellStyle name="Sortie" xfId="33702" builtinId="21" hidden="1"/>
    <cellStyle name="Sortie" xfId="33741" builtinId="21" hidden="1"/>
    <cellStyle name="Sortie" xfId="33780" builtinId="21" hidden="1"/>
    <cellStyle name="Sortie" xfId="33820" builtinId="21" hidden="1"/>
    <cellStyle name="Sortie" xfId="33859" builtinId="21" hidden="1"/>
    <cellStyle name="Sortie" xfId="33899" builtinId="21" hidden="1"/>
    <cellStyle name="Sortie" xfId="33938" builtinId="21" hidden="1"/>
    <cellStyle name="Sortie" xfId="33978" builtinId="21" hidden="1"/>
    <cellStyle name="Sortie" xfId="34017" builtinId="21" hidden="1"/>
    <cellStyle name="Sortie" xfId="32471" builtinId="21" hidden="1"/>
    <cellStyle name="Sortie" xfId="32506" builtinId="21" hidden="1"/>
    <cellStyle name="Sortie" xfId="34062" builtinId="21" hidden="1"/>
    <cellStyle name="Sortie" xfId="34101" builtinId="21" hidden="1"/>
    <cellStyle name="Sortie" xfId="34139" builtinId="21" hidden="1"/>
    <cellStyle name="Sortie" xfId="34178" builtinId="21" hidden="1"/>
    <cellStyle name="Sortie" xfId="34217" builtinId="21" hidden="1"/>
    <cellStyle name="Sortie" xfId="34256" builtinId="21" hidden="1"/>
    <cellStyle name="Sortie" xfId="34296" builtinId="21" hidden="1"/>
    <cellStyle name="Sortie" xfId="34335" builtinId="21" hidden="1"/>
    <cellStyle name="Sortie" xfId="34373" builtinId="21" hidden="1"/>
    <cellStyle name="Sortie" xfId="34412" builtinId="21" hidden="1"/>
    <cellStyle name="Sortie" xfId="34451" builtinId="21" hidden="1"/>
    <cellStyle name="Sortie" xfId="34490" builtinId="21" hidden="1"/>
    <cellStyle name="Sortie" xfId="34530" builtinId="21" hidden="1"/>
    <cellStyle name="Sortie" xfId="34569" builtinId="21" hidden="1"/>
    <cellStyle name="Sortie" xfId="34609" builtinId="21" hidden="1"/>
    <cellStyle name="Sortie" xfId="34648" builtinId="21" hidden="1"/>
    <cellStyle name="Sortie" xfId="34688" builtinId="21" hidden="1"/>
    <cellStyle name="Sortie" xfId="34727" builtinId="21" hidden="1"/>
    <cellStyle name="Sortie" xfId="28533" builtinId="21" hidden="1"/>
    <cellStyle name="Sortie" xfId="34767" builtinId="21" hidden="1"/>
    <cellStyle name="Sortie" xfId="34807" builtinId="21" hidden="1"/>
    <cellStyle name="Sortie" xfId="34846" builtinId="21" hidden="1"/>
    <cellStyle name="Sortie" xfId="34884" builtinId="21" hidden="1"/>
    <cellStyle name="Sortie" xfId="34923" builtinId="21" hidden="1"/>
    <cellStyle name="Sortie" xfId="34962" builtinId="21" hidden="1"/>
    <cellStyle name="Sortie" xfId="35001" builtinId="21" hidden="1"/>
    <cellStyle name="Sortie" xfId="35041" builtinId="21" hidden="1"/>
    <cellStyle name="Sortie" xfId="35080" builtinId="21" hidden="1"/>
    <cellStyle name="Sortie" xfId="35118" builtinId="21" hidden="1"/>
    <cellStyle name="Sortie" xfId="35157" builtinId="21" hidden="1"/>
    <cellStyle name="Sortie" xfId="35196" builtinId="21" hidden="1"/>
    <cellStyle name="Sortie" xfId="35235" builtinId="21" hidden="1"/>
    <cellStyle name="Sortie" xfId="35275" builtinId="21" hidden="1"/>
    <cellStyle name="Sortie" xfId="35314" builtinId="21" hidden="1"/>
    <cellStyle name="Sortie" xfId="35354" builtinId="21" hidden="1"/>
    <cellStyle name="Sortie" xfId="35393" builtinId="21" hidden="1"/>
    <cellStyle name="Sortie" xfId="35433" builtinId="21" hidden="1"/>
    <cellStyle name="Sortie" xfId="35472" builtinId="21" hidden="1"/>
    <cellStyle name="Sortie" xfId="35511" builtinId="21" hidden="1"/>
    <cellStyle name="Sortie" xfId="35667" builtinId="21" hidden="1"/>
    <cellStyle name="Sortie" xfId="35707" builtinId="21" hidden="1"/>
    <cellStyle name="Sortie" xfId="35746" builtinId="21" hidden="1"/>
    <cellStyle name="Sortie" xfId="35784" builtinId="21" hidden="1"/>
    <cellStyle name="Sortie" xfId="35823" builtinId="21" hidden="1"/>
    <cellStyle name="Sortie" xfId="35862" builtinId="21" hidden="1"/>
    <cellStyle name="Sortie" xfId="35901" builtinId="21" hidden="1"/>
    <cellStyle name="Sortie" xfId="35941" builtinId="21" hidden="1"/>
    <cellStyle name="Sortie" xfId="35980" builtinId="21" hidden="1"/>
    <cellStyle name="Sortie" xfId="36018" builtinId="21" hidden="1"/>
    <cellStyle name="Sortie" xfId="36057" builtinId="21" hidden="1"/>
    <cellStyle name="Sortie" xfId="36096" builtinId="21" hidden="1"/>
    <cellStyle name="Sortie" xfId="36135" builtinId="21" hidden="1"/>
    <cellStyle name="Sortie" xfId="36175" builtinId="21" hidden="1"/>
    <cellStyle name="Sortie" xfId="36214" builtinId="21" hidden="1"/>
    <cellStyle name="Sortie" xfId="36255" builtinId="21" hidden="1"/>
    <cellStyle name="Sortie" xfId="36294" builtinId="21" hidden="1"/>
    <cellStyle name="Sortie" xfId="36334" builtinId="21" hidden="1"/>
    <cellStyle name="Sortie" xfId="36373" builtinId="21" hidden="1"/>
    <cellStyle name="Sortie" xfId="35649" builtinId="21" hidden="1"/>
    <cellStyle name="Sortie" xfId="35547" builtinId="21" hidden="1"/>
    <cellStyle name="Sortie" xfId="36446" builtinId="21" hidden="1"/>
    <cellStyle name="Sortie" xfId="36485" builtinId="21" hidden="1"/>
    <cellStyle name="Sortie" xfId="36523" builtinId="21" hidden="1"/>
    <cellStyle name="Sortie" xfId="36562" builtinId="21" hidden="1"/>
    <cellStyle name="Sortie" xfId="36601" builtinId="21" hidden="1"/>
    <cellStyle name="Sortie" xfId="36640" builtinId="21" hidden="1"/>
    <cellStyle name="Sortie" xfId="36680" builtinId="21" hidden="1"/>
    <cellStyle name="Sortie" xfId="36719" builtinId="21" hidden="1"/>
    <cellStyle name="Sortie" xfId="36757" builtinId="21" hidden="1"/>
    <cellStyle name="Sortie" xfId="36796" builtinId="21" hidden="1"/>
    <cellStyle name="Sortie" xfId="36835" builtinId="21" hidden="1"/>
    <cellStyle name="Sortie" xfId="36874" builtinId="21" hidden="1"/>
    <cellStyle name="Sortie" xfId="36914" builtinId="21" hidden="1"/>
    <cellStyle name="Sortie" xfId="36953" builtinId="21" hidden="1"/>
    <cellStyle name="Sortie" xfId="36993" builtinId="21" hidden="1"/>
    <cellStyle name="Sortie" xfId="37032" builtinId="21" hidden="1"/>
    <cellStyle name="Sortie" xfId="37072" builtinId="21" hidden="1"/>
    <cellStyle name="Sortie" xfId="37111" builtinId="21" hidden="1"/>
    <cellStyle name="Sortie" xfId="35565" builtinId="21" hidden="1"/>
    <cellStyle name="Sortie" xfId="35600" builtinId="21" hidden="1"/>
    <cellStyle name="Sortie" xfId="37156" builtinId="21" hidden="1"/>
    <cellStyle name="Sortie" xfId="37195" builtinId="21" hidden="1"/>
    <cellStyle name="Sortie" xfId="37233" builtinId="21" hidden="1"/>
    <cellStyle name="Sortie" xfId="37272" builtinId="21" hidden="1"/>
    <cellStyle name="Sortie" xfId="37311" builtinId="21" hidden="1"/>
    <cellStyle name="Sortie" xfId="37350" builtinId="21" hidden="1"/>
    <cellStyle name="Sortie" xfId="37390" builtinId="21" hidden="1"/>
    <cellStyle name="Sortie" xfId="37429" builtinId="21" hidden="1"/>
    <cellStyle name="Sortie" xfId="37467" builtinId="21" hidden="1"/>
    <cellStyle name="Sortie" xfId="37506" builtinId="21" hidden="1"/>
    <cellStyle name="Sortie" xfId="37545" builtinId="21" hidden="1"/>
    <cellStyle name="Sortie" xfId="37584" builtinId="21" hidden="1"/>
    <cellStyle name="Sortie" xfId="37624" builtinId="21" hidden="1"/>
    <cellStyle name="Sortie" xfId="37663" builtinId="21" hidden="1"/>
    <cellStyle name="Sortie" xfId="37703" builtinId="21" hidden="1"/>
    <cellStyle name="Sortie" xfId="37742" builtinId="21" hidden="1"/>
    <cellStyle name="Sortie" xfId="37782" builtinId="21" hidden="1"/>
    <cellStyle name="Sortie" xfId="37821" builtinId="21" hidden="1"/>
    <cellStyle name="Sortie" xfId="37860" builtinId="21" hidden="1"/>
    <cellStyle name="Sortie" xfId="37899" builtinId="21" hidden="1"/>
    <cellStyle name="Sortie" xfId="37939" builtinId="21" hidden="1"/>
    <cellStyle name="Sortie" xfId="37978" builtinId="21" hidden="1"/>
    <cellStyle name="Sortie" xfId="38016" builtinId="21" hidden="1"/>
    <cellStyle name="Sortie" xfId="38055" builtinId="21" hidden="1"/>
    <cellStyle name="Sortie" xfId="38094" builtinId="21" hidden="1"/>
    <cellStyle name="Sortie" xfId="38133" builtinId="21" hidden="1"/>
    <cellStyle name="Sortie" xfId="38173" builtinId="21" hidden="1"/>
    <cellStyle name="Sortie" xfId="38212" builtinId="21" hidden="1"/>
    <cellStyle name="Sortie" xfId="38250" builtinId="21" hidden="1"/>
    <cellStyle name="Sortie" xfId="38289" builtinId="21" hidden="1"/>
    <cellStyle name="Sortie" xfId="38328" builtinId="21" hidden="1"/>
    <cellStyle name="Sortie" xfId="38367" builtinId="21" hidden="1"/>
    <cellStyle name="Sortie" xfId="38407" builtinId="21" hidden="1"/>
    <cellStyle name="Sortie" xfId="38446" builtinId="21" hidden="1"/>
    <cellStyle name="Sortie" xfId="38486" builtinId="21" hidden="1"/>
    <cellStyle name="Sortie" xfId="38525" builtinId="21" hidden="1"/>
    <cellStyle name="Sortie" xfId="38565" builtinId="21" hidden="1"/>
    <cellStyle name="Sortie" xfId="38604" builtinId="21" hidden="1"/>
    <cellStyle name="Sortie" xfId="38643" builtinId="21" hidden="1"/>
    <cellStyle name="Sortie" xfId="38799" builtinId="21" hidden="1"/>
    <cellStyle name="Sortie" xfId="38839" builtinId="21" hidden="1"/>
    <cellStyle name="Sortie" xfId="38878" builtinId="21" hidden="1"/>
    <cellStyle name="Sortie" xfId="38916" builtinId="21" hidden="1"/>
    <cellStyle name="Sortie" xfId="38955" builtinId="21" hidden="1"/>
    <cellStyle name="Sortie" xfId="38994" builtinId="21" hidden="1"/>
    <cellStyle name="Sortie" xfId="39033" builtinId="21" hidden="1"/>
    <cellStyle name="Sortie" xfId="39073" builtinId="21" hidden="1"/>
    <cellStyle name="Sortie" xfId="39112" builtinId="21" hidden="1"/>
    <cellStyle name="Sortie" xfId="39150" builtinId="21" hidden="1"/>
    <cellStyle name="Sortie" xfId="39189" builtinId="21" hidden="1"/>
    <cellStyle name="Sortie" xfId="39228" builtinId="21" hidden="1"/>
    <cellStyle name="Sortie" xfId="39267" builtinId="21" hidden="1"/>
    <cellStyle name="Sortie" xfId="39307" builtinId="21" hidden="1"/>
    <cellStyle name="Sortie" xfId="39346" builtinId="21" hidden="1"/>
    <cellStyle name="Sortie" xfId="39387" builtinId="21" hidden="1"/>
    <cellStyle name="Sortie" xfId="39426" builtinId="21" hidden="1"/>
    <cellStyle name="Sortie" xfId="39466" builtinId="21" hidden="1"/>
    <cellStyle name="Sortie" xfId="39505" builtinId="21" hidden="1"/>
    <cellStyle name="Sortie" xfId="38781" builtinId="21" hidden="1"/>
    <cellStyle name="Sortie" xfId="38679" builtinId="21" hidden="1"/>
    <cellStyle name="Sortie" xfId="39578" builtinId="21" hidden="1"/>
    <cellStyle name="Sortie" xfId="39617" builtinId="21" hidden="1"/>
    <cellStyle name="Sortie" xfId="39655" builtinId="21" hidden="1"/>
    <cellStyle name="Sortie" xfId="39694" builtinId="21" hidden="1"/>
    <cellStyle name="Sortie" xfId="39733" builtinId="21" hidden="1"/>
    <cellStyle name="Sortie" xfId="39772" builtinId="21" hidden="1"/>
    <cellStyle name="Sortie" xfId="39812" builtinId="21" hidden="1"/>
    <cellStyle name="Sortie" xfId="39851" builtinId="21" hidden="1"/>
    <cellStyle name="Sortie" xfId="39889" builtinId="21" hidden="1"/>
    <cellStyle name="Sortie" xfId="39928" builtinId="21" hidden="1"/>
    <cellStyle name="Sortie" xfId="39967" builtinId="21" hidden="1"/>
    <cellStyle name="Sortie" xfId="40006" builtinId="21" hidden="1"/>
    <cellStyle name="Sortie" xfId="40046" builtinId="21" hidden="1"/>
    <cellStyle name="Sortie" xfId="40085" builtinId="21" hidden="1"/>
    <cellStyle name="Sortie" xfId="40125" builtinId="21" hidden="1"/>
    <cellStyle name="Sortie" xfId="40164" builtinId="21" hidden="1"/>
    <cellStyle name="Sortie" xfId="40204" builtinId="21" hidden="1"/>
    <cellStyle name="Sortie" xfId="40243" builtinId="21" hidden="1"/>
    <cellStyle name="Sortie" xfId="38697" builtinId="21" hidden="1"/>
    <cellStyle name="Sortie" xfId="38732" builtinId="21" hidden="1"/>
    <cellStyle name="Sortie" xfId="40288" builtinId="21" hidden="1"/>
    <cellStyle name="Sortie" xfId="40327" builtinId="21" hidden="1"/>
    <cellStyle name="Sortie" xfId="40365" builtinId="21" hidden="1"/>
    <cellStyle name="Sortie" xfId="40404" builtinId="21" hidden="1"/>
    <cellStyle name="Sortie" xfId="40443" builtinId="21" hidden="1"/>
    <cellStyle name="Sortie" xfId="40482" builtinId="21" hidden="1"/>
    <cellStyle name="Sortie" xfId="40522" builtinId="21" hidden="1"/>
    <cellStyle name="Sortie" xfId="40561" builtinId="21" hidden="1"/>
    <cellStyle name="Sortie" xfId="40599" builtinId="21" hidden="1"/>
    <cellStyle name="Sortie" xfId="40638" builtinId="21" hidden="1"/>
    <cellStyle name="Sortie" xfId="40677" builtinId="21" hidden="1"/>
    <cellStyle name="Sortie" xfId="40716" builtinId="21" hidden="1"/>
    <cellStyle name="Sortie" xfId="40756" builtinId="21" hidden="1"/>
    <cellStyle name="Sortie" xfId="40795" builtinId="21" hidden="1"/>
    <cellStyle name="Sortie" xfId="40835" builtinId="21" hidden="1"/>
    <cellStyle name="Sortie" xfId="40874" builtinId="21" hidden="1"/>
    <cellStyle name="Sortie" xfId="40914" builtinId="21" hidden="1"/>
    <cellStyle name="Sortie" xfId="40953" builtinId="21" hidden="1"/>
    <cellStyle name="Sortie" xfId="41013" builtinId="21" hidden="1"/>
    <cellStyle name="Sortie" xfId="41070" builtinId="21" hidden="1"/>
    <cellStyle name="Sortie" xfId="41110" builtinId="21" hidden="1"/>
    <cellStyle name="Sortie" xfId="41149" builtinId="21" hidden="1"/>
    <cellStyle name="Sortie" xfId="41187" builtinId="21" hidden="1"/>
    <cellStyle name="Sortie" xfId="41226" builtinId="21" hidden="1"/>
    <cellStyle name="Sortie" xfId="41265" builtinId="21" hidden="1"/>
    <cellStyle name="Sortie" xfId="41304" builtinId="21" hidden="1"/>
    <cellStyle name="Sortie" xfId="41344" builtinId="21" hidden="1"/>
    <cellStyle name="Sortie" xfId="41383" builtinId="21" hidden="1"/>
    <cellStyle name="Sortie" xfId="41421" builtinId="21" hidden="1"/>
    <cellStyle name="Sortie" xfId="41460" builtinId="21" hidden="1"/>
    <cellStyle name="Sortie" xfId="41499" builtinId="21" hidden="1"/>
    <cellStyle name="Sortie" xfId="41538" builtinId="21" hidden="1"/>
    <cellStyle name="Sortie" xfId="41578" builtinId="21" hidden="1"/>
    <cellStyle name="Sortie" xfId="41617" builtinId="21" hidden="1"/>
    <cellStyle name="Sortie" xfId="41657" builtinId="21" hidden="1"/>
    <cellStyle name="Sortie" xfId="41696" builtinId="21" hidden="1"/>
    <cellStyle name="Sortie" xfId="41736" builtinId="21" hidden="1"/>
    <cellStyle name="Sortie" xfId="41775" builtinId="21" hidden="1"/>
    <cellStyle name="Sortie" xfId="40998" builtinId="21" hidden="1"/>
    <cellStyle name="Sortie" xfId="41814" builtinId="21" hidden="1"/>
    <cellStyle name="Sortie" xfId="41854" builtinId="21" hidden="1"/>
    <cellStyle name="Sortie" xfId="41893" builtinId="21" hidden="1"/>
    <cellStyle name="Sortie" xfId="41931" builtinId="21" hidden="1"/>
    <cellStyle name="Sortie" xfId="41970" builtinId="21" hidden="1"/>
    <cellStyle name="Sortie" xfId="42009" builtinId="21" hidden="1"/>
    <cellStyle name="Sortie" xfId="42048" builtinId="21" hidden="1"/>
    <cellStyle name="Sortie" xfId="42088" builtinId="21" hidden="1"/>
    <cellStyle name="Sortie" xfId="42127" builtinId="21" hidden="1"/>
    <cellStyle name="Sortie" xfId="42165" builtinId="21" hidden="1"/>
    <cellStyle name="Sortie" xfId="42204" builtinId="21" hidden="1"/>
    <cellStyle name="Sortie" xfId="42243" builtinId="21" hidden="1"/>
    <cellStyle name="Sortie" xfId="42282" builtinId="21" hidden="1"/>
    <cellStyle name="Sortie" xfId="42322" builtinId="21" hidden="1"/>
    <cellStyle name="Sortie" xfId="42361" builtinId="21" hidden="1"/>
    <cellStyle name="Sortie" xfId="42401" builtinId="21" hidden="1"/>
    <cellStyle name="Sortie" xfId="42440" builtinId="21" hidden="1"/>
    <cellStyle name="Sortie" xfId="42480" builtinId="21" hidden="1"/>
    <cellStyle name="Sortie" xfId="42519" builtinId="21" hidden="1"/>
    <cellStyle name="Sortie" xfId="42583" builtinId="21" hidden="1"/>
    <cellStyle name="Sortie" xfId="42636" builtinId="21" hidden="1"/>
    <cellStyle name="Sortie" xfId="42676" builtinId="21" hidden="1"/>
    <cellStyle name="Sortie" xfId="42715" builtinId="21" hidden="1"/>
    <cellStyle name="Sortie" xfId="42753" builtinId="21" hidden="1"/>
    <cellStyle name="Sortie" xfId="42792" builtinId="21" hidden="1"/>
    <cellStyle name="Sortie" xfId="42831" builtinId="21" hidden="1"/>
    <cellStyle name="Sortie" xfId="42870" builtinId="21" hidden="1"/>
    <cellStyle name="Sortie" xfId="42910" builtinId="21" hidden="1"/>
    <cellStyle name="Sortie" xfId="42949" builtinId="21" hidden="1"/>
    <cellStyle name="Sortie" xfId="42987" builtinId="21" hidden="1"/>
    <cellStyle name="Sortie" xfId="43026" builtinId="21" hidden="1"/>
    <cellStyle name="Sortie" xfId="43065" builtinId="21" hidden="1"/>
    <cellStyle name="Sortie" xfId="43104" builtinId="21" hidden="1"/>
    <cellStyle name="Sortie" xfId="43144" builtinId="21" hidden="1"/>
    <cellStyle name="Sortie" xfId="43183" builtinId="21" hidden="1"/>
    <cellStyle name="Sortie" xfId="43223" builtinId="21" hidden="1"/>
    <cellStyle name="Sortie" xfId="43262" builtinId="21" hidden="1"/>
    <cellStyle name="Sortie" xfId="43302" builtinId="21" hidden="1"/>
    <cellStyle name="Sortie" xfId="43341" builtinId="21" hidden="1"/>
    <cellStyle name="Sortie" xfId="42562" builtinId="21" hidden="1"/>
    <cellStyle name="Sortie" xfId="43380" builtinId="21" hidden="1"/>
    <cellStyle name="Sortie" xfId="43420" builtinId="21" hidden="1"/>
    <cellStyle name="Sortie" xfId="43459" builtinId="21" hidden="1"/>
    <cellStyle name="Sortie" xfId="43497" builtinId="21" hidden="1"/>
    <cellStyle name="Sortie" xfId="43536" builtinId="21" hidden="1"/>
    <cellStyle name="Sortie" xfId="43575" builtinId="21" hidden="1"/>
    <cellStyle name="Sortie" xfId="43614" builtinId="21" hidden="1"/>
    <cellStyle name="Sortie" xfId="43654" builtinId="21" hidden="1"/>
    <cellStyle name="Sortie" xfId="43693" builtinId="21" hidden="1"/>
    <cellStyle name="Sortie" xfId="43731" builtinId="21" hidden="1"/>
    <cellStyle name="Sortie" xfId="43770" builtinId="21" hidden="1"/>
    <cellStyle name="Sortie" xfId="43809" builtinId="21" hidden="1"/>
    <cellStyle name="Sortie" xfId="43848" builtinId="21" hidden="1"/>
    <cellStyle name="Sortie" xfId="43888" builtinId="21" hidden="1"/>
    <cellStyle name="Sortie" xfId="43927" builtinId="21" hidden="1"/>
    <cellStyle name="Sortie" xfId="43967" builtinId="21" hidden="1"/>
    <cellStyle name="Sortie" xfId="44006" builtinId="21" hidden="1"/>
    <cellStyle name="Sortie" xfId="44046" builtinId="21" hidden="1"/>
    <cellStyle name="Sortie" xfId="44085" builtinId="21" hidden="1"/>
    <cellStyle name="Sortie" xfId="44149" builtinId="21" hidden="1"/>
    <cellStyle name="Sortie" xfId="44202" builtinId="21" hidden="1"/>
    <cellStyle name="Sortie" xfId="44242" builtinId="21" hidden="1"/>
    <cellStyle name="Sortie" xfId="44281" builtinId="21" hidden="1"/>
    <cellStyle name="Sortie" xfId="44319" builtinId="21" hidden="1"/>
    <cellStyle name="Sortie" xfId="44358" builtinId="21" hidden="1"/>
    <cellStyle name="Sortie" xfId="44397" builtinId="21" hidden="1"/>
    <cellStyle name="Sortie" xfId="44436" builtinId="21" hidden="1"/>
    <cellStyle name="Sortie" xfId="44476" builtinId="21" hidden="1"/>
    <cellStyle name="Sortie" xfId="44515" builtinId="21" hidden="1"/>
    <cellStyle name="Sortie" xfId="44553" builtinId="21" hidden="1"/>
    <cellStyle name="Sortie" xfId="44592" builtinId="21" hidden="1"/>
    <cellStyle name="Sortie" xfId="44631" builtinId="21" hidden="1"/>
    <cellStyle name="Sortie" xfId="44670" builtinId="21" hidden="1"/>
    <cellStyle name="Sortie" xfId="44710" builtinId="21" hidden="1"/>
    <cellStyle name="Sortie" xfId="44749" builtinId="21" hidden="1"/>
    <cellStyle name="Sortie" xfId="44789" builtinId="21" hidden="1"/>
    <cellStyle name="Sortie" xfId="44828" builtinId="21" hidden="1"/>
    <cellStyle name="Sortie" xfId="44868" builtinId="21" hidden="1"/>
    <cellStyle name="Sortie" xfId="44907" builtinId="21" hidden="1"/>
    <cellStyle name="Sortie" xfId="44129" builtinId="21" hidden="1"/>
    <cellStyle name="Sortie" xfId="44946" builtinId="21" hidden="1"/>
    <cellStyle name="Sortie" xfId="44986" builtinId="21" hidden="1"/>
    <cellStyle name="Sortie" xfId="45025" builtinId="21" hidden="1"/>
    <cellStyle name="Sortie" xfId="45063" builtinId="21" hidden="1"/>
    <cellStyle name="Sortie" xfId="45102" builtinId="21" hidden="1"/>
    <cellStyle name="Sortie" xfId="45141" builtinId="21" hidden="1"/>
    <cellStyle name="Sortie" xfId="45180" builtinId="21" hidden="1"/>
    <cellStyle name="Sortie" xfId="45220" builtinId="21" hidden="1"/>
    <cellStyle name="Sortie" xfId="45259" builtinId="21" hidden="1"/>
    <cellStyle name="Sortie" xfId="45297" builtinId="21" hidden="1"/>
    <cellStyle name="Sortie" xfId="45336" builtinId="21" hidden="1"/>
    <cellStyle name="Sortie" xfId="45375" builtinId="21" hidden="1"/>
    <cellStyle name="Sortie" xfId="45414" builtinId="21" hidden="1"/>
    <cellStyle name="Sortie" xfId="45454" builtinId="21" hidden="1"/>
    <cellStyle name="Sortie" xfId="45493" builtinId="21" hidden="1"/>
    <cellStyle name="Sortie" xfId="45533" builtinId="21" hidden="1"/>
    <cellStyle name="Sortie" xfId="45572" builtinId="21" hidden="1"/>
    <cellStyle name="Sortie" xfId="45612" builtinId="21" hidden="1"/>
    <cellStyle name="Sortie" xfId="45651" builtinId="21" hidden="1"/>
    <cellStyle name="Sortie" xfId="45690" builtinId="21" hidden="1"/>
    <cellStyle name="Sortie" xfId="45729" builtinId="21" hidden="1"/>
    <cellStyle name="Sortie" xfId="45769" builtinId="21" hidden="1"/>
    <cellStyle name="Sortie" xfId="45809" builtinId="21" hidden="1"/>
    <cellStyle name="Sortie" xfId="45847" builtinId="21" hidden="1"/>
    <cellStyle name="Sortie" xfId="45884" builtinId="21" hidden="1"/>
    <cellStyle name="Sortie" xfId="45921" builtinId="21" hidden="1"/>
    <cellStyle name="Standaard_Verz. Staten set versie 15-3" xfId="46934"/>
    <cellStyle name="Texte explicatif" xfId="92" builtinId="53" hidden="1"/>
    <cellStyle name="Texte explicatif" xfId="129" builtinId="53" hidden="1"/>
    <cellStyle name="Texte explicatif" xfId="54" builtinId="53" hidden="1"/>
    <cellStyle name="Texte explicatif" xfId="167" builtinId="53" hidden="1"/>
    <cellStyle name="Texte explicatif" xfId="205" builtinId="53" hidden="1"/>
    <cellStyle name="Texte explicatif" xfId="243" builtinId="53" hidden="1"/>
    <cellStyle name="Texte explicatif" xfId="281" builtinId="53" hidden="1"/>
    <cellStyle name="Texte explicatif" xfId="320" builtinId="53" hidden="1"/>
    <cellStyle name="Texte explicatif" xfId="360" builtinId="53" hidden="1"/>
    <cellStyle name="Texte explicatif" xfId="399" builtinId="53" hidden="1"/>
    <cellStyle name="Texte explicatif" xfId="437" builtinId="53" hidden="1"/>
    <cellStyle name="Texte explicatif" xfId="476" builtinId="53" hidden="1"/>
    <cellStyle name="Texte explicatif" xfId="515" builtinId="53" hidden="1"/>
    <cellStyle name="Texte explicatif" xfId="554" builtinId="53" hidden="1"/>
    <cellStyle name="Texte explicatif" xfId="594" builtinId="53" hidden="1"/>
    <cellStyle name="Texte explicatif" xfId="633" builtinId="53" hidden="1"/>
    <cellStyle name="Texte explicatif" xfId="671" builtinId="53" hidden="1"/>
    <cellStyle name="Texte explicatif" xfId="710" builtinId="53" hidden="1"/>
    <cellStyle name="Texte explicatif" xfId="749" builtinId="53" hidden="1"/>
    <cellStyle name="Texte explicatif" xfId="789" builtinId="53" hidden="1"/>
    <cellStyle name="Texte explicatif" xfId="828" builtinId="53" hidden="1"/>
    <cellStyle name="Texte explicatif" xfId="868" builtinId="53" hidden="1"/>
    <cellStyle name="Texte explicatif" xfId="907" builtinId="53" hidden="1"/>
    <cellStyle name="Texte explicatif" xfId="947" builtinId="53" hidden="1"/>
    <cellStyle name="Texte explicatif" xfId="986" builtinId="53" hidden="1"/>
    <cellStyle name="Texte explicatif" xfId="1025" builtinId="53" hidden="1"/>
    <cellStyle name="Texte explicatif" xfId="1064" builtinId="53" hidden="1"/>
    <cellStyle name="Texte explicatif" xfId="1220" builtinId="53" hidden="1"/>
    <cellStyle name="Texte explicatif" xfId="1260" builtinId="53" hidden="1"/>
    <cellStyle name="Texte explicatif" xfId="1299" builtinId="53" hidden="1"/>
    <cellStyle name="Texte explicatif" xfId="1337" builtinId="53" hidden="1"/>
    <cellStyle name="Texte explicatif" xfId="1376" builtinId="53" hidden="1"/>
    <cellStyle name="Texte explicatif" xfId="1415" builtinId="53" hidden="1"/>
    <cellStyle name="Texte explicatif" xfId="1454" builtinId="53" hidden="1"/>
    <cellStyle name="Texte explicatif" xfId="1494" builtinId="53" hidden="1"/>
    <cellStyle name="Texte explicatif" xfId="1533" builtinId="53" hidden="1"/>
    <cellStyle name="Texte explicatif" xfId="1571" builtinId="53" hidden="1"/>
    <cellStyle name="Texte explicatif" xfId="1610" builtinId="53" hidden="1"/>
    <cellStyle name="Texte explicatif" xfId="1649" builtinId="53" hidden="1"/>
    <cellStyle name="Texte explicatif" xfId="1689" builtinId="53" hidden="1"/>
    <cellStyle name="Texte explicatif" xfId="1728" builtinId="53" hidden="1"/>
    <cellStyle name="Texte explicatif" xfId="1768" builtinId="53" hidden="1"/>
    <cellStyle name="Texte explicatif" xfId="1808" builtinId="53" hidden="1"/>
    <cellStyle name="Texte explicatif" xfId="1848" builtinId="53" hidden="1"/>
    <cellStyle name="Texte explicatif" xfId="1887" builtinId="53" hidden="1"/>
    <cellStyle name="Texte explicatif" xfId="1926" builtinId="53" hidden="1"/>
    <cellStyle name="Texte explicatif" xfId="1193" builtinId="53" hidden="1"/>
    <cellStyle name="Texte explicatif" xfId="1090" builtinId="53" hidden="1"/>
    <cellStyle name="Texte explicatif" xfId="1999" builtinId="53" hidden="1"/>
    <cellStyle name="Texte explicatif" xfId="2038" builtinId="53" hidden="1"/>
    <cellStyle name="Texte explicatif" xfId="2076" builtinId="53" hidden="1"/>
    <cellStyle name="Texte explicatif" xfId="2115" builtinId="53" hidden="1"/>
    <cellStyle name="Texte explicatif" xfId="2154" builtinId="53" hidden="1"/>
    <cellStyle name="Texte explicatif" xfId="2193" builtinId="53" hidden="1"/>
    <cellStyle name="Texte explicatif" xfId="2233" builtinId="53" hidden="1"/>
    <cellStyle name="Texte explicatif" xfId="2272" builtinId="53" hidden="1"/>
    <cellStyle name="Texte explicatif" xfId="2310" builtinId="53" hidden="1"/>
    <cellStyle name="Texte explicatif" xfId="2349" builtinId="53" hidden="1"/>
    <cellStyle name="Texte explicatif" xfId="2388" builtinId="53" hidden="1"/>
    <cellStyle name="Texte explicatif" xfId="2428" builtinId="53" hidden="1"/>
    <cellStyle name="Texte explicatif" xfId="2467" builtinId="53" hidden="1"/>
    <cellStyle name="Texte explicatif" xfId="2507" builtinId="53" hidden="1"/>
    <cellStyle name="Texte explicatif" xfId="2546" builtinId="53" hidden="1"/>
    <cellStyle name="Texte explicatif" xfId="2586" builtinId="53" hidden="1"/>
    <cellStyle name="Texte explicatif" xfId="2625" builtinId="53" hidden="1"/>
    <cellStyle name="Texte explicatif" xfId="2664" builtinId="53" hidden="1"/>
    <cellStyle name="Texte explicatif" xfId="1117" builtinId="53" hidden="1"/>
    <cellStyle name="Texte explicatif" xfId="1153" builtinId="53" hidden="1"/>
    <cellStyle name="Texte explicatif" xfId="2709" builtinId="53" hidden="1"/>
    <cellStyle name="Texte explicatif" xfId="2748" builtinId="53" hidden="1"/>
    <cellStyle name="Texte explicatif" xfId="2786" builtinId="53" hidden="1"/>
    <cellStyle name="Texte explicatif" xfId="2825" builtinId="53" hidden="1"/>
    <cellStyle name="Texte explicatif" xfId="2864" builtinId="53" hidden="1"/>
    <cellStyle name="Texte explicatif" xfId="2903" builtinId="53" hidden="1"/>
    <cellStyle name="Texte explicatif" xfId="2943" builtinId="53" hidden="1"/>
    <cellStyle name="Texte explicatif" xfId="2982" builtinId="53" hidden="1"/>
    <cellStyle name="Texte explicatif" xfId="3020" builtinId="53" hidden="1"/>
    <cellStyle name="Texte explicatif" xfId="3059" builtinId="53" hidden="1"/>
    <cellStyle name="Texte explicatif" xfId="3098" builtinId="53" hidden="1"/>
    <cellStyle name="Texte explicatif" xfId="3138" builtinId="53" hidden="1"/>
    <cellStyle name="Texte explicatif" xfId="3177" builtinId="53" hidden="1"/>
    <cellStyle name="Texte explicatif" xfId="3217" builtinId="53" hidden="1"/>
    <cellStyle name="Texte explicatif" xfId="3256" builtinId="53" hidden="1"/>
    <cellStyle name="Texte explicatif" xfId="3296" builtinId="53" hidden="1"/>
    <cellStyle name="Texte explicatif" xfId="3335" builtinId="53" hidden="1"/>
    <cellStyle name="Texte explicatif" xfId="3374" builtinId="53" hidden="1"/>
    <cellStyle name="Texte explicatif" xfId="3413" builtinId="53" hidden="1"/>
    <cellStyle name="Texte explicatif" xfId="3604" builtinId="53" hidden="1"/>
    <cellStyle name="Texte explicatif" xfId="3648" builtinId="53" hidden="1"/>
    <cellStyle name="Texte explicatif" xfId="3687" builtinId="53" hidden="1"/>
    <cellStyle name="Texte explicatif" xfId="3725" builtinId="53" hidden="1"/>
    <cellStyle name="Texte explicatif" xfId="3764" builtinId="53" hidden="1"/>
    <cellStyle name="Texte explicatif" xfId="3803" builtinId="53" hidden="1"/>
    <cellStyle name="Texte explicatif" xfId="3842" builtinId="53" hidden="1"/>
    <cellStyle name="Texte explicatif" xfId="3882" builtinId="53" hidden="1"/>
    <cellStyle name="Texte explicatif" xfId="3921" builtinId="53" hidden="1"/>
    <cellStyle name="Texte explicatif" xfId="3959" builtinId="53" hidden="1"/>
    <cellStyle name="Texte explicatif" xfId="3998" builtinId="53" hidden="1"/>
    <cellStyle name="Texte explicatif" xfId="4041" builtinId="53" hidden="1"/>
    <cellStyle name="Texte explicatif" xfId="4081" builtinId="53" hidden="1"/>
    <cellStyle name="Texte explicatif" xfId="4120" builtinId="53" hidden="1"/>
    <cellStyle name="Texte explicatif" xfId="4160" builtinId="53" hidden="1"/>
    <cellStyle name="Texte explicatif" xfId="4200" builtinId="53" hidden="1"/>
    <cellStyle name="Texte explicatif" xfId="4240" builtinId="53" hidden="1"/>
    <cellStyle name="Texte explicatif" xfId="4279" builtinId="53" hidden="1"/>
    <cellStyle name="Texte explicatif" xfId="4318" builtinId="53" hidden="1"/>
    <cellStyle name="Texte explicatif" xfId="4374" builtinId="53" hidden="1"/>
    <cellStyle name="Texte explicatif" xfId="4530" builtinId="53" hidden="1"/>
    <cellStyle name="Texte explicatif" xfId="4574" builtinId="53" hidden="1"/>
    <cellStyle name="Texte explicatif" xfId="4613" builtinId="53" hidden="1"/>
    <cellStyle name="Texte explicatif" xfId="4651" builtinId="53" hidden="1"/>
    <cellStyle name="Texte explicatif" xfId="4690" builtinId="53" hidden="1"/>
    <cellStyle name="Texte explicatif" xfId="4729" builtinId="53" hidden="1"/>
    <cellStyle name="Texte explicatif" xfId="4768" builtinId="53" hidden="1"/>
    <cellStyle name="Texte explicatif" xfId="4808" builtinId="53" hidden="1"/>
    <cellStyle name="Texte explicatif" xfId="4847" builtinId="53" hidden="1"/>
    <cellStyle name="Texte explicatif" xfId="4885" builtinId="53" hidden="1"/>
    <cellStyle name="Texte explicatif" xfId="4924" builtinId="53" hidden="1"/>
    <cellStyle name="Texte explicatif" xfId="4967" builtinId="53" hidden="1"/>
    <cellStyle name="Texte explicatif" xfId="5007" builtinId="53" hidden="1"/>
    <cellStyle name="Texte explicatif" xfId="5046" builtinId="53" hidden="1"/>
    <cellStyle name="Texte explicatif" xfId="5086" builtinId="53" hidden="1"/>
    <cellStyle name="Texte explicatif" xfId="5126" builtinId="53" hidden="1"/>
    <cellStyle name="Texte explicatif" xfId="5166" builtinId="53" hidden="1"/>
    <cellStyle name="Texte explicatif" xfId="5205" builtinId="53" hidden="1"/>
    <cellStyle name="Texte explicatif" xfId="5244" builtinId="53" hidden="1"/>
    <cellStyle name="Texte explicatif" xfId="4503" builtinId="53" hidden="1"/>
    <cellStyle name="Texte explicatif" xfId="4400" builtinId="53" hidden="1"/>
    <cellStyle name="Texte explicatif" xfId="5317" builtinId="53" hidden="1"/>
    <cellStyle name="Texte explicatif" xfId="5356" builtinId="53" hidden="1"/>
    <cellStyle name="Texte explicatif" xfId="5394" builtinId="53" hidden="1"/>
    <cellStyle name="Texte explicatif" xfId="5433" builtinId="53" hidden="1"/>
    <cellStyle name="Texte explicatif" xfId="5472" builtinId="53" hidden="1"/>
    <cellStyle name="Texte explicatif" xfId="5511" builtinId="53" hidden="1"/>
    <cellStyle name="Texte explicatif" xfId="5551" builtinId="53" hidden="1"/>
    <cellStyle name="Texte explicatif" xfId="5590" builtinId="53" hidden="1"/>
    <cellStyle name="Texte explicatif" xfId="5628" builtinId="53" hidden="1"/>
    <cellStyle name="Texte explicatif" xfId="5667" builtinId="53" hidden="1"/>
    <cellStyle name="Texte explicatif" xfId="5706" builtinId="53" hidden="1"/>
    <cellStyle name="Texte explicatif" xfId="5746" builtinId="53" hidden="1"/>
    <cellStyle name="Texte explicatif" xfId="5785" builtinId="53" hidden="1"/>
    <cellStyle name="Texte explicatif" xfId="5825" builtinId="53" hidden="1"/>
    <cellStyle name="Texte explicatif" xfId="5864" builtinId="53" hidden="1"/>
    <cellStyle name="Texte explicatif" xfId="5904" builtinId="53" hidden="1"/>
    <cellStyle name="Texte explicatif" xfId="5943" builtinId="53" hidden="1"/>
    <cellStyle name="Texte explicatif" xfId="5982" builtinId="53" hidden="1"/>
    <cellStyle name="Texte explicatif" xfId="4427" builtinId="53" hidden="1"/>
    <cellStyle name="Texte explicatif" xfId="4463" builtinId="53" hidden="1"/>
    <cellStyle name="Texte explicatif" xfId="6027" builtinId="53" hidden="1"/>
    <cellStyle name="Texte explicatif" xfId="6066" builtinId="53" hidden="1"/>
    <cellStyle name="Texte explicatif" xfId="6104" builtinId="53" hidden="1"/>
    <cellStyle name="Texte explicatif" xfId="6143" builtinId="53" hidden="1"/>
    <cellStyle name="Texte explicatif" xfId="6182" builtinId="53" hidden="1"/>
    <cellStyle name="Texte explicatif" xfId="6221" builtinId="53" hidden="1"/>
    <cellStyle name="Texte explicatif" xfId="6261" builtinId="53" hidden="1"/>
    <cellStyle name="Texte explicatif" xfId="6300" builtinId="53" hidden="1"/>
    <cellStyle name="Texte explicatif" xfId="6338" builtinId="53" hidden="1"/>
    <cellStyle name="Texte explicatif" xfId="6377" builtinId="53" hidden="1"/>
    <cellStyle name="Texte explicatif" xfId="6416" builtinId="53" hidden="1"/>
    <cellStyle name="Texte explicatif" xfId="6456" builtinId="53" hidden="1"/>
    <cellStyle name="Texte explicatif" xfId="6495" builtinId="53" hidden="1"/>
    <cellStyle name="Texte explicatif" xfId="6535" builtinId="53" hidden="1"/>
    <cellStyle name="Texte explicatif" xfId="6574" builtinId="53" hidden="1"/>
    <cellStyle name="Texte explicatif" xfId="6614" builtinId="53" hidden="1"/>
    <cellStyle name="Texte explicatif" xfId="6653" builtinId="53" hidden="1"/>
    <cellStyle name="Texte explicatif" xfId="6692" builtinId="53" hidden="1"/>
    <cellStyle name="Texte explicatif" xfId="3577" builtinId="53" hidden="1"/>
    <cellStyle name="Texte explicatif" xfId="3449" builtinId="53" hidden="1"/>
    <cellStyle name="Texte explicatif" xfId="6747" builtinId="53" hidden="1"/>
    <cellStyle name="Texte explicatif" xfId="6786" builtinId="53" hidden="1"/>
    <cellStyle name="Texte explicatif" xfId="6824" builtinId="53" hidden="1"/>
    <cellStyle name="Texte explicatif" xfId="6863" builtinId="53" hidden="1"/>
    <cellStyle name="Texte explicatif" xfId="6902" builtinId="53" hidden="1"/>
    <cellStyle name="Texte explicatif" xfId="6941" builtinId="53" hidden="1"/>
    <cellStyle name="Texte explicatif" xfId="6981" builtinId="53" hidden="1"/>
    <cellStyle name="Texte explicatif" xfId="7020" builtinId="53" hidden="1"/>
    <cellStyle name="Texte explicatif" xfId="7058" builtinId="53" hidden="1"/>
    <cellStyle name="Texte explicatif" xfId="7097" builtinId="53" hidden="1"/>
    <cellStyle name="Texte explicatif" xfId="7138" builtinId="53" hidden="1"/>
    <cellStyle name="Texte explicatif" xfId="7178" builtinId="53" hidden="1"/>
    <cellStyle name="Texte explicatif" xfId="7217" builtinId="53" hidden="1"/>
    <cellStyle name="Texte explicatif" xfId="7257" builtinId="53" hidden="1"/>
    <cellStyle name="Texte explicatif" xfId="7297" builtinId="53" hidden="1"/>
    <cellStyle name="Texte explicatif" xfId="7337" builtinId="53" hidden="1"/>
    <cellStyle name="Texte explicatif" xfId="7376" builtinId="53" hidden="1"/>
    <cellStyle name="Texte explicatif" xfId="7415" builtinId="53" hidden="1"/>
    <cellStyle name="Texte explicatif" xfId="7465" builtinId="53" hidden="1"/>
    <cellStyle name="Texte explicatif" xfId="7621" builtinId="53" hidden="1"/>
    <cellStyle name="Texte explicatif" xfId="7663" builtinId="53" hidden="1"/>
    <cellStyle name="Texte explicatif" xfId="7702" builtinId="53" hidden="1"/>
    <cellStyle name="Texte explicatif" xfId="7740" builtinId="53" hidden="1"/>
    <cellStyle name="Texte explicatif" xfId="7779" builtinId="53" hidden="1"/>
    <cellStyle name="Texte explicatif" xfId="7818" builtinId="53" hidden="1"/>
    <cellStyle name="Texte explicatif" xfId="7857" builtinId="53" hidden="1"/>
    <cellStyle name="Texte explicatif" xfId="7897" builtinId="53" hidden="1"/>
    <cellStyle name="Texte explicatif" xfId="7936" builtinId="53" hidden="1"/>
    <cellStyle name="Texte explicatif" xfId="7974" builtinId="53" hidden="1"/>
    <cellStyle name="Texte explicatif" xfId="8013" builtinId="53" hidden="1"/>
    <cellStyle name="Texte explicatif" xfId="8054" builtinId="53" hidden="1"/>
    <cellStyle name="Texte explicatif" xfId="8094" builtinId="53" hidden="1"/>
    <cellStyle name="Texte explicatif" xfId="8133" builtinId="53" hidden="1"/>
    <cellStyle name="Texte explicatif" xfId="8173" builtinId="53" hidden="1"/>
    <cellStyle name="Texte explicatif" xfId="8213" builtinId="53" hidden="1"/>
    <cellStyle name="Texte explicatif" xfId="8253" builtinId="53" hidden="1"/>
    <cellStyle name="Texte explicatif" xfId="8292" builtinId="53" hidden="1"/>
    <cellStyle name="Texte explicatif" xfId="8331" builtinId="53" hidden="1"/>
    <cellStyle name="Texte explicatif" xfId="7594" builtinId="53" hidden="1"/>
    <cellStyle name="Texte explicatif" xfId="7491" builtinId="53" hidden="1"/>
    <cellStyle name="Texte explicatif" xfId="8404" builtinId="53" hidden="1"/>
    <cellStyle name="Texte explicatif" xfId="8443" builtinId="53" hidden="1"/>
    <cellStyle name="Texte explicatif" xfId="8481" builtinId="53" hidden="1"/>
    <cellStyle name="Texte explicatif" xfId="8520" builtinId="53" hidden="1"/>
    <cellStyle name="Texte explicatif" xfId="8559" builtinId="53" hidden="1"/>
    <cellStyle name="Texte explicatif" xfId="8598" builtinId="53" hidden="1"/>
    <cellStyle name="Texte explicatif" xfId="8638" builtinId="53" hidden="1"/>
    <cellStyle name="Texte explicatif" xfId="8677" builtinId="53" hidden="1"/>
    <cellStyle name="Texte explicatif" xfId="8715" builtinId="53" hidden="1"/>
    <cellStyle name="Texte explicatif" xfId="8754" builtinId="53" hidden="1"/>
    <cellStyle name="Texte explicatif" xfId="8793" builtinId="53" hidden="1"/>
    <cellStyle name="Texte explicatif" xfId="8833" builtinId="53" hidden="1"/>
    <cellStyle name="Texte explicatif" xfId="8872" builtinId="53" hidden="1"/>
    <cellStyle name="Texte explicatif" xfId="8912" builtinId="53" hidden="1"/>
    <cellStyle name="Texte explicatif" xfId="8951" builtinId="53" hidden="1"/>
    <cellStyle name="Texte explicatif" xfId="8991" builtinId="53" hidden="1"/>
    <cellStyle name="Texte explicatif" xfId="9030" builtinId="53" hidden="1"/>
    <cellStyle name="Texte explicatif" xfId="9069" builtinId="53" hidden="1"/>
    <cellStyle name="Texte explicatif" xfId="7518" builtinId="53" hidden="1"/>
    <cellStyle name="Texte explicatif" xfId="7554" builtinId="53" hidden="1"/>
    <cellStyle name="Texte explicatif" xfId="9114" builtinId="53" hidden="1"/>
    <cellStyle name="Texte explicatif" xfId="9153" builtinId="53" hidden="1"/>
    <cellStyle name="Texte explicatif" xfId="9191" builtinId="53" hidden="1"/>
    <cellStyle name="Texte explicatif" xfId="9230" builtinId="53" hidden="1"/>
    <cellStyle name="Texte explicatif" xfId="9269" builtinId="53" hidden="1"/>
    <cellStyle name="Texte explicatif" xfId="9308" builtinId="53" hidden="1"/>
    <cellStyle name="Texte explicatif" xfId="9348" builtinId="53" hidden="1"/>
    <cellStyle name="Texte explicatif" xfId="9387" builtinId="53" hidden="1"/>
    <cellStyle name="Texte explicatif" xfId="9425" builtinId="53" hidden="1"/>
    <cellStyle name="Texte explicatif" xfId="9464" builtinId="53" hidden="1"/>
    <cellStyle name="Texte explicatif" xfId="9503" builtinId="53" hidden="1"/>
    <cellStyle name="Texte explicatif" xfId="9543" builtinId="53" hidden="1"/>
    <cellStyle name="Texte explicatif" xfId="9582" builtinId="53" hidden="1"/>
    <cellStyle name="Texte explicatif" xfId="9622" builtinId="53" hidden="1"/>
    <cellStyle name="Texte explicatif" xfId="9661" builtinId="53" hidden="1"/>
    <cellStyle name="Texte explicatif" xfId="9701" builtinId="53" hidden="1"/>
    <cellStyle name="Texte explicatif" xfId="9740" builtinId="53" hidden="1"/>
    <cellStyle name="Texte explicatif" xfId="9779" builtinId="53" hidden="1"/>
    <cellStyle name="Texte explicatif" xfId="3631" builtinId="53" hidden="1"/>
    <cellStyle name="Texte explicatif" xfId="9819" builtinId="53" hidden="1"/>
    <cellStyle name="Texte explicatif" xfId="9859" builtinId="53" hidden="1"/>
    <cellStyle name="Texte explicatif" xfId="9898" builtinId="53" hidden="1"/>
    <cellStyle name="Texte explicatif" xfId="9936" builtinId="53" hidden="1"/>
    <cellStyle name="Texte explicatif" xfId="9975" builtinId="53" hidden="1"/>
    <cellStyle name="Texte explicatif" xfId="10014" builtinId="53" hidden="1"/>
    <cellStyle name="Texte explicatif" xfId="10053" builtinId="53" hidden="1"/>
    <cellStyle name="Texte explicatif" xfId="10093" builtinId="53" hidden="1"/>
    <cellStyle name="Texte explicatif" xfId="10132" builtinId="53" hidden="1"/>
    <cellStyle name="Texte explicatif" xfId="10170" builtinId="53" hidden="1"/>
    <cellStyle name="Texte explicatif" xfId="10209" builtinId="53" hidden="1"/>
    <cellStyle name="Texte explicatif" xfId="10248" builtinId="53" hidden="1"/>
    <cellStyle name="Texte explicatif" xfId="10288" builtinId="53" hidden="1"/>
    <cellStyle name="Texte explicatif" xfId="10327" builtinId="53" hidden="1"/>
    <cellStyle name="Texte explicatif" xfId="10367" builtinId="53" hidden="1"/>
    <cellStyle name="Texte explicatif" xfId="10406" builtinId="53" hidden="1"/>
    <cellStyle name="Texte explicatif" xfId="10446" builtinId="53" hidden="1"/>
    <cellStyle name="Texte explicatif" xfId="10485" builtinId="53" hidden="1"/>
    <cellStyle name="Texte explicatif" xfId="10524" builtinId="53" hidden="1"/>
    <cellStyle name="Texte explicatif" xfId="10563" builtinId="53" hidden="1"/>
    <cellStyle name="Texte explicatif" xfId="10719" builtinId="53" hidden="1"/>
    <cellStyle name="Texte explicatif" xfId="10759" builtinId="53" hidden="1"/>
    <cellStyle name="Texte explicatif" xfId="10798" builtinId="53" hidden="1"/>
    <cellStyle name="Texte explicatif" xfId="10836" builtinId="53" hidden="1"/>
    <cellStyle name="Texte explicatif" xfId="10875" builtinId="53" hidden="1"/>
    <cellStyle name="Texte explicatif" xfId="10914" builtinId="53" hidden="1"/>
    <cellStyle name="Texte explicatif" xfId="10953" builtinId="53" hidden="1"/>
    <cellStyle name="Texte explicatif" xfId="10993" builtinId="53" hidden="1"/>
    <cellStyle name="Texte explicatif" xfId="11032" builtinId="53" hidden="1"/>
    <cellStyle name="Texte explicatif" xfId="11070" builtinId="53" hidden="1"/>
    <cellStyle name="Texte explicatif" xfId="11109" builtinId="53" hidden="1"/>
    <cellStyle name="Texte explicatif" xfId="11148" builtinId="53" hidden="1"/>
    <cellStyle name="Texte explicatif" xfId="11188" builtinId="53" hidden="1"/>
    <cellStyle name="Texte explicatif" xfId="11227" builtinId="53" hidden="1"/>
    <cellStyle name="Texte explicatif" xfId="11267" builtinId="53" hidden="1"/>
    <cellStyle name="Texte explicatif" xfId="11307" builtinId="53" hidden="1"/>
    <cellStyle name="Texte explicatif" xfId="11347" builtinId="53" hidden="1"/>
    <cellStyle name="Texte explicatif" xfId="11386" builtinId="53" hidden="1"/>
    <cellStyle name="Texte explicatif" xfId="11425" builtinId="53" hidden="1"/>
    <cellStyle name="Texte explicatif" xfId="10692" builtinId="53" hidden="1"/>
    <cellStyle name="Texte explicatif" xfId="10589" builtinId="53" hidden="1"/>
    <cellStyle name="Texte explicatif" xfId="11498" builtinId="53" hidden="1"/>
    <cellStyle name="Texte explicatif" xfId="11537" builtinId="53" hidden="1"/>
    <cellStyle name="Texte explicatif" xfId="11575" builtinId="53" hidden="1"/>
    <cellStyle name="Texte explicatif" xfId="11614" builtinId="53" hidden="1"/>
    <cellStyle name="Texte explicatif" xfId="11653" builtinId="53" hidden="1"/>
    <cellStyle name="Texte explicatif" xfId="11692" builtinId="53" hidden="1"/>
    <cellStyle name="Texte explicatif" xfId="11732" builtinId="53" hidden="1"/>
    <cellStyle name="Texte explicatif" xfId="11771" builtinId="53" hidden="1"/>
    <cellStyle name="Texte explicatif" xfId="11809" builtinId="53" hidden="1"/>
    <cellStyle name="Texte explicatif" xfId="11848" builtinId="53" hidden="1"/>
    <cellStyle name="Texte explicatif" xfId="11887" builtinId="53" hidden="1"/>
    <cellStyle name="Texte explicatif" xfId="11927" builtinId="53" hidden="1"/>
    <cellStyle name="Texte explicatif" xfId="11966" builtinId="53" hidden="1"/>
    <cellStyle name="Texte explicatif" xfId="12006" builtinId="53" hidden="1"/>
    <cellStyle name="Texte explicatif" xfId="12045" builtinId="53" hidden="1"/>
    <cellStyle name="Texte explicatif" xfId="12085" builtinId="53" hidden="1"/>
    <cellStyle name="Texte explicatif" xfId="12124" builtinId="53" hidden="1"/>
    <cellStyle name="Texte explicatif" xfId="12163" builtinId="53" hidden="1"/>
    <cellStyle name="Texte explicatif" xfId="10616" builtinId="53" hidden="1"/>
    <cellStyle name="Texte explicatif" xfId="10652" builtinId="53" hidden="1"/>
    <cellStyle name="Texte explicatif" xfId="12208" builtinId="53" hidden="1"/>
    <cellStyle name="Texte explicatif" xfId="12247" builtinId="53" hidden="1"/>
    <cellStyle name="Texte explicatif" xfId="12285" builtinId="53" hidden="1"/>
    <cellStyle name="Texte explicatif" xfId="12324" builtinId="53" hidden="1"/>
    <cellStyle name="Texte explicatif" xfId="12363" builtinId="53" hidden="1"/>
    <cellStyle name="Texte explicatif" xfId="12402" builtinId="53" hidden="1"/>
    <cellStyle name="Texte explicatif" xfId="12442" builtinId="53" hidden="1"/>
    <cellStyle name="Texte explicatif" xfId="12481" builtinId="53" hidden="1"/>
    <cellStyle name="Texte explicatif" xfId="12519" builtinId="53" hidden="1"/>
    <cellStyle name="Texte explicatif" xfId="12558" builtinId="53" hidden="1"/>
    <cellStyle name="Texte explicatif" xfId="12597" builtinId="53" hidden="1"/>
    <cellStyle name="Texte explicatif" xfId="12637" builtinId="53" hidden="1"/>
    <cellStyle name="Texte explicatif" xfId="12676" builtinId="53" hidden="1"/>
    <cellStyle name="Texte explicatif" xfId="12716" builtinId="53" hidden="1"/>
    <cellStyle name="Texte explicatif" xfId="12755" builtinId="53" hidden="1"/>
    <cellStyle name="Texte explicatif" xfId="12795" builtinId="53" hidden="1"/>
    <cellStyle name="Texte explicatif" xfId="12834" builtinId="53" hidden="1"/>
    <cellStyle name="Texte explicatif" xfId="12873" builtinId="53" hidden="1"/>
    <cellStyle name="Texte explicatif" xfId="12912" builtinId="53" hidden="1"/>
    <cellStyle name="Texte explicatif" xfId="12951" builtinId="53" hidden="1"/>
    <cellStyle name="Texte explicatif" xfId="12991" builtinId="53" hidden="1"/>
    <cellStyle name="Texte explicatif" xfId="13030" builtinId="53" hidden="1"/>
    <cellStyle name="Texte explicatif" xfId="13068" builtinId="53" hidden="1"/>
    <cellStyle name="Texte explicatif" xfId="13107" builtinId="53" hidden="1"/>
    <cellStyle name="Texte explicatif" xfId="13146" builtinId="53" hidden="1"/>
    <cellStyle name="Texte explicatif" xfId="13185" builtinId="53" hidden="1"/>
    <cellStyle name="Texte explicatif" xfId="13225" builtinId="53" hidden="1"/>
    <cellStyle name="Texte explicatif" xfId="13264" builtinId="53" hidden="1"/>
    <cellStyle name="Texte explicatif" xfId="13302" builtinId="53" hidden="1"/>
    <cellStyle name="Texte explicatif" xfId="13341" builtinId="53" hidden="1"/>
    <cellStyle name="Texte explicatif" xfId="13380" builtinId="53" hidden="1"/>
    <cellStyle name="Texte explicatif" xfId="13420" builtinId="53" hidden="1"/>
    <cellStyle name="Texte explicatif" xfId="13459" builtinId="53" hidden="1"/>
    <cellStyle name="Texte explicatif" xfId="13499" builtinId="53" hidden="1"/>
    <cellStyle name="Texte explicatif" xfId="13538" builtinId="53" hidden="1"/>
    <cellStyle name="Texte explicatif" xfId="13578" builtinId="53" hidden="1"/>
    <cellStyle name="Texte explicatif" xfId="13617" builtinId="53" hidden="1"/>
    <cellStyle name="Texte explicatif" xfId="13656" builtinId="53" hidden="1"/>
    <cellStyle name="Texte explicatif" xfId="13695" builtinId="53" hidden="1"/>
    <cellStyle name="Texte explicatif" xfId="13851" builtinId="53" hidden="1"/>
    <cellStyle name="Texte explicatif" xfId="13891" builtinId="53" hidden="1"/>
    <cellStyle name="Texte explicatif" xfId="13930" builtinId="53" hidden="1"/>
    <cellStyle name="Texte explicatif" xfId="13968" builtinId="53" hidden="1"/>
    <cellStyle name="Texte explicatif" xfId="14007" builtinId="53" hidden="1"/>
    <cellStyle name="Texte explicatif" xfId="14046" builtinId="53" hidden="1"/>
    <cellStyle name="Texte explicatif" xfId="14085" builtinId="53" hidden="1"/>
    <cellStyle name="Texte explicatif" xfId="14125" builtinId="53" hidden="1"/>
    <cellStyle name="Texte explicatif" xfId="14164" builtinId="53" hidden="1"/>
    <cellStyle name="Texte explicatif" xfId="14202" builtinId="53" hidden="1"/>
    <cellStyle name="Texte explicatif" xfId="14241" builtinId="53" hidden="1"/>
    <cellStyle name="Texte explicatif" xfId="14280" builtinId="53" hidden="1"/>
    <cellStyle name="Texte explicatif" xfId="14320" builtinId="53" hidden="1"/>
    <cellStyle name="Texte explicatif" xfId="14359" builtinId="53" hidden="1"/>
    <cellStyle name="Texte explicatif" xfId="14399" builtinId="53" hidden="1"/>
    <cellStyle name="Texte explicatif" xfId="14439" builtinId="53" hidden="1"/>
    <cellStyle name="Texte explicatif" xfId="14479" builtinId="53" hidden="1"/>
    <cellStyle name="Texte explicatif" xfId="14518" builtinId="53" hidden="1"/>
    <cellStyle name="Texte explicatif" xfId="14557" builtinId="53" hidden="1"/>
    <cellStyle name="Texte explicatif" xfId="13824" builtinId="53" hidden="1"/>
    <cellStyle name="Texte explicatif" xfId="13721" builtinId="53" hidden="1"/>
    <cellStyle name="Texte explicatif" xfId="14630" builtinId="53" hidden="1"/>
    <cellStyle name="Texte explicatif" xfId="14669" builtinId="53" hidden="1"/>
    <cellStyle name="Texte explicatif" xfId="14707" builtinId="53" hidden="1"/>
    <cellStyle name="Texte explicatif" xfId="14746" builtinId="53" hidden="1"/>
    <cellStyle name="Texte explicatif" xfId="14785" builtinId="53" hidden="1"/>
    <cellStyle name="Texte explicatif" xfId="14824" builtinId="53" hidden="1"/>
    <cellStyle name="Texte explicatif" xfId="14864" builtinId="53" hidden="1"/>
    <cellStyle name="Texte explicatif" xfId="14903" builtinId="53" hidden="1"/>
    <cellStyle name="Texte explicatif" xfId="14941" builtinId="53" hidden="1"/>
    <cellStyle name="Texte explicatif" xfId="14980" builtinId="53" hidden="1"/>
    <cellStyle name="Texte explicatif" xfId="15019" builtinId="53" hidden="1"/>
    <cellStyle name="Texte explicatif" xfId="15059" builtinId="53" hidden="1"/>
    <cellStyle name="Texte explicatif" xfId="15098" builtinId="53" hidden="1"/>
    <cellStyle name="Texte explicatif" xfId="15138" builtinId="53" hidden="1"/>
    <cellStyle name="Texte explicatif" xfId="15177" builtinId="53" hidden="1"/>
    <cellStyle name="Texte explicatif" xfId="15217" builtinId="53" hidden="1"/>
    <cellStyle name="Texte explicatif" xfId="15256" builtinId="53" hidden="1"/>
    <cellStyle name="Texte explicatif" xfId="15295" builtinId="53" hidden="1"/>
    <cellStyle name="Texte explicatif" xfId="13748" builtinId="53" hidden="1"/>
    <cellStyle name="Texte explicatif" xfId="13784" builtinId="53" hidden="1"/>
    <cellStyle name="Texte explicatif" xfId="15340" builtinId="53" hidden="1"/>
    <cellStyle name="Texte explicatif" xfId="15379" builtinId="53" hidden="1"/>
    <cellStyle name="Texte explicatif" xfId="15417" builtinId="53" hidden="1"/>
    <cellStyle name="Texte explicatif" xfId="15456" builtinId="53" hidden="1"/>
    <cellStyle name="Texte explicatif" xfId="15495" builtinId="53" hidden="1"/>
    <cellStyle name="Texte explicatif" xfId="15534" builtinId="53" hidden="1"/>
    <cellStyle name="Texte explicatif" xfId="15574" builtinId="53" hidden="1"/>
    <cellStyle name="Texte explicatif" xfId="15613" builtinId="53" hidden="1"/>
    <cellStyle name="Texte explicatif" xfId="15651" builtinId="53" hidden="1"/>
    <cellStyle name="Texte explicatif" xfId="15690" builtinId="53" hidden="1"/>
    <cellStyle name="Texte explicatif" xfId="15729" builtinId="53" hidden="1"/>
    <cellStyle name="Texte explicatif" xfId="15769" builtinId="53" hidden="1"/>
    <cellStyle name="Texte explicatif" xfId="15808" builtinId="53" hidden="1"/>
    <cellStyle name="Texte explicatif" xfId="15848" builtinId="53" hidden="1"/>
    <cellStyle name="Texte explicatif" xfId="15887" builtinId="53" hidden="1"/>
    <cellStyle name="Texte explicatif" xfId="15927" builtinId="53" hidden="1"/>
    <cellStyle name="Texte explicatif" xfId="15966" builtinId="53" hidden="1"/>
    <cellStyle name="Texte explicatif" xfId="16005" builtinId="53" hidden="1"/>
    <cellStyle name="Texte explicatif" xfId="3476" builtinId="53" hidden="1"/>
    <cellStyle name="Texte explicatif" xfId="3525" builtinId="53" hidden="1"/>
    <cellStyle name="Texte explicatif" xfId="16058" builtinId="53" hidden="1"/>
    <cellStyle name="Texte explicatif" xfId="16097" builtinId="53" hidden="1"/>
    <cellStyle name="Texte explicatif" xfId="16135" builtinId="53" hidden="1"/>
    <cellStyle name="Texte explicatif" xfId="16174" builtinId="53" hidden="1"/>
    <cellStyle name="Texte explicatif" xfId="16213" builtinId="53" hidden="1"/>
    <cellStyle name="Texte explicatif" xfId="16252" builtinId="53" hidden="1"/>
    <cellStyle name="Texte explicatif" xfId="16292" builtinId="53" hidden="1"/>
    <cellStyle name="Texte explicatif" xfId="16331" builtinId="53" hidden="1"/>
    <cellStyle name="Texte explicatif" xfId="16369" builtinId="53" hidden="1"/>
    <cellStyle name="Texte explicatif" xfId="16408" builtinId="53" hidden="1"/>
    <cellStyle name="Texte explicatif" xfId="16447" builtinId="53" hidden="1"/>
    <cellStyle name="Texte explicatif" xfId="16487" builtinId="53" hidden="1"/>
    <cellStyle name="Texte explicatif" xfId="16526" builtinId="53" hidden="1"/>
    <cellStyle name="Texte explicatif" xfId="16566" builtinId="53" hidden="1"/>
    <cellStyle name="Texte explicatif" xfId="16605" builtinId="53" hidden="1"/>
    <cellStyle name="Texte explicatif" xfId="16645" builtinId="53" hidden="1"/>
    <cellStyle name="Texte explicatif" xfId="16684" builtinId="53" hidden="1"/>
    <cellStyle name="Texte explicatif" xfId="16723" builtinId="53" hidden="1"/>
    <cellStyle name="Texte explicatif" xfId="16762" builtinId="53" hidden="1"/>
    <cellStyle name="Texte explicatif" xfId="16918" builtinId="53" hidden="1"/>
    <cellStyle name="Texte explicatif" xfId="16958" builtinId="53" hidden="1"/>
    <cellStyle name="Texte explicatif" xfId="16997" builtinId="53" hidden="1"/>
    <cellStyle name="Texte explicatif" xfId="17035" builtinId="53" hidden="1"/>
    <cellStyle name="Texte explicatif" xfId="17074" builtinId="53" hidden="1"/>
    <cellStyle name="Texte explicatif" xfId="17113" builtinId="53" hidden="1"/>
    <cellStyle name="Texte explicatif" xfId="17152" builtinId="53" hidden="1"/>
    <cellStyle name="Texte explicatif" xfId="17192" builtinId="53" hidden="1"/>
    <cellStyle name="Texte explicatif" xfId="17231" builtinId="53" hidden="1"/>
    <cellStyle name="Texte explicatif" xfId="17269" builtinId="53" hidden="1"/>
    <cellStyle name="Texte explicatif" xfId="17308" builtinId="53" hidden="1"/>
    <cellStyle name="Texte explicatif" xfId="17347" builtinId="53" hidden="1"/>
    <cellStyle name="Texte explicatif" xfId="17387" builtinId="53" hidden="1"/>
    <cellStyle name="Texte explicatif" xfId="17426" builtinId="53" hidden="1"/>
    <cellStyle name="Texte explicatif" xfId="17466" builtinId="53" hidden="1"/>
    <cellStyle name="Texte explicatif" xfId="17506" builtinId="53" hidden="1"/>
    <cellStyle name="Texte explicatif" xfId="17546" builtinId="53" hidden="1"/>
    <cellStyle name="Texte explicatif" xfId="17585" builtinId="53" hidden="1"/>
    <cellStyle name="Texte explicatif" xfId="17624" builtinId="53" hidden="1"/>
    <cellStyle name="Texte explicatif" xfId="16891" builtinId="53" hidden="1"/>
    <cellStyle name="Texte explicatif" xfId="16788" builtinId="53" hidden="1"/>
    <cellStyle name="Texte explicatif" xfId="17697" builtinId="53" hidden="1"/>
    <cellStyle name="Texte explicatif" xfId="17736" builtinId="53" hidden="1"/>
    <cellStyle name="Texte explicatif" xfId="17774" builtinId="53" hidden="1"/>
    <cellStyle name="Texte explicatif" xfId="17813" builtinId="53" hidden="1"/>
    <cellStyle name="Texte explicatif" xfId="17852" builtinId="53" hidden="1"/>
    <cellStyle name="Texte explicatif" xfId="17891" builtinId="53" hidden="1"/>
    <cellStyle name="Texte explicatif" xfId="17931" builtinId="53" hidden="1"/>
    <cellStyle name="Texte explicatif" xfId="17970" builtinId="53" hidden="1"/>
    <cellStyle name="Texte explicatif" xfId="18008" builtinId="53" hidden="1"/>
    <cellStyle name="Texte explicatif" xfId="18047" builtinId="53" hidden="1"/>
    <cellStyle name="Texte explicatif" xfId="18086" builtinId="53" hidden="1"/>
    <cellStyle name="Texte explicatif" xfId="18126" builtinId="53" hidden="1"/>
    <cellStyle name="Texte explicatif" xfId="18165" builtinId="53" hidden="1"/>
    <cellStyle name="Texte explicatif" xfId="18205" builtinId="53" hidden="1"/>
    <cellStyle name="Texte explicatif" xfId="18244" builtinId="53" hidden="1"/>
    <cellStyle name="Texte explicatif" xfId="18284" builtinId="53" hidden="1"/>
    <cellStyle name="Texte explicatif" xfId="18323" builtinId="53" hidden="1"/>
    <cellStyle name="Texte explicatif" xfId="18362" builtinId="53" hidden="1"/>
    <cellStyle name="Texte explicatif" xfId="16815" builtinId="53" hidden="1"/>
    <cellStyle name="Texte explicatif" xfId="16851" builtinId="53" hidden="1"/>
    <cellStyle name="Texte explicatif" xfId="18407" builtinId="53" hidden="1"/>
    <cellStyle name="Texte explicatif" xfId="18446" builtinId="53" hidden="1"/>
    <cellStyle name="Texte explicatif" xfId="18484" builtinId="53" hidden="1"/>
    <cellStyle name="Texte explicatif" xfId="18523" builtinId="53" hidden="1"/>
    <cellStyle name="Texte explicatif" xfId="18562" builtinId="53" hidden="1"/>
    <cellStyle name="Texte explicatif" xfId="18601" builtinId="53" hidden="1"/>
    <cellStyle name="Texte explicatif" xfId="18641" builtinId="53" hidden="1"/>
    <cellStyle name="Texte explicatif" xfId="18680" builtinId="53" hidden="1"/>
    <cellStyle name="Texte explicatif" xfId="18718" builtinId="53" hidden="1"/>
    <cellStyle name="Texte explicatif" xfId="18757" builtinId="53" hidden="1"/>
    <cellStyle name="Texte explicatif" xfId="18796" builtinId="53" hidden="1"/>
    <cellStyle name="Texte explicatif" xfId="18836" builtinId="53" hidden="1"/>
    <cellStyle name="Texte explicatif" xfId="18875" builtinId="53" hidden="1"/>
    <cellStyle name="Texte explicatif" xfId="18915" builtinId="53" hidden="1"/>
    <cellStyle name="Texte explicatif" xfId="18954" builtinId="53" hidden="1"/>
    <cellStyle name="Texte explicatif" xfId="18994" builtinId="53" hidden="1"/>
    <cellStyle name="Texte explicatif" xfId="19033" builtinId="53" hidden="1"/>
    <cellStyle name="Texte explicatif" xfId="19072" builtinId="53" hidden="1"/>
    <cellStyle name="Texte explicatif" xfId="6730" builtinId="53" hidden="1"/>
    <cellStyle name="Texte explicatif" xfId="19192" builtinId="53" hidden="1"/>
    <cellStyle name="Texte explicatif" xfId="19232" builtinId="53" hidden="1"/>
    <cellStyle name="Texte explicatif" xfId="19271" builtinId="53" hidden="1"/>
    <cellStyle name="Texte explicatif" xfId="19309" builtinId="53" hidden="1"/>
    <cellStyle name="Texte explicatif" xfId="19348" builtinId="53" hidden="1"/>
    <cellStyle name="Texte explicatif" xfId="19387" builtinId="53" hidden="1"/>
    <cellStyle name="Texte explicatif" xfId="19426" builtinId="53" hidden="1"/>
    <cellStyle name="Texte explicatif" xfId="19466" builtinId="53" hidden="1"/>
    <cellStyle name="Texte explicatif" xfId="19505" builtinId="53" hidden="1"/>
    <cellStyle name="Texte explicatif" xfId="19543" builtinId="53" hidden="1"/>
    <cellStyle name="Texte explicatif" xfId="19582" builtinId="53" hidden="1"/>
    <cellStyle name="Texte explicatif" xfId="19621" builtinId="53" hidden="1"/>
    <cellStyle name="Texte explicatif" xfId="19661" builtinId="53" hidden="1"/>
    <cellStyle name="Texte explicatif" xfId="19700" builtinId="53" hidden="1"/>
    <cellStyle name="Texte explicatif" xfId="19740" builtinId="53" hidden="1"/>
    <cellStyle name="Texte explicatif" xfId="19779" builtinId="53" hidden="1"/>
    <cellStyle name="Texte explicatif" xfId="19819" builtinId="53" hidden="1"/>
    <cellStyle name="Texte explicatif" xfId="19858" builtinId="53" hidden="1"/>
    <cellStyle name="Texte explicatif" xfId="19897" builtinId="53" hidden="1"/>
    <cellStyle name="Texte explicatif" xfId="19948" builtinId="53" hidden="1"/>
    <cellStyle name="Texte explicatif" xfId="20104" builtinId="53" hidden="1"/>
    <cellStyle name="Texte explicatif" xfId="20144" builtinId="53" hidden="1"/>
    <cellStyle name="Texte explicatif" xfId="20183" builtinId="53" hidden="1"/>
    <cellStyle name="Texte explicatif" xfId="20221" builtinId="53" hidden="1"/>
    <cellStyle name="Texte explicatif" xfId="20260" builtinId="53" hidden="1"/>
    <cellStyle name="Texte explicatif" xfId="20299" builtinId="53" hidden="1"/>
    <cellStyle name="Texte explicatif" xfId="20338" builtinId="53" hidden="1"/>
    <cellStyle name="Texte explicatif" xfId="20378" builtinId="53" hidden="1"/>
    <cellStyle name="Texte explicatif" xfId="20417" builtinId="53" hidden="1"/>
    <cellStyle name="Texte explicatif" xfId="20455" builtinId="53" hidden="1"/>
    <cellStyle name="Texte explicatif" xfId="20494" builtinId="53" hidden="1"/>
    <cellStyle name="Texte explicatif" xfId="20533" builtinId="53" hidden="1"/>
    <cellStyle name="Texte explicatif" xfId="20573" builtinId="53" hidden="1"/>
    <cellStyle name="Texte explicatif" xfId="20612" builtinId="53" hidden="1"/>
    <cellStyle name="Texte explicatif" xfId="20652" builtinId="53" hidden="1"/>
    <cellStyle name="Texte explicatif" xfId="20692" builtinId="53" hidden="1"/>
    <cellStyle name="Texte explicatif" xfId="20732" builtinId="53" hidden="1"/>
    <cellStyle name="Texte explicatif" xfId="20771" builtinId="53" hidden="1"/>
    <cellStyle name="Texte explicatif" xfId="20810" builtinId="53" hidden="1"/>
    <cellStyle name="Texte explicatif" xfId="20077" builtinId="53" hidden="1"/>
    <cellStyle name="Texte explicatif" xfId="19974" builtinId="53" hidden="1"/>
    <cellStyle name="Texte explicatif" xfId="20883" builtinId="53" hidden="1"/>
    <cellStyle name="Texte explicatif" xfId="20922" builtinId="53" hidden="1"/>
    <cellStyle name="Texte explicatif" xfId="20960" builtinId="53" hidden="1"/>
    <cellStyle name="Texte explicatif" xfId="20999" builtinId="53" hidden="1"/>
    <cellStyle name="Texte explicatif" xfId="21038" builtinId="53" hidden="1"/>
    <cellStyle name="Texte explicatif" xfId="21077" builtinId="53" hidden="1"/>
    <cellStyle name="Texte explicatif" xfId="21117" builtinId="53" hidden="1"/>
    <cellStyle name="Texte explicatif" xfId="21156" builtinId="53" hidden="1"/>
    <cellStyle name="Texte explicatif" xfId="21194" builtinId="53" hidden="1"/>
    <cellStyle name="Texte explicatif" xfId="21233" builtinId="53" hidden="1"/>
    <cellStyle name="Texte explicatif" xfId="21272" builtinId="53" hidden="1"/>
    <cellStyle name="Texte explicatif" xfId="21312" builtinId="53" hidden="1"/>
    <cellStyle name="Texte explicatif" xfId="21351" builtinId="53" hidden="1"/>
    <cellStyle name="Texte explicatif" xfId="21391" builtinId="53" hidden="1"/>
    <cellStyle name="Texte explicatif" xfId="21430" builtinId="53" hidden="1"/>
    <cellStyle name="Texte explicatif" xfId="21470" builtinId="53" hidden="1"/>
    <cellStyle name="Texte explicatif" xfId="21509" builtinId="53" hidden="1"/>
    <cellStyle name="Texte explicatif" xfId="21548" builtinId="53" hidden="1"/>
    <cellStyle name="Texte explicatif" xfId="20001" builtinId="53" hidden="1"/>
    <cellStyle name="Texte explicatif" xfId="20037" builtinId="53" hidden="1"/>
    <cellStyle name="Texte explicatif" xfId="21593" builtinId="53" hidden="1"/>
    <cellStyle name="Texte explicatif" xfId="21632" builtinId="53" hidden="1"/>
    <cellStyle name="Texte explicatif" xfId="21670" builtinId="53" hidden="1"/>
    <cellStyle name="Texte explicatif" xfId="21709" builtinId="53" hidden="1"/>
    <cellStyle name="Texte explicatif" xfId="21748" builtinId="53" hidden="1"/>
    <cellStyle name="Texte explicatif" xfId="21787" builtinId="53" hidden="1"/>
    <cellStyle name="Texte explicatif" xfId="21827" builtinId="53" hidden="1"/>
    <cellStyle name="Texte explicatif" xfId="21866" builtinId="53" hidden="1"/>
    <cellStyle name="Texte explicatif" xfId="21904" builtinId="53" hidden="1"/>
    <cellStyle name="Texte explicatif" xfId="21943" builtinId="53" hidden="1"/>
    <cellStyle name="Texte explicatif" xfId="21982" builtinId="53" hidden="1"/>
    <cellStyle name="Texte explicatif" xfId="22022" builtinId="53" hidden="1"/>
    <cellStyle name="Texte explicatif" xfId="22061" builtinId="53" hidden="1"/>
    <cellStyle name="Texte explicatif" xfId="22101" builtinId="53" hidden="1"/>
    <cellStyle name="Texte explicatif" xfId="22140" builtinId="53" hidden="1"/>
    <cellStyle name="Texte explicatif" xfId="22180" builtinId="53" hidden="1"/>
    <cellStyle name="Texte explicatif" xfId="22219" builtinId="53" hidden="1"/>
    <cellStyle name="Texte explicatif" xfId="22258" builtinId="53" hidden="1"/>
    <cellStyle name="Texte explicatif" xfId="22297" builtinId="53" hidden="1"/>
    <cellStyle name="Texte explicatif" xfId="22336" builtinId="53" hidden="1"/>
    <cellStyle name="Texte explicatif" xfId="22376" builtinId="53" hidden="1"/>
    <cellStyle name="Texte explicatif" xfId="22415" builtinId="53" hidden="1"/>
    <cellStyle name="Texte explicatif" xfId="22453" builtinId="53" hidden="1"/>
    <cellStyle name="Texte explicatif" xfId="22492" builtinId="53" hidden="1"/>
    <cellStyle name="Texte explicatif" xfId="22531" builtinId="53" hidden="1"/>
    <cellStyle name="Texte explicatif" xfId="22570" builtinId="53" hidden="1"/>
    <cellStyle name="Texte explicatif" xfId="22610" builtinId="53" hidden="1"/>
    <cellStyle name="Texte explicatif" xfId="22649" builtinId="53" hidden="1"/>
    <cellStyle name="Texte explicatif" xfId="22687" builtinId="53" hidden="1"/>
    <cellStyle name="Texte explicatif" xfId="22726" builtinId="53" hidden="1"/>
    <cellStyle name="Texte explicatif" xfId="22765" builtinId="53" hidden="1"/>
    <cellStyle name="Texte explicatif" xfId="22805" builtinId="53" hidden="1"/>
    <cellStyle name="Texte explicatif" xfId="22844" builtinId="53" hidden="1"/>
    <cellStyle name="Texte explicatif" xfId="22884" builtinId="53" hidden="1"/>
    <cellStyle name="Texte explicatif" xfId="22923" builtinId="53" hidden="1"/>
    <cellStyle name="Texte explicatif" xfId="22963" builtinId="53" hidden="1"/>
    <cellStyle name="Texte explicatif" xfId="23002" builtinId="53" hidden="1"/>
    <cellStyle name="Texte explicatif" xfId="23041" builtinId="53" hidden="1"/>
    <cellStyle name="Texte explicatif" xfId="23080" builtinId="53" hidden="1"/>
    <cellStyle name="Texte explicatif" xfId="23236" builtinId="53" hidden="1"/>
    <cellStyle name="Texte explicatif" xfId="23276" builtinId="53" hidden="1"/>
    <cellStyle name="Texte explicatif" xfId="23315" builtinId="53" hidden="1"/>
    <cellStyle name="Texte explicatif" xfId="23353" builtinId="53" hidden="1"/>
    <cellStyle name="Texte explicatif" xfId="23392" builtinId="53" hidden="1"/>
    <cellStyle name="Texte explicatif" xfId="23431" builtinId="53" hidden="1"/>
    <cellStyle name="Texte explicatif" xfId="23470" builtinId="53" hidden="1"/>
    <cellStyle name="Texte explicatif" xfId="23510" builtinId="53" hidden="1"/>
    <cellStyle name="Texte explicatif" xfId="23549" builtinId="53" hidden="1"/>
    <cellStyle name="Texte explicatif" xfId="23587" builtinId="53" hidden="1"/>
    <cellStyle name="Texte explicatif" xfId="23626" builtinId="53" hidden="1"/>
    <cellStyle name="Texte explicatif" xfId="23665" builtinId="53" hidden="1"/>
    <cellStyle name="Texte explicatif" xfId="23705" builtinId="53" hidden="1"/>
    <cellStyle name="Texte explicatif" xfId="23744" builtinId="53" hidden="1"/>
    <cellStyle name="Texte explicatif" xfId="23784" builtinId="53" hidden="1"/>
    <cellStyle name="Texte explicatif" xfId="23824" builtinId="53" hidden="1"/>
    <cellStyle name="Texte explicatif" xfId="23864" builtinId="53" hidden="1"/>
    <cellStyle name="Texte explicatif" xfId="23903" builtinId="53" hidden="1"/>
    <cellStyle name="Texte explicatif" xfId="23942" builtinId="53" hidden="1"/>
    <cellStyle name="Texte explicatif" xfId="23209" builtinId="53" hidden="1"/>
    <cellStyle name="Texte explicatif" xfId="23106" builtinId="53" hidden="1"/>
    <cellStyle name="Texte explicatif" xfId="24015" builtinId="53" hidden="1"/>
    <cellStyle name="Texte explicatif" xfId="24054" builtinId="53" hidden="1"/>
    <cellStyle name="Texte explicatif" xfId="24092" builtinId="53" hidden="1"/>
    <cellStyle name="Texte explicatif" xfId="24131" builtinId="53" hidden="1"/>
    <cellStyle name="Texte explicatif" xfId="24170" builtinId="53" hidden="1"/>
    <cellStyle name="Texte explicatif" xfId="24209" builtinId="53" hidden="1"/>
    <cellStyle name="Texte explicatif" xfId="24249" builtinId="53" hidden="1"/>
    <cellStyle name="Texte explicatif" xfId="24288" builtinId="53" hidden="1"/>
    <cellStyle name="Texte explicatif" xfId="24326" builtinId="53" hidden="1"/>
    <cellStyle name="Texte explicatif" xfId="24365" builtinId="53" hidden="1"/>
    <cellStyle name="Texte explicatif" xfId="24404" builtinId="53" hidden="1"/>
    <cellStyle name="Texte explicatif" xfId="24444" builtinId="53" hidden="1"/>
    <cellStyle name="Texte explicatif" xfId="24483" builtinId="53" hidden="1"/>
    <cellStyle name="Texte explicatif" xfId="24523" builtinId="53" hidden="1"/>
    <cellStyle name="Texte explicatif" xfId="24562" builtinId="53" hidden="1"/>
    <cellStyle name="Texte explicatif" xfId="24602" builtinId="53" hidden="1"/>
    <cellStyle name="Texte explicatif" xfId="24641" builtinId="53" hidden="1"/>
    <cellStyle name="Texte explicatif" xfId="24680" builtinId="53" hidden="1"/>
    <cellStyle name="Texte explicatif" xfId="23133" builtinId="53" hidden="1"/>
    <cellStyle name="Texte explicatif" xfId="23169" builtinId="53" hidden="1"/>
    <cellStyle name="Texte explicatif" xfId="24725" builtinId="53" hidden="1"/>
    <cellStyle name="Texte explicatif" xfId="24764" builtinId="53" hidden="1"/>
    <cellStyle name="Texte explicatif" xfId="24802" builtinId="53" hidden="1"/>
    <cellStyle name="Texte explicatif" xfId="24841" builtinId="53" hidden="1"/>
    <cellStyle name="Texte explicatif" xfId="24880" builtinId="53" hidden="1"/>
    <cellStyle name="Texte explicatif" xfId="24919" builtinId="53" hidden="1"/>
    <cellStyle name="Texte explicatif" xfId="24959" builtinId="53" hidden="1"/>
    <cellStyle name="Texte explicatif" xfId="24998" builtinId="53" hidden="1"/>
    <cellStyle name="Texte explicatif" xfId="25036" builtinId="53" hidden="1"/>
    <cellStyle name="Texte explicatif" xfId="25075" builtinId="53" hidden="1"/>
    <cellStyle name="Texte explicatif" xfId="25114" builtinId="53" hidden="1"/>
    <cellStyle name="Texte explicatif" xfId="25154" builtinId="53" hidden="1"/>
    <cellStyle name="Texte explicatif" xfId="25193" builtinId="53" hidden="1"/>
    <cellStyle name="Texte explicatif" xfId="25233" builtinId="53" hidden="1"/>
    <cellStyle name="Texte explicatif" xfId="25272" builtinId="53" hidden="1"/>
    <cellStyle name="Texte explicatif" xfId="25312" builtinId="53" hidden="1"/>
    <cellStyle name="Texte explicatif" xfId="25351" builtinId="53" hidden="1"/>
    <cellStyle name="Texte explicatif" xfId="25390" builtinId="53" hidden="1"/>
    <cellStyle name="Texte explicatif" xfId="19165" builtinId="53" hidden="1"/>
    <cellStyle name="Texte explicatif" xfId="19136" builtinId="53" hidden="1"/>
    <cellStyle name="Texte explicatif" xfId="25416" builtinId="53" hidden="1"/>
    <cellStyle name="Texte explicatif" xfId="25455" builtinId="53" hidden="1"/>
    <cellStyle name="Texte explicatif" xfId="25493" builtinId="53" hidden="1"/>
    <cellStyle name="Texte explicatif" xfId="25532" builtinId="53" hidden="1"/>
    <cellStyle name="Texte explicatif" xfId="25571" builtinId="53" hidden="1"/>
    <cellStyle name="Texte explicatif" xfId="25610" builtinId="53" hidden="1"/>
    <cellStyle name="Texte explicatif" xfId="25650" builtinId="53" hidden="1"/>
    <cellStyle name="Texte explicatif" xfId="25689" builtinId="53" hidden="1"/>
    <cellStyle name="Texte explicatif" xfId="25727" builtinId="53" hidden="1"/>
    <cellStyle name="Texte explicatif" xfId="25766" builtinId="53" hidden="1"/>
    <cellStyle name="Texte explicatif" xfId="25805" builtinId="53" hidden="1"/>
    <cellStyle name="Texte explicatif" xfId="25845" builtinId="53" hidden="1"/>
    <cellStyle name="Texte explicatif" xfId="25884" builtinId="53" hidden="1"/>
    <cellStyle name="Texte explicatif" xfId="25924" builtinId="53" hidden="1"/>
    <cellStyle name="Texte explicatif" xfId="25963" builtinId="53" hidden="1"/>
    <cellStyle name="Texte explicatif" xfId="26003" builtinId="53" hidden="1"/>
    <cellStyle name="Texte explicatif" xfId="26042" builtinId="53" hidden="1"/>
    <cellStyle name="Texte explicatif" xfId="26081" builtinId="53" hidden="1"/>
    <cellStyle name="Texte explicatif" xfId="26120" builtinId="53" hidden="1"/>
    <cellStyle name="Texte explicatif" xfId="26276" builtinId="53" hidden="1"/>
    <cellStyle name="Texte explicatif" xfId="26316" builtinId="53" hidden="1"/>
    <cellStyle name="Texte explicatif" xfId="26355" builtinId="53" hidden="1"/>
    <cellStyle name="Texte explicatif" xfId="26393" builtinId="53" hidden="1"/>
    <cellStyle name="Texte explicatif" xfId="26432" builtinId="53" hidden="1"/>
    <cellStyle name="Texte explicatif" xfId="26471" builtinId="53" hidden="1"/>
    <cellStyle name="Texte explicatif" xfId="26510" builtinId="53" hidden="1"/>
    <cellStyle name="Texte explicatif" xfId="26550" builtinId="53" hidden="1"/>
    <cellStyle name="Texte explicatif" xfId="26589" builtinId="53" hidden="1"/>
    <cellStyle name="Texte explicatif" xfId="26627" builtinId="53" hidden="1"/>
    <cellStyle name="Texte explicatif" xfId="26666" builtinId="53" hidden="1"/>
    <cellStyle name="Texte explicatif" xfId="26705" builtinId="53" hidden="1"/>
    <cellStyle name="Texte explicatif" xfId="26745" builtinId="53" hidden="1"/>
    <cellStyle name="Texte explicatif" xfId="26784" builtinId="53" hidden="1"/>
    <cellStyle name="Texte explicatif" xfId="26824" builtinId="53" hidden="1"/>
    <cellStyle name="Texte explicatif" xfId="26864" builtinId="53" hidden="1"/>
    <cellStyle name="Texte explicatif" xfId="26904" builtinId="53" hidden="1"/>
    <cellStyle name="Texte explicatif" xfId="26943" builtinId="53" hidden="1"/>
    <cellStyle name="Texte explicatif" xfId="26982" builtinId="53" hidden="1"/>
    <cellStyle name="Texte explicatif" xfId="26249" builtinId="53" hidden="1"/>
    <cellStyle name="Texte explicatif" xfId="26146" builtinId="53" hidden="1"/>
    <cellStyle name="Texte explicatif" xfId="27055" builtinId="53" hidden="1"/>
    <cellStyle name="Texte explicatif" xfId="27094" builtinId="53" hidden="1"/>
    <cellStyle name="Texte explicatif" xfId="27132" builtinId="53" hidden="1"/>
    <cellStyle name="Texte explicatif" xfId="27171" builtinId="53" hidden="1"/>
    <cellStyle name="Texte explicatif" xfId="27210" builtinId="53" hidden="1"/>
    <cellStyle name="Texte explicatif" xfId="27249" builtinId="53" hidden="1"/>
    <cellStyle name="Texte explicatif" xfId="27289" builtinId="53" hidden="1"/>
    <cellStyle name="Texte explicatif" xfId="27328" builtinId="53" hidden="1"/>
    <cellStyle name="Texte explicatif" xfId="27366" builtinId="53" hidden="1"/>
    <cellStyle name="Texte explicatif" xfId="27405" builtinId="53" hidden="1"/>
    <cellStyle name="Texte explicatif" xfId="27444" builtinId="53" hidden="1"/>
    <cellStyle name="Texte explicatif" xfId="27484" builtinId="53" hidden="1"/>
    <cellStyle name="Texte explicatif" xfId="27523" builtinId="53" hidden="1"/>
    <cellStyle name="Texte explicatif" xfId="27563" builtinId="53" hidden="1"/>
    <cellStyle name="Texte explicatif" xfId="27602" builtinId="53" hidden="1"/>
    <cellStyle name="Texte explicatif" xfId="27642" builtinId="53" hidden="1"/>
    <cellStyle name="Texte explicatif" xfId="27681" builtinId="53" hidden="1"/>
    <cellStyle name="Texte explicatif" xfId="27720" builtinId="53" hidden="1"/>
    <cellStyle name="Texte explicatif" xfId="26173" builtinId="53" hidden="1"/>
    <cellStyle name="Texte explicatif" xfId="26209" builtinId="53" hidden="1"/>
    <cellStyle name="Texte explicatif" xfId="27765" builtinId="53" hidden="1"/>
    <cellStyle name="Texte explicatif" xfId="27804" builtinId="53" hidden="1"/>
    <cellStyle name="Texte explicatif" xfId="27842" builtinId="53" hidden="1"/>
    <cellStyle name="Texte explicatif" xfId="27881" builtinId="53" hidden="1"/>
    <cellStyle name="Texte explicatif" xfId="27920" builtinId="53" hidden="1"/>
    <cellStyle name="Texte explicatif" xfId="27959" builtinId="53" hidden="1"/>
    <cellStyle name="Texte explicatif" xfId="27999" builtinId="53" hidden="1"/>
    <cellStyle name="Texte explicatif" xfId="28038" builtinId="53" hidden="1"/>
    <cellStyle name="Texte explicatif" xfId="28076" builtinId="53" hidden="1"/>
    <cellStyle name="Texte explicatif" xfId="28115" builtinId="53" hidden="1"/>
    <cellStyle name="Texte explicatif" xfId="28154" builtinId="53" hidden="1"/>
    <cellStyle name="Texte explicatif" xfId="28194" builtinId="53" hidden="1"/>
    <cellStyle name="Texte explicatif" xfId="28233" builtinId="53" hidden="1"/>
    <cellStyle name="Texte explicatif" xfId="28273" builtinId="53" hidden="1"/>
    <cellStyle name="Texte explicatif" xfId="28312" builtinId="53" hidden="1"/>
    <cellStyle name="Texte explicatif" xfId="28352" builtinId="53" hidden="1"/>
    <cellStyle name="Texte explicatif" xfId="28391" builtinId="53" hidden="1"/>
    <cellStyle name="Texte explicatif" xfId="28430" builtinId="53" hidden="1"/>
    <cellStyle name="Texte explicatif" xfId="28469" builtinId="53" hidden="1"/>
    <cellStyle name="Texte explicatif" xfId="28591" builtinId="53" hidden="1"/>
    <cellStyle name="Texte explicatif" xfId="28633" builtinId="53" hidden="1"/>
    <cellStyle name="Texte explicatif" xfId="28672" builtinId="53" hidden="1"/>
    <cellStyle name="Texte explicatif" xfId="28710" builtinId="53" hidden="1"/>
    <cellStyle name="Texte explicatif" xfId="28749" builtinId="53" hidden="1"/>
    <cellStyle name="Texte explicatif" xfId="28788" builtinId="53" hidden="1"/>
    <cellStyle name="Texte explicatif" xfId="28827" builtinId="53" hidden="1"/>
    <cellStyle name="Texte explicatif" xfId="28867" builtinId="53" hidden="1"/>
    <cellStyle name="Texte explicatif" xfId="28906" builtinId="53" hidden="1"/>
    <cellStyle name="Texte explicatif" xfId="28944" builtinId="53" hidden="1"/>
    <cellStyle name="Texte explicatif" xfId="28983" builtinId="53" hidden="1"/>
    <cellStyle name="Texte explicatif" xfId="29024" builtinId="53" hidden="1"/>
    <cellStyle name="Texte explicatif" xfId="29064" builtinId="53" hidden="1"/>
    <cellStyle name="Texte explicatif" xfId="29103" builtinId="53" hidden="1"/>
    <cellStyle name="Texte explicatif" xfId="29143" builtinId="53" hidden="1"/>
    <cellStyle name="Texte explicatif" xfId="29183" builtinId="53" hidden="1"/>
    <cellStyle name="Texte explicatif" xfId="29223" builtinId="53" hidden="1"/>
    <cellStyle name="Texte explicatif" xfId="29262" builtinId="53" hidden="1"/>
    <cellStyle name="Texte explicatif" xfId="29301" builtinId="53" hidden="1"/>
    <cellStyle name="Texte explicatif" xfId="29351" builtinId="53" hidden="1"/>
    <cellStyle name="Texte explicatif" xfId="29507" builtinId="53" hidden="1"/>
    <cellStyle name="Texte explicatif" xfId="29549" builtinId="53" hidden="1"/>
    <cellStyle name="Texte explicatif" xfId="29588" builtinId="53" hidden="1"/>
    <cellStyle name="Texte explicatif" xfId="29626" builtinId="53" hidden="1"/>
    <cellStyle name="Texte explicatif" xfId="29665" builtinId="53" hidden="1"/>
    <cellStyle name="Texte explicatif" xfId="29704" builtinId="53" hidden="1"/>
    <cellStyle name="Texte explicatif" xfId="29743" builtinId="53" hidden="1"/>
    <cellStyle name="Texte explicatif" xfId="29783" builtinId="53" hidden="1"/>
    <cellStyle name="Texte explicatif" xfId="29822" builtinId="53" hidden="1"/>
    <cellStyle name="Texte explicatif" xfId="29860" builtinId="53" hidden="1"/>
    <cellStyle name="Texte explicatif" xfId="29899" builtinId="53" hidden="1"/>
    <cellStyle name="Texte explicatif" xfId="29940" builtinId="53" hidden="1"/>
    <cellStyle name="Texte explicatif" xfId="29980" builtinId="53" hidden="1"/>
    <cellStyle name="Texte explicatif" xfId="30019" builtinId="53" hidden="1"/>
    <cellStyle name="Texte explicatif" xfId="30059" builtinId="53" hidden="1"/>
    <cellStyle name="Texte explicatif" xfId="30099" builtinId="53" hidden="1"/>
    <cellStyle name="Texte explicatif" xfId="30139" builtinId="53" hidden="1"/>
    <cellStyle name="Texte explicatif" xfId="30178" builtinId="53" hidden="1"/>
    <cellStyle name="Texte explicatif" xfId="30217" builtinId="53" hidden="1"/>
    <cellStyle name="Texte explicatif" xfId="29480" builtinId="53" hidden="1"/>
    <cellStyle name="Texte explicatif" xfId="29377" builtinId="53" hidden="1"/>
    <cellStyle name="Texte explicatif" xfId="30290" builtinId="53" hidden="1"/>
    <cellStyle name="Texte explicatif" xfId="30329" builtinId="53" hidden="1"/>
    <cellStyle name="Texte explicatif" xfId="30367" builtinId="53" hidden="1"/>
    <cellStyle name="Texte explicatif" xfId="30406" builtinId="53" hidden="1"/>
    <cellStyle name="Texte explicatif" xfId="30445" builtinId="53" hidden="1"/>
    <cellStyle name="Texte explicatif" xfId="30484" builtinId="53" hidden="1"/>
    <cellStyle name="Texte explicatif" xfId="30524" builtinId="53" hidden="1"/>
    <cellStyle name="Texte explicatif" xfId="30563" builtinId="53" hidden="1"/>
    <cellStyle name="Texte explicatif" xfId="30601" builtinId="53" hidden="1"/>
    <cellStyle name="Texte explicatif" xfId="30640" builtinId="53" hidden="1"/>
    <cellStyle name="Texte explicatif" xfId="30679" builtinId="53" hidden="1"/>
    <cellStyle name="Texte explicatif" xfId="30719" builtinId="53" hidden="1"/>
    <cellStyle name="Texte explicatif" xfId="30758" builtinId="53" hidden="1"/>
    <cellStyle name="Texte explicatif" xfId="30798" builtinId="53" hidden="1"/>
    <cellStyle name="Texte explicatif" xfId="30837" builtinId="53" hidden="1"/>
    <cellStyle name="Texte explicatif" xfId="30877" builtinId="53" hidden="1"/>
    <cellStyle name="Texte explicatif" xfId="30916" builtinId="53" hidden="1"/>
    <cellStyle name="Texte explicatif" xfId="30955" builtinId="53" hidden="1"/>
    <cellStyle name="Texte explicatif" xfId="29404" builtinId="53" hidden="1"/>
    <cellStyle name="Texte explicatif" xfId="29440" builtinId="53" hidden="1"/>
    <cellStyle name="Texte explicatif" xfId="31000" builtinId="53" hidden="1"/>
    <cellStyle name="Texte explicatif" xfId="31039" builtinId="53" hidden="1"/>
    <cellStyle name="Texte explicatif" xfId="31077" builtinId="53" hidden="1"/>
    <cellStyle name="Texte explicatif" xfId="31116" builtinId="53" hidden="1"/>
    <cellStyle name="Texte explicatif" xfId="31155" builtinId="53" hidden="1"/>
    <cellStyle name="Texte explicatif" xfId="31194" builtinId="53" hidden="1"/>
    <cellStyle name="Texte explicatif" xfId="31234" builtinId="53" hidden="1"/>
    <cellStyle name="Texte explicatif" xfId="31273" builtinId="53" hidden="1"/>
    <cellStyle name="Texte explicatif" xfId="31311" builtinId="53" hidden="1"/>
    <cellStyle name="Texte explicatif" xfId="31350" builtinId="53" hidden="1"/>
    <cellStyle name="Texte explicatif" xfId="31389" builtinId="53" hidden="1"/>
    <cellStyle name="Texte explicatif" xfId="31429" builtinId="53" hidden="1"/>
    <cellStyle name="Texte explicatif" xfId="31468" builtinId="53" hidden="1"/>
    <cellStyle name="Texte explicatif" xfId="31508" builtinId="53" hidden="1"/>
    <cellStyle name="Texte explicatif" xfId="31547" builtinId="53" hidden="1"/>
    <cellStyle name="Texte explicatif" xfId="31587" builtinId="53" hidden="1"/>
    <cellStyle name="Texte explicatif" xfId="31626" builtinId="53" hidden="1"/>
    <cellStyle name="Texte explicatif" xfId="31665" builtinId="53" hidden="1"/>
    <cellStyle name="Texte explicatif" xfId="28564" builtinId="53" hidden="1"/>
    <cellStyle name="Texte explicatif" xfId="28505" builtinId="53" hidden="1"/>
    <cellStyle name="Texte explicatif" xfId="31718" builtinId="53" hidden="1"/>
    <cellStyle name="Texte explicatif" xfId="31757" builtinId="53" hidden="1"/>
    <cellStyle name="Texte explicatif" xfId="31795" builtinId="53" hidden="1"/>
    <cellStyle name="Texte explicatif" xfId="31834" builtinId="53" hidden="1"/>
    <cellStyle name="Texte explicatif" xfId="31873" builtinId="53" hidden="1"/>
    <cellStyle name="Texte explicatif" xfId="31912" builtinId="53" hidden="1"/>
    <cellStyle name="Texte explicatif" xfId="31952" builtinId="53" hidden="1"/>
    <cellStyle name="Texte explicatif" xfId="31991" builtinId="53" hidden="1"/>
    <cellStyle name="Texte explicatif" xfId="32029" builtinId="53" hidden="1"/>
    <cellStyle name="Texte explicatif" xfId="32068" builtinId="53" hidden="1"/>
    <cellStyle name="Texte explicatif" xfId="32107" builtinId="53" hidden="1"/>
    <cellStyle name="Texte explicatif" xfId="32147" builtinId="53" hidden="1"/>
    <cellStyle name="Texte explicatif" xfId="32186" builtinId="53" hidden="1"/>
    <cellStyle name="Texte explicatif" xfId="32226" builtinId="53" hidden="1"/>
    <cellStyle name="Texte explicatif" xfId="32265" builtinId="53" hidden="1"/>
    <cellStyle name="Texte explicatif" xfId="32305" builtinId="53" hidden="1"/>
    <cellStyle name="Texte explicatif" xfId="32344" builtinId="53" hidden="1"/>
    <cellStyle name="Texte explicatif" xfId="32383" builtinId="53" hidden="1"/>
    <cellStyle name="Texte explicatif" xfId="32422" builtinId="53" hidden="1"/>
    <cellStyle name="Texte explicatif" xfId="32578" builtinId="53" hidden="1"/>
    <cellStyle name="Texte explicatif" xfId="32618" builtinId="53" hidden="1"/>
    <cellStyle name="Texte explicatif" xfId="32657" builtinId="53" hidden="1"/>
    <cellStyle name="Texte explicatif" xfId="32695" builtinId="53" hidden="1"/>
    <cellStyle name="Texte explicatif" xfId="32734" builtinId="53" hidden="1"/>
    <cellStyle name="Texte explicatif" xfId="32773" builtinId="53" hidden="1"/>
    <cellStyle name="Texte explicatif" xfId="32812" builtinId="53" hidden="1"/>
    <cellStyle name="Texte explicatif" xfId="32852" builtinId="53" hidden="1"/>
    <cellStyle name="Texte explicatif" xfId="32891" builtinId="53" hidden="1"/>
    <cellStyle name="Texte explicatif" xfId="32929" builtinId="53" hidden="1"/>
    <cellStyle name="Texte explicatif" xfId="32968" builtinId="53" hidden="1"/>
    <cellStyle name="Texte explicatif" xfId="33007" builtinId="53" hidden="1"/>
    <cellStyle name="Texte explicatif" xfId="33047" builtinId="53" hidden="1"/>
    <cellStyle name="Texte explicatif" xfId="33086" builtinId="53" hidden="1"/>
    <cellStyle name="Texte explicatif" xfId="33126" builtinId="53" hidden="1"/>
    <cellStyle name="Texte explicatif" xfId="33166" builtinId="53" hidden="1"/>
    <cellStyle name="Texte explicatif" xfId="33206" builtinId="53" hidden="1"/>
    <cellStyle name="Texte explicatif" xfId="33245" builtinId="53" hidden="1"/>
    <cellStyle name="Texte explicatif" xfId="33284" builtinId="53" hidden="1"/>
    <cellStyle name="Texte explicatif" xfId="32551" builtinId="53" hidden="1"/>
    <cellStyle name="Texte explicatif" xfId="32448" builtinId="53" hidden="1"/>
    <cellStyle name="Texte explicatif" xfId="33357" builtinId="53" hidden="1"/>
    <cellStyle name="Texte explicatif" xfId="33396" builtinId="53" hidden="1"/>
    <cellStyle name="Texte explicatif" xfId="33434" builtinId="53" hidden="1"/>
    <cellStyle name="Texte explicatif" xfId="33473" builtinId="53" hidden="1"/>
    <cellStyle name="Texte explicatif" xfId="33512" builtinId="53" hidden="1"/>
    <cellStyle name="Texte explicatif" xfId="33551" builtinId="53" hidden="1"/>
    <cellStyle name="Texte explicatif" xfId="33591" builtinId="53" hidden="1"/>
    <cellStyle name="Texte explicatif" xfId="33630" builtinId="53" hidden="1"/>
    <cellStyle name="Texte explicatif" xfId="33668" builtinId="53" hidden="1"/>
    <cellStyle name="Texte explicatif" xfId="33707" builtinId="53" hidden="1"/>
    <cellStyle name="Texte explicatif" xfId="33746" builtinId="53" hidden="1"/>
    <cellStyle name="Texte explicatif" xfId="33786" builtinId="53" hidden="1"/>
    <cellStyle name="Texte explicatif" xfId="33825" builtinId="53" hidden="1"/>
    <cellStyle name="Texte explicatif" xfId="33865" builtinId="53" hidden="1"/>
    <cellStyle name="Texte explicatif" xfId="33904" builtinId="53" hidden="1"/>
    <cellStyle name="Texte explicatif" xfId="33944" builtinId="53" hidden="1"/>
    <cellStyle name="Texte explicatif" xfId="33983" builtinId="53" hidden="1"/>
    <cellStyle name="Texte explicatif" xfId="34022" builtinId="53" hidden="1"/>
    <cellStyle name="Texte explicatif" xfId="32475" builtinId="53" hidden="1"/>
    <cellStyle name="Texte explicatif" xfId="32511" builtinId="53" hidden="1"/>
    <cellStyle name="Texte explicatif" xfId="34067" builtinId="53" hidden="1"/>
    <cellStyle name="Texte explicatif" xfId="34106" builtinId="53" hidden="1"/>
    <cellStyle name="Texte explicatif" xfId="34144" builtinId="53" hidden="1"/>
    <cellStyle name="Texte explicatif" xfId="34183" builtinId="53" hidden="1"/>
    <cellStyle name="Texte explicatif" xfId="34222" builtinId="53" hidden="1"/>
    <cellStyle name="Texte explicatif" xfId="34261" builtinId="53" hidden="1"/>
    <cellStyle name="Texte explicatif" xfId="34301" builtinId="53" hidden="1"/>
    <cellStyle name="Texte explicatif" xfId="34340" builtinId="53" hidden="1"/>
    <cellStyle name="Texte explicatif" xfId="34378" builtinId="53" hidden="1"/>
    <cellStyle name="Texte explicatif" xfId="34417" builtinId="53" hidden="1"/>
    <cellStyle name="Texte explicatif" xfId="34456" builtinId="53" hidden="1"/>
    <cellStyle name="Texte explicatif" xfId="34496" builtinId="53" hidden="1"/>
    <cellStyle name="Texte explicatif" xfId="34535" builtinId="53" hidden="1"/>
    <cellStyle name="Texte explicatif" xfId="34575" builtinId="53" hidden="1"/>
    <cellStyle name="Texte explicatif" xfId="34614" builtinId="53" hidden="1"/>
    <cellStyle name="Texte explicatif" xfId="34654" builtinId="53" hidden="1"/>
    <cellStyle name="Texte explicatif" xfId="34693" builtinId="53" hidden="1"/>
    <cellStyle name="Texte explicatif" xfId="34732" builtinId="53" hidden="1"/>
    <cellStyle name="Texte explicatif" xfId="28616" builtinId="53" hidden="1"/>
    <cellStyle name="Texte explicatif" xfId="34772" builtinId="53" hidden="1"/>
    <cellStyle name="Texte explicatif" xfId="34812" builtinId="53" hidden="1"/>
    <cellStyle name="Texte explicatif" xfId="34851" builtinId="53" hidden="1"/>
    <cellStyle name="Texte explicatif" xfId="34889" builtinId="53" hidden="1"/>
    <cellStyle name="Texte explicatif" xfId="34928" builtinId="53" hidden="1"/>
    <cellStyle name="Texte explicatif" xfId="34967" builtinId="53" hidden="1"/>
    <cellStyle name="Texte explicatif" xfId="35006" builtinId="53" hidden="1"/>
    <cellStyle name="Texte explicatif" xfId="35046" builtinId="53" hidden="1"/>
    <cellStyle name="Texte explicatif" xfId="35085" builtinId="53" hidden="1"/>
    <cellStyle name="Texte explicatif" xfId="35123" builtinId="53" hidden="1"/>
    <cellStyle name="Texte explicatif" xfId="35162" builtinId="53" hidden="1"/>
    <cellStyle name="Texte explicatif" xfId="35201" builtinId="53" hidden="1"/>
    <cellStyle name="Texte explicatif" xfId="35241" builtinId="53" hidden="1"/>
    <cellStyle name="Texte explicatif" xfId="35280" builtinId="53" hidden="1"/>
    <cellStyle name="Texte explicatif" xfId="35320" builtinId="53" hidden="1"/>
    <cellStyle name="Texte explicatif" xfId="35359" builtinId="53" hidden="1"/>
    <cellStyle name="Texte explicatif" xfId="35399" builtinId="53" hidden="1"/>
    <cellStyle name="Texte explicatif" xfId="35438" builtinId="53" hidden="1"/>
    <cellStyle name="Texte explicatif" xfId="35477" builtinId="53" hidden="1"/>
    <cellStyle name="Texte explicatif" xfId="35516" builtinId="53" hidden="1"/>
    <cellStyle name="Texte explicatif" xfId="35672" builtinId="53" hidden="1"/>
    <cellStyle name="Texte explicatif" xfId="35712" builtinId="53" hidden="1"/>
    <cellStyle name="Texte explicatif" xfId="35751" builtinId="53" hidden="1"/>
    <cellStyle name="Texte explicatif" xfId="35789" builtinId="53" hidden="1"/>
    <cellStyle name="Texte explicatif" xfId="35828" builtinId="53" hidden="1"/>
    <cellStyle name="Texte explicatif" xfId="35867" builtinId="53" hidden="1"/>
    <cellStyle name="Texte explicatif" xfId="35906" builtinId="53" hidden="1"/>
    <cellStyle name="Texte explicatif" xfId="35946" builtinId="53" hidden="1"/>
    <cellStyle name="Texte explicatif" xfId="35985" builtinId="53" hidden="1"/>
    <cellStyle name="Texte explicatif" xfId="36023" builtinId="53" hidden="1"/>
    <cellStyle name="Texte explicatif" xfId="36062" builtinId="53" hidden="1"/>
    <cellStyle name="Texte explicatif" xfId="36101" builtinId="53" hidden="1"/>
    <cellStyle name="Texte explicatif" xfId="36141" builtinId="53" hidden="1"/>
    <cellStyle name="Texte explicatif" xfId="36180" builtinId="53" hidden="1"/>
    <cellStyle name="Texte explicatif" xfId="36220" builtinId="53" hidden="1"/>
    <cellStyle name="Texte explicatif" xfId="36260" builtinId="53" hidden="1"/>
    <cellStyle name="Texte explicatif" xfId="36300" builtinId="53" hidden="1"/>
    <cellStyle name="Texte explicatif" xfId="36339" builtinId="53" hidden="1"/>
    <cellStyle name="Texte explicatif" xfId="36378" builtinId="53" hidden="1"/>
    <cellStyle name="Texte explicatif" xfId="35645" builtinId="53" hidden="1"/>
    <cellStyle name="Texte explicatif" xfId="35542" builtinId="53" hidden="1"/>
    <cellStyle name="Texte explicatif" xfId="36451" builtinId="53" hidden="1"/>
    <cellStyle name="Texte explicatif" xfId="36490" builtinId="53" hidden="1"/>
    <cellStyle name="Texte explicatif" xfId="36528" builtinId="53" hidden="1"/>
    <cellStyle name="Texte explicatif" xfId="36567" builtinId="53" hidden="1"/>
    <cellStyle name="Texte explicatif" xfId="36606" builtinId="53" hidden="1"/>
    <cellStyle name="Texte explicatif" xfId="36645" builtinId="53" hidden="1"/>
    <cellStyle name="Texte explicatif" xfId="36685" builtinId="53" hidden="1"/>
    <cellStyle name="Texte explicatif" xfId="36724" builtinId="53" hidden="1"/>
    <cellStyle name="Texte explicatif" xfId="36762" builtinId="53" hidden="1"/>
    <cellStyle name="Texte explicatif" xfId="36801" builtinId="53" hidden="1"/>
    <cellStyle name="Texte explicatif" xfId="36840" builtinId="53" hidden="1"/>
    <cellStyle name="Texte explicatif" xfId="36880" builtinId="53" hidden="1"/>
    <cellStyle name="Texte explicatif" xfId="36919" builtinId="53" hidden="1"/>
    <cellStyle name="Texte explicatif" xfId="36959" builtinId="53" hidden="1"/>
    <cellStyle name="Texte explicatif" xfId="36998" builtinId="53" hidden="1"/>
    <cellStyle name="Texte explicatif" xfId="37038" builtinId="53" hidden="1"/>
    <cellStyle name="Texte explicatif" xfId="37077" builtinId="53" hidden="1"/>
    <cellStyle name="Texte explicatif" xfId="37116" builtinId="53" hidden="1"/>
    <cellStyle name="Texte explicatif" xfId="35569" builtinId="53" hidden="1"/>
    <cellStyle name="Texte explicatif" xfId="35605" builtinId="53" hidden="1"/>
    <cellStyle name="Texte explicatif" xfId="37161" builtinId="53" hidden="1"/>
    <cellStyle name="Texte explicatif" xfId="37200" builtinId="53" hidden="1"/>
    <cellStyle name="Texte explicatif" xfId="37238" builtinId="53" hidden="1"/>
    <cellStyle name="Texte explicatif" xfId="37277" builtinId="53" hidden="1"/>
    <cellStyle name="Texte explicatif" xfId="37316" builtinId="53" hidden="1"/>
    <cellStyle name="Texte explicatif" xfId="37355" builtinId="53" hidden="1"/>
    <cellStyle name="Texte explicatif" xfId="37395" builtinId="53" hidden="1"/>
    <cellStyle name="Texte explicatif" xfId="37434" builtinId="53" hidden="1"/>
    <cellStyle name="Texte explicatif" xfId="37472" builtinId="53" hidden="1"/>
    <cellStyle name="Texte explicatif" xfId="37511" builtinId="53" hidden="1"/>
    <cellStyle name="Texte explicatif" xfId="37550" builtinId="53" hidden="1"/>
    <cellStyle name="Texte explicatif" xfId="37590" builtinId="53" hidden="1"/>
    <cellStyle name="Texte explicatif" xfId="37629" builtinId="53" hidden="1"/>
    <cellStyle name="Texte explicatif" xfId="37669" builtinId="53" hidden="1"/>
    <cellStyle name="Texte explicatif" xfId="37708" builtinId="53" hidden="1"/>
    <cellStyle name="Texte explicatif" xfId="37748" builtinId="53" hidden="1"/>
    <cellStyle name="Texte explicatif" xfId="37787" builtinId="53" hidden="1"/>
    <cellStyle name="Texte explicatif" xfId="37826" builtinId="53" hidden="1"/>
    <cellStyle name="Texte explicatif" xfId="37865" builtinId="53" hidden="1"/>
    <cellStyle name="Texte explicatif" xfId="37904" builtinId="53" hidden="1"/>
    <cellStyle name="Texte explicatif" xfId="37944" builtinId="53" hidden="1"/>
    <cellStyle name="Texte explicatif" xfId="37983" builtinId="53" hidden="1"/>
    <cellStyle name="Texte explicatif" xfId="38021" builtinId="53" hidden="1"/>
    <cellStyle name="Texte explicatif" xfId="38060" builtinId="53" hidden="1"/>
    <cellStyle name="Texte explicatif" xfId="38099" builtinId="53" hidden="1"/>
    <cellStyle name="Texte explicatif" xfId="38138" builtinId="53" hidden="1"/>
    <cellStyle name="Texte explicatif" xfId="38178" builtinId="53" hidden="1"/>
    <cellStyle name="Texte explicatif" xfId="38217" builtinId="53" hidden="1"/>
    <cellStyle name="Texte explicatif" xfId="38255" builtinId="53" hidden="1"/>
    <cellStyle name="Texte explicatif" xfId="38294" builtinId="53" hidden="1"/>
    <cellStyle name="Texte explicatif" xfId="38333" builtinId="53" hidden="1"/>
    <cellStyle name="Texte explicatif" xfId="38373" builtinId="53" hidden="1"/>
    <cellStyle name="Texte explicatif" xfId="38412" builtinId="53" hidden="1"/>
    <cellStyle name="Texte explicatif" xfId="38452" builtinId="53" hidden="1"/>
    <cellStyle name="Texte explicatif" xfId="38491" builtinId="53" hidden="1"/>
    <cellStyle name="Texte explicatif" xfId="38531" builtinId="53" hidden="1"/>
    <cellStyle name="Texte explicatif" xfId="38570" builtinId="53" hidden="1"/>
    <cellStyle name="Texte explicatif" xfId="38609" builtinId="53" hidden="1"/>
    <cellStyle name="Texte explicatif" xfId="38648" builtinId="53" hidden="1"/>
    <cellStyle name="Texte explicatif" xfId="38804" builtinId="53" hidden="1"/>
    <cellStyle name="Texte explicatif" xfId="38844" builtinId="53" hidden="1"/>
    <cellStyle name="Texte explicatif" xfId="38883" builtinId="53" hidden="1"/>
    <cellStyle name="Texte explicatif" xfId="38921" builtinId="53" hidden="1"/>
    <cellStyle name="Texte explicatif" xfId="38960" builtinId="53" hidden="1"/>
    <cellStyle name="Texte explicatif" xfId="38999" builtinId="53" hidden="1"/>
    <cellStyle name="Texte explicatif" xfId="39038" builtinId="53" hidden="1"/>
    <cellStyle name="Texte explicatif" xfId="39078" builtinId="53" hidden="1"/>
    <cellStyle name="Texte explicatif" xfId="39117" builtinId="53" hidden="1"/>
    <cellStyle name="Texte explicatif" xfId="39155" builtinId="53" hidden="1"/>
    <cellStyle name="Texte explicatif" xfId="39194" builtinId="53" hidden="1"/>
    <cellStyle name="Texte explicatif" xfId="39233" builtinId="53" hidden="1"/>
    <cellStyle name="Texte explicatif" xfId="39273" builtinId="53" hidden="1"/>
    <cellStyle name="Texte explicatif" xfId="39312" builtinId="53" hidden="1"/>
    <cellStyle name="Texte explicatif" xfId="39352" builtinId="53" hidden="1"/>
    <cellStyle name="Texte explicatif" xfId="39392" builtinId="53" hidden="1"/>
    <cellStyle name="Texte explicatif" xfId="39432" builtinId="53" hidden="1"/>
    <cellStyle name="Texte explicatif" xfId="39471" builtinId="53" hidden="1"/>
    <cellStyle name="Texte explicatif" xfId="39510" builtinId="53" hidden="1"/>
    <cellStyle name="Texte explicatif" xfId="38777" builtinId="53" hidden="1"/>
    <cellStyle name="Texte explicatif" xfId="38674" builtinId="53" hidden="1"/>
    <cellStyle name="Texte explicatif" xfId="39583" builtinId="53" hidden="1"/>
    <cellStyle name="Texte explicatif" xfId="39622" builtinId="53" hidden="1"/>
    <cellStyle name="Texte explicatif" xfId="39660" builtinId="53" hidden="1"/>
    <cellStyle name="Texte explicatif" xfId="39699" builtinId="53" hidden="1"/>
    <cellStyle name="Texte explicatif" xfId="39738" builtinId="53" hidden="1"/>
    <cellStyle name="Texte explicatif" xfId="39777" builtinId="53" hidden="1"/>
    <cellStyle name="Texte explicatif" xfId="39817" builtinId="53" hidden="1"/>
    <cellStyle name="Texte explicatif" xfId="39856" builtinId="53" hidden="1"/>
    <cellStyle name="Texte explicatif" xfId="39894" builtinId="53" hidden="1"/>
    <cellStyle name="Texte explicatif" xfId="39933" builtinId="53" hidden="1"/>
    <cellStyle name="Texte explicatif" xfId="39972" builtinId="53" hidden="1"/>
    <cellStyle name="Texte explicatif" xfId="40012" builtinId="53" hidden="1"/>
    <cellStyle name="Texte explicatif" xfId="40051" builtinId="53" hidden="1"/>
    <cellStyle name="Texte explicatif" xfId="40091" builtinId="53" hidden="1"/>
    <cellStyle name="Texte explicatif" xfId="40130" builtinId="53" hidden="1"/>
    <cellStyle name="Texte explicatif" xfId="40170" builtinId="53" hidden="1"/>
    <cellStyle name="Texte explicatif" xfId="40209" builtinId="53" hidden="1"/>
    <cellStyle name="Texte explicatif" xfId="40248" builtinId="53" hidden="1"/>
    <cellStyle name="Texte explicatif" xfId="38701" builtinId="53" hidden="1"/>
    <cellStyle name="Texte explicatif" xfId="38737" builtinId="53" hidden="1"/>
    <cellStyle name="Texte explicatif" xfId="40293" builtinId="53" hidden="1"/>
    <cellStyle name="Texte explicatif" xfId="40332" builtinId="53" hidden="1"/>
    <cellStyle name="Texte explicatif" xfId="40370" builtinId="53" hidden="1"/>
    <cellStyle name="Texte explicatif" xfId="40409" builtinId="53" hidden="1"/>
    <cellStyle name="Texte explicatif" xfId="40448" builtinId="53" hidden="1"/>
    <cellStyle name="Texte explicatif" xfId="40487" builtinId="53" hidden="1"/>
    <cellStyle name="Texte explicatif" xfId="40527" builtinId="53" hidden="1"/>
    <cellStyle name="Texte explicatif" xfId="40566" builtinId="53" hidden="1"/>
    <cellStyle name="Texte explicatif" xfId="40604" builtinId="53" hidden="1"/>
    <cellStyle name="Texte explicatif" xfId="40643" builtinId="53" hidden="1"/>
    <cellStyle name="Texte explicatif" xfId="40682" builtinId="53" hidden="1"/>
    <cellStyle name="Texte explicatif" xfId="40722" builtinId="53" hidden="1"/>
    <cellStyle name="Texte explicatif" xfId="40761" builtinId="53" hidden="1"/>
    <cellStyle name="Texte explicatif" xfId="40801" builtinId="53" hidden="1"/>
    <cellStyle name="Texte explicatif" xfId="40840" builtinId="53" hidden="1"/>
    <cellStyle name="Texte explicatif" xfId="40880" builtinId="53" hidden="1"/>
    <cellStyle name="Texte explicatif" xfId="40919" builtinId="53" hidden="1"/>
    <cellStyle name="Texte explicatif" xfId="40958" builtinId="53" hidden="1"/>
    <cellStyle name="Texte explicatif" xfId="41018" builtinId="53" hidden="1"/>
    <cellStyle name="Texte explicatif" xfId="41075" builtinId="53" hidden="1"/>
    <cellStyle name="Texte explicatif" xfId="41115" builtinId="53" hidden="1"/>
    <cellStyle name="Texte explicatif" xfId="41154" builtinId="53" hidden="1"/>
    <cellStyle name="Texte explicatif" xfId="41192" builtinId="53" hidden="1"/>
    <cellStyle name="Texte explicatif" xfId="41231" builtinId="53" hidden="1"/>
    <cellStyle name="Texte explicatif" xfId="41270" builtinId="53" hidden="1"/>
    <cellStyle name="Texte explicatif" xfId="41309" builtinId="53" hidden="1"/>
    <cellStyle name="Texte explicatif" xfId="41349" builtinId="53" hidden="1"/>
    <cellStyle name="Texte explicatif" xfId="41388" builtinId="53" hidden="1"/>
    <cellStyle name="Texte explicatif" xfId="41426" builtinId="53" hidden="1"/>
    <cellStyle name="Texte explicatif" xfId="41465" builtinId="53" hidden="1"/>
    <cellStyle name="Texte explicatif" xfId="41504" builtinId="53" hidden="1"/>
    <cellStyle name="Texte explicatif" xfId="41544" builtinId="53" hidden="1"/>
    <cellStyle name="Texte explicatif" xfId="41583" builtinId="53" hidden="1"/>
    <cellStyle name="Texte explicatif" xfId="41623" builtinId="53" hidden="1"/>
    <cellStyle name="Texte explicatif" xfId="41662" builtinId="53" hidden="1"/>
    <cellStyle name="Texte explicatif" xfId="41702" builtinId="53" hidden="1"/>
    <cellStyle name="Texte explicatif" xfId="41741" builtinId="53" hidden="1"/>
    <cellStyle name="Texte explicatif" xfId="41780" builtinId="53" hidden="1"/>
    <cellStyle name="Texte explicatif" xfId="41054" builtinId="53" hidden="1"/>
    <cellStyle name="Texte explicatif" xfId="41819" builtinId="53" hidden="1"/>
    <cellStyle name="Texte explicatif" xfId="41859" builtinId="53" hidden="1"/>
    <cellStyle name="Texte explicatif" xfId="41898" builtinId="53" hidden="1"/>
    <cellStyle name="Texte explicatif" xfId="41936" builtinId="53" hidden="1"/>
    <cellStyle name="Texte explicatif" xfId="41975" builtinId="53" hidden="1"/>
    <cellStyle name="Texte explicatif" xfId="42014" builtinId="53" hidden="1"/>
    <cellStyle name="Texte explicatif" xfId="42053" builtinId="53" hidden="1"/>
    <cellStyle name="Texte explicatif" xfId="42093" builtinId="53" hidden="1"/>
    <cellStyle name="Texte explicatif" xfId="42132" builtinId="53" hidden="1"/>
    <cellStyle name="Texte explicatif" xfId="42170" builtinId="53" hidden="1"/>
    <cellStyle name="Texte explicatif" xfId="42209" builtinId="53" hidden="1"/>
    <cellStyle name="Texte explicatif" xfId="42248" builtinId="53" hidden="1"/>
    <cellStyle name="Texte explicatif" xfId="42288" builtinId="53" hidden="1"/>
    <cellStyle name="Texte explicatif" xfId="42327" builtinId="53" hidden="1"/>
    <cellStyle name="Texte explicatif" xfId="42367" builtinId="53" hidden="1"/>
    <cellStyle name="Texte explicatif" xfId="42406" builtinId="53" hidden="1"/>
    <cellStyle name="Texte explicatif" xfId="42446" builtinId="53" hidden="1"/>
    <cellStyle name="Texte explicatif" xfId="42485" builtinId="53" hidden="1"/>
    <cellStyle name="Texte explicatif" xfId="42524" builtinId="53" hidden="1"/>
    <cellStyle name="Texte explicatif" xfId="42588" builtinId="53" hidden="1"/>
    <cellStyle name="Texte explicatif" xfId="42641" builtinId="53" hidden="1"/>
    <cellStyle name="Texte explicatif" xfId="42681" builtinId="53" hidden="1"/>
    <cellStyle name="Texte explicatif" xfId="42720" builtinId="53" hidden="1"/>
    <cellStyle name="Texte explicatif" xfId="42758" builtinId="53" hidden="1"/>
    <cellStyle name="Texte explicatif" xfId="42797" builtinId="53" hidden="1"/>
    <cellStyle name="Texte explicatif" xfId="42836" builtinId="53" hidden="1"/>
    <cellStyle name="Texte explicatif" xfId="42875" builtinId="53" hidden="1"/>
    <cellStyle name="Texte explicatif" xfId="42915" builtinId="53" hidden="1"/>
    <cellStyle name="Texte explicatif" xfId="42954" builtinId="53" hidden="1"/>
    <cellStyle name="Texte explicatif" xfId="42992" builtinId="53" hidden="1"/>
    <cellStyle name="Texte explicatif" xfId="43031" builtinId="53" hidden="1"/>
    <cellStyle name="Texte explicatif" xfId="43070" builtinId="53" hidden="1"/>
    <cellStyle name="Texte explicatif" xfId="43110" builtinId="53" hidden="1"/>
    <cellStyle name="Texte explicatif" xfId="43149" builtinId="53" hidden="1"/>
    <cellStyle name="Texte explicatif" xfId="43189" builtinId="53" hidden="1"/>
    <cellStyle name="Texte explicatif" xfId="43228" builtinId="53" hidden="1"/>
    <cellStyle name="Texte explicatif" xfId="43268" builtinId="53" hidden="1"/>
    <cellStyle name="Texte explicatif" xfId="43307" builtinId="53" hidden="1"/>
    <cellStyle name="Texte explicatif" xfId="43346" builtinId="53" hidden="1"/>
    <cellStyle name="Texte explicatif" xfId="42573" builtinId="53" hidden="1"/>
    <cellStyle name="Texte explicatif" xfId="43385" builtinId="53" hidden="1"/>
    <cellStyle name="Texte explicatif" xfId="43425" builtinId="53" hidden="1"/>
    <cellStyle name="Texte explicatif" xfId="43464" builtinId="53" hidden="1"/>
    <cellStyle name="Texte explicatif" xfId="43502" builtinId="53" hidden="1"/>
    <cellStyle name="Texte explicatif" xfId="43541" builtinId="53" hidden="1"/>
    <cellStyle name="Texte explicatif" xfId="43580" builtinId="53" hidden="1"/>
    <cellStyle name="Texte explicatif" xfId="43619" builtinId="53" hidden="1"/>
    <cellStyle name="Texte explicatif" xfId="43659" builtinId="53" hidden="1"/>
    <cellStyle name="Texte explicatif" xfId="43698" builtinId="53" hidden="1"/>
    <cellStyle name="Texte explicatif" xfId="43736" builtinId="53" hidden="1"/>
    <cellStyle name="Texte explicatif" xfId="43775" builtinId="53" hidden="1"/>
    <cellStyle name="Texte explicatif" xfId="43814" builtinId="53" hidden="1"/>
    <cellStyle name="Texte explicatif" xfId="43854" builtinId="53" hidden="1"/>
    <cellStyle name="Texte explicatif" xfId="43893" builtinId="53" hidden="1"/>
    <cellStyle name="Texte explicatif" xfId="43933" builtinId="53" hidden="1"/>
    <cellStyle name="Texte explicatif" xfId="43972" builtinId="53" hidden="1"/>
    <cellStyle name="Texte explicatif" xfId="44012" builtinId="53" hidden="1"/>
    <cellStyle name="Texte explicatif" xfId="44051" builtinId="53" hidden="1"/>
    <cellStyle name="Texte explicatif" xfId="44090" builtinId="53" hidden="1"/>
    <cellStyle name="Texte explicatif" xfId="44154" builtinId="53" hidden="1"/>
    <cellStyle name="Texte explicatif" xfId="44207" builtinId="53" hidden="1"/>
    <cellStyle name="Texte explicatif" xfId="44247" builtinId="53" hidden="1"/>
    <cellStyle name="Texte explicatif" xfId="44286" builtinId="53" hidden="1"/>
    <cellStyle name="Texte explicatif" xfId="44324" builtinId="53" hidden="1"/>
    <cellStyle name="Texte explicatif" xfId="44363" builtinId="53" hidden="1"/>
    <cellStyle name="Texte explicatif" xfId="44402" builtinId="53" hidden="1"/>
    <cellStyle name="Texte explicatif" xfId="44441" builtinId="53" hidden="1"/>
    <cellStyle name="Texte explicatif" xfId="44481" builtinId="53" hidden="1"/>
    <cellStyle name="Texte explicatif" xfId="44520" builtinId="53" hidden="1"/>
    <cellStyle name="Texte explicatif" xfId="44558" builtinId="53" hidden="1"/>
    <cellStyle name="Texte explicatif" xfId="44597" builtinId="53" hidden="1"/>
    <cellStyle name="Texte explicatif" xfId="44636" builtinId="53" hidden="1"/>
    <cellStyle name="Texte explicatif" xfId="44676" builtinId="53" hidden="1"/>
    <cellStyle name="Texte explicatif" xfId="44715" builtinId="53" hidden="1"/>
    <cellStyle name="Texte explicatif" xfId="44755" builtinId="53" hidden="1"/>
    <cellStyle name="Texte explicatif" xfId="44794" builtinId="53" hidden="1"/>
    <cellStyle name="Texte explicatif" xfId="44834" builtinId="53" hidden="1"/>
    <cellStyle name="Texte explicatif" xfId="44873" builtinId="53" hidden="1"/>
    <cellStyle name="Texte explicatif" xfId="44912" builtinId="53" hidden="1"/>
    <cellStyle name="Texte explicatif" xfId="44124" builtinId="53" hidden="1"/>
    <cellStyle name="Texte explicatif" xfId="44951" builtinId="53" hidden="1"/>
    <cellStyle name="Texte explicatif" xfId="44991" builtinId="53" hidden="1"/>
    <cellStyle name="Texte explicatif" xfId="45030" builtinId="53" hidden="1"/>
    <cellStyle name="Texte explicatif" xfId="45068" builtinId="53" hidden="1"/>
    <cellStyle name="Texte explicatif" xfId="45107" builtinId="53" hidden="1"/>
    <cellStyle name="Texte explicatif" xfId="45146" builtinId="53" hidden="1"/>
    <cellStyle name="Texte explicatif" xfId="45185" builtinId="53" hidden="1"/>
    <cellStyle name="Texte explicatif" xfId="45225" builtinId="53" hidden="1"/>
    <cellStyle name="Texte explicatif" xfId="45264" builtinId="53" hidden="1"/>
    <cellStyle name="Texte explicatif" xfId="45302" builtinId="53" hidden="1"/>
    <cellStyle name="Texte explicatif" xfId="45341" builtinId="53" hidden="1"/>
    <cellStyle name="Texte explicatif" xfId="45380" builtinId="53" hidden="1"/>
    <cellStyle name="Texte explicatif" xfId="45420" builtinId="53" hidden="1"/>
    <cellStyle name="Texte explicatif" xfId="45459" builtinId="53" hidden="1"/>
    <cellStyle name="Texte explicatif" xfId="45499" builtinId="53" hidden="1"/>
    <cellStyle name="Texte explicatif" xfId="45538" builtinId="53" hidden="1"/>
    <cellStyle name="Texte explicatif" xfId="45578" builtinId="53" hidden="1"/>
    <cellStyle name="Texte explicatif" xfId="45617" builtinId="53" hidden="1"/>
    <cellStyle name="Texte explicatif" xfId="45656" builtinId="53" hidden="1"/>
    <cellStyle name="Texte explicatif" xfId="45695" builtinId="53" hidden="1"/>
    <cellStyle name="Texte explicatif" xfId="45735" builtinId="53" hidden="1"/>
    <cellStyle name="Texte explicatif" xfId="45775" builtinId="53" hidden="1"/>
    <cellStyle name="Texte explicatif" xfId="45815" builtinId="53" hidden="1"/>
    <cellStyle name="Texte explicatif" xfId="45852" builtinId="53" hidden="1"/>
    <cellStyle name="Texte explicatif" xfId="45889" builtinId="53" hidden="1"/>
    <cellStyle name="Texte explicatif" xfId="45926" builtinId="53" hidden="1"/>
    <cellStyle name="Title" xfId="1" hidden="1"/>
    <cellStyle name="Title 2" xfId="45953" hidden="1"/>
    <cellStyle name="Title 2" xfId="46895" hidden="1"/>
    <cellStyle name="Title 2" xfId="46932"/>
    <cellStyle name="Titre" xfId="80" builtinId="15" hidden="1"/>
    <cellStyle name="Titre" xfId="117" builtinId="15" hidden="1"/>
    <cellStyle name="Titre" xfId="42" builtinId="15" hidden="1"/>
    <cellStyle name="Titre" xfId="154" builtinId="15" hidden="1"/>
    <cellStyle name="Titre" xfId="192" builtinId="15" hidden="1"/>
    <cellStyle name="Titre" xfId="230" builtinId="15" hidden="1"/>
    <cellStyle name="Titre" xfId="268" builtinId="15" hidden="1"/>
    <cellStyle name="Titre" xfId="306" builtinId="15" hidden="1"/>
    <cellStyle name="Titre" xfId="346" builtinId="15" hidden="1"/>
    <cellStyle name="Titre" xfId="385" builtinId="15" hidden="1"/>
    <cellStyle name="Titre" xfId="345" builtinId="15" hidden="1"/>
    <cellStyle name="Titre" xfId="462" builtinId="15" hidden="1"/>
    <cellStyle name="Titre" xfId="501" builtinId="15" hidden="1"/>
    <cellStyle name="Titre" xfId="540" builtinId="15" hidden="1"/>
    <cellStyle name="Titre" xfId="580" builtinId="15" hidden="1"/>
    <cellStyle name="Titre" xfId="619" builtinId="15" hidden="1"/>
    <cellStyle name="Titre" xfId="579" builtinId="15" hidden="1"/>
    <cellStyle name="Titre" xfId="696" builtinId="15" hidden="1"/>
    <cellStyle name="Titre" xfId="735" builtinId="15" hidden="1"/>
    <cellStyle name="Titre" xfId="774" builtinId="15" hidden="1"/>
    <cellStyle name="Titre" xfId="814" builtinId="15" hidden="1"/>
    <cellStyle name="Titre" xfId="853" builtinId="15" hidden="1"/>
    <cellStyle name="Titre" xfId="893" builtinId="15" hidden="1"/>
    <cellStyle name="Titre" xfId="932" builtinId="15" hidden="1"/>
    <cellStyle name="Titre" xfId="972" builtinId="15" hidden="1"/>
    <cellStyle name="Titre" xfId="1011" builtinId="15" hidden="1"/>
    <cellStyle name="Titre" xfId="1050" builtinId="15" hidden="1"/>
    <cellStyle name="Titre" xfId="1206" builtinId="15" hidden="1"/>
    <cellStyle name="Titre" xfId="1246" builtinId="15" hidden="1"/>
    <cellStyle name="Titre" xfId="1285" builtinId="15" hidden="1"/>
    <cellStyle name="Titre" xfId="1245" builtinId="15" hidden="1"/>
    <cellStyle name="Titre" xfId="1362" builtinId="15" hidden="1"/>
    <cellStyle name="Titre" xfId="1401" builtinId="15" hidden="1"/>
    <cellStyle name="Titre" xfId="1440" builtinId="15" hidden="1"/>
    <cellStyle name="Titre" xfId="1480" builtinId="15" hidden="1"/>
    <cellStyle name="Titre" xfId="1519" builtinId="15" hidden="1"/>
    <cellStyle name="Titre" xfId="1479" builtinId="15" hidden="1"/>
    <cellStyle name="Titre" xfId="1596" builtinId="15" hidden="1"/>
    <cellStyle name="Titre" xfId="1635" builtinId="15" hidden="1"/>
    <cellStyle name="Titre" xfId="1674" builtinId="15" hidden="1"/>
    <cellStyle name="Titre" xfId="1714" builtinId="15" hidden="1"/>
    <cellStyle name="Titre" xfId="1753" builtinId="15" hidden="1"/>
    <cellStyle name="Titre" xfId="1794" builtinId="15" hidden="1"/>
    <cellStyle name="Titre" xfId="1833" builtinId="15" hidden="1"/>
    <cellStyle name="Titre" xfId="1873" builtinId="15" hidden="1"/>
    <cellStyle name="Titre" xfId="1912" builtinId="15" hidden="1"/>
    <cellStyle name="Titre" xfId="1205" builtinId="15" hidden="1"/>
    <cellStyle name="Titre" xfId="1104" builtinId="15" hidden="1"/>
    <cellStyle name="Titre" xfId="1985" builtinId="15" hidden="1"/>
    <cellStyle name="Titre" xfId="2024" builtinId="15" hidden="1"/>
    <cellStyle name="Titre" xfId="1984" builtinId="15" hidden="1"/>
    <cellStyle name="Titre" xfId="2101" builtinId="15" hidden="1"/>
    <cellStyle name="Titre" xfId="2140" builtinId="15" hidden="1"/>
    <cellStyle name="Titre" xfId="2179" builtinId="15" hidden="1"/>
    <cellStyle name="Titre" xfId="2219" builtinId="15" hidden="1"/>
    <cellStyle name="Titre" xfId="2258" builtinId="15" hidden="1"/>
    <cellStyle name="Titre" xfId="2218" builtinId="15" hidden="1"/>
    <cellStyle name="Titre" xfId="2335" builtinId="15" hidden="1"/>
    <cellStyle name="Titre" xfId="2374" builtinId="15" hidden="1"/>
    <cellStyle name="Titre" xfId="2413" builtinId="15" hidden="1"/>
    <cellStyle name="Titre" xfId="2453" builtinId="15" hidden="1"/>
    <cellStyle name="Titre" xfId="2492" builtinId="15" hidden="1"/>
    <cellStyle name="Titre" xfId="2532" builtinId="15" hidden="1"/>
    <cellStyle name="Titre" xfId="2571" builtinId="15" hidden="1"/>
    <cellStyle name="Titre" xfId="2611" builtinId="15" hidden="1"/>
    <cellStyle name="Titre" xfId="2650" builtinId="15" hidden="1"/>
    <cellStyle name="Titre" xfId="1105" builtinId="15" hidden="1"/>
    <cellStyle name="Titre" xfId="1139" builtinId="15" hidden="1"/>
    <cellStyle name="Titre" xfId="2695" builtinId="15" hidden="1"/>
    <cellStyle name="Titre" xfId="2734" builtinId="15" hidden="1"/>
    <cellStyle name="Titre" xfId="2694" builtinId="15" hidden="1"/>
    <cellStyle name="Titre" xfId="2811" builtinId="15" hidden="1"/>
    <cellStyle name="Titre" xfId="2850" builtinId="15" hidden="1"/>
    <cellStyle name="Titre" xfId="2889" builtinId="15" hidden="1"/>
    <cellStyle name="Titre" xfId="2929" builtinId="15" hidden="1"/>
    <cellStyle name="Titre" xfId="2968" builtinId="15" hidden="1"/>
    <cellStyle name="Titre" xfId="2928" builtinId="15" hidden="1"/>
    <cellStyle name="Titre" xfId="3045" builtinId="15" hidden="1"/>
    <cellStyle name="Titre" xfId="3084" builtinId="15" hidden="1"/>
    <cellStyle name="Titre" xfId="3123" builtinId="15" hidden="1"/>
    <cellStyle name="Titre" xfId="3163" builtinId="15" hidden="1"/>
    <cellStyle name="Titre" xfId="3202" builtinId="15" hidden="1"/>
    <cellStyle name="Titre" xfId="3242" builtinId="15" hidden="1"/>
    <cellStyle name="Titre" xfId="3281" builtinId="15" hidden="1"/>
    <cellStyle name="Titre" xfId="3321" builtinId="15" hidden="1"/>
    <cellStyle name="Titre" xfId="3360" builtinId="15" hidden="1"/>
    <cellStyle name="Titre" xfId="3399" builtinId="15" hidden="1"/>
    <cellStyle name="Titre" xfId="3590" builtinId="15" hidden="1"/>
    <cellStyle name="Titre" xfId="3634" builtinId="15" hidden="1"/>
    <cellStyle name="Titre" xfId="3673" builtinId="15" hidden="1"/>
    <cellStyle name="Titre" xfId="3633" builtinId="15" hidden="1"/>
    <cellStyle name="Titre" xfId="3750" builtinId="15" hidden="1"/>
    <cellStyle name="Titre" xfId="3789" builtinId="15" hidden="1"/>
    <cellStyle name="Titre" xfId="3828" builtinId="15" hidden="1"/>
    <cellStyle name="Titre" xfId="3868" builtinId="15" hidden="1"/>
    <cellStyle name="Titre" xfId="3907" builtinId="15" hidden="1"/>
    <cellStyle name="Titre" xfId="3867" builtinId="15" hidden="1"/>
    <cellStyle name="Titre" xfId="3984" builtinId="15" hidden="1"/>
    <cellStyle name="Titre" xfId="4027" builtinId="15" hidden="1"/>
    <cellStyle name="Titre" xfId="4066" builtinId="15" hidden="1"/>
    <cellStyle name="Titre" xfId="4106" builtinId="15" hidden="1"/>
    <cellStyle name="Titre" xfId="4145" builtinId="15" hidden="1"/>
    <cellStyle name="Titre" xfId="4186" builtinId="15" hidden="1"/>
    <cellStyle name="Titre" xfId="4225" builtinId="15" hidden="1"/>
    <cellStyle name="Titre" xfId="4265" builtinId="15" hidden="1"/>
    <cellStyle name="Titre" xfId="4304" builtinId="15" hidden="1"/>
    <cellStyle name="Titre" xfId="4360" builtinId="15" hidden="1"/>
    <cellStyle name="Titre" xfId="4516" builtinId="15" hidden="1"/>
    <cellStyle name="Titre" xfId="4560" builtinId="15" hidden="1"/>
    <cellStyle name="Titre" xfId="4599" builtinId="15" hidden="1"/>
    <cellStyle name="Titre" xfId="4559" builtinId="15" hidden="1"/>
    <cellStyle name="Titre" xfId="4676" builtinId="15" hidden="1"/>
    <cellStyle name="Titre" xfId="4715" builtinId="15" hidden="1"/>
    <cellStyle name="Titre" xfId="4754" builtinId="15" hidden="1"/>
    <cellStyle name="Titre" xfId="4794" builtinId="15" hidden="1"/>
    <cellStyle name="Titre" xfId="4833" builtinId="15" hidden="1"/>
    <cellStyle name="Titre" xfId="4793" builtinId="15" hidden="1"/>
    <cellStyle name="Titre" xfId="4910" builtinId="15" hidden="1"/>
    <cellStyle name="Titre" xfId="4953" builtinId="15" hidden="1"/>
    <cellStyle name="Titre" xfId="4992" builtinId="15" hidden="1"/>
    <cellStyle name="Titre" xfId="5032" builtinId="15" hidden="1"/>
    <cellStyle name="Titre" xfId="5071" builtinId="15" hidden="1"/>
    <cellStyle name="Titre" xfId="5112" builtinId="15" hidden="1"/>
    <cellStyle name="Titre" xfId="5151" builtinId="15" hidden="1"/>
    <cellStyle name="Titre" xfId="5191" builtinId="15" hidden="1"/>
    <cellStyle name="Titre" xfId="5230" builtinId="15" hidden="1"/>
    <cellStyle name="Titre" xfId="4515" builtinId="15" hidden="1"/>
    <cellStyle name="Titre" xfId="4414" builtinId="15" hidden="1"/>
    <cellStyle name="Titre" xfId="5303" builtinId="15" hidden="1"/>
    <cellStyle name="Titre" xfId="5342" builtinId="15" hidden="1"/>
    <cellStyle name="Titre" xfId="5302" builtinId="15" hidden="1"/>
    <cellStyle name="Titre" xfId="5419" builtinId="15" hidden="1"/>
    <cellStyle name="Titre" xfId="5458" builtinId="15" hidden="1"/>
    <cellStyle name="Titre" xfId="5497" builtinId="15" hidden="1"/>
    <cellStyle name="Titre" xfId="5537" builtinId="15" hidden="1"/>
    <cellStyle name="Titre" xfId="5576" builtinId="15" hidden="1"/>
    <cellStyle name="Titre" xfId="5536" builtinId="15" hidden="1"/>
    <cellStyle name="Titre" xfId="5653" builtinId="15" hidden="1"/>
    <cellStyle name="Titre" xfId="5692" builtinId="15" hidden="1"/>
    <cellStyle name="Titre" xfId="5731" builtinId="15" hidden="1"/>
    <cellStyle name="Titre" xfId="5771" builtinId="15" hidden="1"/>
    <cellStyle name="Titre" xfId="5810" builtinId="15" hidden="1"/>
    <cellStyle name="Titre" xfId="5850" builtinId="15" hidden="1"/>
    <cellStyle name="Titre" xfId="5889" builtinId="15" hidden="1"/>
    <cellStyle name="Titre" xfId="5929" builtinId="15" hidden="1"/>
    <cellStyle name="Titre" xfId="5968" builtinId="15" hidden="1"/>
    <cellStyle name="Titre" xfId="4415" builtinId="15" hidden="1"/>
    <cellStyle name="Titre" xfId="4449" builtinId="15" hidden="1"/>
    <cellStyle name="Titre" xfId="6013" builtinId="15" hidden="1"/>
    <cellStyle name="Titre" xfId="6052" builtinId="15" hidden="1"/>
    <cellStyle name="Titre" xfId="6012" builtinId="15" hidden="1"/>
    <cellStyle name="Titre" xfId="6129" builtinId="15" hidden="1"/>
    <cellStyle name="Titre" xfId="6168" builtinId="15" hidden="1"/>
    <cellStyle name="Titre" xfId="6207" builtinId="15" hidden="1"/>
    <cellStyle name="Titre" xfId="6247" builtinId="15" hidden="1"/>
    <cellStyle name="Titre" xfId="6286" builtinId="15" hidden="1"/>
    <cellStyle name="Titre" xfId="6246" builtinId="15" hidden="1"/>
    <cellStyle name="Titre" xfId="6363" builtinId="15" hidden="1"/>
    <cellStyle name="Titre" xfId="6402" builtinId="15" hidden="1"/>
    <cellStyle name="Titre" xfId="6441" builtinId="15" hidden="1"/>
    <cellStyle name="Titre" xfId="6481" builtinId="15" hidden="1"/>
    <cellStyle name="Titre" xfId="6520" builtinId="15" hidden="1"/>
    <cellStyle name="Titre" xfId="6560" builtinId="15" hidden="1"/>
    <cellStyle name="Titre" xfId="6599" builtinId="15" hidden="1"/>
    <cellStyle name="Titre" xfId="6639" builtinId="15" hidden="1"/>
    <cellStyle name="Titre" xfId="6678" builtinId="15" hidden="1"/>
    <cellStyle name="Titre" xfId="3589" builtinId="15" hidden="1"/>
    <cellStyle name="Titre" xfId="3463" builtinId="15" hidden="1"/>
    <cellStyle name="Titre" xfId="6733" builtinId="15" hidden="1"/>
    <cellStyle name="Titre" xfId="6772" builtinId="15" hidden="1"/>
    <cellStyle name="Titre" xfId="6732" builtinId="15" hidden="1"/>
    <cellStyle name="Titre" xfId="6849" builtinId="15" hidden="1"/>
    <cellStyle name="Titre" xfId="6888" builtinId="15" hidden="1"/>
    <cellStyle name="Titre" xfId="6927" builtinId="15" hidden="1"/>
    <cellStyle name="Titre" xfId="6967" builtinId="15" hidden="1"/>
    <cellStyle name="Titre" xfId="7006" builtinId="15" hidden="1"/>
    <cellStyle name="Titre" xfId="6966" builtinId="15" hidden="1"/>
    <cellStyle name="Titre" xfId="7083" builtinId="15" hidden="1"/>
    <cellStyle name="Titre" xfId="7124" builtinId="15" hidden="1"/>
    <cellStyle name="Titre" xfId="7163" builtinId="15" hidden="1"/>
    <cellStyle name="Titre" xfId="7203" builtinId="15" hidden="1"/>
    <cellStyle name="Titre" xfId="7242" builtinId="15" hidden="1"/>
    <cellStyle name="Titre" xfId="7283" builtinId="15" hidden="1"/>
    <cellStyle name="Titre" xfId="7322" builtinId="15" hidden="1"/>
    <cellStyle name="Titre" xfId="7362" builtinId="15" hidden="1"/>
    <cellStyle name="Titre" xfId="7401" builtinId="15" hidden="1"/>
    <cellStyle name="Titre" xfId="7451" builtinId="15" hidden="1"/>
    <cellStyle name="Titre" xfId="7607" builtinId="15" hidden="1"/>
    <cellStyle name="Titre" xfId="7649" builtinId="15" hidden="1"/>
    <cellStyle name="Titre" xfId="7688" builtinId="15" hidden="1"/>
    <cellStyle name="Titre" xfId="7648" builtinId="15" hidden="1"/>
    <cellStyle name="Titre" xfId="7765" builtinId="15" hidden="1"/>
    <cellStyle name="Titre" xfId="7804" builtinId="15" hidden="1"/>
    <cellStyle name="Titre" xfId="7843" builtinId="15" hidden="1"/>
    <cellStyle name="Titre" xfId="7883" builtinId="15" hidden="1"/>
    <cellStyle name="Titre" xfId="7922" builtinId="15" hidden="1"/>
    <cellStyle name="Titre" xfId="7882" builtinId="15" hidden="1"/>
    <cellStyle name="Titre" xfId="7999" builtinId="15" hidden="1"/>
    <cellStyle name="Titre" xfId="8040" builtinId="15" hidden="1"/>
    <cellStyle name="Titre" xfId="8079" builtinId="15" hidden="1"/>
    <cellStyle name="Titre" xfId="8119" builtinId="15" hidden="1"/>
    <cellStyle name="Titre" xfId="8158" builtinId="15" hidden="1"/>
    <cellStyle name="Titre" xfId="8199" builtinId="15" hidden="1"/>
    <cellStyle name="Titre" xfId="8238" builtinId="15" hidden="1"/>
    <cellStyle name="Titre" xfId="8278" builtinId="15" hidden="1"/>
    <cellStyle name="Titre" xfId="8317" builtinId="15" hidden="1"/>
    <cellStyle name="Titre" xfId="7606" builtinId="15" hidden="1"/>
    <cellStyle name="Titre" xfId="7505" builtinId="15" hidden="1"/>
    <cellStyle name="Titre" xfId="8390" builtinId="15" hidden="1"/>
    <cellStyle name="Titre" xfId="8429" builtinId="15" hidden="1"/>
    <cellStyle name="Titre" xfId="8389" builtinId="15" hidden="1"/>
    <cellStyle name="Titre" xfId="8506" builtinId="15" hidden="1"/>
    <cellStyle name="Titre" xfId="8545" builtinId="15" hidden="1"/>
    <cellStyle name="Titre" xfId="8584" builtinId="15" hidden="1"/>
    <cellStyle name="Titre" xfId="8624" builtinId="15" hidden="1"/>
    <cellStyle name="Titre" xfId="8663" builtinId="15" hidden="1"/>
    <cellStyle name="Titre" xfId="8623" builtinId="15" hidden="1"/>
    <cellStyle name="Titre" xfId="8740" builtinId="15" hidden="1"/>
    <cellStyle name="Titre" xfId="8779" builtinId="15" hidden="1"/>
    <cellStyle name="Titre" xfId="8818" builtinId="15" hidden="1"/>
    <cellStyle name="Titre" xfId="8858" builtinId="15" hidden="1"/>
    <cellStyle name="Titre" xfId="8897" builtinId="15" hidden="1"/>
    <cellStyle name="Titre" xfId="8937" builtinId="15" hidden="1"/>
    <cellStyle name="Titre" xfId="8976" builtinId="15" hidden="1"/>
    <cellStyle name="Titre" xfId="9016" builtinId="15" hidden="1"/>
    <cellStyle name="Titre" xfId="9055" builtinId="15" hidden="1"/>
    <cellStyle name="Titre" xfId="7506" builtinId="15" hidden="1"/>
    <cellStyle name="Titre" xfId="7540" builtinId="15" hidden="1"/>
    <cellStyle name="Titre" xfId="9100" builtinId="15" hidden="1"/>
    <cellStyle name="Titre" xfId="9139" builtinId="15" hidden="1"/>
    <cellStyle name="Titre" xfId="9099" builtinId="15" hidden="1"/>
    <cellStyle name="Titre" xfId="9216" builtinId="15" hidden="1"/>
    <cellStyle name="Titre" xfId="9255" builtinId="15" hidden="1"/>
    <cellStyle name="Titre" xfId="9294" builtinId="15" hidden="1"/>
    <cellStyle name="Titre" xfId="9334" builtinId="15" hidden="1"/>
    <cellStyle name="Titre" xfId="9373" builtinId="15" hidden="1"/>
    <cellStyle name="Titre" xfId="9333" builtinId="15" hidden="1"/>
    <cellStyle name="Titre" xfId="9450" builtinId="15" hidden="1"/>
    <cellStyle name="Titre" xfId="9489" builtinId="15" hidden="1"/>
    <cellStyle name="Titre" xfId="9528" builtinId="15" hidden="1"/>
    <cellStyle name="Titre" xfId="9568" builtinId="15" hidden="1"/>
    <cellStyle name="Titre" xfId="9607" builtinId="15" hidden="1"/>
    <cellStyle name="Titre" xfId="9647" builtinId="15" hidden="1"/>
    <cellStyle name="Titre" xfId="9686" builtinId="15" hidden="1"/>
    <cellStyle name="Titre" xfId="9726" builtinId="15" hidden="1"/>
    <cellStyle name="Titre" xfId="9765" builtinId="15" hidden="1"/>
    <cellStyle name="Titre" xfId="4185" builtinId="15" hidden="1"/>
    <cellStyle name="Titre" xfId="9805" builtinId="15" hidden="1"/>
    <cellStyle name="Titre" xfId="9845" builtinId="15" hidden="1"/>
    <cellStyle name="Titre" xfId="9884" builtinId="15" hidden="1"/>
    <cellStyle name="Titre" xfId="9844" builtinId="15" hidden="1"/>
    <cellStyle name="Titre" xfId="9961" builtinId="15" hidden="1"/>
    <cellStyle name="Titre" xfId="10000" builtinId="15" hidden="1"/>
    <cellStyle name="Titre" xfId="10039" builtinId="15" hidden="1"/>
    <cellStyle name="Titre" xfId="10079" builtinId="15" hidden="1"/>
    <cellStyle name="Titre" xfId="10118" builtinId="15" hidden="1"/>
    <cellStyle name="Titre" xfId="10078" builtinId="15" hidden="1"/>
    <cellStyle name="Titre" xfId="10195" builtinId="15" hidden="1"/>
    <cellStyle name="Titre" xfId="10234" builtinId="15" hidden="1"/>
    <cellStyle name="Titre" xfId="10273" builtinId="15" hidden="1"/>
    <cellStyle name="Titre" xfId="10313" builtinId="15" hidden="1"/>
    <cellStyle name="Titre" xfId="10352" builtinId="15" hidden="1"/>
    <cellStyle name="Titre" xfId="10392" builtinId="15" hidden="1"/>
    <cellStyle name="Titre" xfId="10431" builtinId="15" hidden="1"/>
    <cellStyle name="Titre" xfId="10471" builtinId="15" hidden="1"/>
    <cellStyle name="Titre" xfId="10510" builtinId="15" hidden="1"/>
    <cellStyle name="Titre" xfId="10549" builtinId="15" hidden="1"/>
    <cellStyle name="Titre" xfId="10705" builtinId="15" hidden="1"/>
    <cellStyle name="Titre" xfId="10745" builtinId="15" hidden="1"/>
    <cellStyle name="Titre" xfId="10784" builtinId="15" hidden="1"/>
    <cellStyle name="Titre" xfId="10744" builtinId="15" hidden="1"/>
    <cellStyle name="Titre" xfId="10861" builtinId="15" hidden="1"/>
    <cellStyle name="Titre" xfId="10900" builtinId="15" hidden="1"/>
    <cellStyle name="Titre" xfId="10939" builtinId="15" hidden="1"/>
    <cellStyle name="Titre" xfId="10979" builtinId="15" hidden="1"/>
    <cellStyle name="Titre" xfId="11018" builtinId="15" hidden="1"/>
    <cellStyle name="Titre" xfId="10978" builtinId="15" hidden="1"/>
    <cellStyle name="Titre" xfId="11095" builtinId="15" hidden="1"/>
    <cellStyle name="Titre" xfId="11134" builtinId="15" hidden="1"/>
    <cellStyle name="Titre" xfId="11173" builtinId="15" hidden="1"/>
    <cellStyle name="Titre" xfId="11213" builtinId="15" hidden="1"/>
    <cellStyle name="Titre" xfId="11252" builtinId="15" hidden="1"/>
    <cellStyle name="Titre" xfId="11293" builtinId="15" hidden="1"/>
    <cellStyle name="Titre" xfId="11332" builtinId="15" hidden="1"/>
    <cellStyle name="Titre" xfId="11372" builtinId="15" hidden="1"/>
    <cellStyle name="Titre" xfId="11411" builtinId="15" hidden="1"/>
    <cellStyle name="Titre" xfId="10704" builtinId="15" hidden="1"/>
    <cellStyle name="Titre" xfId="10603" builtinId="15" hidden="1"/>
    <cellStyle name="Titre" xfId="11484" builtinId="15" hidden="1"/>
    <cellStyle name="Titre" xfId="11523" builtinId="15" hidden="1"/>
    <cellStyle name="Titre" xfId="11483" builtinId="15" hidden="1"/>
    <cellStyle name="Titre" xfId="11600" builtinId="15" hidden="1"/>
    <cellStyle name="Titre" xfId="11639" builtinId="15" hidden="1"/>
    <cellStyle name="Titre" xfId="11678" builtinId="15" hidden="1"/>
    <cellStyle name="Titre" xfId="11718" builtinId="15" hidden="1"/>
    <cellStyle name="Titre" xfId="11757" builtinId="15" hidden="1"/>
    <cellStyle name="Titre" xfId="11717" builtinId="15" hidden="1"/>
    <cellStyle name="Titre" xfId="11834" builtinId="15" hidden="1"/>
    <cellStyle name="Titre" xfId="11873" builtinId="15" hidden="1"/>
    <cellStyle name="Titre" xfId="11912" builtinId="15" hidden="1"/>
    <cellStyle name="Titre" xfId="11952" builtinId="15" hidden="1"/>
    <cellStyle name="Titre" xfId="11991" builtinId="15" hidden="1"/>
    <cellStyle name="Titre" xfId="12031" builtinId="15" hidden="1"/>
    <cellStyle name="Titre" xfId="12070" builtinId="15" hidden="1"/>
    <cellStyle name="Titre" xfId="12110" builtinId="15" hidden="1"/>
    <cellStyle name="Titre" xfId="12149" builtinId="15" hidden="1"/>
    <cellStyle name="Titre" xfId="10604" builtinId="15" hidden="1"/>
    <cellStyle name="Titre" xfId="10638" builtinId="15" hidden="1"/>
    <cellStyle name="Titre" xfId="12194" builtinId="15" hidden="1"/>
    <cellStyle name="Titre" xfId="12233" builtinId="15" hidden="1"/>
    <cellStyle name="Titre" xfId="12193" builtinId="15" hidden="1"/>
    <cellStyle name="Titre" xfId="12310" builtinId="15" hidden="1"/>
    <cellStyle name="Titre" xfId="12349" builtinId="15" hidden="1"/>
    <cellStyle name="Titre" xfId="12388" builtinId="15" hidden="1"/>
    <cellStyle name="Titre" xfId="12428" builtinId="15" hidden="1"/>
    <cellStyle name="Titre" xfId="12467" builtinId="15" hidden="1"/>
    <cellStyle name="Titre" xfId="12427" builtinId="15" hidden="1"/>
    <cellStyle name="Titre" xfId="12544" builtinId="15" hidden="1"/>
    <cellStyle name="Titre" xfId="12583" builtinId="15" hidden="1"/>
    <cellStyle name="Titre" xfId="12622" builtinId="15" hidden="1"/>
    <cellStyle name="Titre" xfId="12662" builtinId="15" hidden="1"/>
    <cellStyle name="Titre" xfId="12701" builtinId="15" hidden="1"/>
    <cellStyle name="Titre" xfId="12741" builtinId="15" hidden="1"/>
    <cellStyle name="Titre" xfId="12780" builtinId="15" hidden="1"/>
    <cellStyle name="Titre" xfId="12820" builtinId="15" hidden="1"/>
    <cellStyle name="Titre" xfId="12859" builtinId="15" hidden="1"/>
    <cellStyle name="Titre" xfId="12898" builtinId="15" hidden="1"/>
    <cellStyle name="Titre" xfId="12937" builtinId="15" hidden="1"/>
    <cellStyle name="Titre" xfId="12977" builtinId="15" hidden="1"/>
    <cellStyle name="Titre" xfId="13016" builtinId="15" hidden="1"/>
    <cellStyle name="Titre" xfId="12976" builtinId="15" hidden="1"/>
    <cellStyle name="Titre" xfId="13093" builtinId="15" hidden="1"/>
    <cellStyle name="Titre" xfId="13132" builtinId="15" hidden="1"/>
    <cellStyle name="Titre" xfId="13171" builtinId="15" hidden="1"/>
    <cellStyle name="Titre" xfId="13211" builtinId="15" hidden="1"/>
    <cellStyle name="Titre" xfId="13250" builtinId="15" hidden="1"/>
    <cellStyle name="Titre" xfId="13210" builtinId="15" hidden="1"/>
    <cellStyle name="Titre" xfId="13327" builtinId="15" hidden="1"/>
    <cellStyle name="Titre" xfId="13366" builtinId="15" hidden="1"/>
    <cellStyle name="Titre" xfId="13405" builtinId="15" hidden="1"/>
    <cellStyle name="Titre" xfId="13445" builtinId="15" hidden="1"/>
    <cellStyle name="Titre" xfId="13484" builtinId="15" hidden="1"/>
    <cellStyle name="Titre" xfId="13524" builtinId="15" hidden="1"/>
    <cellStyle name="Titre" xfId="13563" builtinId="15" hidden="1"/>
    <cellStyle name="Titre" xfId="13603" builtinId="15" hidden="1"/>
    <cellStyle name="Titre" xfId="13642" builtinId="15" hidden="1"/>
    <cellStyle name="Titre" xfId="13681" builtinId="15" hidden="1"/>
    <cellStyle name="Titre" xfId="13837" builtinId="15" hidden="1"/>
    <cellStyle name="Titre" xfId="13877" builtinId="15" hidden="1"/>
    <cellStyle name="Titre" xfId="13916" builtinId="15" hidden="1"/>
    <cellStyle name="Titre" xfId="13876" builtinId="15" hidden="1"/>
    <cellStyle name="Titre" xfId="13993" builtinId="15" hidden="1"/>
    <cellStyle name="Titre" xfId="14032" builtinId="15" hidden="1"/>
    <cellStyle name="Titre" xfId="14071" builtinId="15" hidden="1"/>
    <cellStyle name="Titre" xfId="14111" builtinId="15" hidden="1"/>
    <cellStyle name="Titre" xfId="14150" builtinId="15" hidden="1"/>
    <cellStyle name="Titre" xfId="14110" builtinId="15" hidden="1"/>
    <cellStyle name="Titre" xfId="14227" builtinId="15" hidden="1"/>
    <cellStyle name="Titre" xfId="14266" builtinId="15" hidden="1"/>
    <cellStyle name="Titre" xfId="14305" builtinId="15" hidden="1"/>
    <cellStyle name="Titre" xfId="14345" builtinId="15" hidden="1"/>
    <cellStyle name="Titre" xfId="14384" builtinId="15" hidden="1"/>
    <cellStyle name="Titre" xfId="14425" builtinId="15" hidden="1"/>
    <cellStyle name="Titre" xfId="14464" builtinId="15" hidden="1"/>
    <cellStyle name="Titre" xfId="14504" builtinId="15" hidden="1"/>
    <cellStyle name="Titre" xfId="14543" builtinId="15" hidden="1"/>
    <cellStyle name="Titre" xfId="13836" builtinId="15" hidden="1"/>
    <cellStyle name="Titre" xfId="13735" builtinId="15" hidden="1"/>
    <cellStyle name="Titre" xfId="14616" builtinId="15" hidden="1"/>
    <cellStyle name="Titre" xfId="14655" builtinId="15" hidden="1"/>
    <cellStyle name="Titre" xfId="14615" builtinId="15" hidden="1"/>
    <cellStyle name="Titre" xfId="14732" builtinId="15" hidden="1"/>
    <cellStyle name="Titre" xfId="14771" builtinId="15" hidden="1"/>
    <cellStyle name="Titre" xfId="14810" builtinId="15" hidden="1"/>
    <cellStyle name="Titre" xfId="14850" builtinId="15" hidden="1"/>
    <cellStyle name="Titre" xfId="14889" builtinId="15" hidden="1"/>
    <cellStyle name="Titre" xfId="14849" builtinId="15" hidden="1"/>
    <cellStyle name="Titre" xfId="14966" builtinId="15" hidden="1"/>
    <cellStyle name="Titre" xfId="15005" builtinId="15" hidden="1"/>
    <cellStyle name="Titre" xfId="15044" builtinId="15" hidden="1"/>
    <cellStyle name="Titre" xfId="15084" builtinId="15" hidden="1"/>
    <cellStyle name="Titre" xfId="15123" builtinId="15" hidden="1"/>
    <cellStyle name="Titre" xfId="15163" builtinId="15" hidden="1"/>
    <cellStyle name="Titre" xfId="15202" builtinId="15" hidden="1"/>
    <cellStyle name="Titre" xfId="15242" builtinId="15" hidden="1"/>
    <cellStyle name="Titre" xfId="15281" builtinId="15" hidden="1"/>
    <cellStyle name="Titre" xfId="13736" builtinId="15" hidden="1"/>
    <cellStyle name="Titre" xfId="13770" builtinId="15" hidden="1"/>
    <cellStyle name="Titre" xfId="15326" builtinId="15" hidden="1"/>
    <cellStyle name="Titre" xfId="15365" builtinId="15" hidden="1"/>
    <cellStyle name="Titre" xfId="15325" builtinId="15" hidden="1"/>
    <cellStyle name="Titre" xfId="15442" builtinId="15" hidden="1"/>
    <cellStyle name="Titre" xfId="15481" builtinId="15" hidden="1"/>
    <cellStyle name="Titre" xfId="15520" builtinId="15" hidden="1"/>
    <cellStyle name="Titre" xfId="15560" builtinId="15" hidden="1"/>
    <cellStyle name="Titre" xfId="15599" builtinId="15" hidden="1"/>
    <cellStyle name="Titre" xfId="15559" builtinId="15" hidden="1"/>
    <cellStyle name="Titre" xfId="15676" builtinId="15" hidden="1"/>
    <cellStyle name="Titre" xfId="15715" builtinId="15" hidden="1"/>
    <cellStyle name="Titre" xfId="15754" builtinId="15" hidden="1"/>
    <cellStyle name="Titre" xfId="15794" builtinId="15" hidden="1"/>
    <cellStyle name="Titre" xfId="15833" builtinId="15" hidden="1"/>
    <cellStyle name="Titre" xfId="15873" builtinId="15" hidden="1"/>
    <cellStyle name="Titre" xfId="15912" builtinId="15" hidden="1"/>
    <cellStyle name="Titre" xfId="15952" builtinId="15" hidden="1"/>
    <cellStyle name="Titre" xfId="15991" builtinId="15" hidden="1"/>
    <cellStyle name="Titre" xfId="3464" builtinId="15" hidden="1"/>
    <cellStyle name="Titre" xfId="3515" builtinId="15" hidden="1"/>
    <cellStyle name="Titre" xfId="16044" builtinId="15" hidden="1"/>
    <cellStyle name="Titre" xfId="16083" builtinId="15" hidden="1"/>
    <cellStyle name="Titre" xfId="16043" builtinId="15" hidden="1"/>
    <cellStyle name="Titre" xfId="16160" builtinId="15" hidden="1"/>
    <cellStyle name="Titre" xfId="16199" builtinId="15" hidden="1"/>
    <cellStyle name="Titre" xfId="16238" builtinId="15" hidden="1"/>
    <cellStyle name="Titre" xfId="16278" builtinId="15" hidden="1"/>
    <cellStyle name="Titre" xfId="16317" builtinId="15" hidden="1"/>
    <cellStyle name="Titre" xfId="16277" builtinId="15" hidden="1"/>
    <cellStyle name="Titre" xfId="16394" builtinId="15" hidden="1"/>
    <cellStyle name="Titre" xfId="16433" builtinId="15" hidden="1"/>
    <cellStyle name="Titre" xfId="16472" builtinId="15" hidden="1"/>
    <cellStyle name="Titre" xfId="16512" builtinId="15" hidden="1"/>
    <cellStyle name="Titre" xfId="16551" builtinId="15" hidden="1"/>
    <cellStyle name="Titre" xfId="16591" builtinId="15" hidden="1"/>
    <cellStyle name="Titre" xfId="16630" builtinId="15" hidden="1"/>
    <cellStyle name="Titre" xfId="16670" builtinId="15" hidden="1"/>
    <cellStyle name="Titre" xfId="16709" builtinId="15" hidden="1"/>
    <cellStyle name="Titre" xfId="16748" builtinId="15" hidden="1"/>
    <cellStyle name="Titre" xfId="16904" builtinId="15" hidden="1"/>
    <cellStyle name="Titre" xfId="16944" builtinId="15" hidden="1"/>
    <cellStyle name="Titre" xfId="16983" builtinId="15" hidden="1"/>
    <cellStyle name="Titre" xfId="16943" builtinId="15" hidden="1"/>
    <cellStyle name="Titre" xfId="17060" builtinId="15" hidden="1"/>
    <cellStyle name="Titre" xfId="17099" builtinId="15" hidden="1"/>
    <cellStyle name="Titre" xfId="17138" builtinId="15" hidden="1"/>
    <cellStyle name="Titre" xfId="17178" builtinId="15" hidden="1"/>
    <cellStyle name="Titre" xfId="17217" builtinId="15" hidden="1"/>
    <cellStyle name="Titre" xfId="17177" builtinId="15" hidden="1"/>
    <cellStyle name="Titre" xfId="17294" builtinId="15" hidden="1"/>
    <cellStyle name="Titre" xfId="17333" builtinId="15" hidden="1"/>
    <cellStyle name="Titre" xfId="17372" builtinId="15" hidden="1"/>
    <cellStyle name="Titre" xfId="17412" builtinId="15" hidden="1"/>
    <cellStyle name="Titre" xfId="17451" builtinId="15" hidden="1"/>
    <cellStyle name="Titre" xfId="17492" builtinId="15" hidden="1"/>
    <cellStyle name="Titre" xfId="17531" builtinId="15" hidden="1"/>
    <cellStyle name="Titre" xfId="17571" builtinId="15" hidden="1"/>
    <cellStyle name="Titre" xfId="17610" builtinId="15" hidden="1"/>
    <cellStyle name="Titre" xfId="16903" builtinId="15" hidden="1"/>
    <cellStyle name="Titre" xfId="16802" builtinId="15" hidden="1"/>
    <cellStyle name="Titre" xfId="17683" builtinId="15" hidden="1"/>
    <cellStyle name="Titre" xfId="17722" builtinId="15" hidden="1"/>
    <cellStyle name="Titre" xfId="17682" builtinId="15" hidden="1"/>
    <cellStyle name="Titre" xfId="17799" builtinId="15" hidden="1"/>
    <cellStyle name="Titre" xfId="17838" builtinId="15" hidden="1"/>
    <cellStyle name="Titre" xfId="17877" builtinId="15" hidden="1"/>
    <cellStyle name="Titre" xfId="17917" builtinId="15" hidden="1"/>
    <cellStyle name="Titre" xfId="17956" builtinId="15" hidden="1"/>
    <cellStyle name="Titre" xfId="17916" builtinId="15" hidden="1"/>
    <cellStyle name="Titre" xfId="18033" builtinId="15" hidden="1"/>
    <cellStyle name="Titre" xfId="18072" builtinId="15" hidden="1"/>
    <cellStyle name="Titre" xfId="18111" builtinId="15" hidden="1"/>
    <cellStyle name="Titre" xfId="18151" builtinId="15" hidden="1"/>
    <cellStyle name="Titre" xfId="18190" builtinId="15" hidden="1"/>
    <cellStyle name="Titre" xfId="18230" builtinId="15" hidden="1"/>
    <cellStyle name="Titre" xfId="18269" builtinId="15" hidden="1"/>
    <cellStyle name="Titre" xfId="18309" builtinId="15" hidden="1"/>
    <cellStyle name="Titre" xfId="18348" builtinId="15" hidden="1"/>
    <cellStyle name="Titre" xfId="16803" builtinId="15" hidden="1"/>
    <cellStyle name="Titre" xfId="16837" builtinId="15" hidden="1"/>
    <cellStyle name="Titre" xfId="18393" builtinId="15" hidden="1"/>
    <cellStyle name="Titre" xfId="18432" builtinId="15" hidden="1"/>
    <cellStyle name="Titre" xfId="18392" builtinId="15" hidden="1"/>
    <cellStyle name="Titre" xfId="18509" builtinId="15" hidden="1"/>
    <cellStyle name="Titre" xfId="18548" builtinId="15" hidden="1"/>
    <cellStyle name="Titre" xfId="18587" builtinId="15" hidden="1"/>
    <cellStyle name="Titre" xfId="18627" builtinId="15" hidden="1"/>
    <cellStyle name="Titre" xfId="18666" builtinId="15" hidden="1"/>
    <cellStyle name="Titre" xfId="18626" builtinId="15" hidden="1"/>
    <cellStyle name="Titre" xfId="18743" builtinId="15" hidden="1"/>
    <cellStyle name="Titre" xfId="18782" builtinId="15" hidden="1"/>
    <cellStyle name="Titre" xfId="18821" builtinId="15" hidden="1"/>
    <cellStyle name="Titre" xfId="18861" builtinId="15" hidden="1"/>
    <cellStyle name="Titre" xfId="18900" builtinId="15" hidden="1"/>
    <cellStyle name="Titre" xfId="18940" builtinId="15" hidden="1"/>
    <cellStyle name="Titre" xfId="18979" builtinId="15" hidden="1"/>
    <cellStyle name="Titre" xfId="19019" builtinId="15" hidden="1"/>
    <cellStyle name="Titre" xfId="19058" builtinId="15" hidden="1"/>
    <cellStyle name="Titre" xfId="7282" builtinId="15" hidden="1"/>
    <cellStyle name="Titre" xfId="19178" builtinId="15" hidden="1"/>
    <cellStyle name="Titre" xfId="19218" builtinId="15" hidden="1"/>
    <cellStyle name="Titre" xfId="19257" builtinId="15" hidden="1"/>
    <cellStyle name="Titre" xfId="19217" builtinId="15" hidden="1"/>
    <cellStyle name="Titre" xfId="19334" builtinId="15" hidden="1"/>
    <cellStyle name="Titre" xfId="19373" builtinId="15" hidden="1"/>
    <cellStyle name="Titre" xfId="19412" builtinId="15" hidden="1"/>
    <cellStyle name="Titre" xfId="19452" builtinId="15" hidden="1"/>
    <cellStyle name="Titre" xfId="19491" builtinId="15" hidden="1"/>
    <cellStyle name="Titre" xfId="19451" builtinId="15" hidden="1"/>
    <cellStyle name="Titre" xfId="19568" builtinId="15" hidden="1"/>
    <cellStyle name="Titre" xfId="19607" builtinId="15" hidden="1"/>
    <cellStyle name="Titre" xfId="19646" builtinId="15" hidden="1"/>
    <cellStyle name="Titre" xfId="19686" builtinId="15" hidden="1"/>
    <cellStyle name="Titre" xfId="19725" builtinId="15" hidden="1"/>
    <cellStyle name="Titre" xfId="19765" builtinId="15" hidden="1"/>
    <cellStyle name="Titre" xfId="19804" builtinId="15" hidden="1"/>
    <cellStyle name="Titre" xfId="19844" builtinId="15" hidden="1"/>
    <cellStyle name="Titre" xfId="19883" builtinId="15" hidden="1"/>
    <cellStyle name="Titre" xfId="19934" builtinId="15" hidden="1"/>
    <cellStyle name="Titre" xfId="20090" builtinId="15" hidden="1"/>
    <cellStyle name="Titre" xfId="20130" builtinId="15" hidden="1"/>
    <cellStyle name="Titre" xfId="20169" builtinId="15" hidden="1"/>
    <cellStyle name="Titre" xfId="20129" builtinId="15" hidden="1"/>
    <cellStyle name="Titre" xfId="20246" builtinId="15" hidden="1"/>
    <cellStyle name="Titre" xfId="20285" builtinId="15" hidden="1"/>
    <cellStyle name="Titre" xfId="20324" builtinId="15" hidden="1"/>
    <cellStyle name="Titre" xfId="20364" builtinId="15" hidden="1"/>
    <cellStyle name="Titre" xfId="20403" builtinId="15" hidden="1"/>
    <cellStyle name="Titre" xfId="20363" builtinId="15" hidden="1"/>
    <cellStyle name="Titre" xfId="20480" builtinId="15" hidden="1"/>
    <cellStyle name="Titre" xfId="20519" builtinId="15" hidden="1"/>
    <cellStyle name="Titre" xfId="20558" builtinId="15" hidden="1"/>
    <cellStyle name="Titre" xfId="20598" builtinId="15" hidden="1"/>
    <cellStyle name="Titre" xfId="20637" builtinId="15" hidden="1"/>
    <cellStyle name="Titre" xfId="20678" builtinId="15" hidden="1"/>
    <cellStyle name="Titre" xfId="20717" builtinId="15" hidden="1"/>
    <cellStyle name="Titre" xfId="20757" builtinId="15" hidden="1"/>
    <cellStyle name="Titre" xfId="20796" builtinId="15" hidden="1"/>
    <cellStyle name="Titre" xfId="20089" builtinId="15" hidden="1"/>
    <cellStyle name="Titre" xfId="19988" builtinId="15" hidden="1"/>
    <cellStyle name="Titre" xfId="20869" builtinId="15" hidden="1"/>
    <cellStyle name="Titre" xfId="20908" builtinId="15" hidden="1"/>
    <cellStyle name="Titre" xfId="20868" builtinId="15" hidden="1"/>
    <cellStyle name="Titre" xfId="20985" builtinId="15" hidden="1"/>
    <cellStyle name="Titre" xfId="21024" builtinId="15" hidden="1"/>
    <cellStyle name="Titre" xfId="21063" builtinId="15" hidden="1"/>
    <cellStyle name="Titre" xfId="21103" builtinId="15" hidden="1"/>
    <cellStyle name="Titre" xfId="21142" builtinId="15" hidden="1"/>
    <cellStyle name="Titre" xfId="21102" builtinId="15" hidden="1"/>
    <cellStyle name="Titre" xfId="21219" builtinId="15" hidden="1"/>
    <cellStyle name="Titre" xfId="21258" builtinId="15" hidden="1"/>
    <cellStyle name="Titre" xfId="21297" builtinId="15" hidden="1"/>
    <cellStyle name="Titre" xfId="21337" builtinId="15" hidden="1"/>
    <cellStyle name="Titre" xfId="21376" builtinId="15" hidden="1"/>
    <cellStyle name="Titre" xfId="21416" builtinId="15" hidden="1"/>
    <cellStyle name="Titre" xfId="21455" builtinId="15" hidden="1"/>
    <cellStyle name="Titre" xfId="21495" builtinId="15" hidden="1"/>
    <cellStyle name="Titre" xfId="21534" builtinId="15" hidden="1"/>
    <cellStyle name="Titre" xfId="19989" builtinId="15" hidden="1"/>
    <cellStyle name="Titre" xfId="20023" builtinId="15" hidden="1"/>
    <cellStyle name="Titre" xfId="21579" builtinId="15" hidden="1"/>
    <cellStyle name="Titre" xfId="21618" builtinId="15" hidden="1"/>
    <cellStyle name="Titre" xfId="21578" builtinId="15" hidden="1"/>
    <cellStyle name="Titre" xfId="21695" builtinId="15" hidden="1"/>
    <cellStyle name="Titre" xfId="21734" builtinId="15" hidden="1"/>
    <cellStyle name="Titre" xfId="21773" builtinId="15" hidden="1"/>
    <cellStyle name="Titre" xfId="21813" builtinId="15" hidden="1"/>
    <cellStyle name="Titre" xfId="21852" builtinId="15" hidden="1"/>
    <cellStyle name="Titre" xfId="21812" builtinId="15" hidden="1"/>
    <cellStyle name="Titre" xfId="21929" builtinId="15" hidden="1"/>
    <cellStyle name="Titre" xfId="21968" builtinId="15" hidden="1"/>
    <cellStyle name="Titre" xfId="22007" builtinId="15" hidden="1"/>
    <cellStyle name="Titre" xfId="22047" builtinId="15" hidden="1"/>
    <cellStyle name="Titre" xfId="22086" builtinId="15" hidden="1"/>
    <cellStyle name="Titre" xfId="22126" builtinId="15" hidden="1"/>
    <cellStyle name="Titre" xfId="22165" builtinId="15" hidden="1"/>
    <cellStyle name="Titre" xfId="22205" builtinId="15" hidden="1"/>
    <cellStyle name="Titre" xfId="22244" builtinId="15" hidden="1"/>
    <cellStyle name="Titre" xfId="22283" builtinId="15" hidden="1"/>
    <cellStyle name="Titre" xfId="22322" builtinId="15" hidden="1"/>
    <cellStyle name="Titre" xfId="22362" builtinId="15" hidden="1"/>
    <cellStyle name="Titre" xfId="22401" builtinId="15" hidden="1"/>
    <cellStyle name="Titre" xfId="22361" builtinId="15" hidden="1"/>
    <cellStyle name="Titre" xfId="22478" builtinId="15" hidden="1"/>
    <cellStyle name="Titre" xfId="22517" builtinId="15" hidden="1"/>
    <cellStyle name="Titre" xfId="22556" builtinId="15" hidden="1"/>
    <cellStyle name="Titre" xfId="22596" builtinId="15" hidden="1"/>
    <cellStyle name="Titre" xfId="22635" builtinId="15" hidden="1"/>
    <cellStyle name="Titre" xfId="22595" builtinId="15" hidden="1"/>
    <cellStyle name="Titre" xfId="22712" builtinId="15" hidden="1"/>
    <cellStyle name="Titre" xfId="22751" builtinId="15" hidden="1"/>
    <cellStyle name="Titre" xfId="22790" builtinId="15" hidden="1"/>
    <cellStyle name="Titre" xfId="22830" builtinId="15" hidden="1"/>
    <cellStyle name="Titre" xfId="22869" builtinId="15" hidden="1"/>
    <cellStyle name="Titre" xfId="22909" builtinId="15" hidden="1"/>
    <cellStyle name="Titre" xfId="22948" builtinId="15" hidden="1"/>
    <cellStyle name="Titre" xfId="22988" builtinId="15" hidden="1"/>
    <cellStyle name="Titre" xfId="23027" builtinId="15" hidden="1"/>
    <cellStyle name="Titre" xfId="23066" builtinId="15" hidden="1"/>
    <cellStyle name="Titre" xfId="23222" builtinId="15" hidden="1"/>
    <cellStyle name="Titre" xfId="23262" builtinId="15" hidden="1"/>
    <cellStyle name="Titre" xfId="23301" builtinId="15" hidden="1"/>
    <cellStyle name="Titre" xfId="23261" builtinId="15" hidden="1"/>
    <cellStyle name="Titre" xfId="23378" builtinId="15" hidden="1"/>
    <cellStyle name="Titre" xfId="23417" builtinId="15" hidden="1"/>
    <cellStyle name="Titre" xfId="23456" builtinId="15" hidden="1"/>
    <cellStyle name="Titre" xfId="23496" builtinId="15" hidden="1"/>
    <cellStyle name="Titre" xfId="23535" builtinId="15" hidden="1"/>
    <cellStyle name="Titre" xfId="23495" builtinId="15" hidden="1"/>
    <cellStyle name="Titre" xfId="23612" builtinId="15" hidden="1"/>
    <cellStyle name="Titre" xfId="23651" builtinId="15" hidden="1"/>
    <cellStyle name="Titre" xfId="23690" builtinId="15" hidden="1"/>
    <cellStyle name="Titre" xfId="23730" builtinId="15" hidden="1"/>
    <cellStyle name="Titre" xfId="23769" builtinId="15" hidden="1"/>
    <cellStyle name="Titre" xfId="23810" builtinId="15" hidden="1"/>
    <cellStyle name="Titre" xfId="23849" builtinId="15" hidden="1"/>
    <cellStyle name="Titre" xfId="23889" builtinId="15" hidden="1"/>
    <cellStyle name="Titre" xfId="23928" builtinId="15" hidden="1"/>
    <cellStyle name="Titre" xfId="23221" builtinId="15" hidden="1"/>
    <cellStyle name="Titre" xfId="23120" builtinId="15" hidden="1"/>
    <cellStyle name="Titre" xfId="24001" builtinId="15" hidden="1"/>
    <cellStyle name="Titre" xfId="24040" builtinId="15" hidden="1"/>
    <cellStyle name="Titre" xfId="24000" builtinId="15" hidden="1"/>
    <cellStyle name="Titre" xfId="24117" builtinId="15" hidden="1"/>
    <cellStyle name="Titre" xfId="24156" builtinId="15" hidden="1"/>
    <cellStyle name="Titre" xfId="24195" builtinId="15" hidden="1"/>
    <cellStyle name="Titre" xfId="24235" builtinId="15" hidden="1"/>
    <cellStyle name="Titre" xfId="24274" builtinId="15" hidden="1"/>
    <cellStyle name="Titre" xfId="24234" builtinId="15" hidden="1"/>
    <cellStyle name="Titre" xfId="24351" builtinId="15" hidden="1"/>
    <cellStyle name="Titre" xfId="24390" builtinId="15" hidden="1"/>
    <cellStyle name="Titre" xfId="24429" builtinId="15" hidden="1"/>
    <cellStyle name="Titre" xfId="24469" builtinId="15" hidden="1"/>
    <cellStyle name="Titre" xfId="24508" builtinId="15" hidden="1"/>
    <cellStyle name="Titre" xfId="24548" builtinId="15" hidden="1"/>
    <cellStyle name="Titre" xfId="24587" builtinId="15" hidden="1"/>
    <cellStyle name="Titre" xfId="24627" builtinId="15" hidden="1"/>
    <cellStyle name="Titre" xfId="24666" builtinId="15" hidden="1"/>
    <cellStyle name="Titre" xfId="23121" builtinId="15" hidden="1"/>
    <cellStyle name="Titre" xfId="23155" builtinId="15" hidden="1"/>
    <cellStyle name="Titre" xfId="24711" builtinId="15" hidden="1"/>
    <cellStyle name="Titre" xfId="24750" builtinId="15" hidden="1"/>
    <cellStyle name="Titre" xfId="24710" builtinId="15" hidden="1"/>
    <cellStyle name="Titre" xfId="24827" builtinId="15" hidden="1"/>
    <cellStyle name="Titre" xfId="24866" builtinId="15" hidden="1"/>
    <cellStyle name="Titre" xfId="24905" builtinId="15" hidden="1"/>
    <cellStyle name="Titre" xfId="24945" builtinId="15" hidden="1"/>
    <cellStyle name="Titre" xfId="24984" builtinId="15" hidden="1"/>
    <cellStyle name="Titre" xfId="24944" builtinId="15" hidden="1"/>
    <cellStyle name="Titre" xfId="25061" builtinId="15" hidden="1"/>
    <cellStyle name="Titre" xfId="25100" builtinId="15" hidden="1"/>
    <cellStyle name="Titre" xfId="25139" builtinId="15" hidden="1"/>
    <cellStyle name="Titre" xfId="25179" builtinId="15" hidden="1"/>
    <cellStyle name="Titre" xfId="25218" builtinId="15" hidden="1"/>
    <cellStyle name="Titre" xfId="25258" builtinId="15" hidden="1"/>
    <cellStyle name="Titre" xfId="25297" builtinId="15" hidden="1"/>
    <cellStyle name="Titre" xfId="25337" builtinId="15" hidden="1"/>
    <cellStyle name="Titre" xfId="25376" builtinId="15" hidden="1"/>
    <cellStyle name="Titre" xfId="19177" builtinId="15" hidden="1"/>
    <cellStyle name="Titre" xfId="19144" builtinId="15" hidden="1"/>
    <cellStyle name="Titre" xfId="19110" builtinId="15" hidden="1"/>
    <cellStyle name="Titre" xfId="25441" builtinId="15" hidden="1"/>
    <cellStyle name="Titre" xfId="19111" builtinId="15" hidden="1"/>
    <cellStyle name="Titre" xfId="25518" builtinId="15" hidden="1"/>
    <cellStyle name="Titre" xfId="25557" builtinId="15" hidden="1"/>
    <cellStyle name="Titre" xfId="25596" builtinId="15" hidden="1"/>
    <cellStyle name="Titre" xfId="25636" builtinId="15" hidden="1"/>
    <cellStyle name="Titre" xfId="25675" builtinId="15" hidden="1"/>
    <cellStyle name="Titre" xfId="25635" builtinId="15" hidden="1"/>
    <cellStyle name="Titre" xfId="25752" builtinId="15" hidden="1"/>
    <cellStyle name="Titre" xfId="25791" builtinId="15" hidden="1"/>
    <cellStyle name="Titre" xfId="25830" builtinId="15" hidden="1"/>
    <cellStyle name="Titre" xfId="25870" builtinId="15" hidden="1"/>
    <cellStyle name="Titre" xfId="25909" builtinId="15" hidden="1"/>
    <cellStyle name="Titre" xfId="25949" builtinId="15" hidden="1"/>
    <cellStyle name="Titre" xfId="25988" builtinId="15" hidden="1"/>
    <cellStyle name="Titre" xfId="26028" builtinId="15" hidden="1"/>
    <cellStyle name="Titre" xfId="26067" builtinId="15" hidden="1"/>
    <cellStyle name="Titre" xfId="26106" builtinId="15" hidden="1"/>
    <cellStyle name="Titre" xfId="26262" builtinId="15" hidden="1"/>
    <cellStyle name="Titre" xfId="26302" builtinId="15" hidden="1"/>
    <cellStyle name="Titre" xfId="26341" builtinId="15" hidden="1"/>
    <cellStyle name="Titre" xfId="26301" builtinId="15" hidden="1"/>
    <cellStyle name="Titre" xfId="26418" builtinId="15" hidden="1"/>
    <cellStyle name="Titre" xfId="26457" builtinId="15" hidden="1"/>
    <cellStyle name="Titre" xfId="26496" builtinId="15" hidden="1"/>
    <cellStyle name="Titre" xfId="26536" builtinId="15" hidden="1"/>
    <cellStyle name="Titre" xfId="26575" builtinId="15" hidden="1"/>
    <cellStyle name="Titre" xfId="26535" builtinId="15" hidden="1"/>
    <cellStyle name="Titre" xfId="26652" builtinId="15" hidden="1"/>
    <cellStyle name="Titre" xfId="26691" builtinId="15" hidden="1"/>
    <cellStyle name="Titre" xfId="26730" builtinId="15" hidden="1"/>
    <cellStyle name="Titre" xfId="26770" builtinId="15" hidden="1"/>
    <cellStyle name="Titre" xfId="26809" builtinId="15" hidden="1"/>
    <cellStyle name="Titre" xfId="26850" builtinId="15" hidden="1"/>
    <cellStyle name="Titre" xfId="26889" builtinId="15" hidden="1"/>
    <cellStyle name="Titre" xfId="26929" builtinId="15" hidden="1"/>
    <cellStyle name="Titre" xfId="26968" builtinId="15" hidden="1"/>
    <cellStyle name="Titre" xfId="26261" builtinId="15" hidden="1"/>
    <cellStyle name="Titre" xfId="26160" builtinId="15" hidden="1"/>
    <cellStyle name="Titre" xfId="27041" builtinId="15" hidden="1"/>
    <cellStyle name="Titre" xfId="27080" builtinId="15" hidden="1"/>
    <cellStyle name="Titre" xfId="27040" builtinId="15" hidden="1"/>
    <cellStyle name="Titre" xfId="27157" builtinId="15" hidden="1"/>
    <cellStyle name="Titre" xfId="27196" builtinId="15" hidden="1"/>
    <cellStyle name="Titre" xfId="27235" builtinId="15" hidden="1"/>
    <cellStyle name="Titre" xfId="27275" builtinId="15" hidden="1"/>
    <cellStyle name="Titre" xfId="27314" builtinId="15" hidden="1"/>
    <cellStyle name="Titre" xfId="27274" builtinId="15" hidden="1"/>
    <cellStyle name="Titre" xfId="27391" builtinId="15" hidden="1"/>
    <cellStyle name="Titre" xfId="27430" builtinId="15" hidden="1"/>
    <cellStyle name="Titre" xfId="27469" builtinId="15" hidden="1"/>
    <cellStyle name="Titre" xfId="27509" builtinId="15" hidden="1"/>
    <cellStyle name="Titre" xfId="27548" builtinId="15" hidden="1"/>
    <cellStyle name="Titre" xfId="27588" builtinId="15" hidden="1"/>
    <cellStyle name="Titre" xfId="27627" builtinId="15" hidden="1"/>
    <cellStyle name="Titre" xfId="27667" builtinId="15" hidden="1"/>
    <cellStyle name="Titre" xfId="27706" builtinId="15" hidden="1"/>
    <cellStyle name="Titre" xfId="26161" builtinId="15" hidden="1"/>
    <cellStyle name="Titre" xfId="26195" builtinId="15" hidden="1"/>
    <cellStyle name="Titre" xfId="27751" builtinId="15" hidden="1"/>
    <cellStyle name="Titre" xfId="27790" builtinId="15" hidden="1"/>
    <cellStyle name="Titre" xfId="27750" builtinId="15" hidden="1"/>
    <cellStyle name="Titre" xfId="27867" builtinId="15" hidden="1"/>
    <cellStyle name="Titre" xfId="27906" builtinId="15" hidden="1"/>
    <cellStyle name="Titre" xfId="27945" builtinId="15" hidden="1"/>
    <cellStyle name="Titre" xfId="27985" builtinId="15" hidden="1"/>
    <cellStyle name="Titre" xfId="28024" builtinId="15" hidden="1"/>
    <cellStyle name="Titre" xfId="27984" builtinId="15" hidden="1"/>
    <cellStyle name="Titre" xfId="28101" builtinId="15" hidden="1"/>
    <cellStyle name="Titre" xfId="28140" builtinId="15" hidden="1"/>
    <cellStyle name="Titre" xfId="28179" builtinId="15" hidden="1"/>
    <cellStyle name="Titre" xfId="28219" builtinId="15" hidden="1"/>
    <cellStyle name="Titre" xfId="28258" builtinId="15" hidden="1"/>
    <cellStyle name="Titre" xfId="28298" builtinId="15" hidden="1"/>
    <cellStyle name="Titre" xfId="28337" builtinId="15" hidden="1"/>
    <cellStyle name="Titre" xfId="28377" builtinId="15" hidden="1"/>
    <cellStyle name="Titre" xfId="28416" builtinId="15" hidden="1"/>
    <cellStyle name="Titre" xfId="28455" builtinId="15" hidden="1"/>
    <cellStyle name="Titre" xfId="28577" builtinId="15" hidden="1"/>
    <cellStyle name="Titre" xfId="28619" builtinId="15" hidden="1"/>
    <cellStyle name="Titre" xfId="28658" builtinId="15" hidden="1"/>
    <cellStyle name="Titre" xfId="28618" builtinId="15" hidden="1"/>
    <cellStyle name="Titre" xfId="28735" builtinId="15" hidden="1"/>
    <cellStyle name="Titre" xfId="28774" builtinId="15" hidden="1"/>
    <cellStyle name="Titre" xfId="28813" builtinId="15" hidden="1"/>
    <cellStyle name="Titre" xfId="28853" builtinId="15" hidden="1"/>
    <cellStyle name="Titre" xfId="28892" builtinId="15" hidden="1"/>
    <cellStyle name="Titre" xfId="28852" builtinId="15" hidden="1"/>
    <cellStyle name="Titre" xfId="28969" builtinId="15" hidden="1"/>
    <cellStyle name="Titre" xfId="29010" builtinId="15" hidden="1"/>
    <cellStyle name="Titre" xfId="29049" builtinId="15" hidden="1"/>
    <cellStyle name="Titre" xfId="29089" builtinId="15" hidden="1"/>
    <cellStyle name="Titre" xfId="29128" builtinId="15" hidden="1"/>
    <cellStyle name="Titre" xfId="29169" builtinId="15" hidden="1"/>
    <cellStyle name="Titre" xfId="29208" builtinId="15" hidden="1"/>
    <cellStyle name="Titre" xfId="29248" builtinId="15" hidden="1"/>
    <cellStyle name="Titre" xfId="29287" builtinId="15" hidden="1"/>
    <cellStyle name="Titre" xfId="29337" builtinId="15" hidden="1"/>
    <cellStyle name="Titre" xfId="29493" builtinId="15" hidden="1"/>
    <cellStyle name="Titre" xfId="29535" builtinId="15" hidden="1"/>
    <cellStyle name="Titre" xfId="29574" builtinId="15" hidden="1"/>
    <cellStyle name="Titre" xfId="29534" builtinId="15" hidden="1"/>
    <cellStyle name="Titre" xfId="29651" builtinId="15" hidden="1"/>
    <cellStyle name="Titre" xfId="29690" builtinId="15" hidden="1"/>
    <cellStyle name="Titre" xfId="29729" builtinId="15" hidden="1"/>
    <cellStyle name="Titre" xfId="29769" builtinId="15" hidden="1"/>
    <cellStyle name="Titre" xfId="29808" builtinId="15" hidden="1"/>
    <cellStyle name="Titre" xfId="29768" builtinId="15" hidden="1"/>
    <cellStyle name="Titre" xfId="29885" builtinId="15" hidden="1"/>
    <cellStyle name="Titre" xfId="29926" builtinId="15" hidden="1"/>
    <cellStyle name="Titre" xfId="29965" builtinId="15" hidden="1"/>
    <cellStyle name="Titre" xfId="30005" builtinId="15" hidden="1"/>
    <cellStyle name="Titre" xfId="30044" builtinId="15" hidden="1"/>
    <cellStyle name="Titre" xfId="30085" builtinId="15" hidden="1"/>
    <cellStyle name="Titre" xfId="30124" builtinId="15" hidden="1"/>
    <cellStyle name="Titre" xfId="30164" builtinId="15" hidden="1"/>
    <cellStyle name="Titre" xfId="30203" builtinId="15" hidden="1"/>
    <cellStyle name="Titre" xfId="29492" builtinId="15" hidden="1"/>
    <cellStyle name="Titre" xfId="29391" builtinId="15" hidden="1"/>
    <cellStyle name="Titre" xfId="30276" builtinId="15" hidden="1"/>
    <cellStyle name="Titre" xfId="30315" builtinId="15" hidden="1"/>
    <cellStyle name="Titre" xfId="30275" builtinId="15" hidden="1"/>
    <cellStyle name="Titre" xfId="30392" builtinId="15" hidden="1"/>
    <cellStyle name="Titre" xfId="30431" builtinId="15" hidden="1"/>
    <cellStyle name="Titre" xfId="30470" builtinId="15" hidden="1"/>
    <cellStyle name="Titre" xfId="30510" builtinId="15" hidden="1"/>
    <cellStyle name="Titre" xfId="30549" builtinId="15" hidden="1"/>
    <cellStyle name="Titre" xfId="30509" builtinId="15" hidden="1"/>
    <cellStyle name="Titre" xfId="30626" builtinId="15" hidden="1"/>
    <cellStyle name="Titre" xfId="30665" builtinId="15" hidden="1"/>
    <cellStyle name="Titre" xfId="30704" builtinId="15" hidden="1"/>
    <cellStyle name="Titre" xfId="30744" builtinId="15" hidden="1"/>
    <cellStyle name="Titre" xfId="30783" builtinId="15" hidden="1"/>
    <cellStyle name="Titre" xfId="30823" builtinId="15" hidden="1"/>
    <cellStyle name="Titre" xfId="30862" builtinId="15" hidden="1"/>
    <cellStyle name="Titre" xfId="30902" builtinId="15" hidden="1"/>
    <cellStyle name="Titre" xfId="30941" builtinId="15" hidden="1"/>
    <cellStyle name="Titre" xfId="29392" builtinId="15" hidden="1"/>
    <cellStyle name="Titre" xfId="29426" builtinId="15" hidden="1"/>
    <cellStyle name="Titre" xfId="30986" builtinId="15" hidden="1"/>
    <cellStyle name="Titre" xfId="31025" builtinId="15" hidden="1"/>
    <cellStyle name="Titre" xfId="30985" builtinId="15" hidden="1"/>
    <cellStyle name="Titre" xfId="31102" builtinId="15" hidden="1"/>
    <cellStyle name="Titre" xfId="31141" builtinId="15" hidden="1"/>
    <cellStyle name="Titre" xfId="31180" builtinId="15" hidden="1"/>
    <cellStyle name="Titre" xfId="31220" builtinId="15" hidden="1"/>
    <cellStyle name="Titre" xfId="31259" builtinId="15" hidden="1"/>
    <cellStyle name="Titre" xfId="31219" builtinId="15" hidden="1"/>
    <cellStyle name="Titre" xfId="31336" builtinId="15" hidden="1"/>
    <cellStyle name="Titre" xfId="31375" builtinId="15" hidden="1"/>
    <cellStyle name="Titre" xfId="31414" builtinId="15" hidden="1"/>
    <cellStyle name="Titre" xfId="31454" builtinId="15" hidden="1"/>
    <cellStyle name="Titre" xfId="31493" builtinId="15" hidden="1"/>
    <cellStyle name="Titre" xfId="31533" builtinId="15" hidden="1"/>
    <cellStyle name="Titre" xfId="31572" builtinId="15" hidden="1"/>
    <cellStyle name="Titre" xfId="31612" builtinId="15" hidden="1"/>
    <cellStyle name="Titre" xfId="31651" builtinId="15" hidden="1"/>
    <cellStyle name="Titre" xfId="28576" builtinId="15" hidden="1"/>
    <cellStyle name="Titre" xfId="28519" builtinId="15" hidden="1"/>
    <cellStyle name="Titre" xfId="31704" builtinId="15" hidden="1"/>
    <cellStyle name="Titre" xfId="31743" builtinId="15" hidden="1"/>
    <cellStyle name="Titre" xfId="31703" builtinId="15" hidden="1"/>
    <cellStyle name="Titre" xfId="31820" builtinId="15" hidden="1"/>
    <cellStyle name="Titre" xfId="31859" builtinId="15" hidden="1"/>
    <cellStyle name="Titre" xfId="31898" builtinId="15" hidden="1"/>
    <cellStyle name="Titre" xfId="31938" builtinId="15" hidden="1"/>
    <cellStyle name="Titre" xfId="31977" builtinId="15" hidden="1"/>
    <cellStyle name="Titre" xfId="31937" builtinId="15" hidden="1"/>
    <cellStyle name="Titre" xfId="32054" builtinId="15" hidden="1"/>
    <cellStyle name="Titre" xfId="32093" builtinId="15" hidden="1"/>
    <cellStyle name="Titre" xfId="32132" builtinId="15" hidden="1"/>
    <cellStyle name="Titre" xfId="32172" builtinId="15" hidden="1"/>
    <cellStyle name="Titre" xfId="32211" builtinId="15" hidden="1"/>
    <cellStyle name="Titre" xfId="32251" builtinId="15" hidden="1"/>
    <cellStyle name="Titre" xfId="32290" builtinId="15" hidden="1"/>
    <cellStyle name="Titre" xfId="32330" builtinId="15" hidden="1"/>
    <cellStyle name="Titre" xfId="32369" builtinId="15" hidden="1"/>
    <cellStyle name="Titre" xfId="32408" builtinId="15" hidden="1"/>
    <cellStyle name="Titre" xfId="32564" builtinId="15" hidden="1"/>
    <cellStyle name="Titre" xfId="32604" builtinId="15" hidden="1"/>
    <cellStyle name="Titre" xfId="32643" builtinId="15" hidden="1"/>
    <cellStyle name="Titre" xfId="32603" builtinId="15" hidden="1"/>
    <cellStyle name="Titre" xfId="32720" builtinId="15" hidden="1"/>
    <cellStyle name="Titre" xfId="32759" builtinId="15" hidden="1"/>
    <cellStyle name="Titre" xfId="32798" builtinId="15" hidden="1"/>
    <cellStyle name="Titre" xfId="32838" builtinId="15" hidden="1"/>
    <cellStyle name="Titre" xfId="32877" builtinId="15" hidden="1"/>
    <cellStyle name="Titre" xfId="32837" builtinId="15" hidden="1"/>
    <cellStyle name="Titre" xfId="32954" builtinId="15" hidden="1"/>
    <cellStyle name="Titre" xfId="32993" builtinId="15" hidden="1"/>
    <cellStyle name="Titre" xfId="33032" builtinId="15" hidden="1"/>
    <cellStyle name="Titre" xfId="33072" builtinId="15" hidden="1"/>
    <cellStyle name="Titre" xfId="33111" builtinId="15" hidden="1"/>
    <cellStyle name="Titre" xfId="33152" builtinId="15" hidden="1"/>
    <cellStyle name="Titre" xfId="33191" builtinId="15" hidden="1"/>
    <cellStyle name="Titre" xfId="33231" builtinId="15" hidden="1"/>
    <cellStyle name="Titre" xfId="33270" builtinId="15" hidden="1"/>
    <cellStyle name="Titre" xfId="32563" builtinId="15" hidden="1"/>
    <cellStyle name="Titre" xfId="32462" builtinId="15" hidden="1"/>
    <cellStyle name="Titre" xfId="33343" builtinId="15" hidden="1"/>
    <cellStyle name="Titre" xfId="33382" builtinId="15" hidden="1"/>
    <cellStyle name="Titre" xfId="33342" builtinId="15" hidden="1"/>
    <cellStyle name="Titre" xfId="33459" builtinId="15" hidden="1"/>
    <cellStyle name="Titre" xfId="33498" builtinId="15" hidden="1"/>
    <cellStyle name="Titre" xfId="33537" builtinId="15" hidden="1"/>
    <cellStyle name="Titre" xfId="33577" builtinId="15" hidden="1"/>
    <cellStyle name="Titre" xfId="33616" builtinId="15" hidden="1"/>
    <cellStyle name="Titre" xfId="33576" builtinId="15" hidden="1"/>
    <cellStyle name="Titre" xfId="33693" builtinId="15" hidden="1"/>
    <cellStyle name="Titre" xfId="33732" builtinId="15" hidden="1"/>
    <cellStyle name="Titre" xfId="33771" builtinId="15" hidden="1"/>
    <cellStyle name="Titre" xfId="33811" builtinId="15" hidden="1"/>
    <cellStyle name="Titre" xfId="33850" builtinId="15" hidden="1"/>
    <cellStyle name="Titre" xfId="33890" builtinId="15" hidden="1"/>
    <cellStyle name="Titre" xfId="33929" builtinId="15" hidden="1"/>
    <cellStyle name="Titre" xfId="33969" builtinId="15" hidden="1"/>
    <cellStyle name="Titre" xfId="34008" builtinId="15" hidden="1"/>
    <cellStyle name="Titre" xfId="32463" builtinId="15" hidden="1"/>
    <cellStyle name="Titre" xfId="32497" builtinId="15" hidden="1"/>
    <cellStyle name="Titre" xfId="34053" builtinId="15" hidden="1"/>
    <cellStyle name="Titre" xfId="34092" builtinId="15" hidden="1"/>
    <cellStyle name="Titre" xfId="34052" builtinId="15" hidden="1"/>
    <cellStyle name="Titre" xfId="34169" builtinId="15" hidden="1"/>
    <cellStyle name="Titre" xfId="34208" builtinId="15" hidden="1"/>
    <cellStyle name="Titre" xfId="34247" builtinId="15" hidden="1"/>
    <cellStyle name="Titre" xfId="34287" builtinId="15" hidden="1"/>
    <cellStyle name="Titre" xfId="34326" builtinId="15" hidden="1"/>
    <cellStyle name="Titre" xfId="34286" builtinId="15" hidden="1"/>
    <cellStyle name="Titre" xfId="34403" builtinId="15" hidden="1"/>
    <cellStyle name="Titre" xfId="34442" builtinId="15" hidden="1"/>
    <cellStyle name="Titre" xfId="34481" builtinId="15" hidden="1"/>
    <cellStyle name="Titre" xfId="34521" builtinId="15" hidden="1"/>
    <cellStyle name="Titre" xfId="34560" builtinId="15" hidden="1"/>
    <cellStyle name="Titre" xfId="34600" builtinId="15" hidden="1"/>
    <cellStyle name="Titre" xfId="34639" builtinId="15" hidden="1"/>
    <cellStyle name="Titre" xfId="34679" builtinId="15" hidden="1"/>
    <cellStyle name="Titre" xfId="34718" builtinId="15" hidden="1"/>
    <cellStyle name="Titre" xfId="29168" builtinId="15" hidden="1"/>
    <cellStyle name="Titre" xfId="34758" builtinId="15" hidden="1"/>
    <cellStyle name="Titre" xfId="34798" builtinId="15" hidden="1"/>
    <cellStyle name="Titre" xfId="34837" builtinId="15" hidden="1"/>
    <cellStyle name="Titre" xfId="34797" builtinId="15" hidden="1"/>
    <cellStyle name="Titre" xfId="34914" builtinId="15" hidden="1"/>
    <cellStyle name="Titre" xfId="34953" builtinId="15" hidden="1"/>
    <cellStyle name="Titre" xfId="34992" builtinId="15" hidden="1"/>
    <cellStyle name="Titre" xfId="35032" builtinId="15" hidden="1"/>
    <cellStyle name="Titre" xfId="35071" builtinId="15" hidden="1"/>
    <cellStyle name="Titre" xfId="35031" builtinId="15" hidden="1"/>
    <cellStyle name="Titre" xfId="35148" builtinId="15" hidden="1"/>
    <cellStyle name="Titre" xfId="35187" builtinId="15" hidden="1"/>
    <cellStyle name="Titre" xfId="35226" builtinId="15" hidden="1"/>
    <cellStyle name="Titre" xfId="35266" builtinId="15" hidden="1"/>
    <cellStyle name="Titre" xfId="35305" builtinId="15" hidden="1"/>
    <cellStyle name="Titre" xfId="35345" builtinId="15" hidden="1"/>
    <cellStyle name="Titre" xfId="35384" builtinId="15" hidden="1"/>
    <cellStyle name="Titre" xfId="35424" builtinId="15" hidden="1"/>
    <cellStyle name="Titre" xfId="35463" builtinId="15" hidden="1"/>
    <cellStyle name="Titre" xfId="35502" builtinId="15" hidden="1"/>
    <cellStyle name="Titre" xfId="35658" builtinId="15" hidden="1"/>
    <cellStyle name="Titre" xfId="35698" builtinId="15" hidden="1"/>
    <cellStyle name="Titre" xfId="35737" builtinId="15" hidden="1"/>
    <cellStyle name="Titre" xfId="35697" builtinId="15" hidden="1"/>
    <cellStyle name="Titre" xfId="35814" builtinId="15" hidden="1"/>
    <cellStyle name="Titre" xfId="35853" builtinId="15" hidden="1"/>
    <cellStyle name="Titre" xfId="35892" builtinId="15" hidden="1"/>
    <cellStyle name="Titre" xfId="35932" builtinId="15" hidden="1"/>
    <cellStyle name="Titre" xfId="35971" builtinId="15" hidden="1"/>
    <cellStyle name="Titre" xfId="35931" builtinId="15" hidden="1"/>
    <cellStyle name="Titre" xfId="36048" builtinId="15" hidden="1"/>
    <cellStyle name="Titre" xfId="36087" builtinId="15" hidden="1"/>
    <cellStyle name="Titre" xfId="36126" builtinId="15" hidden="1"/>
    <cellStyle name="Titre" xfId="36166" builtinId="15" hidden="1"/>
    <cellStyle name="Titre" xfId="36205" builtinId="15" hidden="1"/>
    <cellStyle name="Titre" xfId="36246" builtinId="15" hidden="1"/>
    <cellStyle name="Titre" xfId="36285" builtinId="15" hidden="1"/>
    <cellStyle name="Titre" xfId="36325" builtinId="15" hidden="1"/>
    <cellStyle name="Titre" xfId="36364" builtinId="15" hidden="1"/>
    <cellStyle name="Titre" xfId="35657" builtinId="15" hidden="1"/>
    <cellStyle name="Titre" xfId="35556" builtinId="15" hidden="1"/>
    <cellStyle name="Titre" xfId="36437" builtinId="15" hidden="1"/>
    <cellStyle name="Titre" xfId="36476" builtinId="15" hidden="1"/>
    <cellStyle name="Titre" xfId="36436" builtinId="15" hidden="1"/>
    <cellStyle name="Titre" xfId="36553" builtinId="15" hidden="1"/>
    <cellStyle name="Titre" xfId="36592" builtinId="15" hidden="1"/>
    <cellStyle name="Titre" xfId="36631" builtinId="15" hidden="1"/>
    <cellStyle name="Titre" xfId="36671" builtinId="15" hidden="1"/>
    <cellStyle name="Titre" xfId="36710" builtinId="15" hidden="1"/>
    <cellStyle name="Titre" xfId="36670" builtinId="15" hidden="1"/>
    <cellStyle name="Titre" xfId="36787" builtinId="15" hidden="1"/>
    <cellStyle name="Titre" xfId="36826" builtinId="15" hidden="1"/>
    <cellStyle name="Titre" xfId="36865" builtinId="15" hidden="1"/>
    <cellStyle name="Titre" xfId="36905" builtinId="15" hidden="1"/>
    <cellStyle name="Titre" xfId="36944" builtinId="15" hidden="1"/>
    <cellStyle name="Titre" xfId="36984" builtinId="15" hidden="1"/>
    <cellStyle name="Titre" xfId="37023" builtinId="15" hidden="1"/>
    <cellStyle name="Titre" xfId="37063" builtinId="15" hidden="1"/>
    <cellStyle name="Titre" xfId="37102" builtinId="15" hidden="1"/>
    <cellStyle name="Titre" xfId="35557" builtinId="15" hidden="1"/>
    <cellStyle name="Titre" xfId="35591" builtinId="15" hidden="1"/>
    <cellStyle name="Titre" xfId="37147" builtinId="15" hidden="1"/>
    <cellStyle name="Titre" xfId="37186" builtinId="15" hidden="1"/>
    <cellStyle name="Titre" xfId="37146" builtinId="15" hidden="1"/>
    <cellStyle name="Titre" xfId="37263" builtinId="15" hidden="1"/>
    <cellStyle name="Titre" xfId="37302" builtinId="15" hidden="1"/>
    <cellStyle name="Titre" xfId="37341" builtinId="15" hidden="1"/>
    <cellStyle name="Titre" xfId="37381" builtinId="15" hidden="1"/>
    <cellStyle name="Titre" xfId="37420" builtinId="15" hidden="1"/>
    <cellStyle name="Titre" xfId="37380" builtinId="15" hidden="1"/>
    <cellStyle name="Titre" xfId="37497" builtinId="15" hidden="1"/>
    <cellStyle name="Titre" xfId="37536" builtinId="15" hidden="1"/>
    <cellStyle name="Titre" xfId="37575" builtinId="15" hidden="1"/>
    <cellStyle name="Titre" xfId="37615" builtinId="15" hidden="1"/>
    <cellStyle name="Titre" xfId="37654" builtinId="15" hidden="1"/>
    <cellStyle name="Titre" xfId="37694" builtinId="15" hidden="1"/>
    <cellStyle name="Titre" xfId="37733" builtinId="15" hidden="1"/>
    <cellStyle name="Titre" xfId="37773" builtinId="15" hidden="1"/>
    <cellStyle name="Titre" xfId="37812" builtinId="15" hidden="1"/>
    <cellStyle name="Titre" xfId="37851" builtinId="15" hidden="1"/>
    <cellStyle name="Titre" xfId="37890" builtinId="15" hidden="1"/>
    <cellStyle name="Titre" xfId="37930" builtinId="15" hidden="1"/>
    <cellStyle name="Titre" xfId="37969" builtinId="15" hidden="1"/>
    <cellStyle name="Titre" xfId="37929" builtinId="15" hidden="1"/>
    <cellStyle name="Titre" xfId="38046" builtinId="15" hidden="1"/>
    <cellStyle name="Titre" xfId="38085" builtinId="15" hidden="1"/>
    <cellStyle name="Titre" xfId="38124" builtinId="15" hidden="1"/>
    <cellStyle name="Titre" xfId="38164" builtinId="15" hidden="1"/>
    <cellStyle name="Titre" xfId="38203" builtinId="15" hidden="1"/>
    <cellStyle name="Titre" xfId="38163" builtinId="15" hidden="1"/>
    <cellStyle name="Titre" xfId="38280" builtinId="15" hidden="1"/>
    <cellStyle name="Titre" xfId="38319" builtinId="15" hidden="1"/>
    <cellStyle name="Titre" xfId="38358" builtinId="15" hidden="1"/>
    <cellStyle name="Titre" xfId="38398" builtinId="15" hidden="1"/>
    <cellStyle name="Titre" xfId="38437" builtinId="15" hidden="1"/>
    <cellStyle name="Titre" xfId="38477" builtinId="15" hidden="1"/>
    <cellStyle name="Titre" xfId="38516" builtinId="15" hidden="1"/>
    <cellStyle name="Titre" xfId="38556" builtinId="15" hidden="1"/>
    <cellStyle name="Titre" xfId="38595" builtinId="15" hidden="1"/>
    <cellStyle name="Titre" xfId="38634" builtinId="15" hidden="1"/>
    <cellStyle name="Titre" xfId="38790" builtinId="15" hidden="1"/>
    <cellStyle name="Titre" xfId="38830" builtinId="15" hidden="1"/>
    <cellStyle name="Titre" xfId="38869" builtinId="15" hidden="1"/>
    <cellStyle name="Titre" xfId="38829" builtinId="15" hidden="1"/>
    <cellStyle name="Titre" xfId="38946" builtinId="15" hidden="1"/>
    <cellStyle name="Titre" xfId="38985" builtinId="15" hidden="1"/>
    <cellStyle name="Titre" xfId="39024" builtinId="15" hidden="1"/>
    <cellStyle name="Titre" xfId="39064" builtinId="15" hidden="1"/>
    <cellStyle name="Titre" xfId="39103" builtinId="15" hidden="1"/>
    <cellStyle name="Titre" xfId="39063" builtinId="15" hidden="1"/>
    <cellStyle name="Titre" xfId="39180" builtinId="15" hidden="1"/>
    <cellStyle name="Titre" xfId="39219" builtinId="15" hidden="1"/>
    <cellStyle name="Titre" xfId="39258" builtinId="15" hidden="1"/>
    <cellStyle name="Titre" xfId="39298" builtinId="15" hidden="1"/>
    <cellStyle name="Titre" xfId="39337" builtinId="15" hidden="1"/>
    <cellStyle name="Titre" xfId="39378" builtinId="15" hidden="1"/>
    <cellStyle name="Titre" xfId="39417" builtinId="15" hidden="1"/>
    <cellStyle name="Titre" xfId="39457" builtinId="15" hidden="1"/>
    <cellStyle name="Titre" xfId="39496" builtinId="15" hidden="1"/>
    <cellStyle name="Titre" xfId="38789" builtinId="15" hidden="1"/>
    <cellStyle name="Titre" xfId="38688" builtinId="15" hidden="1"/>
    <cellStyle name="Titre" xfId="39569" builtinId="15" hidden="1"/>
    <cellStyle name="Titre" xfId="39608" builtinId="15" hidden="1"/>
    <cellStyle name="Titre" xfId="39568" builtinId="15" hidden="1"/>
    <cellStyle name="Titre" xfId="39685" builtinId="15" hidden="1"/>
    <cellStyle name="Titre" xfId="39724" builtinId="15" hidden="1"/>
    <cellStyle name="Titre" xfId="39763" builtinId="15" hidden="1"/>
    <cellStyle name="Titre" xfId="39803" builtinId="15" hidden="1"/>
    <cellStyle name="Titre" xfId="39842" builtinId="15" hidden="1"/>
    <cellStyle name="Titre" xfId="39802" builtinId="15" hidden="1"/>
    <cellStyle name="Titre" xfId="39919" builtinId="15" hidden="1"/>
    <cellStyle name="Titre" xfId="39958" builtinId="15" hidden="1"/>
    <cellStyle name="Titre" xfId="39997" builtinId="15" hidden="1"/>
    <cellStyle name="Titre" xfId="40037" builtinId="15" hidden="1"/>
    <cellStyle name="Titre" xfId="40076" builtinId="15" hidden="1"/>
    <cellStyle name="Titre" xfId="40116" builtinId="15" hidden="1"/>
    <cellStyle name="Titre" xfId="40155" builtinId="15" hidden="1"/>
    <cellStyle name="Titre" xfId="40195" builtinId="15" hidden="1"/>
    <cellStyle name="Titre" xfId="40234" builtinId="15" hidden="1"/>
    <cellStyle name="Titre" xfId="38689" builtinId="15" hidden="1"/>
    <cellStyle name="Titre" xfId="38723" builtinId="15" hidden="1"/>
    <cellStyle name="Titre" xfId="40279" builtinId="15" hidden="1"/>
    <cellStyle name="Titre" xfId="40318" builtinId="15" hidden="1"/>
    <cellStyle name="Titre" xfId="40278" builtinId="15" hidden="1"/>
    <cellStyle name="Titre" xfId="40395" builtinId="15" hidden="1"/>
    <cellStyle name="Titre" xfId="40434" builtinId="15" hidden="1"/>
    <cellStyle name="Titre" xfId="40473" builtinId="15" hidden="1"/>
    <cellStyle name="Titre" xfId="40513" builtinId="15" hidden="1"/>
    <cellStyle name="Titre" xfId="40552" builtinId="15" hidden="1"/>
    <cellStyle name="Titre" xfId="40512" builtinId="15" hidden="1"/>
    <cellStyle name="Titre" xfId="40629" builtinId="15" hidden="1"/>
    <cellStyle name="Titre" xfId="40668" builtinId="15" hidden="1"/>
    <cellStyle name="Titre" xfId="40707" builtinId="15" hidden="1"/>
    <cellStyle name="Titre" xfId="40747" builtinId="15" hidden="1"/>
    <cellStyle name="Titre" xfId="40786" builtinId="15" hidden="1"/>
    <cellStyle name="Titre" xfId="40826" builtinId="15" hidden="1"/>
    <cellStyle name="Titre" xfId="40865" builtinId="15" hidden="1"/>
    <cellStyle name="Titre" xfId="40905" builtinId="15" hidden="1"/>
    <cellStyle name="Titre" xfId="40944" builtinId="15" hidden="1"/>
    <cellStyle name="Titre" xfId="41004" builtinId="15" hidden="1"/>
    <cellStyle name="Titre" xfId="41061" builtinId="15" hidden="1"/>
    <cellStyle name="Titre" xfId="41101" builtinId="15" hidden="1"/>
    <cellStyle name="Titre" xfId="41140" builtinId="15" hidden="1"/>
    <cellStyle name="Titre" xfId="41100" builtinId="15" hidden="1"/>
    <cellStyle name="Titre" xfId="41217" builtinId="15" hidden="1"/>
    <cellStyle name="Titre" xfId="41256" builtinId="15" hidden="1"/>
    <cellStyle name="Titre" xfId="41295" builtinId="15" hidden="1"/>
    <cellStyle name="Titre" xfId="41335" builtinId="15" hidden="1"/>
    <cellStyle name="Titre" xfId="41374" builtinId="15" hidden="1"/>
    <cellStyle name="Titre" xfId="41334" builtinId="15" hidden="1"/>
    <cellStyle name="Titre" xfId="41451" builtinId="15" hidden="1"/>
    <cellStyle name="Titre" xfId="41490" builtinId="15" hidden="1"/>
    <cellStyle name="Titre" xfId="41529" builtinId="15" hidden="1"/>
    <cellStyle name="Titre" xfId="41569" builtinId="15" hidden="1"/>
    <cellStyle name="Titre" xfId="41608" builtinId="15" hidden="1"/>
    <cellStyle name="Titre" xfId="41648" builtinId="15" hidden="1"/>
    <cellStyle name="Titre" xfId="41687" builtinId="15" hidden="1"/>
    <cellStyle name="Titre" xfId="41727" builtinId="15" hidden="1"/>
    <cellStyle name="Titre" xfId="41766" builtinId="15" hidden="1"/>
    <cellStyle name="Titre" xfId="41003" builtinId="15" hidden="1"/>
    <cellStyle name="Titre" xfId="41805" builtinId="15" hidden="1"/>
    <cellStyle name="Titre" xfId="41845" builtinId="15" hidden="1"/>
    <cellStyle name="Titre" xfId="41884" builtinId="15" hidden="1"/>
    <cellStyle name="Titre" xfId="41844" builtinId="15" hidden="1"/>
    <cellStyle name="Titre" xfId="41961" builtinId="15" hidden="1"/>
    <cellStyle name="Titre" xfId="42000" builtinId="15" hidden="1"/>
    <cellStyle name="Titre" xfId="42039" builtinId="15" hidden="1"/>
    <cellStyle name="Titre" xfId="42079" builtinId="15" hidden="1"/>
    <cellStyle name="Titre" xfId="42118" builtinId="15" hidden="1"/>
    <cellStyle name="Titre" xfId="42078" builtinId="15" hidden="1"/>
    <cellStyle name="Titre" xfId="42195" builtinId="15" hidden="1"/>
    <cellStyle name="Titre" xfId="42234" builtinId="15" hidden="1"/>
    <cellStyle name="Titre" xfId="42273" builtinId="15" hidden="1"/>
    <cellStyle name="Titre" xfId="42313" builtinId="15" hidden="1"/>
    <cellStyle name="Titre" xfId="42352" builtinId="15" hidden="1"/>
    <cellStyle name="Titre" xfId="42392" builtinId="15" hidden="1"/>
    <cellStyle name="Titre" xfId="42431" builtinId="15" hidden="1"/>
    <cellStyle name="Titre" xfId="42471" builtinId="15" hidden="1"/>
    <cellStyle name="Titre" xfId="42510" builtinId="15" hidden="1"/>
    <cellStyle name="Titre" xfId="42574" builtinId="15" hidden="1"/>
    <cellStyle name="Titre" xfId="42627" builtinId="15" hidden="1"/>
    <cellStyle name="Titre" xfId="42667" builtinId="15" hidden="1"/>
    <cellStyle name="Titre" xfId="42706" builtinId="15" hidden="1"/>
    <cellStyle name="Titre" xfId="42666" builtinId="15" hidden="1"/>
    <cellStyle name="Titre" xfId="42783" builtinId="15" hidden="1"/>
    <cellStyle name="Titre" xfId="42822" builtinId="15" hidden="1"/>
    <cellStyle name="Titre" xfId="42861" builtinId="15" hidden="1"/>
    <cellStyle name="Titre" xfId="42901" builtinId="15" hidden="1"/>
    <cellStyle name="Titre" xfId="42940" builtinId="15" hidden="1"/>
    <cellStyle name="Titre" xfId="42900" builtinId="15" hidden="1"/>
    <cellStyle name="Titre" xfId="43017" builtinId="15" hidden="1"/>
    <cellStyle name="Titre" xfId="43056" builtinId="15" hidden="1"/>
    <cellStyle name="Titre" xfId="43095" builtinId="15" hidden="1"/>
    <cellStyle name="Titre" xfId="43135" builtinId="15" hidden="1"/>
    <cellStyle name="Titre" xfId="43174" builtinId="15" hidden="1"/>
    <cellStyle name="Titre" xfId="43214" builtinId="15" hidden="1"/>
    <cellStyle name="Titre" xfId="43253" builtinId="15" hidden="1"/>
    <cellStyle name="Titre" xfId="43293" builtinId="15" hidden="1"/>
    <cellStyle name="Titre" xfId="43332" builtinId="15" hidden="1"/>
    <cellStyle name="Titre" xfId="42626" builtinId="15" hidden="1"/>
    <cellStyle name="Titre" xfId="43371" builtinId="15" hidden="1"/>
    <cellStyle name="Titre" xfId="43411" builtinId="15" hidden="1"/>
    <cellStyle name="Titre" xfId="43450" builtinId="15" hidden="1"/>
    <cellStyle name="Titre" xfId="43410" builtinId="15" hidden="1"/>
    <cellStyle name="Titre" xfId="43527" builtinId="15" hidden="1"/>
    <cellStyle name="Titre" xfId="43566" builtinId="15" hidden="1"/>
    <cellStyle name="Titre" xfId="43605" builtinId="15" hidden="1"/>
    <cellStyle name="Titre" xfId="43645" builtinId="15" hidden="1"/>
    <cellStyle name="Titre" xfId="43684" builtinId="15" hidden="1"/>
    <cellStyle name="Titre" xfId="43644" builtinId="15" hidden="1"/>
    <cellStyle name="Titre" xfId="43761" builtinId="15" hidden="1"/>
    <cellStyle name="Titre" xfId="43800" builtinId="15" hidden="1"/>
    <cellStyle name="Titre" xfId="43839" builtinId="15" hidden="1"/>
    <cellStyle name="Titre" xfId="43879" builtinId="15" hidden="1"/>
    <cellStyle name="Titre" xfId="43918" builtinId="15" hidden="1"/>
    <cellStyle name="Titre" xfId="43958" builtinId="15" hidden="1"/>
    <cellStyle name="Titre" xfId="43997" builtinId="15" hidden="1"/>
    <cellStyle name="Titre" xfId="44037" builtinId="15" hidden="1"/>
    <cellStyle name="Titre" xfId="44076" builtinId="15" hidden="1"/>
    <cellStyle name="Titre" xfId="44140" builtinId="15" hidden="1"/>
    <cellStyle name="Titre" xfId="44193" builtinId="15" hidden="1"/>
    <cellStyle name="Titre" xfId="44233" builtinId="15" hidden="1"/>
    <cellStyle name="Titre" xfId="44272" builtinId="15" hidden="1"/>
    <cellStyle name="Titre" xfId="44232" builtinId="15" hidden="1"/>
    <cellStyle name="Titre" xfId="44349" builtinId="15" hidden="1"/>
    <cellStyle name="Titre" xfId="44388" builtinId="15" hidden="1"/>
    <cellStyle name="Titre" xfId="44427" builtinId="15" hidden="1"/>
    <cellStyle name="Titre" xfId="44467" builtinId="15" hidden="1"/>
    <cellStyle name="Titre" xfId="44506" builtinId="15" hidden="1"/>
    <cellStyle name="Titre" xfId="44466" builtinId="15" hidden="1"/>
    <cellStyle name="Titre" xfId="44583" builtinId="15" hidden="1"/>
    <cellStyle name="Titre" xfId="44622" builtinId="15" hidden="1"/>
    <cellStyle name="Titre" xfId="44661" builtinId="15" hidden="1"/>
    <cellStyle name="Titre" xfId="44701" builtinId="15" hidden="1"/>
    <cellStyle name="Titre" xfId="44740" builtinId="15" hidden="1"/>
    <cellStyle name="Titre" xfId="44780" builtinId="15" hidden="1"/>
    <cellStyle name="Titre" xfId="44819" builtinId="15" hidden="1"/>
    <cellStyle name="Titre" xfId="44859" builtinId="15" hidden="1"/>
    <cellStyle name="Titre" xfId="44898" builtinId="15" hidden="1"/>
    <cellStyle name="Titre" xfId="44192" builtinId="15" hidden="1"/>
    <cellStyle name="Titre" xfId="44937" builtinId="15" hidden="1"/>
    <cellStyle name="Titre" xfId="44977" builtinId="15" hidden="1"/>
    <cellStyle name="Titre" xfId="45016" builtinId="15" hidden="1"/>
    <cellStyle name="Titre" xfId="44976" builtinId="15" hidden="1"/>
    <cellStyle name="Titre" xfId="45093" builtinId="15" hidden="1"/>
    <cellStyle name="Titre" xfId="45132" builtinId="15" hidden="1"/>
    <cellStyle name="Titre" xfId="45171" builtinId="15" hidden="1"/>
    <cellStyle name="Titre" xfId="45211" builtinId="15" hidden="1"/>
    <cellStyle name="Titre" xfId="45250" builtinId="15" hidden="1"/>
    <cellStyle name="Titre" xfId="45210" builtinId="15" hidden="1"/>
    <cellStyle name="Titre" xfId="45327" builtinId="15" hidden="1"/>
    <cellStyle name="Titre" xfId="45366" builtinId="15" hidden="1"/>
    <cellStyle name="Titre" xfId="45405" builtinId="15" hidden="1"/>
    <cellStyle name="Titre" xfId="45445" builtinId="15" hidden="1"/>
    <cellStyle name="Titre" xfId="45484" builtinId="15" hidden="1"/>
    <cellStyle name="Titre" xfId="45524" builtinId="15" hidden="1"/>
    <cellStyle name="Titre" xfId="45563" builtinId="15" hidden="1"/>
    <cellStyle name="Titre" xfId="45603" builtinId="15" hidden="1"/>
    <cellStyle name="Titre" xfId="45642" builtinId="15" hidden="1"/>
    <cellStyle name="Titre" xfId="45681" builtinId="15" hidden="1"/>
    <cellStyle name="Titre" xfId="45720" builtinId="15" hidden="1"/>
    <cellStyle name="Titre" xfId="45760" builtinId="15" hidden="1"/>
    <cellStyle name="Titre" xfId="45800" builtinId="15" hidden="1"/>
    <cellStyle name="Titre" xfId="45840" builtinId="15" hidden="1"/>
    <cellStyle name="Titre" xfId="45877" builtinId="15" hidden="1"/>
    <cellStyle name="Titre" xfId="45914" builtinId="15" hidden="1"/>
    <cellStyle name="Titre 1" xfId="81" builtinId="16" hidden="1"/>
    <cellStyle name="Titre 1" xfId="118" builtinId="16" hidden="1"/>
    <cellStyle name="Titre 1" xfId="43" builtinId="16" hidden="1"/>
    <cellStyle name="Titre 1" xfId="155" builtinId="16" hidden="1"/>
    <cellStyle name="Titre 1" xfId="193" builtinId="16" hidden="1"/>
    <cellStyle name="Titre 1" xfId="231" builtinId="16" hidden="1"/>
    <cellStyle name="Titre 1" xfId="269" builtinId="16" hidden="1"/>
    <cellStyle name="Titre 1" xfId="307" builtinId="16" hidden="1"/>
    <cellStyle name="Titre 1" xfId="347" builtinId="16" hidden="1"/>
    <cellStyle name="Titre 1" xfId="386" builtinId="16" hidden="1"/>
    <cellStyle name="Titre 1" xfId="424" builtinId="16" hidden="1"/>
    <cellStyle name="Titre 1" xfId="463" builtinId="16" hidden="1"/>
    <cellStyle name="Titre 1" xfId="502" builtinId="16" hidden="1"/>
    <cellStyle name="Titre 1" xfId="541" builtinId="16" hidden="1"/>
    <cellStyle name="Titre 1" xfId="581" builtinId="16" hidden="1"/>
    <cellStyle name="Titre 1" xfId="620" builtinId="16" hidden="1"/>
    <cellStyle name="Titre 1" xfId="658" builtinId="16" hidden="1"/>
    <cellStyle name="Titre 1" xfId="697" builtinId="16" hidden="1"/>
    <cellStyle name="Titre 1" xfId="736" builtinId="16" hidden="1"/>
    <cellStyle name="Titre 1" xfId="775" builtinId="16" hidden="1"/>
    <cellStyle name="Titre 1" xfId="815" builtinId="16" hidden="1"/>
    <cellStyle name="Titre 1" xfId="854" builtinId="16" hidden="1"/>
    <cellStyle name="Titre 1" xfId="894" builtinId="16" hidden="1"/>
    <cellStyle name="Titre 1" xfId="933" builtinId="16" hidden="1"/>
    <cellStyle name="Titre 1" xfId="973" builtinId="16" hidden="1"/>
    <cellStyle name="Titre 1" xfId="1012" builtinId="16" hidden="1"/>
    <cellStyle name="Titre 1" xfId="1051" builtinId="16" hidden="1"/>
    <cellStyle name="Titre 1" xfId="1207" builtinId="16" hidden="1"/>
    <cellStyle name="Titre 1" xfId="1247" builtinId="16" hidden="1"/>
    <cellStyle name="Titre 1" xfId="1286" builtinId="16" hidden="1"/>
    <cellStyle name="Titre 1" xfId="1324" builtinId="16" hidden="1"/>
    <cellStyle name="Titre 1" xfId="1363" builtinId="16" hidden="1"/>
    <cellStyle name="Titre 1" xfId="1402" builtinId="16" hidden="1"/>
    <cellStyle name="Titre 1" xfId="1441" builtinId="16" hidden="1"/>
    <cellStyle name="Titre 1" xfId="1481" builtinId="16" hidden="1"/>
    <cellStyle name="Titre 1" xfId="1520" builtinId="16" hidden="1"/>
    <cellStyle name="Titre 1" xfId="1558" builtinId="16" hidden="1"/>
    <cellStyle name="Titre 1" xfId="1597" builtinId="16" hidden="1"/>
    <cellStyle name="Titre 1" xfId="1636" builtinId="16" hidden="1"/>
    <cellStyle name="Titre 1" xfId="1675" builtinId="16" hidden="1"/>
    <cellStyle name="Titre 1" xfId="1715" builtinId="16" hidden="1"/>
    <cellStyle name="Titre 1" xfId="1754" builtinId="16" hidden="1"/>
    <cellStyle name="Titre 1" xfId="1795" builtinId="16" hidden="1"/>
    <cellStyle name="Titre 1" xfId="1834" builtinId="16" hidden="1"/>
    <cellStyle name="Titre 1" xfId="1874" builtinId="16" hidden="1"/>
    <cellStyle name="Titre 1" xfId="1913" builtinId="16" hidden="1"/>
    <cellStyle name="Titre 1" xfId="1204" builtinId="16" hidden="1"/>
    <cellStyle name="Titre 1" xfId="1103" builtinId="16" hidden="1"/>
    <cellStyle name="Titre 1" xfId="1986" builtinId="16" hidden="1"/>
    <cellStyle name="Titre 1" xfId="2025" builtinId="16" hidden="1"/>
    <cellStyle name="Titre 1" xfId="2063" builtinId="16" hidden="1"/>
    <cellStyle name="Titre 1" xfId="2102" builtinId="16" hidden="1"/>
    <cellStyle name="Titre 1" xfId="2141" builtinId="16" hidden="1"/>
    <cellStyle name="Titre 1" xfId="2180" builtinId="16" hidden="1"/>
    <cellStyle name="Titre 1" xfId="2220" builtinId="16" hidden="1"/>
    <cellStyle name="Titre 1" xfId="2259" builtinId="16" hidden="1"/>
    <cellStyle name="Titre 1" xfId="2297" builtinId="16" hidden="1"/>
    <cellStyle name="Titre 1" xfId="2336" builtinId="16" hidden="1"/>
    <cellStyle name="Titre 1" xfId="2375" builtinId="16" hidden="1"/>
    <cellStyle name="Titre 1" xfId="2414" builtinId="16" hidden="1"/>
    <cellStyle name="Titre 1" xfId="2454" builtinId="16" hidden="1"/>
    <cellStyle name="Titre 1" xfId="2493" builtinId="16" hidden="1"/>
    <cellStyle name="Titre 1" xfId="2533" builtinId="16" hidden="1"/>
    <cellStyle name="Titre 1" xfId="2572" builtinId="16" hidden="1"/>
    <cellStyle name="Titre 1" xfId="2612" builtinId="16" hidden="1"/>
    <cellStyle name="Titre 1" xfId="2651" builtinId="16" hidden="1"/>
    <cellStyle name="Titre 1" xfId="1106" builtinId="16" hidden="1"/>
    <cellStyle name="Titre 1" xfId="1140" builtinId="16" hidden="1"/>
    <cellStyle name="Titre 1" xfId="2696" builtinId="16" hidden="1"/>
    <cellStyle name="Titre 1" xfId="2735" builtinId="16" hidden="1"/>
    <cellStyle name="Titre 1" xfId="2773" builtinId="16" hidden="1"/>
    <cellStyle name="Titre 1" xfId="2812" builtinId="16" hidden="1"/>
    <cellStyle name="Titre 1" xfId="2851" builtinId="16" hidden="1"/>
    <cellStyle name="Titre 1" xfId="2890" builtinId="16" hidden="1"/>
    <cellStyle name="Titre 1" xfId="2930" builtinId="16" hidden="1"/>
    <cellStyle name="Titre 1" xfId="2969" builtinId="16" hidden="1"/>
    <cellStyle name="Titre 1" xfId="3007" builtinId="16" hidden="1"/>
    <cellStyle name="Titre 1" xfId="3046" builtinId="16" hidden="1"/>
    <cellStyle name="Titre 1" xfId="3085" builtinId="16" hidden="1"/>
    <cellStyle name="Titre 1" xfId="3124" builtinId="16" hidden="1"/>
    <cellStyle name="Titre 1" xfId="3164" builtinId="16" hidden="1"/>
    <cellStyle name="Titre 1" xfId="3203" builtinId="16" hidden="1"/>
    <cellStyle name="Titre 1" xfId="3243" builtinId="16" hidden="1"/>
    <cellStyle name="Titre 1" xfId="3282" builtinId="16" hidden="1"/>
    <cellStyle name="Titre 1" xfId="3322" builtinId="16" hidden="1"/>
    <cellStyle name="Titre 1" xfId="3361" builtinId="16" hidden="1"/>
    <cellStyle name="Titre 1" xfId="3400" builtinId="16" hidden="1"/>
    <cellStyle name="Titre 1" xfId="3591" builtinId="16" hidden="1"/>
    <cellStyle name="Titre 1" xfId="3635" builtinId="16" hidden="1"/>
    <cellStyle name="Titre 1" xfId="3674" builtinId="16" hidden="1"/>
    <cellStyle name="Titre 1" xfId="3712" builtinId="16" hidden="1"/>
    <cellStyle name="Titre 1" xfId="3751" builtinId="16" hidden="1"/>
    <cellStyle name="Titre 1" xfId="3790" builtinId="16" hidden="1"/>
    <cellStyle name="Titre 1" xfId="3829" builtinId="16" hidden="1"/>
    <cellStyle name="Titre 1" xfId="3869" builtinId="16" hidden="1"/>
    <cellStyle name="Titre 1" xfId="3908" builtinId="16" hidden="1"/>
    <cellStyle name="Titre 1" xfId="3946" builtinId="16" hidden="1"/>
    <cellStyle name="Titre 1" xfId="3985" builtinId="16" hidden="1"/>
    <cellStyle name="Titre 1" xfId="4028" builtinId="16" hidden="1"/>
    <cellStyle name="Titre 1" xfId="4067" builtinId="16" hidden="1"/>
    <cellStyle name="Titre 1" xfId="4107" builtinId="16" hidden="1"/>
    <cellStyle name="Titre 1" xfId="4146" builtinId="16" hidden="1"/>
    <cellStyle name="Titre 1" xfId="4187" builtinId="16" hidden="1"/>
    <cellStyle name="Titre 1" xfId="4226" builtinId="16" hidden="1"/>
    <cellStyle name="Titre 1" xfId="4266" builtinId="16" hidden="1"/>
    <cellStyle name="Titre 1" xfId="4305" builtinId="16" hidden="1"/>
    <cellStyle name="Titre 1" xfId="4361" builtinId="16" hidden="1"/>
    <cellStyle name="Titre 1" xfId="4517" builtinId="16" hidden="1"/>
    <cellStyle name="Titre 1" xfId="4561" builtinId="16" hidden="1"/>
    <cellStyle name="Titre 1" xfId="4600" builtinId="16" hidden="1"/>
    <cellStyle name="Titre 1" xfId="4638" builtinId="16" hidden="1"/>
    <cellStyle name="Titre 1" xfId="4677" builtinId="16" hidden="1"/>
    <cellStyle name="Titre 1" xfId="4716" builtinId="16" hidden="1"/>
    <cellStyle name="Titre 1" xfId="4755" builtinId="16" hidden="1"/>
    <cellStyle name="Titre 1" xfId="4795" builtinId="16" hidden="1"/>
    <cellStyle name="Titre 1" xfId="4834" builtinId="16" hidden="1"/>
    <cellStyle name="Titre 1" xfId="4872" builtinId="16" hidden="1"/>
    <cellStyle name="Titre 1" xfId="4911" builtinId="16" hidden="1"/>
    <cellStyle name="Titre 1" xfId="4954" builtinId="16" hidden="1"/>
    <cellStyle name="Titre 1" xfId="4993" builtinId="16" hidden="1"/>
    <cellStyle name="Titre 1" xfId="5033" builtinId="16" hidden="1"/>
    <cellStyle name="Titre 1" xfId="5072" builtinId="16" hidden="1"/>
    <cellStyle name="Titre 1" xfId="5113" builtinId="16" hidden="1"/>
    <cellStyle name="Titre 1" xfId="5152" builtinId="16" hidden="1"/>
    <cellStyle name="Titre 1" xfId="5192" builtinId="16" hidden="1"/>
    <cellStyle name="Titre 1" xfId="5231" builtinId="16" hidden="1"/>
    <cellStyle name="Titre 1" xfId="4514" builtinId="16" hidden="1"/>
    <cellStyle name="Titre 1" xfId="4413" builtinId="16" hidden="1"/>
    <cellStyle name="Titre 1" xfId="5304" builtinId="16" hidden="1"/>
    <cellStyle name="Titre 1" xfId="5343" builtinId="16" hidden="1"/>
    <cellStyle name="Titre 1" xfId="5381" builtinId="16" hidden="1"/>
    <cellStyle name="Titre 1" xfId="5420" builtinId="16" hidden="1"/>
    <cellStyle name="Titre 1" xfId="5459" builtinId="16" hidden="1"/>
    <cellStyle name="Titre 1" xfId="5498" builtinId="16" hidden="1"/>
    <cellStyle name="Titre 1" xfId="5538" builtinId="16" hidden="1"/>
    <cellStyle name="Titre 1" xfId="5577" builtinId="16" hidden="1"/>
    <cellStyle name="Titre 1" xfId="5615" builtinId="16" hidden="1"/>
    <cellStyle name="Titre 1" xfId="5654" builtinId="16" hidden="1"/>
    <cellStyle name="Titre 1" xfId="5693" builtinId="16" hidden="1"/>
    <cellStyle name="Titre 1" xfId="5732" builtinId="16" hidden="1"/>
    <cellStyle name="Titre 1" xfId="5772" builtinId="16" hidden="1"/>
    <cellStyle name="Titre 1" xfId="5811" builtinId="16" hidden="1"/>
    <cellStyle name="Titre 1" xfId="5851" builtinId="16" hidden="1"/>
    <cellStyle name="Titre 1" xfId="5890" builtinId="16" hidden="1"/>
    <cellStyle name="Titre 1" xfId="5930" builtinId="16" hidden="1"/>
    <cellStyle name="Titre 1" xfId="5969" builtinId="16" hidden="1"/>
    <cellStyle name="Titre 1" xfId="4416" builtinId="16" hidden="1"/>
    <cellStyle name="Titre 1" xfId="4450" builtinId="16" hidden="1"/>
    <cellStyle name="Titre 1" xfId="6014" builtinId="16" hidden="1"/>
    <cellStyle name="Titre 1" xfId="6053" builtinId="16" hidden="1"/>
    <cellStyle name="Titre 1" xfId="6091" builtinId="16" hidden="1"/>
    <cellStyle name="Titre 1" xfId="6130" builtinId="16" hidden="1"/>
    <cellStyle name="Titre 1" xfId="6169" builtinId="16" hidden="1"/>
    <cellStyle name="Titre 1" xfId="6208" builtinId="16" hidden="1"/>
    <cellStyle name="Titre 1" xfId="6248" builtinId="16" hidden="1"/>
    <cellStyle name="Titre 1" xfId="6287" builtinId="16" hidden="1"/>
    <cellStyle name="Titre 1" xfId="6325" builtinId="16" hidden="1"/>
    <cellStyle name="Titre 1" xfId="6364" builtinId="16" hidden="1"/>
    <cellStyle name="Titre 1" xfId="6403" builtinId="16" hidden="1"/>
    <cellStyle name="Titre 1" xfId="6442" builtinId="16" hidden="1"/>
    <cellStyle name="Titre 1" xfId="6482" builtinId="16" hidden="1"/>
    <cellStyle name="Titre 1" xfId="6521" builtinId="16" hidden="1"/>
    <cellStyle name="Titre 1" xfId="6561" builtinId="16" hidden="1"/>
    <cellStyle name="Titre 1" xfId="6600" builtinId="16" hidden="1"/>
    <cellStyle name="Titre 1" xfId="6640" builtinId="16" hidden="1"/>
    <cellStyle name="Titre 1" xfId="6679" builtinId="16" hidden="1"/>
    <cellStyle name="Titre 1" xfId="3588" builtinId="16" hidden="1"/>
    <cellStyle name="Titre 1" xfId="3462" builtinId="16" hidden="1"/>
    <cellStyle name="Titre 1" xfId="6734" builtinId="16" hidden="1"/>
    <cellStyle name="Titre 1" xfId="6773" builtinId="16" hidden="1"/>
    <cellStyle name="Titre 1" xfId="6811" builtinId="16" hidden="1"/>
    <cellStyle name="Titre 1" xfId="6850" builtinId="16" hidden="1"/>
    <cellStyle name="Titre 1" xfId="6889" builtinId="16" hidden="1"/>
    <cellStyle name="Titre 1" xfId="6928" builtinId="16" hidden="1"/>
    <cellStyle name="Titre 1" xfId="6968" builtinId="16" hidden="1"/>
    <cellStyle name="Titre 1" xfId="7007" builtinId="16" hidden="1"/>
    <cellStyle name="Titre 1" xfId="7045" builtinId="16" hidden="1"/>
    <cellStyle name="Titre 1" xfId="7084" builtinId="16" hidden="1"/>
    <cellStyle name="Titre 1" xfId="7125" builtinId="16" hidden="1"/>
    <cellStyle name="Titre 1" xfId="7164" builtinId="16" hidden="1"/>
    <cellStyle name="Titre 1" xfId="7204" builtinId="16" hidden="1"/>
    <cellStyle name="Titre 1" xfId="7243" builtinId="16" hidden="1"/>
    <cellStyle name="Titre 1" xfId="7284" builtinId="16" hidden="1"/>
    <cellStyle name="Titre 1" xfId="7323" builtinId="16" hidden="1"/>
    <cellStyle name="Titre 1" xfId="7363" builtinId="16" hidden="1"/>
    <cellStyle name="Titre 1" xfId="7402" builtinId="16" hidden="1"/>
    <cellStyle name="Titre 1" xfId="7452" builtinId="16" hidden="1"/>
    <cellStyle name="Titre 1" xfId="7608" builtinId="16" hidden="1"/>
    <cellStyle name="Titre 1" xfId="7650" builtinId="16" hidden="1"/>
    <cellStyle name="Titre 1" xfId="7689" builtinId="16" hidden="1"/>
    <cellStyle name="Titre 1" xfId="7727" builtinId="16" hidden="1"/>
    <cellStyle name="Titre 1" xfId="7766" builtinId="16" hidden="1"/>
    <cellStyle name="Titre 1" xfId="7805" builtinId="16" hidden="1"/>
    <cellStyle name="Titre 1" xfId="7844" builtinId="16" hidden="1"/>
    <cellStyle name="Titre 1" xfId="7884" builtinId="16" hidden="1"/>
    <cellStyle name="Titre 1" xfId="7923" builtinId="16" hidden="1"/>
    <cellStyle name="Titre 1" xfId="7961" builtinId="16" hidden="1"/>
    <cellStyle name="Titre 1" xfId="8000" builtinId="16" hidden="1"/>
    <cellStyle name="Titre 1" xfId="8041" builtinId="16" hidden="1"/>
    <cellStyle name="Titre 1" xfId="8080" builtinId="16" hidden="1"/>
    <cellStyle name="Titre 1" xfId="8120" builtinId="16" hidden="1"/>
    <cellStyle name="Titre 1" xfId="8159" builtinId="16" hidden="1"/>
    <cellStyle name="Titre 1" xfId="8200" builtinId="16" hidden="1"/>
    <cellStyle name="Titre 1" xfId="8239" builtinId="16" hidden="1"/>
    <cellStyle name="Titre 1" xfId="8279" builtinId="16" hidden="1"/>
    <cellStyle name="Titre 1" xfId="8318" builtinId="16" hidden="1"/>
    <cellStyle name="Titre 1" xfId="7605" builtinId="16" hidden="1"/>
    <cellStyle name="Titre 1" xfId="7504" builtinId="16" hidden="1"/>
    <cellStyle name="Titre 1" xfId="8391" builtinId="16" hidden="1"/>
    <cellStyle name="Titre 1" xfId="8430" builtinId="16" hidden="1"/>
    <cellStyle name="Titre 1" xfId="8468" builtinId="16" hidden="1"/>
    <cellStyle name="Titre 1" xfId="8507" builtinId="16" hidden="1"/>
    <cellStyle name="Titre 1" xfId="8546" builtinId="16" hidden="1"/>
    <cellStyle name="Titre 1" xfId="8585" builtinId="16" hidden="1"/>
    <cellStyle name="Titre 1" xfId="8625" builtinId="16" hidden="1"/>
    <cellStyle name="Titre 1" xfId="8664" builtinId="16" hidden="1"/>
    <cellStyle name="Titre 1" xfId="8702" builtinId="16" hidden="1"/>
    <cellStyle name="Titre 1" xfId="8741" builtinId="16" hidden="1"/>
    <cellStyle name="Titre 1" xfId="8780" builtinId="16" hidden="1"/>
    <cellStyle name="Titre 1" xfId="8819" builtinId="16" hidden="1"/>
    <cellStyle name="Titre 1" xfId="8859" builtinId="16" hidden="1"/>
    <cellStyle name="Titre 1" xfId="8898" builtinId="16" hidden="1"/>
    <cellStyle name="Titre 1" xfId="8938" builtinId="16" hidden="1"/>
    <cellStyle name="Titre 1" xfId="8977" builtinId="16" hidden="1"/>
    <cellStyle name="Titre 1" xfId="9017" builtinId="16" hidden="1"/>
    <cellStyle name="Titre 1" xfId="9056" builtinId="16" hidden="1"/>
    <cellStyle name="Titre 1" xfId="7507" builtinId="16" hidden="1"/>
    <cellStyle name="Titre 1" xfId="7541" builtinId="16" hidden="1"/>
    <cellStyle name="Titre 1" xfId="9101" builtinId="16" hidden="1"/>
    <cellStyle name="Titre 1" xfId="9140" builtinId="16" hidden="1"/>
    <cellStyle name="Titre 1" xfId="9178" builtinId="16" hidden="1"/>
    <cellStyle name="Titre 1" xfId="9217" builtinId="16" hidden="1"/>
    <cellStyle name="Titre 1" xfId="9256" builtinId="16" hidden="1"/>
    <cellStyle name="Titre 1" xfId="9295" builtinId="16" hidden="1"/>
    <cellStyle name="Titre 1" xfId="9335" builtinId="16" hidden="1"/>
    <cellStyle name="Titre 1" xfId="9374" builtinId="16" hidden="1"/>
    <cellStyle name="Titre 1" xfId="9412" builtinId="16" hidden="1"/>
    <cellStyle name="Titre 1" xfId="9451" builtinId="16" hidden="1"/>
    <cellStyle name="Titre 1" xfId="9490" builtinId="16" hidden="1"/>
    <cellStyle name="Titre 1" xfId="9529" builtinId="16" hidden="1"/>
    <cellStyle name="Titre 1" xfId="9569" builtinId="16" hidden="1"/>
    <cellStyle name="Titre 1" xfId="9608" builtinId="16" hidden="1"/>
    <cellStyle name="Titre 1" xfId="9648" builtinId="16" hidden="1"/>
    <cellStyle name="Titre 1" xfId="9687" builtinId="16" hidden="1"/>
    <cellStyle name="Titre 1" xfId="9727" builtinId="16" hidden="1"/>
    <cellStyle name="Titre 1" xfId="9766" builtinId="16" hidden="1"/>
    <cellStyle name="Titre 1" xfId="4355" builtinId="16" hidden="1"/>
    <cellStyle name="Titre 1" xfId="9806" builtinId="16" hidden="1"/>
    <cellStyle name="Titre 1" xfId="9846" builtinId="16" hidden="1"/>
    <cellStyle name="Titre 1" xfId="9885" builtinId="16" hidden="1"/>
    <cellStyle name="Titre 1" xfId="9923" builtinId="16" hidden="1"/>
    <cellStyle name="Titre 1" xfId="9962" builtinId="16" hidden="1"/>
    <cellStyle name="Titre 1" xfId="10001" builtinId="16" hidden="1"/>
    <cellStyle name="Titre 1" xfId="10040" builtinId="16" hidden="1"/>
    <cellStyle name="Titre 1" xfId="10080" builtinId="16" hidden="1"/>
    <cellStyle name="Titre 1" xfId="10119" builtinId="16" hidden="1"/>
    <cellStyle name="Titre 1" xfId="10157" builtinId="16" hidden="1"/>
    <cellStyle name="Titre 1" xfId="10196" builtinId="16" hidden="1"/>
    <cellStyle name="Titre 1" xfId="10235" builtinId="16" hidden="1"/>
    <cellStyle name="Titre 1" xfId="10274" builtinId="16" hidden="1"/>
    <cellStyle name="Titre 1" xfId="10314" builtinId="16" hidden="1"/>
    <cellStyle name="Titre 1" xfId="10353" builtinId="16" hidden="1"/>
    <cellStyle name="Titre 1" xfId="10393" builtinId="16" hidden="1"/>
    <cellStyle name="Titre 1" xfId="10432" builtinId="16" hidden="1"/>
    <cellStyle name="Titre 1" xfId="10472" builtinId="16" hidden="1"/>
    <cellStyle name="Titre 1" xfId="10511" builtinId="16" hidden="1"/>
    <cellStyle name="Titre 1" xfId="10550" builtinId="16" hidden="1"/>
    <cellStyle name="Titre 1" xfId="10706" builtinId="16" hidden="1"/>
    <cellStyle name="Titre 1" xfId="10746" builtinId="16" hidden="1"/>
    <cellStyle name="Titre 1" xfId="10785" builtinId="16" hidden="1"/>
    <cellStyle name="Titre 1" xfId="10823" builtinId="16" hidden="1"/>
    <cellStyle name="Titre 1" xfId="10862" builtinId="16" hidden="1"/>
    <cellStyle name="Titre 1" xfId="10901" builtinId="16" hidden="1"/>
    <cellStyle name="Titre 1" xfId="10940" builtinId="16" hidden="1"/>
    <cellStyle name="Titre 1" xfId="10980" builtinId="16" hidden="1"/>
    <cellStyle name="Titre 1" xfId="11019" builtinId="16" hidden="1"/>
    <cellStyle name="Titre 1" xfId="11057" builtinId="16" hidden="1"/>
    <cellStyle name="Titre 1" xfId="11096" builtinId="16" hidden="1"/>
    <cellStyle name="Titre 1" xfId="11135" builtinId="16" hidden="1"/>
    <cellStyle name="Titre 1" xfId="11174" builtinId="16" hidden="1"/>
    <cellStyle name="Titre 1" xfId="11214" builtinId="16" hidden="1"/>
    <cellStyle name="Titre 1" xfId="11253" builtinId="16" hidden="1"/>
    <cellStyle name="Titre 1" xfId="11294" builtinId="16" hidden="1"/>
    <cellStyle name="Titre 1" xfId="11333" builtinId="16" hidden="1"/>
    <cellStyle name="Titre 1" xfId="11373" builtinId="16" hidden="1"/>
    <cellStyle name="Titre 1" xfId="11412" builtinId="16" hidden="1"/>
    <cellStyle name="Titre 1" xfId="10703" builtinId="16" hidden="1"/>
    <cellStyle name="Titre 1" xfId="10602" builtinId="16" hidden="1"/>
    <cellStyle name="Titre 1" xfId="11485" builtinId="16" hidden="1"/>
    <cellStyle name="Titre 1" xfId="11524" builtinId="16" hidden="1"/>
    <cellStyle name="Titre 1" xfId="11562" builtinId="16" hidden="1"/>
    <cellStyle name="Titre 1" xfId="11601" builtinId="16" hidden="1"/>
    <cellStyle name="Titre 1" xfId="11640" builtinId="16" hidden="1"/>
    <cellStyle name="Titre 1" xfId="11679" builtinId="16" hidden="1"/>
    <cellStyle name="Titre 1" xfId="11719" builtinId="16" hidden="1"/>
    <cellStyle name="Titre 1" xfId="11758" builtinId="16" hidden="1"/>
    <cellStyle name="Titre 1" xfId="11796" builtinId="16" hidden="1"/>
    <cellStyle name="Titre 1" xfId="11835" builtinId="16" hidden="1"/>
    <cellStyle name="Titre 1" xfId="11874" builtinId="16" hidden="1"/>
    <cellStyle name="Titre 1" xfId="11913" builtinId="16" hidden="1"/>
    <cellStyle name="Titre 1" xfId="11953" builtinId="16" hidden="1"/>
    <cellStyle name="Titre 1" xfId="11992" builtinId="16" hidden="1"/>
    <cellStyle name="Titre 1" xfId="12032" builtinId="16" hidden="1"/>
    <cellStyle name="Titre 1" xfId="12071" builtinId="16" hidden="1"/>
    <cellStyle name="Titre 1" xfId="12111" builtinId="16" hidden="1"/>
    <cellStyle name="Titre 1" xfId="12150" builtinId="16" hidden="1"/>
    <cellStyle name="Titre 1" xfId="10605" builtinId="16" hidden="1"/>
    <cellStyle name="Titre 1" xfId="10639" builtinId="16" hidden="1"/>
    <cellStyle name="Titre 1" xfId="12195" builtinId="16" hidden="1"/>
    <cellStyle name="Titre 1" xfId="12234" builtinId="16" hidden="1"/>
    <cellStyle name="Titre 1" xfId="12272" builtinId="16" hidden="1"/>
    <cellStyle name="Titre 1" xfId="12311" builtinId="16" hidden="1"/>
    <cellStyle name="Titre 1" xfId="12350" builtinId="16" hidden="1"/>
    <cellStyle name="Titre 1" xfId="12389" builtinId="16" hidden="1"/>
    <cellStyle name="Titre 1" xfId="12429" builtinId="16" hidden="1"/>
    <cellStyle name="Titre 1" xfId="12468" builtinId="16" hidden="1"/>
    <cellStyle name="Titre 1" xfId="12506" builtinId="16" hidden="1"/>
    <cellStyle name="Titre 1" xfId="12545" builtinId="16" hidden="1"/>
    <cellStyle name="Titre 1" xfId="12584" builtinId="16" hidden="1"/>
    <cellStyle name="Titre 1" xfId="12623" builtinId="16" hidden="1"/>
    <cellStyle name="Titre 1" xfId="12663" builtinId="16" hidden="1"/>
    <cellStyle name="Titre 1" xfId="12702" builtinId="16" hidden="1"/>
    <cellStyle name="Titre 1" xfId="12742" builtinId="16" hidden="1"/>
    <cellStyle name="Titre 1" xfId="12781" builtinId="16" hidden="1"/>
    <cellStyle name="Titre 1" xfId="12821" builtinId="16" hidden="1"/>
    <cellStyle name="Titre 1" xfId="12860" builtinId="16" hidden="1"/>
    <cellStyle name="Titre 1" xfId="12899" builtinId="16" hidden="1"/>
    <cellStyle name="Titre 1" xfId="12938" builtinId="16" hidden="1"/>
    <cellStyle name="Titre 1" xfId="12978" builtinId="16" hidden="1"/>
    <cellStyle name="Titre 1" xfId="13017" builtinId="16" hidden="1"/>
    <cellStyle name="Titre 1" xfId="13055" builtinId="16" hidden="1"/>
    <cellStyle name="Titre 1" xfId="13094" builtinId="16" hidden="1"/>
    <cellStyle name="Titre 1" xfId="13133" builtinId="16" hidden="1"/>
    <cellStyle name="Titre 1" xfId="13172" builtinId="16" hidden="1"/>
    <cellStyle name="Titre 1" xfId="13212" builtinId="16" hidden="1"/>
    <cellStyle name="Titre 1" xfId="13251" builtinId="16" hidden="1"/>
    <cellStyle name="Titre 1" xfId="13289" builtinId="16" hidden="1"/>
    <cellStyle name="Titre 1" xfId="13328" builtinId="16" hidden="1"/>
    <cellStyle name="Titre 1" xfId="13367" builtinId="16" hidden="1"/>
    <cellStyle name="Titre 1" xfId="13406" builtinId="16" hidden="1"/>
    <cellStyle name="Titre 1" xfId="13446" builtinId="16" hidden="1"/>
    <cellStyle name="Titre 1" xfId="13485" builtinId="16" hidden="1"/>
    <cellStyle name="Titre 1" xfId="13525" builtinId="16" hidden="1"/>
    <cellStyle name="Titre 1" xfId="13564" builtinId="16" hidden="1"/>
    <cellStyle name="Titre 1" xfId="13604" builtinId="16" hidden="1"/>
    <cellStyle name="Titre 1" xfId="13643" builtinId="16" hidden="1"/>
    <cellStyle name="Titre 1" xfId="13682" builtinId="16" hidden="1"/>
    <cellStyle name="Titre 1" xfId="13838" builtinId="16" hidden="1"/>
    <cellStyle name="Titre 1" xfId="13878" builtinId="16" hidden="1"/>
    <cellStyle name="Titre 1" xfId="13917" builtinId="16" hidden="1"/>
    <cellStyle name="Titre 1" xfId="13955" builtinId="16" hidden="1"/>
    <cellStyle name="Titre 1" xfId="13994" builtinId="16" hidden="1"/>
    <cellStyle name="Titre 1" xfId="14033" builtinId="16" hidden="1"/>
    <cellStyle name="Titre 1" xfId="14072" builtinId="16" hidden="1"/>
    <cellStyle name="Titre 1" xfId="14112" builtinId="16" hidden="1"/>
    <cellStyle name="Titre 1" xfId="14151" builtinId="16" hidden="1"/>
    <cellStyle name="Titre 1" xfId="14189" builtinId="16" hidden="1"/>
    <cellStyle name="Titre 1" xfId="14228" builtinId="16" hidden="1"/>
    <cellStyle name="Titre 1" xfId="14267" builtinId="16" hidden="1"/>
    <cellStyle name="Titre 1" xfId="14306" builtinId="16" hidden="1"/>
    <cellStyle name="Titre 1" xfId="14346" builtinId="16" hidden="1"/>
    <cellStyle name="Titre 1" xfId="14385" builtinId="16" hidden="1"/>
    <cellStyle name="Titre 1" xfId="14426" builtinId="16" hidden="1"/>
    <cellStyle name="Titre 1" xfId="14465" builtinId="16" hidden="1"/>
    <cellStyle name="Titre 1" xfId="14505" builtinId="16" hidden="1"/>
    <cellStyle name="Titre 1" xfId="14544" builtinId="16" hidden="1"/>
    <cellStyle name="Titre 1" xfId="13835" builtinId="16" hidden="1"/>
    <cellStyle name="Titre 1" xfId="13734" builtinId="16" hidden="1"/>
    <cellStyle name="Titre 1" xfId="14617" builtinId="16" hidden="1"/>
    <cellStyle name="Titre 1" xfId="14656" builtinId="16" hidden="1"/>
    <cellStyle name="Titre 1" xfId="14694" builtinId="16" hidden="1"/>
    <cellStyle name="Titre 1" xfId="14733" builtinId="16" hidden="1"/>
    <cellStyle name="Titre 1" xfId="14772" builtinId="16" hidden="1"/>
    <cellStyle name="Titre 1" xfId="14811" builtinId="16" hidden="1"/>
    <cellStyle name="Titre 1" xfId="14851" builtinId="16" hidden="1"/>
    <cellStyle name="Titre 1" xfId="14890" builtinId="16" hidden="1"/>
    <cellStyle name="Titre 1" xfId="14928" builtinId="16" hidden="1"/>
    <cellStyle name="Titre 1" xfId="14967" builtinId="16" hidden="1"/>
    <cellStyle name="Titre 1" xfId="15006" builtinId="16" hidden="1"/>
    <cellStyle name="Titre 1" xfId="15045" builtinId="16" hidden="1"/>
    <cellStyle name="Titre 1" xfId="15085" builtinId="16" hidden="1"/>
    <cellStyle name="Titre 1" xfId="15124" builtinId="16" hidden="1"/>
    <cellStyle name="Titre 1" xfId="15164" builtinId="16" hidden="1"/>
    <cellStyle name="Titre 1" xfId="15203" builtinId="16" hidden="1"/>
    <cellStyle name="Titre 1" xfId="15243" builtinId="16" hidden="1"/>
    <cellStyle name="Titre 1" xfId="15282" builtinId="16" hidden="1"/>
    <cellStyle name="Titre 1" xfId="13737" builtinId="16" hidden="1"/>
    <cellStyle name="Titre 1" xfId="13771" builtinId="16" hidden="1"/>
    <cellStyle name="Titre 1" xfId="15327" builtinId="16" hidden="1"/>
    <cellStyle name="Titre 1" xfId="15366" builtinId="16" hidden="1"/>
    <cellStyle name="Titre 1" xfId="15404" builtinId="16" hidden="1"/>
    <cellStyle name="Titre 1" xfId="15443" builtinId="16" hidden="1"/>
    <cellStyle name="Titre 1" xfId="15482" builtinId="16" hidden="1"/>
    <cellStyle name="Titre 1" xfId="15521" builtinId="16" hidden="1"/>
    <cellStyle name="Titre 1" xfId="15561" builtinId="16" hidden="1"/>
    <cellStyle name="Titre 1" xfId="15600" builtinId="16" hidden="1"/>
    <cellStyle name="Titre 1" xfId="15638" builtinId="16" hidden="1"/>
    <cellStyle name="Titre 1" xfId="15677" builtinId="16" hidden="1"/>
    <cellStyle name="Titre 1" xfId="15716" builtinId="16" hidden="1"/>
    <cellStyle name="Titre 1" xfId="15755" builtinId="16" hidden="1"/>
    <cellStyle name="Titre 1" xfId="15795" builtinId="16" hidden="1"/>
    <cellStyle name="Titre 1" xfId="15834" builtinId="16" hidden="1"/>
    <cellStyle name="Titre 1" xfId="15874" builtinId="16" hidden="1"/>
    <cellStyle name="Titre 1" xfId="15913" builtinId="16" hidden="1"/>
    <cellStyle name="Titre 1" xfId="15953" builtinId="16" hidden="1"/>
    <cellStyle name="Titre 1" xfId="15992" builtinId="16" hidden="1"/>
    <cellStyle name="Titre 1" xfId="3465" builtinId="16" hidden="1"/>
    <cellStyle name="Titre 1" xfId="3516" builtinId="16" hidden="1"/>
    <cellStyle name="Titre 1" xfId="16045" builtinId="16" hidden="1"/>
    <cellStyle name="Titre 1" xfId="16084" builtinId="16" hidden="1"/>
    <cellStyle name="Titre 1" xfId="16122" builtinId="16" hidden="1"/>
    <cellStyle name="Titre 1" xfId="16161" builtinId="16" hidden="1"/>
    <cellStyle name="Titre 1" xfId="16200" builtinId="16" hidden="1"/>
    <cellStyle name="Titre 1" xfId="16239" builtinId="16" hidden="1"/>
    <cellStyle name="Titre 1" xfId="16279" builtinId="16" hidden="1"/>
    <cellStyle name="Titre 1" xfId="16318" builtinId="16" hidden="1"/>
    <cellStyle name="Titre 1" xfId="16356" builtinId="16" hidden="1"/>
    <cellStyle name="Titre 1" xfId="16395" builtinId="16" hidden="1"/>
    <cellStyle name="Titre 1" xfId="16434" builtinId="16" hidden="1"/>
    <cellStyle name="Titre 1" xfId="16473" builtinId="16" hidden="1"/>
    <cellStyle name="Titre 1" xfId="16513" builtinId="16" hidden="1"/>
    <cellStyle name="Titre 1" xfId="16552" builtinId="16" hidden="1"/>
    <cellStyle name="Titre 1" xfId="16592" builtinId="16" hidden="1"/>
    <cellStyle name="Titre 1" xfId="16631" builtinId="16" hidden="1"/>
    <cellStyle name="Titre 1" xfId="16671" builtinId="16" hidden="1"/>
    <cellStyle name="Titre 1" xfId="16710" builtinId="16" hidden="1"/>
    <cellStyle name="Titre 1" xfId="16749" builtinId="16" hidden="1"/>
    <cellStyle name="Titre 1" xfId="16905" builtinId="16" hidden="1"/>
    <cellStyle name="Titre 1" xfId="16945" builtinId="16" hidden="1"/>
    <cellStyle name="Titre 1" xfId="16984" builtinId="16" hidden="1"/>
    <cellStyle name="Titre 1" xfId="17022" builtinId="16" hidden="1"/>
    <cellStyle name="Titre 1" xfId="17061" builtinId="16" hidden="1"/>
    <cellStyle name="Titre 1" xfId="17100" builtinId="16" hidden="1"/>
    <cellStyle name="Titre 1" xfId="17139" builtinId="16" hidden="1"/>
    <cellStyle name="Titre 1" xfId="17179" builtinId="16" hidden="1"/>
    <cellStyle name="Titre 1" xfId="17218" builtinId="16" hidden="1"/>
    <cellStyle name="Titre 1" xfId="17256" builtinId="16" hidden="1"/>
    <cellStyle name="Titre 1" xfId="17295" builtinId="16" hidden="1"/>
    <cellStyle name="Titre 1" xfId="17334" builtinId="16" hidden="1"/>
    <cellStyle name="Titre 1" xfId="17373" builtinId="16" hidden="1"/>
    <cellStyle name="Titre 1" xfId="17413" builtinId="16" hidden="1"/>
    <cellStyle name="Titre 1" xfId="17452" builtinId="16" hidden="1"/>
    <cellStyle name="Titre 1" xfId="17493" builtinId="16" hidden="1"/>
    <cellStyle name="Titre 1" xfId="17532" builtinId="16" hidden="1"/>
    <cellStyle name="Titre 1" xfId="17572" builtinId="16" hidden="1"/>
    <cellStyle name="Titre 1" xfId="17611" builtinId="16" hidden="1"/>
    <cellStyle name="Titre 1" xfId="16902" builtinId="16" hidden="1"/>
    <cellStyle name="Titre 1" xfId="16801" builtinId="16" hidden="1"/>
    <cellStyle name="Titre 1" xfId="17684" builtinId="16" hidden="1"/>
    <cellStyle name="Titre 1" xfId="17723" builtinId="16" hidden="1"/>
    <cellStyle name="Titre 1" xfId="17761" builtinId="16" hidden="1"/>
    <cellStyle name="Titre 1" xfId="17800" builtinId="16" hidden="1"/>
    <cellStyle name="Titre 1" xfId="17839" builtinId="16" hidden="1"/>
    <cellStyle name="Titre 1" xfId="17878" builtinId="16" hidden="1"/>
    <cellStyle name="Titre 1" xfId="17918" builtinId="16" hidden="1"/>
    <cellStyle name="Titre 1" xfId="17957" builtinId="16" hidden="1"/>
    <cellStyle name="Titre 1" xfId="17995" builtinId="16" hidden="1"/>
    <cellStyle name="Titre 1" xfId="18034" builtinId="16" hidden="1"/>
    <cellStyle name="Titre 1" xfId="18073" builtinId="16" hidden="1"/>
    <cellStyle name="Titre 1" xfId="18112" builtinId="16" hidden="1"/>
    <cellStyle name="Titre 1" xfId="18152" builtinId="16" hidden="1"/>
    <cellStyle name="Titre 1" xfId="18191" builtinId="16" hidden="1"/>
    <cellStyle name="Titre 1" xfId="18231" builtinId="16" hidden="1"/>
    <cellStyle name="Titre 1" xfId="18270" builtinId="16" hidden="1"/>
    <cellStyle name="Titre 1" xfId="18310" builtinId="16" hidden="1"/>
    <cellStyle name="Titre 1" xfId="18349" builtinId="16" hidden="1"/>
    <cellStyle name="Titre 1" xfId="16804" builtinId="16" hidden="1"/>
    <cellStyle name="Titre 1" xfId="16838" builtinId="16" hidden="1"/>
    <cellStyle name="Titre 1" xfId="18394" builtinId="16" hidden="1"/>
    <cellStyle name="Titre 1" xfId="18433" builtinId="16" hidden="1"/>
    <cellStyle name="Titre 1" xfId="18471" builtinId="16" hidden="1"/>
    <cellStyle name="Titre 1" xfId="18510" builtinId="16" hidden="1"/>
    <cellStyle name="Titre 1" xfId="18549" builtinId="16" hidden="1"/>
    <cellStyle name="Titre 1" xfId="18588" builtinId="16" hidden="1"/>
    <cellStyle name="Titre 1" xfId="18628" builtinId="16" hidden="1"/>
    <cellStyle name="Titre 1" xfId="18667" builtinId="16" hidden="1"/>
    <cellStyle name="Titre 1" xfId="18705" builtinId="16" hidden="1"/>
    <cellStyle name="Titre 1" xfId="18744" builtinId="16" hidden="1"/>
    <cellStyle name="Titre 1" xfId="18783" builtinId="16" hidden="1"/>
    <cellStyle name="Titre 1" xfId="18822" builtinId="16" hidden="1"/>
    <cellStyle name="Titre 1" xfId="18862" builtinId="16" hidden="1"/>
    <cellStyle name="Titre 1" xfId="18901" builtinId="16" hidden="1"/>
    <cellStyle name="Titre 1" xfId="18941" builtinId="16" hidden="1"/>
    <cellStyle name="Titre 1" xfId="18980" builtinId="16" hidden="1"/>
    <cellStyle name="Titre 1" xfId="19020" builtinId="16" hidden="1"/>
    <cellStyle name="Titre 1" xfId="19059" builtinId="16" hidden="1"/>
    <cellStyle name="Titre 1" xfId="7446" builtinId="16" hidden="1"/>
    <cellStyle name="Titre 1" xfId="19179" builtinId="16" hidden="1"/>
    <cellStyle name="Titre 1" xfId="19219" builtinId="16" hidden="1"/>
    <cellStyle name="Titre 1" xfId="19258" builtinId="16" hidden="1"/>
    <cellStyle name="Titre 1" xfId="19296" builtinId="16" hidden="1"/>
    <cellStyle name="Titre 1" xfId="19335" builtinId="16" hidden="1"/>
    <cellStyle name="Titre 1" xfId="19374" builtinId="16" hidden="1"/>
    <cellStyle name="Titre 1" xfId="19413" builtinId="16" hidden="1"/>
    <cellStyle name="Titre 1" xfId="19453" builtinId="16" hidden="1"/>
    <cellStyle name="Titre 1" xfId="19492" builtinId="16" hidden="1"/>
    <cellStyle name="Titre 1" xfId="19530" builtinId="16" hidden="1"/>
    <cellStyle name="Titre 1" xfId="19569" builtinId="16" hidden="1"/>
    <cellStyle name="Titre 1" xfId="19608" builtinId="16" hidden="1"/>
    <cellStyle name="Titre 1" xfId="19647" builtinId="16" hidden="1"/>
    <cellStyle name="Titre 1" xfId="19687" builtinId="16" hidden="1"/>
    <cellStyle name="Titre 1" xfId="19726" builtinId="16" hidden="1"/>
    <cellStyle name="Titre 1" xfId="19766" builtinId="16" hidden="1"/>
    <cellStyle name="Titre 1" xfId="19805" builtinId="16" hidden="1"/>
    <cellStyle name="Titre 1" xfId="19845" builtinId="16" hidden="1"/>
    <cellStyle name="Titre 1" xfId="19884" builtinId="16" hidden="1"/>
    <cellStyle name="Titre 1" xfId="19935" builtinId="16" hidden="1"/>
    <cellStyle name="Titre 1" xfId="20091" builtinId="16" hidden="1"/>
    <cellStyle name="Titre 1" xfId="20131" builtinId="16" hidden="1"/>
    <cellStyle name="Titre 1" xfId="20170" builtinId="16" hidden="1"/>
    <cellStyle name="Titre 1" xfId="20208" builtinId="16" hidden="1"/>
    <cellStyle name="Titre 1" xfId="20247" builtinId="16" hidden="1"/>
    <cellStyle name="Titre 1" xfId="20286" builtinId="16" hidden="1"/>
    <cellStyle name="Titre 1" xfId="20325" builtinId="16" hidden="1"/>
    <cellStyle name="Titre 1" xfId="20365" builtinId="16" hidden="1"/>
    <cellStyle name="Titre 1" xfId="20404" builtinId="16" hidden="1"/>
    <cellStyle name="Titre 1" xfId="20442" builtinId="16" hidden="1"/>
    <cellStyle name="Titre 1" xfId="20481" builtinId="16" hidden="1"/>
    <cellStyle name="Titre 1" xfId="20520" builtinId="16" hidden="1"/>
    <cellStyle name="Titre 1" xfId="20559" builtinId="16" hidden="1"/>
    <cellStyle name="Titre 1" xfId="20599" builtinId="16" hidden="1"/>
    <cellStyle name="Titre 1" xfId="20638" builtinId="16" hidden="1"/>
    <cellStyle name="Titre 1" xfId="20679" builtinId="16" hidden="1"/>
    <cellStyle name="Titre 1" xfId="20718" builtinId="16" hidden="1"/>
    <cellStyle name="Titre 1" xfId="20758" builtinId="16" hidden="1"/>
    <cellStyle name="Titre 1" xfId="20797" builtinId="16" hidden="1"/>
    <cellStyle name="Titre 1" xfId="20088" builtinId="16" hidden="1"/>
    <cellStyle name="Titre 1" xfId="19987" builtinId="16" hidden="1"/>
    <cellStyle name="Titre 1" xfId="20870" builtinId="16" hidden="1"/>
    <cellStyle name="Titre 1" xfId="20909" builtinId="16" hidden="1"/>
    <cellStyle name="Titre 1" xfId="20947" builtinId="16" hidden="1"/>
    <cellStyle name="Titre 1" xfId="20986" builtinId="16" hidden="1"/>
    <cellStyle name="Titre 1" xfId="21025" builtinId="16" hidden="1"/>
    <cellStyle name="Titre 1" xfId="21064" builtinId="16" hidden="1"/>
    <cellStyle name="Titre 1" xfId="21104" builtinId="16" hidden="1"/>
    <cellStyle name="Titre 1" xfId="21143" builtinId="16" hidden="1"/>
    <cellStyle name="Titre 1" xfId="21181" builtinId="16" hidden="1"/>
    <cellStyle name="Titre 1" xfId="21220" builtinId="16" hidden="1"/>
    <cellStyle name="Titre 1" xfId="21259" builtinId="16" hidden="1"/>
    <cellStyle name="Titre 1" xfId="21298" builtinId="16" hidden="1"/>
    <cellStyle name="Titre 1" xfId="21338" builtinId="16" hidden="1"/>
    <cellStyle name="Titre 1" xfId="21377" builtinId="16" hidden="1"/>
    <cellStyle name="Titre 1" xfId="21417" builtinId="16" hidden="1"/>
    <cellStyle name="Titre 1" xfId="21456" builtinId="16" hidden="1"/>
    <cellStyle name="Titre 1" xfId="21496" builtinId="16" hidden="1"/>
    <cellStyle name="Titre 1" xfId="21535" builtinId="16" hidden="1"/>
    <cellStyle name="Titre 1" xfId="19990" builtinId="16" hidden="1"/>
    <cellStyle name="Titre 1" xfId="20024" builtinId="16" hidden="1"/>
    <cellStyle name="Titre 1" xfId="21580" builtinId="16" hidden="1"/>
    <cellStyle name="Titre 1" xfId="21619" builtinId="16" hidden="1"/>
    <cellStyle name="Titre 1" xfId="21657" builtinId="16" hidden="1"/>
    <cellStyle name="Titre 1" xfId="21696" builtinId="16" hidden="1"/>
    <cellStyle name="Titre 1" xfId="21735" builtinId="16" hidden="1"/>
    <cellStyle name="Titre 1" xfId="21774" builtinId="16" hidden="1"/>
    <cellStyle name="Titre 1" xfId="21814" builtinId="16" hidden="1"/>
    <cellStyle name="Titre 1" xfId="21853" builtinId="16" hidden="1"/>
    <cellStyle name="Titre 1" xfId="21891" builtinId="16" hidden="1"/>
    <cellStyle name="Titre 1" xfId="21930" builtinId="16" hidden="1"/>
    <cellStyle name="Titre 1" xfId="21969" builtinId="16" hidden="1"/>
    <cellStyle name="Titre 1" xfId="22008" builtinId="16" hidden="1"/>
    <cellStyle name="Titre 1" xfId="22048" builtinId="16" hidden="1"/>
    <cellStyle name="Titre 1" xfId="22087" builtinId="16" hidden="1"/>
    <cellStyle name="Titre 1" xfId="22127" builtinId="16" hidden="1"/>
    <cellStyle name="Titre 1" xfId="22166" builtinId="16" hidden="1"/>
    <cellStyle name="Titre 1" xfId="22206" builtinId="16" hidden="1"/>
    <cellStyle name="Titre 1" xfId="22245" builtinId="16" hidden="1"/>
    <cellStyle name="Titre 1" xfId="22284" builtinId="16" hidden="1"/>
    <cellStyle name="Titre 1" xfId="22323" builtinId="16" hidden="1"/>
    <cellStyle name="Titre 1" xfId="22363" builtinId="16" hidden="1"/>
    <cellStyle name="Titre 1" xfId="22402" builtinId="16" hidden="1"/>
    <cellStyle name="Titre 1" xfId="22440" builtinId="16" hidden="1"/>
    <cellStyle name="Titre 1" xfId="22479" builtinId="16" hidden="1"/>
    <cellStyle name="Titre 1" xfId="22518" builtinId="16" hidden="1"/>
    <cellStyle name="Titre 1" xfId="22557" builtinId="16" hidden="1"/>
    <cellStyle name="Titre 1" xfId="22597" builtinId="16" hidden="1"/>
    <cellStyle name="Titre 1" xfId="22636" builtinId="16" hidden="1"/>
    <cellStyle name="Titre 1" xfId="22674" builtinId="16" hidden="1"/>
    <cellStyle name="Titre 1" xfId="22713" builtinId="16" hidden="1"/>
    <cellStyle name="Titre 1" xfId="22752" builtinId="16" hidden="1"/>
    <cellStyle name="Titre 1" xfId="22791" builtinId="16" hidden="1"/>
    <cellStyle name="Titre 1" xfId="22831" builtinId="16" hidden="1"/>
    <cellStyle name="Titre 1" xfId="22870" builtinId="16" hidden="1"/>
    <cellStyle name="Titre 1" xfId="22910" builtinId="16" hidden="1"/>
    <cellStyle name="Titre 1" xfId="22949" builtinId="16" hidden="1"/>
    <cellStyle name="Titre 1" xfId="22989" builtinId="16" hidden="1"/>
    <cellStyle name="Titre 1" xfId="23028" builtinId="16" hidden="1"/>
    <cellStyle name="Titre 1" xfId="23067" builtinId="16" hidden="1"/>
    <cellStyle name="Titre 1" xfId="23223" builtinId="16" hidden="1"/>
    <cellStyle name="Titre 1" xfId="23263" builtinId="16" hidden="1"/>
    <cellStyle name="Titre 1" xfId="23302" builtinId="16" hidden="1"/>
    <cellStyle name="Titre 1" xfId="23340" builtinId="16" hidden="1"/>
    <cellStyle name="Titre 1" xfId="23379" builtinId="16" hidden="1"/>
    <cellStyle name="Titre 1" xfId="23418" builtinId="16" hidden="1"/>
    <cellStyle name="Titre 1" xfId="23457" builtinId="16" hidden="1"/>
    <cellStyle name="Titre 1" xfId="23497" builtinId="16" hidden="1"/>
    <cellStyle name="Titre 1" xfId="23536" builtinId="16" hidden="1"/>
    <cellStyle name="Titre 1" xfId="23574" builtinId="16" hidden="1"/>
    <cellStyle name="Titre 1" xfId="23613" builtinId="16" hidden="1"/>
    <cellStyle name="Titre 1" xfId="23652" builtinId="16" hidden="1"/>
    <cellStyle name="Titre 1" xfId="23691" builtinId="16" hidden="1"/>
    <cellStyle name="Titre 1" xfId="23731" builtinId="16" hidden="1"/>
    <cellStyle name="Titre 1" xfId="23770" builtinId="16" hidden="1"/>
    <cellStyle name="Titre 1" xfId="23811" builtinId="16" hidden="1"/>
    <cellStyle name="Titre 1" xfId="23850" builtinId="16" hidden="1"/>
    <cellStyle name="Titre 1" xfId="23890" builtinId="16" hidden="1"/>
    <cellStyle name="Titre 1" xfId="23929" builtinId="16" hidden="1"/>
    <cellStyle name="Titre 1" xfId="23220" builtinId="16" hidden="1"/>
    <cellStyle name="Titre 1" xfId="23119" builtinId="16" hidden="1"/>
    <cellStyle name="Titre 1" xfId="24002" builtinId="16" hidden="1"/>
    <cellStyle name="Titre 1" xfId="24041" builtinId="16" hidden="1"/>
    <cellStyle name="Titre 1" xfId="24079" builtinId="16" hidden="1"/>
    <cellStyle name="Titre 1" xfId="24118" builtinId="16" hidden="1"/>
    <cellStyle name="Titre 1" xfId="24157" builtinId="16" hidden="1"/>
    <cellStyle name="Titre 1" xfId="24196" builtinId="16" hidden="1"/>
    <cellStyle name="Titre 1" xfId="24236" builtinId="16" hidden="1"/>
    <cellStyle name="Titre 1" xfId="24275" builtinId="16" hidden="1"/>
    <cellStyle name="Titre 1" xfId="24313" builtinId="16" hidden="1"/>
    <cellStyle name="Titre 1" xfId="24352" builtinId="16" hidden="1"/>
    <cellStyle name="Titre 1" xfId="24391" builtinId="16" hidden="1"/>
    <cellStyle name="Titre 1" xfId="24430" builtinId="16" hidden="1"/>
    <cellStyle name="Titre 1" xfId="24470" builtinId="16" hidden="1"/>
    <cellStyle name="Titre 1" xfId="24509" builtinId="16" hidden="1"/>
    <cellStyle name="Titre 1" xfId="24549" builtinId="16" hidden="1"/>
    <cellStyle name="Titre 1" xfId="24588" builtinId="16" hidden="1"/>
    <cellStyle name="Titre 1" xfId="24628" builtinId="16" hidden="1"/>
    <cellStyle name="Titre 1" xfId="24667" builtinId="16" hidden="1"/>
    <cellStyle name="Titre 1" xfId="23122" builtinId="16" hidden="1"/>
    <cellStyle name="Titre 1" xfId="23156" builtinId="16" hidden="1"/>
    <cellStyle name="Titre 1" xfId="24712" builtinId="16" hidden="1"/>
    <cellStyle name="Titre 1" xfId="24751" builtinId="16" hidden="1"/>
    <cellStyle name="Titre 1" xfId="24789" builtinId="16" hidden="1"/>
    <cellStyle name="Titre 1" xfId="24828" builtinId="16" hidden="1"/>
    <cellStyle name="Titre 1" xfId="24867" builtinId="16" hidden="1"/>
    <cellStyle name="Titre 1" xfId="24906" builtinId="16" hidden="1"/>
    <cellStyle name="Titre 1" xfId="24946" builtinId="16" hidden="1"/>
    <cellStyle name="Titre 1" xfId="24985" builtinId="16" hidden="1"/>
    <cellStyle name="Titre 1" xfId="25023" builtinId="16" hidden="1"/>
    <cellStyle name="Titre 1" xfId="25062" builtinId="16" hidden="1"/>
    <cellStyle name="Titre 1" xfId="25101" builtinId="16" hidden="1"/>
    <cellStyle name="Titre 1" xfId="25140" builtinId="16" hidden="1"/>
    <cellStyle name="Titre 1" xfId="25180" builtinId="16" hidden="1"/>
    <cellStyle name="Titre 1" xfId="25219" builtinId="16" hidden="1"/>
    <cellStyle name="Titre 1" xfId="25259" builtinId="16" hidden="1"/>
    <cellStyle name="Titre 1" xfId="25298" builtinId="16" hidden="1"/>
    <cellStyle name="Titre 1" xfId="25338" builtinId="16" hidden="1"/>
    <cellStyle name="Titre 1" xfId="25377" builtinId="16" hidden="1"/>
    <cellStyle name="Titre 1" xfId="19923" builtinId="16" hidden="1"/>
    <cellStyle name="Titre 1" xfId="19143" builtinId="16" hidden="1"/>
    <cellStyle name="Titre 1" xfId="19109" builtinId="16" hidden="1"/>
    <cellStyle name="Titre 1" xfId="25442" builtinId="16" hidden="1"/>
    <cellStyle name="Titre 1" xfId="25480" builtinId="16" hidden="1"/>
    <cellStyle name="Titre 1" xfId="25519" builtinId="16" hidden="1"/>
    <cellStyle name="Titre 1" xfId="25558" builtinId="16" hidden="1"/>
    <cellStyle name="Titre 1" xfId="25597" builtinId="16" hidden="1"/>
    <cellStyle name="Titre 1" xfId="25637" builtinId="16" hidden="1"/>
    <cellStyle name="Titre 1" xfId="25676" builtinId="16" hidden="1"/>
    <cellStyle name="Titre 1" xfId="25714" builtinId="16" hidden="1"/>
    <cellStyle name="Titre 1" xfId="25753" builtinId="16" hidden="1"/>
    <cellStyle name="Titre 1" xfId="25792" builtinId="16" hidden="1"/>
    <cellStyle name="Titre 1" xfId="25831" builtinId="16" hidden="1"/>
    <cellStyle name="Titre 1" xfId="25871" builtinId="16" hidden="1"/>
    <cellStyle name="Titre 1" xfId="25910" builtinId="16" hidden="1"/>
    <cellStyle name="Titre 1" xfId="25950" builtinId="16" hidden="1"/>
    <cellStyle name="Titre 1" xfId="25989" builtinId="16" hidden="1"/>
    <cellStyle name="Titre 1" xfId="26029" builtinId="16" hidden="1"/>
    <cellStyle name="Titre 1" xfId="26068" builtinId="16" hidden="1"/>
    <cellStyle name="Titre 1" xfId="26107" builtinId="16" hidden="1"/>
    <cellStyle name="Titre 1" xfId="26263" builtinId="16" hidden="1"/>
    <cellStyle name="Titre 1" xfId="26303" builtinId="16" hidden="1"/>
    <cellStyle name="Titre 1" xfId="26342" builtinId="16" hidden="1"/>
    <cellStyle name="Titre 1" xfId="26380" builtinId="16" hidden="1"/>
    <cellStyle name="Titre 1" xfId="26419" builtinId="16" hidden="1"/>
    <cellStyle name="Titre 1" xfId="26458" builtinId="16" hidden="1"/>
    <cellStyle name="Titre 1" xfId="26497" builtinId="16" hidden="1"/>
    <cellStyle name="Titre 1" xfId="26537" builtinId="16" hidden="1"/>
    <cellStyle name="Titre 1" xfId="26576" builtinId="16" hidden="1"/>
    <cellStyle name="Titre 1" xfId="26614" builtinId="16" hidden="1"/>
    <cellStyle name="Titre 1" xfId="26653" builtinId="16" hidden="1"/>
    <cellStyle name="Titre 1" xfId="26692" builtinId="16" hidden="1"/>
    <cellStyle name="Titre 1" xfId="26731" builtinId="16" hidden="1"/>
    <cellStyle name="Titre 1" xfId="26771" builtinId="16" hidden="1"/>
    <cellStyle name="Titre 1" xfId="26810" builtinId="16" hidden="1"/>
    <cellStyle name="Titre 1" xfId="26851" builtinId="16" hidden="1"/>
    <cellStyle name="Titre 1" xfId="26890" builtinId="16" hidden="1"/>
    <cellStyle name="Titre 1" xfId="26930" builtinId="16" hidden="1"/>
    <cellStyle name="Titre 1" xfId="26969" builtinId="16" hidden="1"/>
    <cellStyle name="Titre 1" xfId="26260" builtinId="16" hidden="1"/>
    <cellStyle name="Titre 1" xfId="26159" builtinId="16" hidden="1"/>
    <cellStyle name="Titre 1" xfId="27042" builtinId="16" hidden="1"/>
    <cellStyle name="Titre 1" xfId="27081" builtinId="16" hidden="1"/>
    <cellStyle name="Titre 1" xfId="27119" builtinId="16" hidden="1"/>
    <cellStyle name="Titre 1" xfId="27158" builtinId="16" hidden="1"/>
    <cellStyle name="Titre 1" xfId="27197" builtinId="16" hidden="1"/>
    <cellStyle name="Titre 1" xfId="27236" builtinId="16" hidden="1"/>
    <cellStyle name="Titre 1" xfId="27276" builtinId="16" hidden="1"/>
    <cellStyle name="Titre 1" xfId="27315" builtinId="16" hidden="1"/>
    <cellStyle name="Titre 1" xfId="27353" builtinId="16" hidden="1"/>
    <cellStyle name="Titre 1" xfId="27392" builtinId="16" hidden="1"/>
    <cellStyle name="Titre 1" xfId="27431" builtinId="16" hidden="1"/>
    <cellStyle name="Titre 1" xfId="27470" builtinId="16" hidden="1"/>
    <cellStyle name="Titre 1" xfId="27510" builtinId="16" hidden="1"/>
    <cellStyle name="Titre 1" xfId="27549" builtinId="16" hidden="1"/>
    <cellStyle name="Titre 1" xfId="27589" builtinId="16" hidden="1"/>
    <cellStyle name="Titre 1" xfId="27628" builtinId="16" hidden="1"/>
    <cellStyle name="Titre 1" xfId="27668" builtinId="16" hidden="1"/>
    <cellStyle name="Titre 1" xfId="27707" builtinId="16" hidden="1"/>
    <cellStyle name="Titre 1" xfId="26162" builtinId="16" hidden="1"/>
    <cellStyle name="Titre 1" xfId="26196" builtinId="16" hidden="1"/>
    <cellStyle name="Titre 1" xfId="27752" builtinId="16" hidden="1"/>
    <cellStyle name="Titre 1" xfId="27791" builtinId="16" hidden="1"/>
    <cellStyle name="Titre 1" xfId="27829" builtinId="16" hidden="1"/>
    <cellStyle name="Titre 1" xfId="27868" builtinId="16" hidden="1"/>
    <cellStyle name="Titre 1" xfId="27907" builtinId="16" hidden="1"/>
    <cellStyle name="Titre 1" xfId="27946" builtinId="16" hidden="1"/>
    <cellStyle name="Titre 1" xfId="27986" builtinId="16" hidden="1"/>
    <cellStyle name="Titre 1" xfId="28025" builtinId="16" hidden="1"/>
    <cellStyle name="Titre 1" xfId="28063" builtinId="16" hidden="1"/>
    <cellStyle name="Titre 1" xfId="28102" builtinId="16" hidden="1"/>
    <cellStyle name="Titre 1" xfId="28141" builtinId="16" hidden="1"/>
    <cellStyle name="Titre 1" xfId="28180" builtinId="16" hidden="1"/>
    <cellStyle name="Titre 1" xfId="28220" builtinId="16" hidden="1"/>
    <cellStyle name="Titre 1" xfId="28259" builtinId="16" hidden="1"/>
    <cellStyle name="Titre 1" xfId="28299" builtinId="16" hidden="1"/>
    <cellStyle name="Titre 1" xfId="28338" builtinId="16" hidden="1"/>
    <cellStyle name="Titre 1" xfId="28378" builtinId="16" hidden="1"/>
    <cellStyle name="Titre 1" xfId="28417" builtinId="16" hidden="1"/>
    <cellStyle name="Titre 1" xfId="28456" builtinId="16" hidden="1"/>
    <cellStyle name="Titre 1" xfId="28578" builtinId="16" hidden="1"/>
    <cellStyle name="Titre 1" xfId="28620" builtinId="16" hidden="1"/>
    <cellStyle name="Titre 1" xfId="28659" builtinId="16" hidden="1"/>
    <cellStyle name="Titre 1" xfId="28697" builtinId="16" hidden="1"/>
    <cellStyle name="Titre 1" xfId="28736" builtinId="16" hidden="1"/>
    <cellStyle name="Titre 1" xfId="28775" builtinId="16" hidden="1"/>
    <cellStyle name="Titre 1" xfId="28814" builtinId="16" hidden="1"/>
    <cellStyle name="Titre 1" xfId="28854" builtinId="16" hidden="1"/>
    <cellStyle name="Titre 1" xfId="28893" builtinId="16" hidden="1"/>
    <cellStyle name="Titre 1" xfId="28931" builtinId="16" hidden="1"/>
    <cellStyle name="Titre 1" xfId="28970" builtinId="16" hidden="1"/>
    <cellStyle name="Titre 1" xfId="29011" builtinId="16" hidden="1"/>
    <cellStyle name="Titre 1" xfId="29050" builtinId="16" hidden="1"/>
    <cellStyle name="Titre 1" xfId="29090" builtinId="16" hidden="1"/>
    <cellStyle name="Titre 1" xfId="29129" builtinId="16" hidden="1"/>
    <cellStyle name="Titre 1" xfId="29170" builtinId="16" hidden="1"/>
    <cellStyle name="Titre 1" xfId="29209" builtinId="16" hidden="1"/>
    <cellStyle name="Titre 1" xfId="29249" builtinId="16" hidden="1"/>
    <cellStyle name="Titre 1" xfId="29288" builtinId="16" hidden="1"/>
    <cellStyle name="Titre 1" xfId="29338" builtinId="16" hidden="1"/>
    <cellStyle name="Titre 1" xfId="29494" builtinId="16" hidden="1"/>
    <cellStyle name="Titre 1" xfId="29536" builtinId="16" hidden="1"/>
    <cellStyle name="Titre 1" xfId="29575" builtinId="16" hidden="1"/>
    <cellStyle name="Titre 1" xfId="29613" builtinId="16" hidden="1"/>
    <cellStyle name="Titre 1" xfId="29652" builtinId="16" hidden="1"/>
    <cellStyle name="Titre 1" xfId="29691" builtinId="16" hidden="1"/>
    <cellStyle name="Titre 1" xfId="29730" builtinId="16" hidden="1"/>
    <cellStyle name="Titre 1" xfId="29770" builtinId="16" hidden="1"/>
    <cellStyle name="Titre 1" xfId="29809" builtinId="16" hidden="1"/>
    <cellStyle name="Titre 1" xfId="29847" builtinId="16" hidden="1"/>
    <cellStyle name="Titre 1" xfId="29886" builtinId="16" hidden="1"/>
    <cellStyle name="Titre 1" xfId="29927" builtinId="16" hidden="1"/>
    <cellStyle name="Titre 1" xfId="29966" builtinId="16" hidden="1"/>
    <cellStyle name="Titre 1" xfId="30006" builtinId="16" hidden="1"/>
    <cellStyle name="Titre 1" xfId="30045" builtinId="16" hidden="1"/>
    <cellStyle name="Titre 1" xfId="30086" builtinId="16" hidden="1"/>
    <cellStyle name="Titre 1" xfId="30125" builtinId="16" hidden="1"/>
    <cellStyle name="Titre 1" xfId="30165" builtinId="16" hidden="1"/>
    <cellStyle name="Titre 1" xfId="30204" builtinId="16" hidden="1"/>
    <cellStyle name="Titre 1" xfId="29491" builtinId="16" hidden="1"/>
    <cellStyle name="Titre 1" xfId="29390" builtinId="16" hidden="1"/>
    <cellStyle name="Titre 1" xfId="30277" builtinId="16" hidden="1"/>
    <cellStyle name="Titre 1" xfId="30316" builtinId="16" hidden="1"/>
    <cellStyle name="Titre 1" xfId="30354" builtinId="16" hidden="1"/>
    <cellStyle name="Titre 1" xfId="30393" builtinId="16" hidden="1"/>
    <cellStyle name="Titre 1" xfId="30432" builtinId="16" hidden="1"/>
    <cellStyle name="Titre 1" xfId="30471" builtinId="16" hidden="1"/>
    <cellStyle name="Titre 1" xfId="30511" builtinId="16" hidden="1"/>
    <cellStyle name="Titre 1" xfId="30550" builtinId="16" hidden="1"/>
    <cellStyle name="Titre 1" xfId="30588" builtinId="16" hidden="1"/>
    <cellStyle name="Titre 1" xfId="30627" builtinId="16" hidden="1"/>
    <cellStyle name="Titre 1" xfId="30666" builtinId="16" hidden="1"/>
    <cellStyle name="Titre 1" xfId="30705" builtinId="16" hidden="1"/>
    <cellStyle name="Titre 1" xfId="30745" builtinId="16" hidden="1"/>
    <cellStyle name="Titre 1" xfId="30784" builtinId="16" hidden="1"/>
    <cellStyle name="Titre 1" xfId="30824" builtinId="16" hidden="1"/>
    <cellStyle name="Titre 1" xfId="30863" builtinId="16" hidden="1"/>
    <cellStyle name="Titre 1" xfId="30903" builtinId="16" hidden="1"/>
    <cellStyle name="Titre 1" xfId="30942" builtinId="16" hidden="1"/>
    <cellStyle name="Titre 1" xfId="29393" builtinId="16" hidden="1"/>
    <cellStyle name="Titre 1" xfId="29427" builtinId="16" hidden="1"/>
    <cellStyle name="Titre 1" xfId="30987" builtinId="16" hidden="1"/>
    <cellStyle name="Titre 1" xfId="31026" builtinId="16" hidden="1"/>
    <cellStyle name="Titre 1" xfId="31064" builtinId="16" hidden="1"/>
    <cellStyle name="Titre 1" xfId="31103" builtinId="16" hidden="1"/>
    <cellStyle name="Titre 1" xfId="31142" builtinId="16" hidden="1"/>
    <cellStyle name="Titre 1" xfId="31181" builtinId="16" hidden="1"/>
    <cellStyle name="Titre 1" xfId="31221" builtinId="16" hidden="1"/>
    <cellStyle name="Titre 1" xfId="31260" builtinId="16" hidden="1"/>
    <cellStyle name="Titre 1" xfId="31298" builtinId="16" hidden="1"/>
    <cellStyle name="Titre 1" xfId="31337" builtinId="16" hidden="1"/>
    <cellStyle name="Titre 1" xfId="31376" builtinId="16" hidden="1"/>
    <cellStyle name="Titre 1" xfId="31415" builtinId="16" hidden="1"/>
    <cellStyle name="Titre 1" xfId="31455" builtinId="16" hidden="1"/>
    <cellStyle name="Titre 1" xfId="31494" builtinId="16" hidden="1"/>
    <cellStyle name="Titre 1" xfId="31534" builtinId="16" hidden="1"/>
    <cellStyle name="Titre 1" xfId="31573" builtinId="16" hidden="1"/>
    <cellStyle name="Titre 1" xfId="31613" builtinId="16" hidden="1"/>
    <cellStyle name="Titre 1" xfId="31652" builtinId="16" hidden="1"/>
    <cellStyle name="Titre 1" xfId="28575" builtinId="16" hidden="1"/>
    <cellStyle name="Titre 1" xfId="28518" builtinId="16" hidden="1"/>
    <cellStyle name="Titre 1" xfId="31705" builtinId="16" hidden="1"/>
    <cellStyle name="Titre 1" xfId="31744" builtinId="16" hidden="1"/>
    <cellStyle name="Titre 1" xfId="31782" builtinId="16" hidden="1"/>
    <cellStyle name="Titre 1" xfId="31821" builtinId="16" hidden="1"/>
    <cellStyle name="Titre 1" xfId="31860" builtinId="16" hidden="1"/>
    <cellStyle name="Titre 1" xfId="31899" builtinId="16" hidden="1"/>
    <cellStyle name="Titre 1" xfId="31939" builtinId="16" hidden="1"/>
    <cellStyle name="Titre 1" xfId="31978" builtinId="16" hidden="1"/>
    <cellStyle name="Titre 1" xfId="32016" builtinId="16" hidden="1"/>
    <cellStyle name="Titre 1" xfId="32055" builtinId="16" hidden="1"/>
    <cellStyle name="Titre 1" xfId="32094" builtinId="16" hidden="1"/>
    <cellStyle name="Titre 1" xfId="32133" builtinId="16" hidden="1"/>
    <cellStyle name="Titre 1" xfId="32173" builtinId="16" hidden="1"/>
    <cellStyle name="Titre 1" xfId="32212" builtinId="16" hidden="1"/>
    <cellStyle name="Titre 1" xfId="32252" builtinId="16" hidden="1"/>
    <cellStyle name="Titre 1" xfId="32291" builtinId="16" hidden="1"/>
    <cellStyle name="Titre 1" xfId="32331" builtinId="16" hidden="1"/>
    <cellStyle name="Titre 1" xfId="32370" builtinId="16" hidden="1"/>
    <cellStyle name="Titre 1" xfId="32409" builtinId="16" hidden="1"/>
    <cellStyle name="Titre 1" xfId="32565" builtinId="16" hidden="1"/>
    <cellStyle name="Titre 1" xfId="32605" builtinId="16" hidden="1"/>
    <cellStyle name="Titre 1" xfId="32644" builtinId="16" hidden="1"/>
    <cellStyle name="Titre 1" xfId="32682" builtinId="16" hidden="1"/>
    <cellStyle name="Titre 1" xfId="32721" builtinId="16" hidden="1"/>
    <cellStyle name="Titre 1" xfId="32760" builtinId="16" hidden="1"/>
    <cellStyle name="Titre 1" xfId="32799" builtinId="16" hidden="1"/>
    <cellStyle name="Titre 1" xfId="32839" builtinId="16" hidden="1"/>
    <cellStyle name="Titre 1" xfId="32878" builtinId="16" hidden="1"/>
    <cellStyle name="Titre 1" xfId="32916" builtinId="16" hidden="1"/>
    <cellStyle name="Titre 1" xfId="32955" builtinId="16" hidden="1"/>
    <cellStyle name="Titre 1" xfId="32994" builtinId="16" hidden="1"/>
    <cellStyle name="Titre 1" xfId="33033" builtinId="16" hidden="1"/>
    <cellStyle name="Titre 1" xfId="33073" builtinId="16" hidden="1"/>
    <cellStyle name="Titre 1" xfId="33112" builtinId="16" hidden="1"/>
    <cellStyle name="Titre 1" xfId="33153" builtinId="16" hidden="1"/>
    <cellStyle name="Titre 1" xfId="33192" builtinId="16" hidden="1"/>
    <cellStyle name="Titre 1" xfId="33232" builtinId="16" hidden="1"/>
    <cellStyle name="Titre 1" xfId="33271" builtinId="16" hidden="1"/>
    <cellStyle name="Titre 1" xfId="32562" builtinId="16" hidden="1"/>
    <cellStyle name="Titre 1" xfId="32461" builtinId="16" hidden="1"/>
    <cellStyle name="Titre 1" xfId="33344" builtinId="16" hidden="1"/>
    <cellStyle name="Titre 1" xfId="33383" builtinId="16" hidden="1"/>
    <cellStyle name="Titre 1" xfId="33421" builtinId="16" hidden="1"/>
    <cellStyle name="Titre 1" xfId="33460" builtinId="16" hidden="1"/>
    <cellStyle name="Titre 1" xfId="33499" builtinId="16" hidden="1"/>
    <cellStyle name="Titre 1" xfId="33538" builtinId="16" hidden="1"/>
    <cellStyle name="Titre 1" xfId="33578" builtinId="16" hidden="1"/>
    <cellStyle name="Titre 1" xfId="33617" builtinId="16" hidden="1"/>
    <cellStyle name="Titre 1" xfId="33655" builtinId="16" hidden="1"/>
    <cellStyle name="Titre 1" xfId="33694" builtinId="16" hidden="1"/>
    <cellStyle name="Titre 1" xfId="33733" builtinId="16" hidden="1"/>
    <cellStyle name="Titre 1" xfId="33772" builtinId="16" hidden="1"/>
    <cellStyle name="Titre 1" xfId="33812" builtinId="16" hidden="1"/>
    <cellStyle name="Titre 1" xfId="33851" builtinId="16" hidden="1"/>
    <cellStyle name="Titre 1" xfId="33891" builtinId="16" hidden="1"/>
    <cellStyle name="Titre 1" xfId="33930" builtinId="16" hidden="1"/>
    <cellStyle name="Titre 1" xfId="33970" builtinId="16" hidden="1"/>
    <cellStyle name="Titre 1" xfId="34009" builtinId="16" hidden="1"/>
    <cellStyle name="Titre 1" xfId="32464" builtinId="16" hidden="1"/>
    <cellStyle name="Titre 1" xfId="32498" builtinId="16" hidden="1"/>
    <cellStyle name="Titre 1" xfId="34054" builtinId="16" hidden="1"/>
    <cellStyle name="Titre 1" xfId="34093" builtinId="16" hidden="1"/>
    <cellStyle name="Titre 1" xfId="34131" builtinId="16" hidden="1"/>
    <cellStyle name="Titre 1" xfId="34170" builtinId="16" hidden="1"/>
    <cellStyle name="Titre 1" xfId="34209" builtinId="16" hidden="1"/>
    <cellStyle name="Titre 1" xfId="34248" builtinId="16" hidden="1"/>
    <cellStyle name="Titre 1" xfId="34288" builtinId="16" hidden="1"/>
    <cellStyle name="Titre 1" xfId="34327" builtinId="16" hidden="1"/>
    <cellStyle name="Titre 1" xfId="34365" builtinId="16" hidden="1"/>
    <cellStyle name="Titre 1" xfId="34404" builtinId="16" hidden="1"/>
    <cellStyle name="Titre 1" xfId="34443" builtinId="16" hidden="1"/>
    <cellStyle name="Titre 1" xfId="34482" builtinId="16" hidden="1"/>
    <cellStyle name="Titre 1" xfId="34522" builtinId="16" hidden="1"/>
    <cellStyle name="Titre 1" xfId="34561" builtinId="16" hidden="1"/>
    <cellStyle name="Titre 1" xfId="34601" builtinId="16" hidden="1"/>
    <cellStyle name="Titre 1" xfId="34640" builtinId="16" hidden="1"/>
    <cellStyle name="Titre 1" xfId="34680" builtinId="16" hidden="1"/>
    <cellStyle name="Titre 1" xfId="34719" builtinId="16" hidden="1"/>
    <cellStyle name="Titre 1" xfId="29332" builtinId="16" hidden="1"/>
    <cellStyle name="Titre 1" xfId="34759" builtinId="16" hidden="1"/>
    <cellStyle name="Titre 1" xfId="34799" builtinId="16" hidden="1"/>
    <cellStyle name="Titre 1" xfId="34838" builtinId="16" hidden="1"/>
    <cellStyle name="Titre 1" xfId="34876" builtinId="16" hidden="1"/>
    <cellStyle name="Titre 1" xfId="34915" builtinId="16" hidden="1"/>
    <cellStyle name="Titre 1" xfId="34954" builtinId="16" hidden="1"/>
    <cellStyle name="Titre 1" xfId="34993" builtinId="16" hidden="1"/>
    <cellStyle name="Titre 1" xfId="35033" builtinId="16" hidden="1"/>
    <cellStyle name="Titre 1" xfId="35072" builtinId="16" hidden="1"/>
    <cellStyle name="Titre 1" xfId="35110" builtinId="16" hidden="1"/>
    <cellStyle name="Titre 1" xfId="35149" builtinId="16" hidden="1"/>
    <cellStyle name="Titre 1" xfId="35188" builtinId="16" hidden="1"/>
    <cellStyle name="Titre 1" xfId="35227" builtinId="16" hidden="1"/>
    <cellStyle name="Titre 1" xfId="35267" builtinId="16" hidden="1"/>
    <cellStyle name="Titre 1" xfId="35306" builtinId="16" hidden="1"/>
    <cellStyle name="Titre 1" xfId="35346" builtinId="16" hidden="1"/>
    <cellStyle name="Titre 1" xfId="35385" builtinId="16" hidden="1"/>
    <cellStyle name="Titre 1" xfId="35425" builtinId="16" hidden="1"/>
    <cellStyle name="Titre 1" xfId="35464" builtinId="16" hidden="1"/>
    <cellStyle name="Titre 1" xfId="35503" builtinId="16" hidden="1"/>
    <cellStyle name="Titre 1" xfId="35659" builtinId="16" hidden="1"/>
    <cellStyle name="Titre 1" xfId="35699" builtinId="16" hidden="1"/>
    <cellStyle name="Titre 1" xfId="35738" builtinId="16" hidden="1"/>
    <cellStyle name="Titre 1" xfId="35776" builtinId="16" hidden="1"/>
    <cellStyle name="Titre 1" xfId="35815" builtinId="16" hidden="1"/>
    <cellStyle name="Titre 1" xfId="35854" builtinId="16" hidden="1"/>
    <cellStyle name="Titre 1" xfId="35893" builtinId="16" hidden="1"/>
    <cellStyle name="Titre 1" xfId="35933" builtinId="16" hidden="1"/>
    <cellStyle name="Titre 1" xfId="35972" builtinId="16" hidden="1"/>
    <cellStyle name="Titre 1" xfId="36010" builtinId="16" hidden="1"/>
    <cellStyle name="Titre 1" xfId="36049" builtinId="16" hidden="1"/>
    <cellStyle name="Titre 1" xfId="36088" builtinId="16" hidden="1"/>
    <cellStyle name="Titre 1" xfId="36127" builtinId="16" hidden="1"/>
    <cellStyle name="Titre 1" xfId="36167" builtinId="16" hidden="1"/>
    <cellStyle name="Titre 1" xfId="36206" builtinId="16" hidden="1"/>
    <cellStyle name="Titre 1" xfId="36247" builtinId="16" hidden="1"/>
    <cellStyle name="Titre 1" xfId="36286" builtinId="16" hidden="1"/>
    <cellStyle name="Titre 1" xfId="36326" builtinId="16" hidden="1"/>
    <cellStyle name="Titre 1" xfId="36365" builtinId="16" hidden="1"/>
    <cellStyle name="Titre 1" xfId="35656" builtinId="16" hidden="1"/>
    <cellStyle name="Titre 1" xfId="35555" builtinId="16" hidden="1"/>
    <cellStyle name="Titre 1" xfId="36438" builtinId="16" hidden="1"/>
    <cellStyle name="Titre 1" xfId="36477" builtinId="16" hidden="1"/>
    <cellStyle name="Titre 1" xfId="36515" builtinId="16" hidden="1"/>
    <cellStyle name="Titre 1" xfId="36554" builtinId="16" hidden="1"/>
    <cellStyle name="Titre 1" xfId="36593" builtinId="16" hidden="1"/>
    <cellStyle name="Titre 1" xfId="36632" builtinId="16" hidden="1"/>
    <cellStyle name="Titre 1" xfId="36672" builtinId="16" hidden="1"/>
    <cellStyle name="Titre 1" xfId="36711" builtinId="16" hidden="1"/>
    <cellStyle name="Titre 1" xfId="36749" builtinId="16" hidden="1"/>
    <cellStyle name="Titre 1" xfId="36788" builtinId="16" hidden="1"/>
    <cellStyle name="Titre 1" xfId="36827" builtinId="16" hidden="1"/>
    <cellStyle name="Titre 1" xfId="36866" builtinId="16" hidden="1"/>
    <cellStyle name="Titre 1" xfId="36906" builtinId="16" hidden="1"/>
    <cellStyle name="Titre 1" xfId="36945" builtinId="16" hidden="1"/>
    <cellStyle name="Titre 1" xfId="36985" builtinId="16" hidden="1"/>
    <cellStyle name="Titre 1" xfId="37024" builtinId="16" hidden="1"/>
    <cellStyle name="Titre 1" xfId="37064" builtinId="16" hidden="1"/>
    <cellStyle name="Titre 1" xfId="37103" builtinId="16" hidden="1"/>
    <cellStyle name="Titre 1" xfId="35558" builtinId="16" hidden="1"/>
    <cellStyle name="Titre 1" xfId="35592" builtinId="16" hidden="1"/>
    <cellStyle name="Titre 1" xfId="37148" builtinId="16" hidden="1"/>
    <cellStyle name="Titre 1" xfId="37187" builtinId="16" hidden="1"/>
    <cellStyle name="Titre 1" xfId="37225" builtinId="16" hidden="1"/>
    <cellStyle name="Titre 1" xfId="37264" builtinId="16" hidden="1"/>
    <cellStyle name="Titre 1" xfId="37303" builtinId="16" hidden="1"/>
    <cellStyle name="Titre 1" xfId="37342" builtinId="16" hidden="1"/>
    <cellStyle name="Titre 1" xfId="37382" builtinId="16" hidden="1"/>
    <cellStyle name="Titre 1" xfId="37421" builtinId="16" hidden="1"/>
    <cellStyle name="Titre 1" xfId="37459" builtinId="16" hidden="1"/>
    <cellStyle name="Titre 1" xfId="37498" builtinId="16" hidden="1"/>
    <cellStyle name="Titre 1" xfId="37537" builtinId="16" hidden="1"/>
    <cellStyle name="Titre 1" xfId="37576" builtinId="16" hidden="1"/>
    <cellStyle name="Titre 1" xfId="37616" builtinId="16" hidden="1"/>
    <cellStyle name="Titre 1" xfId="37655" builtinId="16" hidden="1"/>
    <cellStyle name="Titre 1" xfId="37695" builtinId="16" hidden="1"/>
    <cellStyle name="Titre 1" xfId="37734" builtinId="16" hidden="1"/>
    <cellStyle name="Titre 1" xfId="37774" builtinId="16" hidden="1"/>
    <cellStyle name="Titre 1" xfId="37813" builtinId="16" hidden="1"/>
    <cellStyle name="Titre 1" xfId="37852" builtinId="16" hidden="1"/>
    <cellStyle name="Titre 1" xfId="37891" builtinId="16" hidden="1"/>
    <cellStyle name="Titre 1" xfId="37931" builtinId="16" hidden="1"/>
    <cellStyle name="Titre 1" xfId="37970" builtinId="16" hidden="1"/>
    <cellStyle name="Titre 1" xfId="38008" builtinId="16" hidden="1"/>
    <cellStyle name="Titre 1" xfId="38047" builtinId="16" hidden="1"/>
    <cellStyle name="Titre 1" xfId="38086" builtinId="16" hidden="1"/>
    <cellStyle name="Titre 1" xfId="38125" builtinId="16" hidden="1"/>
    <cellStyle name="Titre 1" xfId="38165" builtinId="16" hidden="1"/>
    <cellStyle name="Titre 1" xfId="38204" builtinId="16" hidden="1"/>
    <cellStyle name="Titre 1" xfId="38242" builtinId="16" hidden="1"/>
    <cellStyle name="Titre 1" xfId="38281" builtinId="16" hidden="1"/>
    <cellStyle name="Titre 1" xfId="38320" builtinId="16" hidden="1"/>
    <cellStyle name="Titre 1" xfId="38359" builtinId="16" hidden="1"/>
    <cellStyle name="Titre 1" xfId="38399" builtinId="16" hidden="1"/>
    <cellStyle name="Titre 1" xfId="38438" builtinId="16" hidden="1"/>
    <cellStyle name="Titre 1" xfId="38478" builtinId="16" hidden="1"/>
    <cellStyle name="Titre 1" xfId="38517" builtinId="16" hidden="1"/>
    <cellStyle name="Titre 1" xfId="38557" builtinId="16" hidden="1"/>
    <cellStyle name="Titre 1" xfId="38596" builtinId="16" hidden="1"/>
    <cellStyle name="Titre 1" xfId="38635" builtinId="16" hidden="1"/>
    <cellStyle name="Titre 1" xfId="38791" builtinId="16" hidden="1"/>
    <cellStyle name="Titre 1" xfId="38831" builtinId="16" hidden="1"/>
    <cellStyle name="Titre 1" xfId="38870" builtinId="16" hidden="1"/>
    <cellStyle name="Titre 1" xfId="38908" builtinId="16" hidden="1"/>
    <cellStyle name="Titre 1" xfId="38947" builtinId="16" hidden="1"/>
    <cellStyle name="Titre 1" xfId="38986" builtinId="16" hidden="1"/>
    <cellStyle name="Titre 1" xfId="39025" builtinId="16" hidden="1"/>
    <cellStyle name="Titre 1" xfId="39065" builtinId="16" hidden="1"/>
    <cellStyle name="Titre 1" xfId="39104" builtinId="16" hidden="1"/>
    <cellStyle name="Titre 1" xfId="39142" builtinId="16" hidden="1"/>
    <cellStyle name="Titre 1" xfId="39181" builtinId="16" hidden="1"/>
    <cellStyle name="Titre 1" xfId="39220" builtinId="16" hidden="1"/>
    <cellStyle name="Titre 1" xfId="39259" builtinId="16" hidden="1"/>
    <cellStyle name="Titre 1" xfId="39299" builtinId="16" hidden="1"/>
    <cellStyle name="Titre 1" xfId="39338" builtinId="16" hidden="1"/>
    <cellStyle name="Titre 1" xfId="39379" builtinId="16" hidden="1"/>
    <cellStyle name="Titre 1" xfId="39418" builtinId="16" hidden="1"/>
    <cellStyle name="Titre 1" xfId="39458" builtinId="16" hidden="1"/>
    <cellStyle name="Titre 1" xfId="39497" builtinId="16" hidden="1"/>
    <cellStyle name="Titre 1" xfId="38788" builtinId="16" hidden="1"/>
    <cellStyle name="Titre 1" xfId="38687" builtinId="16" hidden="1"/>
    <cellStyle name="Titre 1" xfId="39570" builtinId="16" hidden="1"/>
    <cellStyle name="Titre 1" xfId="39609" builtinId="16" hidden="1"/>
    <cellStyle name="Titre 1" xfId="39647" builtinId="16" hidden="1"/>
    <cellStyle name="Titre 1" xfId="39686" builtinId="16" hidden="1"/>
    <cellStyle name="Titre 1" xfId="39725" builtinId="16" hidden="1"/>
    <cellStyle name="Titre 1" xfId="39764" builtinId="16" hidden="1"/>
    <cellStyle name="Titre 1" xfId="39804" builtinId="16" hidden="1"/>
    <cellStyle name="Titre 1" xfId="39843" builtinId="16" hidden="1"/>
    <cellStyle name="Titre 1" xfId="39881" builtinId="16" hidden="1"/>
    <cellStyle name="Titre 1" xfId="39920" builtinId="16" hidden="1"/>
    <cellStyle name="Titre 1" xfId="39959" builtinId="16" hidden="1"/>
    <cellStyle name="Titre 1" xfId="39998" builtinId="16" hidden="1"/>
    <cellStyle name="Titre 1" xfId="40038" builtinId="16" hidden="1"/>
    <cellStyle name="Titre 1" xfId="40077" builtinId="16" hidden="1"/>
    <cellStyle name="Titre 1" xfId="40117" builtinId="16" hidden="1"/>
    <cellStyle name="Titre 1" xfId="40156" builtinId="16" hidden="1"/>
    <cellStyle name="Titre 1" xfId="40196" builtinId="16" hidden="1"/>
    <cellStyle name="Titre 1" xfId="40235" builtinId="16" hidden="1"/>
    <cellStyle name="Titre 1" xfId="38690" builtinId="16" hidden="1"/>
    <cellStyle name="Titre 1" xfId="38724" builtinId="16" hidden="1"/>
    <cellStyle name="Titre 1" xfId="40280" builtinId="16" hidden="1"/>
    <cellStyle name="Titre 1" xfId="40319" builtinId="16" hidden="1"/>
    <cellStyle name="Titre 1" xfId="40357" builtinId="16" hidden="1"/>
    <cellStyle name="Titre 1" xfId="40396" builtinId="16" hidden="1"/>
    <cellStyle name="Titre 1" xfId="40435" builtinId="16" hidden="1"/>
    <cellStyle name="Titre 1" xfId="40474" builtinId="16" hidden="1"/>
    <cellStyle name="Titre 1" xfId="40514" builtinId="16" hidden="1"/>
    <cellStyle name="Titre 1" xfId="40553" builtinId="16" hidden="1"/>
    <cellStyle name="Titre 1" xfId="40591" builtinId="16" hidden="1"/>
    <cellStyle name="Titre 1" xfId="40630" builtinId="16" hidden="1"/>
    <cellStyle name="Titre 1" xfId="40669" builtinId="16" hidden="1"/>
    <cellStyle name="Titre 1" xfId="40708" builtinId="16" hidden="1"/>
    <cellStyle name="Titre 1" xfId="40748" builtinId="16" hidden="1"/>
    <cellStyle name="Titre 1" xfId="40787" builtinId="16" hidden="1"/>
    <cellStyle name="Titre 1" xfId="40827" builtinId="16" hidden="1"/>
    <cellStyle name="Titre 1" xfId="40866" builtinId="16" hidden="1"/>
    <cellStyle name="Titre 1" xfId="40906" builtinId="16" hidden="1"/>
    <cellStyle name="Titre 1" xfId="40945" builtinId="16" hidden="1"/>
    <cellStyle name="Titre 1" xfId="41005" builtinId="16" hidden="1"/>
    <cellStyle name="Titre 1" xfId="41062" builtinId="16" hidden="1"/>
    <cellStyle name="Titre 1" xfId="41102" builtinId="16" hidden="1"/>
    <cellStyle name="Titre 1" xfId="41141" builtinId="16" hidden="1"/>
    <cellStyle name="Titre 1" xfId="41179" builtinId="16" hidden="1"/>
    <cellStyle name="Titre 1" xfId="41218" builtinId="16" hidden="1"/>
    <cellStyle name="Titre 1" xfId="41257" builtinId="16" hidden="1"/>
    <cellStyle name="Titre 1" xfId="41296" builtinId="16" hidden="1"/>
    <cellStyle name="Titre 1" xfId="41336" builtinId="16" hidden="1"/>
    <cellStyle name="Titre 1" xfId="41375" builtinId="16" hidden="1"/>
    <cellStyle name="Titre 1" xfId="41413" builtinId="16" hidden="1"/>
    <cellStyle name="Titre 1" xfId="41452" builtinId="16" hidden="1"/>
    <cellStyle name="Titre 1" xfId="41491" builtinId="16" hidden="1"/>
    <cellStyle name="Titre 1" xfId="41530" builtinId="16" hidden="1"/>
    <cellStyle name="Titre 1" xfId="41570" builtinId="16" hidden="1"/>
    <cellStyle name="Titre 1" xfId="41609" builtinId="16" hidden="1"/>
    <cellStyle name="Titre 1" xfId="41649" builtinId="16" hidden="1"/>
    <cellStyle name="Titre 1" xfId="41688" builtinId="16" hidden="1"/>
    <cellStyle name="Titre 1" xfId="41728" builtinId="16" hidden="1"/>
    <cellStyle name="Titre 1" xfId="41767" builtinId="16" hidden="1"/>
    <cellStyle name="Titre 1" xfId="41002" builtinId="16" hidden="1"/>
    <cellStyle name="Titre 1" xfId="41806" builtinId="16" hidden="1"/>
    <cellStyle name="Titre 1" xfId="41846" builtinId="16" hidden="1"/>
    <cellStyle name="Titre 1" xfId="41885" builtinId="16" hidden="1"/>
    <cellStyle name="Titre 1" xfId="41923" builtinId="16" hidden="1"/>
    <cellStyle name="Titre 1" xfId="41962" builtinId="16" hidden="1"/>
    <cellStyle name="Titre 1" xfId="42001" builtinId="16" hidden="1"/>
    <cellStyle name="Titre 1" xfId="42040" builtinId="16" hidden="1"/>
    <cellStyle name="Titre 1" xfId="42080" builtinId="16" hidden="1"/>
    <cellStyle name="Titre 1" xfId="42119" builtinId="16" hidden="1"/>
    <cellStyle name="Titre 1" xfId="42157" builtinId="16" hidden="1"/>
    <cellStyle name="Titre 1" xfId="42196" builtinId="16" hidden="1"/>
    <cellStyle name="Titre 1" xfId="42235" builtinId="16" hidden="1"/>
    <cellStyle name="Titre 1" xfId="42274" builtinId="16" hidden="1"/>
    <cellStyle name="Titre 1" xfId="42314" builtinId="16" hidden="1"/>
    <cellStyle name="Titre 1" xfId="42353" builtinId="16" hidden="1"/>
    <cellStyle name="Titre 1" xfId="42393" builtinId="16" hidden="1"/>
    <cellStyle name="Titre 1" xfId="42432" builtinId="16" hidden="1"/>
    <cellStyle name="Titre 1" xfId="42472" builtinId="16" hidden="1"/>
    <cellStyle name="Titre 1" xfId="42511" builtinId="16" hidden="1"/>
    <cellStyle name="Titre 1" xfId="42575" builtinId="16" hidden="1"/>
    <cellStyle name="Titre 1" xfId="42628" builtinId="16" hidden="1"/>
    <cellStyle name="Titre 1" xfId="42668" builtinId="16" hidden="1"/>
    <cellStyle name="Titre 1" xfId="42707" builtinId="16" hidden="1"/>
    <cellStyle name="Titre 1" xfId="42745" builtinId="16" hidden="1"/>
    <cellStyle name="Titre 1" xfId="42784" builtinId="16" hidden="1"/>
    <cellStyle name="Titre 1" xfId="42823" builtinId="16" hidden="1"/>
    <cellStyle name="Titre 1" xfId="42862" builtinId="16" hidden="1"/>
    <cellStyle name="Titre 1" xfId="42902" builtinId="16" hidden="1"/>
    <cellStyle name="Titre 1" xfId="42941" builtinId="16" hidden="1"/>
    <cellStyle name="Titre 1" xfId="42979" builtinId="16" hidden="1"/>
    <cellStyle name="Titre 1" xfId="43018" builtinId="16" hidden="1"/>
    <cellStyle name="Titre 1" xfId="43057" builtinId="16" hidden="1"/>
    <cellStyle name="Titre 1" xfId="43096" builtinId="16" hidden="1"/>
    <cellStyle name="Titre 1" xfId="43136" builtinId="16" hidden="1"/>
    <cellStyle name="Titre 1" xfId="43175" builtinId="16" hidden="1"/>
    <cellStyle name="Titre 1" xfId="43215" builtinId="16" hidden="1"/>
    <cellStyle name="Titre 1" xfId="43254" builtinId="16" hidden="1"/>
    <cellStyle name="Titre 1" xfId="43294" builtinId="16" hidden="1"/>
    <cellStyle name="Titre 1" xfId="43333" builtinId="16" hidden="1"/>
    <cellStyle name="Titre 1" xfId="42567" builtinId="16" hidden="1"/>
    <cellStyle name="Titre 1" xfId="43372" builtinId="16" hidden="1"/>
    <cellStyle name="Titre 1" xfId="43412" builtinId="16" hidden="1"/>
    <cellStyle name="Titre 1" xfId="43451" builtinId="16" hidden="1"/>
    <cellStyle name="Titre 1" xfId="43489" builtinId="16" hidden="1"/>
    <cellStyle name="Titre 1" xfId="43528" builtinId="16" hidden="1"/>
    <cellStyle name="Titre 1" xfId="43567" builtinId="16" hidden="1"/>
    <cellStyle name="Titre 1" xfId="43606" builtinId="16" hidden="1"/>
    <cellStyle name="Titre 1" xfId="43646" builtinId="16" hidden="1"/>
    <cellStyle name="Titre 1" xfId="43685" builtinId="16" hidden="1"/>
    <cellStyle name="Titre 1" xfId="43723" builtinId="16" hidden="1"/>
    <cellStyle name="Titre 1" xfId="43762" builtinId="16" hidden="1"/>
    <cellStyle name="Titre 1" xfId="43801" builtinId="16" hidden="1"/>
    <cellStyle name="Titre 1" xfId="43840" builtinId="16" hidden="1"/>
    <cellStyle name="Titre 1" xfId="43880" builtinId="16" hidden="1"/>
    <cellStyle name="Titre 1" xfId="43919" builtinId="16" hidden="1"/>
    <cellStyle name="Titre 1" xfId="43959" builtinId="16" hidden="1"/>
    <cellStyle name="Titre 1" xfId="43998" builtinId="16" hidden="1"/>
    <cellStyle name="Titre 1" xfId="44038" builtinId="16" hidden="1"/>
    <cellStyle name="Titre 1" xfId="44077" builtinId="16" hidden="1"/>
    <cellStyle name="Titre 1" xfId="44141" builtinId="16" hidden="1"/>
    <cellStyle name="Titre 1" xfId="44194" builtinId="16" hidden="1"/>
    <cellStyle name="Titre 1" xfId="44234" builtinId="16" hidden="1"/>
    <cellStyle name="Titre 1" xfId="44273" builtinId="16" hidden="1"/>
    <cellStyle name="Titre 1" xfId="44311" builtinId="16" hidden="1"/>
    <cellStyle name="Titre 1" xfId="44350" builtinId="16" hidden="1"/>
    <cellStyle name="Titre 1" xfId="44389" builtinId="16" hidden="1"/>
    <cellStyle name="Titre 1" xfId="44428" builtinId="16" hidden="1"/>
    <cellStyle name="Titre 1" xfId="44468" builtinId="16" hidden="1"/>
    <cellStyle name="Titre 1" xfId="44507" builtinId="16" hidden="1"/>
    <cellStyle name="Titre 1" xfId="44545" builtinId="16" hidden="1"/>
    <cellStyle name="Titre 1" xfId="44584" builtinId="16" hidden="1"/>
    <cellStyle name="Titre 1" xfId="44623" builtinId="16" hidden="1"/>
    <cellStyle name="Titre 1" xfId="44662" builtinId="16" hidden="1"/>
    <cellStyle name="Titre 1" xfId="44702" builtinId="16" hidden="1"/>
    <cellStyle name="Titre 1" xfId="44741" builtinId="16" hidden="1"/>
    <cellStyle name="Titre 1" xfId="44781" builtinId="16" hidden="1"/>
    <cellStyle name="Titre 1" xfId="44820" builtinId="16" hidden="1"/>
    <cellStyle name="Titre 1" xfId="44860" builtinId="16" hidden="1"/>
    <cellStyle name="Titre 1" xfId="44899" builtinId="16" hidden="1"/>
    <cellStyle name="Titre 1" xfId="44133" builtinId="16" hidden="1"/>
    <cellStyle name="Titre 1" xfId="44938" builtinId="16" hidden="1"/>
    <cellStyle name="Titre 1" xfId="44978" builtinId="16" hidden="1"/>
    <cellStyle name="Titre 1" xfId="45017" builtinId="16" hidden="1"/>
    <cellStyle name="Titre 1" xfId="45055" builtinId="16" hidden="1"/>
    <cellStyle name="Titre 1" xfId="45094" builtinId="16" hidden="1"/>
    <cellStyle name="Titre 1" xfId="45133" builtinId="16" hidden="1"/>
    <cellStyle name="Titre 1" xfId="45172" builtinId="16" hidden="1"/>
    <cellStyle name="Titre 1" xfId="45212" builtinId="16" hidden="1"/>
    <cellStyle name="Titre 1" xfId="45251" builtinId="16" hidden="1"/>
    <cellStyle name="Titre 1" xfId="45289" builtinId="16" hidden="1"/>
    <cellStyle name="Titre 1" xfId="45328" builtinId="16" hidden="1"/>
    <cellStyle name="Titre 1" xfId="45367" builtinId="16" hidden="1"/>
    <cellStyle name="Titre 1" xfId="45406" builtinId="16" hidden="1"/>
    <cellStyle name="Titre 1" xfId="45446" builtinId="16" hidden="1"/>
    <cellStyle name="Titre 1" xfId="45485" builtinId="16" hidden="1"/>
    <cellStyle name="Titre 1" xfId="45525" builtinId="16" hidden="1"/>
    <cellStyle name="Titre 1" xfId="45564" builtinId="16" hidden="1"/>
    <cellStyle name="Titre 1" xfId="45604" builtinId="16" hidden="1"/>
    <cellStyle name="Titre 1" xfId="45643" builtinId="16" hidden="1"/>
    <cellStyle name="Titre 1" xfId="45682" builtinId="16" hidden="1"/>
    <cellStyle name="Titre 1" xfId="45721" builtinId="16" hidden="1"/>
    <cellStyle name="Titre 1" xfId="45761" builtinId="16" hidden="1"/>
    <cellStyle name="Titre 1" xfId="45801" builtinId="16" hidden="1"/>
    <cellStyle name="Titre 1" xfId="45841" builtinId="16" hidden="1"/>
    <cellStyle name="Titre 1" xfId="45878" builtinId="16" hidden="1"/>
    <cellStyle name="Titre 1" xfId="45915" builtinId="16" hidden="1"/>
    <cellStyle name="Titre 2" xfId="82" builtinId="17" hidden="1"/>
    <cellStyle name="Titre 2" xfId="119" builtinId="17" hidden="1"/>
    <cellStyle name="Titre 2" xfId="44" builtinId="17" hidden="1"/>
    <cellStyle name="Titre 2" xfId="156" builtinId="17" hidden="1"/>
    <cellStyle name="Titre 2" xfId="194" builtinId="17" hidden="1"/>
    <cellStyle name="Titre 2" xfId="232" builtinId="17" hidden="1"/>
    <cellStyle name="Titre 2" xfId="270" builtinId="17" hidden="1"/>
    <cellStyle name="Titre 2" xfId="308" builtinId="17" hidden="1"/>
    <cellStyle name="Titre 2" xfId="348" builtinId="17" hidden="1"/>
    <cellStyle name="Titre 2" xfId="387" builtinId="17" hidden="1"/>
    <cellStyle name="Titre 2" xfId="425" builtinId="17" hidden="1"/>
    <cellStyle name="Titre 2" xfId="464" builtinId="17" hidden="1"/>
    <cellStyle name="Titre 2" xfId="503" builtinId="17" hidden="1"/>
    <cellStyle name="Titre 2" xfId="542" builtinId="17" hidden="1"/>
    <cellStyle name="Titre 2" xfId="582" builtinId="17" hidden="1"/>
    <cellStyle name="Titre 2" xfId="621" builtinId="17" hidden="1"/>
    <cellStyle name="Titre 2" xfId="659" builtinId="17" hidden="1"/>
    <cellStyle name="Titre 2" xfId="698" builtinId="17" hidden="1"/>
    <cellStyle name="Titre 2" xfId="737" builtinId="17" hidden="1"/>
    <cellStyle name="Titre 2" xfId="776" builtinId="17" hidden="1"/>
    <cellStyle name="Titre 2" xfId="816" builtinId="17" hidden="1"/>
    <cellStyle name="Titre 2" xfId="855" builtinId="17" hidden="1"/>
    <cellStyle name="Titre 2" xfId="895" builtinId="17" hidden="1"/>
    <cellStyle name="Titre 2" xfId="934" builtinId="17" hidden="1"/>
    <cellStyle name="Titre 2" xfId="974" builtinId="17" hidden="1"/>
    <cellStyle name="Titre 2" xfId="1013" builtinId="17" hidden="1"/>
    <cellStyle name="Titre 2" xfId="1052" builtinId="17" hidden="1"/>
    <cellStyle name="Titre 2" xfId="1208" builtinId="17" hidden="1"/>
    <cellStyle name="Titre 2" xfId="1248" builtinId="17" hidden="1"/>
    <cellStyle name="Titre 2" xfId="1287" builtinId="17" hidden="1"/>
    <cellStyle name="Titre 2" xfId="1325" builtinId="17" hidden="1"/>
    <cellStyle name="Titre 2" xfId="1364" builtinId="17" hidden="1"/>
    <cellStyle name="Titre 2" xfId="1403" builtinId="17" hidden="1"/>
    <cellStyle name="Titre 2" xfId="1442" builtinId="17" hidden="1"/>
    <cellStyle name="Titre 2" xfId="1482" builtinId="17" hidden="1"/>
    <cellStyle name="Titre 2" xfId="1521" builtinId="17" hidden="1"/>
    <cellStyle name="Titre 2" xfId="1559" builtinId="17" hidden="1"/>
    <cellStyle name="Titre 2" xfId="1598" builtinId="17" hidden="1"/>
    <cellStyle name="Titre 2" xfId="1637" builtinId="17" hidden="1"/>
    <cellStyle name="Titre 2" xfId="1676" builtinId="17" hidden="1"/>
    <cellStyle name="Titre 2" xfId="1716" builtinId="17" hidden="1"/>
    <cellStyle name="Titre 2" xfId="1755" builtinId="17" hidden="1"/>
    <cellStyle name="Titre 2" xfId="1796" builtinId="17" hidden="1"/>
    <cellStyle name="Titre 2" xfId="1835" builtinId="17" hidden="1"/>
    <cellStyle name="Titre 2" xfId="1875" builtinId="17" hidden="1"/>
    <cellStyle name="Titre 2" xfId="1914" builtinId="17" hidden="1"/>
    <cellStyle name="Titre 2" xfId="1952" builtinId="17" hidden="1"/>
    <cellStyle name="Titre 2" xfId="1102" builtinId="17" hidden="1"/>
    <cellStyle name="Titre 2" xfId="1987" builtinId="17" hidden="1"/>
    <cellStyle name="Titre 2" xfId="2026" builtinId="17" hidden="1"/>
    <cellStyle name="Titre 2" xfId="2064" builtinId="17" hidden="1"/>
    <cellStyle name="Titre 2" xfId="2103" builtinId="17" hidden="1"/>
    <cellStyle name="Titre 2" xfId="2142" builtinId="17" hidden="1"/>
    <cellStyle name="Titre 2" xfId="2181" builtinId="17" hidden="1"/>
    <cellStyle name="Titre 2" xfId="2221" builtinId="17" hidden="1"/>
    <cellStyle name="Titre 2" xfId="2260" builtinId="17" hidden="1"/>
    <cellStyle name="Titre 2" xfId="2298" builtinId="17" hidden="1"/>
    <cellStyle name="Titre 2" xfId="2337" builtinId="17" hidden="1"/>
    <cellStyle name="Titre 2" xfId="2376" builtinId="17" hidden="1"/>
    <cellStyle name="Titre 2" xfId="2415" builtinId="17" hidden="1"/>
    <cellStyle name="Titre 2" xfId="2455" builtinId="17" hidden="1"/>
    <cellStyle name="Titre 2" xfId="2494" builtinId="17" hidden="1"/>
    <cellStyle name="Titre 2" xfId="2534" builtinId="17" hidden="1"/>
    <cellStyle name="Titre 2" xfId="2573" builtinId="17" hidden="1"/>
    <cellStyle name="Titre 2" xfId="2613" builtinId="17" hidden="1"/>
    <cellStyle name="Titre 2" xfId="2652" builtinId="17" hidden="1"/>
    <cellStyle name="Titre 2" xfId="2689" builtinId="17" hidden="1"/>
    <cellStyle name="Titre 2" xfId="1141" builtinId="17" hidden="1"/>
    <cellStyle name="Titre 2" xfId="2697" builtinId="17" hidden="1"/>
    <cellStyle name="Titre 2" xfId="2736" builtinId="17" hidden="1"/>
    <cellStyle name="Titre 2" xfId="2774" builtinId="17" hidden="1"/>
    <cellStyle name="Titre 2" xfId="2813" builtinId="17" hidden="1"/>
    <cellStyle name="Titre 2" xfId="2852" builtinId="17" hidden="1"/>
    <cellStyle name="Titre 2" xfId="2891" builtinId="17" hidden="1"/>
    <cellStyle name="Titre 2" xfId="2931" builtinId="17" hidden="1"/>
    <cellStyle name="Titre 2" xfId="2970" builtinId="17" hidden="1"/>
    <cellStyle name="Titre 2" xfId="3008" builtinId="17" hidden="1"/>
    <cellStyle name="Titre 2" xfId="3047" builtinId="17" hidden="1"/>
    <cellStyle name="Titre 2" xfId="3086" builtinId="17" hidden="1"/>
    <cellStyle name="Titre 2" xfId="3125" builtinId="17" hidden="1"/>
    <cellStyle name="Titre 2" xfId="3165" builtinId="17" hidden="1"/>
    <cellStyle name="Titre 2" xfId="3204" builtinId="17" hidden="1"/>
    <cellStyle name="Titre 2" xfId="3244" builtinId="17" hidden="1"/>
    <cellStyle name="Titre 2" xfId="3283" builtinId="17" hidden="1"/>
    <cellStyle name="Titre 2" xfId="3323" builtinId="17" hidden="1"/>
    <cellStyle name="Titre 2" xfId="3362" builtinId="17" hidden="1"/>
    <cellStyle name="Titre 2" xfId="3401" builtinId="17" hidden="1"/>
    <cellStyle name="Titre 2" xfId="3592" builtinId="17" hidden="1"/>
    <cellStyle name="Titre 2" xfId="3636" builtinId="17" hidden="1"/>
    <cellStyle name="Titre 2" xfId="3675" builtinId="17" hidden="1"/>
    <cellStyle name="Titre 2" xfId="3713" builtinId="17" hidden="1"/>
    <cellStyle name="Titre 2" xfId="3752" builtinId="17" hidden="1"/>
    <cellStyle name="Titre 2" xfId="3791" builtinId="17" hidden="1"/>
    <cellStyle name="Titre 2" xfId="3830" builtinId="17" hidden="1"/>
    <cellStyle name="Titre 2" xfId="3870" builtinId="17" hidden="1"/>
    <cellStyle name="Titre 2" xfId="3909" builtinId="17" hidden="1"/>
    <cellStyle name="Titre 2" xfId="3947" builtinId="17" hidden="1"/>
    <cellStyle name="Titre 2" xfId="3986" builtinId="17" hidden="1"/>
    <cellStyle name="Titre 2" xfId="4029" builtinId="17" hidden="1"/>
    <cellStyle name="Titre 2" xfId="4068" builtinId="17" hidden="1"/>
    <cellStyle name="Titre 2" xfId="4108" builtinId="17" hidden="1"/>
    <cellStyle name="Titre 2" xfId="4147" builtinId="17" hidden="1"/>
    <cellStyle name="Titre 2" xfId="4188" builtinId="17" hidden="1"/>
    <cellStyle name="Titre 2" xfId="4227" builtinId="17" hidden="1"/>
    <cellStyle name="Titre 2" xfId="4267" builtinId="17" hidden="1"/>
    <cellStyle name="Titre 2" xfId="4306" builtinId="17" hidden="1"/>
    <cellStyle name="Titre 2" xfId="4362" builtinId="17" hidden="1"/>
    <cellStyle name="Titre 2" xfId="4518" builtinId="17" hidden="1"/>
    <cellStyle name="Titre 2" xfId="4562" builtinId="17" hidden="1"/>
    <cellStyle name="Titre 2" xfId="4601" builtinId="17" hidden="1"/>
    <cellStyle name="Titre 2" xfId="4639" builtinId="17" hidden="1"/>
    <cellStyle name="Titre 2" xfId="4678" builtinId="17" hidden="1"/>
    <cellStyle name="Titre 2" xfId="4717" builtinId="17" hidden="1"/>
    <cellStyle name="Titre 2" xfId="4756" builtinId="17" hidden="1"/>
    <cellStyle name="Titre 2" xfId="4796" builtinId="17" hidden="1"/>
    <cellStyle name="Titre 2" xfId="4835" builtinId="17" hidden="1"/>
    <cellStyle name="Titre 2" xfId="4873" builtinId="17" hidden="1"/>
    <cellStyle name="Titre 2" xfId="4912" builtinId="17" hidden="1"/>
    <cellStyle name="Titre 2" xfId="4955" builtinId="17" hidden="1"/>
    <cellStyle name="Titre 2" xfId="4994" builtinId="17" hidden="1"/>
    <cellStyle name="Titre 2" xfId="5034" builtinId="17" hidden="1"/>
    <cellStyle name="Titre 2" xfId="5073" builtinId="17" hidden="1"/>
    <cellStyle name="Titre 2" xfId="5114" builtinId="17" hidden="1"/>
    <cellStyle name="Titre 2" xfId="5153" builtinId="17" hidden="1"/>
    <cellStyle name="Titre 2" xfId="5193" builtinId="17" hidden="1"/>
    <cellStyle name="Titre 2" xfId="5232" builtinId="17" hidden="1"/>
    <cellStyle name="Titre 2" xfId="5270" builtinId="17" hidden="1"/>
    <cellStyle name="Titre 2" xfId="4412" builtinId="17" hidden="1"/>
    <cellStyle name="Titre 2" xfId="5305" builtinId="17" hidden="1"/>
    <cellStyle name="Titre 2" xfId="5344" builtinId="17" hidden="1"/>
    <cellStyle name="Titre 2" xfId="5382" builtinId="17" hidden="1"/>
    <cellStyle name="Titre 2" xfId="5421" builtinId="17" hidden="1"/>
    <cellStyle name="Titre 2" xfId="5460" builtinId="17" hidden="1"/>
    <cellStyle name="Titre 2" xfId="5499" builtinId="17" hidden="1"/>
    <cellStyle name="Titre 2" xfId="5539" builtinId="17" hidden="1"/>
    <cellStyle name="Titre 2" xfId="5578" builtinId="17" hidden="1"/>
    <cellStyle name="Titre 2" xfId="5616" builtinId="17" hidden="1"/>
    <cellStyle name="Titre 2" xfId="5655" builtinId="17" hidden="1"/>
    <cellStyle name="Titre 2" xfId="5694" builtinId="17" hidden="1"/>
    <cellStyle name="Titre 2" xfId="5733" builtinId="17" hidden="1"/>
    <cellStyle name="Titre 2" xfId="5773" builtinId="17" hidden="1"/>
    <cellStyle name="Titre 2" xfId="5812" builtinId="17" hidden="1"/>
    <cellStyle name="Titre 2" xfId="5852" builtinId="17" hidden="1"/>
    <cellStyle name="Titre 2" xfId="5891" builtinId="17" hidden="1"/>
    <cellStyle name="Titre 2" xfId="5931" builtinId="17" hidden="1"/>
    <cellStyle name="Titre 2" xfId="5970" builtinId="17" hidden="1"/>
    <cellStyle name="Titre 2" xfId="6007" builtinId="17" hidden="1"/>
    <cellStyle name="Titre 2" xfId="4451" builtinId="17" hidden="1"/>
    <cellStyle name="Titre 2" xfId="6015" builtinId="17" hidden="1"/>
    <cellStyle name="Titre 2" xfId="6054" builtinId="17" hidden="1"/>
    <cellStyle name="Titre 2" xfId="6092" builtinId="17" hidden="1"/>
    <cellStyle name="Titre 2" xfId="6131" builtinId="17" hidden="1"/>
    <cellStyle name="Titre 2" xfId="6170" builtinId="17" hidden="1"/>
    <cellStyle name="Titre 2" xfId="6209" builtinId="17" hidden="1"/>
    <cellStyle name="Titre 2" xfId="6249" builtinId="17" hidden="1"/>
    <cellStyle name="Titre 2" xfId="6288" builtinId="17" hidden="1"/>
    <cellStyle name="Titre 2" xfId="6326" builtinId="17" hidden="1"/>
    <cellStyle name="Titre 2" xfId="6365" builtinId="17" hidden="1"/>
    <cellStyle name="Titre 2" xfId="6404" builtinId="17" hidden="1"/>
    <cellStyle name="Titre 2" xfId="6443" builtinId="17" hidden="1"/>
    <cellStyle name="Titre 2" xfId="6483" builtinId="17" hidden="1"/>
    <cellStyle name="Titre 2" xfId="6522" builtinId="17" hidden="1"/>
    <cellStyle name="Titre 2" xfId="6562" builtinId="17" hidden="1"/>
    <cellStyle name="Titre 2" xfId="6601" builtinId="17" hidden="1"/>
    <cellStyle name="Titre 2" xfId="6641" builtinId="17" hidden="1"/>
    <cellStyle name="Titre 2" xfId="6680" builtinId="17" hidden="1"/>
    <cellStyle name="Titre 2" xfId="4345" builtinId="17" hidden="1"/>
    <cellStyle name="Titre 2" xfId="3461" builtinId="17" hidden="1"/>
    <cellStyle name="Titre 2" xfId="6735" builtinId="17" hidden="1"/>
    <cellStyle name="Titre 2" xfId="6774" builtinId="17" hidden="1"/>
    <cellStyle name="Titre 2" xfId="6812" builtinId="17" hidden="1"/>
    <cellStyle name="Titre 2" xfId="6851" builtinId="17" hidden="1"/>
    <cellStyle name="Titre 2" xfId="6890" builtinId="17" hidden="1"/>
    <cellStyle name="Titre 2" xfId="6929" builtinId="17" hidden="1"/>
    <cellStyle name="Titre 2" xfId="6969" builtinId="17" hidden="1"/>
    <cellStyle name="Titre 2" xfId="7008" builtinId="17" hidden="1"/>
    <cellStyle name="Titre 2" xfId="7046" builtinId="17" hidden="1"/>
    <cellStyle name="Titre 2" xfId="7085" builtinId="17" hidden="1"/>
    <cellStyle name="Titre 2" xfId="7126" builtinId="17" hidden="1"/>
    <cellStyle name="Titre 2" xfId="7165" builtinId="17" hidden="1"/>
    <cellStyle name="Titre 2" xfId="7205" builtinId="17" hidden="1"/>
    <cellStyle name="Titre 2" xfId="7244" builtinId="17" hidden="1"/>
    <cellStyle name="Titre 2" xfId="7285" builtinId="17" hidden="1"/>
    <cellStyle name="Titre 2" xfId="7324" builtinId="17" hidden="1"/>
    <cellStyle name="Titre 2" xfId="7364" builtinId="17" hidden="1"/>
    <cellStyle name="Titre 2" xfId="7403" builtinId="17" hidden="1"/>
    <cellStyle name="Titre 2" xfId="7453" builtinId="17" hidden="1"/>
    <cellStyle name="Titre 2" xfId="7609" builtinId="17" hidden="1"/>
    <cellStyle name="Titre 2" xfId="7651" builtinId="17" hidden="1"/>
    <cellStyle name="Titre 2" xfId="7690" builtinId="17" hidden="1"/>
    <cellStyle name="Titre 2" xfId="7728" builtinId="17" hidden="1"/>
    <cellStyle name="Titre 2" xfId="7767" builtinId="17" hidden="1"/>
    <cellStyle name="Titre 2" xfId="7806" builtinId="17" hidden="1"/>
    <cellStyle name="Titre 2" xfId="7845" builtinId="17" hidden="1"/>
    <cellStyle name="Titre 2" xfId="7885" builtinId="17" hidden="1"/>
    <cellStyle name="Titre 2" xfId="7924" builtinId="17" hidden="1"/>
    <cellStyle name="Titre 2" xfId="7962" builtinId="17" hidden="1"/>
    <cellStyle name="Titre 2" xfId="8001" builtinId="17" hidden="1"/>
    <cellStyle name="Titre 2" xfId="8042" builtinId="17" hidden="1"/>
    <cellStyle name="Titre 2" xfId="8081" builtinId="17" hidden="1"/>
    <cellStyle name="Titre 2" xfId="8121" builtinId="17" hidden="1"/>
    <cellStyle name="Titre 2" xfId="8160" builtinId="17" hidden="1"/>
    <cellStyle name="Titre 2" xfId="8201" builtinId="17" hidden="1"/>
    <cellStyle name="Titre 2" xfId="8240" builtinId="17" hidden="1"/>
    <cellStyle name="Titre 2" xfId="8280" builtinId="17" hidden="1"/>
    <cellStyle name="Titre 2" xfId="8319" builtinId="17" hidden="1"/>
    <cellStyle name="Titre 2" xfId="8357" builtinId="17" hidden="1"/>
    <cellStyle name="Titre 2" xfId="7503" builtinId="17" hidden="1"/>
    <cellStyle name="Titre 2" xfId="8392" builtinId="17" hidden="1"/>
    <cellStyle name="Titre 2" xfId="8431" builtinId="17" hidden="1"/>
    <cellStyle name="Titre 2" xfId="8469" builtinId="17" hidden="1"/>
    <cellStyle name="Titre 2" xfId="8508" builtinId="17" hidden="1"/>
    <cellStyle name="Titre 2" xfId="8547" builtinId="17" hidden="1"/>
    <cellStyle name="Titre 2" xfId="8586" builtinId="17" hidden="1"/>
    <cellStyle name="Titre 2" xfId="8626" builtinId="17" hidden="1"/>
    <cellStyle name="Titre 2" xfId="8665" builtinId="17" hidden="1"/>
    <cellStyle name="Titre 2" xfId="8703" builtinId="17" hidden="1"/>
    <cellStyle name="Titre 2" xfId="8742" builtinId="17" hidden="1"/>
    <cellStyle name="Titre 2" xfId="8781" builtinId="17" hidden="1"/>
    <cellStyle name="Titre 2" xfId="8820" builtinId="17" hidden="1"/>
    <cellStyle name="Titre 2" xfId="8860" builtinId="17" hidden="1"/>
    <cellStyle name="Titre 2" xfId="8899" builtinId="17" hidden="1"/>
    <cellStyle name="Titre 2" xfId="8939" builtinId="17" hidden="1"/>
    <cellStyle name="Titre 2" xfId="8978" builtinId="17" hidden="1"/>
    <cellStyle name="Titre 2" xfId="9018" builtinId="17" hidden="1"/>
    <cellStyle name="Titre 2" xfId="9057" builtinId="17" hidden="1"/>
    <cellStyle name="Titre 2" xfId="9094" builtinId="17" hidden="1"/>
    <cellStyle name="Titre 2" xfId="7542" builtinId="17" hidden="1"/>
    <cellStyle name="Titre 2" xfId="9102" builtinId="17" hidden="1"/>
    <cellStyle name="Titre 2" xfId="9141" builtinId="17" hidden="1"/>
    <cellStyle name="Titre 2" xfId="9179" builtinId="17" hidden="1"/>
    <cellStyle name="Titre 2" xfId="9218" builtinId="17" hidden="1"/>
    <cellStyle name="Titre 2" xfId="9257" builtinId="17" hidden="1"/>
    <cellStyle name="Titre 2" xfId="9296" builtinId="17" hidden="1"/>
    <cellStyle name="Titre 2" xfId="9336" builtinId="17" hidden="1"/>
    <cellStyle name="Titre 2" xfId="9375" builtinId="17" hidden="1"/>
    <cellStyle name="Titre 2" xfId="9413" builtinId="17" hidden="1"/>
    <cellStyle name="Titre 2" xfId="9452" builtinId="17" hidden="1"/>
    <cellStyle name="Titre 2" xfId="9491" builtinId="17" hidden="1"/>
    <cellStyle name="Titre 2" xfId="9530" builtinId="17" hidden="1"/>
    <cellStyle name="Titre 2" xfId="9570" builtinId="17" hidden="1"/>
    <cellStyle name="Titre 2" xfId="9609" builtinId="17" hidden="1"/>
    <cellStyle name="Titre 2" xfId="9649" builtinId="17" hidden="1"/>
    <cellStyle name="Titre 2" xfId="9688" builtinId="17" hidden="1"/>
    <cellStyle name="Titre 2" xfId="9728" builtinId="17" hidden="1"/>
    <cellStyle name="Titre 2" xfId="9767" builtinId="17" hidden="1"/>
    <cellStyle name="Titre 2" xfId="4344" builtinId="17" hidden="1"/>
    <cellStyle name="Titre 2" xfId="9807" builtinId="17" hidden="1"/>
    <cellStyle name="Titre 2" xfId="9847" builtinId="17" hidden="1"/>
    <cellStyle name="Titre 2" xfId="9886" builtinId="17" hidden="1"/>
    <cellStyle name="Titre 2" xfId="9924" builtinId="17" hidden="1"/>
    <cellStyle name="Titre 2" xfId="9963" builtinId="17" hidden="1"/>
    <cellStyle name="Titre 2" xfId="10002" builtinId="17" hidden="1"/>
    <cellStyle name="Titre 2" xfId="10041" builtinId="17" hidden="1"/>
    <cellStyle name="Titre 2" xfId="10081" builtinId="17" hidden="1"/>
    <cellStyle name="Titre 2" xfId="10120" builtinId="17" hidden="1"/>
    <cellStyle name="Titre 2" xfId="10158" builtinId="17" hidden="1"/>
    <cellStyle name="Titre 2" xfId="10197" builtinId="17" hidden="1"/>
    <cellStyle name="Titre 2" xfId="10236" builtinId="17" hidden="1"/>
    <cellStyle name="Titre 2" xfId="10275" builtinId="17" hidden="1"/>
    <cellStyle name="Titre 2" xfId="10315" builtinId="17" hidden="1"/>
    <cellStyle name="Titre 2" xfId="10354" builtinId="17" hidden="1"/>
    <cellStyle name="Titre 2" xfId="10394" builtinId="17" hidden="1"/>
    <cellStyle name="Titre 2" xfId="10433" builtinId="17" hidden="1"/>
    <cellStyle name="Titre 2" xfId="10473" builtinId="17" hidden="1"/>
    <cellStyle name="Titre 2" xfId="10512" builtinId="17" hidden="1"/>
    <cellStyle name="Titre 2" xfId="10551" builtinId="17" hidden="1"/>
    <cellStyle name="Titre 2" xfId="10707" builtinId="17" hidden="1"/>
    <cellStyle name="Titre 2" xfId="10747" builtinId="17" hidden="1"/>
    <cellStyle name="Titre 2" xfId="10786" builtinId="17" hidden="1"/>
    <cellStyle name="Titre 2" xfId="10824" builtinId="17" hidden="1"/>
    <cellStyle name="Titre 2" xfId="10863" builtinId="17" hidden="1"/>
    <cellStyle name="Titre 2" xfId="10902" builtinId="17" hidden="1"/>
    <cellStyle name="Titre 2" xfId="10941" builtinId="17" hidden="1"/>
    <cellStyle name="Titre 2" xfId="10981" builtinId="17" hidden="1"/>
    <cellStyle name="Titre 2" xfId="11020" builtinId="17" hidden="1"/>
    <cellStyle name="Titre 2" xfId="11058" builtinId="17" hidden="1"/>
    <cellStyle name="Titre 2" xfId="11097" builtinId="17" hidden="1"/>
    <cellStyle name="Titre 2" xfId="11136" builtinId="17" hidden="1"/>
    <cellStyle name="Titre 2" xfId="11175" builtinId="17" hidden="1"/>
    <cellStyle name="Titre 2" xfId="11215" builtinId="17" hidden="1"/>
    <cellStyle name="Titre 2" xfId="11254" builtinId="17" hidden="1"/>
    <cellStyle name="Titre 2" xfId="11295" builtinId="17" hidden="1"/>
    <cellStyle name="Titre 2" xfId="11334" builtinId="17" hidden="1"/>
    <cellStyle name="Titre 2" xfId="11374" builtinId="17" hidden="1"/>
    <cellStyle name="Titre 2" xfId="11413" builtinId="17" hidden="1"/>
    <cellStyle name="Titre 2" xfId="11451" builtinId="17" hidden="1"/>
    <cellStyle name="Titre 2" xfId="10601" builtinId="17" hidden="1"/>
    <cellStyle name="Titre 2" xfId="11486" builtinId="17" hidden="1"/>
    <cellStyle name="Titre 2" xfId="11525" builtinId="17" hidden="1"/>
    <cellStyle name="Titre 2" xfId="11563" builtinId="17" hidden="1"/>
    <cellStyle name="Titre 2" xfId="11602" builtinId="17" hidden="1"/>
    <cellStyle name="Titre 2" xfId="11641" builtinId="17" hidden="1"/>
    <cellStyle name="Titre 2" xfId="11680" builtinId="17" hidden="1"/>
    <cellStyle name="Titre 2" xfId="11720" builtinId="17" hidden="1"/>
    <cellStyle name="Titre 2" xfId="11759" builtinId="17" hidden="1"/>
    <cellStyle name="Titre 2" xfId="11797" builtinId="17" hidden="1"/>
    <cellStyle name="Titre 2" xfId="11836" builtinId="17" hidden="1"/>
    <cellStyle name="Titre 2" xfId="11875" builtinId="17" hidden="1"/>
    <cellStyle name="Titre 2" xfId="11914" builtinId="17" hidden="1"/>
    <cellStyle name="Titre 2" xfId="11954" builtinId="17" hidden="1"/>
    <cellStyle name="Titre 2" xfId="11993" builtinId="17" hidden="1"/>
    <cellStyle name="Titre 2" xfId="12033" builtinId="17" hidden="1"/>
    <cellStyle name="Titre 2" xfId="12072" builtinId="17" hidden="1"/>
    <cellStyle name="Titre 2" xfId="12112" builtinId="17" hidden="1"/>
    <cellStyle name="Titre 2" xfId="12151" builtinId="17" hidden="1"/>
    <cellStyle name="Titre 2" xfId="12188" builtinId="17" hidden="1"/>
    <cellStyle name="Titre 2" xfId="10640" builtinId="17" hidden="1"/>
    <cellStyle name="Titre 2" xfId="12196" builtinId="17" hidden="1"/>
    <cellStyle name="Titre 2" xfId="12235" builtinId="17" hidden="1"/>
    <cellStyle name="Titre 2" xfId="12273" builtinId="17" hidden="1"/>
    <cellStyle name="Titre 2" xfId="12312" builtinId="17" hidden="1"/>
    <cellStyle name="Titre 2" xfId="12351" builtinId="17" hidden="1"/>
    <cellStyle name="Titre 2" xfId="12390" builtinId="17" hidden="1"/>
    <cellStyle name="Titre 2" xfId="12430" builtinId="17" hidden="1"/>
    <cellStyle name="Titre 2" xfId="12469" builtinId="17" hidden="1"/>
    <cellStyle name="Titre 2" xfId="12507" builtinId="17" hidden="1"/>
    <cellStyle name="Titre 2" xfId="12546" builtinId="17" hidden="1"/>
    <cellStyle name="Titre 2" xfId="12585" builtinId="17" hidden="1"/>
    <cellStyle name="Titre 2" xfId="12624" builtinId="17" hidden="1"/>
    <cellStyle name="Titre 2" xfId="12664" builtinId="17" hidden="1"/>
    <cellStyle name="Titre 2" xfId="12703" builtinId="17" hidden="1"/>
    <cellStyle name="Titre 2" xfId="12743" builtinId="17" hidden="1"/>
    <cellStyle name="Titre 2" xfId="12782" builtinId="17" hidden="1"/>
    <cellStyle name="Titre 2" xfId="12822" builtinId="17" hidden="1"/>
    <cellStyle name="Titre 2" xfId="12861" builtinId="17" hidden="1"/>
    <cellStyle name="Titre 2" xfId="12900" builtinId="17" hidden="1"/>
    <cellStyle name="Titre 2" xfId="12939" builtinId="17" hidden="1"/>
    <cellStyle name="Titre 2" xfId="12979" builtinId="17" hidden="1"/>
    <cellStyle name="Titre 2" xfId="13018" builtinId="17" hidden="1"/>
    <cellStyle name="Titre 2" xfId="13056" builtinId="17" hidden="1"/>
    <cellStyle name="Titre 2" xfId="13095" builtinId="17" hidden="1"/>
    <cellStyle name="Titre 2" xfId="13134" builtinId="17" hidden="1"/>
    <cellStyle name="Titre 2" xfId="13173" builtinId="17" hidden="1"/>
    <cellStyle name="Titre 2" xfId="13213" builtinId="17" hidden="1"/>
    <cellStyle name="Titre 2" xfId="13252" builtinId="17" hidden="1"/>
    <cellStyle name="Titre 2" xfId="13290" builtinId="17" hidden="1"/>
    <cellStyle name="Titre 2" xfId="13329" builtinId="17" hidden="1"/>
    <cellStyle name="Titre 2" xfId="13368" builtinId="17" hidden="1"/>
    <cellStyle name="Titre 2" xfId="13407" builtinId="17" hidden="1"/>
    <cellStyle name="Titre 2" xfId="13447" builtinId="17" hidden="1"/>
    <cellStyle name="Titre 2" xfId="13486" builtinId="17" hidden="1"/>
    <cellStyle name="Titre 2" xfId="13526" builtinId="17" hidden="1"/>
    <cellStyle name="Titre 2" xfId="13565" builtinId="17" hidden="1"/>
    <cellStyle name="Titre 2" xfId="13605" builtinId="17" hidden="1"/>
    <cellStyle name="Titre 2" xfId="13644" builtinId="17" hidden="1"/>
    <cellStyle name="Titre 2" xfId="13683" builtinId="17" hidden="1"/>
    <cellStyle name="Titre 2" xfId="13839" builtinId="17" hidden="1"/>
    <cellStyle name="Titre 2" xfId="13879" builtinId="17" hidden="1"/>
    <cellStyle name="Titre 2" xfId="13918" builtinId="17" hidden="1"/>
    <cellStyle name="Titre 2" xfId="13956" builtinId="17" hidden="1"/>
    <cellStyle name="Titre 2" xfId="13995" builtinId="17" hidden="1"/>
    <cellStyle name="Titre 2" xfId="14034" builtinId="17" hidden="1"/>
    <cellStyle name="Titre 2" xfId="14073" builtinId="17" hidden="1"/>
    <cellStyle name="Titre 2" xfId="14113" builtinId="17" hidden="1"/>
    <cellStyle name="Titre 2" xfId="14152" builtinId="17" hidden="1"/>
    <cellStyle name="Titre 2" xfId="14190" builtinId="17" hidden="1"/>
    <cellStyle name="Titre 2" xfId="14229" builtinId="17" hidden="1"/>
    <cellStyle name="Titre 2" xfId="14268" builtinId="17" hidden="1"/>
    <cellStyle name="Titre 2" xfId="14307" builtinId="17" hidden="1"/>
    <cellStyle name="Titre 2" xfId="14347" builtinId="17" hidden="1"/>
    <cellStyle name="Titre 2" xfId="14386" builtinId="17" hidden="1"/>
    <cellStyle name="Titre 2" xfId="14427" builtinId="17" hidden="1"/>
    <cellStyle name="Titre 2" xfId="14466" builtinId="17" hidden="1"/>
    <cellStyle name="Titre 2" xfId="14506" builtinId="17" hidden="1"/>
    <cellStyle name="Titre 2" xfId="14545" builtinId="17" hidden="1"/>
    <cellStyle name="Titre 2" xfId="14583" builtinId="17" hidden="1"/>
    <cellStyle name="Titre 2" xfId="13733" builtinId="17" hidden="1"/>
    <cellStyle name="Titre 2" xfId="14618" builtinId="17" hidden="1"/>
    <cellStyle name="Titre 2" xfId="14657" builtinId="17" hidden="1"/>
    <cellStyle name="Titre 2" xfId="14695" builtinId="17" hidden="1"/>
    <cellStyle name="Titre 2" xfId="14734" builtinId="17" hidden="1"/>
    <cellStyle name="Titre 2" xfId="14773" builtinId="17" hidden="1"/>
    <cellStyle name="Titre 2" xfId="14812" builtinId="17" hidden="1"/>
    <cellStyle name="Titre 2" xfId="14852" builtinId="17" hidden="1"/>
    <cellStyle name="Titre 2" xfId="14891" builtinId="17" hidden="1"/>
    <cellStyle name="Titre 2" xfId="14929" builtinId="17" hidden="1"/>
    <cellStyle name="Titre 2" xfId="14968" builtinId="17" hidden="1"/>
    <cellStyle name="Titre 2" xfId="15007" builtinId="17" hidden="1"/>
    <cellStyle name="Titre 2" xfId="15046" builtinId="17" hidden="1"/>
    <cellStyle name="Titre 2" xfId="15086" builtinId="17" hidden="1"/>
    <cellStyle name="Titre 2" xfId="15125" builtinId="17" hidden="1"/>
    <cellStyle name="Titre 2" xfId="15165" builtinId="17" hidden="1"/>
    <cellStyle name="Titre 2" xfId="15204" builtinId="17" hidden="1"/>
    <cellStyle name="Titre 2" xfId="15244" builtinId="17" hidden="1"/>
    <cellStyle name="Titre 2" xfId="15283" builtinId="17" hidden="1"/>
    <cellStyle name="Titre 2" xfId="15320" builtinId="17" hidden="1"/>
    <cellStyle name="Titre 2" xfId="13772" builtinId="17" hidden="1"/>
    <cellStyle name="Titre 2" xfId="15328" builtinId="17" hidden="1"/>
    <cellStyle name="Titre 2" xfId="15367" builtinId="17" hidden="1"/>
    <cellStyle name="Titre 2" xfId="15405" builtinId="17" hidden="1"/>
    <cellStyle name="Titre 2" xfId="15444" builtinId="17" hidden="1"/>
    <cellStyle name="Titre 2" xfId="15483" builtinId="17" hidden="1"/>
    <cellStyle name="Titre 2" xfId="15522" builtinId="17" hidden="1"/>
    <cellStyle name="Titre 2" xfId="15562" builtinId="17" hidden="1"/>
    <cellStyle name="Titre 2" xfId="15601" builtinId="17" hidden="1"/>
    <cellStyle name="Titre 2" xfId="15639" builtinId="17" hidden="1"/>
    <cellStyle name="Titre 2" xfId="15678" builtinId="17" hidden="1"/>
    <cellStyle name="Titre 2" xfId="15717" builtinId="17" hidden="1"/>
    <cellStyle name="Titre 2" xfId="15756" builtinId="17" hidden="1"/>
    <cellStyle name="Titre 2" xfId="15796" builtinId="17" hidden="1"/>
    <cellStyle name="Titre 2" xfId="15835" builtinId="17" hidden="1"/>
    <cellStyle name="Titre 2" xfId="15875" builtinId="17" hidden="1"/>
    <cellStyle name="Titre 2" xfId="15914" builtinId="17" hidden="1"/>
    <cellStyle name="Titre 2" xfId="15954" builtinId="17" hidden="1"/>
    <cellStyle name="Titre 2" xfId="15993" builtinId="17" hidden="1"/>
    <cellStyle name="Titre 2" xfId="7442" builtinId="17" hidden="1"/>
    <cellStyle name="Titre 2" xfId="3517" builtinId="17" hidden="1"/>
    <cellStyle name="Titre 2" xfId="16046" builtinId="17" hidden="1"/>
    <cellStyle name="Titre 2" xfId="16085" builtinId="17" hidden="1"/>
    <cellStyle name="Titre 2" xfId="16123" builtinId="17" hidden="1"/>
    <cellStyle name="Titre 2" xfId="16162" builtinId="17" hidden="1"/>
    <cellStyle name="Titre 2" xfId="16201" builtinId="17" hidden="1"/>
    <cellStyle name="Titre 2" xfId="16240" builtinId="17" hidden="1"/>
    <cellStyle name="Titre 2" xfId="16280" builtinId="17" hidden="1"/>
    <cellStyle name="Titre 2" xfId="16319" builtinId="17" hidden="1"/>
    <cellStyle name="Titre 2" xfId="16357" builtinId="17" hidden="1"/>
    <cellStyle name="Titre 2" xfId="16396" builtinId="17" hidden="1"/>
    <cellStyle name="Titre 2" xfId="16435" builtinId="17" hidden="1"/>
    <cellStyle name="Titre 2" xfId="16474" builtinId="17" hidden="1"/>
    <cellStyle name="Titre 2" xfId="16514" builtinId="17" hidden="1"/>
    <cellStyle name="Titre 2" xfId="16553" builtinId="17" hidden="1"/>
    <cellStyle name="Titre 2" xfId="16593" builtinId="17" hidden="1"/>
    <cellStyle name="Titre 2" xfId="16632" builtinId="17" hidden="1"/>
    <cellStyle name="Titre 2" xfId="16672" builtinId="17" hidden="1"/>
    <cellStyle name="Titre 2" xfId="16711" builtinId="17" hidden="1"/>
    <cellStyle name="Titre 2" xfId="16750" builtinId="17" hidden="1"/>
    <cellStyle name="Titre 2" xfId="16906" builtinId="17" hidden="1"/>
    <cellStyle name="Titre 2" xfId="16946" builtinId="17" hidden="1"/>
    <cellStyle name="Titre 2" xfId="16985" builtinId="17" hidden="1"/>
    <cellStyle name="Titre 2" xfId="17023" builtinId="17" hidden="1"/>
    <cellStyle name="Titre 2" xfId="17062" builtinId="17" hidden="1"/>
    <cellStyle name="Titre 2" xfId="17101" builtinId="17" hidden="1"/>
    <cellStyle name="Titre 2" xfId="17140" builtinId="17" hidden="1"/>
    <cellStyle name="Titre 2" xfId="17180" builtinId="17" hidden="1"/>
    <cellStyle name="Titre 2" xfId="17219" builtinId="17" hidden="1"/>
    <cellStyle name="Titre 2" xfId="17257" builtinId="17" hidden="1"/>
    <cellStyle name="Titre 2" xfId="17296" builtinId="17" hidden="1"/>
    <cellStyle name="Titre 2" xfId="17335" builtinId="17" hidden="1"/>
    <cellStyle name="Titre 2" xfId="17374" builtinId="17" hidden="1"/>
    <cellStyle name="Titre 2" xfId="17414" builtinId="17" hidden="1"/>
    <cellStyle name="Titre 2" xfId="17453" builtinId="17" hidden="1"/>
    <cellStyle name="Titre 2" xfId="17494" builtinId="17" hidden="1"/>
    <cellStyle name="Titre 2" xfId="17533" builtinId="17" hidden="1"/>
    <cellStyle name="Titre 2" xfId="17573" builtinId="17" hidden="1"/>
    <cellStyle name="Titre 2" xfId="17612" builtinId="17" hidden="1"/>
    <cellStyle name="Titre 2" xfId="17650" builtinId="17" hidden="1"/>
    <cellStyle name="Titre 2" xfId="16800" builtinId="17" hidden="1"/>
    <cellStyle name="Titre 2" xfId="17685" builtinId="17" hidden="1"/>
    <cellStyle name="Titre 2" xfId="17724" builtinId="17" hidden="1"/>
    <cellStyle name="Titre 2" xfId="17762" builtinId="17" hidden="1"/>
    <cellStyle name="Titre 2" xfId="17801" builtinId="17" hidden="1"/>
    <cellStyle name="Titre 2" xfId="17840" builtinId="17" hidden="1"/>
    <cellStyle name="Titre 2" xfId="17879" builtinId="17" hidden="1"/>
    <cellStyle name="Titre 2" xfId="17919" builtinId="17" hidden="1"/>
    <cellStyle name="Titre 2" xfId="17958" builtinId="17" hidden="1"/>
    <cellStyle name="Titre 2" xfId="17996" builtinId="17" hidden="1"/>
    <cellStyle name="Titre 2" xfId="18035" builtinId="17" hidden="1"/>
    <cellStyle name="Titre 2" xfId="18074" builtinId="17" hidden="1"/>
    <cellStyle name="Titre 2" xfId="18113" builtinId="17" hidden="1"/>
    <cellStyle name="Titre 2" xfId="18153" builtinId="17" hidden="1"/>
    <cellStyle name="Titre 2" xfId="18192" builtinId="17" hidden="1"/>
    <cellStyle name="Titre 2" xfId="18232" builtinId="17" hidden="1"/>
    <cellStyle name="Titre 2" xfId="18271" builtinId="17" hidden="1"/>
    <cellStyle name="Titre 2" xfId="18311" builtinId="17" hidden="1"/>
    <cellStyle name="Titre 2" xfId="18350" builtinId="17" hidden="1"/>
    <cellStyle name="Titre 2" xfId="18387" builtinId="17" hidden="1"/>
    <cellStyle name="Titre 2" xfId="16839" builtinId="17" hidden="1"/>
    <cellStyle name="Titre 2" xfId="18395" builtinId="17" hidden="1"/>
    <cellStyle name="Titre 2" xfId="18434" builtinId="17" hidden="1"/>
    <cellStyle name="Titre 2" xfId="18472" builtinId="17" hidden="1"/>
    <cellStyle name="Titre 2" xfId="18511" builtinId="17" hidden="1"/>
    <cellStyle name="Titre 2" xfId="18550" builtinId="17" hidden="1"/>
    <cellStyle name="Titre 2" xfId="18589" builtinId="17" hidden="1"/>
    <cellStyle name="Titre 2" xfId="18629" builtinId="17" hidden="1"/>
    <cellStyle name="Titre 2" xfId="18668" builtinId="17" hidden="1"/>
    <cellStyle name="Titre 2" xfId="18706" builtinId="17" hidden="1"/>
    <cellStyle name="Titre 2" xfId="18745" builtinId="17" hidden="1"/>
    <cellStyle name="Titre 2" xfId="18784" builtinId="17" hidden="1"/>
    <cellStyle name="Titre 2" xfId="18823" builtinId="17" hidden="1"/>
    <cellStyle name="Titre 2" xfId="18863" builtinId="17" hidden="1"/>
    <cellStyle name="Titre 2" xfId="18902" builtinId="17" hidden="1"/>
    <cellStyle name="Titre 2" xfId="18942" builtinId="17" hidden="1"/>
    <cellStyle name="Titre 2" xfId="18981" builtinId="17" hidden="1"/>
    <cellStyle name="Titre 2" xfId="19021" builtinId="17" hidden="1"/>
    <cellStyle name="Titre 2" xfId="19060" builtinId="17" hidden="1"/>
    <cellStyle name="Titre 2" xfId="7441" builtinId="17" hidden="1"/>
    <cellStyle name="Titre 2" xfId="19180" builtinId="17" hidden="1"/>
    <cellStyle name="Titre 2" xfId="19220" builtinId="17" hidden="1"/>
    <cellStyle name="Titre 2" xfId="19259" builtinId="17" hidden="1"/>
    <cellStyle name="Titre 2" xfId="19297" builtinId="17" hidden="1"/>
    <cellStyle name="Titre 2" xfId="19336" builtinId="17" hidden="1"/>
    <cellStyle name="Titre 2" xfId="19375" builtinId="17" hidden="1"/>
    <cellStyle name="Titre 2" xfId="19414" builtinId="17" hidden="1"/>
    <cellStyle name="Titre 2" xfId="19454" builtinId="17" hidden="1"/>
    <cellStyle name="Titre 2" xfId="19493" builtinId="17" hidden="1"/>
    <cellStyle name="Titre 2" xfId="19531" builtinId="17" hidden="1"/>
    <cellStyle name="Titre 2" xfId="19570" builtinId="17" hidden="1"/>
    <cellStyle name="Titre 2" xfId="19609" builtinId="17" hidden="1"/>
    <cellStyle name="Titre 2" xfId="19648" builtinId="17" hidden="1"/>
    <cellStyle name="Titre 2" xfId="19688" builtinId="17" hidden="1"/>
    <cellStyle name="Titre 2" xfId="19727" builtinId="17" hidden="1"/>
    <cellStyle name="Titre 2" xfId="19767" builtinId="17" hidden="1"/>
    <cellStyle name="Titre 2" xfId="19806" builtinId="17" hidden="1"/>
    <cellStyle name="Titre 2" xfId="19846" builtinId="17" hidden="1"/>
    <cellStyle name="Titre 2" xfId="19885" builtinId="17" hidden="1"/>
    <cellStyle name="Titre 2" xfId="19936" builtinId="17" hidden="1"/>
    <cellStyle name="Titre 2" xfId="20092" builtinId="17" hidden="1"/>
    <cellStyle name="Titre 2" xfId="20132" builtinId="17" hidden="1"/>
    <cellStyle name="Titre 2" xfId="20171" builtinId="17" hidden="1"/>
    <cellStyle name="Titre 2" xfId="20209" builtinId="17" hidden="1"/>
    <cellStyle name="Titre 2" xfId="20248" builtinId="17" hidden="1"/>
    <cellStyle name="Titre 2" xfId="20287" builtinId="17" hidden="1"/>
    <cellStyle name="Titre 2" xfId="20326" builtinId="17" hidden="1"/>
    <cellStyle name="Titre 2" xfId="20366" builtinId="17" hidden="1"/>
    <cellStyle name="Titre 2" xfId="20405" builtinId="17" hidden="1"/>
    <cellStyle name="Titre 2" xfId="20443" builtinId="17" hidden="1"/>
    <cellStyle name="Titre 2" xfId="20482" builtinId="17" hidden="1"/>
    <cellStyle name="Titre 2" xfId="20521" builtinId="17" hidden="1"/>
    <cellStyle name="Titre 2" xfId="20560" builtinId="17" hidden="1"/>
    <cellStyle name="Titre 2" xfId="20600" builtinId="17" hidden="1"/>
    <cellStyle name="Titre 2" xfId="20639" builtinId="17" hidden="1"/>
    <cellStyle name="Titre 2" xfId="20680" builtinId="17" hidden="1"/>
    <cellStyle name="Titre 2" xfId="20719" builtinId="17" hidden="1"/>
    <cellStyle name="Titre 2" xfId="20759" builtinId="17" hidden="1"/>
    <cellStyle name="Titre 2" xfId="20798" builtinId="17" hidden="1"/>
    <cellStyle name="Titre 2" xfId="20836" builtinId="17" hidden="1"/>
    <cellStyle name="Titre 2" xfId="19986" builtinId="17" hidden="1"/>
    <cellStyle name="Titre 2" xfId="20871" builtinId="17" hidden="1"/>
    <cellStyle name="Titre 2" xfId="20910" builtinId="17" hidden="1"/>
    <cellStyle name="Titre 2" xfId="20948" builtinId="17" hidden="1"/>
    <cellStyle name="Titre 2" xfId="20987" builtinId="17" hidden="1"/>
    <cellStyle name="Titre 2" xfId="21026" builtinId="17" hidden="1"/>
    <cellStyle name="Titre 2" xfId="21065" builtinId="17" hidden="1"/>
    <cellStyle name="Titre 2" xfId="21105" builtinId="17" hidden="1"/>
    <cellStyle name="Titre 2" xfId="21144" builtinId="17" hidden="1"/>
    <cellStyle name="Titre 2" xfId="21182" builtinId="17" hidden="1"/>
    <cellStyle name="Titre 2" xfId="21221" builtinId="17" hidden="1"/>
    <cellStyle name="Titre 2" xfId="21260" builtinId="17" hidden="1"/>
    <cellStyle name="Titre 2" xfId="21299" builtinId="17" hidden="1"/>
    <cellStyle name="Titre 2" xfId="21339" builtinId="17" hidden="1"/>
    <cellStyle name="Titre 2" xfId="21378" builtinId="17" hidden="1"/>
    <cellStyle name="Titre 2" xfId="21418" builtinId="17" hidden="1"/>
    <cellStyle name="Titre 2" xfId="21457" builtinId="17" hidden="1"/>
    <cellStyle name="Titre 2" xfId="21497" builtinId="17" hidden="1"/>
    <cellStyle name="Titre 2" xfId="21536" builtinId="17" hidden="1"/>
    <cellStyle name="Titre 2" xfId="21573" builtinId="17" hidden="1"/>
    <cellStyle name="Titre 2" xfId="20025" builtinId="17" hidden="1"/>
    <cellStyle name="Titre 2" xfId="21581" builtinId="17" hidden="1"/>
    <cellStyle name="Titre 2" xfId="21620" builtinId="17" hidden="1"/>
    <cellStyle name="Titre 2" xfId="21658" builtinId="17" hidden="1"/>
    <cellStyle name="Titre 2" xfId="21697" builtinId="17" hidden="1"/>
    <cellStyle name="Titre 2" xfId="21736" builtinId="17" hidden="1"/>
    <cellStyle name="Titre 2" xfId="21775" builtinId="17" hidden="1"/>
    <cellStyle name="Titre 2" xfId="21815" builtinId="17" hidden="1"/>
    <cellStyle name="Titre 2" xfId="21854" builtinId="17" hidden="1"/>
    <cellStyle name="Titre 2" xfId="21892" builtinId="17" hidden="1"/>
    <cellStyle name="Titre 2" xfId="21931" builtinId="17" hidden="1"/>
    <cellStyle name="Titre 2" xfId="21970" builtinId="17" hidden="1"/>
    <cellStyle name="Titre 2" xfId="22009" builtinId="17" hidden="1"/>
    <cellStyle name="Titre 2" xfId="22049" builtinId="17" hidden="1"/>
    <cellStyle name="Titre 2" xfId="22088" builtinId="17" hidden="1"/>
    <cellStyle name="Titre 2" xfId="22128" builtinId="17" hidden="1"/>
    <cellStyle name="Titre 2" xfId="22167" builtinId="17" hidden="1"/>
    <cellStyle name="Titre 2" xfId="22207" builtinId="17" hidden="1"/>
    <cellStyle name="Titre 2" xfId="22246" builtinId="17" hidden="1"/>
    <cellStyle name="Titre 2" xfId="22285" builtinId="17" hidden="1"/>
    <cellStyle name="Titre 2" xfId="22324" builtinId="17" hidden="1"/>
    <cellStyle name="Titre 2" xfId="22364" builtinId="17" hidden="1"/>
    <cellStyle name="Titre 2" xfId="22403" builtinId="17" hidden="1"/>
    <cellStyle name="Titre 2" xfId="22441" builtinId="17" hidden="1"/>
    <cellStyle name="Titre 2" xfId="22480" builtinId="17" hidden="1"/>
    <cellStyle name="Titre 2" xfId="22519" builtinId="17" hidden="1"/>
    <cellStyle name="Titre 2" xfId="22558" builtinId="17" hidden="1"/>
    <cellStyle name="Titre 2" xfId="22598" builtinId="17" hidden="1"/>
    <cellStyle name="Titre 2" xfId="22637" builtinId="17" hidden="1"/>
    <cellStyle name="Titre 2" xfId="22675" builtinId="17" hidden="1"/>
    <cellStyle name="Titre 2" xfId="22714" builtinId="17" hidden="1"/>
    <cellStyle name="Titre 2" xfId="22753" builtinId="17" hidden="1"/>
    <cellStyle name="Titre 2" xfId="22792" builtinId="17" hidden="1"/>
    <cellStyle name="Titre 2" xfId="22832" builtinId="17" hidden="1"/>
    <cellStyle name="Titre 2" xfId="22871" builtinId="17" hidden="1"/>
    <cellStyle name="Titre 2" xfId="22911" builtinId="17" hidden="1"/>
    <cellStyle name="Titre 2" xfId="22950" builtinId="17" hidden="1"/>
    <cellStyle name="Titre 2" xfId="22990" builtinId="17" hidden="1"/>
    <cellStyle name="Titre 2" xfId="23029" builtinId="17" hidden="1"/>
    <cellStyle name="Titre 2" xfId="23068" builtinId="17" hidden="1"/>
    <cellStyle name="Titre 2" xfId="23224" builtinId="17" hidden="1"/>
    <cellStyle name="Titre 2" xfId="23264" builtinId="17" hidden="1"/>
    <cellStyle name="Titre 2" xfId="23303" builtinId="17" hidden="1"/>
    <cellStyle name="Titre 2" xfId="23341" builtinId="17" hidden="1"/>
    <cellStyle name="Titre 2" xfId="23380" builtinId="17" hidden="1"/>
    <cellStyle name="Titre 2" xfId="23419" builtinId="17" hidden="1"/>
    <cellStyle name="Titre 2" xfId="23458" builtinId="17" hidden="1"/>
    <cellStyle name="Titre 2" xfId="23498" builtinId="17" hidden="1"/>
    <cellStyle name="Titre 2" xfId="23537" builtinId="17" hidden="1"/>
    <cellStyle name="Titre 2" xfId="23575" builtinId="17" hidden="1"/>
    <cellStyle name="Titre 2" xfId="23614" builtinId="17" hidden="1"/>
    <cellStyle name="Titre 2" xfId="23653" builtinId="17" hidden="1"/>
    <cellStyle name="Titre 2" xfId="23692" builtinId="17" hidden="1"/>
    <cellStyle name="Titre 2" xfId="23732" builtinId="17" hidden="1"/>
    <cellStyle name="Titre 2" xfId="23771" builtinId="17" hidden="1"/>
    <cellStyle name="Titre 2" xfId="23812" builtinId="17" hidden="1"/>
    <cellStyle name="Titre 2" xfId="23851" builtinId="17" hidden="1"/>
    <cellStyle name="Titre 2" xfId="23891" builtinId="17" hidden="1"/>
    <cellStyle name="Titre 2" xfId="23930" builtinId="17" hidden="1"/>
    <cellStyle name="Titre 2" xfId="23968" builtinId="17" hidden="1"/>
    <cellStyle name="Titre 2" xfId="23118" builtinId="17" hidden="1"/>
    <cellStyle name="Titre 2" xfId="24003" builtinId="17" hidden="1"/>
    <cellStyle name="Titre 2" xfId="24042" builtinId="17" hidden="1"/>
    <cellStyle name="Titre 2" xfId="24080" builtinId="17" hidden="1"/>
    <cellStyle name="Titre 2" xfId="24119" builtinId="17" hidden="1"/>
    <cellStyle name="Titre 2" xfId="24158" builtinId="17" hidden="1"/>
    <cellStyle name="Titre 2" xfId="24197" builtinId="17" hidden="1"/>
    <cellStyle name="Titre 2" xfId="24237" builtinId="17" hidden="1"/>
    <cellStyle name="Titre 2" xfId="24276" builtinId="17" hidden="1"/>
    <cellStyle name="Titre 2" xfId="24314" builtinId="17" hidden="1"/>
    <cellStyle name="Titre 2" xfId="24353" builtinId="17" hidden="1"/>
    <cellStyle name="Titre 2" xfId="24392" builtinId="17" hidden="1"/>
    <cellStyle name="Titre 2" xfId="24431" builtinId="17" hidden="1"/>
    <cellStyle name="Titre 2" xfId="24471" builtinId="17" hidden="1"/>
    <cellStyle name="Titre 2" xfId="24510" builtinId="17" hidden="1"/>
    <cellStyle name="Titre 2" xfId="24550" builtinId="17" hidden="1"/>
    <cellStyle name="Titre 2" xfId="24589" builtinId="17" hidden="1"/>
    <cellStyle name="Titre 2" xfId="24629" builtinId="17" hidden="1"/>
    <cellStyle name="Titre 2" xfId="24668" builtinId="17" hidden="1"/>
    <cellStyle name="Titre 2" xfId="24705" builtinId="17" hidden="1"/>
    <cellStyle name="Titre 2" xfId="23157" builtinId="17" hidden="1"/>
    <cellStyle name="Titre 2" xfId="24713" builtinId="17" hidden="1"/>
    <cellStyle name="Titre 2" xfId="24752" builtinId="17" hidden="1"/>
    <cellStyle name="Titre 2" xfId="24790" builtinId="17" hidden="1"/>
    <cellStyle name="Titre 2" xfId="24829" builtinId="17" hidden="1"/>
    <cellStyle name="Titre 2" xfId="24868" builtinId="17" hidden="1"/>
    <cellStyle name="Titre 2" xfId="24907" builtinId="17" hidden="1"/>
    <cellStyle name="Titre 2" xfId="24947" builtinId="17" hidden="1"/>
    <cellStyle name="Titre 2" xfId="24986" builtinId="17" hidden="1"/>
    <cellStyle name="Titre 2" xfId="25024" builtinId="17" hidden="1"/>
    <cellStyle name="Titre 2" xfId="25063" builtinId="17" hidden="1"/>
    <cellStyle name="Titre 2" xfId="25102" builtinId="17" hidden="1"/>
    <cellStyle name="Titre 2" xfId="25141" builtinId="17" hidden="1"/>
    <cellStyle name="Titre 2" xfId="25181" builtinId="17" hidden="1"/>
    <cellStyle name="Titre 2" xfId="25220" builtinId="17" hidden="1"/>
    <cellStyle name="Titre 2" xfId="25260" builtinId="17" hidden="1"/>
    <cellStyle name="Titre 2" xfId="25299" builtinId="17" hidden="1"/>
    <cellStyle name="Titre 2" xfId="25339" builtinId="17" hidden="1"/>
    <cellStyle name="Titre 2" xfId="25378" builtinId="17" hidden="1"/>
    <cellStyle name="Titre 2" xfId="19176" builtinId="17" hidden="1"/>
    <cellStyle name="Titre 2" xfId="19142" builtinId="17" hidden="1"/>
    <cellStyle name="Titre 2" xfId="19108" builtinId="17" hidden="1"/>
    <cellStyle name="Titre 2" xfId="25443" builtinId="17" hidden="1"/>
    <cellStyle name="Titre 2" xfId="25481" builtinId="17" hidden="1"/>
    <cellStyle name="Titre 2" xfId="25520" builtinId="17" hidden="1"/>
    <cellStyle name="Titre 2" xfId="25559" builtinId="17" hidden="1"/>
    <cellStyle name="Titre 2" xfId="25598" builtinId="17" hidden="1"/>
    <cellStyle name="Titre 2" xfId="25638" builtinId="17" hidden="1"/>
    <cellStyle name="Titre 2" xfId="25677" builtinId="17" hidden="1"/>
    <cellStyle name="Titre 2" xfId="25715" builtinId="17" hidden="1"/>
    <cellStyle name="Titre 2" xfId="25754" builtinId="17" hidden="1"/>
    <cellStyle name="Titre 2" xfId="25793" builtinId="17" hidden="1"/>
    <cellStyle name="Titre 2" xfId="25832" builtinId="17" hidden="1"/>
    <cellStyle name="Titre 2" xfId="25872" builtinId="17" hidden="1"/>
    <cellStyle name="Titre 2" xfId="25911" builtinId="17" hidden="1"/>
    <cellStyle name="Titre 2" xfId="25951" builtinId="17" hidden="1"/>
    <cellStyle name="Titre 2" xfId="25990" builtinId="17" hidden="1"/>
    <cellStyle name="Titre 2" xfId="26030" builtinId="17" hidden="1"/>
    <cellStyle name="Titre 2" xfId="26069" builtinId="17" hidden="1"/>
    <cellStyle name="Titre 2" xfId="26108" builtinId="17" hidden="1"/>
    <cellStyle name="Titre 2" xfId="26264" builtinId="17" hidden="1"/>
    <cellStyle name="Titre 2" xfId="26304" builtinId="17" hidden="1"/>
    <cellStyle name="Titre 2" xfId="26343" builtinId="17" hidden="1"/>
    <cellStyle name="Titre 2" xfId="26381" builtinId="17" hidden="1"/>
    <cellStyle name="Titre 2" xfId="26420" builtinId="17" hidden="1"/>
    <cellStyle name="Titre 2" xfId="26459" builtinId="17" hidden="1"/>
    <cellStyle name="Titre 2" xfId="26498" builtinId="17" hidden="1"/>
    <cellStyle name="Titre 2" xfId="26538" builtinId="17" hidden="1"/>
    <cellStyle name="Titre 2" xfId="26577" builtinId="17" hidden="1"/>
    <cellStyle name="Titre 2" xfId="26615" builtinId="17" hidden="1"/>
    <cellStyle name="Titre 2" xfId="26654" builtinId="17" hidden="1"/>
    <cellStyle name="Titre 2" xfId="26693" builtinId="17" hidden="1"/>
    <cellStyle name="Titre 2" xfId="26732" builtinId="17" hidden="1"/>
    <cellStyle name="Titre 2" xfId="26772" builtinId="17" hidden="1"/>
    <cellStyle name="Titre 2" xfId="26811" builtinId="17" hidden="1"/>
    <cellStyle name="Titre 2" xfId="26852" builtinId="17" hidden="1"/>
    <cellStyle name="Titre 2" xfId="26891" builtinId="17" hidden="1"/>
    <cellStyle name="Titre 2" xfId="26931" builtinId="17" hidden="1"/>
    <cellStyle name="Titre 2" xfId="26970" builtinId="17" hidden="1"/>
    <cellStyle name="Titre 2" xfId="27008" builtinId="17" hidden="1"/>
    <cellStyle name="Titre 2" xfId="26158" builtinId="17" hidden="1"/>
    <cellStyle name="Titre 2" xfId="27043" builtinId="17" hidden="1"/>
    <cellStyle name="Titre 2" xfId="27082" builtinId="17" hidden="1"/>
    <cellStyle name="Titre 2" xfId="27120" builtinId="17" hidden="1"/>
    <cellStyle name="Titre 2" xfId="27159" builtinId="17" hidden="1"/>
    <cellStyle name="Titre 2" xfId="27198" builtinId="17" hidden="1"/>
    <cellStyle name="Titre 2" xfId="27237" builtinId="17" hidden="1"/>
    <cellStyle name="Titre 2" xfId="27277" builtinId="17" hidden="1"/>
    <cellStyle name="Titre 2" xfId="27316" builtinId="17" hidden="1"/>
    <cellStyle name="Titre 2" xfId="27354" builtinId="17" hidden="1"/>
    <cellStyle name="Titre 2" xfId="27393" builtinId="17" hidden="1"/>
    <cellStyle name="Titre 2" xfId="27432" builtinId="17" hidden="1"/>
    <cellStyle name="Titre 2" xfId="27471" builtinId="17" hidden="1"/>
    <cellStyle name="Titre 2" xfId="27511" builtinId="17" hidden="1"/>
    <cellStyle name="Titre 2" xfId="27550" builtinId="17" hidden="1"/>
    <cellStyle name="Titre 2" xfId="27590" builtinId="17" hidden="1"/>
    <cellStyle name="Titre 2" xfId="27629" builtinId="17" hidden="1"/>
    <cellStyle name="Titre 2" xfId="27669" builtinId="17" hidden="1"/>
    <cellStyle name="Titre 2" xfId="27708" builtinId="17" hidden="1"/>
    <cellStyle name="Titre 2" xfId="27745" builtinId="17" hidden="1"/>
    <cellStyle name="Titre 2" xfId="26197" builtinId="17" hidden="1"/>
    <cellStyle name="Titre 2" xfId="27753" builtinId="17" hidden="1"/>
    <cellStyle name="Titre 2" xfId="27792" builtinId="17" hidden="1"/>
    <cellStyle name="Titre 2" xfId="27830" builtinId="17" hidden="1"/>
    <cellStyle name="Titre 2" xfId="27869" builtinId="17" hidden="1"/>
    <cellStyle name="Titre 2" xfId="27908" builtinId="17" hidden="1"/>
    <cellStyle name="Titre 2" xfId="27947" builtinId="17" hidden="1"/>
    <cellStyle name="Titre 2" xfId="27987" builtinId="17" hidden="1"/>
    <cellStyle name="Titre 2" xfId="28026" builtinId="17" hidden="1"/>
    <cellStyle name="Titre 2" xfId="28064" builtinId="17" hidden="1"/>
    <cellStyle name="Titre 2" xfId="28103" builtinId="17" hidden="1"/>
    <cellStyle name="Titre 2" xfId="28142" builtinId="17" hidden="1"/>
    <cellStyle name="Titre 2" xfId="28181" builtinId="17" hidden="1"/>
    <cellStyle name="Titre 2" xfId="28221" builtinId="17" hidden="1"/>
    <cellStyle name="Titre 2" xfId="28260" builtinId="17" hidden="1"/>
    <cellStyle name="Titre 2" xfId="28300" builtinId="17" hidden="1"/>
    <cellStyle name="Titre 2" xfId="28339" builtinId="17" hidden="1"/>
    <cellStyle name="Titre 2" xfId="28379" builtinId="17" hidden="1"/>
    <cellStyle name="Titre 2" xfId="28418" builtinId="17" hidden="1"/>
    <cellStyle name="Titre 2" xfId="28457" builtinId="17" hidden="1"/>
    <cellStyle name="Titre 2" xfId="28579" builtinId="17" hidden="1"/>
    <cellStyle name="Titre 2" xfId="28621" builtinId="17" hidden="1"/>
    <cellStyle name="Titre 2" xfId="28660" builtinId="17" hidden="1"/>
    <cellStyle name="Titre 2" xfId="28698" builtinId="17" hidden="1"/>
    <cellStyle name="Titre 2" xfId="28737" builtinId="17" hidden="1"/>
    <cellStyle name="Titre 2" xfId="28776" builtinId="17" hidden="1"/>
    <cellStyle name="Titre 2" xfId="28815" builtinId="17" hidden="1"/>
    <cellStyle name="Titre 2" xfId="28855" builtinId="17" hidden="1"/>
    <cellStyle name="Titre 2" xfId="28894" builtinId="17" hidden="1"/>
    <cellStyle name="Titre 2" xfId="28932" builtinId="17" hidden="1"/>
    <cellStyle name="Titre 2" xfId="28971" builtinId="17" hidden="1"/>
    <cellStyle name="Titre 2" xfId="29012" builtinId="17" hidden="1"/>
    <cellStyle name="Titre 2" xfId="29051" builtinId="17" hidden="1"/>
    <cellStyle name="Titre 2" xfId="29091" builtinId="17" hidden="1"/>
    <cellStyle name="Titre 2" xfId="29130" builtinId="17" hidden="1"/>
    <cellStyle name="Titre 2" xfId="29171" builtinId="17" hidden="1"/>
    <cellStyle name="Titre 2" xfId="29210" builtinId="17" hidden="1"/>
    <cellStyle name="Titre 2" xfId="29250" builtinId="17" hidden="1"/>
    <cellStyle name="Titre 2" xfId="29289" builtinId="17" hidden="1"/>
    <cellStyle name="Titre 2" xfId="29339" builtinId="17" hidden="1"/>
    <cellStyle name="Titre 2" xfId="29495" builtinId="17" hidden="1"/>
    <cellStyle name="Titre 2" xfId="29537" builtinId="17" hidden="1"/>
    <cellStyle name="Titre 2" xfId="29576" builtinId="17" hidden="1"/>
    <cellStyle name="Titre 2" xfId="29614" builtinId="17" hidden="1"/>
    <cellStyle name="Titre 2" xfId="29653" builtinId="17" hidden="1"/>
    <cellStyle name="Titre 2" xfId="29692" builtinId="17" hidden="1"/>
    <cellStyle name="Titre 2" xfId="29731" builtinId="17" hidden="1"/>
    <cellStyle name="Titre 2" xfId="29771" builtinId="17" hidden="1"/>
    <cellStyle name="Titre 2" xfId="29810" builtinId="17" hidden="1"/>
    <cellStyle name="Titre 2" xfId="29848" builtinId="17" hidden="1"/>
    <cellStyle name="Titre 2" xfId="29887" builtinId="17" hidden="1"/>
    <cellStyle name="Titre 2" xfId="29928" builtinId="17" hidden="1"/>
    <cellStyle name="Titre 2" xfId="29967" builtinId="17" hidden="1"/>
    <cellStyle name="Titre 2" xfId="30007" builtinId="17" hidden="1"/>
    <cellStyle name="Titre 2" xfId="30046" builtinId="17" hidden="1"/>
    <cellStyle name="Titre 2" xfId="30087" builtinId="17" hidden="1"/>
    <cellStyle name="Titre 2" xfId="30126" builtinId="17" hidden="1"/>
    <cellStyle name="Titre 2" xfId="30166" builtinId="17" hidden="1"/>
    <cellStyle name="Titre 2" xfId="30205" builtinId="17" hidden="1"/>
    <cellStyle name="Titre 2" xfId="30243" builtinId="17" hidden="1"/>
    <cellStyle name="Titre 2" xfId="29389" builtinId="17" hidden="1"/>
    <cellStyle name="Titre 2" xfId="30278" builtinId="17" hidden="1"/>
    <cellStyle name="Titre 2" xfId="30317" builtinId="17" hidden="1"/>
    <cellStyle name="Titre 2" xfId="30355" builtinId="17" hidden="1"/>
    <cellStyle name="Titre 2" xfId="30394" builtinId="17" hidden="1"/>
    <cellStyle name="Titre 2" xfId="30433" builtinId="17" hidden="1"/>
    <cellStyle name="Titre 2" xfId="30472" builtinId="17" hidden="1"/>
    <cellStyle name="Titre 2" xfId="30512" builtinId="17" hidden="1"/>
    <cellStyle name="Titre 2" xfId="30551" builtinId="17" hidden="1"/>
    <cellStyle name="Titre 2" xfId="30589" builtinId="17" hidden="1"/>
    <cellStyle name="Titre 2" xfId="30628" builtinId="17" hidden="1"/>
    <cellStyle name="Titre 2" xfId="30667" builtinId="17" hidden="1"/>
    <cellStyle name="Titre 2" xfId="30706" builtinId="17" hidden="1"/>
    <cellStyle name="Titre 2" xfId="30746" builtinId="17" hidden="1"/>
    <cellStyle name="Titre 2" xfId="30785" builtinId="17" hidden="1"/>
    <cellStyle name="Titre 2" xfId="30825" builtinId="17" hidden="1"/>
    <cellStyle name="Titre 2" xfId="30864" builtinId="17" hidden="1"/>
    <cellStyle name="Titre 2" xfId="30904" builtinId="17" hidden="1"/>
    <cellStyle name="Titre 2" xfId="30943" builtinId="17" hidden="1"/>
    <cellStyle name="Titre 2" xfId="30980" builtinId="17" hidden="1"/>
    <cellStyle name="Titre 2" xfId="29428" builtinId="17" hidden="1"/>
    <cellStyle name="Titre 2" xfId="30988" builtinId="17" hidden="1"/>
    <cellStyle name="Titre 2" xfId="31027" builtinId="17" hidden="1"/>
    <cellStyle name="Titre 2" xfId="31065" builtinId="17" hidden="1"/>
    <cellStyle name="Titre 2" xfId="31104" builtinId="17" hidden="1"/>
    <cellStyle name="Titre 2" xfId="31143" builtinId="17" hidden="1"/>
    <cellStyle name="Titre 2" xfId="31182" builtinId="17" hidden="1"/>
    <cellStyle name="Titre 2" xfId="31222" builtinId="17" hidden="1"/>
    <cellStyle name="Titre 2" xfId="31261" builtinId="17" hidden="1"/>
    <cellStyle name="Titre 2" xfId="31299" builtinId="17" hidden="1"/>
    <cellStyle name="Titre 2" xfId="31338" builtinId="17" hidden="1"/>
    <cellStyle name="Titre 2" xfId="31377" builtinId="17" hidden="1"/>
    <cellStyle name="Titre 2" xfId="31416" builtinId="17" hidden="1"/>
    <cellStyle name="Titre 2" xfId="31456" builtinId="17" hidden="1"/>
    <cellStyle name="Titre 2" xfId="31495" builtinId="17" hidden="1"/>
    <cellStyle name="Titre 2" xfId="31535" builtinId="17" hidden="1"/>
    <cellStyle name="Titre 2" xfId="31574" builtinId="17" hidden="1"/>
    <cellStyle name="Titre 2" xfId="31614" builtinId="17" hidden="1"/>
    <cellStyle name="Titre 2" xfId="31653" builtinId="17" hidden="1"/>
    <cellStyle name="Titre 2" xfId="29328" builtinId="17" hidden="1"/>
    <cellStyle name="Titre 2" xfId="28517" builtinId="17" hidden="1"/>
    <cellStyle name="Titre 2" xfId="31706" builtinId="17" hidden="1"/>
    <cellStyle name="Titre 2" xfId="31745" builtinId="17" hidden="1"/>
    <cellStyle name="Titre 2" xfId="31783" builtinId="17" hidden="1"/>
    <cellStyle name="Titre 2" xfId="31822" builtinId="17" hidden="1"/>
    <cellStyle name="Titre 2" xfId="31861" builtinId="17" hidden="1"/>
    <cellStyle name="Titre 2" xfId="31900" builtinId="17" hidden="1"/>
    <cellStyle name="Titre 2" xfId="31940" builtinId="17" hidden="1"/>
    <cellStyle name="Titre 2" xfId="31979" builtinId="17" hidden="1"/>
    <cellStyle name="Titre 2" xfId="32017" builtinId="17" hidden="1"/>
    <cellStyle name="Titre 2" xfId="32056" builtinId="17" hidden="1"/>
    <cellStyle name="Titre 2" xfId="32095" builtinId="17" hidden="1"/>
    <cellStyle name="Titre 2" xfId="32134" builtinId="17" hidden="1"/>
    <cellStyle name="Titre 2" xfId="32174" builtinId="17" hidden="1"/>
    <cellStyle name="Titre 2" xfId="32213" builtinId="17" hidden="1"/>
    <cellStyle name="Titre 2" xfId="32253" builtinId="17" hidden="1"/>
    <cellStyle name="Titre 2" xfId="32292" builtinId="17" hidden="1"/>
    <cellStyle name="Titre 2" xfId="32332" builtinId="17" hidden="1"/>
    <cellStyle name="Titre 2" xfId="32371" builtinId="17" hidden="1"/>
    <cellStyle name="Titre 2" xfId="32410" builtinId="17" hidden="1"/>
    <cellStyle name="Titre 2" xfId="32566" builtinId="17" hidden="1"/>
    <cellStyle name="Titre 2" xfId="32606" builtinId="17" hidden="1"/>
    <cellStyle name="Titre 2" xfId="32645" builtinId="17" hidden="1"/>
    <cellStyle name="Titre 2" xfId="32683" builtinId="17" hidden="1"/>
    <cellStyle name="Titre 2" xfId="32722" builtinId="17" hidden="1"/>
    <cellStyle name="Titre 2" xfId="32761" builtinId="17" hidden="1"/>
    <cellStyle name="Titre 2" xfId="32800" builtinId="17" hidden="1"/>
    <cellStyle name="Titre 2" xfId="32840" builtinId="17" hidden="1"/>
    <cellStyle name="Titre 2" xfId="32879" builtinId="17" hidden="1"/>
    <cellStyle name="Titre 2" xfId="32917" builtinId="17" hidden="1"/>
    <cellStyle name="Titre 2" xfId="32956" builtinId="17" hidden="1"/>
    <cellStyle name="Titre 2" xfId="32995" builtinId="17" hidden="1"/>
    <cellStyle name="Titre 2" xfId="33034" builtinId="17" hidden="1"/>
    <cellStyle name="Titre 2" xfId="33074" builtinId="17" hidden="1"/>
    <cellStyle name="Titre 2" xfId="33113" builtinId="17" hidden="1"/>
    <cellStyle name="Titre 2" xfId="33154" builtinId="17" hidden="1"/>
    <cellStyle name="Titre 2" xfId="33193" builtinId="17" hidden="1"/>
    <cellStyle name="Titre 2" xfId="33233" builtinId="17" hidden="1"/>
    <cellStyle name="Titre 2" xfId="33272" builtinId="17" hidden="1"/>
    <cellStyle name="Titre 2" xfId="33310" builtinId="17" hidden="1"/>
    <cellStyle name="Titre 2" xfId="32460" builtinId="17" hidden="1"/>
    <cellStyle name="Titre 2" xfId="33345" builtinId="17" hidden="1"/>
    <cellStyle name="Titre 2" xfId="33384" builtinId="17" hidden="1"/>
    <cellStyle name="Titre 2" xfId="33422" builtinId="17" hidden="1"/>
    <cellStyle name="Titre 2" xfId="33461" builtinId="17" hidden="1"/>
    <cellStyle name="Titre 2" xfId="33500" builtinId="17" hidden="1"/>
    <cellStyle name="Titre 2" xfId="33539" builtinId="17" hidden="1"/>
    <cellStyle name="Titre 2" xfId="33579" builtinId="17" hidden="1"/>
    <cellStyle name="Titre 2" xfId="33618" builtinId="17" hidden="1"/>
    <cellStyle name="Titre 2" xfId="33656" builtinId="17" hidden="1"/>
    <cellStyle name="Titre 2" xfId="33695" builtinId="17" hidden="1"/>
    <cellStyle name="Titre 2" xfId="33734" builtinId="17" hidden="1"/>
    <cellStyle name="Titre 2" xfId="33773" builtinId="17" hidden="1"/>
    <cellStyle name="Titre 2" xfId="33813" builtinId="17" hidden="1"/>
    <cellStyle name="Titre 2" xfId="33852" builtinId="17" hidden="1"/>
    <cellStyle name="Titre 2" xfId="33892" builtinId="17" hidden="1"/>
    <cellStyle name="Titre 2" xfId="33931" builtinId="17" hidden="1"/>
    <cellStyle name="Titre 2" xfId="33971" builtinId="17" hidden="1"/>
    <cellStyle name="Titre 2" xfId="34010" builtinId="17" hidden="1"/>
    <cellStyle name="Titre 2" xfId="34047" builtinId="17" hidden="1"/>
    <cellStyle name="Titre 2" xfId="32499" builtinId="17" hidden="1"/>
    <cellStyle name="Titre 2" xfId="34055" builtinId="17" hidden="1"/>
    <cellStyle name="Titre 2" xfId="34094" builtinId="17" hidden="1"/>
    <cellStyle name="Titre 2" xfId="34132" builtinId="17" hidden="1"/>
    <cellStyle name="Titre 2" xfId="34171" builtinId="17" hidden="1"/>
    <cellStyle name="Titre 2" xfId="34210" builtinId="17" hidden="1"/>
    <cellStyle name="Titre 2" xfId="34249" builtinId="17" hidden="1"/>
    <cellStyle name="Titre 2" xfId="34289" builtinId="17" hidden="1"/>
    <cellStyle name="Titre 2" xfId="34328" builtinId="17" hidden="1"/>
    <cellStyle name="Titre 2" xfId="34366" builtinId="17" hidden="1"/>
    <cellStyle name="Titre 2" xfId="34405" builtinId="17" hidden="1"/>
    <cellStyle name="Titre 2" xfId="34444" builtinId="17" hidden="1"/>
    <cellStyle name="Titre 2" xfId="34483" builtinId="17" hidden="1"/>
    <cellStyle name="Titre 2" xfId="34523" builtinId="17" hidden="1"/>
    <cellStyle name="Titre 2" xfId="34562" builtinId="17" hidden="1"/>
    <cellStyle name="Titre 2" xfId="34602" builtinId="17" hidden="1"/>
    <cellStyle name="Titre 2" xfId="34641" builtinId="17" hidden="1"/>
    <cellStyle name="Titre 2" xfId="34681" builtinId="17" hidden="1"/>
    <cellStyle name="Titre 2" xfId="34720" builtinId="17" hidden="1"/>
    <cellStyle name="Titre 2" xfId="29327" builtinId="17" hidden="1"/>
    <cellStyle name="Titre 2" xfId="34760" builtinId="17" hidden="1"/>
    <cellStyle name="Titre 2" xfId="34800" builtinId="17" hidden="1"/>
    <cellStyle name="Titre 2" xfId="34839" builtinId="17" hidden="1"/>
    <cellStyle name="Titre 2" xfId="34877" builtinId="17" hidden="1"/>
    <cellStyle name="Titre 2" xfId="34916" builtinId="17" hidden="1"/>
    <cellStyle name="Titre 2" xfId="34955" builtinId="17" hidden="1"/>
    <cellStyle name="Titre 2" xfId="34994" builtinId="17" hidden="1"/>
    <cellStyle name="Titre 2" xfId="35034" builtinId="17" hidden="1"/>
    <cellStyle name="Titre 2" xfId="35073" builtinId="17" hidden="1"/>
    <cellStyle name="Titre 2" xfId="35111" builtinId="17" hidden="1"/>
    <cellStyle name="Titre 2" xfId="35150" builtinId="17" hidden="1"/>
    <cellStyle name="Titre 2" xfId="35189" builtinId="17" hidden="1"/>
    <cellStyle name="Titre 2" xfId="35228" builtinId="17" hidden="1"/>
    <cellStyle name="Titre 2" xfId="35268" builtinId="17" hidden="1"/>
    <cellStyle name="Titre 2" xfId="35307" builtinId="17" hidden="1"/>
    <cellStyle name="Titre 2" xfId="35347" builtinId="17" hidden="1"/>
    <cellStyle name="Titre 2" xfId="35386" builtinId="17" hidden="1"/>
    <cellStyle name="Titre 2" xfId="35426" builtinId="17" hidden="1"/>
    <cellStyle name="Titre 2" xfId="35465" builtinId="17" hidden="1"/>
    <cellStyle name="Titre 2" xfId="35504" builtinId="17" hidden="1"/>
    <cellStyle name="Titre 2" xfId="35660" builtinId="17" hidden="1"/>
    <cellStyle name="Titre 2" xfId="35700" builtinId="17" hidden="1"/>
    <cellStyle name="Titre 2" xfId="35739" builtinId="17" hidden="1"/>
    <cellStyle name="Titre 2" xfId="35777" builtinId="17" hidden="1"/>
    <cellStyle name="Titre 2" xfId="35816" builtinId="17" hidden="1"/>
    <cellStyle name="Titre 2" xfId="35855" builtinId="17" hidden="1"/>
    <cellStyle name="Titre 2" xfId="35894" builtinId="17" hidden="1"/>
    <cellStyle name="Titre 2" xfId="35934" builtinId="17" hidden="1"/>
    <cellStyle name="Titre 2" xfId="35973" builtinId="17" hidden="1"/>
    <cellStyle name="Titre 2" xfId="36011" builtinId="17" hidden="1"/>
    <cellStyle name="Titre 2" xfId="36050" builtinId="17" hidden="1"/>
    <cellStyle name="Titre 2" xfId="36089" builtinId="17" hidden="1"/>
    <cellStyle name="Titre 2" xfId="36128" builtinId="17" hidden="1"/>
    <cellStyle name="Titre 2" xfId="36168" builtinId="17" hidden="1"/>
    <cellStyle name="Titre 2" xfId="36207" builtinId="17" hidden="1"/>
    <cellStyle name="Titre 2" xfId="36248" builtinId="17" hidden="1"/>
    <cellStyle name="Titre 2" xfId="36287" builtinId="17" hidden="1"/>
    <cellStyle name="Titre 2" xfId="36327" builtinId="17" hidden="1"/>
    <cellStyle name="Titre 2" xfId="36366" builtinId="17" hidden="1"/>
    <cellStyle name="Titre 2" xfId="36404" builtinId="17" hidden="1"/>
    <cellStyle name="Titre 2" xfId="35554" builtinId="17" hidden="1"/>
    <cellStyle name="Titre 2" xfId="36439" builtinId="17" hidden="1"/>
    <cellStyle name="Titre 2" xfId="36478" builtinId="17" hidden="1"/>
    <cellStyle name="Titre 2" xfId="36516" builtinId="17" hidden="1"/>
    <cellStyle name="Titre 2" xfId="36555" builtinId="17" hidden="1"/>
    <cellStyle name="Titre 2" xfId="36594" builtinId="17" hidden="1"/>
    <cellStyle name="Titre 2" xfId="36633" builtinId="17" hidden="1"/>
    <cellStyle name="Titre 2" xfId="36673" builtinId="17" hidden="1"/>
    <cellStyle name="Titre 2" xfId="36712" builtinId="17" hidden="1"/>
    <cellStyle name="Titre 2" xfId="36750" builtinId="17" hidden="1"/>
    <cellStyle name="Titre 2" xfId="36789" builtinId="17" hidden="1"/>
    <cellStyle name="Titre 2" xfId="36828" builtinId="17" hidden="1"/>
    <cellStyle name="Titre 2" xfId="36867" builtinId="17" hidden="1"/>
    <cellStyle name="Titre 2" xfId="36907" builtinId="17" hidden="1"/>
    <cellStyle name="Titre 2" xfId="36946" builtinId="17" hidden="1"/>
    <cellStyle name="Titre 2" xfId="36986" builtinId="17" hidden="1"/>
    <cellStyle name="Titre 2" xfId="37025" builtinId="17" hidden="1"/>
    <cellStyle name="Titre 2" xfId="37065" builtinId="17" hidden="1"/>
    <cellStyle name="Titre 2" xfId="37104" builtinId="17" hidden="1"/>
    <cellStyle name="Titre 2" xfId="37141" builtinId="17" hidden="1"/>
    <cellStyle name="Titre 2" xfId="35593" builtinId="17" hidden="1"/>
    <cellStyle name="Titre 2" xfId="37149" builtinId="17" hidden="1"/>
    <cellStyle name="Titre 2" xfId="37188" builtinId="17" hidden="1"/>
    <cellStyle name="Titre 2" xfId="37226" builtinId="17" hidden="1"/>
    <cellStyle name="Titre 2" xfId="37265" builtinId="17" hidden="1"/>
    <cellStyle name="Titre 2" xfId="37304" builtinId="17" hidden="1"/>
    <cellStyle name="Titre 2" xfId="37343" builtinId="17" hidden="1"/>
    <cellStyle name="Titre 2" xfId="37383" builtinId="17" hidden="1"/>
    <cellStyle name="Titre 2" xfId="37422" builtinId="17" hidden="1"/>
    <cellStyle name="Titre 2" xfId="37460" builtinId="17" hidden="1"/>
    <cellStyle name="Titre 2" xfId="37499" builtinId="17" hidden="1"/>
    <cellStyle name="Titre 2" xfId="37538" builtinId="17" hidden="1"/>
    <cellStyle name="Titre 2" xfId="37577" builtinId="17" hidden="1"/>
    <cellStyle name="Titre 2" xfId="37617" builtinId="17" hidden="1"/>
    <cellStyle name="Titre 2" xfId="37656" builtinId="17" hidden="1"/>
    <cellStyle name="Titre 2" xfId="37696" builtinId="17" hidden="1"/>
    <cellStyle name="Titre 2" xfId="37735" builtinId="17" hidden="1"/>
    <cellStyle name="Titre 2" xfId="37775" builtinId="17" hidden="1"/>
    <cellStyle name="Titre 2" xfId="37814" builtinId="17" hidden="1"/>
    <cellStyle name="Titre 2" xfId="37853" builtinId="17" hidden="1"/>
    <cellStyle name="Titre 2" xfId="37892" builtinId="17" hidden="1"/>
    <cellStyle name="Titre 2" xfId="37932" builtinId="17" hidden="1"/>
    <cellStyle name="Titre 2" xfId="37971" builtinId="17" hidden="1"/>
    <cellStyle name="Titre 2" xfId="38009" builtinId="17" hidden="1"/>
    <cellStyle name="Titre 2" xfId="38048" builtinId="17" hidden="1"/>
    <cellStyle name="Titre 2" xfId="38087" builtinId="17" hidden="1"/>
    <cellStyle name="Titre 2" xfId="38126" builtinId="17" hidden="1"/>
    <cellStyle name="Titre 2" xfId="38166" builtinId="17" hidden="1"/>
    <cellStyle name="Titre 2" xfId="38205" builtinId="17" hidden="1"/>
    <cellStyle name="Titre 2" xfId="38243" builtinId="17" hidden="1"/>
    <cellStyle name="Titre 2" xfId="38282" builtinId="17" hidden="1"/>
    <cellStyle name="Titre 2" xfId="38321" builtinId="17" hidden="1"/>
    <cellStyle name="Titre 2" xfId="38360" builtinId="17" hidden="1"/>
    <cellStyle name="Titre 2" xfId="38400" builtinId="17" hidden="1"/>
    <cellStyle name="Titre 2" xfId="38439" builtinId="17" hidden="1"/>
    <cellStyle name="Titre 2" xfId="38479" builtinId="17" hidden="1"/>
    <cellStyle name="Titre 2" xfId="38518" builtinId="17" hidden="1"/>
    <cellStyle name="Titre 2" xfId="38558" builtinId="17" hidden="1"/>
    <cellStyle name="Titre 2" xfId="38597" builtinId="17" hidden="1"/>
    <cellStyle name="Titre 2" xfId="38636" builtinId="17" hidden="1"/>
    <cellStyle name="Titre 2" xfId="38792" builtinId="17" hidden="1"/>
    <cellStyle name="Titre 2" xfId="38832" builtinId="17" hidden="1"/>
    <cellStyle name="Titre 2" xfId="38871" builtinId="17" hidden="1"/>
    <cellStyle name="Titre 2" xfId="38909" builtinId="17" hidden="1"/>
    <cellStyle name="Titre 2" xfId="38948" builtinId="17" hidden="1"/>
    <cellStyle name="Titre 2" xfId="38987" builtinId="17" hidden="1"/>
    <cellStyle name="Titre 2" xfId="39026" builtinId="17" hidden="1"/>
    <cellStyle name="Titre 2" xfId="39066" builtinId="17" hidden="1"/>
    <cellStyle name="Titre 2" xfId="39105" builtinId="17" hidden="1"/>
    <cellStyle name="Titre 2" xfId="39143" builtinId="17" hidden="1"/>
    <cellStyle name="Titre 2" xfId="39182" builtinId="17" hidden="1"/>
    <cellStyle name="Titre 2" xfId="39221" builtinId="17" hidden="1"/>
    <cellStyle name="Titre 2" xfId="39260" builtinId="17" hidden="1"/>
    <cellStyle name="Titre 2" xfId="39300" builtinId="17" hidden="1"/>
    <cellStyle name="Titre 2" xfId="39339" builtinId="17" hidden="1"/>
    <cellStyle name="Titre 2" xfId="39380" builtinId="17" hidden="1"/>
    <cellStyle name="Titre 2" xfId="39419" builtinId="17" hidden="1"/>
    <cellStyle name="Titre 2" xfId="39459" builtinId="17" hidden="1"/>
    <cellStyle name="Titre 2" xfId="39498" builtinId="17" hidden="1"/>
    <cellStyle name="Titre 2" xfId="39536" builtinId="17" hidden="1"/>
    <cellStyle name="Titre 2" xfId="38686" builtinId="17" hidden="1"/>
    <cellStyle name="Titre 2" xfId="39571" builtinId="17" hidden="1"/>
    <cellStyle name="Titre 2" xfId="39610" builtinId="17" hidden="1"/>
    <cellStyle name="Titre 2" xfId="39648" builtinId="17" hidden="1"/>
    <cellStyle name="Titre 2" xfId="39687" builtinId="17" hidden="1"/>
    <cellStyle name="Titre 2" xfId="39726" builtinId="17" hidden="1"/>
    <cellStyle name="Titre 2" xfId="39765" builtinId="17" hidden="1"/>
    <cellStyle name="Titre 2" xfId="39805" builtinId="17" hidden="1"/>
    <cellStyle name="Titre 2" xfId="39844" builtinId="17" hidden="1"/>
    <cellStyle name="Titre 2" xfId="39882" builtinId="17" hidden="1"/>
    <cellStyle name="Titre 2" xfId="39921" builtinId="17" hidden="1"/>
    <cellStyle name="Titre 2" xfId="39960" builtinId="17" hidden="1"/>
    <cellStyle name="Titre 2" xfId="39999" builtinId="17" hidden="1"/>
    <cellStyle name="Titre 2" xfId="40039" builtinId="17" hidden="1"/>
    <cellStyle name="Titre 2" xfId="40078" builtinId="17" hidden="1"/>
    <cellStyle name="Titre 2" xfId="40118" builtinId="17" hidden="1"/>
    <cellStyle name="Titre 2" xfId="40157" builtinId="17" hidden="1"/>
    <cellStyle name="Titre 2" xfId="40197" builtinId="17" hidden="1"/>
    <cellStyle name="Titre 2" xfId="40236" builtinId="17" hidden="1"/>
    <cellStyle name="Titre 2" xfId="40273" builtinId="17" hidden="1"/>
    <cellStyle name="Titre 2" xfId="38725" builtinId="17" hidden="1"/>
    <cellStyle name="Titre 2" xfId="40281" builtinId="17" hidden="1"/>
    <cellStyle name="Titre 2" xfId="40320" builtinId="17" hidden="1"/>
    <cellStyle name="Titre 2" xfId="40358" builtinId="17" hidden="1"/>
    <cellStyle name="Titre 2" xfId="40397" builtinId="17" hidden="1"/>
    <cellStyle name="Titre 2" xfId="40436" builtinId="17" hidden="1"/>
    <cellStyle name="Titre 2" xfId="40475" builtinId="17" hidden="1"/>
    <cellStyle name="Titre 2" xfId="40515" builtinId="17" hidden="1"/>
    <cellStyle name="Titre 2" xfId="40554" builtinId="17" hidden="1"/>
    <cellStyle name="Titre 2" xfId="40592" builtinId="17" hidden="1"/>
    <cellStyle name="Titre 2" xfId="40631" builtinId="17" hidden="1"/>
    <cellStyle name="Titre 2" xfId="40670" builtinId="17" hidden="1"/>
    <cellStyle name="Titre 2" xfId="40709" builtinId="17" hidden="1"/>
    <cellStyle name="Titre 2" xfId="40749" builtinId="17" hidden="1"/>
    <cellStyle name="Titre 2" xfId="40788" builtinId="17" hidden="1"/>
    <cellStyle name="Titre 2" xfId="40828" builtinId="17" hidden="1"/>
    <cellStyle name="Titre 2" xfId="40867" builtinId="17" hidden="1"/>
    <cellStyle name="Titre 2" xfId="40907" builtinId="17" hidden="1"/>
    <cellStyle name="Titre 2" xfId="40946" builtinId="17" hidden="1"/>
    <cellStyle name="Titre 2" xfId="41006" builtinId="17" hidden="1"/>
    <cellStyle name="Titre 2" xfId="41063" builtinId="17" hidden="1"/>
    <cellStyle name="Titre 2" xfId="41103" builtinId="17" hidden="1"/>
    <cellStyle name="Titre 2" xfId="41142" builtinId="17" hidden="1"/>
    <cellStyle name="Titre 2" xfId="41180" builtinId="17" hidden="1"/>
    <cellStyle name="Titre 2" xfId="41219" builtinId="17" hidden="1"/>
    <cellStyle name="Titre 2" xfId="41258" builtinId="17" hidden="1"/>
    <cellStyle name="Titre 2" xfId="41297" builtinId="17" hidden="1"/>
    <cellStyle name="Titre 2" xfId="41337" builtinId="17" hidden="1"/>
    <cellStyle name="Titre 2" xfId="41376" builtinId="17" hidden="1"/>
    <cellStyle name="Titre 2" xfId="41414" builtinId="17" hidden="1"/>
    <cellStyle name="Titre 2" xfId="41453" builtinId="17" hidden="1"/>
    <cellStyle name="Titre 2" xfId="41492" builtinId="17" hidden="1"/>
    <cellStyle name="Titre 2" xfId="41531" builtinId="17" hidden="1"/>
    <cellStyle name="Titre 2" xfId="41571" builtinId="17" hidden="1"/>
    <cellStyle name="Titre 2" xfId="41610" builtinId="17" hidden="1"/>
    <cellStyle name="Titre 2" xfId="41650" builtinId="17" hidden="1"/>
    <cellStyle name="Titre 2" xfId="41689" builtinId="17" hidden="1"/>
    <cellStyle name="Titre 2" xfId="41729" builtinId="17" hidden="1"/>
    <cellStyle name="Titre 2" xfId="41768" builtinId="17" hidden="1"/>
    <cellStyle name="Titre 2" xfId="41060" builtinId="17" hidden="1"/>
    <cellStyle name="Titre 2" xfId="41807" builtinId="17" hidden="1"/>
    <cellStyle name="Titre 2" xfId="41847" builtinId="17" hidden="1"/>
    <cellStyle name="Titre 2" xfId="41886" builtinId="17" hidden="1"/>
    <cellStyle name="Titre 2" xfId="41924" builtinId="17" hidden="1"/>
    <cellStyle name="Titre 2" xfId="41963" builtinId="17" hidden="1"/>
    <cellStyle name="Titre 2" xfId="42002" builtinId="17" hidden="1"/>
    <cellStyle name="Titre 2" xfId="42041" builtinId="17" hidden="1"/>
    <cellStyle name="Titre 2" xfId="42081" builtinId="17" hidden="1"/>
    <cellStyle name="Titre 2" xfId="42120" builtinId="17" hidden="1"/>
    <cellStyle name="Titre 2" xfId="42158" builtinId="17" hidden="1"/>
    <cellStyle name="Titre 2" xfId="42197" builtinId="17" hidden="1"/>
    <cellStyle name="Titre 2" xfId="42236" builtinId="17" hidden="1"/>
    <cellStyle name="Titre 2" xfId="42275" builtinId="17" hidden="1"/>
    <cellStyle name="Titre 2" xfId="42315" builtinId="17" hidden="1"/>
    <cellStyle name="Titre 2" xfId="42354" builtinId="17" hidden="1"/>
    <cellStyle name="Titre 2" xfId="42394" builtinId="17" hidden="1"/>
    <cellStyle name="Titre 2" xfId="42433" builtinId="17" hidden="1"/>
    <cellStyle name="Titre 2" xfId="42473" builtinId="17" hidden="1"/>
    <cellStyle name="Titre 2" xfId="42512" builtinId="17" hidden="1"/>
    <cellStyle name="Titre 2" xfId="42576" builtinId="17" hidden="1"/>
    <cellStyle name="Titre 2" xfId="42629" builtinId="17" hidden="1"/>
    <cellStyle name="Titre 2" xfId="42669" builtinId="17" hidden="1"/>
    <cellStyle name="Titre 2" xfId="42708" builtinId="17" hidden="1"/>
    <cellStyle name="Titre 2" xfId="42746" builtinId="17" hidden="1"/>
    <cellStyle name="Titre 2" xfId="42785" builtinId="17" hidden="1"/>
    <cellStyle name="Titre 2" xfId="42824" builtinId="17" hidden="1"/>
    <cellStyle name="Titre 2" xfId="42863" builtinId="17" hidden="1"/>
    <cellStyle name="Titre 2" xfId="42903" builtinId="17" hidden="1"/>
    <cellStyle name="Titre 2" xfId="42942" builtinId="17" hidden="1"/>
    <cellStyle name="Titre 2" xfId="42980" builtinId="17" hidden="1"/>
    <cellStyle name="Titre 2" xfId="43019" builtinId="17" hidden="1"/>
    <cellStyle name="Titre 2" xfId="43058" builtinId="17" hidden="1"/>
    <cellStyle name="Titre 2" xfId="43097" builtinId="17" hidden="1"/>
    <cellStyle name="Titre 2" xfId="43137" builtinId="17" hidden="1"/>
    <cellStyle name="Titre 2" xfId="43176" builtinId="17" hidden="1"/>
    <cellStyle name="Titre 2" xfId="43216" builtinId="17" hidden="1"/>
    <cellStyle name="Titre 2" xfId="43255" builtinId="17" hidden="1"/>
    <cellStyle name="Titre 2" xfId="43295" builtinId="17" hidden="1"/>
    <cellStyle name="Titre 2" xfId="43334" builtinId="17" hidden="1"/>
    <cellStyle name="Titre 2" xfId="42625" builtinId="17" hidden="1"/>
    <cellStyle name="Titre 2" xfId="43373" builtinId="17" hidden="1"/>
    <cellStyle name="Titre 2" xfId="43413" builtinId="17" hidden="1"/>
    <cellStyle name="Titre 2" xfId="43452" builtinId="17" hidden="1"/>
    <cellStyle name="Titre 2" xfId="43490" builtinId="17" hidden="1"/>
    <cellStyle name="Titre 2" xfId="43529" builtinId="17" hidden="1"/>
    <cellStyle name="Titre 2" xfId="43568" builtinId="17" hidden="1"/>
    <cellStyle name="Titre 2" xfId="43607" builtinId="17" hidden="1"/>
    <cellStyle name="Titre 2" xfId="43647" builtinId="17" hidden="1"/>
    <cellStyle name="Titre 2" xfId="43686" builtinId="17" hidden="1"/>
    <cellStyle name="Titre 2" xfId="43724" builtinId="17" hidden="1"/>
    <cellStyle name="Titre 2" xfId="43763" builtinId="17" hidden="1"/>
    <cellStyle name="Titre 2" xfId="43802" builtinId="17" hidden="1"/>
    <cellStyle name="Titre 2" xfId="43841" builtinId="17" hidden="1"/>
    <cellStyle name="Titre 2" xfId="43881" builtinId="17" hidden="1"/>
    <cellStyle name="Titre 2" xfId="43920" builtinId="17" hidden="1"/>
    <cellStyle name="Titre 2" xfId="43960" builtinId="17" hidden="1"/>
    <cellStyle name="Titre 2" xfId="43999" builtinId="17" hidden="1"/>
    <cellStyle name="Titre 2" xfId="44039" builtinId="17" hidden="1"/>
    <cellStyle name="Titre 2" xfId="44078" builtinId="17" hidden="1"/>
    <cellStyle name="Titre 2" xfId="44142" builtinId="17" hidden="1"/>
    <cellStyle name="Titre 2" xfId="44195" builtinId="17" hidden="1"/>
    <cellStyle name="Titre 2" xfId="44235" builtinId="17" hidden="1"/>
    <cellStyle name="Titre 2" xfId="44274" builtinId="17" hidden="1"/>
    <cellStyle name="Titre 2" xfId="44312" builtinId="17" hidden="1"/>
    <cellStyle name="Titre 2" xfId="44351" builtinId="17" hidden="1"/>
    <cellStyle name="Titre 2" xfId="44390" builtinId="17" hidden="1"/>
    <cellStyle name="Titre 2" xfId="44429" builtinId="17" hidden="1"/>
    <cellStyle name="Titre 2" xfId="44469" builtinId="17" hidden="1"/>
    <cellStyle name="Titre 2" xfId="44508" builtinId="17" hidden="1"/>
    <cellStyle name="Titre 2" xfId="44546" builtinId="17" hidden="1"/>
    <cellStyle name="Titre 2" xfId="44585" builtinId="17" hidden="1"/>
    <cellStyle name="Titre 2" xfId="44624" builtinId="17" hidden="1"/>
    <cellStyle name="Titre 2" xfId="44663" builtinId="17" hidden="1"/>
    <cellStyle name="Titre 2" xfId="44703" builtinId="17" hidden="1"/>
    <cellStyle name="Titre 2" xfId="44742" builtinId="17" hidden="1"/>
    <cellStyle name="Titre 2" xfId="44782" builtinId="17" hidden="1"/>
    <cellStyle name="Titre 2" xfId="44821" builtinId="17" hidden="1"/>
    <cellStyle name="Titre 2" xfId="44861" builtinId="17" hidden="1"/>
    <cellStyle name="Titre 2" xfId="44900" builtinId="17" hidden="1"/>
    <cellStyle name="Titre 2" xfId="44191" builtinId="17" hidden="1"/>
    <cellStyle name="Titre 2" xfId="44939" builtinId="17" hidden="1"/>
    <cellStyle name="Titre 2" xfId="44979" builtinId="17" hidden="1"/>
    <cellStyle name="Titre 2" xfId="45018" builtinId="17" hidden="1"/>
    <cellStyle name="Titre 2" xfId="45056" builtinId="17" hidden="1"/>
    <cellStyle name="Titre 2" xfId="45095" builtinId="17" hidden="1"/>
    <cellStyle name="Titre 2" xfId="45134" builtinId="17" hidden="1"/>
    <cellStyle name="Titre 2" xfId="45173" builtinId="17" hidden="1"/>
    <cellStyle name="Titre 2" xfId="45213" builtinId="17" hidden="1"/>
    <cellStyle name="Titre 2" xfId="45252" builtinId="17" hidden="1"/>
    <cellStyle name="Titre 2" xfId="45290" builtinId="17" hidden="1"/>
    <cellStyle name="Titre 2" xfId="45329" builtinId="17" hidden="1"/>
    <cellStyle name="Titre 2" xfId="45368" builtinId="17" hidden="1"/>
    <cellStyle name="Titre 2" xfId="45407" builtinId="17" hidden="1"/>
    <cellStyle name="Titre 2" xfId="45447" builtinId="17" hidden="1"/>
    <cellStyle name="Titre 2" xfId="45486" builtinId="17" hidden="1"/>
    <cellStyle name="Titre 2" xfId="45526" builtinId="17" hidden="1"/>
    <cellStyle name="Titre 2" xfId="45565" builtinId="17" hidden="1"/>
    <cellStyle name="Titre 2" xfId="45605" builtinId="17" hidden="1"/>
    <cellStyle name="Titre 2" xfId="45644" builtinId="17" hidden="1"/>
    <cellStyle name="Titre 2" xfId="45683" builtinId="17" hidden="1"/>
    <cellStyle name="Titre 2" xfId="45722" builtinId="17" hidden="1"/>
    <cellStyle name="Titre 2" xfId="45762" builtinId="17" hidden="1"/>
    <cellStyle name="Titre 2" xfId="45802" builtinId="17" hidden="1"/>
    <cellStyle name="Titre 2" xfId="45842" builtinId="17" hidden="1"/>
    <cellStyle name="Titre 2" xfId="45879" builtinId="17" hidden="1"/>
    <cellStyle name="Titre 2" xfId="45916" builtinId="17" hidden="1"/>
    <cellStyle name="Titre 3" xfId="83" builtinId="18" hidden="1"/>
    <cellStyle name="Titre 3" xfId="120" builtinId="18" hidden="1"/>
    <cellStyle name="Titre 3" xfId="45" builtinId="18" hidden="1"/>
    <cellStyle name="Titre 3" xfId="157" builtinId="18" hidden="1"/>
    <cellStyle name="Titre 3" xfId="195" builtinId="18" hidden="1"/>
    <cellStyle name="Titre 3" xfId="233" builtinId="18" hidden="1"/>
    <cellStyle name="Titre 3" xfId="271" builtinId="18" hidden="1"/>
    <cellStyle name="Titre 3" xfId="309" builtinId="18" hidden="1"/>
    <cellStyle name="Titre 3" xfId="349" builtinId="18" hidden="1"/>
    <cellStyle name="Titre 3" xfId="388" builtinId="18" hidden="1"/>
    <cellStyle name="Titre 3" xfId="426" builtinId="18" hidden="1"/>
    <cellStyle name="Titre 3" xfId="465" builtinId="18" hidden="1"/>
    <cellStyle name="Titre 3" xfId="504" builtinId="18" hidden="1"/>
    <cellStyle name="Titre 3" xfId="543" builtinId="18" hidden="1"/>
    <cellStyle name="Titre 3" xfId="583" builtinId="18" hidden="1"/>
    <cellStyle name="Titre 3" xfId="622" builtinId="18" hidden="1"/>
    <cellStyle name="Titre 3" xfId="660" builtinId="18" hidden="1"/>
    <cellStyle name="Titre 3" xfId="699" builtinId="18" hidden="1"/>
    <cellStyle name="Titre 3" xfId="738" builtinId="18" hidden="1"/>
    <cellStyle name="Titre 3" xfId="777" builtinId="18" hidden="1"/>
    <cellStyle name="Titre 3" xfId="817" builtinId="18" hidden="1"/>
    <cellStyle name="Titre 3" xfId="856" builtinId="18" hidden="1"/>
    <cellStyle name="Titre 3" xfId="896" builtinId="18" hidden="1"/>
    <cellStyle name="Titre 3" xfId="935" builtinId="18" hidden="1"/>
    <cellStyle name="Titre 3" xfId="975" builtinId="18" hidden="1"/>
    <cellStyle name="Titre 3" xfId="1014" builtinId="18" hidden="1"/>
    <cellStyle name="Titre 3" xfId="1053" builtinId="18" hidden="1"/>
    <cellStyle name="Titre 3" xfId="1209" builtinId="18" hidden="1"/>
    <cellStyle name="Titre 3" xfId="1249" builtinId="18" hidden="1"/>
    <cellStyle name="Titre 3" xfId="1288" builtinId="18" hidden="1"/>
    <cellStyle name="Titre 3" xfId="1326" builtinId="18" hidden="1"/>
    <cellStyle name="Titre 3" xfId="1365" builtinId="18" hidden="1"/>
    <cellStyle name="Titre 3" xfId="1404" builtinId="18" hidden="1"/>
    <cellStyle name="Titre 3" xfId="1443" builtinId="18" hidden="1"/>
    <cellStyle name="Titre 3" xfId="1483" builtinId="18" hidden="1"/>
    <cellStyle name="Titre 3" xfId="1522" builtinId="18" hidden="1"/>
    <cellStyle name="Titre 3" xfId="1560" builtinId="18" hidden="1"/>
    <cellStyle name="Titre 3" xfId="1599" builtinId="18" hidden="1"/>
    <cellStyle name="Titre 3" xfId="1638" builtinId="18" hidden="1"/>
    <cellStyle name="Titre 3" xfId="1677" builtinId="18" hidden="1"/>
    <cellStyle name="Titre 3" xfId="1717" builtinId="18" hidden="1"/>
    <cellStyle name="Titre 3" xfId="1756" builtinId="18" hidden="1"/>
    <cellStyle name="Titre 3" xfId="1797" builtinId="18" hidden="1"/>
    <cellStyle name="Titre 3" xfId="1836" builtinId="18" hidden="1"/>
    <cellStyle name="Titre 3" xfId="1876" builtinId="18" hidden="1"/>
    <cellStyle name="Titre 3" xfId="1915" builtinId="18" hidden="1"/>
    <cellStyle name="Titre 3" xfId="1203" builtinId="18" hidden="1"/>
    <cellStyle name="Titre 3" xfId="1101" builtinId="18" hidden="1"/>
    <cellStyle name="Titre 3" xfId="1988" builtinId="18" hidden="1"/>
    <cellStyle name="Titre 3" xfId="2027" builtinId="18" hidden="1"/>
    <cellStyle name="Titre 3" xfId="2065" builtinId="18" hidden="1"/>
    <cellStyle name="Titre 3" xfId="2104" builtinId="18" hidden="1"/>
    <cellStyle name="Titre 3" xfId="2143" builtinId="18" hidden="1"/>
    <cellStyle name="Titre 3" xfId="2182" builtinId="18" hidden="1"/>
    <cellStyle name="Titre 3" xfId="2222" builtinId="18" hidden="1"/>
    <cellStyle name="Titre 3" xfId="2261" builtinId="18" hidden="1"/>
    <cellStyle name="Titre 3" xfId="2299" builtinId="18" hidden="1"/>
    <cellStyle name="Titre 3" xfId="2338" builtinId="18" hidden="1"/>
    <cellStyle name="Titre 3" xfId="2377" builtinId="18" hidden="1"/>
    <cellStyle name="Titre 3" xfId="2416" builtinId="18" hidden="1"/>
    <cellStyle name="Titre 3" xfId="2456" builtinId="18" hidden="1"/>
    <cellStyle name="Titre 3" xfId="2495" builtinId="18" hidden="1"/>
    <cellStyle name="Titre 3" xfId="2535" builtinId="18" hidden="1"/>
    <cellStyle name="Titre 3" xfId="2574" builtinId="18" hidden="1"/>
    <cellStyle name="Titre 3" xfId="2614" builtinId="18" hidden="1"/>
    <cellStyle name="Titre 3" xfId="2653" builtinId="18" hidden="1"/>
    <cellStyle name="Titre 3" xfId="1107" builtinId="18" hidden="1"/>
    <cellStyle name="Titre 3" xfId="1142" builtinId="18" hidden="1"/>
    <cellStyle name="Titre 3" xfId="2698" builtinId="18" hidden="1"/>
    <cellStyle name="Titre 3" xfId="2737" builtinId="18" hidden="1"/>
    <cellStyle name="Titre 3" xfId="2775" builtinId="18" hidden="1"/>
    <cellStyle name="Titre 3" xfId="2814" builtinId="18" hidden="1"/>
    <cellStyle name="Titre 3" xfId="2853" builtinId="18" hidden="1"/>
    <cellStyle name="Titre 3" xfId="2892" builtinId="18" hidden="1"/>
    <cellStyle name="Titre 3" xfId="2932" builtinId="18" hidden="1"/>
    <cellStyle name="Titre 3" xfId="2971" builtinId="18" hidden="1"/>
    <cellStyle name="Titre 3" xfId="3009" builtinId="18" hidden="1"/>
    <cellStyle name="Titre 3" xfId="3048" builtinId="18" hidden="1"/>
    <cellStyle name="Titre 3" xfId="3087" builtinId="18" hidden="1"/>
    <cellStyle name="Titre 3" xfId="3126" builtinId="18" hidden="1"/>
    <cellStyle name="Titre 3" xfId="3166" builtinId="18" hidden="1"/>
    <cellStyle name="Titre 3" xfId="3205" builtinId="18" hidden="1"/>
    <cellStyle name="Titre 3" xfId="3245" builtinId="18" hidden="1"/>
    <cellStyle name="Titre 3" xfId="3284" builtinId="18" hidden="1"/>
    <cellStyle name="Titre 3" xfId="3324" builtinId="18" hidden="1"/>
    <cellStyle name="Titre 3" xfId="3363" builtinId="18" hidden="1"/>
    <cellStyle name="Titre 3" xfId="3402" builtinId="18" hidden="1"/>
    <cellStyle name="Titre 3" xfId="3593" builtinId="18" hidden="1"/>
    <cellStyle name="Titre 3" xfId="3637" builtinId="18" hidden="1"/>
    <cellStyle name="Titre 3" xfId="3676" builtinId="18" hidden="1"/>
    <cellStyle name="Titre 3" xfId="3714" builtinId="18" hidden="1"/>
    <cellStyle name="Titre 3" xfId="3753" builtinId="18" hidden="1"/>
    <cellStyle name="Titre 3" xfId="3792" builtinId="18" hidden="1"/>
    <cellStyle name="Titre 3" xfId="3831" builtinId="18" hidden="1"/>
    <cellStyle name="Titre 3" xfId="3871" builtinId="18" hidden="1"/>
    <cellStyle name="Titre 3" xfId="3910" builtinId="18" hidden="1"/>
    <cellStyle name="Titre 3" xfId="3948" builtinId="18" hidden="1"/>
    <cellStyle name="Titre 3" xfId="3987" builtinId="18" hidden="1"/>
    <cellStyle name="Titre 3" xfId="4030" builtinId="18" hidden="1"/>
    <cellStyle name="Titre 3" xfId="4069" builtinId="18" hidden="1"/>
    <cellStyle name="Titre 3" xfId="4109" builtinId="18" hidden="1"/>
    <cellStyle name="Titre 3" xfId="4148" builtinId="18" hidden="1"/>
    <cellStyle name="Titre 3" xfId="4189" builtinId="18" hidden="1"/>
    <cellStyle name="Titre 3" xfId="4228" builtinId="18" hidden="1"/>
    <cellStyle name="Titre 3" xfId="4268" builtinId="18" hidden="1"/>
    <cellStyle name="Titre 3" xfId="4307" builtinId="18" hidden="1"/>
    <cellStyle name="Titre 3" xfId="4363" builtinId="18" hidden="1"/>
    <cellStyle name="Titre 3" xfId="4519" builtinId="18" hidden="1"/>
    <cellStyle name="Titre 3" xfId="4563" builtinId="18" hidden="1"/>
    <cellStyle name="Titre 3" xfId="4602" builtinId="18" hidden="1"/>
    <cellStyle name="Titre 3" xfId="4640" builtinId="18" hidden="1"/>
    <cellStyle name="Titre 3" xfId="4679" builtinId="18" hidden="1"/>
    <cellStyle name="Titre 3" xfId="4718" builtinId="18" hidden="1"/>
    <cellStyle name="Titre 3" xfId="4757" builtinId="18" hidden="1"/>
    <cellStyle name="Titre 3" xfId="4797" builtinId="18" hidden="1"/>
    <cellStyle name="Titre 3" xfId="4836" builtinId="18" hidden="1"/>
    <cellStyle name="Titre 3" xfId="4874" builtinId="18" hidden="1"/>
    <cellStyle name="Titre 3" xfId="4913" builtinId="18" hidden="1"/>
    <cellStyle name="Titre 3" xfId="4956" builtinId="18" hidden="1"/>
    <cellStyle name="Titre 3" xfId="4995" builtinId="18" hidden="1"/>
    <cellStyle name="Titre 3" xfId="5035" builtinId="18" hidden="1"/>
    <cellStyle name="Titre 3" xfId="5074" builtinId="18" hidden="1"/>
    <cellStyle name="Titre 3" xfId="5115" builtinId="18" hidden="1"/>
    <cellStyle name="Titre 3" xfId="5154" builtinId="18" hidden="1"/>
    <cellStyle name="Titre 3" xfId="5194" builtinId="18" hidden="1"/>
    <cellStyle name="Titre 3" xfId="5233" builtinId="18" hidden="1"/>
    <cellStyle name="Titre 3" xfId="4513" builtinId="18" hidden="1"/>
    <cellStyle name="Titre 3" xfId="4411" builtinId="18" hidden="1"/>
    <cellStyle name="Titre 3" xfId="5306" builtinId="18" hidden="1"/>
    <cellStyle name="Titre 3" xfId="5345" builtinId="18" hidden="1"/>
    <cellStyle name="Titre 3" xfId="5383" builtinId="18" hidden="1"/>
    <cellStyle name="Titre 3" xfId="5422" builtinId="18" hidden="1"/>
    <cellStyle name="Titre 3" xfId="5461" builtinId="18" hidden="1"/>
    <cellStyle name="Titre 3" xfId="5500" builtinId="18" hidden="1"/>
    <cellStyle name="Titre 3" xfId="5540" builtinId="18" hidden="1"/>
    <cellStyle name="Titre 3" xfId="5579" builtinId="18" hidden="1"/>
    <cellStyle name="Titre 3" xfId="5617" builtinId="18" hidden="1"/>
    <cellStyle name="Titre 3" xfId="5656" builtinId="18" hidden="1"/>
    <cellStyle name="Titre 3" xfId="5695" builtinId="18" hidden="1"/>
    <cellStyle name="Titre 3" xfId="5734" builtinId="18" hidden="1"/>
    <cellStyle name="Titre 3" xfId="5774" builtinId="18" hidden="1"/>
    <cellStyle name="Titre 3" xfId="5813" builtinId="18" hidden="1"/>
    <cellStyle name="Titre 3" xfId="5853" builtinId="18" hidden="1"/>
    <cellStyle name="Titre 3" xfId="5892" builtinId="18" hidden="1"/>
    <cellStyle name="Titre 3" xfId="5932" builtinId="18" hidden="1"/>
    <cellStyle name="Titre 3" xfId="5971" builtinId="18" hidden="1"/>
    <cellStyle name="Titre 3" xfId="4417" builtinId="18" hidden="1"/>
    <cellStyle name="Titre 3" xfId="4452" builtinId="18" hidden="1"/>
    <cellStyle name="Titre 3" xfId="6016" builtinId="18" hidden="1"/>
    <cellStyle name="Titre 3" xfId="6055" builtinId="18" hidden="1"/>
    <cellStyle name="Titre 3" xfId="6093" builtinId="18" hidden="1"/>
    <cellStyle name="Titre 3" xfId="6132" builtinId="18" hidden="1"/>
    <cellStyle name="Titre 3" xfId="6171" builtinId="18" hidden="1"/>
    <cellStyle name="Titre 3" xfId="6210" builtinId="18" hidden="1"/>
    <cellStyle name="Titre 3" xfId="6250" builtinId="18" hidden="1"/>
    <cellStyle name="Titre 3" xfId="6289" builtinId="18" hidden="1"/>
    <cellStyle name="Titre 3" xfId="6327" builtinId="18" hidden="1"/>
    <cellStyle name="Titre 3" xfId="6366" builtinId="18" hidden="1"/>
    <cellStyle name="Titre 3" xfId="6405" builtinId="18" hidden="1"/>
    <cellStyle name="Titre 3" xfId="6444" builtinId="18" hidden="1"/>
    <cellStyle name="Titre 3" xfId="6484" builtinId="18" hidden="1"/>
    <cellStyle name="Titre 3" xfId="6523" builtinId="18" hidden="1"/>
    <cellStyle name="Titre 3" xfId="6563" builtinId="18" hidden="1"/>
    <cellStyle name="Titre 3" xfId="6602" builtinId="18" hidden="1"/>
    <cellStyle name="Titre 3" xfId="6642" builtinId="18" hidden="1"/>
    <cellStyle name="Titre 3" xfId="6681" builtinId="18" hidden="1"/>
    <cellStyle name="Titre 3" xfId="3587" builtinId="18" hidden="1"/>
    <cellStyle name="Titre 3" xfId="3460" builtinId="18" hidden="1"/>
    <cellStyle name="Titre 3" xfId="6736" builtinId="18" hidden="1"/>
    <cellStyle name="Titre 3" xfId="6775" builtinId="18" hidden="1"/>
    <cellStyle name="Titre 3" xfId="6813" builtinId="18" hidden="1"/>
    <cellStyle name="Titre 3" xfId="6852" builtinId="18" hidden="1"/>
    <cellStyle name="Titre 3" xfId="6891" builtinId="18" hidden="1"/>
    <cellStyle name="Titre 3" xfId="6930" builtinId="18" hidden="1"/>
    <cellStyle name="Titre 3" xfId="6970" builtinId="18" hidden="1"/>
    <cellStyle name="Titre 3" xfId="7009" builtinId="18" hidden="1"/>
    <cellStyle name="Titre 3" xfId="7047" builtinId="18" hidden="1"/>
    <cellStyle name="Titre 3" xfId="7086" builtinId="18" hidden="1"/>
    <cellStyle name="Titre 3" xfId="7127" builtinId="18" hidden="1"/>
    <cellStyle name="Titre 3" xfId="7166" builtinId="18" hidden="1"/>
    <cellStyle name="Titre 3" xfId="7206" builtinId="18" hidden="1"/>
    <cellStyle name="Titre 3" xfId="7245" builtinId="18" hidden="1"/>
    <cellStyle name="Titre 3" xfId="7286" builtinId="18" hidden="1"/>
    <cellStyle name="Titre 3" xfId="7325" builtinId="18" hidden="1"/>
    <cellStyle name="Titre 3" xfId="7365" builtinId="18" hidden="1"/>
    <cellStyle name="Titre 3" xfId="7404" builtinId="18" hidden="1"/>
    <cellStyle name="Titre 3" xfId="7454" builtinId="18" hidden="1"/>
    <cellStyle name="Titre 3" xfId="7610" builtinId="18" hidden="1"/>
    <cellStyle name="Titre 3" xfId="7652" builtinId="18" hidden="1"/>
    <cellStyle name="Titre 3" xfId="7691" builtinId="18" hidden="1"/>
    <cellStyle name="Titre 3" xfId="7729" builtinId="18" hidden="1"/>
    <cellStyle name="Titre 3" xfId="7768" builtinId="18" hidden="1"/>
    <cellStyle name="Titre 3" xfId="7807" builtinId="18" hidden="1"/>
    <cellStyle name="Titre 3" xfId="7846" builtinId="18" hidden="1"/>
    <cellStyle name="Titre 3" xfId="7886" builtinId="18" hidden="1"/>
    <cellStyle name="Titre 3" xfId="7925" builtinId="18" hidden="1"/>
    <cellStyle name="Titre 3" xfId="7963" builtinId="18" hidden="1"/>
    <cellStyle name="Titre 3" xfId="8002" builtinId="18" hidden="1"/>
    <cellStyle name="Titre 3" xfId="8043" builtinId="18" hidden="1"/>
    <cellStyle name="Titre 3" xfId="8082" builtinId="18" hidden="1"/>
    <cellStyle name="Titre 3" xfId="8122" builtinId="18" hidden="1"/>
    <cellStyle name="Titre 3" xfId="8161" builtinId="18" hidden="1"/>
    <cellStyle name="Titre 3" xfId="8202" builtinId="18" hidden="1"/>
    <cellStyle name="Titre 3" xfId="8241" builtinId="18" hidden="1"/>
    <cellStyle name="Titre 3" xfId="8281" builtinId="18" hidden="1"/>
    <cellStyle name="Titre 3" xfId="8320" builtinId="18" hidden="1"/>
    <cellStyle name="Titre 3" xfId="7604" builtinId="18" hidden="1"/>
    <cellStyle name="Titre 3" xfId="7502" builtinId="18" hidden="1"/>
    <cellStyle name="Titre 3" xfId="8393" builtinId="18" hidden="1"/>
    <cellStyle name="Titre 3" xfId="8432" builtinId="18" hidden="1"/>
    <cellStyle name="Titre 3" xfId="8470" builtinId="18" hidden="1"/>
    <cellStyle name="Titre 3" xfId="8509" builtinId="18" hidden="1"/>
    <cellStyle name="Titre 3" xfId="8548" builtinId="18" hidden="1"/>
    <cellStyle name="Titre 3" xfId="8587" builtinId="18" hidden="1"/>
    <cellStyle name="Titre 3" xfId="8627" builtinId="18" hidden="1"/>
    <cellStyle name="Titre 3" xfId="8666" builtinId="18" hidden="1"/>
    <cellStyle name="Titre 3" xfId="8704" builtinId="18" hidden="1"/>
    <cellStyle name="Titre 3" xfId="8743" builtinId="18" hidden="1"/>
    <cellStyle name="Titre 3" xfId="8782" builtinId="18" hidden="1"/>
    <cellStyle name="Titre 3" xfId="8821" builtinId="18" hidden="1"/>
    <cellStyle name="Titre 3" xfId="8861" builtinId="18" hidden="1"/>
    <cellStyle name="Titre 3" xfId="8900" builtinId="18" hidden="1"/>
    <cellStyle name="Titre 3" xfId="8940" builtinId="18" hidden="1"/>
    <cellStyle name="Titre 3" xfId="8979" builtinId="18" hidden="1"/>
    <cellStyle name="Titre 3" xfId="9019" builtinId="18" hidden="1"/>
    <cellStyle name="Titre 3" xfId="9058" builtinId="18" hidden="1"/>
    <cellStyle name="Titre 3" xfId="7508" builtinId="18" hidden="1"/>
    <cellStyle name="Titre 3" xfId="7543" builtinId="18" hidden="1"/>
    <cellStyle name="Titre 3" xfId="9103" builtinId="18" hidden="1"/>
    <cellStyle name="Titre 3" xfId="9142" builtinId="18" hidden="1"/>
    <cellStyle name="Titre 3" xfId="9180" builtinId="18" hidden="1"/>
    <cellStyle name="Titre 3" xfId="9219" builtinId="18" hidden="1"/>
    <cellStyle name="Titre 3" xfId="9258" builtinId="18" hidden="1"/>
    <cellStyle name="Titre 3" xfId="9297" builtinId="18" hidden="1"/>
    <cellStyle name="Titre 3" xfId="9337" builtinId="18" hidden="1"/>
    <cellStyle name="Titre 3" xfId="9376" builtinId="18" hidden="1"/>
    <cellStyle name="Titre 3" xfId="9414" builtinId="18" hidden="1"/>
    <cellStyle name="Titre 3" xfId="9453" builtinId="18" hidden="1"/>
    <cellStyle name="Titre 3" xfId="9492" builtinId="18" hidden="1"/>
    <cellStyle name="Titre 3" xfId="9531" builtinId="18" hidden="1"/>
    <cellStyle name="Titre 3" xfId="9571" builtinId="18" hidden="1"/>
    <cellStyle name="Titre 3" xfId="9610" builtinId="18" hidden="1"/>
    <cellStyle name="Titre 3" xfId="9650" builtinId="18" hidden="1"/>
    <cellStyle name="Titre 3" xfId="9689" builtinId="18" hidden="1"/>
    <cellStyle name="Titre 3" xfId="9729" builtinId="18" hidden="1"/>
    <cellStyle name="Titre 3" xfId="9768" builtinId="18" hidden="1"/>
    <cellStyle name="Titre 3" xfId="4343" builtinId="18" hidden="1"/>
    <cellStyle name="Titre 3" xfId="9808" builtinId="18" hidden="1"/>
    <cellStyle name="Titre 3" xfId="9848" builtinId="18" hidden="1"/>
    <cellStyle name="Titre 3" xfId="9887" builtinId="18" hidden="1"/>
    <cellStyle name="Titre 3" xfId="9925" builtinId="18" hidden="1"/>
    <cellStyle name="Titre 3" xfId="9964" builtinId="18" hidden="1"/>
    <cellStyle name="Titre 3" xfId="10003" builtinId="18" hidden="1"/>
    <cellStyle name="Titre 3" xfId="10042" builtinId="18" hidden="1"/>
    <cellStyle name="Titre 3" xfId="10082" builtinId="18" hidden="1"/>
    <cellStyle name="Titre 3" xfId="10121" builtinId="18" hidden="1"/>
    <cellStyle name="Titre 3" xfId="10159" builtinId="18" hidden="1"/>
    <cellStyle name="Titre 3" xfId="10198" builtinId="18" hidden="1"/>
    <cellStyle name="Titre 3" xfId="10237" builtinId="18" hidden="1"/>
    <cellStyle name="Titre 3" xfId="10276" builtinId="18" hidden="1"/>
    <cellStyle name="Titre 3" xfId="10316" builtinId="18" hidden="1"/>
    <cellStyle name="Titre 3" xfId="10355" builtinId="18" hidden="1"/>
    <cellStyle name="Titre 3" xfId="10395" builtinId="18" hidden="1"/>
    <cellStyle name="Titre 3" xfId="10434" builtinId="18" hidden="1"/>
    <cellStyle name="Titre 3" xfId="10474" builtinId="18" hidden="1"/>
    <cellStyle name="Titre 3" xfId="10513" builtinId="18" hidden="1"/>
    <cellStyle name="Titre 3" xfId="10552" builtinId="18" hidden="1"/>
    <cellStyle name="Titre 3" xfId="10708" builtinId="18" hidden="1"/>
    <cellStyle name="Titre 3" xfId="10748" builtinId="18" hidden="1"/>
    <cellStyle name="Titre 3" xfId="10787" builtinId="18" hidden="1"/>
    <cellStyle name="Titre 3" xfId="10825" builtinId="18" hidden="1"/>
    <cellStyle name="Titre 3" xfId="10864" builtinId="18" hidden="1"/>
    <cellStyle name="Titre 3" xfId="10903" builtinId="18" hidden="1"/>
    <cellStyle name="Titre 3" xfId="10942" builtinId="18" hidden="1"/>
    <cellStyle name="Titre 3" xfId="10982" builtinId="18" hidden="1"/>
    <cellStyle name="Titre 3" xfId="11021" builtinId="18" hidden="1"/>
    <cellStyle name="Titre 3" xfId="11059" builtinId="18" hidden="1"/>
    <cellStyle name="Titre 3" xfId="11098" builtinId="18" hidden="1"/>
    <cellStyle name="Titre 3" xfId="11137" builtinId="18" hidden="1"/>
    <cellStyle name="Titre 3" xfId="11176" builtinId="18" hidden="1"/>
    <cellStyle name="Titre 3" xfId="11216" builtinId="18" hidden="1"/>
    <cellStyle name="Titre 3" xfId="11255" builtinId="18" hidden="1"/>
    <cellStyle name="Titre 3" xfId="11296" builtinId="18" hidden="1"/>
    <cellStyle name="Titre 3" xfId="11335" builtinId="18" hidden="1"/>
    <cellStyle name="Titre 3" xfId="11375" builtinId="18" hidden="1"/>
    <cellStyle name="Titre 3" xfId="11414" builtinId="18" hidden="1"/>
    <cellStyle name="Titre 3" xfId="10702" builtinId="18" hidden="1"/>
    <cellStyle name="Titre 3" xfId="10600" builtinId="18" hidden="1"/>
    <cellStyle name="Titre 3" xfId="11487" builtinId="18" hidden="1"/>
    <cellStyle name="Titre 3" xfId="11526" builtinId="18" hidden="1"/>
    <cellStyle name="Titre 3" xfId="11564" builtinId="18" hidden="1"/>
    <cellStyle name="Titre 3" xfId="11603" builtinId="18" hidden="1"/>
    <cellStyle name="Titre 3" xfId="11642" builtinId="18" hidden="1"/>
    <cellStyle name="Titre 3" xfId="11681" builtinId="18" hidden="1"/>
    <cellStyle name="Titre 3" xfId="11721" builtinId="18" hidden="1"/>
    <cellStyle name="Titre 3" xfId="11760" builtinId="18" hidden="1"/>
    <cellStyle name="Titre 3" xfId="11798" builtinId="18" hidden="1"/>
    <cellStyle name="Titre 3" xfId="11837" builtinId="18" hidden="1"/>
    <cellStyle name="Titre 3" xfId="11876" builtinId="18" hidden="1"/>
    <cellStyle name="Titre 3" xfId="11915" builtinId="18" hidden="1"/>
    <cellStyle name="Titre 3" xfId="11955" builtinId="18" hidden="1"/>
    <cellStyle name="Titre 3" xfId="11994" builtinId="18" hidden="1"/>
    <cellStyle name="Titre 3" xfId="12034" builtinId="18" hidden="1"/>
    <cellStyle name="Titre 3" xfId="12073" builtinId="18" hidden="1"/>
    <cellStyle name="Titre 3" xfId="12113" builtinId="18" hidden="1"/>
    <cellStyle name="Titre 3" xfId="12152" builtinId="18" hidden="1"/>
    <cellStyle name="Titre 3" xfId="10606" builtinId="18" hidden="1"/>
    <cellStyle name="Titre 3" xfId="10641" builtinId="18" hidden="1"/>
    <cellStyle name="Titre 3" xfId="12197" builtinId="18" hidden="1"/>
    <cellStyle name="Titre 3" xfId="12236" builtinId="18" hidden="1"/>
    <cellStyle name="Titre 3" xfId="12274" builtinId="18" hidden="1"/>
    <cellStyle name="Titre 3" xfId="12313" builtinId="18" hidden="1"/>
    <cellStyle name="Titre 3" xfId="12352" builtinId="18" hidden="1"/>
    <cellStyle name="Titre 3" xfId="12391" builtinId="18" hidden="1"/>
    <cellStyle name="Titre 3" xfId="12431" builtinId="18" hidden="1"/>
    <cellStyle name="Titre 3" xfId="12470" builtinId="18" hidden="1"/>
    <cellStyle name="Titre 3" xfId="12508" builtinId="18" hidden="1"/>
    <cellStyle name="Titre 3" xfId="12547" builtinId="18" hidden="1"/>
    <cellStyle name="Titre 3" xfId="12586" builtinId="18" hidden="1"/>
    <cellStyle name="Titre 3" xfId="12625" builtinId="18" hidden="1"/>
    <cellStyle name="Titre 3" xfId="12665" builtinId="18" hidden="1"/>
    <cellStyle name="Titre 3" xfId="12704" builtinId="18" hidden="1"/>
    <cellStyle name="Titre 3" xfId="12744" builtinId="18" hidden="1"/>
    <cellStyle name="Titre 3" xfId="12783" builtinId="18" hidden="1"/>
    <cellStyle name="Titre 3" xfId="12823" builtinId="18" hidden="1"/>
    <cellStyle name="Titre 3" xfId="12862" builtinId="18" hidden="1"/>
    <cellStyle name="Titre 3" xfId="12901" builtinId="18" hidden="1"/>
    <cellStyle name="Titre 3" xfId="12940" builtinId="18" hidden="1"/>
    <cellStyle name="Titre 3" xfId="12980" builtinId="18" hidden="1"/>
    <cellStyle name="Titre 3" xfId="13019" builtinId="18" hidden="1"/>
    <cellStyle name="Titre 3" xfId="13057" builtinId="18" hidden="1"/>
    <cellStyle name="Titre 3" xfId="13096" builtinId="18" hidden="1"/>
    <cellStyle name="Titre 3" xfId="13135" builtinId="18" hidden="1"/>
    <cellStyle name="Titre 3" xfId="13174" builtinId="18" hidden="1"/>
    <cellStyle name="Titre 3" xfId="13214" builtinId="18" hidden="1"/>
    <cellStyle name="Titre 3" xfId="13253" builtinId="18" hidden="1"/>
    <cellStyle name="Titre 3" xfId="13291" builtinId="18" hidden="1"/>
    <cellStyle name="Titre 3" xfId="13330" builtinId="18" hidden="1"/>
    <cellStyle name="Titre 3" xfId="13369" builtinId="18" hidden="1"/>
    <cellStyle name="Titre 3" xfId="13408" builtinId="18" hidden="1"/>
    <cellStyle name="Titre 3" xfId="13448" builtinId="18" hidden="1"/>
    <cellStyle name="Titre 3" xfId="13487" builtinId="18" hidden="1"/>
    <cellStyle name="Titre 3" xfId="13527" builtinId="18" hidden="1"/>
    <cellStyle name="Titre 3" xfId="13566" builtinId="18" hidden="1"/>
    <cellStyle name="Titre 3" xfId="13606" builtinId="18" hidden="1"/>
    <cellStyle name="Titre 3" xfId="13645" builtinId="18" hidden="1"/>
    <cellStyle name="Titre 3" xfId="13684" builtinId="18" hidden="1"/>
    <cellStyle name="Titre 3" xfId="13840" builtinId="18" hidden="1"/>
    <cellStyle name="Titre 3" xfId="13880" builtinId="18" hidden="1"/>
    <cellStyle name="Titre 3" xfId="13919" builtinId="18" hidden="1"/>
    <cellStyle name="Titre 3" xfId="13957" builtinId="18" hidden="1"/>
    <cellStyle name="Titre 3" xfId="13996" builtinId="18" hidden="1"/>
    <cellStyle name="Titre 3" xfId="14035" builtinId="18" hidden="1"/>
    <cellStyle name="Titre 3" xfId="14074" builtinId="18" hidden="1"/>
    <cellStyle name="Titre 3" xfId="14114" builtinId="18" hidden="1"/>
    <cellStyle name="Titre 3" xfId="14153" builtinId="18" hidden="1"/>
    <cellStyle name="Titre 3" xfId="14191" builtinId="18" hidden="1"/>
    <cellStyle name="Titre 3" xfId="14230" builtinId="18" hidden="1"/>
    <cellStyle name="Titre 3" xfId="14269" builtinId="18" hidden="1"/>
    <cellStyle name="Titre 3" xfId="14308" builtinId="18" hidden="1"/>
    <cellStyle name="Titre 3" xfId="14348" builtinId="18" hidden="1"/>
    <cellStyle name="Titre 3" xfId="14387" builtinId="18" hidden="1"/>
    <cellStyle name="Titre 3" xfId="14428" builtinId="18" hidden="1"/>
    <cellStyle name="Titre 3" xfId="14467" builtinId="18" hidden="1"/>
    <cellStyle name="Titre 3" xfId="14507" builtinId="18" hidden="1"/>
    <cellStyle name="Titre 3" xfId="14546" builtinId="18" hidden="1"/>
    <cellStyle name="Titre 3" xfId="13834" builtinId="18" hidden="1"/>
    <cellStyle name="Titre 3" xfId="13732" builtinId="18" hidden="1"/>
    <cellStyle name="Titre 3" xfId="14619" builtinId="18" hidden="1"/>
    <cellStyle name="Titre 3" xfId="14658" builtinId="18" hidden="1"/>
    <cellStyle name="Titre 3" xfId="14696" builtinId="18" hidden="1"/>
    <cellStyle name="Titre 3" xfId="14735" builtinId="18" hidden="1"/>
    <cellStyle name="Titre 3" xfId="14774" builtinId="18" hidden="1"/>
    <cellStyle name="Titre 3" xfId="14813" builtinId="18" hidden="1"/>
    <cellStyle name="Titre 3" xfId="14853" builtinId="18" hidden="1"/>
    <cellStyle name="Titre 3" xfId="14892" builtinId="18" hidden="1"/>
    <cellStyle name="Titre 3" xfId="14930" builtinId="18" hidden="1"/>
    <cellStyle name="Titre 3" xfId="14969" builtinId="18" hidden="1"/>
    <cellStyle name="Titre 3" xfId="15008" builtinId="18" hidden="1"/>
    <cellStyle name="Titre 3" xfId="15047" builtinId="18" hidden="1"/>
    <cellStyle name="Titre 3" xfId="15087" builtinId="18" hidden="1"/>
    <cellStyle name="Titre 3" xfId="15126" builtinId="18" hidden="1"/>
    <cellStyle name="Titre 3" xfId="15166" builtinId="18" hidden="1"/>
    <cellStyle name="Titre 3" xfId="15205" builtinId="18" hidden="1"/>
    <cellStyle name="Titre 3" xfId="15245" builtinId="18" hidden="1"/>
    <cellStyle name="Titre 3" xfId="15284" builtinId="18" hidden="1"/>
    <cellStyle name="Titre 3" xfId="13738" builtinId="18" hidden="1"/>
    <cellStyle name="Titre 3" xfId="13773" builtinId="18" hidden="1"/>
    <cellStyle name="Titre 3" xfId="15329" builtinId="18" hidden="1"/>
    <cellStyle name="Titre 3" xfId="15368" builtinId="18" hidden="1"/>
    <cellStyle name="Titre 3" xfId="15406" builtinId="18" hidden="1"/>
    <cellStyle name="Titre 3" xfId="15445" builtinId="18" hidden="1"/>
    <cellStyle name="Titre 3" xfId="15484" builtinId="18" hidden="1"/>
    <cellStyle name="Titre 3" xfId="15523" builtinId="18" hidden="1"/>
    <cellStyle name="Titre 3" xfId="15563" builtinId="18" hidden="1"/>
    <cellStyle name="Titre 3" xfId="15602" builtinId="18" hidden="1"/>
    <cellStyle name="Titre 3" xfId="15640" builtinId="18" hidden="1"/>
    <cellStyle name="Titre 3" xfId="15679" builtinId="18" hidden="1"/>
    <cellStyle name="Titre 3" xfId="15718" builtinId="18" hidden="1"/>
    <cellStyle name="Titre 3" xfId="15757" builtinId="18" hidden="1"/>
    <cellStyle name="Titre 3" xfId="15797" builtinId="18" hidden="1"/>
    <cellStyle name="Titre 3" xfId="15836" builtinId="18" hidden="1"/>
    <cellStyle name="Titre 3" xfId="15876" builtinId="18" hidden="1"/>
    <cellStyle name="Titre 3" xfId="15915" builtinId="18" hidden="1"/>
    <cellStyle name="Titre 3" xfId="15955" builtinId="18" hidden="1"/>
    <cellStyle name="Titre 3" xfId="15994" builtinId="18" hidden="1"/>
    <cellStyle name="Titre 3" xfId="3466" builtinId="18" hidden="1"/>
    <cellStyle name="Titre 3" xfId="3518" builtinId="18" hidden="1"/>
    <cellStyle name="Titre 3" xfId="16047" builtinId="18" hidden="1"/>
    <cellStyle name="Titre 3" xfId="16086" builtinId="18" hidden="1"/>
    <cellStyle name="Titre 3" xfId="16124" builtinId="18" hidden="1"/>
    <cellStyle name="Titre 3" xfId="16163" builtinId="18" hidden="1"/>
    <cellStyle name="Titre 3" xfId="16202" builtinId="18" hidden="1"/>
    <cellStyle name="Titre 3" xfId="16241" builtinId="18" hidden="1"/>
    <cellStyle name="Titre 3" xfId="16281" builtinId="18" hidden="1"/>
    <cellStyle name="Titre 3" xfId="16320" builtinId="18" hidden="1"/>
    <cellStyle name="Titre 3" xfId="16358" builtinId="18" hidden="1"/>
    <cellStyle name="Titre 3" xfId="16397" builtinId="18" hidden="1"/>
    <cellStyle name="Titre 3" xfId="16436" builtinId="18" hidden="1"/>
    <cellStyle name="Titre 3" xfId="16475" builtinId="18" hidden="1"/>
    <cellStyle name="Titre 3" xfId="16515" builtinId="18" hidden="1"/>
    <cellStyle name="Titre 3" xfId="16554" builtinId="18" hidden="1"/>
    <cellStyle name="Titre 3" xfId="16594" builtinId="18" hidden="1"/>
    <cellStyle name="Titre 3" xfId="16633" builtinId="18" hidden="1"/>
    <cellStyle name="Titre 3" xfId="16673" builtinId="18" hidden="1"/>
    <cellStyle name="Titre 3" xfId="16712" builtinId="18" hidden="1"/>
    <cellStyle name="Titre 3" xfId="16751" builtinId="18" hidden="1"/>
    <cellStyle name="Titre 3" xfId="16907" builtinId="18" hidden="1"/>
    <cellStyle name="Titre 3" xfId="16947" builtinId="18" hidden="1"/>
    <cellStyle name="Titre 3" xfId="16986" builtinId="18" hidden="1"/>
    <cellStyle name="Titre 3" xfId="17024" builtinId="18" hidden="1"/>
    <cellStyle name="Titre 3" xfId="17063" builtinId="18" hidden="1"/>
    <cellStyle name="Titre 3" xfId="17102" builtinId="18" hidden="1"/>
    <cellStyle name="Titre 3" xfId="17141" builtinId="18" hidden="1"/>
    <cellStyle name="Titre 3" xfId="17181" builtinId="18" hidden="1"/>
    <cellStyle name="Titre 3" xfId="17220" builtinId="18" hidden="1"/>
    <cellStyle name="Titre 3" xfId="17258" builtinId="18" hidden="1"/>
    <cellStyle name="Titre 3" xfId="17297" builtinId="18" hidden="1"/>
    <cellStyle name="Titre 3" xfId="17336" builtinId="18" hidden="1"/>
    <cellStyle name="Titre 3" xfId="17375" builtinId="18" hidden="1"/>
    <cellStyle name="Titre 3" xfId="17415" builtinId="18" hidden="1"/>
    <cellStyle name="Titre 3" xfId="17454" builtinId="18" hidden="1"/>
    <cellStyle name="Titre 3" xfId="17495" builtinId="18" hidden="1"/>
    <cellStyle name="Titre 3" xfId="17534" builtinId="18" hidden="1"/>
    <cellStyle name="Titre 3" xfId="17574" builtinId="18" hidden="1"/>
    <cellStyle name="Titre 3" xfId="17613" builtinId="18" hidden="1"/>
    <cellStyle name="Titre 3" xfId="16901" builtinId="18" hidden="1"/>
    <cellStyle name="Titre 3" xfId="16799" builtinId="18" hidden="1"/>
    <cellStyle name="Titre 3" xfId="17686" builtinId="18" hidden="1"/>
    <cellStyle name="Titre 3" xfId="17725" builtinId="18" hidden="1"/>
    <cellStyle name="Titre 3" xfId="17763" builtinId="18" hidden="1"/>
    <cellStyle name="Titre 3" xfId="17802" builtinId="18" hidden="1"/>
    <cellStyle name="Titre 3" xfId="17841" builtinId="18" hidden="1"/>
    <cellStyle name="Titre 3" xfId="17880" builtinId="18" hidden="1"/>
    <cellStyle name="Titre 3" xfId="17920" builtinId="18" hidden="1"/>
    <cellStyle name="Titre 3" xfId="17959" builtinId="18" hidden="1"/>
    <cellStyle name="Titre 3" xfId="17997" builtinId="18" hidden="1"/>
    <cellStyle name="Titre 3" xfId="18036" builtinId="18" hidden="1"/>
    <cellStyle name="Titre 3" xfId="18075" builtinId="18" hidden="1"/>
    <cellStyle name="Titre 3" xfId="18114" builtinId="18" hidden="1"/>
    <cellStyle name="Titre 3" xfId="18154" builtinId="18" hidden="1"/>
    <cellStyle name="Titre 3" xfId="18193" builtinId="18" hidden="1"/>
    <cellStyle name="Titre 3" xfId="18233" builtinId="18" hidden="1"/>
    <cellStyle name="Titre 3" xfId="18272" builtinId="18" hidden="1"/>
    <cellStyle name="Titre 3" xfId="18312" builtinId="18" hidden="1"/>
    <cellStyle name="Titre 3" xfId="18351" builtinId="18" hidden="1"/>
    <cellStyle name="Titre 3" xfId="16805" builtinId="18" hidden="1"/>
    <cellStyle name="Titre 3" xfId="16840" builtinId="18" hidden="1"/>
    <cellStyle name="Titre 3" xfId="18396" builtinId="18" hidden="1"/>
    <cellStyle name="Titre 3" xfId="18435" builtinId="18" hidden="1"/>
    <cellStyle name="Titre 3" xfId="18473" builtinId="18" hidden="1"/>
    <cellStyle name="Titre 3" xfId="18512" builtinId="18" hidden="1"/>
    <cellStyle name="Titre 3" xfId="18551" builtinId="18" hidden="1"/>
    <cellStyle name="Titre 3" xfId="18590" builtinId="18" hidden="1"/>
    <cellStyle name="Titre 3" xfId="18630" builtinId="18" hidden="1"/>
    <cellStyle name="Titre 3" xfId="18669" builtinId="18" hidden="1"/>
    <cellStyle name="Titre 3" xfId="18707" builtinId="18" hidden="1"/>
    <cellStyle name="Titre 3" xfId="18746" builtinId="18" hidden="1"/>
    <cellStyle name="Titre 3" xfId="18785" builtinId="18" hidden="1"/>
    <cellStyle name="Titre 3" xfId="18824" builtinId="18" hidden="1"/>
    <cellStyle name="Titre 3" xfId="18864" builtinId="18" hidden="1"/>
    <cellStyle name="Titre 3" xfId="18903" builtinId="18" hidden="1"/>
    <cellStyle name="Titre 3" xfId="18943" builtinId="18" hidden="1"/>
    <cellStyle name="Titre 3" xfId="18982" builtinId="18" hidden="1"/>
    <cellStyle name="Titre 3" xfId="19022" builtinId="18" hidden="1"/>
    <cellStyle name="Titre 3" xfId="19061" builtinId="18" hidden="1"/>
    <cellStyle name="Titre 3" xfId="7440" builtinId="18" hidden="1"/>
    <cellStyle name="Titre 3" xfId="19181" builtinId="18" hidden="1"/>
    <cellStyle name="Titre 3" xfId="19221" builtinId="18" hidden="1"/>
    <cellStyle name="Titre 3" xfId="19260" builtinId="18" hidden="1"/>
    <cellStyle name="Titre 3" xfId="19298" builtinId="18" hidden="1"/>
    <cellStyle name="Titre 3" xfId="19337" builtinId="18" hidden="1"/>
    <cellStyle name="Titre 3" xfId="19376" builtinId="18" hidden="1"/>
    <cellStyle name="Titre 3" xfId="19415" builtinId="18" hidden="1"/>
    <cellStyle name="Titre 3" xfId="19455" builtinId="18" hidden="1"/>
    <cellStyle name="Titre 3" xfId="19494" builtinId="18" hidden="1"/>
    <cellStyle name="Titre 3" xfId="19532" builtinId="18" hidden="1"/>
    <cellStyle name="Titre 3" xfId="19571" builtinId="18" hidden="1"/>
    <cellStyle name="Titre 3" xfId="19610" builtinId="18" hidden="1"/>
    <cellStyle name="Titre 3" xfId="19649" builtinId="18" hidden="1"/>
    <cellStyle name="Titre 3" xfId="19689" builtinId="18" hidden="1"/>
    <cellStyle name="Titre 3" xfId="19728" builtinId="18" hidden="1"/>
    <cellStyle name="Titre 3" xfId="19768" builtinId="18" hidden="1"/>
    <cellStyle name="Titre 3" xfId="19807" builtinId="18" hidden="1"/>
    <cellStyle name="Titre 3" xfId="19847" builtinId="18" hidden="1"/>
    <cellStyle name="Titre 3" xfId="19886" builtinId="18" hidden="1"/>
    <cellStyle name="Titre 3" xfId="19937" builtinId="18" hidden="1"/>
    <cellStyle name="Titre 3" xfId="20093" builtinId="18" hidden="1"/>
    <cellStyle name="Titre 3" xfId="20133" builtinId="18" hidden="1"/>
    <cellStyle name="Titre 3" xfId="20172" builtinId="18" hidden="1"/>
    <cellStyle name="Titre 3" xfId="20210" builtinId="18" hidden="1"/>
    <cellStyle name="Titre 3" xfId="20249" builtinId="18" hidden="1"/>
    <cellStyle name="Titre 3" xfId="20288" builtinId="18" hidden="1"/>
    <cellStyle name="Titre 3" xfId="20327" builtinId="18" hidden="1"/>
    <cellStyle name="Titre 3" xfId="20367" builtinId="18" hidden="1"/>
    <cellStyle name="Titre 3" xfId="20406" builtinId="18" hidden="1"/>
    <cellStyle name="Titre 3" xfId="20444" builtinId="18" hidden="1"/>
    <cellStyle name="Titre 3" xfId="20483" builtinId="18" hidden="1"/>
    <cellStyle name="Titre 3" xfId="20522" builtinId="18" hidden="1"/>
    <cellStyle name="Titre 3" xfId="20561" builtinId="18" hidden="1"/>
    <cellStyle name="Titre 3" xfId="20601" builtinId="18" hidden="1"/>
    <cellStyle name="Titre 3" xfId="20640" builtinId="18" hidden="1"/>
    <cellStyle name="Titre 3" xfId="20681" builtinId="18" hidden="1"/>
    <cellStyle name="Titre 3" xfId="20720" builtinId="18" hidden="1"/>
    <cellStyle name="Titre 3" xfId="20760" builtinId="18" hidden="1"/>
    <cellStyle name="Titre 3" xfId="20799" builtinId="18" hidden="1"/>
    <cellStyle name="Titre 3" xfId="20087" builtinId="18" hidden="1"/>
    <cellStyle name="Titre 3" xfId="19985" builtinId="18" hidden="1"/>
    <cellStyle name="Titre 3" xfId="20872" builtinId="18" hidden="1"/>
    <cellStyle name="Titre 3" xfId="20911" builtinId="18" hidden="1"/>
    <cellStyle name="Titre 3" xfId="20949" builtinId="18" hidden="1"/>
    <cellStyle name="Titre 3" xfId="20988" builtinId="18" hidden="1"/>
    <cellStyle name="Titre 3" xfId="21027" builtinId="18" hidden="1"/>
    <cellStyle name="Titre 3" xfId="21066" builtinId="18" hidden="1"/>
    <cellStyle name="Titre 3" xfId="21106" builtinId="18" hidden="1"/>
    <cellStyle name="Titre 3" xfId="21145" builtinId="18" hidden="1"/>
    <cellStyle name="Titre 3" xfId="21183" builtinId="18" hidden="1"/>
    <cellStyle name="Titre 3" xfId="21222" builtinId="18" hidden="1"/>
    <cellStyle name="Titre 3" xfId="21261" builtinId="18" hidden="1"/>
    <cellStyle name="Titre 3" xfId="21300" builtinId="18" hidden="1"/>
    <cellStyle name="Titre 3" xfId="21340" builtinId="18" hidden="1"/>
    <cellStyle name="Titre 3" xfId="21379" builtinId="18" hidden="1"/>
    <cellStyle name="Titre 3" xfId="21419" builtinId="18" hidden="1"/>
    <cellStyle name="Titre 3" xfId="21458" builtinId="18" hidden="1"/>
    <cellStyle name="Titre 3" xfId="21498" builtinId="18" hidden="1"/>
    <cellStyle name="Titre 3" xfId="21537" builtinId="18" hidden="1"/>
    <cellStyle name="Titre 3" xfId="19991" builtinId="18" hidden="1"/>
    <cellStyle name="Titre 3" xfId="20026" builtinId="18" hidden="1"/>
    <cellStyle name="Titre 3" xfId="21582" builtinId="18" hidden="1"/>
    <cellStyle name="Titre 3" xfId="21621" builtinId="18" hidden="1"/>
    <cellStyle name="Titre 3" xfId="21659" builtinId="18" hidden="1"/>
    <cellStyle name="Titre 3" xfId="21698" builtinId="18" hidden="1"/>
    <cellStyle name="Titre 3" xfId="21737" builtinId="18" hidden="1"/>
    <cellStyle name="Titre 3" xfId="21776" builtinId="18" hidden="1"/>
    <cellStyle name="Titre 3" xfId="21816" builtinId="18" hidden="1"/>
    <cellStyle name="Titre 3" xfId="21855" builtinId="18" hidden="1"/>
    <cellStyle name="Titre 3" xfId="21893" builtinId="18" hidden="1"/>
    <cellStyle name="Titre 3" xfId="21932" builtinId="18" hidden="1"/>
    <cellStyle name="Titre 3" xfId="21971" builtinId="18" hidden="1"/>
    <cellStyle name="Titre 3" xfId="22010" builtinId="18" hidden="1"/>
    <cellStyle name="Titre 3" xfId="22050" builtinId="18" hidden="1"/>
    <cellStyle name="Titre 3" xfId="22089" builtinId="18" hidden="1"/>
    <cellStyle name="Titre 3" xfId="22129" builtinId="18" hidden="1"/>
    <cellStyle name="Titre 3" xfId="22168" builtinId="18" hidden="1"/>
    <cellStyle name="Titre 3" xfId="22208" builtinId="18" hidden="1"/>
    <cellStyle name="Titre 3" xfId="22247" builtinId="18" hidden="1"/>
    <cellStyle name="Titre 3" xfId="22286" builtinId="18" hidden="1"/>
    <cellStyle name="Titre 3" xfId="22325" builtinId="18" hidden="1"/>
    <cellStyle name="Titre 3" xfId="22365" builtinId="18" hidden="1"/>
    <cellStyle name="Titre 3" xfId="22404" builtinId="18" hidden="1"/>
    <cellStyle name="Titre 3" xfId="22442" builtinId="18" hidden="1"/>
    <cellStyle name="Titre 3" xfId="22481" builtinId="18" hidden="1"/>
    <cellStyle name="Titre 3" xfId="22520" builtinId="18" hidden="1"/>
    <cellStyle name="Titre 3" xfId="22559" builtinId="18" hidden="1"/>
    <cellStyle name="Titre 3" xfId="22599" builtinId="18" hidden="1"/>
    <cellStyle name="Titre 3" xfId="22638" builtinId="18" hidden="1"/>
    <cellStyle name="Titre 3" xfId="22676" builtinId="18" hidden="1"/>
    <cellStyle name="Titre 3" xfId="22715" builtinId="18" hidden="1"/>
    <cellStyle name="Titre 3" xfId="22754" builtinId="18" hidden="1"/>
    <cellStyle name="Titre 3" xfId="22793" builtinId="18" hidden="1"/>
    <cellStyle name="Titre 3" xfId="22833" builtinId="18" hidden="1"/>
    <cellStyle name="Titre 3" xfId="22872" builtinId="18" hidden="1"/>
    <cellStyle name="Titre 3" xfId="22912" builtinId="18" hidden="1"/>
    <cellStyle name="Titre 3" xfId="22951" builtinId="18" hidden="1"/>
    <cellStyle name="Titre 3" xfId="22991" builtinId="18" hidden="1"/>
    <cellStyle name="Titre 3" xfId="23030" builtinId="18" hidden="1"/>
    <cellStyle name="Titre 3" xfId="23069" builtinId="18" hidden="1"/>
    <cellStyle name="Titre 3" xfId="23225" builtinId="18" hidden="1"/>
    <cellStyle name="Titre 3" xfId="23265" builtinId="18" hidden="1"/>
    <cellStyle name="Titre 3" xfId="23304" builtinId="18" hidden="1"/>
    <cellStyle name="Titre 3" xfId="23342" builtinId="18" hidden="1"/>
    <cellStyle name="Titre 3" xfId="23381" builtinId="18" hidden="1"/>
    <cellStyle name="Titre 3" xfId="23420" builtinId="18" hidden="1"/>
    <cellStyle name="Titre 3" xfId="23459" builtinId="18" hidden="1"/>
    <cellStyle name="Titre 3" xfId="23499" builtinId="18" hidden="1"/>
    <cellStyle name="Titre 3" xfId="23538" builtinId="18" hidden="1"/>
    <cellStyle name="Titre 3" xfId="23576" builtinId="18" hidden="1"/>
    <cellStyle name="Titre 3" xfId="23615" builtinId="18" hidden="1"/>
    <cellStyle name="Titre 3" xfId="23654" builtinId="18" hidden="1"/>
    <cellStyle name="Titre 3" xfId="23693" builtinId="18" hidden="1"/>
    <cellStyle name="Titre 3" xfId="23733" builtinId="18" hidden="1"/>
    <cellStyle name="Titre 3" xfId="23772" builtinId="18" hidden="1"/>
    <cellStyle name="Titre 3" xfId="23813" builtinId="18" hidden="1"/>
    <cellStyle name="Titre 3" xfId="23852" builtinId="18" hidden="1"/>
    <cellStyle name="Titre 3" xfId="23892" builtinId="18" hidden="1"/>
    <cellStyle name="Titre 3" xfId="23931" builtinId="18" hidden="1"/>
    <cellStyle name="Titre 3" xfId="23219" builtinId="18" hidden="1"/>
    <cellStyle name="Titre 3" xfId="23117" builtinId="18" hidden="1"/>
    <cellStyle name="Titre 3" xfId="24004" builtinId="18" hidden="1"/>
    <cellStyle name="Titre 3" xfId="24043" builtinId="18" hidden="1"/>
    <cellStyle name="Titre 3" xfId="24081" builtinId="18" hidden="1"/>
    <cellStyle name="Titre 3" xfId="24120" builtinId="18" hidden="1"/>
    <cellStyle name="Titre 3" xfId="24159" builtinId="18" hidden="1"/>
    <cellStyle name="Titre 3" xfId="24198" builtinId="18" hidden="1"/>
    <cellStyle name="Titre 3" xfId="24238" builtinId="18" hidden="1"/>
    <cellStyle name="Titre 3" xfId="24277" builtinId="18" hidden="1"/>
    <cellStyle name="Titre 3" xfId="24315" builtinId="18" hidden="1"/>
    <cellStyle name="Titre 3" xfId="24354" builtinId="18" hidden="1"/>
    <cellStyle name="Titre 3" xfId="24393" builtinId="18" hidden="1"/>
    <cellStyle name="Titre 3" xfId="24432" builtinId="18" hidden="1"/>
    <cellStyle name="Titre 3" xfId="24472" builtinId="18" hidden="1"/>
    <cellStyle name="Titre 3" xfId="24511" builtinId="18" hidden="1"/>
    <cellStyle name="Titre 3" xfId="24551" builtinId="18" hidden="1"/>
    <cellStyle name="Titre 3" xfId="24590" builtinId="18" hidden="1"/>
    <cellStyle name="Titre 3" xfId="24630" builtinId="18" hidden="1"/>
    <cellStyle name="Titre 3" xfId="24669" builtinId="18" hidden="1"/>
    <cellStyle name="Titre 3" xfId="23123" builtinId="18" hidden="1"/>
    <cellStyle name="Titre 3" xfId="23158" builtinId="18" hidden="1"/>
    <cellStyle name="Titre 3" xfId="24714" builtinId="18" hidden="1"/>
    <cellStyle name="Titre 3" xfId="24753" builtinId="18" hidden="1"/>
    <cellStyle name="Titre 3" xfId="24791" builtinId="18" hidden="1"/>
    <cellStyle name="Titre 3" xfId="24830" builtinId="18" hidden="1"/>
    <cellStyle name="Titre 3" xfId="24869" builtinId="18" hidden="1"/>
    <cellStyle name="Titre 3" xfId="24908" builtinId="18" hidden="1"/>
    <cellStyle name="Titre 3" xfId="24948" builtinId="18" hidden="1"/>
    <cellStyle name="Titre 3" xfId="24987" builtinId="18" hidden="1"/>
    <cellStyle name="Titre 3" xfId="25025" builtinId="18" hidden="1"/>
    <cellStyle name="Titre 3" xfId="25064" builtinId="18" hidden="1"/>
    <cellStyle name="Titre 3" xfId="25103" builtinId="18" hidden="1"/>
    <cellStyle name="Titre 3" xfId="25142" builtinId="18" hidden="1"/>
    <cellStyle name="Titre 3" xfId="25182" builtinId="18" hidden="1"/>
    <cellStyle name="Titre 3" xfId="25221" builtinId="18" hidden="1"/>
    <cellStyle name="Titre 3" xfId="25261" builtinId="18" hidden="1"/>
    <cellStyle name="Titre 3" xfId="25300" builtinId="18" hidden="1"/>
    <cellStyle name="Titre 3" xfId="25340" builtinId="18" hidden="1"/>
    <cellStyle name="Titre 3" xfId="25379" builtinId="18" hidden="1"/>
    <cellStyle name="Titre 3" xfId="19175" builtinId="18" hidden="1"/>
    <cellStyle name="Titre 3" xfId="19141" builtinId="18" hidden="1"/>
    <cellStyle name="Titre 3" xfId="19107" builtinId="18" hidden="1"/>
    <cellStyle name="Titre 3" xfId="25444" builtinId="18" hidden="1"/>
    <cellStyle name="Titre 3" xfId="25482" builtinId="18" hidden="1"/>
    <cellStyle name="Titre 3" xfId="25521" builtinId="18" hidden="1"/>
    <cellStyle name="Titre 3" xfId="25560" builtinId="18" hidden="1"/>
    <cellStyle name="Titre 3" xfId="25599" builtinId="18" hidden="1"/>
    <cellStyle name="Titre 3" xfId="25639" builtinId="18" hidden="1"/>
    <cellStyle name="Titre 3" xfId="25678" builtinId="18" hidden="1"/>
    <cellStyle name="Titre 3" xfId="25716" builtinId="18" hidden="1"/>
    <cellStyle name="Titre 3" xfId="25755" builtinId="18" hidden="1"/>
    <cellStyle name="Titre 3" xfId="25794" builtinId="18" hidden="1"/>
    <cellStyle name="Titre 3" xfId="25833" builtinId="18" hidden="1"/>
    <cellStyle name="Titre 3" xfId="25873" builtinId="18" hidden="1"/>
    <cellStyle name="Titre 3" xfId="25912" builtinId="18" hidden="1"/>
    <cellStyle name="Titre 3" xfId="25952" builtinId="18" hidden="1"/>
    <cellStyle name="Titre 3" xfId="25991" builtinId="18" hidden="1"/>
    <cellStyle name="Titre 3" xfId="26031" builtinId="18" hidden="1"/>
    <cellStyle name="Titre 3" xfId="26070" builtinId="18" hidden="1"/>
    <cellStyle name="Titre 3" xfId="26109" builtinId="18" hidden="1"/>
    <cellStyle name="Titre 3" xfId="26265" builtinId="18" hidden="1"/>
    <cellStyle name="Titre 3" xfId="26305" builtinId="18" hidden="1"/>
    <cellStyle name="Titre 3" xfId="26344" builtinId="18" hidden="1"/>
    <cellStyle name="Titre 3" xfId="26382" builtinId="18" hidden="1"/>
    <cellStyle name="Titre 3" xfId="26421" builtinId="18" hidden="1"/>
    <cellStyle name="Titre 3" xfId="26460" builtinId="18" hidden="1"/>
    <cellStyle name="Titre 3" xfId="26499" builtinId="18" hidden="1"/>
    <cellStyle name="Titre 3" xfId="26539" builtinId="18" hidden="1"/>
    <cellStyle name="Titre 3" xfId="26578" builtinId="18" hidden="1"/>
    <cellStyle name="Titre 3" xfId="26616" builtinId="18" hidden="1"/>
    <cellStyle name="Titre 3" xfId="26655" builtinId="18" hidden="1"/>
    <cellStyle name="Titre 3" xfId="26694" builtinId="18" hidden="1"/>
    <cellStyle name="Titre 3" xfId="26733" builtinId="18" hidden="1"/>
    <cellStyle name="Titre 3" xfId="26773" builtinId="18" hidden="1"/>
    <cellStyle name="Titre 3" xfId="26812" builtinId="18" hidden="1"/>
    <cellStyle name="Titre 3" xfId="26853" builtinId="18" hidden="1"/>
    <cellStyle name="Titre 3" xfId="26892" builtinId="18" hidden="1"/>
    <cellStyle name="Titre 3" xfId="26932" builtinId="18" hidden="1"/>
    <cellStyle name="Titre 3" xfId="26971" builtinId="18" hidden="1"/>
    <cellStyle name="Titre 3" xfId="26259" builtinId="18" hidden="1"/>
    <cellStyle name="Titre 3" xfId="26157" builtinId="18" hidden="1"/>
    <cellStyle name="Titre 3" xfId="27044" builtinId="18" hidden="1"/>
    <cellStyle name="Titre 3" xfId="27083" builtinId="18" hidden="1"/>
    <cellStyle name="Titre 3" xfId="27121" builtinId="18" hidden="1"/>
    <cellStyle name="Titre 3" xfId="27160" builtinId="18" hidden="1"/>
    <cellStyle name="Titre 3" xfId="27199" builtinId="18" hidden="1"/>
    <cellStyle name="Titre 3" xfId="27238" builtinId="18" hidden="1"/>
    <cellStyle name="Titre 3" xfId="27278" builtinId="18" hidden="1"/>
    <cellStyle name="Titre 3" xfId="27317" builtinId="18" hidden="1"/>
    <cellStyle name="Titre 3" xfId="27355" builtinId="18" hidden="1"/>
    <cellStyle name="Titre 3" xfId="27394" builtinId="18" hidden="1"/>
    <cellStyle name="Titre 3" xfId="27433" builtinId="18" hidden="1"/>
    <cellStyle name="Titre 3" xfId="27472" builtinId="18" hidden="1"/>
    <cellStyle name="Titre 3" xfId="27512" builtinId="18" hidden="1"/>
    <cellStyle name="Titre 3" xfId="27551" builtinId="18" hidden="1"/>
    <cellStyle name="Titre 3" xfId="27591" builtinId="18" hidden="1"/>
    <cellStyle name="Titre 3" xfId="27630" builtinId="18" hidden="1"/>
    <cellStyle name="Titre 3" xfId="27670" builtinId="18" hidden="1"/>
    <cellStyle name="Titre 3" xfId="27709" builtinId="18" hidden="1"/>
    <cellStyle name="Titre 3" xfId="26163" builtinId="18" hidden="1"/>
    <cellStyle name="Titre 3" xfId="26198" builtinId="18" hidden="1"/>
    <cellStyle name="Titre 3" xfId="27754" builtinId="18" hidden="1"/>
    <cellStyle name="Titre 3" xfId="27793" builtinId="18" hidden="1"/>
    <cellStyle name="Titre 3" xfId="27831" builtinId="18" hidden="1"/>
    <cellStyle name="Titre 3" xfId="27870" builtinId="18" hidden="1"/>
    <cellStyle name="Titre 3" xfId="27909" builtinId="18" hidden="1"/>
    <cellStyle name="Titre 3" xfId="27948" builtinId="18" hidden="1"/>
    <cellStyle name="Titre 3" xfId="27988" builtinId="18" hidden="1"/>
    <cellStyle name="Titre 3" xfId="28027" builtinId="18" hidden="1"/>
    <cellStyle name="Titre 3" xfId="28065" builtinId="18" hidden="1"/>
    <cellStyle name="Titre 3" xfId="28104" builtinId="18" hidden="1"/>
    <cellStyle name="Titre 3" xfId="28143" builtinId="18" hidden="1"/>
    <cellStyle name="Titre 3" xfId="28182" builtinId="18" hidden="1"/>
    <cellStyle name="Titre 3" xfId="28222" builtinId="18" hidden="1"/>
    <cellStyle name="Titre 3" xfId="28261" builtinId="18" hidden="1"/>
    <cellStyle name="Titre 3" xfId="28301" builtinId="18" hidden="1"/>
    <cellStyle name="Titre 3" xfId="28340" builtinId="18" hidden="1"/>
    <cellStyle name="Titre 3" xfId="28380" builtinId="18" hidden="1"/>
    <cellStyle name="Titre 3" xfId="28419" builtinId="18" hidden="1"/>
    <cellStyle name="Titre 3" xfId="28458" builtinId="18" hidden="1"/>
    <cellStyle name="Titre 3" xfId="28580" builtinId="18" hidden="1"/>
    <cellStyle name="Titre 3" xfId="28622" builtinId="18" hidden="1"/>
    <cellStyle name="Titre 3" xfId="28661" builtinId="18" hidden="1"/>
    <cellStyle name="Titre 3" xfId="28699" builtinId="18" hidden="1"/>
    <cellStyle name="Titre 3" xfId="28738" builtinId="18" hidden="1"/>
    <cellStyle name="Titre 3" xfId="28777" builtinId="18" hidden="1"/>
    <cellStyle name="Titre 3" xfId="28816" builtinId="18" hidden="1"/>
    <cellStyle name="Titre 3" xfId="28856" builtinId="18" hidden="1"/>
    <cellStyle name="Titre 3" xfId="28895" builtinId="18" hidden="1"/>
    <cellStyle name="Titre 3" xfId="28933" builtinId="18" hidden="1"/>
    <cellStyle name="Titre 3" xfId="28972" builtinId="18" hidden="1"/>
    <cellStyle name="Titre 3" xfId="29013" builtinId="18" hidden="1"/>
    <cellStyle name="Titre 3" xfId="29052" builtinId="18" hidden="1"/>
    <cellStyle name="Titre 3" xfId="29092" builtinId="18" hidden="1"/>
    <cellStyle name="Titre 3" xfId="29131" builtinId="18" hidden="1"/>
    <cellStyle name="Titre 3" xfId="29172" builtinId="18" hidden="1"/>
    <cellStyle name="Titre 3" xfId="29211" builtinId="18" hidden="1"/>
    <cellStyle name="Titre 3" xfId="29251" builtinId="18" hidden="1"/>
    <cellStyle name="Titre 3" xfId="29290" builtinId="18" hidden="1"/>
    <cellStyle name="Titre 3" xfId="29340" builtinId="18" hidden="1"/>
    <cellStyle name="Titre 3" xfId="29496" builtinId="18" hidden="1"/>
    <cellStyle name="Titre 3" xfId="29538" builtinId="18" hidden="1"/>
    <cellStyle name="Titre 3" xfId="29577" builtinId="18" hidden="1"/>
    <cellStyle name="Titre 3" xfId="29615" builtinId="18" hidden="1"/>
    <cellStyle name="Titre 3" xfId="29654" builtinId="18" hidden="1"/>
    <cellStyle name="Titre 3" xfId="29693" builtinId="18" hidden="1"/>
    <cellStyle name="Titre 3" xfId="29732" builtinId="18" hidden="1"/>
    <cellStyle name="Titre 3" xfId="29772" builtinId="18" hidden="1"/>
    <cellStyle name="Titre 3" xfId="29811" builtinId="18" hidden="1"/>
    <cellStyle name="Titre 3" xfId="29849" builtinId="18" hidden="1"/>
    <cellStyle name="Titre 3" xfId="29888" builtinId="18" hidden="1"/>
    <cellStyle name="Titre 3" xfId="29929" builtinId="18" hidden="1"/>
    <cellStyle name="Titre 3" xfId="29968" builtinId="18" hidden="1"/>
    <cellStyle name="Titre 3" xfId="30008" builtinId="18" hidden="1"/>
    <cellStyle name="Titre 3" xfId="30047" builtinId="18" hidden="1"/>
    <cellStyle name="Titre 3" xfId="30088" builtinId="18" hidden="1"/>
    <cellStyle name="Titre 3" xfId="30127" builtinId="18" hidden="1"/>
    <cellStyle name="Titre 3" xfId="30167" builtinId="18" hidden="1"/>
    <cellStyle name="Titre 3" xfId="30206" builtinId="18" hidden="1"/>
    <cellStyle name="Titre 3" xfId="29490" builtinId="18" hidden="1"/>
    <cellStyle name="Titre 3" xfId="29388" builtinId="18" hidden="1"/>
    <cellStyle name="Titre 3" xfId="30279" builtinId="18" hidden="1"/>
    <cellStyle name="Titre 3" xfId="30318" builtinId="18" hidden="1"/>
    <cellStyle name="Titre 3" xfId="30356" builtinId="18" hidden="1"/>
    <cellStyle name="Titre 3" xfId="30395" builtinId="18" hidden="1"/>
    <cellStyle name="Titre 3" xfId="30434" builtinId="18" hidden="1"/>
    <cellStyle name="Titre 3" xfId="30473" builtinId="18" hidden="1"/>
    <cellStyle name="Titre 3" xfId="30513" builtinId="18" hidden="1"/>
    <cellStyle name="Titre 3" xfId="30552" builtinId="18" hidden="1"/>
    <cellStyle name="Titre 3" xfId="30590" builtinId="18" hidden="1"/>
    <cellStyle name="Titre 3" xfId="30629" builtinId="18" hidden="1"/>
    <cellStyle name="Titre 3" xfId="30668" builtinId="18" hidden="1"/>
    <cellStyle name="Titre 3" xfId="30707" builtinId="18" hidden="1"/>
    <cellStyle name="Titre 3" xfId="30747" builtinId="18" hidden="1"/>
    <cellStyle name="Titre 3" xfId="30786" builtinId="18" hidden="1"/>
    <cellStyle name="Titre 3" xfId="30826" builtinId="18" hidden="1"/>
    <cellStyle name="Titre 3" xfId="30865" builtinId="18" hidden="1"/>
    <cellStyle name="Titre 3" xfId="30905" builtinId="18" hidden="1"/>
    <cellStyle name="Titre 3" xfId="30944" builtinId="18" hidden="1"/>
    <cellStyle name="Titre 3" xfId="29394" builtinId="18" hidden="1"/>
    <cellStyle name="Titre 3" xfId="29429" builtinId="18" hidden="1"/>
    <cellStyle name="Titre 3" xfId="30989" builtinId="18" hidden="1"/>
    <cellStyle name="Titre 3" xfId="31028" builtinId="18" hidden="1"/>
    <cellStyle name="Titre 3" xfId="31066" builtinId="18" hidden="1"/>
    <cellStyle name="Titre 3" xfId="31105" builtinId="18" hidden="1"/>
    <cellStyle name="Titre 3" xfId="31144" builtinId="18" hidden="1"/>
    <cellStyle name="Titre 3" xfId="31183" builtinId="18" hidden="1"/>
    <cellStyle name="Titre 3" xfId="31223" builtinId="18" hidden="1"/>
    <cellStyle name="Titre 3" xfId="31262" builtinId="18" hidden="1"/>
    <cellStyle name="Titre 3" xfId="31300" builtinId="18" hidden="1"/>
    <cellStyle name="Titre 3" xfId="31339" builtinId="18" hidden="1"/>
    <cellStyle name="Titre 3" xfId="31378" builtinId="18" hidden="1"/>
    <cellStyle name="Titre 3" xfId="31417" builtinId="18" hidden="1"/>
    <cellStyle name="Titre 3" xfId="31457" builtinId="18" hidden="1"/>
    <cellStyle name="Titre 3" xfId="31496" builtinId="18" hidden="1"/>
    <cellStyle name="Titre 3" xfId="31536" builtinId="18" hidden="1"/>
    <cellStyle name="Titre 3" xfId="31575" builtinId="18" hidden="1"/>
    <cellStyle name="Titre 3" xfId="31615" builtinId="18" hidden="1"/>
    <cellStyle name="Titre 3" xfId="31654" builtinId="18" hidden="1"/>
    <cellStyle name="Titre 3" xfId="28574" builtinId="18" hidden="1"/>
    <cellStyle name="Titre 3" xfId="28516" builtinId="18" hidden="1"/>
    <cellStyle name="Titre 3" xfId="31707" builtinId="18" hidden="1"/>
    <cellStyle name="Titre 3" xfId="31746" builtinId="18" hidden="1"/>
    <cellStyle name="Titre 3" xfId="31784" builtinId="18" hidden="1"/>
    <cellStyle name="Titre 3" xfId="31823" builtinId="18" hidden="1"/>
    <cellStyle name="Titre 3" xfId="31862" builtinId="18" hidden="1"/>
    <cellStyle name="Titre 3" xfId="31901" builtinId="18" hidden="1"/>
    <cellStyle name="Titre 3" xfId="31941" builtinId="18" hidden="1"/>
    <cellStyle name="Titre 3" xfId="31980" builtinId="18" hidden="1"/>
    <cellStyle name="Titre 3" xfId="32018" builtinId="18" hidden="1"/>
    <cellStyle name="Titre 3" xfId="32057" builtinId="18" hidden="1"/>
    <cellStyle name="Titre 3" xfId="32096" builtinId="18" hidden="1"/>
    <cellStyle name="Titre 3" xfId="32135" builtinId="18" hidden="1"/>
    <cellStyle name="Titre 3" xfId="32175" builtinId="18" hidden="1"/>
    <cellStyle name="Titre 3" xfId="32214" builtinId="18" hidden="1"/>
    <cellStyle name="Titre 3" xfId="32254" builtinId="18" hidden="1"/>
    <cellStyle name="Titre 3" xfId="32293" builtinId="18" hidden="1"/>
    <cellStyle name="Titre 3" xfId="32333" builtinId="18" hidden="1"/>
    <cellStyle name="Titre 3" xfId="32372" builtinId="18" hidden="1"/>
    <cellStyle name="Titre 3" xfId="32411" builtinId="18" hidden="1"/>
    <cellStyle name="Titre 3" xfId="32567" builtinId="18" hidden="1"/>
    <cellStyle name="Titre 3" xfId="32607" builtinId="18" hidden="1"/>
    <cellStyle name="Titre 3" xfId="32646" builtinId="18" hidden="1"/>
    <cellStyle name="Titre 3" xfId="32684" builtinId="18" hidden="1"/>
    <cellStyle name="Titre 3" xfId="32723" builtinId="18" hidden="1"/>
    <cellStyle name="Titre 3" xfId="32762" builtinId="18" hidden="1"/>
    <cellStyle name="Titre 3" xfId="32801" builtinId="18" hidden="1"/>
    <cellStyle name="Titre 3" xfId="32841" builtinId="18" hidden="1"/>
    <cellStyle name="Titre 3" xfId="32880" builtinId="18" hidden="1"/>
    <cellStyle name="Titre 3" xfId="32918" builtinId="18" hidden="1"/>
    <cellStyle name="Titre 3" xfId="32957" builtinId="18" hidden="1"/>
    <cellStyle name="Titre 3" xfId="32996" builtinId="18" hidden="1"/>
    <cellStyle name="Titre 3" xfId="33035" builtinId="18" hidden="1"/>
    <cellStyle name="Titre 3" xfId="33075" builtinId="18" hidden="1"/>
    <cellStyle name="Titre 3" xfId="33114" builtinId="18" hidden="1"/>
    <cellStyle name="Titre 3" xfId="33155" builtinId="18" hidden="1"/>
    <cellStyle name="Titre 3" xfId="33194" builtinId="18" hidden="1"/>
    <cellStyle name="Titre 3" xfId="33234" builtinId="18" hidden="1"/>
    <cellStyle name="Titre 3" xfId="33273" builtinId="18" hidden="1"/>
    <cellStyle name="Titre 3" xfId="32561" builtinId="18" hidden="1"/>
    <cellStyle name="Titre 3" xfId="32459" builtinId="18" hidden="1"/>
    <cellStyle name="Titre 3" xfId="33346" builtinId="18" hidden="1"/>
    <cellStyle name="Titre 3" xfId="33385" builtinId="18" hidden="1"/>
    <cellStyle name="Titre 3" xfId="33423" builtinId="18" hidden="1"/>
    <cellStyle name="Titre 3" xfId="33462" builtinId="18" hidden="1"/>
    <cellStyle name="Titre 3" xfId="33501" builtinId="18" hidden="1"/>
    <cellStyle name="Titre 3" xfId="33540" builtinId="18" hidden="1"/>
    <cellStyle name="Titre 3" xfId="33580" builtinId="18" hidden="1"/>
    <cellStyle name="Titre 3" xfId="33619" builtinId="18" hidden="1"/>
    <cellStyle name="Titre 3" xfId="33657" builtinId="18" hidden="1"/>
    <cellStyle name="Titre 3" xfId="33696" builtinId="18" hidden="1"/>
    <cellStyle name="Titre 3" xfId="33735" builtinId="18" hidden="1"/>
    <cellStyle name="Titre 3" xfId="33774" builtinId="18" hidden="1"/>
    <cellStyle name="Titre 3" xfId="33814" builtinId="18" hidden="1"/>
    <cellStyle name="Titre 3" xfId="33853" builtinId="18" hidden="1"/>
    <cellStyle name="Titre 3" xfId="33893" builtinId="18" hidden="1"/>
    <cellStyle name="Titre 3" xfId="33932" builtinId="18" hidden="1"/>
    <cellStyle name="Titre 3" xfId="33972" builtinId="18" hidden="1"/>
    <cellStyle name="Titre 3" xfId="34011" builtinId="18" hidden="1"/>
    <cellStyle name="Titre 3" xfId="32465" builtinId="18" hidden="1"/>
    <cellStyle name="Titre 3" xfId="32500" builtinId="18" hidden="1"/>
    <cellStyle name="Titre 3" xfId="34056" builtinId="18" hidden="1"/>
    <cellStyle name="Titre 3" xfId="34095" builtinId="18" hidden="1"/>
    <cellStyle name="Titre 3" xfId="34133" builtinId="18" hidden="1"/>
    <cellStyle name="Titre 3" xfId="34172" builtinId="18" hidden="1"/>
    <cellStyle name="Titre 3" xfId="34211" builtinId="18" hidden="1"/>
    <cellStyle name="Titre 3" xfId="34250" builtinId="18" hidden="1"/>
    <cellStyle name="Titre 3" xfId="34290" builtinId="18" hidden="1"/>
    <cellStyle name="Titre 3" xfId="34329" builtinId="18" hidden="1"/>
    <cellStyle name="Titre 3" xfId="34367" builtinId="18" hidden="1"/>
    <cellStyle name="Titre 3" xfId="34406" builtinId="18" hidden="1"/>
    <cellStyle name="Titre 3" xfId="34445" builtinId="18" hidden="1"/>
    <cellStyle name="Titre 3" xfId="34484" builtinId="18" hidden="1"/>
    <cellStyle name="Titre 3" xfId="34524" builtinId="18" hidden="1"/>
    <cellStyle name="Titre 3" xfId="34563" builtinId="18" hidden="1"/>
    <cellStyle name="Titre 3" xfId="34603" builtinId="18" hidden="1"/>
    <cellStyle name="Titre 3" xfId="34642" builtinId="18" hidden="1"/>
    <cellStyle name="Titre 3" xfId="34682" builtinId="18" hidden="1"/>
    <cellStyle name="Titre 3" xfId="34721" builtinId="18" hidden="1"/>
    <cellStyle name="Titre 3" xfId="29326" builtinId="18" hidden="1"/>
    <cellStyle name="Titre 3" xfId="34761" builtinId="18" hidden="1"/>
    <cellStyle name="Titre 3" xfId="34801" builtinId="18" hidden="1"/>
    <cellStyle name="Titre 3" xfId="34840" builtinId="18" hidden="1"/>
    <cellStyle name="Titre 3" xfId="34878" builtinId="18" hidden="1"/>
    <cellStyle name="Titre 3" xfId="34917" builtinId="18" hidden="1"/>
    <cellStyle name="Titre 3" xfId="34956" builtinId="18" hidden="1"/>
    <cellStyle name="Titre 3" xfId="34995" builtinId="18" hidden="1"/>
    <cellStyle name="Titre 3" xfId="35035" builtinId="18" hidden="1"/>
    <cellStyle name="Titre 3" xfId="35074" builtinId="18" hidden="1"/>
    <cellStyle name="Titre 3" xfId="35112" builtinId="18" hidden="1"/>
    <cellStyle name="Titre 3" xfId="35151" builtinId="18" hidden="1"/>
    <cellStyle name="Titre 3" xfId="35190" builtinId="18" hidden="1"/>
    <cellStyle name="Titre 3" xfId="35229" builtinId="18" hidden="1"/>
    <cellStyle name="Titre 3" xfId="35269" builtinId="18" hidden="1"/>
    <cellStyle name="Titre 3" xfId="35308" builtinId="18" hidden="1"/>
    <cellStyle name="Titre 3" xfId="35348" builtinId="18" hidden="1"/>
    <cellStyle name="Titre 3" xfId="35387" builtinId="18" hidden="1"/>
    <cellStyle name="Titre 3" xfId="35427" builtinId="18" hidden="1"/>
    <cellStyle name="Titre 3" xfId="35466" builtinId="18" hidden="1"/>
    <cellStyle name="Titre 3" xfId="35505" builtinId="18" hidden="1"/>
    <cellStyle name="Titre 3" xfId="35661" builtinId="18" hidden="1"/>
    <cellStyle name="Titre 3" xfId="35701" builtinId="18" hidden="1"/>
    <cellStyle name="Titre 3" xfId="35740" builtinId="18" hidden="1"/>
    <cellStyle name="Titre 3" xfId="35778" builtinId="18" hidden="1"/>
    <cellStyle name="Titre 3" xfId="35817" builtinId="18" hidden="1"/>
    <cellStyle name="Titre 3" xfId="35856" builtinId="18" hidden="1"/>
    <cellStyle name="Titre 3" xfId="35895" builtinId="18" hidden="1"/>
    <cellStyle name="Titre 3" xfId="35935" builtinId="18" hidden="1"/>
    <cellStyle name="Titre 3" xfId="35974" builtinId="18" hidden="1"/>
    <cellStyle name="Titre 3" xfId="36012" builtinId="18" hidden="1"/>
    <cellStyle name="Titre 3" xfId="36051" builtinId="18" hidden="1"/>
    <cellStyle name="Titre 3" xfId="36090" builtinId="18" hidden="1"/>
    <cellStyle name="Titre 3" xfId="36129" builtinId="18" hidden="1"/>
    <cellStyle name="Titre 3" xfId="36169" builtinId="18" hidden="1"/>
    <cellStyle name="Titre 3" xfId="36208" builtinId="18" hidden="1"/>
    <cellStyle name="Titre 3" xfId="36249" builtinId="18" hidden="1"/>
    <cellStyle name="Titre 3" xfId="36288" builtinId="18" hidden="1"/>
    <cellStyle name="Titre 3" xfId="36328" builtinId="18" hidden="1"/>
    <cellStyle name="Titre 3" xfId="36367" builtinId="18" hidden="1"/>
    <cellStyle name="Titre 3" xfId="35655" builtinId="18" hidden="1"/>
    <cellStyle name="Titre 3" xfId="35553" builtinId="18" hidden="1"/>
    <cellStyle name="Titre 3" xfId="36440" builtinId="18" hidden="1"/>
    <cellStyle name="Titre 3" xfId="36479" builtinId="18" hidden="1"/>
    <cellStyle name="Titre 3" xfId="36517" builtinId="18" hidden="1"/>
    <cellStyle name="Titre 3" xfId="36556" builtinId="18" hidden="1"/>
    <cellStyle name="Titre 3" xfId="36595" builtinId="18" hidden="1"/>
    <cellStyle name="Titre 3" xfId="36634" builtinId="18" hidden="1"/>
    <cellStyle name="Titre 3" xfId="36674" builtinId="18" hidden="1"/>
    <cellStyle name="Titre 3" xfId="36713" builtinId="18" hidden="1"/>
    <cellStyle name="Titre 3" xfId="36751" builtinId="18" hidden="1"/>
    <cellStyle name="Titre 3" xfId="36790" builtinId="18" hidden="1"/>
    <cellStyle name="Titre 3" xfId="36829" builtinId="18" hidden="1"/>
    <cellStyle name="Titre 3" xfId="36868" builtinId="18" hidden="1"/>
    <cellStyle name="Titre 3" xfId="36908" builtinId="18" hidden="1"/>
    <cellStyle name="Titre 3" xfId="36947" builtinId="18" hidden="1"/>
    <cellStyle name="Titre 3" xfId="36987" builtinId="18" hidden="1"/>
    <cellStyle name="Titre 3" xfId="37026" builtinId="18" hidden="1"/>
    <cellStyle name="Titre 3" xfId="37066" builtinId="18" hidden="1"/>
    <cellStyle name="Titre 3" xfId="37105" builtinId="18" hidden="1"/>
    <cellStyle name="Titre 3" xfId="35559" builtinId="18" hidden="1"/>
    <cellStyle name="Titre 3" xfId="35594" builtinId="18" hidden="1"/>
    <cellStyle name="Titre 3" xfId="37150" builtinId="18" hidden="1"/>
    <cellStyle name="Titre 3" xfId="37189" builtinId="18" hidden="1"/>
    <cellStyle name="Titre 3" xfId="37227" builtinId="18" hidden="1"/>
    <cellStyle name="Titre 3" xfId="37266" builtinId="18" hidden="1"/>
    <cellStyle name="Titre 3" xfId="37305" builtinId="18" hidden="1"/>
    <cellStyle name="Titre 3" xfId="37344" builtinId="18" hidden="1"/>
    <cellStyle name="Titre 3" xfId="37384" builtinId="18" hidden="1"/>
    <cellStyle name="Titre 3" xfId="37423" builtinId="18" hidden="1"/>
    <cellStyle name="Titre 3" xfId="37461" builtinId="18" hidden="1"/>
    <cellStyle name="Titre 3" xfId="37500" builtinId="18" hidden="1"/>
    <cellStyle name="Titre 3" xfId="37539" builtinId="18" hidden="1"/>
    <cellStyle name="Titre 3" xfId="37578" builtinId="18" hidden="1"/>
    <cellStyle name="Titre 3" xfId="37618" builtinId="18" hidden="1"/>
    <cellStyle name="Titre 3" xfId="37657" builtinId="18" hidden="1"/>
    <cellStyle name="Titre 3" xfId="37697" builtinId="18" hidden="1"/>
    <cellStyle name="Titre 3" xfId="37736" builtinId="18" hidden="1"/>
    <cellStyle name="Titre 3" xfId="37776" builtinId="18" hidden="1"/>
    <cellStyle name="Titre 3" xfId="37815" builtinId="18" hidden="1"/>
    <cellStyle name="Titre 3" xfId="37854" builtinId="18" hidden="1"/>
    <cellStyle name="Titre 3" xfId="37893" builtinId="18" hidden="1"/>
    <cellStyle name="Titre 3" xfId="37933" builtinId="18" hidden="1"/>
    <cellStyle name="Titre 3" xfId="37972" builtinId="18" hidden="1"/>
    <cellStyle name="Titre 3" xfId="38010" builtinId="18" hidden="1"/>
    <cellStyle name="Titre 3" xfId="38049" builtinId="18" hidden="1"/>
    <cellStyle name="Titre 3" xfId="38088" builtinId="18" hidden="1"/>
    <cellStyle name="Titre 3" xfId="38127" builtinId="18" hidden="1"/>
    <cellStyle name="Titre 3" xfId="38167" builtinId="18" hidden="1"/>
    <cellStyle name="Titre 3" xfId="38206" builtinId="18" hidden="1"/>
    <cellStyle name="Titre 3" xfId="38244" builtinId="18" hidden="1"/>
    <cellStyle name="Titre 3" xfId="38283" builtinId="18" hidden="1"/>
    <cellStyle name="Titre 3" xfId="38322" builtinId="18" hidden="1"/>
    <cellStyle name="Titre 3" xfId="38361" builtinId="18" hidden="1"/>
    <cellStyle name="Titre 3" xfId="38401" builtinId="18" hidden="1"/>
    <cellStyle name="Titre 3" xfId="38440" builtinId="18" hidden="1"/>
    <cellStyle name="Titre 3" xfId="38480" builtinId="18" hidden="1"/>
    <cellStyle name="Titre 3" xfId="38519" builtinId="18" hidden="1"/>
    <cellStyle name="Titre 3" xfId="38559" builtinId="18" hidden="1"/>
    <cellStyle name="Titre 3" xfId="38598" builtinId="18" hidden="1"/>
    <cellStyle name="Titre 3" xfId="38637" builtinId="18" hidden="1"/>
    <cellStyle name="Titre 3" xfId="38793" builtinId="18" hidden="1"/>
    <cellStyle name="Titre 3" xfId="38833" builtinId="18" hidden="1"/>
    <cellStyle name="Titre 3" xfId="38872" builtinId="18" hidden="1"/>
    <cellStyle name="Titre 3" xfId="38910" builtinId="18" hidden="1"/>
    <cellStyle name="Titre 3" xfId="38949" builtinId="18" hidden="1"/>
    <cellStyle name="Titre 3" xfId="38988" builtinId="18" hidden="1"/>
    <cellStyle name="Titre 3" xfId="39027" builtinId="18" hidden="1"/>
    <cellStyle name="Titre 3" xfId="39067" builtinId="18" hidden="1"/>
    <cellStyle name="Titre 3" xfId="39106" builtinId="18" hidden="1"/>
    <cellStyle name="Titre 3" xfId="39144" builtinId="18" hidden="1"/>
    <cellStyle name="Titre 3" xfId="39183" builtinId="18" hidden="1"/>
    <cellStyle name="Titre 3" xfId="39222" builtinId="18" hidden="1"/>
    <cellStyle name="Titre 3" xfId="39261" builtinId="18" hidden="1"/>
    <cellStyle name="Titre 3" xfId="39301" builtinId="18" hidden="1"/>
    <cellStyle name="Titre 3" xfId="39340" builtinId="18" hidden="1"/>
    <cellStyle name="Titre 3" xfId="39381" builtinId="18" hidden="1"/>
    <cellStyle name="Titre 3" xfId="39420" builtinId="18" hidden="1"/>
    <cellStyle name="Titre 3" xfId="39460" builtinId="18" hidden="1"/>
    <cellStyle name="Titre 3" xfId="39499" builtinId="18" hidden="1"/>
    <cellStyle name="Titre 3" xfId="38787" builtinId="18" hidden="1"/>
    <cellStyle name="Titre 3" xfId="38685" builtinId="18" hidden="1"/>
    <cellStyle name="Titre 3" xfId="39572" builtinId="18" hidden="1"/>
    <cellStyle name="Titre 3" xfId="39611" builtinId="18" hidden="1"/>
    <cellStyle name="Titre 3" xfId="39649" builtinId="18" hidden="1"/>
    <cellStyle name="Titre 3" xfId="39688" builtinId="18" hidden="1"/>
    <cellStyle name="Titre 3" xfId="39727" builtinId="18" hidden="1"/>
    <cellStyle name="Titre 3" xfId="39766" builtinId="18" hidden="1"/>
    <cellStyle name="Titre 3" xfId="39806" builtinId="18" hidden="1"/>
    <cellStyle name="Titre 3" xfId="39845" builtinId="18" hidden="1"/>
    <cellStyle name="Titre 3" xfId="39883" builtinId="18" hidden="1"/>
    <cellStyle name="Titre 3" xfId="39922" builtinId="18" hidden="1"/>
    <cellStyle name="Titre 3" xfId="39961" builtinId="18" hidden="1"/>
    <cellStyle name="Titre 3" xfId="40000" builtinId="18" hidden="1"/>
    <cellStyle name="Titre 3" xfId="40040" builtinId="18" hidden="1"/>
    <cellStyle name="Titre 3" xfId="40079" builtinId="18" hidden="1"/>
    <cellStyle name="Titre 3" xfId="40119" builtinId="18" hidden="1"/>
    <cellStyle name="Titre 3" xfId="40158" builtinId="18" hidden="1"/>
    <cellStyle name="Titre 3" xfId="40198" builtinId="18" hidden="1"/>
    <cellStyle name="Titre 3" xfId="40237" builtinId="18" hidden="1"/>
    <cellStyle name="Titre 3" xfId="38691" builtinId="18" hidden="1"/>
    <cellStyle name="Titre 3" xfId="38726" builtinId="18" hidden="1"/>
    <cellStyle name="Titre 3" xfId="40282" builtinId="18" hidden="1"/>
    <cellStyle name="Titre 3" xfId="40321" builtinId="18" hidden="1"/>
    <cellStyle name="Titre 3" xfId="40359" builtinId="18" hidden="1"/>
    <cellStyle name="Titre 3" xfId="40398" builtinId="18" hidden="1"/>
    <cellStyle name="Titre 3" xfId="40437" builtinId="18" hidden="1"/>
    <cellStyle name="Titre 3" xfId="40476" builtinId="18" hidden="1"/>
    <cellStyle name="Titre 3" xfId="40516" builtinId="18" hidden="1"/>
    <cellStyle name="Titre 3" xfId="40555" builtinId="18" hidden="1"/>
    <cellStyle name="Titre 3" xfId="40593" builtinId="18" hidden="1"/>
    <cellStyle name="Titre 3" xfId="40632" builtinId="18" hidden="1"/>
    <cellStyle name="Titre 3" xfId="40671" builtinId="18" hidden="1"/>
    <cellStyle name="Titre 3" xfId="40710" builtinId="18" hidden="1"/>
    <cellStyle name="Titre 3" xfId="40750" builtinId="18" hidden="1"/>
    <cellStyle name="Titre 3" xfId="40789" builtinId="18" hidden="1"/>
    <cellStyle name="Titre 3" xfId="40829" builtinId="18" hidden="1"/>
    <cellStyle name="Titre 3" xfId="40868" builtinId="18" hidden="1"/>
    <cellStyle name="Titre 3" xfId="40908" builtinId="18" hidden="1"/>
    <cellStyle name="Titre 3" xfId="40947" builtinId="18" hidden="1"/>
    <cellStyle name="Titre 3" xfId="41007" builtinId="18" hidden="1"/>
    <cellStyle name="Titre 3" xfId="41064" builtinId="18" hidden="1"/>
    <cellStyle name="Titre 3" xfId="41104" builtinId="18" hidden="1"/>
    <cellStyle name="Titre 3" xfId="41143" builtinId="18" hidden="1"/>
    <cellStyle name="Titre 3" xfId="41181" builtinId="18" hidden="1"/>
    <cellStyle name="Titre 3" xfId="41220" builtinId="18" hidden="1"/>
    <cellStyle name="Titre 3" xfId="41259" builtinId="18" hidden="1"/>
    <cellStyle name="Titre 3" xfId="41298" builtinId="18" hidden="1"/>
    <cellStyle name="Titre 3" xfId="41338" builtinId="18" hidden="1"/>
    <cellStyle name="Titre 3" xfId="41377" builtinId="18" hidden="1"/>
    <cellStyle name="Titre 3" xfId="41415" builtinId="18" hidden="1"/>
    <cellStyle name="Titre 3" xfId="41454" builtinId="18" hidden="1"/>
    <cellStyle name="Titre 3" xfId="41493" builtinId="18" hidden="1"/>
    <cellStyle name="Titre 3" xfId="41532" builtinId="18" hidden="1"/>
    <cellStyle name="Titre 3" xfId="41572" builtinId="18" hidden="1"/>
    <cellStyle name="Titre 3" xfId="41611" builtinId="18" hidden="1"/>
    <cellStyle name="Titre 3" xfId="41651" builtinId="18" hidden="1"/>
    <cellStyle name="Titre 3" xfId="41690" builtinId="18" hidden="1"/>
    <cellStyle name="Titre 3" xfId="41730" builtinId="18" hidden="1"/>
    <cellStyle name="Titre 3" xfId="41769" builtinId="18" hidden="1"/>
    <cellStyle name="Titre 3" xfId="41001" builtinId="18" hidden="1"/>
    <cellStyle name="Titre 3" xfId="41808" builtinId="18" hidden="1"/>
    <cellStyle name="Titre 3" xfId="41848" builtinId="18" hidden="1"/>
    <cellStyle name="Titre 3" xfId="41887" builtinId="18" hidden="1"/>
    <cellStyle name="Titre 3" xfId="41925" builtinId="18" hidden="1"/>
    <cellStyle name="Titre 3" xfId="41964" builtinId="18" hidden="1"/>
    <cellStyle name="Titre 3" xfId="42003" builtinId="18" hidden="1"/>
    <cellStyle name="Titre 3" xfId="42042" builtinId="18" hidden="1"/>
    <cellStyle name="Titre 3" xfId="42082" builtinId="18" hidden="1"/>
    <cellStyle name="Titre 3" xfId="42121" builtinId="18" hidden="1"/>
    <cellStyle name="Titre 3" xfId="42159" builtinId="18" hidden="1"/>
    <cellStyle name="Titre 3" xfId="42198" builtinId="18" hidden="1"/>
    <cellStyle name="Titre 3" xfId="42237" builtinId="18" hidden="1"/>
    <cellStyle name="Titre 3" xfId="42276" builtinId="18" hidden="1"/>
    <cellStyle name="Titre 3" xfId="42316" builtinId="18" hidden="1"/>
    <cellStyle name="Titre 3" xfId="42355" builtinId="18" hidden="1"/>
    <cellStyle name="Titre 3" xfId="42395" builtinId="18" hidden="1"/>
    <cellStyle name="Titre 3" xfId="42434" builtinId="18" hidden="1"/>
    <cellStyle name="Titre 3" xfId="42474" builtinId="18" hidden="1"/>
    <cellStyle name="Titre 3" xfId="42513" builtinId="18" hidden="1"/>
    <cellStyle name="Titre 3" xfId="42577" builtinId="18" hidden="1"/>
    <cellStyle name="Titre 3" xfId="42630" builtinId="18" hidden="1"/>
    <cellStyle name="Titre 3" xfId="42670" builtinId="18" hidden="1"/>
    <cellStyle name="Titre 3" xfId="42709" builtinId="18" hidden="1"/>
    <cellStyle name="Titre 3" xfId="42747" builtinId="18" hidden="1"/>
    <cellStyle name="Titre 3" xfId="42786" builtinId="18" hidden="1"/>
    <cellStyle name="Titre 3" xfId="42825" builtinId="18" hidden="1"/>
    <cellStyle name="Titre 3" xfId="42864" builtinId="18" hidden="1"/>
    <cellStyle name="Titre 3" xfId="42904" builtinId="18" hidden="1"/>
    <cellStyle name="Titre 3" xfId="42943" builtinId="18" hidden="1"/>
    <cellStyle name="Titre 3" xfId="42981" builtinId="18" hidden="1"/>
    <cellStyle name="Titre 3" xfId="43020" builtinId="18" hidden="1"/>
    <cellStyle name="Titre 3" xfId="43059" builtinId="18" hidden="1"/>
    <cellStyle name="Titre 3" xfId="43098" builtinId="18" hidden="1"/>
    <cellStyle name="Titre 3" xfId="43138" builtinId="18" hidden="1"/>
    <cellStyle name="Titre 3" xfId="43177" builtinId="18" hidden="1"/>
    <cellStyle name="Titre 3" xfId="43217" builtinId="18" hidden="1"/>
    <cellStyle name="Titre 3" xfId="43256" builtinId="18" hidden="1"/>
    <cellStyle name="Titre 3" xfId="43296" builtinId="18" hidden="1"/>
    <cellStyle name="Titre 3" xfId="43335" builtinId="18" hidden="1"/>
    <cellStyle name="Titre 3" xfId="42566" builtinId="18" hidden="1"/>
    <cellStyle name="Titre 3" xfId="43374" builtinId="18" hidden="1"/>
    <cellStyle name="Titre 3" xfId="43414" builtinId="18" hidden="1"/>
    <cellStyle name="Titre 3" xfId="43453" builtinId="18" hidden="1"/>
    <cellStyle name="Titre 3" xfId="43491" builtinId="18" hidden="1"/>
    <cellStyle name="Titre 3" xfId="43530" builtinId="18" hidden="1"/>
    <cellStyle name="Titre 3" xfId="43569" builtinId="18" hidden="1"/>
    <cellStyle name="Titre 3" xfId="43608" builtinId="18" hidden="1"/>
    <cellStyle name="Titre 3" xfId="43648" builtinId="18" hidden="1"/>
    <cellStyle name="Titre 3" xfId="43687" builtinId="18" hidden="1"/>
    <cellStyle name="Titre 3" xfId="43725" builtinId="18" hidden="1"/>
    <cellStyle name="Titre 3" xfId="43764" builtinId="18" hidden="1"/>
    <cellStyle name="Titre 3" xfId="43803" builtinId="18" hidden="1"/>
    <cellStyle name="Titre 3" xfId="43842" builtinId="18" hidden="1"/>
    <cellStyle name="Titre 3" xfId="43882" builtinId="18" hidden="1"/>
    <cellStyle name="Titre 3" xfId="43921" builtinId="18" hidden="1"/>
    <cellStyle name="Titre 3" xfId="43961" builtinId="18" hidden="1"/>
    <cellStyle name="Titre 3" xfId="44000" builtinId="18" hidden="1"/>
    <cellStyle name="Titre 3" xfId="44040" builtinId="18" hidden="1"/>
    <cellStyle name="Titre 3" xfId="44079" builtinId="18" hidden="1"/>
    <cellStyle name="Titre 3" xfId="44143" builtinId="18" hidden="1"/>
    <cellStyle name="Titre 3" xfId="44196" builtinId="18" hidden="1"/>
    <cellStyle name="Titre 3" xfId="44236" builtinId="18" hidden="1"/>
    <cellStyle name="Titre 3" xfId="44275" builtinId="18" hidden="1"/>
    <cellStyle name="Titre 3" xfId="44313" builtinId="18" hidden="1"/>
    <cellStyle name="Titre 3" xfId="44352" builtinId="18" hidden="1"/>
    <cellStyle name="Titre 3" xfId="44391" builtinId="18" hidden="1"/>
    <cellStyle name="Titre 3" xfId="44430" builtinId="18" hidden="1"/>
    <cellStyle name="Titre 3" xfId="44470" builtinId="18" hidden="1"/>
    <cellStyle name="Titre 3" xfId="44509" builtinId="18" hidden="1"/>
    <cellStyle name="Titre 3" xfId="44547" builtinId="18" hidden="1"/>
    <cellStyle name="Titre 3" xfId="44586" builtinId="18" hidden="1"/>
    <cellStyle name="Titre 3" xfId="44625" builtinId="18" hidden="1"/>
    <cellStyle name="Titre 3" xfId="44664" builtinId="18" hidden="1"/>
    <cellStyle name="Titre 3" xfId="44704" builtinId="18" hidden="1"/>
    <cellStyle name="Titre 3" xfId="44743" builtinId="18" hidden="1"/>
    <cellStyle name="Titre 3" xfId="44783" builtinId="18" hidden="1"/>
    <cellStyle name="Titre 3" xfId="44822" builtinId="18" hidden="1"/>
    <cellStyle name="Titre 3" xfId="44862" builtinId="18" hidden="1"/>
    <cellStyle name="Titre 3" xfId="44901" builtinId="18" hidden="1"/>
    <cellStyle name="Titre 3" xfId="44132" builtinId="18" hidden="1"/>
    <cellStyle name="Titre 3" xfId="44940" builtinId="18" hidden="1"/>
    <cellStyle name="Titre 3" xfId="44980" builtinId="18" hidden="1"/>
    <cellStyle name="Titre 3" xfId="45019" builtinId="18" hidden="1"/>
    <cellStyle name="Titre 3" xfId="45057" builtinId="18" hidden="1"/>
    <cellStyle name="Titre 3" xfId="45096" builtinId="18" hidden="1"/>
    <cellStyle name="Titre 3" xfId="45135" builtinId="18" hidden="1"/>
    <cellStyle name="Titre 3" xfId="45174" builtinId="18" hidden="1"/>
    <cellStyle name="Titre 3" xfId="45214" builtinId="18" hidden="1"/>
    <cellStyle name="Titre 3" xfId="45253" builtinId="18" hidden="1"/>
    <cellStyle name="Titre 3" xfId="45291" builtinId="18" hidden="1"/>
    <cellStyle name="Titre 3" xfId="45330" builtinId="18" hidden="1"/>
    <cellStyle name="Titre 3" xfId="45369" builtinId="18" hidden="1"/>
    <cellStyle name="Titre 3" xfId="45408" builtinId="18" hidden="1"/>
    <cellStyle name="Titre 3" xfId="45448" builtinId="18" hidden="1"/>
    <cellStyle name="Titre 3" xfId="45487" builtinId="18" hidden="1"/>
    <cellStyle name="Titre 3" xfId="45527" builtinId="18" hidden="1"/>
    <cellStyle name="Titre 3" xfId="45566" builtinId="18" hidden="1"/>
    <cellStyle name="Titre 3" xfId="45606" builtinId="18" hidden="1"/>
    <cellStyle name="Titre 3" xfId="45645" builtinId="18" hidden="1"/>
    <cellStyle name="Titre 3" xfId="45684" builtinId="18" hidden="1"/>
    <cellStyle name="Titre 3" xfId="45723" builtinId="18" hidden="1"/>
    <cellStyle name="Titre 3" xfId="45763" builtinId="18" hidden="1"/>
    <cellStyle name="Titre 3" xfId="45803" builtinId="18" hidden="1"/>
    <cellStyle name="Titre 3" xfId="45843" builtinId="18" hidden="1"/>
    <cellStyle name="Titre 3" xfId="45880" builtinId="18" hidden="1"/>
    <cellStyle name="Titre 3" xfId="45917" builtinId="18" hidden="1"/>
    <cellStyle name="Titre 4" xfId="84" builtinId="19" hidden="1"/>
    <cellStyle name="Titre 4" xfId="121" builtinId="19" hidden="1"/>
    <cellStyle name="Titre 4" xfId="46" builtinId="19" hidden="1"/>
    <cellStyle name="Titre 4" xfId="158" builtinId="19" hidden="1"/>
    <cellStyle name="Titre 4" xfId="196" builtinId="19" hidden="1"/>
    <cellStyle name="Titre 4" xfId="234" builtinId="19" hidden="1"/>
    <cellStyle name="Titre 4" xfId="272" builtinId="19" hidden="1"/>
    <cellStyle name="Titre 4" xfId="310" builtinId="19" hidden="1"/>
    <cellStyle name="Titre 4" xfId="350" builtinId="19" hidden="1"/>
    <cellStyle name="Titre 4" xfId="389" builtinId="19" hidden="1"/>
    <cellStyle name="Titre 4" xfId="427" builtinId="19" hidden="1"/>
    <cellStyle name="Titre 4" xfId="466" builtinId="19" hidden="1"/>
    <cellStyle name="Titre 4" xfId="505" builtinId="19" hidden="1"/>
    <cellStyle name="Titre 4" xfId="544" builtinId="19" hidden="1"/>
    <cellStyle name="Titre 4" xfId="584" builtinId="19" hidden="1"/>
    <cellStyle name="Titre 4" xfId="623" builtinId="19" hidden="1"/>
    <cellStyle name="Titre 4" xfId="661" builtinId="19" hidden="1"/>
    <cellStyle name="Titre 4" xfId="700" builtinId="19" hidden="1"/>
    <cellStyle name="Titre 4" xfId="739" builtinId="19" hidden="1"/>
    <cellStyle name="Titre 4" xfId="778" builtinId="19" hidden="1"/>
    <cellStyle name="Titre 4" xfId="818" builtinId="19" hidden="1"/>
    <cellStyle name="Titre 4" xfId="857" builtinId="19" hidden="1"/>
    <cellStyle name="Titre 4" xfId="897" builtinId="19" hidden="1"/>
    <cellStyle name="Titre 4" xfId="936" builtinId="19" hidden="1"/>
    <cellStyle name="Titre 4" xfId="976" builtinId="19" hidden="1"/>
    <cellStyle name="Titre 4" xfId="1015" builtinId="19" hidden="1"/>
    <cellStyle name="Titre 4" xfId="1054" builtinId="19" hidden="1"/>
    <cellStyle name="Titre 4" xfId="1210" builtinId="19" hidden="1"/>
    <cellStyle name="Titre 4" xfId="1250" builtinId="19" hidden="1"/>
    <cellStyle name="Titre 4" xfId="1289" builtinId="19" hidden="1"/>
    <cellStyle name="Titre 4" xfId="1327" builtinId="19" hidden="1"/>
    <cellStyle name="Titre 4" xfId="1366" builtinId="19" hidden="1"/>
    <cellStyle name="Titre 4" xfId="1405" builtinId="19" hidden="1"/>
    <cellStyle name="Titre 4" xfId="1444" builtinId="19" hidden="1"/>
    <cellStyle name="Titre 4" xfId="1484" builtinId="19" hidden="1"/>
    <cellStyle name="Titre 4" xfId="1523" builtinId="19" hidden="1"/>
    <cellStyle name="Titre 4" xfId="1561" builtinId="19" hidden="1"/>
    <cellStyle name="Titre 4" xfId="1600" builtinId="19" hidden="1"/>
    <cellStyle name="Titre 4" xfId="1639" builtinId="19" hidden="1"/>
    <cellStyle name="Titre 4" xfId="1678" builtinId="19" hidden="1"/>
    <cellStyle name="Titre 4" xfId="1718" builtinId="19" hidden="1"/>
    <cellStyle name="Titre 4" xfId="1757" builtinId="19" hidden="1"/>
    <cellStyle name="Titre 4" xfId="1798" builtinId="19" hidden="1"/>
    <cellStyle name="Titre 4" xfId="1837" builtinId="19" hidden="1"/>
    <cellStyle name="Titre 4" xfId="1877" builtinId="19" hidden="1"/>
    <cellStyle name="Titre 4" xfId="1916" builtinId="19" hidden="1"/>
    <cellStyle name="Titre 4" xfId="1202" builtinId="19" hidden="1"/>
    <cellStyle name="Titre 4" xfId="1100" builtinId="19" hidden="1"/>
    <cellStyle name="Titre 4" xfId="1989" builtinId="19" hidden="1"/>
    <cellStyle name="Titre 4" xfId="2028" builtinId="19" hidden="1"/>
    <cellStyle name="Titre 4" xfId="2066" builtinId="19" hidden="1"/>
    <cellStyle name="Titre 4" xfId="2105" builtinId="19" hidden="1"/>
    <cellStyle name="Titre 4" xfId="2144" builtinId="19" hidden="1"/>
    <cellStyle name="Titre 4" xfId="2183" builtinId="19" hidden="1"/>
    <cellStyle name="Titre 4" xfId="2223" builtinId="19" hidden="1"/>
    <cellStyle name="Titre 4" xfId="2262" builtinId="19" hidden="1"/>
    <cellStyle name="Titre 4" xfId="2300" builtinId="19" hidden="1"/>
    <cellStyle name="Titre 4" xfId="2339" builtinId="19" hidden="1"/>
    <cellStyle name="Titre 4" xfId="2378" builtinId="19" hidden="1"/>
    <cellStyle name="Titre 4" xfId="2417" builtinId="19" hidden="1"/>
    <cellStyle name="Titre 4" xfId="2457" builtinId="19" hidden="1"/>
    <cellStyle name="Titre 4" xfId="2496" builtinId="19" hidden="1"/>
    <cellStyle name="Titre 4" xfId="2536" builtinId="19" hidden="1"/>
    <cellStyle name="Titre 4" xfId="2575" builtinId="19" hidden="1"/>
    <cellStyle name="Titre 4" xfId="2615" builtinId="19" hidden="1"/>
    <cellStyle name="Titre 4" xfId="2654" builtinId="19" hidden="1"/>
    <cellStyle name="Titre 4" xfId="1108" builtinId="19" hidden="1"/>
    <cellStyle name="Titre 4" xfId="1143" builtinId="19" hidden="1"/>
    <cellStyle name="Titre 4" xfId="2699" builtinId="19" hidden="1"/>
    <cellStyle name="Titre 4" xfId="2738" builtinId="19" hidden="1"/>
    <cellStyle name="Titre 4" xfId="2776" builtinId="19" hidden="1"/>
    <cellStyle name="Titre 4" xfId="2815" builtinId="19" hidden="1"/>
    <cellStyle name="Titre 4" xfId="2854" builtinId="19" hidden="1"/>
    <cellStyle name="Titre 4" xfId="2893" builtinId="19" hidden="1"/>
    <cellStyle name="Titre 4" xfId="2933" builtinId="19" hidden="1"/>
    <cellStyle name="Titre 4" xfId="2972" builtinId="19" hidden="1"/>
    <cellStyle name="Titre 4" xfId="3010" builtinId="19" hidden="1"/>
    <cellStyle name="Titre 4" xfId="3049" builtinId="19" hidden="1"/>
    <cellStyle name="Titre 4" xfId="3088" builtinId="19" hidden="1"/>
    <cellStyle name="Titre 4" xfId="3127" builtinId="19" hidden="1"/>
    <cellStyle name="Titre 4" xfId="3167" builtinId="19" hidden="1"/>
    <cellStyle name="Titre 4" xfId="3206" builtinId="19" hidden="1"/>
    <cellStyle name="Titre 4" xfId="3246" builtinId="19" hidden="1"/>
    <cellStyle name="Titre 4" xfId="3285" builtinId="19" hidden="1"/>
    <cellStyle name="Titre 4" xfId="3325" builtinId="19" hidden="1"/>
    <cellStyle name="Titre 4" xfId="3364" builtinId="19" hidden="1"/>
    <cellStyle name="Titre 4" xfId="3403" builtinId="19" hidden="1"/>
    <cellStyle name="Titre 4" xfId="3594" builtinId="19" hidden="1"/>
    <cellStyle name="Titre 4" xfId="3638" builtinId="19" hidden="1"/>
    <cellStyle name="Titre 4" xfId="3677" builtinId="19" hidden="1"/>
    <cellStyle name="Titre 4" xfId="3715" builtinId="19" hidden="1"/>
    <cellStyle name="Titre 4" xfId="3754" builtinId="19" hidden="1"/>
    <cellStyle name="Titre 4" xfId="3793" builtinId="19" hidden="1"/>
    <cellStyle name="Titre 4" xfId="3832" builtinId="19" hidden="1"/>
    <cellStyle name="Titre 4" xfId="3872" builtinId="19" hidden="1"/>
    <cellStyle name="Titre 4" xfId="3911" builtinId="19" hidden="1"/>
    <cellStyle name="Titre 4" xfId="3949" builtinId="19" hidden="1"/>
    <cellStyle name="Titre 4" xfId="3988" builtinId="19" hidden="1"/>
    <cellStyle name="Titre 4" xfId="4031" builtinId="19" hidden="1"/>
    <cellStyle name="Titre 4" xfId="4070" builtinId="19" hidden="1"/>
    <cellStyle name="Titre 4" xfId="4110" builtinId="19" hidden="1"/>
    <cellStyle name="Titre 4" xfId="4149" builtinId="19" hidden="1"/>
    <cellStyle name="Titre 4" xfId="4190" builtinId="19" hidden="1"/>
    <cellStyle name="Titre 4" xfId="4229" builtinId="19" hidden="1"/>
    <cellStyle name="Titre 4" xfId="4269" builtinId="19" hidden="1"/>
    <cellStyle name="Titre 4" xfId="4308" builtinId="19" hidden="1"/>
    <cellStyle name="Titre 4" xfId="4364" builtinId="19" hidden="1"/>
    <cellStyle name="Titre 4" xfId="4520" builtinId="19" hidden="1"/>
    <cellStyle name="Titre 4" xfId="4564" builtinId="19" hidden="1"/>
    <cellStyle name="Titre 4" xfId="4603" builtinId="19" hidden="1"/>
    <cellStyle name="Titre 4" xfId="4641" builtinId="19" hidden="1"/>
    <cellStyle name="Titre 4" xfId="4680" builtinId="19" hidden="1"/>
    <cellStyle name="Titre 4" xfId="4719" builtinId="19" hidden="1"/>
    <cellStyle name="Titre 4" xfId="4758" builtinId="19" hidden="1"/>
    <cellStyle name="Titre 4" xfId="4798" builtinId="19" hidden="1"/>
    <cellStyle name="Titre 4" xfId="4837" builtinId="19" hidden="1"/>
    <cellStyle name="Titre 4" xfId="4875" builtinId="19" hidden="1"/>
    <cellStyle name="Titre 4" xfId="4914" builtinId="19" hidden="1"/>
    <cellStyle name="Titre 4" xfId="4957" builtinId="19" hidden="1"/>
    <cellStyle name="Titre 4" xfId="4996" builtinId="19" hidden="1"/>
    <cellStyle name="Titre 4" xfId="5036" builtinId="19" hidden="1"/>
    <cellStyle name="Titre 4" xfId="5075" builtinId="19" hidden="1"/>
    <cellStyle name="Titre 4" xfId="5116" builtinId="19" hidden="1"/>
    <cellStyle name="Titre 4" xfId="5155" builtinId="19" hidden="1"/>
    <cellStyle name="Titre 4" xfId="5195" builtinId="19" hidden="1"/>
    <cellStyle name="Titre 4" xfId="5234" builtinId="19" hidden="1"/>
    <cellStyle name="Titre 4" xfId="4512" builtinId="19" hidden="1"/>
    <cellStyle name="Titre 4" xfId="4410" builtinId="19" hidden="1"/>
    <cellStyle name="Titre 4" xfId="5307" builtinId="19" hidden="1"/>
    <cellStyle name="Titre 4" xfId="5346" builtinId="19" hidden="1"/>
    <cellStyle name="Titre 4" xfId="5384" builtinId="19" hidden="1"/>
    <cellStyle name="Titre 4" xfId="5423" builtinId="19" hidden="1"/>
    <cellStyle name="Titre 4" xfId="5462" builtinId="19" hidden="1"/>
    <cellStyle name="Titre 4" xfId="5501" builtinId="19" hidden="1"/>
    <cellStyle name="Titre 4" xfId="5541" builtinId="19" hidden="1"/>
    <cellStyle name="Titre 4" xfId="5580" builtinId="19" hidden="1"/>
    <cellStyle name="Titre 4" xfId="5618" builtinId="19" hidden="1"/>
    <cellStyle name="Titre 4" xfId="5657" builtinId="19" hidden="1"/>
    <cellStyle name="Titre 4" xfId="5696" builtinId="19" hidden="1"/>
    <cellStyle name="Titre 4" xfId="5735" builtinId="19" hidden="1"/>
    <cellStyle name="Titre 4" xfId="5775" builtinId="19" hidden="1"/>
    <cellStyle name="Titre 4" xfId="5814" builtinId="19" hidden="1"/>
    <cellStyle name="Titre 4" xfId="5854" builtinId="19" hidden="1"/>
    <cellStyle name="Titre 4" xfId="5893" builtinId="19" hidden="1"/>
    <cellStyle name="Titre 4" xfId="5933" builtinId="19" hidden="1"/>
    <cellStyle name="Titre 4" xfId="5972" builtinId="19" hidden="1"/>
    <cellStyle name="Titre 4" xfId="4418" builtinId="19" hidden="1"/>
    <cellStyle name="Titre 4" xfId="4453" builtinId="19" hidden="1"/>
    <cellStyle name="Titre 4" xfId="6017" builtinId="19" hidden="1"/>
    <cellStyle name="Titre 4" xfId="6056" builtinId="19" hidden="1"/>
    <cellStyle name="Titre 4" xfId="6094" builtinId="19" hidden="1"/>
    <cellStyle name="Titre 4" xfId="6133" builtinId="19" hidden="1"/>
    <cellStyle name="Titre 4" xfId="6172" builtinId="19" hidden="1"/>
    <cellStyle name="Titre 4" xfId="6211" builtinId="19" hidden="1"/>
    <cellStyle name="Titre 4" xfId="6251" builtinId="19" hidden="1"/>
    <cellStyle name="Titre 4" xfId="6290" builtinId="19" hidden="1"/>
    <cellStyle name="Titre 4" xfId="6328" builtinId="19" hidden="1"/>
    <cellStyle name="Titre 4" xfId="6367" builtinId="19" hidden="1"/>
    <cellStyle name="Titre 4" xfId="6406" builtinId="19" hidden="1"/>
    <cellStyle name="Titre 4" xfId="6445" builtinId="19" hidden="1"/>
    <cellStyle name="Titre 4" xfId="6485" builtinId="19" hidden="1"/>
    <cellStyle name="Titre 4" xfId="6524" builtinId="19" hidden="1"/>
    <cellStyle name="Titre 4" xfId="6564" builtinId="19" hidden="1"/>
    <cellStyle name="Titre 4" xfId="6603" builtinId="19" hidden="1"/>
    <cellStyle name="Titre 4" xfId="6643" builtinId="19" hidden="1"/>
    <cellStyle name="Titre 4" xfId="6682" builtinId="19" hidden="1"/>
    <cellStyle name="Titre 4" xfId="3586" builtinId="19" hidden="1"/>
    <cellStyle name="Titre 4" xfId="3459" builtinId="19" hidden="1"/>
    <cellStyle name="Titre 4" xfId="6737" builtinId="19" hidden="1"/>
    <cellStyle name="Titre 4" xfId="6776" builtinId="19" hidden="1"/>
    <cellStyle name="Titre 4" xfId="6814" builtinId="19" hidden="1"/>
    <cellStyle name="Titre 4" xfId="6853" builtinId="19" hidden="1"/>
    <cellStyle name="Titre 4" xfId="6892" builtinId="19" hidden="1"/>
    <cellStyle name="Titre 4" xfId="6931" builtinId="19" hidden="1"/>
    <cellStyle name="Titre 4" xfId="6971" builtinId="19" hidden="1"/>
    <cellStyle name="Titre 4" xfId="7010" builtinId="19" hidden="1"/>
    <cellStyle name="Titre 4" xfId="7048" builtinId="19" hidden="1"/>
    <cellStyle name="Titre 4" xfId="7087" builtinId="19" hidden="1"/>
    <cellStyle name="Titre 4" xfId="7128" builtinId="19" hidden="1"/>
    <cellStyle name="Titre 4" xfId="7167" builtinId="19" hidden="1"/>
    <cellStyle name="Titre 4" xfId="7207" builtinId="19" hidden="1"/>
    <cellStyle name="Titre 4" xfId="7246" builtinId="19" hidden="1"/>
    <cellStyle name="Titre 4" xfId="7287" builtinId="19" hidden="1"/>
    <cellStyle name="Titre 4" xfId="7326" builtinId="19" hidden="1"/>
    <cellStyle name="Titre 4" xfId="7366" builtinId="19" hidden="1"/>
    <cellStyle name="Titre 4" xfId="7405" builtinId="19" hidden="1"/>
    <cellStyle name="Titre 4" xfId="7455" builtinId="19" hidden="1"/>
    <cellStyle name="Titre 4" xfId="7611" builtinId="19" hidden="1"/>
    <cellStyle name="Titre 4" xfId="7653" builtinId="19" hidden="1"/>
    <cellStyle name="Titre 4" xfId="7692" builtinId="19" hidden="1"/>
    <cellStyle name="Titre 4" xfId="7730" builtinId="19" hidden="1"/>
    <cellStyle name="Titre 4" xfId="7769" builtinId="19" hidden="1"/>
    <cellStyle name="Titre 4" xfId="7808" builtinId="19" hidden="1"/>
    <cellStyle name="Titre 4" xfId="7847" builtinId="19" hidden="1"/>
    <cellStyle name="Titre 4" xfId="7887" builtinId="19" hidden="1"/>
    <cellStyle name="Titre 4" xfId="7926" builtinId="19" hidden="1"/>
    <cellStyle name="Titre 4" xfId="7964" builtinId="19" hidden="1"/>
    <cellStyle name="Titre 4" xfId="8003" builtinId="19" hidden="1"/>
    <cellStyle name="Titre 4" xfId="8044" builtinId="19" hidden="1"/>
    <cellStyle name="Titre 4" xfId="8083" builtinId="19" hidden="1"/>
    <cellStyle name="Titre 4" xfId="8123" builtinId="19" hidden="1"/>
    <cellStyle name="Titre 4" xfId="8162" builtinId="19" hidden="1"/>
    <cellStyle name="Titre 4" xfId="8203" builtinId="19" hidden="1"/>
    <cellStyle name="Titre 4" xfId="8242" builtinId="19" hidden="1"/>
    <cellStyle name="Titre 4" xfId="8282" builtinId="19" hidden="1"/>
    <cellStyle name="Titre 4" xfId="8321" builtinId="19" hidden="1"/>
    <cellStyle name="Titre 4" xfId="7603" builtinId="19" hidden="1"/>
    <cellStyle name="Titre 4" xfId="7501" builtinId="19" hidden="1"/>
    <cellStyle name="Titre 4" xfId="8394" builtinId="19" hidden="1"/>
    <cellStyle name="Titre 4" xfId="8433" builtinId="19" hidden="1"/>
    <cellStyle name="Titre 4" xfId="8471" builtinId="19" hidden="1"/>
    <cellStyle name="Titre 4" xfId="8510" builtinId="19" hidden="1"/>
    <cellStyle name="Titre 4" xfId="8549" builtinId="19" hidden="1"/>
    <cellStyle name="Titre 4" xfId="8588" builtinId="19" hidden="1"/>
    <cellStyle name="Titre 4" xfId="8628" builtinId="19" hidden="1"/>
    <cellStyle name="Titre 4" xfId="8667" builtinId="19" hidden="1"/>
    <cellStyle name="Titre 4" xfId="8705" builtinId="19" hidden="1"/>
    <cellStyle name="Titre 4" xfId="8744" builtinId="19" hidden="1"/>
    <cellStyle name="Titre 4" xfId="8783" builtinId="19" hidden="1"/>
    <cellStyle name="Titre 4" xfId="8822" builtinId="19" hidden="1"/>
    <cellStyle name="Titre 4" xfId="8862" builtinId="19" hidden="1"/>
    <cellStyle name="Titre 4" xfId="8901" builtinId="19" hidden="1"/>
    <cellStyle name="Titre 4" xfId="8941" builtinId="19" hidden="1"/>
    <cellStyle name="Titre 4" xfId="8980" builtinId="19" hidden="1"/>
    <cellStyle name="Titre 4" xfId="9020" builtinId="19" hidden="1"/>
    <cellStyle name="Titre 4" xfId="9059" builtinId="19" hidden="1"/>
    <cellStyle name="Titre 4" xfId="7509" builtinId="19" hidden="1"/>
    <cellStyle name="Titre 4" xfId="7544" builtinId="19" hidden="1"/>
    <cellStyle name="Titre 4" xfId="9104" builtinId="19" hidden="1"/>
    <cellStyle name="Titre 4" xfId="9143" builtinId="19" hidden="1"/>
    <cellStyle name="Titre 4" xfId="9181" builtinId="19" hidden="1"/>
    <cellStyle name="Titre 4" xfId="9220" builtinId="19" hidden="1"/>
    <cellStyle name="Titre 4" xfId="9259" builtinId="19" hidden="1"/>
    <cellStyle name="Titre 4" xfId="9298" builtinId="19" hidden="1"/>
    <cellStyle name="Titre 4" xfId="9338" builtinId="19" hidden="1"/>
    <cellStyle name="Titre 4" xfId="9377" builtinId="19" hidden="1"/>
    <cellStyle name="Titre 4" xfId="9415" builtinId="19" hidden="1"/>
    <cellStyle name="Titre 4" xfId="9454" builtinId="19" hidden="1"/>
    <cellStyle name="Titre 4" xfId="9493" builtinId="19" hidden="1"/>
    <cellStyle name="Titre 4" xfId="9532" builtinId="19" hidden="1"/>
    <cellStyle name="Titre 4" xfId="9572" builtinId="19" hidden="1"/>
    <cellStyle name="Titre 4" xfId="9611" builtinId="19" hidden="1"/>
    <cellStyle name="Titre 4" xfId="9651" builtinId="19" hidden="1"/>
    <cellStyle name="Titre 4" xfId="9690" builtinId="19" hidden="1"/>
    <cellStyle name="Titre 4" xfId="9730" builtinId="19" hidden="1"/>
    <cellStyle name="Titre 4" xfId="9769" builtinId="19" hidden="1"/>
    <cellStyle name="Titre 4" xfId="3550" builtinId="19" hidden="1"/>
    <cellStyle name="Titre 4" xfId="9809" builtinId="19" hidden="1"/>
    <cellStyle name="Titre 4" xfId="9849" builtinId="19" hidden="1"/>
    <cellStyle name="Titre 4" xfId="9888" builtinId="19" hidden="1"/>
    <cellStyle name="Titre 4" xfId="9926" builtinId="19" hidden="1"/>
    <cellStyle name="Titre 4" xfId="9965" builtinId="19" hidden="1"/>
    <cellStyle name="Titre 4" xfId="10004" builtinId="19" hidden="1"/>
    <cellStyle name="Titre 4" xfId="10043" builtinId="19" hidden="1"/>
    <cellStyle name="Titre 4" xfId="10083" builtinId="19" hidden="1"/>
    <cellStyle name="Titre 4" xfId="10122" builtinId="19" hidden="1"/>
    <cellStyle name="Titre 4" xfId="10160" builtinId="19" hidden="1"/>
    <cellStyle name="Titre 4" xfId="10199" builtinId="19" hidden="1"/>
    <cellStyle name="Titre 4" xfId="10238" builtinId="19" hidden="1"/>
    <cellStyle name="Titre 4" xfId="10277" builtinId="19" hidden="1"/>
    <cellStyle name="Titre 4" xfId="10317" builtinId="19" hidden="1"/>
    <cellStyle name="Titre 4" xfId="10356" builtinId="19" hidden="1"/>
    <cellStyle name="Titre 4" xfId="10396" builtinId="19" hidden="1"/>
    <cellStyle name="Titre 4" xfId="10435" builtinId="19" hidden="1"/>
    <cellStyle name="Titre 4" xfId="10475" builtinId="19" hidden="1"/>
    <cellStyle name="Titre 4" xfId="10514" builtinId="19" hidden="1"/>
    <cellStyle name="Titre 4" xfId="10553" builtinId="19" hidden="1"/>
    <cellStyle name="Titre 4" xfId="10709" builtinId="19" hidden="1"/>
    <cellStyle name="Titre 4" xfId="10749" builtinId="19" hidden="1"/>
    <cellStyle name="Titre 4" xfId="10788" builtinId="19" hidden="1"/>
    <cellStyle name="Titre 4" xfId="10826" builtinId="19" hidden="1"/>
    <cellStyle name="Titre 4" xfId="10865" builtinId="19" hidden="1"/>
    <cellStyle name="Titre 4" xfId="10904" builtinId="19" hidden="1"/>
    <cellStyle name="Titre 4" xfId="10943" builtinId="19" hidden="1"/>
    <cellStyle name="Titre 4" xfId="10983" builtinId="19" hidden="1"/>
    <cellStyle name="Titre 4" xfId="11022" builtinId="19" hidden="1"/>
    <cellStyle name="Titre 4" xfId="11060" builtinId="19" hidden="1"/>
    <cellStyle name="Titre 4" xfId="11099" builtinId="19" hidden="1"/>
    <cellStyle name="Titre 4" xfId="11138" builtinId="19" hidden="1"/>
    <cellStyle name="Titre 4" xfId="11177" builtinId="19" hidden="1"/>
    <cellStyle name="Titre 4" xfId="11217" builtinId="19" hidden="1"/>
    <cellStyle name="Titre 4" xfId="11256" builtinId="19" hidden="1"/>
    <cellStyle name="Titre 4" xfId="11297" builtinId="19" hidden="1"/>
    <cellStyle name="Titre 4" xfId="11336" builtinId="19" hidden="1"/>
    <cellStyle name="Titre 4" xfId="11376" builtinId="19" hidden="1"/>
    <cellStyle name="Titre 4" xfId="11415" builtinId="19" hidden="1"/>
    <cellStyle name="Titre 4" xfId="10701" builtinId="19" hidden="1"/>
    <cellStyle name="Titre 4" xfId="10599" builtinId="19" hidden="1"/>
    <cellStyle name="Titre 4" xfId="11488" builtinId="19" hidden="1"/>
    <cellStyle name="Titre 4" xfId="11527" builtinId="19" hidden="1"/>
    <cellStyle name="Titre 4" xfId="11565" builtinId="19" hidden="1"/>
    <cellStyle name="Titre 4" xfId="11604" builtinId="19" hidden="1"/>
    <cellStyle name="Titre 4" xfId="11643" builtinId="19" hidden="1"/>
    <cellStyle name="Titre 4" xfId="11682" builtinId="19" hidden="1"/>
    <cellStyle name="Titre 4" xfId="11722" builtinId="19" hidden="1"/>
    <cellStyle name="Titre 4" xfId="11761" builtinId="19" hidden="1"/>
    <cellStyle name="Titre 4" xfId="11799" builtinId="19" hidden="1"/>
    <cellStyle name="Titre 4" xfId="11838" builtinId="19" hidden="1"/>
    <cellStyle name="Titre 4" xfId="11877" builtinId="19" hidden="1"/>
    <cellStyle name="Titre 4" xfId="11916" builtinId="19" hidden="1"/>
    <cellStyle name="Titre 4" xfId="11956" builtinId="19" hidden="1"/>
    <cellStyle name="Titre 4" xfId="11995" builtinId="19" hidden="1"/>
    <cellStyle name="Titre 4" xfId="12035" builtinId="19" hidden="1"/>
    <cellStyle name="Titre 4" xfId="12074" builtinId="19" hidden="1"/>
    <cellStyle name="Titre 4" xfId="12114" builtinId="19" hidden="1"/>
    <cellStyle name="Titre 4" xfId="12153" builtinId="19" hidden="1"/>
    <cellStyle name="Titre 4" xfId="10607" builtinId="19" hidden="1"/>
    <cellStyle name="Titre 4" xfId="10642" builtinId="19" hidden="1"/>
    <cellStyle name="Titre 4" xfId="12198" builtinId="19" hidden="1"/>
    <cellStyle name="Titre 4" xfId="12237" builtinId="19" hidden="1"/>
    <cellStyle name="Titre 4" xfId="12275" builtinId="19" hidden="1"/>
    <cellStyle name="Titre 4" xfId="12314" builtinId="19" hidden="1"/>
    <cellStyle name="Titre 4" xfId="12353" builtinId="19" hidden="1"/>
    <cellStyle name="Titre 4" xfId="12392" builtinId="19" hidden="1"/>
    <cellStyle name="Titre 4" xfId="12432" builtinId="19" hidden="1"/>
    <cellStyle name="Titre 4" xfId="12471" builtinId="19" hidden="1"/>
    <cellStyle name="Titre 4" xfId="12509" builtinId="19" hidden="1"/>
    <cellStyle name="Titre 4" xfId="12548" builtinId="19" hidden="1"/>
    <cellStyle name="Titre 4" xfId="12587" builtinId="19" hidden="1"/>
    <cellStyle name="Titre 4" xfId="12626" builtinId="19" hidden="1"/>
    <cellStyle name="Titre 4" xfId="12666" builtinId="19" hidden="1"/>
    <cellStyle name="Titre 4" xfId="12705" builtinId="19" hidden="1"/>
    <cellStyle name="Titre 4" xfId="12745" builtinId="19" hidden="1"/>
    <cellStyle name="Titre 4" xfId="12784" builtinId="19" hidden="1"/>
    <cellStyle name="Titre 4" xfId="12824" builtinId="19" hidden="1"/>
    <cellStyle name="Titre 4" xfId="12863" builtinId="19" hidden="1"/>
    <cellStyle name="Titre 4" xfId="12902" builtinId="19" hidden="1"/>
    <cellStyle name="Titre 4" xfId="12941" builtinId="19" hidden="1"/>
    <cellStyle name="Titre 4" xfId="12981" builtinId="19" hidden="1"/>
    <cellStyle name="Titre 4" xfId="13020" builtinId="19" hidden="1"/>
    <cellStyle name="Titre 4" xfId="13058" builtinId="19" hidden="1"/>
    <cellStyle name="Titre 4" xfId="13097" builtinId="19" hidden="1"/>
    <cellStyle name="Titre 4" xfId="13136" builtinId="19" hidden="1"/>
    <cellStyle name="Titre 4" xfId="13175" builtinId="19" hidden="1"/>
    <cellStyle name="Titre 4" xfId="13215" builtinId="19" hidden="1"/>
    <cellStyle name="Titre 4" xfId="13254" builtinId="19" hidden="1"/>
    <cellStyle name="Titre 4" xfId="13292" builtinId="19" hidden="1"/>
    <cellStyle name="Titre 4" xfId="13331" builtinId="19" hidden="1"/>
    <cellStyle name="Titre 4" xfId="13370" builtinId="19" hidden="1"/>
    <cellStyle name="Titre 4" xfId="13409" builtinId="19" hidden="1"/>
    <cellStyle name="Titre 4" xfId="13449" builtinId="19" hidden="1"/>
    <cellStyle name="Titre 4" xfId="13488" builtinId="19" hidden="1"/>
    <cellStyle name="Titre 4" xfId="13528" builtinId="19" hidden="1"/>
    <cellStyle name="Titre 4" xfId="13567" builtinId="19" hidden="1"/>
    <cellStyle name="Titre 4" xfId="13607" builtinId="19" hidden="1"/>
    <cellStyle name="Titre 4" xfId="13646" builtinId="19" hidden="1"/>
    <cellStyle name="Titre 4" xfId="13685" builtinId="19" hidden="1"/>
    <cellStyle name="Titre 4" xfId="13841" builtinId="19" hidden="1"/>
    <cellStyle name="Titre 4" xfId="13881" builtinId="19" hidden="1"/>
    <cellStyle name="Titre 4" xfId="13920" builtinId="19" hidden="1"/>
    <cellStyle name="Titre 4" xfId="13958" builtinId="19" hidden="1"/>
    <cellStyle name="Titre 4" xfId="13997" builtinId="19" hidden="1"/>
    <cellStyle name="Titre 4" xfId="14036" builtinId="19" hidden="1"/>
    <cellStyle name="Titre 4" xfId="14075" builtinId="19" hidden="1"/>
    <cellStyle name="Titre 4" xfId="14115" builtinId="19" hidden="1"/>
    <cellStyle name="Titre 4" xfId="14154" builtinId="19" hidden="1"/>
    <cellStyle name="Titre 4" xfId="14192" builtinId="19" hidden="1"/>
    <cellStyle name="Titre 4" xfId="14231" builtinId="19" hidden="1"/>
    <cellStyle name="Titre 4" xfId="14270" builtinId="19" hidden="1"/>
    <cellStyle name="Titre 4" xfId="14309" builtinId="19" hidden="1"/>
    <cellStyle name="Titre 4" xfId="14349" builtinId="19" hidden="1"/>
    <cellStyle name="Titre 4" xfId="14388" builtinId="19" hidden="1"/>
    <cellStyle name="Titre 4" xfId="14429" builtinId="19" hidden="1"/>
    <cellStyle name="Titre 4" xfId="14468" builtinId="19" hidden="1"/>
    <cellStyle name="Titre 4" xfId="14508" builtinId="19" hidden="1"/>
    <cellStyle name="Titre 4" xfId="14547" builtinId="19" hidden="1"/>
    <cellStyle name="Titre 4" xfId="13833" builtinId="19" hidden="1"/>
    <cellStyle name="Titre 4" xfId="13731" builtinId="19" hidden="1"/>
    <cellStyle name="Titre 4" xfId="14620" builtinId="19" hidden="1"/>
    <cellStyle name="Titre 4" xfId="14659" builtinId="19" hidden="1"/>
    <cellStyle name="Titre 4" xfId="14697" builtinId="19" hidden="1"/>
    <cellStyle name="Titre 4" xfId="14736" builtinId="19" hidden="1"/>
    <cellStyle name="Titre 4" xfId="14775" builtinId="19" hidden="1"/>
    <cellStyle name="Titre 4" xfId="14814" builtinId="19" hidden="1"/>
    <cellStyle name="Titre 4" xfId="14854" builtinId="19" hidden="1"/>
    <cellStyle name="Titre 4" xfId="14893" builtinId="19" hidden="1"/>
    <cellStyle name="Titre 4" xfId="14931" builtinId="19" hidden="1"/>
    <cellStyle name="Titre 4" xfId="14970" builtinId="19" hidden="1"/>
    <cellStyle name="Titre 4" xfId="15009" builtinId="19" hidden="1"/>
    <cellStyle name="Titre 4" xfId="15048" builtinId="19" hidden="1"/>
    <cellStyle name="Titre 4" xfId="15088" builtinId="19" hidden="1"/>
    <cellStyle name="Titre 4" xfId="15127" builtinId="19" hidden="1"/>
    <cellStyle name="Titre 4" xfId="15167" builtinId="19" hidden="1"/>
    <cellStyle name="Titre 4" xfId="15206" builtinId="19" hidden="1"/>
    <cellStyle name="Titre 4" xfId="15246" builtinId="19" hidden="1"/>
    <cellStyle name="Titre 4" xfId="15285" builtinId="19" hidden="1"/>
    <cellStyle name="Titre 4" xfId="13739" builtinId="19" hidden="1"/>
    <cellStyle name="Titre 4" xfId="13774" builtinId="19" hidden="1"/>
    <cellStyle name="Titre 4" xfId="15330" builtinId="19" hidden="1"/>
    <cellStyle name="Titre 4" xfId="15369" builtinId="19" hidden="1"/>
    <cellStyle name="Titre 4" xfId="15407" builtinId="19" hidden="1"/>
    <cellStyle name="Titre 4" xfId="15446" builtinId="19" hidden="1"/>
    <cellStyle name="Titre 4" xfId="15485" builtinId="19" hidden="1"/>
    <cellStyle name="Titre 4" xfId="15524" builtinId="19" hidden="1"/>
    <cellStyle name="Titre 4" xfId="15564" builtinId="19" hidden="1"/>
    <cellStyle name="Titre 4" xfId="15603" builtinId="19" hidden="1"/>
    <cellStyle name="Titre 4" xfId="15641" builtinId="19" hidden="1"/>
    <cellStyle name="Titre 4" xfId="15680" builtinId="19" hidden="1"/>
    <cellStyle name="Titre 4" xfId="15719" builtinId="19" hidden="1"/>
    <cellStyle name="Titre 4" xfId="15758" builtinId="19" hidden="1"/>
    <cellStyle name="Titre 4" xfId="15798" builtinId="19" hidden="1"/>
    <cellStyle name="Titre 4" xfId="15837" builtinId="19" hidden="1"/>
    <cellStyle name="Titre 4" xfId="15877" builtinId="19" hidden="1"/>
    <cellStyle name="Titre 4" xfId="15916" builtinId="19" hidden="1"/>
    <cellStyle name="Titre 4" xfId="15956" builtinId="19" hidden="1"/>
    <cellStyle name="Titre 4" xfId="15995" builtinId="19" hidden="1"/>
    <cellStyle name="Titre 4" xfId="3467" builtinId="19" hidden="1"/>
    <cellStyle name="Titre 4" xfId="3519" builtinId="19" hidden="1"/>
    <cellStyle name="Titre 4" xfId="16048" builtinId="19" hidden="1"/>
    <cellStyle name="Titre 4" xfId="16087" builtinId="19" hidden="1"/>
    <cellStyle name="Titre 4" xfId="16125" builtinId="19" hidden="1"/>
    <cellStyle name="Titre 4" xfId="16164" builtinId="19" hidden="1"/>
    <cellStyle name="Titre 4" xfId="16203" builtinId="19" hidden="1"/>
    <cellStyle name="Titre 4" xfId="16242" builtinId="19" hidden="1"/>
    <cellStyle name="Titre 4" xfId="16282" builtinId="19" hidden="1"/>
    <cellStyle name="Titre 4" xfId="16321" builtinId="19" hidden="1"/>
    <cellStyle name="Titre 4" xfId="16359" builtinId="19" hidden="1"/>
    <cellStyle name="Titre 4" xfId="16398" builtinId="19" hidden="1"/>
    <cellStyle name="Titre 4" xfId="16437" builtinId="19" hidden="1"/>
    <cellStyle name="Titre 4" xfId="16476" builtinId="19" hidden="1"/>
    <cellStyle name="Titre 4" xfId="16516" builtinId="19" hidden="1"/>
    <cellStyle name="Titre 4" xfId="16555" builtinId="19" hidden="1"/>
    <cellStyle name="Titre 4" xfId="16595" builtinId="19" hidden="1"/>
    <cellStyle name="Titre 4" xfId="16634" builtinId="19" hidden="1"/>
    <cellStyle name="Titre 4" xfId="16674" builtinId="19" hidden="1"/>
    <cellStyle name="Titre 4" xfId="16713" builtinId="19" hidden="1"/>
    <cellStyle name="Titre 4" xfId="16752" builtinId="19" hidden="1"/>
    <cellStyle name="Titre 4" xfId="16908" builtinId="19" hidden="1"/>
    <cellStyle name="Titre 4" xfId="16948" builtinId="19" hidden="1"/>
    <cellStyle name="Titre 4" xfId="16987" builtinId="19" hidden="1"/>
    <cellStyle name="Titre 4" xfId="17025" builtinId="19" hidden="1"/>
    <cellStyle name="Titre 4" xfId="17064" builtinId="19" hidden="1"/>
    <cellStyle name="Titre 4" xfId="17103" builtinId="19" hidden="1"/>
    <cellStyle name="Titre 4" xfId="17142" builtinId="19" hidden="1"/>
    <cellStyle name="Titre 4" xfId="17182" builtinId="19" hidden="1"/>
    <cellStyle name="Titre 4" xfId="17221" builtinId="19" hidden="1"/>
    <cellStyle name="Titre 4" xfId="17259" builtinId="19" hidden="1"/>
    <cellStyle name="Titre 4" xfId="17298" builtinId="19" hidden="1"/>
    <cellStyle name="Titre 4" xfId="17337" builtinId="19" hidden="1"/>
    <cellStyle name="Titre 4" xfId="17376" builtinId="19" hidden="1"/>
    <cellStyle name="Titre 4" xfId="17416" builtinId="19" hidden="1"/>
    <cellStyle name="Titre 4" xfId="17455" builtinId="19" hidden="1"/>
    <cellStyle name="Titre 4" xfId="17496" builtinId="19" hidden="1"/>
    <cellStyle name="Titre 4" xfId="17535" builtinId="19" hidden="1"/>
    <cellStyle name="Titre 4" xfId="17575" builtinId="19" hidden="1"/>
    <cellStyle name="Titre 4" xfId="17614" builtinId="19" hidden="1"/>
    <cellStyle name="Titre 4" xfId="16900" builtinId="19" hidden="1"/>
    <cellStyle name="Titre 4" xfId="16798" builtinId="19" hidden="1"/>
    <cellStyle name="Titre 4" xfId="17687" builtinId="19" hidden="1"/>
    <cellStyle name="Titre 4" xfId="17726" builtinId="19" hidden="1"/>
    <cellStyle name="Titre 4" xfId="17764" builtinId="19" hidden="1"/>
    <cellStyle name="Titre 4" xfId="17803" builtinId="19" hidden="1"/>
    <cellStyle name="Titre 4" xfId="17842" builtinId="19" hidden="1"/>
    <cellStyle name="Titre 4" xfId="17881" builtinId="19" hidden="1"/>
    <cellStyle name="Titre 4" xfId="17921" builtinId="19" hidden="1"/>
    <cellStyle name="Titre 4" xfId="17960" builtinId="19" hidden="1"/>
    <cellStyle name="Titre 4" xfId="17998" builtinId="19" hidden="1"/>
    <cellStyle name="Titre 4" xfId="18037" builtinId="19" hidden="1"/>
    <cellStyle name="Titre 4" xfId="18076" builtinId="19" hidden="1"/>
    <cellStyle name="Titre 4" xfId="18115" builtinId="19" hidden="1"/>
    <cellStyle name="Titre 4" xfId="18155" builtinId="19" hidden="1"/>
    <cellStyle name="Titre 4" xfId="18194" builtinId="19" hidden="1"/>
    <cellStyle name="Titre 4" xfId="18234" builtinId="19" hidden="1"/>
    <cellStyle name="Titre 4" xfId="18273" builtinId="19" hidden="1"/>
    <cellStyle name="Titre 4" xfId="18313" builtinId="19" hidden="1"/>
    <cellStyle name="Titre 4" xfId="18352" builtinId="19" hidden="1"/>
    <cellStyle name="Titre 4" xfId="16806" builtinId="19" hidden="1"/>
    <cellStyle name="Titre 4" xfId="16841" builtinId="19" hidden="1"/>
    <cellStyle name="Titre 4" xfId="18397" builtinId="19" hidden="1"/>
    <cellStyle name="Titre 4" xfId="18436" builtinId="19" hidden="1"/>
    <cellStyle name="Titre 4" xfId="18474" builtinId="19" hidden="1"/>
    <cellStyle name="Titre 4" xfId="18513" builtinId="19" hidden="1"/>
    <cellStyle name="Titre 4" xfId="18552" builtinId="19" hidden="1"/>
    <cellStyle name="Titre 4" xfId="18591" builtinId="19" hidden="1"/>
    <cellStyle name="Titre 4" xfId="18631" builtinId="19" hidden="1"/>
    <cellStyle name="Titre 4" xfId="18670" builtinId="19" hidden="1"/>
    <cellStyle name="Titre 4" xfId="18708" builtinId="19" hidden="1"/>
    <cellStyle name="Titre 4" xfId="18747" builtinId="19" hidden="1"/>
    <cellStyle name="Titre 4" xfId="18786" builtinId="19" hidden="1"/>
    <cellStyle name="Titre 4" xfId="18825" builtinId="19" hidden="1"/>
    <cellStyle name="Titre 4" xfId="18865" builtinId="19" hidden="1"/>
    <cellStyle name="Titre 4" xfId="18904" builtinId="19" hidden="1"/>
    <cellStyle name="Titre 4" xfId="18944" builtinId="19" hidden="1"/>
    <cellStyle name="Titre 4" xfId="18983" builtinId="19" hidden="1"/>
    <cellStyle name="Titre 4" xfId="19023" builtinId="19" hidden="1"/>
    <cellStyle name="Titre 4" xfId="19062" builtinId="19" hidden="1"/>
    <cellStyle name="Titre 4" xfId="3497" builtinId="19" hidden="1"/>
    <cellStyle name="Titre 4" xfId="19182" builtinId="19" hidden="1"/>
    <cellStyle name="Titre 4" xfId="19222" builtinId="19" hidden="1"/>
    <cellStyle name="Titre 4" xfId="19261" builtinId="19" hidden="1"/>
    <cellStyle name="Titre 4" xfId="19299" builtinId="19" hidden="1"/>
    <cellStyle name="Titre 4" xfId="19338" builtinId="19" hidden="1"/>
    <cellStyle name="Titre 4" xfId="19377" builtinId="19" hidden="1"/>
    <cellStyle name="Titre 4" xfId="19416" builtinId="19" hidden="1"/>
    <cellStyle name="Titre 4" xfId="19456" builtinId="19" hidden="1"/>
    <cellStyle name="Titre 4" xfId="19495" builtinId="19" hidden="1"/>
    <cellStyle name="Titre 4" xfId="19533" builtinId="19" hidden="1"/>
    <cellStyle name="Titre 4" xfId="19572" builtinId="19" hidden="1"/>
    <cellStyle name="Titre 4" xfId="19611" builtinId="19" hidden="1"/>
    <cellStyle name="Titre 4" xfId="19650" builtinId="19" hidden="1"/>
    <cellStyle name="Titre 4" xfId="19690" builtinId="19" hidden="1"/>
    <cellStyle name="Titre 4" xfId="19729" builtinId="19" hidden="1"/>
    <cellStyle name="Titre 4" xfId="19769" builtinId="19" hidden="1"/>
    <cellStyle name="Titre 4" xfId="19808" builtinId="19" hidden="1"/>
    <cellStyle name="Titre 4" xfId="19848" builtinId="19" hidden="1"/>
    <cellStyle name="Titre 4" xfId="19887" builtinId="19" hidden="1"/>
    <cellStyle name="Titre 4" xfId="19938" builtinId="19" hidden="1"/>
    <cellStyle name="Titre 4" xfId="20094" builtinId="19" hidden="1"/>
    <cellStyle name="Titre 4" xfId="20134" builtinId="19" hidden="1"/>
    <cellStyle name="Titre 4" xfId="20173" builtinId="19" hidden="1"/>
    <cellStyle name="Titre 4" xfId="20211" builtinId="19" hidden="1"/>
    <cellStyle name="Titre 4" xfId="20250" builtinId="19" hidden="1"/>
    <cellStyle name="Titre 4" xfId="20289" builtinId="19" hidden="1"/>
    <cellStyle name="Titre 4" xfId="20328" builtinId="19" hidden="1"/>
    <cellStyle name="Titre 4" xfId="20368" builtinId="19" hidden="1"/>
    <cellStyle name="Titre 4" xfId="20407" builtinId="19" hidden="1"/>
    <cellStyle name="Titre 4" xfId="20445" builtinId="19" hidden="1"/>
    <cellStyle name="Titre 4" xfId="20484" builtinId="19" hidden="1"/>
    <cellStyle name="Titre 4" xfId="20523" builtinId="19" hidden="1"/>
    <cellStyle name="Titre 4" xfId="20562" builtinId="19" hidden="1"/>
    <cellStyle name="Titre 4" xfId="20602" builtinId="19" hidden="1"/>
    <cellStyle name="Titre 4" xfId="20641" builtinId="19" hidden="1"/>
    <cellStyle name="Titre 4" xfId="20682" builtinId="19" hidden="1"/>
    <cellStyle name="Titre 4" xfId="20721" builtinId="19" hidden="1"/>
    <cellStyle name="Titre 4" xfId="20761" builtinId="19" hidden="1"/>
    <cellStyle name="Titre 4" xfId="20800" builtinId="19" hidden="1"/>
    <cellStyle name="Titre 4" xfId="20086" builtinId="19" hidden="1"/>
    <cellStyle name="Titre 4" xfId="19984" builtinId="19" hidden="1"/>
    <cellStyle name="Titre 4" xfId="20873" builtinId="19" hidden="1"/>
    <cellStyle name="Titre 4" xfId="20912" builtinId="19" hidden="1"/>
    <cellStyle name="Titre 4" xfId="20950" builtinId="19" hidden="1"/>
    <cellStyle name="Titre 4" xfId="20989" builtinId="19" hidden="1"/>
    <cellStyle name="Titre 4" xfId="21028" builtinId="19" hidden="1"/>
    <cellStyle name="Titre 4" xfId="21067" builtinId="19" hidden="1"/>
    <cellStyle name="Titre 4" xfId="21107" builtinId="19" hidden="1"/>
    <cellStyle name="Titre 4" xfId="21146" builtinId="19" hidden="1"/>
    <cellStyle name="Titre 4" xfId="21184" builtinId="19" hidden="1"/>
    <cellStyle name="Titre 4" xfId="21223" builtinId="19" hidden="1"/>
    <cellStyle name="Titre 4" xfId="21262" builtinId="19" hidden="1"/>
    <cellStyle name="Titre 4" xfId="21301" builtinId="19" hidden="1"/>
    <cellStyle name="Titre 4" xfId="21341" builtinId="19" hidden="1"/>
    <cellStyle name="Titre 4" xfId="21380" builtinId="19" hidden="1"/>
    <cellStyle name="Titre 4" xfId="21420" builtinId="19" hidden="1"/>
    <cellStyle name="Titre 4" xfId="21459" builtinId="19" hidden="1"/>
    <cellStyle name="Titre 4" xfId="21499" builtinId="19" hidden="1"/>
    <cellStyle name="Titre 4" xfId="21538" builtinId="19" hidden="1"/>
    <cellStyle name="Titre 4" xfId="19992" builtinId="19" hidden="1"/>
    <cellStyle name="Titre 4" xfId="20027" builtinId="19" hidden="1"/>
    <cellStyle name="Titre 4" xfId="21583" builtinId="19" hidden="1"/>
    <cellStyle name="Titre 4" xfId="21622" builtinId="19" hidden="1"/>
    <cellStyle name="Titre 4" xfId="21660" builtinId="19" hidden="1"/>
    <cellStyle name="Titre 4" xfId="21699" builtinId="19" hidden="1"/>
    <cellStyle name="Titre 4" xfId="21738" builtinId="19" hidden="1"/>
    <cellStyle name="Titre 4" xfId="21777" builtinId="19" hidden="1"/>
    <cellStyle name="Titre 4" xfId="21817" builtinId="19" hidden="1"/>
    <cellStyle name="Titre 4" xfId="21856" builtinId="19" hidden="1"/>
    <cellStyle name="Titre 4" xfId="21894" builtinId="19" hidden="1"/>
    <cellStyle name="Titre 4" xfId="21933" builtinId="19" hidden="1"/>
    <cellStyle name="Titre 4" xfId="21972" builtinId="19" hidden="1"/>
    <cellStyle name="Titre 4" xfId="22011" builtinId="19" hidden="1"/>
    <cellStyle name="Titre 4" xfId="22051" builtinId="19" hidden="1"/>
    <cellStyle name="Titre 4" xfId="22090" builtinId="19" hidden="1"/>
    <cellStyle name="Titre 4" xfId="22130" builtinId="19" hidden="1"/>
    <cellStyle name="Titre 4" xfId="22169" builtinId="19" hidden="1"/>
    <cellStyle name="Titre 4" xfId="22209" builtinId="19" hidden="1"/>
    <cellStyle name="Titre 4" xfId="22248" builtinId="19" hidden="1"/>
    <cellStyle name="Titre 4" xfId="22287" builtinId="19" hidden="1"/>
    <cellStyle name="Titre 4" xfId="22326" builtinId="19" hidden="1"/>
    <cellStyle name="Titre 4" xfId="22366" builtinId="19" hidden="1"/>
    <cellStyle name="Titre 4" xfId="22405" builtinId="19" hidden="1"/>
    <cellStyle name="Titre 4" xfId="22443" builtinId="19" hidden="1"/>
    <cellStyle name="Titre 4" xfId="22482" builtinId="19" hidden="1"/>
    <cellStyle name="Titre 4" xfId="22521" builtinId="19" hidden="1"/>
    <cellStyle name="Titre 4" xfId="22560" builtinId="19" hidden="1"/>
    <cellStyle name="Titre 4" xfId="22600" builtinId="19" hidden="1"/>
    <cellStyle name="Titre 4" xfId="22639" builtinId="19" hidden="1"/>
    <cellStyle name="Titre 4" xfId="22677" builtinId="19" hidden="1"/>
    <cellStyle name="Titre 4" xfId="22716" builtinId="19" hidden="1"/>
    <cellStyle name="Titre 4" xfId="22755" builtinId="19" hidden="1"/>
    <cellStyle name="Titre 4" xfId="22794" builtinId="19" hidden="1"/>
    <cellStyle name="Titre 4" xfId="22834" builtinId="19" hidden="1"/>
    <cellStyle name="Titre 4" xfId="22873" builtinId="19" hidden="1"/>
    <cellStyle name="Titre 4" xfId="22913" builtinId="19" hidden="1"/>
    <cellStyle name="Titre 4" xfId="22952" builtinId="19" hidden="1"/>
    <cellStyle name="Titre 4" xfId="22992" builtinId="19" hidden="1"/>
    <cellStyle name="Titre 4" xfId="23031" builtinId="19" hidden="1"/>
    <cellStyle name="Titre 4" xfId="23070" builtinId="19" hidden="1"/>
    <cellStyle name="Titre 4" xfId="23226" builtinId="19" hidden="1"/>
    <cellStyle name="Titre 4" xfId="23266" builtinId="19" hidden="1"/>
    <cellStyle name="Titre 4" xfId="23305" builtinId="19" hidden="1"/>
    <cellStyle name="Titre 4" xfId="23343" builtinId="19" hidden="1"/>
    <cellStyle name="Titre 4" xfId="23382" builtinId="19" hidden="1"/>
    <cellStyle name="Titre 4" xfId="23421" builtinId="19" hidden="1"/>
    <cellStyle name="Titre 4" xfId="23460" builtinId="19" hidden="1"/>
    <cellStyle name="Titre 4" xfId="23500" builtinId="19" hidden="1"/>
    <cellStyle name="Titre 4" xfId="23539" builtinId="19" hidden="1"/>
    <cellStyle name="Titre 4" xfId="23577" builtinId="19" hidden="1"/>
    <cellStyle name="Titre 4" xfId="23616" builtinId="19" hidden="1"/>
    <cellStyle name="Titre 4" xfId="23655" builtinId="19" hidden="1"/>
    <cellStyle name="Titre 4" xfId="23694" builtinId="19" hidden="1"/>
    <cellStyle name="Titre 4" xfId="23734" builtinId="19" hidden="1"/>
    <cellStyle name="Titre 4" xfId="23773" builtinId="19" hidden="1"/>
    <cellStyle name="Titre 4" xfId="23814" builtinId="19" hidden="1"/>
    <cellStyle name="Titre 4" xfId="23853" builtinId="19" hidden="1"/>
    <cellStyle name="Titre 4" xfId="23893" builtinId="19" hidden="1"/>
    <cellStyle name="Titre 4" xfId="23932" builtinId="19" hidden="1"/>
    <cellStyle name="Titre 4" xfId="23218" builtinId="19" hidden="1"/>
    <cellStyle name="Titre 4" xfId="23116" builtinId="19" hidden="1"/>
    <cellStyle name="Titre 4" xfId="24005" builtinId="19" hidden="1"/>
    <cellStyle name="Titre 4" xfId="24044" builtinId="19" hidden="1"/>
    <cellStyle name="Titre 4" xfId="24082" builtinId="19" hidden="1"/>
    <cellStyle name="Titre 4" xfId="24121" builtinId="19" hidden="1"/>
    <cellStyle name="Titre 4" xfId="24160" builtinId="19" hidden="1"/>
    <cellStyle name="Titre 4" xfId="24199" builtinId="19" hidden="1"/>
    <cellStyle name="Titre 4" xfId="24239" builtinId="19" hidden="1"/>
    <cellStyle name="Titre 4" xfId="24278" builtinId="19" hidden="1"/>
    <cellStyle name="Titre 4" xfId="24316" builtinId="19" hidden="1"/>
    <cellStyle name="Titre 4" xfId="24355" builtinId="19" hidden="1"/>
    <cellStyle name="Titre 4" xfId="24394" builtinId="19" hidden="1"/>
    <cellStyle name="Titre 4" xfId="24433" builtinId="19" hidden="1"/>
    <cellStyle name="Titre 4" xfId="24473" builtinId="19" hidden="1"/>
    <cellStyle name="Titre 4" xfId="24512" builtinId="19" hidden="1"/>
    <cellStyle name="Titre 4" xfId="24552" builtinId="19" hidden="1"/>
    <cellStyle name="Titre 4" xfId="24591" builtinId="19" hidden="1"/>
    <cellStyle name="Titre 4" xfId="24631" builtinId="19" hidden="1"/>
    <cellStyle name="Titre 4" xfId="24670" builtinId="19" hidden="1"/>
    <cellStyle name="Titre 4" xfId="23124" builtinId="19" hidden="1"/>
    <cellStyle name="Titre 4" xfId="23159" builtinId="19" hidden="1"/>
    <cellStyle name="Titre 4" xfId="24715" builtinId="19" hidden="1"/>
    <cellStyle name="Titre 4" xfId="24754" builtinId="19" hidden="1"/>
    <cellStyle name="Titre 4" xfId="24792" builtinId="19" hidden="1"/>
    <cellStyle name="Titre 4" xfId="24831" builtinId="19" hidden="1"/>
    <cellStyle name="Titre 4" xfId="24870" builtinId="19" hidden="1"/>
    <cellStyle name="Titre 4" xfId="24909" builtinId="19" hidden="1"/>
    <cellStyle name="Titre 4" xfId="24949" builtinId="19" hidden="1"/>
    <cellStyle name="Titre 4" xfId="24988" builtinId="19" hidden="1"/>
    <cellStyle name="Titre 4" xfId="25026" builtinId="19" hidden="1"/>
    <cellStyle name="Titre 4" xfId="25065" builtinId="19" hidden="1"/>
    <cellStyle name="Titre 4" xfId="25104" builtinId="19" hidden="1"/>
    <cellStyle name="Titre 4" xfId="25143" builtinId="19" hidden="1"/>
    <cellStyle name="Titre 4" xfId="25183" builtinId="19" hidden="1"/>
    <cellStyle name="Titre 4" xfId="25222" builtinId="19" hidden="1"/>
    <cellStyle name="Titre 4" xfId="25262" builtinId="19" hidden="1"/>
    <cellStyle name="Titre 4" xfId="25301" builtinId="19" hidden="1"/>
    <cellStyle name="Titre 4" xfId="25341" builtinId="19" hidden="1"/>
    <cellStyle name="Titre 4" xfId="25380" builtinId="19" hidden="1"/>
    <cellStyle name="Titre 4" xfId="19174" builtinId="19" hidden="1"/>
    <cellStyle name="Titre 4" xfId="19929" builtinId="19" hidden="1"/>
    <cellStyle name="Titre 4" xfId="19106" builtinId="19" hidden="1"/>
    <cellStyle name="Titre 4" xfId="25445" builtinId="19" hidden="1"/>
    <cellStyle name="Titre 4" xfId="25483" builtinId="19" hidden="1"/>
    <cellStyle name="Titre 4" xfId="25522" builtinId="19" hidden="1"/>
    <cellStyle name="Titre 4" xfId="25561" builtinId="19" hidden="1"/>
    <cellStyle name="Titre 4" xfId="25600" builtinId="19" hidden="1"/>
    <cellStyle name="Titre 4" xfId="25640" builtinId="19" hidden="1"/>
    <cellStyle name="Titre 4" xfId="25679" builtinId="19" hidden="1"/>
    <cellStyle name="Titre 4" xfId="25717" builtinId="19" hidden="1"/>
    <cellStyle name="Titre 4" xfId="25756" builtinId="19" hidden="1"/>
    <cellStyle name="Titre 4" xfId="25795" builtinId="19" hidden="1"/>
    <cellStyle name="Titre 4" xfId="25834" builtinId="19" hidden="1"/>
    <cellStyle name="Titre 4" xfId="25874" builtinId="19" hidden="1"/>
    <cellStyle name="Titre 4" xfId="25913" builtinId="19" hidden="1"/>
    <cellStyle name="Titre 4" xfId="25953" builtinId="19" hidden="1"/>
    <cellStyle name="Titre 4" xfId="25992" builtinId="19" hidden="1"/>
    <cellStyle name="Titre 4" xfId="26032" builtinId="19" hidden="1"/>
    <cellStyle name="Titre 4" xfId="26071" builtinId="19" hidden="1"/>
    <cellStyle name="Titre 4" xfId="26110" builtinId="19" hidden="1"/>
    <cellStyle name="Titre 4" xfId="26266" builtinId="19" hidden="1"/>
    <cellStyle name="Titre 4" xfId="26306" builtinId="19" hidden="1"/>
    <cellStyle name="Titre 4" xfId="26345" builtinId="19" hidden="1"/>
    <cellStyle name="Titre 4" xfId="26383" builtinId="19" hidden="1"/>
    <cellStyle name="Titre 4" xfId="26422" builtinId="19" hidden="1"/>
    <cellStyle name="Titre 4" xfId="26461" builtinId="19" hidden="1"/>
    <cellStyle name="Titre 4" xfId="26500" builtinId="19" hidden="1"/>
    <cellStyle name="Titre 4" xfId="26540" builtinId="19" hidden="1"/>
    <cellStyle name="Titre 4" xfId="26579" builtinId="19" hidden="1"/>
    <cellStyle name="Titre 4" xfId="26617" builtinId="19" hidden="1"/>
    <cellStyle name="Titre 4" xfId="26656" builtinId="19" hidden="1"/>
    <cellStyle name="Titre 4" xfId="26695" builtinId="19" hidden="1"/>
    <cellStyle name="Titre 4" xfId="26734" builtinId="19" hidden="1"/>
    <cellStyle name="Titre 4" xfId="26774" builtinId="19" hidden="1"/>
    <cellStyle name="Titre 4" xfId="26813" builtinId="19" hidden="1"/>
    <cellStyle name="Titre 4" xfId="26854" builtinId="19" hidden="1"/>
    <cellStyle name="Titre 4" xfId="26893" builtinId="19" hidden="1"/>
    <cellStyle name="Titre 4" xfId="26933" builtinId="19" hidden="1"/>
    <cellStyle name="Titre 4" xfId="26972" builtinId="19" hidden="1"/>
    <cellStyle name="Titre 4" xfId="26258" builtinId="19" hidden="1"/>
    <cellStyle name="Titre 4" xfId="26156" builtinId="19" hidden="1"/>
    <cellStyle name="Titre 4" xfId="27045" builtinId="19" hidden="1"/>
    <cellStyle name="Titre 4" xfId="27084" builtinId="19" hidden="1"/>
    <cellStyle name="Titre 4" xfId="27122" builtinId="19" hidden="1"/>
    <cellStyle name="Titre 4" xfId="27161" builtinId="19" hidden="1"/>
    <cellStyle name="Titre 4" xfId="27200" builtinId="19" hidden="1"/>
    <cellStyle name="Titre 4" xfId="27239" builtinId="19" hidden="1"/>
    <cellStyle name="Titre 4" xfId="27279" builtinId="19" hidden="1"/>
    <cellStyle name="Titre 4" xfId="27318" builtinId="19" hidden="1"/>
    <cellStyle name="Titre 4" xfId="27356" builtinId="19" hidden="1"/>
    <cellStyle name="Titre 4" xfId="27395" builtinId="19" hidden="1"/>
    <cellStyle name="Titre 4" xfId="27434" builtinId="19" hidden="1"/>
    <cellStyle name="Titre 4" xfId="27473" builtinId="19" hidden="1"/>
    <cellStyle name="Titre 4" xfId="27513" builtinId="19" hidden="1"/>
    <cellStyle name="Titre 4" xfId="27552" builtinId="19" hidden="1"/>
    <cellStyle name="Titre 4" xfId="27592" builtinId="19" hidden="1"/>
    <cellStyle name="Titre 4" xfId="27631" builtinId="19" hidden="1"/>
    <cellStyle name="Titre 4" xfId="27671" builtinId="19" hidden="1"/>
    <cellStyle name="Titre 4" xfId="27710" builtinId="19" hidden="1"/>
    <cellStyle name="Titre 4" xfId="26164" builtinId="19" hidden="1"/>
    <cellStyle name="Titre 4" xfId="26199" builtinId="19" hidden="1"/>
    <cellStyle name="Titre 4" xfId="27755" builtinId="19" hidden="1"/>
    <cellStyle name="Titre 4" xfId="27794" builtinId="19" hidden="1"/>
    <cellStyle name="Titre 4" xfId="27832" builtinId="19" hidden="1"/>
    <cellStyle name="Titre 4" xfId="27871" builtinId="19" hidden="1"/>
    <cellStyle name="Titre 4" xfId="27910" builtinId="19" hidden="1"/>
    <cellStyle name="Titre 4" xfId="27949" builtinId="19" hidden="1"/>
    <cellStyle name="Titre 4" xfId="27989" builtinId="19" hidden="1"/>
    <cellStyle name="Titre 4" xfId="28028" builtinId="19" hidden="1"/>
    <cellStyle name="Titre 4" xfId="28066" builtinId="19" hidden="1"/>
    <cellStyle name="Titre 4" xfId="28105" builtinId="19" hidden="1"/>
    <cellStyle name="Titre 4" xfId="28144" builtinId="19" hidden="1"/>
    <cellStyle name="Titre 4" xfId="28183" builtinId="19" hidden="1"/>
    <cellStyle name="Titre 4" xfId="28223" builtinId="19" hidden="1"/>
    <cellStyle name="Titre 4" xfId="28262" builtinId="19" hidden="1"/>
    <cellStyle name="Titre 4" xfId="28302" builtinId="19" hidden="1"/>
    <cellStyle name="Titre 4" xfId="28341" builtinId="19" hidden="1"/>
    <cellStyle name="Titre 4" xfId="28381" builtinId="19" hidden="1"/>
    <cellStyle name="Titre 4" xfId="28420" builtinId="19" hidden="1"/>
    <cellStyle name="Titre 4" xfId="28459" builtinId="19" hidden="1"/>
    <cellStyle name="Titre 4" xfId="28581" builtinId="19" hidden="1"/>
    <cellStyle name="Titre 4" xfId="28623" builtinId="19" hidden="1"/>
    <cellStyle name="Titre 4" xfId="28662" builtinId="19" hidden="1"/>
    <cellStyle name="Titre 4" xfId="28700" builtinId="19" hidden="1"/>
    <cellStyle name="Titre 4" xfId="28739" builtinId="19" hidden="1"/>
    <cellStyle name="Titre 4" xfId="28778" builtinId="19" hidden="1"/>
    <cellStyle name="Titre 4" xfId="28817" builtinId="19" hidden="1"/>
    <cellStyle name="Titre 4" xfId="28857" builtinId="19" hidden="1"/>
    <cellStyle name="Titre 4" xfId="28896" builtinId="19" hidden="1"/>
    <cellStyle name="Titre 4" xfId="28934" builtinId="19" hidden="1"/>
    <cellStyle name="Titre 4" xfId="28973" builtinId="19" hidden="1"/>
    <cellStyle name="Titre 4" xfId="29014" builtinId="19" hidden="1"/>
    <cellStyle name="Titre 4" xfId="29053" builtinId="19" hidden="1"/>
    <cellStyle name="Titre 4" xfId="29093" builtinId="19" hidden="1"/>
    <cellStyle name="Titre 4" xfId="29132" builtinId="19" hidden="1"/>
    <cellStyle name="Titre 4" xfId="29173" builtinId="19" hidden="1"/>
    <cellStyle name="Titre 4" xfId="29212" builtinId="19" hidden="1"/>
    <cellStyle name="Titre 4" xfId="29252" builtinId="19" hidden="1"/>
    <cellStyle name="Titre 4" xfId="29291" builtinId="19" hidden="1"/>
    <cellStyle name="Titre 4" xfId="29341" builtinId="19" hidden="1"/>
    <cellStyle name="Titre 4" xfId="29497" builtinId="19" hidden="1"/>
    <cellStyle name="Titre 4" xfId="29539" builtinId="19" hidden="1"/>
    <cellStyle name="Titre 4" xfId="29578" builtinId="19" hidden="1"/>
    <cellStyle name="Titre 4" xfId="29616" builtinId="19" hidden="1"/>
    <cellStyle name="Titre 4" xfId="29655" builtinId="19" hidden="1"/>
    <cellStyle name="Titre 4" xfId="29694" builtinId="19" hidden="1"/>
    <cellStyle name="Titre 4" xfId="29733" builtinId="19" hidden="1"/>
    <cellStyle name="Titre 4" xfId="29773" builtinId="19" hidden="1"/>
    <cellStyle name="Titre 4" xfId="29812" builtinId="19" hidden="1"/>
    <cellStyle name="Titre 4" xfId="29850" builtinId="19" hidden="1"/>
    <cellStyle name="Titre 4" xfId="29889" builtinId="19" hidden="1"/>
    <cellStyle name="Titre 4" xfId="29930" builtinId="19" hidden="1"/>
    <cellStyle name="Titre 4" xfId="29969" builtinId="19" hidden="1"/>
    <cellStyle name="Titre 4" xfId="30009" builtinId="19" hidden="1"/>
    <cellStyle name="Titre 4" xfId="30048" builtinId="19" hidden="1"/>
    <cellStyle name="Titre 4" xfId="30089" builtinId="19" hidden="1"/>
    <cellStyle name="Titre 4" xfId="30128" builtinId="19" hidden="1"/>
    <cellStyle name="Titre 4" xfId="30168" builtinId="19" hidden="1"/>
    <cellStyle name="Titre 4" xfId="30207" builtinId="19" hidden="1"/>
    <cellStyle name="Titre 4" xfId="29489" builtinId="19" hidden="1"/>
    <cellStyle name="Titre 4" xfId="29387" builtinId="19" hidden="1"/>
    <cellStyle name="Titre 4" xfId="30280" builtinId="19" hidden="1"/>
    <cellStyle name="Titre 4" xfId="30319" builtinId="19" hidden="1"/>
    <cellStyle name="Titre 4" xfId="30357" builtinId="19" hidden="1"/>
    <cellStyle name="Titre 4" xfId="30396" builtinId="19" hidden="1"/>
    <cellStyle name="Titre 4" xfId="30435" builtinId="19" hidden="1"/>
    <cellStyle name="Titre 4" xfId="30474" builtinId="19" hidden="1"/>
    <cellStyle name="Titre 4" xfId="30514" builtinId="19" hidden="1"/>
    <cellStyle name="Titre 4" xfId="30553" builtinId="19" hidden="1"/>
    <cellStyle name="Titre 4" xfId="30591" builtinId="19" hidden="1"/>
    <cellStyle name="Titre 4" xfId="30630" builtinId="19" hidden="1"/>
    <cellStyle name="Titre 4" xfId="30669" builtinId="19" hidden="1"/>
    <cellStyle name="Titre 4" xfId="30708" builtinId="19" hidden="1"/>
    <cellStyle name="Titre 4" xfId="30748" builtinId="19" hidden="1"/>
    <cellStyle name="Titre 4" xfId="30787" builtinId="19" hidden="1"/>
    <cellStyle name="Titre 4" xfId="30827" builtinId="19" hidden="1"/>
    <cellStyle name="Titre 4" xfId="30866" builtinId="19" hidden="1"/>
    <cellStyle name="Titre 4" xfId="30906" builtinId="19" hidden="1"/>
    <cellStyle name="Titre 4" xfId="30945" builtinId="19" hidden="1"/>
    <cellStyle name="Titre 4" xfId="29395" builtinId="19" hidden="1"/>
    <cellStyle name="Titre 4" xfId="29430" builtinId="19" hidden="1"/>
    <cellStyle name="Titre 4" xfId="30990" builtinId="19" hidden="1"/>
    <cellStyle name="Titre 4" xfId="31029" builtinId="19" hidden="1"/>
    <cellStyle name="Titre 4" xfId="31067" builtinId="19" hidden="1"/>
    <cellStyle name="Titre 4" xfId="31106" builtinId="19" hidden="1"/>
    <cellStyle name="Titre 4" xfId="31145" builtinId="19" hidden="1"/>
    <cellStyle name="Titre 4" xfId="31184" builtinId="19" hidden="1"/>
    <cellStyle name="Titre 4" xfId="31224" builtinId="19" hidden="1"/>
    <cellStyle name="Titre 4" xfId="31263" builtinId="19" hidden="1"/>
    <cellStyle name="Titre 4" xfId="31301" builtinId="19" hidden="1"/>
    <cellStyle name="Titre 4" xfId="31340" builtinId="19" hidden="1"/>
    <cellStyle name="Titre 4" xfId="31379" builtinId="19" hidden="1"/>
    <cellStyle name="Titre 4" xfId="31418" builtinId="19" hidden="1"/>
    <cellStyle name="Titre 4" xfId="31458" builtinId="19" hidden="1"/>
    <cellStyle name="Titre 4" xfId="31497" builtinId="19" hidden="1"/>
    <cellStyle name="Titre 4" xfId="31537" builtinId="19" hidden="1"/>
    <cellStyle name="Titre 4" xfId="31576" builtinId="19" hidden="1"/>
    <cellStyle name="Titre 4" xfId="31616" builtinId="19" hidden="1"/>
    <cellStyle name="Titre 4" xfId="31655" builtinId="19" hidden="1"/>
    <cellStyle name="Titre 4" xfId="28573" builtinId="19" hidden="1"/>
    <cellStyle name="Titre 4" xfId="28515" builtinId="19" hidden="1"/>
    <cellStyle name="Titre 4" xfId="31708" builtinId="19" hidden="1"/>
    <cellStyle name="Titre 4" xfId="31747" builtinId="19" hidden="1"/>
    <cellStyle name="Titre 4" xfId="31785" builtinId="19" hidden="1"/>
    <cellStyle name="Titre 4" xfId="31824" builtinId="19" hidden="1"/>
    <cellStyle name="Titre 4" xfId="31863" builtinId="19" hidden="1"/>
    <cellStyle name="Titre 4" xfId="31902" builtinId="19" hidden="1"/>
    <cellStyle name="Titre 4" xfId="31942" builtinId="19" hidden="1"/>
    <cellStyle name="Titre 4" xfId="31981" builtinId="19" hidden="1"/>
    <cellStyle name="Titre 4" xfId="32019" builtinId="19" hidden="1"/>
    <cellStyle name="Titre 4" xfId="32058" builtinId="19" hidden="1"/>
    <cellStyle name="Titre 4" xfId="32097" builtinId="19" hidden="1"/>
    <cellStyle name="Titre 4" xfId="32136" builtinId="19" hidden="1"/>
    <cellStyle name="Titre 4" xfId="32176" builtinId="19" hidden="1"/>
    <cellStyle name="Titre 4" xfId="32215" builtinId="19" hidden="1"/>
    <cellStyle name="Titre 4" xfId="32255" builtinId="19" hidden="1"/>
    <cellStyle name="Titre 4" xfId="32294" builtinId="19" hidden="1"/>
    <cellStyle name="Titre 4" xfId="32334" builtinId="19" hidden="1"/>
    <cellStyle name="Titre 4" xfId="32373" builtinId="19" hidden="1"/>
    <cellStyle name="Titre 4" xfId="32412" builtinId="19" hidden="1"/>
    <cellStyle name="Titre 4" xfId="32568" builtinId="19" hidden="1"/>
    <cellStyle name="Titre 4" xfId="32608" builtinId="19" hidden="1"/>
    <cellStyle name="Titre 4" xfId="32647" builtinId="19" hidden="1"/>
    <cellStyle name="Titre 4" xfId="32685" builtinId="19" hidden="1"/>
    <cellStyle name="Titre 4" xfId="32724" builtinId="19" hidden="1"/>
    <cellStyle name="Titre 4" xfId="32763" builtinId="19" hidden="1"/>
    <cellStyle name="Titre 4" xfId="32802" builtinId="19" hidden="1"/>
    <cellStyle name="Titre 4" xfId="32842" builtinId="19" hidden="1"/>
    <cellStyle name="Titre 4" xfId="32881" builtinId="19" hidden="1"/>
    <cellStyle name="Titre 4" xfId="32919" builtinId="19" hidden="1"/>
    <cellStyle name="Titre 4" xfId="32958" builtinId="19" hidden="1"/>
    <cellStyle name="Titre 4" xfId="32997" builtinId="19" hidden="1"/>
    <cellStyle name="Titre 4" xfId="33036" builtinId="19" hidden="1"/>
    <cellStyle name="Titre 4" xfId="33076" builtinId="19" hidden="1"/>
    <cellStyle name="Titre 4" xfId="33115" builtinId="19" hidden="1"/>
    <cellStyle name="Titre 4" xfId="33156" builtinId="19" hidden="1"/>
    <cellStyle name="Titre 4" xfId="33195" builtinId="19" hidden="1"/>
    <cellStyle name="Titre 4" xfId="33235" builtinId="19" hidden="1"/>
    <cellStyle name="Titre 4" xfId="33274" builtinId="19" hidden="1"/>
    <cellStyle name="Titre 4" xfId="32560" builtinId="19" hidden="1"/>
    <cellStyle name="Titre 4" xfId="32458" builtinId="19" hidden="1"/>
    <cellStyle name="Titre 4" xfId="33347" builtinId="19" hidden="1"/>
    <cellStyle name="Titre 4" xfId="33386" builtinId="19" hidden="1"/>
    <cellStyle name="Titre 4" xfId="33424" builtinId="19" hidden="1"/>
    <cellStyle name="Titre 4" xfId="33463" builtinId="19" hidden="1"/>
    <cellStyle name="Titre 4" xfId="33502" builtinId="19" hidden="1"/>
    <cellStyle name="Titre 4" xfId="33541" builtinId="19" hidden="1"/>
    <cellStyle name="Titre 4" xfId="33581" builtinId="19" hidden="1"/>
    <cellStyle name="Titre 4" xfId="33620" builtinId="19" hidden="1"/>
    <cellStyle name="Titre 4" xfId="33658" builtinId="19" hidden="1"/>
    <cellStyle name="Titre 4" xfId="33697" builtinId="19" hidden="1"/>
    <cellStyle name="Titre 4" xfId="33736" builtinId="19" hidden="1"/>
    <cellStyle name="Titre 4" xfId="33775" builtinId="19" hidden="1"/>
    <cellStyle name="Titre 4" xfId="33815" builtinId="19" hidden="1"/>
    <cellStyle name="Titre 4" xfId="33854" builtinId="19" hidden="1"/>
    <cellStyle name="Titre 4" xfId="33894" builtinId="19" hidden="1"/>
    <cellStyle name="Titre 4" xfId="33933" builtinId="19" hidden="1"/>
    <cellStyle name="Titre 4" xfId="33973" builtinId="19" hidden="1"/>
    <cellStyle name="Titre 4" xfId="34012" builtinId="19" hidden="1"/>
    <cellStyle name="Titre 4" xfId="32466" builtinId="19" hidden="1"/>
    <cellStyle name="Titre 4" xfId="32501" builtinId="19" hidden="1"/>
    <cellStyle name="Titre 4" xfId="34057" builtinId="19" hidden="1"/>
    <cellStyle name="Titre 4" xfId="34096" builtinId="19" hidden="1"/>
    <cellStyle name="Titre 4" xfId="34134" builtinId="19" hidden="1"/>
    <cellStyle name="Titre 4" xfId="34173" builtinId="19" hidden="1"/>
    <cellStyle name="Titre 4" xfId="34212" builtinId="19" hidden="1"/>
    <cellStyle name="Titre 4" xfId="34251" builtinId="19" hidden="1"/>
    <cellStyle name="Titre 4" xfId="34291" builtinId="19" hidden="1"/>
    <cellStyle name="Titre 4" xfId="34330" builtinId="19" hidden="1"/>
    <cellStyle name="Titre 4" xfId="34368" builtinId="19" hidden="1"/>
    <cellStyle name="Titre 4" xfId="34407" builtinId="19" hidden="1"/>
    <cellStyle name="Titre 4" xfId="34446" builtinId="19" hidden="1"/>
    <cellStyle name="Titre 4" xfId="34485" builtinId="19" hidden="1"/>
    <cellStyle name="Titre 4" xfId="34525" builtinId="19" hidden="1"/>
    <cellStyle name="Titre 4" xfId="34564" builtinId="19" hidden="1"/>
    <cellStyle name="Titre 4" xfId="34604" builtinId="19" hidden="1"/>
    <cellStyle name="Titre 4" xfId="34643" builtinId="19" hidden="1"/>
    <cellStyle name="Titre 4" xfId="34683" builtinId="19" hidden="1"/>
    <cellStyle name="Titre 4" xfId="34722" builtinId="19" hidden="1"/>
    <cellStyle name="Titre 4" xfId="28537" builtinId="19" hidden="1"/>
    <cellStyle name="Titre 4" xfId="34762" builtinId="19" hidden="1"/>
    <cellStyle name="Titre 4" xfId="34802" builtinId="19" hidden="1"/>
    <cellStyle name="Titre 4" xfId="34841" builtinId="19" hidden="1"/>
    <cellStyle name="Titre 4" xfId="34879" builtinId="19" hidden="1"/>
    <cellStyle name="Titre 4" xfId="34918" builtinId="19" hidden="1"/>
    <cellStyle name="Titre 4" xfId="34957" builtinId="19" hidden="1"/>
    <cellStyle name="Titre 4" xfId="34996" builtinId="19" hidden="1"/>
    <cellStyle name="Titre 4" xfId="35036" builtinId="19" hidden="1"/>
    <cellStyle name="Titre 4" xfId="35075" builtinId="19" hidden="1"/>
    <cellStyle name="Titre 4" xfId="35113" builtinId="19" hidden="1"/>
    <cellStyle name="Titre 4" xfId="35152" builtinId="19" hidden="1"/>
    <cellStyle name="Titre 4" xfId="35191" builtinId="19" hidden="1"/>
    <cellStyle name="Titre 4" xfId="35230" builtinId="19" hidden="1"/>
    <cellStyle name="Titre 4" xfId="35270" builtinId="19" hidden="1"/>
    <cellStyle name="Titre 4" xfId="35309" builtinId="19" hidden="1"/>
    <cellStyle name="Titre 4" xfId="35349" builtinId="19" hidden="1"/>
    <cellStyle name="Titre 4" xfId="35388" builtinId="19" hidden="1"/>
    <cellStyle name="Titre 4" xfId="35428" builtinId="19" hidden="1"/>
    <cellStyle name="Titre 4" xfId="35467" builtinId="19" hidden="1"/>
    <cellStyle name="Titre 4" xfId="35506" builtinId="19" hidden="1"/>
    <cellStyle name="Titre 4" xfId="35662" builtinId="19" hidden="1"/>
    <cellStyle name="Titre 4" xfId="35702" builtinId="19" hidden="1"/>
    <cellStyle name="Titre 4" xfId="35741" builtinId="19" hidden="1"/>
    <cellStyle name="Titre 4" xfId="35779" builtinId="19" hidden="1"/>
    <cellStyle name="Titre 4" xfId="35818" builtinId="19" hidden="1"/>
    <cellStyle name="Titre 4" xfId="35857" builtinId="19" hidden="1"/>
    <cellStyle name="Titre 4" xfId="35896" builtinId="19" hidden="1"/>
    <cellStyle name="Titre 4" xfId="35936" builtinId="19" hidden="1"/>
    <cellStyle name="Titre 4" xfId="35975" builtinId="19" hidden="1"/>
    <cellStyle name="Titre 4" xfId="36013" builtinId="19" hidden="1"/>
    <cellStyle name="Titre 4" xfId="36052" builtinId="19" hidden="1"/>
    <cellStyle name="Titre 4" xfId="36091" builtinId="19" hidden="1"/>
    <cellStyle name="Titre 4" xfId="36130" builtinId="19" hidden="1"/>
    <cellStyle name="Titre 4" xfId="36170" builtinId="19" hidden="1"/>
    <cellStyle name="Titre 4" xfId="36209" builtinId="19" hidden="1"/>
    <cellStyle name="Titre 4" xfId="36250" builtinId="19" hidden="1"/>
    <cellStyle name="Titre 4" xfId="36289" builtinId="19" hidden="1"/>
    <cellStyle name="Titre 4" xfId="36329" builtinId="19" hidden="1"/>
    <cellStyle name="Titre 4" xfId="36368" builtinId="19" hidden="1"/>
    <cellStyle name="Titre 4" xfId="35654" builtinId="19" hidden="1"/>
    <cellStyle name="Titre 4" xfId="35552" builtinId="19" hidden="1"/>
    <cellStyle name="Titre 4" xfId="36441" builtinId="19" hidden="1"/>
    <cellStyle name="Titre 4" xfId="36480" builtinId="19" hidden="1"/>
    <cellStyle name="Titre 4" xfId="36518" builtinId="19" hidden="1"/>
    <cellStyle name="Titre 4" xfId="36557" builtinId="19" hidden="1"/>
    <cellStyle name="Titre 4" xfId="36596" builtinId="19" hidden="1"/>
    <cellStyle name="Titre 4" xfId="36635" builtinId="19" hidden="1"/>
    <cellStyle name="Titre 4" xfId="36675" builtinId="19" hidden="1"/>
    <cellStyle name="Titre 4" xfId="36714" builtinId="19" hidden="1"/>
    <cellStyle name="Titre 4" xfId="36752" builtinId="19" hidden="1"/>
    <cellStyle name="Titre 4" xfId="36791" builtinId="19" hidden="1"/>
    <cellStyle name="Titre 4" xfId="36830" builtinId="19" hidden="1"/>
    <cellStyle name="Titre 4" xfId="36869" builtinId="19" hidden="1"/>
    <cellStyle name="Titre 4" xfId="36909" builtinId="19" hidden="1"/>
    <cellStyle name="Titre 4" xfId="36948" builtinId="19" hidden="1"/>
    <cellStyle name="Titre 4" xfId="36988" builtinId="19" hidden="1"/>
    <cellStyle name="Titre 4" xfId="37027" builtinId="19" hidden="1"/>
    <cellStyle name="Titre 4" xfId="37067" builtinId="19" hidden="1"/>
    <cellStyle name="Titre 4" xfId="37106" builtinId="19" hidden="1"/>
    <cellStyle name="Titre 4" xfId="35560" builtinId="19" hidden="1"/>
    <cellStyle name="Titre 4" xfId="35595" builtinId="19" hidden="1"/>
    <cellStyle name="Titre 4" xfId="37151" builtinId="19" hidden="1"/>
    <cellStyle name="Titre 4" xfId="37190" builtinId="19" hidden="1"/>
    <cellStyle name="Titre 4" xfId="37228" builtinId="19" hidden="1"/>
    <cellStyle name="Titre 4" xfId="37267" builtinId="19" hidden="1"/>
    <cellStyle name="Titre 4" xfId="37306" builtinId="19" hidden="1"/>
    <cellStyle name="Titre 4" xfId="37345" builtinId="19" hidden="1"/>
    <cellStyle name="Titre 4" xfId="37385" builtinId="19" hidden="1"/>
    <cellStyle name="Titre 4" xfId="37424" builtinId="19" hidden="1"/>
    <cellStyle name="Titre 4" xfId="37462" builtinId="19" hidden="1"/>
    <cellStyle name="Titre 4" xfId="37501" builtinId="19" hidden="1"/>
    <cellStyle name="Titre 4" xfId="37540" builtinId="19" hidden="1"/>
    <cellStyle name="Titre 4" xfId="37579" builtinId="19" hidden="1"/>
    <cellStyle name="Titre 4" xfId="37619" builtinId="19" hidden="1"/>
    <cellStyle name="Titre 4" xfId="37658" builtinId="19" hidden="1"/>
    <cellStyle name="Titre 4" xfId="37698" builtinId="19" hidden="1"/>
    <cellStyle name="Titre 4" xfId="37737" builtinId="19" hidden="1"/>
    <cellStyle name="Titre 4" xfId="37777" builtinId="19" hidden="1"/>
    <cellStyle name="Titre 4" xfId="37816" builtinId="19" hidden="1"/>
    <cellStyle name="Titre 4" xfId="37855" builtinId="19" hidden="1"/>
    <cellStyle name="Titre 4" xfId="37894" builtinId="19" hidden="1"/>
    <cellStyle name="Titre 4" xfId="37934" builtinId="19" hidden="1"/>
    <cellStyle name="Titre 4" xfId="37973" builtinId="19" hidden="1"/>
    <cellStyle name="Titre 4" xfId="38011" builtinId="19" hidden="1"/>
    <cellStyle name="Titre 4" xfId="38050" builtinId="19" hidden="1"/>
    <cellStyle name="Titre 4" xfId="38089" builtinId="19" hidden="1"/>
    <cellStyle name="Titre 4" xfId="38128" builtinId="19" hidden="1"/>
    <cellStyle name="Titre 4" xfId="38168" builtinId="19" hidden="1"/>
    <cellStyle name="Titre 4" xfId="38207" builtinId="19" hidden="1"/>
    <cellStyle name="Titre 4" xfId="38245" builtinId="19" hidden="1"/>
    <cellStyle name="Titre 4" xfId="38284" builtinId="19" hidden="1"/>
    <cellStyle name="Titre 4" xfId="38323" builtinId="19" hidden="1"/>
    <cellStyle name="Titre 4" xfId="38362" builtinId="19" hidden="1"/>
    <cellStyle name="Titre 4" xfId="38402" builtinId="19" hidden="1"/>
    <cellStyle name="Titre 4" xfId="38441" builtinId="19" hidden="1"/>
    <cellStyle name="Titre 4" xfId="38481" builtinId="19" hidden="1"/>
    <cellStyle name="Titre 4" xfId="38520" builtinId="19" hidden="1"/>
    <cellStyle name="Titre 4" xfId="38560" builtinId="19" hidden="1"/>
    <cellStyle name="Titre 4" xfId="38599" builtinId="19" hidden="1"/>
    <cellStyle name="Titre 4" xfId="38638" builtinId="19" hidden="1"/>
    <cellStyle name="Titre 4" xfId="38794" builtinId="19" hidden="1"/>
    <cellStyle name="Titre 4" xfId="38834" builtinId="19" hidden="1"/>
    <cellStyle name="Titre 4" xfId="38873" builtinId="19" hidden="1"/>
    <cellStyle name="Titre 4" xfId="38911" builtinId="19" hidden="1"/>
    <cellStyle name="Titre 4" xfId="38950" builtinId="19" hidden="1"/>
    <cellStyle name="Titre 4" xfId="38989" builtinId="19" hidden="1"/>
    <cellStyle name="Titre 4" xfId="39028" builtinId="19" hidden="1"/>
    <cellStyle name="Titre 4" xfId="39068" builtinId="19" hidden="1"/>
    <cellStyle name="Titre 4" xfId="39107" builtinId="19" hidden="1"/>
    <cellStyle name="Titre 4" xfId="39145" builtinId="19" hidden="1"/>
    <cellStyle name="Titre 4" xfId="39184" builtinId="19" hidden="1"/>
    <cellStyle name="Titre 4" xfId="39223" builtinId="19" hidden="1"/>
    <cellStyle name="Titre 4" xfId="39262" builtinId="19" hidden="1"/>
    <cellStyle name="Titre 4" xfId="39302" builtinId="19" hidden="1"/>
    <cellStyle name="Titre 4" xfId="39341" builtinId="19" hidden="1"/>
    <cellStyle name="Titre 4" xfId="39382" builtinId="19" hidden="1"/>
    <cellStyle name="Titre 4" xfId="39421" builtinId="19" hidden="1"/>
    <cellStyle name="Titre 4" xfId="39461" builtinId="19" hidden="1"/>
    <cellStyle name="Titre 4" xfId="39500" builtinId="19" hidden="1"/>
    <cellStyle name="Titre 4" xfId="38786" builtinId="19" hidden="1"/>
    <cellStyle name="Titre 4" xfId="38684" builtinId="19" hidden="1"/>
    <cellStyle name="Titre 4" xfId="39573" builtinId="19" hidden="1"/>
    <cellStyle name="Titre 4" xfId="39612" builtinId="19" hidden="1"/>
    <cellStyle name="Titre 4" xfId="39650" builtinId="19" hidden="1"/>
    <cellStyle name="Titre 4" xfId="39689" builtinId="19" hidden="1"/>
    <cellStyle name="Titre 4" xfId="39728" builtinId="19" hidden="1"/>
    <cellStyle name="Titre 4" xfId="39767" builtinId="19" hidden="1"/>
    <cellStyle name="Titre 4" xfId="39807" builtinId="19" hidden="1"/>
    <cellStyle name="Titre 4" xfId="39846" builtinId="19" hidden="1"/>
    <cellStyle name="Titre 4" xfId="39884" builtinId="19" hidden="1"/>
    <cellStyle name="Titre 4" xfId="39923" builtinId="19" hidden="1"/>
    <cellStyle name="Titre 4" xfId="39962" builtinId="19" hidden="1"/>
    <cellStyle name="Titre 4" xfId="40001" builtinId="19" hidden="1"/>
    <cellStyle name="Titre 4" xfId="40041" builtinId="19" hidden="1"/>
    <cellStyle name="Titre 4" xfId="40080" builtinId="19" hidden="1"/>
    <cellStyle name="Titre 4" xfId="40120" builtinId="19" hidden="1"/>
    <cellStyle name="Titre 4" xfId="40159" builtinId="19" hidden="1"/>
    <cellStyle name="Titre 4" xfId="40199" builtinId="19" hidden="1"/>
    <cellStyle name="Titre 4" xfId="40238" builtinId="19" hidden="1"/>
    <cellStyle name="Titre 4" xfId="38692" builtinId="19" hidden="1"/>
    <cellStyle name="Titre 4" xfId="38727" builtinId="19" hidden="1"/>
    <cellStyle name="Titre 4" xfId="40283" builtinId="19" hidden="1"/>
    <cellStyle name="Titre 4" xfId="40322" builtinId="19" hidden="1"/>
    <cellStyle name="Titre 4" xfId="40360" builtinId="19" hidden="1"/>
    <cellStyle name="Titre 4" xfId="40399" builtinId="19" hidden="1"/>
    <cellStyle name="Titre 4" xfId="40438" builtinId="19" hidden="1"/>
    <cellStyle name="Titre 4" xfId="40477" builtinId="19" hidden="1"/>
    <cellStyle name="Titre 4" xfId="40517" builtinId="19" hidden="1"/>
    <cellStyle name="Titre 4" xfId="40556" builtinId="19" hidden="1"/>
    <cellStyle name="Titre 4" xfId="40594" builtinId="19" hidden="1"/>
    <cellStyle name="Titre 4" xfId="40633" builtinId="19" hidden="1"/>
    <cellStyle name="Titre 4" xfId="40672" builtinId="19" hidden="1"/>
    <cellStyle name="Titre 4" xfId="40711" builtinId="19" hidden="1"/>
    <cellStyle name="Titre 4" xfId="40751" builtinId="19" hidden="1"/>
    <cellStyle name="Titre 4" xfId="40790" builtinId="19" hidden="1"/>
    <cellStyle name="Titre 4" xfId="40830" builtinId="19" hidden="1"/>
    <cellStyle name="Titre 4" xfId="40869" builtinId="19" hidden="1"/>
    <cellStyle name="Titre 4" xfId="40909" builtinId="19" hidden="1"/>
    <cellStyle name="Titre 4" xfId="40948" builtinId="19" hidden="1"/>
    <cellStyle name="Titre 4" xfId="41008" builtinId="19" hidden="1"/>
    <cellStyle name="Titre 4" xfId="41065" builtinId="19" hidden="1"/>
    <cellStyle name="Titre 4" xfId="41105" builtinId="19" hidden="1"/>
    <cellStyle name="Titre 4" xfId="41144" builtinId="19" hidden="1"/>
    <cellStyle name="Titre 4" xfId="41182" builtinId="19" hidden="1"/>
    <cellStyle name="Titre 4" xfId="41221" builtinId="19" hidden="1"/>
    <cellStyle name="Titre 4" xfId="41260" builtinId="19" hidden="1"/>
    <cellStyle name="Titre 4" xfId="41299" builtinId="19" hidden="1"/>
    <cellStyle name="Titre 4" xfId="41339" builtinId="19" hidden="1"/>
    <cellStyle name="Titre 4" xfId="41378" builtinId="19" hidden="1"/>
    <cellStyle name="Titre 4" xfId="41416" builtinId="19" hidden="1"/>
    <cellStyle name="Titre 4" xfId="41455" builtinId="19" hidden="1"/>
    <cellStyle name="Titre 4" xfId="41494" builtinId="19" hidden="1"/>
    <cellStyle name="Titre 4" xfId="41533" builtinId="19" hidden="1"/>
    <cellStyle name="Titre 4" xfId="41573" builtinId="19" hidden="1"/>
    <cellStyle name="Titre 4" xfId="41612" builtinId="19" hidden="1"/>
    <cellStyle name="Titre 4" xfId="41652" builtinId="19" hidden="1"/>
    <cellStyle name="Titre 4" xfId="41691" builtinId="19" hidden="1"/>
    <cellStyle name="Titre 4" xfId="41731" builtinId="19" hidden="1"/>
    <cellStyle name="Titre 4" xfId="41770" builtinId="19" hidden="1"/>
    <cellStyle name="Titre 4" xfId="41059" builtinId="19" hidden="1"/>
    <cellStyle name="Titre 4" xfId="41809" builtinId="19" hidden="1"/>
    <cellStyle name="Titre 4" xfId="41849" builtinId="19" hidden="1"/>
    <cellStyle name="Titre 4" xfId="41888" builtinId="19" hidden="1"/>
    <cellStyle name="Titre 4" xfId="41926" builtinId="19" hidden="1"/>
    <cellStyle name="Titre 4" xfId="41965" builtinId="19" hidden="1"/>
    <cellStyle name="Titre 4" xfId="42004" builtinId="19" hidden="1"/>
    <cellStyle name="Titre 4" xfId="42043" builtinId="19" hidden="1"/>
    <cellStyle name="Titre 4" xfId="42083" builtinId="19" hidden="1"/>
    <cellStyle name="Titre 4" xfId="42122" builtinId="19" hidden="1"/>
    <cellStyle name="Titre 4" xfId="42160" builtinId="19" hidden="1"/>
    <cellStyle name="Titre 4" xfId="42199" builtinId="19" hidden="1"/>
    <cellStyle name="Titre 4" xfId="42238" builtinId="19" hidden="1"/>
    <cellStyle name="Titre 4" xfId="42277" builtinId="19" hidden="1"/>
    <cellStyle name="Titre 4" xfId="42317" builtinId="19" hidden="1"/>
    <cellStyle name="Titre 4" xfId="42356" builtinId="19" hidden="1"/>
    <cellStyle name="Titre 4" xfId="42396" builtinId="19" hidden="1"/>
    <cellStyle name="Titre 4" xfId="42435" builtinId="19" hidden="1"/>
    <cellStyle name="Titre 4" xfId="42475" builtinId="19" hidden="1"/>
    <cellStyle name="Titre 4" xfId="42514" builtinId="19" hidden="1"/>
    <cellStyle name="Titre 4" xfId="42578" builtinId="19" hidden="1"/>
    <cellStyle name="Titre 4" xfId="42631" builtinId="19" hidden="1"/>
    <cellStyle name="Titre 4" xfId="42671" builtinId="19" hidden="1"/>
    <cellStyle name="Titre 4" xfId="42710" builtinId="19" hidden="1"/>
    <cellStyle name="Titre 4" xfId="42748" builtinId="19" hidden="1"/>
    <cellStyle name="Titre 4" xfId="42787" builtinId="19" hidden="1"/>
    <cellStyle name="Titre 4" xfId="42826" builtinId="19" hidden="1"/>
    <cellStyle name="Titre 4" xfId="42865" builtinId="19" hidden="1"/>
    <cellStyle name="Titre 4" xfId="42905" builtinId="19" hidden="1"/>
    <cellStyle name="Titre 4" xfId="42944" builtinId="19" hidden="1"/>
    <cellStyle name="Titre 4" xfId="42982" builtinId="19" hidden="1"/>
    <cellStyle name="Titre 4" xfId="43021" builtinId="19" hidden="1"/>
    <cellStyle name="Titre 4" xfId="43060" builtinId="19" hidden="1"/>
    <cellStyle name="Titre 4" xfId="43099" builtinId="19" hidden="1"/>
    <cellStyle name="Titre 4" xfId="43139" builtinId="19" hidden="1"/>
    <cellStyle name="Titre 4" xfId="43178" builtinId="19" hidden="1"/>
    <cellStyle name="Titre 4" xfId="43218" builtinId="19" hidden="1"/>
    <cellStyle name="Titre 4" xfId="43257" builtinId="19" hidden="1"/>
    <cellStyle name="Titre 4" xfId="43297" builtinId="19" hidden="1"/>
    <cellStyle name="Titre 4" xfId="43336" builtinId="19" hidden="1"/>
    <cellStyle name="Titre 4" xfId="42624" builtinId="19" hidden="1"/>
    <cellStyle name="Titre 4" xfId="43375" builtinId="19" hidden="1"/>
    <cellStyle name="Titre 4" xfId="43415" builtinId="19" hidden="1"/>
    <cellStyle name="Titre 4" xfId="43454" builtinId="19" hidden="1"/>
    <cellStyle name="Titre 4" xfId="43492" builtinId="19" hidden="1"/>
    <cellStyle name="Titre 4" xfId="43531" builtinId="19" hidden="1"/>
    <cellStyle name="Titre 4" xfId="43570" builtinId="19" hidden="1"/>
    <cellStyle name="Titre 4" xfId="43609" builtinId="19" hidden="1"/>
    <cellStyle name="Titre 4" xfId="43649" builtinId="19" hidden="1"/>
    <cellStyle name="Titre 4" xfId="43688" builtinId="19" hidden="1"/>
    <cellStyle name="Titre 4" xfId="43726" builtinId="19" hidden="1"/>
    <cellStyle name="Titre 4" xfId="43765" builtinId="19" hidden="1"/>
    <cellStyle name="Titre 4" xfId="43804" builtinId="19" hidden="1"/>
    <cellStyle name="Titre 4" xfId="43843" builtinId="19" hidden="1"/>
    <cellStyle name="Titre 4" xfId="43883" builtinId="19" hidden="1"/>
    <cellStyle name="Titre 4" xfId="43922" builtinId="19" hidden="1"/>
    <cellStyle name="Titre 4" xfId="43962" builtinId="19" hidden="1"/>
    <cellStyle name="Titre 4" xfId="44001" builtinId="19" hidden="1"/>
    <cellStyle name="Titre 4" xfId="44041" builtinId="19" hidden="1"/>
    <cellStyle name="Titre 4" xfId="44080" builtinId="19" hidden="1"/>
    <cellStyle name="Titre 4" xfId="44144" builtinId="19" hidden="1"/>
    <cellStyle name="Titre 4" xfId="44197" builtinId="19" hidden="1"/>
    <cellStyle name="Titre 4" xfId="44237" builtinId="19" hidden="1"/>
    <cellStyle name="Titre 4" xfId="44276" builtinId="19" hidden="1"/>
    <cellStyle name="Titre 4" xfId="44314" builtinId="19" hidden="1"/>
    <cellStyle name="Titre 4" xfId="44353" builtinId="19" hidden="1"/>
    <cellStyle name="Titre 4" xfId="44392" builtinId="19" hidden="1"/>
    <cellStyle name="Titre 4" xfId="44431" builtinId="19" hidden="1"/>
    <cellStyle name="Titre 4" xfId="44471" builtinId="19" hidden="1"/>
    <cellStyle name="Titre 4" xfId="44510" builtinId="19" hidden="1"/>
    <cellStyle name="Titre 4" xfId="44548" builtinId="19" hidden="1"/>
    <cellStyle name="Titre 4" xfId="44587" builtinId="19" hidden="1"/>
    <cellStyle name="Titre 4" xfId="44626" builtinId="19" hidden="1"/>
    <cellStyle name="Titre 4" xfId="44665" builtinId="19" hidden="1"/>
    <cellStyle name="Titre 4" xfId="44705" builtinId="19" hidden="1"/>
    <cellStyle name="Titre 4" xfId="44744" builtinId="19" hidden="1"/>
    <cellStyle name="Titre 4" xfId="44784" builtinId="19" hidden="1"/>
    <cellStyle name="Titre 4" xfId="44823" builtinId="19" hidden="1"/>
    <cellStyle name="Titre 4" xfId="44863" builtinId="19" hidden="1"/>
    <cellStyle name="Titre 4" xfId="44902" builtinId="19" hidden="1"/>
    <cellStyle name="Titre 4" xfId="44190" builtinId="19" hidden="1"/>
    <cellStyle name="Titre 4" xfId="44941" builtinId="19" hidden="1"/>
    <cellStyle name="Titre 4" xfId="44981" builtinId="19" hidden="1"/>
    <cellStyle name="Titre 4" xfId="45020" builtinId="19" hidden="1"/>
    <cellStyle name="Titre 4" xfId="45058" builtinId="19" hidden="1"/>
    <cellStyle name="Titre 4" xfId="45097" builtinId="19" hidden="1"/>
    <cellStyle name="Titre 4" xfId="45136" builtinId="19" hidden="1"/>
    <cellStyle name="Titre 4" xfId="45175" builtinId="19" hidden="1"/>
    <cellStyle name="Titre 4" xfId="45215" builtinId="19" hidden="1"/>
    <cellStyle name="Titre 4" xfId="45254" builtinId="19" hidden="1"/>
    <cellStyle name="Titre 4" xfId="45292" builtinId="19" hidden="1"/>
    <cellStyle name="Titre 4" xfId="45331" builtinId="19" hidden="1"/>
    <cellStyle name="Titre 4" xfId="45370" builtinId="19" hidden="1"/>
    <cellStyle name="Titre 4" xfId="45409" builtinId="19" hidden="1"/>
    <cellStyle name="Titre 4" xfId="45449" builtinId="19" hidden="1"/>
    <cellStyle name="Titre 4" xfId="45488" builtinId="19" hidden="1"/>
    <cellStyle name="Titre 4" xfId="45528" builtinId="19" hidden="1"/>
    <cellStyle name="Titre 4" xfId="45567" builtinId="19" hidden="1"/>
    <cellStyle name="Titre 4" xfId="45607" builtinId="19" hidden="1"/>
    <cellStyle name="Titre 4" xfId="45646" builtinId="19" hidden="1"/>
    <cellStyle name="Titre 4" xfId="45685" builtinId="19" hidden="1"/>
    <cellStyle name="Titre 4" xfId="45724" builtinId="19" hidden="1"/>
    <cellStyle name="Titre 4" xfId="45764" builtinId="19" hidden="1"/>
    <cellStyle name="Titre 4" xfId="45804" builtinId="19" hidden="1"/>
    <cellStyle name="Titre 4" xfId="45844" builtinId="19" hidden="1"/>
    <cellStyle name="Titre 4" xfId="45881" builtinId="19" hidden="1"/>
    <cellStyle name="Titre 4" xfId="45918" builtinId="19" hidden="1"/>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Vérification" xfId="90" builtinId="23" hidden="1"/>
    <cellStyle name="Vérification" xfId="127" builtinId="23" hidden="1"/>
    <cellStyle name="Vérification" xfId="52" builtinId="23" hidden="1"/>
    <cellStyle name="Vérification" xfId="165" builtinId="23" hidden="1"/>
    <cellStyle name="Vérification" xfId="203" builtinId="23" hidden="1"/>
    <cellStyle name="Vérification" xfId="241" builtinId="23" hidden="1"/>
    <cellStyle name="Vérification" xfId="279" builtinId="23" hidden="1"/>
    <cellStyle name="Vérification" xfId="318" builtinId="23" hidden="1"/>
    <cellStyle name="Vérification" xfId="358" builtinId="23" hidden="1"/>
    <cellStyle name="Vérification" xfId="397" builtinId="23" hidden="1"/>
    <cellStyle name="Vérification" xfId="435" builtinId="23" hidden="1"/>
    <cellStyle name="Vérification" xfId="474" builtinId="23" hidden="1"/>
    <cellStyle name="Vérification" xfId="513" builtinId="23" hidden="1"/>
    <cellStyle name="Vérification" xfId="552" builtinId="23" hidden="1"/>
    <cellStyle name="Vérification" xfId="592" builtinId="23" hidden="1"/>
    <cellStyle name="Vérification" xfId="631" builtinId="23" hidden="1"/>
    <cellStyle name="Vérification" xfId="669" builtinId="23" hidden="1"/>
    <cellStyle name="Vérification" xfId="708" builtinId="23" hidden="1"/>
    <cellStyle name="Vérification" xfId="747" builtinId="23" hidden="1"/>
    <cellStyle name="Vérification" xfId="786" builtinId="23" hidden="1"/>
    <cellStyle name="Vérification" xfId="826" builtinId="23" hidden="1"/>
    <cellStyle name="Vérification" xfId="865" builtinId="23" hidden="1"/>
    <cellStyle name="Vérification" xfId="905" builtinId="23" hidden="1"/>
    <cellStyle name="Vérification" xfId="944" builtinId="23" hidden="1"/>
    <cellStyle name="Vérification" xfId="984" builtinId="23" hidden="1"/>
    <cellStyle name="Vérification" xfId="1023" builtinId="23" hidden="1"/>
    <cellStyle name="Vérification" xfId="1062" builtinId="23" hidden="1"/>
    <cellStyle name="Vérification" xfId="1218" builtinId="23" hidden="1"/>
    <cellStyle name="Vérification" xfId="1258" builtinId="23" hidden="1"/>
    <cellStyle name="Vérification" xfId="1297" builtinId="23" hidden="1"/>
    <cellStyle name="Vérification" xfId="1335" builtinId="23" hidden="1"/>
    <cellStyle name="Vérification" xfId="1374" builtinId="23" hidden="1"/>
    <cellStyle name="Vérification" xfId="1413" builtinId="23" hidden="1"/>
    <cellStyle name="Vérification" xfId="1452" builtinId="23" hidden="1"/>
    <cellStyle name="Vérification" xfId="1492" builtinId="23" hidden="1"/>
    <cellStyle name="Vérification" xfId="1531" builtinId="23" hidden="1"/>
    <cellStyle name="Vérification" xfId="1569" builtinId="23" hidden="1"/>
    <cellStyle name="Vérification" xfId="1608" builtinId="23" hidden="1"/>
    <cellStyle name="Vérification" xfId="1647" builtinId="23" hidden="1"/>
    <cellStyle name="Vérification" xfId="1686" builtinId="23" hidden="1"/>
    <cellStyle name="Vérification" xfId="1726" builtinId="23" hidden="1"/>
    <cellStyle name="Vérification" xfId="1765" builtinId="23" hidden="1"/>
    <cellStyle name="Vérification" xfId="1806" builtinId="23" hidden="1"/>
    <cellStyle name="Vérification" xfId="1845" builtinId="23" hidden="1"/>
    <cellStyle name="Vérification" xfId="1885" builtinId="23" hidden="1"/>
    <cellStyle name="Vérification" xfId="1924" builtinId="23" hidden="1"/>
    <cellStyle name="Vérification" xfId="1960" builtinId="23" hidden="1"/>
    <cellStyle name="Vérification" xfId="1092" builtinId="23" hidden="1"/>
    <cellStyle name="Vérification" xfId="1997" builtinId="23" hidden="1"/>
    <cellStyle name="Vérification" xfId="2036" builtinId="23" hidden="1"/>
    <cellStyle name="Vérification" xfId="2074" builtinId="23" hidden="1"/>
    <cellStyle name="Vérification" xfId="2113" builtinId="23" hidden="1"/>
    <cellStyle name="Vérification" xfId="2152" builtinId="23" hidden="1"/>
    <cellStyle name="Vérification" xfId="2191" builtinId="23" hidden="1"/>
    <cellStyle name="Vérification" xfId="2231" builtinId="23" hidden="1"/>
    <cellStyle name="Vérification" xfId="2270" builtinId="23" hidden="1"/>
    <cellStyle name="Vérification" xfId="2308" builtinId="23" hidden="1"/>
    <cellStyle name="Vérification" xfId="2347" builtinId="23" hidden="1"/>
    <cellStyle name="Vérification" xfId="2386" builtinId="23" hidden="1"/>
    <cellStyle name="Vérification" xfId="2425" builtinId="23" hidden="1"/>
    <cellStyle name="Vérification" xfId="2465" builtinId="23" hidden="1"/>
    <cellStyle name="Vérification" xfId="2504" builtinId="23" hidden="1"/>
    <cellStyle name="Vérification" xfId="2544" builtinId="23" hidden="1"/>
    <cellStyle name="Vérification" xfId="2583" builtinId="23" hidden="1"/>
    <cellStyle name="Vérification" xfId="2623" builtinId="23" hidden="1"/>
    <cellStyle name="Vérification" xfId="2662" builtinId="23" hidden="1"/>
    <cellStyle name="Vérification" xfId="2693" builtinId="23" hidden="1"/>
    <cellStyle name="Vérification" xfId="1151" builtinId="23" hidden="1"/>
    <cellStyle name="Vérification" xfId="2707" builtinId="23" hidden="1"/>
    <cellStyle name="Vérification" xfId="2746" builtinId="23" hidden="1"/>
    <cellStyle name="Vérification" xfId="2784" builtinId="23" hidden="1"/>
    <cellStyle name="Vérification" xfId="2823" builtinId="23" hidden="1"/>
    <cellStyle name="Vérification" xfId="2862" builtinId="23" hidden="1"/>
    <cellStyle name="Vérification" xfId="2901" builtinId="23" hidden="1"/>
    <cellStyle name="Vérification" xfId="2941" builtinId="23" hidden="1"/>
    <cellStyle name="Vérification" xfId="2980" builtinId="23" hidden="1"/>
    <cellStyle name="Vérification" xfId="3018" builtinId="23" hidden="1"/>
    <cellStyle name="Vérification" xfId="3057" builtinId="23" hidden="1"/>
    <cellStyle name="Vérification" xfId="3096" builtinId="23" hidden="1"/>
    <cellStyle name="Vérification" xfId="3135" builtinId="23" hidden="1"/>
    <cellStyle name="Vérification" xfId="3175" builtinId="23" hidden="1"/>
    <cellStyle name="Vérification" xfId="3214" builtinId="23" hidden="1"/>
    <cellStyle name="Vérification" xfId="3254" builtinId="23" hidden="1"/>
    <cellStyle name="Vérification" xfId="3293" builtinId="23" hidden="1"/>
    <cellStyle name="Vérification" xfId="3333" builtinId="23" hidden="1"/>
    <cellStyle name="Vérification" xfId="3372" builtinId="23" hidden="1"/>
    <cellStyle name="Vérification" xfId="3411" builtinId="23" hidden="1"/>
    <cellStyle name="Vérification" xfId="3602" builtinId="23" hidden="1"/>
    <cellStyle name="Vérification" xfId="3646" builtinId="23" hidden="1"/>
    <cellStyle name="Vérification" xfId="3685" builtinId="23" hidden="1"/>
    <cellStyle name="Vérification" xfId="3723" builtinId="23" hidden="1"/>
    <cellStyle name="Vérification" xfId="3762" builtinId="23" hidden="1"/>
    <cellStyle name="Vérification" xfId="3801" builtinId="23" hidden="1"/>
    <cellStyle name="Vérification" xfId="3840" builtinId="23" hidden="1"/>
    <cellStyle name="Vérification" xfId="3880" builtinId="23" hidden="1"/>
    <cellStyle name="Vérification" xfId="3919" builtinId="23" hidden="1"/>
    <cellStyle name="Vérification" xfId="3957" builtinId="23" hidden="1"/>
    <cellStyle name="Vérification" xfId="3996" builtinId="23" hidden="1"/>
    <cellStyle name="Vérification" xfId="4039" builtinId="23" hidden="1"/>
    <cellStyle name="Vérification" xfId="4078" builtinId="23" hidden="1"/>
    <cellStyle name="Vérification" xfId="4118" builtinId="23" hidden="1"/>
    <cellStyle name="Vérification" xfId="4157" builtinId="23" hidden="1"/>
    <cellStyle name="Vérification" xfId="4198" builtinId="23" hidden="1"/>
    <cellStyle name="Vérification" xfId="4237" builtinId="23" hidden="1"/>
    <cellStyle name="Vérification" xfId="4277" builtinId="23" hidden="1"/>
    <cellStyle name="Vérification" xfId="4316" builtinId="23" hidden="1"/>
    <cellStyle name="Vérification" xfId="4372" builtinId="23" hidden="1"/>
    <cellStyle name="Vérification" xfId="4528" builtinId="23" hidden="1"/>
    <cellStyle name="Vérification" xfId="4572" builtinId="23" hidden="1"/>
    <cellStyle name="Vérification" xfId="4611" builtinId="23" hidden="1"/>
    <cellStyle name="Vérification" xfId="4649" builtinId="23" hidden="1"/>
    <cellStyle name="Vérification" xfId="4688" builtinId="23" hidden="1"/>
    <cellStyle name="Vérification" xfId="4727" builtinId="23" hidden="1"/>
    <cellStyle name="Vérification" xfId="4766" builtinId="23" hidden="1"/>
    <cellStyle name="Vérification" xfId="4806" builtinId="23" hidden="1"/>
    <cellStyle name="Vérification" xfId="4845" builtinId="23" hidden="1"/>
    <cellStyle name="Vérification" xfId="4883" builtinId="23" hidden="1"/>
    <cellStyle name="Vérification" xfId="4922" builtinId="23" hidden="1"/>
    <cellStyle name="Vérification" xfId="4965" builtinId="23" hidden="1"/>
    <cellStyle name="Vérification" xfId="5004" builtinId="23" hidden="1"/>
    <cellStyle name="Vérification" xfId="5044" builtinId="23" hidden="1"/>
    <cellStyle name="Vérification" xfId="5083" builtinId="23" hidden="1"/>
    <cellStyle name="Vérification" xfId="5124" builtinId="23" hidden="1"/>
    <cellStyle name="Vérification" xfId="5163" builtinId="23" hidden="1"/>
    <cellStyle name="Vérification" xfId="5203" builtinId="23" hidden="1"/>
    <cellStyle name="Vérification" xfId="5242" builtinId="23" hidden="1"/>
    <cellStyle name="Vérification" xfId="5278" builtinId="23" hidden="1"/>
    <cellStyle name="Vérification" xfId="4402" builtinId="23" hidden="1"/>
    <cellStyle name="Vérification" xfId="5315" builtinId="23" hidden="1"/>
    <cellStyle name="Vérification" xfId="5354" builtinId="23" hidden="1"/>
    <cellStyle name="Vérification" xfId="5392" builtinId="23" hidden="1"/>
    <cellStyle name="Vérification" xfId="5431" builtinId="23" hidden="1"/>
    <cellStyle name="Vérification" xfId="5470" builtinId="23" hidden="1"/>
    <cellStyle name="Vérification" xfId="5509" builtinId="23" hidden="1"/>
    <cellStyle name="Vérification" xfId="5549" builtinId="23" hidden="1"/>
    <cellStyle name="Vérification" xfId="5588" builtinId="23" hidden="1"/>
    <cellStyle name="Vérification" xfId="5626" builtinId="23" hidden="1"/>
    <cellStyle name="Vérification" xfId="5665" builtinId="23" hidden="1"/>
    <cellStyle name="Vérification" xfId="5704" builtinId="23" hidden="1"/>
    <cellStyle name="Vérification" xfId="5743" builtinId="23" hidden="1"/>
    <cellStyle name="Vérification" xfId="5783" builtinId="23" hidden="1"/>
    <cellStyle name="Vérification" xfId="5822" builtinId="23" hidden="1"/>
    <cellStyle name="Vérification" xfId="5862" builtinId="23" hidden="1"/>
    <cellStyle name="Vérification" xfId="5901" builtinId="23" hidden="1"/>
    <cellStyle name="Vérification" xfId="5941" builtinId="23" hidden="1"/>
    <cellStyle name="Vérification" xfId="5980" builtinId="23" hidden="1"/>
    <cellStyle name="Vérification" xfId="6011" builtinId="23" hidden="1"/>
    <cellStyle name="Vérification" xfId="4461" builtinId="23" hidden="1"/>
    <cellStyle name="Vérification" xfId="6025" builtinId="23" hidden="1"/>
    <cellStyle name="Vérification" xfId="6064" builtinId="23" hidden="1"/>
    <cellStyle name="Vérification" xfId="6102" builtinId="23" hidden="1"/>
    <cellStyle name="Vérification" xfId="6141" builtinId="23" hidden="1"/>
    <cellStyle name="Vérification" xfId="6180" builtinId="23" hidden="1"/>
    <cellStyle name="Vérification" xfId="6219" builtinId="23" hidden="1"/>
    <cellStyle name="Vérification" xfId="6259" builtinId="23" hidden="1"/>
    <cellStyle name="Vérification" xfId="6298" builtinId="23" hidden="1"/>
    <cellStyle name="Vérification" xfId="6336" builtinId="23" hidden="1"/>
    <cellStyle name="Vérification" xfId="6375" builtinId="23" hidden="1"/>
    <cellStyle name="Vérification" xfId="6414" builtinId="23" hidden="1"/>
    <cellStyle name="Vérification" xfId="6453" builtinId="23" hidden="1"/>
    <cellStyle name="Vérification" xfId="6493" builtinId="23" hidden="1"/>
    <cellStyle name="Vérification" xfId="6532" builtinId="23" hidden="1"/>
    <cellStyle name="Vérification" xfId="6572" builtinId="23" hidden="1"/>
    <cellStyle name="Vérification" xfId="6611" builtinId="23" hidden="1"/>
    <cellStyle name="Vérification" xfId="6651" builtinId="23" hidden="1"/>
    <cellStyle name="Vérification" xfId="6690" builtinId="23" hidden="1"/>
    <cellStyle name="Vérification" xfId="4359" builtinId="23" hidden="1"/>
    <cellStyle name="Vérification" xfId="3451" builtinId="23" hidden="1"/>
    <cellStyle name="Vérification" xfId="6745" builtinId="23" hidden="1"/>
    <cellStyle name="Vérification" xfId="6784" builtinId="23" hidden="1"/>
    <cellStyle name="Vérification" xfId="6822" builtinId="23" hidden="1"/>
    <cellStyle name="Vérification" xfId="6861" builtinId="23" hidden="1"/>
    <cellStyle name="Vérification" xfId="6900" builtinId="23" hidden="1"/>
    <cellStyle name="Vérification" xfId="6939" builtinId="23" hidden="1"/>
    <cellStyle name="Vérification" xfId="6979" builtinId="23" hidden="1"/>
    <cellStyle name="Vérification" xfId="7018" builtinId="23" hidden="1"/>
    <cellStyle name="Vérification" xfId="7056" builtinId="23" hidden="1"/>
    <cellStyle name="Vérification" xfId="7095" builtinId="23" hidden="1"/>
    <cellStyle name="Vérification" xfId="7136" builtinId="23" hidden="1"/>
    <cellStyle name="Vérification" xfId="7175" builtinId="23" hidden="1"/>
    <cellStyle name="Vérification" xfId="7215" builtinId="23" hidden="1"/>
    <cellStyle name="Vérification" xfId="7254" builtinId="23" hidden="1"/>
    <cellStyle name="Vérification" xfId="7295" builtinId="23" hidden="1"/>
    <cellStyle name="Vérification" xfId="7334" builtinId="23" hidden="1"/>
    <cellStyle name="Vérification" xfId="7374" builtinId="23" hidden="1"/>
    <cellStyle name="Vérification" xfId="7413" builtinId="23" hidden="1"/>
    <cellStyle name="Vérification" xfId="7463" builtinId="23" hidden="1"/>
    <cellStyle name="Vérification" xfId="7619" builtinId="23" hidden="1"/>
    <cellStyle name="Vérification" xfId="7661" builtinId="23" hidden="1"/>
    <cellStyle name="Vérification" xfId="7700" builtinId="23" hidden="1"/>
    <cellStyle name="Vérification" xfId="7738" builtinId="23" hidden="1"/>
    <cellStyle name="Vérification" xfId="7777" builtinId="23" hidden="1"/>
    <cellStyle name="Vérification" xfId="7816" builtinId="23" hidden="1"/>
    <cellStyle name="Vérification" xfId="7855" builtinId="23" hidden="1"/>
    <cellStyle name="Vérification" xfId="7895" builtinId="23" hidden="1"/>
    <cellStyle name="Vérification" xfId="7934" builtinId="23" hidden="1"/>
    <cellStyle name="Vérification" xfId="7972" builtinId="23" hidden="1"/>
    <cellStyle name="Vérification" xfId="8011" builtinId="23" hidden="1"/>
    <cellStyle name="Vérification" xfId="8052" builtinId="23" hidden="1"/>
    <cellStyle name="Vérification" xfId="8091" builtinId="23" hidden="1"/>
    <cellStyle name="Vérification" xfId="8131" builtinId="23" hidden="1"/>
    <cellStyle name="Vérification" xfId="8170" builtinId="23" hidden="1"/>
    <cellStyle name="Vérification" xfId="8211" builtinId="23" hidden="1"/>
    <cellStyle name="Vérification" xfId="8250" builtinId="23" hidden="1"/>
    <cellStyle name="Vérification" xfId="8290" builtinId="23" hidden="1"/>
    <cellStyle name="Vérification" xfId="8329" builtinId="23" hidden="1"/>
    <cellStyle name="Vérification" xfId="8365" builtinId="23" hidden="1"/>
    <cellStyle name="Vérification" xfId="7493" builtinId="23" hidden="1"/>
    <cellStyle name="Vérification" xfId="8402" builtinId="23" hidden="1"/>
    <cellStyle name="Vérification" xfId="8441" builtinId="23" hidden="1"/>
    <cellStyle name="Vérification" xfId="8479" builtinId="23" hidden="1"/>
    <cellStyle name="Vérification" xfId="8518" builtinId="23" hidden="1"/>
    <cellStyle name="Vérification" xfId="8557" builtinId="23" hidden="1"/>
    <cellStyle name="Vérification" xfId="8596" builtinId="23" hidden="1"/>
    <cellStyle name="Vérification" xfId="8636" builtinId="23" hidden="1"/>
    <cellStyle name="Vérification" xfId="8675" builtinId="23" hidden="1"/>
    <cellStyle name="Vérification" xfId="8713" builtinId="23" hidden="1"/>
    <cellStyle name="Vérification" xfId="8752" builtinId="23" hidden="1"/>
    <cellStyle name="Vérification" xfId="8791" builtinId="23" hidden="1"/>
    <cellStyle name="Vérification" xfId="8830" builtinId="23" hidden="1"/>
    <cellStyle name="Vérification" xfId="8870" builtinId="23" hidden="1"/>
    <cellStyle name="Vérification" xfId="8909" builtinId="23" hidden="1"/>
    <cellStyle name="Vérification" xfId="8949" builtinId="23" hidden="1"/>
    <cellStyle name="Vérification" xfId="8988" builtinId="23" hidden="1"/>
    <cellStyle name="Vérification" xfId="9028" builtinId="23" hidden="1"/>
    <cellStyle name="Vérification" xfId="9067" builtinId="23" hidden="1"/>
    <cellStyle name="Vérification" xfId="9098" builtinId="23" hidden="1"/>
    <cellStyle name="Vérification" xfId="7552" builtinId="23" hidden="1"/>
    <cellStyle name="Vérification" xfId="9112" builtinId="23" hidden="1"/>
    <cellStyle name="Vérification" xfId="9151" builtinId="23" hidden="1"/>
    <cellStyle name="Vérification" xfId="9189" builtinId="23" hidden="1"/>
    <cellStyle name="Vérification" xfId="9228" builtinId="23" hidden="1"/>
    <cellStyle name="Vérification" xfId="9267" builtinId="23" hidden="1"/>
    <cellStyle name="Vérification" xfId="9306" builtinId="23" hidden="1"/>
    <cellStyle name="Vérification" xfId="9346" builtinId="23" hidden="1"/>
    <cellStyle name="Vérification" xfId="9385" builtinId="23" hidden="1"/>
    <cellStyle name="Vérification" xfId="9423" builtinId="23" hidden="1"/>
    <cellStyle name="Vérification" xfId="9462" builtinId="23" hidden="1"/>
    <cellStyle name="Vérification" xfId="9501" builtinId="23" hidden="1"/>
    <cellStyle name="Vérification" xfId="9540" builtinId="23" hidden="1"/>
    <cellStyle name="Vérification" xfId="9580" builtinId="23" hidden="1"/>
    <cellStyle name="Vérification" xfId="9619" builtinId="23" hidden="1"/>
    <cellStyle name="Vérification" xfId="9659" builtinId="23" hidden="1"/>
    <cellStyle name="Vérification" xfId="9698" builtinId="23" hidden="1"/>
    <cellStyle name="Vérification" xfId="9738" builtinId="23" hidden="1"/>
    <cellStyle name="Vérification" xfId="9777" builtinId="23" hidden="1"/>
    <cellStyle name="Vérification" xfId="3548" builtinId="23" hidden="1"/>
    <cellStyle name="Vérification" xfId="9817" builtinId="23" hidden="1"/>
    <cellStyle name="Vérification" xfId="9857" builtinId="23" hidden="1"/>
    <cellStyle name="Vérification" xfId="9896" builtinId="23" hidden="1"/>
    <cellStyle name="Vérification" xfId="9934" builtinId="23" hidden="1"/>
    <cellStyle name="Vérification" xfId="9973" builtinId="23" hidden="1"/>
    <cellStyle name="Vérification" xfId="10012" builtinId="23" hidden="1"/>
    <cellStyle name="Vérification" xfId="10051" builtinId="23" hidden="1"/>
    <cellStyle name="Vérification" xfId="10091" builtinId="23" hidden="1"/>
    <cellStyle name="Vérification" xfId="10130" builtinId="23" hidden="1"/>
    <cellStyle name="Vérification" xfId="10168" builtinId="23" hidden="1"/>
    <cellStyle name="Vérification" xfId="10207" builtinId="23" hidden="1"/>
    <cellStyle name="Vérification" xfId="10246" builtinId="23" hidden="1"/>
    <cellStyle name="Vérification" xfId="10285" builtinId="23" hidden="1"/>
    <cellStyle name="Vérification" xfId="10325" builtinId="23" hidden="1"/>
    <cellStyle name="Vérification" xfId="10364" builtinId="23" hidden="1"/>
    <cellStyle name="Vérification" xfId="10404" builtinId="23" hidden="1"/>
    <cellStyle name="Vérification" xfId="10443" builtinId="23" hidden="1"/>
    <cellStyle name="Vérification" xfId="10483" builtinId="23" hidden="1"/>
    <cellStyle name="Vérification" xfId="10522" builtinId="23" hidden="1"/>
    <cellStyle name="Vérification" xfId="10561" builtinId="23" hidden="1"/>
    <cellStyle name="Vérification" xfId="10717" builtinId="23" hidden="1"/>
    <cellStyle name="Vérification" xfId="10757" builtinId="23" hidden="1"/>
    <cellStyle name="Vérification" xfId="10796" builtinId="23" hidden="1"/>
    <cellStyle name="Vérification" xfId="10834" builtinId="23" hidden="1"/>
    <cellStyle name="Vérification" xfId="10873" builtinId="23" hidden="1"/>
    <cellStyle name="Vérification" xfId="10912" builtinId="23" hidden="1"/>
    <cellStyle name="Vérification" xfId="10951" builtinId="23" hidden="1"/>
    <cellStyle name="Vérification" xfId="10991" builtinId="23" hidden="1"/>
    <cellStyle name="Vérification" xfId="11030" builtinId="23" hidden="1"/>
    <cellStyle name="Vérification" xfId="11068" builtinId="23" hidden="1"/>
    <cellStyle name="Vérification" xfId="11107" builtinId="23" hidden="1"/>
    <cellStyle name="Vérification" xfId="11146" builtinId="23" hidden="1"/>
    <cellStyle name="Vérification" xfId="11185" builtinId="23" hidden="1"/>
    <cellStyle name="Vérification" xfId="11225" builtinId="23" hidden="1"/>
    <cellStyle name="Vérification" xfId="11264" builtinId="23" hidden="1"/>
    <cellStyle name="Vérification" xfId="11305" builtinId="23" hidden="1"/>
    <cellStyle name="Vérification" xfId="11344" builtinId="23" hidden="1"/>
    <cellStyle name="Vérification" xfId="11384" builtinId="23" hidden="1"/>
    <cellStyle name="Vérification" xfId="11423" builtinId="23" hidden="1"/>
    <cellStyle name="Vérification" xfId="11459" builtinId="23" hidden="1"/>
    <cellStyle name="Vérification" xfId="10591" builtinId="23" hidden="1"/>
    <cellStyle name="Vérification" xfId="11496" builtinId="23" hidden="1"/>
    <cellStyle name="Vérification" xfId="11535" builtinId="23" hidden="1"/>
    <cellStyle name="Vérification" xfId="11573" builtinId="23" hidden="1"/>
    <cellStyle name="Vérification" xfId="11612" builtinId="23" hidden="1"/>
    <cellStyle name="Vérification" xfId="11651" builtinId="23" hidden="1"/>
    <cellStyle name="Vérification" xfId="11690" builtinId="23" hidden="1"/>
    <cellStyle name="Vérification" xfId="11730" builtinId="23" hidden="1"/>
    <cellStyle name="Vérification" xfId="11769" builtinId="23" hidden="1"/>
    <cellStyle name="Vérification" xfId="11807" builtinId="23" hidden="1"/>
    <cellStyle name="Vérification" xfId="11846" builtinId="23" hidden="1"/>
    <cellStyle name="Vérification" xfId="11885" builtinId="23" hidden="1"/>
    <cellStyle name="Vérification" xfId="11924" builtinId="23" hidden="1"/>
    <cellStyle name="Vérification" xfId="11964" builtinId="23" hidden="1"/>
    <cellStyle name="Vérification" xfId="12003" builtinId="23" hidden="1"/>
    <cellStyle name="Vérification" xfId="12043" builtinId="23" hidden="1"/>
    <cellStyle name="Vérification" xfId="12082" builtinId="23" hidden="1"/>
    <cellStyle name="Vérification" xfId="12122" builtinId="23" hidden="1"/>
    <cellStyle name="Vérification" xfId="12161" builtinId="23" hidden="1"/>
    <cellStyle name="Vérification" xfId="12192" builtinId="23" hidden="1"/>
    <cellStyle name="Vérification" xfId="10650" builtinId="23" hidden="1"/>
    <cellStyle name="Vérification" xfId="12206" builtinId="23" hidden="1"/>
    <cellStyle name="Vérification" xfId="12245" builtinId="23" hidden="1"/>
    <cellStyle name="Vérification" xfId="12283" builtinId="23" hidden="1"/>
    <cellStyle name="Vérification" xfId="12322" builtinId="23" hidden="1"/>
    <cellStyle name="Vérification" xfId="12361" builtinId="23" hidden="1"/>
    <cellStyle name="Vérification" xfId="12400" builtinId="23" hidden="1"/>
    <cellStyle name="Vérification" xfId="12440" builtinId="23" hidden="1"/>
    <cellStyle name="Vérification" xfId="12479" builtinId="23" hidden="1"/>
    <cellStyle name="Vérification" xfId="12517" builtinId="23" hidden="1"/>
    <cellStyle name="Vérification" xfId="12556" builtinId="23" hidden="1"/>
    <cellStyle name="Vérification" xfId="12595" builtinId="23" hidden="1"/>
    <cellStyle name="Vérification" xfId="12634" builtinId="23" hidden="1"/>
    <cellStyle name="Vérification" xfId="12674" builtinId="23" hidden="1"/>
    <cellStyle name="Vérification" xfId="12713" builtinId="23" hidden="1"/>
    <cellStyle name="Vérification" xfId="12753" builtinId="23" hidden="1"/>
    <cellStyle name="Vérification" xfId="12792" builtinId="23" hidden="1"/>
    <cellStyle name="Vérification" xfId="12832" builtinId="23" hidden="1"/>
    <cellStyle name="Vérification" xfId="12871" builtinId="23" hidden="1"/>
    <cellStyle name="Vérification" xfId="12910" builtinId="23" hidden="1"/>
    <cellStyle name="Vérification" xfId="12949" builtinId="23" hidden="1"/>
    <cellStyle name="Vérification" xfId="12989" builtinId="23" hidden="1"/>
    <cellStyle name="Vérification" xfId="13028" builtinId="23" hidden="1"/>
    <cellStyle name="Vérification" xfId="13066" builtinId="23" hidden="1"/>
    <cellStyle name="Vérification" xfId="13105" builtinId="23" hidden="1"/>
    <cellStyle name="Vérification" xfId="13144" builtinId="23" hidden="1"/>
    <cellStyle name="Vérification" xfId="13183" builtinId="23" hidden="1"/>
    <cellStyle name="Vérification" xfId="13223" builtinId="23" hidden="1"/>
    <cellStyle name="Vérification" xfId="13262" builtinId="23" hidden="1"/>
    <cellStyle name="Vérification" xfId="13300" builtinId="23" hidden="1"/>
    <cellStyle name="Vérification" xfId="13339" builtinId="23" hidden="1"/>
    <cellStyle name="Vérification" xfId="13378" builtinId="23" hidden="1"/>
    <cellStyle name="Vérification" xfId="13417" builtinId="23" hidden="1"/>
    <cellStyle name="Vérification" xfId="13457" builtinId="23" hidden="1"/>
    <cellStyle name="Vérification" xfId="13496" builtinId="23" hidden="1"/>
    <cellStyle name="Vérification" xfId="13536" builtinId="23" hidden="1"/>
    <cellStyle name="Vérification" xfId="13575" builtinId="23" hidden="1"/>
    <cellStyle name="Vérification" xfId="13615" builtinId="23" hidden="1"/>
    <cellStyle name="Vérification" xfId="13654" builtinId="23" hidden="1"/>
    <cellStyle name="Vérification" xfId="13693" builtinId="23" hidden="1"/>
    <cellStyle name="Vérification" xfId="13849" builtinId="23" hidden="1"/>
    <cellStyle name="Vérification" xfId="13889" builtinId="23" hidden="1"/>
    <cellStyle name="Vérification" xfId="13928" builtinId="23" hidden="1"/>
    <cellStyle name="Vérification" xfId="13966" builtinId="23" hidden="1"/>
    <cellStyle name="Vérification" xfId="14005" builtinId="23" hidden="1"/>
    <cellStyle name="Vérification" xfId="14044" builtinId="23" hidden="1"/>
    <cellStyle name="Vérification" xfId="14083" builtinId="23" hidden="1"/>
    <cellStyle name="Vérification" xfId="14123" builtinId="23" hidden="1"/>
    <cellStyle name="Vérification" xfId="14162" builtinId="23" hidden="1"/>
    <cellStyle name="Vérification" xfId="14200" builtinId="23" hidden="1"/>
    <cellStyle name="Vérification" xfId="14239" builtinId="23" hidden="1"/>
    <cellStyle name="Vérification" xfId="14278" builtinId="23" hidden="1"/>
    <cellStyle name="Vérification" xfId="14317" builtinId="23" hidden="1"/>
    <cellStyle name="Vérification" xfId="14357" builtinId="23" hidden="1"/>
    <cellStyle name="Vérification" xfId="14396" builtinId="23" hidden="1"/>
    <cellStyle name="Vérification" xfId="14437" builtinId="23" hidden="1"/>
    <cellStyle name="Vérification" xfId="14476" builtinId="23" hidden="1"/>
    <cellStyle name="Vérification" xfId="14516" builtinId="23" hidden="1"/>
    <cellStyle name="Vérification" xfId="14555" builtinId="23" hidden="1"/>
    <cellStyle name="Vérification" xfId="14591" builtinId="23" hidden="1"/>
    <cellStyle name="Vérification" xfId="13723" builtinId="23" hidden="1"/>
    <cellStyle name="Vérification" xfId="14628" builtinId="23" hidden="1"/>
    <cellStyle name="Vérification" xfId="14667" builtinId="23" hidden="1"/>
    <cellStyle name="Vérification" xfId="14705" builtinId="23" hidden="1"/>
    <cellStyle name="Vérification" xfId="14744" builtinId="23" hidden="1"/>
    <cellStyle name="Vérification" xfId="14783" builtinId="23" hidden="1"/>
    <cellStyle name="Vérification" xfId="14822" builtinId="23" hidden="1"/>
    <cellStyle name="Vérification" xfId="14862" builtinId="23" hidden="1"/>
    <cellStyle name="Vérification" xfId="14901" builtinId="23" hidden="1"/>
    <cellStyle name="Vérification" xfId="14939" builtinId="23" hidden="1"/>
    <cellStyle name="Vérification" xfId="14978" builtinId="23" hidden="1"/>
    <cellStyle name="Vérification" xfId="15017" builtinId="23" hidden="1"/>
    <cellStyle name="Vérification" xfId="15056" builtinId="23" hidden="1"/>
    <cellStyle name="Vérification" xfId="15096" builtinId="23" hidden="1"/>
    <cellStyle name="Vérification" xfId="15135" builtinId="23" hidden="1"/>
    <cellStyle name="Vérification" xfId="15175" builtinId="23" hidden="1"/>
    <cellStyle name="Vérification" xfId="15214" builtinId="23" hidden="1"/>
    <cellStyle name="Vérification" xfId="15254" builtinId="23" hidden="1"/>
    <cellStyle name="Vérification" xfId="15293" builtinId="23" hidden="1"/>
    <cellStyle name="Vérification" xfId="15324" builtinId="23" hidden="1"/>
    <cellStyle name="Vérification" xfId="13782" builtinId="23" hidden="1"/>
    <cellStyle name="Vérification" xfId="15338" builtinId="23" hidden="1"/>
    <cellStyle name="Vérification" xfId="15377" builtinId="23" hidden="1"/>
    <cellStyle name="Vérification" xfId="15415" builtinId="23" hidden="1"/>
    <cellStyle name="Vérification" xfId="15454" builtinId="23" hidden="1"/>
    <cellStyle name="Vérification" xfId="15493" builtinId="23" hidden="1"/>
    <cellStyle name="Vérification" xfId="15532" builtinId="23" hidden="1"/>
    <cellStyle name="Vérification" xfId="15572" builtinId="23" hidden="1"/>
    <cellStyle name="Vérification" xfId="15611" builtinId="23" hidden="1"/>
    <cellStyle name="Vérification" xfId="15649" builtinId="23" hidden="1"/>
    <cellStyle name="Vérification" xfId="15688" builtinId="23" hidden="1"/>
    <cellStyle name="Vérification" xfId="15727" builtinId="23" hidden="1"/>
    <cellStyle name="Vérification" xfId="15766" builtinId="23" hidden="1"/>
    <cellStyle name="Vérification" xfId="15806" builtinId="23" hidden="1"/>
    <cellStyle name="Vérification" xfId="15845" builtinId="23" hidden="1"/>
    <cellStyle name="Vérification" xfId="15885" builtinId="23" hidden="1"/>
    <cellStyle name="Vérification" xfId="15924" builtinId="23" hidden="1"/>
    <cellStyle name="Vérification" xfId="15964" builtinId="23" hidden="1"/>
    <cellStyle name="Vérification" xfId="16003" builtinId="23" hidden="1"/>
    <cellStyle name="Vérification" xfId="7450" builtinId="23" hidden="1"/>
    <cellStyle name="Vérification" xfId="4949" builtinId="23" hidden="1"/>
    <cellStyle name="Vérification" xfId="16056" builtinId="23" hidden="1"/>
    <cellStyle name="Vérification" xfId="16095" builtinId="23" hidden="1"/>
    <cellStyle name="Vérification" xfId="16133" builtinId="23" hidden="1"/>
    <cellStyle name="Vérification" xfId="16172" builtinId="23" hidden="1"/>
    <cellStyle name="Vérification" xfId="16211" builtinId="23" hidden="1"/>
    <cellStyle name="Vérification" xfId="16250" builtinId="23" hidden="1"/>
    <cellStyle name="Vérification" xfId="16290" builtinId="23" hidden="1"/>
    <cellStyle name="Vérification" xfId="16329" builtinId="23" hidden="1"/>
    <cellStyle name="Vérification" xfId="16367" builtinId="23" hidden="1"/>
    <cellStyle name="Vérification" xfId="16406" builtinId="23" hidden="1"/>
    <cellStyle name="Vérification" xfId="16445" builtinId="23" hidden="1"/>
    <cellStyle name="Vérification" xfId="16484" builtinId="23" hidden="1"/>
    <cellStyle name="Vérification" xfId="16524" builtinId="23" hidden="1"/>
    <cellStyle name="Vérification" xfId="16563" builtinId="23" hidden="1"/>
    <cellStyle name="Vérification" xfId="16603" builtinId="23" hidden="1"/>
    <cellStyle name="Vérification" xfId="16642" builtinId="23" hidden="1"/>
    <cellStyle name="Vérification" xfId="16682" builtinId="23" hidden="1"/>
    <cellStyle name="Vérification" xfId="16721" builtinId="23" hidden="1"/>
    <cellStyle name="Vérification" xfId="16760" builtinId="23" hidden="1"/>
    <cellStyle name="Vérification" xfId="16916" builtinId="23" hidden="1"/>
    <cellStyle name="Vérification" xfId="16956" builtinId="23" hidden="1"/>
    <cellStyle name="Vérification" xfId="16995" builtinId="23" hidden="1"/>
    <cellStyle name="Vérification" xfId="17033" builtinId="23" hidden="1"/>
    <cellStyle name="Vérification" xfId="17072" builtinId="23" hidden="1"/>
    <cellStyle name="Vérification" xfId="17111" builtinId="23" hidden="1"/>
    <cellStyle name="Vérification" xfId="17150" builtinId="23" hidden="1"/>
    <cellStyle name="Vérification" xfId="17190" builtinId="23" hidden="1"/>
    <cellStyle name="Vérification" xfId="17229" builtinId="23" hidden="1"/>
    <cellStyle name="Vérification" xfId="17267" builtinId="23" hidden="1"/>
    <cellStyle name="Vérification" xfId="17306" builtinId="23" hidden="1"/>
    <cellStyle name="Vérification" xfId="17345" builtinId="23" hidden="1"/>
    <cellStyle name="Vérification" xfId="17384" builtinId="23" hidden="1"/>
    <cellStyle name="Vérification" xfId="17424" builtinId="23" hidden="1"/>
    <cellStyle name="Vérification" xfId="17463" builtinId="23" hidden="1"/>
    <cellStyle name="Vérification" xfId="17504" builtinId="23" hidden="1"/>
    <cellStyle name="Vérification" xfId="17543" builtinId="23" hidden="1"/>
    <cellStyle name="Vérification" xfId="17583" builtinId="23" hidden="1"/>
    <cellStyle name="Vérification" xfId="17622" builtinId="23" hidden="1"/>
    <cellStyle name="Vérification" xfId="17658" builtinId="23" hidden="1"/>
    <cellStyle name="Vérification" xfId="16790" builtinId="23" hidden="1"/>
    <cellStyle name="Vérification" xfId="17695" builtinId="23" hidden="1"/>
    <cellStyle name="Vérification" xfId="17734" builtinId="23" hidden="1"/>
    <cellStyle name="Vérification" xfId="17772" builtinId="23" hidden="1"/>
    <cellStyle name="Vérification" xfId="17811" builtinId="23" hidden="1"/>
    <cellStyle name="Vérification" xfId="17850" builtinId="23" hidden="1"/>
    <cellStyle name="Vérification" xfId="17889" builtinId="23" hidden="1"/>
    <cellStyle name="Vérification" xfId="17929" builtinId="23" hidden="1"/>
    <cellStyle name="Vérification" xfId="17968" builtinId="23" hidden="1"/>
    <cellStyle name="Vérification" xfId="18006" builtinId="23" hidden="1"/>
    <cellStyle name="Vérification" xfId="18045" builtinId="23" hidden="1"/>
    <cellStyle name="Vérification" xfId="18084" builtinId="23" hidden="1"/>
    <cellStyle name="Vérification" xfId="18123" builtinId="23" hidden="1"/>
    <cellStyle name="Vérification" xfId="18163" builtinId="23" hidden="1"/>
    <cellStyle name="Vérification" xfId="18202" builtinId="23" hidden="1"/>
    <cellStyle name="Vérification" xfId="18242" builtinId="23" hidden="1"/>
    <cellStyle name="Vérification" xfId="18281" builtinId="23" hidden="1"/>
    <cellStyle name="Vérification" xfId="18321" builtinId="23" hidden="1"/>
    <cellStyle name="Vérification" xfId="18360" builtinId="23" hidden="1"/>
    <cellStyle name="Vérification" xfId="18391" builtinId="23" hidden="1"/>
    <cellStyle name="Vérification" xfId="16849" builtinId="23" hidden="1"/>
    <cellStyle name="Vérification" xfId="18405" builtinId="23" hidden="1"/>
    <cellStyle name="Vérification" xfId="18444" builtinId="23" hidden="1"/>
    <cellStyle name="Vérification" xfId="18482" builtinId="23" hidden="1"/>
    <cellStyle name="Vérification" xfId="18521" builtinId="23" hidden="1"/>
    <cellStyle name="Vérification" xfId="18560" builtinId="23" hidden="1"/>
    <cellStyle name="Vérification" xfId="18599" builtinId="23" hidden="1"/>
    <cellStyle name="Vérification" xfId="18639" builtinId="23" hidden="1"/>
    <cellStyle name="Vérification" xfId="18678" builtinId="23" hidden="1"/>
    <cellStyle name="Vérification" xfId="18716" builtinId="23" hidden="1"/>
    <cellStyle name="Vérification" xfId="18755" builtinId="23" hidden="1"/>
    <cellStyle name="Vérification" xfId="18794" builtinId="23" hidden="1"/>
    <cellStyle name="Vérification" xfId="18833" builtinId="23" hidden="1"/>
    <cellStyle name="Vérification" xfId="18873" builtinId="23" hidden="1"/>
    <cellStyle name="Vérification" xfId="18912" builtinId="23" hidden="1"/>
    <cellStyle name="Vérification" xfId="18952" builtinId="23" hidden="1"/>
    <cellStyle name="Vérification" xfId="18991" builtinId="23" hidden="1"/>
    <cellStyle name="Vérification" xfId="19031" builtinId="23" hidden="1"/>
    <cellStyle name="Vérification" xfId="19070" builtinId="23" hidden="1"/>
    <cellStyle name="Vérification" xfId="3499" builtinId="23" hidden="1"/>
    <cellStyle name="Vérification" xfId="19190" builtinId="23" hidden="1"/>
    <cellStyle name="Vérification" xfId="19230" builtinId="23" hidden="1"/>
    <cellStyle name="Vérification" xfId="19269" builtinId="23" hidden="1"/>
    <cellStyle name="Vérification" xfId="19307" builtinId="23" hidden="1"/>
    <cellStyle name="Vérification" xfId="19346" builtinId="23" hidden="1"/>
    <cellStyle name="Vérification" xfId="19385" builtinId="23" hidden="1"/>
    <cellStyle name="Vérification" xfId="19424" builtinId="23" hidden="1"/>
    <cellStyle name="Vérification" xfId="19464" builtinId="23" hidden="1"/>
    <cellStyle name="Vérification" xfId="19503" builtinId="23" hidden="1"/>
    <cellStyle name="Vérification" xfId="19541" builtinId="23" hidden="1"/>
    <cellStyle name="Vérification" xfId="19580" builtinId="23" hidden="1"/>
    <cellStyle name="Vérification" xfId="19619" builtinId="23" hidden="1"/>
    <cellStyle name="Vérification" xfId="19658" builtinId="23" hidden="1"/>
    <cellStyle name="Vérification" xfId="19698" builtinId="23" hidden="1"/>
    <cellStyle name="Vérification" xfId="19737" builtinId="23" hidden="1"/>
    <cellStyle name="Vérification" xfId="19777" builtinId="23" hidden="1"/>
    <cellStyle name="Vérification" xfId="19816" builtinId="23" hidden="1"/>
    <cellStyle name="Vérification" xfId="19856" builtinId="23" hidden="1"/>
    <cellStyle name="Vérification" xfId="19895" builtinId="23" hidden="1"/>
    <cellStyle name="Vérification" xfId="19946" builtinId="23" hidden="1"/>
    <cellStyle name="Vérification" xfId="20102" builtinId="23" hidden="1"/>
    <cellStyle name="Vérification" xfId="20142" builtinId="23" hidden="1"/>
    <cellStyle name="Vérification" xfId="20181" builtinId="23" hidden="1"/>
    <cellStyle name="Vérification" xfId="20219" builtinId="23" hidden="1"/>
    <cellStyle name="Vérification" xfId="20258" builtinId="23" hidden="1"/>
    <cellStyle name="Vérification" xfId="20297" builtinId="23" hidden="1"/>
    <cellStyle name="Vérification" xfId="20336" builtinId="23" hidden="1"/>
    <cellStyle name="Vérification" xfId="20376" builtinId="23" hidden="1"/>
    <cellStyle name="Vérification" xfId="20415" builtinId="23" hidden="1"/>
    <cellStyle name="Vérification" xfId="20453" builtinId="23" hidden="1"/>
    <cellStyle name="Vérification" xfId="20492" builtinId="23" hidden="1"/>
    <cellStyle name="Vérification" xfId="20531" builtinId="23" hidden="1"/>
    <cellStyle name="Vérification" xfId="20570" builtinId="23" hidden="1"/>
    <cellStyle name="Vérification" xfId="20610" builtinId="23" hidden="1"/>
    <cellStyle name="Vérification" xfId="20649" builtinId="23" hidden="1"/>
    <cellStyle name="Vérification" xfId="20690" builtinId="23" hidden="1"/>
    <cellStyle name="Vérification" xfId="20729" builtinId="23" hidden="1"/>
    <cellStyle name="Vérification" xfId="20769" builtinId="23" hidden="1"/>
    <cellStyle name="Vérification" xfId="20808" builtinId="23" hidden="1"/>
    <cellStyle name="Vérification" xfId="20844" builtinId="23" hidden="1"/>
    <cellStyle name="Vérification" xfId="19976" builtinId="23" hidden="1"/>
    <cellStyle name="Vérification" xfId="20881" builtinId="23" hidden="1"/>
    <cellStyle name="Vérification" xfId="20920" builtinId="23" hidden="1"/>
    <cellStyle name="Vérification" xfId="20958" builtinId="23" hidden="1"/>
    <cellStyle name="Vérification" xfId="20997" builtinId="23" hidden="1"/>
    <cellStyle name="Vérification" xfId="21036" builtinId="23" hidden="1"/>
    <cellStyle name="Vérification" xfId="21075" builtinId="23" hidden="1"/>
    <cellStyle name="Vérification" xfId="21115" builtinId="23" hidden="1"/>
    <cellStyle name="Vérification" xfId="21154" builtinId="23" hidden="1"/>
    <cellStyle name="Vérification" xfId="21192" builtinId="23" hidden="1"/>
    <cellStyle name="Vérification" xfId="21231" builtinId="23" hidden="1"/>
    <cellStyle name="Vérification" xfId="21270" builtinId="23" hidden="1"/>
    <cellStyle name="Vérification" xfId="21309" builtinId="23" hidden="1"/>
    <cellStyle name="Vérification" xfId="21349" builtinId="23" hidden="1"/>
    <cellStyle name="Vérification" xfId="21388" builtinId="23" hidden="1"/>
    <cellStyle name="Vérification" xfId="21428" builtinId="23" hidden="1"/>
    <cellStyle name="Vérification" xfId="21467" builtinId="23" hidden="1"/>
    <cellStyle name="Vérification" xfId="21507" builtinId="23" hidden="1"/>
    <cellStyle name="Vérification" xfId="21546" builtinId="23" hidden="1"/>
    <cellStyle name="Vérification" xfId="21577" builtinId="23" hidden="1"/>
    <cellStyle name="Vérification" xfId="20035" builtinId="23" hidden="1"/>
    <cellStyle name="Vérification" xfId="21591" builtinId="23" hidden="1"/>
    <cellStyle name="Vérification" xfId="21630" builtinId="23" hidden="1"/>
    <cellStyle name="Vérification" xfId="21668" builtinId="23" hidden="1"/>
    <cellStyle name="Vérification" xfId="21707" builtinId="23" hidden="1"/>
    <cellStyle name="Vérification" xfId="21746" builtinId="23" hidden="1"/>
    <cellStyle name="Vérification" xfId="21785" builtinId="23" hidden="1"/>
    <cellStyle name="Vérification" xfId="21825" builtinId="23" hidden="1"/>
    <cellStyle name="Vérification" xfId="21864" builtinId="23" hidden="1"/>
    <cellStyle name="Vérification" xfId="21902" builtinId="23" hidden="1"/>
    <cellStyle name="Vérification" xfId="21941" builtinId="23" hidden="1"/>
    <cellStyle name="Vérification" xfId="21980" builtinId="23" hidden="1"/>
    <cellStyle name="Vérification" xfId="22019" builtinId="23" hidden="1"/>
    <cellStyle name="Vérification" xfId="22059" builtinId="23" hidden="1"/>
    <cellStyle name="Vérification" xfId="22098" builtinId="23" hidden="1"/>
    <cellStyle name="Vérification" xfId="22138" builtinId="23" hidden="1"/>
    <cellStyle name="Vérification" xfId="22177" builtinId="23" hidden="1"/>
    <cellStyle name="Vérification" xfId="22217" builtinId="23" hidden="1"/>
    <cellStyle name="Vérification" xfId="22256" builtinId="23" hidden="1"/>
    <cellStyle name="Vérification" xfId="22295" builtinId="23" hidden="1"/>
    <cellStyle name="Vérification" xfId="22334" builtinId="23" hidden="1"/>
    <cellStyle name="Vérification" xfId="22374" builtinId="23" hidden="1"/>
    <cellStyle name="Vérification" xfId="22413" builtinId="23" hidden="1"/>
    <cellStyle name="Vérification" xfId="22451" builtinId="23" hidden="1"/>
    <cellStyle name="Vérification" xfId="22490" builtinId="23" hidden="1"/>
    <cellStyle name="Vérification" xfId="22529" builtinId="23" hidden="1"/>
    <cellStyle name="Vérification" xfId="22568" builtinId="23" hidden="1"/>
    <cellStyle name="Vérification" xfId="22608" builtinId="23" hidden="1"/>
    <cellStyle name="Vérification" xfId="22647" builtinId="23" hidden="1"/>
    <cellStyle name="Vérification" xfId="22685" builtinId="23" hidden="1"/>
    <cellStyle name="Vérification" xfId="22724" builtinId="23" hidden="1"/>
    <cellStyle name="Vérification" xfId="22763" builtinId="23" hidden="1"/>
    <cellStyle name="Vérification" xfId="22802" builtinId="23" hidden="1"/>
    <cellStyle name="Vérification" xfId="22842" builtinId="23" hidden="1"/>
    <cellStyle name="Vérification" xfId="22881" builtinId="23" hidden="1"/>
    <cellStyle name="Vérification" xfId="22921" builtinId="23" hidden="1"/>
    <cellStyle name="Vérification" xfId="22960" builtinId="23" hidden="1"/>
    <cellStyle name="Vérification" xfId="23000" builtinId="23" hidden="1"/>
    <cellStyle name="Vérification" xfId="23039" builtinId="23" hidden="1"/>
    <cellStyle name="Vérification" xfId="23078" builtinId="23" hidden="1"/>
    <cellStyle name="Vérification" xfId="23234" builtinId="23" hidden="1"/>
    <cellStyle name="Vérification" xfId="23274" builtinId="23" hidden="1"/>
    <cellStyle name="Vérification" xfId="23313" builtinId="23" hidden="1"/>
    <cellStyle name="Vérification" xfId="23351" builtinId="23" hidden="1"/>
    <cellStyle name="Vérification" xfId="23390" builtinId="23" hidden="1"/>
    <cellStyle name="Vérification" xfId="23429" builtinId="23" hidden="1"/>
    <cellStyle name="Vérification" xfId="23468" builtinId="23" hidden="1"/>
    <cellStyle name="Vérification" xfId="23508" builtinId="23" hidden="1"/>
    <cellStyle name="Vérification" xfId="23547" builtinId="23" hidden="1"/>
    <cellStyle name="Vérification" xfId="23585" builtinId="23" hidden="1"/>
    <cellStyle name="Vérification" xfId="23624" builtinId="23" hidden="1"/>
    <cellStyle name="Vérification" xfId="23663" builtinId="23" hidden="1"/>
    <cellStyle name="Vérification" xfId="23702" builtinId="23" hidden="1"/>
    <cellStyle name="Vérification" xfId="23742" builtinId="23" hidden="1"/>
    <cellStyle name="Vérification" xfId="23781" builtinId="23" hidden="1"/>
    <cellStyle name="Vérification" xfId="23822" builtinId="23" hidden="1"/>
    <cellStyle name="Vérification" xfId="23861" builtinId="23" hidden="1"/>
    <cellStyle name="Vérification" xfId="23901" builtinId="23" hidden="1"/>
    <cellStyle name="Vérification" xfId="23940" builtinId="23" hidden="1"/>
    <cellStyle name="Vérification" xfId="23976" builtinId="23" hidden="1"/>
    <cellStyle name="Vérification" xfId="23108" builtinId="23" hidden="1"/>
    <cellStyle name="Vérification" xfId="24013" builtinId="23" hidden="1"/>
    <cellStyle name="Vérification" xfId="24052" builtinId="23" hidden="1"/>
    <cellStyle name="Vérification" xfId="24090" builtinId="23" hidden="1"/>
    <cellStyle name="Vérification" xfId="24129" builtinId="23" hidden="1"/>
    <cellStyle name="Vérification" xfId="24168" builtinId="23" hidden="1"/>
    <cellStyle name="Vérification" xfId="24207" builtinId="23" hidden="1"/>
    <cellStyle name="Vérification" xfId="24247" builtinId="23" hidden="1"/>
    <cellStyle name="Vérification" xfId="24286" builtinId="23" hidden="1"/>
    <cellStyle name="Vérification" xfId="24324" builtinId="23" hidden="1"/>
    <cellStyle name="Vérification" xfId="24363" builtinId="23" hidden="1"/>
    <cellStyle name="Vérification" xfId="24402" builtinId="23" hidden="1"/>
    <cellStyle name="Vérification" xfId="24441" builtinId="23" hidden="1"/>
    <cellStyle name="Vérification" xfId="24481" builtinId="23" hidden="1"/>
    <cellStyle name="Vérification" xfId="24520" builtinId="23" hidden="1"/>
    <cellStyle name="Vérification" xfId="24560" builtinId="23" hidden="1"/>
    <cellStyle name="Vérification" xfId="24599" builtinId="23" hidden="1"/>
    <cellStyle name="Vérification" xfId="24639" builtinId="23" hidden="1"/>
    <cellStyle name="Vérification" xfId="24678" builtinId="23" hidden="1"/>
    <cellStyle name="Vérification" xfId="24709" builtinId="23" hidden="1"/>
    <cellStyle name="Vérification" xfId="23167" builtinId="23" hidden="1"/>
    <cellStyle name="Vérification" xfId="24723" builtinId="23" hidden="1"/>
    <cellStyle name="Vérification" xfId="24762" builtinId="23" hidden="1"/>
    <cellStyle name="Vérification" xfId="24800" builtinId="23" hidden="1"/>
    <cellStyle name="Vérification" xfId="24839" builtinId="23" hidden="1"/>
    <cellStyle name="Vérification" xfId="24878" builtinId="23" hidden="1"/>
    <cellStyle name="Vérification" xfId="24917" builtinId="23" hidden="1"/>
    <cellStyle name="Vérification" xfId="24957" builtinId="23" hidden="1"/>
    <cellStyle name="Vérification" xfId="24996" builtinId="23" hidden="1"/>
    <cellStyle name="Vérification" xfId="25034" builtinId="23" hidden="1"/>
    <cellStyle name="Vérification" xfId="25073" builtinId="23" hidden="1"/>
    <cellStyle name="Vérification" xfId="25112" builtinId="23" hidden="1"/>
    <cellStyle name="Vérification" xfId="25151" builtinId="23" hidden="1"/>
    <cellStyle name="Vérification" xfId="25191" builtinId="23" hidden="1"/>
    <cellStyle name="Vérification" xfId="25230" builtinId="23" hidden="1"/>
    <cellStyle name="Vérification" xfId="25270" builtinId="23" hidden="1"/>
    <cellStyle name="Vérification" xfId="25309" builtinId="23" hidden="1"/>
    <cellStyle name="Vérification" xfId="25349" builtinId="23" hidden="1"/>
    <cellStyle name="Vérification" xfId="25388" builtinId="23" hidden="1"/>
    <cellStyle name="Vérification" xfId="19167" builtinId="23" hidden="1"/>
    <cellStyle name="Vérification" xfId="19138" builtinId="23" hidden="1"/>
    <cellStyle name="Vérification" xfId="19098" builtinId="23" hidden="1"/>
    <cellStyle name="Vérification" xfId="25453" builtinId="23" hidden="1"/>
    <cellStyle name="Vérification" xfId="25491" builtinId="23" hidden="1"/>
    <cellStyle name="Vérification" xfId="25530" builtinId="23" hidden="1"/>
    <cellStyle name="Vérification" xfId="25569" builtinId="23" hidden="1"/>
    <cellStyle name="Vérification" xfId="25608" builtinId="23" hidden="1"/>
    <cellStyle name="Vérification" xfId="25648" builtinId="23" hidden="1"/>
    <cellStyle name="Vérification" xfId="25687" builtinId="23" hidden="1"/>
    <cellStyle name="Vérification" xfId="25725" builtinId="23" hidden="1"/>
    <cellStyle name="Vérification" xfId="25764" builtinId="23" hidden="1"/>
    <cellStyle name="Vérification" xfId="25803" builtinId="23" hidden="1"/>
    <cellStyle name="Vérification" xfId="25842" builtinId="23" hidden="1"/>
    <cellStyle name="Vérification" xfId="25882" builtinId="23" hidden="1"/>
    <cellStyle name="Vérification" xfId="25921" builtinId="23" hidden="1"/>
    <cellStyle name="Vérification" xfId="25961" builtinId="23" hidden="1"/>
    <cellStyle name="Vérification" xfId="26000" builtinId="23" hidden="1"/>
    <cellStyle name="Vérification" xfId="26040" builtinId="23" hidden="1"/>
    <cellStyle name="Vérification" xfId="26079" builtinId="23" hidden="1"/>
    <cellStyle name="Vérification" xfId="26118" builtinId="23" hidden="1"/>
    <cellStyle name="Vérification" xfId="26274" builtinId="23" hidden="1"/>
    <cellStyle name="Vérification" xfId="26314" builtinId="23" hidden="1"/>
    <cellStyle name="Vérification" xfId="26353" builtinId="23" hidden="1"/>
    <cellStyle name="Vérification" xfId="26391" builtinId="23" hidden="1"/>
    <cellStyle name="Vérification" xfId="26430" builtinId="23" hidden="1"/>
    <cellStyle name="Vérification" xfId="26469" builtinId="23" hidden="1"/>
    <cellStyle name="Vérification" xfId="26508" builtinId="23" hidden="1"/>
    <cellStyle name="Vérification" xfId="26548" builtinId="23" hidden="1"/>
    <cellStyle name="Vérification" xfId="26587" builtinId="23" hidden="1"/>
    <cellStyle name="Vérification" xfId="26625" builtinId="23" hidden="1"/>
    <cellStyle name="Vérification" xfId="26664" builtinId="23" hidden="1"/>
    <cellStyle name="Vérification" xfId="26703" builtinId="23" hidden="1"/>
    <cellStyle name="Vérification" xfId="26742" builtinId="23" hidden="1"/>
    <cellStyle name="Vérification" xfId="26782" builtinId="23" hidden="1"/>
    <cellStyle name="Vérification" xfId="26821" builtinId="23" hidden="1"/>
    <cellStyle name="Vérification" xfId="26862" builtinId="23" hidden="1"/>
    <cellStyle name="Vérification" xfId="26901" builtinId="23" hidden="1"/>
    <cellStyle name="Vérification" xfId="26941" builtinId="23" hidden="1"/>
    <cellStyle name="Vérification" xfId="26980" builtinId="23" hidden="1"/>
    <cellStyle name="Vérification" xfId="27016" builtinId="23" hidden="1"/>
    <cellStyle name="Vérification" xfId="26148" builtinId="23" hidden="1"/>
    <cellStyle name="Vérification" xfId="27053" builtinId="23" hidden="1"/>
    <cellStyle name="Vérification" xfId="27092" builtinId="23" hidden="1"/>
    <cellStyle name="Vérification" xfId="27130" builtinId="23" hidden="1"/>
    <cellStyle name="Vérification" xfId="27169" builtinId="23" hidden="1"/>
    <cellStyle name="Vérification" xfId="27208" builtinId="23" hidden="1"/>
    <cellStyle name="Vérification" xfId="27247" builtinId="23" hidden="1"/>
    <cellStyle name="Vérification" xfId="27287" builtinId="23" hidden="1"/>
    <cellStyle name="Vérification" xfId="27326" builtinId="23" hidden="1"/>
    <cellStyle name="Vérification" xfId="27364" builtinId="23" hidden="1"/>
    <cellStyle name="Vérification" xfId="27403" builtinId="23" hidden="1"/>
    <cellStyle name="Vérification" xfId="27442" builtinId="23" hidden="1"/>
    <cellStyle name="Vérification" xfId="27481" builtinId="23" hidden="1"/>
    <cellStyle name="Vérification" xfId="27521" builtinId="23" hidden="1"/>
    <cellStyle name="Vérification" xfId="27560" builtinId="23" hidden="1"/>
    <cellStyle name="Vérification" xfId="27600" builtinId="23" hidden="1"/>
    <cellStyle name="Vérification" xfId="27639" builtinId="23" hidden="1"/>
    <cellStyle name="Vérification" xfId="27679" builtinId="23" hidden="1"/>
    <cellStyle name="Vérification" xfId="27718" builtinId="23" hidden="1"/>
    <cellStyle name="Vérification" xfId="27749" builtinId="23" hidden="1"/>
    <cellStyle name="Vérification" xfId="26207" builtinId="23" hidden="1"/>
    <cellStyle name="Vérification" xfId="27763" builtinId="23" hidden="1"/>
    <cellStyle name="Vérification" xfId="27802" builtinId="23" hidden="1"/>
    <cellStyle name="Vérification" xfId="27840" builtinId="23" hidden="1"/>
    <cellStyle name="Vérification" xfId="27879" builtinId="23" hidden="1"/>
    <cellStyle name="Vérification" xfId="27918" builtinId="23" hidden="1"/>
    <cellStyle name="Vérification" xfId="27957" builtinId="23" hidden="1"/>
    <cellStyle name="Vérification" xfId="27997" builtinId="23" hidden="1"/>
    <cellStyle name="Vérification" xfId="28036" builtinId="23" hidden="1"/>
    <cellStyle name="Vérification" xfId="28074" builtinId="23" hidden="1"/>
    <cellStyle name="Vérification" xfId="28113" builtinId="23" hidden="1"/>
    <cellStyle name="Vérification" xfId="28152" builtinId="23" hidden="1"/>
    <cellStyle name="Vérification" xfId="28191" builtinId="23" hidden="1"/>
    <cellStyle name="Vérification" xfId="28231" builtinId="23" hidden="1"/>
    <cellStyle name="Vérification" xfId="28270" builtinId="23" hidden="1"/>
    <cellStyle name="Vérification" xfId="28310" builtinId="23" hidden="1"/>
    <cellStyle name="Vérification" xfId="28349" builtinId="23" hidden="1"/>
    <cellStyle name="Vérification" xfId="28389" builtinId="23" hidden="1"/>
    <cellStyle name="Vérification" xfId="28428" builtinId="23" hidden="1"/>
    <cellStyle name="Vérification" xfId="28467" builtinId="23" hidden="1"/>
    <cellStyle name="Vérification" xfId="28589" builtinId="23" hidden="1"/>
    <cellStyle name="Vérification" xfId="28631" builtinId="23" hidden="1"/>
    <cellStyle name="Vérification" xfId="28670" builtinId="23" hidden="1"/>
    <cellStyle name="Vérification" xfId="28708" builtinId="23" hidden="1"/>
    <cellStyle name="Vérification" xfId="28747" builtinId="23" hidden="1"/>
    <cellStyle name="Vérification" xfId="28786" builtinId="23" hidden="1"/>
    <cellStyle name="Vérification" xfId="28825" builtinId="23" hidden="1"/>
    <cellStyle name="Vérification" xfId="28865" builtinId="23" hidden="1"/>
    <cellStyle name="Vérification" xfId="28904" builtinId="23" hidden="1"/>
    <cellStyle name="Vérification" xfId="28942" builtinId="23" hidden="1"/>
    <cellStyle name="Vérification" xfId="28981" builtinId="23" hidden="1"/>
    <cellStyle name="Vérification" xfId="29022" builtinId="23" hidden="1"/>
    <cellStyle name="Vérification" xfId="29061" builtinId="23" hidden="1"/>
    <cellStyle name="Vérification" xfId="29101" builtinId="23" hidden="1"/>
    <cellStyle name="Vérification" xfId="29140" builtinId="23" hidden="1"/>
    <cellStyle name="Vérification" xfId="29181" builtinId="23" hidden="1"/>
    <cellStyle name="Vérification" xfId="29220" builtinId="23" hidden="1"/>
    <cellStyle name="Vérification" xfId="29260" builtinId="23" hidden="1"/>
    <cellStyle name="Vérification" xfId="29299" builtinId="23" hidden="1"/>
    <cellStyle name="Vérification" xfId="29349" builtinId="23" hidden="1"/>
    <cellStyle name="Vérification" xfId="29505" builtinId="23" hidden="1"/>
    <cellStyle name="Vérification" xfId="29547" builtinId="23" hidden="1"/>
    <cellStyle name="Vérification" xfId="29586" builtinId="23" hidden="1"/>
    <cellStyle name="Vérification" xfId="29624" builtinId="23" hidden="1"/>
    <cellStyle name="Vérification" xfId="29663" builtinId="23" hidden="1"/>
    <cellStyle name="Vérification" xfId="29702" builtinId="23" hidden="1"/>
    <cellStyle name="Vérification" xfId="29741" builtinId="23" hidden="1"/>
    <cellStyle name="Vérification" xfId="29781" builtinId="23" hidden="1"/>
    <cellStyle name="Vérification" xfId="29820" builtinId="23" hidden="1"/>
    <cellStyle name="Vérification" xfId="29858" builtinId="23" hidden="1"/>
    <cellStyle name="Vérification" xfId="29897" builtinId="23" hidden="1"/>
    <cellStyle name="Vérification" xfId="29938" builtinId="23" hidden="1"/>
    <cellStyle name="Vérification" xfId="29977" builtinId="23" hidden="1"/>
    <cellStyle name="Vérification" xfId="30017" builtinId="23" hidden="1"/>
    <cellStyle name="Vérification" xfId="30056" builtinId="23" hidden="1"/>
    <cellStyle name="Vérification" xfId="30097" builtinId="23" hidden="1"/>
    <cellStyle name="Vérification" xfId="30136" builtinId="23" hidden="1"/>
    <cellStyle name="Vérification" xfId="30176" builtinId="23" hidden="1"/>
    <cellStyle name="Vérification" xfId="30215" builtinId="23" hidden="1"/>
    <cellStyle name="Vérification" xfId="30251" builtinId="23" hidden="1"/>
    <cellStyle name="Vérification" xfId="29379" builtinId="23" hidden="1"/>
    <cellStyle name="Vérification" xfId="30288" builtinId="23" hidden="1"/>
    <cellStyle name="Vérification" xfId="30327" builtinId="23" hidden="1"/>
    <cellStyle name="Vérification" xfId="30365" builtinId="23" hidden="1"/>
    <cellStyle name="Vérification" xfId="30404" builtinId="23" hidden="1"/>
    <cellStyle name="Vérification" xfId="30443" builtinId="23" hidden="1"/>
    <cellStyle name="Vérification" xfId="30482" builtinId="23" hidden="1"/>
    <cellStyle name="Vérification" xfId="30522" builtinId="23" hidden="1"/>
    <cellStyle name="Vérification" xfId="30561" builtinId="23" hidden="1"/>
    <cellStyle name="Vérification" xfId="30599" builtinId="23" hidden="1"/>
    <cellStyle name="Vérification" xfId="30638" builtinId="23" hidden="1"/>
    <cellStyle name="Vérification" xfId="30677" builtinId="23" hidden="1"/>
    <cellStyle name="Vérification" xfId="30716" builtinId="23" hidden="1"/>
    <cellStyle name="Vérification" xfId="30756" builtinId="23" hidden="1"/>
    <cellStyle name="Vérification" xfId="30795" builtinId="23" hidden="1"/>
    <cellStyle name="Vérification" xfId="30835" builtinId="23" hidden="1"/>
    <cellStyle name="Vérification" xfId="30874" builtinId="23" hidden="1"/>
    <cellStyle name="Vérification" xfId="30914" builtinId="23" hidden="1"/>
    <cellStyle name="Vérification" xfId="30953" builtinId="23" hidden="1"/>
    <cellStyle name="Vérification" xfId="30984" builtinId="23" hidden="1"/>
    <cellStyle name="Vérification" xfId="29438" builtinId="23" hidden="1"/>
    <cellStyle name="Vérification" xfId="30998" builtinId="23" hidden="1"/>
    <cellStyle name="Vérification" xfId="31037" builtinId="23" hidden="1"/>
    <cellStyle name="Vérification" xfId="31075" builtinId="23" hidden="1"/>
    <cellStyle name="Vérification" xfId="31114" builtinId="23" hidden="1"/>
    <cellStyle name="Vérification" xfId="31153" builtinId="23" hidden="1"/>
    <cellStyle name="Vérification" xfId="31192" builtinId="23" hidden="1"/>
    <cellStyle name="Vérification" xfId="31232" builtinId="23" hidden="1"/>
    <cellStyle name="Vérification" xfId="31271" builtinId="23" hidden="1"/>
    <cellStyle name="Vérification" xfId="31309" builtinId="23" hidden="1"/>
    <cellStyle name="Vérification" xfId="31348" builtinId="23" hidden="1"/>
    <cellStyle name="Vérification" xfId="31387" builtinId="23" hidden="1"/>
    <cellStyle name="Vérification" xfId="31426" builtinId="23" hidden="1"/>
    <cellStyle name="Vérification" xfId="31466" builtinId="23" hidden="1"/>
    <cellStyle name="Vérification" xfId="31505" builtinId="23" hidden="1"/>
    <cellStyle name="Vérification" xfId="31545" builtinId="23" hidden="1"/>
    <cellStyle name="Vérification" xfId="31584" builtinId="23" hidden="1"/>
    <cellStyle name="Vérification" xfId="31624" builtinId="23" hidden="1"/>
    <cellStyle name="Vérification" xfId="31663" builtinId="23" hidden="1"/>
    <cellStyle name="Vérification" xfId="29336" builtinId="23" hidden="1"/>
    <cellStyle name="Vérification" xfId="28507" builtinId="23" hidden="1"/>
    <cellStyle name="Vérification" xfId="31716" builtinId="23" hidden="1"/>
    <cellStyle name="Vérification" xfId="31755" builtinId="23" hidden="1"/>
    <cellStyle name="Vérification" xfId="31793" builtinId="23" hidden="1"/>
    <cellStyle name="Vérification" xfId="31832" builtinId="23" hidden="1"/>
    <cellStyle name="Vérification" xfId="31871" builtinId="23" hidden="1"/>
    <cellStyle name="Vérification" xfId="31910" builtinId="23" hidden="1"/>
    <cellStyle name="Vérification" xfId="31950" builtinId="23" hidden="1"/>
    <cellStyle name="Vérification" xfId="31989" builtinId="23" hidden="1"/>
    <cellStyle name="Vérification" xfId="32027" builtinId="23" hidden="1"/>
    <cellStyle name="Vérification" xfId="32066" builtinId="23" hidden="1"/>
    <cellStyle name="Vérification" xfId="32105" builtinId="23" hidden="1"/>
    <cellStyle name="Vérification" xfId="32144" builtinId="23" hidden="1"/>
    <cellStyle name="Vérification" xfId="32184" builtinId="23" hidden="1"/>
    <cellStyle name="Vérification" xfId="32223" builtinId="23" hidden="1"/>
    <cellStyle name="Vérification" xfId="32263" builtinId="23" hidden="1"/>
    <cellStyle name="Vérification" xfId="32302" builtinId="23" hidden="1"/>
    <cellStyle name="Vérification" xfId="32342" builtinId="23" hidden="1"/>
    <cellStyle name="Vérification" xfId="32381" builtinId="23" hidden="1"/>
    <cellStyle name="Vérification" xfId="32420" builtinId="23" hidden="1"/>
    <cellStyle name="Vérification" xfId="32576" builtinId="23" hidden="1"/>
    <cellStyle name="Vérification" xfId="32616" builtinId="23" hidden="1"/>
    <cellStyle name="Vérification" xfId="32655" builtinId="23" hidden="1"/>
    <cellStyle name="Vérification" xfId="32693" builtinId="23" hidden="1"/>
    <cellStyle name="Vérification" xfId="32732" builtinId="23" hidden="1"/>
    <cellStyle name="Vérification" xfId="32771" builtinId="23" hidden="1"/>
    <cellStyle name="Vérification" xfId="32810" builtinId="23" hidden="1"/>
    <cellStyle name="Vérification" xfId="32850" builtinId="23" hidden="1"/>
    <cellStyle name="Vérification" xfId="32889" builtinId="23" hidden="1"/>
    <cellStyle name="Vérification" xfId="32927" builtinId="23" hidden="1"/>
    <cellStyle name="Vérification" xfId="32966" builtinId="23" hidden="1"/>
    <cellStyle name="Vérification" xfId="33005" builtinId="23" hidden="1"/>
    <cellStyle name="Vérification" xfId="33044" builtinId="23" hidden="1"/>
    <cellStyle name="Vérification" xfId="33084" builtinId="23" hidden="1"/>
    <cellStyle name="Vérification" xfId="33123" builtinId="23" hidden="1"/>
    <cellStyle name="Vérification" xfId="33164" builtinId="23" hidden="1"/>
    <cellStyle name="Vérification" xfId="33203" builtinId="23" hidden="1"/>
    <cellStyle name="Vérification" xfId="33243" builtinId="23" hidden="1"/>
    <cellStyle name="Vérification" xfId="33282" builtinId="23" hidden="1"/>
    <cellStyle name="Vérification" xfId="33318" builtinId="23" hidden="1"/>
    <cellStyle name="Vérification" xfId="32450" builtinId="23" hidden="1"/>
    <cellStyle name="Vérification" xfId="33355" builtinId="23" hidden="1"/>
    <cellStyle name="Vérification" xfId="33394" builtinId="23" hidden="1"/>
    <cellStyle name="Vérification" xfId="33432" builtinId="23" hidden="1"/>
    <cellStyle name="Vérification" xfId="33471" builtinId="23" hidden="1"/>
    <cellStyle name="Vérification" xfId="33510" builtinId="23" hidden="1"/>
    <cellStyle name="Vérification" xfId="33549" builtinId="23" hidden="1"/>
    <cellStyle name="Vérification" xfId="33589" builtinId="23" hidden="1"/>
    <cellStyle name="Vérification" xfId="33628" builtinId="23" hidden="1"/>
    <cellStyle name="Vérification" xfId="33666" builtinId="23" hidden="1"/>
    <cellStyle name="Vérification" xfId="33705" builtinId="23" hidden="1"/>
    <cellStyle name="Vérification" xfId="33744" builtinId="23" hidden="1"/>
    <cellStyle name="Vérification" xfId="33783" builtinId="23" hidden="1"/>
    <cellStyle name="Vérification" xfId="33823" builtinId="23" hidden="1"/>
    <cellStyle name="Vérification" xfId="33862" builtinId="23" hidden="1"/>
    <cellStyle name="Vérification" xfId="33902" builtinId="23" hidden="1"/>
    <cellStyle name="Vérification" xfId="33941" builtinId="23" hidden="1"/>
    <cellStyle name="Vérification" xfId="33981" builtinId="23" hidden="1"/>
    <cellStyle name="Vérification" xfId="34020" builtinId="23" hidden="1"/>
    <cellStyle name="Vérification" xfId="34051" builtinId="23" hidden="1"/>
    <cellStyle name="Vérification" xfId="32509" builtinId="23" hidden="1"/>
    <cellStyle name="Vérification" xfId="34065" builtinId="23" hidden="1"/>
    <cellStyle name="Vérification" xfId="34104" builtinId="23" hidden="1"/>
    <cellStyle name="Vérification" xfId="34142" builtinId="23" hidden="1"/>
    <cellStyle name="Vérification" xfId="34181" builtinId="23" hidden="1"/>
    <cellStyle name="Vérification" xfId="34220" builtinId="23" hidden="1"/>
    <cellStyle name="Vérification" xfId="34259" builtinId="23" hidden="1"/>
    <cellStyle name="Vérification" xfId="34299" builtinId="23" hidden="1"/>
    <cellStyle name="Vérification" xfId="34338" builtinId="23" hidden="1"/>
    <cellStyle name="Vérification" xfId="34376" builtinId="23" hidden="1"/>
    <cellStyle name="Vérification" xfId="34415" builtinId="23" hidden="1"/>
    <cellStyle name="Vérification" xfId="34454" builtinId="23" hidden="1"/>
    <cellStyle name="Vérification" xfId="34493" builtinId="23" hidden="1"/>
    <cellStyle name="Vérification" xfId="34533" builtinId="23" hidden="1"/>
    <cellStyle name="Vérification" xfId="34572" builtinId="23" hidden="1"/>
    <cellStyle name="Vérification" xfId="34612" builtinId="23" hidden="1"/>
    <cellStyle name="Vérification" xfId="34651" builtinId="23" hidden="1"/>
    <cellStyle name="Vérification" xfId="34691" builtinId="23" hidden="1"/>
    <cellStyle name="Vérification" xfId="34730" builtinId="23" hidden="1"/>
    <cellStyle name="Vérification" xfId="28535" builtinId="23" hidden="1"/>
    <cellStyle name="Vérification" xfId="34770" builtinId="23" hidden="1"/>
    <cellStyle name="Vérification" xfId="34810" builtinId="23" hidden="1"/>
    <cellStyle name="Vérification" xfId="34849" builtinId="23" hidden="1"/>
    <cellStyle name="Vérification" xfId="34887" builtinId="23" hidden="1"/>
    <cellStyle name="Vérification" xfId="34926" builtinId="23" hidden="1"/>
    <cellStyle name="Vérification" xfId="34965" builtinId="23" hidden="1"/>
    <cellStyle name="Vérification" xfId="35004" builtinId="23" hidden="1"/>
    <cellStyle name="Vérification" xfId="35044" builtinId="23" hidden="1"/>
    <cellStyle name="Vérification" xfId="35083" builtinId="23" hidden="1"/>
    <cellStyle name="Vérification" xfId="35121" builtinId="23" hidden="1"/>
    <cellStyle name="Vérification" xfId="35160" builtinId="23" hidden="1"/>
    <cellStyle name="Vérification" xfId="35199" builtinId="23" hidden="1"/>
    <cellStyle name="Vérification" xfId="35238" builtinId="23" hidden="1"/>
    <cellStyle name="Vérification" xfId="35278" builtinId="23" hidden="1"/>
    <cellStyle name="Vérification" xfId="35317" builtinId="23" hidden="1"/>
    <cellStyle name="Vérification" xfId="35357" builtinId="23" hidden="1"/>
    <cellStyle name="Vérification" xfId="35396" builtinId="23" hidden="1"/>
    <cellStyle name="Vérification" xfId="35436" builtinId="23" hidden="1"/>
    <cellStyle name="Vérification" xfId="35475" builtinId="23" hidden="1"/>
    <cellStyle name="Vérification" xfId="35514" builtinId="23" hidden="1"/>
    <cellStyle name="Vérification" xfId="35670" builtinId="23" hidden="1"/>
    <cellStyle name="Vérification" xfId="35710" builtinId="23" hidden="1"/>
    <cellStyle name="Vérification" xfId="35749" builtinId="23" hidden="1"/>
    <cellStyle name="Vérification" xfId="35787" builtinId="23" hidden="1"/>
    <cellStyle name="Vérification" xfId="35826" builtinId="23" hidden="1"/>
    <cellStyle name="Vérification" xfId="35865" builtinId="23" hidden="1"/>
    <cellStyle name="Vérification" xfId="35904" builtinId="23" hidden="1"/>
    <cellStyle name="Vérification" xfId="35944" builtinId="23" hidden="1"/>
    <cellStyle name="Vérification" xfId="35983" builtinId="23" hidden="1"/>
    <cellStyle name="Vérification" xfId="36021" builtinId="23" hidden="1"/>
    <cellStyle name="Vérification" xfId="36060" builtinId="23" hidden="1"/>
    <cellStyle name="Vérification" xfId="36099" builtinId="23" hidden="1"/>
    <cellStyle name="Vérification" xfId="36138" builtinId="23" hidden="1"/>
    <cellStyle name="Vérification" xfId="36178" builtinId="23" hidden="1"/>
    <cellStyle name="Vérification" xfId="36217" builtinId="23" hidden="1"/>
    <cellStyle name="Vérification" xfId="36258" builtinId="23" hidden="1"/>
    <cellStyle name="Vérification" xfId="36297" builtinId="23" hidden="1"/>
    <cellStyle name="Vérification" xfId="36337" builtinId="23" hidden="1"/>
    <cellStyle name="Vérification" xfId="36376" builtinId="23" hidden="1"/>
    <cellStyle name="Vérification" xfId="36412" builtinId="23" hidden="1"/>
    <cellStyle name="Vérification" xfId="35544" builtinId="23" hidden="1"/>
    <cellStyle name="Vérification" xfId="36449" builtinId="23" hidden="1"/>
    <cellStyle name="Vérification" xfId="36488" builtinId="23" hidden="1"/>
    <cellStyle name="Vérification" xfId="36526" builtinId="23" hidden="1"/>
    <cellStyle name="Vérification" xfId="36565" builtinId="23" hidden="1"/>
    <cellStyle name="Vérification" xfId="36604" builtinId="23" hidden="1"/>
    <cellStyle name="Vérification" xfId="36643" builtinId="23" hidden="1"/>
    <cellStyle name="Vérification" xfId="36683" builtinId="23" hidden="1"/>
    <cellStyle name="Vérification" xfId="36722" builtinId="23" hidden="1"/>
    <cellStyle name="Vérification" xfId="36760" builtinId="23" hidden="1"/>
    <cellStyle name="Vérification" xfId="36799" builtinId="23" hidden="1"/>
    <cellStyle name="Vérification" xfId="36838" builtinId="23" hidden="1"/>
    <cellStyle name="Vérification" xfId="36877" builtinId="23" hidden="1"/>
    <cellStyle name="Vérification" xfId="36917" builtinId="23" hidden="1"/>
    <cellStyle name="Vérification" xfId="36956" builtinId="23" hidden="1"/>
    <cellStyle name="Vérification" xfId="36996" builtinId="23" hidden="1"/>
    <cellStyle name="Vérification" xfId="37035" builtinId="23" hidden="1"/>
    <cellStyle name="Vérification" xfId="37075" builtinId="23" hidden="1"/>
    <cellStyle name="Vérification" xfId="37114" builtinId="23" hidden="1"/>
    <cellStyle name="Vérification" xfId="37145" builtinId="23" hidden="1"/>
    <cellStyle name="Vérification" xfId="35603" builtinId="23" hidden="1"/>
    <cellStyle name="Vérification" xfId="37159" builtinId="23" hidden="1"/>
    <cellStyle name="Vérification" xfId="37198" builtinId="23" hidden="1"/>
    <cellStyle name="Vérification" xfId="37236" builtinId="23" hidden="1"/>
    <cellStyle name="Vérification" xfId="37275" builtinId="23" hidden="1"/>
    <cellStyle name="Vérification" xfId="37314" builtinId="23" hidden="1"/>
    <cellStyle name="Vérification" xfId="37353" builtinId="23" hidden="1"/>
    <cellStyle name="Vérification" xfId="37393" builtinId="23" hidden="1"/>
    <cellStyle name="Vérification" xfId="37432" builtinId="23" hidden="1"/>
    <cellStyle name="Vérification" xfId="37470" builtinId="23" hidden="1"/>
    <cellStyle name="Vérification" xfId="37509" builtinId="23" hidden="1"/>
    <cellStyle name="Vérification" xfId="37548" builtinId="23" hidden="1"/>
    <cellStyle name="Vérification" xfId="37587" builtinId="23" hidden="1"/>
    <cellStyle name="Vérification" xfId="37627" builtinId="23" hidden="1"/>
    <cellStyle name="Vérification" xfId="37666" builtinId="23" hidden="1"/>
    <cellStyle name="Vérification" xfId="37706" builtinId="23" hidden="1"/>
    <cellStyle name="Vérification" xfId="37745" builtinId="23" hidden="1"/>
    <cellStyle name="Vérification" xfId="37785" builtinId="23" hidden="1"/>
    <cellStyle name="Vérification" xfId="37824" builtinId="23" hidden="1"/>
    <cellStyle name="Vérification" xfId="37863" builtinId="23" hidden="1"/>
    <cellStyle name="Vérification" xfId="37902" builtinId="23" hidden="1"/>
    <cellStyle name="Vérification" xfId="37942" builtinId="23" hidden="1"/>
    <cellStyle name="Vérification" xfId="37981" builtinId="23" hidden="1"/>
    <cellStyle name="Vérification" xfId="38019" builtinId="23" hidden="1"/>
    <cellStyle name="Vérification" xfId="38058" builtinId="23" hidden="1"/>
    <cellStyle name="Vérification" xfId="38097" builtinId="23" hidden="1"/>
    <cellStyle name="Vérification" xfId="38136" builtinId="23" hidden="1"/>
    <cellStyle name="Vérification" xfId="38176" builtinId="23" hidden="1"/>
    <cellStyle name="Vérification" xfId="38215" builtinId="23" hidden="1"/>
    <cellStyle name="Vérification" xfId="38253" builtinId="23" hidden="1"/>
    <cellStyle name="Vérification" xfId="38292" builtinId="23" hidden="1"/>
    <cellStyle name="Vérification" xfId="38331" builtinId="23" hidden="1"/>
    <cellStyle name="Vérification" xfId="38370" builtinId="23" hidden="1"/>
    <cellStyle name="Vérification" xfId="38410" builtinId="23" hidden="1"/>
    <cellStyle name="Vérification" xfId="38449" builtinId="23" hidden="1"/>
    <cellStyle name="Vérification" xfId="38489" builtinId="23" hidden="1"/>
    <cellStyle name="Vérification" xfId="38528" builtinId="23" hidden="1"/>
    <cellStyle name="Vérification" xfId="38568" builtinId="23" hidden="1"/>
    <cellStyle name="Vérification" xfId="38607" builtinId="23" hidden="1"/>
    <cellStyle name="Vérification" xfId="38646" builtinId="23" hidden="1"/>
    <cellStyle name="Vérification" xfId="38802" builtinId="23" hidden="1"/>
    <cellStyle name="Vérification" xfId="38842" builtinId="23" hidden="1"/>
    <cellStyle name="Vérification" xfId="38881" builtinId="23" hidden="1"/>
    <cellStyle name="Vérification" xfId="38919" builtinId="23" hidden="1"/>
    <cellStyle name="Vérification" xfId="38958" builtinId="23" hidden="1"/>
    <cellStyle name="Vérification" xfId="38997" builtinId="23" hidden="1"/>
    <cellStyle name="Vérification" xfId="39036" builtinId="23" hidden="1"/>
    <cellStyle name="Vérification" xfId="39076" builtinId="23" hidden="1"/>
    <cellStyle name="Vérification" xfId="39115" builtinId="23" hidden="1"/>
    <cellStyle name="Vérification" xfId="39153" builtinId="23" hidden="1"/>
    <cellStyle name="Vérification" xfId="39192" builtinId="23" hidden="1"/>
    <cellStyle name="Vérification" xfId="39231" builtinId="23" hidden="1"/>
    <cellStyle name="Vérification" xfId="39270" builtinId="23" hidden="1"/>
    <cellStyle name="Vérification" xfId="39310" builtinId="23" hidden="1"/>
    <cellStyle name="Vérification" xfId="39349" builtinId="23" hidden="1"/>
    <cellStyle name="Vérification" xfId="39390" builtinId="23" hidden="1"/>
    <cellStyle name="Vérification" xfId="39429" builtinId="23" hidden="1"/>
    <cellStyle name="Vérification" xfId="39469" builtinId="23" hidden="1"/>
    <cellStyle name="Vérification" xfId="39508" builtinId="23" hidden="1"/>
    <cellStyle name="Vérification" xfId="39544" builtinId="23" hidden="1"/>
    <cellStyle name="Vérification" xfId="38676" builtinId="23" hidden="1"/>
    <cellStyle name="Vérification" xfId="39581" builtinId="23" hidden="1"/>
    <cellStyle name="Vérification" xfId="39620" builtinId="23" hidden="1"/>
    <cellStyle name="Vérification" xfId="39658" builtinId="23" hidden="1"/>
    <cellStyle name="Vérification" xfId="39697" builtinId="23" hidden="1"/>
    <cellStyle name="Vérification" xfId="39736" builtinId="23" hidden="1"/>
    <cellStyle name="Vérification" xfId="39775" builtinId="23" hidden="1"/>
    <cellStyle name="Vérification" xfId="39815" builtinId="23" hidden="1"/>
    <cellStyle name="Vérification" xfId="39854" builtinId="23" hidden="1"/>
    <cellStyle name="Vérification" xfId="39892" builtinId="23" hidden="1"/>
    <cellStyle name="Vérification" xfId="39931" builtinId="23" hidden="1"/>
    <cellStyle name="Vérification" xfId="39970" builtinId="23" hidden="1"/>
    <cellStyle name="Vérification" xfId="40009" builtinId="23" hidden="1"/>
    <cellStyle name="Vérification" xfId="40049" builtinId="23" hidden="1"/>
    <cellStyle name="Vérification" xfId="40088" builtinId="23" hidden="1"/>
    <cellStyle name="Vérification" xfId="40128" builtinId="23" hidden="1"/>
    <cellStyle name="Vérification" xfId="40167" builtinId="23" hidden="1"/>
    <cellStyle name="Vérification" xfId="40207" builtinId="23" hidden="1"/>
    <cellStyle name="Vérification" xfId="40246" builtinId="23" hidden="1"/>
    <cellStyle name="Vérification" xfId="40277" builtinId="23" hidden="1"/>
    <cellStyle name="Vérification" xfId="38735" builtinId="23" hidden="1"/>
    <cellStyle name="Vérification" xfId="40291" builtinId="23" hidden="1"/>
    <cellStyle name="Vérification" xfId="40330" builtinId="23" hidden="1"/>
    <cellStyle name="Vérification" xfId="40368" builtinId="23" hidden="1"/>
    <cellStyle name="Vérification" xfId="40407" builtinId="23" hidden="1"/>
    <cellStyle name="Vérification" xfId="40446" builtinId="23" hidden="1"/>
    <cellStyle name="Vérification" xfId="40485" builtinId="23" hidden="1"/>
    <cellStyle name="Vérification" xfId="40525" builtinId="23" hidden="1"/>
    <cellStyle name="Vérification" xfId="40564" builtinId="23" hidden="1"/>
    <cellStyle name="Vérification" xfId="40602" builtinId="23" hidden="1"/>
    <cellStyle name="Vérification" xfId="40641" builtinId="23" hidden="1"/>
    <cellStyle name="Vérification" xfId="40680" builtinId="23" hidden="1"/>
    <cellStyle name="Vérification" xfId="40719" builtinId="23" hidden="1"/>
    <cellStyle name="Vérification" xfId="40759" builtinId="23" hidden="1"/>
    <cellStyle name="Vérification" xfId="40798" builtinId="23" hidden="1"/>
    <cellStyle name="Vérification" xfId="40838" builtinId="23" hidden="1"/>
    <cellStyle name="Vérification" xfId="40877" builtinId="23" hidden="1"/>
    <cellStyle name="Vérification" xfId="40917" builtinId="23" hidden="1"/>
    <cellStyle name="Vérification" xfId="40956" builtinId="23" hidden="1"/>
    <cellStyle name="Vérification" xfId="41016" builtinId="23" hidden="1"/>
    <cellStyle name="Vérification" xfId="41073" builtinId="23" hidden="1"/>
    <cellStyle name="Vérification" xfId="41113" builtinId="23" hidden="1"/>
    <cellStyle name="Vérification" xfId="41152" builtinId="23" hidden="1"/>
    <cellStyle name="Vérification" xfId="41190" builtinId="23" hidden="1"/>
    <cellStyle name="Vérification" xfId="41229" builtinId="23" hidden="1"/>
    <cellStyle name="Vérification" xfId="41268" builtinId="23" hidden="1"/>
    <cellStyle name="Vérification" xfId="41307" builtinId="23" hidden="1"/>
    <cellStyle name="Vérification" xfId="41347" builtinId="23" hidden="1"/>
    <cellStyle name="Vérification" xfId="41386" builtinId="23" hidden="1"/>
    <cellStyle name="Vérification" xfId="41424" builtinId="23" hidden="1"/>
    <cellStyle name="Vérification" xfId="41463" builtinId="23" hidden="1"/>
    <cellStyle name="Vérification" xfId="41502" builtinId="23" hidden="1"/>
    <cellStyle name="Vérification" xfId="41541" builtinId="23" hidden="1"/>
    <cellStyle name="Vérification" xfId="41581" builtinId="23" hidden="1"/>
    <cellStyle name="Vérification" xfId="41620" builtinId="23" hidden="1"/>
    <cellStyle name="Vérification" xfId="41660" builtinId="23" hidden="1"/>
    <cellStyle name="Vérification" xfId="41699" builtinId="23" hidden="1"/>
    <cellStyle name="Vérification" xfId="41739" builtinId="23" hidden="1"/>
    <cellStyle name="Vérification" xfId="41778" builtinId="23" hidden="1"/>
    <cellStyle name="Vérification" xfId="41055" builtinId="23" hidden="1"/>
    <cellStyle name="Vérification" xfId="41817" builtinId="23" hidden="1"/>
    <cellStyle name="Vérification" xfId="41857" builtinId="23" hidden="1"/>
    <cellStyle name="Vérification" xfId="41896" builtinId="23" hidden="1"/>
    <cellStyle name="Vérification" xfId="41934" builtinId="23" hidden="1"/>
    <cellStyle name="Vérification" xfId="41973" builtinId="23" hidden="1"/>
    <cellStyle name="Vérification" xfId="42012" builtinId="23" hidden="1"/>
    <cellStyle name="Vérification" xfId="42051" builtinId="23" hidden="1"/>
    <cellStyle name="Vérification" xfId="42091" builtinId="23" hidden="1"/>
    <cellStyle name="Vérification" xfId="42130" builtinId="23" hidden="1"/>
    <cellStyle name="Vérification" xfId="42168" builtinId="23" hidden="1"/>
    <cellStyle name="Vérification" xfId="42207" builtinId="23" hidden="1"/>
    <cellStyle name="Vérification" xfId="42246" builtinId="23" hidden="1"/>
    <cellStyle name="Vérification" xfId="42285" builtinId="23" hidden="1"/>
    <cellStyle name="Vérification" xfId="42325" builtinId="23" hidden="1"/>
    <cellStyle name="Vérification" xfId="42364" builtinId="23" hidden="1"/>
    <cellStyle name="Vérification" xfId="42404" builtinId="23" hidden="1"/>
    <cellStyle name="Vérification" xfId="42443" builtinId="23" hidden="1"/>
    <cellStyle name="Vérification" xfId="42483" builtinId="23" hidden="1"/>
    <cellStyle name="Vérification" xfId="42522" builtinId="23" hidden="1"/>
    <cellStyle name="Vérification" xfId="42586" builtinId="23" hidden="1"/>
    <cellStyle name="Vérification" xfId="42639" builtinId="23" hidden="1"/>
    <cellStyle name="Vérification" xfId="42679" builtinId="23" hidden="1"/>
    <cellStyle name="Vérification" xfId="42718" builtinId="23" hidden="1"/>
    <cellStyle name="Vérification" xfId="42756" builtinId="23" hidden="1"/>
    <cellStyle name="Vérification" xfId="42795" builtinId="23" hidden="1"/>
    <cellStyle name="Vérification" xfId="42834" builtinId="23" hidden="1"/>
    <cellStyle name="Vérification" xfId="42873" builtinId="23" hidden="1"/>
    <cellStyle name="Vérification" xfId="42913" builtinId="23" hidden="1"/>
    <cellStyle name="Vérification" xfId="42952" builtinId="23" hidden="1"/>
    <cellStyle name="Vérification" xfId="42990" builtinId="23" hidden="1"/>
    <cellStyle name="Vérification" xfId="43029" builtinId="23" hidden="1"/>
    <cellStyle name="Vérification" xfId="43068" builtinId="23" hidden="1"/>
    <cellStyle name="Vérification" xfId="43107" builtinId="23" hidden="1"/>
    <cellStyle name="Vérification" xfId="43147" builtinId="23" hidden="1"/>
    <cellStyle name="Vérification" xfId="43186" builtinId="23" hidden="1"/>
    <cellStyle name="Vérification" xfId="43226" builtinId="23" hidden="1"/>
    <cellStyle name="Vérification" xfId="43265" builtinId="23" hidden="1"/>
    <cellStyle name="Vérification" xfId="43305" builtinId="23" hidden="1"/>
    <cellStyle name="Vérification" xfId="43344" builtinId="23" hidden="1"/>
    <cellStyle name="Vérification" xfId="42559" builtinId="23" hidden="1"/>
    <cellStyle name="Vérification" xfId="43383" builtinId="23" hidden="1"/>
    <cellStyle name="Vérification" xfId="43423" builtinId="23" hidden="1"/>
    <cellStyle name="Vérification" xfId="43462" builtinId="23" hidden="1"/>
    <cellStyle name="Vérification" xfId="43500" builtinId="23" hidden="1"/>
    <cellStyle name="Vérification" xfId="43539" builtinId="23" hidden="1"/>
    <cellStyle name="Vérification" xfId="43578" builtinId="23" hidden="1"/>
    <cellStyle name="Vérification" xfId="43617" builtinId="23" hidden="1"/>
    <cellStyle name="Vérification" xfId="43657" builtinId="23" hidden="1"/>
    <cellStyle name="Vérification" xfId="43696" builtinId="23" hidden="1"/>
    <cellStyle name="Vérification" xfId="43734" builtinId="23" hidden="1"/>
    <cellStyle name="Vérification" xfId="43773" builtinId="23" hidden="1"/>
    <cellStyle name="Vérification" xfId="43812" builtinId="23" hidden="1"/>
    <cellStyle name="Vérification" xfId="43851" builtinId="23" hidden="1"/>
    <cellStyle name="Vérification" xfId="43891" builtinId="23" hidden="1"/>
    <cellStyle name="Vérification" xfId="43930" builtinId="23" hidden="1"/>
    <cellStyle name="Vérification" xfId="43970" builtinId="23" hidden="1"/>
    <cellStyle name="Vérification" xfId="44009" builtinId="23" hidden="1"/>
    <cellStyle name="Vérification" xfId="44049" builtinId="23" hidden="1"/>
    <cellStyle name="Vérification" xfId="44088" builtinId="23" hidden="1"/>
    <cellStyle name="Vérification" xfId="44152" builtinId="23" hidden="1"/>
    <cellStyle name="Vérification" xfId="44205" builtinId="23" hidden="1"/>
    <cellStyle name="Vérification" xfId="44245" builtinId="23" hidden="1"/>
    <cellStyle name="Vérification" xfId="44284" builtinId="23" hidden="1"/>
    <cellStyle name="Vérification" xfId="44322" builtinId="23" hidden="1"/>
    <cellStyle name="Vérification" xfId="44361" builtinId="23" hidden="1"/>
    <cellStyle name="Vérification" xfId="44400" builtinId="23" hidden="1"/>
    <cellStyle name="Vérification" xfId="44439" builtinId="23" hidden="1"/>
    <cellStyle name="Vérification" xfId="44479" builtinId="23" hidden="1"/>
    <cellStyle name="Vérification" xfId="44518" builtinId="23" hidden="1"/>
    <cellStyle name="Vérification" xfId="44556" builtinId="23" hidden="1"/>
    <cellStyle name="Vérification" xfId="44595" builtinId="23" hidden="1"/>
    <cellStyle name="Vérification" xfId="44634" builtinId="23" hidden="1"/>
    <cellStyle name="Vérification" xfId="44673" builtinId="23" hidden="1"/>
    <cellStyle name="Vérification" xfId="44713" builtinId="23" hidden="1"/>
    <cellStyle name="Vérification" xfId="44752" builtinId="23" hidden="1"/>
    <cellStyle name="Vérification" xfId="44792" builtinId="23" hidden="1"/>
    <cellStyle name="Vérification" xfId="44831" builtinId="23" hidden="1"/>
    <cellStyle name="Vérification" xfId="44871" builtinId="23" hidden="1"/>
    <cellStyle name="Vérification" xfId="44910" builtinId="23" hidden="1"/>
    <cellStyle name="Vérification" xfId="44126" builtinId="23" hidden="1"/>
    <cellStyle name="Vérification" xfId="44949" builtinId="23" hidden="1"/>
    <cellStyle name="Vérification" xfId="44989" builtinId="23" hidden="1"/>
    <cellStyle name="Vérification" xfId="45028" builtinId="23" hidden="1"/>
    <cellStyle name="Vérification" xfId="45066" builtinId="23" hidden="1"/>
    <cellStyle name="Vérification" xfId="45105" builtinId="23" hidden="1"/>
    <cellStyle name="Vérification" xfId="45144" builtinId="23" hidden="1"/>
    <cellStyle name="Vérification" xfId="45183" builtinId="23" hidden="1"/>
    <cellStyle name="Vérification" xfId="45223" builtinId="23" hidden="1"/>
    <cellStyle name="Vérification" xfId="45262" builtinId="23" hidden="1"/>
    <cellStyle name="Vérification" xfId="45300" builtinId="23" hidden="1"/>
    <cellStyle name="Vérification" xfId="45339" builtinId="23" hidden="1"/>
    <cellStyle name="Vérification" xfId="45378" builtinId="23" hidden="1"/>
    <cellStyle name="Vérification" xfId="45417" builtinId="23" hidden="1"/>
    <cellStyle name="Vérification" xfId="45457" builtinId="23" hidden="1"/>
    <cellStyle name="Vérification" xfId="45496" builtinId="23" hidden="1"/>
    <cellStyle name="Vérification" xfId="45536" builtinId="23" hidden="1"/>
    <cellStyle name="Vérification" xfId="45575" builtinId="23" hidden="1"/>
    <cellStyle name="Vérification" xfId="45615" builtinId="23" hidden="1"/>
    <cellStyle name="Vérification" xfId="45654" builtinId="23" hidden="1"/>
    <cellStyle name="Vérification" xfId="45693" builtinId="23" hidden="1"/>
    <cellStyle name="Vérification" xfId="45732" builtinId="23" hidden="1"/>
    <cellStyle name="Vérification" xfId="45772" builtinId="23" hidden="1"/>
    <cellStyle name="Vérification" xfId="45812" builtinId="23" hidden="1"/>
    <cellStyle name="Vérification" xfId="45850" builtinId="23" hidden="1"/>
    <cellStyle name="Vérification" xfId="45887" builtinId="23" hidden="1"/>
    <cellStyle name="Vérification" xfId="45924" builtinId="23"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324830</xdr:colOff>
      <xdr:row>0</xdr:row>
      <xdr:rowOff>44964</xdr:rowOff>
    </xdr:from>
    <xdr:to>
      <xdr:col>8</xdr:col>
      <xdr:colOff>414476</xdr:colOff>
      <xdr:row>4</xdr:row>
      <xdr:rowOff>44963</xdr:rowOff>
    </xdr:to>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7266174" y="44964"/>
          <a:ext cx="3125740" cy="761999"/>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a:t>
          </a:r>
          <a:r>
            <a:rPr lang="pl-PL" sz="1100">
              <a:solidFill>
                <a:schemeClr val="dk1"/>
              </a:solidFill>
              <a:effectLst/>
              <a:latin typeface="+mn-lt"/>
              <a:ea typeface="+mn-ea"/>
              <a:cs typeface="+mn-cs"/>
            </a:rPr>
            <a:t>Detailed </a:t>
          </a:r>
          <a:r>
            <a:rPr lang="pl-PL" sz="1100" baseline="0">
              <a:solidFill>
                <a:schemeClr val="dk1"/>
              </a:solidFill>
              <a:effectLst/>
              <a:latin typeface="+mn-lt"/>
              <a:ea typeface="+mn-ea"/>
              <a:cs typeface="+mn-cs"/>
            </a:rPr>
            <a:t>changes log for 2.3.0 release (comparing to 2.2.0 Hotfix release) is provided as a separate file in the publication package.</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5"/>
  <sheetViews>
    <sheetView tabSelected="1" zoomScale="80" zoomScaleNormal="80" workbookViewId="0">
      <selection activeCell="A3" sqref="A3"/>
    </sheetView>
  </sheetViews>
  <sheetFormatPr baseColWidth="10" defaultColWidth="9.140625" defaultRowHeight="15"/>
  <cols>
    <col min="1" max="1" width="3" style="31" bestFit="1" customWidth="1"/>
    <col min="2" max="2" width="89.5703125" style="28" bestFit="1" customWidth="1"/>
    <col min="3" max="3" width="11.42578125" style="28" customWidth="1"/>
    <col min="4" max="16384" width="9.140625" style="28"/>
  </cols>
  <sheetData>
    <row r="1" spans="1:3">
      <c r="A1" s="29" t="s">
        <v>0</v>
      </c>
      <c r="B1" s="72" t="s">
        <v>13072</v>
      </c>
      <c r="C1" s="72" t="s">
        <v>11380</v>
      </c>
    </row>
    <row r="2" spans="1:3">
      <c r="A2" s="30">
        <v>1</v>
      </c>
      <c r="B2" s="73" t="s">
        <v>13074</v>
      </c>
      <c r="C2" s="73" t="s">
        <v>13073</v>
      </c>
    </row>
    <row r="3" spans="1:3">
      <c r="A3" s="143">
        <v>2</v>
      </c>
      <c r="B3" s="144" t="s">
        <v>13171</v>
      </c>
      <c r="C3" s="144" t="s">
        <v>13185</v>
      </c>
    </row>
    <row r="10" spans="1:3">
      <c r="B10" s="94" t="s">
        <v>12254</v>
      </c>
    </row>
    <row r="11" spans="1:3">
      <c r="B11" s="95" t="s">
        <v>12257</v>
      </c>
    </row>
    <row r="12" spans="1:3">
      <c r="B12" s="96" t="s">
        <v>12344</v>
      </c>
    </row>
    <row r="13" spans="1:3">
      <c r="B13" s="97" t="s">
        <v>12256</v>
      </c>
    </row>
    <row r="14" spans="1:3">
      <c r="B14" s="98" t="s">
        <v>12255</v>
      </c>
    </row>
    <row r="15" spans="1:3">
      <c r="B15" s="142" t="s">
        <v>13170</v>
      </c>
    </row>
  </sheetData>
  <pageMargins left="0.7" right="0.7" top="0.75" bottom="0.75" header="0.3" footer="0.3"/>
  <pageSetup paperSize="9"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1190"/>
  <sheetViews>
    <sheetView zoomScale="80" zoomScaleNormal="80" workbookViewId="0">
      <pane ySplit="1" topLeftCell="A32" activePane="bottomLeft" state="frozen"/>
      <selection pane="bottomLeft" activeCell="T70" sqref="T70:U81"/>
    </sheetView>
  </sheetViews>
  <sheetFormatPr baseColWidth="10" defaultColWidth="9.140625" defaultRowHeight="15"/>
  <cols>
    <col min="1" max="1" width="51.42578125" customWidth="1"/>
    <col min="3" max="3" width="9.140625" style="1"/>
    <col min="5" max="5" width="13.5703125" style="1" customWidth="1"/>
    <col min="6" max="6" width="13.42578125" style="1" customWidth="1"/>
    <col min="7" max="7" width="19.140625" style="1" customWidth="1"/>
    <col min="9" max="9" width="9.5703125" style="1" bestFit="1" customWidth="1"/>
    <col min="10" max="10" width="65.140625" customWidth="1"/>
    <col min="12" max="12" width="9.140625" style="1"/>
    <col min="17" max="17" width="14" bestFit="1" customWidth="1"/>
    <col min="18" max="21" width="14" style="1" customWidth="1"/>
  </cols>
  <sheetData>
    <row r="1" spans="1:24">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376</v>
      </c>
      <c r="B2" s="19" t="s">
        <v>131</v>
      </c>
      <c r="C2" s="19" t="s">
        <v>367</v>
      </c>
      <c r="D2" s="19" t="s">
        <v>2299</v>
      </c>
      <c r="E2" s="34">
        <v>41827</v>
      </c>
      <c r="F2" s="34"/>
      <c r="G2" s="19"/>
      <c r="H2" s="19">
        <f>COUNTIF(J:J,A2)</f>
        <v>0</v>
      </c>
      <c r="I2" s="19"/>
      <c r="J2" s="6" t="s">
        <v>119</v>
      </c>
      <c r="K2" s="19"/>
      <c r="L2" s="19"/>
      <c r="M2" s="19"/>
      <c r="N2" s="19"/>
      <c r="O2" s="19" t="s">
        <v>2299</v>
      </c>
      <c r="P2" s="19"/>
      <c r="Q2" s="19" t="s">
        <v>120</v>
      </c>
      <c r="R2" s="19"/>
      <c r="S2" s="34">
        <v>41827</v>
      </c>
      <c r="T2" s="19"/>
      <c r="U2" s="103">
        <v>43405</v>
      </c>
      <c r="V2" s="19"/>
      <c r="W2" s="19"/>
      <c r="X2" s="19"/>
    </row>
    <row r="3" spans="1:24" s="5" customFormat="1">
      <c r="A3" s="19" t="s">
        <v>56</v>
      </c>
      <c r="B3" s="19" t="s">
        <v>67</v>
      </c>
      <c r="C3" s="19"/>
      <c r="D3" s="19" t="s">
        <v>2299</v>
      </c>
      <c r="E3" s="34">
        <v>41827</v>
      </c>
      <c r="F3" s="34">
        <v>42277</v>
      </c>
      <c r="G3" s="19"/>
      <c r="H3" s="19">
        <f t="shared" ref="H3:H66" si="0">COUNTIF(J:J,A3)</f>
        <v>1</v>
      </c>
      <c r="I3" s="19"/>
      <c r="J3" s="7" t="s">
        <v>56</v>
      </c>
      <c r="K3" s="19" t="str">
        <f>VLOOKUP(J3,$A$3:$B$92,2,0)</f>
        <v>x1</v>
      </c>
      <c r="L3" s="19" t="str">
        <f>J3</f>
        <v>Additional item</v>
      </c>
      <c r="M3" s="19"/>
      <c r="N3" s="19"/>
      <c r="O3" s="19"/>
      <c r="P3" s="19"/>
      <c r="Q3" s="19"/>
      <c r="R3" s="19"/>
      <c r="S3" s="34">
        <f>VLOOKUP(J3,A:G,5,FALSE)</f>
        <v>41827</v>
      </c>
      <c r="T3" s="34">
        <f t="shared" ref="T3:T67" si="1">IF(VLOOKUP(J3,A:G,6,FALSE)=0,"",VLOOKUP(J3,A:G,6,FALSE))</f>
        <v>42277</v>
      </c>
      <c r="U3" s="34" t="str">
        <f>IF(VLOOKUP(J3,A:G,7,FALSE)=0,"",VLOOKUP(J3,A:G,7,FALSE))</f>
        <v/>
      </c>
      <c r="V3" s="19"/>
      <c r="W3" s="19"/>
      <c r="X3" s="19"/>
    </row>
    <row r="4" spans="1:24" s="5" customFormat="1">
      <c r="A4" s="19" t="s">
        <v>36</v>
      </c>
      <c r="B4" s="19" t="s">
        <v>68</v>
      </c>
      <c r="C4" s="19"/>
      <c r="D4" s="19" t="s">
        <v>2299</v>
      </c>
      <c r="E4" s="34">
        <v>41827</v>
      </c>
      <c r="F4" s="34" t="s">
        <v>6136</v>
      </c>
      <c r="G4" s="19"/>
      <c r="H4" s="19">
        <f t="shared" si="0"/>
        <v>1</v>
      </c>
      <c r="I4" s="19"/>
      <c r="J4" s="7" t="s">
        <v>36</v>
      </c>
      <c r="K4" s="19" t="str">
        <f t="shared" ref="K4:K19" si="2">VLOOKUP(J4,$A$3:$B$92,2,FALSE)</f>
        <v>x2</v>
      </c>
      <c r="L4" s="19" t="str">
        <f t="shared" ref="L4:L67" si="3">J4</f>
        <v>Annual premium</v>
      </c>
      <c r="M4" s="19"/>
      <c r="N4" s="19"/>
      <c r="O4" s="19"/>
      <c r="P4" s="19"/>
      <c r="Q4" s="19"/>
      <c r="R4" s="19"/>
      <c r="S4" s="34">
        <f t="shared" ref="S4:S66" si="4">VLOOKUP(J4,A:G,5,FALSE)</f>
        <v>41827</v>
      </c>
      <c r="T4" s="34" t="str">
        <f t="shared" si="1"/>
        <v/>
      </c>
      <c r="U4" s="34" t="str">
        <f t="shared" ref="U4:U67" si="5">IF(VLOOKUP(J4,A:G,7,FALSE)=0,"",VLOOKUP(J4,A:G,7,FALSE))</f>
        <v/>
      </c>
      <c r="V4" s="19"/>
      <c r="W4" s="19"/>
      <c r="X4" s="19"/>
    </row>
    <row r="5" spans="1:24" s="5" customFormat="1">
      <c r="A5" s="19" t="s">
        <v>26</v>
      </c>
      <c r="B5" s="19" t="s">
        <v>69</v>
      </c>
      <c r="C5" s="19"/>
      <c r="D5" s="19" t="s">
        <v>2299</v>
      </c>
      <c r="E5" s="34">
        <v>41827</v>
      </c>
      <c r="F5" s="34" t="s">
        <v>6136</v>
      </c>
      <c r="G5" s="19"/>
      <c r="H5" s="19">
        <f t="shared" si="0"/>
        <v>1</v>
      </c>
      <c r="I5" s="19"/>
      <c r="J5" s="7" t="s">
        <v>26</v>
      </c>
      <c r="K5" s="19" t="str">
        <f t="shared" si="2"/>
        <v>x3</v>
      </c>
      <c r="L5" s="19" t="str">
        <f t="shared" si="3"/>
        <v>Assets</v>
      </c>
      <c r="M5" s="19"/>
      <c r="N5" s="19"/>
      <c r="O5" s="19"/>
      <c r="P5" s="19"/>
      <c r="Q5" s="19"/>
      <c r="R5" s="19"/>
      <c r="S5" s="34">
        <f t="shared" si="4"/>
        <v>41827</v>
      </c>
      <c r="T5" s="34" t="str">
        <f t="shared" si="1"/>
        <v/>
      </c>
      <c r="U5" s="34" t="str">
        <f t="shared" si="5"/>
        <v/>
      </c>
      <c r="V5" s="19"/>
      <c r="W5" s="19"/>
      <c r="X5" s="19"/>
    </row>
    <row r="6" spans="1:24" s="5" customFormat="1">
      <c r="A6" s="19" t="s">
        <v>2182</v>
      </c>
      <c r="B6" s="19" t="s">
        <v>70</v>
      </c>
      <c r="C6" s="19"/>
      <c r="D6" s="19" t="s">
        <v>2299</v>
      </c>
      <c r="E6" s="34">
        <v>41827</v>
      </c>
      <c r="F6" s="34">
        <v>41639</v>
      </c>
      <c r="G6" s="19"/>
      <c r="H6" s="19">
        <f t="shared" si="0"/>
        <v>1</v>
      </c>
      <c r="I6" s="19"/>
      <c r="J6" s="7" t="s">
        <v>44</v>
      </c>
      <c r="K6" s="19" t="str">
        <f t="shared" si="2"/>
        <v>x5</v>
      </c>
      <c r="L6" s="19" t="str">
        <f t="shared" si="3"/>
        <v>Assets and/or liabilities</v>
      </c>
      <c r="M6" s="19"/>
      <c r="N6" s="19"/>
      <c r="O6" s="19"/>
      <c r="P6" s="19"/>
      <c r="Q6" s="19"/>
      <c r="R6" s="19"/>
      <c r="S6" s="34">
        <f t="shared" si="4"/>
        <v>41827</v>
      </c>
      <c r="T6" s="34" t="str">
        <f t="shared" si="1"/>
        <v/>
      </c>
      <c r="U6" s="34" t="str">
        <f t="shared" si="5"/>
        <v/>
      </c>
      <c r="V6" s="19"/>
      <c r="W6" s="19"/>
      <c r="X6" s="19"/>
    </row>
    <row r="7" spans="1:24" s="5" customFormat="1">
      <c r="A7" s="19" t="s">
        <v>44</v>
      </c>
      <c r="B7" s="19" t="s">
        <v>71</v>
      </c>
      <c r="C7" s="19"/>
      <c r="D7" s="19" t="s">
        <v>2299</v>
      </c>
      <c r="E7" s="34">
        <v>41827</v>
      </c>
      <c r="F7" s="34" t="s">
        <v>6136</v>
      </c>
      <c r="G7" s="34"/>
      <c r="H7" s="19">
        <f t="shared" si="0"/>
        <v>1</v>
      </c>
      <c r="I7" s="19"/>
      <c r="J7" s="7" t="s">
        <v>2224</v>
      </c>
      <c r="K7" s="19" t="str">
        <f t="shared" si="2"/>
        <v>x6</v>
      </c>
      <c r="L7" s="19" t="str">
        <f t="shared" si="3"/>
        <v>Claims incurred</v>
      </c>
      <c r="M7" s="19"/>
      <c r="N7" s="19"/>
      <c r="O7" s="19"/>
      <c r="P7" s="19"/>
      <c r="Q7" s="19"/>
      <c r="R7" s="19"/>
      <c r="S7" s="34">
        <f t="shared" si="4"/>
        <v>41827</v>
      </c>
      <c r="T7" s="34" t="str">
        <f t="shared" si="1"/>
        <v/>
      </c>
      <c r="U7" s="34" t="str">
        <f t="shared" si="5"/>
        <v/>
      </c>
      <c r="V7" s="19"/>
      <c r="W7" s="19"/>
      <c r="X7" s="19"/>
    </row>
    <row r="8" spans="1:24" s="5" customFormat="1">
      <c r="A8" s="19" t="s">
        <v>2224</v>
      </c>
      <c r="B8" s="19" t="s">
        <v>72</v>
      </c>
      <c r="C8" s="19"/>
      <c r="D8" s="19" t="s">
        <v>2299</v>
      </c>
      <c r="E8" s="34">
        <v>41827</v>
      </c>
      <c r="F8" s="34" t="s">
        <v>6136</v>
      </c>
      <c r="G8" s="19"/>
      <c r="H8" s="19">
        <f t="shared" si="0"/>
        <v>1</v>
      </c>
      <c r="I8" s="19"/>
      <c r="J8" s="7" t="s">
        <v>33</v>
      </c>
      <c r="K8" s="19" t="str">
        <f t="shared" si="2"/>
        <v>x7</v>
      </c>
      <c r="L8" s="19" t="str">
        <f t="shared" si="3"/>
        <v>Claims paid</v>
      </c>
      <c r="M8" s="19"/>
      <c r="N8" s="19"/>
      <c r="O8" s="19"/>
      <c r="P8" s="19"/>
      <c r="Q8" s="19"/>
      <c r="R8" s="19"/>
      <c r="S8" s="34">
        <f t="shared" si="4"/>
        <v>41827</v>
      </c>
      <c r="T8" s="34" t="str">
        <f t="shared" si="1"/>
        <v/>
      </c>
      <c r="U8" s="34" t="str">
        <f t="shared" si="5"/>
        <v/>
      </c>
      <c r="V8" s="19"/>
      <c r="W8" s="19"/>
      <c r="X8" s="19"/>
    </row>
    <row r="9" spans="1:24" s="5" customFormat="1">
      <c r="A9" s="19" t="s">
        <v>33</v>
      </c>
      <c r="B9" s="19" t="s">
        <v>73</v>
      </c>
      <c r="C9" s="19"/>
      <c r="D9" s="19" t="s">
        <v>2299</v>
      </c>
      <c r="E9" s="34">
        <v>41827</v>
      </c>
      <c r="F9" s="34" t="s">
        <v>6136</v>
      </c>
      <c r="G9" s="19"/>
      <c r="H9" s="19">
        <f t="shared" si="0"/>
        <v>1</v>
      </c>
      <c r="I9" s="19"/>
      <c r="J9" s="7" t="s">
        <v>37</v>
      </c>
      <c r="K9" s="19" t="str">
        <f t="shared" si="2"/>
        <v>x8</v>
      </c>
      <c r="L9" s="19" t="str">
        <f t="shared" si="3"/>
        <v>Claims paid or due to be paid regarding surrender [full or partial] by policyholders</v>
      </c>
      <c r="M9" s="19"/>
      <c r="N9" s="19"/>
      <c r="O9" s="19"/>
      <c r="P9" s="19"/>
      <c r="Q9" s="19"/>
      <c r="R9" s="19"/>
      <c r="S9" s="34">
        <f t="shared" si="4"/>
        <v>41827</v>
      </c>
      <c r="T9" s="34" t="str">
        <f t="shared" si="1"/>
        <v/>
      </c>
      <c r="U9" s="34" t="str">
        <f t="shared" si="5"/>
        <v/>
      </c>
      <c r="V9" s="19"/>
      <c r="W9" s="19"/>
      <c r="X9" s="19"/>
    </row>
    <row r="10" spans="1:24" s="5" customFormat="1">
      <c r="A10" s="19" t="s">
        <v>37</v>
      </c>
      <c r="B10" s="19" t="s">
        <v>74</v>
      </c>
      <c r="C10" s="19"/>
      <c r="D10" s="19" t="s">
        <v>2299</v>
      </c>
      <c r="E10" s="34">
        <v>41827</v>
      </c>
      <c r="F10" s="34" t="s">
        <v>6136</v>
      </c>
      <c r="G10" s="19"/>
      <c r="H10" s="19">
        <f t="shared" si="0"/>
        <v>1</v>
      </c>
      <c r="I10" s="19"/>
      <c r="J10" s="7" t="s">
        <v>32</v>
      </c>
      <c r="K10" s="19" t="str">
        <f t="shared" si="2"/>
        <v>x9</v>
      </c>
      <c r="L10" s="19" t="str">
        <f t="shared" si="3"/>
        <v>Cost of claims</v>
      </c>
      <c r="M10" s="19"/>
      <c r="N10" s="19"/>
      <c r="O10" s="19"/>
      <c r="P10" s="19"/>
      <c r="Q10" s="19"/>
      <c r="R10" s="19"/>
      <c r="S10" s="34">
        <f t="shared" si="4"/>
        <v>41827</v>
      </c>
      <c r="T10" s="34" t="str">
        <f t="shared" si="1"/>
        <v/>
      </c>
      <c r="U10" s="34" t="str">
        <f t="shared" si="5"/>
        <v/>
      </c>
      <c r="V10" s="19"/>
      <c r="W10" s="19"/>
      <c r="X10" s="19"/>
    </row>
    <row r="11" spans="1:24" s="5" customFormat="1">
      <c r="A11" s="19" t="s">
        <v>32</v>
      </c>
      <c r="B11" s="19" t="s">
        <v>75</v>
      </c>
      <c r="C11" s="19"/>
      <c r="D11" s="19" t="s">
        <v>2299</v>
      </c>
      <c r="E11" s="34">
        <v>41827</v>
      </c>
      <c r="F11" s="34" t="s">
        <v>6136</v>
      </c>
      <c r="G11" s="19"/>
      <c r="H11" s="19">
        <f t="shared" si="0"/>
        <v>1</v>
      </c>
      <c r="I11" s="19"/>
      <c r="J11" s="7" t="s">
        <v>39</v>
      </c>
      <c r="K11" s="19" t="str">
        <f t="shared" si="2"/>
        <v>x10</v>
      </c>
      <c r="L11" s="19" t="str">
        <f t="shared" si="3"/>
        <v>Economical result</v>
      </c>
      <c r="M11" s="19"/>
      <c r="N11" s="19"/>
      <c r="O11" s="19"/>
      <c r="P11" s="19"/>
      <c r="Q11" s="19"/>
      <c r="R11" s="19"/>
      <c r="S11" s="34">
        <f t="shared" si="4"/>
        <v>41827</v>
      </c>
      <c r="T11" s="34" t="str">
        <f t="shared" si="1"/>
        <v/>
      </c>
      <c r="U11" s="34" t="str">
        <f t="shared" si="5"/>
        <v/>
      </c>
      <c r="V11" s="19"/>
      <c r="W11" s="19"/>
      <c r="X11" s="19"/>
    </row>
    <row r="12" spans="1:24" s="5" customFormat="1">
      <c r="A12" s="19" t="s">
        <v>39</v>
      </c>
      <c r="B12" s="19" t="s">
        <v>76</v>
      </c>
      <c r="C12" s="19"/>
      <c r="D12" s="19" t="s">
        <v>2299</v>
      </c>
      <c r="E12" s="34">
        <v>41827</v>
      </c>
      <c r="F12" s="34" t="s">
        <v>6136</v>
      </c>
      <c r="G12" s="19"/>
      <c r="H12" s="19">
        <f t="shared" si="0"/>
        <v>1</v>
      </c>
      <c r="I12" s="19"/>
      <c r="J12" s="7" t="s">
        <v>2225</v>
      </c>
      <c r="K12" s="19" t="str">
        <f t="shared" si="2"/>
        <v>x11</v>
      </c>
      <c r="L12" s="19" t="str">
        <f t="shared" si="3"/>
        <v>Eligible own funds in accordance with local rules</v>
      </c>
      <c r="M12" s="19"/>
      <c r="N12" s="19"/>
      <c r="O12" s="19"/>
      <c r="P12" s="19"/>
      <c r="Q12" s="19"/>
      <c r="R12" s="19"/>
      <c r="S12" s="34">
        <f t="shared" si="4"/>
        <v>41827</v>
      </c>
      <c r="T12" s="34" t="str">
        <f t="shared" si="1"/>
        <v/>
      </c>
      <c r="U12" s="34" t="str">
        <f t="shared" si="5"/>
        <v/>
      </c>
      <c r="V12" s="19"/>
      <c r="W12" s="19"/>
      <c r="X12" s="19"/>
    </row>
    <row r="13" spans="1:24" s="5" customFormat="1">
      <c r="A13" s="19" t="s">
        <v>2225</v>
      </c>
      <c r="B13" s="19" t="s">
        <v>77</v>
      </c>
      <c r="C13" s="19"/>
      <c r="D13" s="19" t="s">
        <v>2299</v>
      </c>
      <c r="E13" s="34">
        <v>41827</v>
      </c>
      <c r="F13" s="34" t="s">
        <v>6136</v>
      </c>
      <c r="G13" s="19"/>
      <c r="H13" s="19">
        <f t="shared" si="0"/>
        <v>1</v>
      </c>
      <c r="I13" s="19"/>
      <c r="J13" s="7" t="s">
        <v>28</v>
      </c>
      <c r="K13" s="19" t="str">
        <f t="shared" si="2"/>
        <v>x12</v>
      </c>
      <c r="L13" s="19" t="str">
        <f t="shared" si="3"/>
        <v>Excess of assets over liabilities</v>
      </c>
      <c r="M13" s="19"/>
      <c r="N13" s="19"/>
      <c r="O13" s="19"/>
      <c r="P13" s="19"/>
      <c r="Q13" s="19"/>
      <c r="R13" s="19"/>
      <c r="S13" s="34">
        <f t="shared" si="4"/>
        <v>41827</v>
      </c>
      <c r="T13" s="34" t="str">
        <f t="shared" si="1"/>
        <v/>
      </c>
      <c r="U13" s="34" t="str">
        <f t="shared" si="5"/>
        <v/>
      </c>
      <c r="V13" s="19"/>
      <c r="W13" s="19"/>
      <c r="X13" s="19"/>
    </row>
    <row r="14" spans="1:24" s="5" customFormat="1">
      <c r="A14" s="19" t="s">
        <v>28</v>
      </c>
      <c r="B14" s="19" t="s">
        <v>78</v>
      </c>
      <c r="C14" s="19"/>
      <c r="D14" s="19" t="s">
        <v>2299</v>
      </c>
      <c r="E14" s="34">
        <v>41827</v>
      </c>
      <c r="F14" s="34" t="s">
        <v>6136</v>
      </c>
      <c r="G14" s="19"/>
      <c r="H14" s="19">
        <f t="shared" si="0"/>
        <v>1</v>
      </c>
      <c r="I14" s="19"/>
      <c r="J14" s="7" t="s">
        <v>49</v>
      </c>
      <c r="K14" s="19" t="str">
        <f t="shared" si="2"/>
        <v>x13</v>
      </c>
      <c r="L14" s="19" t="str">
        <f t="shared" si="3"/>
        <v>Excess of technical flow over technical provisions</v>
      </c>
      <c r="M14" s="19"/>
      <c r="N14" s="19"/>
      <c r="O14" s="19"/>
      <c r="P14" s="19"/>
      <c r="Q14" s="19"/>
      <c r="R14" s="19"/>
      <c r="S14" s="34">
        <f t="shared" si="4"/>
        <v>41827</v>
      </c>
      <c r="T14" s="34" t="str">
        <f t="shared" si="1"/>
        <v/>
      </c>
      <c r="U14" s="34" t="str">
        <f t="shared" si="5"/>
        <v/>
      </c>
      <c r="V14" s="19"/>
      <c r="W14" s="19"/>
      <c r="X14" s="19"/>
    </row>
    <row r="15" spans="1:24" s="5" customFormat="1">
      <c r="A15" s="19" t="s">
        <v>49</v>
      </c>
      <c r="B15" s="19" t="s">
        <v>79</v>
      </c>
      <c r="C15" s="19"/>
      <c r="D15" s="19" t="s">
        <v>2299</v>
      </c>
      <c r="E15" s="34">
        <v>41827</v>
      </c>
      <c r="F15" s="34" t="s">
        <v>6136</v>
      </c>
      <c r="G15" s="19"/>
      <c r="H15" s="19">
        <f t="shared" si="0"/>
        <v>1</v>
      </c>
      <c r="I15" s="19"/>
      <c r="J15" s="7" t="s">
        <v>55</v>
      </c>
      <c r="K15" s="19" t="str">
        <f t="shared" si="2"/>
        <v>x14</v>
      </c>
      <c r="L15" s="19" t="str">
        <f t="shared" si="3"/>
        <v>Expected profits included in future premiums</v>
      </c>
      <c r="M15" s="19"/>
      <c r="N15" s="19"/>
      <c r="O15" s="19"/>
      <c r="P15" s="19"/>
      <c r="Q15" s="19"/>
      <c r="R15" s="19"/>
      <c r="S15" s="34">
        <f t="shared" si="4"/>
        <v>41827</v>
      </c>
      <c r="T15" s="34" t="str">
        <f t="shared" si="1"/>
        <v/>
      </c>
      <c r="U15" s="34" t="str">
        <f t="shared" si="5"/>
        <v/>
      </c>
      <c r="V15" s="19"/>
      <c r="W15" s="19"/>
      <c r="X15" s="19"/>
    </row>
    <row r="16" spans="1:24" s="5" customFormat="1">
      <c r="A16" s="19" t="s">
        <v>55</v>
      </c>
      <c r="B16" s="19" t="s">
        <v>80</v>
      </c>
      <c r="C16" s="19"/>
      <c r="D16" s="19" t="s">
        <v>2299</v>
      </c>
      <c r="E16" s="34">
        <v>41827</v>
      </c>
      <c r="F16" s="34" t="s">
        <v>6136</v>
      </c>
      <c r="G16" s="19"/>
      <c r="H16" s="19">
        <f t="shared" si="0"/>
        <v>1</v>
      </c>
      <c r="I16" s="19"/>
      <c r="J16" s="7" t="s">
        <v>34</v>
      </c>
      <c r="K16" s="19" t="str">
        <f t="shared" si="2"/>
        <v>x15</v>
      </c>
      <c r="L16" s="19" t="str">
        <f t="shared" si="3"/>
        <v>Expenses</v>
      </c>
      <c r="M16" s="19"/>
      <c r="N16" s="19"/>
      <c r="O16" s="19"/>
      <c r="P16" s="19"/>
      <c r="Q16" s="19"/>
      <c r="R16" s="19"/>
      <c r="S16" s="34">
        <f t="shared" si="4"/>
        <v>41827</v>
      </c>
      <c r="T16" s="34" t="str">
        <f t="shared" si="1"/>
        <v/>
      </c>
      <c r="U16" s="34" t="str">
        <f t="shared" si="5"/>
        <v/>
      </c>
      <c r="V16" s="19"/>
      <c r="W16" s="19"/>
      <c r="X16" s="19"/>
    </row>
    <row r="17" spans="1:24" s="5" customFormat="1">
      <c r="A17" s="19" t="s">
        <v>34</v>
      </c>
      <c r="B17" s="19" t="s">
        <v>81</v>
      </c>
      <c r="C17" s="19"/>
      <c r="D17" s="19" t="s">
        <v>2299</v>
      </c>
      <c r="E17" s="34">
        <v>41827</v>
      </c>
      <c r="F17" s="34" t="s">
        <v>6136</v>
      </c>
      <c r="G17" s="19"/>
      <c r="H17" s="19">
        <f t="shared" si="0"/>
        <v>1</v>
      </c>
      <c r="I17" s="19"/>
      <c r="J17" s="7" t="s">
        <v>52</v>
      </c>
      <c r="K17" s="19" t="str">
        <f t="shared" si="2"/>
        <v>x16</v>
      </c>
      <c r="L17" s="19" t="str">
        <f t="shared" si="3"/>
        <v>Exposure</v>
      </c>
      <c r="M17" s="19"/>
      <c r="N17" s="19"/>
      <c r="O17" s="19"/>
      <c r="P17" s="19"/>
      <c r="Q17" s="19"/>
      <c r="R17" s="19"/>
      <c r="S17" s="34">
        <f t="shared" si="4"/>
        <v>41827</v>
      </c>
      <c r="T17" s="34" t="str">
        <f t="shared" si="1"/>
        <v/>
      </c>
      <c r="U17" s="34" t="str">
        <f t="shared" si="5"/>
        <v/>
      </c>
      <c r="V17" s="19"/>
      <c r="W17" s="19"/>
      <c r="X17" s="19"/>
    </row>
    <row r="18" spans="1:24" s="5" customFormat="1">
      <c r="A18" s="19" t="s">
        <v>52</v>
      </c>
      <c r="B18" s="19" t="s">
        <v>82</v>
      </c>
      <c r="C18" s="19"/>
      <c r="D18" s="19" t="s">
        <v>2299</v>
      </c>
      <c r="E18" s="34">
        <v>41827</v>
      </c>
      <c r="F18" s="34" t="s">
        <v>6136</v>
      </c>
      <c r="G18" s="19"/>
      <c r="H18" s="19">
        <f t="shared" si="0"/>
        <v>1</v>
      </c>
      <c r="I18" s="19"/>
      <c r="J18" s="7" t="s">
        <v>7500</v>
      </c>
      <c r="K18" s="19" t="str">
        <f t="shared" si="2"/>
        <v>x17</v>
      </c>
      <c r="L18" s="19" t="str">
        <f t="shared" si="3"/>
        <v>Foreseeable dividends, distributions and charges</v>
      </c>
      <c r="M18" s="19"/>
      <c r="N18" s="19"/>
      <c r="O18" s="19"/>
      <c r="P18" s="19"/>
      <c r="Q18" s="19"/>
      <c r="R18" s="19"/>
      <c r="S18" s="34">
        <f t="shared" si="4"/>
        <v>41827</v>
      </c>
      <c r="T18" s="34" t="str">
        <f t="shared" si="1"/>
        <v/>
      </c>
      <c r="U18" s="34">
        <f t="shared" si="5"/>
        <v>42277</v>
      </c>
      <c r="V18" s="19"/>
      <c r="W18" s="19"/>
      <c r="X18" s="19"/>
    </row>
    <row r="19" spans="1:24" s="5" customFormat="1">
      <c r="A19" s="19" t="s">
        <v>7500</v>
      </c>
      <c r="B19" s="19" t="s">
        <v>83</v>
      </c>
      <c r="C19" s="19"/>
      <c r="D19" s="19" t="s">
        <v>2299</v>
      </c>
      <c r="E19" s="34">
        <v>41827</v>
      </c>
      <c r="F19" s="34" t="s">
        <v>6136</v>
      </c>
      <c r="G19" s="34">
        <v>42277</v>
      </c>
      <c r="H19" s="19">
        <f t="shared" si="0"/>
        <v>1</v>
      </c>
      <c r="I19" s="19"/>
      <c r="J19" s="7" t="s">
        <v>46</v>
      </c>
      <c r="K19" s="19" t="str">
        <f t="shared" si="2"/>
        <v>x18</v>
      </c>
      <c r="L19" s="19" t="str">
        <f t="shared" si="3"/>
        <v>Guarantees received [on- and off-balance]</v>
      </c>
      <c r="M19" s="19"/>
      <c r="N19" s="19"/>
      <c r="O19" s="19"/>
      <c r="P19" s="19"/>
      <c r="Q19" s="19"/>
      <c r="R19" s="19"/>
      <c r="S19" s="34">
        <f t="shared" si="4"/>
        <v>41827</v>
      </c>
      <c r="T19" s="34" t="str">
        <f t="shared" si="1"/>
        <v/>
      </c>
      <c r="U19" s="34" t="str">
        <f t="shared" si="5"/>
        <v/>
      </c>
      <c r="V19" s="19"/>
      <c r="W19" s="19"/>
      <c r="X19" s="19"/>
    </row>
    <row r="20" spans="1:24" s="5" customFormat="1">
      <c r="A20" s="19" t="s">
        <v>46</v>
      </c>
      <c r="B20" s="19" t="s">
        <v>84</v>
      </c>
      <c r="C20" s="19"/>
      <c r="D20" s="19" t="s">
        <v>2299</v>
      </c>
      <c r="E20" s="34">
        <v>41827</v>
      </c>
      <c r="F20" s="34" t="s">
        <v>6136</v>
      </c>
      <c r="G20" s="19"/>
      <c r="H20" s="19">
        <f t="shared" si="0"/>
        <v>1</v>
      </c>
      <c r="I20" s="19"/>
      <c r="J20" s="7" t="s">
        <v>35</v>
      </c>
      <c r="K20" s="19" t="str">
        <f t="shared" ref="K20:K35" si="6">VLOOKUP(J20,$A$3:$B$92,2,FALSE)</f>
        <v>x20</v>
      </c>
      <c r="L20" s="19" t="str">
        <f t="shared" si="3"/>
        <v>Income</v>
      </c>
      <c r="M20" s="19"/>
      <c r="N20" s="19"/>
      <c r="O20" s="19"/>
      <c r="P20" s="19"/>
      <c r="Q20" s="19"/>
      <c r="R20" s="19"/>
      <c r="S20" s="34">
        <f t="shared" si="4"/>
        <v>41827</v>
      </c>
      <c r="T20" s="34" t="str">
        <f t="shared" si="1"/>
        <v/>
      </c>
      <c r="U20" s="34" t="str">
        <f t="shared" si="5"/>
        <v/>
      </c>
      <c r="V20" s="19"/>
      <c r="W20" s="19"/>
      <c r="X20" s="19"/>
    </row>
    <row r="21" spans="1:24" s="5" customFormat="1">
      <c r="A21" s="19" t="s">
        <v>35</v>
      </c>
      <c r="B21" s="19" t="s">
        <v>86</v>
      </c>
      <c r="C21" s="19"/>
      <c r="D21" s="19" t="s">
        <v>2299</v>
      </c>
      <c r="E21" s="34">
        <v>41827</v>
      </c>
      <c r="F21" s="34" t="s">
        <v>6136</v>
      </c>
      <c r="G21" s="19"/>
      <c r="H21" s="19">
        <f t="shared" si="0"/>
        <v>1</v>
      </c>
      <c r="I21" s="19"/>
      <c r="J21" s="7" t="s">
        <v>54</v>
      </c>
      <c r="K21" s="19" t="str">
        <f t="shared" si="6"/>
        <v>x21</v>
      </c>
      <c r="L21" s="19" t="str">
        <f t="shared" si="3"/>
        <v>Largest known accident risk concentration</v>
      </c>
      <c r="M21" s="19"/>
      <c r="N21" s="19"/>
      <c r="O21" s="19"/>
      <c r="P21" s="19"/>
      <c r="Q21" s="19"/>
      <c r="R21" s="19"/>
      <c r="S21" s="34">
        <f t="shared" si="4"/>
        <v>41827</v>
      </c>
      <c r="T21" s="34">
        <f t="shared" si="1"/>
        <v>42277</v>
      </c>
      <c r="U21" s="34" t="str">
        <f t="shared" si="5"/>
        <v/>
      </c>
      <c r="V21" s="19"/>
      <c r="W21" s="19"/>
      <c r="X21" s="19"/>
    </row>
    <row r="22" spans="1:24" s="5" customFormat="1">
      <c r="A22" s="19" t="s">
        <v>54</v>
      </c>
      <c r="B22" s="19" t="s">
        <v>87</v>
      </c>
      <c r="C22" s="19"/>
      <c r="D22" s="19" t="s">
        <v>2299</v>
      </c>
      <c r="E22" s="34">
        <v>41827</v>
      </c>
      <c r="F22" s="34">
        <v>42277</v>
      </c>
      <c r="G22" s="19"/>
      <c r="H22" s="19">
        <f t="shared" si="0"/>
        <v>1</v>
      </c>
      <c r="I22" s="19"/>
      <c r="J22" s="7" t="s">
        <v>53</v>
      </c>
      <c r="K22" s="19" t="str">
        <f t="shared" si="6"/>
        <v>x22</v>
      </c>
      <c r="L22" s="19" t="str">
        <f t="shared" si="3"/>
        <v>Largest liability limit provided</v>
      </c>
      <c r="M22" s="19"/>
      <c r="N22" s="19"/>
      <c r="O22" s="19"/>
      <c r="P22" s="19"/>
      <c r="Q22" s="19"/>
      <c r="R22" s="19"/>
      <c r="S22" s="34">
        <f t="shared" si="4"/>
        <v>41827</v>
      </c>
      <c r="T22" s="34" t="str">
        <f t="shared" si="1"/>
        <v/>
      </c>
      <c r="U22" s="34" t="str">
        <f t="shared" si="5"/>
        <v/>
      </c>
      <c r="V22" s="19"/>
      <c r="W22" s="19"/>
      <c r="X22" s="19"/>
    </row>
    <row r="23" spans="1:24" s="5" customFormat="1">
      <c r="A23" s="19" t="s">
        <v>53</v>
      </c>
      <c r="B23" s="19" t="s">
        <v>88</v>
      </c>
      <c r="C23" s="19"/>
      <c r="D23" s="19" t="s">
        <v>2299</v>
      </c>
      <c r="E23" s="34">
        <v>41827</v>
      </c>
      <c r="F23" s="34" t="s">
        <v>6136</v>
      </c>
      <c r="G23" s="19"/>
      <c r="H23" s="19">
        <f t="shared" si="0"/>
        <v>1</v>
      </c>
      <c r="I23" s="19"/>
      <c r="J23" s="7" t="s">
        <v>27</v>
      </c>
      <c r="K23" s="19" t="str">
        <f t="shared" si="6"/>
        <v>x23</v>
      </c>
      <c r="L23" s="19" t="str">
        <f t="shared" si="3"/>
        <v>Liability</v>
      </c>
      <c r="M23" s="19"/>
      <c r="N23" s="19"/>
      <c r="O23" s="19"/>
      <c r="P23" s="19"/>
      <c r="Q23" s="19"/>
      <c r="R23" s="19"/>
      <c r="S23" s="34">
        <f t="shared" si="4"/>
        <v>41827</v>
      </c>
      <c r="T23" s="34" t="str">
        <f t="shared" si="1"/>
        <v/>
      </c>
      <c r="U23" s="34" t="str">
        <f t="shared" si="5"/>
        <v/>
      </c>
      <c r="V23" s="19"/>
      <c r="W23" s="19"/>
      <c r="X23" s="19"/>
    </row>
    <row r="24" spans="1:24" s="5" customFormat="1">
      <c r="A24" s="19" t="s">
        <v>27</v>
      </c>
      <c r="B24" s="19" t="s">
        <v>89</v>
      </c>
      <c r="C24" s="19"/>
      <c r="D24" s="19" t="s">
        <v>2299</v>
      </c>
      <c r="E24" s="34">
        <v>41827</v>
      </c>
      <c r="F24" s="34" t="s">
        <v>6136</v>
      </c>
      <c r="G24" s="19"/>
      <c r="H24" s="19">
        <f t="shared" si="0"/>
        <v>1</v>
      </c>
      <c r="I24" s="19"/>
      <c r="J24" s="7" t="s">
        <v>2226</v>
      </c>
      <c r="K24" s="19" t="str">
        <f t="shared" si="6"/>
        <v>x24</v>
      </c>
      <c r="L24" s="19" t="str">
        <f t="shared" si="3"/>
        <v>Local capital requirement</v>
      </c>
      <c r="M24" s="19"/>
      <c r="N24" s="19"/>
      <c r="O24" s="19"/>
      <c r="P24" s="19"/>
      <c r="Q24" s="19"/>
      <c r="R24" s="19"/>
      <c r="S24" s="34">
        <f t="shared" si="4"/>
        <v>41827</v>
      </c>
      <c r="T24" s="34" t="str">
        <f t="shared" si="1"/>
        <v/>
      </c>
      <c r="U24" s="34" t="str">
        <f t="shared" si="5"/>
        <v/>
      </c>
      <c r="V24" s="19"/>
      <c r="W24" s="19"/>
      <c r="X24" s="19"/>
    </row>
    <row r="25" spans="1:24" s="5" customFormat="1">
      <c r="A25" s="19" t="s">
        <v>2226</v>
      </c>
      <c r="B25" s="19" t="s">
        <v>90</v>
      </c>
      <c r="C25" s="19"/>
      <c r="D25" s="19" t="s">
        <v>2299</v>
      </c>
      <c r="E25" s="34">
        <v>41827</v>
      </c>
      <c r="F25" s="34" t="s">
        <v>6136</v>
      </c>
      <c r="G25" s="19"/>
      <c r="H25" s="19">
        <f t="shared" si="0"/>
        <v>1</v>
      </c>
      <c r="I25" s="19"/>
      <c r="J25" s="7" t="s">
        <v>2227</v>
      </c>
      <c r="K25" s="19" t="str">
        <f t="shared" si="6"/>
        <v>x25</v>
      </c>
      <c r="L25" s="19" t="str">
        <f t="shared" si="3"/>
        <v>Local minimum capital requirement</v>
      </c>
      <c r="M25" s="19"/>
      <c r="N25" s="19"/>
      <c r="O25" s="19"/>
      <c r="P25" s="19"/>
      <c r="Q25" s="19"/>
      <c r="R25" s="19"/>
      <c r="S25" s="34">
        <f t="shared" si="4"/>
        <v>41827</v>
      </c>
      <c r="T25" s="34" t="str">
        <f t="shared" si="1"/>
        <v/>
      </c>
      <c r="U25" s="34" t="str">
        <f t="shared" si="5"/>
        <v/>
      </c>
      <c r="V25" s="19"/>
      <c r="W25" s="19"/>
      <c r="X25" s="19"/>
    </row>
    <row r="26" spans="1:24" s="5" customFormat="1">
      <c r="A26" s="19" t="s">
        <v>2227</v>
      </c>
      <c r="B26" s="19" t="s">
        <v>91</v>
      </c>
      <c r="C26" s="19"/>
      <c r="D26" s="19" t="s">
        <v>2299</v>
      </c>
      <c r="E26" s="34">
        <v>41827</v>
      </c>
      <c r="F26" s="34" t="s">
        <v>6136</v>
      </c>
      <c r="G26" s="19"/>
      <c r="H26" s="19">
        <f t="shared" si="0"/>
        <v>1</v>
      </c>
      <c r="I26" s="19"/>
      <c r="J26" s="7" t="s">
        <v>42</v>
      </c>
      <c r="K26" s="19" t="str">
        <f t="shared" si="6"/>
        <v>x26</v>
      </c>
      <c r="L26" s="19" t="str">
        <f t="shared" si="3"/>
        <v>Loss</v>
      </c>
      <c r="M26" s="19"/>
      <c r="N26" s="19"/>
      <c r="O26" s="19"/>
      <c r="P26" s="19"/>
      <c r="Q26" s="19"/>
      <c r="R26" s="19"/>
      <c r="S26" s="34">
        <f t="shared" si="4"/>
        <v>41827</v>
      </c>
      <c r="T26" s="34" t="str">
        <f t="shared" si="1"/>
        <v/>
      </c>
      <c r="U26" s="34" t="str">
        <f t="shared" si="5"/>
        <v/>
      </c>
      <c r="V26" s="19"/>
      <c r="W26" s="19"/>
      <c r="X26" s="19"/>
    </row>
    <row r="27" spans="1:24" s="5" customFormat="1">
      <c r="A27" s="19" t="s">
        <v>42</v>
      </c>
      <c r="B27" s="19" t="s">
        <v>92</v>
      </c>
      <c r="C27" s="19"/>
      <c r="D27" s="19" t="s">
        <v>2299</v>
      </c>
      <c r="E27" s="34">
        <v>41827</v>
      </c>
      <c r="F27" s="34" t="s">
        <v>6136</v>
      </c>
      <c r="G27" s="19"/>
      <c r="H27" s="19">
        <f t="shared" si="0"/>
        <v>1</v>
      </c>
      <c r="I27" s="19"/>
      <c r="J27" s="7" t="s">
        <v>51</v>
      </c>
      <c r="K27" s="19" t="str">
        <f t="shared" si="6"/>
        <v>x27</v>
      </c>
      <c r="L27" s="19" t="str">
        <f t="shared" si="3"/>
        <v>Minimum capital requirement [MCR]</v>
      </c>
      <c r="M27" s="19"/>
      <c r="N27" s="19"/>
      <c r="O27" s="19"/>
      <c r="P27" s="19"/>
      <c r="Q27" s="19"/>
      <c r="R27" s="19"/>
      <c r="S27" s="34">
        <f t="shared" si="4"/>
        <v>41827</v>
      </c>
      <c r="T27" s="34" t="str">
        <f t="shared" si="1"/>
        <v/>
      </c>
      <c r="U27" s="34" t="str">
        <f t="shared" si="5"/>
        <v/>
      </c>
      <c r="V27" s="19"/>
      <c r="W27" s="19"/>
      <c r="X27" s="19"/>
    </row>
    <row r="28" spans="1:24" s="5" customFormat="1">
      <c r="A28" s="19" t="s">
        <v>51</v>
      </c>
      <c r="B28" s="19" t="s">
        <v>93</v>
      </c>
      <c r="C28" s="19"/>
      <c r="D28" s="19" t="s">
        <v>2299</v>
      </c>
      <c r="E28" s="34">
        <v>41827</v>
      </c>
      <c r="F28" s="34" t="s">
        <v>6136</v>
      </c>
      <c r="G28" s="19"/>
      <c r="H28" s="19">
        <f t="shared" si="0"/>
        <v>1</v>
      </c>
      <c r="I28" s="19"/>
      <c r="J28" s="7" t="s">
        <v>29</v>
      </c>
      <c r="K28" s="19" t="str">
        <f t="shared" si="6"/>
        <v>x28</v>
      </c>
      <c r="L28" s="19" t="str">
        <f t="shared" si="3"/>
        <v>Off-balance sheet</v>
      </c>
      <c r="M28" s="19"/>
      <c r="N28" s="19"/>
      <c r="O28" s="19"/>
      <c r="P28" s="19"/>
      <c r="Q28" s="19"/>
      <c r="R28" s="19"/>
      <c r="S28" s="34">
        <f t="shared" si="4"/>
        <v>41827</v>
      </c>
      <c r="T28" s="34" t="str">
        <f t="shared" si="1"/>
        <v/>
      </c>
      <c r="U28" s="34" t="str">
        <f t="shared" si="5"/>
        <v/>
      </c>
      <c r="V28" s="19"/>
      <c r="W28" s="19"/>
      <c r="X28" s="19"/>
    </row>
    <row r="29" spans="1:24" s="5" customFormat="1">
      <c r="A29" s="19" t="s">
        <v>29</v>
      </c>
      <c r="B29" s="19" t="s">
        <v>94</v>
      </c>
      <c r="C29" s="19"/>
      <c r="D29" s="19" t="s">
        <v>2299</v>
      </c>
      <c r="E29" s="34">
        <v>41827</v>
      </c>
      <c r="F29" s="34" t="s">
        <v>6136</v>
      </c>
      <c r="G29" s="19"/>
      <c r="H29" s="19">
        <f t="shared" si="0"/>
        <v>1</v>
      </c>
      <c r="I29" s="19"/>
      <c r="J29" s="7" t="s">
        <v>48</v>
      </c>
      <c r="K29" s="19" t="str">
        <f t="shared" si="6"/>
        <v>x30</v>
      </c>
      <c r="L29" s="19" t="str">
        <f t="shared" si="3"/>
        <v>Own funds</v>
      </c>
      <c r="M29" s="19"/>
      <c r="N29" s="19"/>
      <c r="O29" s="19"/>
      <c r="P29" s="19"/>
      <c r="Q29" s="19"/>
      <c r="R29" s="19"/>
      <c r="S29" s="34">
        <f t="shared" si="4"/>
        <v>41827</v>
      </c>
      <c r="T29" s="34" t="str">
        <f t="shared" si="1"/>
        <v/>
      </c>
      <c r="U29" s="34" t="str">
        <f t="shared" si="5"/>
        <v/>
      </c>
      <c r="V29" s="19"/>
      <c r="W29" s="19"/>
      <c r="X29" s="19"/>
    </row>
    <row r="30" spans="1:24" s="5" customFormat="1">
      <c r="A30" s="19" t="s">
        <v>2183</v>
      </c>
      <c r="B30" s="19" t="s">
        <v>95</v>
      </c>
      <c r="C30" s="19"/>
      <c r="D30" s="19" t="s">
        <v>2299</v>
      </c>
      <c r="E30" s="34">
        <v>41827</v>
      </c>
      <c r="F30" s="34">
        <v>41639</v>
      </c>
      <c r="G30" s="19"/>
      <c r="H30" s="19">
        <f t="shared" si="0"/>
        <v>1</v>
      </c>
      <c r="I30" s="19"/>
      <c r="J30" s="7" t="s">
        <v>41</v>
      </c>
      <c r="K30" s="19" t="str">
        <f t="shared" si="6"/>
        <v>x31</v>
      </c>
      <c r="L30" s="19" t="str">
        <f t="shared" si="3"/>
        <v>Payments for reported but not settled claims [RBNS]</v>
      </c>
      <c r="M30" s="19"/>
      <c r="N30" s="19"/>
      <c r="O30" s="19"/>
      <c r="P30" s="19"/>
      <c r="Q30" s="19"/>
      <c r="R30" s="19"/>
      <c r="S30" s="34">
        <f t="shared" si="4"/>
        <v>41827</v>
      </c>
      <c r="T30" s="34" t="str">
        <f t="shared" si="1"/>
        <v/>
      </c>
      <c r="U30" s="34" t="str">
        <f t="shared" si="5"/>
        <v/>
      </c>
      <c r="V30" s="19"/>
      <c r="W30" s="19"/>
      <c r="X30" s="19"/>
    </row>
    <row r="31" spans="1:24" s="5" customFormat="1">
      <c r="A31" s="19" t="s">
        <v>48</v>
      </c>
      <c r="B31" s="19" t="s">
        <v>96</v>
      </c>
      <c r="C31" s="19"/>
      <c r="D31" s="19" t="s">
        <v>2299</v>
      </c>
      <c r="E31" s="34">
        <v>41827</v>
      </c>
      <c r="F31" s="34"/>
      <c r="G31" s="19"/>
      <c r="H31" s="19">
        <f t="shared" si="0"/>
        <v>1</v>
      </c>
      <c r="I31" s="19"/>
      <c r="J31" s="7" t="s">
        <v>60</v>
      </c>
      <c r="K31" s="19" t="str">
        <f t="shared" si="6"/>
        <v>x32</v>
      </c>
      <c r="L31" s="19" t="str">
        <f t="shared" si="3"/>
        <v>Performance</v>
      </c>
      <c r="M31" s="19"/>
      <c r="N31" s="19"/>
      <c r="O31" s="19"/>
      <c r="P31" s="19"/>
      <c r="Q31" s="19"/>
      <c r="R31" s="19"/>
      <c r="S31" s="34">
        <f t="shared" si="4"/>
        <v>41827</v>
      </c>
      <c r="T31" s="34" t="str">
        <f t="shared" si="1"/>
        <v/>
      </c>
      <c r="U31" s="34" t="str">
        <f t="shared" si="5"/>
        <v/>
      </c>
      <c r="V31" s="19"/>
      <c r="W31" s="19"/>
      <c r="X31" s="19"/>
    </row>
    <row r="32" spans="1:24" s="5" customFormat="1">
      <c r="A32" s="19" t="s">
        <v>41</v>
      </c>
      <c r="B32" s="19" t="s">
        <v>97</v>
      </c>
      <c r="C32" s="19"/>
      <c r="D32" s="19" t="s">
        <v>2299</v>
      </c>
      <c r="E32" s="34">
        <v>41827</v>
      </c>
      <c r="F32" s="34" t="s">
        <v>6136</v>
      </c>
      <c r="G32" s="19"/>
      <c r="H32" s="19">
        <f t="shared" si="0"/>
        <v>1</v>
      </c>
      <c r="I32" s="19"/>
      <c r="J32" s="7" t="s">
        <v>64</v>
      </c>
      <c r="K32" s="19" t="str">
        <f t="shared" si="6"/>
        <v>x33</v>
      </c>
      <c r="L32" s="19" t="str">
        <f t="shared" si="3"/>
        <v>Premium (paid)/received</v>
      </c>
      <c r="M32" s="19"/>
      <c r="N32" s="19"/>
      <c r="O32" s="19"/>
      <c r="P32" s="19"/>
      <c r="Q32" s="19"/>
      <c r="R32" s="19"/>
      <c r="S32" s="34">
        <f t="shared" si="4"/>
        <v>41827</v>
      </c>
      <c r="T32" s="34">
        <f t="shared" si="1"/>
        <v>41639</v>
      </c>
      <c r="U32" s="34" t="str">
        <f t="shared" si="5"/>
        <v/>
      </c>
      <c r="V32" s="19"/>
      <c r="W32" s="19"/>
      <c r="X32" s="19"/>
    </row>
    <row r="33" spans="1:24" s="5" customFormat="1">
      <c r="A33" s="19" t="s">
        <v>60</v>
      </c>
      <c r="B33" s="19" t="s">
        <v>98</v>
      </c>
      <c r="C33" s="19"/>
      <c r="D33" s="19" t="s">
        <v>2299</v>
      </c>
      <c r="E33" s="34">
        <v>41827</v>
      </c>
      <c r="F33" s="34" t="s">
        <v>6136</v>
      </c>
      <c r="G33" s="19"/>
      <c r="H33" s="19">
        <f t="shared" si="0"/>
        <v>1</v>
      </c>
      <c r="I33" s="19"/>
      <c r="J33" s="8" t="s">
        <v>7257</v>
      </c>
      <c r="K33" s="19" t="str">
        <f t="shared" si="6"/>
        <v>x56</v>
      </c>
      <c r="L33" s="19" t="str">
        <f t="shared" si="3"/>
        <v>Premium paid</v>
      </c>
      <c r="M33" s="19"/>
      <c r="N33" s="19"/>
      <c r="O33" s="19"/>
      <c r="P33" s="19"/>
      <c r="Q33" s="19"/>
      <c r="R33" s="19"/>
      <c r="S33" s="34">
        <f>VLOOKUP(J33,A:G,5,FALSE)</f>
        <v>42277</v>
      </c>
      <c r="T33" s="34" t="str">
        <f t="shared" si="1"/>
        <v/>
      </c>
      <c r="U33" s="34" t="str">
        <f t="shared" si="5"/>
        <v/>
      </c>
      <c r="V33" s="19"/>
      <c r="W33" s="19"/>
      <c r="X33" s="19"/>
    </row>
    <row r="34" spans="1:24" s="5" customFormat="1">
      <c r="A34" s="19" t="s">
        <v>64</v>
      </c>
      <c r="B34" s="19" t="s">
        <v>99</v>
      </c>
      <c r="C34" s="19"/>
      <c r="D34" s="19" t="s">
        <v>2299</v>
      </c>
      <c r="E34" s="34">
        <v>41827</v>
      </c>
      <c r="F34" s="34">
        <v>41639</v>
      </c>
      <c r="G34" s="19"/>
      <c r="H34" s="19">
        <f t="shared" si="0"/>
        <v>1</v>
      </c>
      <c r="I34" s="19"/>
      <c r="J34" s="8" t="s">
        <v>7258</v>
      </c>
      <c r="K34" s="19" t="str">
        <f t="shared" si="6"/>
        <v>x57</v>
      </c>
      <c r="L34" s="19" t="str">
        <f t="shared" si="3"/>
        <v>Premium received</v>
      </c>
      <c r="M34" s="19"/>
      <c r="N34" s="19"/>
      <c r="O34" s="19"/>
      <c r="P34" s="19"/>
      <c r="Q34" s="19"/>
      <c r="R34" s="19"/>
      <c r="S34" s="34">
        <f t="shared" si="4"/>
        <v>42277</v>
      </c>
      <c r="T34" s="34" t="str">
        <f t="shared" si="1"/>
        <v/>
      </c>
      <c r="U34" s="34" t="str">
        <f t="shared" si="5"/>
        <v/>
      </c>
      <c r="V34" s="19"/>
      <c r="W34" s="19"/>
      <c r="X34" s="19"/>
    </row>
    <row r="35" spans="1:24" s="5" customFormat="1">
      <c r="A35" s="19" t="s">
        <v>43</v>
      </c>
      <c r="B35" s="19" t="s">
        <v>100</v>
      </c>
      <c r="C35" s="19"/>
      <c r="D35" s="19" t="s">
        <v>2299</v>
      </c>
      <c r="E35" s="34">
        <v>41827</v>
      </c>
      <c r="F35" s="34"/>
      <c r="G35" s="19"/>
      <c r="H35" s="19">
        <f t="shared" si="0"/>
        <v>1</v>
      </c>
      <c r="I35" s="19"/>
      <c r="J35" s="7" t="s">
        <v>43</v>
      </c>
      <c r="K35" s="19" t="str">
        <f t="shared" si="6"/>
        <v>x34</v>
      </c>
      <c r="L35" s="19" t="str">
        <f t="shared" si="3"/>
        <v>Premium income</v>
      </c>
      <c r="M35" s="19"/>
      <c r="N35" s="19"/>
      <c r="O35" s="19"/>
      <c r="P35" s="19"/>
      <c r="Q35" s="19"/>
      <c r="R35" s="19"/>
      <c r="S35" s="34">
        <f t="shared" si="4"/>
        <v>41827</v>
      </c>
      <c r="T35" s="34" t="str">
        <f t="shared" si="1"/>
        <v/>
      </c>
      <c r="U35" s="34" t="str">
        <f t="shared" si="5"/>
        <v/>
      </c>
      <c r="V35" s="19"/>
      <c r="W35" s="19"/>
      <c r="X35" s="19"/>
    </row>
    <row r="36" spans="1:24" s="5" customFormat="1">
      <c r="A36" s="19" t="s">
        <v>30</v>
      </c>
      <c r="B36" s="19" t="s">
        <v>102</v>
      </c>
      <c r="C36" s="19"/>
      <c r="D36" s="19" t="s">
        <v>2299</v>
      </c>
      <c r="E36" s="34">
        <v>41827</v>
      </c>
      <c r="F36" s="34" t="s">
        <v>6136</v>
      </c>
      <c r="G36" s="19"/>
      <c r="H36" s="19">
        <f t="shared" si="0"/>
        <v>1</v>
      </c>
      <c r="I36" s="19"/>
      <c r="J36" s="7" t="s">
        <v>30</v>
      </c>
      <c r="K36" s="19" t="str">
        <f t="shared" ref="K36:K43" si="7">VLOOKUP(J36,$A$3:$B$92,2,FALSE)</f>
        <v>x36</v>
      </c>
      <c r="L36" s="19" t="str">
        <f t="shared" si="3"/>
        <v>Premiums written</v>
      </c>
      <c r="M36" s="19"/>
      <c r="N36" s="19"/>
      <c r="O36" s="19"/>
      <c r="P36" s="19"/>
      <c r="Q36" s="19"/>
      <c r="R36" s="19"/>
      <c r="S36" s="34">
        <f t="shared" si="4"/>
        <v>41827</v>
      </c>
      <c r="T36" s="34" t="str">
        <f t="shared" si="1"/>
        <v/>
      </c>
      <c r="U36" s="34" t="str">
        <f t="shared" si="5"/>
        <v/>
      </c>
      <c r="V36" s="19"/>
      <c r="W36" s="19"/>
      <c r="X36" s="19"/>
    </row>
    <row r="37" spans="1:24" s="5" customFormat="1">
      <c r="A37" s="19" t="s">
        <v>61</v>
      </c>
      <c r="B37" s="19" t="s">
        <v>103</v>
      </c>
      <c r="C37" s="19"/>
      <c r="D37" s="19" t="s">
        <v>2299</v>
      </c>
      <c r="E37" s="34">
        <v>41827</v>
      </c>
      <c r="F37" s="34" t="s">
        <v>6136</v>
      </c>
      <c r="G37" s="19"/>
      <c r="H37" s="19">
        <f t="shared" si="0"/>
        <v>1</v>
      </c>
      <c r="I37" s="19"/>
      <c r="J37" s="7" t="s">
        <v>61</v>
      </c>
      <c r="K37" s="19" t="str">
        <f t="shared" si="7"/>
        <v>x37</v>
      </c>
      <c r="L37" s="19" t="str">
        <f t="shared" si="3"/>
        <v>Profit/(loss)[after tax]</v>
      </c>
      <c r="M37" s="19"/>
      <c r="N37" s="19"/>
      <c r="O37" s="19"/>
      <c r="P37" s="19"/>
      <c r="Q37" s="19"/>
      <c r="R37" s="19"/>
      <c r="S37" s="34">
        <f>VLOOKUP(J37,A:G,5,FALSE)</f>
        <v>41827</v>
      </c>
      <c r="T37" s="34" t="str">
        <f t="shared" si="1"/>
        <v/>
      </c>
      <c r="U37" s="34" t="str">
        <f t="shared" si="5"/>
        <v/>
      </c>
      <c r="V37" s="19"/>
      <c r="W37" s="19"/>
      <c r="X37" s="19"/>
    </row>
    <row r="38" spans="1:24" s="5" customFormat="1">
      <c r="A38" s="19" t="s">
        <v>38</v>
      </c>
      <c r="B38" s="19" t="s">
        <v>104</v>
      </c>
      <c r="C38" s="19"/>
      <c r="D38" s="19" t="s">
        <v>2299</v>
      </c>
      <c r="E38" s="34">
        <v>41827</v>
      </c>
      <c r="F38" s="34" t="s">
        <v>6136</v>
      </c>
      <c r="G38" s="19"/>
      <c r="H38" s="19">
        <f t="shared" si="0"/>
        <v>1</v>
      </c>
      <c r="I38" s="19"/>
      <c r="J38" s="7" t="s">
        <v>38</v>
      </c>
      <c r="K38" s="19" t="str">
        <f t="shared" si="7"/>
        <v>x38</v>
      </c>
      <c r="L38" s="19" t="str">
        <f t="shared" si="3"/>
        <v>Projection of future cash flows</v>
      </c>
      <c r="M38" s="19"/>
      <c r="N38" s="19"/>
      <c r="O38" s="19"/>
      <c r="P38" s="19"/>
      <c r="Q38" s="19"/>
      <c r="R38" s="19"/>
      <c r="S38" s="34">
        <f t="shared" si="4"/>
        <v>41827</v>
      </c>
      <c r="T38" s="34" t="str">
        <f t="shared" si="1"/>
        <v/>
      </c>
      <c r="U38" s="34" t="str">
        <f t="shared" si="5"/>
        <v/>
      </c>
      <c r="V38" s="19"/>
      <c r="W38" s="19"/>
      <c r="X38" s="19"/>
    </row>
    <row r="39" spans="1:24" s="5" customFormat="1">
      <c r="A39" s="19" t="s">
        <v>45</v>
      </c>
      <c r="B39" s="19" t="s">
        <v>105</v>
      </c>
      <c r="C39" s="19"/>
      <c r="D39" s="19" t="s">
        <v>2299</v>
      </c>
      <c r="E39" s="34">
        <v>41827</v>
      </c>
      <c r="F39" s="34" t="s">
        <v>6136</v>
      </c>
      <c r="G39" s="19"/>
      <c r="H39" s="19">
        <f t="shared" si="0"/>
        <v>1</v>
      </c>
      <c r="I39" s="19"/>
      <c r="J39" s="7" t="s">
        <v>45</v>
      </c>
      <c r="K39" s="19" t="str">
        <f t="shared" si="7"/>
        <v>x39</v>
      </c>
      <c r="L39" s="19" t="str">
        <f t="shared" si="3"/>
        <v>Reinsurance contract/treaty cover conditions</v>
      </c>
      <c r="M39" s="19"/>
      <c r="N39" s="19"/>
      <c r="O39" s="19"/>
      <c r="P39" s="19"/>
      <c r="Q39" s="19"/>
      <c r="R39" s="19"/>
      <c r="S39" s="34">
        <f t="shared" si="4"/>
        <v>41827</v>
      </c>
      <c r="T39" s="34" t="str">
        <f t="shared" si="1"/>
        <v/>
      </c>
      <c r="U39" s="34" t="str">
        <f t="shared" si="5"/>
        <v/>
      </c>
      <c r="V39" s="19"/>
      <c r="W39" s="19"/>
      <c r="X39" s="19"/>
    </row>
    <row r="40" spans="1:24" s="5" customFormat="1">
      <c r="A40" s="19" t="s">
        <v>2228</v>
      </c>
      <c r="B40" s="19" t="s">
        <v>106</v>
      </c>
      <c r="C40" s="19"/>
      <c r="D40" s="19" t="s">
        <v>2299</v>
      </c>
      <c r="E40" s="34">
        <v>41827</v>
      </c>
      <c r="F40" s="34">
        <v>41639</v>
      </c>
      <c r="G40" s="19"/>
      <c r="H40" s="19">
        <f t="shared" si="0"/>
        <v>1</v>
      </c>
      <c r="I40" s="19"/>
      <c r="J40" s="7" t="s">
        <v>2228</v>
      </c>
      <c r="K40" s="19" t="str">
        <f t="shared" si="7"/>
        <v>x40</v>
      </c>
      <c r="L40" s="19" t="str">
        <f t="shared" si="3"/>
        <v>Reinsurance result</v>
      </c>
      <c r="M40" s="19"/>
      <c r="N40" s="19"/>
      <c r="O40" s="19"/>
      <c r="P40" s="19"/>
      <c r="Q40" s="19"/>
      <c r="R40" s="19"/>
      <c r="S40" s="34">
        <f t="shared" si="4"/>
        <v>41827</v>
      </c>
      <c r="T40" s="34">
        <f t="shared" si="1"/>
        <v>41639</v>
      </c>
      <c r="U40" s="34" t="str">
        <f t="shared" si="5"/>
        <v/>
      </c>
      <c r="V40" s="19"/>
      <c r="W40" s="19"/>
      <c r="X40" s="19"/>
    </row>
    <row r="41" spans="1:24" s="5" customFormat="1">
      <c r="A41" s="19" t="s">
        <v>47</v>
      </c>
      <c r="B41" s="19" t="s">
        <v>107</v>
      </c>
      <c r="C41" s="19"/>
      <c r="D41" s="19" t="s">
        <v>2299</v>
      </c>
      <c r="E41" s="34">
        <v>41827</v>
      </c>
      <c r="F41" s="34" t="s">
        <v>6136</v>
      </c>
      <c r="G41" s="19"/>
      <c r="H41" s="19">
        <f t="shared" si="0"/>
        <v>1</v>
      </c>
      <c r="I41" s="19"/>
      <c r="J41" s="7" t="s">
        <v>47</v>
      </c>
      <c r="K41" s="19" t="str">
        <f t="shared" si="7"/>
        <v>x41</v>
      </c>
      <c r="L41" s="19" t="str">
        <f t="shared" si="3"/>
        <v>Repo and securities lending</v>
      </c>
      <c r="M41" s="19"/>
      <c r="N41" s="19"/>
      <c r="O41" s="19"/>
      <c r="P41" s="19"/>
      <c r="Q41" s="19"/>
      <c r="R41" s="19"/>
      <c r="S41" s="34">
        <f t="shared" si="4"/>
        <v>41827</v>
      </c>
      <c r="T41" s="34" t="str">
        <f t="shared" si="1"/>
        <v/>
      </c>
      <c r="U41" s="34" t="str">
        <f t="shared" si="5"/>
        <v/>
      </c>
      <c r="V41" s="19"/>
      <c r="W41" s="19"/>
      <c r="X41" s="19"/>
    </row>
    <row r="42" spans="1:24" s="5" customFormat="1">
      <c r="A42" s="19" t="s">
        <v>40</v>
      </c>
      <c r="B42" s="19" t="s">
        <v>108</v>
      </c>
      <c r="C42" s="19"/>
      <c r="D42" s="19" t="s">
        <v>2299</v>
      </c>
      <c r="E42" s="34">
        <v>41827</v>
      </c>
      <c r="F42" s="34"/>
      <c r="G42" s="19"/>
      <c r="H42" s="19">
        <f t="shared" si="0"/>
        <v>1</v>
      </c>
      <c r="I42" s="19"/>
      <c r="J42" s="8" t="s">
        <v>7376</v>
      </c>
      <c r="K42" s="19" t="str">
        <f t="shared" si="7"/>
        <v>x59</v>
      </c>
      <c r="L42" s="19" t="str">
        <f t="shared" si="3"/>
        <v>Repo</v>
      </c>
      <c r="M42" s="19"/>
      <c r="N42" s="19"/>
      <c r="O42" s="19"/>
      <c r="P42" s="19"/>
      <c r="Q42" s="19"/>
      <c r="R42" s="19"/>
      <c r="S42" s="34">
        <f t="shared" si="4"/>
        <v>42277</v>
      </c>
      <c r="T42" s="34" t="str">
        <f t="shared" si="1"/>
        <v/>
      </c>
      <c r="U42" s="34" t="str">
        <f t="shared" si="5"/>
        <v/>
      </c>
      <c r="V42" s="19"/>
      <c r="W42" s="19"/>
      <c r="X42" s="19"/>
    </row>
    <row r="43" spans="1:24" s="5" customFormat="1">
      <c r="A43" s="19" t="s">
        <v>65</v>
      </c>
      <c r="B43" s="19" t="s">
        <v>109</v>
      </c>
      <c r="C43" s="19"/>
      <c r="D43" s="19" t="s">
        <v>2299</v>
      </c>
      <c r="E43" s="34">
        <v>41827</v>
      </c>
      <c r="F43" s="34" t="s">
        <v>6136</v>
      </c>
      <c r="G43" s="19"/>
      <c r="H43" s="19">
        <f t="shared" si="0"/>
        <v>1</v>
      </c>
      <c r="I43" s="19"/>
      <c r="J43" s="8" t="s">
        <v>7377</v>
      </c>
      <c r="K43" s="19" t="str">
        <f t="shared" si="7"/>
        <v>x60</v>
      </c>
      <c r="L43" s="19" t="str">
        <f t="shared" si="3"/>
        <v>Securities lending</v>
      </c>
      <c r="M43" s="19"/>
      <c r="N43" s="19"/>
      <c r="O43" s="19"/>
      <c r="P43" s="19"/>
      <c r="Q43" s="19"/>
      <c r="R43" s="19"/>
      <c r="S43" s="34">
        <f t="shared" si="4"/>
        <v>42277</v>
      </c>
      <c r="T43" s="34">
        <f t="shared" si="1"/>
        <v>41639</v>
      </c>
      <c r="U43" s="34" t="str">
        <f t="shared" si="5"/>
        <v/>
      </c>
      <c r="V43" s="19"/>
      <c r="W43" s="19"/>
      <c r="X43" s="19"/>
    </row>
    <row r="44" spans="1:24" s="5" customFormat="1">
      <c r="A44" s="19" t="s">
        <v>2229</v>
      </c>
      <c r="B44" s="19" t="s">
        <v>110</v>
      </c>
      <c r="C44" s="19"/>
      <c r="D44" s="19" t="s">
        <v>2299</v>
      </c>
      <c r="E44" s="34">
        <v>41827</v>
      </c>
      <c r="F44" s="34">
        <v>41639</v>
      </c>
      <c r="G44" s="19"/>
      <c r="H44" s="19">
        <f t="shared" si="0"/>
        <v>1</v>
      </c>
      <c r="I44" s="19"/>
      <c r="J44" s="7" t="s">
        <v>40</v>
      </c>
      <c r="K44" s="19" t="str">
        <f t="shared" ref="K44:K63" si="8">VLOOKUP(J44,$A$3:$B$92,2,FALSE)</f>
        <v>x42</v>
      </c>
      <c r="L44" s="19" t="str">
        <f t="shared" si="3"/>
        <v>Reported but not settled claims [RBNS]</v>
      </c>
      <c r="M44" s="19"/>
      <c r="N44" s="19"/>
      <c r="O44" s="19"/>
      <c r="P44" s="19"/>
      <c r="Q44" s="19"/>
      <c r="R44" s="19"/>
      <c r="S44" s="34">
        <f t="shared" si="4"/>
        <v>41827</v>
      </c>
      <c r="T44" s="34" t="str">
        <f t="shared" si="1"/>
        <v/>
      </c>
      <c r="U44" s="34" t="str">
        <f t="shared" si="5"/>
        <v/>
      </c>
      <c r="V44" s="19"/>
      <c r="W44" s="19"/>
      <c r="X44" s="19"/>
    </row>
    <row r="45" spans="1:24" s="5" customFormat="1">
      <c r="A45" s="19" t="s">
        <v>50</v>
      </c>
      <c r="B45" s="19" t="s">
        <v>111</v>
      </c>
      <c r="C45" s="19"/>
      <c r="D45" s="19" t="s">
        <v>2299</v>
      </c>
      <c r="E45" s="34">
        <v>41827</v>
      </c>
      <c r="F45" s="34" t="s">
        <v>6136</v>
      </c>
      <c r="G45" s="19"/>
      <c r="H45" s="19">
        <f t="shared" si="0"/>
        <v>1</v>
      </c>
      <c r="I45" s="19"/>
      <c r="J45" s="7" t="s">
        <v>65</v>
      </c>
      <c r="K45" s="19" t="str">
        <f t="shared" si="8"/>
        <v>x43</v>
      </c>
      <c r="L45" s="19" t="str">
        <f t="shared" si="3"/>
        <v>Restricted own fund items due to ring fencing</v>
      </c>
      <c r="M45" s="19"/>
      <c r="N45" s="19"/>
      <c r="O45" s="19"/>
      <c r="P45" s="19"/>
      <c r="Q45" s="19"/>
      <c r="R45" s="19"/>
      <c r="S45" s="34">
        <f t="shared" si="4"/>
        <v>41827</v>
      </c>
      <c r="T45" s="34" t="str">
        <f t="shared" si="1"/>
        <v/>
      </c>
      <c r="U45" s="34" t="str">
        <f t="shared" si="5"/>
        <v/>
      </c>
      <c r="V45" s="19"/>
      <c r="W45" s="19"/>
      <c r="X45" s="19"/>
    </row>
    <row r="46" spans="1:24" s="5" customFormat="1">
      <c r="A46" s="19" t="s">
        <v>3149</v>
      </c>
      <c r="B46" s="19" t="s">
        <v>112</v>
      </c>
      <c r="C46" s="19"/>
      <c r="D46" s="19" t="s">
        <v>2299</v>
      </c>
      <c r="E46" s="34">
        <v>41827</v>
      </c>
      <c r="F46" s="34"/>
      <c r="G46" s="19"/>
      <c r="H46" s="19">
        <f t="shared" si="0"/>
        <v>1</v>
      </c>
      <c r="I46" s="19"/>
      <c r="J46" s="7" t="s">
        <v>2229</v>
      </c>
      <c r="K46" s="19" t="str">
        <f t="shared" si="8"/>
        <v>x44</v>
      </c>
      <c r="L46" s="19" t="str">
        <f t="shared" si="3"/>
        <v>Shareholder value</v>
      </c>
      <c r="M46" s="19"/>
      <c r="N46" s="19"/>
      <c r="O46" s="19"/>
      <c r="P46" s="19"/>
      <c r="Q46" s="19"/>
      <c r="R46" s="19"/>
      <c r="S46" s="34">
        <f t="shared" si="4"/>
        <v>41827</v>
      </c>
      <c r="T46" s="34">
        <f t="shared" si="1"/>
        <v>41639</v>
      </c>
      <c r="U46" s="34" t="str">
        <f t="shared" si="5"/>
        <v/>
      </c>
      <c r="V46" s="19"/>
      <c r="W46" s="19"/>
      <c r="X46" s="19"/>
    </row>
    <row r="47" spans="1:24" s="5" customFormat="1">
      <c r="A47" s="19" t="s">
        <v>31</v>
      </c>
      <c r="B47" s="19" t="s">
        <v>113</v>
      </c>
      <c r="C47" s="19"/>
      <c r="D47" s="19" t="s">
        <v>2299</v>
      </c>
      <c r="E47" s="34">
        <v>41827</v>
      </c>
      <c r="F47" s="34" t="s">
        <v>6136</v>
      </c>
      <c r="G47" s="19"/>
      <c r="H47" s="19">
        <f t="shared" si="0"/>
        <v>1</v>
      </c>
      <c r="I47" s="19"/>
      <c r="J47" s="7" t="s">
        <v>50</v>
      </c>
      <c r="K47" s="19" t="str">
        <f t="shared" si="8"/>
        <v>x45</v>
      </c>
      <c r="L47" s="19" t="str">
        <f t="shared" si="3"/>
        <v>Solvency capital requirement [SCR]</v>
      </c>
      <c r="M47" s="19"/>
      <c r="N47" s="19"/>
      <c r="O47" s="19"/>
      <c r="P47" s="19"/>
      <c r="Q47" s="19"/>
      <c r="R47" s="19"/>
      <c r="S47" s="34">
        <f t="shared" si="4"/>
        <v>41827</v>
      </c>
      <c r="T47" s="34" t="str">
        <f t="shared" si="1"/>
        <v/>
      </c>
      <c r="U47" s="34" t="str">
        <f t="shared" si="5"/>
        <v/>
      </c>
      <c r="V47" s="19"/>
      <c r="W47" s="19"/>
      <c r="X47" s="19"/>
    </row>
    <row r="48" spans="1:24" s="5" customFormat="1">
      <c r="A48" s="19" t="s">
        <v>59</v>
      </c>
      <c r="B48" s="19" t="s">
        <v>114</v>
      </c>
      <c r="C48" s="19"/>
      <c r="D48" s="19" t="s">
        <v>2299</v>
      </c>
      <c r="E48" s="34">
        <v>41827</v>
      </c>
      <c r="F48" s="34" t="s">
        <v>6136</v>
      </c>
      <c r="G48" s="19"/>
      <c r="H48" s="19">
        <f t="shared" si="0"/>
        <v>1</v>
      </c>
      <c r="I48" s="19"/>
      <c r="J48" s="7" t="s">
        <v>3149</v>
      </c>
      <c r="K48" s="19" t="str">
        <f t="shared" si="8"/>
        <v>x46</v>
      </c>
      <c r="L48" s="19" t="str">
        <f t="shared" si="3"/>
        <v>Sum insured</v>
      </c>
      <c r="M48" s="19"/>
      <c r="N48" s="19"/>
      <c r="O48" s="19"/>
      <c r="P48" s="19"/>
      <c r="Q48" s="19"/>
      <c r="R48" s="19"/>
      <c r="S48" s="34">
        <f t="shared" si="4"/>
        <v>41827</v>
      </c>
      <c r="T48" s="34" t="str">
        <f t="shared" si="1"/>
        <v/>
      </c>
      <c r="U48" s="34" t="str">
        <f t="shared" si="5"/>
        <v/>
      </c>
      <c r="V48" s="19"/>
      <c r="W48" s="19"/>
      <c r="X48" s="19"/>
    </row>
    <row r="49" spans="1:24" s="5" customFormat="1">
      <c r="A49" s="19" t="s">
        <v>66</v>
      </c>
      <c r="B49" s="19" t="s">
        <v>115</v>
      </c>
      <c r="C49" s="19"/>
      <c r="D49" s="19" t="s">
        <v>2299</v>
      </c>
      <c r="E49" s="34">
        <v>41827</v>
      </c>
      <c r="F49" s="34">
        <v>41639</v>
      </c>
      <c r="G49" s="19"/>
      <c r="H49" s="19">
        <f t="shared" si="0"/>
        <v>1</v>
      </c>
      <c r="I49" s="19"/>
      <c r="J49" s="7" t="s">
        <v>4898</v>
      </c>
      <c r="K49" s="19" t="str">
        <f t="shared" si="8"/>
        <v>x53</v>
      </c>
      <c r="L49" s="19" t="str">
        <f t="shared" si="3"/>
        <v>Sum reinsured</v>
      </c>
      <c r="M49" s="19"/>
      <c r="N49" s="19"/>
      <c r="O49" s="19"/>
      <c r="P49" s="19"/>
      <c r="Q49" s="19"/>
      <c r="R49" s="19"/>
      <c r="S49" s="34">
        <f t="shared" si="4"/>
        <v>41827</v>
      </c>
      <c r="T49" s="34" t="str">
        <f t="shared" si="1"/>
        <v/>
      </c>
      <c r="U49" s="34" t="str">
        <f t="shared" si="5"/>
        <v/>
      </c>
      <c r="V49" s="19"/>
      <c r="W49" s="19"/>
      <c r="X49" s="19"/>
    </row>
    <row r="50" spans="1:24" s="5" customFormat="1">
      <c r="A50" s="19" t="s">
        <v>58</v>
      </c>
      <c r="B50" s="19" t="s">
        <v>116</v>
      </c>
      <c r="C50" s="19"/>
      <c r="D50" s="19" t="s">
        <v>2299</v>
      </c>
      <c r="E50" s="34">
        <v>41827</v>
      </c>
      <c r="F50" s="34" t="s">
        <v>6136</v>
      </c>
      <c r="G50" s="19"/>
      <c r="H50" s="19">
        <f t="shared" si="0"/>
        <v>1</v>
      </c>
      <c r="I50" s="19"/>
      <c r="J50" s="7" t="s">
        <v>31</v>
      </c>
      <c r="K50" s="19" t="str">
        <f t="shared" si="8"/>
        <v>x47</v>
      </c>
      <c r="L50" s="19" t="str">
        <f t="shared" si="3"/>
        <v>Technical flows</v>
      </c>
      <c r="M50" s="19"/>
      <c r="N50" s="19"/>
      <c r="O50" s="19"/>
      <c r="P50" s="19"/>
      <c r="Q50" s="19"/>
      <c r="R50" s="19"/>
      <c r="S50" s="34">
        <f t="shared" si="4"/>
        <v>41827</v>
      </c>
      <c r="T50" s="34" t="str">
        <f t="shared" si="1"/>
        <v/>
      </c>
      <c r="U50" s="34" t="str">
        <f t="shared" si="5"/>
        <v/>
      </c>
      <c r="V50" s="19"/>
      <c r="W50" s="19"/>
      <c r="X50" s="19"/>
    </row>
    <row r="51" spans="1:24" s="5" customFormat="1">
      <c r="A51" s="19" t="s">
        <v>2230</v>
      </c>
      <c r="B51" s="19" t="s">
        <v>117</v>
      </c>
      <c r="C51" s="19"/>
      <c r="D51" s="19" t="s">
        <v>2299</v>
      </c>
      <c r="E51" s="34">
        <v>41827</v>
      </c>
      <c r="F51" s="34"/>
      <c r="G51" s="19"/>
      <c r="H51" s="19">
        <f t="shared" si="0"/>
        <v>1</v>
      </c>
      <c r="I51" s="19"/>
      <c r="J51" s="7" t="s">
        <v>59</v>
      </c>
      <c r="K51" s="19" t="str">
        <f t="shared" si="8"/>
        <v>x48</v>
      </c>
      <c r="L51" s="19" t="str">
        <f t="shared" si="3"/>
        <v>Transaction</v>
      </c>
      <c r="M51" s="19"/>
      <c r="N51" s="19"/>
      <c r="O51" s="19"/>
      <c r="P51" s="19"/>
      <c r="Q51" s="19"/>
      <c r="R51" s="19"/>
      <c r="S51" s="34">
        <f t="shared" si="4"/>
        <v>41827</v>
      </c>
      <c r="T51" s="34" t="str">
        <f t="shared" si="1"/>
        <v/>
      </c>
      <c r="U51" s="34" t="str">
        <f t="shared" si="5"/>
        <v/>
      </c>
      <c r="V51" s="19"/>
      <c r="W51" s="19"/>
      <c r="X51" s="19"/>
    </row>
    <row r="52" spans="1:24" s="5" customFormat="1">
      <c r="A52" s="19" t="s">
        <v>57</v>
      </c>
      <c r="B52" s="19" t="s">
        <v>118</v>
      </c>
      <c r="C52" s="19"/>
      <c r="D52" s="19" t="s">
        <v>2299</v>
      </c>
      <c r="E52" s="34">
        <v>41827</v>
      </c>
      <c r="F52" s="19"/>
      <c r="G52" s="19"/>
      <c r="H52" s="19">
        <f t="shared" si="0"/>
        <v>1</v>
      </c>
      <c r="I52" s="19"/>
      <c r="J52" s="7" t="s">
        <v>66</v>
      </c>
      <c r="K52" s="19" t="str">
        <f t="shared" si="8"/>
        <v>x49</v>
      </c>
      <c r="L52" s="19" t="str">
        <f t="shared" si="3"/>
        <v>Underwriting performance</v>
      </c>
      <c r="M52" s="19"/>
      <c r="N52" s="19"/>
      <c r="O52" s="19"/>
      <c r="P52" s="19"/>
      <c r="Q52" s="19"/>
      <c r="R52" s="19"/>
      <c r="S52" s="34">
        <f t="shared" si="4"/>
        <v>41827</v>
      </c>
      <c r="T52" s="34">
        <f t="shared" si="1"/>
        <v>41639</v>
      </c>
      <c r="U52" s="34" t="str">
        <f t="shared" si="5"/>
        <v/>
      </c>
      <c r="V52" s="19"/>
      <c r="W52" s="19"/>
      <c r="X52" s="19"/>
    </row>
    <row r="53" spans="1:24" s="5" customFormat="1">
      <c r="A53" s="19" t="s">
        <v>4898</v>
      </c>
      <c r="B53" s="19" t="s">
        <v>255</v>
      </c>
      <c r="C53" s="19"/>
      <c r="D53" s="19" t="s">
        <v>2299</v>
      </c>
      <c r="E53" s="34">
        <v>41827</v>
      </c>
      <c r="F53" s="19"/>
      <c r="G53" s="19"/>
      <c r="H53" s="19">
        <f t="shared" si="0"/>
        <v>1</v>
      </c>
      <c r="I53" s="19"/>
      <c r="J53" s="7" t="s">
        <v>58</v>
      </c>
      <c r="K53" s="19" t="str">
        <f t="shared" si="8"/>
        <v>x50</v>
      </c>
      <c r="L53" s="19" t="str">
        <f t="shared" si="3"/>
        <v>Valuation movements on financial liabilities and subordinated liabilities</v>
      </c>
      <c r="M53" s="19"/>
      <c r="N53" s="19"/>
      <c r="O53" s="19"/>
      <c r="P53" s="19"/>
      <c r="Q53" s="19"/>
      <c r="R53" s="19"/>
      <c r="S53" s="34">
        <f t="shared" si="4"/>
        <v>41827</v>
      </c>
      <c r="T53" s="34" t="str">
        <f t="shared" si="1"/>
        <v/>
      </c>
      <c r="U53" s="34" t="str">
        <f t="shared" si="5"/>
        <v/>
      </c>
      <c r="V53" s="19"/>
      <c r="W53" s="19"/>
      <c r="X53" s="19"/>
    </row>
    <row r="54" spans="1:24" s="5" customFormat="1">
      <c r="A54" s="19" t="s">
        <v>5051</v>
      </c>
      <c r="B54" s="19" t="s">
        <v>256</v>
      </c>
      <c r="C54" s="19"/>
      <c r="D54" s="19" t="s">
        <v>2299</v>
      </c>
      <c r="E54" s="34">
        <v>41827</v>
      </c>
      <c r="F54" s="19"/>
      <c r="G54" s="19"/>
      <c r="H54" s="19">
        <f t="shared" si="0"/>
        <v>1</v>
      </c>
      <c r="I54" s="19"/>
      <c r="J54" s="7" t="s">
        <v>2230</v>
      </c>
      <c r="K54" s="19" t="str">
        <f t="shared" si="8"/>
        <v>x51</v>
      </c>
      <c r="L54" s="19" t="str">
        <f t="shared" si="3"/>
        <v>Valuation movements on investments</v>
      </c>
      <c r="M54" s="19"/>
      <c r="N54" s="19"/>
      <c r="O54" s="19"/>
      <c r="P54" s="19"/>
      <c r="Q54" s="19"/>
      <c r="R54" s="19"/>
      <c r="S54" s="34">
        <f t="shared" si="4"/>
        <v>41827</v>
      </c>
      <c r="T54" s="34" t="str">
        <f t="shared" si="1"/>
        <v/>
      </c>
      <c r="U54" s="34" t="str">
        <f t="shared" si="5"/>
        <v/>
      </c>
      <c r="V54" s="19"/>
      <c r="W54" s="19"/>
      <c r="X54" s="19"/>
    </row>
    <row r="55" spans="1:24" s="5" customFormat="1">
      <c r="A55" s="19" t="s">
        <v>1806</v>
      </c>
      <c r="B55" s="19" t="s">
        <v>257</v>
      </c>
      <c r="C55" s="19"/>
      <c r="D55" s="19" t="s">
        <v>2299</v>
      </c>
      <c r="E55" s="34">
        <v>41827</v>
      </c>
      <c r="F55" s="19"/>
      <c r="G55" s="19"/>
      <c r="H55" s="19">
        <f t="shared" si="0"/>
        <v>1</v>
      </c>
      <c r="I55" s="19"/>
      <c r="J55" s="7" t="s">
        <v>57</v>
      </c>
      <c r="K55" s="19" t="str">
        <f t="shared" si="8"/>
        <v>x52</v>
      </c>
      <c r="L55" s="19" t="str">
        <f t="shared" si="3"/>
        <v>Valuation movements on own shares</v>
      </c>
      <c r="M55" s="19"/>
      <c r="N55" s="19"/>
      <c r="O55" s="19"/>
      <c r="P55" s="19"/>
      <c r="Q55" s="19"/>
      <c r="R55" s="19"/>
      <c r="S55" s="34">
        <f t="shared" si="4"/>
        <v>41827</v>
      </c>
      <c r="T55" s="34" t="str">
        <f t="shared" si="1"/>
        <v/>
      </c>
      <c r="U55" s="34" t="str">
        <f t="shared" si="5"/>
        <v/>
      </c>
      <c r="V55" s="19"/>
      <c r="W55" s="19"/>
      <c r="X55" s="19"/>
    </row>
    <row r="56" spans="1:24" s="5" customFormat="1">
      <c r="A56" s="19" t="s">
        <v>7257</v>
      </c>
      <c r="B56" s="19" t="s">
        <v>258</v>
      </c>
      <c r="C56" s="19"/>
      <c r="D56" s="19" t="s">
        <v>2299</v>
      </c>
      <c r="E56" s="34">
        <v>42277</v>
      </c>
      <c r="F56" s="19"/>
      <c r="G56" s="19"/>
      <c r="H56" s="19">
        <f t="shared" si="0"/>
        <v>1</v>
      </c>
      <c r="I56" s="19"/>
      <c r="J56" s="7" t="s">
        <v>2182</v>
      </c>
      <c r="K56" s="19" t="str">
        <f t="shared" si="8"/>
        <v>x4</v>
      </c>
      <c r="L56" s="19" t="str">
        <f t="shared" si="3"/>
        <v>Assets [of another entity]</v>
      </c>
      <c r="M56" s="19"/>
      <c r="N56" s="19"/>
      <c r="O56" s="19"/>
      <c r="P56" s="19"/>
      <c r="Q56" s="19"/>
      <c r="R56" s="19"/>
      <c r="S56" s="34">
        <f t="shared" si="4"/>
        <v>41827</v>
      </c>
      <c r="T56" s="34">
        <f t="shared" si="1"/>
        <v>41639</v>
      </c>
      <c r="U56" s="34" t="str">
        <f t="shared" si="5"/>
        <v/>
      </c>
      <c r="V56" s="19"/>
      <c r="W56" s="19"/>
      <c r="X56" s="19"/>
    </row>
    <row r="57" spans="1:24" s="5" customFormat="1">
      <c r="A57" s="19" t="s">
        <v>7258</v>
      </c>
      <c r="B57" s="19" t="s">
        <v>259</v>
      </c>
      <c r="C57" s="19"/>
      <c r="D57" s="19" t="s">
        <v>2299</v>
      </c>
      <c r="E57" s="34">
        <v>42277</v>
      </c>
      <c r="F57" s="19"/>
      <c r="G57" s="19"/>
      <c r="H57" s="19">
        <f t="shared" si="0"/>
        <v>1</v>
      </c>
      <c r="I57" s="19"/>
      <c r="J57" s="7" t="s">
        <v>2183</v>
      </c>
      <c r="K57" s="19" t="str">
        <f t="shared" si="8"/>
        <v>x29</v>
      </c>
      <c r="L57" s="19" t="str">
        <f t="shared" si="3"/>
        <v>Off-balance sheet [of another entity]</v>
      </c>
      <c r="M57" s="19"/>
      <c r="N57" s="19"/>
      <c r="O57" s="19"/>
      <c r="P57" s="19"/>
      <c r="Q57" s="19"/>
      <c r="R57" s="19"/>
      <c r="S57" s="34">
        <f t="shared" si="4"/>
        <v>41827</v>
      </c>
      <c r="T57" s="34">
        <f t="shared" si="1"/>
        <v>41639</v>
      </c>
      <c r="U57" s="34" t="str">
        <f t="shared" si="5"/>
        <v/>
      </c>
      <c r="V57" s="19"/>
      <c r="W57" s="19"/>
      <c r="X57" s="19"/>
    </row>
    <row r="58" spans="1:24" s="5" customFormat="1">
      <c r="A58" s="19" t="s">
        <v>7375</v>
      </c>
      <c r="B58" s="19" t="s">
        <v>260</v>
      </c>
      <c r="C58" s="19"/>
      <c r="D58" s="19" t="s">
        <v>2299</v>
      </c>
      <c r="E58" s="34">
        <v>42277</v>
      </c>
      <c r="F58" s="19"/>
      <c r="G58" s="19"/>
      <c r="H58" s="19">
        <f t="shared" si="0"/>
        <v>1</v>
      </c>
      <c r="I58" s="19"/>
      <c r="J58" s="7" t="s">
        <v>5051</v>
      </c>
      <c r="K58" s="19" t="str">
        <f t="shared" si="8"/>
        <v>x54</v>
      </c>
      <c r="L58" s="19" t="str">
        <f t="shared" si="3"/>
        <v>Liability and Off-balance sheet liabilities</v>
      </c>
      <c r="M58" s="19"/>
      <c r="N58" s="19"/>
      <c r="O58" s="19"/>
      <c r="P58" s="19"/>
      <c r="Q58" s="19"/>
      <c r="R58" s="19"/>
      <c r="S58" s="34">
        <f t="shared" si="4"/>
        <v>41827</v>
      </c>
      <c r="T58" s="34" t="str">
        <f t="shared" si="1"/>
        <v/>
      </c>
      <c r="U58" s="34" t="str">
        <f t="shared" si="5"/>
        <v/>
      </c>
      <c r="V58" s="19"/>
      <c r="W58" s="19"/>
      <c r="X58" s="19"/>
    </row>
    <row r="59" spans="1:24" s="5" customFormat="1">
      <c r="A59" s="19" t="s">
        <v>7376</v>
      </c>
      <c r="B59" s="19" t="s">
        <v>261</v>
      </c>
      <c r="C59" s="19"/>
      <c r="D59" s="19" t="s">
        <v>2299</v>
      </c>
      <c r="E59" s="34">
        <v>42277</v>
      </c>
      <c r="F59" s="19"/>
      <c r="G59" s="19"/>
      <c r="H59" s="19">
        <f t="shared" si="0"/>
        <v>1</v>
      </c>
      <c r="I59" s="19"/>
      <c r="J59" s="7" t="s">
        <v>1806</v>
      </c>
      <c r="K59" s="19" t="str">
        <f t="shared" si="8"/>
        <v>x55</v>
      </c>
      <c r="L59" s="19" t="str">
        <f t="shared" si="3"/>
        <v>Loss given default</v>
      </c>
      <c r="M59" s="19"/>
      <c r="N59" s="19"/>
      <c r="O59" s="19"/>
      <c r="P59" s="19"/>
      <c r="Q59" s="19"/>
      <c r="R59" s="19"/>
      <c r="S59" s="34">
        <f t="shared" si="4"/>
        <v>41827</v>
      </c>
      <c r="T59" s="34" t="str">
        <f t="shared" si="1"/>
        <v/>
      </c>
      <c r="U59" s="34" t="str">
        <f t="shared" si="5"/>
        <v/>
      </c>
      <c r="V59" s="19"/>
      <c r="W59" s="19"/>
      <c r="X59" s="19"/>
    </row>
    <row r="60" spans="1:24" s="5" customFormat="1">
      <c r="A60" s="19" t="s">
        <v>7377</v>
      </c>
      <c r="B60" s="19" t="s">
        <v>262</v>
      </c>
      <c r="C60" s="19"/>
      <c r="D60" s="19" t="s">
        <v>2299</v>
      </c>
      <c r="E60" s="34">
        <v>42277</v>
      </c>
      <c r="F60" s="34">
        <v>41639</v>
      </c>
      <c r="G60" s="19"/>
      <c r="H60" s="19">
        <f t="shared" si="0"/>
        <v>1</v>
      </c>
      <c r="I60" s="19"/>
      <c r="J60" s="7" t="s">
        <v>7375</v>
      </c>
      <c r="K60" s="19" t="str">
        <f t="shared" si="8"/>
        <v>x58</v>
      </c>
      <c r="L60" s="19" t="str">
        <f t="shared" si="3"/>
        <v>Profit/(loss)</v>
      </c>
      <c r="M60" s="19"/>
      <c r="N60" s="19"/>
      <c r="O60" s="19"/>
      <c r="P60" s="19"/>
      <c r="Q60" s="19"/>
      <c r="R60" s="19"/>
      <c r="S60" s="34">
        <f t="shared" si="4"/>
        <v>42277</v>
      </c>
      <c r="T60" s="34" t="str">
        <f t="shared" si="1"/>
        <v/>
      </c>
      <c r="U60" s="34" t="str">
        <f t="shared" si="5"/>
        <v/>
      </c>
      <c r="V60" s="19"/>
      <c r="W60" s="19"/>
      <c r="X60" s="19"/>
    </row>
    <row r="61" spans="1:24" s="5" customFormat="1">
      <c r="A61" s="19" t="s">
        <v>7415</v>
      </c>
      <c r="B61" s="19" t="s">
        <v>263</v>
      </c>
      <c r="C61" s="19"/>
      <c r="D61" s="19" t="s">
        <v>2299</v>
      </c>
      <c r="E61" s="34">
        <v>42277</v>
      </c>
      <c r="F61" s="34"/>
      <c r="G61" s="19"/>
      <c r="H61" s="19">
        <f t="shared" si="0"/>
        <v>1</v>
      </c>
      <c r="I61" s="19"/>
      <c r="J61" s="7" t="s">
        <v>7415</v>
      </c>
      <c r="K61" s="19" t="str">
        <f>VLOOKUP(J61,$A$3:$B$92,2,FALSE)</f>
        <v>x61</v>
      </c>
      <c r="L61" s="19" t="str">
        <f t="shared" si="3"/>
        <v>Restricted own fund items due to ring fencing and matching portfolio</v>
      </c>
      <c r="M61" s="19"/>
      <c r="N61" s="19"/>
      <c r="O61" s="19"/>
      <c r="P61" s="19"/>
      <c r="Q61" s="19"/>
      <c r="R61" s="19"/>
      <c r="S61" s="34">
        <f t="shared" si="4"/>
        <v>42277</v>
      </c>
      <c r="T61" s="34" t="str">
        <f t="shared" si="1"/>
        <v/>
      </c>
      <c r="U61" s="34" t="str">
        <f t="shared" si="5"/>
        <v/>
      </c>
      <c r="V61" s="19"/>
      <c r="W61" s="19"/>
      <c r="X61" s="19"/>
    </row>
    <row r="62" spans="1:24" s="5" customFormat="1">
      <c r="A62" s="14" t="s">
        <v>7552</v>
      </c>
      <c r="B62" s="19" t="s">
        <v>264</v>
      </c>
      <c r="C62" s="19"/>
      <c r="D62" s="19" t="s">
        <v>2299</v>
      </c>
      <c r="E62" s="34">
        <v>42277</v>
      </c>
      <c r="F62" s="19"/>
      <c r="G62" s="19"/>
      <c r="H62" s="19">
        <f t="shared" si="0"/>
        <v>1</v>
      </c>
      <c r="I62" s="19"/>
      <c r="J62" s="7" t="s">
        <v>7552</v>
      </c>
      <c r="K62" s="19" t="str">
        <f t="shared" si="8"/>
        <v>x62</v>
      </c>
      <c r="L62" s="19" t="str">
        <f t="shared" si="3"/>
        <v>Assets applied to pay surrenders</v>
      </c>
      <c r="M62" s="19"/>
      <c r="N62" s="19"/>
      <c r="O62" s="19"/>
      <c r="P62" s="19"/>
      <c r="Q62" s="19"/>
      <c r="R62" s="19"/>
      <c r="S62" s="34">
        <f t="shared" si="4"/>
        <v>42277</v>
      </c>
      <c r="T62" s="34" t="str">
        <f t="shared" si="1"/>
        <v/>
      </c>
      <c r="U62" s="34" t="str">
        <f t="shared" si="5"/>
        <v/>
      </c>
      <c r="V62" s="19"/>
      <c r="W62" s="19"/>
      <c r="X62" s="19"/>
    </row>
    <row r="63" spans="1:24" s="5" customFormat="1">
      <c r="A63" s="14" t="s">
        <v>7602</v>
      </c>
      <c r="B63" s="19" t="s">
        <v>265</v>
      </c>
      <c r="C63" s="19"/>
      <c r="D63" s="19" t="s">
        <v>2299</v>
      </c>
      <c r="E63" s="34">
        <v>42277</v>
      </c>
      <c r="F63" s="19"/>
      <c r="G63" s="19"/>
      <c r="H63" s="19">
        <f t="shared" si="0"/>
        <v>1</v>
      </c>
      <c r="I63" s="19"/>
      <c r="J63" s="7" t="s">
        <v>7602</v>
      </c>
      <c r="K63" s="19" t="str">
        <f t="shared" si="8"/>
        <v>x63</v>
      </c>
      <c r="L63" s="19" t="str">
        <f t="shared" si="3"/>
        <v>Surrended contracts</v>
      </c>
      <c r="M63" s="19"/>
      <c r="N63" s="19"/>
      <c r="O63" s="19"/>
      <c r="P63" s="19"/>
      <c r="Q63" s="19"/>
      <c r="R63" s="19"/>
      <c r="S63" s="34">
        <f t="shared" si="4"/>
        <v>42277</v>
      </c>
      <c r="T63" s="34" t="str">
        <f t="shared" si="1"/>
        <v/>
      </c>
      <c r="U63" s="34" t="str">
        <f t="shared" si="5"/>
        <v/>
      </c>
      <c r="V63" s="19"/>
      <c r="W63" s="19"/>
      <c r="X63" s="19"/>
    </row>
    <row r="64" spans="1:24" s="5" customFormat="1">
      <c r="A64" s="19" t="s">
        <v>7921</v>
      </c>
      <c r="B64" s="19" t="s">
        <v>266</v>
      </c>
      <c r="C64" s="19"/>
      <c r="D64" s="19" t="s">
        <v>2299</v>
      </c>
      <c r="E64" s="34">
        <v>42277</v>
      </c>
      <c r="F64" s="19"/>
      <c r="G64" s="19"/>
      <c r="H64" s="19">
        <f t="shared" si="0"/>
        <v>1</v>
      </c>
      <c r="I64" s="19"/>
      <c r="J64" s="7" t="s">
        <v>7921</v>
      </c>
      <c r="K64" s="19" t="str">
        <f>VLOOKUP(J64,$A$3:$B$92,2,FALSE)</f>
        <v>x64</v>
      </c>
      <c r="L64" s="19" t="str">
        <f t="shared" si="3"/>
        <v>Payments</v>
      </c>
      <c r="M64" s="19"/>
      <c r="N64" s="19"/>
      <c r="O64" s="19"/>
      <c r="P64" s="19"/>
      <c r="Q64" s="19"/>
      <c r="R64" s="19"/>
      <c r="S64" s="34">
        <f t="shared" si="4"/>
        <v>42277</v>
      </c>
      <c r="T64" s="34" t="str">
        <f t="shared" si="1"/>
        <v/>
      </c>
      <c r="U64" s="34" t="str">
        <f t="shared" si="5"/>
        <v/>
      </c>
      <c r="V64" s="19"/>
      <c r="W64" s="19"/>
      <c r="X64" s="19"/>
    </row>
    <row r="65" spans="1:24" s="5" customFormat="1">
      <c r="A65" s="19" t="s">
        <v>8424</v>
      </c>
      <c r="B65" s="19" t="s">
        <v>267</v>
      </c>
      <c r="C65" s="19"/>
      <c r="D65" s="19" t="s">
        <v>2299</v>
      </c>
      <c r="E65" s="34">
        <v>42277</v>
      </c>
      <c r="F65" s="19"/>
      <c r="G65" s="19"/>
      <c r="H65" s="19">
        <f t="shared" si="0"/>
        <v>1</v>
      </c>
      <c r="I65" s="19"/>
      <c r="J65" s="7" t="s">
        <v>8424</v>
      </c>
      <c r="K65" s="19" t="str">
        <f>VLOOKUP(J65,$A$3:$B$92,2,FALSE)</f>
        <v>x65</v>
      </c>
      <c r="L65" s="19" t="str">
        <f t="shared" si="3"/>
        <v>Equity</v>
      </c>
      <c r="M65" s="19"/>
      <c r="N65" s="19"/>
      <c r="O65" s="19"/>
      <c r="P65" s="19"/>
      <c r="Q65" s="19"/>
      <c r="R65" s="19"/>
      <c r="S65" s="34">
        <f t="shared" si="4"/>
        <v>42277</v>
      </c>
      <c r="T65" s="34" t="str">
        <f t="shared" si="1"/>
        <v/>
      </c>
      <c r="U65" s="34" t="str">
        <f t="shared" si="5"/>
        <v/>
      </c>
      <c r="V65" s="19"/>
      <c r="W65" s="19"/>
      <c r="X65" s="19"/>
    </row>
    <row r="66" spans="1:24" s="5" customFormat="1">
      <c r="A66" s="19" t="s">
        <v>9529</v>
      </c>
      <c r="B66" s="19" t="s">
        <v>268</v>
      </c>
      <c r="C66" s="19"/>
      <c r="D66" s="19" t="s">
        <v>2299</v>
      </c>
      <c r="E66" s="34">
        <v>42277</v>
      </c>
      <c r="F66" s="19"/>
      <c r="G66" s="19"/>
      <c r="H66" s="19">
        <f t="shared" si="0"/>
        <v>1</v>
      </c>
      <c r="I66" s="19"/>
      <c r="J66" s="7" t="s">
        <v>9529</v>
      </c>
      <c r="K66" s="19" t="str">
        <f>VLOOKUP(J66,$A$3:$B$92,2,FALSE)</f>
        <v>x66</v>
      </c>
      <c r="L66" s="19" t="str">
        <f t="shared" si="3"/>
        <v>Adjustment for restricted own fund items in respect of matching adjustment portfolios and ring fenced funds</v>
      </c>
      <c r="M66" s="19"/>
      <c r="N66" s="19"/>
      <c r="O66" s="19"/>
      <c r="P66" s="19"/>
      <c r="Q66" s="19"/>
      <c r="R66" s="19"/>
      <c r="S66" s="34">
        <f t="shared" si="4"/>
        <v>42277</v>
      </c>
      <c r="T66" s="34" t="str">
        <f t="shared" si="1"/>
        <v/>
      </c>
      <c r="U66" s="34" t="str">
        <f t="shared" si="5"/>
        <v/>
      </c>
      <c r="V66" s="19"/>
      <c r="W66" s="19"/>
      <c r="X66" s="19"/>
    </row>
    <row r="67" spans="1:24" s="5" customFormat="1">
      <c r="A67" s="19" t="s">
        <v>9708</v>
      </c>
      <c r="B67" s="19" t="s">
        <v>269</v>
      </c>
      <c r="C67" s="19"/>
      <c r="D67" s="19" t="s">
        <v>2299</v>
      </c>
      <c r="E67" s="34">
        <v>42277</v>
      </c>
      <c r="F67" s="19"/>
      <c r="G67" s="19"/>
      <c r="H67" s="19">
        <f>COUNTIF(J:J,A67)</f>
        <v>1</v>
      </c>
      <c r="I67" s="19"/>
      <c r="J67" s="7" t="s">
        <v>9708</v>
      </c>
      <c r="K67" s="19" t="str">
        <f>VLOOKUP(J67,$A$3:$B$92,2,FALSE)</f>
        <v>x67</v>
      </c>
      <c r="L67" s="19" t="str">
        <f t="shared" si="3"/>
        <v>Mortality risk stress for the purpose of matching adjustment</v>
      </c>
      <c r="M67" s="19"/>
      <c r="N67" s="19"/>
      <c r="O67" s="19"/>
      <c r="P67" s="19"/>
      <c r="Q67" s="19"/>
      <c r="R67" s="19"/>
      <c r="S67" s="34">
        <f>VLOOKUP(J67,A:G,5,FALSE)</f>
        <v>42277</v>
      </c>
      <c r="T67" s="34" t="str">
        <f t="shared" si="1"/>
        <v/>
      </c>
      <c r="U67" s="34" t="str">
        <f t="shared" si="5"/>
        <v/>
      </c>
      <c r="V67" s="19"/>
      <c r="W67" s="19"/>
      <c r="X67" s="19"/>
    </row>
    <row r="68" spans="1:24" s="5" customFormat="1">
      <c r="A68" s="19" t="s">
        <v>11480</v>
      </c>
      <c r="B68" s="19" t="s">
        <v>270</v>
      </c>
      <c r="C68" s="19"/>
      <c r="D68" s="19" t="s">
        <v>2299</v>
      </c>
      <c r="E68" s="34">
        <v>42566</v>
      </c>
      <c r="F68" s="19"/>
      <c r="G68" s="19"/>
      <c r="H68" s="19">
        <f t="shared" ref="H68:H81" si="9">COUNTIF(J:J,A68)</f>
        <v>1</v>
      </c>
      <c r="I68" s="19"/>
      <c r="J68" s="7" t="s">
        <v>11480</v>
      </c>
      <c r="K68" s="19" t="str">
        <f t="shared" ref="K68:K69" si="10">VLOOKUP(J68,$A$3:$B$92,2,FALSE)</f>
        <v>x68</v>
      </c>
      <c r="L68" s="19" t="str">
        <f t="shared" ref="L68:L69" si="11">J68</f>
        <v>Counterparty assets ring-fenced to settle cedant-specific obligations</v>
      </c>
      <c r="M68" s="19"/>
      <c r="N68" s="19"/>
      <c r="O68" s="19"/>
      <c r="P68" s="19"/>
      <c r="Q68" s="19"/>
      <c r="R68" s="19"/>
      <c r="S68" s="34">
        <f t="shared" ref="S68:S69" si="12">VLOOKUP(J68,A:G,5,FALSE)</f>
        <v>42566</v>
      </c>
      <c r="T68" s="19"/>
      <c r="U68" s="19"/>
      <c r="V68" s="19"/>
      <c r="W68" s="19"/>
      <c r="X68" s="19"/>
    </row>
    <row r="69" spans="1:24" s="5" customFormat="1">
      <c r="A69" s="19" t="s">
        <v>11482</v>
      </c>
      <c r="B69" s="19" t="s">
        <v>271</v>
      </c>
      <c r="C69" s="19"/>
      <c r="D69" s="19" t="s">
        <v>2299</v>
      </c>
      <c r="E69" s="34">
        <v>42566</v>
      </c>
      <c r="F69" s="19"/>
      <c r="G69" s="19"/>
      <c r="H69" s="19">
        <f t="shared" si="9"/>
        <v>1</v>
      </c>
      <c r="I69" s="19"/>
      <c r="J69" s="7" t="s">
        <v>11482</v>
      </c>
      <c r="K69" s="19" t="str">
        <f t="shared" si="10"/>
        <v>x69</v>
      </c>
      <c r="L69" s="19" t="str">
        <f t="shared" si="11"/>
        <v>Non ring-fenced, non cedant-specific counterparty assets for which recourse may exist</v>
      </c>
      <c r="M69" s="19"/>
      <c r="N69" s="19"/>
      <c r="O69" s="19"/>
      <c r="P69" s="19"/>
      <c r="Q69" s="19"/>
      <c r="R69" s="19"/>
      <c r="S69" s="34">
        <f t="shared" si="12"/>
        <v>42566</v>
      </c>
      <c r="T69" s="19"/>
      <c r="U69" s="19"/>
      <c r="V69" s="19"/>
      <c r="W69" s="19"/>
      <c r="X69" s="19"/>
    </row>
    <row r="70" spans="1:24" s="5" customFormat="1">
      <c r="A70" s="19" t="s">
        <v>12336</v>
      </c>
      <c r="B70" s="19" t="s">
        <v>272</v>
      </c>
      <c r="C70" s="19"/>
      <c r="D70" s="19" t="s">
        <v>2299</v>
      </c>
      <c r="E70" s="34">
        <v>43296</v>
      </c>
      <c r="F70" s="19"/>
      <c r="G70" s="19"/>
      <c r="H70" s="19">
        <f t="shared" si="9"/>
        <v>1</v>
      </c>
      <c r="I70" s="19"/>
      <c r="J70" s="7" t="s">
        <v>12336</v>
      </c>
      <c r="K70" s="19" t="str">
        <f t="shared" ref="K70:K81" si="13">VLOOKUP(J70,$A$3:$B$92,2,FALSE)</f>
        <v>x70</v>
      </c>
      <c r="L70" s="19" t="str">
        <f t="shared" ref="L70" si="14">J70</f>
        <v>Net variation for index-linked and unit-linked business</v>
      </c>
      <c r="M70" s="19"/>
      <c r="N70" s="19"/>
      <c r="O70" s="19"/>
      <c r="P70" s="19"/>
      <c r="Q70" s="19"/>
      <c r="R70" s="19"/>
      <c r="S70" s="34">
        <f t="shared" ref="S70:S81" si="15">VLOOKUP(J70,A:G,5,FALSE)</f>
        <v>43296</v>
      </c>
      <c r="T70" s="19"/>
      <c r="U70" s="19"/>
      <c r="V70" s="19"/>
      <c r="W70" s="19"/>
      <c r="X70" s="19"/>
    </row>
    <row r="71" spans="1:24" s="5" customFormat="1">
      <c r="A71" s="99" t="s">
        <v>12731</v>
      </c>
      <c r="B71" s="99" t="s">
        <v>12732</v>
      </c>
      <c r="C71" s="99"/>
      <c r="D71" s="99" t="s">
        <v>2299</v>
      </c>
      <c r="E71" s="101">
        <v>43405</v>
      </c>
      <c r="F71" s="19"/>
      <c r="G71" s="19"/>
      <c r="H71" s="19">
        <f t="shared" si="9"/>
        <v>1</v>
      </c>
      <c r="I71" s="19"/>
      <c r="J71" s="104" t="s">
        <v>12731</v>
      </c>
      <c r="K71" s="99" t="str">
        <f t="shared" si="13"/>
        <v>x5000</v>
      </c>
      <c r="L71" s="99" t="s">
        <v>12731</v>
      </c>
      <c r="M71" s="99"/>
      <c r="N71" s="99"/>
      <c r="O71" s="99"/>
      <c r="P71" s="99"/>
      <c r="Q71" s="99"/>
      <c r="R71" s="99"/>
      <c r="S71" s="101">
        <f t="shared" si="15"/>
        <v>43405</v>
      </c>
      <c r="T71" s="19"/>
      <c r="U71" s="19"/>
      <c r="V71" s="19"/>
      <c r="W71" s="19"/>
      <c r="X71" s="19"/>
    </row>
    <row r="72" spans="1:24" s="5" customFormat="1">
      <c r="A72" s="99" t="s">
        <v>12733</v>
      </c>
      <c r="B72" s="99" t="s">
        <v>12734</v>
      </c>
      <c r="C72" s="99"/>
      <c r="D72" s="99" t="s">
        <v>2299</v>
      </c>
      <c r="E72" s="101">
        <v>43405</v>
      </c>
      <c r="F72" s="19"/>
      <c r="G72" s="19"/>
      <c r="H72" s="19">
        <f t="shared" si="9"/>
        <v>1</v>
      </c>
      <c r="I72" s="19"/>
      <c r="J72" s="104" t="s">
        <v>12733</v>
      </c>
      <c r="K72" s="99" t="str">
        <f t="shared" si="13"/>
        <v>x5001</v>
      </c>
      <c r="L72" s="99" t="s">
        <v>12733</v>
      </c>
      <c r="M72" s="99"/>
      <c r="N72" s="99"/>
      <c r="O72" s="99"/>
      <c r="P72" s="99"/>
      <c r="Q72" s="99"/>
      <c r="R72" s="99"/>
      <c r="S72" s="101">
        <f t="shared" si="15"/>
        <v>43405</v>
      </c>
      <c r="T72" s="19"/>
      <c r="U72" s="19"/>
      <c r="V72" s="19"/>
      <c r="W72" s="19"/>
      <c r="X72" s="19"/>
    </row>
    <row r="73" spans="1:24" s="5" customFormat="1">
      <c r="A73" s="99" t="s">
        <v>12735</v>
      </c>
      <c r="B73" s="99" t="s">
        <v>12736</v>
      </c>
      <c r="C73" s="99"/>
      <c r="D73" s="99" t="s">
        <v>2299</v>
      </c>
      <c r="E73" s="101">
        <v>43405</v>
      </c>
      <c r="F73" s="19"/>
      <c r="G73" s="19"/>
      <c r="H73" s="19">
        <f t="shared" si="9"/>
        <v>1</v>
      </c>
      <c r="I73" s="19"/>
      <c r="J73" s="104" t="s">
        <v>12735</v>
      </c>
      <c r="K73" s="99" t="str">
        <f t="shared" si="13"/>
        <v>x5002</v>
      </c>
      <c r="L73" s="99" t="s">
        <v>12735</v>
      </c>
      <c r="M73" s="99"/>
      <c r="N73" s="99"/>
      <c r="O73" s="99"/>
      <c r="P73" s="99"/>
      <c r="Q73" s="99"/>
      <c r="R73" s="99"/>
      <c r="S73" s="101">
        <f t="shared" si="15"/>
        <v>43405</v>
      </c>
      <c r="T73" s="19"/>
      <c r="U73" s="19"/>
      <c r="V73" s="19"/>
      <c r="W73" s="19"/>
      <c r="X73" s="19"/>
    </row>
    <row r="74" spans="1:24" s="5" customFormat="1">
      <c r="A74" s="99" t="s">
        <v>12737</v>
      </c>
      <c r="B74" s="99" t="s">
        <v>12738</v>
      </c>
      <c r="C74" s="99"/>
      <c r="D74" s="99" t="s">
        <v>2299</v>
      </c>
      <c r="E74" s="101">
        <v>43405</v>
      </c>
      <c r="F74" s="19"/>
      <c r="G74" s="19"/>
      <c r="H74" s="19">
        <f t="shared" si="9"/>
        <v>1</v>
      </c>
      <c r="I74" s="19"/>
      <c r="J74" s="104" t="s">
        <v>12737</v>
      </c>
      <c r="K74" s="99" t="str">
        <f t="shared" si="13"/>
        <v>x5003</v>
      </c>
      <c r="L74" s="99" t="s">
        <v>12737</v>
      </c>
      <c r="M74" s="99"/>
      <c r="N74" s="99"/>
      <c r="O74" s="99"/>
      <c r="P74" s="99"/>
      <c r="Q74" s="99"/>
      <c r="R74" s="99"/>
      <c r="S74" s="101">
        <f t="shared" si="15"/>
        <v>43405</v>
      </c>
      <c r="T74" s="19"/>
      <c r="U74" s="19"/>
      <c r="V74" s="19"/>
      <c r="W74" s="19"/>
      <c r="X74" s="19"/>
    </row>
    <row r="75" spans="1:24" s="5" customFormat="1">
      <c r="A75" s="99" t="s">
        <v>12739</v>
      </c>
      <c r="B75" s="99" t="s">
        <v>12740</v>
      </c>
      <c r="C75" s="99"/>
      <c r="D75" s="99" t="s">
        <v>2299</v>
      </c>
      <c r="E75" s="101">
        <v>43405</v>
      </c>
      <c r="F75" s="19"/>
      <c r="G75" s="19"/>
      <c r="H75" s="19">
        <f t="shared" si="9"/>
        <v>1</v>
      </c>
      <c r="I75" s="19"/>
      <c r="J75" s="104" t="s">
        <v>12739</v>
      </c>
      <c r="K75" s="99" t="str">
        <f t="shared" si="13"/>
        <v>x5004</v>
      </c>
      <c r="L75" s="99" t="s">
        <v>12739</v>
      </c>
      <c r="M75" s="99"/>
      <c r="N75" s="99"/>
      <c r="O75" s="99"/>
      <c r="P75" s="99"/>
      <c r="Q75" s="99"/>
      <c r="R75" s="99"/>
      <c r="S75" s="101">
        <f t="shared" si="15"/>
        <v>43405</v>
      </c>
      <c r="T75" s="19"/>
      <c r="U75" s="19"/>
      <c r="V75" s="19"/>
      <c r="W75" s="19"/>
      <c r="X75" s="19"/>
    </row>
    <row r="76" spans="1:24" s="5" customFormat="1">
      <c r="A76" s="99" t="s">
        <v>12741</v>
      </c>
      <c r="B76" s="99" t="s">
        <v>12742</v>
      </c>
      <c r="C76" s="99"/>
      <c r="D76" s="99" t="s">
        <v>2299</v>
      </c>
      <c r="E76" s="101">
        <v>43405</v>
      </c>
      <c r="F76" s="19"/>
      <c r="G76" s="19"/>
      <c r="H76" s="19">
        <f t="shared" si="9"/>
        <v>1</v>
      </c>
      <c r="I76" s="19"/>
      <c r="J76" s="104" t="s">
        <v>12741</v>
      </c>
      <c r="K76" s="99" t="str">
        <f t="shared" si="13"/>
        <v>x5005</v>
      </c>
      <c r="L76" s="99" t="s">
        <v>12741</v>
      </c>
      <c r="M76" s="99"/>
      <c r="N76" s="99"/>
      <c r="O76" s="99"/>
      <c r="P76" s="99"/>
      <c r="Q76" s="99"/>
      <c r="R76" s="99"/>
      <c r="S76" s="101">
        <f t="shared" si="15"/>
        <v>43405</v>
      </c>
      <c r="T76" s="19"/>
      <c r="U76" s="19"/>
      <c r="V76" s="19"/>
      <c r="W76" s="19"/>
      <c r="X76" s="19"/>
    </row>
    <row r="77" spans="1:24" s="5" customFormat="1">
      <c r="A77" s="99" t="s">
        <v>12743</v>
      </c>
      <c r="B77" s="99" t="s">
        <v>12744</v>
      </c>
      <c r="C77" s="99"/>
      <c r="D77" s="99" t="s">
        <v>2299</v>
      </c>
      <c r="E77" s="101">
        <v>43405</v>
      </c>
      <c r="F77" s="19"/>
      <c r="G77" s="19"/>
      <c r="H77" s="19">
        <f t="shared" si="9"/>
        <v>1</v>
      </c>
      <c r="I77" s="19"/>
      <c r="J77" s="104" t="s">
        <v>12743</v>
      </c>
      <c r="K77" s="99" t="str">
        <f t="shared" si="13"/>
        <v>x5006</v>
      </c>
      <c r="L77" s="99" t="s">
        <v>12743</v>
      </c>
      <c r="M77" s="99"/>
      <c r="N77" s="99"/>
      <c r="O77" s="99"/>
      <c r="P77" s="99"/>
      <c r="Q77" s="99"/>
      <c r="R77" s="99"/>
      <c r="S77" s="101">
        <f t="shared" si="15"/>
        <v>43405</v>
      </c>
      <c r="T77" s="19"/>
      <c r="U77" s="19"/>
      <c r="V77" s="19"/>
      <c r="W77" s="19"/>
      <c r="X77" s="19"/>
    </row>
    <row r="78" spans="1:24" s="5" customFormat="1">
      <c r="A78" s="99" t="s">
        <v>12745</v>
      </c>
      <c r="B78" s="99" t="s">
        <v>12746</v>
      </c>
      <c r="C78" s="99"/>
      <c r="D78" s="99" t="s">
        <v>2299</v>
      </c>
      <c r="E78" s="101">
        <v>43405</v>
      </c>
      <c r="F78" s="19"/>
      <c r="G78" s="19"/>
      <c r="H78" s="19">
        <f t="shared" si="9"/>
        <v>1</v>
      </c>
      <c r="I78" s="19"/>
      <c r="J78" s="104" t="s">
        <v>12745</v>
      </c>
      <c r="K78" s="99" t="str">
        <f t="shared" si="13"/>
        <v>x5007</v>
      </c>
      <c r="L78" s="99" t="s">
        <v>12745</v>
      </c>
      <c r="M78" s="99"/>
      <c r="N78" s="99"/>
      <c r="O78" s="99"/>
      <c r="P78" s="99"/>
      <c r="Q78" s="99"/>
      <c r="R78" s="99"/>
      <c r="S78" s="101">
        <f t="shared" si="15"/>
        <v>43405</v>
      </c>
      <c r="T78" s="19"/>
      <c r="U78" s="19"/>
      <c r="V78" s="19"/>
      <c r="W78" s="19"/>
      <c r="X78" s="19"/>
    </row>
    <row r="79" spans="1:24" s="5" customFormat="1">
      <c r="A79" s="99" t="s">
        <v>12747</v>
      </c>
      <c r="B79" s="99" t="s">
        <v>12748</v>
      </c>
      <c r="C79" s="99"/>
      <c r="D79" s="99" t="s">
        <v>2299</v>
      </c>
      <c r="E79" s="101">
        <v>43405</v>
      </c>
      <c r="F79" s="19"/>
      <c r="G79" s="19"/>
      <c r="H79" s="19">
        <f t="shared" si="9"/>
        <v>1</v>
      </c>
      <c r="I79" s="19"/>
      <c r="J79" s="104" t="s">
        <v>12747</v>
      </c>
      <c r="K79" s="99" t="str">
        <f t="shared" si="13"/>
        <v>x5008</v>
      </c>
      <c r="L79" s="99" t="s">
        <v>12747</v>
      </c>
      <c r="M79" s="99"/>
      <c r="N79" s="99"/>
      <c r="O79" s="99"/>
      <c r="P79" s="99"/>
      <c r="Q79" s="99"/>
      <c r="R79" s="99"/>
      <c r="S79" s="101">
        <f t="shared" si="15"/>
        <v>43405</v>
      </c>
      <c r="T79" s="19"/>
      <c r="U79" s="19"/>
      <c r="V79" s="19"/>
      <c r="W79" s="19"/>
      <c r="X79" s="19"/>
    </row>
    <row r="80" spans="1:24" s="5" customFormat="1">
      <c r="A80" s="99" t="s">
        <v>12749</v>
      </c>
      <c r="B80" s="99" t="s">
        <v>12750</v>
      </c>
      <c r="C80" s="99"/>
      <c r="D80" s="99" t="s">
        <v>2299</v>
      </c>
      <c r="E80" s="101">
        <v>43405</v>
      </c>
      <c r="F80" s="19"/>
      <c r="G80" s="19"/>
      <c r="H80" s="19">
        <f t="shared" si="9"/>
        <v>1</v>
      </c>
      <c r="I80" s="19"/>
      <c r="J80" s="104" t="s">
        <v>12749</v>
      </c>
      <c r="K80" s="99" t="str">
        <f t="shared" si="13"/>
        <v>x5009</v>
      </c>
      <c r="L80" s="99" t="s">
        <v>12749</v>
      </c>
      <c r="M80" s="99"/>
      <c r="N80" s="99"/>
      <c r="O80" s="99"/>
      <c r="P80" s="99"/>
      <c r="Q80" s="99"/>
      <c r="R80" s="99"/>
      <c r="S80" s="101">
        <f t="shared" si="15"/>
        <v>43405</v>
      </c>
      <c r="T80" s="19"/>
      <c r="U80" s="19"/>
      <c r="V80" s="19"/>
      <c r="W80" s="19"/>
      <c r="X80" s="19"/>
    </row>
    <row r="81" spans="1:24" s="5" customFormat="1">
      <c r="A81" s="99" t="s">
        <v>12751</v>
      </c>
      <c r="B81" s="99" t="s">
        <v>12721</v>
      </c>
      <c r="C81" s="99"/>
      <c r="D81" s="99" t="s">
        <v>2299</v>
      </c>
      <c r="E81" s="101">
        <v>43405</v>
      </c>
      <c r="F81" s="19"/>
      <c r="G81" s="19"/>
      <c r="H81" s="19">
        <f t="shared" si="9"/>
        <v>1</v>
      </c>
      <c r="I81" s="19"/>
      <c r="J81" s="104" t="s">
        <v>12751</v>
      </c>
      <c r="K81" s="99" t="str">
        <f t="shared" si="13"/>
        <v>x6000</v>
      </c>
      <c r="L81" s="99" t="s">
        <v>12751</v>
      </c>
      <c r="M81" s="99"/>
      <c r="N81" s="99"/>
      <c r="O81" s="99"/>
      <c r="P81" s="99"/>
      <c r="Q81" s="99"/>
      <c r="R81" s="99"/>
      <c r="S81" s="101">
        <f t="shared" si="15"/>
        <v>43405</v>
      </c>
      <c r="T81" s="19"/>
      <c r="U81" s="19"/>
      <c r="V81" s="19"/>
      <c r="W81" s="19"/>
      <c r="X81" s="19"/>
    </row>
    <row r="82" spans="1:24" s="5" customForma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s="5" customForma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s="5" customForma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s="5" customForma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s="5" customForma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s="5" customForma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s="5" customForma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s="5" customForma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s="5" customForma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s="5" customForma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s="5" customForma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s="5" customFormat="1">
      <c r="A93" s="19"/>
      <c r="B93" s="19"/>
      <c r="C93" s="19"/>
      <c r="D93" s="19"/>
      <c r="E93" s="19"/>
      <c r="F93" s="19"/>
      <c r="G93" s="19"/>
      <c r="H93" s="19"/>
      <c r="I93" s="19"/>
      <c r="J93" s="19"/>
      <c r="K93" s="19"/>
      <c r="L93" s="19"/>
      <c r="M93" s="19"/>
      <c r="N93" s="19"/>
      <c r="O93" s="19"/>
      <c r="P93" s="19"/>
      <c r="Q93" s="19"/>
      <c r="R93" s="19"/>
      <c r="S93" s="19"/>
      <c r="T93" s="19"/>
      <c r="U93" s="19"/>
      <c r="V93" s="19"/>
    </row>
    <row r="94" spans="1:24" s="5" customFormat="1">
      <c r="A94" s="19"/>
      <c r="B94" s="19"/>
      <c r="C94" s="19"/>
      <c r="D94" s="19"/>
      <c r="E94" s="19"/>
      <c r="F94" s="19"/>
      <c r="G94" s="19"/>
      <c r="H94" s="19"/>
      <c r="I94" s="19"/>
      <c r="J94" s="19"/>
      <c r="K94" s="19"/>
      <c r="L94" s="19"/>
      <c r="M94" s="19"/>
      <c r="N94" s="19"/>
      <c r="O94" s="19"/>
      <c r="P94" s="19"/>
      <c r="Q94" s="19"/>
      <c r="R94" s="19"/>
      <c r="S94" s="19"/>
      <c r="T94" s="19"/>
      <c r="U94" s="19"/>
      <c r="V94" s="19"/>
    </row>
    <row r="95" spans="1:24" s="5" customFormat="1">
      <c r="A95" s="19"/>
      <c r="B95" s="19"/>
      <c r="C95" s="19"/>
      <c r="D95" s="19"/>
      <c r="E95" s="19"/>
      <c r="F95" s="19"/>
      <c r="G95" s="19"/>
      <c r="H95" s="19"/>
      <c r="I95" s="19"/>
      <c r="J95" s="19"/>
      <c r="K95" s="19"/>
      <c r="L95" s="19"/>
      <c r="M95" s="19"/>
      <c r="N95" s="19"/>
      <c r="O95" s="19"/>
      <c r="P95" s="19"/>
      <c r="Q95" s="19"/>
      <c r="R95" s="19"/>
      <c r="S95" s="19"/>
      <c r="T95" s="19"/>
      <c r="U95" s="19"/>
      <c r="V95" s="19"/>
    </row>
    <row r="96" spans="1:24" s="5" customFormat="1">
      <c r="A96" s="19"/>
      <c r="B96" s="19"/>
      <c r="C96" s="19"/>
      <c r="D96" s="19"/>
      <c r="E96" s="19"/>
      <c r="F96" s="19"/>
      <c r="G96" s="19"/>
      <c r="H96" s="19"/>
      <c r="I96" s="19"/>
      <c r="J96" s="19"/>
      <c r="K96" s="19"/>
      <c r="L96" s="19"/>
      <c r="M96" s="19"/>
      <c r="N96" s="19"/>
      <c r="O96" s="19"/>
      <c r="P96" s="19"/>
      <c r="Q96" s="19"/>
      <c r="R96" s="19"/>
      <c r="S96" s="19"/>
      <c r="T96" s="19"/>
      <c r="U96" s="19"/>
      <c r="V96" s="19"/>
    </row>
    <row r="97" spans="1:22" s="5" customFormat="1">
      <c r="A97" s="19"/>
      <c r="B97" s="19"/>
      <c r="C97" s="19"/>
      <c r="D97" s="19"/>
      <c r="E97" s="19"/>
      <c r="F97" s="19"/>
      <c r="G97" s="19"/>
      <c r="H97" s="19"/>
      <c r="I97" s="19"/>
      <c r="J97" s="19"/>
      <c r="K97" s="19"/>
      <c r="L97" s="19"/>
      <c r="M97" s="19"/>
      <c r="N97" s="19"/>
      <c r="O97" s="19"/>
      <c r="P97" s="19"/>
      <c r="Q97" s="19"/>
      <c r="R97" s="19"/>
      <c r="S97" s="19"/>
      <c r="T97" s="19"/>
      <c r="U97" s="19"/>
      <c r="V97" s="19"/>
    </row>
    <row r="98" spans="1:22" s="5" customFormat="1">
      <c r="A98" s="19"/>
      <c r="B98" s="19"/>
      <c r="C98" s="19"/>
      <c r="D98" s="19"/>
      <c r="E98" s="19"/>
      <c r="F98" s="19"/>
      <c r="G98" s="19"/>
      <c r="H98" s="19"/>
      <c r="I98" s="19"/>
      <c r="J98" s="19"/>
      <c r="K98" s="19"/>
      <c r="L98" s="19"/>
      <c r="M98" s="19"/>
      <c r="N98" s="19"/>
      <c r="O98" s="19"/>
      <c r="P98" s="19"/>
      <c r="Q98" s="19"/>
      <c r="R98" s="19"/>
      <c r="S98" s="19"/>
      <c r="T98" s="19"/>
      <c r="U98" s="19"/>
      <c r="V98" s="19"/>
    </row>
    <row r="99" spans="1:22" s="5" customFormat="1">
      <c r="A99" s="19"/>
      <c r="B99" s="19"/>
      <c r="C99" s="19"/>
      <c r="D99" s="19"/>
      <c r="E99" s="19"/>
      <c r="F99" s="19"/>
      <c r="G99" s="19"/>
      <c r="H99" s="19"/>
      <c r="I99" s="19"/>
      <c r="J99" s="19"/>
      <c r="K99" s="19"/>
      <c r="L99" s="19"/>
      <c r="M99" s="19"/>
      <c r="N99" s="19"/>
      <c r="O99" s="19"/>
      <c r="P99" s="19"/>
      <c r="Q99" s="19"/>
      <c r="R99" s="19"/>
      <c r="S99" s="19"/>
      <c r="T99" s="19"/>
      <c r="U99" s="19"/>
      <c r="V99" s="19"/>
    </row>
    <row r="100" spans="1:22" s="5" customFormat="1">
      <c r="A100" s="19"/>
      <c r="B100" s="19"/>
      <c r="C100" s="19"/>
      <c r="D100" s="19"/>
      <c r="E100" s="19"/>
      <c r="F100" s="19"/>
      <c r="G100" s="19"/>
      <c r="H100" s="19"/>
      <c r="I100" s="19"/>
      <c r="J100" s="19"/>
      <c r="K100" s="19"/>
      <c r="L100" s="19"/>
      <c r="M100" s="19"/>
      <c r="N100" s="19"/>
      <c r="O100" s="19"/>
      <c r="P100" s="19"/>
      <c r="Q100" s="19"/>
      <c r="R100" s="19"/>
      <c r="S100" s="19"/>
      <c r="T100" s="19"/>
      <c r="U100" s="19"/>
      <c r="V100" s="19"/>
    </row>
    <row r="101" spans="1:22" s="5" customFormat="1">
      <c r="A101" s="19"/>
      <c r="B101" s="19"/>
      <c r="C101" s="19"/>
      <c r="D101" s="19"/>
      <c r="E101" s="19"/>
      <c r="F101" s="19"/>
      <c r="G101" s="19"/>
      <c r="H101" s="19"/>
      <c r="I101" s="19"/>
      <c r="J101" s="19"/>
      <c r="K101" s="19"/>
      <c r="L101" s="19"/>
      <c r="M101" s="19"/>
      <c r="N101" s="19"/>
      <c r="O101" s="19"/>
      <c r="P101" s="19"/>
      <c r="Q101" s="19"/>
      <c r="R101" s="19"/>
      <c r="S101" s="19"/>
      <c r="T101" s="19"/>
      <c r="U101" s="19"/>
      <c r="V101" s="19"/>
    </row>
    <row r="102" spans="1:22" s="5" customFormat="1">
      <c r="A102" s="19"/>
      <c r="B102" s="19"/>
      <c r="C102" s="19"/>
      <c r="D102" s="19"/>
      <c r="E102" s="19"/>
      <c r="F102" s="19"/>
      <c r="G102" s="19"/>
      <c r="H102" s="19"/>
      <c r="I102" s="19"/>
      <c r="J102" s="19"/>
      <c r="K102" s="19"/>
      <c r="L102" s="19"/>
      <c r="M102" s="19"/>
      <c r="N102" s="19"/>
      <c r="O102" s="19"/>
      <c r="P102" s="19"/>
      <c r="Q102" s="19"/>
      <c r="R102" s="19"/>
      <c r="S102" s="19"/>
      <c r="T102" s="19"/>
      <c r="U102" s="19"/>
      <c r="V102" s="19"/>
    </row>
    <row r="103" spans="1:22" s="5" customFormat="1">
      <c r="A103" s="19"/>
      <c r="B103" s="19"/>
      <c r="C103" s="19"/>
      <c r="D103" s="19"/>
      <c r="E103" s="19"/>
      <c r="F103" s="19"/>
      <c r="G103" s="19"/>
      <c r="H103" s="19"/>
      <c r="I103" s="19"/>
      <c r="J103" s="19"/>
      <c r="K103" s="19"/>
      <c r="L103" s="19"/>
      <c r="M103" s="19"/>
      <c r="N103" s="19"/>
      <c r="O103" s="19"/>
      <c r="P103" s="19"/>
      <c r="Q103" s="19"/>
      <c r="R103" s="19"/>
      <c r="S103" s="19"/>
      <c r="T103" s="19"/>
      <c r="U103" s="19"/>
      <c r="V103" s="19"/>
    </row>
    <row r="104" spans="1:22" s="5" customFormat="1">
      <c r="A104" s="19"/>
      <c r="B104" s="19"/>
      <c r="C104" s="19"/>
      <c r="D104" s="19"/>
      <c r="E104" s="19"/>
      <c r="F104" s="19"/>
      <c r="G104" s="19"/>
      <c r="H104" s="19"/>
      <c r="I104" s="19"/>
      <c r="J104" s="19"/>
      <c r="K104" s="19"/>
      <c r="L104" s="19"/>
      <c r="M104" s="19"/>
      <c r="N104" s="19"/>
      <c r="O104" s="19"/>
      <c r="P104" s="19"/>
      <c r="Q104" s="19"/>
      <c r="R104" s="19"/>
      <c r="S104" s="19"/>
      <c r="T104" s="19"/>
      <c r="U104" s="19"/>
      <c r="V104" s="19"/>
    </row>
    <row r="105" spans="1:22" s="5" customFormat="1">
      <c r="A105" s="19"/>
      <c r="B105" s="19"/>
      <c r="C105" s="19"/>
      <c r="D105" s="19"/>
      <c r="E105" s="19"/>
      <c r="F105" s="19"/>
      <c r="G105" s="19"/>
      <c r="H105" s="19"/>
      <c r="I105" s="19"/>
      <c r="J105" s="19"/>
      <c r="K105" s="19"/>
      <c r="L105" s="19"/>
      <c r="M105" s="19"/>
      <c r="N105" s="19"/>
      <c r="O105" s="19"/>
      <c r="P105" s="19"/>
      <c r="Q105" s="19"/>
      <c r="R105" s="19"/>
      <c r="S105" s="19"/>
      <c r="T105" s="19"/>
      <c r="U105" s="19"/>
      <c r="V105" s="19"/>
    </row>
    <row r="106" spans="1:22" s="5" customFormat="1">
      <c r="A106" s="19"/>
      <c r="B106" s="19"/>
      <c r="C106" s="19"/>
      <c r="D106" s="19"/>
      <c r="E106" s="19"/>
      <c r="F106" s="19"/>
      <c r="G106" s="19"/>
      <c r="H106" s="19"/>
      <c r="I106" s="19"/>
      <c r="J106" s="19"/>
      <c r="K106" s="19"/>
      <c r="L106" s="19"/>
      <c r="M106" s="19"/>
      <c r="N106" s="19"/>
      <c r="O106" s="19"/>
      <c r="P106" s="19"/>
      <c r="Q106" s="19"/>
      <c r="R106" s="19"/>
      <c r="S106" s="19"/>
      <c r="T106" s="19"/>
      <c r="U106" s="19"/>
      <c r="V106" s="19"/>
    </row>
    <row r="107" spans="1:22" s="5" customFormat="1">
      <c r="A107" s="19"/>
      <c r="B107" s="19"/>
      <c r="C107" s="19"/>
      <c r="D107" s="19"/>
      <c r="E107" s="19"/>
      <c r="F107" s="19"/>
      <c r="G107" s="19"/>
      <c r="H107" s="19"/>
      <c r="I107" s="19"/>
      <c r="J107" s="19"/>
      <c r="K107" s="19"/>
      <c r="L107" s="19"/>
      <c r="M107" s="19"/>
      <c r="N107" s="19"/>
      <c r="O107" s="19"/>
      <c r="P107" s="19"/>
      <c r="Q107" s="19"/>
      <c r="R107" s="19"/>
      <c r="S107" s="19"/>
      <c r="T107" s="19"/>
      <c r="U107" s="19"/>
      <c r="V107" s="19"/>
    </row>
    <row r="108" spans="1:22" s="5" customFormat="1">
      <c r="A108" s="19"/>
      <c r="B108" s="19"/>
      <c r="C108" s="19"/>
      <c r="D108" s="19"/>
      <c r="E108" s="19"/>
      <c r="F108" s="19"/>
      <c r="G108" s="19"/>
      <c r="H108" s="19"/>
      <c r="I108" s="19"/>
      <c r="J108" s="19"/>
      <c r="K108" s="19"/>
      <c r="L108" s="19"/>
      <c r="M108" s="19"/>
      <c r="N108" s="19"/>
      <c r="O108" s="19"/>
      <c r="P108" s="19"/>
      <c r="Q108" s="19"/>
      <c r="R108" s="19"/>
      <c r="S108" s="19"/>
      <c r="T108" s="19"/>
      <c r="U108" s="19"/>
      <c r="V108" s="19"/>
    </row>
    <row r="109" spans="1:22" s="5" customFormat="1">
      <c r="A109" s="19"/>
      <c r="B109" s="19"/>
      <c r="C109" s="19"/>
      <c r="D109" s="19"/>
      <c r="E109" s="19"/>
      <c r="F109" s="19"/>
      <c r="G109" s="19"/>
      <c r="H109" s="19"/>
      <c r="I109" s="19"/>
      <c r="J109" s="19"/>
      <c r="K109" s="19"/>
      <c r="L109" s="19"/>
      <c r="M109" s="19"/>
      <c r="N109" s="19"/>
      <c r="O109" s="19"/>
      <c r="P109" s="19"/>
      <c r="Q109" s="19"/>
      <c r="R109" s="19"/>
      <c r="S109" s="19"/>
      <c r="T109" s="19"/>
      <c r="U109" s="19"/>
      <c r="V109" s="19"/>
    </row>
    <row r="110" spans="1:22" s="5" customFormat="1">
      <c r="A110" s="19"/>
      <c r="B110" s="19"/>
      <c r="C110" s="19"/>
      <c r="D110" s="19"/>
      <c r="E110" s="19"/>
      <c r="F110" s="19"/>
      <c r="G110" s="19"/>
      <c r="H110" s="19"/>
      <c r="I110" s="19"/>
      <c r="J110" s="19"/>
      <c r="K110" s="19"/>
      <c r="L110" s="19"/>
      <c r="M110" s="19"/>
      <c r="N110" s="19"/>
      <c r="O110" s="19"/>
      <c r="P110" s="19"/>
      <c r="Q110" s="19"/>
      <c r="R110" s="19"/>
      <c r="S110" s="19"/>
      <c r="T110" s="19"/>
      <c r="U110" s="19"/>
      <c r="V110" s="19"/>
    </row>
    <row r="111" spans="1:22" s="5" customFormat="1">
      <c r="A111" s="19"/>
      <c r="B111" s="19"/>
      <c r="C111" s="19"/>
      <c r="D111" s="19"/>
      <c r="E111" s="19"/>
      <c r="F111" s="19"/>
      <c r="G111" s="19"/>
      <c r="H111" s="19"/>
      <c r="I111" s="19"/>
      <c r="J111" s="19"/>
      <c r="K111" s="19"/>
      <c r="L111" s="19"/>
      <c r="M111" s="19"/>
      <c r="N111" s="19"/>
      <c r="O111" s="19"/>
      <c r="P111" s="19"/>
      <c r="Q111" s="19"/>
      <c r="R111" s="19"/>
      <c r="S111" s="19"/>
      <c r="T111" s="19"/>
      <c r="U111" s="19"/>
      <c r="V111" s="19"/>
    </row>
    <row r="112" spans="1:22" s="5" customFormat="1">
      <c r="A112" s="19"/>
      <c r="B112" s="19"/>
      <c r="C112" s="19"/>
      <c r="D112" s="19"/>
      <c r="E112" s="19"/>
      <c r="F112" s="19"/>
      <c r="G112" s="19"/>
      <c r="H112" s="19"/>
      <c r="I112" s="19"/>
      <c r="J112" s="19"/>
      <c r="K112" s="19"/>
      <c r="L112" s="19"/>
      <c r="M112" s="19"/>
      <c r="N112" s="19"/>
      <c r="O112" s="19"/>
      <c r="P112" s="19"/>
      <c r="Q112" s="19"/>
      <c r="R112" s="19"/>
      <c r="S112" s="19"/>
      <c r="T112" s="19"/>
      <c r="U112" s="19"/>
      <c r="V112" s="19"/>
    </row>
    <row r="113" spans="1:22" s="5" customFormat="1">
      <c r="A113" s="19"/>
      <c r="B113" s="19"/>
      <c r="C113" s="19"/>
      <c r="D113" s="19"/>
      <c r="E113" s="19"/>
      <c r="F113" s="19"/>
      <c r="G113" s="19"/>
      <c r="H113" s="19"/>
      <c r="I113" s="19"/>
      <c r="J113" s="19"/>
      <c r="K113" s="19"/>
      <c r="L113" s="19"/>
      <c r="M113" s="19"/>
      <c r="N113" s="19"/>
      <c r="O113" s="19"/>
      <c r="P113" s="19"/>
      <c r="Q113" s="19"/>
      <c r="R113" s="19"/>
      <c r="S113" s="19"/>
      <c r="T113" s="19"/>
      <c r="U113" s="19"/>
      <c r="V113" s="19"/>
    </row>
    <row r="114" spans="1:22" s="5" customFormat="1">
      <c r="A114" s="19"/>
      <c r="B114" s="19"/>
      <c r="C114" s="19"/>
      <c r="D114" s="19"/>
      <c r="E114" s="19"/>
      <c r="F114" s="19"/>
      <c r="G114" s="19"/>
      <c r="H114" s="19"/>
      <c r="I114" s="19"/>
      <c r="J114" s="19"/>
      <c r="K114" s="19"/>
      <c r="L114" s="19"/>
      <c r="M114" s="19"/>
      <c r="N114" s="19"/>
      <c r="O114" s="19"/>
      <c r="P114" s="19"/>
      <c r="Q114" s="19"/>
      <c r="R114" s="19"/>
      <c r="S114" s="19"/>
      <c r="T114" s="19"/>
      <c r="U114" s="19"/>
      <c r="V114" s="19"/>
    </row>
    <row r="115" spans="1:22" s="5" customFormat="1">
      <c r="A115" s="19"/>
      <c r="B115" s="19"/>
      <c r="C115" s="19"/>
      <c r="D115" s="19"/>
      <c r="E115" s="19"/>
      <c r="F115" s="19"/>
      <c r="G115" s="19"/>
      <c r="H115" s="19"/>
      <c r="I115" s="19"/>
      <c r="J115" s="19"/>
      <c r="K115" s="19"/>
      <c r="L115" s="19"/>
      <c r="M115" s="19"/>
      <c r="N115" s="19"/>
      <c r="O115" s="19"/>
      <c r="P115" s="19"/>
      <c r="Q115" s="19"/>
      <c r="R115" s="19"/>
      <c r="S115" s="19"/>
      <c r="T115" s="19"/>
      <c r="U115" s="19"/>
      <c r="V115" s="19"/>
    </row>
    <row r="116" spans="1:22" s="5" customFormat="1">
      <c r="A116" s="19"/>
      <c r="B116" s="19"/>
      <c r="C116" s="19"/>
      <c r="D116" s="19"/>
      <c r="E116" s="19"/>
      <c r="F116" s="19"/>
      <c r="G116" s="19"/>
      <c r="H116" s="19"/>
      <c r="I116" s="19"/>
      <c r="J116" s="19"/>
      <c r="K116" s="19"/>
      <c r="L116" s="19"/>
      <c r="M116" s="19"/>
      <c r="N116" s="19"/>
      <c r="O116" s="19"/>
      <c r="P116" s="19"/>
      <c r="Q116" s="19"/>
      <c r="R116" s="19"/>
      <c r="S116" s="19"/>
      <c r="T116" s="19"/>
      <c r="U116" s="19"/>
      <c r="V116" s="19"/>
    </row>
    <row r="117" spans="1:22" s="5" customFormat="1">
      <c r="A117" s="19"/>
      <c r="B117" s="19"/>
      <c r="C117" s="19"/>
      <c r="D117" s="19"/>
      <c r="E117" s="19"/>
      <c r="F117" s="19"/>
      <c r="G117" s="19"/>
      <c r="H117" s="19"/>
      <c r="I117" s="19"/>
      <c r="J117" s="19"/>
      <c r="K117" s="19"/>
      <c r="L117" s="19"/>
      <c r="M117" s="19"/>
      <c r="N117" s="19"/>
      <c r="O117" s="19"/>
      <c r="P117" s="19"/>
      <c r="Q117" s="19"/>
      <c r="R117" s="19"/>
      <c r="S117" s="19"/>
      <c r="T117" s="19"/>
      <c r="U117" s="19"/>
      <c r="V117" s="19"/>
    </row>
    <row r="118" spans="1:22" s="5" customFormat="1">
      <c r="A118" s="19"/>
      <c r="B118" s="19"/>
      <c r="C118" s="19"/>
      <c r="D118" s="19"/>
      <c r="E118" s="19"/>
      <c r="F118" s="19"/>
      <c r="G118" s="19"/>
      <c r="H118" s="19"/>
      <c r="I118" s="19"/>
      <c r="J118" s="19"/>
      <c r="K118" s="19"/>
      <c r="L118" s="19"/>
      <c r="M118" s="19"/>
      <c r="N118" s="19"/>
      <c r="O118" s="19"/>
      <c r="P118" s="19"/>
      <c r="Q118" s="19"/>
      <c r="R118" s="19"/>
      <c r="S118" s="19"/>
      <c r="T118" s="19"/>
      <c r="U118" s="19"/>
      <c r="V118" s="19"/>
    </row>
    <row r="119" spans="1:22" s="5" customFormat="1">
      <c r="A119" s="19"/>
      <c r="B119" s="19"/>
      <c r="C119" s="19"/>
      <c r="D119" s="19"/>
      <c r="E119" s="19"/>
      <c r="F119" s="19"/>
      <c r="G119" s="19"/>
      <c r="H119" s="19"/>
      <c r="I119" s="19"/>
      <c r="J119" s="19"/>
      <c r="K119" s="19"/>
      <c r="L119" s="19"/>
      <c r="M119" s="19"/>
      <c r="N119" s="19"/>
      <c r="O119" s="19"/>
      <c r="P119" s="19"/>
      <c r="Q119" s="19"/>
      <c r="R119" s="19"/>
      <c r="S119" s="19"/>
      <c r="T119" s="19"/>
      <c r="U119" s="19"/>
      <c r="V119" s="19"/>
    </row>
    <row r="120" spans="1:22" s="5" customFormat="1">
      <c r="A120" s="19"/>
      <c r="B120" s="19"/>
      <c r="C120" s="19"/>
      <c r="D120" s="19"/>
      <c r="E120" s="19"/>
      <c r="F120" s="19"/>
      <c r="G120" s="19"/>
      <c r="H120" s="19"/>
      <c r="I120" s="19"/>
      <c r="J120" s="19"/>
      <c r="K120" s="19"/>
      <c r="L120" s="19"/>
      <c r="M120" s="19"/>
      <c r="N120" s="19"/>
      <c r="O120" s="19"/>
      <c r="P120" s="19"/>
      <c r="Q120" s="19"/>
      <c r="R120" s="19"/>
      <c r="S120" s="19"/>
      <c r="T120" s="19"/>
      <c r="U120" s="19"/>
      <c r="V120" s="19"/>
    </row>
    <row r="121" spans="1:22" s="5" customFormat="1">
      <c r="A121" s="19"/>
      <c r="B121" s="19"/>
      <c r="C121" s="19"/>
      <c r="D121" s="19"/>
      <c r="E121" s="19"/>
      <c r="F121" s="19"/>
      <c r="G121" s="19"/>
      <c r="H121" s="19"/>
      <c r="I121" s="19"/>
      <c r="J121" s="19"/>
      <c r="K121" s="19"/>
      <c r="L121" s="19"/>
      <c r="M121" s="19"/>
      <c r="N121" s="19"/>
      <c r="O121" s="19"/>
      <c r="P121" s="19"/>
      <c r="Q121" s="19"/>
      <c r="R121" s="19"/>
      <c r="S121" s="19"/>
      <c r="T121" s="19"/>
      <c r="U121" s="19"/>
      <c r="V121" s="19"/>
    </row>
    <row r="122" spans="1:22" s="5" customFormat="1">
      <c r="A122" s="19"/>
      <c r="B122" s="19"/>
      <c r="C122" s="19"/>
      <c r="D122" s="19"/>
      <c r="E122" s="19"/>
      <c r="F122" s="19"/>
      <c r="G122" s="19"/>
      <c r="H122" s="19"/>
      <c r="I122" s="19"/>
      <c r="J122" s="19"/>
      <c r="K122" s="19"/>
      <c r="L122" s="19"/>
      <c r="M122" s="19"/>
      <c r="N122" s="19"/>
      <c r="O122" s="19"/>
      <c r="P122" s="19"/>
      <c r="Q122" s="19"/>
      <c r="R122" s="19"/>
      <c r="S122" s="19"/>
      <c r="T122" s="19"/>
      <c r="U122" s="19"/>
      <c r="V122" s="19"/>
    </row>
    <row r="123" spans="1:22" s="5" customFormat="1">
      <c r="A123" s="19"/>
      <c r="B123" s="19"/>
      <c r="C123" s="19"/>
      <c r="D123" s="19"/>
      <c r="E123" s="19"/>
      <c r="F123" s="19"/>
      <c r="G123" s="19"/>
      <c r="H123" s="19"/>
      <c r="I123" s="19"/>
      <c r="J123" s="19"/>
      <c r="K123" s="19"/>
      <c r="L123" s="19"/>
      <c r="M123" s="19"/>
      <c r="N123" s="19"/>
      <c r="O123" s="19"/>
      <c r="P123" s="19"/>
      <c r="Q123" s="19"/>
      <c r="R123" s="19"/>
      <c r="S123" s="19"/>
      <c r="T123" s="19"/>
      <c r="U123" s="19"/>
      <c r="V123" s="19"/>
    </row>
    <row r="124" spans="1:22" s="5" customFormat="1">
      <c r="A124" s="19"/>
      <c r="B124" s="19"/>
      <c r="C124" s="19"/>
      <c r="D124" s="19"/>
      <c r="E124" s="19"/>
      <c r="F124" s="19"/>
      <c r="G124" s="19"/>
      <c r="H124" s="19"/>
      <c r="I124" s="19"/>
      <c r="J124" s="19"/>
      <c r="K124" s="19"/>
      <c r="L124" s="19"/>
      <c r="M124" s="19"/>
      <c r="N124" s="19"/>
      <c r="O124" s="19"/>
      <c r="P124" s="19"/>
      <c r="Q124" s="19"/>
      <c r="R124" s="19"/>
      <c r="S124" s="19"/>
      <c r="T124" s="19"/>
      <c r="U124" s="19"/>
      <c r="V124" s="19"/>
    </row>
    <row r="125" spans="1:22" s="5" customFormat="1">
      <c r="A125" s="19"/>
      <c r="B125" s="19"/>
      <c r="C125" s="19"/>
      <c r="D125" s="19"/>
      <c r="E125" s="19"/>
      <c r="F125" s="19"/>
      <c r="G125" s="19"/>
      <c r="H125" s="19"/>
      <c r="I125" s="19"/>
      <c r="J125" s="19"/>
      <c r="K125" s="19"/>
      <c r="L125" s="19"/>
      <c r="M125" s="19"/>
      <c r="N125" s="19"/>
      <c r="O125" s="19"/>
      <c r="P125" s="19"/>
      <c r="Q125" s="19"/>
      <c r="R125" s="19"/>
      <c r="S125" s="19"/>
      <c r="T125" s="19"/>
      <c r="U125" s="19"/>
      <c r="V125" s="19"/>
    </row>
    <row r="126" spans="1:22" s="5" customFormat="1">
      <c r="A126" s="19"/>
      <c r="B126" s="19"/>
      <c r="C126" s="19"/>
      <c r="D126" s="19"/>
      <c r="E126" s="19"/>
      <c r="F126" s="19"/>
      <c r="G126" s="19"/>
      <c r="H126" s="19"/>
      <c r="I126" s="19"/>
      <c r="J126" s="19"/>
      <c r="K126" s="19"/>
      <c r="L126" s="19"/>
      <c r="M126" s="19"/>
      <c r="N126" s="19"/>
      <c r="O126" s="19"/>
      <c r="P126" s="19"/>
      <c r="Q126" s="19"/>
      <c r="R126" s="19"/>
      <c r="S126" s="19"/>
      <c r="T126" s="19"/>
      <c r="U126" s="19"/>
      <c r="V126" s="19"/>
    </row>
    <row r="127" spans="1:22" s="5" customFormat="1">
      <c r="A127" s="19"/>
      <c r="B127" s="19"/>
      <c r="C127" s="19"/>
      <c r="D127" s="19"/>
      <c r="E127" s="19"/>
      <c r="F127" s="19"/>
      <c r="G127" s="19"/>
      <c r="H127" s="19"/>
      <c r="I127" s="19"/>
      <c r="J127" s="19"/>
      <c r="K127" s="19"/>
      <c r="L127" s="19"/>
      <c r="M127" s="19"/>
      <c r="N127" s="19"/>
      <c r="O127" s="19"/>
      <c r="P127" s="19"/>
      <c r="Q127" s="19"/>
      <c r="R127" s="19"/>
      <c r="S127" s="19"/>
      <c r="T127" s="19"/>
      <c r="U127" s="19"/>
      <c r="V127" s="19"/>
    </row>
    <row r="128" spans="1:22" s="5" customFormat="1">
      <c r="A128" s="19"/>
      <c r="B128" s="19"/>
      <c r="C128" s="19"/>
      <c r="D128" s="19"/>
      <c r="E128" s="19"/>
      <c r="F128" s="19"/>
      <c r="G128" s="19"/>
      <c r="H128" s="19"/>
      <c r="I128" s="19"/>
      <c r="J128" s="19"/>
      <c r="K128" s="19"/>
      <c r="L128" s="19"/>
      <c r="M128" s="19"/>
      <c r="N128" s="19"/>
      <c r="O128" s="19"/>
      <c r="P128" s="19"/>
      <c r="Q128" s="19"/>
      <c r="R128" s="19"/>
      <c r="S128" s="19"/>
      <c r="T128" s="19"/>
      <c r="U128" s="19"/>
      <c r="V128" s="19"/>
    </row>
    <row r="129" spans="1:22" s="5" customFormat="1">
      <c r="A129" s="19"/>
      <c r="B129" s="19"/>
      <c r="C129" s="19"/>
      <c r="D129" s="19"/>
      <c r="E129" s="19"/>
      <c r="F129" s="19"/>
      <c r="G129" s="19"/>
      <c r="H129" s="19"/>
      <c r="I129" s="19"/>
      <c r="J129" s="19"/>
      <c r="K129" s="19"/>
      <c r="L129" s="19"/>
      <c r="M129" s="19"/>
      <c r="N129" s="19"/>
      <c r="O129" s="19"/>
      <c r="P129" s="19"/>
      <c r="Q129" s="19"/>
      <c r="R129" s="19"/>
      <c r="S129" s="19"/>
      <c r="T129" s="19"/>
      <c r="U129" s="19"/>
      <c r="V129" s="19"/>
    </row>
    <row r="130" spans="1:22" s="5" customFormat="1">
      <c r="A130" s="19"/>
      <c r="B130" s="19"/>
      <c r="C130" s="19"/>
      <c r="D130" s="19"/>
      <c r="E130" s="19"/>
      <c r="F130" s="19"/>
      <c r="G130" s="19"/>
      <c r="H130" s="19"/>
      <c r="I130" s="19"/>
      <c r="J130" s="19"/>
      <c r="K130" s="19"/>
      <c r="L130" s="19"/>
      <c r="M130" s="19"/>
      <c r="N130" s="19"/>
      <c r="O130" s="19"/>
      <c r="P130" s="19"/>
      <c r="Q130" s="19"/>
      <c r="R130" s="19"/>
      <c r="S130" s="19"/>
      <c r="T130" s="19"/>
      <c r="U130" s="19"/>
      <c r="V130" s="19"/>
    </row>
    <row r="131" spans="1:22" s="5" customFormat="1">
      <c r="A131" s="19"/>
      <c r="B131" s="19"/>
      <c r="C131" s="19"/>
      <c r="D131" s="19"/>
      <c r="E131" s="19"/>
      <c r="F131" s="19"/>
      <c r="G131" s="19"/>
      <c r="H131" s="19"/>
      <c r="I131" s="19"/>
      <c r="J131" s="19"/>
      <c r="K131" s="19"/>
      <c r="L131" s="19"/>
      <c r="M131" s="19"/>
      <c r="N131" s="19"/>
      <c r="O131" s="19"/>
      <c r="P131" s="19"/>
      <c r="Q131" s="19"/>
      <c r="R131" s="19"/>
      <c r="S131" s="19"/>
      <c r="T131" s="19"/>
      <c r="U131" s="19"/>
      <c r="V131" s="19"/>
    </row>
    <row r="132" spans="1:22" s="5" customFormat="1">
      <c r="A132" s="19"/>
      <c r="B132" s="19"/>
      <c r="C132" s="19"/>
      <c r="D132" s="19"/>
      <c r="E132" s="19"/>
      <c r="F132" s="19"/>
      <c r="G132" s="19"/>
      <c r="H132" s="19"/>
      <c r="I132" s="19"/>
      <c r="J132" s="19"/>
      <c r="K132" s="19"/>
      <c r="L132" s="19"/>
      <c r="M132" s="19"/>
      <c r="N132" s="19"/>
      <c r="O132" s="19"/>
      <c r="P132" s="19"/>
      <c r="Q132" s="19"/>
      <c r="R132" s="19"/>
      <c r="S132" s="19"/>
      <c r="T132" s="19"/>
      <c r="U132" s="19"/>
      <c r="V132" s="19"/>
    </row>
    <row r="133" spans="1:22" s="5" customFormat="1">
      <c r="A133" s="19"/>
      <c r="B133" s="19"/>
      <c r="C133" s="19"/>
      <c r="D133" s="19"/>
      <c r="E133" s="19"/>
      <c r="F133" s="19"/>
      <c r="G133" s="19"/>
      <c r="H133" s="19"/>
      <c r="I133" s="19"/>
      <c r="J133" s="19"/>
      <c r="K133" s="19"/>
      <c r="L133" s="19"/>
      <c r="M133" s="19"/>
      <c r="N133" s="19"/>
      <c r="O133" s="19"/>
      <c r="P133" s="19"/>
      <c r="Q133" s="19"/>
      <c r="R133" s="19"/>
      <c r="S133" s="19"/>
      <c r="T133" s="19"/>
      <c r="U133" s="19"/>
      <c r="V133" s="19"/>
    </row>
    <row r="134" spans="1:22" s="5" customFormat="1">
      <c r="A134" s="19"/>
      <c r="B134" s="19"/>
      <c r="C134" s="19"/>
      <c r="D134" s="19"/>
      <c r="E134" s="19"/>
      <c r="F134" s="19"/>
      <c r="G134" s="19"/>
      <c r="H134" s="19"/>
      <c r="I134" s="19"/>
      <c r="J134" s="19"/>
      <c r="K134" s="19"/>
      <c r="L134" s="19"/>
      <c r="M134" s="19"/>
      <c r="N134" s="19"/>
      <c r="O134" s="19"/>
      <c r="P134" s="19"/>
      <c r="Q134" s="19"/>
      <c r="R134" s="19"/>
      <c r="S134" s="19"/>
      <c r="T134" s="19"/>
      <c r="U134" s="19"/>
      <c r="V134" s="19"/>
    </row>
    <row r="135" spans="1:22" s="5" customFormat="1">
      <c r="A135" s="19"/>
      <c r="B135" s="19"/>
      <c r="C135" s="19"/>
      <c r="D135" s="19"/>
      <c r="E135" s="19"/>
      <c r="F135" s="19"/>
      <c r="G135" s="19"/>
      <c r="H135" s="19"/>
      <c r="I135" s="19"/>
      <c r="J135" s="19"/>
      <c r="K135" s="19"/>
      <c r="L135" s="19"/>
      <c r="M135" s="19"/>
      <c r="N135" s="19"/>
      <c r="O135" s="19"/>
      <c r="P135" s="19"/>
      <c r="Q135" s="19"/>
      <c r="R135" s="19"/>
      <c r="S135" s="19"/>
      <c r="T135" s="19"/>
      <c r="U135" s="19"/>
      <c r="V135" s="19"/>
    </row>
    <row r="136" spans="1:22" s="5" customFormat="1">
      <c r="A136" s="19"/>
      <c r="B136" s="19"/>
      <c r="C136" s="19"/>
      <c r="D136" s="19"/>
      <c r="E136" s="19"/>
      <c r="F136" s="19"/>
      <c r="G136" s="19"/>
      <c r="H136" s="19"/>
      <c r="I136" s="19"/>
      <c r="J136" s="19"/>
      <c r="K136" s="19"/>
      <c r="L136" s="19"/>
      <c r="M136" s="19"/>
      <c r="N136" s="19"/>
      <c r="O136" s="19"/>
      <c r="P136" s="19"/>
      <c r="Q136" s="19"/>
      <c r="R136" s="19"/>
      <c r="S136" s="19"/>
      <c r="T136" s="19"/>
      <c r="U136" s="19"/>
      <c r="V136" s="19"/>
    </row>
    <row r="137" spans="1:22" s="5" customFormat="1">
      <c r="A137" s="19"/>
      <c r="B137" s="19"/>
      <c r="C137" s="19"/>
      <c r="D137" s="19"/>
      <c r="E137" s="19"/>
      <c r="F137" s="19"/>
      <c r="G137" s="19"/>
      <c r="H137" s="19"/>
      <c r="I137" s="19"/>
      <c r="J137" s="19"/>
      <c r="K137" s="19"/>
      <c r="L137" s="19"/>
      <c r="M137" s="19"/>
      <c r="N137" s="19"/>
      <c r="O137" s="19"/>
      <c r="P137" s="19"/>
      <c r="Q137" s="19"/>
      <c r="R137" s="19"/>
      <c r="S137" s="19"/>
      <c r="T137" s="19"/>
      <c r="U137" s="19"/>
      <c r="V137" s="19"/>
    </row>
    <row r="138" spans="1:22" s="5" customFormat="1">
      <c r="A138" s="19"/>
      <c r="B138" s="19"/>
      <c r="C138" s="19"/>
      <c r="D138" s="19"/>
      <c r="E138" s="19"/>
      <c r="F138" s="19"/>
      <c r="G138" s="19"/>
      <c r="H138" s="19"/>
      <c r="I138" s="19"/>
      <c r="J138" s="19"/>
      <c r="K138" s="19"/>
      <c r="L138" s="19"/>
      <c r="M138" s="19"/>
      <c r="N138" s="19"/>
      <c r="O138" s="19"/>
      <c r="P138" s="19"/>
      <c r="Q138" s="19"/>
      <c r="R138" s="19"/>
      <c r="S138" s="19"/>
      <c r="T138" s="19"/>
      <c r="U138" s="19"/>
      <c r="V138" s="19"/>
    </row>
    <row r="139" spans="1:22" s="5" customFormat="1">
      <c r="A139" s="19"/>
      <c r="B139" s="19"/>
      <c r="C139" s="19"/>
      <c r="D139" s="19"/>
      <c r="E139" s="19"/>
      <c r="F139" s="19"/>
      <c r="G139" s="19"/>
      <c r="H139" s="19"/>
      <c r="I139" s="19"/>
      <c r="J139" s="19"/>
      <c r="K139" s="19"/>
      <c r="L139" s="19"/>
      <c r="M139" s="19"/>
      <c r="N139" s="19"/>
      <c r="O139" s="19"/>
      <c r="P139" s="19"/>
      <c r="Q139" s="19"/>
      <c r="R139" s="19"/>
      <c r="S139" s="19"/>
      <c r="T139" s="19"/>
      <c r="U139" s="19"/>
      <c r="V139" s="19"/>
    </row>
    <row r="140" spans="1:22" s="5" customFormat="1">
      <c r="A140" s="19"/>
      <c r="B140" s="19"/>
      <c r="C140" s="19"/>
      <c r="D140" s="19"/>
      <c r="E140" s="19"/>
      <c r="F140" s="19"/>
      <c r="G140" s="19"/>
      <c r="H140" s="19"/>
      <c r="I140" s="19"/>
      <c r="J140" s="19"/>
      <c r="K140" s="19"/>
      <c r="L140" s="19"/>
      <c r="M140" s="19"/>
      <c r="N140" s="19"/>
      <c r="O140" s="19"/>
      <c r="P140" s="19"/>
      <c r="Q140" s="19"/>
      <c r="R140" s="19"/>
      <c r="S140" s="19"/>
      <c r="T140" s="19"/>
      <c r="U140" s="19"/>
      <c r="V140" s="19"/>
    </row>
    <row r="141" spans="1:22" s="5" customFormat="1">
      <c r="A141" s="19"/>
      <c r="B141" s="19"/>
      <c r="C141" s="19"/>
      <c r="D141" s="19"/>
      <c r="E141" s="19"/>
      <c r="F141" s="19"/>
      <c r="G141" s="19"/>
      <c r="H141" s="19"/>
      <c r="I141" s="19"/>
      <c r="J141" s="19"/>
      <c r="K141" s="19"/>
      <c r="L141" s="19"/>
      <c r="M141" s="19"/>
      <c r="N141" s="19"/>
      <c r="O141" s="19"/>
      <c r="P141" s="19"/>
      <c r="Q141" s="19"/>
      <c r="R141" s="19"/>
      <c r="S141" s="19"/>
      <c r="T141" s="19"/>
      <c r="U141" s="19"/>
      <c r="V141" s="19"/>
    </row>
    <row r="142" spans="1:22" s="5" customFormat="1">
      <c r="A142" s="19"/>
      <c r="B142" s="19"/>
      <c r="C142" s="19"/>
      <c r="D142" s="19"/>
      <c r="E142" s="19"/>
      <c r="F142" s="19"/>
      <c r="G142" s="19"/>
      <c r="H142" s="19"/>
      <c r="I142" s="19"/>
      <c r="J142" s="19"/>
      <c r="K142" s="19"/>
      <c r="L142" s="19"/>
      <c r="M142" s="19"/>
      <c r="N142" s="19"/>
      <c r="O142" s="19"/>
      <c r="P142" s="19"/>
      <c r="Q142" s="19"/>
      <c r="R142" s="19"/>
      <c r="S142" s="19"/>
      <c r="T142" s="19"/>
      <c r="U142" s="19"/>
      <c r="V142" s="19"/>
    </row>
    <row r="143" spans="1:22" s="5" customFormat="1">
      <c r="A143" s="19"/>
      <c r="B143" s="19"/>
      <c r="C143" s="19"/>
      <c r="D143" s="19"/>
      <c r="E143" s="19"/>
      <c r="F143" s="19"/>
      <c r="G143" s="19"/>
      <c r="H143" s="19"/>
      <c r="I143" s="19"/>
      <c r="J143" s="19"/>
      <c r="K143" s="19"/>
      <c r="L143" s="19"/>
      <c r="M143" s="19"/>
      <c r="N143" s="19"/>
      <c r="O143" s="19"/>
      <c r="P143" s="19"/>
      <c r="Q143" s="19"/>
      <c r="R143" s="19"/>
      <c r="S143" s="19"/>
      <c r="T143" s="19"/>
      <c r="U143" s="19"/>
      <c r="V143" s="19"/>
    </row>
    <row r="144" spans="1:22" s="5" customFormat="1">
      <c r="A144" s="19"/>
      <c r="B144" s="19"/>
      <c r="C144" s="19"/>
      <c r="D144" s="19"/>
      <c r="E144" s="19"/>
      <c r="F144" s="19"/>
      <c r="G144" s="19"/>
      <c r="H144" s="19"/>
      <c r="I144" s="19"/>
      <c r="J144" s="19"/>
      <c r="K144" s="19"/>
      <c r="L144" s="19"/>
      <c r="M144" s="19"/>
      <c r="N144" s="19"/>
      <c r="O144" s="19"/>
      <c r="P144" s="19"/>
      <c r="Q144" s="19"/>
      <c r="R144" s="19"/>
      <c r="S144" s="19"/>
      <c r="T144" s="19"/>
      <c r="U144" s="19"/>
      <c r="V144" s="19"/>
    </row>
    <row r="145" spans="1:22" s="5" customFormat="1">
      <c r="A145" s="19"/>
      <c r="B145" s="19"/>
      <c r="C145" s="19"/>
      <c r="D145" s="19"/>
      <c r="E145" s="19"/>
      <c r="F145" s="19"/>
      <c r="G145" s="19"/>
      <c r="H145" s="19"/>
      <c r="I145" s="19"/>
      <c r="J145" s="19"/>
      <c r="K145" s="19"/>
      <c r="L145" s="19"/>
      <c r="M145" s="19"/>
      <c r="N145" s="19"/>
      <c r="O145" s="19"/>
      <c r="P145" s="19"/>
      <c r="Q145" s="19"/>
      <c r="R145" s="19"/>
      <c r="S145" s="19"/>
      <c r="T145" s="19"/>
      <c r="U145" s="19"/>
      <c r="V145" s="19"/>
    </row>
    <row r="146" spans="1:22" s="5" customFormat="1">
      <c r="A146" s="19"/>
      <c r="B146" s="19"/>
      <c r="C146" s="19"/>
      <c r="D146" s="19"/>
      <c r="E146" s="19"/>
      <c r="F146" s="19"/>
      <c r="G146" s="19"/>
      <c r="H146" s="19"/>
      <c r="I146" s="19"/>
      <c r="J146" s="19"/>
      <c r="K146" s="19"/>
      <c r="L146" s="19"/>
      <c r="M146" s="19"/>
      <c r="N146" s="19"/>
      <c r="O146" s="19"/>
      <c r="P146" s="19"/>
      <c r="Q146" s="19"/>
      <c r="R146" s="19"/>
      <c r="S146" s="19"/>
      <c r="T146" s="19"/>
      <c r="U146" s="19"/>
      <c r="V146" s="19"/>
    </row>
    <row r="147" spans="1:22" s="5" customFormat="1">
      <c r="A147" s="19"/>
      <c r="B147" s="19"/>
      <c r="C147" s="19"/>
      <c r="D147" s="19"/>
      <c r="E147" s="19"/>
      <c r="F147" s="19"/>
      <c r="G147" s="19"/>
      <c r="H147" s="19"/>
      <c r="I147" s="19"/>
      <c r="J147" s="19"/>
      <c r="K147" s="19"/>
      <c r="L147" s="19"/>
      <c r="M147" s="19"/>
      <c r="N147" s="19"/>
      <c r="O147" s="19"/>
      <c r="P147" s="19"/>
      <c r="Q147" s="19"/>
      <c r="R147" s="19"/>
      <c r="S147" s="19"/>
      <c r="T147" s="19"/>
      <c r="U147" s="19"/>
      <c r="V147" s="19"/>
    </row>
    <row r="148" spans="1:22" s="5" customFormat="1">
      <c r="A148" s="19"/>
      <c r="B148" s="19"/>
      <c r="C148" s="19"/>
      <c r="D148" s="19"/>
      <c r="E148" s="19"/>
      <c r="F148" s="19"/>
      <c r="G148" s="19"/>
      <c r="H148" s="19"/>
      <c r="I148" s="19"/>
      <c r="J148" s="19"/>
      <c r="K148" s="19"/>
      <c r="L148" s="19"/>
      <c r="M148" s="19"/>
      <c r="N148" s="19"/>
      <c r="O148" s="19"/>
      <c r="P148" s="19"/>
      <c r="Q148" s="19"/>
      <c r="R148" s="19"/>
      <c r="S148" s="19"/>
      <c r="T148" s="19"/>
      <c r="U148" s="19"/>
      <c r="V148" s="19"/>
    </row>
    <row r="149" spans="1:22" s="5" customFormat="1">
      <c r="A149" s="19"/>
      <c r="B149" s="19"/>
      <c r="C149" s="19"/>
      <c r="D149" s="19"/>
      <c r="E149" s="19"/>
      <c r="F149" s="19"/>
      <c r="G149" s="19"/>
      <c r="H149" s="19"/>
      <c r="I149" s="19"/>
      <c r="J149" s="19"/>
      <c r="K149" s="19"/>
      <c r="L149" s="19"/>
      <c r="M149" s="19"/>
      <c r="N149" s="19"/>
      <c r="O149" s="19"/>
      <c r="P149" s="19"/>
      <c r="Q149" s="19"/>
      <c r="R149" s="19"/>
      <c r="S149" s="19"/>
      <c r="T149" s="19"/>
      <c r="U149" s="19"/>
      <c r="V149" s="19"/>
    </row>
    <row r="150" spans="1:22" s="5" customFormat="1">
      <c r="A150" s="19"/>
      <c r="B150" s="19"/>
      <c r="C150" s="19"/>
      <c r="D150" s="19"/>
      <c r="E150" s="19"/>
      <c r="F150" s="19"/>
      <c r="G150" s="19"/>
      <c r="H150" s="19"/>
      <c r="I150" s="19"/>
      <c r="J150" s="19"/>
      <c r="K150" s="19"/>
      <c r="L150" s="19"/>
      <c r="M150" s="19"/>
      <c r="N150" s="19"/>
      <c r="O150" s="19"/>
      <c r="P150" s="19"/>
      <c r="Q150" s="19"/>
      <c r="R150" s="19"/>
      <c r="S150" s="19"/>
      <c r="T150" s="19"/>
      <c r="U150" s="19"/>
      <c r="V150" s="19"/>
    </row>
    <row r="151" spans="1:22" s="5" customFormat="1">
      <c r="A151" s="19"/>
      <c r="B151" s="19"/>
      <c r="C151" s="19"/>
      <c r="D151" s="19"/>
      <c r="E151" s="19"/>
      <c r="F151" s="19"/>
      <c r="G151" s="19"/>
      <c r="H151" s="19"/>
      <c r="I151" s="19"/>
      <c r="J151" s="19"/>
      <c r="K151" s="19"/>
      <c r="L151" s="19"/>
      <c r="M151" s="19"/>
      <c r="N151" s="19"/>
      <c r="O151" s="19"/>
      <c r="P151" s="19"/>
      <c r="Q151" s="19"/>
      <c r="R151" s="19"/>
      <c r="S151" s="19"/>
      <c r="T151" s="19"/>
      <c r="U151" s="19"/>
      <c r="V151" s="19"/>
    </row>
    <row r="152" spans="1:22" s="5" customFormat="1">
      <c r="A152" s="19"/>
      <c r="B152" s="19"/>
      <c r="C152" s="19"/>
      <c r="D152" s="19"/>
      <c r="E152" s="19"/>
      <c r="F152" s="19"/>
      <c r="G152" s="19"/>
      <c r="H152" s="19"/>
      <c r="I152" s="19"/>
      <c r="J152" s="19"/>
      <c r="K152" s="19"/>
      <c r="L152" s="19"/>
      <c r="M152" s="19"/>
      <c r="N152" s="19"/>
      <c r="O152" s="19"/>
      <c r="P152" s="19"/>
      <c r="Q152" s="19"/>
      <c r="R152" s="19"/>
      <c r="S152" s="19"/>
      <c r="T152" s="19"/>
      <c r="U152" s="19"/>
      <c r="V152" s="19"/>
    </row>
    <row r="153" spans="1:22" s="5" customFormat="1">
      <c r="A153" s="19"/>
      <c r="B153" s="19"/>
      <c r="C153" s="19"/>
      <c r="D153" s="19"/>
      <c r="E153" s="19"/>
      <c r="F153" s="19"/>
      <c r="G153" s="19"/>
      <c r="H153" s="19"/>
      <c r="I153" s="19"/>
      <c r="J153" s="19"/>
      <c r="K153" s="19"/>
      <c r="L153" s="19"/>
      <c r="M153" s="19"/>
      <c r="N153" s="19"/>
      <c r="O153" s="19"/>
      <c r="P153" s="19"/>
      <c r="Q153" s="19"/>
      <c r="R153" s="19"/>
      <c r="S153" s="19"/>
      <c r="T153" s="19"/>
      <c r="U153" s="19"/>
      <c r="V153" s="19"/>
    </row>
    <row r="154" spans="1:22" s="5" customFormat="1">
      <c r="A154" s="19"/>
      <c r="B154" s="19"/>
      <c r="C154" s="19"/>
      <c r="D154" s="19"/>
      <c r="E154" s="19"/>
      <c r="F154" s="19"/>
      <c r="G154" s="19"/>
      <c r="H154" s="19"/>
      <c r="I154" s="19"/>
      <c r="J154" s="19"/>
      <c r="K154" s="19"/>
      <c r="L154" s="19"/>
      <c r="M154" s="19"/>
      <c r="N154" s="19"/>
      <c r="O154" s="19"/>
      <c r="P154" s="19"/>
      <c r="Q154" s="19"/>
      <c r="R154" s="19"/>
      <c r="S154" s="19"/>
      <c r="T154" s="19"/>
      <c r="U154" s="19"/>
      <c r="V154" s="19"/>
    </row>
    <row r="155" spans="1:22" s="5" customFormat="1">
      <c r="A155" s="19"/>
      <c r="B155" s="19"/>
      <c r="C155" s="19"/>
      <c r="D155" s="19"/>
      <c r="E155" s="19"/>
      <c r="F155" s="19"/>
      <c r="G155" s="19"/>
      <c r="H155" s="19"/>
      <c r="I155" s="19"/>
      <c r="J155" s="19"/>
      <c r="K155" s="19"/>
      <c r="L155" s="19"/>
      <c r="M155" s="19"/>
      <c r="N155" s="19"/>
      <c r="O155" s="19"/>
      <c r="P155" s="19"/>
      <c r="Q155" s="19"/>
      <c r="R155" s="19"/>
      <c r="S155" s="19"/>
      <c r="T155" s="19"/>
      <c r="U155" s="19"/>
      <c r="V155" s="19"/>
    </row>
    <row r="156" spans="1:22" s="5" customFormat="1">
      <c r="A156" s="19"/>
      <c r="B156" s="19"/>
      <c r="C156" s="19"/>
      <c r="D156" s="19"/>
      <c r="E156" s="19"/>
      <c r="F156" s="19"/>
      <c r="G156" s="19"/>
      <c r="H156" s="19"/>
      <c r="I156" s="19"/>
      <c r="J156" s="19"/>
      <c r="K156" s="19"/>
      <c r="L156" s="19"/>
      <c r="M156" s="19"/>
      <c r="N156" s="19"/>
      <c r="O156" s="19"/>
      <c r="P156" s="19"/>
      <c r="Q156" s="19"/>
      <c r="R156" s="19"/>
      <c r="S156" s="19"/>
      <c r="T156" s="19"/>
      <c r="U156" s="19"/>
      <c r="V156" s="19"/>
    </row>
    <row r="157" spans="1:22" s="5" customFormat="1">
      <c r="A157" s="19"/>
      <c r="B157" s="19"/>
      <c r="C157" s="19"/>
      <c r="D157" s="19"/>
      <c r="E157" s="19"/>
      <c r="F157" s="19"/>
      <c r="G157" s="19"/>
      <c r="H157" s="19"/>
      <c r="I157" s="19"/>
      <c r="J157" s="19"/>
      <c r="K157" s="19"/>
      <c r="L157" s="19"/>
      <c r="M157" s="19"/>
      <c r="N157" s="19"/>
      <c r="O157" s="19"/>
      <c r="P157" s="19"/>
      <c r="Q157" s="19"/>
      <c r="R157" s="19"/>
      <c r="S157" s="19"/>
      <c r="T157" s="19"/>
      <c r="U157" s="19"/>
      <c r="V157" s="19"/>
    </row>
    <row r="158" spans="1:22" s="5" customFormat="1">
      <c r="A158" s="19"/>
      <c r="B158" s="19"/>
      <c r="C158" s="19"/>
      <c r="D158" s="19"/>
      <c r="E158" s="19"/>
      <c r="F158" s="19"/>
      <c r="G158" s="19"/>
      <c r="H158" s="19"/>
      <c r="I158" s="19"/>
      <c r="J158" s="19"/>
      <c r="K158" s="19"/>
      <c r="L158" s="19"/>
      <c r="M158" s="19"/>
      <c r="N158" s="19"/>
      <c r="O158" s="19"/>
      <c r="P158" s="19"/>
      <c r="Q158" s="19"/>
      <c r="R158" s="19"/>
      <c r="S158" s="19"/>
      <c r="T158" s="19"/>
      <c r="U158" s="19"/>
      <c r="V158" s="19"/>
    </row>
    <row r="159" spans="1:22" s="5" customFormat="1">
      <c r="A159" s="19"/>
      <c r="B159" s="19"/>
      <c r="C159" s="19"/>
      <c r="D159" s="19"/>
      <c r="E159" s="19"/>
      <c r="F159" s="19"/>
      <c r="G159" s="19"/>
      <c r="H159" s="19"/>
      <c r="I159" s="19"/>
      <c r="J159" s="19"/>
      <c r="K159" s="19"/>
      <c r="L159" s="19"/>
      <c r="M159" s="19"/>
      <c r="N159" s="19"/>
      <c r="O159" s="19"/>
      <c r="P159" s="19"/>
      <c r="Q159" s="19"/>
      <c r="R159" s="19"/>
      <c r="S159" s="19"/>
      <c r="T159" s="19"/>
      <c r="U159" s="19"/>
      <c r="V159" s="19"/>
    </row>
    <row r="160" spans="1:22" s="5" customFormat="1">
      <c r="A160" s="19"/>
      <c r="B160" s="19"/>
      <c r="C160" s="19"/>
      <c r="D160" s="19"/>
      <c r="E160" s="19"/>
      <c r="F160" s="19"/>
      <c r="G160" s="19"/>
      <c r="H160" s="19"/>
      <c r="I160" s="19"/>
      <c r="J160" s="19"/>
      <c r="K160" s="19"/>
      <c r="L160" s="19"/>
      <c r="M160" s="19"/>
      <c r="N160" s="19"/>
      <c r="O160" s="19"/>
      <c r="P160" s="19"/>
      <c r="Q160" s="19"/>
      <c r="R160" s="19"/>
      <c r="S160" s="19"/>
      <c r="T160" s="19"/>
      <c r="U160" s="19"/>
      <c r="V160" s="19"/>
    </row>
    <row r="161" spans="1:22" s="5" customFormat="1">
      <c r="A161" s="19"/>
      <c r="B161" s="19"/>
      <c r="C161" s="19"/>
      <c r="D161" s="19"/>
      <c r="E161" s="19"/>
      <c r="F161" s="19"/>
      <c r="G161" s="19"/>
      <c r="H161" s="19"/>
      <c r="I161" s="19"/>
      <c r="J161" s="19"/>
      <c r="K161" s="19"/>
      <c r="L161" s="19"/>
      <c r="M161" s="19"/>
      <c r="N161" s="19"/>
      <c r="O161" s="19"/>
      <c r="P161" s="19"/>
      <c r="Q161" s="19"/>
      <c r="R161" s="19"/>
      <c r="S161" s="19"/>
      <c r="T161" s="19"/>
      <c r="U161" s="19"/>
      <c r="V161" s="19"/>
    </row>
    <row r="162" spans="1:22" s="5" customFormat="1">
      <c r="A162" s="19"/>
      <c r="B162" s="19"/>
      <c r="C162" s="19"/>
      <c r="D162" s="19"/>
      <c r="E162" s="19"/>
      <c r="F162" s="19"/>
      <c r="G162" s="19"/>
      <c r="H162" s="19"/>
      <c r="I162" s="19"/>
      <c r="J162" s="19"/>
      <c r="K162" s="19"/>
      <c r="L162" s="19"/>
      <c r="M162" s="19"/>
      <c r="N162" s="19"/>
      <c r="O162" s="19"/>
      <c r="P162" s="19"/>
      <c r="Q162" s="19"/>
      <c r="R162" s="19"/>
      <c r="S162" s="19"/>
      <c r="T162" s="19"/>
      <c r="U162" s="19"/>
      <c r="V162" s="19"/>
    </row>
    <row r="163" spans="1:22" s="5" customFormat="1">
      <c r="A163" s="19"/>
      <c r="B163" s="19"/>
      <c r="C163" s="19"/>
      <c r="D163" s="19"/>
      <c r="E163" s="19"/>
      <c r="F163" s="19"/>
      <c r="G163" s="19"/>
      <c r="H163" s="19"/>
      <c r="I163" s="19"/>
      <c r="J163" s="19"/>
      <c r="K163" s="19"/>
      <c r="L163" s="19"/>
      <c r="M163" s="19"/>
      <c r="N163" s="19"/>
      <c r="O163" s="19"/>
      <c r="P163" s="19"/>
      <c r="Q163" s="19"/>
      <c r="R163" s="19"/>
      <c r="S163" s="19"/>
      <c r="T163" s="19"/>
      <c r="U163" s="19"/>
      <c r="V163" s="19"/>
    </row>
    <row r="164" spans="1:22" s="5" customFormat="1">
      <c r="A164" s="19"/>
      <c r="B164" s="19"/>
      <c r="C164" s="19"/>
      <c r="D164" s="19"/>
      <c r="E164" s="19"/>
      <c r="F164" s="19"/>
      <c r="G164" s="19"/>
      <c r="H164" s="19"/>
      <c r="I164" s="19"/>
      <c r="J164" s="19"/>
      <c r="K164" s="19"/>
      <c r="L164" s="19"/>
      <c r="M164" s="19"/>
      <c r="N164" s="19"/>
      <c r="O164" s="19"/>
      <c r="P164" s="19"/>
      <c r="Q164" s="19"/>
      <c r="R164" s="19"/>
      <c r="S164" s="19"/>
      <c r="T164" s="19"/>
      <c r="U164" s="19"/>
      <c r="V164" s="19"/>
    </row>
    <row r="165" spans="1:22" s="5" customFormat="1">
      <c r="A165" s="19"/>
      <c r="B165" s="19"/>
      <c r="C165" s="19"/>
      <c r="D165" s="19"/>
      <c r="E165" s="19"/>
      <c r="F165" s="19"/>
      <c r="G165" s="19"/>
      <c r="H165" s="19"/>
      <c r="I165" s="19"/>
      <c r="J165" s="19"/>
      <c r="K165" s="19"/>
      <c r="L165" s="19"/>
      <c r="M165" s="19"/>
      <c r="N165" s="19"/>
      <c r="O165" s="19"/>
      <c r="P165" s="19"/>
      <c r="Q165" s="19"/>
      <c r="R165" s="19"/>
      <c r="S165" s="19"/>
      <c r="T165" s="19"/>
      <c r="U165" s="19"/>
      <c r="V165" s="19"/>
    </row>
    <row r="166" spans="1:22" s="5" customFormat="1">
      <c r="A166" s="19"/>
      <c r="B166" s="19"/>
      <c r="C166" s="19"/>
      <c r="D166" s="19"/>
      <c r="E166" s="19"/>
      <c r="F166" s="19"/>
      <c r="G166" s="19"/>
      <c r="H166" s="19"/>
      <c r="I166" s="19"/>
      <c r="J166" s="19"/>
      <c r="K166" s="19"/>
      <c r="L166" s="19"/>
      <c r="M166" s="19"/>
      <c r="N166" s="19"/>
      <c r="O166" s="19"/>
      <c r="P166" s="19"/>
      <c r="Q166" s="19"/>
      <c r="R166" s="19"/>
      <c r="S166" s="19"/>
      <c r="T166" s="19"/>
      <c r="U166" s="19"/>
      <c r="V166" s="19"/>
    </row>
    <row r="167" spans="1:22" s="5" customFormat="1">
      <c r="A167" s="19"/>
      <c r="B167" s="19"/>
      <c r="C167" s="19"/>
      <c r="D167" s="19"/>
      <c r="E167" s="19"/>
      <c r="F167" s="19"/>
      <c r="G167" s="19"/>
      <c r="H167" s="19"/>
      <c r="I167" s="19"/>
      <c r="J167" s="19"/>
      <c r="K167" s="19"/>
      <c r="L167" s="19"/>
      <c r="M167" s="19"/>
      <c r="N167" s="19"/>
      <c r="O167" s="19"/>
      <c r="P167" s="19"/>
      <c r="Q167" s="19"/>
      <c r="R167" s="19"/>
      <c r="S167" s="19"/>
      <c r="T167" s="19"/>
      <c r="U167" s="19"/>
      <c r="V167" s="19"/>
    </row>
    <row r="168" spans="1:22" s="5" customFormat="1">
      <c r="A168" s="19"/>
      <c r="B168" s="19"/>
      <c r="C168" s="19"/>
      <c r="D168" s="19"/>
      <c r="E168" s="19"/>
      <c r="F168" s="19"/>
      <c r="G168" s="19"/>
      <c r="H168" s="19"/>
      <c r="I168" s="19"/>
      <c r="J168" s="19"/>
      <c r="K168" s="19"/>
      <c r="L168" s="19"/>
      <c r="M168" s="19"/>
      <c r="N168" s="19"/>
      <c r="O168" s="19"/>
      <c r="P168" s="19"/>
      <c r="Q168" s="19"/>
      <c r="R168" s="19"/>
      <c r="S168" s="19"/>
      <c r="T168" s="19"/>
      <c r="U168" s="19"/>
      <c r="V168" s="19"/>
    </row>
    <row r="169" spans="1:22" s="5" customFormat="1">
      <c r="A169" s="19"/>
      <c r="B169" s="19"/>
      <c r="C169" s="19"/>
      <c r="D169" s="19"/>
      <c r="E169" s="19"/>
      <c r="F169" s="19"/>
      <c r="G169" s="19"/>
      <c r="H169" s="19"/>
      <c r="I169" s="19"/>
      <c r="J169" s="19"/>
      <c r="K169" s="19"/>
      <c r="L169" s="19"/>
      <c r="M169" s="19"/>
      <c r="N169" s="19"/>
      <c r="O169" s="19"/>
      <c r="P169" s="19"/>
      <c r="Q169" s="19"/>
      <c r="R169" s="19"/>
      <c r="S169" s="19"/>
      <c r="T169" s="19"/>
      <c r="U169" s="19"/>
      <c r="V169" s="19"/>
    </row>
    <row r="170" spans="1:22" s="5" customFormat="1">
      <c r="A170" s="19"/>
      <c r="B170" s="19"/>
      <c r="C170" s="19"/>
      <c r="D170" s="19"/>
      <c r="E170" s="19"/>
      <c r="F170" s="19"/>
      <c r="G170" s="19"/>
      <c r="H170" s="19"/>
      <c r="I170" s="19"/>
      <c r="J170" s="19"/>
      <c r="K170" s="19"/>
      <c r="L170" s="19"/>
      <c r="M170" s="19"/>
      <c r="N170" s="19"/>
      <c r="O170" s="19"/>
      <c r="P170" s="19"/>
      <c r="Q170" s="19"/>
      <c r="R170" s="19"/>
      <c r="S170" s="19"/>
      <c r="T170" s="19"/>
      <c r="U170" s="19"/>
      <c r="V170" s="19"/>
    </row>
    <row r="171" spans="1:22" s="5" customFormat="1">
      <c r="A171" s="19"/>
      <c r="B171" s="19"/>
      <c r="C171" s="19"/>
      <c r="D171" s="19"/>
      <c r="E171" s="19"/>
      <c r="F171" s="19"/>
      <c r="G171" s="19"/>
      <c r="H171" s="19"/>
      <c r="I171" s="19"/>
      <c r="J171" s="19"/>
      <c r="K171" s="19"/>
      <c r="L171" s="19"/>
      <c r="M171" s="19"/>
      <c r="N171" s="19"/>
      <c r="O171" s="19"/>
      <c r="P171" s="19"/>
      <c r="Q171" s="19"/>
      <c r="R171" s="19"/>
      <c r="S171" s="19"/>
      <c r="T171" s="19"/>
      <c r="U171" s="19"/>
      <c r="V171" s="19"/>
    </row>
    <row r="172" spans="1:22" s="5" customFormat="1">
      <c r="A172" s="19"/>
      <c r="B172" s="19"/>
      <c r="C172" s="19"/>
      <c r="D172" s="19"/>
      <c r="E172" s="19"/>
      <c r="F172" s="19"/>
      <c r="G172" s="19"/>
      <c r="H172" s="19"/>
      <c r="I172" s="19"/>
      <c r="J172" s="19"/>
      <c r="K172" s="19"/>
      <c r="L172" s="19"/>
      <c r="M172" s="19"/>
      <c r="N172" s="19"/>
      <c r="O172" s="19"/>
      <c r="P172" s="19"/>
      <c r="Q172" s="19"/>
      <c r="R172" s="19"/>
      <c r="S172" s="19"/>
      <c r="T172" s="19"/>
      <c r="U172" s="19"/>
      <c r="V172" s="19"/>
    </row>
    <row r="173" spans="1:22" s="5" customFormat="1">
      <c r="A173" s="19"/>
      <c r="B173" s="19"/>
      <c r="C173" s="19"/>
      <c r="D173" s="19"/>
      <c r="E173" s="19"/>
      <c r="F173" s="19"/>
      <c r="G173" s="19"/>
      <c r="H173" s="19"/>
      <c r="I173" s="19"/>
      <c r="J173" s="19"/>
      <c r="K173" s="19"/>
      <c r="L173" s="19"/>
      <c r="M173" s="19"/>
      <c r="N173" s="19"/>
      <c r="O173" s="19"/>
      <c r="P173" s="19"/>
      <c r="Q173" s="19"/>
      <c r="R173" s="19"/>
      <c r="S173" s="19"/>
      <c r="T173" s="19"/>
      <c r="U173" s="19"/>
      <c r="V173" s="19"/>
    </row>
    <row r="174" spans="1:22" s="5" customFormat="1">
      <c r="A174" s="19"/>
      <c r="B174" s="19"/>
      <c r="C174" s="19"/>
      <c r="D174" s="19"/>
      <c r="E174" s="19"/>
      <c r="F174" s="19"/>
      <c r="G174" s="19"/>
      <c r="H174" s="19"/>
      <c r="I174" s="19"/>
      <c r="J174" s="19"/>
      <c r="K174" s="19"/>
      <c r="L174" s="19"/>
      <c r="M174" s="19"/>
      <c r="N174" s="19"/>
      <c r="O174" s="19"/>
      <c r="P174" s="19"/>
      <c r="Q174" s="19"/>
      <c r="R174" s="19"/>
      <c r="S174" s="19"/>
      <c r="T174" s="19"/>
      <c r="U174" s="19"/>
      <c r="V174" s="19"/>
    </row>
    <row r="175" spans="1:22" s="5" customFormat="1">
      <c r="A175" s="19"/>
      <c r="B175" s="19"/>
      <c r="C175" s="19"/>
      <c r="D175" s="19"/>
      <c r="E175" s="19"/>
      <c r="F175" s="19"/>
      <c r="G175" s="19"/>
      <c r="H175" s="19"/>
      <c r="I175" s="19"/>
      <c r="J175" s="19"/>
      <c r="K175" s="19"/>
      <c r="L175" s="19"/>
      <c r="M175" s="19"/>
      <c r="N175" s="19"/>
      <c r="O175" s="19"/>
      <c r="P175" s="19"/>
      <c r="Q175" s="19"/>
      <c r="R175" s="19"/>
      <c r="S175" s="19"/>
      <c r="T175" s="19"/>
      <c r="U175" s="19"/>
      <c r="V175" s="19"/>
    </row>
    <row r="176" spans="1:22" s="5" customFormat="1">
      <c r="A176" s="19"/>
      <c r="B176" s="19"/>
      <c r="C176" s="19"/>
      <c r="D176" s="19"/>
      <c r="E176" s="19"/>
      <c r="F176" s="19"/>
      <c r="G176" s="19"/>
      <c r="H176" s="19"/>
      <c r="I176" s="19"/>
      <c r="J176" s="19"/>
      <c r="K176" s="19"/>
      <c r="L176" s="19"/>
      <c r="M176" s="19"/>
      <c r="N176" s="19"/>
      <c r="O176" s="19"/>
      <c r="P176" s="19"/>
      <c r="Q176" s="19"/>
      <c r="R176" s="19"/>
      <c r="S176" s="19"/>
      <c r="T176" s="19"/>
      <c r="U176" s="19"/>
      <c r="V176" s="19"/>
    </row>
    <row r="177" spans="1:22" s="5" customFormat="1">
      <c r="A177" s="19"/>
      <c r="B177" s="19"/>
      <c r="C177" s="19"/>
      <c r="D177" s="19"/>
      <c r="E177" s="19"/>
      <c r="F177" s="19"/>
      <c r="G177" s="19"/>
      <c r="H177" s="19"/>
      <c r="I177" s="19"/>
      <c r="J177" s="19"/>
      <c r="K177" s="19"/>
      <c r="L177" s="19"/>
      <c r="M177" s="19"/>
      <c r="N177" s="19"/>
      <c r="O177" s="19"/>
      <c r="P177" s="19"/>
      <c r="Q177" s="19"/>
      <c r="R177" s="19"/>
      <c r="S177" s="19"/>
      <c r="T177" s="19"/>
      <c r="U177" s="19"/>
      <c r="V177" s="19"/>
    </row>
    <row r="178" spans="1:22" s="5" customFormat="1">
      <c r="A178" s="19"/>
      <c r="B178" s="19"/>
      <c r="C178" s="19"/>
      <c r="D178" s="19"/>
      <c r="E178" s="19"/>
      <c r="F178" s="19"/>
      <c r="G178" s="19"/>
      <c r="H178" s="19"/>
      <c r="I178" s="19"/>
      <c r="J178" s="19"/>
      <c r="K178" s="19"/>
      <c r="L178" s="19"/>
      <c r="M178" s="19"/>
      <c r="N178" s="19"/>
      <c r="O178" s="19"/>
      <c r="P178" s="19"/>
      <c r="Q178" s="19"/>
      <c r="R178" s="19"/>
      <c r="S178" s="19"/>
      <c r="T178" s="19"/>
      <c r="U178" s="19"/>
      <c r="V178" s="19"/>
    </row>
    <row r="179" spans="1:22" s="5" customFormat="1">
      <c r="A179" s="19"/>
      <c r="B179" s="19"/>
      <c r="C179" s="19"/>
      <c r="D179" s="19"/>
      <c r="E179" s="19"/>
      <c r="F179" s="19"/>
      <c r="G179" s="19"/>
      <c r="H179" s="19"/>
      <c r="I179" s="19"/>
      <c r="J179" s="19"/>
      <c r="K179" s="19"/>
      <c r="L179" s="19"/>
      <c r="M179" s="19"/>
      <c r="N179" s="19"/>
      <c r="O179" s="19"/>
      <c r="P179" s="19"/>
      <c r="Q179" s="19"/>
      <c r="R179" s="19"/>
      <c r="S179" s="19"/>
      <c r="T179" s="19"/>
      <c r="U179" s="19"/>
      <c r="V179" s="19"/>
    </row>
    <row r="180" spans="1:22" s="5" customFormat="1">
      <c r="A180" s="19"/>
      <c r="B180" s="19"/>
      <c r="C180" s="19"/>
      <c r="D180" s="19"/>
      <c r="E180" s="19"/>
      <c r="F180" s="19"/>
      <c r="G180" s="19"/>
      <c r="H180" s="19"/>
      <c r="I180" s="19"/>
      <c r="J180" s="19"/>
      <c r="K180" s="19"/>
      <c r="L180" s="19"/>
      <c r="M180" s="19"/>
      <c r="N180" s="19"/>
      <c r="O180" s="19"/>
      <c r="P180" s="19"/>
      <c r="Q180" s="19"/>
      <c r="R180" s="19"/>
      <c r="S180" s="19"/>
      <c r="T180" s="19"/>
      <c r="U180" s="19"/>
      <c r="V180" s="19"/>
    </row>
    <row r="181" spans="1:22" s="5" customFormat="1">
      <c r="A181" s="19"/>
      <c r="B181" s="19"/>
      <c r="C181" s="19"/>
      <c r="D181" s="19"/>
      <c r="E181" s="19"/>
      <c r="F181" s="19"/>
      <c r="G181" s="19"/>
      <c r="H181" s="19"/>
      <c r="I181" s="19"/>
      <c r="J181" s="19"/>
      <c r="K181" s="19"/>
      <c r="L181" s="19"/>
      <c r="M181" s="19"/>
      <c r="N181" s="19"/>
      <c r="O181" s="19"/>
      <c r="P181" s="19"/>
      <c r="Q181" s="19"/>
      <c r="R181" s="19"/>
      <c r="S181" s="19"/>
      <c r="T181" s="19"/>
      <c r="U181" s="19"/>
      <c r="V181" s="19"/>
    </row>
    <row r="182" spans="1:22" s="5" customFormat="1">
      <c r="A182" s="19"/>
      <c r="B182" s="19"/>
      <c r="C182" s="19"/>
      <c r="D182" s="19"/>
      <c r="E182" s="19"/>
      <c r="F182" s="19"/>
      <c r="G182" s="19"/>
      <c r="H182" s="19"/>
      <c r="I182" s="19"/>
      <c r="J182" s="19"/>
      <c r="K182" s="19"/>
      <c r="L182" s="19"/>
      <c r="M182" s="19"/>
      <c r="N182" s="19"/>
      <c r="O182" s="19"/>
      <c r="P182" s="19"/>
      <c r="Q182" s="19"/>
      <c r="R182" s="19"/>
      <c r="S182" s="19"/>
      <c r="T182" s="19"/>
      <c r="U182" s="19"/>
      <c r="V182" s="19"/>
    </row>
    <row r="183" spans="1:22" s="5" customFormat="1">
      <c r="A183" s="19"/>
      <c r="B183" s="19"/>
      <c r="C183" s="19"/>
      <c r="D183" s="19"/>
      <c r="E183" s="19"/>
      <c r="F183" s="19"/>
      <c r="G183" s="19"/>
      <c r="H183" s="19"/>
      <c r="I183" s="19"/>
      <c r="J183" s="19"/>
      <c r="K183" s="19"/>
      <c r="L183" s="19"/>
      <c r="M183" s="19"/>
      <c r="N183" s="19"/>
      <c r="O183" s="19"/>
      <c r="P183" s="19"/>
      <c r="Q183" s="19"/>
      <c r="R183" s="19"/>
      <c r="S183" s="19"/>
      <c r="T183" s="19"/>
      <c r="U183" s="19"/>
      <c r="V183" s="19"/>
    </row>
    <row r="184" spans="1:22" s="5" customFormat="1">
      <c r="A184" s="19"/>
      <c r="B184" s="19"/>
      <c r="C184" s="19"/>
      <c r="D184" s="19"/>
      <c r="E184" s="19"/>
      <c r="F184" s="19"/>
      <c r="G184" s="19"/>
      <c r="H184" s="19"/>
      <c r="I184" s="19"/>
      <c r="J184" s="19"/>
      <c r="K184" s="19"/>
      <c r="L184" s="19"/>
      <c r="M184" s="19"/>
      <c r="N184" s="19"/>
      <c r="O184" s="19"/>
      <c r="P184" s="19"/>
      <c r="Q184" s="19"/>
      <c r="R184" s="19"/>
      <c r="S184" s="19"/>
      <c r="T184" s="19"/>
      <c r="U184" s="19"/>
      <c r="V184" s="19"/>
    </row>
    <row r="185" spans="1:22" s="5" customFormat="1">
      <c r="A185" s="19"/>
      <c r="B185" s="19"/>
      <c r="C185" s="19"/>
      <c r="D185" s="19"/>
      <c r="E185" s="19"/>
      <c r="F185" s="19"/>
      <c r="G185" s="19"/>
      <c r="H185" s="19"/>
      <c r="I185" s="19"/>
      <c r="J185" s="19"/>
      <c r="K185" s="19"/>
      <c r="L185" s="19"/>
      <c r="M185" s="19"/>
      <c r="N185" s="19"/>
      <c r="O185" s="19"/>
      <c r="P185" s="19"/>
      <c r="Q185" s="19"/>
      <c r="R185" s="19"/>
      <c r="S185" s="19"/>
      <c r="T185" s="19"/>
      <c r="U185" s="19"/>
      <c r="V185" s="19"/>
    </row>
    <row r="186" spans="1:22" s="5" customFormat="1">
      <c r="A186" s="19"/>
      <c r="B186" s="19"/>
      <c r="C186" s="19"/>
      <c r="D186" s="19"/>
      <c r="E186" s="19"/>
      <c r="F186" s="19"/>
      <c r="G186" s="19"/>
      <c r="H186" s="19"/>
      <c r="I186" s="19"/>
      <c r="J186" s="19"/>
      <c r="K186" s="19"/>
      <c r="L186" s="19"/>
      <c r="M186" s="19"/>
      <c r="N186" s="19"/>
      <c r="O186" s="19"/>
      <c r="P186" s="19"/>
      <c r="Q186" s="19"/>
      <c r="R186" s="19"/>
      <c r="S186" s="19"/>
      <c r="T186" s="19"/>
      <c r="U186" s="19"/>
      <c r="V186" s="19"/>
    </row>
    <row r="187" spans="1:22" s="5" customFormat="1">
      <c r="A187" s="19"/>
      <c r="B187" s="19"/>
      <c r="C187" s="19"/>
      <c r="D187" s="19"/>
      <c r="E187" s="19"/>
      <c r="F187" s="19"/>
      <c r="G187" s="19"/>
      <c r="H187" s="19"/>
      <c r="I187" s="19"/>
      <c r="J187" s="19"/>
      <c r="K187" s="19"/>
      <c r="L187" s="19"/>
      <c r="M187" s="19"/>
      <c r="N187" s="19"/>
      <c r="O187" s="19"/>
      <c r="P187" s="19"/>
      <c r="Q187" s="19"/>
      <c r="R187" s="19"/>
      <c r="S187" s="19"/>
      <c r="T187" s="19"/>
      <c r="U187" s="19"/>
      <c r="V187" s="19"/>
    </row>
    <row r="188" spans="1:22"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row>
    <row r="189" spans="1:22" s="5" customForma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2" s="5" customForma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2" s="5" customForma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2" s="5" customFormat="1">
      <c r="A192" s="19"/>
      <c r="B192" s="19"/>
      <c r="C192" s="19"/>
      <c r="D192" s="19"/>
      <c r="E192" s="19"/>
      <c r="F192" s="19"/>
      <c r="G192" s="19"/>
      <c r="H192" s="19"/>
      <c r="I192" s="19"/>
      <c r="J192" s="19"/>
      <c r="K192" s="19"/>
      <c r="L192" s="19"/>
      <c r="M192" s="19"/>
      <c r="N192" s="19"/>
      <c r="O192" s="19"/>
      <c r="P192" s="19"/>
      <c r="Q192" s="19"/>
      <c r="R192" s="19"/>
      <c r="S192" s="19"/>
      <c r="T192" s="19"/>
      <c r="U192" s="19"/>
      <c r="V192" s="19"/>
    </row>
    <row r="193" spans="1:22" s="5" customFormat="1">
      <c r="A193" s="19"/>
      <c r="B193" s="19"/>
      <c r="C193" s="19"/>
      <c r="D193" s="19"/>
      <c r="E193" s="19"/>
      <c r="F193" s="19"/>
      <c r="G193" s="19"/>
      <c r="H193" s="19"/>
      <c r="I193" s="19"/>
      <c r="J193" s="19"/>
      <c r="K193" s="19"/>
      <c r="L193" s="19"/>
      <c r="M193" s="19"/>
      <c r="N193" s="19"/>
      <c r="O193" s="19"/>
      <c r="P193" s="19"/>
      <c r="Q193" s="19"/>
      <c r="R193" s="19"/>
      <c r="S193" s="19"/>
      <c r="T193" s="19"/>
      <c r="U193" s="19"/>
      <c r="V193" s="19"/>
    </row>
    <row r="194" spans="1:22" s="5" customFormat="1">
      <c r="A194" s="19"/>
      <c r="B194" s="19"/>
      <c r="C194" s="19"/>
      <c r="D194" s="19"/>
      <c r="E194" s="19"/>
      <c r="F194" s="19"/>
      <c r="G194" s="19"/>
      <c r="H194" s="19"/>
      <c r="I194" s="19"/>
      <c r="J194" s="19"/>
      <c r="K194" s="19"/>
      <c r="L194" s="19"/>
      <c r="M194" s="19"/>
      <c r="N194" s="19"/>
      <c r="O194" s="19"/>
      <c r="P194" s="19"/>
      <c r="Q194" s="19"/>
      <c r="R194" s="19"/>
      <c r="S194" s="19"/>
      <c r="T194" s="19"/>
      <c r="U194" s="19"/>
      <c r="V194" s="19"/>
    </row>
    <row r="195" spans="1:22" s="5" customFormat="1">
      <c r="A195" s="19"/>
      <c r="B195" s="19"/>
      <c r="C195" s="19"/>
      <c r="D195" s="19"/>
      <c r="E195" s="19"/>
      <c r="F195" s="19"/>
      <c r="G195" s="19"/>
      <c r="H195" s="19"/>
      <c r="I195" s="19"/>
      <c r="J195" s="19"/>
      <c r="K195" s="19"/>
      <c r="L195" s="19"/>
      <c r="M195" s="19"/>
      <c r="N195" s="19"/>
      <c r="O195" s="19"/>
      <c r="P195" s="19"/>
      <c r="Q195" s="19"/>
      <c r="R195" s="19"/>
      <c r="S195" s="19"/>
      <c r="T195" s="19"/>
      <c r="U195" s="19"/>
      <c r="V195" s="19"/>
    </row>
    <row r="196" spans="1:22" s="5" customFormat="1">
      <c r="A196" s="19"/>
      <c r="B196" s="19"/>
      <c r="C196" s="19"/>
      <c r="D196" s="19"/>
      <c r="E196" s="19"/>
      <c r="F196" s="19"/>
      <c r="G196" s="19"/>
      <c r="H196" s="19"/>
      <c r="I196" s="19"/>
      <c r="J196" s="19"/>
      <c r="K196" s="19"/>
      <c r="L196" s="19"/>
      <c r="M196" s="19"/>
      <c r="N196" s="19"/>
      <c r="O196" s="19"/>
      <c r="P196" s="19"/>
      <c r="Q196" s="19"/>
      <c r="R196" s="19"/>
      <c r="S196" s="19"/>
      <c r="T196" s="19"/>
      <c r="U196" s="19"/>
      <c r="V196" s="19"/>
    </row>
    <row r="197" spans="1:22" s="5" customFormat="1">
      <c r="A197" s="19"/>
      <c r="B197" s="19"/>
      <c r="C197" s="19"/>
      <c r="D197" s="19"/>
      <c r="E197" s="19"/>
      <c r="F197" s="19"/>
      <c r="G197" s="19"/>
      <c r="H197" s="19"/>
      <c r="I197" s="19"/>
      <c r="J197" s="19"/>
      <c r="K197" s="19"/>
      <c r="L197" s="19"/>
      <c r="M197" s="19"/>
      <c r="N197" s="19"/>
      <c r="O197" s="19"/>
      <c r="P197" s="19"/>
      <c r="Q197" s="19"/>
      <c r="R197" s="19"/>
      <c r="S197" s="19"/>
      <c r="T197" s="19"/>
      <c r="U197" s="19"/>
      <c r="V197" s="19"/>
    </row>
    <row r="198" spans="1:22" s="5" customFormat="1">
      <c r="A198" s="19"/>
      <c r="B198" s="19"/>
      <c r="C198" s="19"/>
      <c r="D198" s="19"/>
      <c r="E198" s="19"/>
      <c r="F198" s="19"/>
      <c r="G198" s="19"/>
      <c r="H198" s="19"/>
      <c r="I198" s="19"/>
      <c r="J198" s="19"/>
      <c r="K198" s="19"/>
      <c r="L198" s="19"/>
      <c r="M198" s="19"/>
      <c r="N198" s="19"/>
      <c r="O198" s="19"/>
      <c r="P198" s="19"/>
      <c r="Q198" s="19"/>
      <c r="R198" s="19"/>
      <c r="S198" s="19"/>
      <c r="T198" s="19"/>
      <c r="U198" s="19"/>
      <c r="V198" s="19"/>
    </row>
    <row r="199" spans="1:22" s="5" customFormat="1">
      <c r="A199" s="19"/>
      <c r="B199" s="19"/>
      <c r="C199" s="19"/>
      <c r="D199" s="19"/>
      <c r="E199" s="19"/>
      <c r="F199" s="19"/>
      <c r="G199" s="19"/>
      <c r="H199" s="19"/>
      <c r="I199" s="19"/>
      <c r="J199" s="19"/>
      <c r="K199" s="19"/>
      <c r="L199" s="19"/>
      <c r="M199" s="19"/>
      <c r="N199" s="19"/>
      <c r="O199" s="19"/>
      <c r="P199" s="19"/>
      <c r="Q199" s="19"/>
      <c r="R199" s="19"/>
      <c r="S199" s="19"/>
      <c r="T199" s="19"/>
      <c r="U199" s="19"/>
      <c r="V199" s="19"/>
    </row>
    <row r="200" spans="1:22" s="5" customFormat="1">
      <c r="A200" s="19"/>
      <c r="B200" s="19"/>
      <c r="C200" s="19"/>
      <c r="D200" s="19"/>
      <c r="E200" s="19"/>
      <c r="F200" s="19"/>
      <c r="G200" s="19"/>
      <c r="H200" s="19"/>
      <c r="I200" s="19"/>
      <c r="J200" s="19"/>
      <c r="K200" s="19"/>
      <c r="L200" s="19"/>
      <c r="M200" s="19"/>
      <c r="N200" s="19"/>
      <c r="O200" s="19"/>
      <c r="P200" s="19"/>
      <c r="Q200" s="19"/>
      <c r="R200" s="19"/>
      <c r="S200" s="19"/>
      <c r="T200" s="19"/>
      <c r="U200" s="19"/>
      <c r="V200" s="19"/>
    </row>
    <row r="201" spans="1:22" s="5" customFormat="1">
      <c r="A201" s="19"/>
      <c r="B201" s="19"/>
      <c r="C201" s="19"/>
      <c r="D201" s="19"/>
      <c r="E201" s="19"/>
      <c r="F201" s="19"/>
      <c r="G201" s="19"/>
      <c r="H201" s="19"/>
      <c r="I201" s="19"/>
      <c r="J201" s="19"/>
      <c r="K201" s="19"/>
      <c r="L201" s="19"/>
      <c r="M201" s="19"/>
      <c r="N201" s="19"/>
      <c r="O201" s="19"/>
      <c r="P201" s="19"/>
      <c r="Q201" s="19"/>
      <c r="R201" s="19"/>
      <c r="S201" s="19"/>
      <c r="T201" s="19"/>
      <c r="U201" s="19"/>
      <c r="V201" s="19"/>
    </row>
    <row r="202" spans="1:22" s="5" customFormat="1">
      <c r="A202" s="19"/>
      <c r="B202" s="19"/>
      <c r="C202" s="19"/>
      <c r="D202" s="19"/>
      <c r="E202" s="19"/>
      <c r="F202" s="19"/>
      <c r="G202" s="19"/>
      <c r="H202" s="19"/>
      <c r="I202" s="19"/>
      <c r="J202" s="19"/>
      <c r="K202" s="19"/>
      <c r="L202" s="19"/>
      <c r="M202" s="19"/>
      <c r="N202" s="19"/>
      <c r="O202" s="19"/>
      <c r="P202" s="19"/>
      <c r="Q202" s="19"/>
      <c r="R202" s="19"/>
      <c r="S202" s="19"/>
      <c r="T202" s="19"/>
      <c r="U202" s="19"/>
      <c r="V202" s="19"/>
    </row>
    <row r="203" spans="1:22" s="5" customFormat="1">
      <c r="A203" s="19"/>
      <c r="B203" s="19"/>
      <c r="C203" s="19"/>
      <c r="D203" s="19"/>
      <c r="E203" s="19"/>
      <c r="F203" s="19"/>
      <c r="G203" s="19"/>
      <c r="H203" s="19"/>
      <c r="I203" s="19"/>
      <c r="J203" s="19"/>
      <c r="K203" s="19"/>
      <c r="L203" s="19"/>
      <c r="M203" s="19"/>
      <c r="N203" s="19"/>
      <c r="O203" s="19"/>
      <c r="P203" s="19"/>
      <c r="Q203" s="19"/>
      <c r="R203" s="19"/>
      <c r="S203" s="19"/>
      <c r="T203" s="19"/>
      <c r="U203" s="19"/>
      <c r="V203" s="19"/>
    </row>
    <row r="204" spans="1:22" s="5" customFormat="1">
      <c r="A204" s="19"/>
      <c r="B204" s="19"/>
      <c r="C204" s="19"/>
      <c r="D204" s="19"/>
      <c r="E204" s="19"/>
      <c r="F204" s="19"/>
      <c r="G204" s="19"/>
      <c r="H204" s="19"/>
      <c r="I204" s="19"/>
      <c r="J204" s="19"/>
      <c r="K204" s="19"/>
      <c r="L204" s="19"/>
      <c r="M204" s="19"/>
      <c r="N204" s="19"/>
      <c r="O204" s="19"/>
      <c r="P204" s="19"/>
      <c r="Q204" s="19"/>
      <c r="R204" s="19"/>
      <c r="S204" s="19"/>
      <c r="T204" s="19"/>
      <c r="U204" s="19"/>
      <c r="V204" s="19"/>
    </row>
    <row r="205" spans="1:22" s="5" customFormat="1">
      <c r="A205" s="19"/>
      <c r="B205" s="19"/>
      <c r="C205" s="19"/>
      <c r="D205" s="19"/>
      <c r="E205" s="19"/>
      <c r="F205" s="19"/>
      <c r="G205" s="19"/>
      <c r="H205" s="19"/>
      <c r="I205" s="19"/>
      <c r="J205" s="19"/>
      <c r="K205" s="19"/>
      <c r="L205" s="19"/>
      <c r="M205" s="19"/>
      <c r="N205" s="19"/>
      <c r="O205" s="19"/>
      <c r="P205" s="19"/>
      <c r="Q205" s="19"/>
      <c r="R205" s="19"/>
      <c r="S205" s="19"/>
      <c r="T205" s="19"/>
      <c r="U205" s="19"/>
      <c r="V205" s="19"/>
    </row>
    <row r="206" spans="1:22" s="5" customFormat="1">
      <c r="A206" s="19"/>
      <c r="B206" s="19"/>
      <c r="C206" s="19"/>
      <c r="D206" s="19"/>
      <c r="E206" s="19"/>
      <c r="F206" s="19"/>
      <c r="G206" s="19"/>
      <c r="H206" s="19"/>
      <c r="I206" s="19"/>
      <c r="J206" s="19"/>
      <c r="K206" s="19"/>
      <c r="L206" s="19"/>
      <c r="M206" s="19"/>
      <c r="N206" s="19"/>
      <c r="O206" s="19"/>
      <c r="P206" s="19"/>
      <c r="Q206" s="19"/>
      <c r="R206" s="19"/>
      <c r="S206" s="19"/>
      <c r="T206" s="19"/>
      <c r="U206" s="19"/>
      <c r="V206" s="19"/>
    </row>
    <row r="207" spans="1:22" s="5" customFormat="1">
      <c r="A207" s="19"/>
      <c r="B207" s="19"/>
      <c r="C207" s="19"/>
      <c r="D207" s="19"/>
      <c r="E207" s="19"/>
      <c r="F207" s="19"/>
      <c r="G207" s="19"/>
      <c r="H207" s="19"/>
      <c r="I207" s="19"/>
      <c r="J207" s="19"/>
      <c r="K207" s="19"/>
      <c r="L207" s="19"/>
      <c r="M207" s="19"/>
      <c r="N207" s="19"/>
      <c r="O207" s="19"/>
      <c r="P207" s="19"/>
      <c r="Q207" s="19"/>
      <c r="R207" s="19"/>
      <c r="S207" s="19"/>
      <c r="T207" s="19"/>
      <c r="U207" s="19"/>
      <c r="V207" s="19"/>
    </row>
    <row r="208" spans="1:22" s="5" customFormat="1">
      <c r="A208" s="19"/>
      <c r="B208" s="19"/>
      <c r="C208" s="19"/>
      <c r="D208" s="19"/>
      <c r="E208" s="19"/>
      <c r="F208" s="19"/>
      <c r="G208" s="19"/>
      <c r="H208" s="19"/>
      <c r="I208" s="19"/>
      <c r="J208" s="19"/>
      <c r="K208" s="19"/>
      <c r="L208" s="19"/>
      <c r="M208" s="19"/>
      <c r="N208" s="19"/>
      <c r="O208" s="19"/>
      <c r="P208" s="19"/>
      <c r="Q208" s="19"/>
      <c r="R208" s="19"/>
      <c r="S208" s="19"/>
      <c r="T208" s="19"/>
      <c r="U208" s="19"/>
      <c r="V208" s="19"/>
    </row>
    <row r="209" spans="1:22" s="5" customFormat="1">
      <c r="A209" s="19"/>
      <c r="B209" s="19"/>
      <c r="C209" s="19"/>
      <c r="D209" s="19"/>
      <c r="E209" s="19"/>
      <c r="F209" s="19"/>
      <c r="G209" s="19"/>
      <c r="H209" s="19"/>
      <c r="I209" s="19"/>
      <c r="J209" s="19"/>
      <c r="K209" s="19"/>
      <c r="L209" s="19"/>
      <c r="M209" s="19"/>
      <c r="N209" s="19"/>
      <c r="O209" s="19"/>
      <c r="P209" s="19"/>
      <c r="Q209" s="19"/>
      <c r="R209" s="19"/>
      <c r="S209" s="19"/>
      <c r="T209" s="19"/>
      <c r="U209" s="19"/>
      <c r="V209" s="19"/>
    </row>
    <row r="210" spans="1:22" s="5" customFormat="1">
      <c r="A210" s="19"/>
      <c r="B210" s="19"/>
      <c r="C210" s="19"/>
      <c r="D210" s="19"/>
      <c r="E210" s="19"/>
      <c r="F210" s="19"/>
      <c r="G210" s="19"/>
      <c r="H210" s="19"/>
      <c r="I210" s="19"/>
      <c r="J210" s="19"/>
      <c r="K210" s="19"/>
      <c r="L210" s="19"/>
      <c r="M210" s="19"/>
      <c r="N210" s="19"/>
      <c r="O210" s="19"/>
      <c r="P210" s="19"/>
      <c r="Q210" s="19"/>
      <c r="R210" s="19"/>
      <c r="S210" s="19"/>
      <c r="T210" s="19"/>
      <c r="U210" s="19"/>
      <c r="V210" s="19"/>
    </row>
    <row r="211" spans="1:22" s="5" customFormat="1">
      <c r="A211" s="19"/>
      <c r="B211" s="19"/>
      <c r="C211" s="19"/>
      <c r="D211" s="19"/>
      <c r="E211" s="19"/>
      <c r="F211" s="19"/>
      <c r="G211" s="19"/>
      <c r="H211" s="19"/>
      <c r="I211" s="19"/>
      <c r="J211" s="19"/>
      <c r="K211" s="19"/>
      <c r="L211" s="19"/>
      <c r="M211" s="19"/>
      <c r="N211" s="19"/>
      <c r="O211" s="19"/>
      <c r="P211" s="19"/>
      <c r="Q211" s="19"/>
      <c r="R211" s="19"/>
      <c r="S211" s="19"/>
      <c r="T211" s="19"/>
      <c r="U211" s="19"/>
      <c r="V211" s="19"/>
    </row>
    <row r="212" spans="1:22" s="5" customFormat="1">
      <c r="A212" s="19"/>
      <c r="B212" s="19"/>
      <c r="C212" s="19"/>
      <c r="D212" s="19"/>
      <c r="E212" s="19"/>
      <c r="F212" s="19"/>
      <c r="G212" s="19"/>
      <c r="H212" s="19"/>
      <c r="I212" s="19"/>
      <c r="J212" s="19"/>
      <c r="K212" s="19"/>
      <c r="L212" s="19"/>
      <c r="M212" s="19"/>
      <c r="N212" s="19"/>
      <c r="O212" s="19"/>
      <c r="P212" s="19"/>
      <c r="Q212" s="19"/>
      <c r="R212" s="19"/>
      <c r="S212" s="19"/>
      <c r="T212" s="19"/>
      <c r="U212" s="19"/>
      <c r="V212" s="19"/>
    </row>
    <row r="213" spans="1:22" s="5" customFormat="1">
      <c r="A213" s="19"/>
      <c r="B213" s="19"/>
      <c r="C213" s="19"/>
      <c r="D213" s="19"/>
      <c r="E213" s="19"/>
      <c r="F213" s="19"/>
      <c r="G213" s="19"/>
      <c r="H213" s="19"/>
      <c r="I213" s="19"/>
      <c r="J213" s="19"/>
      <c r="K213" s="19"/>
      <c r="L213" s="19"/>
      <c r="M213" s="19"/>
      <c r="N213" s="19"/>
      <c r="O213" s="19"/>
      <c r="P213" s="19"/>
      <c r="Q213" s="19"/>
      <c r="R213" s="19"/>
      <c r="S213" s="19"/>
      <c r="T213" s="19"/>
      <c r="U213" s="19"/>
      <c r="V213" s="19"/>
    </row>
    <row r="214" spans="1:22" s="5" customFormat="1">
      <c r="A214" s="19"/>
      <c r="B214" s="19"/>
      <c r="C214" s="19"/>
      <c r="D214" s="19"/>
      <c r="E214" s="19"/>
      <c r="F214" s="19"/>
      <c r="G214" s="19"/>
      <c r="H214" s="19"/>
      <c r="I214" s="19"/>
      <c r="J214" s="19"/>
      <c r="K214" s="19"/>
      <c r="L214" s="19"/>
      <c r="M214" s="19"/>
      <c r="N214" s="19"/>
      <c r="O214" s="19"/>
      <c r="P214" s="19"/>
      <c r="Q214" s="19"/>
      <c r="R214" s="19"/>
      <c r="S214" s="19"/>
      <c r="T214" s="19"/>
      <c r="U214" s="19"/>
      <c r="V214" s="19"/>
    </row>
    <row r="215" spans="1:22" s="5" customFormat="1">
      <c r="A215" s="19"/>
      <c r="B215" s="19"/>
      <c r="C215" s="19"/>
      <c r="D215" s="19"/>
      <c r="E215" s="19"/>
      <c r="F215" s="19"/>
      <c r="G215" s="19"/>
      <c r="H215" s="19"/>
      <c r="I215" s="19"/>
      <c r="J215" s="19"/>
      <c r="K215" s="19"/>
      <c r="L215" s="19"/>
      <c r="M215" s="19"/>
      <c r="N215" s="19"/>
      <c r="O215" s="19"/>
      <c r="P215" s="19"/>
      <c r="Q215" s="19"/>
      <c r="R215" s="19"/>
      <c r="S215" s="19"/>
      <c r="T215" s="19"/>
      <c r="U215" s="19"/>
      <c r="V215" s="19"/>
    </row>
    <row r="216" spans="1:22" s="5" customFormat="1">
      <c r="A216" s="19"/>
      <c r="B216" s="19"/>
      <c r="C216" s="19"/>
      <c r="D216" s="19"/>
      <c r="E216" s="19"/>
      <c r="F216" s="19"/>
      <c r="G216" s="19"/>
      <c r="H216" s="19"/>
      <c r="I216" s="19"/>
      <c r="J216" s="19"/>
      <c r="K216" s="19"/>
      <c r="L216" s="19"/>
      <c r="M216" s="19"/>
      <c r="N216" s="19"/>
      <c r="O216" s="19"/>
      <c r="P216" s="19"/>
      <c r="Q216" s="19"/>
      <c r="R216" s="19"/>
      <c r="S216" s="19"/>
      <c r="T216" s="19"/>
      <c r="U216" s="19"/>
      <c r="V216" s="19"/>
    </row>
    <row r="217" spans="1:22" s="5" customFormat="1">
      <c r="A217" s="19"/>
      <c r="B217" s="19"/>
      <c r="C217" s="19"/>
      <c r="D217" s="19"/>
      <c r="E217" s="19"/>
      <c r="F217" s="19"/>
      <c r="G217" s="19"/>
      <c r="H217" s="19"/>
      <c r="I217" s="19"/>
      <c r="J217" s="19"/>
      <c r="K217" s="19"/>
      <c r="L217" s="19"/>
      <c r="M217" s="19"/>
      <c r="N217" s="19"/>
      <c r="O217" s="19"/>
      <c r="P217" s="19"/>
      <c r="Q217" s="19"/>
      <c r="R217" s="19"/>
      <c r="S217" s="19"/>
      <c r="T217" s="19"/>
      <c r="U217" s="19"/>
      <c r="V217" s="19"/>
    </row>
    <row r="218" spans="1:22" s="5" customFormat="1">
      <c r="A218" s="19"/>
      <c r="B218" s="19"/>
      <c r="C218" s="19"/>
      <c r="D218" s="19"/>
      <c r="E218" s="19"/>
      <c r="F218" s="19"/>
      <c r="G218" s="19"/>
      <c r="H218" s="19"/>
      <c r="I218" s="19"/>
      <c r="J218" s="19"/>
      <c r="K218" s="19"/>
      <c r="L218" s="19"/>
      <c r="M218" s="19"/>
      <c r="N218" s="19"/>
      <c r="O218" s="19"/>
      <c r="P218" s="19"/>
      <c r="Q218" s="19"/>
      <c r="R218" s="19"/>
      <c r="S218" s="19"/>
      <c r="T218" s="19"/>
      <c r="U218" s="19"/>
      <c r="V218" s="19"/>
    </row>
    <row r="219" spans="1:22" s="5" customFormat="1">
      <c r="A219" s="19"/>
      <c r="B219" s="19"/>
      <c r="C219" s="19"/>
      <c r="D219" s="19"/>
      <c r="E219" s="19"/>
      <c r="F219" s="19"/>
      <c r="G219" s="19"/>
      <c r="H219" s="19"/>
      <c r="I219" s="19"/>
      <c r="J219" s="19"/>
      <c r="K219" s="19"/>
      <c r="L219" s="19"/>
      <c r="M219" s="19"/>
      <c r="N219" s="19"/>
      <c r="O219" s="19"/>
      <c r="P219" s="19"/>
      <c r="Q219" s="19"/>
      <c r="R219" s="19"/>
      <c r="S219" s="19"/>
      <c r="T219" s="19"/>
      <c r="U219" s="19"/>
      <c r="V219" s="19"/>
    </row>
    <row r="220" spans="1:22" s="5" customFormat="1">
      <c r="A220" s="19"/>
      <c r="B220" s="19"/>
      <c r="C220" s="19"/>
      <c r="D220" s="19"/>
      <c r="E220" s="19"/>
      <c r="F220" s="19"/>
      <c r="G220" s="19"/>
      <c r="H220" s="19"/>
      <c r="I220" s="19"/>
      <c r="J220" s="19"/>
      <c r="K220" s="19"/>
      <c r="L220" s="19"/>
      <c r="M220" s="19"/>
      <c r="N220" s="19"/>
      <c r="O220" s="19"/>
      <c r="P220" s="19"/>
      <c r="Q220" s="19"/>
      <c r="R220" s="19"/>
      <c r="S220" s="19"/>
      <c r="T220" s="19"/>
      <c r="U220" s="19"/>
      <c r="V220" s="19"/>
    </row>
    <row r="221" spans="1:22" s="5" customFormat="1">
      <c r="A221" s="19"/>
      <c r="B221" s="19"/>
      <c r="C221" s="19"/>
      <c r="D221" s="19"/>
      <c r="E221" s="19"/>
      <c r="F221" s="19"/>
      <c r="G221" s="19"/>
      <c r="H221" s="19"/>
      <c r="I221" s="19"/>
      <c r="J221" s="19"/>
      <c r="K221" s="19"/>
      <c r="L221" s="19"/>
      <c r="M221" s="19"/>
      <c r="N221" s="19"/>
      <c r="O221" s="19"/>
      <c r="P221" s="19"/>
      <c r="Q221" s="19"/>
      <c r="R221" s="19"/>
      <c r="S221" s="19"/>
      <c r="T221" s="19"/>
      <c r="U221" s="19"/>
      <c r="V221" s="19"/>
    </row>
    <row r="222" spans="1:22" s="5" customFormat="1">
      <c r="A222" s="19"/>
      <c r="B222" s="19"/>
      <c r="C222" s="19"/>
      <c r="D222" s="19"/>
      <c r="E222" s="19"/>
      <c r="F222" s="19"/>
      <c r="G222" s="19"/>
      <c r="H222" s="19"/>
      <c r="I222" s="19"/>
      <c r="J222" s="19"/>
      <c r="K222" s="19"/>
      <c r="L222" s="19"/>
      <c r="M222" s="19"/>
      <c r="N222" s="19"/>
      <c r="O222" s="19"/>
      <c r="P222" s="19"/>
      <c r="Q222" s="19"/>
      <c r="R222" s="19"/>
      <c r="S222" s="19"/>
      <c r="T222" s="19"/>
      <c r="U222" s="19"/>
      <c r="V222" s="19"/>
    </row>
    <row r="223" spans="1:22" s="5" customFormat="1">
      <c r="A223" s="19"/>
      <c r="B223" s="19"/>
      <c r="C223" s="19"/>
      <c r="D223" s="19"/>
      <c r="E223" s="19"/>
      <c r="F223" s="19"/>
      <c r="G223" s="19"/>
      <c r="H223" s="19"/>
      <c r="I223" s="19"/>
      <c r="J223" s="19"/>
      <c r="K223" s="19"/>
      <c r="L223" s="19"/>
      <c r="M223" s="19"/>
      <c r="N223" s="19"/>
      <c r="O223" s="19"/>
      <c r="P223" s="19"/>
      <c r="Q223" s="19"/>
      <c r="R223" s="19"/>
      <c r="S223" s="19"/>
      <c r="T223" s="19"/>
      <c r="U223" s="19"/>
      <c r="V223" s="19"/>
    </row>
    <row r="224" spans="1:22" s="5" customFormat="1">
      <c r="A224" s="19"/>
      <c r="B224" s="19"/>
      <c r="C224" s="19"/>
      <c r="D224" s="19"/>
      <c r="E224" s="19"/>
      <c r="F224" s="19"/>
      <c r="G224" s="19"/>
      <c r="H224" s="19"/>
      <c r="I224" s="19"/>
      <c r="J224" s="19"/>
      <c r="K224" s="19"/>
      <c r="L224" s="19"/>
      <c r="M224" s="19"/>
      <c r="N224" s="19"/>
      <c r="O224" s="19"/>
      <c r="P224" s="19"/>
      <c r="Q224" s="19"/>
      <c r="R224" s="19"/>
      <c r="S224" s="19"/>
      <c r="T224" s="19"/>
      <c r="U224" s="19"/>
      <c r="V224" s="19"/>
    </row>
    <row r="225" spans="1:22" s="5" customFormat="1">
      <c r="A225" s="19"/>
      <c r="B225" s="19"/>
      <c r="C225" s="19"/>
      <c r="D225" s="19"/>
      <c r="E225" s="19"/>
      <c r="F225" s="19"/>
      <c r="G225" s="19"/>
      <c r="H225" s="19"/>
      <c r="I225" s="19"/>
      <c r="J225" s="19"/>
      <c r="K225" s="19"/>
      <c r="L225" s="19"/>
      <c r="M225" s="19"/>
      <c r="N225" s="19"/>
      <c r="O225" s="19"/>
      <c r="P225" s="19"/>
      <c r="Q225" s="19"/>
      <c r="R225" s="19"/>
      <c r="S225" s="19"/>
      <c r="T225" s="19"/>
      <c r="U225" s="19"/>
      <c r="V225" s="19"/>
    </row>
    <row r="226" spans="1:22" s="5" customFormat="1">
      <c r="A226" s="19"/>
      <c r="B226" s="19"/>
      <c r="C226" s="19"/>
      <c r="D226" s="19"/>
      <c r="E226" s="19"/>
      <c r="F226" s="19"/>
      <c r="G226" s="19"/>
      <c r="H226" s="19"/>
      <c r="I226" s="19"/>
      <c r="J226" s="19"/>
      <c r="K226" s="19"/>
      <c r="L226" s="19"/>
      <c r="M226" s="19"/>
      <c r="N226" s="19"/>
      <c r="O226" s="19"/>
      <c r="P226" s="19"/>
      <c r="Q226" s="19"/>
      <c r="R226" s="19"/>
      <c r="S226" s="19"/>
      <c r="T226" s="19"/>
      <c r="U226" s="19"/>
      <c r="V226" s="19"/>
    </row>
    <row r="227" spans="1:22" s="5" customFormat="1">
      <c r="A227" s="19"/>
      <c r="B227" s="19"/>
      <c r="C227" s="19"/>
      <c r="D227" s="19"/>
      <c r="E227" s="19"/>
      <c r="F227" s="19"/>
      <c r="G227" s="19"/>
      <c r="H227" s="19"/>
      <c r="I227" s="19"/>
      <c r="J227" s="19"/>
      <c r="K227" s="19"/>
      <c r="L227" s="19"/>
      <c r="M227" s="19"/>
      <c r="N227" s="19"/>
      <c r="O227" s="19"/>
      <c r="P227" s="19"/>
      <c r="Q227" s="19"/>
      <c r="R227" s="19"/>
      <c r="S227" s="19"/>
      <c r="T227" s="19"/>
      <c r="U227" s="19"/>
      <c r="V227" s="19"/>
    </row>
    <row r="228" spans="1:22" s="5" customFormat="1">
      <c r="A228" s="19"/>
      <c r="B228" s="19"/>
      <c r="C228" s="19"/>
      <c r="D228" s="19"/>
      <c r="E228" s="19"/>
      <c r="F228" s="19"/>
      <c r="G228" s="19"/>
      <c r="H228" s="19"/>
      <c r="I228" s="19"/>
      <c r="J228" s="19"/>
      <c r="K228" s="19"/>
      <c r="L228" s="19"/>
      <c r="M228" s="19"/>
      <c r="N228" s="19"/>
      <c r="O228" s="19"/>
      <c r="P228" s="19"/>
      <c r="Q228" s="19"/>
      <c r="R228" s="19"/>
      <c r="S228" s="19"/>
      <c r="T228" s="19"/>
      <c r="U228" s="19"/>
      <c r="V228" s="19"/>
    </row>
    <row r="229" spans="1:22" s="5" customFormat="1">
      <c r="A229" s="19"/>
      <c r="B229" s="19"/>
      <c r="C229" s="19"/>
      <c r="D229" s="19"/>
      <c r="E229" s="19"/>
      <c r="F229" s="19"/>
      <c r="G229" s="19"/>
      <c r="H229" s="19"/>
      <c r="I229" s="19"/>
      <c r="J229" s="19"/>
      <c r="K229" s="19"/>
      <c r="L229" s="19"/>
      <c r="M229" s="19"/>
      <c r="N229" s="19"/>
      <c r="O229" s="19"/>
      <c r="P229" s="19"/>
      <c r="Q229" s="19"/>
      <c r="R229" s="19"/>
      <c r="S229" s="19"/>
      <c r="T229" s="19"/>
      <c r="U229" s="19"/>
      <c r="V229" s="19"/>
    </row>
    <row r="230" spans="1:22" s="5" customFormat="1">
      <c r="A230" s="19"/>
      <c r="B230" s="19"/>
      <c r="C230" s="19"/>
      <c r="D230" s="19"/>
      <c r="E230" s="19"/>
      <c r="F230" s="19"/>
      <c r="G230" s="19"/>
      <c r="H230" s="19"/>
      <c r="I230" s="19"/>
      <c r="J230" s="19"/>
      <c r="K230" s="19"/>
      <c r="L230" s="19"/>
      <c r="M230" s="19"/>
      <c r="N230" s="19"/>
      <c r="O230" s="19"/>
      <c r="P230" s="19"/>
      <c r="Q230" s="19"/>
      <c r="R230" s="19"/>
      <c r="S230" s="19"/>
      <c r="T230" s="19"/>
      <c r="U230" s="19"/>
      <c r="V230" s="19"/>
    </row>
    <row r="231" spans="1:22" s="5" customFormat="1">
      <c r="A231" s="19"/>
      <c r="B231" s="19"/>
      <c r="C231" s="19"/>
      <c r="D231" s="19"/>
      <c r="E231" s="19"/>
      <c r="F231" s="19"/>
      <c r="G231" s="19"/>
      <c r="H231" s="19"/>
      <c r="I231" s="19"/>
      <c r="J231" s="19"/>
      <c r="K231" s="19"/>
      <c r="L231" s="19"/>
      <c r="M231" s="19"/>
      <c r="N231" s="19"/>
      <c r="O231" s="19"/>
      <c r="P231" s="19"/>
      <c r="Q231" s="19"/>
      <c r="R231" s="19"/>
      <c r="S231" s="19"/>
      <c r="T231" s="19"/>
      <c r="U231" s="19"/>
      <c r="V231" s="19"/>
    </row>
    <row r="232" spans="1:22" s="5" customFormat="1">
      <c r="A232" s="19"/>
      <c r="B232" s="19"/>
      <c r="C232" s="19"/>
      <c r="D232" s="19"/>
      <c r="E232" s="19"/>
      <c r="F232" s="19"/>
      <c r="G232" s="19"/>
      <c r="H232" s="19"/>
      <c r="I232" s="19"/>
      <c r="J232" s="19"/>
      <c r="K232" s="19"/>
      <c r="L232" s="19"/>
      <c r="M232" s="19"/>
      <c r="N232" s="19"/>
      <c r="O232" s="19"/>
      <c r="P232" s="19"/>
      <c r="Q232" s="19"/>
      <c r="R232" s="19"/>
      <c r="S232" s="19"/>
      <c r="T232" s="19"/>
      <c r="U232" s="19"/>
      <c r="V232" s="19"/>
    </row>
    <row r="233" spans="1:22" s="5" customFormat="1">
      <c r="A233" s="19"/>
      <c r="B233" s="19"/>
      <c r="C233" s="19"/>
      <c r="D233" s="19"/>
      <c r="E233" s="19"/>
      <c r="F233" s="19"/>
      <c r="G233" s="19"/>
      <c r="H233" s="19"/>
      <c r="I233" s="19"/>
      <c r="J233" s="19"/>
      <c r="K233" s="19"/>
      <c r="L233" s="19"/>
      <c r="M233" s="19"/>
      <c r="N233" s="19"/>
      <c r="O233" s="19"/>
      <c r="P233" s="19"/>
      <c r="Q233" s="19"/>
      <c r="R233" s="19"/>
      <c r="S233" s="19"/>
      <c r="T233" s="19"/>
      <c r="U233" s="19"/>
      <c r="V233" s="19"/>
    </row>
    <row r="234" spans="1:22" s="5" customFormat="1">
      <c r="A234" s="19"/>
      <c r="B234" s="19"/>
      <c r="C234" s="19"/>
      <c r="D234" s="19"/>
      <c r="E234" s="19"/>
      <c r="F234" s="19"/>
      <c r="G234" s="19"/>
      <c r="H234" s="19"/>
      <c r="I234" s="19"/>
      <c r="J234" s="19"/>
      <c r="K234" s="19"/>
      <c r="L234" s="19"/>
      <c r="M234" s="19"/>
      <c r="N234" s="19"/>
      <c r="O234" s="19"/>
      <c r="P234" s="19"/>
      <c r="Q234" s="19"/>
      <c r="R234" s="19"/>
      <c r="S234" s="19"/>
      <c r="T234" s="19"/>
      <c r="U234" s="19"/>
      <c r="V234" s="19"/>
    </row>
    <row r="235" spans="1:22" s="5" customFormat="1">
      <c r="A235" s="19"/>
      <c r="B235" s="19"/>
      <c r="C235" s="19"/>
      <c r="D235" s="19"/>
      <c r="E235" s="19"/>
      <c r="F235" s="19"/>
      <c r="G235" s="19"/>
      <c r="H235" s="19"/>
      <c r="I235" s="19"/>
      <c r="J235" s="19"/>
      <c r="K235" s="19"/>
      <c r="L235" s="19"/>
      <c r="M235" s="19"/>
      <c r="N235" s="19"/>
      <c r="O235" s="19"/>
      <c r="P235" s="19"/>
      <c r="Q235" s="19"/>
      <c r="R235" s="19"/>
      <c r="S235" s="19"/>
      <c r="T235" s="19"/>
      <c r="U235" s="19"/>
      <c r="V235" s="19"/>
    </row>
    <row r="236" spans="1:22" s="5" customFormat="1">
      <c r="A236" s="19"/>
      <c r="B236" s="19"/>
      <c r="C236" s="19"/>
      <c r="D236" s="19"/>
      <c r="E236" s="19"/>
      <c r="F236" s="19"/>
      <c r="G236" s="19"/>
      <c r="H236" s="19"/>
      <c r="I236" s="19"/>
      <c r="J236" s="19"/>
      <c r="K236" s="19"/>
      <c r="L236" s="19"/>
      <c r="M236" s="19"/>
      <c r="N236" s="19"/>
      <c r="O236" s="19"/>
      <c r="P236" s="19"/>
      <c r="Q236" s="19"/>
      <c r="R236" s="19"/>
      <c r="S236" s="19"/>
      <c r="T236" s="19"/>
      <c r="U236" s="19"/>
      <c r="V236" s="19"/>
    </row>
    <row r="237" spans="1:22" s="5" customFormat="1">
      <c r="A237" s="19"/>
      <c r="B237" s="19"/>
      <c r="C237" s="19"/>
      <c r="D237" s="19"/>
      <c r="E237" s="19"/>
      <c r="F237" s="19"/>
      <c r="G237" s="19"/>
      <c r="H237" s="19"/>
      <c r="I237" s="19"/>
      <c r="J237" s="19"/>
      <c r="K237" s="19"/>
      <c r="L237" s="19"/>
      <c r="M237" s="19"/>
      <c r="N237" s="19"/>
      <c r="O237" s="19"/>
      <c r="P237" s="19"/>
      <c r="Q237" s="19"/>
      <c r="R237" s="19"/>
      <c r="S237" s="19"/>
      <c r="T237" s="19"/>
      <c r="U237" s="19"/>
      <c r="V237" s="19"/>
    </row>
    <row r="238" spans="1:22" s="5" customFormat="1">
      <c r="A238" s="19"/>
      <c r="B238" s="19"/>
      <c r="C238" s="19"/>
      <c r="D238" s="19"/>
      <c r="E238" s="19"/>
      <c r="F238" s="19"/>
      <c r="G238" s="19"/>
      <c r="H238" s="19"/>
      <c r="I238" s="19"/>
      <c r="J238" s="19"/>
      <c r="K238" s="19"/>
      <c r="L238" s="19"/>
      <c r="M238" s="19"/>
      <c r="N238" s="19"/>
      <c r="O238" s="19"/>
      <c r="P238" s="19"/>
      <c r="Q238" s="19"/>
      <c r="R238" s="19"/>
      <c r="S238" s="19"/>
      <c r="T238" s="19"/>
      <c r="U238" s="19"/>
      <c r="V238" s="19"/>
    </row>
    <row r="239" spans="1:22" s="5" customFormat="1">
      <c r="A239" s="19"/>
      <c r="B239" s="19"/>
      <c r="C239" s="19"/>
      <c r="D239" s="19"/>
      <c r="E239" s="19"/>
      <c r="F239" s="19"/>
      <c r="G239" s="19"/>
      <c r="H239" s="19"/>
      <c r="I239" s="19"/>
      <c r="J239" s="19"/>
      <c r="K239" s="19"/>
      <c r="L239" s="19"/>
      <c r="M239" s="19"/>
      <c r="N239" s="19"/>
      <c r="O239" s="19"/>
      <c r="P239" s="19"/>
      <c r="Q239" s="19"/>
      <c r="R239" s="19"/>
      <c r="S239" s="19"/>
      <c r="T239" s="19"/>
      <c r="U239" s="19"/>
      <c r="V239" s="19"/>
    </row>
    <row r="240" spans="1:22" s="5" customFormat="1">
      <c r="A240" s="19"/>
      <c r="B240" s="19"/>
      <c r="C240" s="19"/>
      <c r="D240" s="19"/>
      <c r="E240" s="19"/>
      <c r="F240" s="19"/>
      <c r="G240" s="19"/>
      <c r="H240" s="19"/>
      <c r="I240" s="19"/>
      <c r="J240" s="19"/>
      <c r="K240" s="19"/>
      <c r="L240" s="19"/>
      <c r="M240" s="19"/>
      <c r="N240" s="19"/>
      <c r="O240" s="19"/>
      <c r="P240" s="19"/>
      <c r="Q240" s="19"/>
      <c r="R240" s="19"/>
      <c r="S240" s="19"/>
      <c r="T240" s="19"/>
      <c r="U240" s="19"/>
      <c r="V240" s="19"/>
    </row>
    <row r="241" spans="1:22" s="5" customFormat="1">
      <c r="A241" s="19"/>
      <c r="B241" s="19"/>
      <c r="C241" s="19"/>
      <c r="D241" s="19"/>
      <c r="E241" s="19"/>
      <c r="F241" s="19"/>
      <c r="G241" s="19"/>
      <c r="H241" s="19"/>
      <c r="I241" s="19"/>
      <c r="J241" s="19"/>
      <c r="K241" s="19"/>
      <c r="L241" s="19"/>
      <c r="M241" s="19"/>
      <c r="N241" s="19"/>
      <c r="O241" s="19"/>
      <c r="P241" s="19"/>
      <c r="Q241" s="19"/>
      <c r="R241" s="19"/>
      <c r="S241" s="19"/>
      <c r="T241" s="19"/>
      <c r="U241" s="19"/>
      <c r="V241" s="19"/>
    </row>
    <row r="242" spans="1:22" s="5" customFormat="1">
      <c r="A242" s="19"/>
      <c r="B242" s="19"/>
      <c r="C242" s="19"/>
      <c r="D242" s="19"/>
      <c r="E242" s="19"/>
      <c r="F242" s="19"/>
      <c r="G242" s="19"/>
      <c r="H242" s="19"/>
      <c r="I242" s="19"/>
      <c r="J242" s="19"/>
      <c r="K242" s="19"/>
      <c r="L242" s="19"/>
      <c r="M242" s="19"/>
      <c r="N242" s="19"/>
      <c r="O242" s="19"/>
      <c r="P242" s="19"/>
      <c r="Q242" s="19"/>
      <c r="R242" s="19"/>
      <c r="S242" s="19"/>
      <c r="T242" s="19"/>
      <c r="U242" s="19"/>
      <c r="V242" s="19"/>
    </row>
    <row r="243" spans="1:22" s="5" customFormat="1">
      <c r="A243" s="19"/>
      <c r="B243" s="19"/>
      <c r="C243" s="19"/>
      <c r="D243" s="19"/>
      <c r="E243" s="19"/>
      <c r="F243" s="19"/>
      <c r="G243" s="19"/>
      <c r="H243" s="19"/>
      <c r="I243" s="19"/>
      <c r="J243" s="19"/>
      <c r="K243" s="19"/>
      <c r="L243" s="19"/>
      <c r="M243" s="19"/>
      <c r="N243" s="19"/>
      <c r="O243" s="19"/>
      <c r="P243" s="19"/>
      <c r="Q243" s="19"/>
      <c r="R243" s="19"/>
      <c r="S243" s="19"/>
      <c r="T243" s="19"/>
      <c r="U243" s="19"/>
      <c r="V243" s="19"/>
    </row>
    <row r="244" spans="1:22" s="5" customFormat="1">
      <c r="A244" s="19"/>
      <c r="B244" s="19"/>
      <c r="C244" s="19"/>
      <c r="D244" s="19"/>
      <c r="E244" s="19"/>
      <c r="F244" s="19"/>
      <c r="G244" s="19"/>
      <c r="H244" s="19"/>
      <c r="I244" s="19"/>
      <c r="J244" s="19"/>
      <c r="K244" s="19"/>
      <c r="L244" s="19"/>
      <c r="M244" s="19"/>
      <c r="N244" s="19"/>
      <c r="O244" s="19"/>
      <c r="P244" s="19"/>
      <c r="Q244" s="19"/>
      <c r="R244" s="19"/>
      <c r="S244" s="19"/>
      <c r="T244" s="19"/>
      <c r="U244" s="19"/>
      <c r="V244" s="19"/>
    </row>
    <row r="245" spans="1:22" s="5" customFormat="1">
      <c r="A245" s="19"/>
      <c r="B245" s="19"/>
      <c r="C245" s="19"/>
      <c r="D245" s="19"/>
      <c r="E245" s="19"/>
      <c r="F245" s="19"/>
      <c r="G245" s="19"/>
      <c r="H245" s="19"/>
      <c r="I245" s="19"/>
      <c r="J245" s="19"/>
      <c r="K245" s="19"/>
      <c r="L245" s="19"/>
      <c r="M245" s="19"/>
      <c r="N245" s="19"/>
      <c r="O245" s="19"/>
      <c r="P245" s="19"/>
      <c r="Q245" s="19"/>
      <c r="R245" s="19"/>
      <c r="S245" s="19"/>
      <c r="T245" s="19"/>
      <c r="U245" s="19"/>
      <c r="V245" s="19"/>
    </row>
    <row r="246" spans="1:22" s="5" customFormat="1">
      <c r="A246" s="19"/>
      <c r="B246" s="19"/>
      <c r="C246" s="19"/>
      <c r="D246" s="19"/>
      <c r="E246" s="19"/>
      <c r="F246" s="19"/>
      <c r="G246" s="19"/>
      <c r="H246" s="19"/>
      <c r="I246" s="19"/>
      <c r="J246" s="19"/>
      <c r="K246" s="19"/>
      <c r="L246" s="19"/>
      <c r="M246" s="19"/>
      <c r="N246" s="19"/>
      <c r="O246" s="19"/>
      <c r="P246" s="19"/>
      <c r="Q246" s="19"/>
      <c r="R246" s="19"/>
      <c r="S246" s="19"/>
      <c r="T246" s="19"/>
      <c r="U246" s="19"/>
      <c r="V246" s="19"/>
    </row>
    <row r="247" spans="1:22" s="5" customFormat="1">
      <c r="A247" s="19"/>
      <c r="B247" s="19"/>
      <c r="C247" s="19"/>
      <c r="D247" s="19"/>
      <c r="E247" s="19"/>
      <c r="F247" s="19"/>
      <c r="G247" s="19"/>
      <c r="H247" s="19"/>
      <c r="I247" s="19"/>
      <c r="J247" s="19"/>
      <c r="K247" s="19"/>
      <c r="L247" s="19"/>
      <c r="M247" s="19"/>
      <c r="N247" s="19"/>
      <c r="O247" s="19"/>
      <c r="P247" s="19"/>
      <c r="Q247" s="19"/>
      <c r="R247" s="19"/>
      <c r="S247" s="19"/>
      <c r="T247" s="19"/>
      <c r="U247" s="19"/>
      <c r="V247" s="19"/>
    </row>
    <row r="248" spans="1:22" s="5" customFormat="1">
      <c r="A248" s="19"/>
      <c r="B248" s="19"/>
      <c r="C248" s="19"/>
      <c r="D248" s="19"/>
      <c r="E248" s="19"/>
      <c r="F248" s="19"/>
      <c r="G248" s="19"/>
      <c r="H248" s="19"/>
      <c r="I248" s="19"/>
      <c r="J248" s="19"/>
      <c r="K248" s="19"/>
      <c r="L248" s="19"/>
      <c r="M248" s="19"/>
      <c r="N248" s="19"/>
      <c r="O248" s="19"/>
      <c r="P248" s="19"/>
      <c r="Q248" s="19"/>
      <c r="R248" s="19"/>
      <c r="S248" s="19"/>
      <c r="T248" s="19"/>
      <c r="U248" s="19"/>
      <c r="V248" s="19"/>
    </row>
    <row r="249" spans="1:22" s="5" customFormat="1">
      <c r="A249" s="19"/>
      <c r="B249" s="19"/>
      <c r="C249" s="19"/>
      <c r="D249" s="19"/>
      <c r="E249" s="19"/>
      <c r="F249" s="19"/>
      <c r="G249" s="19"/>
      <c r="H249" s="19"/>
      <c r="I249" s="19"/>
      <c r="J249" s="19"/>
      <c r="K249" s="19"/>
      <c r="L249" s="19"/>
      <c r="M249" s="19"/>
      <c r="N249" s="19"/>
      <c r="O249" s="19"/>
      <c r="P249" s="19"/>
      <c r="Q249" s="19"/>
      <c r="R249" s="19"/>
      <c r="S249" s="19"/>
      <c r="T249" s="19"/>
      <c r="U249" s="19"/>
      <c r="V249" s="19"/>
    </row>
    <row r="250" spans="1:22" s="5" customFormat="1">
      <c r="A250" s="19"/>
      <c r="B250" s="19"/>
      <c r="C250" s="19"/>
      <c r="D250" s="19"/>
      <c r="E250" s="19"/>
      <c r="F250" s="19"/>
      <c r="G250" s="19"/>
      <c r="H250" s="19"/>
      <c r="I250" s="19"/>
      <c r="J250" s="19"/>
      <c r="K250" s="19"/>
      <c r="L250" s="19"/>
      <c r="M250" s="19"/>
      <c r="N250" s="19"/>
      <c r="O250" s="19"/>
      <c r="P250" s="19"/>
      <c r="Q250" s="19"/>
      <c r="R250" s="19"/>
      <c r="S250" s="19"/>
      <c r="T250" s="19"/>
      <c r="U250" s="19"/>
      <c r="V250" s="19"/>
    </row>
    <row r="251" spans="1:22" s="5" customFormat="1">
      <c r="A251" s="19"/>
      <c r="B251" s="19"/>
      <c r="C251" s="19"/>
      <c r="D251" s="19"/>
      <c r="E251" s="19"/>
      <c r="F251" s="19"/>
      <c r="G251" s="19"/>
      <c r="H251" s="19"/>
      <c r="I251" s="19"/>
      <c r="J251" s="19"/>
      <c r="K251" s="19"/>
      <c r="L251" s="19"/>
      <c r="M251" s="19"/>
      <c r="N251" s="19"/>
      <c r="O251" s="19"/>
      <c r="P251" s="19"/>
      <c r="Q251" s="19"/>
      <c r="R251" s="19"/>
      <c r="S251" s="19"/>
      <c r="T251" s="19"/>
      <c r="U251" s="19"/>
      <c r="V251" s="19"/>
    </row>
    <row r="252" spans="1:22" s="5" customFormat="1">
      <c r="A252" s="19"/>
      <c r="B252" s="19"/>
      <c r="C252" s="19"/>
      <c r="D252" s="19"/>
      <c r="E252" s="19"/>
      <c r="F252" s="19"/>
      <c r="G252" s="19"/>
      <c r="H252" s="19"/>
      <c r="I252" s="19"/>
      <c r="J252" s="19"/>
      <c r="K252" s="19"/>
      <c r="L252" s="19"/>
      <c r="M252" s="19"/>
      <c r="N252" s="19"/>
      <c r="O252" s="19"/>
      <c r="P252" s="19"/>
      <c r="Q252" s="19"/>
      <c r="R252" s="19"/>
      <c r="S252" s="19"/>
      <c r="T252" s="19"/>
      <c r="U252" s="19"/>
      <c r="V252" s="19"/>
    </row>
    <row r="253" spans="1:22" s="5" customFormat="1">
      <c r="A253" s="19"/>
      <c r="B253" s="19"/>
      <c r="C253" s="19"/>
      <c r="D253" s="19"/>
      <c r="E253" s="19"/>
      <c r="F253" s="19"/>
      <c r="G253" s="19"/>
      <c r="H253" s="19"/>
      <c r="I253" s="19"/>
      <c r="J253" s="19"/>
      <c r="K253" s="19"/>
      <c r="L253" s="19"/>
      <c r="M253" s="19"/>
      <c r="N253" s="19"/>
      <c r="O253" s="19"/>
      <c r="P253" s="19"/>
      <c r="Q253" s="19"/>
      <c r="R253" s="19"/>
      <c r="S253" s="19"/>
      <c r="T253" s="19"/>
      <c r="U253" s="19"/>
      <c r="V253" s="19"/>
    </row>
    <row r="254" spans="1:22" s="5" customFormat="1">
      <c r="A254" s="19"/>
      <c r="B254" s="19"/>
      <c r="C254" s="19"/>
      <c r="D254" s="19"/>
      <c r="E254" s="19"/>
      <c r="F254" s="19"/>
      <c r="G254" s="19"/>
      <c r="H254" s="19"/>
      <c r="I254" s="19"/>
      <c r="J254" s="19"/>
      <c r="K254" s="19"/>
      <c r="L254" s="19"/>
      <c r="M254" s="19"/>
      <c r="N254" s="19"/>
      <c r="O254" s="19"/>
      <c r="P254" s="19"/>
      <c r="Q254" s="19"/>
      <c r="R254" s="19"/>
      <c r="S254" s="19"/>
      <c r="T254" s="19"/>
      <c r="U254" s="19"/>
      <c r="V254" s="19"/>
    </row>
    <row r="255" spans="1:22" s="5" customFormat="1">
      <c r="A255" s="19"/>
      <c r="B255" s="19"/>
      <c r="C255" s="19"/>
      <c r="D255" s="19"/>
      <c r="E255" s="19"/>
      <c r="F255" s="19"/>
      <c r="G255" s="19"/>
      <c r="H255" s="19"/>
      <c r="I255" s="19"/>
      <c r="J255" s="19"/>
      <c r="K255" s="19"/>
      <c r="L255" s="19"/>
      <c r="M255" s="19"/>
      <c r="N255" s="19"/>
      <c r="O255" s="19"/>
      <c r="P255" s="19"/>
      <c r="Q255" s="19"/>
      <c r="R255" s="19"/>
      <c r="S255" s="19"/>
      <c r="T255" s="19"/>
      <c r="U255" s="19"/>
      <c r="V255" s="19"/>
    </row>
    <row r="256" spans="1:22" s="5" customFormat="1">
      <c r="A256" s="19"/>
      <c r="B256" s="19"/>
      <c r="C256" s="19"/>
      <c r="D256" s="19"/>
      <c r="E256" s="19"/>
      <c r="F256" s="19"/>
      <c r="G256" s="19"/>
      <c r="H256" s="19"/>
      <c r="I256" s="19"/>
      <c r="J256" s="19"/>
      <c r="K256" s="19"/>
      <c r="L256" s="19"/>
      <c r="M256" s="19"/>
      <c r="N256" s="19"/>
      <c r="O256" s="19"/>
      <c r="P256" s="19"/>
      <c r="Q256" s="19"/>
      <c r="R256" s="19"/>
      <c r="S256" s="19"/>
      <c r="T256" s="19"/>
      <c r="U256" s="19"/>
      <c r="V256" s="19"/>
    </row>
    <row r="257" spans="1:22" s="5" customFormat="1">
      <c r="A257" s="19"/>
      <c r="B257" s="19"/>
      <c r="C257" s="19"/>
      <c r="D257" s="19"/>
      <c r="E257" s="19"/>
      <c r="F257" s="19"/>
      <c r="G257" s="19"/>
      <c r="H257" s="19"/>
      <c r="I257" s="19"/>
      <c r="J257" s="19"/>
      <c r="K257" s="19"/>
      <c r="L257" s="19"/>
      <c r="M257" s="19"/>
      <c r="N257" s="19"/>
      <c r="O257" s="19"/>
      <c r="P257" s="19"/>
      <c r="Q257" s="19"/>
      <c r="R257" s="19"/>
      <c r="S257" s="19"/>
      <c r="T257" s="19"/>
      <c r="U257" s="19"/>
      <c r="V257" s="19"/>
    </row>
    <row r="258" spans="1:22" s="5" customFormat="1">
      <c r="A258" s="19"/>
      <c r="B258" s="19"/>
      <c r="C258" s="19"/>
      <c r="D258" s="19"/>
      <c r="E258" s="19"/>
      <c r="F258" s="19"/>
      <c r="G258" s="19"/>
      <c r="H258" s="19"/>
      <c r="I258" s="19"/>
      <c r="J258" s="19"/>
      <c r="K258" s="19"/>
      <c r="L258" s="19"/>
      <c r="M258" s="19"/>
      <c r="N258" s="19"/>
      <c r="O258" s="19"/>
      <c r="P258" s="19"/>
      <c r="Q258" s="19"/>
      <c r="R258" s="19"/>
      <c r="S258" s="19"/>
      <c r="T258" s="19"/>
      <c r="U258" s="19"/>
      <c r="V258" s="19"/>
    </row>
    <row r="259" spans="1:22" s="5" customFormat="1">
      <c r="A259" s="19"/>
      <c r="B259" s="19"/>
      <c r="C259" s="19"/>
      <c r="D259" s="19"/>
      <c r="E259" s="19"/>
      <c r="F259" s="19"/>
      <c r="G259" s="19"/>
      <c r="H259" s="19"/>
      <c r="I259" s="19"/>
      <c r="J259" s="19"/>
      <c r="K259" s="19"/>
      <c r="L259" s="19"/>
      <c r="M259" s="19"/>
      <c r="N259" s="19"/>
      <c r="O259" s="19"/>
      <c r="P259" s="19"/>
      <c r="Q259" s="19"/>
      <c r="R259" s="19"/>
      <c r="S259" s="19"/>
      <c r="T259" s="19"/>
      <c r="U259" s="19"/>
      <c r="V259" s="19"/>
    </row>
    <row r="260" spans="1:22" s="5" customFormat="1">
      <c r="A260" s="19"/>
      <c r="B260" s="19"/>
      <c r="C260" s="19"/>
      <c r="D260" s="19"/>
      <c r="E260" s="19"/>
      <c r="F260" s="19"/>
      <c r="G260" s="19"/>
      <c r="H260" s="19"/>
      <c r="I260" s="19"/>
      <c r="J260" s="19"/>
      <c r="K260" s="19"/>
      <c r="L260" s="19"/>
      <c r="M260" s="19"/>
      <c r="N260" s="19"/>
      <c r="O260" s="19"/>
      <c r="P260" s="19"/>
      <c r="Q260" s="19"/>
      <c r="R260" s="19"/>
      <c r="S260" s="19"/>
      <c r="T260" s="19"/>
      <c r="U260" s="19"/>
      <c r="V260" s="19"/>
    </row>
    <row r="261" spans="1:22" s="5" customFormat="1">
      <c r="A261" s="19"/>
      <c r="B261" s="19"/>
      <c r="C261" s="19"/>
      <c r="D261" s="19"/>
      <c r="E261" s="19"/>
      <c r="F261" s="19"/>
      <c r="G261" s="19"/>
      <c r="H261" s="19"/>
      <c r="I261" s="19"/>
      <c r="J261" s="19"/>
      <c r="K261" s="19"/>
      <c r="L261" s="19"/>
      <c r="M261" s="19"/>
      <c r="N261" s="19"/>
      <c r="O261" s="19"/>
      <c r="P261" s="19"/>
      <c r="Q261" s="19"/>
      <c r="R261" s="19"/>
      <c r="S261" s="19"/>
      <c r="T261" s="19"/>
      <c r="U261" s="19"/>
      <c r="V261" s="19"/>
    </row>
    <row r="262" spans="1:22" s="5" customFormat="1">
      <c r="A262" s="19"/>
      <c r="B262" s="19"/>
      <c r="C262" s="19"/>
      <c r="D262" s="19"/>
      <c r="E262" s="19"/>
      <c r="F262" s="19"/>
      <c r="G262" s="19"/>
      <c r="H262" s="19"/>
      <c r="I262" s="19"/>
      <c r="J262" s="19"/>
      <c r="K262" s="19"/>
      <c r="L262" s="19"/>
      <c r="M262" s="19"/>
      <c r="N262" s="19"/>
      <c r="O262" s="19"/>
      <c r="P262" s="19"/>
      <c r="Q262" s="19"/>
      <c r="R262" s="19"/>
      <c r="S262" s="19"/>
      <c r="T262" s="19"/>
      <c r="U262" s="19"/>
      <c r="V262" s="19"/>
    </row>
    <row r="263" spans="1:22" s="5" customFormat="1">
      <c r="A263" s="19"/>
      <c r="B263" s="19"/>
      <c r="C263" s="19"/>
      <c r="D263" s="19"/>
      <c r="E263" s="19"/>
      <c r="F263" s="19"/>
      <c r="G263" s="19"/>
      <c r="H263" s="19"/>
      <c r="I263" s="19"/>
      <c r="J263" s="19"/>
      <c r="K263" s="19"/>
      <c r="L263" s="19"/>
      <c r="M263" s="19"/>
      <c r="N263" s="19"/>
      <c r="O263" s="19"/>
      <c r="P263" s="19"/>
      <c r="Q263" s="19"/>
      <c r="R263" s="19"/>
      <c r="S263" s="19"/>
      <c r="T263" s="19"/>
      <c r="U263" s="19"/>
      <c r="V263" s="19"/>
    </row>
    <row r="264" spans="1:22" s="5" customFormat="1">
      <c r="A264" s="19"/>
      <c r="B264" s="19"/>
      <c r="C264" s="19"/>
      <c r="D264" s="19"/>
      <c r="E264" s="19"/>
      <c r="F264" s="19"/>
      <c r="G264" s="19"/>
      <c r="H264" s="19"/>
      <c r="I264" s="19"/>
      <c r="J264" s="19"/>
      <c r="K264" s="19"/>
      <c r="L264" s="19"/>
      <c r="M264" s="19"/>
      <c r="N264" s="19"/>
      <c r="O264" s="19"/>
      <c r="P264" s="19"/>
      <c r="Q264" s="19"/>
      <c r="R264" s="19"/>
      <c r="S264" s="19"/>
      <c r="T264" s="19"/>
      <c r="U264" s="19"/>
      <c r="V264" s="19"/>
    </row>
    <row r="265" spans="1:22" s="5" customFormat="1">
      <c r="A265" s="19"/>
      <c r="B265" s="19"/>
      <c r="C265" s="19"/>
      <c r="D265" s="19"/>
      <c r="E265" s="19"/>
      <c r="F265" s="19"/>
      <c r="G265" s="19"/>
      <c r="H265" s="19"/>
      <c r="I265" s="19"/>
      <c r="J265" s="19"/>
      <c r="K265" s="19"/>
      <c r="L265" s="19"/>
      <c r="M265" s="19"/>
      <c r="N265" s="19"/>
      <c r="O265" s="19"/>
      <c r="P265" s="19"/>
      <c r="Q265" s="19"/>
      <c r="R265" s="19"/>
      <c r="S265" s="19"/>
      <c r="T265" s="19"/>
      <c r="U265" s="19"/>
      <c r="V265" s="19"/>
    </row>
    <row r="266" spans="1:22" s="5" customFormat="1">
      <c r="A266" s="19"/>
      <c r="B266" s="19"/>
      <c r="C266" s="19"/>
      <c r="D266" s="19"/>
      <c r="E266" s="19"/>
      <c r="F266" s="19"/>
      <c r="G266" s="19"/>
      <c r="H266" s="19"/>
      <c r="I266" s="19"/>
      <c r="J266" s="19"/>
      <c r="K266" s="19"/>
      <c r="L266" s="19"/>
      <c r="M266" s="19"/>
      <c r="N266" s="19"/>
      <c r="O266" s="19"/>
      <c r="P266" s="19"/>
      <c r="Q266" s="19"/>
      <c r="R266" s="19"/>
      <c r="S266" s="19"/>
      <c r="T266" s="19"/>
      <c r="U266" s="19"/>
      <c r="V266" s="19"/>
    </row>
    <row r="267" spans="1:22" s="5" customFormat="1">
      <c r="A267" s="19"/>
      <c r="B267" s="19"/>
      <c r="C267" s="19"/>
      <c r="D267" s="19"/>
      <c r="E267" s="19"/>
      <c r="F267" s="19"/>
      <c r="G267" s="19"/>
      <c r="H267" s="19"/>
      <c r="I267" s="19"/>
      <c r="J267" s="19"/>
      <c r="K267" s="19"/>
      <c r="L267" s="19"/>
      <c r="M267" s="19"/>
      <c r="N267" s="19"/>
      <c r="O267" s="19"/>
      <c r="P267" s="19"/>
      <c r="Q267" s="19"/>
      <c r="R267" s="19"/>
      <c r="S267" s="19"/>
      <c r="T267" s="19"/>
      <c r="U267" s="19"/>
      <c r="V267" s="19"/>
    </row>
    <row r="268" spans="1:22" s="5" customFormat="1">
      <c r="A268" s="19"/>
      <c r="B268" s="19"/>
      <c r="C268" s="19"/>
      <c r="D268" s="19"/>
      <c r="E268" s="19"/>
      <c r="F268" s="19"/>
      <c r="G268" s="19"/>
      <c r="H268" s="19"/>
      <c r="I268" s="19"/>
      <c r="J268" s="19"/>
      <c r="K268" s="19"/>
      <c r="L268" s="19"/>
      <c r="M268" s="19"/>
      <c r="N268" s="19"/>
      <c r="O268" s="19"/>
      <c r="P268" s="19"/>
      <c r="Q268" s="19"/>
      <c r="R268" s="19"/>
      <c r="S268" s="19"/>
      <c r="T268" s="19"/>
      <c r="U268" s="19"/>
      <c r="V268" s="19"/>
    </row>
    <row r="269" spans="1:22" s="5" customFormat="1">
      <c r="A269" s="19"/>
      <c r="B269" s="19"/>
      <c r="C269" s="19"/>
      <c r="D269" s="19"/>
      <c r="E269" s="19"/>
      <c r="F269" s="19"/>
      <c r="G269" s="19"/>
      <c r="H269" s="19"/>
      <c r="I269" s="19"/>
      <c r="J269" s="19"/>
      <c r="K269" s="19"/>
      <c r="L269" s="19"/>
      <c r="M269" s="19"/>
      <c r="N269" s="19"/>
      <c r="O269" s="19"/>
      <c r="P269" s="19"/>
      <c r="Q269" s="19"/>
      <c r="R269" s="19"/>
      <c r="S269" s="19"/>
      <c r="T269" s="19"/>
      <c r="U269" s="19"/>
      <c r="V269" s="19"/>
    </row>
    <row r="270" spans="1:22" s="5" customFormat="1">
      <c r="A270" s="19"/>
      <c r="B270" s="19"/>
      <c r="C270" s="19"/>
      <c r="D270" s="19"/>
      <c r="E270" s="19"/>
      <c r="F270" s="19"/>
      <c r="G270" s="19"/>
      <c r="H270" s="19"/>
      <c r="I270" s="19"/>
      <c r="J270" s="19"/>
      <c r="K270" s="19"/>
      <c r="L270" s="19"/>
      <c r="M270" s="19"/>
      <c r="N270" s="19"/>
      <c r="O270" s="19"/>
      <c r="P270" s="19"/>
      <c r="Q270" s="19"/>
      <c r="R270" s="19"/>
      <c r="S270" s="19"/>
      <c r="T270" s="19"/>
      <c r="U270" s="19"/>
      <c r="V270" s="19"/>
    </row>
    <row r="271" spans="1:22" s="5" customFormat="1">
      <c r="A271" s="19"/>
      <c r="B271" s="19"/>
      <c r="C271" s="19"/>
      <c r="D271" s="19"/>
      <c r="E271" s="19"/>
      <c r="F271" s="19"/>
      <c r="G271" s="19"/>
      <c r="H271" s="19"/>
      <c r="I271" s="19"/>
      <c r="J271" s="19"/>
      <c r="K271" s="19"/>
      <c r="L271" s="19"/>
      <c r="M271" s="19"/>
      <c r="N271" s="19"/>
      <c r="O271" s="19"/>
      <c r="P271" s="19"/>
      <c r="Q271" s="19"/>
      <c r="R271" s="19"/>
      <c r="S271" s="19"/>
      <c r="T271" s="19"/>
      <c r="U271" s="19"/>
      <c r="V271" s="19"/>
    </row>
    <row r="272" spans="1:22" s="5" customFormat="1">
      <c r="A272" s="19"/>
      <c r="B272" s="19"/>
      <c r="C272" s="19"/>
      <c r="D272" s="19"/>
      <c r="E272" s="19"/>
      <c r="F272" s="19"/>
      <c r="G272" s="19"/>
      <c r="H272" s="19"/>
      <c r="I272" s="19"/>
      <c r="J272" s="19"/>
      <c r="K272" s="19"/>
      <c r="L272" s="19"/>
      <c r="M272" s="19"/>
      <c r="N272" s="19"/>
      <c r="O272" s="19"/>
      <c r="P272" s="19"/>
      <c r="Q272" s="19"/>
      <c r="R272" s="19"/>
      <c r="S272" s="19"/>
      <c r="T272" s="19"/>
      <c r="U272" s="19"/>
      <c r="V272" s="19"/>
    </row>
    <row r="273" spans="1:22" s="5" customFormat="1">
      <c r="A273" s="19"/>
      <c r="B273" s="19"/>
      <c r="C273" s="19"/>
      <c r="D273" s="19"/>
      <c r="E273" s="19"/>
      <c r="F273" s="19"/>
      <c r="G273" s="19"/>
      <c r="H273" s="19"/>
      <c r="I273" s="19"/>
      <c r="J273" s="19"/>
      <c r="K273" s="19"/>
      <c r="L273" s="19"/>
      <c r="M273" s="19"/>
      <c r="N273" s="19"/>
      <c r="O273" s="19"/>
      <c r="P273" s="19"/>
      <c r="Q273" s="19"/>
      <c r="R273" s="19"/>
      <c r="S273" s="19"/>
      <c r="T273" s="19"/>
      <c r="U273" s="19"/>
      <c r="V273" s="19"/>
    </row>
    <row r="274" spans="1:22" s="5" customFormat="1">
      <c r="A274" s="19"/>
      <c r="B274" s="19"/>
      <c r="C274" s="19"/>
      <c r="D274" s="19"/>
      <c r="E274" s="19"/>
      <c r="F274" s="19"/>
      <c r="G274" s="19"/>
      <c r="H274" s="19"/>
      <c r="I274" s="19"/>
      <c r="J274" s="19"/>
      <c r="K274" s="19"/>
      <c r="L274" s="19"/>
      <c r="M274" s="19"/>
      <c r="N274" s="19"/>
      <c r="O274" s="19"/>
      <c r="P274" s="19"/>
      <c r="Q274" s="19"/>
      <c r="R274" s="19"/>
      <c r="S274" s="19"/>
      <c r="T274" s="19"/>
      <c r="U274" s="19"/>
      <c r="V274" s="19"/>
    </row>
    <row r="275" spans="1:22" s="5" customFormat="1">
      <c r="A275" s="19"/>
      <c r="B275" s="19"/>
      <c r="C275" s="19"/>
      <c r="D275" s="19"/>
      <c r="E275" s="19"/>
      <c r="F275" s="19"/>
      <c r="G275" s="19"/>
      <c r="H275" s="19"/>
      <c r="I275" s="19"/>
      <c r="J275" s="19"/>
      <c r="K275" s="19"/>
      <c r="L275" s="19"/>
      <c r="M275" s="19"/>
      <c r="N275" s="19"/>
      <c r="O275" s="19"/>
      <c r="P275" s="19"/>
      <c r="Q275" s="19"/>
      <c r="R275" s="19"/>
      <c r="S275" s="19"/>
      <c r="T275" s="19"/>
      <c r="U275" s="19"/>
      <c r="V275" s="19"/>
    </row>
    <row r="276" spans="1:22" s="5" customFormat="1">
      <c r="A276" s="19"/>
      <c r="B276" s="19"/>
      <c r="C276" s="19"/>
      <c r="D276" s="19"/>
      <c r="E276" s="19"/>
      <c r="F276" s="19"/>
      <c r="G276" s="19"/>
      <c r="H276" s="19"/>
      <c r="I276" s="19"/>
      <c r="J276" s="19"/>
      <c r="K276" s="19"/>
      <c r="L276" s="19"/>
      <c r="M276" s="19"/>
      <c r="N276" s="19"/>
      <c r="O276" s="19"/>
      <c r="P276" s="19"/>
      <c r="Q276" s="19"/>
      <c r="R276" s="19"/>
      <c r="S276" s="19"/>
      <c r="T276" s="19"/>
      <c r="U276" s="19"/>
      <c r="V276" s="19"/>
    </row>
    <row r="277" spans="1:22" s="5" customFormat="1">
      <c r="A277" s="19"/>
      <c r="B277" s="19"/>
      <c r="C277" s="19"/>
      <c r="D277" s="19"/>
      <c r="E277" s="19"/>
      <c r="F277" s="19"/>
      <c r="G277" s="19"/>
      <c r="H277" s="19"/>
      <c r="I277" s="19"/>
      <c r="J277" s="19"/>
      <c r="K277" s="19"/>
      <c r="L277" s="19"/>
      <c r="M277" s="19"/>
      <c r="N277" s="19"/>
      <c r="O277" s="19"/>
      <c r="P277" s="19"/>
      <c r="Q277" s="19"/>
      <c r="R277" s="19"/>
      <c r="S277" s="19"/>
      <c r="T277" s="19"/>
      <c r="U277" s="19"/>
      <c r="V277" s="19"/>
    </row>
    <row r="278" spans="1:22" s="5" customFormat="1">
      <c r="A278" s="19"/>
      <c r="B278" s="19"/>
      <c r="C278" s="19"/>
      <c r="D278" s="19"/>
      <c r="E278" s="19"/>
      <c r="F278" s="19"/>
      <c r="G278" s="19"/>
      <c r="H278" s="19"/>
      <c r="I278" s="19"/>
      <c r="J278" s="19"/>
      <c r="K278" s="19"/>
      <c r="L278" s="19"/>
      <c r="M278" s="19"/>
      <c r="N278" s="19"/>
      <c r="O278" s="19"/>
      <c r="P278" s="19"/>
      <c r="Q278" s="19"/>
      <c r="R278" s="19"/>
      <c r="S278" s="19"/>
      <c r="T278" s="19"/>
      <c r="U278" s="19"/>
      <c r="V278" s="19"/>
    </row>
    <row r="279" spans="1:22" s="5" customFormat="1">
      <c r="A279" s="19"/>
      <c r="B279" s="19"/>
      <c r="C279" s="19"/>
      <c r="D279" s="19"/>
      <c r="E279" s="19"/>
      <c r="F279" s="19"/>
      <c r="G279" s="19"/>
      <c r="H279" s="19"/>
      <c r="I279" s="19"/>
      <c r="J279" s="19"/>
      <c r="K279" s="19"/>
      <c r="L279" s="19"/>
      <c r="M279" s="19"/>
      <c r="N279" s="19"/>
      <c r="O279" s="19"/>
      <c r="P279" s="19"/>
      <c r="Q279" s="19"/>
      <c r="R279" s="19"/>
      <c r="S279" s="19"/>
      <c r="T279" s="19"/>
      <c r="U279" s="19"/>
      <c r="V279" s="19"/>
    </row>
    <row r="280" spans="1:22" s="5" customFormat="1">
      <c r="A280" s="19"/>
      <c r="B280" s="19"/>
      <c r="C280" s="19"/>
      <c r="D280" s="19"/>
      <c r="E280" s="19"/>
      <c r="F280" s="19"/>
      <c r="G280" s="19"/>
      <c r="H280" s="19"/>
      <c r="I280" s="19"/>
      <c r="J280" s="19"/>
      <c r="K280" s="19"/>
      <c r="L280" s="19"/>
      <c r="M280" s="19"/>
      <c r="N280" s="19"/>
      <c r="O280" s="19"/>
      <c r="P280" s="19"/>
      <c r="Q280" s="19"/>
      <c r="R280" s="19"/>
      <c r="S280" s="19"/>
      <c r="T280" s="19"/>
      <c r="U280" s="19"/>
      <c r="V280" s="19"/>
    </row>
    <row r="281" spans="1:22" s="5" customFormat="1">
      <c r="A281" s="19"/>
      <c r="B281" s="19"/>
      <c r="C281" s="19"/>
      <c r="D281" s="19"/>
      <c r="E281" s="19"/>
      <c r="F281" s="19"/>
      <c r="G281" s="19"/>
      <c r="H281" s="19"/>
      <c r="I281" s="19"/>
      <c r="J281" s="19"/>
      <c r="K281" s="19"/>
      <c r="L281" s="19"/>
      <c r="M281" s="19"/>
      <c r="N281" s="19"/>
      <c r="O281" s="19"/>
      <c r="P281" s="19"/>
      <c r="Q281" s="19"/>
      <c r="R281" s="19"/>
      <c r="S281" s="19"/>
      <c r="T281" s="19"/>
      <c r="U281" s="19"/>
      <c r="V281" s="19"/>
    </row>
    <row r="282" spans="1:22" s="5" customFormat="1">
      <c r="A282" s="19"/>
      <c r="B282" s="19"/>
      <c r="C282" s="19"/>
      <c r="D282" s="19"/>
      <c r="E282" s="19"/>
      <c r="F282" s="19"/>
      <c r="G282" s="19"/>
      <c r="H282" s="19"/>
      <c r="I282" s="19"/>
      <c r="J282" s="19"/>
      <c r="K282" s="19"/>
      <c r="L282" s="19"/>
      <c r="M282" s="19"/>
      <c r="N282" s="19"/>
      <c r="O282" s="19"/>
      <c r="P282" s="19"/>
      <c r="Q282" s="19"/>
      <c r="R282" s="19"/>
      <c r="S282" s="19"/>
      <c r="T282" s="19"/>
      <c r="U282" s="19"/>
      <c r="V282" s="19"/>
    </row>
    <row r="283" spans="1:22" s="5" customFormat="1">
      <c r="A283" s="19"/>
      <c r="B283" s="19"/>
      <c r="C283" s="19"/>
      <c r="D283" s="19"/>
      <c r="E283" s="19"/>
      <c r="F283" s="19"/>
      <c r="G283" s="19"/>
      <c r="H283" s="19"/>
      <c r="I283" s="19"/>
      <c r="J283" s="19"/>
      <c r="K283" s="19"/>
      <c r="L283" s="19"/>
      <c r="M283" s="19"/>
      <c r="N283" s="19"/>
      <c r="O283" s="19"/>
      <c r="P283" s="19"/>
      <c r="Q283" s="19"/>
      <c r="R283" s="19"/>
      <c r="S283" s="19"/>
      <c r="T283" s="19"/>
      <c r="U283" s="19"/>
      <c r="V283" s="19"/>
    </row>
    <row r="284" spans="1:22" s="5" customFormat="1">
      <c r="A284" s="19"/>
      <c r="B284" s="19"/>
      <c r="C284" s="19"/>
      <c r="D284" s="19"/>
      <c r="E284" s="19"/>
      <c r="F284" s="19"/>
      <c r="G284" s="19"/>
      <c r="H284" s="19"/>
      <c r="I284" s="19"/>
      <c r="J284" s="19"/>
      <c r="K284" s="19"/>
      <c r="L284" s="19"/>
      <c r="M284" s="19"/>
      <c r="N284" s="19"/>
      <c r="O284" s="19"/>
      <c r="P284" s="19"/>
      <c r="Q284" s="19"/>
      <c r="R284" s="19"/>
      <c r="S284" s="19"/>
      <c r="T284" s="19"/>
      <c r="U284" s="19"/>
      <c r="V284" s="19"/>
    </row>
    <row r="285" spans="1:22">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58"/>
  <sheetViews>
    <sheetView zoomScale="80" zoomScaleNormal="80" workbookViewId="0">
      <pane ySplit="1" topLeftCell="A2" activePane="bottomLeft" state="frozen"/>
      <selection activeCell="G1" sqref="G1"/>
      <selection pane="bottomLeft" activeCell="E35" sqref="E35"/>
    </sheetView>
  </sheetViews>
  <sheetFormatPr baseColWidth="10" defaultColWidth="9.140625" defaultRowHeight="15"/>
  <cols>
    <col min="1" max="1" width="54.42578125" customWidth="1"/>
    <col min="5" max="5" width="13.5703125" style="1" bestFit="1" customWidth="1"/>
    <col min="6" max="7" width="9.140625" style="1"/>
    <col min="10" max="10" width="24.140625" customWidth="1"/>
    <col min="12" max="12" width="9.140625" style="1"/>
    <col min="18" max="18" width="9.140625" style="1"/>
    <col min="19" max="19" width="13.5703125" style="1" bestFit="1" customWidth="1"/>
    <col min="20" max="20" width="10.5703125" style="1" bestFit="1" customWidth="1"/>
    <col min="21" max="21" width="18.85546875" style="1" bestFit="1" customWidth="1"/>
    <col min="22" max="22" width="17.140625" customWidth="1"/>
  </cols>
  <sheetData>
    <row r="1" spans="1:22">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c r="H2" s="19">
        <f>COUNTIF(J:J,A2)</f>
        <v>2</v>
      </c>
      <c r="I2" s="19"/>
      <c r="J2" s="6" t="s">
        <v>1796</v>
      </c>
      <c r="K2" s="19"/>
      <c r="L2" s="19"/>
      <c r="M2" s="19"/>
      <c r="N2" s="19"/>
      <c r="O2" s="19" t="s">
        <v>2299</v>
      </c>
      <c r="P2" s="19"/>
      <c r="Q2" s="19" t="s">
        <v>10699</v>
      </c>
      <c r="R2" s="19"/>
      <c r="S2" s="34">
        <v>41827</v>
      </c>
      <c r="T2" s="34"/>
      <c r="U2" s="34">
        <v>42277</v>
      </c>
      <c r="V2" s="19"/>
    </row>
    <row r="3" spans="1:22" s="5" customFormat="1">
      <c r="A3" s="4">
        <v>1</v>
      </c>
      <c r="B3" s="19" t="s">
        <v>67</v>
      </c>
      <c r="C3" s="19"/>
      <c r="D3" s="19" t="s">
        <v>2299</v>
      </c>
      <c r="E3" s="34">
        <v>41827</v>
      </c>
      <c r="F3" s="19"/>
      <c r="G3" s="19"/>
      <c r="H3" s="19">
        <f t="shared" ref="H3:H36" si="0">COUNTIF(J:J,A3)</f>
        <v>2</v>
      </c>
      <c r="I3" s="19"/>
      <c r="J3" s="7" t="s">
        <v>130</v>
      </c>
      <c r="K3" s="19" t="str">
        <f>VLOOKUP(J3,A:B,2,FALSE)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4">
        <v>2</v>
      </c>
      <c r="B4" s="19" t="s">
        <v>68</v>
      </c>
      <c r="C4" s="19"/>
      <c r="D4" s="19" t="s">
        <v>2299</v>
      </c>
      <c r="E4" s="34">
        <v>41827</v>
      </c>
      <c r="F4" s="19"/>
      <c r="G4" s="19"/>
      <c r="H4" s="19">
        <f t="shared" si="0"/>
        <v>2</v>
      </c>
      <c r="I4" s="19"/>
      <c r="J4" s="8">
        <v>1</v>
      </c>
      <c r="K4" s="19" t="str">
        <f t="shared" ref="K4:K48" si="1">VLOOKUP(J4,A:B,2,FALSE)</f>
        <v>x1</v>
      </c>
      <c r="L4" s="19">
        <f t="shared" ref="L4:L32" si="2">J4</f>
        <v>1</v>
      </c>
      <c r="M4" s="19"/>
      <c r="N4" s="19" t="s">
        <v>359</v>
      </c>
      <c r="O4" s="19"/>
      <c r="P4" s="19"/>
      <c r="Q4" s="19"/>
      <c r="R4" s="19"/>
      <c r="S4" s="34">
        <f t="shared" ref="S4:S48" si="3">VLOOKUP(J4,A:G,5,FALSE)</f>
        <v>41827</v>
      </c>
      <c r="T4" s="34" t="str">
        <f t="shared" ref="T4:T41" si="4">IF(VLOOKUP(J4,A:G,6,FALSE)=0,"",VLOOKUP(J4,A:G,6,FALSE))</f>
        <v/>
      </c>
      <c r="U4" s="34" t="str">
        <f t="shared" ref="U4:U41" si="5">IF(VLOOKUP(J4,A:G,7,FALSE)=0,"",VLOOKUP(J4,A:G,7,FALSE))</f>
        <v/>
      </c>
      <c r="V4" s="19"/>
    </row>
    <row r="5" spans="1:22" s="5" customFormat="1">
      <c r="A5" s="4">
        <v>3</v>
      </c>
      <c r="B5" s="19" t="s">
        <v>69</v>
      </c>
      <c r="C5" s="19"/>
      <c r="D5" s="19" t="s">
        <v>2299</v>
      </c>
      <c r="E5" s="34">
        <v>41827</v>
      </c>
      <c r="F5" s="19"/>
      <c r="G5" s="19"/>
      <c r="H5" s="19">
        <f t="shared" si="0"/>
        <v>2</v>
      </c>
      <c r="I5" s="19"/>
      <c r="J5" s="8">
        <v>2</v>
      </c>
      <c r="K5" s="19" t="str">
        <f t="shared" si="1"/>
        <v>x2</v>
      </c>
      <c r="L5" s="19">
        <f t="shared" si="2"/>
        <v>2</v>
      </c>
      <c r="M5" s="19"/>
      <c r="N5" s="19" t="s">
        <v>359</v>
      </c>
      <c r="O5" s="19"/>
      <c r="P5" s="19"/>
      <c r="Q5" s="19"/>
      <c r="R5" s="19"/>
      <c r="S5" s="34">
        <f t="shared" si="3"/>
        <v>41827</v>
      </c>
      <c r="T5" s="34" t="str">
        <f t="shared" si="4"/>
        <v/>
      </c>
      <c r="U5" s="34" t="str">
        <f t="shared" si="5"/>
        <v/>
      </c>
      <c r="V5" s="19"/>
    </row>
    <row r="6" spans="1:22" s="5" customFormat="1">
      <c r="A6" s="4">
        <v>4</v>
      </c>
      <c r="B6" s="19" t="s">
        <v>70</v>
      </c>
      <c r="C6" s="19"/>
      <c r="D6" s="19" t="s">
        <v>2299</v>
      </c>
      <c r="E6" s="34">
        <v>41827</v>
      </c>
      <c r="F6" s="19"/>
      <c r="G6" s="19"/>
      <c r="H6" s="19">
        <f t="shared" si="0"/>
        <v>2</v>
      </c>
      <c r="I6" s="19"/>
      <c r="J6" s="8">
        <v>3</v>
      </c>
      <c r="K6" s="19" t="str">
        <f t="shared" si="1"/>
        <v>x3</v>
      </c>
      <c r="L6" s="19">
        <f t="shared" si="2"/>
        <v>3</v>
      </c>
      <c r="M6" s="19"/>
      <c r="N6" s="19" t="s">
        <v>359</v>
      </c>
      <c r="O6" s="19"/>
      <c r="P6" s="19"/>
      <c r="Q6" s="19"/>
      <c r="R6" s="19"/>
      <c r="S6" s="34">
        <f t="shared" si="3"/>
        <v>41827</v>
      </c>
      <c r="T6" s="34" t="str">
        <f t="shared" si="4"/>
        <v/>
      </c>
      <c r="U6" s="34" t="str">
        <f t="shared" si="5"/>
        <v/>
      </c>
      <c r="V6" s="19"/>
    </row>
    <row r="7" spans="1:22" s="5" customFormat="1">
      <c r="A7" s="4">
        <v>5</v>
      </c>
      <c r="B7" s="19" t="s">
        <v>71</v>
      </c>
      <c r="C7" s="19"/>
      <c r="D7" s="19" t="s">
        <v>2299</v>
      </c>
      <c r="E7" s="34">
        <v>41827</v>
      </c>
      <c r="F7" s="19"/>
      <c r="G7" s="19"/>
      <c r="H7" s="19">
        <f t="shared" si="0"/>
        <v>2</v>
      </c>
      <c r="I7" s="19"/>
      <c r="J7" s="8">
        <v>4</v>
      </c>
      <c r="K7" s="19" t="str">
        <f t="shared" si="1"/>
        <v>x4</v>
      </c>
      <c r="L7" s="19">
        <f t="shared" si="2"/>
        <v>4</v>
      </c>
      <c r="M7" s="19"/>
      <c r="N7" s="19" t="s">
        <v>359</v>
      </c>
      <c r="O7" s="19"/>
      <c r="P7" s="19"/>
      <c r="Q7" s="19"/>
      <c r="R7" s="19"/>
      <c r="S7" s="34">
        <f t="shared" si="3"/>
        <v>41827</v>
      </c>
      <c r="T7" s="34" t="str">
        <f t="shared" si="4"/>
        <v/>
      </c>
      <c r="U7" s="34" t="str">
        <f t="shared" si="5"/>
        <v/>
      </c>
      <c r="V7" s="19"/>
    </row>
    <row r="8" spans="1:22" s="5" customFormat="1">
      <c r="A8" s="4">
        <v>6</v>
      </c>
      <c r="B8" s="19" t="s">
        <v>72</v>
      </c>
      <c r="C8" s="19"/>
      <c r="D8" s="19" t="s">
        <v>2299</v>
      </c>
      <c r="E8" s="34">
        <v>41827</v>
      </c>
      <c r="F8" s="19"/>
      <c r="G8" s="19"/>
      <c r="H8" s="19">
        <f t="shared" si="0"/>
        <v>2</v>
      </c>
      <c r="I8" s="19"/>
      <c r="J8" s="8">
        <v>5</v>
      </c>
      <c r="K8" s="19" t="str">
        <f t="shared" si="1"/>
        <v>x5</v>
      </c>
      <c r="L8" s="19">
        <f t="shared" si="2"/>
        <v>5</v>
      </c>
      <c r="M8" s="19"/>
      <c r="N8" s="19" t="s">
        <v>359</v>
      </c>
      <c r="O8" s="19"/>
      <c r="P8" s="19"/>
      <c r="Q8" s="19"/>
      <c r="R8" s="19"/>
      <c r="S8" s="34">
        <f t="shared" si="3"/>
        <v>41827</v>
      </c>
      <c r="T8" s="34" t="str">
        <f t="shared" si="4"/>
        <v/>
      </c>
      <c r="U8" s="34" t="str">
        <f t="shared" si="5"/>
        <v/>
      </c>
      <c r="V8" s="19"/>
    </row>
    <row r="9" spans="1:22" s="5" customFormat="1">
      <c r="A9" s="4">
        <v>7</v>
      </c>
      <c r="B9" s="19" t="s">
        <v>73</v>
      </c>
      <c r="C9" s="19"/>
      <c r="D9" s="19" t="s">
        <v>2299</v>
      </c>
      <c r="E9" s="34">
        <v>41827</v>
      </c>
      <c r="F9" s="19"/>
      <c r="G9" s="19"/>
      <c r="H9" s="19">
        <f t="shared" si="0"/>
        <v>2</v>
      </c>
      <c r="I9" s="19"/>
      <c r="J9" s="8">
        <v>6</v>
      </c>
      <c r="K9" s="19" t="str">
        <f t="shared" si="1"/>
        <v>x6</v>
      </c>
      <c r="L9" s="19">
        <f t="shared" si="2"/>
        <v>6</v>
      </c>
      <c r="M9" s="19"/>
      <c r="N9" s="19" t="s">
        <v>359</v>
      </c>
      <c r="O9" s="19"/>
      <c r="P9" s="19"/>
      <c r="Q9" s="19"/>
      <c r="R9" s="19"/>
      <c r="S9" s="34">
        <f t="shared" si="3"/>
        <v>41827</v>
      </c>
      <c r="T9" s="34" t="str">
        <f t="shared" si="4"/>
        <v/>
      </c>
      <c r="U9" s="34" t="str">
        <f t="shared" si="5"/>
        <v/>
      </c>
      <c r="V9" s="19"/>
    </row>
    <row r="10" spans="1:22" s="5" customFormat="1">
      <c r="A10" s="4">
        <v>8</v>
      </c>
      <c r="B10" s="19" t="s">
        <v>74</v>
      </c>
      <c r="C10" s="19"/>
      <c r="D10" s="19" t="s">
        <v>2299</v>
      </c>
      <c r="E10" s="34">
        <v>41827</v>
      </c>
      <c r="F10" s="19"/>
      <c r="G10" s="19"/>
      <c r="H10" s="19">
        <f t="shared" si="0"/>
        <v>1</v>
      </c>
      <c r="I10" s="19"/>
      <c r="J10" s="8">
        <v>7</v>
      </c>
      <c r="K10" s="19" t="str">
        <f t="shared" si="1"/>
        <v>x7</v>
      </c>
      <c r="L10" s="19">
        <f t="shared" si="2"/>
        <v>7</v>
      </c>
      <c r="M10" s="19"/>
      <c r="N10" s="19" t="s">
        <v>359</v>
      </c>
      <c r="O10" s="19"/>
      <c r="P10" s="19"/>
      <c r="Q10" s="19"/>
      <c r="R10" s="19"/>
      <c r="S10" s="34">
        <f t="shared" si="3"/>
        <v>41827</v>
      </c>
      <c r="T10" s="34" t="str">
        <f t="shared" si="4"/>
        <v/>
      </c>
      <c r="U10" s="34" t="str">
        <f t="shared" si="5"/>
        <v/>
      </c>
      <c r="V10" s="19"/>
    </row>
    <row r="11" spans="1:22" s="5" customFormat="1">
      <c r="A11" s="4">
        <v>9</v>
      </c>
      <c r="B11" s="19" t="s">
        <v>75</v>
      </c>
      <c r="C11" s="19"/>
      <c r="D11" s="19" t="s">
        <v>2299</v>
      </c>
      <c r="E11" s="34">
        <v>41827</v>
      </c>
      <c r="F11" s="19"/>
      <c r="G11" s="19"/>
      <c r="H11" s="19">
        <f t="shared" si="0"/>
        <v>1</v>
      </c>
      <c r="I11" s="19"/>
      <c r="J11" s="8">
        <v>8</v>
      </c>
      <c r="K11" s="19" t="str">
        <f t="shared" si="1"/>
        <v>x8</v>
      </c>
      <c r="L11" s="19">
        <f t="shared" si="2"/>
        <v>8</v>
      </c>
      <c r="M11" s="19"/>
      <c r="N11" s="19" t="s">
        <v>359</v>
      </c>
      <c r="O11" s="19"/>
      <c r="P11" s="19"/>
      <c r="Q11" s="19"/>
      <c r="R11" s="19"/>
      <c r="S11" s="34">
        <f t="shared" si="3"/>
        <v>41827</v>
      </c>
      <c r="T11" s="34" t="str">
        <f t="shared" si="4"/>
        <v/>
      </c>
      <c r="U11" s="34" t="str">
        <f t="shared" si="5"/>
        <v/>
      </c>
      <c r="V11" s="19"/>
    </row>
    <row r="12" spans="1:22" s="5" customFormat="1">
      <c r="A12" s="4">
        <v>10</v>
      </c>
      <c r="B12" s="19" t="s">
        <v>76</v>
      </c>
      <c r="C12" s="19"/>
      <c r="D12" s="19" t="s">
        <v>2299</v>
      </c>
      <c r="E12" s="34">
        <v>41827</v>
      </c>
      <c r="F12" s="19"/>
      <c r="G12" s="19"/>
      <c r="H12" s="19">
        <f t="shared" si="0"/>
        <v>1</v>
      </c>
      <c r="I12" s="19"/>
      <c r="J12" s="8">
        <v>9</v>
      </c>
      <c r="K12" s="19" t="str">
        <f t="shared" si="1"/>
        <v>x9</v>
      </c>
      <c r="L12" s="19">
        <f t="shared" si="2"/>
        <v>9</v>
      </c>
      <c r="M12" s="19"/>
      <c r="N12" s="19" t="s">
        <v>359</v>
      </c>
      <c r="O12" s="19"/>
      <c r="P12" s="19"/>
      <c r="Q12" s="19"/>
      <c r="R12" s="19"/>
      <c r="S12" s="34">
        <f t="shared" si="3"/>
        <v>41827</v>
      </c>
      <c r="T12" s="34" t="str">
        <f t="shared" si="4"/>
        <v/>
      </c>
      <c r="U12" s="34" t="str">
        <f t="shared" si="5"/>
        <v/>
      </c>
      <c r="V12" s="19"/>
    </row>
    <row r="13" spans="1:22" s="5" customFormat="1">
      <c r="A13" s="4">
        <v>11</v>
      </c>
      <c r="B13" s="19" t="s">
        <v>77</v>
      </c>
      <c r="C13" s="19"/>
      <c r="D13" s="19" t="s">
        <v>2299</v>
      </c>
      <c r="E13" s="34">
        <v>41827</v>
      </c>
      <c r="F13" s="19"/>
      <c r="G13" s="19"/>
      <c r="H13" s="19">
        <f t="shared" si="0"/>
        <v>1</v>
      </c>
      <c r="I13" s="19"/>
      <c r="J13" s="8">
        <v>10</v>
      </c>
      <c r="K13" s="19" t="str">
        <f t="shared" si="1"/>
        <v>x10</v>
      </c>
      <c r="L13" s="19">
        <f t="shared" si="2"/>
        <v>10</v>
      </c>
      <c r="M13" s="19"/>
      <c r="N13" s="19" t="s">
        <v>359</v>
      </c>
      <c r="O13" s="19"/>
      <c r="P13" s="19"/>
      <c r="Q13" s="19"/>
      <c r="R13" s="19"/>
      <c r="S13" s="34">
        <f t="shared" si="3"/>
        <v>41827</v>
      </c>
      <c r="T13" s="34" t="str">
        <f t="shared" si="4"/>
        <v/>
      </c>
      <c r="U13" s="34" t="str">
        <f t="shared" si="5"/>
        <v/>
      </c>
      <c r="V13" s="19"/>
    </row>
    <row r="14" spans="1:22" s="5" customFormat="1">
      <c r="A14" s="4">
        <v>12</v>
      </c>
      <c r="B14" s="19" t="s">
        <v>78</v>
      </c>
      <c r="C14" s="19"/>
      <c r="D14" s="19" t="s">
        <v>2299</v>
      </c>
      <c r="E14" s="34">
        <v>41827</v>
      </c>
      <c r="F14" s="19"/>
      <c r="G14" s="19"/>
      <c r="H14" s="19">
        <f t="shared" si="0"/>
        <v>1</v>
      </c>
      <c r="I14" s="19"/>
      <c r="J14" s="8">
        <v>11</v>
      </c>
      <c r="K14" s="19" t="str">
        <f t="shared" si="1"/>
        <v>x11</v>
      </c>
      <c r="L14" s="19">
        <f t="shared" si="2"/>
        <v>11</v>
      </c>
      <c r="M14" s="19"/>
      <c r="N14" s="19" t="s">
        <v>359</v>
      </c>
      <c r="O14" s="19"/>
      <c r="P14" s="19"/>
      <c r="Q14" s="19"/>
      <c r="R14" s="19"/>
      <c r="S14" s="34">
        <f t="shared" si="3"/>
        <v>41827</v>
      </c>
      <c r="T14" s="34" t="str">
        <f t="shared" si="4"/>
        <v/>
      </c>
      <c r="U14" s="34" t="str">
        <f t="shared" si="5"/>
        <v/>
      </c>
      <c r="V14" s="19"/>
    </row>
    <row r="15" spans="1:22" s="5" customFormat="1">
      <c r="A15" s="4">
        <v>13</v>
      </c>
      <c r="B15" s="19" t="s">
        <v>79</v>
      </c>
      <c r="C15" s="19"/>
      <c r="D15" s="19" t="s">
        <v>2299</v>
      </c>
      <c r="E15" s="34">
        <v>41827</v>
      </c>
      <c r="F15" s="19"/>
      <c r="G15" s="19"/>
      <c r="H15" s="19">
        <f t="shared" si="0"/>
        <v>1</v>
      </c>
      <c r="I15" s="19"/>
      <c r="J15" s="8">
        <v>12</v>
      </c>
      <c r="K15" s="19" t="str">
        <f t="shared" si="1"/>
        <v>x12</v>
      </c>
      <c r="L15" s="19">
        <f t="shared" si="2"/>
        <v>12</v>
      </c>
      <c r="M15" s="19"/>
      <c r="N15" s="19" t="s">
        <v>359</v>
      </c>
      <c r="O15" s="19"/>
      <c r="P15" s="19"/>
      <c r="Q15" s="19"/>
      <c r="R15" s="19"/>
      <c r="S15" s="34">
        <f t="shared" si="3"/>
        <v>41827</v>
      </c>
      <c r="T15" s="34" t="str">
        <f t="shared" si="4"/>
        <v/>
      </c>
      <c r="U15" s="34" t="str">
        <f t="shared" si="5"/>
        <v/>
      </c>
      <c r="V15" s="19"/>
    </row>
    <row r="16" spans="1:22" s="5" customFormat="1">
      <c r="A16" s="4">
        <v>14</v>
      </c>
      <c r="B16" s="19" t="s">
        <v>80</v>
      </c>
      <c r="C16" s="19"/>
      <c r="D16" s="19" t="s">
        <v>2299</v>
      </c>
      <c r="E16" s="34">
        <v>41827</v>
      </c>
      <c r="F16" s="19"/>
      <c r="G16" s="19"/>
      <c r="H16" s="19">
        <f t="shared" si="0"/>
        <v>1</v>
      </c>
      <c r="I16" s="19"/>
      <c r="J16" s="8">
        <v>13</v>
      </c>
      <c r="K16" s="19" t="str">
        <f t="shared" si="1"/>
        <v>x13</v>
      </c>
      <c r="L16" s="19">
        <f t="shared" si="2"/>
        <v>13</v>
      </c>
      <c r="M16" s="19"/>
      <c r="N16" s="19" t="s">
        <v>359</v>
      </c>
      <c r="O16" s="19"/>
      <c r="P16" s="19"/>
      <c r="Q16" s="19"/>
      <c r="R16" s="19"/>
      <c r="S16" s="34">
        <f t="shared" si="3"/>
        <v>41827</v>
      </c>
      <c r="T16" s="34" t="str">
        <f t="shared" si="4"/>
        <v/>
      </c>
      <c r="U16" s="34" t="str">
        <f t="shared" si="5"/>
        <v/>
      </c>
      <c r="V16" s="19"/>
    </row>
    <row r="17" spans="1:22" s="5" customFormat="1">
      <c r="A17" s="4">
        <v>15</v>
      </c>
      <c r="B17" s="19" t="s">
        <v>81</v>
      </c>
      <c r="C17" s="19"/>
      <c r="D17" s="19" t="s">
        <v>2299</v>
      </c>
      <c r="E17" s="34">
        <v>41827</v>
      </c>
      <c r="F17" s="19"/>
      <c r="G17" s="19"/>
      <c r="H17" s="19">
        <f t="shared" si="0"/>
        <v>1</v>
      </c>
      <c r="I17" s="19"/>
      <c r="J17" s="8">
        <v>14</v>
      </c>
      <c r="K17" s="19" t="str">
        <f t="shared" si="1"/>
        <v>x14</v>
      </c>
      <c r="L17" s="19">
        <f t="shared" si="2"/>
        <v>14</v>
      </c>
      <c r="M17" s="19"/>
      <c r="N17" s="19" t="s">
        <v>359</v>
      </c>
      <c r="O17" s="19"/>
      <c r="P17" s="19"/>
      <c r="Q17" s="19"/>
      <c r="R17" s="19"/>
      <c r="S17" s="34">
        <f t="shared" si="3"/>
        <v>41827</v>
      </c>
      <c r="T17" s="34" t="str">
        <f t="shared" si="4"/>
        <v/>
      </c>
      <c r="U17" s="34" t="str">
        <f t="shared" si="5"/>
        <v/>
      </c>
      <c r="V17" s="19"/>
    </row>
    <row r="18" spans="1:22" s="5" customFormat="1">
      <c r="A18" s="4">
        <v>16</v>
      </c>
      <c r="B18" s="19" t="s">
        <v>82</v>
      </c>
      <c r="C18" s="19"/>
      <c r="D18" s="19" t="s">
        <v>2299</v>
      </c>
      <c r="E18" s="34">
        <v>41827</v>
      </c>
      <c r="F18" s="19"/>
      <c r="G18" s="19"/>
      <c r="H18" s="19">
        <f t="shared" si="0"/>
        <v>1</v>
      </c>
      <c r="I18" s="19"/>
      <c r="J18" s="8">
        <v>15</v>
      </c>
      <c r="K18" s="19" t="str">
        <f t="shared" si="1"/>
        <v>x15</v>
      </c>
      <c r="L18" s="19">
        <f t="shared" si="2"/>
        <v>15</v>
      </c>
      <c r="M18" s="19"/>
      <c r="N18" s="19" t="s">
        <v>359</v>
      </c>
      <c r="O18" s="19"/>
      <c r="P18" s="19"/>
      <c r="Q18" s="19"/>
      <c r="R18" s="19"/>
      <c r="S18" s="34">
        <f t="shared" si="3"/>
        <v>41827</v>
      </c>
      <c r="T18" s="34" t="str">
        <f t="shared" si="4"/>
        <v/>
      </c>
      <c r="U18" s="34" t="str">
        <f t="shared" si="5"/>
        <v/>
      </c>
      <c r="V18" s="19"/>
    </row>
    <row r="19" spans="1:22" s="5" customFormat="1">
      <c r="A19" s="4">
        <v>17</v>
      </c>
      <c r="B19" s="19" t="s">
        <v>83</v>
      </c>
      <c r="C19" s="19"/>
      <c r="D19" s="19" t="s">
        <v>2299</v>
      </c>
      <c r="E19" s="34">
        <v>41827</v>
      </c>
      <c r="F19" s="19"/>
      <c r="G19" s="19"/>
      <c r="H19" s="19">
        <f t="shared" si="0"/>
        <v>1</v>
      </c>
      <c r="I19" s="19"/>
      <c r="J19" s="8">
        <v>16</v>
      </c>
      <c r="K19" s="19" t="str">
        <f t="shared" si="1"/>
        <v>x16</v>
      </c>
      <c r="L19" s="19">
        <f t="shared" si="2"/>
        <v>16</v>
      </c>
      <c r="M19" s="19"/>
      <c r="N19" s="19" t="s">
        <v>359</v>
      </c>
      <c r="O19" s="19"/>
      <c r="P19" s="19"/>
      <c r="Q19" s="19"/>
      <c r="R19" s="19"/>
      <c r="S19" s="34">
        <f t="shared" si="3"/>
        <v>41827</v>
      </c>
      <c r="T19" s="34" t="str">
        <f t="shared" si="4"/>
        <v/>
      </c>
      <c r="U19" s="34" t="str">
        <f t="shared" si="5"/>
        <v/>
      </c>
      <c r="V19" s="19"/>
    </row>
    <row r="20" spans="1:22" s="5" customFormat="1">
      <c r="A20" s="4">
        <v>18</v>
      </c>
      <c r="B20" s="19" t="s">
        <v>84</v>
      </c>
      <c r="C20" s="19"/>
      <c r="D20" s="19" t="s">
        <v>2299</v>
      </c>
      <c r="E20" s="34">
        <v>41827</v>
      </c>
      <c r="F20" s="19"/>
      <c r="G20" s="19"/>
      <c r="H20" s="19">
        <f t="shared" si="0"/>
        <v>1</v>
      </c>
      <c r="I20" s="19"/>
      <c r="J20" s="8">
        <v>17</v>
      </c>
      <c r="K20" s="19" t="str">
        <f t="shared" si="1"/>
        <v>x17</v>
      </c>
      <c r="L20" s="19">
        <f t="shared" si="2"/>
        <v>17</v>
      </c>
      <c r="M20" s="19"/>
      <c r="N20" s="19" t="s">
        <v>359</v>
      </c>
      <c r="O20" s="19"/>
      <c r="P20" s="19"/>
      <c r="Q20" s="19"/>
      <c r="R20" s="19"/>
      <c r="S20" s="34">
        <f t="shared" si="3"/>
        <v>41827</v>
      </c>
      <c r="T20" s="34" t="str">
        <f t="shared" si="4"/>
        <v/>
      </c>
      <c r="U20" s="34" t="str">
        <f t="shared" si="5"/>
        <v/>
      </c>
      <c r="V20" s="19"/>
    </row>
    <row r="21" spans="1:22" s="5" customFormat="1">
      <c r="A21" s="4">
        <v>19</v>
      </c>
      <c r="B21" s="19" t="s">
        <v>85</v>
      </c>
      <c r="C21" s="19"/>
      <c r="D21" s="19" t="s">
        <v>2299</v>
      </c>
      <c r="E21" s="34">
        <v>41827</v>
      </c>
      <c r="F21" s="19"/>
      <c r="G21" s="19"/>
      <c r="H21" s="19">
        <f t="shared" si="0"/>
        <v>1</v>
      </c>
      <c r="I21" s="19"/>
      <c r="J21" s="8">
        <v>18</v>
      </c>
      <c r="K21" s="19" t="str">
        <f t="shared" si="1"/>
        <v>x18</v>
      </c>
      <c r="L21" s="19">
        <f t="shared" si="2"/>
        <v>18</v>
      </c>
      <c r="M21" s="19"/>
      <c r="N21" s="19" t="s">
        <v>359</v>
      </c>
      <c r="O21" s="19"/>
      <c r="P21" s="19"/>
      <c r="Q21" s="19"/>
      <c r="R21" s="19"/>
      <c r="S21" s="34">
        <f t="shared" si="3"/>
        <v>41827</v>
      </c>
      <c r="T21" s="34" t="str">
        <f t="shared" si="4"/>
        <v/>
      </c>
      <c r="U21" s="34" t="str">
        <f t="shared" si="5"/>
        <v/>
      </c>
      <c r="V21" s="19"/>
    </row>
    <row r="22" spans="1:22" s="5" customFormat="1">
      <c r="A22" s="4">
        <v>20</v>
      </c>
      <c r="B22" s="19" t="s">
        <v>86</v>
      </c>
      <c r="C22" s="19"/>
      <c r="D22" s="19" t="s">
        <v>2299</v>
      </c>
      <c r="E22" s="34">
        <v>41827</v>
      </c>
      <c r="F22" s="19"/>
      <c r="G22" s="19"/>
      <c r="H22" s="19">
        <f t="shared" si="0"/>
        <v>1</v>
      </c>
      <c r="I22" s="19"/>
      <c r="J22" s="8">
        <v>19</v>
      </c>
      <c r="K22" s="19" t="str">
        <f t="shared" si="1"/>
        <v>x19</v>
      </c>
      <c r="L22" s="19">
        <f t="shared" si="2"/>
        <v>19</v>
      </c>
      <c r="M22" s="19"/>
      <c r="N22" s="19" t="s">
        <v>359</v>
      </c>
      <c r="O22" s="19"/>
      <c r="P22" s="19"/>
      <c r="Q22" s="19"/>
      <c r="R22" s="19"/>
      <c r="S22" s="34">
        <f t="shared" si="3"/>
        <v>41827</v>
      </c>
      <c r="T22" s="34" t="str">
        <f t="shared" si="4"/>
        <v/>
      </c>
      <c r="U22" s="34" t="str">
        <f t="shared" si="5"/>
        <v/>
      </c>
      <c r="V22" s="19"/>
    </row>
    <row r="23" spans="1:22" s="5" customFormat="1">
      <c r="A23" s="4">
        <v>21</v>
      </c>
      <c r="B23" s="19" t="s">
        <v>87</v>
      </c>
      <c r="C23" s="19"/>
      <c r="D23" s="19" t="s">
        <v>2299</v>
      </c>
      <c r="E23" s="34">
        <v>41827</v>
      </c>
      <c r="F23" s="19"/>
      <c r="G23" s="19"/>
      <c r="H23" s="19">
        <f t="shared" si="0"/>
        <v>1</v>
      </c>
      <c r="I23" s="19"/>
      <c r="J23" s="8">
        <v>20</v>
      </c>
      <c r="K23" s="19" t="str">
        <f t="shared" si="1"/>
        <v>x20</v>
      </c>
      <c r="L23" s="19">
        <f t="shared" si="2"/>
        <v>20</v>
      </c>
      <c r="M23" s="19"/>
      <c r="N23" s="19" t="s">
        <v>359</v>
      </c>
      <c r="O23" s="19"/>
      <c r="P23" s="19"/>
      <c r="Q23" s="19"/>
      <c r="R23" s="19"/>
      <c r="S23" s="34">
        <f t="shared" si="3"/>
        <v>41827</v>
      </c>
      <c r="T23" s="34" t="str">
        <f t="shared" si="4"/>
        <v/>
      </c>
      <c r="U23" s="34" t="str">
        <f t="shared" si="5"/>
        <v/>
      </c>
      <c r="V23" s="19"/>
    </row>
    <row r="24" spans="1:22" s="5" customFormat="1">
      <c r="A24" s="4" t="s">
        <v>7488</v>
      </c>
      <c r="B24" s="19" t="s">
        <v>88</v>
      </c>
      <c r="C24" s="19"/>
      <c r="D24" s="19" t="s">
        <v>2299</v>
      </c>
      <c r="E24" s="34">
        <v>42277</v>
      </c>
      <c r="F24" s="19"/>
      <c r="G24" s="19"/>
      <c r="H24" s="19">
        <f t="shared" si="0"/>
        <v>1</v>
      </c>
      <c r="I24" s="19"/>
      <c r="J24" s="8">
        <v>21</v>
      </c>
      <c r="K24" s="19" t="str">
        <f t="shared" si="1"/>
        <v>x21</v>
      </c>
      <c r="L24" s="19">
        <f t="shared" si="2"/>
        <v>21</v>
      </c>
      <c r="M24" s="19"/>
      <c r="N24" s="19" t="s">
        <v>359</v>
      </c>
      <c r="O24" s="19"/>
      <c r="P24" s="19"/>
      <c r="Q24" s="19"/>
      <c r="R24" s="19"/>
      <c r="S24" s="34">
        <f t="shared" si="3"/>
        <v>41827</v>
      </c>
      <c r="T24" s="34" t="str">
        <f t="shared" si="4"/>
        <v/>
      </c>
      <c r="U24" s="34" t="str">
        <f t="shared" si="5"/>
        <v/>
      </c>
      <c r="V24" s="19"/>
    </row>
    <row r="25" spans="1:22" s="5" customFormat="1">
      <c r="A25" s="4" t="s">
        <v>7489</v>
      </c>
      <c r="B25" s="19" t="s">
        <v>89</v>
      </c>
      <c r="C25" s="19"/>
      <c r="D25" s="19" t="s">
        <v>2299</v>
      </c>
      <c r="E25" s="34">
        <v>42277</v>
      </c>
      <c r="F25" s="19"/>
      <c r="G25" s="19"/>
      <c r="H25" s="19">
        <f t="shared" si="0"/>
        <v>1</v>
      </c>
      <c r="I25" s="19"/>
      <c r="J25" s="6" t="s">
        <v>7495</v>
      </c>
      <c r="K25" s="19"/>
      <c r="L25" s="19"/>
      <c r="M25" s="19"/>
      <c r="N25" s="19"/>
      <c r="O25" s="19" t="s">
        <v>2299</v>
      </c>
      <c r="P25" s="19"/>
      <c r="Q25" s="19" t="s">
        <v>5056</v>
      </c>
      <c r="R25" s="19"/>
      <c r="S25" s="34">
        <v>41827</v>
      </c>
      <c r="T25" s="34">
        <v>42277</v>
      </c>
      <c r="U25" s="34"/>
      <c r="V25" s="19"/>
    </row>
    <row r="26" spans="1:22" s="5" customFormat="1">
      <c r="A26" s="4" t="s">
        <v>7490</v>
      </c>
      <c r="B26" s="19" t="s">
        <v>90</v>
      </c>
      <c r="C26" s="19"/>
      <c r="D26" s="19" t="s">
        <v>2299</v>
      </c>
      <c r="E26" s="34">
        <v>42277</v>
      </c>
      <c r="F26" s="19"/>
      <c r="G26" s="19"/>
      <c r="H26" s="19">
        <f t="shared" si="0"/>
        <v>1</v>
      </c>
      <c r="I26" s="19"/>
      <c r="J26" s="7">
        <v>1</v>
      </c>
      <c r="K26" s="19" t="str">
        <f t="shared" si="1"/>
        <v>x1</v>
      </c>
      <c r="L26" s="19">
        <f t="shared" si="2"/>
        <v>1</v>
      </c>
      <c r="M26" s="19"/>
      <c r="N26" s="19"/>
      <c r="O26" s="19"/>
      <c r="P26" s="19"/>
      <c r="Q26" s="19"/>
      <c r="R26" s="19"/>
      <c r="S26" s="34">
        <f t="shared" si="3"/>
        <v>41827</v>
      </c>
      <c r="T26" s="34" t="str">
        <f t="shared" si="4"/>
        <v/>
      </c>
      <c r="U26" s="34" t="str">
        <f t="shared" si="5"/>
        <v/>
      </c>
      <c r="V26" s="19"/>
    </row>
    <row r="27" spans="1:22" s="5" customFormat="1">
      <c r="A27" s="4" t="s">
        <v>7491</v>
      </c>
      <c r="B27" s="19" t="s">
        <v>91</v>
      </c>
      <c r="C27" s="19"/>
      <c r="D27" s="19" t="s">
        <v>2299</v>
      </c>
      <c r="E27" s="34">
        <v>42277</v>
      </c>
      <c r="F27" s="19"/>
      <c r="G27" s="19"/>
      <c r="H27" s="19">
        <f t="shared" si="0"/>
        <v>1</v>
      </c>
      <c r="I27" s="19"/>
      <c r="J27" s="7">
        <v>2</v>
      </c>
      <c r="K27" s="19" t="str">
        <f t="shared" si="1"/>
        <v>x2</v>
      </c>
      <c r="L27" s="19">
        <f t="shared" si="2"/>
        <v>2</v>
      </c>
      <c r="M27" s="19"/>
      <c r="N27" s="19"/>
      <c r="O27" s="19"/>
      <c r="P27" s="19"/>
      <c r="Q27" s="19"/>
      <c r="R27" s="19"/>
      <c r="S27" s="34">
        <f t="shared" si="3"/>
        <v>41827</v>
      </c>
      <c r="T27" s="34" t="str">
        <f t="shared" si="4"/>
        <v/>
      </c>
      <c r="U27" s="34" t="str">
        <f t="shared" si="5"/>
        <v/>
      </c>
      <c r="V27" s="19"/>
    </row>
    <row r="28" spans="1:22" s="5" customFormat="1">
      <c r="A28" s="4" t="s">
        <v>7492</v>
      </c>
      <c r="B28" s="19" t="s">
        <v>92</v>
      </c>
      <c r="C28" s="19"/>
      <c r="D28" s="19" t="s">
        <v>2299</v>
      </c>
      <c r="E28" s="34">
        <v>42277</v>
      </c>
      <c r="F28" s="19"/>
      <c r="G28" s="19"/>
      <c r="H28" s="19">
        <f t="shared" si="0"/>
        <v>1</v>
      </c>
      <c r="I28" s="19"/>
      <c r="J28" s="7">
        <v>3</v>
      </c>
      <c r="K28" s="19" t="str">
        <f t="shared" si="1"/>
        <v>x3</v>
      </c>
      <c r="L28" s="19">
        <f t="shared" si="2"/>
        <v>3</v>
      </c>
      <c r="M28" s="19"/>
      <c r="N28" s="19"/>
      <c r="O28" s="19"/>
      <c r="P28" s="19"/>
      <c r="Q28" s="19"/>
      <c r="R28" s="19"/>
      <c r="S28" s="34">
        <f t="shared" si="3"/>
        <v>41827</v>
      </c>
      <c r="T28" s="34" t="str">
        <f t="shared" si="4"/>
        <v/>
      </c>
      <c r="U28" s="34" t="str">
        <f t="shared" si="5"/>
        <v/>
      </c>
      <c r="V28" s="19"/>
    </row>
    <row r="29" spans="1:22" s="5" customFormat="1">
      <c r="A29" s="4" t="s">
        <v>7493</v>
      </c>
      <c r="B29" s="19" t="s">
        <v>93</v>
      </c>
      <c r="C29" s="19"/>
      <c r="D29" s="19" t="s">
        <v>2299</v>
      </c>
      <c r="E29" s="34">
        <v>42277</v>
      </c>
      <c r="F29" s="19"/>
      <c r="G29" s="19"/>
      <c r="H29" s="19">
        <f t="shared" si="0"/>
        <v>1</v>
      </c>
      <c r="I29" s="19"/>
      <c r="J29" s="7">
        <v>4</v>
      </c>
      <c r="K29" s="19" t="str">
        <f t="shared" si="1"/>
        <v>x4</v>
      </c>
      <c r="L29" s="19">
        <f t="shared" si="2"/>
        <v>4</v>
      </c>
      <c r="M29" s="19"/>
      <c r="N29" s="19"/>
      <c r="O29" s="19"/>
      <c r="P29" s="19"/>
      <c r="Q29" s="19"/>
      <c r="R29" s="19"/>
      <c r="S29" s="34">
        <f t="shared" si="3"/>
        <v>41827</v>
      </c>
      <c r="T29" s="34" t="str">
        <f t="shared" si="4"/>
        <v/>
      </c>
      <c r="U29" s="34" t="str">
        <f t="shared" si="5"/>
        <v/>
      </c>
      <c r="V29" s="19"/>
    </row>
    <row r="30" spans="1:22" s="5" customFormat="1">
      <c r="A30" s="4" t="s">
        <v>7494</v>
      </c>
      <c r="B30" s="19" t="s">
        <v>94</v>
      </c>
      <c r="C30" s="19"/>
      <c r="D30" s="19" t="s">
        <v>2299</v>
      </c>
      <c r="E30" s="34">
        <v>42277</v>
      </c>
      <c r="F30" s="19"/>
      <c r="G30" s="19"/>
      <c r="H30" s="19">
        <f t="shared" si="0"/>
        <v>1</v>
      </c>
      <c r="I30" s="19"/>
      <c r="J30" s="7">
        <v>5</v>
      </c>
      <c r="K30" s="19" t="str">
        <f t="shared" si="1"/>
        <v>x5</v>
      </c>
      <c r="L30" s="19">
        <f t="shared" si="2"/>
        <v>5</v>
      </c>
      <c r="M30" s="19"/>
      <c r="N30" s="19"/>
      <c r="O30" s="19"/>
      <c r="P30" s="19"/>
      <c r="Q30" s="19"/>
      <c r="R30" s="19"/>
      <c r="S30" s="34">
        <f t="shared" si="3"/>
        <v>41827</v>
      </c>
      <c r="T30" s="34" t="str">
        <f t="shared" si="4"/>
        <v/>
      </c>
      <c r="U30" s="34" t="str">
        <f t="shared" si="5"/>
        <v/>
      </c>
      <c r="V30" s="19"/>
    </row>
    <row r="31" spans="1:22" s="5" customFormat="1">
      <c r="A31" s="4" t="s">
        <v>7499</v>
      </c>
      <c r="B31" s="19" t="s">
        <v>95</v>
      </c>
      <c r="C31" s="19"/>
      <c r="D31" s="19" t="s">
        <v>2299</v>
      </c>
      <c r="E31" s="34">
        <v>42277</v>
      </c>
      <c r="F31" s="19"/>
      <c r="G31" s="19"/>
      <c r="H31" s="19">
        <f t="shared" si="0"/>
        <v>1</v>
      </c>
      <c r="I31" s="19"/>
      <c r="J31" s="7">
        <v>6</v>
      </c>
      <c r="K31" s="19" t="str">
        <f t="shared" si="1"/>
        <v>x6</v>
      </c>
      <c r="L31" s="19">
        <f t="shared" si="2"/>
        <v>6</v>
      </c>
      <c r="M31" s="19"/>
      <c r="N31" s="19"/>
      <c r="O31" s="19"/>
      <c r="P31" s="19"/>
      <c r="Q31" s="19"/>
      <c r="R31" s="19"/>
      <c r="S31" s="34">
        <f t="shared" si="3"/>
        <v>41827</v>
      </c>
      <c r="T31" s="34" t="str">
        <f t="shared" si="4"/>
        <v/>
      </c>
      <c r="U31" s="34" t="str">
        <f t="shared" si="5"/>
        <v/>
      </c>
      <c r="V31" s="19"/>
    </row>
    <row r="32" spans="1:22" s="5" customFormat="1">
      <c r="A32" s="99" t="s">
        <v>12752</v>
      </c>
      <c r="B32" s="99" t="s">
        <v>12732</v>
      </c>
      <c r="C32" s="99"/>
      <c r="D32" s="99" t="s">
        <v>2299</v>
      </c>
      <c r="E32" s="101">
        <v>43405</v>
      </c>
      <c r="F32" s="19"/>
      <c r="G32" s="19"/>
      <c r="H32" s="19">
        <f t="shared" si="0"/>
        <v>1</v>
      </c>
      <c r="I32" s="19"/>
      <c r="J32" s="7">
        <v>7</v>
      </c>
      <c r="K32" s="19" t="str">
        <f t="shared" si="1"/>
        <v>x7</v>
      </c>
      <c r="L32" s="19">
        <f t="shared" si="2"/>
        <v>7</v>
      </c>
      <c r="M32" s="19"/>
      <c r="N32" s="19"/>
      <c r="O32" s="19"/>
      <c r="P32" s="19"/>
      <c r="Q32" s="19"/>
      <c r="R32" s="19"/>
      <c r="S32" s="34">
        <f t="shared" si="3"/>
        <v>41827</v>
      </c>
      <c r="T32" s="34" t="str">
        <f t="shared" si="4"/>
        <v/>
      </c>
      <c r="U32" s="34" t="str">
        <f t="shared" si="5"/>
        <v/>
      </c>
      <c r="V32" s="19"/>
    </row>
    <row r="33" spans="1:22" s="5" customFormat="1">
      <c r="A33" s="99" t="s">
        <v>12753</v>
      </c>
      <c r="B33" s="99" t="s">
        <v>12734</v>
      </c>
      <c r="C33" s="99"/>
      <c r="D33" s="99" t="s">
        <v>2299</v>
      </c>
      <c r="E33" s="101">
        <v>43405</v>
      </c>
      <c r="F33" s="19"/>
      <c r="G33" s="19"/>
      <c r="H33" s="19">
        <f t="shared" si="0"/>
        <v>1</v>
      </c>
      <c r="I33" s="19"/>
      <c r="J33" s="6" t="s">
        <v>7496</v>
      </c>
      <c r="K33" s="19"/>
      <c r="L33" s="19"/>
      <c r="M33" s="19"/>
      <c r="N33" s="19"/>
      <c r="O33" s="19" t="s">
        <v>2299</v>
      </c>
      <c r="P33" s="19"/>
      <c r="Q33" s="19" t="s">
        <v>5056</v>
      </c>
      <c r="R33" s="19" t="s">
        <v>11003</v>
      </c>
      <c r="S33" s="34">
        <v>42277</v>
      </c>
      <c r="T33" s="34"/>
      <c r="U33" s="34"/>
      <c r="V33" s="19"/>
    </row>
    <row r="34" spans="1:22" s="5" customFormat="1">
      <c r="A34" s="99" t="s">
        <v>12754</v>
      </c>
      <c r="B34" s="99" t="s">
        <v>12736</v>
      </c>
      <c r="C34" s="99"/>
      <c r="D34" s="99" t="s">
        <v>2299</v>
      </c>
      <c r="E34" s="101">
        <v>43405</v>
      </c>
      <c r="F34" s="19"/>
      <c r="G34" s="19"/>
      <c r="H34" s="19">
        <f t="shared" si="0"/>
        <v>1</v>
      </c>
      <c r="I34" s="19"/>
      <c r="J34" s="7" t="s">
        <v>7488</v>
      </c>
      <c r="K34" s="19" t="str">
        <f t="shared" si="1"/>
        <v>x22</v>
      </c>
      <c r="L34" s="19" t="s">
        <v>10274</v>
      </c>
      <c r="M34" s="19"/>
      <c r="N34" s="19"/>
      <c r="O34" s="19"/>
      <c r="P34" s="19"/>
      <c r="Q34" s="19"/>
      <c r="R34" s="19"/>
      <c r="S34" s="34">
        <f t="shared" si="3"/>
        <v>42277</v>
      </c>
      <c r="T34" s="34" t="str">
        <f t="shared" si="4"/>
        <v/>
      </c>
      <c r="U34" s="34" t="str">
        <f t="shared" si="5"/>
        <v/>
      </c>
      <c r="V34" s="19"/>
    </row>
    <row r="35" spans="1:22" s="5" customFormat="1">
      <c r="A35" s="99" t="s">
        <v>12755</v>
      </c>
      <c r="B35" s="99" t="s">
        <v>12738</v>
      </c>
      <c r="C35" s="99"/>
      <c r="D35" s="99" t="s">
        <v>2299</v>
      </c>
      <c r="E35" s="101">
        <v>43405</v>
      </c>
      <c r="F35" s="19"/>
      <c r="G35" s="19"/>
      <c r="H35" s="19">
        <f t="shared" si="0"/>
        <v>1</v>
      </c>
      <c r="I35" s="19"/>
      <c r="J35" s="7" t="s">
        <v>7489</v>
      </c>
      <c r="K35" s="19" t="str">
        <f t="shared" si="1"/>
        <v>x23</v>
      </c>
      <c r="L35" s="19" t="s">
        <v>10275</v>
      </c>
      <c r="M35" s="19"/>
      <c r="N35" s="19"/>
      <c r="O35" s="19"/>
      <c r="P35" s="19"/>
      <c r="Q35" s="19"/>
      <c r="R35" s="19"/>
      <c r="S35" s="34">
        <f t="shared" si="3"/>
        <v>42277</v>
      </c>
      <c r="T35" s="34" t="str">
        <f t="shared" si="4"/>
        <v/>
      </c>
      <c r="U35" s="34" t="str">
        <f t="shared" si="5"/>
        <v/>
      </c>
      <c r="V35" s="19"/>
    </row>
    <row r="36" spans="1:22" s="5" customFormat="1">
      <c r="A36" s="99" t="s">
        <v>12756</v>
      </c>
      <c r="B36" s="99" t="s">
        <v>12740</v>
      </c>
      <c r="C36" s="99"/>
      <c r="D36" s="99" t="s">
        <v>2299</v>
      </c>
      <c r="E36" s="101">
        <v>43405</v>
      </c>
      <c r="F36" s="19"/>
      <c r="G36" s="19"/>
      <c r="H36" s="19">
        <f t="shared" si="0"/>
        <v>1</v>
      </c>
      <c r="I36" s="19"/>
      <c r="J36" s="7" t="s">
        <v>7490</v>
      </c>
      <c r="K36" s="19" t="str">
        <f t="shared" si="1"/>
        <v>x24</v>
      </c>
      <c r="L36" s="19" t="s">
        <v>10276</v>
      </c>
      <c r="M36" s="19"/>
      <c r="N36" s="19"/>
      <c r="O36" s="19"/>
      <c r="P36" s="19"/>
      <c r="Q36" s="19"/>
      <c r="R36" s="19"/>
      <c r="S36" s="34">
        <f t="shared" si="3"/>
        <v>42277</v>
      </c>
      <c r="T36" s="34" t="str">
        <f t="shared" si="4"/>
        <v/>
      </c>
      <c r="U36" s="34" t="str">
        <f t="shared" si="5"/>
        <v/>
      </c>
      <c r="V36" s="19"/>
    </row>
    <row r="37" spans="1:22" s="5" customFormat="1">
      <c r="A37" s="19"/>
      <c r="B37" s="19"/>
      <c r="C37" s="19"/>
      <c r="D37" s="19"/>
      <c r="E37" s="19"/>
      <c r="F37" s="19"/>
      <c r="G37" s="19"/>
      <c r="H37" s="19"/>
      <c r="I37" s="19"/>
      <c r="J37" s="7" t="s">
        <v>7491</v>
      </c>
      <c r="K37" s="19" t="str">
        <f t="shared" si="1"/>
        <v>x25</v>
      </c>
      <c r="L37" s="19" t="s">
        <v>10277</v>
      </c>
      <c r="M37" s="19"/>
      <c r="N37" s="19"/>
      <c r="O37" s="19"/>
      <c r="P37" s="19"/>
      <c r="Q37" s="19"/>
      <c r="R37" s="19"/>
      <c r="S37" s="34">
        <f t="shared" si="3"/>
        <v>42277</v>
      </c>
      <c r="T37" s="34" t="str">
        <f t="shared" si="4"/>
        <v/>
      </c>
      <c r="U37" s="34" t="str">
        <f t="shared" si="5"/>
        <v/>
      </c>
      <c r="V37" s="19"/>
    </row>
    <row r="38" spans="1:22" s="5" customFormat="1">
      <c r="A38" s="19"/>
      <c r="B38" s="19"/>
      <c r="C38" s="19"/>
      <c r="D38" s="19"/>
      <c r="E38" s="19"/>
      <c r="F38" s="19"/>
      <c r="G38" s="19"/>
      <c r="H38" s="19"/>
      <c r="I38" s="19"/>
      <c r="J38" s="7" t="s">
        <v>7492</v>
      </c>
      <c r="K38" s="19" t="str">
        <f t="shared" si="1"/>
        <v>x26</v>
      </c>
      <c r="L38" s="19" t="s">
        <v>10278</v>
      </c>
      <c r="M38" s="19"/>
      <c r="N38" s="19"/>
      <c r="O38" s="19"/>
      <c r="P38" s="19"/>
      <c r="Q38" s="19"/>
      <c r="R38" s="19"/>
      <c r="S38" s="34">
        <f t="shared" si="3"/>
        <v>42277</v>
      </c>
      <c r="T38" s="34" t="str">
        <f t="shared" si="4"/>
        <v/>
      </c>
      <c r="U38" s="34" t="str">
        <f t="shared" si="5"/>
        <v/>
      </c>
      <c r="V38" s="19"/>
    </row>
    <row r="39" spans="1:22" s="5" customFormat="1">
      <c r="A39" s="19"/>
      <c r="B39" s="19"/>
      <c r="C39" s="19"/>
      <c r="D39" s="19"/>
      <c r="E39" s="19"/>
      <c r="F39" s="19"/>
      <c r="G39" s="19"/>
      <c r="H39" s="19"/>
      <c r="I39" s="19"/>
      <c r="J39" s="7" t="s">
        <v>7493</v>
      </c>
      <c r="K39" s="19" t="str">
        <f t="shared" si="1"/>
        <v>x27</v>
      </c>
      <c r="L39" s="19" t="s">
        <v>10279</v>
      </c>
      <c r="M39" s="19"/>
      <c r="N39" s="19"/>
      <c r="O39" s="19"/>
      <c r="P39" s="19"/>
      <c r="Q39" s="19"/>
      <c r="R39" s="19"/>
      <c r="S39" s="34">
        <f t="shared" si="3"/>
        <v>42277</v>
      </c>
      <c r="T39" s="34" t="str">
        <f t="shared" si="4"/>
        <v/>
      </c>
      <c r="U39" s="34" t="str">
        <f t="shared" si="5"/>
        <v/>
      </c>
      <c r="V39" s="19"/>
    </row>
    <row r="40" spans="1:22" s="5" customFormat="1">
      <c r="A40" s="19"/>
      <c r="B40" s="19"/>
      <c r="C40" s="19"/>
      <c r="D40" s="19"/>
      <c r="E40" s="19"/>
      <c r="F40" s="19"/>
      <c r="G40" s="19"/>
      <c r="H40" s="19"/>
      <c r="I40" s="19"/>
      <c r="J40" s="7" t="s">
        <v>7494</v>
      </c>
      <c r="K40" s="19" t="str">
        <f t="shared" si="1"/>
        <v>x28</v>
      </c>
      <c r="L40" s="19" t="s">
        <v>10280</v>
      </c>
      <c r="M40" s="19"/>
      <c r="N40" s="19"/>
      <c r="O40" s="19"/>
      <c r="P40" s="19"/>
      <c r="Q40" s="19"/>
      <c r="R40" s="19"/>
      <c r="S40" s="34">
        <f t="shared" si="3"/>
        <v>42277</v>
      </c>
      <c r="T40" s="34" t="str">
        <f t="shared" si="4"/>
        <v/>
      </c>
      <c r="U40" s="34" t="str">
        <f t="shared" si="5"/>
        <v/>
      </c>
      <c r="V40" s="19"/>
    </row>
    <row r="41" spans="1:22" s="5" customFormat="1">
      <c r="A41" s="19"/>
      <c r="B41" s="19"/>
      <c r="C41" s="19"/>
      <c r="D41" s="19"/>
      <c r="E41" s="19"/>
      <c r="F41" s="19"/>
      <c r="G41" s="19"/>
      <c r="H41" s="19"/>
      <c r="I41" s="19"/>
      <c r="J41" s="7" t="s">
        <v>7499</v>
      </c>
      <c r="K41" s="19" t="str">
        <f t="shared" si="1"/>
        <v>x29</v>
      </c>
      <c r="L41" s="19" t="s">
        <v>10281</v>
      </c>
      <c r="M41" s="19"/>
      <c r="N41" s="19"/>
      <c r="O41" s="19"/>
      <c r="P41" s="19"/>
      <c r="Q41" s="19"/>
      <c r="R41" s="19"/>
      <c r="S41" s="34">
        <f t="shared" si="3"/>
        <v>42277</v>
      </c>
      <c r="T41" s="34" t="str">
        <f t="shared" si="4"/>
        <v/>
      </c>
      <c r="U41" s="34" t="str">
        <f t="shared" si="5"/>
        <v/>
      </c>
      <c r="V41" s="19"/>
    </row>
    <row r="42" spans="1:22" s="5" customFormat="1">
      <c r="A42" s="19"/>
      <c r="B42" s="19"/>
      <c r="C42" s="19"/>
      <c r="D42" s="19"/>
      <c r="E42" s="19"/>
      <c r="F42" s="19"/>
      <c r="G42" s="19"/>
      <c r="H42" s="19"/>
      <c r="I42" s="19"/>
      <c r="J42" s="106" t="s">
        <v>12757</v>
      </c>
      <c r="K42" s="99"/>
      <c r="L42" s="99"/>
      <c r="M42" s="99"/>
      <c r="N42" s="99"/>
      <c r="O42" s="99" t="s">
        <v>2299</v>
      </c>
      <c r="P42" s="99"/>
      <c r="Q42" s="99" t="s">
        <v>1154</v>
      </c>
      <c r="R42" s="99" t="s">
        <v>12758</v>
      </c>
      <c r="S42" s="101">
        <v>43405</v>
      </c>
      <c r="T42" s="34"/>
      <c r="U42" s="34"/>
      <c r="V42" s="19"/>
    </row>
    <row r="43" spans="1:22" s="5" customFormat="1">
      <c r="A43" s="19"/>
      <c r="B43" s="19"/>
      <c r="C43" s="19"/>
      <c r="D43" s="19"/>
      <c r="E43" s="19"/>
      <c r="F43" s="19"/>
      <c r="G43" s="19"/>
      <c r="H43" s="19"/>
      <c r="I43" s="19"/>
      <c r="J43" s="104" t="s">
        <v>130</v>
      </c>
      <c r="K43" s="99" t="str">
        <f t="shared" si="1"/>
        <v>x0</v>
      </c>
      <c r="L43" s="99" t="s">
        <v>130</v>
      </c>
      <c r="M43" s="99" t="s">
        <v>358</v>
      </c>
      <c r="N43" s="99"/>
      <c r="O43" s="99"/>
      <c r="P43" s="99"/>
      <c r="Q43" s="99"/>
      <c r="R43" s="99"/>
      <c r="S43" s="101">
        <f t="shared" si="3"/>
        <v>41827</v>
      </c>
      <c r="T43" s="34" t="str">
        <f t="shared" ref="T43:T48" si="6">IF(VLOOKUP(J43,A:G,6,FALSE)=0,"",VLOOKUP(J43,A:G,6,FALSE))</f>
        <v/>
      </c>
      <c r="U43" s="34" t="str">
        <f t="shared" ref="U43:U48" si="7">IF(VLOOKUP(J43,A:G,7,FALSE)=0,"",VLOOKUP(J43,A:G,7,FALSE))</f>
        <v/>
      </c>
      <c r="V43" s="19"/>
    </row>
    <row r="44" spans="1:22" s="5" customFormat="1">
      <c r="A44" s="19"/>
      <c r="B44" s="19"/>
      <c r="C44" s="19"/>
      <c r="D44" s="19"/>
      <c r="E44" s="19"/>
      <c r="F44" s="19"/>
      <c r="G44" s="19"/>
      <c r="H44" s="19"/>
      <c r="I44" s="19"/>
      <c r="J44" s="105" t="s">
        <v>12752</v>
      </c>
      <c r="K44" s="99" t="str">
        <f t="shared" si="1"/>
        <v>x5000</v>
      </c>
      <c r="L44" s="99" t="s">
        <v>12752</v>
      </c>
      <c r="M44" s="99"/>
      <c r="N44" s="99" t="s">
        <v>359</v>
      </c>
      <c r="O44" s="99"/>
      <c r="P44" s="99"/>
      <c r="Q44" s="99"/>
      <c r="R44" s="99"/>
      <c r="S44" s="101">
        <f t="shared" si="3"/>
        <v>43405</v>
      </c>
      <c r="T44" s="34" t="str">
        <f t="shared" si="6"/>
        <v/>
      </c>
      <c r="U44" s="34" t="str">
        <f t="shared" si="7"/>
        <v/>
      </c>
      <c r="V44" s="19"/>
    </row>
    <row r="45" spans="1:22" s="5" customFormat="1">
      <c r="A45" s="19"/>
      <c r="B45" s="19"/>
      <c r="C45" s="19"/>
      <c r="D45" s="19"/>
      <c r="E45" s="19"/>
      <c r="F45" s="19"/>
      <c r="G45" s="19"/>
      <c r="H45" s="19"/>
      <c r="I45" s="19"/>
      <c r="J45" s="105" t="s">
        <v>12753</v>
      </c>
      <c r="K45" s="99" t="str">
        <f t="shared" si="1"/>
        <v>x5001</v>
      </c>
      <c r="L45" s="99" t="s">
        <v>12753</v>
      </c>
      <c r="M45" s="99"/>
      <c r="N45" s="99" t="s">
        <v>359</v>
      </c>
      <c r="O45" s="99"/>
      <c r="P45" s="99"/>
      <c r="Q45" s="99"/>
      <c r="R45" s="99"/>
      <c r="S45" s="101">
        <f t="shared" si="3"/>
        <v>43405</v>
      </c>
      <c r="T45" s="34" t="str">
        <f t="shared" si="6"/>
        <v/>
      </c>
      <c r="U45" s="34" t="str">
        <f t="shared" si="7"/>
        <v/>
      </c>
      <c r="V45" s="19"/>
    </row>
    <row r="46" spans="1:22">
      <c r="A46" s="23"/>
      <c r="B46" s="23"/>
      <c r="C46" s="23"/>
      <c r="D46" s="23"/>
      <c r="E46" s="23"/>
      <c r="F46" s="23"/>
      <c r="G46" s="23"/>
      <c r="H46" s="23"/>
      <c r="I46" s="23"/>
      <c r="J46" s="105" t="s">
        <v>12754</v>
      </c>
      <c r="K46" s="99" t="str">
        <f t="shared" si="1"/>
        <v>x5002</v>
      </c>
      <c r="L46" s="99" t="s">
        <v>12754</v>
      </c>
      <c r="M46" s="99"/>
      <c r="N46" s="99" t="s">
        <v>359</v>
      </c>
      <c r="O46" s="99"/>
      <c r="P46" s="99"/>
      <c r="Q46" s="99"/>
      <c r="R46" s="99"/>
      <c r="S46" s="101">
        <f t="shared" si="3"/>
        <v>43405</v>
      </c>
      <c r="T46" s="34" t="str">
        <f t="shared" si="6"/>
        <v/>
      </c>
      <c r="U46" s="34" t="str">
        <f t="shared" si="7"/>
        <v/>
      </c>
      <c r="V46" s="23"/>
    </row>
    <row r="47" spans="1:22">
      <c r="A47" s="23"/>
      <c r="B47" s="23"/>
      <c r="C47" s="23"/>
      <c r="D47" s="23"/>
      <c r="E47" s="23"/>
      <c r="F47" s="23"/>
      <c r="G47" s="23"/>
      <c r="H47" s="23"/>
      <c r="I47" s="23"/>
      <c r="J47" s="105" t="s">
        <v>12755</v>
      </c>
      <c r="K47" s="99" t="str">
        <f t="shared" si="1"/>
        <v>x5003</v>
      </c>
      <c r="L47" s="99" t="s">
        <v>12755</v>
      </c>
      <c r="M47" s="99"/>
      <c r="N47" s="99" t="s">
        <v>359</v>
      </c>
      <c r="O47" s="99"/>
      <c r="P47" s="99"/>
      <c r="Q47" s="99"/>
      <c r="R47" s="99"/>
      <c r="S47" s="101">
        <f t="shared" si="3"/>
        <v>43405</v>
      </c>
      <c r="T47" s="34" t="str">
        <f t="shared" si="6"/>
        <v/>
      </c>
      <c r="U47" s="34" t="str">
        <f t="shared" si="7"/>
        <v/>
      </c>
      <c r="V47" s="23"/>
    </row>
    <row r="48" spans="1:22">
      <c r="A48" s="23"/>
      <c r="B48" s="23"/>
      <c r="C48" s="23"/>
      <c r="D48" s="23"/>
      <c r="E48" s="23"/>
      <c r="F48" s="23"/>
      <c r="G48" s="23"/>
      <c r="H48" s="23"/>
      <c r="I48" s="23"/>
      <c r="J48" s="105" t="s">
        <v>12756</v>
      </c>
      <c r="K48" s="99" t="str">
        <f t="shared" si="1"/>
        <v>x5004</v>
      </c>
      <c r="L48" s="99" t="s">
        <v>12756</v>
      </c>
      <c r="M48" s="99"/>
      <c r="N48" s="99" t="s">
        <v>359</v>
      </c>
      <c r="O48" s="99"/>
      <c r="P48" s="99"/>
      <c r="Q48" s="99"/>
      <c r="R48" s="99"/>
      <c r="S48" s="101">
        <f t="shared" si="3"/>
        <v>43405</v>
      </c>
      <c r="T48" s="34" t="str">
        <f t="shared" si="6"/>
        <v/>
      </c>
      <c r="U48" s="34" t="str">
        <f t="shared" si="7"/>
        <v/>
      </c>
      <c r="V48" s="23"/>
    </row>
    <row r="49" spans="1:22">
      <c r="A49" s="23"/>
      <c r="B49" s="23"/>
      <c r="C49" s="23"/>
      <c r="D49" s="23"/>
      <c r="E49" s="23"/>
      <c r="F49" s="23"/>
      <c r="G49" s="23"/>
      <c r="H49" s="23"/>
      <c r="I49" s="23"/>
      <c r="J49" s="23"/>
      <c r="K49" s="23"/>
      <c r="L49" s="23"/>
      <c r="M49" s="23"/>
      <c r="N49" s="23"/>
      <c r="O49" s="23"/>
      <c r="P49" s="23"/>
      <c r="Q49" s="23"/>
      <c r="R49" s="23"/>
      <c r="S49" s="23"/>
      <c r="T49" s="23"/>
      <c r="U49" s="23"/>
      <c r="V49" s="23"/>
    </row>
    <row r="50" spans="1:22">
      <c r="A50" s="23"/>
      <c r="B50" s="23"/>
      <c r="C50" s="23"/>
      <c r="D50" s="23"/>
      <c r="E50" s="23"/>
      <c r="F50" s="23"/>
      <c r="G50" s="23"/>
      <c r="H50" s="23"/>
      <c r="I50" s="23"/>
      <c r="J50" s="23"/>
      <c r="K50" s="23"/>
      <c r="L50" s="23"/>
      <c r="M50" s="23"/>
      <c r="N50" s="23"/>
      <c r="O50" s="23"/>
      <c r="P50" s="23"/>
      <c r="Q50" s="23"/>
      <c r="R50" s="23"/>
      <c r="S50" s="23"/>
      <c r="T50" s="23"/>
      <c r="U50" s="23"/>
      <c r="V50" s="23"/>
    </row>
    <row r="51" spans="1:22">
      <c r="A51" s="23"/>
      <c r="B51" s="23"/>
      <c r="C51" s="23"/>
      <c r="D51" s="23"/>
      <c r="E51" s="23"/>
      <c r="F51" s="23"/>
      <c r="G51" s="23"/>
      <c r="H51" s="23"/>
      <c r="I51" s="23"/>
      <c r="J51" s="23"/>
      <c r="K51" s="23"/>
      <c r="L51" s="23"/>
      <c r="M51" s="23"/>
      <c r="N51" s="23"/>
      <c r="O51" s="23"/>
      <c r="P51" s="23"/>
      <c r="Q51" s="23"/>
      <c r="R51" s="23"/>
      <c r="S51" s="23"/>
      <c r="T51" s="23"/>
      <c r="U51" s="23"/>
      <c r="V51" s="23"/>
    </row>
    <row r="52" spans="1:22">
      <c r="A52" s="23"/>
      <c r="B52" s="23"/>
      <c r="C52" s="23"/>
      <c r="D52" s="23"/>
      <c r="E52" s="23"/>
      <c r="F52" s="23"/>
      <c r="G52" s="23"/>
      <c r="H52" s="23"/>
      <c r="I52" s="23"/>
      <c r="J52" s="23"/>
      <c r="K52" s="23"/>
      <c r="L52" s="23"/>
      <c r="M52" s="23"/>
      <c r="N52" s="23"/>
      <c r="O52" s="23"/>
      <c r="P52" s="23"/>
      <c r="Q52" s="23"/>
      <c r="R52" s="23"/>
      <c r="S52" s="23"/>
      <c r="T52" s="23"/>
      <c r="U52" s="23"/>
      <c r="V52" s="23"/>
    </row>
    <row r="53" spans="1:22">
      <c r="A53" s="23"/>
      <c r="B53" s="23"/>
      <c r="C53" s="23"/>
      <c r="D53" s="23"/>
      <c r="E53" s="23"/>
      <c r="F53" s="23"/>
      <c r="G53" s="23"/>
      <c r="H53" s="23"/>
      <c r="I53" s="23"/>
      <c r="J53" s="23"/>
      <c r="K53" s="23"/>
      <c r="L53" s="23"/>
      <c r="M53" s="23"/>
      <c r="N53" s="23"/>
      <c r="O53" s="23"/>
      <c r="P53" s="23"/>
      <c r="Q53" s="23"/>
      <c r="R53" s="23"/>
      <c r="S53" s="23"/>
      <c r="T53" s="23"/>
      <c r="U53" s="23"/>
      <c r="V53" s="23"/>
    </row>
    <row r="54" spans="1:22">
      <c r="A54" s="23"/>
      <c r="B54" s="23"/>
      <c r="C54" s="23"/>
      <c r="D54" s="23"/>
      <c r="E54" s="23"/>
      <c r="F54" s="23"/>
      <c r="G54" s="23"/>
      <c r="H54" s="23"/>
      <c r="I54" s="23"/>
      <c r="J54" s="23"/>
      <c r="K54" s="23"/>
      <c r="L54" s="23"/>
      <c r="M54" s="23"/>
      <c r="N54" s="23"/>
      <c r="O54" s="23"/>
      <c r="P54" s="23"/>
      <c r="Q54" s="23"/>
      <c r="R54" s="23"/>
      <c r="S54" s="23"/>
      <c r="T54" s="23"/>
      <c r="U54" s="23"/>
      <c r="V54" s="23"/>
    </row>
    <row r="55" spans="1:22">
      <c r="A55" s="23"/>
      <c r="B55" s="23"/>
      <c r="C55" s="23"/>
      <c r="D55" s="23"/>
      <c r="E55" s="23"/>
      <c r="F55" s="23"/>
      <c r="G55" s="23"/>
      <c r="H55" s="23"/>
      <c r="I55" s="23"/>
      <c r="J55" s="23"/>
      <c r="K55" s="23"/>
      <c r="L55" s="23"/>
      <c r="M55" s="23"/>
      <c r="N55" s="23"/>
      <c r="O55" s="23"/>
      <c r="P55" s="23"/>
      <c r="Q55" s="23"/>
      <c r="R55" s="23"/>
      <c r="S55" s="23"/>
      <c r="T55" s="23"/>
      <c r="U55" s="23"/>
      <c r="V55" s="23"/>
    </row>
    <row r="56" spans="1:22">
      <c r="A56" s="23"/>
      <c r="B56" s="23"/>
      <c r="C56" s="23"/>
      <c r="D56" s="23"/>
      <c r="E56" s="23"/>
      <c r="F56" s="23"/>
      <c r="G56" s="23"/>
      <c r="H56" s="23"/>
      <c r="I56" s="23"/>
      <c r="J56" s="23"/>
      <c r="K56" s="23"/>
      <c r="L56" s="23"/>
      <c r="M56" s="23"/>
      <c r="N56" s="23"/>
      <c r="O56" s="23"/>
      <c r="P56" s="23"/>
      <c r="Q56" s="23"/>
      <c r="R56" s="23"/>
      <c r="S56" s="23"/>
      <c r="T56" s="23"/>
      <c r="U56" s="23"/>
      <c r="V56" s="23"/>
    </row>
    <row r="57" spans="1:22">
      <c r="A57" s="23"/>
      <c r="B57" s="23"/>
      <c r="C57" s="23"/>
      <c r="D57" s="23"/>
      <c r="E57" s="23"/>
      <c r="F57" s="23"/>
      <c r="G57" s="23"/>
      <c r="H57" s="23"/>
      <c r="I57" s="23"/>
      <c r="J57" s="23"/>
      <c r="K57" s="23"/>
      <c r="L57" s="23"/>
      <c r="M57" s="23"/>
      <c r="N57" s="23"/>
      <c r="O57" s="23"/>
      <c r="P57" s="23"/>
      <c r="Q57" s="23"/>
      <c r="R57" s="23"/>
      <c r="S57" s="23"/>
      <c r="T57" s="23"/>
      <c r="U57" s="23"/>
      <c r="V57" s="23"/>
    </row>
    <row r="58" spans="1:22">
      <c r="A58" s="23"/>
      <c r="B58" s="23"/>
      <c r="C58" s="23"/>
      <c r="D58" s="23"/>
      <c r="E58" s="23"/>
      <c r="F58" s="23"/>
      <c r="G58" s="23"/>
      <c r="H58" s="23"/>
      <c r="I58" s="23"/>
      <c r="J58" s="23"/>
      <c r="K58" s="23"/>
      <c r="L58" s="23"/>
      <c r="M58" s="23"/>
      <c r="N58" s="23"/>
      <c r="O58" s="23"/>
      <c r="P58" s="23"/>
      <c r="Q58" s="23"/>
      <c r="R58" s="23"/>
      <c r="S58" s="23"/>
      <c r="T58" s="23"/>
      <c r="U58" s="23"/>
      <c r="V58" s="23"/>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7"/>
  <sheetViews>
    <sheetView zoomScale="80" zoomScaleNormal="80" workbookViewId="0">
      <pane ySplit="1" topLeftCell="A2" activePane="bottomLeft" state="frozen"/>
      <selection activeCell="G1" sqref="G1"/>
      <selection pane="bottomLeft"/>
    </sheetView>
  </sheetViews>
  <sheetFormatPr baseColWidth="10" defaultColWidth="9.140625" defaultRowHeight="15"/>
  <cols>
    <col min="1" max="1" width="48.42578125" bestFit="1" customWidth="1"/>
    <col min="5" max="5" width="13.5703125" style="1" bestFit="1" customWidth="1"/>
    <col min="6" max="6" width="11.140625" style="1" customWidth="1"/>
    <col min="7" max="7" width="9.140625" style="1"/>
    <col min="10" max="10" width="43.140625" customWidth="1"/>
    <col min="12" max="12" width="9.140625" style="1"/>
    <col min="17" max="17" width="12" customWidth="1"/>
    <col min="18" max="18" width="9.140625" style="1"/>
    <col min="19" max="19" width="13.5703125" style="1" bestFit="1" customWidth="1"/>
    <col min="20" max="20" width="11.5703125" style="1" customWidth="1"/>
    <col min="21" max="21" width="9.140625" style="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19" t="s">
        <v>376</v>
      </c>
      <c r="B2" s="19" t="s">
        <v>131</v>
      </c>
      <c r="C2" s="19" t="s">
        <v>367</v>
      </c>
      <c r="D2" s="19" t="s">
        <v>2299</v>
      </c>
      <c r="E2" s="34">
        <v>41827</v>
      </c>
      <c r="F2" s="19"/>
      <c r="G2" s="19"/>
      <c r="H2" s="19">
        <f>COUNTIF(J:J,A2)</f>
        <v>0</v>
      </c>
      <c r="I2" s="19"/>
      <c r="J2" s="6" t="s">
        <v>3125</v>
      </c>
      <c r="K2" s="19"/>
      <c r="L2" s="19"/>
      <c r="M2" s="19"/>
      <c r="N2" s="19"/>
      <c r="O2" s="19" t="s">
        <v>2299</v>
      </c>
      <c r="P2" s="19"/>
      <c r="Q2" s="19" t="s">
        <v>3146</v>
      </c>
      <c r="R2" s="19"/>
      <c r="S2" s="34">
        <v>41827</v>
      </c>
      <c r="T2" s="34"/>
      <c r="U2" s="34"/>
      <c r="V2" s="19"/>
      <c r="W2" s="19"/>
    </row>
    <row r="3" spans="1:23" s="5" customFormat="1">
      <c r="A3" s="19" t="s">
        <v>3131</v>
      </c>
      <c r="B3" s="19" t="s">
        <v>67</v>
      </c>
      <c r="C3" s="19"/>
      <c r="D3" s="19" t="s">
        <v>2299</v>
      </c>
      <c r="E3" s="34">
        <v>41827</v>
      </c>
      <c r="F3" s="34">
        <v>41639</v>
      </c>
      <c r="G3" s="19"/>
      <c r="H3" s="19">
        <f t="shared" ref="H3:H30" si="0">COUNTIF(J:J,A3)</f>
        <v>1</v>
      </c>
      <c r="I3" s="19"/>
      <c r="J3" s="7" t="s">
        <v>3131</v>
      </c>
      <c r="K3" s="19" t="str">
        <f>VLOOKUP(J3,$A$2:$B$29,2,0)</f>
        <v>x1</v>
      </c>
      <c r="L3" s="19" t="str">
        <f>J3</f>
        <v>Captives simplifications used, counterparty default risk</v>
      </c>
      <c r="M3" s="19"/>
      <c r="N3" s="19"/>
      <c r="O3" s="19"/>
      <c r="P3" s="19"/>
      <c r="Q3" s="19"/>
      <c r="R3" s="19"/>
      <c r="S3" s="34">
        <f>VLOOKUP(J3,A:G,5,FALSE)</f>
        <v>41827</v>
      </c>
      <c r="T3" s="34">
        <f>IF(VLOOKUP(J3,A:G,6,FALSE)=0,"",VLOOKUP(J3,A:G,6,FALSE))</f>
        <v>41639</v>
      </c>
      <c r="U3" s="34" t="str">
        <f>IF(VLOOKUP(J3,A:G,7,FALSE)=0,"",VLOOKUP(J3,A:G,7,FALSE))</f>
        <v/>
      </c>
      <c r="V3" s="19"/>
      <c r="W3" s="19"/>
    </row>
    <row r="4" spans="1:23" s="5" customFormat="1">
      <c r="A4" s="19" t="s">
        <v>3144</v>
      </c>
      <c r="B4" s="19" t="s">
        <v>68</v>
      </c>
      <c r="C4" s="19"/>
      <c r="D4" s="19" t="s">
        <v>2299</v>
      </c>
      <c r="E4" s="34">
        <v>41827</v>
      </c>
      <c r="F4" s="34">
        <v>41639</v>
      </c>
      <c r="G4" s="19"/>
      <c r="H4" s="19">
        <f t="shared" si="0"/>
        <v>1</v>
      </c>
      <c r="I4" s="19"/>
      <c r="J4" s="7" t="s">
        <v>3144</v>
      </c>
      <c r="K4" s="19" t="str">
        <f t="shared" ref="K4:K29" si="1">VLOOKUP(J4,$A$2:$B$29,2,0)</f>
        <v>x2</v>
      </c>
      <c r="L4" s="19" t="str">
        <f t="shared" ref="L4:L30" si="2">J4</f>
        <v>Captives simplifications used, health underwriting risk</v>
      </c>
      <c r="M4" s="19"/>
      <c r="N4" s="19"/>
      <c r="O4" s="19"/>
      <c r="P4" s="19"/>
      <c r="Q4" s="19"/>
      <c r="R4" s="19"/>
      <c r="S4" s="34">
        <f t="shared" ref="S4:S30" si="3">VLOOKUP(J4,A:G,5,FALSE)</f>
        <v>41827</v>
      </c>
      <c r="T4" s="34">
        <f t="shared" ref="T4:T30" si="4">IF(VLOOKUP(J4,A:G,6,FALSE)=0,"",VLOOKUP(J4,A:G,6,FALSE))</f>
        <v>41639</v>
      </c>
      <c r="U4" s="34" t="str">
        <f t="shared" ref="U4:U30" si="5">IF(VLOOKUP(J4,A:G,7,FALSE)=0,"",VLOOKUP(J4,A:G,7,FALSE))</f>
        <v/>
      </c>
      <c r="V4" s="19"/>
      <c r="W4" s="19"/>
    </row>
    <row r="5" spans="1:23" s="5" customFormat="1">
      <c r="A5" s="19" t="s">
        <v>3128</v>
      </c>
      <c r="B5" s="19" t="s">
        <v>69</v>
      </c>
      <c r="C5" s="19"/>
      <c r="D5" s="19" t="s">
        <v>2299</v>
      </c>
      <c r="E5" s="34">
        <v>41827</v>
      </c>
      <c r="F5" s="34">
        <v>41639</v>
      </c>
      <c r="G5" s="19"/>
      <c r="H5" s="19">
        <f t="shared" si="0"/>
        <v>1</v>
      </c>
      <c r="I5" s="19"/>
      <c r="J5" s="7" t="s">
        <v>3128</v>
      </c>
      <c r="K5" s="19" t="str">
        <f t="shared" si="1"/>
        <v>x3</v>
      </c>
      <c r="L5" s="19" t="str">
        <f t="shared" si="2"/>
        <v>Captives simplifications used, interest rate risk</v>
      </c>
      <c r="M5" s="19"/>
      <c r="N5" s="19"/>
      <c r="O5" s="19"/>
      <c r="P5" s="19"/>
      <c r="Q5" s="19"/>
      <c r="R5" s="19"/>
      <c r="S5" s="34">
        <f t="shared" si="3"/>
        <v>41827</v>
      </c>
      <c r="T5" s="34">
        <f t="shared" si="4"/>
        <v>41639</v>
      </c>
      <c r="U5" s="34" t="str">
        <f t="shared" si="5"/>
        <v/>
      </c>
      <c r="V5" s="19"/>
      <c r="W5" s="19"/>
    </row>
    <row r="6" spans="1:23" s="5" customFormat="1">
      <c r="A6" s="19" t="s">
        <v>3138</v>
      </c>
      <c r="B6" s="19" t="s">
        <v>70</v>
      </c>
      <c r="C6" s="19"/>
      <c r="D6" s="19" t="s">
        <v>2299</v>
      </c>
      <c r="E6" s="34">
        <v>41827</v>
      </c>
      <c r="F6" s="34">
        <v>41639</v>
      </c>
      <c r="G6" s="19"/>
      <c r="H6" s="19">
        <f t="shared" si="0"/>
        <v>1</v>
      </c>
      <c r="I6" s="19"/>
      <c r="J6" s="7" t="s">
        <v>3138</v>
      </c>
      <c r="K6" s="19" t="str">
        <f t="shared" si="1"/>
        <v>x4</v>
      </c>
      <c r="L6" s="19" t="str">
        <f t="shared" si="2"/>
        <v>Captives simplifications used, life underwriting risk</v>
      </c>
      <c r="M6" s="19"/>
      <c r="N6" s="19"/>
      <c r="O6" s="19"/>
      <c r="P6" s="19"/>
      <c r="Q6" s="19"/>
      <c r="R6" s="19"/>
      <c r="S6" s="34">
        <f t="shared" si="3"/>
        <v>41827</v>
      </c>
      <c r="T6" s="34">
        <f t="shared" si="4"/>
        <v>41639</v>
      </c>
      <c r="U6" s="34" t="str">
        <f t="shared" si="5"/>
        <v/>
      </c>
      <c r="V6" s="19"/>
      <c r="W6" s="19"/>
    </row>
    <row r="7" spans="1:23" s="5" customFormat="1">
      <c r="A7" s="19" t="s">
        <v>3129</v>
      </c>
      <c r="B7" s="19" t="s">
        <v>71</v>
      </c>
      <c r="C7" s="19"/>
      <c r="D7" s="19" t="s">
        <v>2299</v>
      </c>
      <c r="E7" s="34">
        <v>41827</v>
      </c>
      <c r="F7" s="34">
        <v>41639</v>
      </c>
      <c r="G7" s="19"/>
      <c r="H7" s="19">
        <f t="shared" si="0"/>
        <v>1</v>
      </c>
      <c r="I7" s="19"/>
      <c r="J7" s="7" t="s">
        <v>3129</v>
      </c>
      <c r="K7" s="19" t="str">
        <f t="shared" si="1"/>
        <v>x5</v>
      </c>
      <c r="L7" s="19" t="str">
        <f t="shared" si="2"/>
        <v>Captives simplifications used, market concentration risk</v>
      </c>
      <c r="M7" s="19"/>
      <c r="N7" s="19"/>
      <c r="O7" s="19"/>
      <c r="P7" s="19"/>
      <c r="Q7" s="19"/>
      <c r="R7" s="19"/>
      <c r="S7" s="34">
        <f t="shared" si="3"/>
        <v>41827</v>
      </c>
      <c r="T7" s="34">
        <f t="shared" si="4"/>
        <v>41639</v>
      </c>
      <c r="U7" s="34" t="str">
        <f t="shared" si="5"/>
        <v/>
      </c>
      <c r="V7" s="19"/>
      <c r="W7" s="19"/>
    </row>
    <row r="8" spans="1:23" s="5" customFormat="1">
      <c r="A8" s="19" t="s">
        <v>3145</v>
      </c>
      <c r="B8" s="19" t="s">
        <v>72</v>
      </c>
      <c r="C8" s="19"/>
      <c r="D8" s="19" t="s">
        <v>2299</v>
      </c>
      <c r="E8" s="34">
        <v>41827</v>
      </c>
      <c r="F8" s="34">
        <v>41639</v>
      </c>
      <c r="G8" s="19"/>
      <c r="H8" s="19">
        <f t="shared" si="0"/>
        <v>1</v>
      </c>
      <c r="I8" s="19"/>
      <c r="J8" s="7" t="s">
        <v>3145</v>
      </c>
      <c r="K8" s="19" t="str">
        <f t="shared" si="1"/>
        <v>x6</v>
      </c>
      <c r="L8" s="19" t="str">
        <f t="shared" si="2"/>
        <v>Captives simplifications used, premium and reserve risk</v>
      </c>
      <c r="M8" s="19"/>
      <c r="N8" s="19"/>
      <c r="O8" s="19"/>
      <c r="P8" s="19"/>
      <c r="Q8" s="19"/>
      <c r="R8" s="19"/>
      <c r="S8" s="34">
        <f t="shared" si="3"/>
        <v>41827</v>
      </c>
      <c r="T8" s="34">
        <f t="shared" si="4"/>
        <v>41639</v>
      </c>
      <c r="U8" s="34" t="str">
        <f t="shared" si="5"/>
        <v/>
      </c>
      <c r="V8" s="19"/>
      <c r="W8" s="19"/>
    </row>
    <row r="9" spans="1:23" s="5" customFormat="1">
      <c r="A9" s="19" t="s">
        <v>3127</v>
      </c>
      <c r="B9" s="19" t="s">
        <v>73</v>
      </c>
      <c r="C9" s="19"/>
      <c r="D9" s="19" t="s">
        <v>2299</v>
      </c>
      <c r="E9" s="34">
        <v>41827</v>
      </c>
      <c r="F9" s="34">
        <v>41639</v>
      </c>
      <c r="G9" s="19"/>
      <c r="H9" s="19">
        <f t="shared" si="0"/>
        <v>1</v>
      </c>
      <c r="I9" s="19"/>
      <c r="J9" s="7" t="s">
        <v>3127</v>
      </c>
      <c r="K9" s="19" t="str">
        <f t="shared" si="1"/>
        <v>x7</v>
      </c>
      <c r="L9" s="19" t="str">
        <f t="shared" si="2"/>
        <v>Captives simplifications used, spread risk</v>
      </c>
      <c r="M9" s="19"/>
      <c r="N9" s="19"/>
      <c r="O9" s="19"/>
      <c r="P9" s="19"/>
      <c r="Q9" s="19"/>
      <c r="R9" s="19"/>
      <c r="S9" s="34">
        <f t="shared" si="3"/>
        <v>41827</v>
      </c>
      <c r="T9" s="34">
        <f t="shared" si="4"/>
        <v>41639</v>
      </c>
      <c r="U9" s="34" t="str">
        <f t="shared" si="5"/>
        <v/>
      </c>
      <c r="V9" s="19"/>
      <c r="W9" s="19"/>
    </row>
    <row r="10" spans="1:23" s="5" customFormat="1">
      <c r="A10" s="19" t="s">
        <v>3130</v>
      </c>
      <c r="B10" s="19" t="s">
        <v>74</v>
      </c>
      <c r="C10" s="19"/>
      <c r="D10" s="19" t="s">
        <v>2299</v>
      </c>
      <c r="E10" s="34">
        <v>41827</v>
      </c>
      <c r="F10" s="34">
        <v>41639</v>
      </c>
      <c r="G10" s="19"/>
      <c r="H10" s="19">
        <f t="shared" si="0"/>
        <v>1</v>
      </c>
      <c r="I10" s="19"/>
      <c r="J10" s="7" t="s">
        <v>3130</v>
      </c>
      <c r="K10" s="19" t="str">
        <f t="shared" si="1"/>
        <v>x8</v>
      </c>
      <c r="L10" s="19" t="str">
        <f t="shared" si="2"/>
        <v>Simplifications for counterparty default risk used</v>
      </c>
      <c r="M10" s="19"/>
      <c r="N10" s="19"/>
      <c r="O10" s="19"/>
      <c r="P10" s="19"/>
      <c r="Q10" s="19"/>
      <c r="R10" s="19"/>
      <c r="S10" s="34">
        <f t="shared" si="3"/>
        <v>41827</v>
      </c>
      <c r="T10" s="34">
        <f t="shared" si="4"/>
        <v>41639</v>
      </c>
      <c r="U10" s="34" t="str">
        <f t="shared" si="5"/>
        <v/>
      </c>
      <c r="V10" s="19"/>
      <c r="W10" s="19"/>
    </row>
    <row r="11" spans="1:23" s="5" customFormat="1">
      <c r="A11" s="19" t="s">
        <v>3134</v>
      </c>
      <c r="B11" s="19" t="s">
        <v>75</v>
      </c>
      <c r="C11" s="19"/>
      <c r="D11" s="19" t="s">
        <v>2299</v>
      </c>
      <c r="E11" s="34">
        <v>41827</v>
      </c>
      <c r="F11" s="34">
        <v>41639</v>
      </c>
      <c r="G11" s="19"/>
      <c r="H11" s="19">
        <f t="shared" si="0"/>
        <v>1</v>
      </c>
      <c r="I11" s="19"/>
      <c r="J11" s="7" t="s">
        <v>3134</v>
      </c>
      <c r="K11" s="19" t="str">
        <f t="shared" si="1"/>
        <v>x9</v>
      </c>
      <c r="L11" s="19" t="str">
        <f t="shared" si="2"/>
        <v>Simplifications for disability-morbidity risk used</v>
      </c>
      <c r="M11" s="19"/>
      <c r="N11" s="19"/>
      <c r="O11" s="19"/>
      <c r="P11" s="19"/>
      <c r="Q11" s="19"/>
      <c r="R11" s="19"/>
      <c r="S11" s="34">
        <f t="shared" si="3"/>
        <v>41827</v>
      </c>
      <c r="T11" s="34">
        <f t="shared" si="4"/>
        <v>41639</v>
      </c>
      <c r="U11" s="34" t="str">
        <f t="shared" si="5"/>
        <v/>
      </c>
      <c r="V11" s="19"/>
      <c r="W11" s="19"/>
    </row>
    <row r="12" spans="1:23" s="5" customFormat="1">
      <c r="A12" s="19" t="s">
        <v>3141</v>
      </c>
      <c r="B12" s="19" t="s">
        <v>76</v>
      </c>
      <c r="C12" s="19"/>
      <c r="D12" s="19" t="s">
        <v>2299</v>
      </c>
      <c r="E12" s="34">
        <v>41827</v>
      </c>
      <c r="F12" s="34">
        <v>41639</v>
      </c>
      <c r="G12" s="19"/>
      <c r="H12" s="19">
        <f t="shared" si="0"/>
        <v>1</v>
      </c>
      <c r="I12" s="19"/>
      <c r="J12" s="7" t="s">
        <v>3141</v>
      </c>
      <c r="K12" s="19" t="str">
        <f t="shared" si="1"/>
        <v>x10</v>
      </c>
      <c r="L12" s="19" t="str">
        <f t="shared" si="2"/>
        <v>Simplifications for health disability-morbidity risk used</v>
      </c>
      <c r="M12" s="19"/>
      <c r="N12" s="19"/>
      <c r="O12" s="19"/>
      <c r="P12" s="19"/>
      <c r="Q12" s="19"/>
      <c r="R12" s="19"/>
      <c r="S12" s="34">
        <f t="shared" si="3"/>
        <v>41827</v>
      </c>
      <c r="T12" s="34">
        <f t="shared" si="4"/>
        <v>41639</v>
      </c>
      <c r="U12" s="34" t="str">
        <f t="shared" si="5"/>
        <v/>
      </c>
      <c r="V12" s="19"/>
      <c r="W12" s="19"/>
    </row>
    <row r="13" spans="1:23" s="5" customFormat="1">
      <c r="A13" s="19" t="s">
        <v>3143</v>
      </c>
      <c r="B13" s="19" t="s">
        <v>77</v>
      </c>
      <c r="C13" s="19"/>
      <c r="D13" s="19" t="s">
        <v>2299</v>
      </c>
      <c r="E13" s="34">
        <v>41827</v>
      </c>
      <c r="F13" s="34">
        <v>41639</v>
      </c>
      <c r="G13" s="19"/>
      <c r="H13" s="19">
        <f t="shared" si="0"/>
        <v>1</v>
      </c>
      <c r="I13" s="19"/>
      <c r="J13" s="7" t="s">
        <v>3143</v>
      </c>
      <c r="K13" s="19" t="str">
        <f t="shared" si="1"/>
        <v>x11</v>
      </c>
      <c r="L13" s="19" t="str">
        <f t="shared" si="2"/>
        <v>Simplifications for health expense risk used</v>
      </c>
      <c r="M13" s="19"/>
      <c r="N13" s="19"/>
      <c r="O13" s="19"/>
      <c r="P13" s="19"/>
      <c r="Q13" s="19"/>
      <c r="R13" s="19"/>
      <c r="S13" s="34">
        <f t="shared" si="3"/>
        <v>41827</v>
      </c>
      <c r="T13" s="34">
        <f t="shared" si="4"/>
        <v>41639</v>
      </c>
      <c r="U13" s="34" t="str">
        <f t="shared" si="5"/>
        <v/>
      </c>
      <c r="V13" s="19"/>
      <c r="W13" s="19"/>
    </row>
    <row r="14" spans="1:23" s="5" customFormat="1">
      <c r="A14" s="19" t="s">
        <v>3140</v>
      </c>
      <c r="B14" s="19" t="s">
        <v>78</v>
      </c>
      <c r="C14" s="19"/>
      <c r="D14" s="19" t="s">
        <v>2299</v>
      </c>
      <c r="E14" s="34">
        <v>41827</v>
      </c>
      <c r="F14" s="34">
        <v>41639</v>
      </c>
      <c r="G14" s="19"/>
      <c r="H14" s="19">
        <f t="shared" si="0"/>
        <v>1</v>
      </c>
      <c r="I14" s="19"/>
      <c r="J14" s="7" t="s">
        <v>3140</v>
      </c>
      <c r="K14" s="19" t="str">
        <f t="shared" si="1"/>
        <v>x12</v>
      </c>
      <c r="L14" s="19" t="str">
        <f t="shared" si="2"/>
        <v>Simplifications for health longevity risk used</v>
      </c>
      <c r="M14" s="19"/>
      <c r="N14" s="19"/>
      <c r="O14" s="19"/>
      <c r="P14" s="19"/>
      <c r="Q14" s="19"/>
      <c r="R14" s="19"/>
      <c r="S14" s="34">
        <f t="shared" si="3"/>
        <v>41827</v>
      </c>
      <c r="T14" s="34">
        <f t="shared" si="4"/>
        <v>41639</v>
      </c>
      <c r="U14" s="34" t="str">
        <f t="shared" si="5"/>
        <v/>
      </c>
      <c r="V14" s="19"/>
      <c r="W14" s="19"/>
    </row>
    <row r="15" spans="1:23" s="5" customFormat="1">
      <c r="A15" s="19" t="s">
        <v>3139</v>
      </c>
      <c r="B15" s="19" t="s">
        <v>79</v>
      </c>
      <c r="C15" s="19"/>
      <c r="D15" s="19" t="s">
        <v>2299</v>
      </c>
      <c r="E15" s="34">
        <v>41827</v>
      </c>
      <c r="F15" s="34">
        <v>41639</v>
      </c>
      <c r="G15" s="19"/>
      <c r="H15" s="19">
        <f t="shared" si="0"/>
        <v>1</v>
      </c>
      <c r="I15" s="19"/>
      <c r="J15" s="7" t="s">
        <v>3139</v>
      </c>
      <c r="K15" s="19" t="str">
        <f t="shared" si="1"/>
        <v>x13</v>
      </c>
      <c r="L15" s="19" t="str">
        <f t="shared" si="2"/>
        <v>Simplifications for health mortality risk used</v>
      </c>
      <c r="M15" s="19"/>
      <c r="N15" s="19"/>
      <c r="O15" s="19"/>
      <c r="P15" s="19"/>
      <c r="Q15" s="19"/>
      <c r="R15" s="19"/>
      <c r="S15" s="34">
        <f t="shared" si="3"/>
        <v>41827</v>
      </c>
      <c r="T15" s="34">
        <f t="shared" si="4"/>
        <v>41639</v>
      </c>
      <c r="U15" s="34" t="str">
        <f t="shared" si="5"/>
        <v/>
      </c>
      <c r="V15" s="19"/>
      <c r="W15" s="19"/>
    </row>
    <row r="16" spans="1:23" s="5" customFormat="1">
      <c r="A16" s="19" t="s">
        <v>3135</v>
      </c>
      <c r="B16" s="19" t="s">
        <v>80</v>
      </c>
      <c r="C16" s="19"/>
      <c r="D16" s="19" t="s">
        <v>2299</v>
      </c>
      <c r="E16" s="34">
        <v>41827</v>
      </c>
      <c r="F16" s="34">
        <v>41639</v>
      </c>
      <c r="G16" s="19"/>
      <c r="H16" s="19">
        <f t="shared" si="0"/>
        <v>1</v>
      </c>
      <c r="I16" s="19"/>
      <c r="J16" s="7" t="s">
        <v>3135</v>
      </c>
      <c r="K16" s="19" t="str">
        <f t="shared" si="1"/>
        <v>x14</v>
      </c>
      <c r="L16" s="19" t="str">
        <f t="shared" si="2"/>
        <v>Simplifications for lapse risk used</v>
      </c>
      <c r="M16" s="19"/>
      <c r="N16" s="19"/>
      <c r="O16" s="19"/>
      <c r="P16" s="19"/>
      <c r="Q16" s="19"/>
      <c r="R16" s="19"/>
      <c r="S16" s="34">
        <f t="shared" si="3"/>
        <v>41827</v>
      </c>
      <c r="T16" s="34">
        <f t="shared" si="4"/>
        <v>41639</v>
      </c>
      <c r="U16" s="34" t="str">
        <f t="shared" si="5"/>
        <v/>
      </c>
      <c r="V16" s="19"/>
      <c r="W16" s="19"/>
    </row>
    <row r="17" spans="1:23" s="5" customFormat="1">
      <c r="A17" s="19" t="s">
        <v>3137</v>
      </c>
      <c r="B17" s="19" t="s">
        <v>81</v>
      </c>
      <c r="C17" s="19"/>
      <c r="D17" s="19" t="s">
        <v>2299</v>
      </c>
      <c r="E17" s="34">
        <v>41827</v>
      </c>
      <c r="F17" s="34">
        <v>41639</v>
      </c>
      <c r="G17" s="19"/>
      <c r="H17" s="19">
        <f t="shared" si="0"/>
        <v>1</v>
      </c>
      <c r="I17" s="19"/>
      <c r="J17" s="7" t="s">
        <v>3137</v>
      </c>
      <c r="K17" s="19" t="str">
        <f t="shared" si="1"/>
        <v>x15</v>
      </c>
      <c r="L17" s="19" t="str">
        <f t="shared" si="2"/>
        <v>Simplifications for life catastrophe risk used</v>
      </c>
      <c r="M17" s="19"/>
      <c r="N17" s="19"/>
      <c r="O17" s="19"/>
      <c r="P17" s="19"/>
      <c r="Q17" s="19"/>
      <c r="R17" s="19"/>
      <c r="S17" s="34">
        <f t="shared" si="3"/>
        <v>41827</v>
      </c>
      <c r="T17" s="34">
        <f t="shared" si="4"/>
        <v>41639</v>
      </c>
      <c r="U17" s="34" t="str">
        <f t="shared" si="5"/>
        <v/>
      </c>
      <c r="V17" s="19"/>
      <c r="W17" s="19"/>
    </row>
    <row r="18" spans="1:23" s="5" customFormat="1">
      <c r="A18" s="19" t="s">
        <v>3136</v>
      </c>
      <c r="B18" s="19" t="s">
        <v>82</v>
      </c>
      <c r="C18" s="19"/>
      <c r="D18" s="19" t="s">
        <v>2299</v>
      </c>
      <c r="E18" s="34">
        <v>41827</v>
      </c>
      <c r="F18" s="34">
        <v>41639</v>
      </c>
      <c r="G18" s="19"/>
      <c r="H18" s="19">
        <f t="shared" si="0"/>
        <v>1</v>
      </c>
      <c r="I18" s="19"/>
      <c r="J18" s="7" t="s">
        <v>3136</v>
      </c>
      <c r="K18" s="19" t="str">
        <f t="shared" si="1"/>
        <v>x16</v>
      </c>
      <c r="L18" s="19" t="str">
        <f t="shared" si="2"/>
        <v>Simplifications for life expense risk used</v>
      </c>
      <c r="M18" s="19"/>
      <c r="N18" s="19"/>
      <c r="O18" s="19"/>
      <c r="P18" s="19"/>
      <c r="Q18" s="19"/>
      <c r="R18" s="19"/>
      <c r="S18" s="34">
        <f t="shared" si="3"/>
        <v>41827</v>
      </c>
      <c r="T18" s="34">
        <f t="shared" si="4"/>
        <v>41639</v>
      </c>
      <c r="U18" s="34" t="str">
        <f t="shared" si="5"/>
        <v/>
      </c>
      <c r="V18" s="19"/>
      <c r="W18" s="19"/>
    </row>
    <row r="19" spans="1:23" s="5" customFormat="1">
      <c r="A19" s="19" t="s">
        <v>3133</v>
      </c>
      <c r="B19" s="19" t="s">
        <v>83</v>
      </c>
      <c r="C19" s="19"/>
      <c r="D19" s="19" t="s">
        <v>2299</v>
      </c>
      <c r="E19" s="34">
        <v>41827</v>
      </c>
      <c r="F19" s="34">
        <v>41639</v>
      </c>
      <c r="G19" s="19"/>
      <c r="H19" s="19">
        <f t="shared" si="0"/>
        <v>1</v>
      </c>
      <c r="I19" s="19"/>
      <c r="J19" s="7" t="s">
        <v>3133</v>
      </c>
      <c r="K19" s="19" t="str">
        <f t="shared" si="1"/>
        <v>x17</v>
      </c>
      <c r="L19" s="19" t="str">
        <f t="shared" si="2"/>
        <v>Simplifications for longevity risk used</v>
      </c>
      <c r="M19" s="19"/>
      <c r="N19" s="19"/>
      <c r="O19" s="19"/>
      <c r="P19" s="19"/>
      <c r="Q19" s="19"/>
      <c r="R19" s="19"/>
      <c r="S19" s="34">
        <f t="shared" si="3"/>
        <v>41827</v>
      </c>
      <c r="T19" s="34">
        <f t="shared" si="4"/>
        <v>41639</v>
      </c>
      <c r="U19" s="34" t="str">
        <f t="shared" si="5"/>
        <v/>
      </c>
      <c r="V19" s="19"/>
      <c r="W19" s="19"/>
    </row>
    <row r="20" spans="1:23" s="5" customFormat="1">
      <c r="A20" s="19" t="s">
        <v>3132</v>
      </c>
      <c r="B20" s="19" t="s">
        <v>84</v>
      </c>
      <c r="C20" s="19"/>
      <c r="D20" s="19" t="s">
        <v>2299</v>
      </c>
      <c r="E20" s="34">
        <v>41827</v>
      </c>
      <c r="F20" s="34">
        <v>41639</v>
      </c>
      <c r="G20" s="19"/>
      <c r="H20" s="19">
        <f t="shared" si="0"/>
        <v>1</v>
      </c>
      <c r="I20" s="19"/>
      <c r="J20" s="7" t="s">
        <v>3132</v>
      </c>
      <c r="K20" s="19" t="str">
        <f t="shared" si="1"/>
        <v>x18</v>
      </c>
      <c r="L20" s="19" t="str">
        <f t="shared" si="2"/>
        <v>Simplifications for mortality risk used</v>
      </c>
      <c r="M20" s="19"/>
      <c r="N20" s="19"/>
      <c r="O20" s="19"/>
      <c r="P20" s="19"/>
      <c r="Q20" s="19"/>
      <c r="R20" s="19"/>
      <c r="S20" s="34">
        <f t="shared" si="3"/>
        <v>41827</v>
      </c>
      <c r="T20" s="34">
        <f t="shared" si="4"/>
        <v>41639</v>
      </c>
      <c r="U20" s="34" t="str">
        <f t="shared" si="5"/>
        <v/>
      </c>
      <c r="V20" s="19"/>
      <c r="W20" s="19"/>
    </row>
    <row r="21" spans="1:23" s="5" customFormat="1">
      <c r="A21" s="19" t="s">
        <v>3142</v>
      </c>
      <c r="B21" s="19" t="s">
        <v>85</v>
      </c>
      <c r="C21" s="19"/>
      <c r="D21" s="19" t="s">
        <v>2299</v>
      </c>
      <c r="E21" s="34">
        <v>41827</v>
      </c>
      <c r="F21" s="34">
        <v>41639</v>
      </c>
      <c r="G21" s="19"/>
      <c r="H21" s="19">
        <f t="shared" si="0"/>
        <v>1</v>
      </c>
      <c r="I21" s="19"/>
      <c r="J21" s="7" t="s">
        <v>3142</v>
      </c>
      <c r="K21" s="19" t="str">
        <f t="shared" si="1"/>
        <v>x19</v>
      </c>
      <c r="L21" s="19" t="str">
        <f t="shared" si="2"/>
        <v>Simplifications for SLT lapse risk used</v>
      </c>
      <c r="M21" s="19"/>
      <c r="N21" s="19"/>
      <c r="O21" s="19"/>
      <c r="P21" s="19"/>
      <c r="Q21" s="19"/>
      <c r="R21" s="19"/>
      <c r="S21" s="34">
        <f t="shared" si="3"/>
        <v>41827</v>
      </c>
      <c r="T21" s="34">
        <f t="shared" si="4"/>
        <v>41639</v>
      </c>
      <c r="U21" s="34" t="str">
        <f t="shared" si="5"/>
        <v/>
      </c>
      <c r="V21" s="19"/>
      <c r="W21" s="19"/>
    </row>
    <row r="22" spans="1:23" s="5" customFormat="1">
      <c r="A22" s="19" t="s">
        <v>3126</v>
      </c>
      <c r="B22" s="19" t="s">
        <v>86</v>
      </c>
      <c r="C22" s="19"/>
      <c r="D22" s="19" t="s">
        <v>2299</v>
      </c>
      <c r="E22" s="34">
        <v>41827</v>
      </c>
      <c r="F22" s="34">
        <v>41639</v>
      </c>
      <c r="G22" s="19"/>
      <c r="H22" s="19">
        <f t="shared" si="0"/>
        <v>1</v>
      </c>
      <c r="I22" s="19"/>
      <c r="J22" s="7" t="s">
        <v>3126</v>
      </c>
      <c r="K22" s="19" t="str">
        <f t="shared" si="1"/>
        <v>x20</v>
      </c>
      <c r="L22" s="19" t="str">
        <f t="shared" si="2"/>
        <v>Simplifications for spread risk used - bonds and loans</v>
      </c>
      <c r="M22" s="19"/>
      <c r="N22" s="19"/>
      <c r="O22" s="19"/>
      <c r="P22" s="19"/>
      <c r="Q22" s="19"/>
      <c r="R22" s="19"/>
      <c r="S22" s="34">
        <f t="shared" si="3"/>
        <v>41827</v>
      </c>
      <c r="T22" s="34">
        <f t="shared" si="4"/>
        <v>41639</v>
      </c>
      <c r="U22" s="34" t="str">
        <f t="shared" si="5"/>
        <v/>
      </c>
      <c r="V22" s="19"/>
      <c r="W22" s="19"/>
    </row>
    <row r="23" spans="1:23" s="5" customFormat="1">
      <c r="A23" s="19" t="s">
        <v>3423</v>
      </c>
      <c r="B23" s="19" t="s">
        <v>87</v>
      </c>
      <c r="C23" s="19"/>
      <c r="D23" s="19" t="s">
        <v>2299</v>
      </c>
      <c r="E23" s="34">
        <v>41827</v>
      </c>
      <c r="F23" s="34">
        <v>41639</v>
      </c>
      <c r="G23" s="19"/>
      <c r="H23" s="19">
        <f t="shared" si="0"/>
        <v>1</v>
      </c>
      <c r="I23" s="19"/>
      <c r="J23" s="7" t="s">
        <v>3423</v>
      </c>
      <c r="K23" s="19" t="str">
        <f t="shared" si="1"/>
        <v>x21</v>
      </c>
      <c r="L23" s="19" t="str">
        <f t="shared" si="2"/>
        <v>Elements of market risk covered by partial internal model</v>
      </c>
      <c r="M23" s="19"/>
      <c r="N23" s="19"/>
      <c r="O23" s="19"/>
      <c r="P23" s="19"/>
      <c r="Q23" s="19"/>
      <c r="R23" s="19"/>
      <c r="S23" s="34">
        <f t="shared" si="3"/>
        <v>41827</v>
      </c>
      <c r="T23" s="34">
        <f t="shared" si="4"/>
        <v>41639</v>
      </c>
      <c r="U23" s="34" t="str">
        <f t="shared" si="5"/>
        <v/>
      </c>
      <c r="V23" s="19"/>
      <c r="W23" s="19"/>
    </row>
    <row r="24" spans="1:23" s="5" customFormat="1">
      <c r="A24" s="19" t="s">
        <v>3425</v>
      </c>
      <c r="B24" s="19" t="s">
        <v>88</v>
      </c>
      <c r="C24" s="19"/>
      <c r="D24" s="19" t="s">
        <v>2299</v>
      </c>
      <c r="E24" s="34">
        <v>41827</v>
      </c>
      <c r="F24" s="34">
        <v>41639</v>
      </c>
      <c r="G24" s="19"/>
      <c r="H24" s="19">
        <f t="shared" si="0"/>
        <v>1</v>
      </c>
      <c r="I24" s="19"/>
      <c r="J24" s="7" t="s">
        <v>3425</v>
      </c>
      <c r="K24" s="19" t="str">
        <f t="shared" si="1"/>
        <v>x22</v>
      </c>
      <c r="L24" s="19" t="str">
        <f t="shared" si="2"/>
        <v>Elements of counterparty default risk covered by partial internal model</v>
      </c>
      <c r="M24" s="19"/>
      <c r="N24" s="19"/>
      <c r="O24" s="19"/>
      <c r="P24" s="19"/>
      <c r="Q24" s="19"/>
      <c r="R24" s="19"/>
      <c r="S24" s="34">
        <f t="shared" si="3"/>
        <v>41827</v>
      </c>
      <c r="T24" s="34">
        <f t="shared" si="4"/>
        <v>41639</v>
      </c>
      <c r="U24" s="34" t="str">
        <f t="shared" si="5"/>
        <v/>
      </c>
      <c r="V24" s="19"/>
      <c r="W24" s="19"/>
    </row>
    <row r="25" spans="1:23" s="5" customFormat="1">
      <c r="A25" s="19" t="s">
        <v>3424</v>
      </c>
      <c r="B25" s="19" t="s">
        <v>89</v>
      </c>
      <c r="C25" s="19"/>
      <c r="D25" s="19" t="s">
        <v>2299</v>
      </c>
      <c r="E25" s="34">
        <v>41827</v>
      </c>
      <c r="F25" s="34">
        <v>41639</v>
      </c>
      <c r="G25" s="19"/>
      <c r="H25" s="19">
        <f t="shared" si="0"/>
        <v>1</v>
      </c>
      <c r="I25" s="19"/>
      <c r="J25" s="7" t="s">
        <v>3424</v>
      </c>
      <c r="K25" s="19" t="str">
        <f t="shared" si="1"/>
        <v>x23</v>
      </c>
      <c r="L25" s="19" t="str">
        <f t="shared" si="2"/>
        <v>Elements of life underwriting risk covered by partial internal model</v>
      </c>
      <c r="M25" s="19"/>
      <c r="N25" s="19"/>
      <c r="O25" s="19"/>
      <c r="P25" s="19"/>
      <c r="Q25" s="19"/>
      <c r="R25" s="19"/>
      <c r="S25" s="34">
        <f t="shared" si="3"/>
        <v>41827</v>
      </c>
      <c r="T25" s="34">
        <f t="shared" si="4"/>
        <v>41639</v>
      </c>
      <c r="U25" s="34" t="str">
        <f t="shared" si="5"/>
        <v/>
      </c>
      <c r="V25" s="19"/>
      <c r="W25" s="19"/>
    </row>
    <row r="26" spans="1:23" s="5" customFormat="1">
      <c r="A26" s="19" t="s">
        <v>3427</v>
      </c>
      <c r="B26" s="19" t="s">
        <v>90</v>
      </c>
      <c r="C26" s="19"/>
      <c r="D26" s="19" t="s">
        <v>2299</v>
      </c>
      <c r="E26" s="34">
        <v>41827</v>
      </c>
      <c r="F26" s="34">
        <v>41639</v>
      </c>
      <c r="G26" s="19"/>
      <c r="H26" s="19">
        <f t="shared" si="0"/>
        <v>1</v>
      </c>
      <c r="I26" s="19"/>
      <c r="J26" s="7" t="s">
        <v>3427</v>
      </c>
      <c r="K26" s="19" t="str">
        <f t="shared" si="1"/>
        <v>x24</v>
      </c>
      <c r="L26" s="19" t="str">
        <f t="shared" si="2"/>
        <v>Elements of health underwriting risk covered by partial internal model</v>
      </c>
      <c r="M26" s="19"/>
      <c r="N26" s="19"/>
      <c r="O26" s="19"/>
      <c r="P26" s="19"/>
      <c r="Q26" s="19"/>
      <c r="R26" s="19"/>
      <c r="S26" s="34">
        <f t="shared" si="3"/>
        <v>41827</v>
      </c>
      <c r="T26" s="34">
        <f t="shared" si="4"/>
        <v>41639</v>
      </c>
      <c r="U26" s="34" t="str">
        <f t="shared" si="5"/>
        <v/>
      </c>
      <c r="V26" s="19"/>
      <c r="W26" s="19"/>
    </row>
    <row r="27" spans="1:23" s="5" customFormat="1">
      <c r="A27" s="19" t="s">
        <v>3426</v>
      </c>
      <c r="B27" s="19" t="s">
        <v>91</v>
      </c>
      <c r="C27" s="19"/>
      <c r="D27" s="19" t="s">
        <v>2299</v>
      </c>
      <c r="E27" s="34">
        <v>41827</v>
      </c>
      <c r="F27" s="34">
        <v>41639</v>
      </c>
      <c r="G27" s="19"/>
      <c r="H27" s="19">
        <f t="shared" si="0"/>
        <v>1</v>
      </c>
      <c r="I27" s="19"/>
      <c r="J27" s="7" t="s">
        <v>3426</v>
      </c>
      <c r="K27" s="19" t="str">
        <f t="shared" si="1"/>
        <v>x25</v>
      </c>
      <c r="L27" s="19" t="str">
        <f t="shared" si="2"/>
        <v>Elements of non-life underwriting risk covered by partial internal model</v>
      </c>
      <c r="M27" s="19"/>
      <c r="N27" s="19"/>
      <c r="O27" s="19"/>
      <c r="P27" s="19"/>
      <c r="Q27" s="19"/>
      <c r="R27" s="19"/>
      <c r="S27" s="34">
        <f t="shared" si="3"/>
        <v>41827</v>
      </c>
      <c r="T27" s="34">
        <f t="shared" si="4"/>
        <v>41639</v>
      </c>
      <c r="U27" s="34" t="str">
        <f t="shared" si="5"/>
        <v/>
      </c>
      <c r="V27" s="19"/>
      <c r="W27" s="19"/>
    </row>
    <row r="28" spans="1:23" s="5" customFormat="1">
      <c r="A28" s="19" t="s">
        <v>3428</v>
      </c>
      <c r="B28" s="19" t="s">
        <v>92</v>
      </c>
      <c r="C28" s="19"/>
      <c r="D28" s="19" t="s">
        <v>2299</v>
      </c>
      <c r="E28" s="34">
        <v>41827</v>
      </c>
      <c r="F28" s="34">
        <v>41639</v>
      </c>
      <c r="G28" s="19"/>
      <c r="H28" s="19">
        <f t="shared" si="0"/>
        <v>1</v>
      </c>
      <c r="I28" s="19"/>
      <c r="J28" s="7" t="s">
        <v>3428</v>
      </c>
      <c r="K28" s="19" t="str">
        <f t="shared" si="1"/>
        <v>x26</v>
      </c>
      <c r="L28" s="19" t="str">
        <f t="shared" si="2"/>
        <v>Elements of intangible asset risk covered by partial internal model</v>
      </c>
      <c r="M28" s="19"/>
      <c r="N28" s="19"/>
      <c r="O28" s="19"/>
      <c r="P28" s="19"/>
      <c r="Q28" s="19"/>
      <c r="R28" s="19"/>
      <c r="S28" s="34">
        <f t="shared" si="3"/>
        <v>41827</v>
      </c>
      <c r="T28" s="34">
        <f t="shared" si="4"/>
        <v>41639</v>
      </c>
      <c r="U28" s="34" t="str">
        <f t="shared" si="5"/>
        <v/>
      </c>
      <c r="V28" s="19"/>
      <c r="W28" s="19"/>
    </row>
    <row r="29" spans="1:23" s="5" customFormat="1">
      <c r="A29" s="19" t="s">
        <v>3429</v>
      </c>
      <c r="B29" s="19" t="s">
        <v>93</v>
      </c>
      <c r="C29" s="19"/>
      <c r="D29" s="19" t="s">
        <v>2299</v>
      </c>
      <c r="E29" s="34">
        <v>41827</v>
      </c>
      <c r="F29" s="34">
        <v>41639</v>
      </c>
      <c r="G29" s="19"/>
      <c r="H29" s="19">
        <f t="shared" si="0"/>
        <v>1</v>
      </c>
      <c r="I29" s="19"/>
      <c r="J29" s="7" t="s">
        <v>3429</v>
      </c>
      <c r="K29" s="19" t="str">
        <f t="shared" si="1"/>
        <v>x27</v>
      </c>
      <c r="L29" s="19" t="str">
        <f t="shared" si="2"/>
        <v>Elements of operational risk covered by partial internal model</v>
      </c>
      <c r="M29" s="19"/>
      <c r="N29" s="19"/>
      <c r="O29" s="19"/>
      <c r="P29" s="19"/>
      <c r="Q29" s="19"/>
      <c r="R29" s="19"/>
      <c r="S29" s="34">
        <f t="shared" si="3"/>
        <v>41827</v>
      </c>
      <c r="T29" s="34">
        <f t="shared" si="4"/>
        <v>41639</v>
      </c>
      <c r="U29" s="34" t="str">
        <f t="shared" si="5"/>
        <v/>
      </c>
      <c r="V29" s="19"/>
      <c r="W29" s="19"/>
    </row>
    <row r="30" spans="1:23" s="5" customFormat="1">
      <c r="A30" s="19" t="s">
        <v>7416</v>
      </c>
      <c r="B30" s="19" t="s">
        <v>94</v>
      </c>
      <c r="C30" s="19"/>
      <c r="D30" s="19" t="s">
        <v>2299</v>
      </c>
      <c r="E30" s="34">
        <v>42277</v>
      </c>
      <c r="F30" s="34">
        <v>41639</v>
      </c>
      <c r="G30" s="19"/>
      <c r="H30" s="19">
        <f t="shared" si="0"/>
        <v>1</v>
      </c>
      <c r="I30" s="19"/>
      <c r="J30" s="7" t="s">
        <v>7416</v>
      </c>
      <c r="K30" s="19" t="str">
        <f>VLOOKUP(J30,$A$2:$B$30,2,0)</f>
        <v>x28</v>
      </c>
      <c r="L30" s="19" t="str">
        <f t="shared" si="2"/>
        <v>Simplifications for health disability-morbidity risk-income protection used</v>
      </c>
      <c r="M30" s="19"/>
      <c r="N30" s="19"/>
      <c r="O30" s="19"/>
      <c r="P30" s="19"/>
      <c r="Q30" s="19"/>
      <c r="R30" s="19"/>
      <c r="S30" s="34">
        <f t="shared" si="3"/>
        <v>42277</v>
      </c>
      <c r="T30" s="34">
        <f t="shared" si="4"/>
        <v>41639</v>
      </c>
      <c r="U30" s="34" t="str">
        <f t="shared" si="5"/>
        <v/>
      </c>
      <c r="V30" s="19"/>
      <c r="W30" s="19"/>
    </row>
    <row r="31" spans="1:23" s="5" customFormat="1">
      <c r="A31" s="19"/>
      <c r="B31" s="19"/>
      <c r="C31" s="19"/>
      <c r="D31" s="19"/>
      <c r="E31" s="19"/>
      <c r="F31" s="19"/>
      <c r="G31" s="19"/>
      <c r="H31" s="19"/>
      <c r="I31" s="19"/>
      <c r="J31" s="19"/>
      <c r="K31" s="19"/>
      <c r="L31" s="19"/>
      <c r="M31" s="19"/>
      <c r="N31" s="19"/>
      <c r="O31" s="19"/>
      <c r="P31" s="19"/>
      <c r="Q31" s="19"/>
      <c r="R31" s="19"/>
      <c r="S31" s="19"/>
      <c r="T31" s="19"/>
      <c r="U31" s="19"/>
      <c r="V31" s="19"/>
      <c r="W31" s="19"/>
    </row>
    <row r="32" spans="1:23" s="5" customFormat="1">
      <c r="A32" s="19"/>
      <c r="B32" s="19"/>
      <c r="C32" s="19"/>
      <c r="D32" s="19"/>
      <c r="E32" s="19"/>
      <c r="F32" s="19"/>
      <c r="G32" s="19"/>
      <c r="H32" s="19"/>
      <c r="I32" s="19"/>
      <c r="J32" s="19"/>
      <c r="K32" s="19"/>
      <c r="L32" s="19"/>
      <c r="M32" s="19"/>
      <c r="N32" s="19"/>
      <c r="O32" s="19"/>
      <c r="P32" s="19"/>
      <c r="Q32" s="19"/>
      <c r="R32" s="19"/>
      <c r="S32" s="19"/>
      <c r="T32" s="19"/>
      <c r="U32" s="19"/>
      <c r="V32" s="19"/>
      <c r="W32" s="19"/>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sheetData>
  <sortState ref="A3:A22">
    <sortCondition ref="A3"/>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
  <sheetViews>
    <sheetView zoomScale="80" zoomScaleNormal="80" workbookViewId="0"/>
  </sheetViews>
  <sheetFormatPr baseColWidth="10" defaultColWidth="9.140625" defaultRowHeight="15"/>
  <cols>
    <col min="1" max="1" width="62.5703125" customWidth="1"/>
    <col min="5" max="5" width="13.140625" style="1" bestFit="1" customWidth="1"/>
    <col min="6" max="7" width="9.140625" style="1"/>
    <col min="10" max="10" width="39.5703125" customWidth="1"/>
    <col min="12" max="12" width="9.140625" style="1"/>
    <col min="19" max="19" width="13.140625" style="1" bestFit="1" customWidth="1"/>
    <col min="20" max="20" width="9.140625" style="1"/>
    <col min="21" max="21" width="10.5703125" style="1" bestFit="1" customWidth="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19" t="s">
        <v>9859</v>
      </c>
      <c r="B2" s="19" t="s">
        <v>131</v>
      </c>
      <c r="C2" s="19" t="s">
        <v>367</v>
      </c>
      <c r="D2" s="19" t="s">
        <v>2299</v>
      </c>
      <c r="E2" s="34">
        <v>42277</v>
      </c>
      <c r="F2" s="19"/>
      <c r="G2" s="19"/>
      <c r="H2" s="19">
        <f>COUNTIF(J:J,A2)</f>
        <v>1</v>
      </c>
      <c r="I2" s="19"/>
      <c r="J2" s="6" t="s">
        <v>9860</v>
      </c>
      <c r="K2" s="19"/>
      <c r="L2" s="19"/>
      <c r="M2" s="19"/>
      <c r="N2" s="19"/>
      <c r="O2" s="19" t="s">
        <v>2299</v>
      </c>
      <c r="P2" s="19"/>
      <c r="Q2" s="19" t="s">
        <v>1131</v>
      </c>
      <c r="R2" s="19"/>
      <c r="S2" s="34">
        <v>42277</v>
      </c>
      <c r="T2" s="34"/>
      <c r="U2" s="34">
        <v>42931</v>
      </c>
      <c r="V2" s="19"/>
      <c r="W2" s="19"/>
    </row>
    <row r="3" spans="1:23" s="5" customFormat="1">
      <c r="A3" s="19" t="s">
        <v>9858</v>
      </c>
      <c r="B3" s="19" t="s">
        <v>67</v>
      </c>
      <c r="C3" s="19"/>
      <c r="D3" s="19" t="s">
        <v>2299</v>
      </c>
      <c r="E3" s="34">
        <v>42277</v>
      </c>
      <c r="F3" s="19"/>
      <c r="G3" s="19"/>
      <c r="H3" s="19">
        <f>COUNTIF(J:J,A3)</f>
        <v>1</v>
      </c>
      <c r="I3" s="19"/>
      <c r="J3" s="7" t="s">
        <v>9859</v>
      </c>
      <c r="K3" s="19" t="str">
        <f>VLOOKUP(J3,$A$2:$B$186,2,0)</f>
        <v>x0</v>
      </c>
      <c r="L3" s="19" t="s">
        <v>11808</v>
      </c>
      <c r="M3" s="19"/>
      <c r="N3" s="19"/>
      <c r="O3" s="19"/>
      <c r="P3" s="19"/>
      <c r="Q3" s="19"/>
      <c r="R3" s="19"/>
      <c r="S3" s="34">
        <f>VLOOKUP(J3,A:G,5,FALSE)</f>
        <v>42277</v>
      </c>
      <c r="T3" s="34" t="str">
        <f>IF(VLOOKUP(J3,A:G,6,FALSE)=0,"",VLOOKUP(J3,A:G,6,FALSE))</f>
        <v/>
      </c>
      <c r="U3" s="34">
        <v>42566</v>
      </c>
      <c r="V3" s="19"/>
      <c r="W3" s="19"/>
    </row>
    <row r="4" spans="1:23" s="5" customFormat="1">
      <c r="A4" s="19"/>
      <c r="B4" s="19"/>
      <c r="C4" s="19"/>
      <c r="D4" s="19"/>
      <c r="E4" s="19"/>
      <c r="F4" s="19"/>
      <c r="G4" s="19"/>
      <c r="H4" s="19"/>
      <c r="I4" s="19"/>
      <c r="J4" s="8" t="s">
        <v>9858</v>
      </c>
      <c r="K4" s="19" t="str">
        <f>VLOOKUP(J4,$A$2:$B$186,2,0)</f>
        <v>x1</v>
      </c>
      <c r="L4" s="19" t="s">
        <v>11809</v>
      </c>
      <c r="M4" s="19"/>
      <c r="N4" s="19"/>
      <c r="O4" s="19"/>
      <c r="P4" s="19"/>
      <c r="Q4" s="19"/>
      <c r="R4" s="19"/>
      <c r="S4" s="34">
        <f>VLOOKUP(J4,A:G,5,FALSE)</f>
        <v>42277</v>
      </c>
      <c r="T4" s="34" t="str">
        <f>IF(VLOOKUP(J4,A:G,6,FALSE)=0,"",VLOOKUP(J4,A:G,6,FALSE))</f>
        <v/>
      </c>
      <c r="U4" s="34">
        <v>42566</v>
      </c>
      <c r="V4" s="19"/>
      <c r="W4" s="19"/>
    </row>
    <row r="5" spans="1:23" s="5" customFormat="1">
      <c r="A5" s="19"/>
      <c r="B5" s="19"/>
      <c r="C5" s="19"/>
      <c r="D5" s="19"/>
      <c r="E5" s="19"/>
      <c r="F5" s="19"/>
      <c r="G5" s="19"/>
      <c r="H5" s="19"/>
      <c r="I5" s="19"/>
      <c r="J5" s="19"/>
      <c r="K5" s="19"/>
      <c r="L5" s="19"/>
      <c r="M5" s="19"/>
      <c r="N5" s="19"/>
      <c r="O5" s="19"/>
      <c r="P5" s="19"/>
      <c r="Q5" s="19"/>
      <c r="R5" s="19"/>
      <c r="S5" s="19"/>
      <c r="T5" s="19"/>
      <c r="U5" s="19"/>
      <c r="V5" s="19"/>
      <c r="W5" s="19"/>
    </row>
    <row r="6" spans="1:23" s="5" customFormat="1">
      <c r="A6" s="19"/>
      <c r="B6" s="19"/>
      <c r="C6" s="19"/>
      <c r="D6" s="19"/>
      <c r="E6" s="19"/>
      <c r="F6" s="19"/>
      <c r="G6" s="19"/>
      <c r="H6" s="19"/>
      <c r="I6" s="19"/>
      <c r="J6" s="19"/>
      <c r="K6" s="19"/>
      <c r="L6" s="19"/>
      <c r="M6" s="19"/>
      <c r="N6" s="19"/>
      <c r="O6" s="19"/>
      <c r="P6" s="19"/>
      <c r="Q6" s="19"/>
      <c r="R6" s="19"/>
      <c r="S6" s="19"/>
      <c r="T6" s="19"/>
      <c r="U6" s="19"/>
      <c r="V6" s="19"/>
      <c r="W6" s="19"/>
    </row>
    <row r="7" spans="1:23" s="5" customFormat="1">
      <c r="A7" s="19"/>
      <c r="B7" s="19"/>
      <c r="C7" s="19"/>
      <c r="D7" s="19"/>
      <c r="E7" s="19"/>
      <c r="F7" s="19"/>
      <c r="G7" s="19"/>
      <c r="H7" s="19"/>
      <c r="I7" s="19"/>
      <c r="J7" s="19"/>
      <c r="K7" s="19"/>
      <c r="L7" s="19"/>
      <c r="M7" s="19"/>
      <c r="N7" s="19"/>
      <c r="O7" s="19"/>
      <c r="P7" s="19"/>
      <c r="Q7" s="19"/>
      <c r="R7" s="19"/>
      <c r="S7" s="19"/>
      <c r="T7" s="19"/>
      <c r="U7" s="19"/>
      <c r="V7" s="19"/>
      <c r="W7" s="19"/>
    </row>
    <row r="8" spans="1:23" s="5" customFormat="1">
      <c r="A8" s="19"/>
      <c r="B8" s="19"/>
      <c r="C8" s="19"/>
      <c r="D8" s="19"/>
      <c r="E8" s="19"/>
      <c r="F8" s="19"/>
      <c r="G8" s="19"/>
      <c r="H8" s="19"/>
      <c r="I8" s="19"/>
      <c r="J8" s="19"/>
      <c r="K8" s="19"/>
      <c r="L8" s="19"/>
      <c r="M8" s="19"/>
      <c r="N8" s="19"/>
      <c r="O8" s="19"/>
      <c r="P8" s="19"/>
      <c r="Q8" s="19"/>
      <c r="R8" s="19"/>
      <c r="S8" s="19"/>
      <c r="T8" s="19"/>
      <c r="U8" s="19"/>
      <c r="V8" s="19"/>
      <c r="W8" s="19"/>
    </row>
    <row r="9" spans="1:23" s="5" customFormat="1"/>
  </sheetData>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28"/>
  <sheetViews>
    <sheetView zoomScale="80" zoomScaleNormal="80" workbookViewId="0">
      <pane ySplit="1" topLeftCell="A2" activePane="bottomLeft" state="frozen"/>
      <selection activeCell="C33" sqref="C33"/>
      <selection pane="bottomLeft" activeCell="J59" sqref="J59"/>
    </sheetView>
  </sheetViews>
  <sheetFormatPr baseColWidth="10" defaultColWidth="9.140625" defaultRowHeight="15"/>
  <cols>
    <col min="1" max="1" width="43.5703125" customWidth="1"/>
    <col min="5" max="5" width="13.5703125" style="1" bestFit="1" customWidth="1"/>
    <col min="6" max="6" width="11.85546875" style="1" customWidth="1"/>
    <col min="7" max="7" width="9.140625" style="1"/>
    <col min="10" max="10" width="29.140625" customWidth="1"/>
    <col min="12" max="12" width="9.140625" style="1"/>
    <col min="18" max="18" width="9.140625" style="1"/>
    <col min="19" max="19" width="13.5703125" style="1" bestFit="1" customWidth="1"/>
    <col min="20" max="20" width="11.42578125" style="1" customWidth="1"/>
    <col min="21" max="21" width="18.85546875" style="1" bestFit="1" customWidth="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c r="A2" s="19" t="s">
        <v>130</v>
      </c>
      <c r="B2" s="19" t="s">
        <v>131</v>
      </c>
      <c r="C2" s="19" t="s">
        <v>367</v>
      </c>
      <c r="D2" s="19" t="s">
        <v>2299</v>
      </c>
      <c r="E2" s="34">
        <v>41827</v>
      </c>
      <c r="F2" s="19"/>
      <c r="G2" s="19"/>
      <c r="H2" s="19">
        <f>COUNTIF(J:J,A2)</f>
        <v>4</v>
      </c>
      <c r="I2" s="19"/>
      <c r="J2" s="6" t="s">
        <v>2198</v>
      </c>
      <c r="K2" s="19"/>
      <c r="L2" s="19"/>
      <c r="M2" s="19"/>
      <c r="N2" s="19"/>
      <c r="O2" s="19" t="s">
        <v>2299</v>
      </c>
      <c r="P2" s="19"/>
      <c r="Q2" s="19" t="s">
        <v>898</v>
      </c>
      <c r="R2" s="19"/>
      <c r="S2" s="34">
        <v>41827</v>
      </c>
      <c r="T2" s="34"/>
      <c r="U2" s="34"/>
      <c r="V2" s="23"/>
      <c r="W2" s="23"/>
    </row>
    <row r="3" spans="1:23">
      <c r="A3" s="19" t="s">
        <v>1830</v>
      </c>
      <c r="B3" s="19" t="s">
        <v>67</v>
      </c>
      <c r="C3" s="19"/>
      <c r="D3" s="19" t="s">
        <v>2299</v>
      </c>
      <c r="E3" s="34">
        <v>41827</v>
      </c>
      <c r="F3" s="19"/>
      <c r="G3" s="19"/>
      <c r="H3" s="19">
        <f t="shared" ref="H3:H19" si="0">COUNTIF(J:J,A3)</f>
        <v>1</v>
      </c>
      <c r="I3" s="19"/>
      <c r="J3" s="7" t="s">
        <v>130</v>
      </c>
      <c r="K3" s="19" t="str">
        <f>VLOOKUP(J3,$A$2:$B$17,2,0)</f>
        <v>x0</v>
      </c>
      <c r="L3" s="19" t="str">
        <f>J3</f>
        <v>Total/NA</v>
      </c>
      <c r="M3" s="19" t="s">
        <v>358</v>
      </c>
      <c r="N3" s="19"/>
      <c r="O3" s="19"/>
      <c r="P3" s="19"/>
      <c r="Q3" s="19"/>
      <c r="R3" s="19"/>
      <c r="S3" s="34">
        <f>VLOOKUP(J3,A:G,5,FALSE)</f>
        <v>41827</v>
      </c>
      <c r="T3" s="34" t="str">
        <f>IF(VLOOKUP(J3,A:G,6,FALSE)=0,"",VLOOKUP(J3,A:G,6,FALSE))</f>
        <v/>
      </c>
      <c r="U3" s="34" t="str">
        <f>IF(VLOOKUP(J3,A:G,7,FALSE)=0,"",VLOOKUP(J3,A:G,7,FALSE))</f>
        <v/>
      </c>
      <c r="V3" s="23"/>
      <c r="W3" s="23"/>
    </row>
    <row r="4" spans="1:23">
      <c r="A4" s="19" t="s">
        <v>1827</v>
      </c>
      <c r="B4" s="19" t="s">
        <v>68</v>
      </c>
      <c r="C4" s="19"/>
      <c r="D4" s="19" t="s">
        <v>2299</v>
      </c>
      <c r="E4" s="34">
        <v>41827</v>
      </c>
      <c r="F4" s="19"/>
      <c r="G4" s="19"/>
      <c r="H4" s="19">
        <f t="shared" si="0"/>
        <v>2</v>
      </c>
      <c r="I4" s="19"/>
      <c r="J4" s="8" t="s">
        <v>1826</v>
      </c>
      <c r="K4" s="19" t="str">
        <f t="shared" ref="K4:K22" si="1">VLOOKUP(J4,$A$2:$B$17,2,0)</f>
        <v>x3</v>
      </c>
      <c r="L4" s="19" t="str">
        <f t="shared" ref="L4:L22" si="2">J4</f>
        <v>Administration, investments management, claims management, acquisition and overhead</v>
      </c>
      <c r="M4" s="19" t="s">
        <v>358</v>
      </c>
      <c r="N4" s="19" t="s">
        <v>359</v>
      </c>
      <c r="O4" s="19"/>
      <c r="P4" s="19"/>
      <c r="Q4" s="19"/>
      <c r="R4" s="19"/>
      <c r="S4" s="34">
        <f t="shared" ref="S4:S28" si="3">VLOOKUP(J4,A:G,5,FALSE)</f>
        <v>41827</v>
      </c>
      <c r="T4" s="34" t="str">
        <f t="shared" ref="T4:T22" si="4">IF(VLOOKUP(J4,A:G,6,FALSE)=0,"",VLOOKUP(J4,A:G,6,FALSE))</f>
        <v/>
      </c>
      <c r="U4" s="34" t="str">
        <f t="shared" ref="U4:U22" si="5">IF(VLOOKUP(J4,A:G,7,FALSE)=0,"",VLOOKUP(J4,A:G,7,FALSE))</f>
        <v/>
      </c>
      <c r="V4" s="23"/>
      <c r="W4" s="23"/>
    </row>
    <row r="5" spans="1:23">
      <c r="A5" s="19" t="s">
        <v>1826</v>
      </c>
      <c r="B5" s="19" t="s">
        <v>69</v>
      </c>
      <c r="C5" s="19"/>
      <c r="D5" s="19" t="s">
        <v>2299</v>
      </c>
      <c r="E5" s="34">
        <v>41827</v>
      </c>
      <c r="F5" s="19"/>
      <c r="G5" s="19"/>
      <c r="H5" s="19">
        <f t="shared" si="0"/>
        <v>1</v>
      </c>
      <c r="I5" s="19"/>
      <c r="J5" s="9" t="s">
        <v>1827</v>
      </c>
      <c r="K5" s="19" t="str">
        <f t="shared" si="1"/>
        <v>x2</v>
      </c>
      <c r="L5" s="19" t="str">
        <f t="shared" si="2"/>
        <v>Administration</v>
      </c>
      <c r="M5" s="19"/>
      <c r="N5" s="19" t="s">
        <v>359</v>
      </c>
      <c r="O5" s="19"/>
      <c r="P5" s="19"/>
      <c r="Q5" s="19"/>
      <c r="R5" s="19"/>
      <c r="S5" s="34">
        <f t="shared" si="3"/>
        <v>41827</v>
      </c>
      <c r="T5" s="34" t="str">
        <f t="shared" si="4"/>
        <v/>
      </c>
      <c r="U5" s="34" t="str">
        <f t="shared" si="5"/>
        <v/>
      </c>
      <c r="V5" s="23"/>
      <c r="W5" s="23"/>
    </row>
    <row r="6" spans="1:23">
      <c r="A6" s="19" t="s">
        <v>1829</v>
      </c>
      <c r="B6" s="19" t="s">
        <v>70</v>
      </c>
      <c r="C6" s="19"/>
      <c r="D6" s="19" t="s">
        <v>2299</v>
      </c>
      <c r="E6" s="34">
        <v>41827</v>
      </c>
      <c r="F6" s="19"/>
      <c r="G6" s="19"/>
      <c r="H6" s="19">
        <f t="shared" si="0"/>
        <v>1</v>
      </c>
      <c r="I6" s="19"/>
      <c r="J6" s="9" t="s">
        <v>1828</v>
      </c>
      <c r="K6" s="19" t="str">
        <f t="shared" si="1"/>
        <v>x9</v>
      </c>
      <c r="L6" s="19" t="str">
        <f t="shared" si="2"/>
        <v>Investment management</v>
      </c>
      <c r="M6" s="19"/>
      <c r="N6" s="19" t="s">
        <v>359</v>
      </c>
      <c r="O6" s="19"/>
      <c r="P6" s="19"/>
      <c r="Q6" s="19"/>
      <c r="R6" s="19"/>
      <c r="S6" s="34">
        <f t="shared" si="3"/>
        <v>41827</v>
      </c>
      <c r="T6" s="34" t="str">
        <f t="shared" si="4"/>
        <v/>
      </c>
      <c r="U6" s="34" t="str">
        <f t="shared" si="5"/>
        <v/>
      </c>
      <c r="V6" s="23"/>
      <c r="W6" s="23"/>
    </row>
    <row r="7" spans="1:23">
      <c r="A7" s="19" t="s">
        <v>3481</v>
      </c>
      <c r="B7" s="19" t="s">
        <v>71</v>
      </c>
      <c r="C7" s="19"/>
      <c r="D7" s="19" t="s">
        <v>2299</v>
      </c>
      <c r="E7" s="34">
        <v>41827</v>
      </c>
      <c r="F7" s="19"/>
      <c r="G7" s="19"/>
      <c r="H7" s="19">
        <f t="shared" si="0"/>
        <v>1</v>
      </c>
      <c r="I7" s="19"/>
      <c r="J7" s="9" t="s">
        <v>1829</v>
      </c>
      <c r="K7" s="19" t="str">
        <f t="shared" si="1"/>
        <v>x4</v>
      </c>
      <c r="L7" s="19" t="str">
        <f t="shared" si="2"/>
        <v>Claims management</v>
      </c>
      <c r="M7" s="19"/>
      <c r="N7" s="19" t="s">
        <v>359</v>
      </c>
      <c r="O7" s="19"/>
      <c r="P7" s="19"/>
      <c r="Q7" s="19"/>
      <c r="R7" s="19"/>
      <c r="S7" s="34">
        <f t="shared" si="3"/>
        <v>41827</v>
      </c>
      <c r="T7" s="34" t="str">
        <f t="shared" si="4"/>
        <v/>
      </c>
      <c r="U7" s="34" t="str">
        <f t="shared" si="5"/>
        <v/>
      </c>
      <c r="V7" s="23"/>
      <c r="W7" s="23"/>
    </row>
    <row r="8" spans="1:23">
      <c r="A8" s="19" t="s">
        <v>1833</v>
      </c>
      <c r="B8" s="19" t="s">
        <v>72</v>
      </c>
      <c r="C8" s="19"/>
      <c r="D8" s="19" t="s">
        <v>2299</v>
      </c>
      <c r="E8" s="34">
        <v>41827</v>
      </c>
      <c r="F8" s="19"/>
      <c r="G8" s="19"/>
      <c r="H8" s="19">
        <f t="shared" si="0"/>
        <v>1</v>
      </c>
      <c r="I8" s="19"/>
      <c r="J8" s="9" t="s">
        <v>1830</v>
      </c>
      <c r="K8" s="19" t="str">
        <f t="shared" si="1"/>
        <v>x1</v>
      </c>
      <c r="L8" s="19" t="str">
        <f t="shared" si="2"/>
        <v>Acquisition</v>
      </c>
      <c r="M8" s="19"/>
      <c r="N8" s="19" t="s">
        <v>359</v>
      </c>
      <c r="O8" s="19"/>
      <c r="P8" s="19"/>
      <c r="Q8" s="19"/>
      <c r="R8" s="19"/>
      <c r="S8" s="34">
        <f t="shared" si="3"/>
        <v>41827</v>
      </c>
      <c r="T8" s="34" t="str">
        <f t="shared" si="4"/>
        <v/>
      </c>
      <c r="U8" s="34" t="str">
        <f t="shared" si="5"/>
        <v/>
      </c>
      <c r="V8" s="23"/>
      <c r="W8" s="23"/>
    </row>
    <row r="9" spans="1:23">
      <c r="A9" s="19" t="s">
        <v>1835</v>
      </c>
      <c r="B9" s="19" t="s">
        <v>73</v>
      </c>
      <c r="C9" s="19"/>
      <c r="D9" s="19" t="s">
        <v>2299</v>
      </c>
      <c r="E9" s="34">
        <v>41827</v>
      </c>
      <c r="F9" s="19"/>
      <c r="G9" s="19"/>
      <c r="H9" s="19">
        <f t="shared" si="0"/>
        <v>1</v>
      </c>
      <c r="I9" s="19"/>
      <c r="J9" s="9" t="s">
        <v>1831</v>
      </c>
      <c r="K9" s="19" t="str">
        <f t="shared" si="1"/>
        <v>x14</v>
      </c>
      <c r="L9" s="19" t="str">
        <f t="shared" si="2"/>
        <v>Overhead</v>
      </c>
      <c r="M9" s="19"/>
      <c r="N9" s="19" t="s">
        <v>359</v>
      </c>
      <c r="O9" s="19"/>
      <c r="P9" s="19"/>
      <c r="Q9" s="19"/>
      <c r="R9" s="19"/>
      <c r="S9" s="34">
        <f t="shared" si="3"/>
        <v>41827</v>
      </c>
      <c r="T9" s="34" t="str">
        <f t="shared" si="4"/>
        <v/>
      </c>
      <c r="U9" s="34" t="str">
        <f t="shared" si="5"/>
        <v/>
      </c>
      <c r="V9" s="23"/>
      <c r="W9" s="23"/>
    </row>
    <row r="10" spans="1:23">
      <c r="A10" s="19" t="s">
        <v>253</v>
      </c>
      <c r="B10" s="19" t="s">
        <v>74</v>
      </c>
      <c r="C10" s="19"/>
      <c r="D10" s="19" t="s">
        <v>2299</v>
      </c>
      <c r="E10" s="34">
        <v>41827</v>
      </c>
      <c r="F10" s="19"/>
      <c r="G10" s="19"/>
      <c r="H10" s="19">
        <f t="shared" si="0"/>
        <v>1</v>
      </c>
      <c r="I10" s="19"/>
      <c r="J10" s="8" t="s">
        <v>1832</v>
      </c>
      <c r="K10" s="19" t="str">
        <f t="shared" si="1"/>
        <v>x11</v>
      </c>
      <c r="L10" s="19" t="str">
        <f t="shared" si="2"/>
        <v>Other than administration, investments management, claims management, acquisition and overhead</v>
      </c>
      <c r="M10" s="19"/>
      <c r="N10" s="19" t="s">
        <v>359</v>
      </c>
      <c r="O10" s="19"/>
      <c r="P10" s="19"/>
      <c r="Q10" s="19"/>
      <c r="R10" s="19"/>
      <c r="S10" s="34">
        <f t="shared" si="3"/>
        <v>41827</v>
      </c>
      <c r="T10" s="34" t="str">
        <f t="shared" si="4"/>
        <v/>
      </c>
      <c r="U10" s="34" t="str">
        <f t="shared" si="5"/>
        <v/>
      </c>
      <c r="V10" s="23"/>
      <c r="W10" s="23"/>
    </row>
    <row r="11" spans="1:23">
      <c r="A11" s="19" t="s">
        <v>1828</v>
      </c>
      <c r="B11" s="19" t="s">
        <v>75</v>
      </c>
      <c r="C11" s="19"/>
      <c r="D11" s="19" t="s">
        <v>2299</v>
      </c>
      <c r="E11" s="34">
        <v>41827</v>
      </c>
      <c r="F11" s="19"/>
      <c r="G11" s="19"/>
      <c r="H11" s="19">
        <f t="shared" si="0"/>
        <v>2</v>
      </c>
      <c r="I11" s="19"/>
      <c r="J11" s="6" t="s">
        <v>2199</v>
      </c>
      <c r="K11" s="19"/>
      <c r="L11" s="19"/>
      <c r="M11" s="19"/>
      <c r="N11" s="19"/>
      <c r="O11" s="19" t="s">
        <v>2299</v>
      </c>
      <c r="P11" s="19"/>
      <c r="Q11" s="19" t="s">
        <v>898</v>
      </c>
      <c r="R11" s="19"/>
      <c r="S11" s="34">
        <v>41827</v>
      </c>
      <c r="T11" s="34"/>
      <c r="U11" s="34"/>
      <c r="V11" s="23"/>
      <c r="W11" s="23"/>
    </row>
    <row r="12" spans="1:23">
      <c r="A12" s="19" t="s">
        <v>2214</v>
      </c>
      <c r="B12" s="19" t="s">
        <v>76</v>
      </c>
      <c r="C12" s="19"/>
      <c r="D12" s="19" t="s">
        <v>2299</v>
      </c>
      <c r="E12" s="34">
        <v>41827</v>
      </c>
      <c r="F12" s="19"/>
      <c r="G12" s="19"/>
      <c r="H12" s="19">
        <f t="shared" si="0"/>
        <v>1</v>
      </c>
      <c r="I12" s="19"/>
      <c r="J12" s="7" t="s">
        <v>130</v>
      </c>
      <c r="K12" s="19" t="str">
        <f t="shared" si="1"/>
        <v>x0</v>
      </c>
      <c r="L12" s="19" t="str">
        <f t="shared" si="2"/>
        <v>Total/NA</v>
      </c>
      <c r="M12" s="19" t="s">
        <v>358</v>
      </c>
      <c r="N12" s="19"/>
      <c r="O12" s="19"/>
      <c r="P12" s="19"/>
      <c r="Q12" s="19"/>
      <c r="R12" s="19"/>
      <c r="S12" s="34">
        <f t="shared" si="3"/>
        <v>41827</v>
      </c>
      <c r="T12" s="34" t="str">
        <f t="shared" si="4"/>
        <v/>
      </c>
      <c r="U12" s="34" t="str">
        <f t="shared" si="5"/>
        <v/>
      </c>
      <c r="V12" s="23"/>
      <c r="W12" s="23"/>
    </row>
    <row r="13" spans="1:23">
      <c r="A13" s="19" t="s">
        <v>1832</v>
      </c>
      <c r="B13" s="19" t="s">
        <v>77</v>
      </c>
      <c r="C13" s="19"/>
      <c r="D13" s="19" t="s">
        <v>2299</v>
      </c>
      <c r="E13" s="34">
        <v>41827</v>
      </c>
      <c r="F13" s="19"/>
      <c r="G13" s="19"/>
      <c r="H13" s="19">
        <f t="shared" si="0"/>
        <v>1</v>
      </c>
      <c r="I13" s="19"/>
      <c r="J13" s="8" t="s">
        <v>3481</v>
      </c>
      <c r="K13" s="19" t="str">
        <f t="shared" si="1"/>
        <v>x5</v>
      </c>
      <c r="L13" s="19" t="str">
        <f t="shared" si="2"/>
        <v>Commissions</v>
      </c>
      <c r="M13" s="19"/>
      <c r="N13" s="19" t="s">
        <v>359</v>
      </c>
      <c r="O13" s="19"/>
      <c r="P13" s="19"/>
      <c r="Q13" s="19"/>
      <c r="R13" s="19"/>
      <c r="S13" s="34">
        <f t="shared" si="3"/>
        <v>41827</v>
      </c>
      <c r="T13" s="34" t="str">
        <f t="shared" si="4"/>
        <v/>
      </c>
      <c r="U13" s="34" t="str">
        <f t="shared" si="5"/>
        <v/>
      </c>
      <c r="V13" s="23"/>
      <c r="W13" s="23"/>
    </row>
    <row r="14" spans="1:23">
      <c r="A14" s="19" t="s">
        <v>3482</v>
      </c>
      <c r="B14" s="19" t="s">
        <v>78</v>
      </c>
      <c r="C14" s="19"/>
      <c r="D14" s="19" t="s">
        <v>2299</v>
      </c>
      <c r="E14" s="34">
        <v>41827</v>
      </c>
      <c r="F14" s="34"/>
      <c r="G14" s="19"/>
      <c r="H14" s="19">
        <f t="shared" si="0"/>
        <v>1</v>
      </c>
      <c r="I14" s="19"/>
      <c r="J14" s="8" t="s">
        <v>3482</v>
      </c>
      <c r="K14" s="19" t="str">
        <f t="shared" si="1"/>
        <v>x12</v>
      </c>
      <c r="L14" s="19" t="str">
        <f t="shared" si="2"/>
        <v>Other than commissions</v>
      </c>
      <c r="M14" s="19"/>
      <c r="N14" s="19" t="s">
        <v>359</v>
      </c>
      <c r="O14" s="19"/>
      <c r="P14" s="19"/>
      <c r="Q14" s="19"/>
      <c r="R14" s="19"/>
      <c r="S14" s="34">
        <f t="shared" si="3"/>
        <v>41827</v>
      </c>
      <c r="T14" s="34" t="str">
        <f t="shared" si="4"/>
        <v/>
      </c>
      <c r="U14" s="34" t="str">
        <f t="shared" si="5"/>
        <v/>
      </c>
      <c r="V14" s="23"/>
      <c r="W14" s="23"/>
    </row>
    <row r="15" spans="1:23">
      <c r="A15" s="19" t="s">
        <v>595</v>
      </c>
      <c r="B15" s="19" t="s">
        <v>79</v>
      </c>
      <c r="C15" s="19"/>
      <c r="D15" s="19" t="s">
        <v>2299</v>
      </c>
      <c r="E15" s="34">
        <v>41827</v>
      </c>
      <c r="F15" s="19"/>
      <c r="G15" s="19"/>
      <c r="H15" s="19">
        <f t="shared" si="0"/>
        <v>1</v>
      </c>
      <c r="I15" s="19"/>
      <c r="J15" s="6" t="s">
        <v>2200</v>
      </c>
      <c r="K15" s="19"/>
      <c r="L15" s="19"/>
      <c r="M15" s="19"/>
      <c r="N15" s="19"/>
      <c r="O15" s="19" t="s">
        <v>2299</v>
      </c>
      <c r="P15" s="19"/>
      <c r="Q15" s="19" t="s">
        <v>898</v>
      </c>
      <c r="R15" s="19"/>
      <c r="S15" s="34">
        <v>41827</v>
      </c>
      <c r="T15" s="34"/>
      <c r="U15" s="34"/>
      <c r="V15" s="23"/>
      <c r="W15" s="23"/>
    </row>
    <row r="16" spans="1:23">
      <c r="A16" s="19" t="s">
        <v>1831</v>
      </c>
      <c r="B16" s="19" t="s">
        <v>80</v>
      </c>
      <c r="C16" s="19"/>
      <c r="D16" s="19" t="s">
        <v>2299</v>
      </c>
      <c r="E16" s="34">
        <v>41827</v>
      </c>
      <c r="F16" s="19"/>
      <c r="G16" s="19"/>
      <c r="H16" s="19">
        <f t="shared" si="0"/>
        <v>1</v>
      </c>
      <c r="I16" s="19"/>
      <c r="J16" s="7" t="s">
        <v>130</v>
      </c>
      <c r="K16" s="19" t="str">
        <f t="shared" si="1"/>
        <v>x0</v>
      </c>
      <c r="L16" s="19" t="str">
        <f t="shared" si="2"/>
        <v>Total/NA</v>
      </c>
      <c r="M16" s="19" t="s">
        <v>358</v>
      </c>
      <c r="N16" s="19"/>
      <c r="O16" s="19"/>
      <c r="P16" s="19"/>
      <c r="Q16" s="19"/>
      <c r="R16" s="19"/>
      <c r="S16" s="34">
        <f t="shared" si="3"/>
        <v>41827</v>
      </c>
      <c r="T16" s="34" t="str">
        <f t="shared" si="4"/>
        <v/>
      </c>
      <c r="U16" s="34" t="str">
        <f t="shared" si="5"/>
        <v/>
      </c>
      <c r="V16" s="23"/>
      <c r="W16" s="23"/>
    </row>
    <row r="17" spans="1:23">
      <c r="A17" s="19" t="s">
        <v>1834</v>
      </c>
      <c r="B17" s="19" t="s">
        <v>81</v>
      </c>
      <c r="C17" s="19"/>
      <c r="D17" s="19" t="s">
        <v>2299</v>
      </c>
      <c r="E17" s="34">
        <v>41827</v>
      </c>
      <c r="F17" s="19"/>
      <c r="G17" s="19"/>
      <c r="H17" s="19">
        <f t="shared" si="0"/>
        <v>1</v>
      </c>
      <c r="I17" s="19"/>
      <c r="J17" s="8" t="s">
        <v>253</v>
      </c>
      <c r="K17" s="19" t="str">
        <f t="shared" si="1"/>
        <v>x8</v>
      </c>
      <c r="L17" s="19" t="str">
        <f t="shared" si="2"/>
        <v>Investment</v>
      </c>
      <c r="M17" s="19" t="s">
        <v>358</v>
      </c>
      <c r="N17" s="19" t="s">
        <v>359</v>
      </c>
      <c r="O17" s="19"/>
      <c r="P17" s="19"/>
      <c r="Q17" s="19"/>
      <c r="R17" s="19"/>
      <c r="S17" s="34">
        <f t="shared" si="3"/>
        <v>41827</v>
      </c>
      <c r="T17" s="34" t="str">
        <f t="shared" si="4"/>
        <v/>
      </c>
      <c r="U17" s="34" t="str">
        <f t="shared" si="5"/>
        <v/>
      </c>
      <c r="V17" s="23"/>
      <c r="W17" s="23"/>
    </row>
    <row r="18" spans="1:23">
      <c r="A18" s="99" t="s">
        <v>12759</v>
      </c>
      <c r="B18" s="99" t="s">
        <v>12732</v>
      </c>
      <c r="C18" s="99"/>
      <c r="D18" s="99" t="s">
        <v>2299</v>
      </c>
      <c r="E18" s="101">
        <v>43405</v>
      </c>
      <c r="F18" s="19"/>
      <c r="G18" s="19"/>
      <c r="H18" s="19">
        <f t="shared" si="0"/>
        <v>1</v>
      </c>
      <c r="I18" s="19"/>
      <c r="J18" s="9" t="s">
        <v>1833</v>
      </c>
      <c r="K18" s="19" t="str">
        <f t="shared" si="1"/>
        <v>x6</v>
      </c>
      <c r="L18" s="19" t="str">
        <f t="shared" si="2"/>
        <v>Dividends</v>
      </c>
      <c r="M18" s="19"/>
      <c r="N18" s="19" t="s">
        <v>359</v>
      </c>
      <c r="O18" s="19"/>
      <c r="P18" s="19"/>
      <c r="Q18" s="19"/>
      <c r="R18" s="19"/>
      <c r="S18" s="34">
        <f t="shared" si="3"/>
        <v>41827</v>
      </c>
      <c r="T18" s="34" t="str">
        <f t="shared" si="4"/>
        <v/>
      </c>
      <c r="U18" s="34" t="str">
        <f t="shared" si="5"/>
        <v/>
      </c>
      <c r="V18" s="23"/>
      <c r="W18" s="23"/>
    </row>
    <row r="19" spans="1:23">
      <c r="A19" s="99" t="s">
        <v>12760</v>
      </c>
      <c r="B19" s="99" t="s">
        <v>12734</v>
      </c>
      <c r="C19" s="99"/>
      <c r="D19" s="99" t="s">
        <v>2299</v>
      </c>
      <c r="E19" s="101">
        <v>43405</v>
      </c>
      <c r="F19" s="19"/>
      <c r="G19" s="19"/>
      <c r="H19" s="19">
        <f t="shared" si="0"/>
        <v>1</v>
      </c>
      <c r="I19" s="19"/>
      <c r="J19" s="9" t="s">
        <v>1834</v>
      </c>
      <c r="K19" s="19" t="str">
        <f t="shared" si="1"/>
        <v>x15</v>
      </c>
      <c r="L19" s="19" t="str">
        <f t="shared" si="2"/>
        <v>Rent</v>
      </c>
      <c r="M19" s="19"/>
      <c r="N19" s="19" t="s">
        <v>359</v>
      </c>
      <c r="O19" s="19"/>
      <c r="P19" s="19"/>
      <c r="Q19" s="19"/>
      <c r="R19" s="19"/>
      <c r="S19" s="34">
        <f t="shared" si="3"/>
        <v>41827</v>
      </c>
      <c r="T19" s="34" t="str">
        <f t="shared" si="4"/>
        <v/>
      </c>
      <c r="U19" s="34" t="str">
        <f t="shared" si="5"/>
        <v/>
      </c>
      <c r="V19" s="23"/>
      <c r="W19" s="23"/>
    </row>
    <row r="20" spans="1:23">
      <c r="A20" s="19"/>
      <c r="B20" s="19"/>
      <c r="C20" s="19"/>
      <c r="D20" s="19"/>
      <c r="E20" s="19"/>
      <c r="F20" s="19"/>
      <c r="G20" s="19"/>
      <c r="H20" s="19"/>
      <c r="I20" s="19"/>
      <c r="J20" s="9" t="s">
        <v>1835</v>
      </c>
      <c r="K20" s="19" t="str">
        <f t="shared" si="1"/>
        <v>x7</v>
      </c>
      <c r="L20" s="19" t="str">
        <f t="shared" si="2"/>
        <v>Interests</v>
      </c>
      <c r="M20" s="19"/>
      <c r="N20" s="19" t="s">
        <v>359</v>
      </c>
      <c r="O20" s="19"/>
      <c r="P20" s="19"/>
      <c r="Q20" s="19"/>
      <c r="R20" s="19"/>
      <c r="S20" s="34">
        <f t="shared" si="3"/>
        <v>41827</v>
      </c>
      <c r="T20" s="34" t="str">
        <f t="shared" si="4"/>
        <v/>
      </c>
      <c r="U20" s="34" t="str">
        <f t="shared" si="5"/>
        <v/>
      </c>
      <c r="V20" s="23"/>
      <c r="W20" s="23"/>
    </row>
    <row r="21" spans="1:23">
      <c r="A21" s="19"/>
      <c r="B21" s="19"/>
      <c r="C21" s="19"/>
      <c r="D21" s="19"/>
      <c r="E21" s="19"/>
      <c r="F21" s="19"/>
      <c r="G21" s="19"/>
      <c r="H21" s="19"/>
      <c r="I21" s="19"/>
      <c r="J21" s="9" t="s">
        <v>2214</v>
      </c>
      <c r="K21" s="19" t="str">
        <f t="shared" si="1"/>
        <v>x10</v>
      </c>
      <c r="L21" s="19" t="str">
        <f t="shared" si="2"/>
        <v>Investment other than dividends, rent and interests</v>
      </c>
      <c r="M21" s="19"/>
      <c r="N21" s="19" t="s">
        <v>359</v>
      </c>
      <c r="O21" s="19"/>
      <c r="P21" s="19"/>
      <c r="Q21" s="19"/>
      <c r="R21" s="19"/>
      <c r="S21" s="34">
        <f t="shared" si="3"/>
        <v>41827</v>
      </c>
      <c r="T21" s="34" t="str">
        <f t="shared" si="4"/>
        <v/>
      </c>
      <c r="U21" s="34" t="str">
        <f t="shared" si="5"/>
        <v/>
      </c>
      <c r="V21" s="23"/>
      <c r="W21" s="23"/>
    </row>
    <row r="22" spans="1:23">
      <c r="A22" s="19"/>
      <c r="B22" s="19"/>
      <c r="C22" s="19"/>
      <c r="D22" s="19"/>
      <c r="E22" s="19"/>
      <c r="F22" s="19"/>
      <c r="G22" s="19"/>
      <c r="H22" s="19"/>
      <c r="I22" s="19"/>
      <c r="J22" s="8" t="s">
        <v>595</v>
      </c>
      <c r="K22" s="19" t="str">
        <f t="shared" si="1"/>
        <v>x13</v>
      </c>
      <c r="L22" s="19" t="str">
        <f t="shared" si="2"/>
        <v>Other than investment</v>
      </c>
      <c r="M22" s="19"/>
      <c r="N22" s="19" t="s">
        <v>359</v>
      </c>
      <c r="O22" s="19"/>
      <c r="P22" s="19"/>
      <c r="Q22" s="19"/>
      <c r="R22" s="19"/>
      <c r="S22" s="34">
        <f t="shared" si="3"/>
        <v>41827</v>
      </c>
      <c r="T22" s="34" t="str">
        <f t="shared" si="4"/>
        <v/>
      </c>
      <c r="U22" s="34" t="str">
        <f t="shared" si="5"/>
        <v/>
      </c>
      <c r="V22" s="23"/>
      <c r="W22" s="23"/>
    </row>
    <row r="23" spans="1:23">
      <c r="A23" s="23"/>
      <c r="B23" s="23"/>
      <c r="C23" s="23"/>
      <c r="D23" s="23"/>
      <c r="E23" s="23"/>
      <c r="F23" s="23"/>
      <c r="G23" s="23"/>
      <c r="H23" s="23"/>
      <c r="I23" s="23"/>
      <c r="J23" s="106" t="s">
        <v>12761</v>
      </c>
      <c r="K23" s="99"/>
      <c r="L23" s="99"/>
      <c r="M23" s="99"/>
      <c r="N23" s="99"/>
      <c r="O23" s="99" t="s">
        <v>2299</v>
      </c>
      <c r="P23" s="99"/>
      <c r="Q23" s="99" t="s">
        <v>898</v>
      </c>
      <c r="R23" s="99" t="s">
        <v>12762</v>
      </c>
      <c r="S23" s="101">
        <v>43405</v>
      </c>
      <c r="T23" s="34"/>
      <c r="U23" s="34"/>
      <c r="V23" s="23"/>
      <c r="W23" s="23"/>
    </row>
    <row r="24" spans="1:23">
      <c r="A24" s="23"/>
      <c r="B24" s="23"/>
      <c r="C24" s="23"/>
      <c r="D24" s="23"/>
      <c r="E24" s="23"/>
      <c r="F24" s="23"/>
      <c r="G24" s="23"/>
      <c r="H24" s="23"/>
      <c r="I24" s="23"/>
      <c r="J24" s="104" t="s">
        <v>130</v>
      </c>
      <c r="K24" s="99" t="str">
        <f t="shared" ref="K24:K27" si="6">VLOOKUP(J24,$A:$B,2,0)</f>
        <v>x0</v>
      </c>
      <c r="L24" s="99" t="s">
        <v>130</v>
      </c>
      <c r="M24" s="99" t="s">
        <v>358</v>
      </c>
      <c r="N24" s="99"/>
      <c r="O24" s="99"/>
      <c r="P24" s="99"/>
      <c r="Q24" s="99"/>
      <c r="R24" s="99"/>
      <c r="S24" s="101">
        <f t="shared" si="3"/>
        <v>41827</v>
      </c>
      <c r="T24" s="34" t="str">
        <f t="shared" ref="T24:T28" si="7">IF(VLOOKUP(J24,A:G,6,FALSE)=0,"",VLOOKUP(J24,A:G,6,FALSE))</f>
        <v/>
      </c>
      <c r="U24" s="34" t="str">
        <f t="shared" ref="U24:U28" si="8">IF(VLOOKUP(J24,A:G,7,FALSE)=0,"",VLOOKUP(J24,A:G,7,FALSE))</f>
        <v/>
      </c>
      <c r="V24" s="23"/>
      <c r="W24" s="23"/>
    </row>
    <row r="25" spans="1:23">
      <c r="A25" s="23"/>
      <c r="B25" s="23"/>
      <c r="C25" s="23"/>
      <c r="D25" s="23"/>
      <c r="E25" s="23"/>
      <c r="F25" s="23"/>
      <c r="G25" s="23"/>
      <c r="H25" s="23"/>
      <c r="I25" s="23"/>
      <c r="J25" s="105" t="s">
        <v>1827</v>
      </c>
      <c r="K25" s="99" t="str">
        <f t="shared" si="6"/>
        <v>x2</v>
      </c>
      <c r="L25" s="99" t="s">
        <v>1827</v>
      </c>
      <c r="M25" s="99"/>
      <c r="N25" s="99" t="s">
        <v>359</v>
      </c>
      <c r="O25" s="99"/>
      <c r="P25" s="99"/>
      <c r="Q25" s="99"/>
      <c r="R25" s="99"/>
      <c r="S25" s="101">
        <f t="shared" si="3"/>
        <v>41827</v>
      </c>
      <c r="T25" s="34" t="str">
        <f t="shared" si="7"/>
        <v/>
      </c>
      <c r="U25" s="34" t="str">
        <f t="shared" si="8"/>
        <v/>
      </c>
      <c r="V25" s="23"/>
      <c r="W25" s="23"/>
    </row>
    <row r="26" spans="1:23">
      <c r="A26" s="23"/>
      <c r="B26" s="23"/>
      <c r="C26" s="23"/>
      <c r="D26" s="23"/>
      <c r="E26" s="23"/>
      <c r="F26" s="23"/>
      <c r="G26" s="23"/>
      <c r="H26" s="23"/>
      <c r="I26" s="23"/>
      <c r="J26" s="105" t="s">
        <v>1828</v>
      </c>
      <c r="K26" s="99" t="str">
        <f t="shared" si="6"/>
        <v>x9</v>
      </c>
      <c r="L26" s="99" t="s">
        <v>1828</v>
      </c>
      <c r="M26" s="99"/>
      <c r="N26" s="99" t="s">
        <v>359</v>
      </c>
      <c r="O26" s="99"/>
      <c r="P26" s="99"/>
      <c r="Q26" s="99"/>
      <c r="R26" s="99"/>
      <c r="S26" s="101">
        <f t="shared" si="3"/>
        <v>41827</v>
      </c>
      <c r="T26" s="34" t="str">
        <f t="shared" si="7"/>
        <v/>
      </c>
      <c r="U26" s="34" t="str">
        <f t="shared" si="8"/>
        <v/>
      </c>
      <c r="V26" s="23"/>
      <c r="W26" s="23"/>
    </row>
    <row r="27" spans="1:23">
      <c r="A27" s="23"/>
      <c r="B27" s="23"/>
      <c r="C27" s="23"/>
      <c r="D27" s="23"/>
      <c r="E27" s="23"/>
      <c r="F27" s="23"/>
      <c r="G27" s="23"/>
      <c r="H27" s="23"/>
      <c r="I27" s="23"/>
      <c r="J27" s="105" t="s">
        <v>12759</v>
      </c>
      <c r="K27" s="99" t="str">
        <f t="shared" si="6"/>
        <v>x5000</v>
      </c>
      <c r="L27" s="99" t="s">
        <v>12759</v>
      </c>
      <c r="M27" s="99"/>
      <c r="N27" s="99" t="s">
        <v>359</v>
      </c>
      <c r="O27" s="99"/>
      <c r="P27" s="99"/>
      <c r="Q27" s="99"/>
      <c r="R27" s="99"/>
      <c r="S27" s="101">
        <f t="shared" si="3"/>
        <v>43405</v>
      </c>
      <c r="T27" s="34" t="str">
        <f t="shared" si="7"/>
        <v/>
      </c>
      <c r="U27" s="34" t="str">
        <f t="shared" si="8"/>
        <v/>
      </c>
      <c r="V27" s="23"/>
      <c r="W27" s="23"/>
    </row>
    <row r="28" spans="1:23">
      <c r="A28" s="23"/>
      <c r="B28" s="23"/>
      <c r="C28" s="23"/>
      <c r="D28" s="23"/>
      <c r="E28" s="23"/>
      <c r="F28" s="23"/>
      <c r="G28" s="23"/>
      <c r="H28" s="23"/>
      <c r="I28" s="23"/>
      <c r="J28" s="105" t="s">
        <v>12760</v>
      </c>
      <c r="K28" s="99" t="str">
        <f t="shared" ref="K28" si="9">VLOOKUP(J28,$A:$B,2,0)</f>
        <v>x5001</v>
      </c>
      <c r="L28" s="99" t="s">
        <v>12760</v>
      </c>
      <c r="M28" s="99"/>
      <c r="N28" s="99" t="s">
        <v>359</v>
      </c>
      <c r="O28" s="99"/>
      <c r="P28" s="99"/>
      <c r="Q28" s="99"/>
      <c r="R28" s="99"/>
      <c r="S28" s="101">
        <f t="shared" si="3"/>
        <v>43405</v>
      </c>
      <c r="T28" s="34" t="str">
        <f t="shared" si="7"/>
        <v/>
      </c>
      <c r="U28" s="34" t="str">
        <f t="shared" si="8"/>
        <v/>
      </c>
      <c r="V28" s="23"/>
      <c r="W28" s="23"/>
    </row>
  </sheetData>
  <sortState ref="A3:A17">
    <sortCondition ref="A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zoomScale="80" zoomScaleNormal="80" workbookViewId="0">
      <pane ySplit="1" topLeftCell="A2" activePane="bottomLeft" state="frozen"/>
      <selection activeCell="C33" sqref="C33"/>
      <selection pane="bottomLeft" activeCell="E34" sqref="E34"/>
    </sheetView>
  </sheetViews>
  <sheetFormatPr baseColWidth="10" defaultColWidth="9.140625" defaultRowHeight="15"/>
  <cols>
    <col min="1" max="1" width="43.5703125" customWidth="1"/>
    <col min="5" max="5" width="11.42578125" style="1" customWidth="1"/>
    <col min="6" max="6" width="17.85546875" style="1" customWidth="1"/>
    <col min="7" max="7" width="9.140625" style="1"/>
    <col min="10" max="10" width="43.140625" customWidth="1"/>
    <col min="12" max="12" width="9.140625" style="1"/>
    <col min="18" max="18" width="30.85546875" style="1" bestFit="1" customWidth="1"/>
    <col min="19" max="19" width="13.5703125" style="1" bestFit="1" customWidth="1"/>
    <col min="20" max="20" width="12.85546875" style="1" bestFit="1" customWidth="1"/>
    <col min="21" max="21" width="18.85546875" style="1" bestFit="1" customWidth="1"/>
  </cols>
  <sheetData>
    <row r="1" spans="1:23">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c r="A2" s="19" t="s">
        <v>130</v>
      </c>
      <c r="B2" s="19" t="s">
        <v>131</v>
      </c>
      <c r="C2" s="19" t="s">
        <v>367</v>
      </c>
      <c r="D2" s="19" t="s">
        <v>2299</v>
      </c>
      <c r="E2" s="34">
        <v>41827</v>
      </c>
      <c r="F2" s="19"/>
      <c r="G2" s="19"/>
      <c r="H2" s="19">
        <f t="shared" ref="H2:H35" si="0">COUNTIF(J:J,A2)</f>
        <v>4</v>
      </c>
      <c r="I2" s="19"/>
      <c r="J2" s="6" t="s">
        <v>734</v>
      </c>
      <c r="K2" s="19"/>
      <c r="L2" s="19"/>
      <c r="M2" s="19"/>
      <c r="N2" s="19"/>
      <c r="O2" s="19" t="s">
        <v>2299</v>
      </c>
      <c r="P2" s="19"/>
      <c r="Q2" s="19" t="s">
        <v>10645</v>
      </c>
      <c r="R2" s="19"/>
      <c r="S2" s="34">
        <v>41827</v>
      </c>
      <c r="T2" s="34"/>
      <c r="U2" s="34"/>
      <c r="V2" s="19"/>
      <c r="W2" s="23"/>
    </row>
    <row r="3" spans="1:23">
      <c r="A3" s="19" t="s">
        <v>736</v>
      </c>
      <c r="B3" s="19" t="s">
        <v>67</v>
      </c>
      <c r="C3" s="19"/>
      <c r="D3" s="19" t="s">
        <v>2299</v>
      </c>
      <c r="E3" s="34">
        <v>41827</v>
      </c>
      <c r="F3" s="34">
        <v>41639</v>
      </c>
      <c r="G3" s="19"/>
      <c r="H3" s="19">
        <f t="shared" si="0"/>
        <v>0</v>
      </c>
      <c r="I3" s="19"/>
      <c r="J3" s="7" t="s">
        <v>130</v>
      </c>
      <c r="K3" s="19" t="str">
        <f>VLOOKUP(J3,$A$2:$B$27,2,0)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row>
    <row r="4" spans="1:23">
      <c r="A4" s="19" t="s">
        <v>738</v>
      </c>
      <c r="B4" s="19" t="s">
        <v>68</v>
      </c>
      <c r="C4" s="19"/>
      <c r="D4" s="19" t="s">
        <v>2299</v>
      </c>
      <c r="E4" s="34">
        <v>41827</v>
      </c>
      <c r="F4" s="19"/>
      <c r="G4" s="19"/>
      <c r="H4" s="19">
        <f t="shared" si="0"/>
        <v>1</v>
      </c>
      <c r="I4" s="19"/>
      <c r="J4" s="8" t="s">
        <v>730</v>
      </c>
      <c r="K4" s="19" t="str">
        <f t="shared" ref="K4:K35" si="1">VLOOKUP(J4,$A$2:$B$27,2,0)</f>
        <v>x6</v>
      </c>
      <c r="L4" s="19" t="str">
        <f>J4</f>
        <v>Collateralised/guaranteed</v>
      </c>
      <c r="M4" s="19" t="s">
        <v>358</v>
      </c>
      <c r="N4" s="19" t="s">
        <v>359</v>
      </c>
      <c r="O4" s="19"/>
      <c r="P4" s="19"/>
      <c r="Q4" s="19"/>
      <c r="R4" s="19"/>
      <c r="S4" s="34">
        <f>VLOOKUP(J4,A:G,5,FALSE)</f>
        <v>41827</v>
      </c>
      <c r="T4" s="34">
        <f>IF(VLOOKUP(J4,A:G,6,FALSE)=0,"",VLOOKUP(J4,A:G,6,FALSE))</f>
        <v>41639</v>
      </c>
      <c r="U4" s="34" t="str">
        <f>IF(VLOOKUP(J4,A:G,7,FALSE)=0,"",VLOOKUP(J4,A:G,7,FALSE))</f>
        <v/>
      </c>
      <c r="V4" s="19"/>
      <c r="W4" s="23"/>
    </row>
    <row r="5" spans="1:23">
      <c r="A5" s="19" t="s">
        <v>739</v>
      </c>
      <c r="B5" s="19" t="s">
        <v>69</v>
      </c>
      <c r="C5" s="19"/>
      <c r="D5" s="19" t="s">
        <v>2299</v>
      </c>
      <c r="E5" s="34">
        <v>41827</v>
      </c>
      <c r="F5" s="19"/>
      <c r="G5" s="19"/>
      <c r="H5" s="19">
        <f t="shared" si="0"/>
        <v>1</v>
      </c>
      <c r="I5" s="19"/>
      <c r="J5" s="9" t="s">
        <v>731</v>
      </c>
      <c r="K5" s="19" t="str">
        <f t="shared" si="1"/>
        <v>x5</v>
      </c>
      <c r="L5" s="19" t="str">
        <f>J5</f>
        <v>Collateralised</v>
      </c>
      <c r="M5" s="19"/>
      <c r="N5" s="19" t="s">
        <v>359</v>
      </c>
      <c r="O5" s="19"/>
      <c r="P5" s="19"/>
      <c r="Q5" s="19"/>
      <c r="R5" s="19"/>
      <c r="S5" s="34">
        <f>VLOOKUP(J5,A:G,5,FALSE)</f>
        <v>41827</v>
      </c>
      <c r="T5" s="34">
        <f>IF(VLOOKUP(J5,A:G,6,FALSE)=0,"",VLOOKUP(J5,A:G,6,FALSE))</f>
        <v>41639</v>
      </c>
      <c r="U5" s="34" t="str">
        <f>IF(VLOOKUP(J5,A:G,7,FALSE)=0,"",VLOOKUP(J5,A:G,7,FALSE))</f>
        <v/>
      </c>
      <c r="V5" s="19"/>
      <c r="W5" s="23"/>
    </row>
    <row r="6" spans="1:23">
      <c r="A6" s="19" t="s">
        <v>737</v>
      </c>
      <c r="B6" s="19" t="s">
        <v>70</v>
      </c>
      <c r="C6" s="19"/>
      <c r="D6" s="19" t="s">
        <v>2299</v>
      </c>
      <c r="E6" s="34">
        <v>41827</v>
      </c>
      <c r="F6" s="19"/>
      <c r="G6" s="19"/>
      <c r="H6" s="19">
        <f t="shared" si="0"/>
        <v>1</v>
      </c>
      <c r="I6" s="19"/>
      <c r="J6" s="9" t="s">
        <v>732</v>
      </c>
      <c r="K6" s="19" t="str">
        <f t="shared" si="1"/>
        <v>x8</v>
      </c>
      <c r="L6" s="19" t="str">
        <f>J6</f>
        <v>Guaranteed</v>
      </c>
      <c r="M6" s="19"/>
      <c r="N6" s="19" t="s">
        <v>359</v>
      </c>
      <c r="O6" s="19"/>
      <c r="P6" s="19"/>
      <c r="Q6" s="19"/>
      <c r="R6" s="19"/>
      <c r="S6" s="34">
        <f>VLOOKUP(J6,A:G,5,FALSE)</f>
        <v>41827</v>
      </c>
      <c r="T6" s="34">
        <f>IF(VLOOKUP(J6,A:G,6,FALSE)=0,"",VLOOKUP(J6,A:G,6,FALSE))</f>
        <v>41639</v>
      </c>
      <c r="U6" s="34" t="str">
        <f>IF(VLOOKUP(J6,A:G,7,FALSE)=0,"",VLOOKUP(J6,A:G,7,FALSE))</f>
        <v/>
      </c>
      <c r="V6" s="19"/>
      <c r="W6" s="23"/>
    </row>
    <row r="7" spans="1:23">
      <c r="A7" s="19" t="s">
        <v>731</v>
      </c>
      <c r="B7" s="19" t="s">
        <v>71</v>
      </c>
      <c r="C7" s="19"/>
      <c r="D7" s="19" t="s">
        <v>2299</v>
      </c>
      <c r="E7" s="34">
        <v>41827</v>
      </c>
      <c r="F7" s="34">
        <v>41639</v>
      </c>
      <c r="G7" s="19"/>
      <c r="H7" s="19">
        <f t="shared" si="0"/>
        <v>1</v>
      </c>
      <c r="I7" s="19"/>
      <c r="J7" s="8" t="s">
        <v>733</v>
      </c>
      <c r="K7" s="19" t="str">
        <f t="shared" si="1"/>
        <v>x16</v>
      </c>
      <c r="L7" s="19" t="str">
        <f>J7</f>
        <v>Not collateralised/guaranteed</v>
      </c>
      <c r="M7" s="19"/>
      <c r="N7" s="19" t="s">
        <v>359</v>
      </c>
      <c r="O7" s="19"/>
      <c r="P7" s="19"/>
      <c r="Q7" s="19"/>
      <c r="R7" s="19"/>
      <c r="S7" s="34">
        <f>VLOOKUP(J7,A:G,5,FALSE)</f>
        <v>41827</v>
      </c>
      <c r="T7" s="34">
        <f>IF(VLOOKUP(J7,A:G,6,FALSE)=0,"",VLOOKUP(J7,A:G,6,FALSE))</f>
        <v>41639</v>
      </c>
      <c r="U7" s="34" t="str">
        <f>IF(VLOOKUP(J7,A:G,7,FALSE)=0,"",VLOOKUP(J7,A:G,7,FALSE))</f>
        <v/>
      </c>
      <c r="V7" s="19"/>
      <c r="W7" s="23"/>
    </row>
    <row r="8" spans="1:23">
      <c r="A8" s="19" t="s">
        <v>730</v>
      </c>
      <c r="B8" s="19" t="s">
        <v>72</v>
      </c>
      <c r="C8" s="19"/>
      <c r="D8" s="19" t="s">
        <v>2299</v>
      </c>
      <c r="E8" s="34">
        <v>41827</v>
      </c>
      <c r="F8" s="34">
        <v>41639</v>
      </c>
      <c r="G8" s="19"/>
      <c r="H8" s="19">
        <f t="shared" si="0"/>
        <v>1</v>
      </c>
      <c r="I8" s="19"/>
      <c r="J8" s="14" t="s">
        <v>742</v>
      </c>
      <c r="K8" s="19"/>
      <c r="L8" s="19"/>
      <c r="M8" s="19"/>
      <c r="N8" s="19"/>
      <c r="O8" s="19" t="s">
        <v>2299</v>
      </c>
      <c r="P8" s="19"/>
      <c r="Q8" s="19" t="s">
        <v>10645</v>
      </c>
      <c r="R8" s="19" t="s">
        <v>11043</v>
      </c>
      <c r="S8" s="34">
        <v>41827</v>
      </c>
      <c r="T8" s="34"/>
      <c r="U8" s="34"/>
      <c r="V8" s="19"/>
      <c r="W8" s="23"/>
    </row>
    <row r="9" spans="1:23">
      <c r="A9" s="19" t="s">
        <v>751</v>
      </c>
      <c r="B9" s="19" t="s">
        <v>73</v>
      </c>
      <c r="C9" s="19"/>
      <c r="D9" s="19" t="s">
        <v>2299</v>
      </c>
      <c r="E9" s="34">
        <v>41827</v>
      </c>
      <c r="F9" s="19"/>
      <c r="G9" s="19"/>
      <c r="H9" s="19">
        <f t="shared" si="0"/>
        <v>1</v>
      </c>
      <c r="I9" s="19"/>
      <c r="J9" s="7" t="s">
        <v>737</v>
      </c>
      <c r="K9" s="19" t="str">
        <f t="shared" si="1"/>
        <v>x4</v>
      </c>
      <c r="L9" s="19" t="s">
        <v>10282</v>
      </c>
      <c r="M9" s="19"/>
      <c r="N9" s="19"/>
      <c r="O9" s="19"/>
      <c r="P9" s="19"/>
      <c r="Q9" s="19"/>
      <c r="R9" s="19"/>
      <c r="S9" s="34">
        <f>VLOOKUP(J9,A:G,5,FALSE)</f>
        <v>41827</v>
      </c>
      <c r="T9" s="34" t="str">
        <f>IF(VLOOKUP(J9,A:G,6,FALSE)=0,"",VLOOKUP(J9,A:G,6,FALSE))</f>
        <v/>
      </c>
      <c r="U9" s="34" t="str">
        <f>IF(VLOOKUP(J9,A:G,7,FALSE)=0,"",VLOOKUP(J9,A:G,7,FALSE))</f>
        <v/>
      </c>
      <c r="V9" s="19"/>
      <c r="W9" s="23"/>
    </row>
    <row r="10" spans="1:23">
      <c r="A10" s="19" t="s">
        <v>732</v>
      </c>
      <c r="B10" s="19" t="s">
        <v>74</v>
      </c>
      <c r="C10" s="19"/>
      <c r="D10" s="19" t="s">
        <v>2299</v>
      </c>
      <c r="E10" s="34">
        <v>41827</v>
      </c>
      <c r="F10" s="34">
        <v>41639</v>
      </c>
      <c r="G10" s="19"/>
      <c r="H10" s="19">
        <f t="shared" si="0"/>
        <v>1</v>
      </c>
      <c r="I10" s="19"/>
      <c r="J10" s="7" t="s">
        <v>738</v>
      </c>
      <c r="K10" s="19" t="str">
        <f t="shared" si="1"/>
        <v>x2</v>
      </c>
      <c r="L10" s="19" t="s">
        <v>10283</v>
      </c>
      <c r="M10" s="19"/>
      <c r="N10" s="19"/>
      <c r="O10" s="19"/>
      <c r="P10" s="19"/>
      <c r="Q10" s="19"/>
      <c r="R10" s="19"/>
      <c r="S10" s="34">
        <f>VLOOKUP(J10,A:G,5,FALSE)</f>
        <v>41827</v>
      </c>
      <c r="T10" s="34" t="str">
        <f>IF(VLOOKUP(J10,A:G,6,FALSE)=0,"",VLOOKUP(J10,A:G,6,FALSE))</f>
        <v/>
      </c>
      <c r="U10" s="34" t="str">
        <f>IF(VLOOKUP(J10,A:G,7,FALSE)=0,"",VLOOKUP(J10,A:G,7,FALSE))</f>
        <v/>
      </c>
      <c r="V10" s="19"/>
      <c r="W10" s="23"/>
    </row>
    <row r="11" spans="1:23">
      <c r="A11" s="19" t="s">
        <v>757</v>
      </c>
      <c r="B11" s="19" t="s">
        <v>75</v>
      </c>
      <c r="C11" s="19"/>
      <c r="D11" s="19" t="s">
        <v>2299</v>
      </c>
      <c r="E11" s="34">
        <v>41827</v>
      </c>
      <c r="F11" s="19"/>
      <c r="G11" s="19"/>
      <c r="H11" s="19">
        <f t="shared" si="0"/>
        <v>2</v>
      </c>
      <c r="I11" s="19"/>
      <c r="J11" s="7" t="s">
        <v>739</v>
      </c>
      <c r="K11" s="19" t="str">
        <f t="shared" si="1"/>
        <v>x3</v>
      </c>
      <c r="L11" s="19" t="s">
        <v>10284</v>
      </c>
      <c r="M11" s="19"/>
      <c r="N11" s="19"/>
      <c r="O11" s="19"/>
      <c r="P11" s="19"/>
      <c r="Q11" s="19"/>
      <c r="R11" s="19"/>
      <c r="S11" s="34">
        <f>VLOOKUP(J11,A:G,5,FALSE)</f>
        <v>41827</v>
      </c>
      <c r="T11" s="34" t="str">
        <f>IF(VLOOKUP(J11,A:G,6,FALSE)=0,"",VLOOKUP(J11,A:G,6,FALSE))</f>
        <v/>
      </c>
      <c r="U11" s="34" t="str">
        <f>IF(VLOOKUP(J11,A:G,7,FALSE)=0,"",VLOOKUP(J11,A:G,7,FALSE))</f>
        <v/>
      </c>
      <c r="V11" s="19"/>
      <c r="W11" s="23"/>
    </row>
    <row r="12" spans="1:23">
      <c r="A12" s="19" t="s">
        <v>756</v>
      </c>
      <c r="B12" s="19" t="s">
        <v>76</v>
      </c>
      <c r="C12" s="19"/>
      <c r="D12" s="19" t="s">
        <v>2299</v>
      </c>
      <c r="E12" s="34">
        <v>41827</v>
      </c>
      <c r="F12" s="19"/>
      <c r="G12" s="19"/>
      <c r="H12" s="19">
        <f t="shared" si="0"/>
        <v>2</v>
      </c>
      <c r="I12" s="19"/>
      <c r="J12" s="7" t="s">
        <v>740</v>
      </c>
      <c r="K12" s="19" t="str">
        <f t="shared" si="1"/>
        <v>x22</v>
      </c>
      <c r="L12" s="19" t="s">
        <v>10285</v>
      </c>
      <c r="M12" s="19"/>
      <c r="N12" s="19"/>
      <c r="O12" s="19"/>
      <c r="P12" s="19"/>
      <c r="Q12" s="19"/>
      <c r="R12" s="19"/>
      <c r="S12" s="34">
        <f>VLOOKUP(J12,A:G,5,FALSE)</f>
        <v>41827</v>
      </c>
      <c r="T12" s="34" t="str">
        <f>IF(VLOOKUP(J12,A:G,6,FALSE)=0,"",VLOOKUP(J12,A:G,6,FALSE))</f>
        <v/>
      </c>
      <c r="U12" s="34" t="str">
        <f>IF(VLOOKUP(J12,A:G,7,FALSE)=0,"",VLOOKUP(J12,A:G,7,FALSE))</f>
        <v/>
      </c>
      <c r="V12" s="19"/>
      <c r="W12" s="23"/>
    </row>
    <row r="13" spans="1:23">
      <c r="A13" s="19" t="s">
        <v>758</v>
      </c>
      <c r="B13" s="19" t="s">
        <v>77</v>
      </c>
      <c r="C13" s="19"/>
      <c r="D13" s="19" t="s">
        <v>2299</v>
      </c>
      <c r="E13" s="34">
        <v>41827</v>
      </c>
      <c r="F13" s="19"/>
      <c r="G13" s="19"/>
      <c r="H13" s="19">
        <f t="shared" si="0"/>
        <v>2</v>
      </c>
      <c r="I13" s="19"/>
      <c r="J13" s="7" t="s">
        <v>741</v>
      </c>
      <c r="K13" s="19" t="str">
        <f t="shared" si="1"/>
        <v>x15</v>
      </c>
      <c r="L13" s="19" t="s">
        <v>10286</v>
      </c>
      <c r="M13" s="19"/>
      <c r="N13" s="19"/>
      <c r="O13" s="19"/>
      <c r="P13" s="19"/>
      <c r="Q13" s="19"/>
      <c r="R13" s="19"/>
      <c r="S13" s="34">
        <f>VLOOKUP(J13,A:G,5,FALSE)</f>
        <v>41827</v>
      </c>
      <c r="T13" s="34" t="str">
        <f>IF(VLOOKUP(J13,A:G,6,FALSE)=0,"",VLOOKUP(J13,A:G,6,FALSE))</f>
        <v/>
      </c>
      <c r="U13" s="34" t="str">
        <f>IF(VLOOKUP(J13,A:G,7,FALSE)=0,"",VLOOKUP(J13,A:G,7,FALSE))</f>
        <v/>
      </c>
      <c r="V13" s="19"/>
      <c r="W13" s="23"/>
    </row>
    <row r="14" spans="1:23">
      <c r="A14" s="19" t="s">
        <v>759</v>
      </c>
      <c r="B14" s="19" t="s">
        <v>78</v>
      </c>
      <c r="C14" s="19"/>
      <c r="D14" s="19" t="s">
        <v>2299</v>
      </c>
      <c r="E14" s="34">
        <v>41827</v>
      </c>
      <c r="F14" s="19"/>
      <c r="G14" s="19"/>
      <c r="H14" s="19">
        <f t="shared" si="0"/>
        <v>2</v>
      </c>
      <c r="I14" s="19"/>
      <c r="J14" s="6" t="s">
        <v>746</v>
      </c>
      <c r="K14" s="19"/>
      <c r="L14" s="19"/>
      <c r="M14" s="19"/>
      <c r="N14" s="19"/>
      <c r="O14" s="19" t="s">
        <v>2299</v>
      </c>
      <c r="P14" s="19"/>
      <c r="Q14" s="19" t="s">
        <v>10645</v>
      </c>
      <c r="R14" s="19"/>
      <c r="S14" s="34">
        <v>41827</v>
      </c>
      <c r="T14" s="34"/>
      <c r="U14" s="34"/>
      <c r="V14" s="19"/>
      <c r="W14" s="23"/>
    </row>
    <row r="15" spans="1:23">
      <c r="A15" s="19" t="s">
        <v>1870</v>
      </c>
      <c r="B15" s="19" t="s">
        <v>79</v>
      </c>
      <c r="C15" s="19"/>
      <c r="D15" s="19" t="s">
        <v>2299</v>
      </c>
      <c r="E15" s="34">
        <v>41827</v>
      </c>
      <c r="F15" s="19"/>
      <c r="G15" s="19"/>
      <c r="H15" s="19">
        <f t="shared" si="0"/>
        <v>1</v>
      </c>
      <c r="I15" s="19"/>
      <c r="J15" s="7" t="s">
        <v>130</v>
      </c>
      <c r="K15" s="19" t="str">
        <f t="shared" si="1"/>
        <v>x0</v>
      </c>
      <c r="L15" s="19" t="str">
        <f t="shared" ref="L15:L20" si="2">J15</f>
        <v>Total/NA</v>
      </c>
      <c r="M15" s="19" t="s">
        <v>358</v>
      </c>
      <c r="N15" s="19"/>
      <c r="O15" s="19"/>
      <c r="P15" s="19"/>
      <c r="Q15" s="19"/>
      <c r="R15" s="19"/>
      <c r="S15" s="34">
        <f>VLOOKUP(J15,A:G,5,FALSE)</f>
        <v>41827</v>
      </c>
      <c r="T15" s="34" t="str">
        <f>IF(VLOOKUP(J15,A:G,6,FALSE)=0,"",VLOOKUP(J15,A:G,6,FALSE))</f>
        <v/>
      </c>
      <c r="U15" s="34" t="str">
        <f>IF(VLOOKUP(J15,A:G,7,FALSE)=0,"",VLOOKUP(J15,A:G,7,FALSE))</f>
        <v/>
      </c>
      <c r="V15" s="19"/>
      <c r="W15" s="23"/>
    </row>
    <row r="16" spans="1:23">
      <c r="A16" s="19" t="s">
        <v>753</v>
      </c>
      <c r="B16" s="19" t="s">
        <v>80</v>
      </c>
      <c r="C16" s="19"/>
      <c r="D16" s="19" t="s">
        <v>2299</v>
      </c>
      <c r="E16" s="34">
        <v>41827</v>
      </c>
      <c r="F16" s="19"/>
      <c r="G16" s="19"/>
      <c r="H16" s="19">
        <f t="shared" si="0"/>
        <v>1</v>
      </c>
      <c r="I16" s="19"/>
      <c r="J16" s="8" t="s">
        <v>744</v>
      </c>
      <c r="K16" s="19" t="str">
        <f t="shared" si="1"/>
        <v>x18</v>
      </c>
      <c r="L16" s="19" t="str">
        <f t="shared" si="2"/>
        <v>On policies</v>
      </c>
      <c r="M16" s="19"/>
      <c r="N16" s="19" t="s">
        <v>359</v>
      </c>
      <c r="O16" s="19"/>
      <c r="P16" s="19"/>
      <c r="Q16" s="19"/>
      <c r="R16" s="19"/>
      <c r="S16" s="34">
        <f>VLOOKUP(J16,A:G,5,FALSE)</f>
        <v>41827</v>
      </c>
      <c r="T16" s="34">
        <f>IF(VLOOKUP(J16,A:G,6,FALSE)=0,"",VLOOKUP(J16,A:G,6,FALSE))</f>
        <v>42277</v>
      </c>
      <c r="U16" s="34" t="str">
        <f>IF(VLOOKUP(J16,A:G,7,FALSE)=0,"",VLOOKUP(J16,A:G,7,FALSE))</f>
        <v/>
      </c>
      <c r="V16" s="19"/>
      <c r="W16" s="23"/>
    </row>
    <row r="17" spans="1:24">
      <c r="A17" s="19" t="s">
        <v>741</v>
      </c>
      <c r="B17" s="19" t="s">
        <v>81</v>
      </c>
      <c r="C17" s="19"/>
      <c r="D17" s="19" t="s">
        <v>2299</v>
      </c>
      <c r="E17" s="34">
        <v>41827</v>
      </c>
      <c r="F17" s="19"/>
      <c r="G17" s="19"/>
      <c r="H17" s="19">
        <f t="shared" si="0"/>
        <v>1</v>
      </c>
      <c r="I17" s="19"/>
      <c r="J17" s="8" t="s">
        <v>745</v>
      </c>
      <c r="K17" s="19" t="str">
        <f t="shared" si="1"/>
        <v>x19</v>
      </c>
      <c r="L17" s="19" t="str">
        <f t="shared" si="2"/>
        <v>Other than on policies and not collateralised</v>
      </c>
      <c r="M17" s="19"/>
      <c r="N17" s="19" t="s">
        <v>359</v>
      </c>
      <c r="O17" s="19"/>
      <c r="P17" s="19"/>
      <c r="Q17" s="19"/>
      <c r="R17" s="19"/>
      <c r="S17" s="34">
        <f>VLOOKUP(J17,A:G,5,FALSE)</f>
        <v>41827</v>
      </c>
      <c r="T17" s="34">
        <f>IF(VLOOKUP(J17,A:G,6,FALSE)=0,"",VLOOKUP(J17,A:G,6,FALSE))</f>
        <v>42277</v>
      </c>
      <c r="U17" s="34" t="str">
        <f>IF(VLOOKUP(J17,A:G,7,FALSE)=0,"",VLOOKUP(J17,A:G,7,FALSE))</f>
        <v/>
      </c>
      <c r="V17" s="19"/>
      <c r="W17" s="23"/>
    </row>
    <row r="18" spans="1:24">
      <c r="A18" s="19" t="s">
        <v>733</v>
      </c>
      <c r="B18" s="19" t="s">
        <v>82</v>
      </c>
      <c r="C18" s="19"/>
      <c r="D18" s="19" t="s">
        <v>2299</v>
      </c>
      <c r="E18" s="34">
        <v>41827</v>
      </c>
      <c r="F18" s="34">
        <v>41639</v>
      </c>
      <c r="G18" s="19"/>
      <c r="H18" s="19">
        <f t="shared" si="0"/>
        <v>1</v>
      </c>
      <c r="I18" s="19"/>
      <c r="J18" s="14" t="s">
        <v>749</v>
      </c>
      <c r="K18" s="19"/>
      <c r="L18" s="19"/>
      <c r="M18" s="19"/>
      <c r="N18" s="19"/>
      <c r="O18" s="19" t="s">
        <v>2299</v>
      </c>
      <c r="P18" s="19"/>
      <c r="Q18" s="19" t="s">
        <v>10645</v>
      </c>
      <c r="R18" s="19"/>
      <c r="S18" s="34">
        <v>41827</v>
      </c>
      <c r="T18" s="34"/>
      <c r="U18" s="34"/>
      <c r="V18" s="19"/>
      <c r="W18" s="23"/>
    </row>
    <row r="19" spans="1:24">
      <c r="A19" s="19" t="s">
        <v>1872</v>
      </c>
      <c r="B19" s="19" t="s">
        <v>83</v>
      </c>
      <c r="C19" s="19"/>
      <c r="D19" s="19" t="s">
        <v>2299</v>
      </c>
      <c r="E19" s="34">
        <v>41827</v>
      </c>
      <c r="F19" s="19"/>
      <c r="G19" s="19"/>
      <c r="H19" s="19">
        <f t="shared" si="0"/>
        <v>1</v>
      </c>
      <c r="I19" s="19"/>
      <c r="J19" s="7" t="s">
        <v>747</v>
      </c>
      <c r="K19" s="19" t="str">
        <f t="shared" si="1"/>
        <v>x24</v>
      </c>
      <c r="L19" s="19" t="str">
        <f t="shared" si="2"/>
        <v>SPV sufficiently collateralised</v>
      </c>
      <c r="M19" s="19"/>
      <c r="N19" s="19"/>
      <c r="O19" s="19"/>
      <c r="P19" s="19"/>
      <c r="Q19" s="19"/>
      <c r="R19" s="19"/>
      <c r="S19" s="34">
        <f>VLOOKUP(J19,A:G,5,FALSE)</f>
        <v>41827</v>
      </c>
      <c r="T19" s="34" t="str">
        <f>IF(VLOOKUP(J19,A:G,6,FALSE)=0,"",VLOOKUP(J19,A:G,6,FALSE))</f>
        <v/>
      </c>
      <c r="U19" s="34" t="str">
        <f>IF(VLOOKUP(J19,A:G,7,FALSE)=0,"",VLOOKUP(J19,A:G,7,FALSE))</f>
        <v/>
      </c>
      <c r="V19" s="19"/>
      <c r="W19" s="23"/>
    </row>
    <row r="20" spans="1:24">
      <c r="A20" s="19" t="s">
        <v>744</v>
      </c>
      <c r="B20" s="19" t="s">
        <v>84</v>
      </c>
      <c r="C20" s="19"/>
      <c r="D20" s="19" t="s">
        <v>2299</v>
      </c>
      <c r="E20" s="34">
        <v>41827</v>
      </c>
      <c r="F20" s="34">
        <v>42277</v>
      </c>
      <c r="G20" s="19"/>
      <c r="H20" s="19">
        <f t="shared" si="0"/>
        <v>1</v>
      </c>
      <c r="I20" s="19"/>
      <c r="J20" s="7" t="s">
        <v>748</v>
      </c>
      <c r="K20" s="19" t="str">
        <f t="shared" si="1"/>
        <v>x23</v>
      </c>
      <c r="L20" s="19" t="str">
        <f t="shared" si="2"/>
        <v>SPV not sufficiently collateralised</v>
      </c>
      <c r="M20" s="19"/>
      <c r="N20" s="19"/>
      <c r="O20" s="19"/>
      <c r="P20" s="19"/>
      <c r="Q20" s="19"/>
      <c r="R20" s="19"/>
      <c r="S20" s="34">
        <f>VLOOKUP(J20,A:G,5,FALSE)</f>
        <v>41827</v>
      </c>
      <c r="T20" s="34" t="str">
        <f>IF(VLOOKUP(J20,A:G,6,FALSE)=0,"",VLOOKUP(J20,A:G,6,FALSE))</f>
        <v/>
      </c>
      <c r="U20" s="34" t="str">
        <f>IF(VLOOKUP(J20,A:G,7,FALSE)=0,"",VLOOKUP(J20,A:G,7,FALSE))</f>
        <v/>
      </c>
      <c r="V20" s="19"/>
      <c r="W20" s="23"/>
    </row>
    <row r="21" spans="1:24">
      <c r="A21" s="19" t="s">
        <v>745</v>
      </c>
      <c r="B21" s="19" t="s">
        <v>85</v>
      </c>
      <c r="C21" s="19"/>
      <c r="D21" s="19" t="s">
        <v>2299</v>
      </c>
      <c r="E21" s="34">
        <v>41827</v>
      </c>
      <c r="F21" s="34">
        <v>42277</v>
      </c>
      <c r="G21" s="19"/>
      <c r="H21" s="19">
        <f t="shared" si="0"/>
        <v>1</v>
      </c>
      <c r="I21" s="19"/>
      <c r="J21" s="6" t="s">
        <v>754</v>
      </c>
      <c r="K21" s="19"/>
      <c r="L21" s="19"/>
      <c r="M21" s="19"/>
      <c r="N21" s="19"/>
      <c r="O21" s="19" t="s">
        <v>2299</v>
      </c>
      <c r="P21" s="19"/>
      <c r="Q21" s="19" t="s">
        <v>10645</v>
      </c>
      <c r="R21" s="19" t="s">
        <v>11006</v>
      </c>
      <c r="S21" s="34">
        <v>41827</v>
      </c>
      <c r="T21" s="34"/>
      <c r="U21" s="34"/>
      <c r="V21" s="19"/>
      <c r="W21" s="23"/>
    </row>
    <row r="22" spans="1:24">
      <c r="A22" s="19" t="s">
        <v>1871</v>
      </c>
      <c r="B22" s="19" t="s">
        <v>86</v>
      </c>
      <c r="C22" s="19"/>
      <c r="D22" s="19" t="s">
        <v>2299</v>
      </c>
      <c r="E22" s="34">
        <v>41827</v>
      </c>
      <c r="F22" s="19"/>
      <c r="G22" s="19"/>
      <c r="H22" s="19">
        <f t="shared" si="0"/>
        <v>1</v>
      </c>
      <c r="I22" s="19"/>
      <c r="J22" s="7" t="s">
        <v>751</v>
      </c>
      <c r="K22" s="19" t="str">
        <f t="shared" si="1"/>
        <v>x7</v>
      </c>
      <c r="L22" s="19" t="s">
        <v>10287</v>
      </c>
      <c r="M22" s="19"/>
      <c r="N22" s="19"/>
      <c r="O22" s="19"/>
      <c r="P22" s="19"/>
      <c r="Q22" s="19"/>
      <c r="R22" s="19"/>
      <c r="S22" s="34">
        <f>VLOOKUP(J22,A:G,5,FALSE)</f>
        <v>41827</v>
      </c>
      <c r="T22" s="34" t="str">
        <f>IF(VLOOKUP(J22,A:G,6,FALSE)=0,"",VLOOKUP(J22,A:G,6,FALSE))</f>
        <v/>
      </c>
      <c r="U22" s="34" t="str">
        <f>IF(VLOOKUP(J22,A:G,7,FALSE)=0,"",VLOOKUP(J22,A:G,7,FALSE))</f>
        <v/>
      </c>
      <c r="V22" s="19"/>
      <c r="W22" s="23"/>
    </row>
    <row r="23" spans="1:24">
      <c r="A23" s="19" t="s">
        <v>752</v>
      </c>
      <c r="B23" s="19" t="s">
        <v>87</v>
      </c>
      <c r="C23" s="19"/>
      <c r="D23" s="19" t="s">
        <v>2299</v>
      </c>
      <c r="E23" s="34">
        <v>41827</v>
      </c>
      <c r="F23" s="19"/>
      <c r="G23" s="19"/>
      <c r="H23" s="19">
        <f t="shared" si="0"/>
        <v>1</v>
      </c>
      <c r="I23" s="19"/>
      <c r="J23" s="7" t="s">
        <v>752</v>
      </c>
      <c r="K23" s="19" t="str">
        <f t="shared" si="1"/>
        <v>x21</v>
      </c>
      <c r="L23" s="19" t="s">
        <v>10288</v>
      </c>
      <c r="M23" s="19"/>
      <c r="N23" s="19"/>
      <c r="O23" s="19"/>
      <c r="P23" s="19"/>
      <c r="Q23" s="19"/>
      <c r="R23" s="19"/>
      <c r="S23" s="34">
        <f>VLOOKUP(J23,A:G,5,FALSE)</f>
        <v>41827</v>
      </c>
      <c r="T23" s="34" t="str">
        <f>IF(VLOOKUP(J23,A:G,6,FALSE)=0,"",VLOOKUP(J23,A:G,6,FALSE))</f>
        <v/>
      </c>
      <c r="U23" s="34" t="str">
        <f>IF(VLOOKUP(J23,A:G,7,FALSE)=0,"",VLOOKUP(J23,A:G,7,FALSE))</f>
        <v/>
      </c>
      <c r="V23" s="19"/>
      <c r="W23" s="23"/>
    </row>
    <row r="24" spans="1:24">
      <c r="A24" s="19" t="s">
        <v>740</v>
      </c>
      <c r="B24" s="19" t="s">
        <v>88</v>
      </c>
      <c r="C24" s="19"/>
      <c r="D24" s="19" t="s">
        <v>2299</v>
      </c>
      <c r="E24" s="34">
        <v>41827</v>
      </c>
      <c r="F24" s="19"/>
      <c r="G24" s="19"/>
      <c r="H24" s="19">
        <f t="shared" si="0"/>
        <v>1</v>
      </c>
      <c r="I24" s="19"/>
      <c r="J24" s="7" t="s">
        <v>753</v>
      </c>
      <c r="K24" s="19" t="str">
        <f t="shared" si="1"/>
        <v>x14</v>
      </c>
      <c r="L24" s="19" t="s">
        <v>10289</v>
      </c>
      <c r="M24" s="19"/>
      <c r="N24" s="19"/>
      <c r="O24" s="19"/>
      <c r="P24" s="19"/>
      <c r="Q24" s="19"/>
      <c r="R24" s="19"/>
      <c r="S24" s="34">
        <f>VLOOKUP(J24,A:G,5,FALSE)</f>
        <v>41827</v>
      </c>
      <c r="T24" s="34" t="str">
        <f>IF(VLOOKUP(J24,A:G,6,FALSE)=0,"",VLOOKUP(J24,A:G,6,FALSE))</f>
        <v/>
      </c>
      <c r="U24" s="34" t="str">
        <f>IF(VLOOKUP(J24,A:G,7,FALSE)=0,"",VLOOKUP(J24,A:G,7,FALSE))</f>
        <v/>
      </c>
      <c r="V24" s="19"/>
      <c r="W24" s="23"/>
    </row>
    <row r="25" spans="1:24">
      <c r="A25" s="19" t="s">
        <v>748</v>
      </c>
      <c r="B25" s="19" t="s">
        <v>89</v>
      </c>
      <c r="C25" s="19"/>
      <c r="D25" s="19" t="s">
        <v>2299</v>
      </c>
      <c r="E25" s="34">
        <v>41827</v>
      </c>
      <c r="F25" s="19"/>
      <c r="G25" s="19"/>
      <c r="H25" s="19">
        <f t="shared" si="0"/>
        <v>1</v>
      </c>
      <c r="I25" s="19"/>
      <c r="J25" s="14" t="s">
        <v>7338</v>
      </c>
      <c r="K25" s="19"/>
      <c r="L25" s="19"/>
      <c r="M25" s="19"/>
      <c r="N25" s="19"/>
      <c r="O25" s="19" t="s">
        <v>2299</v>
      </c>
      <c r="P25" s="19"/>
      <c r="Q25" s="19" t="s">
        <v>10645</v>
      </c>
      <c r="R25" s="19"/>
      <c r="S25" s="34">
        <v>41827</v>
      </c>
      <c r="T25" s="34">
        <v>42277</v>
      </c>
      <c r="U25" s="34"/>
      <c r="V25" s="19"/>
      <c r="W25" s="23"/>
    </row>
    <row r="26" spans="1:24">
      <c r="A26" s="19" t="s">
        <v>747</v>
      </c>
      <c r="B26" s="19" t="s">
        <v>90</v>
      </c>
      <c r="C26" s="19"/>
      <c r="D26" s="19" t="s">
        <v>2299</v>
      </c>
      <c r="E26" s="34">
        <v>41827</v>
      </c>
      <c r="F26" s="19"/>
      <c r="G26" s="19"/>
      <c r="H26" s="19">
        <f t="shared" si="0"/>
        <v>1</v>
      </c>
      <c r="I26" s="19"/>
      <c r="J26" s="7" t="s">
        <v>130</v>
      </c>
      <c r="K26" s="19" t="str">
        <f t="shared" si="1"/>
        <v>x0</v>
      </c>
      <c r="L26" s="19" t="str">
        <f>J26</f>
        <v>Total/NA</v>
      </c>
      <c r="M26" s="19"/>
      <c r="N26" s="19"/>
      <c r="O26" s="19"/>
      <c r="P26" s="19"/>
      <c r="Q26" s="19"/>
      <c r="R26" s="19"/>
      <c r="S26" s="34">
        <f>VLOOKUP(J26,A:G,5,FALSE)</f>
        <v>41827</v>
      </c>
      <c r="T26" s="34" t="str">
        <f>IF(VLOOKUP(J26,A:G,6,FALSE)=0,"",VLOOKUP(J26,A:G,6,FALSE))</f>
        <v/>
      </c>
      <c r="U26" s="34" t="str">
        <f>IF(VLOOKUP(J26,A:G,7,FALSE)=0,"",VLOOKUP(J26,A:G,7,FALSE))</f>
        <v/>
      </c>
      <c r="V26" s="19"/>
      <c r="W26" s="23"/>
    </row>
    <row r="27" spans="1:24">
      <c r="A27" s="19" t="s">
        <v>1869</v>
      </c>
      <c r="B27" s="19" t="s">
        <v>91</v>
      </c>
      <c r="C27" s="19"/>
      <c r="D27" s="19" t="s">
        <v>2299</v>
      </c>
      <c r="E27" s="34">
        <v>41827</v>
      </c>
      <c r="F27" s="19"/>
      <c r="G27" s="19"/>
      <c r="H27" s="19">
        <f t="shared" si="0"/>
        <v>1</v>
      </c>
      <c r="I27" s="19"/>
      <c r="J27" s="8" t="s">
        <v>756</v>
      </c>
      <c r="K27" s="19" t="str">
        <f t="shared" si="1"/>
        <v>x10</v>
      </c>
      <c r="L27" s="19" t="str">
        <f>J27</f>
        <v>Guaranteed minimum death benefit [GMDB]</v>
      </c>
      <c r="M27" s="19"/>
      <c r="N27" s="19"/>
      <c r="O27" s="19"/>
      <c r="P27" s="19"/>
      <c r="Q27" s="19"/>
      <c r="R27" s="19"/>
      <c r="S27" s="34">
        <f>VLOOKUP(J27,A:G,5,FALSE)</f>
        <v>41827</v>
      </c>
      <c r="T27" s="34" t="str">
        <f>IF(VLOOKUP(J27,A:G,6,FALSE)=0,"",VLOOKUP(J27,A:G,6,FALSE))</f>
        <v/>
      </c>
      <c r="U27" s="34" t="str">
        <f>IF(VLOOKUP(J27,A:G,7,FALSE)=0,"",VLOOKUP(J27,A:G,7,FALSE))</f>
        <v/>
      </c>
      <c r="V27" s="19"/>
      <c r="W27" s="23"/>
    </row>
    <row r="28" spans="1:24">
      <c r="A28" s="19" t="s">
        <v>4964</v>
      </c>
      <c r="B28" s="19" t="s">
        <v>92</v>
      </c>
      <c r="C28" s="19"/>
      <c r="D28" s="19" t="s">
        <v>2299</v>
      </c>
      <c r="E28" s="34">
        <v>41827</v>
      </c>
      <c r="F28" s="19"/>
      <c r="G28" s="19"/>
      <c r="H28" s="19">
        <f t="shared" si="0"/>
        <v>2</v>
      </c>
      <c r="I28" s="19"/>
      <c r="J28" s="8" t="s">
        <v>757</v>
      </c>
      <c r="K28" s="19" t="str">
        <f t="shared" si="1"/>
        <v>x9</v>
      </c>
      <c r="L28" s="19" t="str">
        <f>J28</f>
        <v>Guaranteed minimum accumulation benefit [GMAB]</v>
      </c>
      <c r="M28" s="19"/>
      <c r="N28" s="19"/>
      <c r="O28" s="19"/>
      <c r="P28" s="19"/>
      <c r="Q28" s="19"/>
      <c r="R28" s="19"/>
      <c r="S28" s="34">
        <f>VLOOKUP(J28,A:G,5,FALSE)</f>
        <v>41827</v>
      </c>
      <c r="T28" s="34" t="str">
        <f>IF(VLOOKUP(J28,A:G,6,FALSE)=0,"",VLOOKUP(J28,A:G,6,FALSE))</f>
        <v/>
      </c>
      <c r="U28" s="34" t="str">
        <f>IF(VLOOKUP(J28,A:G,7,FALSE)=0,"",VLOOKUP(J28,A:G,7,FALSE))</f>
        <v/>
      </c>
      <c r="V28" s="19"/>
      <c r="W28" s="23"/>
    </row>
    <row r="29" spans="1:24">
      <c r="A29" s="19" t="s">
        <v>4965</v>
      </c>
      <c r="B29" s="19" t="s">
        <v>93</v>
      </c>
      <c r="C29" s="19"/>
      <c r="D29" s="19" t="s">
        <v>2299</v>
      </c>
      <c r="E29" s="34">
        <v>41827</v>
      </c>
      <c r="F29" s="19"/>
      <c r="G29" s="19"/>
      <c r="H29" s="19">
        <f t="shared" si="0"/>
        <v>2</v>
      </c>
      <c r="I29" s="19"/>
      <c r="J29" s="8" t="s">
        <v>758</v>
      </c>
      <c r="K29" s="19" t="str">
        <f t="shared" si="1"/>
        <v>x11</v>
      </c>
      <c r="L29" s="19" t="str">
        <f>J29</f>
        <v>Guaranteed minimum income benefit [GMIB]</v>
      </c>
      <c r="M29" s="19"/>
      <c r="N29" s="19"/>
      <c r="O29" s="19"/>
      <c r="P29" s="19"/>
      <c r="Q29" s="19"/>
      <c r="R29" s="19"/>
      <c r="S29" s="34">
        <f>VLOOKUP(J29,A:G,5,FALSE)</f>
        <v>41827</v>
      </c>
      <c r="T29" s="34" t="str">
        <f>IF(VLOOKUP(J29,A:G,6,FALSE)=0,"",VLOOKUP(J29,A:G,6,FALSE))</f>
        <v/>
      </c>
      <c r="U29" s="34" t="str">
        <f>IF(VLOOKUP(J29,A:G,7,FALSE)=0,"",VLOOKUP(J29,A:G,7,FALSE))</f>
        <v/>
      </c>
      <c r="V29" s="19"/>
      <c r="W29" s="23"/>
    </row>
    <row r="30" spans="1:24">
      <c r="A30" s="19" t="s">
        <v>725</v>
      </c>
      <c r="B30" s="19" t="s">
        <v>94</v>
      </c>
      <c r="C30" s="19"/>
      <c r="D30" s="19" t="s">
        <v>2299</v>
      </c>
      <c r="E30" s="34">
        <v>42277</v>
      </c>
      <c r="F30" s="19"/>
      <c r="G30" s="19"/>
      <c r="H30" s="19">
        <f t="shared" si="0"/>
        <v>1</v>
      </c>
      <c r="I30" s="19"/>
      <c r="J30" s="8" t="s">
        <v>759</v>
      </c>
      <c r="K30" s="19" t="str">
        <f t="shared" si="1"/>
        <v>x12</v>
      </c>
      <c r="L30" s="19" t="str">
        <f>J30</f>
        <v>Guaranteed minimum withdrawal benefits [GMWB]</v>
      </c>
      <c r="M30" s="19"/>
      <c r="N30" s="19"/>
      <c r="O30" s="19"/>
      <c r="P30" s="19"/>
      <c r="Q30" s="19"/>
      <c r="R30" s="19"/>
      <c r="S30" s="34">
        <f>VLOOKUP(J30,A:G,5,FALSE)</f>
        <v>41827</v>
      </c>
      <c r="T30" s="34" t="str">
        <f>IF(VLOOKUP(J30,A:G,6,FALSE)=0,"",VLOOKUP(J30,A:G,6,FALSE))</f>
        <v/>
      </c>
      <c r="U30" s="34" t="str">
        <f>IF(VLOOKUP(J30,A:G,7,FALSE)=0,"",VLOOKUP(J30,A:G,7,FALSE))</f>
        <v/>
      </c>
      <c r="V30" s="19"/>
      <c r="W30" s="23"/>
    </row>
    <row r="31" spans="1:24">
      <c r="A31" s="19" t="s">
        <v>8211</v>
      </c>
      <c r="B31" s="19" t="s">
        <v>95</v>
      </c>
      <c r="C31" s="19"/>
      <c r="D31" s="19" t="s">
        <v>2299</v>
      </c>
      <c r="E31" s="34">
        <v>42277</v>
      </c>
      <c r="F31" s="19"/>
      <c r="G31" s="19"/>
      <c r="H31" s="19">
        <f t="shared" si="0"/>
        <v>1</v>
      </c>
      <c r="I31" s="19"/>
      <c r="J31" s="14" t="s">
        <v>3452</v>
      </c>
      <c r="K31" s="19"/>
      <c r="L31" s="19"/>
      <c r="M31" s="19"/>
      <c r="N31" s="19"/>
      <c r="O31" s="19" t="s">
        <v>2299</v>
      </c>
      <c r="P31" s="19"/>
      <c r="Q31" s="19" t="s">
        <v>10645</v>
      </c>
      <c r="R31" s="19" t="s">
        <v>11005</v>
      </c>
      <c r="S31" s="34">
        <v>41827</v>
      </c>
      <c r="T31" s="34"/>
      <c r="U31" s="34"/>
      <c r="V31" s="19"/>
      <c r="W31" s="23"/>
    </row>
    <row r="32" spans="1:24">
      <c r="A32" s="19" t="s">
        <v>8212</v>
      </c>
      <c r="B32" s="19" t="s">
        <v>96</v>
      </c>
      <c r="C32" s="19"/>
      <c r="D32" s="19" t="s">
        <v>2299</v>
      </c>
      <c r="E32" s="34">
        <v>42277</v>
      </c>
      <c r="F32" s="19"/>
      <c r="G32" s="19"/>
      <c r="H32" s="19">
        <f t="shared" si="0"/>
        <v>1</v>
      </c>
      <c r="I32" s="19"/>
      <c r="J32" s="7" t="s">
        <v>1869</v>
      </c>
      <c r="K32" s="19" t="str">
        <f t="shared" si="1"/>
        <v>x25</v>
      </c>
      <c r="L32" s="19" t="s">
        <v>11214</v>
      </c>
      <c r="M32" s="19"/>
      <c r="N32" s="19"/>
      <c r="O32" s="19"/>
      <c r="P32" s="19"/>
      <c r="Q32" s="19"/>
      <c r="R32" s="19"/>
      <c r="S32" s="34">
        <f>VLOOKUP(J32,A:G,5,FALSE)</f>
        <v>41827</v>
      </c>
      <c r="T32" s="34" t="str">
        <f>IF(VLOOKUP(J32,A:G,6,FALSE)=0,"",VLOOKUP(J32,A:G,6,FALSE))</f>
        <v/>
      </c>
      <c r="U32" s="34" t="str">
        <f>IF(VLOOKUP(J32,A:G,7,FALSE)=0,"",VLOOKUP(J32,A:G,7,FALSE))</f>
        <v/>
      </c>
      <c r="V32" s="19"/>
      <c r="W32" s="23"/>
      <c r="X32" s="1"/>
    </row>
    <row r="33" spans="1:23">
      <c r="A33" s="19" t="s">
        <v>9952</v>
      </c>
      <c r="B33" s="19" t="s">
        <v>97</v>
      </c>
      <c r="C33" s="19"/>
      <c r="D33" s="19" t="s">
        <v>2299</v>
      </c>
      <c r="E33" s="34">
        <v>42277</v>
      </c>
      <c r="F33" s="19"/>
      <c r="G33" s="19"/>
      <c r="H33" s="19">
        <f t="shared" si="0"/>
        <v>1</v>
      </c>
      <c r="I33" s="19"/>
      <c r="J33" s="7" t="s">
        <v>1870</v>
      </c>
      <c r="K33" s="19" t="str">
        <f t="shared" si="1"/>
        <v>x13</v>
      </c>
      <c r="L33" s="19" t="s">
        <v>11215</v>
      </c>
      <c r="M33" s="19"/>
      <c r="N33" s="19"/>
      <c r="O33" s="19"/>
      <c r="P33" s="19"/>
      <c r="Q33" s="19"/>
      <c r="R33" s="19"/>
      <c r="S33" s="34">
        <f>VLOOKUP(J33,A:G,5,FALSE)</f>
        <v>41827</v>
      </c>
      <c r="T33" s="34" t="str">
        <f>IF(VLOOKUP(J33,A:G,6,FALSE)=0,"",VLOOKUP(J33,A:G,6,FALSE))</f>
        <v/>
      </c>
      <c r="U33" s="34" t="str">
        <f>IF(VLOOKUP(J33,A:G,7,FALSE)=0,"",VLOOKUP(J33,A:G,7,FALSE))</f>
        <v/>
      </c>
      <c r="V33" s="19"/>
      <c r="W33" s="23"/>
    </row>
    <row r="34" spans="1:23">
      <c r="A34" s="99" t="s">
        <v>12763</v>
      </c>
      <c r="B34" s="99" t="s">
        <v>12732</v>
      </c>
      <c r="C34" s="99"/>
      <c r="D34" s="99" t="s">
        <v>2299</v>
      </c>
      <c r="E34" s="101">
        <v>43405</v>
      </c>
      <c r="F34" s="19"/>
      <c r="G34" s="19"/>
      <c r="H34" s="19">
        <f t="shared" si="0"/>
        <v>1</v>
      </c>
      <c r="I34" s="19"/>
      <c r="J34" s="7" t="s">
        <v>1871</v>
      </c>
      <c r="K34" s="19" t="str">
        <f t="shared" si="1"/>
        <v>x20</v>
      </c>
      <c r="L34" s="19" t="s">
        <v>11216</v>
      </c>
      <c r="M34" s="19"/>
      <c r="N34" s="19"/>
      <c r="O34" s="19"/>
      <c r="P34" s="19"/>
      <c r="Q34" s="19"/>
      <c r="R34" s="19"/>
      <c r="S34" s="34">
        <f>VLOOKUP(J34,A:G,5,FALSE)</f>
        <v>41827</v>
      </c>
      <c r="T34" s="34" t="str">
        <f>IF(VLOOKUP(J34,A:G,6,FALSE)=0,"",VLOOKUP(J34,A:G,6,FALSE))</f>
        <v/>
      </c>
      <c r="U34" s="34" t="str">
        <f>IF(VLOOKUP(J34,A:G,7,FALSE)=0,"",VLOOKUP(J34,A:G,7,FALSE))</f>
        <v/>
      </c>
      <c r="V34" s="19"/>
      <c r="W34" s="23"/>
    </row>
    <row r="35" spans="1:23">
      <c r="A35" s="99" t="s">
        <v>12764</v>
      </c>
      <c r="B35" s="99" t="s">
        <v>12734</v>
      </c>
      <c r="C35" s="99"/>
      <c r="D35" s="99" t="s">
        <v>2299</v>
      </c>
      <c r="E35" s="101">
        <v>43405</v>
      </c>
      <c r="F35" s="19"/>
      <c r="G35" s="19"/>
      <c r="H35" s="19">
        <f t="shared" si="0"/>
        <v>1</v>
      </c>
      <c r="I35" s="19"/>
      <c r="J35" s="7" t="s">
        <v>1872</v>
      </c>
      <c r="K35" s="19" t="str">
        <f t="shared" si="1"/>
        <v>x17</v>
      </c>
      <c r="L35" s="19" t="s">
        <v>11217</v>
      </c>
      <c r="M35" s="19"/>
      <c r="N35" s="19"/>
      <c r="O35" s="19"/>
      <c r="P35" s="19"/>
      <c r="Q35" s="19"/>
      <c r="R35" s="19"/>
      <c r="S35" s="34">
        <f>VLOOKUP(J35,A:G,5,FALSE)</f>
        <v>41827</v>
      </c>
      <c r="T35" s="34" t="str">
        <f>IF(VLOOKUP(J35,A:G,6,FALSE)=0,"",VLOOKUP(J35,A:G,6,FALSE))</f>
        <v/>
      </c>
      <c r="U35" s="34" t="str">
        <f>IF(VLOOKUP(J35,A:G,7,FALSE)=0,"",VLOOKUP(J35,A:G,7,FALSE))</f>
        <v/>
      </c>
      <c r="V35" s="19"/>
      <c r="W35" s="23"/>
    </row>
    <row r="36" spans="1:23">
      <c r="A36" s="19"/>
      <c r="B36" s="19"/>
      <c r="C36" s="19"/>
      <c r="D36" s="19"/>
      <c r="E36" s="19"/>
      <c r="F36" s="19"/>
      <c r="G36" s="19"/>
      <c r="H36" s="19"/>
      <c r="I36" s="19"/>
      <c r="J36" s="14" t="s">
        <v>4966</v>
      </c>
      <c r="K36" s="19"/>
      <c r="L36" s="19"/>
      <c r="M36" s="19"/>
      <c r="N36" s="19"/>
      <c r="O36" s="19" t="s">
        <v>2299</v>
      </c>
      <c r="P36" s="19"/>
      <c r="Q36" s="19" t="s">
        <v>10645</v>
      </c>
      <c r="R36" s="19" t="s">
        <v>11006</v>
      </c>
      <c r="S36" s="34">
        <v>41827</v>
      </c>
      <c r="T36" s="34">
        <v>42277</v>
      </c>
      <c r="U36" s="34"/>
      <c r="V36" s="19"/>
      <c r="W36" s="23"/>
    </row>
    <row r="37" spans="1:23">
      <c r="A37" s="19"/>
      <c r="B37" s="19"/>
      <c r="C37" s="19"/>
      <c r="D37" s="19"/>
      <c r="E37" s="19"/>
      <c r="F37" s="19"/>
      <c r="G37" s="19"/>
      <c r="H37" s="19"/>
      <c r="I37" s="19"/>
      <c r="J37" s="7" t="s">
        <v>4964</v>
      </c>
      <c r="K37" s="19" t="str">
        <f>VLOOKUP(J37,$A$2:$B$107,2,0)</f>
        <v>x26</v>
      </c>
      <c r="L37" s="19" t="str">
        <f>J37</f>
        <v>Collateralisation performed on a portfolio basis</v>
      </c>
      <c r="M37" s="19"/>
      <c r="N37" s="19"/>
      <c r="O37" s="19"/>
      <c r="P37" s="19"/>
      <c r="Q37" s="19"/>
      <c r="R37" s="19"/>
      <c r="S37" s="34">
        <f>VLOOKUP(J37,A:G,5,FALSE)</f>
        <v>41827</v>
      </c>
      <c r="T37" s="34" t="str">
        <f>IF(VLOOKUP(J37,A:G,6,FALSE)=0,"",VLOOKUP(J37,A:G,6,FALSE))</f>
        <v/>
      </c>
      <c r="U37" s="34" t="str">
        <f>IF(VLOOKUP(J37,A:G,7,FALSE)=0,"",VLOOKUP(J37,A:G,7,FALSE))</f>
        <v/>
      </c>
      <c r="V37" s="19"/>
      <c r="W37" s="23"/>
    </row>
    <row r="38" spans="1:23">
      <c r="A38" s="19"/>
      <c r="B38" s="19"/>
      <c r="C38" s="19"/>
      <c r="D38" s="19"/>
      <c r="E38" s="19"/>
      <c r="F38" s="19"/>
      <c r="G38" s="19"/>
      <c r="H38" s="19"/>
      <c r="I38" s="19"/>
      <c r="J38" s="7" t="s">
        <v>4965</v>
      </c>
      <c r="K38" s="19" t="str">
        <f>VLOOKUP(J38,$A$2:$B$107,2,0)</f>
        <v>x27</v>
      </c>
      <c r="L38" s="19" t="str">
        <f>J38</f>
        <v>Collateralisation performed on a single contract basis</v>
      </c>
      <c r="M38" s="19"/>
      <c r="N38" s="19"/>
      <c r="O38" s="19"/>
      <c r="P38" s="19"/>
      <c r="Q38" s="19"/>
      <c r="R38" s="19"/>
      <c r="S38" s="34">
        <f>VLOOKUP(J38,A:G,5,FALSE)</f>
        <v>41827</v>
      </c>
      <c r="T38" s="34" t="str">
        <f>IF(VLOOKUP(J38,A:G,6,FALSE)=0,"",VLOOKUP(J38,A:G,6,FALSE))</f>
        <v/>
      </c>
      <c r="U38" s="34" t="str">
        <f>IF(VLOOKUP(J38,A:G,7,FALSE)=0,"",VLOOKUP(J38,A:G,7,FALSE))</f>
        <v/>
      </c>
      <c r="V38" s="19"/>
      <c r="W38" s="23"/>
    </row>
    <row r="39" spans="1:23">
      <c r="A39" s="19"/>
      <c r="B39" s="19"/>
      <c r="C39" s="19"/>
      <c r="D39" s="19"/>
      <c r="E39" s="19"/>
      <c r="F39" s="19"/>
      <c r="G39" s="19"/>
      <c r="H39" s="19"/>
      <c r="I39" s="19"/>
      <c r="J39" s="14" t="s">
        <v>7337</v>
      </c>
      <c r="K39" s="19"/>
      <c r="L39" s="19"/>
      <c r="M39" s="19"/>
      <c r="N39" s="19"/>
      <c r="O39" s="19" t="s">
        <v>2299</v>
      </c>
      <c r="P39" s="19"/>
      <c r="Q39" s="19" t="s">
        <v>10645</v>
      </c>
      <c r="R39" s="19" t="s">
        <v>11007</v>
      </c>
      <c r="S39" s="34">
        <v>42277</v>
      </c>
      <c r="T39" s="34"/>
      <c r="U39" s="34"/>
      <c r="V39" s="19"/>
      <c r="W39" s="23"/>
    </row>
    <row r="40" spans="1:23">
      <c r="A40" s="19"/>
      <c r="B40" s="19"/>
      <c r="C40" s="19"/>
      <c r="D40" s="19"/>
      <c r="E40" s="19"/>
      <c r="F40" s="19"/>
      <c r="G40" s="19"/>
      <c r="H40" s="19"/>
      <c r="I40" s="19"/>
      <c r="J40" s="7" t="s">
        <v>756</v>
      </c>
      <c r="K40" s="19" t="str">
        <f>VLOOKUP(J40,$A$2:$B$27,2,0)</f>
        <v>x10</v>
      </c>
      <c r="L40" s="19" t="s">
        <v>10290</v>
      </c>
      <c r="M40" s="19"/>
      <c r="N40" s="19"/>
      <c r="O40" s="19"/>
      <c r="P40" s="19"/>
      <c r="Q40" s="19"/>
      <c r="R40" s="19"/>
      <c r="S40" s="34">
        <f>VLOOKUP(J40,A:G,5,FALSE)</f>
        <v>41827</v>
      </c>
      <c r="T40" s="34" t="str">
        <f>IF(VLOOKUP(J40,A:G,6,FALSE)=0,"",VLOOKUP(J40,A:G,6,FALSE))</f>
        <v/>
      </c>
      <c r="U40" s="34" t="str">
        <f>IF(VLOOKUP(J40,A:G,7,FALSE)=0,"",VLOOKUP(J40,A:G,7,FALSE))</f>
        <v/>
      </c>
      <c r="V40" s="19"/>
      <c r="W40" s="23"/>
    </row>
    <row r="41" spans="1:23">
      <c r="A41" s="19"/>
      <c r="B41" s="19"/>
      <c r="C41" s="19"/>
      <c r="D41" s="19"/>
      <c r="E41" s="19"/>
      <c r="F41" s="19"/>
      <c r="G41" s="19"/>
      <c r="H41" s="19"/>
      <c r="I41" s="19"/>
      <c r="J41" s="7" t="s">
        <v>757</v>
      </c>
      <c r="K41" s="19" t="str">
        <f>VLOOKUP(J41,$A$2:$B$27,2,0)</f>
        <v>x9</v>
      </c>
      <c r="L41" s="19" t="s">
        <v>10291</v>
      </c>
      <c r="M41" s="19"/>
      <c r="N41" s="19"/>
      <c r="O41" s="19"/>
      <c r="P41" s="19"/>
      <c r="Q41" s="19"/>
      <c r="R41" s="19"/>
      <c r="S41" s="34">
        <f>VLOOKUP(J41,A:G,5,FALSE)</f>
        <v>41827</v>
      </c>
      <c r="T41" s="34" t="str">
        <f>IF(VLOOKUP(J41,A:G,6,FALSE)=0,"",VLOOKUP(J41,A:G,6,FALSE))</f>
        <v/>
      </c>
      <c r="U41" s="34" t="str">
        <f>IF(VLOOKUP(J41,A:G,7,FALSE)=0,"",VLOOKUP(J41,A:G,7,FALSE))</f>
        <v/>
      </c>
      <c r="V41" s="19"/>
      <c r="W41" s="23"/>
    </row>
    <row r="42" spans="1:23">
      <c r="A42" s="19"/>
      <c r="B42" s="19"/>
      <c r="C42" s="19"/>
      <c r="D42" s="19"/>
      <c r="E42" s="19"/>
      <c r="F42" s="19"/>
      <c r="G42" s="19"/>
      <c r="H42" s="19"/>
      <c r="I42" s="19"/>
      <c r="J42" s="7" t="s">
        <v>758</v>
      </c>
      <c r="K42" s="19" t="str">
        <f>VLOOKUP(J42,$A$2:$B$27,2,0)</f>
        <v>x11</v>
      </c>
      <c r="L42" s="19" t="s">
        <v>10292</v>
      </c>
      <c r="M42" s="19"/>
      <c r="N42" s="19"/>
      <c r="O42" s="19"/>
      <c r="P42" s="19"/>
      <c r="Q42" s="19"/>
      <c r="R42" s="19"/>
      <c r="S42" s="34">
        <f>VLOOKUP(J42,A:G,5,FALSE)</f>
        <v>41827</v>
      </c>
      <c r="T42" s="34" t="str">
        <f>IF(VLOOKUP(J42,A:G,6,FALSE)=0,"",VLOOKUP(J42,A:G,6,FALSE))</f>
        <v/>
      </c>
      <c r="U42" s="34" t="str">
        <f>IF(VLOOKUP(J42,A:G,7,FALSE)=0,"",VLOOKUP(J42,A:G,7,FALSE))</f>
        <v/>
      </c>
      <c r="V42" s="19"/>
      <c r="W42" s="23"/>
    </row>
    <row r="43" spans="1:23">
      <c r="A43" s="19"/>
      <c r="B43" s="19"/>
      <c r="C43" s="19"/>
      <c r="D43" s="19"/>
      <c r="E43" s="19"/>
      <c r="F43" s="19"/>
      <c r="G43" s="19"/>
      <c r="H43" s="19"/>
      <c r="I43" s="19"/>
      <c r="J43" s="7" t="s">
        <v>759</v>
      </c>
      <c r="K43" s="19" t="str">
        <f>VLOOKUP(J43,$A$2:$B$27,2,0)</f>
        <v>x12</v>
      </c>
      <c r="L43" s="19" t="s">
        <v>10293</v>
      </c>
      <c r="M43" s="19"/>
      <c r="N43" s="19"/>
      <c r="O43" s="19"/>
      <c r="P43" s="19"/>
      <c r="Q43" s="19"/>
      <c r="R43" s="19"/>
      <c r="S43" s="34">
        <f>VLOOKUP(J43,A:G,5,FALSE)</f>
        <v>41827</v>
      </c>
      <c r="T43" s="34" t="str">
        <f>IF(VLOOKUP(J43,A:G,6,FALSE)=0,"",VLOOKUP(J43,A:G,6,FALSE))</f>
        <v/>
      </c>
      <c r="U43" s="34" t="str">
        <f>IF(VLOOKUP(J43,A:G,7,FALSE)=0,"",VLOOKUP(J43,A:G,7,FALSE))</f>
        <v/>
      </c>
      <c r="V43" s="19"/>
      <c r="W43" s="23"/>
    </row>
    <row r="44" spans="1:23">
      <c r="A44" s="19"/>
      <c r="B44" s="19"/>
      <c r="C44" s="19"/>
      <c r="D44" s="19"/>
      <c r="E44" s="19"/>
      <c r="F44" s="19"/>
      <c r="G44" s="19"/>
      <c r="H44" s="19"/>
      <c r="I44" s="19"/>
      <c r="J44" s="7" t="s">
        <v>725</v>
      </c>
      <c r="K44" s="19" t="str">
        <f>VLOOKUP(J44,$A$2:$B$30,2,0)</f>
        <v>x28</v>
      </c>
      <c r="L44" s="19" t="s">
        <v>10294</v>
      </c>
      <c r="M44" s="19"/>
      <c r="N44" s="19"/>
      <c r="O44" s="19"/>
      <c r="P44" s="19"/>
      <c r="Q44" s="19"/>
      <c r="R44" s="19"/>
      <c r="S44" s="34">
        <f>VLOOKUP(J44,A:G,5,FALSE)</f>
        <v>42277</v>
      </c>
      <c r="T44" s="34" t="str">
        <f>IF(VLOOKUP(J44,A:G,6,FALSE)=0,"",VLOOKUP(J44,A:G,6,FALSE))</f>
        <v/>
      </c>
      <c r="U44" s="34" t="str">
        <f>IF(VLOOKUP(J44,A:G,7,FALSE)=0,"",VLOOKUP(J44,A:G,7,FALSE))</f>
        <v/>
      </c>
      <c r="V44" s="19"/>
      <c r="W44" s="23"/>
    </row>
    <row r="45" spans="1:23">
      <c r="A45" s="19"/>
      <c r="B45" s="19"/>
      <c r="C45" s="19"/>
      <c r="D45" s="19"/>
      <c r="E45" s="19"/>
      <c r="F45" s="19"/>
      <c r="G45" s="19"/>
      <c r="H45" s="19"/>
      <c r="I45" s="19"/>
      <c r="J45" s="14" t="s">
        <v>8214</v>
      </c>
      <c r="K45" s="19"/>
      <c r="L45" s="19"/>
      <c r="M45" s="19"/>
      <c r="N45" s="19"/>
      <c r="O45" s="19" t="s">
        <v>2299</v>
      </c>
      <c r="P45" s="19"/>
      <c r="Q45" s="19" t="s">
        <v>8215</v>
      </c>
      <c r="R45" s="19"/>
      <c r="S45" s="34">
        <v>42277</v>
      </c>
      <c r="T45" s="34"/>
      <c r="U45" s="34"/>
      <c r="V45" s="19"/>
      <c r="W45" s="23"/>
    </row>
    <row r="46" spans="1:23">
      <c r="A46" s="19"/>
      <c r="B46" s="19"/>
      <c r="C46" s="19"/>
      <c r="D46" s="19"/>
      <c r="E46" s="19"/>
      <c r="F46" s="19"/>
      <c r="G46" s="19"/>
      <c r="H46" s="19"/>
      <c r="I46" s="19"/>
      <c r="J46" s="7" t="s">
        <v>8211</v>
      </c>
      <c r="K46" s="19" t="str">
        <f>VLOOKUP(J46,$A$2:$B$32,2,0)</f>
        <v>x29</v>
      </c>
      <c r="L46" s="19" t="str">
        <f>J46</f>
        <v>Encumbered</v>
      </c>
      <c r="M46" s="19"/>
      <c r="N46" s="19"/>
      <c r="O46" s="19"/>
      <c r="P46" s="19"/>
      <c r="Q46" s="19"/>
      <c r="R46" s="19"/>
      <c r="S46" s="34">
        <f>VLOOKUP(J46,A:G,5,FALSE)</f>
        <v>42277</v>
      </c>
      <c r="T46" s="34" t="str">
        <f>IF(VLOOKUP(J46,A:G,6,FALSE)=0,"",VLOOKUP(J46,A:G,6,FALSE))</f>
        <v/>
      </c>
      <c r="U46" s="34" t="str">
        <f>IF(VLOOKUP(J46,A:G,7,FALSE)=0,"",VLOOKUP(J46,A:G,7,FALSE))</f>
        <v/>
      </c>
      <c r="V46" s="19"/>
      <c r="W46" s="23"/>
    </row>
    <row r="47" spans="1:23">
      <c r="A47" s="19"/>
      <c r="B47" s="19"/>
      <c r="C47" s="19"/>
      <c r="D47" s="19"/>
      <c r="E47" s="19"/>
      <c r="F47" s="19"/>
      <c r="G47" s="19"/>
      <c r="H47" s="19"/>
      <c r="I47" s="19"/>
      <c r="J47" s="7" t="s">
        <v>8212</v>
      </c>
      <c r="K47" s="19" t="str">
        <f>VLOOKUP(J47,$A$2:$B$32,2,0)</f>
        <v>x30</v>
      </c>
      <c r="L47" s="19" t="str">
        <f>J47</f>
        <v>Unencumbered</v>
      </c>
      <c r="M47" s="19"/>
      <c r="N47" s="19"/>
      <c r="O47" s="19"/>
      <c r="P47" s="19"/>
      <c r="Q47" s="19"/>
      <c r="R47" s="19"/>
      <c r="S47" s="34">
        <f>VLOOKUP(J47,A:G,5,FALSE)</f>
        <v>42277</v>
      </c>
      <c r="T47" s="34" t="str">
        <f>IF(VLOOKUP(J47,A:G,6,FALSE)=0,"",VLOOKUP(J47,A:G,6,FALSE))</f>
        <v/>
      </c>
      <c r="U47" s="34" t="str">
        <f>IF(VLOOKUP(J47,A:G,7,FALSE)=0,"",VLOOKUP(J47,A:G,7,FALSE))</f>
        <v/>
      </c>
      <c r="V47" s="19"/>
      <c r="W47" s="23"/>
    </row>
    <row r="48" spans="1:23">
      <c r="A48" s="19"/>
      <c r="B48" s="19"/>
      <c r="C48" s="19"/>
      <c r="D48" s="19"/>
      <c r="E48" s="19"/>
      <c r="F48" s="19"/>
      <c r="G48" s="19"/>
      <c r="H48" s="19"/>
      <c r="I48" s="19"/>
      <c r="J48" s="14" t="s">
        <v>9954</v>
      </c>
      <c r="K48" s="19"/>
      <c r="L48" s="19"/>
      <c r="M48" s="19"/>
      <c r="N48" s="19"/>
      <c r="O48" s="19" t="s">
        <v>2299</v>
      </c>
      <c r="P48" s="19"/>
      <c r="Q48" s="19" t="s">
        <v>10645</v>
      </c>
      <c r="R48" s="19" t="s">
        <v>11006</v>
      </c>
      <c r="S48" s="34">
        <v>41827</v>
      </c>
      <c r="T48" s="34"/>
      <c r="U48" s="34"/>
      <c r="V48" s="19"/>
      <c r="W48" s="23"/>
    </row>
    <row r="49" spans="1:23">
      <c r="A49" s="19"/>
      <c r="B49" s="19"/>
      <c r="C49" s="19"/>
      <c r="D49" s="19"/>
      <c r="E49" s="19"/>
      <c r="F49" s="19"/>
      <c r="G49" s="19"/>
      <c r="H49" s="19"/>
      <c r="I49" s="19"/>
      <c r="J49" s="7" t="s">
        <v>4964</v>
      </c>
      <c r="K49" s="19" t="str">
        <f>VLOOKUP(J49,$A$2:$B$107,2,0)</f>
        <v>x26</v>
      </c>
      <c r="L49" s="19" t="s">
        <v>10295</v>
      </c>
      <c r="M49" s="19"/>
      <c r="N49" s="19"/>
      <c r="O49" s="19"/>
      <c r="P49" s="19"/>
      <c r="Q49" s="19"/>
      <c r="R49" s="19"/>
      <c r="S49" s="34">
        <f>VLOOKUP(J49,A:G,5,FALSE)</f>
        <v>41827</v>
      </c>
      <c r="T49" s="34" t="str">
        <f>IF(VLOOKUP(J49,A:G,6,FALSE)=0,"",VLOOKUP(J49,A:G,6,FALSE))</f>
        <v/>
      </c>
      <c r="U49" s="34" t="str">
        <f>IF(VLOOKUP(J49,A:G,7,FALSE)=0,"",VLOOKUP(J49,A:G,7,FALSE))</f>
        <v/>
      </c>
      <c r="V49" s="19"/>
      <c r="W49" s="23"/>
    </row>
    <row r="50" spans="1:23">
      <c r="A50" s="19"/>
      <c r="B50" s="19"/>
      <c r="C50" s="19"/>
      <c r="D50" s="19"/>
      <c r="E50" s="19"/>
      <c r="F50" s="19"/>
      <c r="G50" s="19"/>
      <c r="H50" s="19"/>
      <c r="I50" s="19"/>
      <c r="J50" s="7" t="s">
        <v>4965</v>
      </c>
      <c r="K50" s="19" t="str">
        <f>VLOOKUP(J50,$A$2:$B$107,2,0)</f>
        <v>x27</v>
      </c>
      <c r="L50" s="19" t="s">
        <v>10296</v>
      </c>
      <c r="M50" s="19"/>
      <c r="N50" s="19"/>
      <c r="O50" s="19"/>
      <c r="P50" s="19"/>
      <c r="Q50" s="19"/>
      <c r="R50" s="19"/>
      <c r="S50" s="34">
        <f>VLOOKUP(J50,A:G,5,FALSE)</f>
        <v>41827</v>
      </c>
      <c r="T50" s="34" t="str">
        <f>IF(VLOOKUP(J50,A:G,6,FALSE)=0,"",VLOOKUP(J50,A:G,6,FALSE))</f>
        <v/>
      </c>
      <c r="U50" s="34" t="str">
        <f>IF(VLOOKUP(J50,A:G,7,FALSE)=0,"",VLOOKUP(J50,A:G,7,FALSE))</f>
        <v/>
      </c>
      <c r="V50" s="19"/>
      <c r="W50" s="23"/>
    </row>
    <row r="51" spans="1:23">
      <c r="A51" s="19"/>
      <c r="B51" s="19"/>
      <c r="C51" s="19"/>
      <c r="D51" s="19"/>
      <c r="E51" s="19"/>
      <c r="F51" s="19"/>
      <c r="G51" s="19"/>
      <c r="H51" s="19"/>
      <c r="I51" s="19"/>
      <c r="J51" s="7" t="s">
        <v>9952</v>
      </c>
      <c r="K51" s="19" t="str">
        <f>VLOOKUP(J51,$A$2:$B$107,2,0)</f>
        <v>x31</v>
      </c>
      <c r="L51" s="19" t="s">
        <v>10297</v>
      </c>
      <c r="M51" s="19"/>
      <c r="N51" s="19"/>
      <c r="O51" s="19"/>
      <c r="P51" s="19"/>
      <c r="Q51" s="19"/>
      <c r="R51" s="19"/>
      <c r="S51" s="34">
        <f>VLOOKUP(J51,A:G,5,FALSE)</f>
        <v>42277</v>
      </c>
      <c r="T51" s="34" t="str">
        <f>IF(VLOOKUP(J51,A:G,6,FALSE)=0,"",VLOOKUP(J51,A:G,6,FALSE))</f>
        <v/>
      </c>
      <c r="U51" s="34" t="str">
        <f>IF(VLOOKUP(J51,A:G,7,FALSE)=0,"",VLOOKUP(J51,A:G,7,FALSE))</f>
        <v/>
      </c>
      <c r="V51" s="19"/>
      <c r="W51" s="23"/>
    </row>
    <row r="52" spans="1:23">
      <c r="A52" s="19"/>
      <c r="B52" s="19"/>
      <c r="C52" s="19"/>
      <c r="D52" s="19"/>
      <c r="E52" s="19"/>
      <c r="F52" s="19"/>
      <c r="G52" s="19"/>
      <c r="H52" s="19"/>
      <c r="I52" s="19"/>
      <c r="J52" s="106" t="s">
        <v>12765</v>
      </c>
      <c r="K52" s="99"/>
      <c r="L52" s="99"/>
      <c r="M52" s="99"/>
      <c r="N52" s="99"/>
      <c r="O52" s="99" t="s">
        <v>2299</v>
      </c>
      <c r="P52" s="99"/>
      <c r="Q52" s="99" t="s">
        <v>735</v>
      </c>
      <c r="R52" s="99" t="s">
        <v>12766</v>
      </c>
      <c r="S52" s="101">
        <v>43405</v>
      </c>
      <c r="T52" s="34"/>
      <c r="U52" s="34"/>
      <c r="V52" s="19"/>
      <c r="W52" s="23"/>
    </row>
    <row r="53" spans="1:23">
      <c r="A53" s="23"/>
      <c r="B53" s="23"/>
      <c r="C53" s="23"/>
      <c r="D53" s="23"/>
      <c r="E53" s="23"/>
      <c r="F53" s="23"/>
      <c r="G53" s="23"/>
      <c r="H53" s="23"/>
      <c r="I53" s="23"/>
      <c r="J53" s="104" t="s">
        <v>130</v>
      </c>
      <c r="K53" s="99" t="s">
        <v>131</v>
      </c>
      <c r="L53" s="99" t="s">
        <v>130</v>
      </c>
      <c r="M53" s="99" t="s">
        <v>358</v>
      </c>
      <c r="N53" s="99"/>
      <c r="O53" s="99"/>
      <c r="P53" s="99"/>
      <c r="Q53" s="99"/>
      <c r="R53" s="99"/>
      <c r="S53" s="101">
        <f t="shared" ref="S53:S55" si="3">VLOOKUP(J53,A:G,5,FALSE)</f>
        <v>41827</v>
      </c>
      <c r="T53" s="34" t="str">
        <f t="shared" ref="T53:T55" si="4">IF(VLOOKUP(J53,A:G,6,FALSE)=0,"",VLOOKUP(J53,A:G,6,FALSE))</f>
        <v/>
      </c>
      <c r="U53" s="34" t="str">
        <f t="shared" ref="U53:U55" si="5">IF(VLOOKUP(J53,A:G,7,FALSE)=0,"",VLOOKUP(J53,A:G,7,FALSE))</f>
        <v/>
      </c>
      <c r="V53" s="23"/>
      <c r="W53" s="23"/>
    </row>
    <row r="54" spans="1:23">
      <c r="A54" s="23"/>
      <c r="B54" s="23"/>
      <c r="C54" s="23"/>
      <c r="D54" s="23"/>
      <c r="E54" s="23"/>
      <c r="F54" s="23"/>
      <c r="G54" s="23"/>
      <c r="H54" s="23"/>
      <c r="I54" s="23"/>
      <c r="J54" s="105" t="s">
        <v>12763</v>
      </c>
      <c r="K54" s="99" t="s">
        <v>12732</v>
      </c>
      <c r="L54" s="99" t="s">
        <v>12763</v>
      </c>
      <c r="M54" s="99"/>
      <c r="N54" s="99" t="s">
        <v>359</v>
      </c>
      <c r="O54" s="99"/>
      <c r="P54" s="99"/>
      <c r="Q54" s="99"/>
      <c r="R54" s="99"/>
      <c r="S54" s="101">
        <f t="shared" si="3"/>
        <v>43405</v>
      </c>
      <c r="T54" s="34" t="str">
        <f t="shared" si="4"/>
        <v/>
      </c>
      <c r="U54" s="34" t="str">
        <f t="shared" si="5"/>
        <v/>
      </c>
      <c r="V54" s="23"/>
      <c r="W54" s="23"/>
    </row>
    <row r="55" spans="1:23">
      <c r="A55" s="23"/>
      <c r="B55" s="23"/>
      <c r="C55" s="23"/>
      <c r="D55" s="23"/>
      <c r="E55" s="23"/>
      <c r="F55" s="23"/>
      <c r="G55" s="23"/>
      <c r="H55" s="23"/>
      <c r="I55" s="23"/>
      <c r="J55" s="105" t="s">
        <v>12764</v>
      </c>
      <c r="K55" s="99" t="s">
        <v>12734</v>
      </c>
      <c r="L55" s="99" t="s">
        <v>12764</v>
      </c>
      <c r="M55" s="99"/>
      <c r="N55" s="99" t="s">
        <v>359</v>
      </c>
      <c r="O55" s="99"/>
      <c r="P55" s="99"/>
      <c r="Q55" s="99"/>
      <c r="R55" s="99"/>
      <c r="S55" s="101">
        <f t="shared" si="3"/>
        <v>43405</v>
      </c>
      <c r="T55" s="34" t="str">
        <f t="shared" si="4"/>
        <v/>
      </c>
      <c r="U55" s="34" t="str">
        <f t="shared" si="5"/>
        <v/>
      </c>
      <c r="V55" s="23"/>
      <c r="W55" s="23"/>
    </row>
    <row r="56" spans="1:23">
      <c r="A56" s="23"/>
      <c r="B56" s="23"/>
      <c r="C56" s="23"/>
      <c r="D56" s="23"/>
      <c r="E56" s="23"/>
      <c r="F56" s="23"/>
      <c r="G56" s="23"/>
      <c r="H56" s="23"/>
      <c r="I56" s="23"/>
      <c r="J56" s="23"/>
      <c r="K56" s="23"/>
      <c r="L56" s="23"/>
      <c r="M56" s="23"/>
      <c r="N56" s="23"/>
      <c r="O56" s="23"/>
      <c r="P56" s="23"/>
      <c r="Q56" s="23"/>
      <c r="R56" s="23"/>
      <c r="S56" s="23"/>
      <c r="T56" s="23"/>
      <c r="U56" s="23"/>
      <c r="V56" s="23"/>
      <c r="W56" s="23"/>
    </row>
    <row r="57" spans="1:23">
      <c r="A57" s="23"/>
      <c r="B57" s="23"/>
      <c r="C57" s="23"/>
      <c r="D57" s="23"/>
      <c r="E57" s="23"/>
      <c r="F57" s="23"/>
      <c r="G57" s="23"/>
      <c r="H57" s="23"/>
      <c r="I57" s="23"/>
      <c r="J57" s="23"/>
      <c r="K57" s="23"/>
      <c r="L57" s="23"/>
      <c r="M57" s="23"/>
      <c r="N57" s="23"/>
      <c r="O57" s="23"/>
      <c r="P57" s="23"/>
      <c r="Q57" s="23"/>
      <c r="R57" s="23"/>
      <c r="S57" s="23"/>
      <c r="T57" s="23"/>
      <c r="U57" s="23"/>
      <c r="V57" s="23"/>
      <c r="W57" s="23"/>
    </row>
    <row r="58" spans="1:23">
      <c r="A58" s="23"/>
      <c r="B58" s="23"/>
      <c r="C58" s="23"/>
      <c r="D58" s="23"/>
      <c r="E58" s="23"/>
      <c r="F58" s="23"/>
      <c r="G58" s="23"/>
      <c r="H58" s="23"/>
      <c r="I58" s="23"/>
      <c r="J58" s="23"/>
      <c r="K58" s="23"/>
      <c r="L58" s="23"/>
      <c r="M58" s="23"/>
      <c r="N58" s="23"/>
      <c r="O58" s="23"/>
      <c r="P58" s="23"/>
      <c r="Q58" s="23"/>
      <c r="R58" s="23"/>
      <c r="S58" s="23"/>
      <c r="T58" s="23"/>
      <c r="U58" s="23"/>
      <c r="V58" s="23"/>
      <c r="W58" s="23"/>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zoomScale="80" zoomScaleNormal="80" workbookViewId="0">
      <pane ySplit="1" topLeftCell="A2" activePane="bottomLeft" state="frozen"/>
      <selection activeCell="C33" sqref="C33"/>
      <selection pane="bottomLeft"/>
    </sheetView>
  </sheetViews>
  <sheetFormatPr baseColWidth="10" defaultColWidth="9.140625" defaultRowHeight="15"/>
  <cols>
    <col min="1" max="1" width="23" customWidth="1"/>
    <col min="5" max="5" width="11.5703125" style="1" customWidth="1"/>
    <col min="6" max="7" width="9.140625" style="1"/>
    <col min="10" max="10" width="76.5703125" customWidth="1"/>
    <col min="12" max="12" width="20.5703125" style="1" bestFit="1" customWidth="1"/>
    <col min="18" max="18" width="9.140625" style="1"/>
    <col min="19" max="19" width="13.5703125" style="1" bestFit="1" customWidth="1"/>
    <col min="20" max="21" width="9.140625" style="1"/>
  </cols>
  <sheetData>
    <row r="1" spans="1:24">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c r="A2" s="23" t="s">
        <v>130</v>
      </c>
      <c r="B2" s="23" t="s">
        <v>131</v>
      </c>
      <c r="C2" s="23" t="s">
        <v>367</v>
      </c>
      <c r="D2" s="23" t="s">
        <v>2299</v>
      </c>
      <c r="E2" s="74">
        <v>41827</v>
      </c>
      <c r="F2" s="23"/>
      <c r="G2" s="23"/>
      <c r="H2" s="19">
        <f>COUNTIF(J:J,A2)</f>
        <v>1</v>
      </c>
      <c r="I2" s="23"/>
      <c r="J2" s="26" t="s">
        <v>2180</v>
      </c>
      <c r="K2" s="23"/>
      <c r="L2" s="23"/>
      <c r="M2" s="23"/>
      <c r="N2" s="23"/>
      <c r="O2" s="23" t="s">
        <v>2299</v>
      </c>
      <c r="P2" s="23"/>
      <c r="Q2" s="19" t="s">
        <v>743</v>
      </c>
      <c r="R2" s="19"/>
      <c r="S2" s="74">
        <v>41827</v>
      </c>
      <c r="T2" s="74"/>
      <c r="U2" s="74"/>
      <c r="V2" s="23"/>
      <c r="W2" s="23"/>
      <c r="X2" s="23"/>
    </row>
    <row r="3" spans="1:24">
      <c r="A3" s="23" t="s">
        <v>2089</v>
      </c>
      <c r="B3" s="23" t="s">
        <v>67</v>
      </c>
      <c r="C3" s="23"/>
      <c r="D3" s="23" t="s">
        <v>2299</v>
      </c>
      <c r="E3" s="74">
        <v>41827</v>
      </c>
      <c r="F3" s="23"/>
      <c r="G3" s="23"/>
      <c r="H3" s="19">
        <f>COUNTIF(J:J,A3)</f>
        <v>1</v>
      </c>
      <c r="I3" s="23"/>
      <c r="J3" s="7" t="s">
        <v>130</v>
      </c>
      <c r="K3" s="23" t="str">
        <f>VLOOKUP(J3,$A$2:$B$20,2,FALSE)</f>
        <v>x0</v>
      </c>
      <c r="L3" s="23" t="str">
        <f>J3</f>
        <v>Total/NA</v>
      </c>
      <c r="M3" s="23" t="s">
        <v>358</v>
      </c>
      <c r="N3" s="23"/>
      <c r="O3" s="23"/>
      <c r="P3" s="23"/>
      <c r="Q3" s="23"/>
      <c r="R3" s="23"/>
      <c r="S3" s="74">
        <f>VLOOKUP(J3,A:G,5,FALSE)</f>
        <v>41827</v>
      </c>
      <c r="T3" s="74" t="str">
        <f>IF(VLOOKUP(J3,A:G,6,FALSE)=0,"",VLOOKUP(J3,A:G,6,FALSE))</f>
        <v/>
      </c>
      <c r="U3" s="74" t="str">
        <f>IF(VLOOKUP(J3,A:G,7,FALSE)=0,"",VLOOKUP(J3,A:G,7,FALSE))</f>
        <v/>
      </c>
      <c r="V3" s="23"/>
      <c r="W3" s="23"/>
      <c r="X3" s="23"/>
    </row>
    <row r="4" spans="1:24">
      <c r="A4" s="23" t="s">
        <v>2090</v>
      </c>
      <c r="B4" s="23" t="s">
        <v>68</v>
      </c>
      <c r="C4" s="23"/>
      <c r="D4" s="23" t="s">
        <v>2299</v>
      </c>
      <c r="E4" s="74">
        <v>41827</v>
      </c>
      <c r="F4" s="23"/>
      <c r="G4" s="23"/>
      <c r="H4" s="19">
        <f>COUNTIF(J:J,A4)</f>
        <v>1</v>
      </c>
      <c r="I4" s="23"/>
      <c r="J4" s="76" t="s">
        <v>2089</v>
      </c>
      <c r="K4" s="23" t="str">
        <f>VLOOKUP(J4,$A$2:$B$20,2,FALSE)</f>
        <v>x1</v>
      </c>
      <c r="L4" s="23" t="str">
        <f>J4</f>
        <v>Minority interests</v>
      </c>
      <c r="M4" s="23"/>
      <c r="N4" s="23" t="s">
        <v>359</v>
      </c>
      <c r="O4" s="23"/>
      <c r="P4" s="23"/>
      <c r="Q4" s="23"/>
      <c r="R4" s="23"/>
      <c r="S4" s="74">
        <f>VLOOKUP(J4,A:G,5,FALSE)</f>
        <v>41827</v>
      </c>
      <c r="T4" s="74" t="str">
        <f>IF(VLOOKUP(J4,A:G,6,FALSE)=0,"",VLOOKUP(J4,A:G,6,FALSE))</f>
        <v/>
      </c>
      <c r="U4" s="74" t="str">
        <f>IF(VLOOKUP(J4,A:G,7,FALSE)=0,"",VLOOKUP(J4,A:G,7,FALSE))</f>
        <v/>
      </c>
      <c r="V4" s="23"/>
      <c r="W4" s="23"/>
      <c r="X4" s="23"/>
    </row>
    <row r="5" spans="1:24">
      <c r="A5" s="23"/>
      <c r="B5" s="23"/>
      <c r="C5" s="23"/>
      <c r="D5" s="23"/>
      <c r="E5" s="23"/>
      <c r="F5" s="23"/>
      <c r="G5" s="23"/>
      <c r="H5" s="19"/>
      <c r="I5" s="23"/>
      <c r="J5" s="76" t="s">
        <v>2090</v>
      </c>
      <c r="K5" s="23" t="str">
        <f>VLOOKUP(J5,$A$2:$B$20,2,FALSE)</f>
        <v>x2</v>
      </c>
      <c r="L5" s="23" t="str">
        <f>J5</f>
        <v>Controlling interests</v>
      </c>
      <c r="M5" s="23"/>
      <c r="N5" s="23" t="s">
        <v>359</v>
      </c>
      <c r="O5" s="23"/>
      <c r="P5" s="23"/>
      <c r="Q5" s="23"/>
      <c r="R5" s="23"/>
      <c r="S5" s="74">
        <f>VLOOKUP(J5,A:G,5,FALSE)</f>
        <v>41827</v>
      </c>
      <c r="T5" s="74" t="str">
        <f>IF(VLOOKUP(J5,A:G,6,FALSE)=0,"",VLOOKUP(J5,A:G,6,FALSE))</f>
        <v/>
      </c>
      <c r="U5" s="74" t="str">
        <f>IF(VLOOKUP(J5,A:G,7,FALSE)=0,"",VLOOKUP(J5,A:G,7,FALSE))</f>
        <v/>
      </c>
      <c r="V5" s="23"/>
      <c r="W5" s="23"/>
      <c r="X5" s="23"/>
    </row>
    <row r="6" spans="1:24">
      <c r="A6" s="23"/>
      <c r="B6" s="23"/>
      <c r="C6" s="23"/>
      <c r="D6" s="23"/>
      <c r="E6" s="23"/>
      <c r="F6" s="23"/>
      <c r="G6" s="23"/>
      <c r="H6" s="23"/>
      <c r="I6" s="23"/>
      <c r="J6" s="23"/>
      <c r="K6" s="23"/>
      <c r="L6" s="23"/>
      <c r="M6" s="23"/>
      <c r="N6" s="23"/>
      <c r="O6" s="23"/>
      <c r="P6" s="23"/>
      <c r="Q6" s="23"/>
      <c r="R6" s="23"/>
      <c r="S6" s="23"/>
      <c r="T6" s="23"/>
      <c r="U6" s="23"/>
      <c r="V6" s="23"/>
      <c r="W6" s="23"/>
      <c r="X6" s="23"/>
    </row>
    <row r="7" spans="1:24">
      <c r="A7" s="23"/>
      <c r="B7" s="23"/>
      <c r="C7" s="23"/>
      <c r="D7" s="23"/>
      <c r="E7" s="23"/>
      <c r="F7" s="23"/>
      <c r="G7" s="23"/>
      <c r="H7" s="23"/>
      <c r="I7" s="23"/>
      <c r="J7" s="23"/>
      <c r="K7" s="23"/>
      <c r="L7" s="23"/>
      <c r="M7" s="23"/>
      <c r="N7" s="23"/>
      <c r="O7" s="23"/>
      <c r="P7" s="23"/>
      <c r="Q7" s="23"/>
      <c r="R7" s="23"/>
      <c r="S7" s="23"/>
      <c r="T7" s="23"/>
      <c r="U7" s="23"/>
      <c r="V7" s="23"/>
      <c r="W7" s="23"/>
      <c r="X7" s="23"/>
    </row>
    <row r="8" spans="1:24">
      <c r="A8" s="23"/>
      <c r="B8" s="23"/>
      <c r="C8" s="23"/>
      <c r="D8" s="23"/>
      <c r="E8" s="23"/>
      <c r="F8" s="23"/>
      <c r="G8" s="23"/>
      <c r="H8" s="23"/>
      <c r="I8" s="23"/>
      <c r="J8" s="23"/>
      <c r="K8" s="23"/>
      <c r="L8" s="23"/>
      <c r="M8" s="23"/>
      <c r="N8" s="23"/>
      <c r="O8" s="23"/>
      <c r="P8" s="23"/>
      <c r="Q8" s="23"/>
      <c r="R8" s="23"/>
      <c r="S8" s="23"/>
      <c r="T8" s="23"/>
      <c r="U8" s="23"/>
      <c r="V8" s="23"/>
      <c r="W8" s="23"/>
      <c r="X8" s="23"/>
    </row>
    <row r="9" spans="1:24">
      <c r="A9" s="23"/>
      <c r="B9" s="23"/>
      <c r="C9" s="23"/>
      <c r="D9" s="23"/>
      <c r="E9" s="23"/>
      <c r="F9" s="23"/>
      <c r="G9" s="23"/>
      <c r="H9" s="23"/>
      <c r="I9" s="23"/>
      <c r="J9" s="23"/>
      <c r="K9" s="23"/>
      <c r="L9" s="23"/>
      <c r="M9" s="23"/>
      <c r="N9" s="23"/>
      <c r="O9" s="23"/>
      <c r="P9" s="23"/>
      <c r="Q9" s="23"/>
      <c r="R9" s="23"/>
      <c r="S9" s="23"/>
      <c r="T9" s="23"/>
      <c r="U9" s="23"/>
      <c r="V9" s="23"/>
      <c r="W9" s="23"/>
      <c r="X9" s="23"/>
    </row>
    <row r="10" spans="1:24">
      <c r="A10" s="23"/>
      <c r="B10" s="23"/>
      <c r="C10" s="23"/>
      <c r="D10" s="23"/>
      <c r="E10" s="23"/>
      <c r="F10" s="23"/>
      <c r="G10" s="23"/>
      <c r="H10" s="23"/>
      <c r="I10" s="23"/>
      <c r="J10" s="23"/>
      <c r="K10" s="23"/>
      <c r="L10" s="23"/>
      <c r="M10" s="23"/>
      <c r="N10" s="23"/>
      <c r="O10" s="23"/>
      <c r="P10" s="23"/>
      <c r="Q10" s="23"/>
      <c r="R10" s="23"/>
      <c r="S10" s="23"/>
      <c r="T10" s="23"/>
      <c r="U10" s="23"/>
      <c r="V10" s="23"/>
      <c r="W10" s="23"/>
      <c r="X10" s="23"/>
    </row>
    <row r="11" spans="1:24">
      <c r="A11" s="23"/>
      <c r="B11" s="23"/>
      <c r="C11" s="23"/>
      <c r="D11" s="23"/>
      <c r="E11" s="23"/>
      <c r="F11" s="23"/>
      <c r="G11" s="23"/>
      <c r="H11" s="23"/>
      <c r="I11" s="23"/>
      <c r="J11" s="23"/>
      <c r="K11" s="23"/>
      <c r="L11" s="23"/>
      <c r="M11" s="23"/>
      <c r="N11" s="23"/>
      <c r="O11" s="23"/>
      <c r="P11" s="23"/>
      <c r="Q11" s="23"/>
      <c r="R11" s="23"/>
      <c r="S11" s="23"/>
      <c r="T11" s="23"/>
      <c r="U11" s="23"/>
      <c r="V11" s="23"/>
      <c r="W11" s="23"/>
      <c r="X11" s="23"/>
    </row>
    <row r="12" spans="1:24">
      <c r="A12" s="23"/>
      <c r="B12" s="23"/>
      <c r="C12" s="23"/>
      <c r="D12" s="23"/>
      <c r="E12" s="23"/>
      <c r="F12" s="23"/>
      <c r="G12" s="23"/>
      <c r="H12" s="23"/>
      <c r="I12" s="23"/>
      <c r="J12" s="23"/>
      <c r="K12" s="23"/>
      <c r="L12" s="23"/>
      <c r="M12" s="23"/>
      <c r="N12" s="23"/>
      <c r="O12" s="23"/>
      <c r="P12" s="23"/>
      <c r="Q12" s="23"/>
      <c r="R12" s="23"/>
      <c r="S12" s="23"/>
      <c r="T12" s="23"/>
      <c r="U12" s="23"/>
      <c r="V12" s="23"/>
      <c r="W12" s="23"/>
      <c r="X12" s="23"/>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742"/>
  <sheetViews>
    <sheetView topLeftCell="I1" zoomScale="80" zoomScaleNormal="80" workbookViewId="0">
      <pane ySplit="1" topLeftCell="A71" activePane="bottomLeft" state="frozen"/>
      <selection pane="bottomLeft" activeCell="E79" sqref="A79:E93"/>
    </sheetView>
  </sheetViews>
  <sheetFormatPr baseColWidth="10" defaultColWidth="9.140625" defaultRowHeight="15"/>
  <cols>
    <col min="1" max="1" width="46.5703125" style="1" customWidth="1"/>
    <col min="2" max="4" width="9.140625" style="1"/>
    <col min="5" max="5" width="16.5703125" style="1" bestFit="1" customWidth="1"/>
    <col min="6" max="6" width="12.5703125" style="1" customWidth="1"/>
    <col min="7" max="7" width="11.5703125" style="1" customWidth="1"/>
    <col min="8" max="8" width="9.42578125" style="1" bestFit="1" customWidth="1"/>
    <col min="9" max="9" width="9.140625" style="1"/>
    <col min="10" max="10" width="58.42578125" style="1" customWidth="1"/>
    <col min="11" max="11" width="9.140625" style="1"/>
    <col min="12" max="12" width="53" style="1" customWidth="1"/>
    <col min="13" max="17" width="9.140625" style="1" customWidth="1"/>
    <col min="18" max="18" width="33.85546875" style="1" customWidth="1"/>
    <col min="19" max="19" width="16.5703125" style="1" customWidth="1"/>
    <col min="20" max="20" width="13.5703125" style="1" customWidth="1"/>
    <col min="21" max="21" width="19.42578125" style="1" customWidth="1"/>
    <col min="22" max="22" width="9.140625" style="1" customWidth="1"/>
    <col min="23" max="16384" width="9.140625" style="1"/>
  </cols>
  <sheetData>
    <row r="1" spans="1:29">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row>
    <row r="2" spans="1:29" s="5" customFormat="1">
      <c r="A2" s="19" t="s">
        <v>4577</v>
      </c>
      <c r="B2" s="19" t="s">
        <v>131</v>
      </c>
      <c r="C2" s="19" t="s">
        <v>367</v>
      </c>
      <c r="D2" s="19" t="s">
        <v>2299</v>
      </c>
      <c r="E2" s="34">
        <v>41827</v>
      </c>
      <c r="F2" s="19"/>
      <c r="G2" s="19"/>
      <c r="H2" s="19">
        <f t="shared" ref="H2:H33" si="0">COUNTIF(J:J,A2)</f>
        <v>18</v>
      </c>
      <c r="I2" s="19"/>
      <c r="J2" s="6" t="s">
        <v>4578</v>
      </c>
      <c r="K2" s="19"/>
      <c r="L2" s="19"/>
      <c r="M2" s="19"/>
      <c r="N2" s="19"/>
      <c r="O2" s="19" t="s">
        <v>2299</v>
      </c>
      <c r="P2" s="19"/>
      <c r="Q2" s="19" t="s">
        <v>10645</v>
      </c>
      <c r="R2" s="19" t="s">
        <v>11008</v>
      </c>
      <c r="S2" s="34">
        <v>41827</v>
      </c>
      <c r="T2" s="34"/>
      <c r="U2" s="34"/>
      <c r="V2" s="19"/>
      <c r="W2" s="19"/>
      <c r="X2" s="19"/>
      <c r="Y2" s="19"/>
      <c r="Z2" s="19"/>
      <c r="AA2" s="19"/>
      <c r="AB2" s="19"/>
      <c r="AC2" s="19"/>
    </row>
    <row r="3" spans="1:29" s="5" customFormat="1">
      <c r="A3" s="19" t="s">
        <v>4579</v>
      </c>
      <c r="B3" s="19" t="s">
        <v>67</v>
      </c>
      <c r="C3" s="19"/>
      <c r="D3" s="19" t="s">
        <v>2299</v>
      </c>
      <c r="E3" s="34">
        <v>41827</v>
      </c>
      <c r="F3" s="19"/>
      <c r="G3" s="19"/>
      <c r="H3" s="19">
        <f t="shared" si="0"/>
        <v>131</v>
      </c>
      <c r="I3" s="19"/>
      <c r="J3" s="7" t="s">
        <v>4579</v>
      </c>
      <c r="K3" s="19" t="str">
        <f>VLOOKUP(J3,$A$2:$B$17,2,0)</f>
        <v>x1</v>
      </c>
      <c r="L3" s="19" t="s">
        <v>10051</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row>
    <row r="4" spans="1:29" s="5" customFormat="1">
      <c r="A4" s="19" t="s">
        <v>4580</v>
      </c>
      <c r="B4" s="19" t="s">
        <v>68</v>
      </c>
      <c r="C4" s="19"/>
      <c r="D4" s="19" t="s">
        <v>2299</v>
      </c>
      <c r="E4" s="34">
        <v>41827</v>
      </c>
      <c r="F4" s="19"/>
      <c r="G4" s="19"/>
      <c r="H4" s="19">
        <f t="shared" si="0"/>
        <v>114</v>
      </c>
      <c r="I4" s="19"/>
      <c r="J4" s="7" t="s">
        <v>4577</v>
      </c>
      <c r="K4" s="19" t="str">
        <f>VLOOKUP(J4,$A$2:$B$17,2,0)</f>
        <v>x0</v>
      </c>
      <c r="L4" s="19" t="s">
        <v>10298</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row>
    <row r="5" spans="1:29" s="5" customFormat="1">
      <c r="A5" s="19" t="s">
        <v>4581</v>
      </c>
      <c r="B5" s="19" t="s">
        <v>69</v>
      </c>
      <c r="C5" s="19"/>
      <c r="D5" s="19" t="s">
        <v>2299</v>
      </c>
      <c r="E5" s="34">
        <v>41827</v>
      </c>
      <c r="F5" s="19"/>
      <c r="G5" s="19"/>
      <c r="H5" s="19">
        <f t="shared" si="0"/>
        <v>4</v>
      </c>
      <c r="I5" s="19"/>
      <c r="J5" s="6" t="s">
        <v>4582</v>
      </c>
      <c r="K5" s="19"/>
      <c r="L5" s="19"/>
      <c r="M5" s="19"/>
      <c r="N5" s="19"/>
      <c r="O5" s="19" t="s">
        <v>2299</v>
      </c>
      <c r="P5" s="19"/>
      <c r="Q5" s="19" t="s">
        <v>10645</v>
      </c>
      <c r="R5" s="19" t="s">
        <v>11008</v>
      </c>
      <c r="S5" s="34">
        <v>41827</v>
      </c>
      <c r="T5" s="34"/>
      <c r="U5" s="34"/>
      <c r="V5" s="19"/>
      <c r="W5" s="19"/>
      <c r="X5" s="19"/>
      <c r="Y5" s="19"/>
      <c r="Z5" s="19"/>
      <c r="AA5" s="19"/>
      <c r="AB5" s="19"/>
      <c r="AC5" s="19"/>
    </row>
    <row r="6" spans="1:29" s="5" customFormat="1">
      <c r="A6" s="19" t="s">
        <v>4583</v>
      </c>
      <c r="B6" s="19" t="s">
        <v>70</v>
      </c>
      <c r="C6" s="19"/>
      <c r="D6" s="19" t="s">
        <v>2299</v>
      </c>
      <c r="E6" s="34">
        <v>41827</v>
      </c>
      <c r="F6" s="19"/>
      <c r="G6" s="19"/>
      <c r="H6" s="19">
        <f t="shared" si="0"/>
        <v>6</v>
      </c>
      <c r="I6" s="19"/>
      <c r="J6" s="7" t="s">
        <v>4579</v>
      </c>
      <c r="K6" s="19" t="str">
        <f>VLOOKUP(J6,$A$2:$B$17,2,0)</f>
        <v>x1</v>
      </c>
      <c r="L6" s="19" t="s">
        <v>10051</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row>
    <row r="7" spans="1:29" s="5" customFormat="1">
      <c r="A7" s="19" t="s">
        <v>4584</v>
      </c>
      <c r="B7" s="19" t="s">
        <v>71</v>
      </c>
      <c r="C7" s="19"/>
      <c r="D7" s="19" t="s">
        <v>2299</v>
      </c>
      <c r="E7" s="34">
        <v>41827</v>
      </c>
      <c r="F7" s="19"/>
      <c r="G7" s="19"/>
      <c r="H7" s="19">
        <f t="shared" si="0"/>
        <v>2</v>
      </c>
      <c r="I7" s="19"/>
      <c r="J7" s="6" t="s">
        <v>4585</v>
      </c>
      <c r="K7" s="19"/>
      <c r="L7" s="19"/>
      <c r="M7" s="19"/>
      <c r="N7" s="19"/>
      <c r="O7" s="19" t="s">
        <v>2299</v>
      </c>
      <c r="P7" s="19"/>
      <c r="Q7" s="19" t="s">
        <v>10645</v>
      </c>
      <c r="R7" s="19"/>
      <c r="S7" s="34">
        <v>41827</v>
      </c>
      <c r="T7" s="34"/>
      <c r="U7" s="34"/>
      <c r="V7" s="19"/>
      <c r="W7" s="19"/>
      <c r="X7" s="19"/>
      <c r="Y7" s="19"/>
      <c r="Z7" s="19"/>
      <c r="AA7" s="19"/>
      <c r="AB7" s="19"/>
      <c r="AC7" s="19"/>
    </row>
    <row r="8" spans="1:29" s="5" customFormat="1">
      <c r="A8" s="19" t="s">
        <v>4586</v>
      </c>
      <c r="B8" s="19" t="s">
        <v>72</v>
      </c>
      <c r="C8" s="19"/>
      <c r="D8" s="19" t="s">
        <v>2299</v>
      </c>
      <c r="E8" s="34">
        <v>41827</v>
      </c>
      <c r="F8" s="19"/>
      <c r="G8" s="19"/>
      <c r="H8" s="19">
        <f t="shared" si="0"/>
        <v>7</v>
      </c>
      <c r="I8" s="19"/>
      <c r="J8" s="7" t="s">
        <v>4579</v>
      </c>
      <c r="K8" s="19" t="str">
        <f>VLOOKUP(J8,$A$2:$B$17,2,0)</f>
        <v>x1</v>
      </c>
      <c r="L8" s="19" t="str">
        <f>J8</f>
        <v>Reported</v>
      </c>
      <c r="M8" s="19"/>
      <c r="N8" s="19"/>
      <c r="O8" s="19"/>
      <c r="P8" s="19"/>
      <c r="Q8" s="19"/>
      <c r="R8" s="19"/>
      <c r="S8" s="34">
        <f>VLOOKUP(J8,A:G,5,FALSE)</f>
        <v>41827</v>
      </c>
      <c r="T8" s="34" t="str">
        <f>IF(VLOOKUP(J8,A:G,6,FALSE)=0,"",VLOOKUP(J8,A:G,6,FALSE))</f>
        <v/>
      </c>
      <c r="U8" s="34" t="str">
        <f>IF(VLOOKUP(J8,A:G,7,FALSE)=0,"",VLOOKUP(J8,A:G,7,FALSE))</f>
        <v/>
      </c>
      <c r="V8" s="19"/>
      <c r="W8" s="19"/>
      <c r="X8" s="19"/>
      <c r="Y8" s="19"/>
      <c r="Z8" s="19"/>
      <c r="AA8" s="19"/>
      <c r="AB8" s="19"/>
      <c r="AC8" s="19"/>
    </row>
    <row r="9" spans="1:29" s="5" customFormat="1">
      <c r="A9" s="19" t="s">
        <v>4587</v>
      </c>
      <c r="B9" s="19" t="s">
        <v>73</v>
      </c>
      <c r="C9" s="19"/>
      <c r="D9" s="19" t="s">
        <v>2299</v>
      </c>
      <c r="E9" s="34">
        <v>41827</v>
      </c>
      <c r="F9" s="34"/>
      <c r="G9" s="19"/>
      <c r="H9" s="19">
        <f t="shared" si="0"/>
        <v>1</v>
      </c>
      <c r="I9" s="19"/>
      <c r="J9" s="7" t="s">
        <v>4588</v>
      </c>
      <c r="K9" s="19" t="str">
        <f>VLOOKUP(J9,$A$2:$B$17,2,0)</f>
        <v>x9</v>
      </c>
      <c r="L9" s="19" t="str">
        <f t="shared" ref="L9:L28" si="1">J9</f>
        <v>Not reported o/a below threshold (of non-home currency total being &lt;10% of assets and liabilities)</v>
      </c>
      <c r="M9" s="19"/>
      <c r="N9" s="19"/>
      <c r="O9" s="19"/>
      <c r="P9" s="19"/>
      <c r="Q9" s="19"/>
      <c r="R9" s="19"/>
      <c r="S9" s="34">
        <f>VLOOKUP(J9,A:G,5,FALSE)</f>
        <v>41827</v>
      </c>
      <c r="T9" s="34" t="str">
        <f>IF(VLOOKUP(J9,A:G,6,FALSE)=0,"",VLOOKUP(J9,A:G,6,FALSE))</f>
        <v/>
      </c>
      <c r="U9" s="34" t="str">
        <f>IF(VLOOKUP(J9,A:G,7,FALSE)=0,"",VLOOKUP(J9,A:G,7,FALSE))</f>
        <v/>
      </c>
      <c r="V9" s="19"/>
      <c r="W9" s="19"/>
      <c r="X9" s="19"/>
      <c r="Y9" s="19"/>
      <c r="Z9" s="19"/>
      <c r="AA9" s="19"/>
      <c r="AB9" s="19"/>
      <c r="AC9" s="19"/>
    </row>
    <row r="10" spans="1:29" s="5" customFormat="1">
      <c r="A10" s="19" t="s">
        <v>4589</v>
      </c>
      <c r="B10" s="19" t="s">
        <v>74</v>
      </c>
      <c r="C10" s="19"/>
      <c r="D10" s="19" t="s">
        <v>2299</v>
      </c>
      <c r="E10" s="34">
        <v>41827</v>
      </c>
      <c r="F10" s="19"/>
      <c r="G10" s="19"/>
      <c r="H10" s="19">
        <f t="shared" si="0"/>
        <v>1</v>
      </c>
      <c r="I10" s="19"/>
      <c r="J10" s="7" t="s">
        <v>4580</v>
      </c>
      <c r="K10" s="19" t="str">
        <f>VLOOKUP(J10,$A$2:$B$17,2,0)</f>
        <v>x2</v>
      </c>
      <c r="L10" s="19" t="str">
        <f t="shared" si="1"/>
        <v>Not reported other reason</v>
      </c>
      <c r="M10" s="19"/>
      <c r="N10" s="19"/>
      <c r="O10" s="19"/>
      <c r="P10" s="19"/>
      <c r="Q10" s="19"/>
      <c r="R10" s="19"/>
      <c r="S10" s="34">
        <f>VLOOKUP(J10,A:G,5,FALSE)</f>
        <v>41827</v>
      </c>
      <c r="T10" s="34" t="str">
        <f>IF(VLOOKUP(J10,A:G,6,FALSE)=0,"",VLOOKUP(J10,A:G,6,FALSE))</f>
        <v/>
      </c>
      <c r="U10" s="34" t="str">
        <f>IF(VLOOKUP(J10,A:G,7,FALSE)=0,"",VLOOKUP(J10,A:G,7,FALSE))</f>
        <v/>
      </c>
      <c r="V10" s="19"/>
      <c r="W10" s="19"/>
      <c r="X10" s="19"/>
      <c r="Y10" s="19"/>
      <c r="Z10" s="19"/>
      <c r="AA10" s="19"/>
      <c r="AB10" s="19"/>
      <c r="AC10" s="19"/>
    </row>
    <row r="11" spans="1:29" s="5" customFormat="1">
      <c r="A11" s="19" t="s">
        <v>4588</v>
      </c>
      <c r="B11" s="19" t="s">
        <v>75</v>
      </c>
      <c r="C11" s="19"/>
      <c r="D11" s="19" t="s">
        <v>2299</v>
      </c>
      <c r="E11" s="34">
        <v>41827</v>
      </c>
      <c r="F11" s="19"/>
      <c r="G11" s="19"/>
      <c r="H11" s="19">
        <f t="shared" si="0"/>
        <v>1</v>
      </c>
      <c r="I11" s="19"/>
      <c r="J11" s="6" t="s">
        <v>4590</v>
      </c>
      <c r="K11" s="19"/>
      <c r="L11" s="19"/>
      <c r="M11" s="19"/>
      <c r="N11" s="19"/>
      <c r="O11" s="19" t="s">
        <v>2299</v>
      </c>
      <c r="P11" s="19"/>
      <c r="Q11" s="19" t="s">
        <v>10645</v>
      </c>
      <c r="R11" s="19"/>
      <c r="S11" s="34">
        <v>41827</v>
      </c>
      <c r="T11" s="34">
        <v>42277</v>
      </c>
      <c r="U11" s="34"/>
      <c r="V11" s="19"/>
      <c r="W11" s="19"/>
      <c r="X11" s="19"/>
      <c r="Y11" s="19"/>
      <c r="Z11" s="19"/>
      <c r="AA11" s="19"/>
      <c r="AB11" s="19"/>
      <c r="AC11" s="19"/>
    </row>
    <row r="12" spans="1:29" s="5" customFormat="1">
      <c r="A12" s="19" t="s">
        <v>6139</v>
      </c>
      <c r="B12" s="19" t="s">
        <v>76</v>
      </c>
      <c r="C12" s="19"/>
      <c r="D12" s="19" t="s">
        <v>2299</v>
      </c>
      <c r="E12" s="34">
        <v>41827</v>
      </c>
      <c r="F12" s="19"/>
      <c r="G12" s="19"/>
      <c r="H12" s="19">
        <f t="shared" si="0"/>
        <v>4</v>
      </c>
      <c r="I12" s="41"/>
      <c r="J12" s="7" t="s">
        <v>4579</v>
      </c>
      <c r="K12" s="19" t="str">
        <f t="shared" ref="K12:K24" si="2">VLOOKUP(J12,$A$2:$B$17,2,0)</f>
        <v>x1</v>
      </c>
      <c r="L12" s="19" t="str">
        <f t="shared" si="1"/>
        <v>Reported</v>
      </c>
      <c r="M12" s="19"/>
      <c r="N12" s="19"/>
      <c r="O12" s="19"/>
      <c r="P12" s="19"/>
      <c r="Q12" s="19"/>
      <c r="R12" s="19"/>
      <c r="S12" s="34">
        <f>VLOOKUP(J12,A:G,5,FALSE)</f>
        <v>41827</v>
      </c>
      <c r="T12" s="34" t="str">
        <f>IF(VLOOKUP(J12,A:G,6,FALSE)=0,"",VLOOKUP(J12,A:G,6,FALSE))</f>
        <v/>
      </c>
      <c r="U12" s="34" t="str">
        <f>IF(VLOOKUP(J12,A:G,7,FALSE)=0,"",VLOOKUP(J12,A:G,7,FALSE))</f>
        <v/>
      </c>
      <c r="V12" s="19"/>
      <c r="W12" s="19"/>
      <c r="X12" s="19"/>
      <c r="Y12" s="19"/>
      <c r="Z12" s="19"/>
      <c r="AA12" s="19"/>
      <c r="AB12" s="19"/>
      <c r="AC12" s="19"/>
    </row>
    <row r="13" spans="1:29" s="5" customFormat="1">
      <c r="A13" s="19" t="s">
        <v>4591</v>
      </c>
      <c r="B13" s="19" t="s">
        <v>77</v>
      </c>
      <c r="C13" s="19"/>
      <c r="D13" s="19" t="s">
        <v>2299</v>
      </c>
      <c r="E13" s="34">
        <v>41827</v>
      </c>
      <c r="F13" s="19"/>
      <c r="G13" s="19"/>
      <c r="H13" s="19">
        <f t="shared" si="0"/>
        <v>16</v>
      </c>
      <c r="I13" s="41"/>
      <c r="J13" s="7" t="s">
        <v>4581</v>
      </c>
      <c r="K13" s="19" t="str">
        <f t="shared" si="2"/>
        <v>x3</v>
      </c>
      <c r="L13" s="19" t="str">
        <f t="shared" si="1"/>
        <v>Not reported o/a no derivative transactions</v>
      </c>
      <c r="M13" s="19"/>
      <c r="N13" s="19"/>
      <c r="O13" s="19"/>
      <c r="P13" s="19"/>
      <c r="Q13" s="19"/>
      <c r="R13" s="19"/>
      <c r="S13" s="34">
        <f>VLOOKUP(J13,A:G,5,FALSE)</f>
        <v>41827</v>
      </c>
      <c r="T13" s="34" t="str">
        <f>IF(VLOOKUP(J13,A:G,6,FALSE)=0,"",VLOOKUP(J13,A:G,6,FALSE))</f>
        <v/>
      </c>
      <c r="U13" s="34" t="str">
        <f>IF(VLOOKUP(J13,A:G,7,FALSE)=0,"",VLOOKUP(J13,A:G,7,FALSE))</f>
        <v/>
      </c>
      <c r="V13" s="19"/>
      <c r="W13" s="19"/>
      <c r="X13" s="19"/>
      <c r="Y13" s="19"/>
      <c r="Z13" s="19"/>
      <c r="AA13" s="19"/>
      <c r="AB13" s="19"/>
      <c r="AC13" s="19"/>
    </row>
    <row r="14" spans="1:29" s="5" customFormat="1">
      <c r="A14" s="19" t="s">
        <v>4592</v>
      </c>
      <c r="B14" s="19" t="s">
        <v>78</v>
      </c>
      <c r="C14" s="19"/>
      <c r="D14" s="19" t="s">
        <v>2299</v>
      </c>
      <c r="E14" s="34">
        <v>41827</v>
      </c>
      <c r="F14" s="19"/>
      <c r="G14" s="19"/>
      <c r="H14" s="19">
        <f t="shared" si="0"/>
        <v>14</v>
      </c>
      <c r="I14" s="41"/>
      <c r="J14" s="7" t="s">
        <v>4580</v>
      </c>
      <c r="K14" s="19" t="str">
        <f t="shared" si="2"/>
        <v>x2</v>
      </c>
      <c r="L14" s="19" t="str">
        <f t="shared" si="1"/>
        <v>Not reported other reason</v>
      </c>
      <c r="M14" s="19"/>
      <c r="N14" s="19"/>
      <c r="O14" s="19"/>
      <c r="P14" s="19"/>
      <c r="Q14" s="19"/>
      <c r="R14" s="19"/>
      <c r="S14" s="34">
        <f>VLOOKUP(J14,A:G,5,FALSE)</f>
        <v>41827</v>
      </c>
      <c r="T14" s="34" t="str">
        <f>IF(VLOOKUP(J14,A:G,6,FALSE)=0,"",VLOOKUP(J14,A:G,6,FALSE))</f>
        <v/>
      </c>
      <c r="U14" s="34" t="str">
        <f>IF(VLOOKUP(J14,A:G,7,FALSE)=0,"",VLOOKUP(J14,A:G,7,FALSE))</f>
        <v/>
      </c>
      <c r="V14" s="19"/>
      <c r="W14" s="19"/>
      <c r="X14" s="19"/>
      <c r="Y14" s="19"/>
      <c r="Z14" s="19"/>
      <c r="AA14" s="19"/>
      <c r="AB14" s="19"/>
      <c r="AC14" s="19"/>
    </row>
    <row r="15" spans="1:29" s="5" customFormat="1">
      <c r="A15" s="19" t="s">
        <v>9848</v>
      </c>
      <c r="B15" s="19" t="s">
        <v>79</v>
      </c>
      <c r="C15" s="19"/>
      <c r="D15" s="19" t="s">
        <v>2299</v>
      </c>
      <c r="E15" s="34">
        <v>41827</v>
      </c>
      <c r="F15" s="19"/>
      <c r="G15" s="34">
        <v>42277</v>
      </c>
      <c r="H15" s="19">
        <f t="shared" si="0"/>
        <v>5</v>
      </c>
      <c r="I15" s="41"/>
      <c r="J15" s="6" t="s">
        <v>6829</v>
      </c>
      <c r="K15" s="19"/>
      <c r="L15" s="19"/>
      <c r="M15" s="19"/>
      <c r="N15" s="19"/>
      <c r="O15" s="19" t="s">
        <v>2299</v>
      </c>
      <c r="P15" s="19"/>
      <c r="Q15" s="19" t="s">
        <v>10645</v>
      </c>
      <c r="R15" s="19"/>
      <c r="S15" s="34">
        <v>41827</v>
      </c>
      <c r="T15" s="34">
        <v>42277</v>
      </c>
      <c r="U15" s="34"/>
      <c r="V15" s="19"/>
      <c r="W15" s="19"/>
      <c r="X15" s="19"/>
      <c r="Y15" s="19"/>
      <c r="Z15" s="19"/>
      <c r="AA15" s="19"/>
      <c r="AB15" s="19"/>
      <c r="AC15" s="19"/>
    </row>
    <row r="16" spans="1:29" s="5" customFormat="1">
      <c r="A16" s="19" t="s">
        <v>4593</v>
      </c>
      <c r="B16" s="19" t="s">
        <v>80</v>
      </c>
      <c r="C16" s="19"/>
      <c r="D16" s="19" t="s">
        <v>2299</v>
      </c>
      <c r="E16" s="34">
        <v>41827</v>
      </c>
      <c r="F16" s="19"/>
      <c r="G16" s="19"/>
      <c r="H16" s="19">
        <f t="shared" si="0"/>
        <v>1</v>
      </c>
      <c r="I16" s="19"/>
      <c r="J16" s="7" t="s">
        <v>4579</v>
      </c>
      <c r="K16" s="19" t="str">
        <f t="shared" si="2"/>
        <v>x1</v>
      </c>
      <c r="L16" s="19" t="str">
        <f t="shared" si="1"/>
        <v>Reported</v>
      </c>
      <c r="M16" s="19"/>
      <c r="N16" s="19"/>
      <c r="O16" s="19"/>
      <c r="P16" s="19"/>
      <c r="Q16" s="19"/>
      <c r="R16" s="19"/>
      <c r="S16" s="34">
        <f>VLOOKUP(J16,A:G,5,FALSE)</f>
        <v>41827</v>
      </c>
      <c r="T16" s="34" t="str">
        <f>IF(VLOOKUP(J16,A:G,6,FALSE)=0,"",VLOOKUP(J16,A:G,6,FALSE))</f>
        <v/>
      </c>
      <c r="U16" s="34" t="str">
        <f>IF(VLOOKUP(J16,A:G,7,FALSE)=0,"",VLOOKUP(J16,A:G,7,FALSE))</f>
        <v/>
      </c>
      <c r="V16" s="19"/>
      <c r="W16" s="19"/>
      <c r="X16" s="19"/>
      <c r="Y16" s="19"/>
      <c r="Z16" s="19"/>
      <c r="AA16" s="19"/>
      <c r="AB16" s="19"/>
      <c r="AC16" s="19"/>
    </row>
    <row r="17" spans="1:29" s="5" customFormat="1">
      <c r="A17" s="19" t="s">
        <v>6254</v>
      </c>
      <c r="B17" s="19" t="s">
        <v>81</v>
      </c>
      <c r="C17" s="19"/>
      <c r="D17" s="19" t="s">
        <v>2299</v>
      </c>
      <c r="E17" s="34">
        <v>42277</v>
      </c>
      <c r="F17" s="19"/>
      <c r="G17" s="19"/>
      <c r="H17" s="19">
        <f t="shared" si="0"/>
        <v>4</v>
      </c>
      <c r="I17" s="19"/>
      <c r="J17" s="7" t="s">
        <v>4583</v>
      </c>
      <c r="K17" s="19" t="str">
        <f t="shared" si="2"/>
        <v>x4</v>
      </c>
      <c r="L17" s="19" t="str">
        <f t="shared" si="1"/>
        <v>Not reported o/a no life and health SLT business</v>
      </c>
      <c r="M17" s="19"/>
      <c r="N17" s="19"/>
      <c r="O17" s="19"/>
      <c r="P17" s="19"/>
      <c r="Q17" s="19"/>
      <c r="R17" s="19"/>
      <c r="S17" s="34">
        <f>VLOOKUP(J17,A:G,5,FALSE)</f>
        <v>41827</v>
      </c>
      <c r="T17" s="34" t="str">
        <f>IF(VLOOKUP(J17,A:G,6,FALSE)=0,"",VLOOKUP(J17,A:G,6,FALSE))</f>
        <v/>
      </c>
      <c r="U17" s="34" t="str">
        <f>IF(VLOOKUP(J17,A:G,7,FALSE)=0,"",VLOOKUP(J17,A:G,7,FALSE))</f>
        <v/>
      </c>
      <c r="V17" s="19"/>
      <c r="W17" s="19"/>
      <c r="X17" s="19"/>
      <c r="Y17" s="19"/>
      <c r="Z17" s="19"/>
      <c r="AA17" s="19"/>
      <c r="AB17" s="19"/>
      <c r="AC17" s="19"/>
    </row>
    <row r="18" spans="1:29" s="5" customFormat="1">
      <c r="A18" s="19" t="s">
        <v>8304</v>
      </c>
      <c r="B18" s="19" t="s">
        <v>82</v>
      </c>
      <c r="C18" s="19"/>
      <c r="D18" s="19" t="s">
        <v>2299</v>
      </c>
      <c r="E18" s="34">
        <v>42277</v>
      </c>
      <c r="F18" s="19"/>
      <c r="G18" s="19"/>
      <c r="H18" s="19">
        <f t="shared" si="0"/>
        <v>2</v>
      </c>
      <c r="I18" s="19"/>
      <c r="J18" s="7" t="s">
        <v>4584</v>
      </c>
      <c r="K18" s="19" t="str">
        <f t="shared" si="2"/>
        <v>x5</v>
      </c>
      <c r="L18" s="19" t="str">
        <f t="shared" si="1"/>
        <v>Not reported o/a materiality threshold</v>
      </c>
      <c r="M18" s="19"/>
      <c r="N18" s="19"/>
      <c r="O18" s="19"/>
      <c r="P18" s="19"/>
      <c r="Q18" s="19"/>
      <c r="R18" s="19"/>
      <c r="S18" s="34">
        <f>VLOOKUP(J18,A:G,5,FALSE)</f>
        <v>41827</v>
      </c>
      <c r="T18" s="34" t="str">
        <f>IF(VLOOKUP(J18,A:G,6,FALSE)=0,"",VLOOKUP(J18,A:G,6,FALSE))</f>
        <v/>
      </c>
      <c r="U18" s="34" t="str">
        <f>IF(VLOOKUP(J18,A:G,7,FALSE)=0,"",VLOOKUP(J18,A:G,7,FALSE))</f>
        <v/>
      </c>
      <c r="V18" s="19"/>
      <c r="W18" s="19"/>
      <c r="X18" s="19"/>
      <c r="Y18" s="19"/>
      <c r="Z18" s="19"/>
      <c r="AA18" s="19"/>
      <c r="AB18" s="19"/>
      <c r="AC18" s="19"/>
    </row>
    <row r="19" spans="1:29" s="5" customFormat="1">
      <c r="A19" s="19" t="s">
        <v>6266</v>
      </c>
      <c r="B19" s="19" t="s">
        <v>83</v>
      </c>
      <c r="C19" s="19"/>
      <c r="D19" s="19" t="s">
        <v>2299</v>
      </c>
      <c r="E19" s="34">
        <v>42277</v>
      </c>
      <c r="F19" s="19"/>
      <c r="G19" s="19"/>
      <c r="H19" s="19">
        <f t="shared" si="0"/>
        <v>14</v>
      </c>
      <c r="I19" s="19"/>
      <c r="J19" s="7" t="s">
        <v>4580</v>
      </c>
      <c r="K19" s="19" t="str">
        <f t="shared" si="2"/>
        <v>x2</v>
      </c>
      <c r="L19" s="19" t="str">
        <f t="shared" si="1"/>
        <v>Not reported other reason</v>
      </c>
      <c r="M19" s="19"/>
      <c r="N19" s="19"/>
      <c r="O19" s="19"/>
      <c r="P19" s="19"/>
      <c r="Q19" s="19"/>
      <c r="R19" s="19"/>
      <c r="S19" s="34">
        <f>VLOOKUP(J19,A:G,5,FALSE)</f>
        <v>41827</v>
      </c>
      <c r="T19" s="34" t="str">
        <f>IF(VLOOKUP(J19,A:G,6,FALSE)=0,"",VLOOKUP(J19,A:G,6,FALSE))</f>
        <v/>
      </c>
      <c r="U19" s="34" t="str">
        <f>IF(VLOOKUP(J19,A:G,7,FALSE)=0,"",VLOOKUP(J19,A:G,7,FALSE))</f>
        <v/>
      </c>
      <c r="V19" s="19"/>
      <c r="W19" s="19"/>
      <c r="X19" s="19"/>
      <c r="Y19" s="19"/>
      <c r="Z19" s="19"/>
      <c r="AA19" s="19"/>
      <c r="AB19" s="19"/>
      <c r="AC19" s="19"/>
    </row>
    <row r="20" spans="1:29" s="5" customFormat="1">
      <c r="A20" s="19" t="s">
        <v>9927</v>
      </c>
      <c r="B20" s="19" t="s">
        <v>85</v>
      </c>
      <c r="C20" s="19"/>
      <c r="D20" s="19" t="s">
        <v>2299</v>
      </c>
      <c r="E20" s="34">
        <v>42277</v>
      </c>
      <c r="F20" s="19"/>
      <c r="G20" s="19"/>
      <c r="H20" s="19">
        <f t="shared" si="0"/>
        <v>16</v>
      </c>
      <c r="I20" s="19"/>
      <c r="J20" s="6" t="s">
        <v>6828</v>
      </c>
      <c r="K20" s="19"/>
      <c r="L20" s="19"/>
      <c r="M20" s="19"/>
      <c r="N20" s="19"/>
      <c r="O20" s="19" t="s">
        <v>2299</v>
      </c>
      <c r="P20" s="19"/>
      <c r="Q20" s="19" t="s">
        <v>10645</v>
      </c>
      <c r="R20" s="19"/>
      <c r="S20" s="34">
        <v>41827</v>
      </c>
      <c r="T20" s="34">
        <v>42277</v>
      </c>
      <c r="U20" s="34"/>
      <c r="V20" s="19"/>
      <c r="W20" s="19"/>
      <c r="X20" s="19"/>
      <c r="Y20" s="19"/>
      <c r="Z20" s="19"/>
      <c r="AA20" s="19"/>
      <c r="AB20" s="19"/>
      <c r="AC20" s="19"/>
    </row>
    <row r="21" spans="1:29" s="5" customFormat="1">
      <c r="A21" s="19" t="s">
        <v>6284</v>
      </c>
      <c r="B21" s="19" t="s">
        <v>86</v>
      </c>
      <c r="C21" s="19"/>
      <c r="D21" s="19" t="s">
        <v>2299</v>
      </c>
      <c r="E21" s="34">
        <v>42277</v>
      </c>
      <c r="F21" s="19"/>
      <c r="G21" s="19"/>
      <c r="H21" s="19">
        <f t="shared" si="0"/>
        <v>1</v>
      </c>
      <c r="I21" s="19"/>
      <c r="J21" s="7" t="s">
        <v>4579</v>
      </c>
      <c r="K21" s="19" t="str">
        <f t="shared" si="2"/>
        <v>x1</v>
      </c>
      <c r="L21" s="19" t="str">
        <f t="shared" si="1"/>
        <v>Reported</v>
      </c>
      <c r="M21" s="19"/>
      <c r="N21" s="19"/>
      <c r="O21" s="19"/>
      <c r="P21" s="19"/>
      <c r="Q21" s="19"/>
      <c r="R21" s="19"/>
      <c r="S21" s="34">
        <f>VLOOKUP(J21,A:G,5,FALSE)</f>
        <v>41827</v>
      </c>
      <c r="T21" s="34" t="str">
        <f>IF(VLOOKUP(J21,A:G,6,FALSE)=0,"",VLOOKUP(J21,A:G,6,FALSE))</f>
        <v/>
      </c>
      <c r="U21" s="34" t="str">
        <f>IF(VLOOKUP(J21,A:G,7,FALSE)=0,"",VLOOKUP(J21,A:G,7,FALSE))</f>
        <v/>
      </c>
      <c r="V21" s="19"/>
      <c r="W21" s="19"/>
      <c r="X21" s="19"/>
      <c r="Y21" s="19"/>
      <c r="Z21" s="19"/>
      <c r="AA21" s="19"/>
      <c r="AB21" s="19"/>
      <c r="AC21" s="19"/>
    </row>
    <row r="22" spans="1:29" s="5" customFormat="1">
      <c r="A22" s="19" t="s">
        <v>6780</v>
      </c>
      <c r="B22" s="19" t="s">
        <v>87</v>
      </c>
      <c r="C22" s="19"/>
      <c r="D22" s="19" t="s">
        <v>2299</v>
      </c>
      <c r="E22" s="34">
        <v>42277</v>
      </c>
      <c r="F22" s="19"/>
      <c r="G22" s="19"/>
      <c r="H22" s="19">
        <f t="shared" si="0"/>
        <v>7</v>
      </c>
      <c r="I22" s="19"/>
      <c r="J22" s="7" t="s">
        <v>4586</v>
      </c>
      <c r="K22" s="19" t="str">
        <f t="shared" si="2"/>
        <v>x6</v>
      </c>
      <c r="L22" s="19" t="str">
        <f t="shared" si="1"/>
        <v>Not reported o/a no non-life business</v>
      </c>
      <c r="M22" s="19"/>
      <c r="N22" s="19"/>
      <c r="O22" s="19"/>
      <c r="P22" s="19"/>
      <c r="Q22" s="19"/>
      <c r="R22" s="19"/>
      <c r="S22" s="34">
        <f>VLOOKUP(J22,A:G,5,FALSE)</f>
        <v>41827</v>
      </c>
      <c r="T22" s="34" t="str">
        <f>IF(VLOOKUP(J22,A:G,6,FALSE)=0,"",VLOOKUP(J22,A:G,6,FALSE))</f>
        <v/>
      </c>
      <c r="U22" s="34" t="str">
        <f>IF(VLOOKUP(J22,A:G,7,FALSE)=0,"",VLOOKUP(J22,A:G,7,FALSE))</f>
        <v/>
      </c>
      <c r="V22" s="19"/>
      <c r="W22" s="19"/>
      <c r="X22" s="19"/>
      <c r="Y22" s="19"/>
      <c r="Z22" s="19"/>
      <c r="AA22" s="19"/>
      <c r="AB22" s="19"/>
      <c r="AC22" s="19"/>
    </row>
    <row r="23" spans="1:29" s="5" customFormat="1">
      <c r="A23" s="19" t="s">
        <v>10793</v>
      </c>
      <c r="B23" s="19" t="s">
        <v>88</v>
      </c>
      <c r="C23" s="19"/>
      <c r="D23" s="19" t="s">
        <v>2299</v>
      </c>
      <c r="E23" s="34">
        <v>42277</v>
      </c>
      <c r="F23" s="19"/>
      <c r="G23" s="19"/>
      <c r="H23" s="19">
        <f t="shared" si="0"/>
        <v>14</v>
      </c>
      <c r="I23" s="19"/>
      <c r="J23" s="7" t="s">
        <v>4584</v>
      </c>
      <c r="K23" s="19" t="str">
        <f t="shared" si="2"/>
        <v>x5</v>
      </c>
      <c r="L23" s="19" t="str">
        <f t="shared" si="1"/>
        <v>Not reported o/a materiality threshold</v>
      </c>
      <c r="M23" s="19"/>
      <c r="N23" s="19"/>
      <c r="O23" s="19"/>
      <c r="P23" s="19"/>
      <c r="Q23" s="19"/>
      <c r="R23" s="19"/>
      <c r="S23" s="34">
        <f>VLOOKUP(J23,A:G,5,FALSE)</f>
        <v>41827</v>
      </c>
      <c r="T23" s="34" t="str">
        <f>IF(VLOOKUP(J23,A:G,6,FALSE)=0,"",VLOOKUP(J23,A:G,6,FALSE))</f>
        <v/>
      </c>
      <c r="U23" s="34" t="str">
        <f>IF(VLOOKUP(J23,A:G,7,FALSE)=0,"",VLOOKUP(J23,A:G,7,FALSE))</f>
        <v/>
      </c>
      <c r="V23" s="19"/>
      <c r="W23" s="19"/>
      <c r="X23" s="19"/>
      <c r="Y23" s="19"/>
      <c r="Z23" s="19"/>
      <c r="AA23" s="19"/>
      <c r="AB23" s="19"/>
      <c r="AC23" s="19"/>
    </row>
    <row r="24" spans="1:29" s="5" customFormat="1">
      <c r="A24" s="19" t="s">
        <v>12022</v>
      </c>
      <c r="B24" s="19" t="s">
        <v>89</v>
      </c>
      <c r="C24" s="19"/>
      <c r="D24" s="19" t="s">
        <v>2299</v>
      </c>
      <c r="E24" s="34">
        <v>42277</v>
      </c>
      <c r="F24" s="19"/>
      <c r="G24" s="34">
        <v>42931</v>
      </c>
      <c r="H24" s="19">
        <f t="shared" si="0"/>
        <v>14</v>
      </c>
      <c r="I24" s="19"/>
      <c r="J24" s="7" t="s">
        <v>4580</v>
      </c>
      <c r="K24" s="19" t="str">
        <f t="shared" si="2"/>
        <v>x2</v>
      </c>
      <c r="L24" s="19" t="str">
        <f t="shared" si="1"/>
        <v>Not reported other reason</v>
      </c>
      <c r="M24" s="19"/>
      <c r="N24" s="19"/>
      <c r="O24" s="19"/>
      <c r="P24" s="19"/>
      <c r="Q24" s="19"/>
      <c r="R24" s="19"/>
      <c r="S24" s="34">
        <f>VLOOKUP(J24,A:G,5,FALSE)</f>
        <v>41827</v>
      </c>
      <c r="T24" s="34" t="str">
        <f>IF(VLOOKUP(J24,A:G,6,FALSE)=0,"",VLOOKUP(J24,A:G,6,FALSE))</f>
        <v/>
      </c>
      <c r="U24" s="34" t="str">
        <f>IF(VLOOKUP(J24,A:G,7,FALSE)=0,"",VLOOKUP(J24,A:G,7,FALSE))</f>
        <v/>
      </c>
      <c r="V24" s="19"/>
      <c r="W24" s="19"/>
      <c r="X24" s="19"/>
      <c r="Y24" s="19"/>
      <c r="Z24" s="19"/>
      <c r="AA24" s="19"/>
      <c r="AB24" s="19"/>
      <c r="AC24" s="19"/>
    </row>
    <row r="25" spans="1:29" s="5" customFormat="1">
      <c r="A25" s="19" t="s">
        <v>12019</v>
      </c>
      <c r="B25" s="19" t="s">
        <v>91</v>
      </c>
      <c r="C25" s="19"/>
      <c r="D25" s="19" t="s">
        <v>2299</v>
      </c>
      <c r="E25" s="34">
        <v>42277</v>
      </c>
      <c r="F25" s="19"/>
      <c r="G25" s="34">
        <v>42931</v>
      </c>
      <c r="H25" s="19">
        <f t="shared" si="0"/>
        <v>1</v>
      </c>
      <c r="I25" s="19"/>
      <c r="J25" s="6" t="s">
        <v>6954</v>
      </c>
      <c r="K25" s="19"/>
      <c r="L25" s="19"/>
      <c r="M25" s="19"/>
      <c r="N25" s="19"/>
      <c r="O25" s="19" t="s">
        <v>2299</v>
      </c>
      <c r="P25" s="19"/>
      <c r="Q25" s="19" t="s">
        <v>10645</v>
      </c>
      <c r="R25" s="19"/>
      <c r="S25" s="34">
        <v>41827</v>
      </c>
      <c r="T25" s="34">
        <v>42277</v>
      </c>
      <c r="U25" s="34"/>
      <c r="V25" s="19"/>
      <c r="W25" s="19"/>
      <c r="X25" s="19"/>
      <c r="Y25" s="19"/>
      <c r="Z25" s="19"/>
      <c r="AA25" s="19"/>
      <c r="AB25" s="19"/>
      <c r="AC25" s="19"/>
    </row>
    <row r="26" spans="1:29" s="5" customFormat="1">
      <c r="A26" s="19" t="s">
        <v>12021</v>
      </c>
      <c r="B26" s="19" t="s">
        <v>92</v>
      </c>
      <c r="C26" s="19"/>
      <c r="D26" s="19" t="s">
        <v>2299</v>
      </c>
      <c r="E26" s="34">
        <v>42277</v>
      </c>
      <c r="F26" s="19"/>
      <c r="G26" s="34">
        <v>42931</v>
      </c>
      <c r="H26" s="19">
        <f t="shared" si="0"/>
        <v>1</v>
      </c>
      <c r="I26" s="19"/>
      <c r="J26" s="7" t="s">
        <v>4579</v>
      </c>
      <c r="K26" s="19" t="str">
        <f>VLOOKUP(J26,$A$2:$B$17,2,0)</f>
        <v>x1</v>
      </c>
      <c r="L26" s="19" t="str">
        <f t="shared" si="1"/>
        <v>Reported</v>
      </c>
      <c r="M26" s="19"/>
      <c r="N26" s="19"/>
      <c r="O26" s="19"/>
      <c r="P26" s="19"/>
      <c r="Q26" s="19"/>
      <c r="R26" s="19"/>
      <c r="S26" s="34">
        <f>VLOOKUP(J26,A:G,5,FALSE)</f>
        <v>41827</v>
      </c>
      <c r="T26" s="34" t="str">
        <f>IF(VLOOKUP(J26,A:G,6,FALSE)=0,"",VLOOKUP(J26,A:G,6,FALSE))</f>
        <v/>
      </c>
      <c r="U26" s="34" t="str">
        <f>IF(VLOOKUP(J26,A:G,7,FALSE)=0,"",VLOOKUP(J26,A:G,7,FALSE))</f>
        <v/>
      </c>
      <c r="V26" s="19"/>
      <c r="W26" s="19"/>
      <c r="X26" s="19"/>
      <c r="Y26" s="19"/>
      <c r="Z26" s="19"/>
      <c r="AA26" s="19"/>
      <c r="AB26" s="19"/>
      <c r="AC26" s="19"/>
    </row>
    <row r="27" spans="1:29" s="5" customFormat="1">
      <c r="A27" s="19" t="s">
        <v>6844</v>
      </c>
      <c r="B27" s="19" t="s">
        <v>93</v>
      </c>
      <c r="C27" s="19"/>
      <c r="D27" s="19" t="s">
        <v>2299</v>
      </c>
      <c r="E27" s="34">
        <v>42277</v>
      </c>
      <c r="F27" s="19"/>
      <c r="G27" s="19"/>
      <c r="H27" s="19">
        <f t="shared" si="0"/>
        <v>1</v>
      </c>
      <c r="I27" s="19"/>
      <c r="J27" s="7" t="s">
        <v>4591</v>
      </c>
      <c r="K27" s="19" t="str">
        <f>VLOOKUP(J27,$A$2:$B$17,2,0)</f>
        <v>x11</v>
      </c>
      <c r="L27" s="19" t="str">
        <f t="shared" si="1"/>
        <v>Not reported o/a use full internal model</v>
      </c>
      <c r="M27" s="19"/>
      <c r="N27" s="19"/>
      <c r="O27" s="19"/>
      <c r="P27" s="19"/>
      <c r="Q27" s="19"/>
      <c r="R27" s="19"/>
      <c r="S27" s="34">
        <f>VLOOKUP(J27,A:G,5,FALSE)</f>
        <v>41827</v>
      </c>
      <c r="T27" s="34" t="str">
        <f>IF(VLOOKUP(J27,A:G,6,FALSE)=0,"",VLOOKUP(J27,A:G,6,FALSE))</f>
        <v/>
      </c>
      <c r="U27" s="34" t="str">
        <f>IF(VLOOKUP(J27,A:G,7,FALSE)=0,"",VLOOKUP(J27,A:G,7,FALSE))</f>
        <v/>
      </c>
      <c r="V27" s="19"/>
      <c r="W27" s="19"/>
      <c r="X27" s="19"/>
      <c r="Y27" s="19"/>
      <c r="Z27" s="19"/>
      <c r="AA27" s="19"/>
      <c r="AB27" s="19"/>
      <c r="AC27" s="19"/>
    </row>
    <row r="28" spans="1:29" s="5" customFormat="1">
      <c r="A28" s="19" t="s">
        <v>6845</v>
      </c>
      <c r="B28" s="19" t="s">
        <v>94</v>
      </c>
      <c r="C28" s="19"/>
      <c r="D28" s="19" t="s">
        <v>2299</v>
      </c>
      <c r="E28" s="34">
        <v>42277</v>
      </c>
      <c r="F28" s="19"/>
      <c r="G28" s="19"/>
      <c r="H28" s="19">
        <f t="shared" si="0"/>
        <v>1</v>
      </c>
      <c r="I28" s="19"/>
      <c r="J28" s="7" t="s">
        <v>4580</v>
      </c>
      <c r="K28" s="19" t="str">
        <f>VLOOKUP(J28,$A$2:$B$17,2,0)</f>
        <v>x2</v>
      </c>
      <c r="L28" s="19" t="str">
        <f t="shared" si="1"/>
        <v>Not reported other reason</v>
      </c>
      <c r="M28" s="19"/>
      <c r="N28" s="19"/>
      <c r="O28" s="19"/>
      <c r="P28" s="19"/>
      <c r="Q28" s="19"/>
      <c r="R28" s="19"/>
      <c r="S28" s="34">
        <f>VLOOKUP(J28,A:G,5,FALSE)</f>
        <v>41827</v>
      </c>
      <c r="T28" s="34" t="str">
        <f>IF(VLOOKUP(J28,A:G,6,FALSE)=0,"",VLOOKUP(J28,A:G,6,FALSE))</f>
        <v/>
      </c>
      <c r="U28" s="34" t="str">
        <f>IF(VLOOKUP(J28,A:G,7,FALSE)=0,"",VLOOKUP(J28,A:G,7,FALSE))</f>
        <v/>
      </c>
      <c r="V28" s="19"/>
      <c r="W28" s="19"/>
      <c r="X28" s="19"/>
      <c r="Y28" s="19"/>
      <c r="Z28" s="19"/>
      <c r="AA28" s="19"/>
      <c r="AB28" s="19"/>
      <c r="AC28" s="19"/>
    </row>
    <row r="29" spans="1:29" s="5" customFormat="1">
      <c r="A29" s="19" t="s">
        <v>6855</v>
      </c>
      <c r="B29" s="19" t="s">
        <v>95</v>
      </c>
      <c r="C29" s="19"/>
      <c r="D29" s="19" t="s">
        <v>2299</v>
      </c>
      <c r="E29" s="34">
        <v>42277</v>
      </c>
      <c r="F29" s="19"/>
      <c r="G29" s="19"/>
      <c r="H29" s="19">
        <f t="shared" si="0"/>
        <v>1</v>
      </c>
      <c r="I29" s="19"/>
      <c r="J29" s="6" t="s">
        <v>10905</v>
      </c>
      <c r="K29" s="19"/>
      <c r="L29" s="19"/>
      <c r="M29" s="19"/>
      <c r="N29" s="19"/>
      <c r="O29" s="19" t="s">
        <v>2299</v>
      </c>
      <c r="P29" s="19"/>
      <c r="Q29" s="19" t="s">
        <v>10645</v>
      </c>
      <c r="R29" s="19" t="s">
        <v>11009</v>
      </c>
      <c r="S29" s="34">
        <v>41827</v>
      </c>
      <c r="T29" s="34"/>
      <c r="U29" s="34">
        <v>42277</v>
      </c>
      <c r="V29" s="19"/>
      <c r="W29" s="19"/>
      <c r="X29" s="19"/>
      <c r="Y29" s="19"/>
      <c r="Z29" s="19"/>
      <c r="AA29" s="19"/>
      <c r="AB29" s="19"/>
      <c r="AC29" s="19"/>
    </row>
    <row r="30" spans="1:29" s="5" customFormat="1">
      <c r="A30" s="19" t="s">
        <v>6861</v>
      </c>
      <c r="B30" s="19" t="s">
        <v>96</v>
      </c>
      <c r="C30" s="19"/>
      <c r="D30" s="19" t="s">
        <v>2299</v>
      </c>
      <c r="E30" s="34">
        <v>42277</v>
      </c>
      <c r="F30" s="19"/>
      <c r="G30" s="19"/>
      <c r="H30" s="19">
        <f t="shared" si="0"/>
        <v>1</v>
      </c>
      <c r="I30" s="19"/>
      <c r="J30" s="7" t="s">
        <v>4579</v>
      </c>
      <c r="K30" s="19" t="str">
        <f>VLOOKUP(J30,$A$2:$B$17,2,0)</f>
        <v>x1</v>
      </c>
      <c r="L30" s="19" t="s">
        <v>10051</v>
      </c>
      <c r="M30" s="19"/>
      <c r="N30" s="19"/>
      <c r="O30" s="19"/>
      <c r="P30" s="19"/>
      <c r="Q30" s="19"/>
      <c r="R30" s="19"/>
      <c r="S30" s="34">
        <f>VLOOKUP(J30,A:G,5,FALSE)</f>
        <v>41827</v>
      </c>
      <c r="T30" s="34" t="str">
        <f>IF(VLOOKUP(J30,A:G,6,FALSE)=0,"",VLOOKUP(J30,A:G,6,FALSE))</f>
        <v/>
      </c>
      <c r="U30" s="34" t="str">
        <f>IF(VLOOKUP(J30,A:G,7,FALSE)=0,"",VLOOKUP(J30,A:G,7,FALSE))</f>
        <v/>
      </c>
      <c r="V30" s="19"/>
      <c r="W30" s="19"/>
      <c r="X30" s="19"/>
      <c r="Y30" s="19"/>
      <c r="Z30" s="19"/>
      <c r="AA30" s="19"/>
      <c r="AB30" s="19"/>
      <c r="AC30" s="19"/>
    </row>
    <row r="31" spans="1:29" s="5" customFormat="1">
      <c r="A31" s="19" t="s">
        <v>9515</v>
      </c>
      <c r="B31" s="19" t="s">
        <v>97</v>
      </c>
      <c r="C31" s="19"/>
      <c r="D31" s="19" t="s">
        <v>2299</v>
      </c>
      <c r="E31" s="34">
        <v>42277</v>
      </c>
      <c r="F31" s="19"/>
      <c r="G31" s="19"/>
      <c r="H31" s="19">
        <f t="shared" si="0"/>
        <v>6</v>
      </c>
      <c r="I31" s="19"/>
      <c r="J31" s="7" t="s">
        <v>4591</v>
      </c>
      <c r="K31" s="19" t="str">
        <f>VLOOKUP(J31,$A$2:$B$17,2,0)</f>
        <v>x11</v>
      </c>
      <c r="L31" s="19" t="s">
        <v>10301</v>
      </c>
      <c r="M31" s="19"/>
      <c r="N31" s="19"/>
      <c r="O31" s="19"/>
      <c r="P31" s="19"/>
      <c r="Q31" s="19"/>
      <c r="R31" s="19"/>
      <c r="S31" s="34">
        <f>VLOOKUP(J31,A:G,5,FALSE)</f>
        <v>41827</v>
      </c>
      <c r="T31" s="34" t="str">
        <f>IF(VLOOKUP(J31,A:G,6,FALSE)=0,"",VLOOKUP(J31,A:G,6,FALSE))</f>
        <v/>
      </c>
      <c r="U31" s="34" t="str">
        <f>IF(VLOOKUP(J31,A:G,7,FALSE)=0,"",VLOOKUP(J31,A:G,7,FALSE))</f>
        <v/>
      </c>
      <c r="V31" s="19"/>
      <c r="W31" s="19"/>
      <c r="X31" s="19"/>
      <c r="Y31" s="19"/>
      <c r="Z31" s="19"/>
      <c r="AA31" s="19"/>
      <c r="AB31" s="19"/>
      <c r="AC31" s="19"/>
    </row>
    <row r="32" spans="1:29" s="5" customFormat="1">
      <c r="A32" s="19" t="s">
        <v>9516</v>
      </c>
      <c r="B32" s="19" t="s">
        <v>98</v>
      </c>
      <c r="C32" s="19"/>
      <c r="D32" s="19" t="s">
        <v>2299</v>
      </c>
      <c r="E32" s="34">
        <v>42277</v>
      </c>
      <c r="F32" s="19"/>
      <c r="G32" s="19"/>
      <c r="H32" s="19">
        <f t="shared" si="0"/>
        <v>4</v>
      </c>
      <c r="I32" s="19"/>
      <c r="J32" s="7" t="s">
        <v>6139</v>
      </c>
      <c r="K32" s="19" t="str">
        <f>VLOOKUP(J32,$A$2:$B$17,2,0)</f>
        <v>x10</v>
      </c>
      <c r="L32" s="19" t="s">
        <v>10300</v>
      </c>
      <c r="M32" s="19"/>
      <c r="N32" s="19"/>
      <c r="O32" s="19"/>
      <c r="P32" s="19"/>
      <c r="Q32" s="19"/>
      <c r="R32" s="19"/>
      <c r="S32" s="34">
        <f>VLOOKUP(J32,A:G,5,FALSE)</f>
        <v>41827</v>
      </c>
      <c r="T32" s="34" t="str">
        <f>IF(VLOOKUP(J32,A:G,6,FALSE)=0,"",VLOOKUP(J32,A:G,6,FALSE))</f>
        <v/>
      </c>
      <c r="U32" s="34" t="str">
        <f>IF(VLOOKUP(J32,A:G,7,FALSE)=0,"",VLOOKUP(J32,A:G,7,FALSE))</f>
        <v/>
      </c>
      <c r="V32" s="19"/>
      <c r="W32" s="19"/>
      <c r="X32" s="19"/>
      <c r="Y32" s="19"/>
      <c r="Z32" s="19"/>
      <c r="AA32" s="19"/>
      <c r="AB32" s="19"/>
      <c r="AC32" s="19"/>
    </row>
    <row r="33" spans="1:29" s="5" customFormat="1">
      <c r="A33" s="19" t="s">
        <v>9517</v>
      </c>
      <c r="B33" s="19" t="s">
        <v>99</v>
      </c>
      <c r="C33" s="19"/>
      <c r="D33" s="19" t="s">
        <v>2299</v>
      </c>
      <c r="E33" s="34">
        <v>42277</v>
      </c>
      <c r="F33" s="19"/>
      <c r="G33" s="19"/>
      <c r="H33" s="19">
        <f t="shared" si="0"/>
        <v>3</v>
      </c>
      <c r="I33" s="19"/>
      <c r="J33" s="7" t="s">
        <v>4580</v>
      </c>
      <c r="K33" s="19" t="str">
        <f>VLOOKUP(J33,$A$2:$B$17,2,0)</f>
        <v>x2</v>
      </c>
      <c r="L33" s="19" t="s">
        <v>10050</v>
      </c>
      <c r="M33" s="19"/>
      <c r="N33" s="19"/>
      <c r="O33" s="19"/>
      <c r="P33" s="19"/>
      <c r="Q33" s="19"/>
      <c r="R33" s="19"/>
      <c r="S33" s="34">
        <f>VLOOKUP(J33,A:G,5,FALSE)</f>
        <v>41827</v>
      </c>
      <c r="T33" s="34" t="str">
        <f>IF(VLOOKUP(J33,A:G,6,FALSE)=0,"",VLOOKUP(J33,A:G,6,FALSE))</f>
        <v/>
      </c>
      <c r="U33" s="34" t="str">
        <f>IF(VLOOKUP(J33,A:G,7,FALSE)=0,"",VLOOKUP(J33,A:G,7,FALSE))</f>
        <v/>
      </c>
      <c r="V33" s="19"/>
      <c r="W33" s="19"/>
      <c r="X33" s="19"/>
      <c r="Y33" s="19"/>
      <c r="Z33" s="19"/>
      <c r="AA33" s="19"/>
      <c r="AB33" s="19"/>
      <c r="AC33" s="19"/>
    </row>
    <row r="34" spans="1:29" s="5" customFormat="1">
      <c r="A34" s="19" t="s">
        <v>6887</v>
      </c>
      <c r="B34" s="19" t="s">
        <v>100</v>
      </c>
      <c r="C34" s="19"/>
      <c r="D34" s="19" t="s">
        <v>2299</v>
      </c>
      <c r="E34" s="34">
        <v>42277</v>
      </c>
      <c r="F34" s="19"/>
      <c r="G34" s="19"/>
      <c r="H34" s="19">
        <f t="shared" ref="H34:H65" si="3">COUNTIF(J:J,A34)</f>
        <v>1</v>
      </c>
      <c r="I34" s="19"/>
      <c r="J34" s="6" t="s">
        <v>10906</v>
      </c>
      <c r="K34" s="19"/>
      <c r="L34" s="19"/>
      <c r="M34" s="19"/>
      <c r="N34" s="19"/>
      <c r="O34" s="19" t="s">
        <v>2299</v>
      </c>
      <c r="P34" s="19"/>
      <c r="Q34" s="19" t="s">
        <v>10645</v>
      </c>
      <c r="R34" s="19" t="s">
        <v>11009</v>
      </c>
      <c r="S34" s="34">
        <v>41827</v>
      </c>
      <c r="T34" s="34"/>
      <c r="U34" s="34">
        <v>42277</v>
      </c>
      <c r="V34" s="19"/>
      <c r="W34" s="19"/>
      <c r="X34" s="19"/>
      <c r="Y34" s="19"/>
      <c r="Z34" s="19"/>
      <c r="AA34" s="19"/>
      <c r="AB34" s="19"/>
      <c r="AC34" s="19"/>
    </row>
    <row r="35" spans="1:29" s="5" customFormat="1">
      <c r="A35" s="19" t="s">
        <v>6895</v>
      </c>
      <c r="B35" s="19" t="s">
        <v>101</v>
      </c>
      <c r="C35" s="19"/>
      <c r="D35" s="19" t="s">
        <v>2299</v>
      </c>
      <c r="E35" s="34">
        <v>42277</v>
      </c>
      <c r="F35" s="19"/>
      <c r="G35" s="19"/>
      <c r="H35" s="19">
        <f t="shared" si="3"/>
        <v>1</v>
      </c>
      <c r="I35" s="19"/>
      <c r="J35" s="7" t="s">
        <v>4579</v>
      </c>
      <c r="K35" s="19" t="str">
        <f>VLOOKUP(J35,$A$2:$B$17,2,0)</f>
        <v>x1</v>
      </c>
      <c r="L35" s="19" t="s">
        <v>10051</v>
      </c>
      <c r="M35" s="19"/>
      <c r="N35" s="19"/>
      <c r="O35" s="19"/>
      <c r="P35" s="19"/>
      <c r="Q35" s="19"/>
      <c r="R35" s="19"/>
      <c r="S35" s="34">
        <f>VLOOKUP(J35,A:G,5,FALSE)</f>
        <v>41827</v>
      </c>
      <c r="T35" s="34" t="str">
        <f>IF(VLOOKUP(J35,A:G,6,FALSE)=0,"",VLOOKUP(J35,A:G,6,FALSE))</f>
        <v/>
      </c>
      <c r="U35" s="34" t="str">
        <f>IF(VLOOKUP(J35,A:G,7,FALSE)=0,"",VLOOKUP(J35,A:G,7,FALSE))</f>
        <v/>
      </c>
      <c r="V35" s="19"/>
      <c r="W35" s="19"/>
      <c r="X35" s="19"/>
      <c r="Y35" s="19"/>
      <c r="Z35" s="19"/>
      <c r="AA35" s="19"/>
      <c r="AB35" s="19"/>
      <c r="AC35" s="19"/>
    </row>
    <row r="36" spans="1:29" s="5" customFormat="1">
      <c r="A36" s="19" t="s">
        <v>9930</v>
      </c>
      <c r="B36" s="19" t="s">
        <v>102</v>
      </c>
      <c r="C36" s="19"/>
      <c r="D36" s="19" t="s">
        <v>2299</v>
      </c>
      <c r="E36" s="34">
        <v>42277</v>
      </c>
      <c r="F36" s="19"/>
      <c r="G36" s="19"/>
      <c r="H36" s="19">
        <f t="shared" si="3"/>
        <v>1</v>
      </c>
      <c r="I36" s="19"/>
      <c r="J36" s="7" t="s">
        <v>4592</v>
      </c>
      <c r="K36" s="19" t="str">
        <f>VLOOKUP(J36,$A$2:$B$17,2,0)</f>
        <v>x12</v>
      </c>
      <c r="L36" s="19" t="s">
        <v>10299</v>
      </c>
      <c r="M36" s="19"/>
      <c r="N36" s="19"/>
      <c r="O36" s="19"/>
      <c r="P36" s="19"/>
      <c r="Q36" s="19"/>
      <c r="R36" s="19"/>
      <c r="S36" s="34">
        <f>VLOOKUP(J36,A:G,5,FALSE)</f>
        <v>41827</v>
      </c>
      <c r="T36" s="34" t="str">
        <f>IF(VLOOKUP(J36,A:G,6,FALSE)=0,"",VLOOKUP(J36,A:G,6,FALSE))</f>
        <v/>
      </c>
      <c r="U36" s="34" t="str">
        <f>IF(VLOOKUP(J36,A:G,7,FALSE)=0,"",VLOOKUP(J36,A:G,7,FALSE))</f>
        <v/>
      </c>
      <c r="V36" s="19"/>
      <c r="W36" s="19"/>
      <c r="X36" s="19"/>
      <c r="Y36" s="19"/>
      <c r="Z36" s="19"/>
      <c r="AA36" s="19"/>
      <c r="AB36" s="19"/>
      <c r="AC36" s="19"/>
    </row>
    <row r="37" spans="1:29" s="5" customFormat="1">
      <c r="A37" s="19" t="s">
        <v>6938</v>
      </c>
      <c r="B37" s="19" t="s">
        <v>103</v>
      </c>
      <c r="C37" s="19"/>
      <c r="D37" s="19" t="s">
        <v>2299</v>
      </c>
      <c r="E37" s="34">
        <v>42277</v>
      </c>
      <c r="F37" s="19"/>
      <c r="G37" s="19"/>
      <c r="H37" s="19">
        <f t="shared" si="3"/>
        <v>2</v>
      </c>
      <c r="I37" s="19"/>
      <c r="J37" s="7" t="s">
        <v>6139</v>
      </c>
      <c r="K37" s="19" t="str">
        <f>VLOOKUP(J37,$A$2:$B$17,2,0)</f>
        <v>x10</v>
      </c>
      <c r="L37" s="19" t="s">
        <v>10300</v>
      </c>
      <c r="M37" s="19"/>
      <c r="N37" s="19"/>
      <c r="O37" s="19"/>
      <c r="P37" s="19"/>
      <c r="Q37" s="19"/>
      <c r="R37" s="19"/>
      <c r="S37" s="34">
        <f>VLOOKUP(J37,A:G,5,FALSE)</f>
        <v>41827</v>
      </c>
      <c r="T37" s="34" t="str">
        <f>IF(VLOOKUP(J37,A:G,6,FALSE)=0,"",VLOOKUP(J37,A:G,6,FALSE))</f>
        <v/>
      </c>
      <c r="U37" s="34" t="str">
        <f>IF(VLOOKUP(J37,A:G,7,FALSE)=0,"",VLOOKUP(J37,A:G,7,FALSE))</f>
        <v/>
      </c>
      <c r="V37" s="19"/>
      <c r="W37" s="19"/>
      <c r="X37" s="19"/>
      <c r="Y37" s="19"/>
      <c r="Z37" s="19"/>
      <c r="AA37" s="19"/>
      <c r="AB37" s="19"/>
      <c r="AC37" s="19"/>
    </row>
    <row r="38" spans="1:29" s="5" customFormat="1">
      <c r="A38" s="19" t="s">
        <v>8305</v>
      </c>
      <c r="B38" s="19" t="s">
        <v>104</v>
      </c>
      <c r="C38" s="19"/>
      <c r="D38" s="19" t="s">
        <v>2299</v>
      </c>
      <c r="E38" s="34">
        <v>42277</v>
      </c>
      <c r="F38" s="19"/>
      <c r="G38" s="19"/>
      <c r="H38" s="19">
        <f t="shared" si="3"/>
        <v>1</v>
      </c>
      <c r="I38" s="19"/>
      <c r="J38" s="7" t="s">
        <v>4580</v>
      </c>
      <c r="K38" s="19" t="str">
        <f>VLOOKUP(J38,$A$2:$B$17,2,0)</f>
        <v>x2</v>
      </c>
      <c r="L38" s="19" t="s">
        <v>10050</v>
      </c>
      <c r="M38" s="19"/>
      <c r="N38" s="19"/>
      <c r="O38" s="19"/>
      <c r="P38" s="19"/>
      <c r="Q38" s="19"/>
      <c r="R38" s="19"/>
      <c r="S38" s="34">
        <f>VLOOKUP(J38,A:G,5,FALSE)</f>
        <v>41827</v>
      </c>
      <c r="T38" s="34" t="str">
        <f>IF(VLOOKUP(J38,A:G,6,FALSE)=0,"",VLOOKUP(J38,A:G,6,FALSE))</f>
        <v/>
      </c>
      <c r="U38" s="34" t="str">
        <f>IF(VLOOKUP(J38,A:G,7,FALSE)=0,"",VLOOKUP(J38,A:G,7,FALSE))</f>
        <v/>
      </c>
      <c r="V38" s="19"/>
      <c r="W38" s="19"/>
      <c r="X38" s="19"/>
      <c r="Y38" s="19"/>
      <c r="Z38" s="19"/>
      <c r="AA38" s="19"/>
      <c r="AB38" s="19"/>
      <c r="AC38" s="19"/>
    </row>
    <row r="39" spans="1:29" s="5" customFormat="1">
      <c r="A39" s="19" t="s">
        <v>6940</v>
      </c>
      <c r="B39" s="19" t="s">
        <v>105</v>
      </c>
      <c r="C39" s="19"/>
      <c r="D39" s="19" t="s">
        <v>2299</v>
      </c>
      <c r="E39" s="34">
        <v>42277</v>
      </c>
      <c r="F39" s="19"/>
      <c r="G39" s="19"/>
      <c r="H39" s="19">
        <f t="shared" si="3"/>
        <v>1</v>
      </c>
      <c r="I39" s="19"/>
      <c r="J39" s="6" t="s">
        <v>10907</v>
      </c>
      <c r="K39" s="19"/>
      <c r="L39" s="19"/>
      <c r="M39" s="19"/>
      <c r="N39" s="19"/>
      <c r="O39" s="19" t="s">
        <v>2299</v>
      </c>
      <c r="P39" s="19"/>
      <c r="Q39" s="19" t="s">
        <v>10645</v>
      </c>
      <c r="R39" s="19"/>
      <c r="S39" s="34">
        <v>41827</v>
      </c>
      <c r="T39" s="34">
        <v>42277</v>
      </c>
      <c r="U39" s="34"/>
      <c r="V39" s="19"/>
      <c r="W39" s="19"/>
      <c r="X39" s="19"/>
      <c r="Y39" s="19"/>
      <c r="Z39" s="19"/>
      <c r="AA39" s="19"/>
      <c r="AB39" s="19"/>
      <c r="AC39" s="19"/>
    </row>
    <row r="40" spans="1:29" s="5" customFormat="1">
      <c r="A40" s="19" t="s">
        <v>6948</v>
      </c>
      <c r="B40" s="19" t="s">
        <v>106</v>
      </c>
      <c r="C40" s="19"/>
      <c r="D40" s="19" t="s">
        <v>2299</v>
      </c>
      <c r="E40" s="34">
        <v>42277</v>
      </c>
      <c r="F40" s="19"/>
      <c r="G40" s="19"/>
      <c r="H40" s="19">
        <f t="shared" si="3"/>
        <v>1</v>
      </c>
      <c r="I40" s="19"/>
      <c r="J40" s="7" t="s">
        <v>4579</v>
      </c>
      <c r="K40" s="19" t="str">
        <f>VLOOKUP(J40,$A$2:$B$17,2,0)</f>
        <v>x1</v>
      </c>
      <c r="L40" s="19" t="str">
        <f>J40</f>
        <v>Reported</v>
      </c>
      <c r="M40" s="19"/>
      <c r="N40" s="19"/>
      <c r="O40" s="19"/>
      <c r="P40" s="19"/>
      <c r="Q40" s="19"/>
      <c r="R40" s="19"/>
      <c r="S40" s="34">
        <f>VLOOKUP(J40,A:G,5,FALSE)</f>
        <v>41827</v>
      </c>
      <c r="T40" s="34" t="str">
        <f>IF(VLOOKUP(J40,A:G,6,FALSE)=0,"",VLOOKUP(J40,A:G,6,FALSE))</f>
        <v/>
      </c>
      <c r="U40" s="34" t="str">
        <f>IF(VLOOKUP(J40,A:G,7,FALSE)=0,"",VLOOKUP(J40,A:G,7,FALSE))</f>
        <v/>
      </c>
      <c r="V40" s="19"/>
      <c r="W40" s="19"/>
      <c r="X40" s="19"/>
      <c r="Y40" s="19"/>
      <c r="Z40" s="19"/>
      <c r="AA40" s="19"/>
      <c r="AB40" s="19"/>
      <c r="AC40" s="19"/>
    </row>
    <row r="41" spans="1:29" s="5" customFormat="1">
      <c r="A41" s="19" t="s">
        <v>6986</v>
      </c>
      <c r="B41" s="19" t="s">
        <v>107</v>
      </c>
      <c r="C41" s="19"/>
      <c r="D41" s="19" t="s">
        <v>2299</v>
      </c>
      <c r="E41" s="34">
        <v>42277</v>
      </c>
      <c r="F41" s="19"/>
      <c r="G41" s="19"/>
      <c r="H41" s="19">
        <f t="shared" si="3"/>
        <v>8</v>
      </c>
      <c r="I41" s="19"/>
      <c r="J41" s="7" t="s">
        <v>4591</v>
      </c>
      <c r="K41" s="19" t="str">
        <f>VLOOKUP(J41,$A$2:$B$17,2,0)</f>
        <v>x11</v>
      </c>
      <c r="L41" s="19" t="str">
        <f>J41</f>
        <v>Not reported o/a use full internal model</v>
      </c>
      <c r="M41" s="19"/>
      <c r="N41" s="19"/>
      <c r="O41" s="19"/>
      <c r="P41" s="19"/>
      <c r="Q41" s="19"/>
      <c r="R41" s="19"/>
      <c r="S41" s="34">
        <f>VLOOKUP(J41,A:G,5,FALSE)</f>
        <v>41827</v>
      </c>
      <c r="T41" s="34" t="str">
        <f>IF(VLOOKUP(J41,A:G,6,FALSE)=0,"",VLOOKUP(J41,A:G,6,FALSE))</f>
        <v/>
      </c>
      <c r="U41" s="34" t="str">
        <f>IF(VLOOKUP(J41,A:G,7,FALSE)=0,"",VLOOKUP(J41,A:G,7,FALSE))</f>
        <v/>
      </c>
      <c r="V41" s="19"/>
      <c r="W41" s="19"/>
      <c r="X41" s="19"/>
      <c r="Y41" s="19"/>
      <c r="Z41" s="19"/>
      <c r="AA41" s="19"/>
      <c r="AB41" s="19"/>
      <c r="AC41" s="19"/>
    </row>
    <row r="42" spans="1:29" s="5" customFormat="1">
      <c r="A42" s="19" t="s">
        <v>7033</v>
      </c>
      <c r="B42" s="19" t="s">
        <v>108</v>
      </c>
      <c r="C42" s="19"/>
      <c r="D42" s="19" t="s">
        <v>2299</v>
      </c>
      <c r="E42" s="34">
        <v>42277</v>
      </c>
      <c r="F42" s="19"/>
      <c r="G42" s="19"/>
      <c r="H42" s="19">
        <f t="shared" si="3"/>
        <v>2</v>
      </c>
      <c r="I42" s="19"/>
      <c r="J42" s="7" t="s">
        <v>9848</v>
      </c>
      <c r="K42" s="19" t="str">
        <f>VLOOKUP(J42,$A$2:$B$17,2,0)</f>
        <v>x13</v>
      </c>
      <c r="L42" s="19" t="str">
        <f>J42</f>
        <v>Not reported as risk not existent</v>
      </c>
      <c r="M42" s="19"/>
      <c r="N42" s="19"/>
      <c r="O42" s="19"/>
      <c r="P42" s="19"/>
      <c r="Q42" s="19"/>
      <c r="R42" s="19"/>
      <c r="S42" s="34">
        <f>VLOOKUP(J42,A:G,5,FALSE)</f>
        <v>41827</v>
      </c>
      <c r="T42" s="34" t="str">
        <f>IF(VLOOKUP(J42,A:G,6,FALSE)=0,"",VLOOKUP(J42,A:G,6,FALSE))</f>
        <v/>
      </c>
      <c r="U42" s="34">
        <f>IF(VLOOKUP(J42,A:G,7,FALSE)=0,"",VLOOKUP(J42,A:G,7,FALSE))</f>
        <v>42277</v>
      </c>
      <c r="V42" s="19"/>
      <c r="W42" s="19"/>
      <c r="X42" s="19"/>
      <c r="Y42" s="19"/>
      <c r="Z42" s="19"/>
      <c r="AA42" s="19"/>
      <c r="AB42" s="19"/>
      <c r="AC42" s="19"/>
    </row>
    <row r="43" spans="1:29" s="5" customFormat="1">
      <c r="A43" s="19" t="s">
        <v>7062</v>
      </c>
      <c r="B43" s="19" t="s">
        <v>109</v>
      </c>
      <c r="C43" s="19"/>
      <c r="D43" s="19" t="s">
        <v>2299</v>
      </c>
      <c r="E43" s="34">
        <v>42277</v>
      </c>
      <c r="F43" s="19"/>
      <c r="G43" s="19"/>
      <c r="H43" s="19">
        <f t="shared" si="3"/>
        <v>1</v>
      </c>
      <c r="I43" s="19"/>
      <c r="J43" s="7" t="s">
        <v>4580</v>
      </c>
      <c r="K43" s="19" t="str">
        <f>VLOOKUP(J43,$A$2:$B$17,2,0)</f>
        <v>x2</v>
      </c>
      <c r="L43" s="19" t="str">
        <f>J43</f>
        <v>Not reported other reason</v>
      </c>
      <c r="M43" s="19"/>
      <c r="N43" s="19"/>
      <c r="O43" s="19"/>
      <c r="P43" s="19"/>
      <c r="Q43" s="19"/>
      <c r="R43" s="19"/>
      <c r="S43" s="34">
        <f>VLOOKUP(J43,A:G,5,FALSE)</f>
        <v>41827</v>
      </c>
      <c r="T43" s="34" t="str">
        <f>IF(VLOOKUP(J43,A:G,6,FALSE)=0,"",VLOOKUP(J43,A:G,6,FALSE))</f>
        <v/>
      </c>
      <c r="U43" s="34" t="str">
        <f>IF(VLOOKUP(J43,A:G,7,FALSE)=0,"",VLOOKUP(J43,A:G,7,FALSE))</f>
        <v/>
      </c>
      <c r="V43" s="19"/>
      <c r="W43" s="19"/>
      <c r="X43" s="19"/>
      <c r="Y43" s="19"/>
      <c r="Z43" s="19"/>
      <c r="AA43" s="19"/>
      <c r="AB43" s="19"/>
      <c r="AC43" s="19"/>
    </row>
    <row r="44" spans="1:29" s="5" customFormat="1">
      <c r="A44" s="19" t="s">
        <v>7079</v>
      </c>
      <c r="B44" s="19" t="s">
        <v>110</v>
      </c>
      <c r="C44" s="19"/>
      <c r="D44" s="19" t="s">
        <v>2299</v>
      </c>
      <c r="E44" s="34">
        <v>42277</v>
      </c>
      <c r="F44" s="19"/>
      <c r="G44" s="19"/>
      <c r="H44" s="19">
        <f t="shared" si="3"/>
        <v>4</v>
      </c>
      <c r="I44" s="19"/>
      <c r="J44" s="6" t="s">
        <v>4594</v>
      </c>
      <c r="K44" s="19"/>
      <c r="L44" s="19"/>
      <c r="M44" s="19"/>
      <c r="N44" s="19"/>
      <c r="O44" s="19" t="s">
        <v>2299</v>
      </c>
      <c r="P44" s="19"/>
      <c r="Q44" s="19" t="s">
        <v>10645</v>
      </c>
      <c r="R44" s="19" t="s">
        <v>11010</v>
      </c>
      <c r="S44" s="34">
        <v>41827</v>
      </c>
      <c r="T44" s="34"/>
      <c r="U44" s="34"/>
      <c r="V44" s="19"/>
      <c r="W44" s="19"/>
      <c r="X44" s="19"/>
      <c r="Y44" s="19"/>
      <c r="Z44" s="19"/>
      <c r="AA44" s="19"/>
      <c r="AB44" s="19"/>
      <c r="AC44" s="19"/>
    </row>
    <row r="45" spans="1:29" s="5" customFormat="1">
      <c r="A45" s="19" t="s">
        <v>9518</v>
      </c>
      <c r="B45" s="19" t="s">
        <v>111</v>
      </c>
      <c r="C45" s="19"/>
      <c r="D45" s="19" t="s">
        <v>2299</v>
      </c>
      <c r="E45" s="34">
        <v>42277</v>
      </c>
      <c r="F45" s="19"/>
      <c r="G45" s="19"/>
      <c r="H45" s="19">
        <f t="shared" si="3"/>
        <v>1</v>
      </c>
      <c r="I45" s="19"/>
      <c r="J45" s="7" t="s">
        <v>4579</v>
      </c>
      <c r="K45" s="19" t="str">
        <f t="shared" ref="K45:K51" si="4">VLOOKUP(J45,$A$2:$B$17,2,0)</f>
        <v>x1</v>
      </c>
      <c r="L45" s="19" t="s">
        <v>10051</v>
      </c>
      <c r="M45" s="19"/>
      <c r="N45" s="19"/>
      <c r="O45" s="19"/>
      <c r="P45" s="19"/>
      <c r="Q45" s="19"/>
      <c r="R45" s="19"/>
      <c r="S45" s="34">
        <f>VLOOKUP(J45,A:G,5,FALSE)</f>
        <v>41827</v>
      </c>
      <c r="T45" s="34" t="str">
        <f>IF(VLOOKUP(J45,A:G,6,FALSE)=0,"",VLOOKUP(J45,A:G,6,FALSE))</f>
        <v/>
      </c>
      <c r="U45" s="34" t="str">
        <f>IF(VLOOKUP(J45,A:G,7,FALSE)=0,"",VLOOKUP(J45,A:G,7,FALSE))</f>
        <v/>
      </c>
      <c r="V45" s="19"/>
      <c r="W45" s="19"/>
      <c r="X45" s="19"/>
      <c r="Y45" s="19"/>
      <c r="Z45" s="19"/>
      <c r="AA45" s="19"/>
      <c r="AB45" s="19"/>
      <c r="AC45" s="19"/>
    </row>
    <row r="46" spans="1:29" s="5" customFormat="1">
      <c r="A46" s="19" t="s">
        <v>7111</v>
      </c>
      <c r="B46" s="19" t="s">
        <v>112</v>
      </c>
      <c r="C46" s="19"/>
      <c r="D46" s="19" t="s">
        <v>2299</v>
      </c>
      <c r="E46" s="34">
        <v>42277</v>
      </c>
      <c r="F46" s="19"/>
      <c r="G46" s="19"/>
      <c r="H46" s="19">
        <f t="shared" si="3"/>
        <v>2</v>
      </c>
      <c r="I46" s="19"/>
      <c r="J46" s="7" t="s">
        <v>4587</v>
      </c>
      <c r="K46" s="19" t="str">
        <f t="shared" si="4"/>
        <v>x7</v>
      </c>
      <c r="L46" s="19" t="s">
        <v>11224</v>
      </c>
      <c r="M46" s="19"/>
      <c r="N46" s="19"/>
      <c r="O46" s="19"/>
      <c r="P46" s="19"/>
      <c r="Q46" s="19"/>
      <c r="R46" s="19"/>
      <c r="S46" s="34">
        <f>VLOOKUP(J46,A:G,5,FALSE)</f>
        <v>41827</v>
      </c>
      <c r="T46" s="34" t="str">
        <f>IF(VLOOKUP(J46,A:G,6,FALSE)=0,"",VLOOKUP(J46,A:G,6,FALSE))</f>
        <v/>
      </c>
      <c r="U46" s="34" t="str">
        <f>IF(VLOOKUP(J46,A:G,7,FALSE)=0,"",VLOOKUP(J46,A:G,7,FALSE))</f>
        <v/>
      </c>
      <c r="V46" s="19"/>
      <c r="W46" s="19"/>
      <c r="X46" s="19"/>
      <c r="Y46" s="19"/>
      <c r="Z46" s="19"/>
      <c r="AA46" s="19"/>
      <c r="AB46" s="19"/>
      <c r="AC46" s="19"/>
    </row>
    <row r="47" spans="1:29" s="5" customFormat="1">
      <c r="A47" s="19" t="s">
        <v>7112</v>
      </c>
      <c r="B47" s="19" t="s">
        <v>113</v>
      </c>
      <c r="C47" s="19"/>
      <c r="D47" s="19" t="s">
        <v>2299</v>
      </c>
      <c r="E47" s="34">
        <v>42277</v>
      </c>
      <c r="F47" s="19"/>
      <c r="G47" s="19"/>
      <c r="H47" s="19">
        <f t="shared" si="3"/>
        <v>4</v>
      </c>
      <c r="I47" s="19"/>
      <c r="J47" s="7" t="s">
        <v>4580</v>
      </c>
      <c r="K47" s="19" t="str">
        <f t="shared" si="4"/>
        <v>x2</v>
      </c>
      <c r="L47" s="19" t="s">
        <v>11223</v>
      </c>
      <c r="M47" s="19"/>
      <c r="N47" s="19"/>
      <c r="P47" s="19"/>
      <c r="Q47" s="19"/>
      <c r="R47" s="19"/>
      <c r="S47" s="34">
        <f>VLOOKUP(J47,A:G,5,FALSE)</f>
        <v>41827</v>
      </c>
      <c r="T47" s="34" t="str">
        <f>IF(VLOOKUP(J47,A:G,6,FALSE)=0,"",VLOOKUP(J47,A:G,6,FALSE))</f>
        <v/>
      </c>
      <c r="U47" s="34" t="str">
        <f>IF(VLOOKUP(J47,A:G,7,FALSE)=0,"",VLOOKUP(J47,A:G,7,FALSE))</f>
        <v/>
      </c>
      <c r="V47" s="19"/>
      <c r="W47" s="19"/>
      <c r="X47" s="19"/>
      <c r="Y47" s="19"/>
      <c r="Z47" s="19"/>
      <c r="AA47" s="19"/>
      <c r="AB47" s="19"/>
      <c r="AC47" s="19"/>
    </row>
    <row r="48" spans="1:29" s="5" customFormat="1">
      <c r="A48" s="19" t="s">
        <v>7113</v>
      </c>
      <c r="B48" s="19" t="s">
        <v>114</v>
      </c>
      <c r="C48" s="19"/>
      <c r="D48" s="19" t="s">
        <v>2299</v>
      </c>
      <c r="E48" s="34">
        <v>42277</v>
      </c>
      <c r="F48" s="19"/>
      <c r="G48" s="19"/>
      <c r="H48" s="19">
        <f t="shared" si="3"/>
        <v>2</v>
      </c>
      <c r="I48" s="19"/>
      <c r="J48" s="6" t="s">
        <v>4595</v>
      </c>
      <c r="K48" s="19"/>
      <c r="L48" s="19"/>
      <c r="M48" s="19"/>
      <c r="N48" s="19"/>
      <c r="O48" s="19" t="s">
        <v>2299</v>
      </c>
      <c r="P48" s="19"/>
      <c r="Q48" s="19" t="s">
        <v>10645</v>
      </c>
      <c r="R48" s="19" t="s">
        <v>11010</v>
      </c>
      <c r="S48" s="34">
        <v>41827</v>
      </c>
      <c r="T48" s="34"/>
      <c r="U48" s="34"/>
      <c r="V48" s="19"/>
      <c r="W48" s="19"/>
      <c r="X48" s="19"/>
      <c r="Y48" s="19"/>
      <c r="Z48" s="19"/>
      <c r="AA48" s="19"/>
      <c r="AB48" s="19"/>
      <c r="AC48" s="19"/>
    </row>
    <row r="49" spans="1:29" s="5" customFormat="1">
      <c r="A49" s="19" t="s">
        <v>7114</v>
      </c>
      <c r="B49" s="19" t="s">
        <v>115</v>
      </c>
      <c r="C49" s="19"/>
      <c r="D49" s="19" t="s">
        <v>2299</v>
      </c>
      <c r="E49" s="34">
        <v>42277</v>
      </c>
      <c r="F49" s="19"/>
      <c r="G49" s="19"/>
      <c r="H49" s="19">
        <f t="shared" si="3"/>
        <v>2</v>
      </c>
      <c r="I49" s="19"/>
      <c r="J49" s="7" t="s">
        <v>4579</v>
      </c>
      <c r="K49" s="19" t="str">
        <f t="shared" si="4"/>
        <v>x1</v>
      </c>
      <c r="L49" s="19" t="str">
        <f>J49</f>
        <v>Reported</v>
      </c>
      <c r="M49" s="19"/>
      <c r="N49" s="19"/>
      <c r="O49" s="19"/>
      <c r="P49" s="19"/>
      <c r="Q49" s="19"/>
      <c r="R49" s="19"/>
      <c r="S49" s="34">
        <f>VLOOKUP(J49,A:G,5,FALSE)</f>
        <v>41827</v>
      </c>
      <c r="T49" s="34" t="str">
        <f>IF(VLOOKUP(J49,A:G,6,FALSE)=0,"",VLOOKUP(J49,A:G,6,FALSE))</f>
        <v/>
      </c>
      <c r="U49" s="34" t="str">
        <f>IF(VLOOKUP(J49,A:G,7,FALSE)=0,"",VLOOKUP(J49,A:G,7,FALSE))</f>
        <v/>
      </c>
      <c r="V49" s="19"/>
      <c r="W49" s="19"/>
      <c r="X49" s="19"/>
      <c r="Y49" s="19"/>
      <c r="Z49" s="19"/>
      <c r="AA49" s="19"/>
      <c r="AB49" s="19"/>
      <c r="AC49" s="19"/>
    </row>
    <row r="50" spans="1:29" s="5" customFormat="1">
      <c r="A50" s="19" t="s">
        <v>7115</v>
      </c>
      <c r="B50" s="19" t="s">
        <v>116</v>
      </c>
      <c r="C50" s="19"/>
      <c r="D50" s="19" t="s">
        <v>2299</v>
      </c>
      <c r="E50" s="34">
        <v>42277</v>
      </c>
      <c r="F50" s="19"/>
      <c r="G50" s="19"/>
      <c r="H50" s="19">
        <f t="shared" si="3"/>
        <v>2</v>
      </c>
      <c r="I50" s="19"/>
      <c r="J50" s="7" t="s">
        <v>4589</v>
      </c>
      <c r="K50" s="19" t="str">
        <f t="shared" si="4"/>
        <v>x8</v>
      </c>
      <c r="L50" s="19" t="str">
        <f>J50</f>
        <v>Not reported o/a non-composite undertaking</v>
      </c>
      <c r="M50" s="19"/>
      <c r="N50" s="19"/>
      <c r="O50" s="19"/>
      <c r="P50" s="19"/>
      <c r="Q50" s="19"/>
      <c r="R50" s="19"/>
      <c r="S50" s="34">
        <f>VLOOKUP(J50,A:G,5,FALSE)</f>
        <v>41827</v>
      </c>
      <c r="T50" s="34" t="str">
        <f>IF(VLOOKUP(J50,A:G,6,FALSE)=0,"",VLOOKUP(J50,A:G,6,FALSE))</f>
        <v/>
      </c>
      <c r="U50" s="34" t="str">
        <f>IF(VLOOKUP(J50,A:G,7,FALSE)=0,"",VLOOKUP(J50,A:G,7,FALSE))</f>
        <v/>
      </c>
      <c r="V50" s="19"/>
      <c r="W50" s="19"/>
      <c r="X50" s="19"/>
      <c r="Y50" s="19"/>
      <c r="Z50" s="19"/>
      <c r="AA50" s="19"/>
      <c r="AB50" s="19"/>
      <c r="AC50" s="19"/>
    </row>
    <row r="51" spans="1:29" s="5" customFormat="1">
      <c r="A51" s="19" t="s">
        <v>9519</v>
      </c>
      <c r="B51" s="19" t="s">
        <v>117</v>
      </c>
      <c r="C51" s="19"/>
      <c r="D51" s="19" t="s">
        <v>2299</v>
      </c>
      <c r="E51" s="34">
        <v>42277</v>
      </c>
      <c r="F51" s="19"/>
      <c r="G51" s="19"/>
      <c r="H51" s="19">
        <f t="shared" si="3"/>
        <v>1</v>
      </c>
      <c r="I51" s="19"/>
      <c r="J51" s="7" t="s">
        <v>4580</v>
      </c>
      <c r="K51" s="19" t="str">
        <f t="shared" si="4"/>
        <v>x2</v>
      </c>
      <c r="L51" s="19" t="str">
        <f>J51</f>
        <v>Not reported other reason</v>
      </c>
      <c r="M51" s="19"/>
      <c r="N51" s="19"/>
      <c r="O51" s="19"/>
      <c r="P51" s="19"/>
      <c r="Q51" s="19"/>
      <c r="R51" s="19"/>
      <c r="S51" s="34">
        <f>VLOOKUP(J51,A:G,5,FALSE)</f>
        <v>41827</v>
      </c>
      <c r="T51" s="34" t="str">
        <f>IF(VLOOKUP(J51,A:G,6,FALSE)=0,"",VLOOKUP(J51,A:G,6,FALSE))</f>
        <v/>
      </c>
      <c r="U51" s="34" t="str">
        <f>IF(VLOOKUP(J51,A:G,7,FALSE)=0,"",VLOOKUP(J51,A:G,7,FALSE))</f>
        <v/>
      </c>
      <c r="V51" s="19"/>
      <c r="W51" s="19"/>
      <c r="X51" s="19"/>
      <c r="Y51" s="19"/>
      <c r="Z51" s="19"/>
      <c r="AA51" s="19"/>
      <c r="AB51" s="19"/>
      <c r="AC51" s="19"/>
    </row>
    <row r="52" spans="1:29" s="5" customFormat="1">
      <c r="A52" s="19" t="s">
        <v>7710</v>
      </c>
      <c r="B52" s="19" t="s">
        <v>118</v>
      </c>
      <c r="C52" s="19"/>
      <c r="D52" s="19" t="s">
        <v>2299</v>
      </c>
      <c r="E52" s="34">
        <v>42277</v>
      </c>
      <c r="F52" s="34">
        <v>41639</v>
      </c>
      <c r="G52" s="19"/>
      <c r="H52" s="19">
        <f t="shared" si="3"/>
        <v>1</v>
      </c>
      <c r="I52" s="19"/>
      <c r="J52" s="6" t="s">
        <v>4596</v>
      </c>
      <c r="K52" s="19"/>
      <c r="L52" s="19"/>
      <c r="M52" s="19"/>
      <c r="N52" s="19"/>
      <c r="O52" s="19" t="s">
        <v>2299</v>
      </c>
      <c r="P52" s="19"/>
      <c r="Q52" s="19" t="s">
        <v>10645</v>
      </c>
      <c r="R52" s="19" t="s">
        <v>11011</v>
      </c>
      <c r="S52" s="34">
        <v>41827</v>
      </c>
      <c r="T52" s="34"/>
      <c r="U52" s="34"/>
      <c r="V52" s="19"/>
      <c r="W52" s="19"/>
      <c r="X52" s="19"/>
      <c r="Y52" s="19"/>
      <c r="Z52" s="19"/>
      <c r="AA52" s="19"/>
      <c r="AB52" s="19"/>
      <c r="AC52" s="19"/>
    </row>
    <row r="53" spans="1:29" s="5" customFormat="1">
      <c r="A53" s="19" t="s">
        <v>7711</v>
      </c>
      <c r="B53" s="19" t="s">
        <v>255</v>
      </c>
      <c r="C53" s="19"/>
      <c r="D53" s="19" t="s">
        <v>2299</v>
      </c>
      <c r="E53" s="34">
        <v>42277</v>
      </c>
      <c r="F53" s="34">
        <v>41639</v>
      </c>
      <c r="G53" s="19"/>
      <c r="H53" s="19">
        <f t="shared" si="3"/>
        <v>1</v>
      </c>
      <c r="I53" s="19"/>
      <c r="J53" s="7" t="s">
        <v>4579</v>
      </c>
      <c r="K53" s="19" t="str">
        <f>VLOOKUP(J53,$A$2:$B$17,2,0)</f>
        <v>x1</v>
      </c>
      <c r="L53" s="19" t="s">
        <v>10051</v>
      </c>
      <c r="M53" s="19"/>
      <c r="N53" s="19"/>
      <c r="O53" s="19"/>
      <c r="P53" s="19"/>
      <c r="Q53" s="19"/>
      <c r="R53" s="19"/>
      <c r="S53" s="34">
        <f>VLOOKUP(J53,A:G,5,FALSE)</f>
        <v>41827</v>
      </c>
      <c r="T53" s="34" t="str">
        <f>IF(VLOOKUP(J53,A:G,6,FALSE)=0,"",VLOOKUP(J53,A:G,6,FALSE))</f>
        <v/>
      </c>
      <c r="U53" s="34" t="str">
        <f>IF(VLOOKUP(J53,A:G,7,FALSE)=0,"",VLOOKUP(J53,A:G,7,FALSE))</f>
        <v/>
      </c>
      <c r="V53" s="19"/>
      <c r="W53" s="19"/>
      <c r="X53" s="19"/>
      <c r="Y53" s="19"/>
      <c r="Z53" s="19"/>
      <c r="AA53" s="19"/>
      <c r="AB53" s="19"/>
      <c r="AC53" s="19"/>
    </row>
    <row r="54" spans="1:29" s="5" customFormat="1">
      <c r="A54" s="19" t="s">
        <v>7712</v>
      </c>
      <c r="B54" s="19" t="s">
        <v>256</v>
      </c>
      <c r="C54" s="19"/>
      <c r="D54" s="19" t="s">
        <v>2299</v>
      </c>
      <c r="E54" s="34">
        <v>42277</v>
      </c>
      <c r="F54" s="34">
        <v>41639</v>
      </c>
      <c r="G54" s="19"/>
      <c r="H54" s="19">
        <f t="shared" si="3"/>
        <v>1</v>
      </c>
      <c r="I54" s="19"/>
      <c r="J54" s="7" t="s">
        <v>4593</v>
      </c>
      <c r="K54" s="19" t="str">
        <f>VLOOKUP(J54,$A$2:$B$17,2,0)</f>
        <v>x14</v>
      </c>
      <c r="L54" s="19" t="s">
        <v>10302</v>
      </c>
      <c r="M54" s="19"/>
      <c r="N54" s="19"/>
      <c r="O54" s="19"/>
      <c r="P54" s="19"/>
      <c r="Q54" s="19"/>
      <c r="R54" s="19"/>
      <c r="S54" s="34">
        <f>VLOOKUP(J54,A:G,5,FALSE)</f>
        <v>41827</v>
      </c>
      <c r="T54" s="34" t="str">
        <f>IF(VLOOKUP(J54,A:G,6,FALSE)=0,"",VLOOKUP(J54,A:G,6,FALSE))</f>
        <v/>
      </c>
      <c r="U54" s="34" t="str">
        <f>IF(VLOOKUP(J54,A:G,7,FALSE)=0,"",VLOOKUP(J54,A:G,7,FALSE))</f>
        <v/>
      </c>
      <c r="V54" s="19"/>
      <c r="W54" s="19"/>
      <c r="X54" s="19"/>
      <c r="Y54" s="19"/>
      <c r="Z54" s="19"/>
      <c r="AA54" s="19"/>
      <c r="AB54" s="19"/>
      <c r="AC54" s="19"/>
    </row>
    <row r="55" spans="1:29" s="5" customFormat="1">
      <c r="A55" s="19" t="s">
        <v>7713</v>
      </c>
      <c r="B55" s="19" t="s">
        <v>257</v>
      </c>
      <c r="C55" s="19"/>
      <c r="D55" s="19" t="s">
        <v>2299</v>
      </c>
      <c r="E55" s="34">
        <v>42277</v>
      </c>
      <c r="F55" s="34">
        <v>41639</v>
      </c>
      <c r="G55" s="19"/>
      <c r="H55" s="19">
        <f t="shared" si="3"/>
        <v>1</v>
      </c>
      <c r="I55" s="19"/>
      <c r="J55" s="7" t="s">
        <v>4580</v>
      </c>
      <c r="K55" s="19" t="str">
        <f>VLOOKUP(J55,$A$2:$B$17,2,0)</f>
        <v>x2</v>
      </c>
      <c r="L55" s="19" t="s">
        <v>10050</v>
      </c>
      <c r="M55" s="19"/>
      <c r="N55" s="19"/>
      <c r="O55" s="19"/>
      <c r="P55" s="19"/>
      <c r="Q55" s="19"/>
      <c r="R55" s="19"/>
      <c r="S55" s="34">
        <f>VLOOKUP(J55,A:G,5,FALSE)</f>
        <v>41827</v>
      </c>
      <c r="T55" s="34" t="str">
        <f>IF(VLOOKUP(J55,A:G,6,FALSE)=0,"",VLOOKUP(J55,A:G,6,FALSE))</f>
        <v/>
      </c>
      <c r="U55" s="34" t="str">
        <f>IF(VLOOKUP(J55,A:G,7,FALSE)=0,"",VLOOKUP(J55,A:G,7,FALSE))</f>
        <v/>
      </c>
      <c r="V55" s="19"/>
      <c r="W55" s="19"/>
      <c r="X55" s="19"/>
      <c r="Y55" s="19"/>
      <c r="Z55" s="19"/>
      <c r="AA55" s="19"/>
      <c r="AB55" s="19"/>
      <c r="AC55" s="19"/>
    </row>
    <row r="56" spans="1:29" s="5" customFormat="1">
      <c r="A56" s="19" t="s">
        <v>8310</v>
      </c>
      <c r="B56" s="19" t="s">
        <v>258</v>
      </c>
      <c r="C56" s="19"/>
      <c r="D56" s="19" t="s">
        <v>2299</v>
      </c>
      <c r="E56" s="34">
        <v>42277</v>
      </c>
      <c r="F56" s="34">
        <v>42277</v>
      </c>
      <c r="G56" s="19"/>
      <c r="H56" s="19">
        <f t="shared" si="3"/>
        <v>2</v>
      </c>
      <c r="I56" s="19"/>
      <c r="J56" s="14" t="s">
        <v>6279</v>
      </c>
      <c r="K56" s="19"/>
      <c r="L56" s="19"/>
      <c r="M56" s="19"/>
      <c r="N56" s="19"/>
      <c r="O56" s="19" t="s">
        <v>2299</v>
      </c>
      <c r="P56" s="19"/>
      <c r="Q56" s="19" t="s">
        <v>10645</v>
      </c>
      <c r="R56" s="19" t="s">
        <v>11010</v>
      </c>
      <c r="S56" s="34">
        <v>42277</v>
      </c>
      <c r="T56" s="34"/>
      <c r="U56" s="34"/>
      <c r="V56" s="19"/>
      <c r="W56" s="19"/>
      <c r="X56" s="19"/>
      <c r="Y56" s="19"/>
      <c r="Z56" s="19"/>
      <c r="AA56" s="19"/>
      <c r="AB56" s="19"/>
      <c r="AC56" s="19"/>
    </row>
    <row r="57" spans="1:29" s="5" customFormat="1">
      <c r="A57" s="19" t="s">
        <v>8336</v>
      </c>
      <c r="B57" s="19" t="s">
        <v>259</v>
      </c>
      <c r="C57" s="19"/>
      <c r="D57" s="19" t="s">
        <v>2299</v>
      </c>
      <c r="E57" s="34">
        <v>42277</v>
      </c>
      <c r="F57" s="19"/>
      <c r="G57" s="19"/>
      <c r="H57" s="19">
        <f t="shared" si="3"/>
        <v>1</v>
      </c>
      <c r="I57" s="19"/>
      <c r="J57" s="7" t="s">
        <v>4579</v>
      </c>
      <c r="K57" s="19" t="str">
        <f>VLOOKUP(J57,$A$2:$B$17,2,0)</f>
        <v>x1</v>
      </c>
      <c r="L57" s="19" t="s">
        <v>10051</v>
      </c>
      <c r="M57" s="19"/>
      <c r="N57" s="19"/>
      <c r="O57" s="19"/>
      <c r="P57" s="19"/>
      <c r="Q57" s="19"/>
      <c r="R57" s="19"/>
      <c r="S57" s="34">
        <f>VLOOKUP(J57,A:G,5,FALSE)</f>
        <v>41827</v>
      </c>
      <c r="T57" s="34" t="str">
        <f>IF(VLOOKUP(J57,A:G,6,FALSE)=0,"",VLOOKUP(J57,A:G,6,FALSE))</f>
        <v/>
      </c>
      <c r="U57" s="34" t="str">
        <f>IF(VLOOKUP(J57,A:G,7,FALSE)=0,"",VLOOKUP(J57,A:G,7,FALSE))</f>
        <v/>
      </c>
      <c r="V57" s="19"/>
      <c r="W57" s="19"/>
      <c r="X57" s="19"/>
      <c r="Y57" s="19"/>
      <c r="Z57" s="19"/>
      <c r="AA57" s="19"/>
      <c r="AB57" s="19"/>
      <c r="AC57" s="19"/>
    </row>
    <row r="58" spans="1:29" s="5" customFormat="1">
      <c r="A58" s="19" t="s">
        <v>9923</v>
      </c>
      <c r="B58" s="19" t="s">
        <v>260</v>
      </c>
      <c r="C58" s="19"/>
      <c r="D58" s="19" t="s">
        <v>2299</v>
      </c>
      <c r="E58" s="34">
        <v>42277</v>
      </c>
      <c r="F58" s="19"/>
      <c r="G58" s="19"/>
      <c r="H58" s="19">
        <f t="shared" si="3"/>
        <v>2</v>
      </c>
      <c r="I58" s="19"/>
      <c r="J58" s="7" t="s">
        <v>6254</v>
      </c>
      <c r="K58" s="19" t="str">
        <f>VLOOKUP(J58,$A$2:$B$93,2,0)</f>
        <v>x15</v>
      </c>
      <c r="L58" s="19" t="s">
        <v>10303</v>
      </c>
      <c r="M58" s="19"/>
      <c r="N58" s="19"/>
      <c r="O58" s="19"/>
      <c r="P58" s="19"/>
      <c r="Q58" s="19"/>
      <c r="R58" s="19"/>
      <c r="S58" s="34">
        <f>VLOOKUP(J58,A:G,5,FALSE)</f>
        <v>42277</v>
      </c>
      <c r="T58" s="34" t="str">
        <f>IF(VLOOKUP(J58,A:G,6,FALSE)=0,"",VLOOKUP(J58,A:G,6,FALSE))</f>
        <v/>
      </c>
      <c r="U58" s="34" t="str">
        <f>IF(VLOOKUP(J58,A:G,7,FALSE)=0,"",VLOOKUP(J58,A:G,7,FALSE))</f>
        <v/>
      </c>
      <c r="V58" s="19"/>
      <c r="W58" s="19"/>
      <c r="X58" s="19"/>
      <c r="Y58" s="19"/>
      <c r="Z58" s="19"/>
      <c r="AA58" s="19"/>
      <c r="AB58" s="19"/>
      <c r="AC58" s="19"/>
    </row>
    <row r="59" spans="1:29" s="5" customFormat="1">
      <c r="A59" s="19" t="s">
        <v>9933</v>
      </c>
      <c r="B59" s="19" t="s">
        <v>261</v>
      </c>
      <c r="C59" s="19"/>
      <c r="D59" s="19" t="s">
        <v>2299</v>
      </c>
      <c r="E59" s="34">
        <v>42277</v>
      </c>
      <c r="F59" s="34"/>
      <c r="G59" s="34">
        <v>42566</v>
      </c>
      <c r="H59" s="19">
        <f t="shared" si="3"/>
        <v>2</v>
      </c>
      <c r="I59" s="19"/>
      <c r="J59" s="7" t="s">
        <v>4580</v>
      </c>
      <c r="K59" s="19" t="str">
        <f>VLOOKUP(J59,$A$2:$B$93,2,0)</f>
        <v>x2</v>
      </c>
      <c r="L59" s="19" t="s">
        <v>10050</v>
      </c>
      <c r="M59" s="19"/>
      <c r="N59" s="19"/>
      <c r="O59" s="19"/>
      <c r="P59" s="19"/>
      <c r="Q59" s="19"/>
      <c r="R59" s="19"/>
      <c r="S59" s="34">
        <f>VLOOKUP(J59,A:G,5,FALSE)</f>
        <v>41827</v>
      </c>
      <c r="T59" s="34" t="str">
        <f>IF(VLOOKUP(J59,A:G,6,FALSE)=0,"",VLOOKUP(J59,A:G,6,FALSE))</f>
        <v/>
      </c>
      <c r="U59" s="34" t="str">
        <f>IF(VLOOKUP(J59,A:G,7,FALSE)=0,"",VLOOKUP(J59,A:G,7,FALSE))</f>
        <v/>
      </c>
      <c r="V59" s="19"/>
      <c r="W59" s="19"/>
      <c r="X59" s="19"/>
      <c r="Y59" s="19"/>
      <c r="Z59" s="19"/>
      <c r="AA59" s="19"/>
      <c r="AB59" s="19"/>
      <c r="AC59" s="19"/>
    </row>
    <row r="60" spans="1:29" s="5" customFormat="1">
      <c r="A60" s="19" t="s">
        <v>9934</v>
      </c>
      <c r="B60" s="19" t="s">
        <v>262</v>
      </c>
      <c r="C60" s="19"/>
      <c r="D60" s="19" t="s">
        <v>2299</v>
      </c>
      <c r="E60" s="34">
        <v>42277</v>
      </c>
      <c r="F60" s="19"/>
      <c r="G60" s="19"/>
      <c r="H60" s="19">
        <f t="shared" si="3"/>
        <v>10</v>
      </c>
      <c r="I60" s="19"/>
      <c r="J60" s="14" t="s">
        <v>9570</v>
      </c>
      <c r="K60" s="19"/>
      <c r="L60" s="19"/>
      <c r="M60" s="19"/>
      <c r="N60" s="19"/>
      <c r="O60" s="19" t="s">
        <v>2299</v>
      </c>
      <c r="P60" s="19"/>
      <c r="Q60" s="19" t="s">
        <v>10645</v>
      </c>
      <c r="R60" s="19" t="s">
        <v>11010</v>
      </c>
      <c r="S60" s="34">
        <v>42277</v>
      </c>
      <c r="T60" s="34"/>
      <c r="U60" s="34"/>
      <c r="V60" s="19"/>
      <c r="W60" s="19"/>
      <c r="X60" s="19"/>
      <c r="Y60" s="19"/>
      <c r="Z60" s="19"/>
      <c r="AA60" s="19"/>
      <c r="AB60" s="19"/>
      <c r="AC60" s="19"/>
    </row>
    <row r="61" spans="1:29" s="5" customFormat="1">
      <c r="A61" s="19" t="s">
        <v>10041</v>
      </c>
      <c r="B61" s="19" t="s">
        <v>263</v>
      </c>
      <c r="C61" s="19"/>
      <c r="D61" s="19" t="s">
        <v>2299</v>
      </c>
      <c r="E61" s="34">
        <v>42277</v>
      </c>
      <c r="F61" s="19"/>
      <c r="G61" s="19"/>
      <c r="H61" s="19">
        <f t="shared" si="3"/>
        <v>1</v>
      </c>
      <c r="I61" s="19"/>
      <c r="J61" s="7" t="s">
        <v>4579</v>
      </c>
      <c r="K61" s="19" t="str">
        <f>VLOOKUP(J61,$A$2:$B$93,2,0)</f>
        <v>x1</v>
      </c>
      <c r="L61" s="19" t="s">
        <v>10051</v>
      </c>
      <c r="M61" s="19"/>
      <c r="N61" s="19"/>
      <c r="O61" s="19"/>
      <c r="P61" s="19"/>
      <c r="Q61" s="19"/>
      <c r="R61" s="19"/>
      <c r="S61" s="34">
        <f>VLOOKUP(J61,A:G,5,FALSE)</f>
        <v>41827</v>
      </c>
      <c r="T61" s="34" t="str">
        <f>IF(VLOOKUP(J61,A:G,6,FALSE)=0,"",VLOOKUP(J61,A:G,6,FALSE))</f>
        <v/>
      </c>
      <c r="U61" s="34" t="str">
        <f>IF(VLOOKUP(J61,A:G,7,FALSE)=0,"",VLOOKUP(J61,A:G,7,FALSE))</f>
        <v/>
      </c>
      <c r="V61" s="19"/>
      <c r="W61" s="19"/>
      <c r="X61" s="19"/>
      <c r="Y61" s="19"/>
      <c r="Z61" s="19"/>
      <c r="AA61" s="19"/>
      <c r="AB61" s="19"/>
      <c r="AC61" s="19"/>
    </row>
    <row r="62" spans="1:29" s="5" customFormat="1">
      <c r="A62" s="19" t="s">
        <v>9935</v>
      </c>
      <c r="B62" s="19" t="s">
        <v>264</v>
      </c>
      <c r="C62" s="19"/>
      <c r="D62" s="19" t="s">
        <v>2299</v>
      </c>
      <c r="E62" s="34">
        <v>42277</v>
      </c>
      <c r="F62" s="19"/>
      <c r="G62" s="19"/>
      <c r="H62" s="19">
        <f t="shared" si="3"/>
        <v>1</v>
      </c>
      <c r="I62" s="19"/>
      <c r="J62" s="7" t="s">
        <v>4580</v>
      </c>
      <c r="K62" s="19" t="str">
        <f>VLOOKUP(J62,$A$2:$B$21,2,0)</f>
        <v>x2</v>
      </c>
      <c r="L62" s="19" t="s">
        <v>10050</v>
      </c>
      <c r="M62" s="19"/>
      <c r="N62" s="19"/>
      <c r="O62" s="19"/>
      <c r="P62" s="19"/>
      <c r="Q62" s="19"/>
      <c r="R62" s="19"/>
      <c r="S62" s="34">
        <f>VLOOKUP(J62,A:G,5,FALSE)</f>
        <v>41827</v>
      </c>
      <c r="T62" s="34" t="str">
        <f>IF(VLOOKUP(J62,A:G,6,FALSE)=0,"",VLOOKUP(J62,A:G,6,FALSE))</f>
        <v/>
      </c>
      <c r="U62" s="34" t="str">
        <f>IF(VLOOKUP(J62,A:G,7,FALSE)=0,"",VLOOKUP(J62,A:G,7,FALSE))</f>
        <v/>
      </c>
      <c r="V62" s="19"/>
      <c r="W62" s="19"/>
      <c r="X62" s="19"/>
      <c r="Y62" s="19"/>
      <c r="Z62" s="19"/>
      <c r="AA62" s="19"/>
      <c r="AB62" s="19"/>
      <c r="AC62" s="19"/>
    </row>
    <row r="63" spans="1:29" s="5" customFormat="1">
      <c r="A63" s="19" t="s">
        <v>11233</v>
      </c>
      <c r="B63" s="19" t="s">
        <v>265</v>
      </c>
      <c r="C63" s="19"/>
      <c r="D63" s="19" t="s">
        <v>2299</v>
      </c>
      <c r="E63" s="34">
        <v>42277</v>
      </c>
      <c r="F63" s="19"/>
      <c r="G63" s="19"/>
      <c r="H63" s="19">
        <f t="shared" si="3"/>
        <v>12</v>
      </c>
      <c r="I63" s="19"/>
      <c r="J63" s="14" t="s">
        <v>6265</v>
      </c>
      <c r="K63" s="19"/>
      <c r="L63" s="19"/>
      <c r="M63" s="19"/>
      <c r="N63" s="19"/>
      <c r="O63" s="19" t="s">
        <v>2299</v>
      </c>
      <c r="P63" s="19"/>
      <c r="Q63" s="19" t="s">
        <v>10645</v>
      </c>
      <c r="R63" s="19" t="s">
        <v>11011</v>
      </c>
      <c r="S63" s="34">
        <v>42277</v>
      </c>
      <c r="T63" s="34"/>
      <c r="U63" s="34"/>
      <c r="V63" s="19"/>
      <c r="W63" s="19"/>
      <c r="X63" s="19"/>
      <c r="Y63" s="19"/>
      <c r="Z63" s="19"/>
      <c r="AA63" s="19"/>
      <c r="AB63" s="19"/>
      <c r="AC63" s="19"/>
    </row>
    <row r="64" spans="1:29" s="5" customFormat="1">
      <c r="A64" s="19" t="s">
        <v>10178</v>
      </c>
      <c r="B64" s="19" t="s">
        <v>266</v>
      </c>
      <c r="C64" s="19"/>
      <c r="D64" s="19" t="s">
        <v>2299</v>
      </c>
      <c r="E64" s="34">
        <v>42277</v>
      </c>
      <c r="F64" s="19"/>
      <c r="G64" s="19"/>
      <c r="H64" s="19">
        <f t="shared" si="3"/>
        <v>1</v>
      </c>
      <c r="I64" s="19"/>
      <c r="J64" s="7" t="s">
        <v>4579</v>
      </c>
      <c r="K64" s="19" t="str">
        <f>VLOOKUP(J64,$A$2:$B$21,2,0)</f>
        <v>x1</v>
      </c>
      <c r="L64" s="19" t="s">
        <v>10051</v>
      </c>
      <c r="M64" s="19"/>
      <c r="N64" s="19"/>
      <c r="O64" s="19"/>
      <c r="P64" s="19"/>
      <c r="Q64" s="19"/>
      <c r="R64" s="19"/>
      <c r="S64" s="34">
        <f>VLOOKUP(J64,A:G,5,FALSE)</f>
        <v>41827</v>
      </c>
      <c r="T64" s="34" t="str">
        <f>IF(VLOOKUP(J64,A:G,6,FALSE)=0,"",VLOOKUP(J64,A:G,6,FALSE))</f>
        <v/>
      </c>
      <c r="U64" s="34" t="str">
        <f>IF(VLOOKUP(J64,A:G,7,FALSE)=0,"",VLOOKUP(J64,A:G,7,FALSE))</f>
        <v/>
      </c>
      <c r="V64" s="19"/>
      <c r="W64" s="19"/>
      <c r="X64" s="19"/>
      <c r="Y64" s="19"/>
      <c r="Z64" s="19"/>
      <c r="AA64" s="19"/>
      <c r="AB64" s="19"/>
      <c r="AC64" s="19"/>
    </row>
    <row r="65" spans="1:29" s="5" customFormat="1">
      <c r="A65" s="19" t="s">
        <v>10179</v>
      </c>
      <c r="B65" s="19" t="s">
        <v>267</v>
      </c>
      <c r="C65" s="19"/>
      <c r="D65" s="19" t="s">
        <v>2299</v>
      </c>
      <c r="E65" s="34">
        <v>42277</v>
      </c>
      <c r="F65" s="19"/>
      <c r="G65" s="19"/>
      <c r="H65" s="19">
        <f t="shared" si="3"/>
        <v>1</v>
      </c>
      <c r="I65" s="19"/>
      <c r="J65" s="7" t="s">
        <v>11233</v>
      </c>
      <c r="K65" s="19" t="str">
        <f>VLOOKUP(J65,$A$2:$B$221,2,0)</f>
        <v>x63</v>
      </c>
      <c r="L65" s="19" t="s">
        <v>10049</v>
      </c>
      <c r="M65" s="19"/>
      <c r="N65" s="19"/>
      <c r="O65" s="19"/>
      <c r="P65" s="19"/>
      <c r="Q65" s="19"/>
      <c r="R65" s="19"/>
      <c r="S65" s="34">
        <f>VLOOKUP(J65,A:G,5,FALSE)</f>
        <v>42277</v>
      </c>
      <c r="T65" s="34" t="str">
        <f>IF(VLOOKUP(J65,A:G,6,FALSE)=0,"",VLOOKUP(J65,A:G,6,FALSE))</f>
        <v/>
      </c>
      <c r="U65" s="34" t="str">
        <f>IF(VLOOKUP(J65,A:G,7,FALSE)=0,"",VLOOKUP(J65,A:G,7,FALSE))</f>
        <v/>
      </c>
      <c r="V65" s="19"/>
      <c r="W65" s="19"/>
      <c r="X65" s="19"/>
      <c r="Y65" s="19"/>
      <c r="Z65" s="19"/>
      <c r="AA65" s="19"/>
      <c r="AB65" s="19"/>
      <c r="AC65" s="19"/>
    </row>
    <row r="66" spans="1:29" s="5" customFormat="1">
      <c r="A66" s="19" t="s">
        <v>10933</v>
      </c>
      <c r="B66" s="19" t="s">
        <v>268</v>
      </c>
      <c r="C66" s="19"/>
      <c r="D66" s="19" t="s">
        <v>2299</v>
      </c>
      <c r="E66" s="34">
        <v>42277</v>
      </c>
      <c r="F66" s="19"/>
      <c r="G66" s="19"/>
      <c r="H66" s="19">
        <f t="shared" ref="H66:H71" si="5">COUNTIF(J:J,A66)</f>
        <v>1</v>
      </c>
      <c r="I66" s="19"/>
      <c r="J66" s="7" t="s">
        <v>6266</v>
      </c>
      <c r="K66" s="19" t="str">
        <f>VLOOKUP(J66,$A$2:$B$21,2,0)</f>
        <v>x17</v>
      </c>
      <c r="L66" s="19" t="s">
        <v>10164</v>
      </c>
      <c r="M66" s="19"/>
      <c r="N66" s="19"/>
      <c r="O66" s="19"/>
      <c r="P66" s="19"/>
      <c r="Q66" s="19"/>
      <c r="R66" s="19"/>
      <c r="S66" s="34">
        <f>VLOOKUP(J66,A:G,5,FALSE)</f>
        <v>42277</v>
      </c>
      <c r="T66" s="34" t="str">
        <f>IF(VLOOKUP(J66,A:G,6,FALSE)=0,"",VLOOKUP(J66,A:G,6,FALSE))</f>
        <v/>
      </c>
      <c r="U66" s="34" t="str">
        <f>IF(VLOOKUP(J66,A:G,7,FALSE)=0,"",VLOOKUP(J66,A:G,7,FALSE))</f>
        <v/>
      </c>
      <c r="V66" s="19"/>
      <c r="W66" s="19"/>
      <c r="X66" s="19"/>
      <c r="Y66" s="19"/>
      <c r="Z66" s="19"/>
      <c r="AA66" s="19"/>
      <c r="AB66" s="19"/>
      <c r="AC66" s="19"/>
    </row>
    <row r="67" spans="1:29" s="5" customFormat="1">
      <c r="A67" s="5" t="s">
        <v>11273</v>
      </c>
      <c r="B67" s="19" t="s">
        <v>269</v>
      </c>
      <c r="C67" s="19"/>
      <c r="D67" s="19" t="s">
        <v>2299</v>
      </c>
      <c r="E67" s="34">
        <v>42277</v>
      </c>
      <c r="F67" s="19"/>
      <c r="G67" s="19"/>
      <c r="H67" s="19">
        <f t="shared" si="5"/>
        <v>14</v>
      </c>
      <c r="I67" s="19"/>
      <c r="J67" s="7" t="s">
        <v>4580</v>
      </c>
      <c r="K67" s="19" t="str">
        <f>VLOOKUP(J67,$A$2:$B$21,2,0)</f>
        <v>x2</v>
      </c>
      <c r="L67" s="19" t="s">
        <v>10050</v>
      </c>
      <c r="M67" s="19"/>
      <c r="N67" s="19"/>
      <c r="O67" s="19"/>
      <c r="P67" s="19"/>
      <c r="Q67" s="19"/>
      <c r="R67" s="19"/>
      <c r="S67" s="34">
        <f>VLOOKUP(J67,A:G,5,FALSE)</f>
        <v>41827</v>
      </c>
      <c r="T67" s="34" t="str">
        <f>IF(VLOOKUP(J67,A:G,6,FALSE)=0,"",VLOOKUP(J67,A:G,6,FALSE))</f>
        <v/>
      </c>
      <c r="U67" s="34" t="str">
        <f>IF(VLOOKUP(J67,A:G,7,FALSE)=0,"",VLOOKUP(J67,A:G,7,FALSE))</f>
        <v/>
      </c>
      <c r="V67" s="19"/>
      <c r="W67" s="19"/>
      <c r="X67" s="19"/>
      <c r="Y67" s="19"/>
      <c r="Z67" s="19"/>
      <c r="AA67" s="19"/>
      <c r="AB67" s="19"/>
      <c r="AC67" s="19"/>
    </row>
    <row r="68" spans="1:29" s="5" customFormat="1">
      <c r="A68" s="5" t="s">
        <v>11524</v>
      </c>
      <c r="B68" s="19" t="s">
        <v>270</v>
      </c>
      <c r="C68" s="19"/>
      <c r="D68" s="19" t="s">
        <v>2299</v>
      </c>
      <c r="E68" s="34">
        <v>42566</v>
      </c>
      <c r="F68" s="19"/>
      <c r="G68" s="19"/>
      <c r="H68" s="19">
        <f t="shared" si="5"/>
        <v>1</v>
      </c>
      <c r="I68" s="19"/>
      <c r="J68" s="6" t="s">
        <v>6280</v>
      </c>
      <c r="K68" s="19"/>
      <c r="L68" s="19"/>
      <c r="M68" s="19"/>
      <c r="N68" s="19"/>
      <c r="O68" s="19" t="s">
        <v>2299</v>
      </c>
      <c r="P68" s="19"/>
      <c r="Q68" s="19" t="s">
        <v>10645</v>
      </c>
      <c r="R68" s="19" t="s">
        <v>11011</v>
      </c>
      <c r="S68" s="34">
        <v>42277</v>
      </c>
      <c r="T68" s="34"/>
      <c r="U68" s="34"/>
      <c r="V68" s="19"/>
      <c r="W68" s="19"/>
      <c r="X68" s="19"/>
      <c r="Y68" s="19"/>
      <c r="Z68" s="19"/>
      <c r="AA68" s="19"/>
      <c r="AB68" s="19"/>
      <c r="AC68" s="19"/>
    </row>
    <row r="69" spans="1:29" s="5" customFormat="1">
      <c r="A69" s="19" t="s">
        <v>11838</v>
      </c>
      <c r="B69" s="19" t="s">
        <v>271</v>
      </c>
      <c r="C69" s="19"/>
      <c r="D69" s="19" t="s">
        <v>2299</v>
      </c>
      <c r="E69" s="34">
        <v>42566</v>
      </c>
      <c r="F69" s="19"/>
      <c r="G69" s="19"/>
      <c r="H69" s="19">
        <f t="shared" si="5"/>
        <v>0</v>
      </c>
      <c r="I69" s="19"/>
      <c r="J69" s="7" t="s">
        <v>4579</v>
      </c>
      <c r="K69" s="19" t="str">
        <f>VLOOKUP(J69,$A$2:$B$93,2,0)</f>
        <v>x1</v>
      </c>
      <c r="L69" s="19" t="s">
        <v>10051</v>
      </c>
      <c r="M69" s="19"/>
      <c r="N69" s="19"/>
      <c r="O69" s="19"/>
      <c r="P69" s="19"/>
      <c r="Q69" s="19"/>
      <c r="R69" s="19"/>
      <c r="S69" s="34">
        <f>VLOOKUP(J69,A:G,5,FALSE)</f>
        <v>41827</v>
      </c>
      <c r="T69" s="34" t="str">
        <f>IF(VLOOKUP(J69,A:G,6,FALSE)=0,"",VLOOKUP(J69,A:G,6,FALSE))</f>
        <v/>
      </c>
      <c r="U69" s="34" t="str">
        <f>IF(VLOOKUP(J69,A:G,7,FALSE)=0,"",VLOOKUP(J69,A:G,7,FALSE))</f>
        <v/>
      </c>
      <c r="V69" s="19"/>
      <c r="W69" s="19"/>
      <c r="X69" s="19"/>
      <c r="Y69" s="19"/>
      <c r="Z69" s="19"/>
      <c r="AA69" s="19"/>
      <c r="AB69" s="19"/>
      <c r="AC69" s="19"/>
    </row>
    <row r="70" spans="1:29" s="5" customFormat="1">
      <c r="A70" s="19" t="s">
        <v>12017</v>
      </c>
      <c r="B70" s="19" t="s">
        <v>272</v>
      </c>
      <c r="C70" s="19"/>
      <c r="D70" s="19" t="s">
        <v>2299</v>
      </c>
      <c r="E70" s="34">
        <v>42931</v>
      </c>
      <c r="F70" s="19"/>
      <c r="G70" s="19"/>
      <c r="H70" s="19">
        <f t="shared" si="5"/>
        <v>4</v>
      </c>
      <c r="I70" s="19"/>
      <c r="J70" s="7" t="s">
        <v>6254</v>
      </c>
      <c r="K70" s="19" t="str">
        <f>VLOOKUP(J70,$A$2:$B$93,2,0)</f>
        <v>x15</v>
      </c>
      <c r="L70" s="19" t="s">
        <v>10303</v>
      </c>
      <c r="M70" s="19"/>
      <c r="N70" s="19"/>
      <c r="O70" s="19"/>
      <c r="P70" s="19"/>
      <c r="Q70" s="19"/>
      <c r="R70" s="19"/>
      <c r="S70" s="34">
        <f>VLOOKUP(J70,A:G,5,FALSE)</f>
        <v>42277</v>
      </c>
      <c r="T70" s="34" t="str">
        <f>IF(VLOOKUP(J70,A:G,6,FALSE)=0,"",VLOOKUP(J70,A:G,6,FALSE))</f>
        <v/>
      </c>
      <c r="U70" s="34" t="str">
        <f>IF(VLOOKUP(J70,A:G,7,FALSE)=0,"",VLOOKUP(J70,A:G,7,FALSE))</f>
        <v/>
      </c>
      <c r="V70" s="19"/>
      <c r="W70" s="19"/>
      <c r="X70" s="19"/>
      <c r="Y70" s="19"/>
      <c r="Z70" s="19"/>
      <c r="AA70" s="19"/>
      <c r="AB70" s="19"/>
      <c r="AC70" s="19"/>
    </row>
    <row r="71" spans="1:29" s="5" customFormat="1">
      <c r="A71" s="19" t="s">
        <v>12059</v>
      </c>
      <c r="B71" s="19" t="s">
        <v>273</v>
      </c>
      <c r="C71" s="19"/>
      <c r="D71" s="19" t="s">
        <v>2299</v>
      </c>
      <c r="E71" s="34">
        <v>42931</v>
      </c>
      <c r="F71" s="19"/>
      <c r="G71" s="19"/>
      <c r="H71" s="19">
        <f t="shared" si="5"/>
        <v>6</v>
      </c>
      <c r="I71" s="19"/>
      <c r="J71" s="7" t="s">
        <v>6266</v>
      </c>
      <c r="K71" s="19" t="str">
        <f>VLOOKUP(J71,$A$2:$B$21,2,0)</f>
        <v>x17</v>
      </c>
      <c r="L71" s="19" t="s">
        <v>10164</v>
      </c>
      <c r="M71" s="19"/>
      <c r="N71" s="19"/>
      <c r="O71" s="19"/>
      <c r="P71" s="19"/>
      <c r="Q71" s="19"/>
      <c r="R71" s="19"/>
      <c r="S71" s="34">
        <f>VLOOKUP(J71,A:G,5,FALSE)</f>
        <v>42277</v>
      </c>
      <c r="T71" s="34" t="str">
        <f>IF(VLOOKUP(J71,A:G,6,FALSE)=0,"",VLOOKUP(J71,A:G,6,FALSE))</f>
        <v/>
      </c>
      <c r="U71" s="34" t="str">
        <f>IF(VLOOKUP(J71,A:G,7,FALSE)=0,"",VLOOKUP(J71,A:G,7,FALSE))</f>
        <v/>
      </c>
      <c r="V71" s="19"/>
      <c r="W71" s="19"/>
      <c r="X71" s="19"/>
      <c r="Y71" s="19"/>
      <c r="Z71" s="19"/>
      <c r="AA71" s="19"/>
      <c r="AB71" s="19"/>
      <c r="AC71" s="19"/>
    </row>
    <row r="72" spans="1:29" s="5" customFormat="1">
      <c r="A72" s="19" t="s">
        <v>12297</v>
      </c>
      <c r="B72" s="19" t="s">
        <v>274</v>
      </c>
      <c r="C72" s="19"/>
      <c r="D72" s="19" t="s">
        <v>2299</v>
      </c>
      <c r="E72" s="34">
        <v>43296</v>
      </c>
      <c r="F72" s="19"/>
      <c r="G72" s="19"/>
      <c r="H72" s="19">
        <f t="shared" ref="H72" si="6">COUNTIF(J:J,A72)</f>
        <v>1</v>
      </c>
      <c r="I72" s="19"/>
      <c r="J72" s="7" t="s">
        <v>4580</v>
      </c>
      <c r="K72" s="19" t="str">
        <f>VLOOKUP(J72,$A$2:$B$21,2,0)</f>
        <v>x2</v>
      </c>
      <c r="L72" s="19" t="s">
        <v>10050</v>
      </c>
      <c r="M72" s="19"/>
      <c r="N72" s="19"/>
      <c r="O72" s="19"/>
      <c r="P72" s="19"/>
      <c r="Q72" s="19"/>
      <c r="R72" s="19"/>
      <c r="S72" s="34">
        <f>VLOOKUP(J72,A:G,5,FALSE)</f>
        <v>41827</v>
      </c>
      <c r="T72" s="34" t="str">
        <f>IF(VLOOKUP(J72,A:G,6,FALSE)=0,"",VLOOKUP(J72,A:G,6,FALSE))</f>
        <v/>
      </c>
      <c r="U72" s="34" t="str">
        <f>IF(VLOOKUP(J72,A:G,7,FALSE)=0,"",VLOOKUP(J72,A:G,7,FALSE))</f>
        <v/>
      </c>
      <c r="V72" s="19"/>
      <c r="W72" s="19"/>
      <c r="X72" s="19"/>
      <c r="Y72" s="19"/>
      <c r="Z72" s="19"/>
      <c r="AA72" s="19"/>
      <c r="AB72" s="19"/>
      <c r="AC72" s="19"/>
    </row>
    <row r="73" spans="1:29" s="5" customFormat="1">
      <c r="A73" s="19" t="s">
        <v>12298</v>
      </c>
      <c r="B73" s="19" t="s">
        <v>275</v>
      </c>
      <c r="C73" s="19"/>
      <c r="D73" s="19" t="s">
        <v>2299</v>
      </c>
      <c r="E73" s="34">
        <v>43296</v>
      </c>
      <c r="F73" s="19"/>
      <c r="G73" s="19"/>
      <c r="H73" s="19">
        <f t="shared" ref="H73:H93" si="7">COUNTIF(J:J,A73)</f>
        <v>1</v>
      </c>
      <c r="I73" s="19"/>
      <c r="J73" s="6" t="s">
        <v>12263</v>
      </c>
      <c r="K73" s="19"/>
      <c r="L73" s="19"/>
      <c r="M73" s="19"/>
      <c r="N73" s="19"/>
      <c r="O73" s="19" t="s">
        <v>2299</v>
      </c>
      <c r="P73" s="19"/>
      <c r="Q73" s="19" t="s">
        <v>10645</v>
      </c>
      <c r="R73" s="19" t="s">
        <v>11010</v>
      </c>
      <c r="S73" s="34">
        <v>42277</v>
      </c>
      <c r="T73" s="34"/>
      <c r="U73" s="34">
        <v>42931</v>
      </c>
      <c r="V73" s="19"/>
      <c r="W73" s="19"/>
      <c r="X73" s="19"/>
      <c r="Y73" s="19"/>
      <c r="Z73" s="19"/>
      <c r="AA73" s="19"/>
      <c r="AB73" s="19"/>
      <c r="AC73" s="19"/>
    </row>
    <row r="74" spans="1:29" s="5" customFormat="1">
      <c r="A74" s="19" t="s">
        <v>12299</v>
      </c>
      <c r="B74" s="19" t="s">
        <v>276</v>
      </c>
      <c r="C74" s="19"/>
      <c r="D74" s="19" t="s">
        <v>2299</v>
      </c>
      <c r="E74" s="34">
        <v>43296</v>
      </c>
      <c r="F74" s="19"/>
      <c r="G74" s="19"/>
      <c r="H74" s="19">
        <f t="shared" si="7"/>
        <v>1</v>
      </c>
      <c r="I74" s="19"/>
      <c r="J74" s="7" t="s">
        <v>4579</v>
      </c>
      <c r="K74" s="19" t="str">
        <f>VLOOKUP(J74,$A$2:$B$93,2,0)</f>
        <v>x1</v>
      </c>
      <c r="L74" s="19" t="s">
        <v>10051</v>
      </c>
      <c r="M74" s="19"/>
      <c r="N74" s="19"/>
      <c r="O74" s="19"/>
      <c r="P74" s="19"/>
      <c r="Q74" s="19"/>
      <c r="R74" s="19"/>
      <c r="S74" s="34">
        <f>VLOOKUP(J74,A:G,5,FALSE)</f>
        <v>41827</v>
      </c>
      <c r="T74" s="34" t="str">
        <f>IF(VLOOKUP(J74,A:G,6,FALSE)=0,"",VLOOKUP(J74,A:G,6,FALSE))</f>
        <v/>
      </c>
      <c r="U74" s="34" t="str">
        <f>IF(VLOOKUP(J74,A:G,7,FALSE)=0,"",VLOOKUP(J74,A:G,7,FALSE))</f>
        <v/>
      </c>
      <c r="V74" s="19"/>
      <c r="W74" s="19"/>
      <c r="X74" s="19"/>
      <c r="Y74" s="19"/>
      <c r="Z74" s="19"/>
      <c r="AA74" s="19"/>
      <c r="AB74" s="19"/>
      <c r="AC74" s="19"/>
    </row>
    <row r="75" spans="1:29" s="5" customFormat="1">
      <c r="A75" s="19" t="s">
        <v>12300</v>
      </c>
      <c r="B75" s="19" t="s">
        <v>277</v>
      </c>
      <c r="C75" s="19"/>
      <c r="D75" s="19" t="s">
        <v>2299</v>
      </c>
      <c r="E75" s="34">
        <v>43296</v>
      </c>
      <c r="F75" s="19"/>
      <c r="G75" s="19"/>
      <c r="H75" s="19">
        <f t="shared" si="7"/>
        <v>1</v>
      </c>
      <c r="I75" s="19"/>
      <c r="J75" s="7" t="s">
        <v>9927</v>
      </c>
      <c r="K75" s="19" t="str">
        <f>VLOOKUP(J75,$A$2:$B$93,2,0)</f>
        <v>x19</v>
      </c>
      <c r="L75" s="19" t="s">
        <v>10304</v>
      </c>
      <c r="M75" s="19"/>
      <c r="N75" s="19"/>
      <c r="O75" s="19"/>
      <c r="P75" s="19"/>
      <c r="Q75" s="19"/>
      <c r="R75" s="19"/>
      <c r="S75" s="34">
        <f>VLOOKUP(J75,A:G,5,FALSE)</f>
        <v>42277</v>
      </c>
      <c r="T75" s="34" t="str">
        <f>IF(VLOOKUP(J75,A:G,6,FALSE)=0,"",VLOOKUP(J75,A:G,6,FALSE))</f>
        <v/>
      </c>
      <c r="U75" s="34" t="str">
        <f>IF(VLOOKUP(J75,A:G,7,FALSE)=0,"",VLOOKUP(J75,A:G,7,FALSE))</f>
        <v/>
      </c>
      <c r="V75" s="19"/>
      <c r="W75" s="19"/>
      <c r="X75" s="19"/>
      <c r="Y75" s="19"/>
      <c r="Z75" s="19"/>
      <c r="AA75" s="19"/>
      <c r="AB75" s="19"/>
      <c r="AC75" s="19"/>
    </row>
    <row r="76" spans="1:29" s="5" customFormat="1">
      <c r="A76" s="19" t="s">
        <v>12301</v>
      </c>
      <c r="B76" s="19" t="s">
        <v>278</v>
      </c>
      <c r="C76" s="19"/>
      <c r="D76" s="19" t="s">
        <v>2299</v>
      </c>
      <c r="E76" s="34">
        <v>43296</v>
      </c>
      <c r="F76" s="19"/>
      <c r="G76" s="19"/>
      <c r="H76" s="19">
        <f t="shared" si="7"/>
        <v>1</v>
      </c>
      <c r="I76" s="19"/>
      <c r="J76" s="7" t="s">
        <v>4580</v>
      </c>
      <c r="K76" s="19" t="str">
        <f>VLOOKUP(J76,$A$2:$B$21,2,0)</f>
        <v>x2</v>
      </c>
      <c r="L76" s="19" t="s">
        <v>10050</v>
      </c>
      <c r="M76" s="19"/>
      <c r="N76" s="19"/>
      <c r="O76" s="19"/>
      <c r="P76" s="19"/>
      <c r="Q76" s="19"/>
      <c r="R76" s="19"/>
      <c r="S76" s="34">
        <f>VLOOKUP(J76,A:G,5,FALSE)</f>
        <v>41827</v>
      </c>
      <c r="T76" s="34" t="str">
        <f>IF(VLOOKUP(J76,A:G,6,FALSE)=0,"",VLOOKUP(J76,A:G,6,FALSE))</f>
        <v/>
      </c>
      <c r="U76" s="34" t="str">
        <f>IF(VLOOKUP(J76,A:G,7,FALSE)=0,"",VLOOKUP(J76,A:G,7,FALSE))</f>
        <v/>
      </c>
      <c r="V76" s="19"/>
      <c r="W76" s="19"/>
      <c r="X76" s="19"/>
      <c r="Y76" s="19"/>
      <c r="Z76" s="19"/>
      <c r="AA76" s="19"/>
      <c r="AB76" s="19"/>
      <c r="AC76" s="19"/>
    </row>
    <row r="77" spans="1:29" s="5" customFormat="1">
      <c r="A77" s="19" t="s">
        <v>12302</v>
      </c>
      <c r="B77" s="19" t="s">
        <v>279</v>
      </c>
      <c r="C77" s="19"/>
      <c r="D77" s="19" t="s">
        <v>2299</v>
      </c>
      <c r="E77" s="34">
        <v>43296</v>
      </c>
      <c r="F77" s="19"/>
      <c r="G77" s="19"/>
      <c r="H77" s="19">
        <f t="shared" si="7"/>
        <v>1</v>
      </c>
      <c r="I77" s="19"/>
      <c r="J77" s="6" t="s">
        <v>6285</v>
      </c>
      <c r="K77" s="19"/>
      <c r="L77" s="19"/>
      <c r="M77" s="19"/>
      <c r="N77" s="19"/>
      <c r="O77" s="19" t="s">
        <v>2299</v>
      </c>
      <c r="P77" s="19"/>
      <c r="Q77" s="19" t="s">
        <v>10645</v>
      </c>
      <c r="R77" s="19" t="s">
        <v>11011</v>
      </c>
      <c r="S77" s="34">
        <v>42277</v>
      </c>
      <c r="T77" s="34"/>
      <c r="U77" s="34"/>
      <c r="V77" s="19"/>
      <c r="W77" s="19"/>
      <c r="X77" s="19"/>
      <c r="Y77" s="19"/>
      <c r="Z77" s="19"/>
      <c r="AA77" s="19"/>
      <c r="AB77" s="19"/>
      <c r="AC77" s="19"/>
    </row>
    <row r="78" spans="1:29" s="5" customFormat="1">
      <c r="A78" s="19" t="s">
        <v>12303</v>
      </c>
      <c r="B78" s="19" t="s">
        <v>280</v>
      </c>
      <c r="C78" s="19"/>
      <c r="D78" s="19" t="s">
        <v>2299</v>
      </c>
      <c r="E78" s="34">
        <v>43296</v>
      </c>
      <c r="F78" s="19"/>
      <c r="G78" s="19"/>
      <c r="H78" s="19">
        <f t="shared" si="7"/>
        <v>1</v>
      </c>
      <c r="I78" s="19"/>
      <c r="J78" s="7" t="s">
        <v>4579</v>
      </c>
      <c r="K78" s="19" t="str">
        <f>VLOOKUP(J78,$A$2:$B$93,2,0)</f>
        <v>x1</v>
      </c>
      <c r="L78" s="19" t="s">
        <v>10051</v>
      </c>
      <c r="M78" s="19"/>
      <c r="N78" s="19"/>
      <c r="O78" s="19"/>
      <c r="P78" s="19"/>
      <c r="Q78" s="19"/>
      <c r="R78" s="19"/>
      <c r="S78" s="34">
        <f>VLOOKUP(J78,A:G,5,FALSE)</f>
        <v>41827</v>
      </c>
      <c r="T78" s="34" t="str">
        <f>IF(VLOOKUP(J78,A:G,6,FALSE)=0,"",VLOOKUP(J78,A:G,6,FALSE))</f>
        <v/>
      </c>
      <c r="U78" s="34" t="str">
        <f>IF(VLOOKUP(J78,A:G,7,FALSE)=0,"",VLOOKUP(J78,A:G,7,FALSE))</f>
        <v/>
      </c>
      <c r="V78" s="19"/>
      <c r="W78" s="19"/>
      <c r="X78" s="19"/>
      <c r="Y78" s="19"/>
      <c r="Z78" s="19"/>
      <c r="AA78" s="19"/>
      <c r="AB78" s="19"/>
      <c r="AC78" s="19"/>
    </row>
    <row r="79" spans="1:29" s="5" customFormat="1">
      <c r="A79" s="99" t="s">
        <v>12767</v>
      </c>
      <c r="B79" s="99" t="s">
        <v>12732</v>
      </c>
      <c r="C79" s="99"/>
      <c r="D79" s="99" t="s">
        <v>2299</v>
      </c>
      <c r="E79" s="101">
        <v>43405</v>
      </c>
      <c r="F79" s="19"/>
      <c r="G79" s="19"/>
      <c r="H79" s="19">
        <f t="shared" si="7"/>
        <v>8</v>
      </c>
      <c r="I79" s="19"/>
      <c r="J79" s="7" t="s">
        <v>9927</v>
      </c>
      <c r="K79" s="19" t="str">
        <f>VLOOKUP(J79,$A$2:$B$93,2,0)</f>
        <v>x19</v>
      </c>
      <c r="L79" s="19" t="s">
        <v>10305</v>
      </c>
      <c r="M79" s="19"/>
      <c r="N79" s="19"/>
      <c r="O79" s="19"/>
      <c r="P79" s="19"/>
      <c r="Q79" s="19"/>
      <c r="R79" s="19"/>
      <c r="S79" s="34">
        <f>VLOOKUP(J79,A:G,5,FALSE)</f>
        <v>42277</v>
      </c>
      <c r="T79" s="34" t="str">
        <f>IF(VLOOKUP(J79,A:G,6,FALSE)=0,"",VLOOKUP(J79,A:G,6,FALSE))</f>
        <v/>
      </c>
      <c r="U79" s="34" t="str">
        <f>IF(VLOOKUP(J79,A:G,7,FALSE)=0,"",VLOOKUP(J79,A:G,7,FALSE))</f>
        <v/>
      </c>
      <c r="V79" s="19"/>
      <c r="W79" s="19"/>
      <c r="X79" s="19"/>
      <c r="Y79" s="19"/>
      <c r="Z79" s="19"/>
      <c r="AA79" s="19"/>
      <c r="AB79" s="19"/>
      <c r="AC79" s="19"/>
    </row>
    <row r="80" spans="1:29" s="5" customFormat="1">
      <c r="A80" s="99" t="s">
        <v>12768</v>
      </c>
      <c r="B80" s="99" t="s">
        <v>12734</v>
      </c>
      <c r="C80" s="99"/>
      <c r="D80" s="99" t="s">
        <v>2299</v>
      </c>
      <c r="E80" s="101">
        <v>43405</v>
      </c>
      <c r="F80" s="19"/>
      <c r="G80" s="19"/>
      <c r="H80" s="19">
        <f t="shared" si="7"/>
        <v>3</v>
      </c>
      <c r="I80" s="19"/>
      <c r="J80" s="7" t="s">
        <v>6266</v>
      </c>
      <c r="K80" s="19" t="str">
        <f>VLOOKUP(J80,$A$2:$B$21,2,0)</f>
        <v>x17</v>
      </c>
      <c r="L80" s="19" t="s">
        <v>10164</v>
      </c>
      <c r="M80" s="19"/>
      <c r="N80" s="19"/>
      <c r="O80" s="19"/>
      <c r="P80" s="19"/>
      <c r="Q80" s="19"/>
      <c r="R80" s="19"/>
      <c r="S80" s="34">
        <f>VLOOKUP(J80,A:G,5,FALSE)</f>
        <v>42277</v>
      </c>
      <c r="T80" s="34" t="str">
        <f>IF(VLOOKUP(J80,A:G,6,FALSE)=0,"",VLOOKUP(J80,A:G,6,FALSE))</f>
        <v/>
      </c>
      <c r="U80" s="34" t="str">
        <f>IF(VLOOKUP(J80,A:G,7,FALSE)=0,"",VLOOKUP(J80,A:G,7,FALSE))</f>
        <v/>
      </c>
      <c r="V80" s="19"/>
      <c r="W80" s="19"/>
      <c r="X80" s="19"/>
      <c r="Y80" s="19"/>
      <c r="Z80" s="19"/>
      <c r="AA80" s="19"/>
      <c r="AB80" s="19"/>
      <c r="AC80" s="19"/>
    </row>
    <row r="81" spans="1:29" s="5" customFormat="1">
      <c r="A81" s="99" t="s">
        <v>12769</v>
      </c>
      <c r="B81" s="99" t="s">
        <v>12736</v>
      </c>
      <c r="C81" s="99"/>
      <c r="D81" s="99" t="s">
        <v>2299</v>
      </c>
      <c r="E81" s="101">
        <v>43405</v>
      </c>
      <c r="F81" s="19"/>
      <c r="G81" s="19"/>
      <c r="H81" s="19">
        <f t="shared" si="7"/>
        <v>4</v>
      </c>
      <c r="I81" s="19"/>
      <c r="J81" s="7" t="s">
        <v>4580</v>
      </c>
      <c r="K81" s="19" t="str">
        <f>VLOOKUP(J81,$A$2:$B$21,2,0)</f>
        <v>x2</v>
      </c>
      <c r="L81" s="19" t="s">
        <v>10050</v>
      </c>
      <c r="M81" s="19"/>
      <c r="N81" s="19"/>
      <c r="O81" s="19"/>
      <c r="P81" s="19"/>
      <c r="Q81" s="19"/>
      <c r="R81" s="19"/>
      <c r="S81" s="34">
        <f>VLOOKUP(J81,A:G,5,FALSE)</f>
        <v>41827</v>
      </c>
      <c r="T81" s="34" t="str">
        <f>IF(VLOOKUP(J81,A:G,6,FALSE)=0,"",VLOOKUP(J81,A:G,6,FALSE))</f>
        <v/>
      </c>
      <c r="U81" s="34" t="str">
        <f>IF(VLOOKUP(J81,A:G,7,FALSE)=0,"",VLOOKUP(J81,A:G,7,FALSE))</f>
        <v/>
      </c>
      <c r="V81" s="19"/>
      <c r="W81" s="19"/>
      <c r="X81" s="19"/>
      <c r="Y81" s="19"/>
      <c r="Z81" s="19"/>
      <c r="AA81" s="19"/>
      <c r="AB81" s="19"/>
      <c r="AC81" s="19"/>
    </row>
    <row r="82" spans="1:29" s="5" customFormat="1">
      <c r="A82" s="99" t="s">
        <v>12770</v>
      </c>
      <c r="B82" s="99" t="s">
        <v>12738</v>
      </c>
      <c r="C82" s="99"/>
      <c r="D82" s="99" t="s">
        <v>2299</v>
      </c>
      <c r="E82" s="101">
        <v>43405</v>
      </c>
      <c r="F82" s="19"/>
      <c r="G82" s="19"/>
      <c r="H82" s="19">
        <f t="shared" si="7"/>
        <v>1</v>
      </c>
      <c r="I82" s="19"/>
      <c r="J82" s="6" t="s">
        <v>6287</v>
      </c>
      <c r="K82" s="19"/>
      <c r="L82" s="19"/>
      <c r="M82" s="19"/>
      <c r="N82" s="19"/>
      <c r="O82" s="19" t="s">
        <v>2299</v>
      </c>
      <c r="P82" s="19"/>
      <c r="Q82" s="19" t="s">
        <v>10645</v>
      </c>
      <c r="R82" s="19" t="s">
        <v>11012</v>
      </c>
      <c r="S82" s="34">
        <v>42277</v>
      </c>
      <c r="T82" s="34"/>
      <c r="U82" s="34"/>
      <c r="V82" s="19"/>
      <c r="W82" s="19"/>
      <c r="X82" s="19"/>
      <c r="Y82" s="19"/>
      <c r="Z82" s="19"/>
      <c r="AA82" s="19"/>
      <c r="AB82" s="19"/>
      <c r="AC82" s="19"/>
    </row>
    <row r="83" spans="1:29" s="5" customFormat="1">
      <c r="A83" s="99" t="s">
        <v>12771</v>
      </c>
      <c r="B83" s="99" t="s">
        <v>12740</v>
      </c>
      <c r="C83" s="99"/>
      <c r="D83" s="99" t="s">
        <v>2299</v>
      </c>
      <c r="E83" s="101">
        <v>43405</v>
      </c>
      <c r="F83" s="19"/>
      <c r="G83" s="19"/>
      <c r="H83" s="19">
        <f t="shared" si="7"/>
        <v>3</v>
      </c>
      <c r="I83" s="19"/>
      <c r="J83" s="7" t="s">
        <v>4579</v>
      </c>
      <c r="K83" s="19" t="str">
        <f>VLOOKUP(J83,$A$2:$B$93,2,0)</f>
        <v>x1</v>
      </c>
      <c r="L83" s="19" t="s">
        <v>10051</v>
      </c>
      <c r="M83" s="19"/>
      <c r="N83" s="19"/>
      <c r="O83" s="19"/>
      <c r="P83" s="19"/>
      <c r="Q83" s="19"/>
      <c r="R83" s="19"/>
      <c r="S83" s="34">
        <f>VLOOKUP(J83,A:G,5,FALSE)</f>
        <v>41827</v>
      </c>
      <c r="T83" s="34" t="str">
        <f>IF(VLOOKUP(J83,A:G,6,FALSE)=0,"",VLOOKUP(J83,A:G,6,FALSE))</f>
        <v/>
      </c>
      <c r="U83" s="34" t="str">
        <f>IF(VLOOKUP(J83,A:G,7,FALSE)=0,"",VLOOKUP(J83,A:G,7,FALSE))</f>
        <v/>
      </c>
      <c r="V83" s="19"/>
      <c r="W83" s="19"/>
      <c r="X83" s="19"/>
      <c r="Y83" s="19"/>
      <c r="Z83" s="19"/>
      <c r="AA83" s="19"/>
      <c r="AB83" s="19"/>
      <c r="AC83" s="19"/>
    </row>
    <row r="84" spans="1:29" s="5" customFormat="1">
      <c r="A84" s="99" t="s">
        <v>12772</v>
      </c>
      <c r="B84" s="99" t="s">
        <v>12721</v>
      </c>
      <c r="C84" s="99"/>
      <c r="D84" s="99" t="s">
        <v>2299</v>
      </c>
      <c r="E84" s="101">
        <v>43405</v>
      </c>
      <c r="F84" s="19"/>
      <c r="G84" s="19"/>
      <c r="H84" s="19">
        <f t="shared" si="7"/>
        <v>1</v>
      </c>
      <c r="I84" s="19"/>
      <c r="J84" s="7" t="s">
        <v>6284</v>
      </c>
      <c r="K84" s="19" t="str">
        <f>VLOOKUP(J84,$A$2:$B$21,2,0)</f>
        <v>x20</v>
      </c>
      <c r="L84" s="19" t="s">
        <v>10052</v>
      </c>
      <c r="M84" s="19"/>
      <c r="N84" s="19"/>
      <c r="O84" s="19"/>
      <c r="P84" s="19"/>
      <c r="Q84" s="19"/>
      <c r="R84" s="19"/>
      <c r="S84" s="34">
        <f>VLOOKUP(J84,A:G,5,FALSE)</f>
        <v>42277</v>
      </c>
      <c r="T84" s="34" t="str">
        <f>IF(VLOOKUP(J84,A:G,6,FALSE)=0,"",VLOOKUP(J84,A:G,6,FALSE))</f>
        <v/>
      </c>
      <c r="U84" s="34" t="str">
        <f>IF(VLOOKUP(J84,A:G,7,FALSE)=0,"",VLOOKUP(J84,A:G,7,FALSE))</f>
        <v/>
      </c>
      <c r="V84" s="19"/>
      <c r="W84" s="19"/>
      <c r="X84" s="19"/>
      <c r="Y84" s="19"/>
      <c r="Z84" s="19"/>
      <c r="AA84" s="19"/>
      <c r="AB84" s="19"/>
      <c r="AC84" s="19"/>
    </row>
    <row r="85" spans="1:29" s="5" customFormat="1">
      <c r="A85" s="99" t="s">
        <v>12773</v>
      </c>
      <c r="B85" s="99" t="s">
        <v>12774</v>
      </c>
      <c r="C85" s="99"/>
      <c r="D85" s="99" t="s">
        <v>2299</v>
      </c>
      <c r="E85" s="101">
        <v>43405</v>
      </c>
      <c r="F85" s="19"/>
      <c r="G85" s="19"/>
      <c r="H85" s="19">
        <f t="shared" si="7"/>
        <v>2</v>
      </c>
      <c r="I85" s="19"/>
      <c r="J85" s="7" t="s">
        <v>4580</v>
      </c>
      <c r="K85" s="19" t="str">
        <f>VLOOKUP(J85,$A$2:$B$21,2,0)</f>
        <v>x2</v>
      </c>
      <c r="L85" s="19" t="s">
        <v>10050</v>
      </c>
      <c r="M85" s="19"/>
      <c r="N85" s="19"/>
      <c r="O85" s="19"/>
      <c r="P85" s="19"/>
      <c r="Q85" s="19"/>
      <c r="R85" s="19"/>
      <c r="S85" s="34">
        <f>VLOOKUP(J85,A:G,5,FALSE)</f>
        <v>41827</v>
      </c>
      <c r="T85" s="34" t="str">
        <f>IF(VLOOKUP(J85,A:G,6,FALSE)=0,"",VLOOKUP(J85,A:G,6,FALSE))</f>
        <v/>
      </c>
      <c r="U85" s="34" t="str">
        <f>IF(VLOOKUP(J85,A:G,7,FALSE)=0,"",VLOOKUP(J85,A:G,7,FALSE))</f>
        <v/>
      </c>
      <c r="V85" s="19"/>
      <c r="W85" s="19"/>
      <c r="X85" s="19"/>
      <c r="Y85" s="19"/>
      <c r="Z85" s="19"/>
      <c r="AA85" s="19"/>
      <c r="AB85" s="19"/>
      <c r="AC85" s="19"/>
    </row>
    <row r="86" spans="1:29" s="5" customFormat="1">
      <c r="A86" s="99" t="s">
        <v>12775</v>
      </c>
      <c r="B86" s="99" t="s">
        <v>12723</v>
      </c>
      <c r="C86" s="99"/>
      <c r="D86" s="99" t="s">
        <v>2299</v>
      </c>
      <c r="E86" s="101">
        <v>43405</v>
      </c>
      <c r="F86" s="19"/>
      <c r="G86" s="19"/>
      <c r="H86" s="19">
        <f t="shared" si="7"/>
        <v>1</v>
      </c>
      <c r="I86" s="19"/>
      <c r="J86" s="6" t="s">
        <v>6785</v>
      </c>
      <c r="K86" s="19"/>
      <c r="L86" s="19"/>
      <c r="M86" s="19"/>
      <c r="N86" s="19"/>
      <c r="O86" s="19" t="s">
        <v>2299</v>
      </c>
      <c r="P86" s="19"/>
      <c r="Q86" s="19" t="s">
        <v>10645</v>
      </c>
      <c r="R86" s="19" t="s">
        <v>11010</v>
      </c>
      <c r="S86" s="34">
        <v>42277</v>
      </c>
      <c r="T86" s="34"/>
      <c r="U86" s="34"/>
      <c r="V86" s="19"/>
      <c r="W86" s="19"/>
      <c r="X86" s="19"/>
      <c r="Y86" s="19"/>
      <c r="Z86" s="19"/>
      <c r="AA86" s="19"/>
      <c r="AB86" s="19"/>
      <c r="AC86" s="19"/>
    </row>
    <row r="87" spans="1:29" s="5" customFormat="1">
      <c r="A87" s="99" t="s">
        <v>12776</v>
      </c>
      <c r="B87" s="99" t="s">
        <v>12725</v>
      </c>
      <c r="C87" s="99"/>
      <c r="D87" s="99" t="s">
        <v>2299</v>
      </c>
      <c r="E87" s="101">
        <v>43405</v>
      </c>
      <c r="F87" s="19"/>
      <c r="G87" s="19"/>
      <c r="H87" s="19">
        <f t="shared" si="7"/>
        <v>1</v>
      </c>
      <c r="I87" s="19"/>
      <c r="J87" s="7" t="s">
        <v>4579</v>
      </c>
      <c r="K87" s="19" t="str">
        <f>VLOOKUP(J87,$A$2:$B$93,2,0)</f>
        <v>x1</v>
      </c>
      <c r="L87" s="19" t="s">
        <v>10051</v>
      </c>
      <c r="M87" s="19"/>
      <c r="N87" s="19"/>
      <c r="O87" s="19"/>
      <c r="P87" s="19"/>
      <c r="Q87" s="19"/>
      <c r="R87" s="19"/>
      <c r="S87" s="34">
        <f>VLOOKUP(J87,A:G,5,FALSE)</f>
        <v>41827</v>
      </c>
      <c r="T87" s="34" t="str">
        <f>IF(VLOOKUP(J87,A:G,6,FALSE)=0,"",VLOOKUP(J87,A:G,6,FALSE))</f>
        <v/>
      </c>
      <c r="U87" s="34" t="str">
        <f>IF(VLOOKUP(J87,A:G,7,FALSE)=0,"",VLOOKUP(J87,A:G,7,FALSE))</f>
        <v/>
      </c>
      <c r="V87" s="19"/>
      <c r="W87" s="19"/>
      <c r="X87" s="19"/>
      <c r="Y87" s="19"/>
      <c r="Z87" s="19"/>
      <c r="AA87" s="19"/>
      <c r="AB87" s="19"/>
      <c r="AC87" s="19"/>
    </row>
    <row r="88" spans="1:29" s="5" customFormat="1">
      <c r="A88" s="99" t="s">
        <v>12777</v>
      </c>
      <c r="B88" s="99" t="s">
        <v>12778</v>
      </c>
      <c r="C88" s="99"/>
      <c r="D88" s="99" t="s">
        <v>2299</v>
      </c>
      <c r="E88" s="101">
        <v>43405</v>
      </c>
      <c r="F88" s="19"/>
      <c r="G88" s="19"/>
      <c r="H88" s="19">
        <f t="shared" si="7"/>
        <v>2</v>
      </c>
      <c r="I88" s="19"/>
      <c r="J88" s="7" t="s">
        <v>10793</v>
      </c>
      <c r="K88" s="19" t="str">
        <f>VLOOKUP(J88,$A$2:$B$93,2,0)</f>
        <v>x22</v>
      </c>
      <c r="L88" s="19" t="s">
        <v>11328</v>
      </c>
      <c r="M88" s="19"/>
      <c r="N88" s="19"/>
      <c r="O88" s="19"/>
      <c r="P88" s="19"/>
      <c r="Q88" s="19"/>
      <c r="R88" s="19"/>
      <c r="S88" s="34">
        <f>VLOOKUP(J88,A:G,5,FALSE)</f>
        <v>42277</v>
      </c>
      <c r="T88" s="34" t="str">
        <f>IF(VLOOKUP(J88,A:G,6,FALSE)=0,"",VLOOKUP(J88,A:G,6,FALSE))</f>
        <v/>
      </c>
      <c r="U88" s="34" t="str">
        <f>IF(VLOOKUP(J88,A:G,7,FALSE)=0,"",VLOOKUP(J88,A:G,7,FALSE))</f>
        <v/>
      </c>
      <c r="V88" s="19"/>
      <c r="W88" s="19"/>
      <c r="X88" s="19"/>
      <c r="Y88" s="19"/>
      <c r="Z88" s="19"/>
      <c r="AA88" s="19"/>
      <c r="AB88" s="19"/>
      <c r="AC88" s="19"/>
    </row>
    <row r="89" spans="1:29" s="5" customFormat="1">
      <c r="A89" s="99" t="s">
        <v>12779</v>
      </c>
      <c r="B89" s="99" t="s">
        <v>12780</v>
      </c>
      <c r="C89" s="99"/>
      <c r="D89" s="99" t="s">
        <v>2299</v>
      </c>
      <c r="E89" s="101">
        <v>43405</v>
      </c>
      <c r="F89" s="19"/>
      <c r="G89" s="19"/>
      <c r="H89" s="19">
        <f t="shared" si="7"/>
        <v>1</v>
      </c>
      <c r="I89" s="19"/>
      <c r="J89" s="7" t="s">
        <v>12022</v>
      </c>
      <c r="K89" s="19" t="str">
        <f>VLOOKUP(J89,$A$2:$B$93,2,0)</f>
        <v>x23</v>
      </c>
      <c r="L89" s="19" t="s">
        <v>12024</v>
      </c>
      <c r="M89" s="19"/>
      <c r="N89" s="19"/>
      <c r="O89" s="19"/>
      <c r="P89" s="19"/>
      <c r="Q89" s="19"/>
      <c r="R89" s="19"/>
      <c r="S89" s="34">
        <f>VLOOKUP(J89,A:G,5,FALSE)</f>
        <v>42277</v>
      </c>
      <c r="T89" s="34" t="str">
        <f>IF(VLOOKUP(J89,A:G,6,FALSE)=0,"",VLOOKUP(J89,A:G,6,FALSE))</f>
        <v/>
      </c>
      <c r="U89" s="34">
        <f>IF(VLOOKUP(J89,A:G,7,FALSE)=0,"",VLOOKUP(J89,A:G,7,FALSE))</f>
        <v>42931</v>
      </c>
      <c r="V89" s="19"/>
      <c r="W89" s="19"/>
      <c r="X89" s="19"/>
      <c r="Y89" s="19"/>
      <c r="Z89" s="19"/>
      <c r="AA89" s="19"/>
      <c r="AB89" s="19"/>
      <c r="AC89" s="19"/>
    </row>
    <row r="90" spans="1:29" s="5" customFormat="1">
      <c r="A90" s="99" t="s">
        <v>12781</v>
      </c>
      <c r="B90" s="99" t="s">
        <v>12782</v>
      </c>
      <c r="C90" s="99"/>
      <c r="D90" s="99" t="s">
        <v>2299</v>
      </c>
      <c r="E90" s="101">
        <v>43405</v>
      </c>
      <c r="F90" s="19"/>
      <c r="G90" s="19"/>
      <c r="H90" s="19">
        <f t="shared" si="7"/>
        <v>1</v>
      </c>
      <c r="I90" s="19"/>
      <c r="J90" s="7" t="s">
        <v>4580</v>
      </c>
      <c r="K90" s="19" t="str">
        <f>VLOOKUP(J90,$A$2:$B$93,2,0)</f>
        <v>x2</v>
      </c>
      <c r="L90" s="19" t="s">
        <v>10298</v>
      </c>
      <c r="M90" s="19"/>
      <c r="N90" s="19"/>
      <c r="O90" s="19"/>
      <c r="P90" s="19"/>
      <c r="Q90" s="19"/>
      <c r="R90" s="19"/>
      <c r="S90" s="34">
        <f>VLOOKUP(J90,A:G,5,FALSE)</f>
        <v>41827</v>
      </c>
      <c r="T90" s="34" t="str">
        <f>IF(VLOOKUP(J90,A:G,6,FALSE)=0,"",VLOOKUP(J90,A:G,6,FALSE))</f>
        <v/>
      </c>
      <c r="U90" s="34" t="str">
        <f>IF(VLOOKUP(J90,A:G,7,FALSE)=0,"",VLOOKUP(J90,A:G,7,FALSE))</f>
        <v/>
      </c>
      <c r="V90" s="19"/>
      <c r="W90" s="19"/>
      <c r="X90" s="19"/>
      <c r="Y90" s="19"/>
      <c r="Z90" s="19"/>
      <c r="AA90" s="19"/>
      <c r="AB90" s="19"/>
      <c r="AC90" s="19"/>
    </row>
    <row r="91" spans="1:29" s="5" customFormat="1">
      <c r="A91" s="99" t="s">
        <v>12783</v>
      </c>
      <c r="B91" s="99" t="s">
        <v>12784</v>
      </c>
      <c r="C91" s="99"/>
      <c r="D91" s="99" t="s">
        <v>2299</v>
      </c>
      <c r="E91" s="101">
        <v>43405</v>
      </c>
      <c r="F91" s="19"/>
      <c r="G91" s="19"/>
      <c r="H91" s="19">
        <f t="shared" si="7"/>
        <v>1</v>
      </c>
      <c r="I91" s="19"/>
      <c r="J91" s="6" t="s">
        <v>6788</v>
      </c>
      <c r="K91" s="19"/>
      <c r="L91" s="19"/>
      <c r="M91" s="19"/>
      <c r="N91" s="19"/>
      <c r="O91" s="19" t="s">
        <v>2299</v>
      </c>
      <c r="P91" s="19"/>
      <c r="Q91" s="19" t="s">
        <v>10645</v>
      </c>
      <c r="R91" s="19" t="s">
        <v>11011</v>
      </c>
      <c r="S91" s="34">
        <v>42277</v>
      </c>
      <c r="T91" s="34"/>
      <c r="U91" s="34"/>
      <c r="V91" s="19"/>
      <c r="W91" s="19"/>
      <c r="X91" s="19"/>
      <c r="Y91" s="19"/>
      <c r="Z91" s="19"/>
      <c r="AA91" s="19"/>
      <c r="AB91" s="19"/>
      <c r="AC91" s="19"/>
    </row>
    <row r="92" spans="1:29" s="5" customFormat="1">
      <c r="A92" s="99" t="s">
        <v>12785</v>
      </c>
      <c r="B92" s="99" t="s">
        <v>12786</v>
      </c>
      <c r="C92" s="99"/>
      <c r="D92" s="99" t="s">
        <v>2299</v>
      </c>
      <c r="E92" s="101">
        <v>43405</v>
      </c>
      <c r="F92" s="19"/>
      <c r="G92" s="19"/>
      <c r="H92" s="19">
        <f t="shared" si="7"/>
        <v>1</v>
      </c>
      <c r="I92" s="19"/>
      <c r="J92" s="7" t="s">
        <v>4579</v>
      </c>
      <c r="K92" s="19" t="str">
        <f>VLOOKUP(J92,$A$2:$B$93,2,0)</f>
        <v>x1</v>
      </c>
      <c r="L92" s="19" t="s">
        <v>10051</v>
      </c>
      <c r="M92" s="19"/>
      <c r="N92" s="19"/>
      <c r="O92" s="19"/>
      <c r="P92" s="19"/>
      <c r="Q92" s="19"/>
      <c r="R92" s="19"/>
      <c r="S92" s="34">
        <f>VLOOKUP(J92,A:G,5,FALSE)</f>
        <v>41827</v>
      </c>
      <c r="T92" s="34" t="str">
        <f>IF(VLOOKUP(J92,A:G,6,FALSE)=0,"",VLOOKUP(J92,A:G,6,FALSE))</f>
        <v/>
      </c>
      <c r="U92" s="34" t="str">
        <f>IF(VLOOKUP(J92,A:G,7,FALSE)=0,"",VLOOKUP(J92,A:G,7,FALSE))</f>
        <v/>
      </c>
      <c r="V92" s="19"/>
      <c r="W92" s="19"/>
      <c r="X92" s="19"/>
      <c r="Y92" s="19"/>
      <c r="Z92" s="19"/>
      <c r="AA92" s="19"/>
      <c r="AB92" s="19"/>
      <c r="AC92" s="19"/>
    </row>
    <row r="93" spans="1:29" s="5" customFormat="1">
      <c r="A93" s="99" t="s">
        <v>12787</v>
      </c>
      <c r="B93" s="99" t="s">
        <v>12788</v>
      </c>
      <c r="C93" s="99"/>
      <c r="D93" s="99" t="s">
        <v>2299</v>
      </c>
      <c r="E93" s="101">
        <v>43405</v>
      </c>
      <c r="F93" s="19"/>
      <c r="G93" s="19"/>
      <c r="H93" s="19">
        <f t="shared" si="7"/>
        <v>1</v>
      </c>
      <c r="I93" s="19"/>
      <c r="J93" s="7" t="s">
        <v>11233</v>
      </c>
      <c r="K93" s="19" t="str">
        <f>VLOOKUP(J93,$A$2:$B$93,2,0)</f>
        <v>x63</v>
      </c>
      <c r="L93" s="19" t="s">
        <v>10049</v>
      </c>
      <c r="M93" s="19"/>
      <c r="N93" s="19"/>
      <c r="O93" s="19"/>
      <c r="P93" s="19"/>
      <c r="Q93" s="19"/>
      <c r="R93" s="19"/>
      <c r="S93" s="34">
        <f>VLOOKUP(J93,A:G,5,FALSE)</f>
        <v>42277</v>
      </c>
      <c r="T93" s="34" t="str">
        <f>IF(VLOOKUP(J93,A:G,6,FALSE)=0,"",VLOOKUP(J93,A:G,6,FALSE))</f>
        <v/>
      </c>
      <c r="U93" s="34" t="str">
        <f>IF(VLOOKUP(J93,A:G,7,FALSE)=0,"",VLOOKUP(J93,A:G,7,FALSE))</f>
        <v/>
      </c>
      <c r="V93" s="19"/>
      <c r="W93" s="19"/>
      <c r="X93" s="19"/>
      <c r="Y93" s="19"/>
      <c r="Z93" s="19"/>
      <c r="AA93" s="19"/>
      <c r="AB93" s="19"/>
      <c r="AC93" s="19"/>
    </row>
    <row r="94" spans="1:29" s="5" customFormat="1">
      <c r="A94" s="19"/>
      <c r="B94" s="19"/>
      <c r="C94" s="19"/>
      <c r="D94" s="19"/>
      <c r="E94" s="19"/>
      <c r="F94" s="19"/>
      <c r="G94" s="19"/>
      <c r="H94" s="19"/>
      <c r="I94" s="19"/>
      <c r="J94" s="7" t="s">
        <v>12022</v>
      </c>
      <c r="K94" s="19" t="str">
        <f>VLOOKUP(J94,$A$2:$B$93,2,0)</f>
        <v>x23</v>
      </c>
      <c r="L94" s="19" t="s">
        <v>12024</v>
      </c>
      <c r="M94" s="19"/>
      <c r="N94" s="19"/>
      <c r="O94" s="19"/>
      <c r="P94" s="19"/>
      <c r="Q94" s="19"/>
      <c r="R94" s="19"/>
      <c r="S94" s="34">
        <f>VLOOKUP(J94,A:G,5,FALSE)</f>
        <v>42277</v>
      </c>
      <c r="T94" s="34" t="str">
        <f>IF(VLOOKUP(J94,A:G,6,FALSE)=0,"",VLOOKUP(J94,A:G,6,FALSE))</f>
        <v/>
      </c>
      <c r="U94" s="34">
        <f>IF(VLOOKUP(J94,A:G,7,FALSE)=0,"",VLOOKUP(J94,A:G,7,FALSE))</f>
        <v>42931</v>
      </c>
      <c r="V94" s="19"/>
      <c r="W94" s="19">
        <v>1</v>
      </c>
      <c r="X94" s="19"/>
      <c r="Y94" s="19"/>
      <c r="Z94" s="19"/>
      <c r="AA94" s="19"/>
      <c r="AB94" s="19"/>
      <c r="AC94" s="19"/>
    </row>
    <row r="95" spans="1:29" s="5" customFormat="1">
      <c r="A95" s="19"/>
      <c r="B95" s="19"/>
      <c r="C95" s="19"/>
      <c r="D95" s="19"/>
      <c r="E95" s="19"/>
      <c r="F95" s="19"/>
      <c r="G95" s="19"/>
      <c r="H95" s="19"/>
      <c r="I95" s="19"/>
      <c r="J95" s="7" t="s">
        <v>4580</v>
      </c>
      <c r="K95" s="19" t="str">
        <f>VLOOKUP(J95,$A$2:$B$93,2,0)</f>
        <v>x2</v>
      </c>
      <c r="L95" s="19" t="s">
        <v>10050</v>
      </c>
      <c r="M95" s="19"/>
      <c r="N95" s="19"/>
      <c r="O95" s="19"/>
      <c r="P95" s="19"/>
      <c r="Q95" s="19"/>
      <c r="R95" s="19"/>
      <c r="S95" s="34">
        <f>VLOOKUP(J95,A:G,5,FALSE)</f>
        <v>41827</v>
      </c>
      <c r="T95" s="34" t="str">
        <f>IF(VLOOKUP(J95,A:G,6,FALSE)=0,"",VLOOKUP(J95,A:G,6,FALSE))</f>
        <v/>
      </c>
      <c r="U95" s="34" t="str">
        <f>IF(VLOOKUP(J95,A:G,7,FALSE)=0,"",VLOOKUP(J95,A:G,7,FALSE))</f>
        <v/>
      </c>
      <c r="V95" s="19"/>
      <c r="W95" s="19"/>
      <c r="X95" s="19"/>
      <c r="Y95" s="19"/>
      <c r="Z95" s="19"/>
      <c r="AA95" s="19"/>
      <c r="AB95" s="19"/>
      <c r="AC95" s="19"/>
    </row>
    <row r="96" spans="1:29" s="5" customFormat="1">
      <c r="A96" s="19"/>
      <c r="B96" s="19"/>
      <c r="C96" s="19"/>
      <c r="D96" s="19"/>
      <c r="E96" s="19"/>
      <c r="F96" s="19"/>
      <c r="G96" s="19"/>
      <c r="H96" s="19"/>
      <c r="I96" s="19"/>
      <c r="J96" s="6" t="s">
        <v>6818</v>
      </c>
      <c r="K96" s="19"/>
      <c r="L96" s="19"/>
      <c r="M96" s="19"/>
      <c r="N96" s="19"/>
      <c r="O96" s="19" t="s">
        <v>2299</v>
      </c>
      <c r="P96" s="19"/>
      <c r="Q96" s="19" t="s">
        <v>10645</v>
      </c>
      <c r="R96" s="19" t="s">
        <v>11010</v>
      </c>
      <c r="S96" s="34">
        <v>42277</v>
      </c>
      <c r="T96" s="34">
        <v>42566</v>
      </c>
      <c r="U96" s="34"/>
      <c r="V96" s="19"/>
      <c r="W96" s="19"/>
      <c r="X96" s="19"/>
      <c r="Y96" s="19"/>
      <c r="Z96" s="19"/>
      <c r="AA96" s="19"/>
      <c r="AB96" s="19"/>
      <c r="AC96" s="19"/>
    </row>
    <row r="97" spans="1:29" s="5" customFormat="1">
      <c r="A97" s="19"/>
      <c r="B97" s="19"/>
      <c r="C97" s="19"/>
      <c r="D97" s="19"/>
      <c r="E97" s="19"/>
      <c r="F97" s="19"/>
      <c r="G97" s="19"/>
      <c r="H97" s="19"/>
      <c r="I97" s="19"/>
      <c r="J97" s="7" t="s">
        <v>4579</v>
      </c>
      <c r="K97" s="19" t="str">
        <f>VLOOKUP(J97,$A$2:$B$81,2,0)</f>
        <v>x1</v>
      </c>
      <c r="L97" s="19" t="s">
        <v>10051</v>
      </c>
      <c r="M97" s="19"/>
      <c r="N97" s="19"/>
      <c r="O97" s="19"/>
      <c r="P97" s="19"/>
      <c r="Q97" s="19"/>
      <c r="R97" s="19"/>
      <c r="S97" s="34">
        <f>VLOOKUP(J97,A:G,5,FALSE)</f>
        <v>41827</v>
      </c>
      <c r="T97" s="34" t="str">
        <f>IF(VLOOKUP(J97,A:G,6,FALSE)=0,"",VLOOKUP(J97,A:G,6,FALSE))</f>
        <v/>
      </c>
      <c r="U97" s="34" t="str">
        <f>IF(VLOOKUP(J97,A:G,7,FALSE)=0,"",VLOOKUP(J97,A:G,7,FALSE))</f>
        <v/>
      </c>
      <c r="V97" s="19"/>
      <c r="W97" s="19"/>
      <c r="X97" s="19"/>
      <c r="Y97" s="19"/>
      <c r="Z97" s="19"/>
      <c r="AA97" s="19"/>
      <c r="AB97" s="19"/>
      <c r="AC97" s="19"/>
    </row>
    <row r="98" spans="1:29" s="5" customFormat="1">
      <c r="A98" s="19"/>
      <c r="B98" s="19"/>
      <c r="C98" s="19"/>
      <c r="D98" s="19"/>
      <c r="E98" s="19"/>
      <c r="F98" s="19"/>
      <c r="G98" s="19"/>
      <c r="H98" s="19"/>
      <c r="I98" s="19"/>
      <c r="J98" s="7" t="s">
        <v>6780</v>
      </c>
      <c r="K98" s="19" t="str">
        <f>VLOOKUP(J98,$A$2:$B$81,2,0)</f>
        <v>x21</v>
      </c>
      <c r="L98" s="19" t="s">
        <v>11073</v>
      </c>
      <c r="M98" s="19"/>
      <c r="N98" s="19"/>
      <c r="O98" s="19"/>
      <c r="P98" s="19"/>
      <c r="Q98" s="19"/>
      <c r="R98" s="19"/>
      <c r="S98" s="34">
        <f>VLOOKUP(J98,A:G,5,FALSE)</f>
        <v>42277</v>
      </c>
      <c r="T98" s="34" t="str">
        <f>IF(VLOOKUP(J98,A:G,6,FALSE)=0,"",VLOOKUP(J98,A:G,6,FALSE))</f>
        <v/>
      </c>
      <c r="U98" s="34" t="str">
        <f>IF(VLOOKUP(J98,A:G,7,FALSE)=0,"",VLOOKUP(J98,A:G,7,FALSE))</f>
        <v/>
      </c>
      <c r="V98" s="19"/>
      <c r="W98" s="19"/>
      <c r="X98" s="19"/>
      <c r="Y98" s="19"/>
      <c r="Z98" s="19"/>
      <c r="AA98" s="19"/>
      <c r="AB98" s="19"/>
      <c r="AC98" s="19"/>
    </row>
    <row r="99" spans="1:29" s="5" customFormat="1">
      <c r="A99" s="19"/>
      <c r="B99" s="19"/>
      <c r="C99" s="19"/>
      <c r="D99" s="19"/>
      <c r="E99" s="19"/>
      <c r="F99" s="19"/>
      <c r="G99" s="19"/>
      <c r="H99" s="19"/>
      <c r="I99" s="19"/>
      <c r="J99" s="7" t="s">
        <v>10793</v>
      </c>
      <c r="K99" s="19" t="str">
        <f>VLOOKUP(J99,$A$2:$B$81,2,0)</f>
        <v>x22</v>
      </c>
      <c r="L99" s="19" t="s">
        <v>11328</v>
      </c>
      <c r="M99" s="19"/>
      <c r="N99" s="19"/>
      <c r="O99" s="19"/>
      <c r="P99" s="19"/>
      <c r="Q99" s="19"/>
      <c r="R99" s="19"/>
      <c r="S99" s="34">
        <f>VLOOKUP(J99,A:G,5,FALSE)</f>
        <v>42277</v>
      </c>
      <c r="T99" s="34" t="str">
        <f>IF(VLOOKUP(J99,A:G,6,FALSE)=0,"",VLOOKUP(J99,A:G,6,FALSE))</f>
        <v/>
      </c>
      <c r="U99" s="34" t="str">
        <f>IF(VLOOKUP(J99,A:G,7,FALSE)=0,"",VLOOKUP(J99,A:G,7,FALSE))</f>
        <v/>
      </c>
      <c r="V99" s="19"/>
      <c r="W99" s="19"/>
      <c r="X99" s="19"/>
      <c r="Y99" s="19"/>
      <c r="Z99" s="19"/>
      <c r="AA99" s="19"/>
      <c r="AB99" s="19"/>
      <c r="AC99" s="19"/>
    </row>
    <row r="100" spans="1:29" s="5" customFormat="1">
      <c r="A100" s="19"/>
      <c r="B100" s="19"/>
      <c r="C100" s="19"/>
      <c r="D100" s="19"/>
      <c r="E100" s="19"/>
      <c r="F100" s="19"/>
      <c r="G100" s="19"/>
      <c r="H100" s="19"/>
      <c r="I100" s="19"/>
      <c r="J100" s="7" t="s">
        <v>12022</v>
      </c>
      <c r="K100" s="19" t="str">
        <f>VLOOKUP(J100,$A$2:$B$81,2,0)</f>
        <v>x23</v>
      </c>
      <c r="L100" s="19" t="s">
        <v>12024</v>
      </c>
      <c r="M100" s="19"/>
      <c r="N100" s="19"/>
      <c r="O100" s="19"/>
      <c r="P100" s="19"/>
      <c r="Q100" s="19"/>
      <c r="R100" s="19"/>
      <c r="S100" s="34">
        <f>VLOOKUP(J100,A:G,5,FALSE)</f>
        <v>42277</v>
      </c>
      <c r="T100" s="34" t="str">
        <f>IF(VLOOKUP(J100,A:G,6,FALSE)=0,"",VLOOKUP(J100,A:G,6,FALSE))</f>
        <v/>
      </c>
      <c r="U100" s="34">
        <f>IF(VLOOKUP(J100,A:G,7,FALSE)=0,"",VLOOKUP(J100,A:G,7,FALSE))</f>
        <v>42931</v>
      </c>
      <c r="V100" s="19"/>
      <c r="W100" s="19"/>
      <c r="X100" s="19"/>
      <c r="Y100" s="19"/>
      <c r="Z100" s="19"/>
      <c r="AA100" s="19"/>
      <c r="AB100" s="19"/>
      <c r="AC100" s="19"/>
    </row>
    <row r="101" spans="1:29" s="5" customFormat="1">
      <c r="A101" s="19"/>
      <c r="B101" s="19"/>
      <c r="C101" s="19"/>
      <c r="D101" s="19"/>
      <c r="E101" s="19"/>
      <c r="F101" s="19"/>
      <c r="G101" s="19"/>
      <c r="H101" s="19"/>
      <c r="I101" s="19"/>
      <c r="J101" s="7" t="s">
        <v>4580</v>
      </c>
      <c r="K101" s="19" t="str">
        <f>VLOOKUP(J101,$A$2:$B$81,2,0)</f>
        <v>x2</v>
      </c>
      <c r="L101" s="19" t="s">
        <v>10298</v>
      </c>
      <c r="M101" s="19"/>
      <c r="N101" s="19"/>
      <c r="O101" s="19"/>
      <c r="P101" s="19"/>
      <c r="Q101" s="19"/>
      <c r="R101" s="19"/>
      <c r="S101" s="34">
        <f>VLOOKUP(J101,A:G,5,FALSE)</f>
        <v>41827</v>
      </c>
      <c r="T101" s="34" t="str">
        <f>IF(VLOOKUP(J101,A:G,6,FALSE)=0,"",VLOOKUP(J101,A:G,6,FALSE))</f>
        <v/>
      </c>
      <c r="U101" s="34" t="str">
        <f>IF(VLOOKUP(J101,A:G,7,FALSE)=0,"",VLOOKUP(J101,A:G,7,FALSE))</f>
        <v/>
      </c>
      <c r="V101" s="19"/>
      <c r="W101" s="19"/>
      <c r="X101" s="19"/>
      <c r="Y101" s="19"/>
      <c r="Z101" s="19"/>
      <c r="AA101" s="19"/>
      <c r="AB101" s="19"/>
      <c r="AC101" s="19"/>
    </row>
    <row r="102" spans="1:29" s="5" customFormat="1">
      <c r="A102" s="19"/>
      <c r="B102" s="19"/>
      <c r="C102" s="19"/>
      <c r="D102" s="19"/>
      <c r="E102" s="19"/>
      <c r="F102" s="19"/>
      <c r="G102" s="19"/>
      <c r="H102" s="19"/>
      <c r="I102" s="19"/>
      <c r="J102" s="6" t="s">
        <v>6819</v>
      </c>
      <c r="K102" s="19"/>
      <c r="L102" s="19"/>
      <c r="M102" s="19"/>
      <c r="N102" s="19"/>
      <c r="O102" s="19" t="s">
        <v>2299</v>
      </c>
      <c r="P102" s="19"/>
      <c r="Q102" s="19" t="s">
        <v>10645</v>
      </c>
      <c r="R102" s="19" t="s">
        <v>11011</v>
      </c>
      <c r="S102" s="34">
        <v>42277</v>
      </c>
      <c r="T102" s="34">
        <v>42566</v>
      </c>
      <c r="U102" s="34"/>
      <c r="V102" s="19"/>
      <c r="W102" s="19"/>
      <c r="X102" s="19"/>
      <c r="Y102" s="19"/>
      <c r="Z102" s="19"/>
      <c r="AA102" s="19"/>
      <c r="AB102" s="19"/>
      <c r="AC102" s="19"/>
    </row>
    <row r="103" spans="1:29" s="5" customFormat="1">
      <c r="A103" s="19"/>
      <c r="B103" s="19"/>
      <c r="C103" s="19"/>
      <c r="D103" s="19"/>
      <c r="E103" s="19"/>
      <c r="F103" s="19"/>
      <c r="G103" s="19"/>
      <c r="H103" s="19"/>
      <c r="I103" s="19"/>
      <c r="J103" s="7" t="s">
        <v>4579</v>
      </c>
      <c r="K103" s="19" t="str">
        <f>VLOOKUP(J103,$A$2:$B$81,2,0)</f>
        <v>x1</v>
      </c>
      <c r="L103" s="19" t="s">
        <v>10051</v>
      </c>
      <c r="M103" s="19"/>
      <c r="N103" s="19"/>
      <c r="O103" s="19"/>
      <c r="P103" s="19"/>
      <c r="Q103" s="19"/>
      <c r="R103" s="19"/>
      <c r="S103" s="34">
        <f>VLOOKUP(J103,A:G,5,FALSE)</f>
        <v>41827</v>
      </c>
      <c r="T103" s="34" t="str">
        <f>IF(VLOOKUP(J103,A:G,6,FALSE)=0,"",VLOOKUP(J103,A:G,6,FALSE))</f>
        <v/>
      </c>
      <c r="U103" s="34" t="str">
        <f>IF(VLOOKUP(J103,A:G,7,FALSE)=0,"",VLOOKUP(J103,A:G,7,FALSE))</f>
        <v/>
      </c>
      <c r="V103" s="19"/>
      <c r="W103" s="19"/>
      <c r="X103" s="19"/>
      <c r="Y103" s="19"/>
      <c r="Z103" s="19"/>
      <c r="AA103" s="19"/>
      <c r="AB103" s="19"/>
      <c r="AC103" s="19"/>
    </row>
    <row r="104" spans="1:29" s="5" customFormat="1">
      <c r="A104" s="19"/>
      <c r="B104" s="19"/>
      <c r="C104" s="19"/>
      <c r="D104" s="19"/>
      <c r="E104" s="19"/>
      <c r="F104" s="19"/>
      <c r="G104" s="19"/>
      <c r="H104" s="19"/>
      <c r="I104" s="19"/>
      <c r="J104" s="7" t="s">
        <v>6780</v>
      </c>
      <c r="K104" s="19" t="str">
        <f>VLOOKUP(J104,$A$2:$B$81,2,0)</f>
        <v>x21</v>
      </c>
      <c r="L104" s="19" t="s">
        <v>11073</v>
      </c>
      <c r="M104" s="19"/>
      <c r="N104" s="19"/>
      <c r="O104" s="19"/>
      <c r="P104" s="19"/>
      <c r="Q104" s="19"/>
      <c r="R104" s="19"/>
      <c r="S104" s="34">
        <f>VLOOKUP(J104,A:G,5,FALSE)</f>
        <v>42277</v>
      </c>
      <c r="T104" s="34" t="str">
        <f>IF(VLOOKUP(J104,A:G,6,FALSE)=0,"",VLOOKUP(J104,A:G,6,FALSE))</f>
        <v/>
      </c>
      <c r="U104" s="34" t="str">
        <f>IF(VLOOKUP(J104,A:G,7,FALSE)=0,"",VLOOKUP(J104,A:G,7,FALSE))</f>
        <v/>
      </c>
      <c r="V104" s="19"/>
      <c r="W104" s="19"/>
      <c r="X104" s="19"/>
      <c r="Y104" s="19"/>
      <c r="Z104" s="19"/>
      <c r="AA104" s="19"/>
      <c r="AB104" s="19"/>
      <c r="AC104" s="19"/>
    </row>
    <row r="105" spans="1:29" s="5" customFormat="1">
      <c r="A105" s="19"/>
      <c r="B105" s="19"/>
      <c r="C105" s="19"/>
      <c r="D105" s="19"/>
      <c r="E105" s="19"/>
      <c r="F105" s="19"/>
      <c r="G105" s="19"/>
      <c r="H105" s="19"/>
      <c r="I105" s="19"/>
      <c r="J105" s="7" t="s">
        <v>11233</v>
      </c>
      <c r="K105" s="19" t="str">
        <f>VLOOKUP(J105,$A$2:$B$81,2,0)</f>
        <v>x63</v>
      </c>
      <c r="L105" s="19" t="s">
        <v>10049</v>
      </c>
      <c r="M105" s="19"/>
      <c r="N105" s="19"/>
      <c r="O105" s="19"/>
      <c r="P105" s="19"/>
      <c r="Q105" s="19"/>
      <c r="R105" s="19"/>
      <c r="S105" s="34">
        <f>VLOOKUP(J105,A:G,5,FALSE)</f>
        <v>42277</v>
      </c>
      <c r="T105" s="34" t="str">
        <f>IF(VLOOKUP(J105,A:G,6,FALSE)=0,"",VLOOKUP(J105,A:G,6,FALSE))</f>
        <v/>
      </c>
      <c r="U105" s="34" t="str">
        <f>IF(VLOOKUP(J105,A:G,7,FALSE)=0,"",VLOOKUP(J105,A:G,7,FALSE))</f>
        <v/>
      </c>
      <c r="V105" s="19"/>
      <c r="W105" s="19"/>
      <c r="X105" s="19"/>
      <c r="Y105" s="19"/>
      <c r="Z105" s="19"/>
      <c r="AA105" s="19"/>
      <c r="AB105" s="19"/>
      <c r="AC105" s="19"/>
    </row>
    <row r="106" spans="1:29" s="5" customFormat="1">
      <c r="A106" s="19"/>
      <c r="B106" s="19"/>
      <c r="C106" s="19"/>
      <c r="D106" s="19"/>
      <c r="E106" s="19"/>
      <c r="F106" s="19"/>
      <c r="G106" s="19"/>
      <c r="H106" s="19"/>
      <c r="I106" s="19"/>
      <c r="J106" s="7" t="s">
        <v>12022</v>
      </c>
      <c r="K106" s="19" t="str">
        <f>VLOOKUP(J106,$A$2:$B$81,2,0)</f>
        <v>x23</v>
      </c>
      <c r="L106" s="19" t="s">
        <v>12023</v>
      </c>
      <c r="M106" s="19"/>
      <c r="N106" s="19"/>
      <c r="O106" s="19"/>
      <c r="P106" s="19"/>
      <c r="Q106" s="19"/>
      <c r="R106" s="19"/>
      <c r="S106" s="34">
        <f>VLOOKUP(J106,A:G,5,FALSE)</f>
        <v>42277</v>
      </c>
      <c r="T106" s="34" t="str">
        <f>IF(VLOOKUP(J106,A:G,6,FALSE)=0,"",VLOOKUP(J106,A:G,6,FALSE))</f>
        <v/>
      </c>
      <c r="U106" s="34">
        <f>IF(VLOOKUP(J106,A:G,7,FALSE)=0,"",VLOOKUP(J106,A:G,7,FALSE))</f>
        <v>42931</v>
      </c>
      <c r="V106" s="19"/>
      <c r="W106" s="19">
        <v>1</v>
      </c>
      <c r="X106" s="19"/>
      <c r="Y106" s="19"/>
      <c r="Z106" s="19"/>
      <c r="AA106" s="19"/>
      <c r="AB106" s="19"/>
      <c r="AC106" s="19"/>
    </row>
    <row r="107" spans="1:29" s="5" customFormat="1">
      <c r="A107" s="19"/>
      <c r="B107" s="19"/>
      <c r="C107" s="19"/>
      <c r="D107" s="19"/>
      <c r="E107" s="19"/>
      <c r="F107" s="19"/>
      <c r="G107" s="19"/>
      <c r="H107" s="19"/>
      <c r="I107" s="19"/>
      <c r="J107" s="7" t="s">
        <v>4580</v>
      </c>
      <c r="K107" s="19" t="str">
        <f>VLOOKUP(J107,$A$2:$B$81,2,0)</f>
        <v>x2</v>
      </c>
      <c r="L107" s="19" t="s">
        <v>10050</v>
      </c>
      <c r="M107" s="19"/>
      <c r="N107" s="19"/>
      <c r="O107" s="19"/>
      <c r="P107" s="19"/>
      <c r="Q107" s="19"/>
      <c r="R107" s="19"/>
      <c r="S107" s="34">
        <f>VLOOKUP(J107,A:G,5,FALSE)</f>
        <v>41827</v>
      </c>
      <c r="T107" s="34" t="str">
        <f>IF(VLOOKUP(J107,A:G,6,FALSE)=0,"",VLOOKUP(J107,A:G,6,FALSE))</f>
        <v/>
      </c>
      <c r="U107" s="34" t="str">
        <f>IF(VLOOKUP(J107,A:G,7,FALSE)=0,"",VLOOKUP(J107,A:G,7,FALSE))</f>
        <v/>
      </c>
      <c r="V107" s="19"/>
      <c r="W107" s="19"/>
      <c r="X107" s="19"/>
      <c r="Y107" s="19"/>
      <c r="Z107" s="19"/>
      <c r="AA107" s="19"/>
      <c r="AB107" s="19"/>
      <c r="AC107" s="19"/>
    </row>
    <row r="108" spans="1:29" s="5" customFormat="1">
      <c r="A108" s="19"/>
      <c r="B108" s="19"/>
      <c r="C108" s="19"/>
      <c r="D108" s="19"/>
      <c r="E108" s="19"/>
      <c r="F108" s="19"/>
      <c r="G108" s="19"/>
      <c r="H108" s="19"/>
      <c r="I108" s="19"/>
      <c r="J108" s="6" t="s">
        <v>6795</v>
      </c>
      <c r="K108" s="19"/>
      <c r="L108" s="19"/>
      <c r="M108" s="19"/>
      <c r="N108" s="19"/>
      <c r="O108" s="19" t="s">
        <v>2299</v>
      </c>
      <c r="P108" s="19"/>
      <c r="Q108" s="19" t="s">
        <v>10645</v>
      </c>
      <c r="R108" s="19" t="s">
        <v>11010</v>
      </c>
      <c r="S108" s="34">
        <v>42277</v>
      </c>
      <c r="T108" s="34"/>
      <c r="U108" s="34"/>
      <c r="V108" s="19"/>
      <c r="W108" s="19"/>
      <c r="X108" s="19"/>
      <c r="Y108" s="19"/>
      <c r="Z108" s="19"/>
      <c r="AA108" s="19"/>
      <c r="AB108" s="19"/>
      <c r="AC108" s="19"/>
    </row>
    <row r="109" spans="1:29" s="5" customFormat="1">
      <c r="A109" s="19"/>
      <c r="B109" s="19"/>
      <c r="C109" s="19"/>
      <c r="D109" s="19"/>
      <c r="E109" s="19"/>
      <c r="F109" s="19"/>
      <c r="G109" s="19"/>
      <c r="H109" s="19"/>
      <c r="I109" s="19"/>
      <c r="J109" s="7" t="s">
        <v>4579</v>
      </c>
      <c r="K109" s="19" t="str">
        <f>VLOOKUP(J109,$A$2:$B$93,2,0)</f>
        <v>x1</v>
      </c>
      <c r="L109" s="19" t="s">
        <v>10051</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row>
    <row r="110" spans="1:29" s="5" customFormat="1">
      <c r="A110" s="19"/>
      <c r="B110" s="19"/>
      <c r="C110" s="19"/>
      <c r="D110" s="19"/>
      <c r="E110" s="19"/>
      <c r="F110" s="19"/>
      <c r="G110" s="19"/>
      <c r="H110" s="19"/>
      <c r="I110" s="19"/>
      <c r="J110" s="7" t="s">
        <v>12019</v>
      </c>
      <c r="K110" s="19" t="str">
        <f>VLOOKUP(J110,$A$2:$B$93,2,0)</f>
        <v>x25</v>
      </c>
      <c r="L110" s="19" t="s">
        <v>12025</v>
      </c>
      <c r="M110" s="19"/>
      <c r="N110" s="19"/>
      <c r="O110" s="19"/>
      <c r="P110" s="19"/>
      <c r="Q110" s="19"/>
      <c r="R110" s="19"/>
      <c r="S110" s="34">
        <f>VLOOKUP(J110,A:G,5,FALSE)</f>
        <v>42277</v>
      </c>
      <c r="T110" s="34" t="str">
        <f>IF(VLOOKUP(J110,A:G,6,FALSE)=0,"",VLOOKUP(J110,A:G,6,FALSE))</f>
        <v/>
      </c>
      <c r="U110" s="34">
        <f>IF(VLOOKUP(J110,A:G,7,FALSE)=0,"",VLOOKUP(J110,A:G,7,FALSE))</f>
        <v>42931</v>
      </c>
      <c r="V110" s="19"/>
      <c r="W110" s="19"/>
      <c r="X110" s="19"/>
      <c r="Y110" s="19"/>
      <c r="Z110" s="19"/>
      <c r="AA110" s="19"/>
      <c r="AB110" s="19"/>
      <c r="AC110" s="19"/>
    </row>
    <row r="111" spans="1:29" s="5" customFormat="1">
      <c r="A111" s="19"/>
      <c r="B111" s="19"/>
      <c r="C111" s="19"/>
      <c r="D111" s="19"/>
      <c r="E111" s="19"/>
      <c r="F111" s="19"/>
      <c r="G111" s="19"/>
      <c r="H111" s="19"/>
      <c r="I111" s="19"/>
      <c r="J111" s="7" t="s">
        <v>12021</v>
      </c>
      <c r="K111" s="19" t="str">
        <f>VLOOKUP(J111,$A$2:$B$93,2,0)</f>
        <v>x26</v>
      </c>
      <c r="L111" s="19" t="s">
        <v>12020</v>
      </c>
      <c r="M111" s="19"/>
      <c r="N111" s="19"/>
      <c r="O111" s="19"/>
      <c r="P111" s="19"/>
      <c r="Q111" s="19"/>
      <c r="R111" s="19"/>
      <c r="S111" s="34">
        <f>VLOOKUP(J111,A:G,5,FALSE)</f>
        <v>42277</v>
      </c>
      <c r="T111" s="34" t="str">
        <f>IF(VLOOKUP(J111,A:G,6,FALSE)=0,"",VLOOKUP(J111,A:G,6,FALSE))</f>
        <v/>
      </c>
      <c r="U111" s="34">
        <f>IF(VLOOKUP(J111,A:G,7,FALSE)=0,"",VLOOKUP(J111,A:G,7,FALSE))</f>
        <v>42931</v>
      </c>
      <c r="V111" s="19"/>
      <c r="W111" s="19"/>
      <c r="X111" s="19"/>
      <c r="Y111" s="19"/>
      <c r="Z111" s="19"/>
      <c r="AA111" s="19"/>
      <c r="AB111" s="19"/>
      <c r="AC111" s="19"/>
    </row>
    <row r="112" spans="1:29" s="5" customFormat="1">
      <c r="A112" s="19"/>
      <c r="B112" s="19"/>
      <c r="C112" s="19"/>
      <c r="D112" s="19"/>
      <c r="E112" s="19"/>
      <c r="F112" s="19"/>
      <c r="G112" s="19"/>
      <c r="H112" s="19"/>
      <c r="I112" s="19"/>
      <c r="J112" s="7" t="s">
        <v>4580</v>
      </c>
      <c r="K112" s="19" t="str">
        <f>VLOOKUP(J112,$A$2:$B$93,2,0)</f>
        <v>x2</v>
      </c>
      <c r="L112" s="19" t="s">
        <v>10050</v>
      </c>
      <c r="M112" s="19"/>
      <c r="N112" s="19"/>
      <c r="O112" s="19"/>
      <c r="P112" s="19"/>
      <c r="Q112" s="19"/>
      <c r="R112" s="19"/>
      <c r="S112" s="34">
        <f>VLOOKUP(J112,A:G,5,FALSE)</f>
        <v>41827</v>
      </c>
      <c r="T112" s="34" t="str">
        <f>IF(VLOOKUP(J112,A:G,6,FALSE)=0,"",VLOOKUP(J112,A:G,6,FALSE))</f>
        <v/>
      </c>
      <c r="U112" s="34" t="str">
        <f>IF(VLOOKUP(J112,A:G,7,FALSE)=0,"",VLOOKUP(J112,A:G,7,FALSE))</f>
        <v/>
      </c>
      <c r="V112" s="19"/>
      <c r="W112" s="19"/>
      <c r="X112" s="19"/>
      <c r="Y112" s="19"/>
      <c r="Z112" s="19"/>
      <c r="AA112" s="19"/>
      <c r="AB112" s="19"/>
      <c r="AC112" s="19"/>
    </row>
    <row r="113" spans="1:29" s="5" customFormat="1">
      <c r="A113" s="19"/>
      <c r="B113" s="19"/>
      <c r="C113" s="19"/>
      <c r="D113" s="19"/>
      <c r="E113" s="19"/>
      <c r="F113" s="19"/>
      <c r="G113" s="19"/>
      <c r="H113" s="19"/>
      <c r="I113" s="19"/>
      <c r="J113" s="6" t="s">
        <v>6820</v>
      </c>
      <c r="K113" s="19"/>
      <c r="L113" s="19"/>
      <c r="M113" s="19"/>
      <c r="N113" s="19"/>
      <c r="O113" s="19" t="s">
        <v>2299</v>
      </c>
      <c r="P113" s="19"/>
      <c r="Q113" s="19" t="s">
        <v>10645</v>
      </c>
      <c r="R113" s="19" t="s">
        <v>11010</v>
      </c>
      <c r="S113" s="34">
        <v>42277</v>
      </c>
      <c r="T113" s="34"/>
      <c r="U113" s="34"/>
      <c r="V113" s="19"/>
      <c r="W113" s="19"/>
      <c r="X113" s="19"/>
      <c r="Y113" s="19"/>
      <c r="Z113" s="19"/>
      <c r="AA113" s="19"/>
      <c r="AB113" s="19"/>
      <c r="AC113" s="19"/>
    </row>
    <row r="114" spans="1:29" s="5" customFormat="1">
      <c r="A114" s="19"/>
      <c r="B114" s="19"/>
      <c r="C114" s="19"/>
      <c r="D114" s="19"/>
      <c r="E114" s="19"/>
      <c r="F114" s="19"/>
      <c r="G114" s="19"/>
      <c r="H114" s="19"/>
      <c r="I114" s="19"/>
      <c r="J114" s="7" t="s">
        <v>4579</v>
      </c>
      <c r="K114" s="19" t="str">
        <f>VLOOKUP(J114,$A$2:$B$93,2,0)</f>
        <v>x1</v>
      </c>
      <c r="L114" s="19" t="s">
        <v>10051</v>
      </c>
      <c r="M114" s="19"/>
      <c r="N114" s="19"/>
      <c r="O114" s="19"/>
      <c r="P114" s="19"/>
      <c r="Q114" s="19"/>
      <c r="R114" s="19"/>
      <c r="S114" s="34">
        <f>VLOOKUP(J114,A:G,5,FALSE)</f>
        <v>41827</v>
      </c>
      <c r="T114" s="34" t="str">
        <f>IF(VLOOKUP(J114,A:G,6,FALSE)=0,"",VLOOKUP(J114,A:G,6,FALSE))</f>
        <v/>
      </c>
      <c r="U114" s="34" t="str">
        <f>IF(VLOOKUP(J114,A:G,7,FALSE)=0,"",VLOOKUP(J114,A:G,7,FALSE))</f>
        <v/>
      </c>
      <c r="V114" s="19"/>
      <c r="W114" s="19"/>
      <c r="X114" s="19"/>
      <c r="Y114" s="19"/>
      <c r="Z114" s="19"/>
      <c r="AA114" s="19"/>
      <c r="AB114" s="19"/>
      <c r="AC114" s="19"/>
    </row>
    <row r="115" spans="1:29" s="5" customFormat="1">
      <c r="A115" s="19"/>
      <c r="B115" s="19"/>
      <c r="C115" s="19"/>
      <c r="D115" s="19"/>
      <c r="E115" s="19"/>
      <c r="F115" s="19"/>
      <c r="G115" s="19"/>
      <c r="H115" s="19"/>
      <c r="I115" s="19"/>
      <c r="J115" s="7" t="s">
        <v>4581</v>
      </c>
      <c r="K115" s="19" t="str">
        <f>VLOOKUP(J115,$A$2:$B$93,2,0)</f>
        <v>x3</v>
      </c>
      <c r="L115" s="19" t="s">
        <v>10306</v>
      </c>
      <c r="M115" s="19"/>
      <c r="N115" s="19"/>
      <c r="O115" s="19"/>
      <c r="P115" s="19"/>
      <c r="Q115" s="19"/>
      <c r="R115" s="19"/>
      <c r="S115" s="34">
        <f>VLOOKUP(J115,A:G,5,FALSE)</f>
        <v>41827</v>
      </c>
      <c r="T115" s="34" t="str">
        <f>IF(VLOOKUP(J115,A:G,6,FALSE)=0,"",VLOOKUP(J115,A:G,6,FALSE))</f>
        <v/>
      </c>
      <c r="U115" s="34" t="str">
        <f>IF(VLOOKUP(J115,A:G,7,FALSE)=0,"",VLOOKUP(J115,A:G,7,FALSE))</f>
        <v/>
      </c>
      <c r="V115" s="19"/>
      <c r="W115" s="19"/>
      <c r="X115" s="19"/>
      <c r="Y115" s="19"/>
      <c r="Z115" s="19"/>
      <c r="AA115" s="19"/>
      <c r="AB115" s="19"/>
      <c r="AC115" s="19"/>
    </row>
    <row r="116" spans="1:29" s="5" customFormat="1">
      <c r="A116" s="19"/>
      <c r="B116" s="19"/>
      <c r="C116" s="19"/>
      <c r="D116" s="19"/>
      <c r="E116" s="19"/>
      <c r="F116" s="19"/>
      <c r="G116" s="19"/>
      <c r="H116" s="19"/>
      <c r="I116" s="19"/>
      <c r="J116" s="7" t="s">
        <v>10793</v>
      </c>
      <c r="K116" s="19" t="str">
        <f>VLOOKUP(J116,$A$2:$B$93,2,0)</f>
        <v>x22</v>
      </c>
      <c r="L116" s="19" t="s">
        <v>11328</v>
      </c>
      <c r="M116" s="19"/>
      <c r="N116" s="19"/>
      <c r="O116" s="19"/>
      <c r="P116" s="19"/>
      <c r="Q116" s="19"/>
      <c r="R116" s="19"/>
      <c r="S116" s="34">
        <f>VLOOKUP(J116,A:G,5,FALSE)</f>
        <v>42277</v>
      </c>
      <c r="T116" s="34" t="str">
        <f>IF(VLOOKUP(J116,A:G,6,FALSE)=0,"",VLOOKUP(J116,A:G,6,FALSE))</f>
        <v/>
      </c>
      <c r="U116" s="34" t="str">
        <f>IF(VLOOKUP(J116,A:G,7,FALSE)=0,"",VLOOKUP(J116,A:G,7,FALSE))</f>
        <v/>
      </c>
      <c r="V116" s="19"/>
      <c r="W116" s="19"/>
      <c r="X116" s="19"/>
      <c r="Y116" s="19"/>
      <c r="Z116" s="19"/>
      <c r="AA116" s="19"/>
      <c r="AB116" s="19"/>
      <c r="AC116" s="19"/>
    </row>
    <row r="117" spans="1:29" s="5" customFormat="1">
      <c r="A117" s="19"/>
      <c r="B117" s="19"/>
      <c r="C117" s="19"/>
      <c r="D117" s="19"/>
      <c r="E117" s="19"/>
      <c r="F117" s="19"/>
      <c r="G117" s="19"/>
      <c r="H117" s="19"/>
      <c r="I117" s="19"/>
      <c r="J117" s="7" t="s">
        <v>12022</v>
      </c>
      <c r="K117" s="19" t="str">
        <f>VLOOKUP(J117,$A$2:$B$93,2,0)</f>
        <v>x23</v>
      </c>
      <c r="L117" s="19" t="s">
        <v>12024</v>
      </c>
      <c r="M117" s="19"/>
      <c r="N117" s="19"/>
      <c r="O117" s="19"/>
      <c r="P117" s="19"/>
      <c r="Q117" s="19"/>
      <c r="R117" s="19"/>
      <c r="S117" s="34">
        <f>VLOOKUP(J117,A:G,5,FALSE)</f>
        <v>42277</v>
      </c>
      <c r="T117" s="34" t="str">
        <f>IF(VLOOKUP(J117,A:G,6,FALSE)=0,"",VLOOKUP(J117,A:G,6,FALSE))</f>
        <v/>
      </c>
      <c r="U117" s="34">
        <f>IF(VLOOKUP(J117,A:G,7,FALSE)=0,"",VLOOKUP(J117,A:G,7,FALSE))</f>
        <v>42931</v>
      </c>
      <c r="V117" s="19"/>
      <c r="W117" s="19"/>
      <c r="X117" s="19"/>
      <c r="Y117" s="19"/>
      <c r="Z117" s="19"/>
      <c r="AA117" s="19"/>
      <c r="AB117" s="19"/>
      <c r="AC117" s="19"/>
    </row>
    <row r="118" spans="1:29" s="5" customFormat="1">
      <c r="A118" s="19"/>
      <c r="B118" s="19"/>
      <c r="C118" s="19"/>
      <c r="D118" s="19"/>
      <c r="E118" s="19"/>
      <c r="F118" s="19"/>
      <c r="G118" s="19"/>
      <c r="H118" s="19"/>
      <c r="I118" s="19"/>
      <c r="J118" s="7" t="s">
        <v>4580</v>
      </c>
      <c r="K118" s="19" t="str">
        <f>VLOOKUP(J118,$A$2:$B$93,2,0)</f>
        <v>x2</v>
      </c>
      <c r="L118" s="19" t="s">
        <v>10050</v>
      </c>
      <c r="M118" s="19"/>
      <c r="N118" s="19"/>
      <c r="O118" s="19"/>
      <c r="P118" s="19"/>
      <c r="Q118" s="19"/>
      <c r="R118" s="19"/>
      <c r="S118" s="34">
        <f>VLOOKUP(J118,A:G,5,FALSE)</f>
        <v>41827</v>
      </c>
      <c r="T118" s="34" t="str">
        <f>IF(VLOOKUP(J118,A:G,6,FALSE)=0,"",VLOOKUP(J118,A:G,6,FALSE))</f>
        <v/>
      </c>
      <c r="U118" s="34" t="str">
        <f>IF(VLOOKUP(J118,A:G,7,FALSE)=0,"",VLOOKUP(J118,A:G,7,FALSE))</f>
        <v/>
      </c>
      <c r="V118" s="19"/>
      <c r="W118" s="19"/>
      <c r="X118" s="19"/>
      <c r="Y118" s="19"/>
      <c r="Z118" s="19"/>
      <c r="AA118" s="19"/>
      <c r="AB118" s="19"/>
      <c r="AC118" s="19"/>
    </row>
    <row r="119" spans="1:29" s="5" customFormat="1">
      <c r="A119" s="19"/>
      <c r="B119" s="19"/>
      <c r="C119" s="19"/>
      <c r="D119" s="19"/>
      <c r="E119" s="19"/>
      <c r="F119" s="19"/>
      <c r="G119" s="19"/>
      <c r="H119" s="19"/>
      <c r="I119" s="19"/>
      <c r="J119" s="6" t="s">
        <v>6821</v>
      </c>
      <c r="K119" s="19"/>
      <c r="L119" s="19"/>
      <c r="M119" s="19"/>
      <c r="N119" s="19"/>
      <c r="O119" s="19" t="s">
        <v>2299</v>
      </c>
      <c r="P119" s="19"/>
      <c r="Q119" s="19" t="s">
        <v>10645</v>
      </c>
      <c r="R119" s="19" t="s">
        <v>11011</v>
      </c>
      <c r="S119" s="34">
        <v>42277</v>
      </c>
      <c r="T119" s="34"/>
      <c r="U119" s="34"/>
      <c r="V119" s="19"/>
      <c r="W119" s="19"/>
      <c r="X119" s="19"/>
      <c r="Y119" s="19"/>
      <c r="Z119" s="19"/>
      <c r="AA119" s="19"/>
      <c r="AB119" s="19"/>
      <c r="AC119" s="19"/>
    </row>
    <row r="120" spans="1:29" s="5" customFormat="1">
      <c r="A120" s="19"/>
      <c r="B120" s="19"/>
      <c r="C120" s="19"/>
      <c r="D120" s="19"/>
      <c r="E120" s="19"/>
      <c r="F120" s="19"/>
      <c r="G120" s="19"/>
      <c r="H120" s="19"/>
      <c r="I120" s="19"/>
      <c r="J120" s="7" t="s">
        <v>4579</v>
      </c>
      <c r="K120" s="19" t="str">
        <f>VLOOKUP(J120,$A$2:$B$93,2,0)</f>
        <v>x1</v>
      </c>
      <c r="L120" s="19" t="s">
        <v>10051</v>
      </c>
      <c r="M120" s="19"/>
      <c r="N120" s="19"/>
      <c r="O120" s="19"/>
      <c r="P120" s="19"/>
      <c r="Q120" s="19"/>
      <c r="R120" s="19"/>
      <c r="S120" s="34">
        <f>VLOOKUP(J120,A:G,5,FALSE)</f>
        <v>41827</v>
      </c>
      <c r="T120" s="34" t="str">
        <f>IF(VLOOKUP(J120,A:G,6,FALSE)=0,"",VLOOKUP(J120,A:G,6,FALSE))</f>
        <v/>
      </c>
      <c r="U120" s="34" t="str">
        <f>IF(VLOOKUP(J120,A:G,7,FALSE)=0,"",VLOOKUP(J120,A:G,7,FALSE))</f>
        <v/>
      </c>
      <c r="V120" s="19"/>
      <c r="W120" s="19"/>
      <c r="X120" s="19"/>
      <c r="Y120" s="19"/>
      <c r="Z120" s="19"/>
      <c r="AA120" s="19"/>
      <c r="AB120" s="19"/>
      <c r="AC120" s="19"/>
    </row>
    <row r="121" spans="1:29" s="5" customFormat="1">
      <c r="A121" s="19"/>
      <c r="B121" s="19"/>
      <c r="C121" s="19"/>
      <c r="D121" s="19"/>
      <c r="E121" s="19"/>
      <c r="F121" s="19"/>
      <c r="G121" s="19"/>
      <c r="H121" s="19"/>
      <c r="I121" s="19"/>
      <c r="J121" s="7" t="s">
        <v>4581</v>
      </c>
      <c r="K121" s="19" t="str">
        <f>VLOOKUP(J121,$A$2:$B$93,2,0)</f>
        <v>x3</v>
      </c>
      <c r="L121" s="19" t="s">
        <v>10306</v>
      </c>
      <c r="M121" s="19"/>
      <c r="N121" s="19"/>
      <c r="O121" s="19"/>
      <c r="P121" s="19"/>
      <c r="Q121" s="19"/>
      <c r="R121" s="19"/>
      <c r="S121" s="34">
        <f>VLOOKUP(J121,A:G,5,FALSE)</f>
        <v>41827</v>
      </c>
      <c r="T121" s="34" t="str">
        <f>IF(VLOOKUP(J121,A:G,6,FALSE)=0,"",VLOOKUP(J121,A:G,6,FALSE))</f>
        <v/>
      </c>
      <c r="U121" s="34" t="str">
        <f>IF(VLOOKUP(J121,A:G,7,FALSE)=0,"",VLOOKUP(J121,A:G,7,FALSE))</f>
        <v/>
      </c>
      <c r="V121" s="19"/>
      <c r="W121" s="19"/>
      <c r="X121" s="19"/>
      <c r="Y121" s="19"/>
      <c r="Z121" s="19"/>
      <c r="AA121" s="19"/>
      <c r="AB121" s="19"/>
      <c r="AC121" s="19"/>
    </row>
    <row r="122" spans="1:29" s="5" customFormat="1">
      <c r="A122" s="19"/>
      <c r="B122" s="19"/>
      <c r="C122" s="19"/>
      <c r="D122" s="19"/>
      <c r="E122" s="19"/>
      <c r="F122" s="19"/>
      <c r="G122" s="19"/>
      <c r="H122" s="19"/>
      <c r="I122" s="19"/>
      <c r="J122" s="7" t="s">
        <v>11233</v>
      </c>
      <c r="K122" s="19" t="str">
        <f>VLOOKUP(J122,$A$2:$B$93,2,0)</f>
        <v>x63</v>
      </c>
      <c r="L122" s="19" t="s">
        <v>10049</v>
      </c>
      <c r="M122" s="19"/>
      <c r="N122" s="19"/>
      <c r="O122" s="19"/>
      <c r="P122" s="19"/>
      <c r="Q122" s="19"/>
      <c r="R122" s="19"/>
      <c r="S122" s="34">
        <f>VLOOKUP(J122,A:G,5,FALSE)</f>
        <v>42277</v>
      </c>
      <c r="T122" s="34" t="str">
        <f>IF(VLOOKUP(J122,A:G,6,FALSE)=0,"",VLOOKUP(J122,A:G,6,FALSE))</f>
        <v/>
      </c>
      <c r="U122" s="34" t="str">
        <f>IF(VLOOKUP(J122,A:G,7,FALSE)=0,"",VLOOKUP(J122,A:G,7,FALSE))</f>
        <v/>
      </c>
      <c r="V122" s="19"/>
      <c r="W122" s="19"/>
      <c r="X122" s="19"/>
      <c r="Y122" s="19"/>
      <c r="Z122" s="19"/>
      <c r="AA122" s="19"/>
      <c r="AB122" s="19"/>
      <c r="AC122" s="19"/>
    </row>
    <row r="123" spans="1:29" s="5" customFormat="1">
      <c r="A123" s="19"/>
      <c r="B123" s="19"/>
      <c r="C123" s="19"/>
      <c r="D123" s="19"/>
      <c r="E123" s="19"/>
      <c r="F123" s="19"/>
      <c r="G123" s="19"/>
      <c r="H123" s="19"/>
      <c r="I123" s="19"/>
      <c r="J123" s="7" t="s">
        <v>12022</v>
      </c>
      <c r="K123" s="19" t="str">
        <f>VLOOKUP(J123,$A$2:$B$93,2,0)</f>
        <v>x23</v>
      </c>
      <c r="L123" s="19" t="s">
        <v>12024</v>
      </c>
      <c r="M123" s="19"/>
      <c r="N123" s="19"/>
      <c r="O123" s="19"/>
      <c r="P123" s="19"/>
      <c r="Q123" s="19"/>
      <c r="R123" s="19"/>
      <c r="S123" s="34">
        <f>VLOOKUP(J123,A:G,5,FALSE)</f>
        <v>42277</v>
      </c>
      <c r="T123" s="34" t="str">
        <f>IF(VLOOKUP(J123,A:G,6,FALSE)=0,"",VLOOKUP(J123,A:G,6,FALSE))</f>
        <v/>
      </c>
      <c r="U123" s="34">
        <f>IF(VLOOKUP(J123,A:G,7,FALSE)=0,"",VLOOKUP(J123,A:G,7,FALSE))</f>
        <v>42931</v>
      </c>
      <c r="V123" s="19"/>
      <c r="W123" s="19">
        <v>1</v>
      </c>
      <c r="X123" s="19"/>
      <c r="Y123" s="19"/>
      <c r="Z123" s="19"/>
      <c r="AA123" s="19"/>
      <c r="AB123" s="19"/>
      <c r="AC123" s="19"/>
    </row>
    <row r="124" spans="1:29" s="5" customFormat="1">
      <c r="A124" s="19"/>
      <c r="B124" s="19"/>
      <c r="C124" s="19"/>
      <c r="D124" s="19"/>
      <c r="E124" s="19"/>
      <c r="F124" s="19"/>
      <c r="G124" s="19"/>
      <c r="H124" s="19"/>
      <c r="I124" s="19"/>
      <c r="J124" s="7" t="s">
        <v>4580</v>
      </c>
      <c r="K124" s="19" t="str">
        <f>VLOOKUP(J124,$A$2:$B$93,2,0)</f>
        <v>x2</v>
      </c>
      <c r="L124" s="19" t="s">
        <v>10050</v>
      </c>
      <c r="M124" s="19"/>
      <c r="N124" s="19"/>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row>
    <row r="125" spans="1:29" s="5" customFormat="1">
      <c r="A125" s="19"/>
      <c r="B125" s="19"/>
      <c r="C125" s="19"/>
      <c r="D125" s="19"/>
      <c r="E125" s="19"/>
      <c r="F125" s="19"/>
      <c r="G125" s="19"/>
      <c r="H125" s="19"/>
      <c r="I125" s="19"/>
      <c r="J125" s="6" t="s">
        <v>10782</v>
      </c>
      <c r="K125" s="19"/>
      <c r="L125" s="19"/>
      <c r="M125" s="19"/>
      <c r="N125" s="19"/>
      <c r="O125" s="19" t="s">
        <v>2299</v>
      </c>
      <c r="P125" s="19"/>
      <c r="Q125" s="19" t="s">
        <v>10645</v>
      </c>
      <c r="R125" s="19" t="s">
        <v>11010</v>
      </c>
      <c r="S125" s="34">
        <v>42277</v>
      </c>
      <c r="T125" s="34"/>
      <c r="U125" s="34"/>
      <c r="V125" s="19"/>
      <c r="W125" s="19"/>
      <c r="X125" s="19"/>
      <c r="Y125" s="19"/>
      <c r="Z125" s="19"/>
      <c r="AA125" s="19"/>
      <c r="AB125" s="19"/>
      <c r="AC125" s="19"/>
    </row>
    <row r="126" spans="1:29" s="5" customFormat="1">
      <c r="A126" s="19"/>
      <c r="B126" s="19"/>
      <c r="C126" s="19"/>
      <c r="D126" s="19"/>
      <c r="E126" s="19"/>
      <c r="F126" s="19"/>
      <c r="G126" s="19"/>
      <c r="H126" s="19"/>
      <c r="I126" s="19"/>
      <c r="J126" s="7" t="s">
        <v>4579</v>
      </c>
      <c r="K126" s="19" t="str">
        <f>VLOOKUP(J126,$A$2:$B$93,2,0)</f>
        <v>x1</v>
      </c>
      <c r="L126" s="19" t="s">
        <v>10051</v>
      </c>
      <c r="M126" s="19"/>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row>
    <row r="127" spans="1:29" s="5" customFormat="1">
      <c r="A127" s="19"/>
      <c r="B127" s="19"/>
      <c r="C127" s="19"/>
      <c r="D127" s="19"/>
      <c r="E127" s="19"/>
      <c r="F127" s="19"/>
      <c r="G127" s="19"/>
      <c r="H127" s="19"/>
      <c r="I127" s="19"/>
      <c r="J127" s="7" t="s">
        <v>4583</v>
      </c>
      <c r="K127" s="19" t="str">
        <f>VLOOKUP(J127,$A$2:$B$93,2,0)</f>
        <v>x4</v>
      </c>
      <c r="L127" s="19" t="s">
        <v>10307</v>
      </c>
      <c r="M127" s="19"/>
      <c r="N127" s="19"/>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row>
    <row r="128" spans="1:29" s="5" customFormat="1">
      <c r="A128" s="19"/>
      <c r="B128" s="19"/>
      <c r="C128" s="19"/>
      <c r="D128" s="19"/>
      <c r="E128" s="19"/>
      <c r="F128" s="19"/>
      <c r="G128" s="19"/>
      <c r="H128" s="19"/>
      <c r="I128" s="19"/>
      <c r="J128" s="7" t="s">
        <v>4580</v>
      </c>
      <c r="K128" s="19" t="str">
        <f>VLOOKUP(J128,$A$2:$B$93,2,0)</f>
        <v>x2</v>
      </c>
      <c r="L128" s="19" t="s">
        <v>10050</v>
      </c>
      <c r="M128" s="19"/>
      <c r="N128" s="19"/>
      <c r="O128" s="19"/>
      <c r="P128" s="19"/>
      <c r="Q128" s="19"/>
      <c r="R128" s="19"/>
      <c r="S128" s="34">
        <f>VLOOKUP(J128,A:G,5,FALSE)</f>
        <v>41827</v>
      </c>
      <c r="T128" s="34" t="str">
        <f>IF(VLOOKUP(J128,A:G,6,FALSE)=0,"",VLOOKUP(J128,A:G,6,FALSE))</f>
        <v/>
      </c>
      <c r="U128" s="34" t="str">
        <f>IF(VLOOKUP(J128,A:G,7,FALSE)=0,"",VLOOKUP(J128,A:G,7,FALSE))</f>
        <v/>
      </c>
      <c r="V128" s="19"/>
      <c r="W128" s="19"/>
      <c r="X128" s="19"/>
      <c r="Y128" s="19"/>
      <c r="Z128" s="19"/>
      <c r="AA128" s="19"/>
      <c r="AB128" s="19"/>
      <c r="AC128" s="19"/>
    </row>
    <row r="129" spans="1:29" s="5" customFormat="1">
      <c r="A129" s="19"/>
      <c r="B129" s="19"/>
      <c r="C129" s="19"/>
      <c r="D129" s="19"/>
      <c r="E129" s="19"/>
      <c r="F129" s="19"/>
      <c r="G129" s="19"/>
      <c r="H129" s="19"/>
      <c r="I129" s="19"/>
      <c r="J129" s="6" t="s">
        <v>10783</v>
      </c>
      <c r="K129" s="19"/>
      <c r="L129" s="19"/>
      <c r="M129" s="19"/>
      <c r="N129" s="19"/>
      <c r="O129" s="19" t="s">
        <v>2299</v>
      </c>
      <c r="P129" s="19"/>
      <c r="Q129" s="19" t="s">
        <v>10645</v>
      </c>
      <c r="R129" s="19" t="s">
        <v>11010</v>
      </c>
      <c r="S129" s="34">
        <v>42277</v>
      </c>
      <c r="T129" s="34"/>
      <c r="U129" s="34"/>
      <c r="V129" s="19"/>
      <c r="W129" s="19"/>
      <c r="X129" s="19"/>
      <c r="Y129" s="19"/>
      <c r="Z129" s="19"/>
      <c r="AA129" s="19"/>
      <c r="AB129" s="19"/>
      <c r="AC129" s="19"/>
    </row>
    <row r="130" spans="1:29" s="5" customFormat="1">
      <c r="A130" s="19"/>
      <c r="B130" s="19"/>
      <c r="C130" s="19"/>
      <c r="D130" s="19"/>
      <c r="E130" s="19"/>
      <c r="F130" s="19"/>
      <c r="G130" s="19"/>
      <c r="H130" s="19"/>
      <c r="I130" s="19"/>
      <c r="J130" s="7" t="s">
        <v>4579</v>
      </c>
      <c r="K130" s="19" t="str">
        <f>VLOOKUP(J130,$A$2:$B$93,2,0)</f>
        <v>x1</v>
      </c>
      <c r="L130" s="19" t="s">
        <v>10051</v>
      </c>
      <c r="M130" s="19"/>
      <c r="N130" s="19"/>
      <c r="O130" s="19"/>
      <c r="P130" s="19"/>
      <c r="Q130" s="19"/>
      <c r="R130" s="19"/>
      <c r="S130" s="34">
        <f>VLOOKUP(J130,A:G,5,FALSE)</f>
        <v>41827</v>
      </c>
      <c r="T130" s="34" t="str">
        <f>IF(VLOOKUP(J130,A:G,6,FALSE)=0,"",VLOOKUP(J130,A:G,6,FALSE))</f>
        <v/>
      </c>
      <c r="U130" s="34" t="str">
        <f>IF(VLOOKUP(J130,A:G,7,FALSE)=0,"",VLOOKUP(J130,A:G,7,FALSE))</f>
        <v/>
      </c>
      <c r="V130" s="19"/>
      <c r="W130" s="19"/>
      <c r="X130" s="19"/>
      <c r="Y130" s="19"/>
      <c r="Z130" s="19"/>
      <c r="AA130" s="19"/>
      <c r="AB130" s="19"/>
      <c r="AC130" s="19"/>
    </row>
    <row r="131" spans="1:29" s="5" customFormat="1">
      <c r="A131" s="19"/>
      <c r="B131" s="19"/>
      <c r="C131" s="19"/>
      <c r="D131" s="19"/>
      <c r="E131" s="19"/>
      <c r="F131" s="19"/>
      <c r="G131" s="19"/>
      <c r="H131" s="19"/>
      <c r="I131" s="19"/>
      <c r="J131" s="7" t="s">
        <v>4583</v>
      </c>
      <c r="K131" s="19" t="str">
        <f>VLOOKUP(J131,$A$2:$B$93,2,0)</f>
        <v>x4</v>
      </c>
      <c r="L131" s="19" t="s">
        <v>10307</v>
      </c>
      <c r="M131" s="19"/>
      <c r="N131" s="19"/>
      <c r="O131" s="19"/>
      <c r="P131" s="19"/>
      <c r="Q131" s="19"/>
      <c r="R131" s="19"/>
      <c r="S131" s="34">
        <f>VLOOKUP(J131,A:G,5,FALSE)</f>
        <v>41827</v>
      </c>
      <c r="T131" s="34" t="str">
        <f>IF(VLOOKUP(J131,A:G,6,FALSE)=0,"",VLOOKUP(J131,A:G,6,FALSE))</f>
        <v/>
      </c>
      <c r="U131" s="34" t="str">
        <f>IF(VLOOKUP(J131,A:G,7,FALSE)=0,"",VLOOKUP(J131,A:G,7,FALSE))</f>
        <v/>
      </c>
      <c r="V131" s="19"/>
      <c r="W131" s="19"/>
      <c r="X131" s="19"/>
      <c r="Y131" s="19"/>
      <c r="Z131" s="19"/>
      <c r="AA131" s="19"/>
      <c r="AB131" s="19"/>
      <c r="AC131" s="19"/>
    </row>
    <row r="132" spans="1:29" s="5" customFormat="1">
      <c r="A132" s="19"/>
      <c r="B132" s="19"/>
      <c r="C132" s="19"/>
      <c r="D132" s="19"/>
      <c r="E132" s="19"/>
      <c r="F132" s="19"/>
      <c r="G132" s="19"/>
      <c r="H132" s="19"/>
      <c r="I132" s="19"/>
      <c r="J132" s="7" t="s">
        <v>9927</v>
      </c>
      <c r="K132" s="19" t="str">
        <f>VLOOKUP(J132,$A$2:$B$93,2,0)</f>
        <v>x19</v>
      </c>
      <c r="L132" s="19" t="s">
        <v>10304</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row>
    <row r="133" spans="1:29" s="5" customFormat="1">
      <c r="A133" s="19"/>
      <c r="B133" s="19"/>
      <c r="C133" s="19"/>
      <c r="D133" s="19"/>
      <c r="E133" s="19"/>
      <c r="F133" s="19"/>
      <c r="G133" s="19"/>
      <c r="H133" s="19"/>
      <c r="I133" s="19"/>
      <c r="J133" s="7" t="s">
        <v>4580</v>
      </c>
      <c r="K133" s="19" t="str">
        <f>VLOOKUP(J133,$A$2:$B$93,2,0)</f>
        <v>x2</v>
      </c>
      <c r="L133" s="19" t="s">
        <v>10050</v>
      </c>
      <c r="M133" s="19"/>
      <c r="N133" s="19"/>
      <c r="O133" s="19"/>
      <c r="P133" s="19"/>
      <c r="Q133" s="19"/>
      <c r="R133" s="19"/>
      <c r="S133" s="34">
        <f>VLOOKUP(J133,A:G,5,FALSE)</f>
        <v>41827</v>
      </c>
      <c r="T133" s="34" t="str">
        <f>IF(VLOOKUP(J133,A:G,6,FALSE)=0,"",VLOOKUP(J133,A:G,6,FALSE))</f>
        <v/>
      </c>
      <c r="U133" s="34" t="str">
        <f>IF(VLOOKUP(J133,A:G,7,FALSE)=0,"",VLOOKUP(J133,A:G,7,FALSE))</f>
        <v/>
      </c>
      <c r="V133" s="19"/>
      <c r="W133" s="19"/>
      <c r="X133" s="19"/>
      <c r="Y133" s="19"/>
      <c r="Z133" s="19"/>
      <c r="AA133" s="19"/>
      <c r="AB133" s="19"/>
      <c r="AC133" s="19"/>
    </row>
    <row r="134" spans="1:29" s="5" customFormat="1">
      <c r="A134" s="19"/>
      <c r="B134" s="19"/>
      <c r="C134" s="19"/>
      <c r="D134" s="19"/>
      <c r="E134" s="19"/>
      <c r="F134" s="19"/>
      <c r="G134" s="19"/>
      <c r="H134" s="19"/>
      <c r="I134" s="19"/>
      <c r="J134" s="6" t="s">
        <v>6838</v>
      </c>
      <c r="K134" s="19"/>
      <c r="L134" s="19"/>
      <c r="M134" s="19"/>
      <c r="N134" s="19"/>
      <c r="O134" s="19" t="s">
        <v>2299</v>
      </c>
      <c r="P134" s="19"/>
      <c r="Q134" s="19" t="s">
        <v>10645</v>
      </c>
      <c r="R134" s="19" t="s">
        <v>11009</v>
      </c>
      <c r="S134" s="34">
        <v>42277</v>
      </c>
      <c r="T134" s="34"/>
      <c r="U134" s="34"/>
      <c r="V134" s="19"/>
      <c r="W134" s="19"/>
      <c r="X134" s="19"/>
      <c r="Y134" s="19"/>
      <c r="Z134" s="19"/>
      <c r="AA134" s="19"/>
      <c r="AB134" s="19"/>
      <c r="AC134" s="19"/>
    </row>
    <row r="135" spans="1:29" s="5" customFormat="1">
      <c r="A135" s="19"/>
      <c r="B135" s="19"/>
      <c r="C135" s="19"/>
      <c r="D135" s="19"/>
      <c r="E135" s="19"/>
      <c r="F135" s="19"/>
      <c r="G135" s="19"/>
      <c r="H135" s="19"/>
      <c r="I135" s="19"/>
      <c r="J135" s="7" t="s">
        <v>4579</v>
      </c>
      <c r="K135" s="19" t="str">
        <f>VLOOKUP(J135,$A$2:$B$93,2,0)</f>
        <v>x1</v>
      </c>
      <c r="L135" s="19" t="s">
        <v>10051</v>
      </c>
      <c r="M135" s="19"/>
      <c r="N135" s="19"/>
      <c r="O135" s="19"/>
      <c r="P135" s="19"/>
      <c r="Q135" s="19"/>
      <c r="R135" s="19"/>
      <c r="S135" s="34">
        <f>VLOOKUP(J135,A:G,5,FALSE)</f>
        <v>41827</v>
      </c>
      <c r="T135" s="34" t="str">
        <f>IF(VLOOKUP(J135,A:G,6,FALSE)=0,"",VLOOKUP(J135,A:G,6,FALSE))</f>
        <v/>
      </c>
      <c r="U135" s="34" t="str">
        <f>IF(VLOOKUP(J135,A:G,7,FALSE)=0,"",VLOOKUP(J135,A:G,7,FALSE))</f>
        <v/>
      </c>
      <c r="V135" s="19"/>
      <c r="W135" s="19"/>
      <c r="X135" s="19"/>
      <c r="Y135" s="19"/>
      <c r="Z135" s="19"/>
      <c r="AA135" s="19"/>
      <c r="AB135" s="19"/>
      <c r="AC135" s="19"/>
    </row>
    <row r="136" spans="1:29" s="5" customFormat="1">
      <c r="A136" s="19"/>
      <c r="B136" s="19"/>
      <c r="C136" s="19"/>
      <c r="D136" s="19"/>
      <c r="E136" s="19"/>
      <c r="F136" s="19"/>
      <c r="G136" s="19"/>
      <c r="H136" s="19"/>
      <c r="I136" s="19"/>
      <c r="J136" s="7" t="s">
        <v>4586</v>
      </c>
      <c r="K136" s="19" t="str">
        <f>VLOOKUP(J136,$A$2:$B$93,2,0)</f>
        <v>x6</v>
      </c>
      <c r="L136" s="19" t="s">
        <v>10308</v>
      </c>
      <c r="M136" s="19"/>
      <c r="N136" s="19"/>
      <c r="O136" s="19"/>
      <c r="P136" s="19"/>
      <c r="Q136" s="19"/>
      <c r="R136" s="19"/>
      <c r="S136" s="34">
        <f>VLOOKUP(J136,A:G,5,FALSE)</f>
        <v>41827</v>
      </c>
      <c r="T136" s="34" t="str">
        <f>IF(VLOOKUP(J136,A:G,6,FALSE)=0,"",VLOOKUP(J136,A:G,6,FALSE))</f>
        <v/>
      </c>
      <c r="U136" s="34" t="str">
        <f>IF(VLOOKUP(J136,A:G,7,FALSE)=0,"",VLOOKUP(J136,A:G,7,FALSE))</f>
        <v/>
      </c>
      <c r="V136" s="19"/>
      <c r="W136" s="19"/>
      <c r="X136" s="19"/>
      <c r="Y136" s="19"/>
      <c r="Z136" s="19"/>
      <c r="AA136" s="19"/>
      <c r="AB136" s="19"/>
      <c r="AC136" s="19"/>
    </row>
    <row r="137" spans="1:29" s="5" customFormat="1">
      <c r="A137" s="19"/>
      <c r="B137" s="19"/>
      <c r="C137" s="19"/>
      <c r="D137" s="19"/>
      <c r="E137" s="19"/>
      <c r="F137" s="19"/>
      <c r="G137" s="19"/>
      <c r="H137" s="19"/>
      <c r="I137" s="19"/>
      <c r="J137" s="7" t="s">
        <v>4580</v>
      </c>
      <c r="K137" s="19" t="str">
        <f>VLOOKUP(J137,$A$2:$B$93,2,0)</f>
        <v>x2</v>
      </c>
      <c r="L137" s="19" t="s">
        <v>10050</v>
      </c>
      <c r="M137" s="19"/>
      <c r="N137" s="19"/>
      <c r="O137" s="19"/>
      <c r="P137" s="19"/>
      <c r="Q137" s="19"/>
      <c r="R137" s="19"/>
      <c r="S137" s="34">
        <f>VLOOKUP(J137,A:G,5,FALSE)</f>
        <v>41827</v>
      </c>
      <c r="T137" s="34" t="str">
        <f>IF(VLOOKUP(J137,A:G,6,FALSE)=0,"",VLOOKUP(J137,A:G,6,FALSE))</f>
        <v/>
      </c>
      <c r="U137" s="34" t="str">
        <f>IF(VLOOKUP(J137,A:G,7,FALSE)=0,"",VLOOKUP(J137,A:G,7,FALSE))</f>
        <v/>
      </c>
      <c r="V137" s="19"/>
      <c r="W137" s="19"/>
      <c r="X137" s="19"/>
      <c r="Y137" s="19"/>
      <c r="Z137" s="19"/>
      <c r="AA137" s="19"/>
      <c r="AB137" s="19"/>
      <c r="AC137" s="19"/>
    </row>
    <row r="138" spans="1:29" s="5" customFormat="1">
      <c r="A138" s="19"/>
      <c r="B138" s="19"/>
      <c r="C138" s="19"/>
      <c r="D138" s="19"/>
      <c r="E138" s="19"/>
      <c r="F138" s="19"/>
      <c r="G138" s="19"/>
      <c r="H138" s="19"/>
      <c r="I138" s="19"/>
      <c r="J138" s="6" t="s">
        <v>6839</v>
      </c>
      <c r="K138" s="19"/>
      <c r="L138" s="19"/>
      <c r="M138" s="19"/>
      <c r="N138" s="19"/>
      <c r="O138" s="19" t="s">
        <v>2299</v>
      </c>
      <c r="P138" s="19"/>
      <c r="Q138" s="19" t="s">
        <v>10645</v>
      </c>
      <c r="R138" s="19" t="s">
        <v>11010</v>
      </c>
      <c r="S138" s="34">
        <v>42277</v>
      </c>
      <c r="T138" s="34"/>
      <c r="U138" s="34">
        <v>42931</v>
      </c>
      <c r="V138" s="19"/>
      <c r="W138" s="19"/>
      <c r="X138" s="19"/>
      <c r="Y138" s="19"/>
      <c r="Z138" s="19"/>
      <c r="AA138" s="19"/>
      <c r="AB138" s="19"/>
      <c r="AC138" s="19"/>
    </row>
    <row r="139" spans="1:29" s="5" customFormat="1">
      <c r="A139" s="19"/>
      <c r="B139" s="19"/>
      <c r="C139" s="19"/>
      <c r="D139" s="19"/>
      <c r="E139" s="19"/>
      <c r="F139" s="19"/>
      <c r="G139" s="19"/>
      <c r="H139" s="19"/>
      <c r="I139" s="19"/>
      <c r="J139" s="7" t="s">
        <v>4579</v>
      </c>
      <c r="K139" s="19" t="str">
        <f>VLOOKUP(J139,$A$2:$B$93,2,0)</f>
        <v>x1</v>
      </c>
      <c r="L139" s="19" t="s">
        <v>10051</v>
      </c>
      <c r="M139" s="19"/>
      <c r="N139" s="19"/>
      <c r="O139" s="19"/>
      <c r="P139" s="19"/>
      <c r="Q139" s="19"/>
      <c r="R139" s="19"/>
      <c r="S139" s="34">
        <f>VLOOKUP(J139,A:G,5,FALSE)</f>
        <v>41827</v>
      </c>
      <c r="T139" s="34" t="str">
        <f>IF(VLOOKUP(J139,A:G,6,FALSE)=0,"",VLOOKUP(J139,A:G,6,FALSE))</f>
        <v/>
      </c>
      <c r="U139" s="34" t="str">
        <f>IF(VLOOKUP(J139,A:G,7,FALSE)=0,"",VLOOKUP(J139,A:G,7,FALSE))</f>
        <v/>
      </c>
      <c r="V139" s="19"/>
      <c r="W139" s="19"/>
      <c r="X139" s="19"/>
      <c r="Y139" s="19"/>
      <c r="Z139" s="19"/>
      <c r="AA139" s="19"/>
      <c r="AB139" s="19"/>
      <c r="AC139" s="19"/>
    </row>
    <row r="140" spans="1:29" s="5" customFormat="1">
      <c r="A140" s="19"/>
      <c r="B140" s="19"/>
      <c r="C140" s="19"/>
      <c r="D140" s="19"/>
      <c r="E140" s="19"/>
      <c r="F140" s="19"/>
      <c r="G140" s="19"/>
      <c r="H140" s="19"/>
      <c r="I140" s="19"/>
      <c r="J140" s="7" t="s">
        <v>4586</v>
      </c>
      <c r="K140" s="19" t="str">
        <f>VLOOKUP(J140,$A$2:$B$93,2,0)</f>
        <v>x6</v>
      </c>
      <c r="L140" s="19" t="s">
        <v>10308</v>
      </c>
      <c r="M140" s="19"/>
      <c r="N140" s="19"/>
      <c r="O140" s="19"/>
      <c r="P140" s="19"/>
      <c r="Q140" s="19"/>
      <c r="R140" s="19"/>
      <c r="S140" s="34">
        <f>VLOOKUP(J140,A:G,5,FALSE)</f>
        <v>41827</v>
      </c>
      <c r="T140" s="34" t="str">
        <f>IF(VLOOKUP(J140,A:G,6,FALSE)=0,"",VLOOKUP(J140,A:G,6,FALSE))</f>
        <v/>
      </c>
      <c r="U140" s="34" t="str">
        <f>IF(VLOOKUP(J140,A:G,7,FALSE)=0,"",VLOOKUP(J140,A:G,7,FALSE))</f>
        <v/>
      </c>
      <c r="V140" s="19"/>
      <c r="W140" s="19"/>
      <c r="X140" s="19"/>
      <c r="Y140" s="19"/>
      <c r="Z140" s="19"/>
      <c r="AA140" s="19"/>
      <c r="AB140" s="19"/>
      <c r="AC140" s="19"/>
    </row>
    <row r="141" spans="1:29" s="5" customFormat="1">
      <c r="A141" s="19"/>
      <c r="B141" s="19"/>
      <c r="C141" s="19"/>
      <c r="D141" s="19"/>
      <c r="E141" s="19"/>
      <c r="F141" s="19"/>
      <c r="G141" s="19"/>
      <c r="H141" s="19"/>
      <c r="I141" s="19"/>
      <c r="J141" s="7" t="s">
        <v>9927</v>
      </c>
      <c r="K141" s="19" t="str">
        <f>VLOOKUP(J141,$A$2:$B$93,2,0)</f>
        <v>x19</v>
      </c>
      <c r="L141" s="19" t="s">
        <v>10304</v>
      </c>
      <c r="M141" s="19"/>
      <c r="N141" s="19"/>
      <c r="O141" s="19"/>
      <c r="P141" s="19"/>
      <c r="Q141" s="19"/>
      <c r="R141" s="19"/>
      <c r="S141" s="34">
        <f>VLOOKUP(J141,A:G,5,FALSE)</f>
        <v>42277</v>
      </c>
      <c r="T141" s="34" t="str">
        <f>IF(VLOOKUP(J141,A:G,6,FALSE)=0,"",VLOOKUP(J141,A:G,6,FALSE))</f>
        <v/>
      </c>
      <c r="U141" s="34" t="str">
        <f>IF(VLOOKUP(J141,A:G,7,FALSE)=0,"",VLOOKUP(J141,A:G,7,FALSE))</f>
        <v/>
      </c>
      <c r="V141" s="19"/>
      <c r="W141" s="19"/>
      <c r="X141" s="19"/>
      <c r="Y141" s="19"/>
      <c r="Z141" s="19"/>
      <c r="AA141" s="19"/>
      <c r="AB141" s="19"/>
      <c r="AC141" s="19"/>
    </row>
    <row r="142" spans="1:29" s="5" customFormat="1">
      <c r="A142" s="19"/>
      <c r="B142" s="19"/>
      <c r="C142" s="19"/>
      <c r="D142" s="19"/>
      <c r="E142" s="19"/>
      <c r="F142" s="19"/>
      <c r="G142" s="19"/>
      <c r="H142" s="19"/>
      <c r="I142" s="19"/>
      <c r="J142" s="7" t="s">
        <v>12017</v>
      </c>
      <c r="K142" s="19" t="str">
        <f>VLOOKUP(J142,$A$2:$B$93,2,0)</f>
        <v>x70</v>
      </c>
      <c r="L142" s="19" t="s">
        <v>12018</v>
      </c>
      <c r="M142" s="19"/>
      <c r="N142" s="19"/>
      <c r="O142" s="19"/>
      <c r="P142" s="19"/>
      <c r="Q142" s="19"/>
      <c r="R142" s="19"/>
      <c r="S142" s="34">
        <f>VLOOKUP(J142,A:G,5,FALSE)</f>
        <v>42931</v>
      </c>
      <c r="T142" s="34" t="str">
        <f>IF(VLOOKUP(J142,A:G,6,FALSE)=0,"",VLOOKUP(J142,A:G,6,FALSE))</f>
        <v/>
      </c>
      <c r="U142" s="34" t="str">
        <f>IF(VLOOKUP(J142,A:G,7,FALSE)=0,"",VLOOKUP(J142,A:G,7,FALSE))</f>
        <v/>
      </c>
      <c r="V142" s="19"/>
      <c r="W142" s="19"/>
      <c r="X142" s="19"/>
      <c r="Y142" s="19"/>
      <c r="Z142" s="19"/>
      <c r="AA142" s="19"/>
      <c r="AB142" s="19"/>
      <c r="AC142" s="19"/>
    </row>
    <row r="143" spans="1:29" s="5" customFormat="1">
      <c r="A143" s="19"/>
      <c r="B143" s="19"/>
      <c r="C143" s="19"/>
      <c r="D143" s="19"/>
      <c r="E143" s="19"/>
      <c r="F143" s="19"/>
      <c r="G143" s="19"/>
      <c r="H143" s="19"/>
      <c r="I143" s="19"/>
      <c r="J143" s="7" t="s">
        <v>4580</v>
      </c>
      <c r="K143" s="19" t="str">
        <f>VLOOKUP(J143,$A$2:$B$93,2,0)</f>
        <v>x2</v>
      </c>
      <c r="L143" s="19" t="s">
        <v>10050</v>
      </c>
      <c r="M143" s="19"/>
      <c r="N143" s="19"/>
      <c r="O143" s="19"/>
      <c r="P143" s="19"/>
      <c r="Q143" s="19"/>
      <c r="R143" s="19"/>
      <c r="S143" s="34">
        <f>VLOOKUP(J143,A:G,5,FALSE)</f>
        <v>41827</v>
      </c>
      <c r="T143" s="34" t="str">
        <f>IF(VLOOKUP(J143,A:G,6,FALSE)=0,"",VLOOKUP(J143,A:G,6,FALSE))</f>
        <v/>
      </c>
      <c r="U143" s="34" t="str">
        <f>IF(VLOOKUP(J143,A:G,7,FALSE)=0,"",VLOOKUP(J143,A:G,7,FALSE))</f>
        <v/>
      </c>
      <c r="V143" s="19"/>
      <c r="W143" s="19"/>
      <c r="X143" s="19"/>
      <c r="Y143" s="19"/>
      <c r="Z143" s="19"/>
      <c r="AA143" s="19"/>
      <c r="AB143" s="19"/>
      <c r="AC143" s="19"/>
    </row>
    <row r="144" spans="1:29" s="5" customFormat="1">
      <c r="A144" s="19"/>
      <c r="B144" s="19"/>
      <c r="C144" s="19"/>
      <c r="D144" s="19"/>
      <c r="E144" s="19"/>
      <c r="F144" s="19"/>
      <c r="G144" s="19"/>
      <c r="H144" s="19"/>
      <c r="I144" s="19"/>
      <c r="J144" s="14" t="s">
        <v>6846</v>
      </c>
      <c r="K144" s="19"/>
      <c r="L144" s="19"/>
      <c r="M144" s="19"/>
      <c r="N144" s="19"/>
      <c r="O144" s="19" t="s">
        <v>2299</v>
      </c>
      <c r="P144" s="19"/>
      <c r="Q144" s="19" t="s">
        <v>10645</v>
      </c>
      <c r="R144" s="19" t="s">
        <v>11010</v>
      </c>
      <c r="S144" s="34">
        <v>42277</v>
      </c>
      <c r="T144" s="34"/>
      <c r="U144" s="34"/>
      <c r="V144" s="19"/>
      <c r="W144" s="19"/>
      <c r="X144" s="19"/>
      <c r="Y144" s="19"/>
      <c r="Z144" s="19"/>
      <c r="AA144" s="19"/>
      <c r="AB144" s="19"/>
      <c r="AC144" s="19"/>
    </row>
    <row r="145" spans="1:29" s="5" customFormat="1">
      <c r="A145" s="19"/>
      <c r="B145" s="19"/>
      <c r="C145" s="19"/>
      <c r="D145" s="19"/>
      <c r="E145" s="19"/>
      <c r="F145" s="19"/>
      <c r="G145" s="19"/>
      <c r="H145" s="19"/>
      <c r="I145" s="19"/>
      <c r="J145" s="7" t="s">
        <v>4579</v>
      </c>
      <c r="K145" s="19" t="str">
        <f>VLOOKUP(J145,$A$2:$B$93,2,0)</f>
        <v>x1</v>
      </c>
      <c r="L145" s="19" t="s">
        <v>10051</v>
      </c>
      <c r="M145" s="19"/>
      <c r="N145" s="19"/>
      <c r="O145" s="19"/>
      <c r="P145" s="19"/>
      <c r="Q145" s="19"/>
      <c r="R145" s="19"/>
      <c r="S145" s="34">
        <f>VLOOKUP(J145,A:G,5,FALSE)</f>
        <v>41827</v>
      </c>
      <c r="T145" s="34" t="str">
        <f>IF(VLOOKUP(J145,A:G,6,FALSE)=0,"",VLOOKUP(J145,A:G,6,FALSE))</f>
        <v/>
      </c>
      <c r="U145" s="34" t="str">
        <f>IF(VLOOKUP(J145,A:G,7,FALSE)=0,"",VLOOKUP(J145,A:G,7,FALSE))</f>
        <v/>
      </c>
      <c r="V145" s="19"/>
      <c r="W145" s="19"/>
      <c r="X145" s="19"/>
      <c r="Y145" s="19"/>
      <c r="Z145" s="19"/>
      <c r="AA145" s="19"/>
      <c r="AB145" s="19"/>
      <c r="AC145" s="19"/>
    </row>
    <row r="146" spans="1:29" s="5" customFormat="1">
      <c r="A146" s="19"/>
      <c r="B146" s="19"/>
      <c r="C146" s="19"/>
      <c r="D146" s="19"/>
      <c r="E146" s="19"/>
      <c r="F146" s="19"/>
      <c r="G146" s="19"/>
      <c r="H146" s="19"/>
      <c r="I146" s="19"/>
      <c r="J146" s="7" t="s">
        <v>6844</v>
      </c>
      <c r="K146" s="19" t="str">
        <f>VLOOKUP(J146,$A$2:$B$93,2,0)</f>
        <v>x27</v>
      </c>
      <c r="L146" s="19" t="s">
        <v>10053</v>
      </c>
      <c r="M146" s="19"/>
      <c r="N146" s="19"/>
      <c r="O146" s="19"/>
      <c r="P146" s="19"/>
      <c r="Q146" s="19"/>
      <c r="R146" s="19"/>
      <c r="S146" s="34">
        <f>VLOOKUP(J146,A:G,5,FALSE)</f>
        <v>42277</v>
      </c>
      <c r="T146" s="34" t="str">
        <f>IF(VLOOKUP(J146,A:G,6,FALSE)=0,"",VLOOKUP(J146,A:G,6,FALSE))</f>
        <v/>
      </c>
      <c r="U146" s="34" t="str">
        <f>IF(VLOOKUP(J146,A:G,7,FALSE)=0,"",VLOOKUP(J146,A:G,7,FALSE))</f>
        <v/>
      </c>
      <c r="V146" s="19"/>
      <c r="W146" s="19"/>
      <c r="X146" s="19"/>
      <c r="Y146" s="19"/>
      <c r="Z146" s="19"/>
      <c r="AA146" s="19"/>
      <c r="AB146" s="19"/>
      <c r="AC146" s="19"/>
    </row>
    <row r="147" spans="1:29" s="5" customFormat="1">
      <c r="A147" s="19"/>
      <c r="B147" s="19"/>
      <c r="C147" s="19"/>
      <c r="D147" s="19"/>
      <c r="E147" s="19"/>
      <c r="F147" s="19"/>
      <c r="G147" s="19"/>
      <c r="H147" s="19"/>
      <c r="I147" s="19"/>
      <c r="J147" s="7" t="s">
        <v>4580</v>
      </c>
      <c r="K147" s="19" t="str">
        <f>VLOOKUP(J147,$A$2:$B$93,2,0)</f>
        <v>x2</v>
      </c>
      <c r="L147" s="19" t="s">
        <v>10050</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row>
    <row r="148" spans="1:29" s="5" customFormat="1">
      <c r="A148" s="19"/>
      <c r="B148" s="19"/>
      <c r="C148" s="19"/>
      <c r="D148" s="19"/>
      <c r="E148" s="19"/>
      <c r="F148" s="19"/>
      <c r="G148" s="19"/>
      <c r="H148" s="19"/>
      <c r="I148" s="19"/>
      <c r="J148" s="14" t="s">
        <v>6847</v>
      </c>
      <c r="K148" s="19"/>
      <c r="L148" s="19"/>
      <c r="M148" s="19"/>
      <c r="N148" s="19"/>
      <c r="O148" s="19" t="s">
        <v>2299</v>
      </c>
      <c r="P148" s="19"/>
      <c r="Q148" s="19" t="s">
        <v>10645</v>
      </c>
      <c r="R148" s="19" t="s">
        <v>11010</v>
      </c>
      <c r="S148" s="34">
        <v>42277</v>
      </c>
      <c r="T148" s="34"/>
      <c r="U148" s="34"/>
      <c r="V148" s="19"/>
      <c r="W148" s="19"/>
      <c r="X148" s="19"/>
      <c r="Y148" s="19"/>
      <c r="Z148" s="19"/>
      <c r="AA148" s="19"/>
      <c r="AB148" s="19"/>
      <c r="AC148" s="19"/>
    </row>
    <row r="149" spans="1:29" s="5" customFormat="1">
      <c r="A149" s="19"/>
      <c r="B149" s="19"/>
      <c r="C149" s="19"/>
      <c r="D149" s="19"/>
      <c r="E149" s="19"/>
      <c r="F149" s="19"/>
      <c r="G149" s="19"/>
      <c r="H149" s="19"/>
      <c r="I149" s="19"/>
      <c r="J149" s="7" t="s">
        <v>4579</v>
      </c>
      <c r="K149" s="19" t="str">
        <f>VLOOKUP(J149,$A$2:$B$93,2,0)</f>
        <v>x1</v>
      </c>
      <c r="L149" s="19" t="s">
        <v>10051</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row>
    <row r="150" spans="1:29" s="5" customFormat="1">
      <c r="A150" s="19"/>
      <c r="B150" s="19"/>
      <c r="C150" s="19"/>
      <c r="D150" s="19"/>
      <c r="E150" s="19"/>
      <c r="F150" s="19"/>
      <c r="G150" s="19"/>
      <c r="H150" s="19"/>
      <c r="I150" s="19"/>
      <c r="J150" s="7" t="s">
        <v>6845</v>
      </c>
      <c r="K150" s="19" t="str">
        <f>VLOOKUP(J150,$A$2:$B$93,2,0)</f>
        <v>x28</v>
      </c>
      <c r="L150" s="19" t="s">
        <v>10309</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row>
    <row r="151" spans="1:29" s="5" customFormat="1">
      <c r="A151" s="19"/>
      <c r="B151" s="19"/>
      <c r="C151" s="19"/>
      <c r="D151" s="19"/>
      <c r="E151" s="19"/>
      <c r="F151" s="19"/>
      <c r="G151" s="19"/>
      <c r="H151" s="19"/>
      <c r="I151" s="19"/>
      <c r="J151" s="7" t="s">
        <v>4580</v>
      </c>
      <c r="K151" s="19" t="str">
        <f>VLOOKUP(J151,$A$2:$B$93,2,0)</f>
        <v>x2</v>
      </c>
      <c r="L151" s="19" t="s">
        <v>10050</v>
      </c>
      <c r="M151" s="19"/>
      <c r="N151" s="19"/>
      <c r="O151" s="19"/>
      <c r="P151" s="19"/>
      <c r="Q151" s="19"/>
      <c r="R151" s="19"/>
      <c r="S151" s="34">
        <f>VLOOKUP(J151,A:G,5,FALSE)</f>
        <v>41827</v>
      </c>
      <c r="T151" s="34" t="str">
        <f>IF(VLOOKUP(J151,A:G,6,FALSE)=0,"",VLOOKUP(J151,A:G,6,FALSE))</f>
        <v/>
      </c>
      <c r="U151" s="34" t="str">
        <f>IF(VLOOKUP(J151,A:G,7,FALSE)=0,"",VLOOKUP(J151,A:G,7,FALSE))</f>
        <v/>
      </c>
      <c r="V151" s="19"/>
      <c r="W151" s="19"/>
      <c r="X151" s="19"/>
      <c r="Y151" s="19"/>
      <c r="Z151" s="19"/>
      <c r="AA151" s="19"/>
      <c r="AB151" s="19"/>
      <c r="AC151" s="19"/>
    </row>
    <row r="152" spans="1:29" s="5" customFormat="1">
      <c r="A152" s="19"/>
      <c r="B152" s="19"/>
      <c r="C152" s="19"/>
      <c r="D152" s="19"/>
      <c r="E152" s="19"/>
      <c r="F152" s="19"/>
      <c r="G152" s="19"/>
      <c r="H152" s="19"/>
      <c r="I152" s="19"/>
      <c r="J152" s="14" t="s">
        <v>6854</v>
      </c>
      <c r="K152" s="19"/>
      <c r="L152" s="19"/>
      <c r="M152" s="19"/>
      <c r="N152" s="19"/>
      <c r="O152" s="19" t="s">
        <v>2299</v>
      </c>
      <c r="P152" s="19"/>
      <c r="Q152" s="19" t="s">
        <v>10645</v>
      </c>
      <c r="R152" s="19" t="s">
        <v>11010</v>
      </c>
      <c r="S152" s="34">
        <v>42277</v>
      </c>
      <c r="T152" s="34"/>
      <c r="U152" s="34"/>
      <c r="V152" s="19"/>
      <c r="W152" s="19"/>
      <c r="X152" s="19"/>
      <c r="Y152" s="19"/>
      <c r="Z152" s="19"/>
      <c r="AA152" s="19"/>
      <c r="AB152" s="19"/>
      <c r="AC152" s="19"/>
    </row>
    <row r="153" spans="1:29" s="5" customFormat="1">
      <c r="A153" s="19"/>
      <c r="B153" s="19"/>
      <c r="C153" s="19"/>
      <c r="D153" s="19"/>
      <c r="E153" s="19"/>
      <c r="F153" s="19"/>
      <c r="G153" s="19"/>
      <c r="H153" s="19"/>
      <c r="I153" s="19"/>
      <c r="J153" s="7" t="s">
        <v>4579</v>
      </c>
      <c r="K153" s="19" t="str">
        <f>VLOOKUP(J153,$A$2:$B$93,2,0)</f>
        <v>x1</v>
      </c>
      <c r="L153" s="19" t="s">
        <v>10051</v>
      </c>
      <c r="M153" s="19"/>
      <c r="N153" s="19"/>
      <c r="O153" s="19"/>
      <c r="P153" s="19"/>
      <c r="Q153" s="19"/>
      <c r="R153" s="19"/>
      <c r="S153" s="34">
        <f>VLOOKUP(J153,A:G,5,FALSE)</f>
        <v>41827</v>
      </c>
      <c r="T153" s="34" t="str">
        <f>IF(VLOOKUP(J153,A:G,6,FALSE)=0,"",VLOOKUP(J153,A:G,6,FALSE))</f>
        <v/>
      </c>
      <c r="U153" s="34" t="str">
        <f>IF(VLOOKUP(J153,A:G,7,FALSE)=0,"",VLOOKUP(J153,A:G,7,FALSE))</f>
        <v/>
      </c>
      <c r="V153" s="19"/>
      <c r="W153" s="19"/>
      <c r="X153" s="19"/>
      <c r="Y153" s="19"/>
      <c r="Z153" s="19"/>
      <c r="AA153" s="19"/>
      <c r="AB153" s="19"/>
      <c r="AC153" s="19"/>
    </row>
    <row r="154" spans="1:29" s="5" customFormat="1">
      <c r="A154" s="19"/>
      <c r="B154" s="19"/>
      <c r="C154" s="19"/>
      <c r="D154" s="19"/>
      <c r="E154" s="19"/>
      <c r="F154" s="19"/>
      <c r="G154" s="19"/>
      <c r="H154" s="19"/>
      <c r="I154" s="19"/>
      <c r="J154" s="7" t="s">
        <v>6855</v>
      </c>
      <c r="K154" s="19" t="str">
        <f>VLOOKUP(J154,$A$2:$B$93,2,0)</f>
        <v>x29</v>
      </c>
      <c r="L154" s="19" t="s">
        <v>10310</v>
      </c>
      <c r="M154" s="19"/>
      <c r="N154" s="19"/>
      <c r="O154" s="19"/>
      <c r="P154" s="19"/>
      <c r="Q154" s="19"/>
      <c r="R154" s="19"/>
      <c r="S154" s="34">
        <f>VLOOKUP(J154,A:G,5,FALSE)</f>
        <v>42277</v>
      </c>
      <c r="T154" s="34" t="str">
        <f>IF(VLOOKUP(J154,A:G,6,FALSE)=0,"",VLOOKUP(J154,A:G,6,FALSE))</f>
        <v/>
      </c>
      <c r="U154" s="34" t="str">
        <f>IF(VLOOKUP(J154,A:G,7,FALSE)=0,"",VLOOKUP(J154,A:G,7,FALSE))</f>
        <v/>
      </c>
      <c r="V154" s="19"/>
      <c r="W154" s="19"/>
      <c r="X154" s="19"/>
      <c r="Y154" s="19"/>
      <c r="Z154" s="19"/>
      <c r="AA154" s="19"/>
      <c r="AB154" s="19"/>
      <c r="AC154" s="19"/>
    </row>
    <row r="155" spans="1:29" s="5" customFormat="1">
      <c r="A155" s="19"/>
      <c r="B155" s="19"/>
      <c r="C155" s="19"/>
      <c r="D155" s="19"/>
      <c r="E155" s="19"/>
      <c r="F155" s="19"/>
      <c r="G155" s="19"/>
      <c r="H155" s="19"/>
      <c r="I155" s="19"/>
      <c r="J155" s="7" t="s">
        <v>4580</v>
      </c>
      <c r="K155" s="19" t="str">
        <f>VLOOKUP(J155,$A$2:$B$93,2,0)</f>
        <v>x2</v>
      </c>
      <c r="L155" s="19" t="s">
        <v>10298</v>
      </c>
      <c r="M155" s="19"/>
      <c r="N155" s="19"/>
      <c r="O155" s="19"/>
      <c r="P155" s="19"/>
      <c r="Q155" s="19"/>
      <c r="R155" s="19"/>
      <c r="S155" s="34">
        <f>VLOOKUP(J155,A:G,5,FALSE)</f>
        <v>41827</v>
      </c>
      <c r="T155" s="34" t="str">
        <f>IF(VLOOKUP(J155,A:G,6,FALSE)=0,"",VLOOKUP(J155,A:G,6,FALSE))</f>
        <v/>
      </c>
      <c r="U155" s="34" t="str">
        <f>IF(VLOOKUP(J155,A:G,7,FALSE)=0,"",VLOOKUP(J155,A:G,7,FALSE))</f>
        <v/>
      </c>
      <c r="V155" s="19"/>
      <c r="W155" s="19"/>
      <c r="X155" s="19"/>
      <c r="Y155" s="19"/>
      <c r="Z155" s="19"/>
      <c r="AA155" s="19"/>
      <c r="AB155" s="19"/>
      <c r="AC155" s="19"/>
    </row>
    <row r="156" spans="1:29" s="5" customFormat="1">
      <c r="A156" s="19"/>
      <c r="B156" s="19"/>
      <c r="C156" s="19"/>
      <c r="D156" s="19"/>
      <c r="E156" s="19"/>
      <c r="F156" s="19"/>
      <c r="G156" s="19"/>
      <c r="H156" s="19"/>
      <c r="I156" s="19"/>
      <c r="J156" s="14" t="s">
        <v>6860</v>
      </c>
      <c r="K156" s="19"/>
      <c r="L156" s="19"/>
      <c r="M156" s="19"/>
      <c r="N156" s="19"/>
      <c r="O156" s="19" t="s">
        <v>2299</v>
      </c>
      <c r="P156" s="19"/>
      <c r="Q156" s="19" t="s">
        <v>10645</v>
      </c>
      <c r="R156" s="19" t="s">
        <v>11010</v>
      </c>
      <c r="S156" s="34">
        <v>42277</v>
      </c>
      <c r="T156" s="34"/>
      <c r="U156" s="34">
        <v>42931</v>
      </c>
      <c r="V156" s="19"/>
      <c r="W156" s="19"/>
      <c r="X156" s="19"/>
      <c r="Y156" s="19"/>
      <c r="Z156" s="19"/>
      <c r="AA156" s="19"/>
      <c r="AB156" s="19"/>
      <c r="AC156" s="19"/>
    </row>
    <row r="157" spans="1:29" s="5" customFormat="1">
      <c r="A157" s="19"/>
      <c r="B157" s="19"/>
      <c r="C157" s="19"/>
      <c r="D157" s="19"/>
      <c r="E157" s="19"/>
      <c r="F157" s="19"/>
      <c r="G157" s="19"/>
      <c r="H157" s="19"/>
      <c r="I157" s="19"/>
      <c r="J157" s="7" t="s">
        <v>4579</v>
      </c>
      <c r="K157" s="19" t="str">
        <f>VLOOKUP(J157,$A$2:$B$93,2,0)</f>
        <v>x1</v>
      </c>
      <c r="L157" s="19" t="s">
        <v>10051</v>
      </c>
      <c r="M157" s="19"/>
      <c r="N157" s="19"/>
      <c r="O157" s="19"/>
      <c r="P157" s="19"/>
      <c r="Q157" s="19"/>
      <c r="R157" s="19"/>
      <c r="S157" s="34">
        <f>VLOOKUP(J157,A:G,5,FALSE)</f>
        <v>41827</v>
      </c>
      <c r="T157" s="34" t="str">
        <f>IF(VLOOKUP(J157,A:G,6,FALSE)=0,"",VLOOKUP(J157,A:G,6,FALSE))</f>
        <v/>
      </c>
      <c r="U157" s="34" t="str">
        <f>IF(VLOOKUP(J157,A:G,7,FALSE)=0,"",VLOOKUP(J157,A:G,7,FALSE))</f>
        <v/>
      </c>
      <c r="V157" s="19"/>
      <c r="W157" s="19"/>
      <c r="X157" s="19"/>
      <c r="Y157" s="19"/>
      <c r="Z157" s="19"/>
      <c r="AA157" s="19"/>
      <c r="AB157" s="19"/>
      <c r="AC157" s="19"/>
    </row>
    <row r="158" spans="1:29" s="5" customFormat="1">
      <c r="A158" s="19"/>
      <c r="B158" s="19"/>
      <c r="C158" s="19"/>
      <c r="D158" s="19"/>
      <c r="E158" s="19"/>
      <c r="F158" s="19"/>
      <c r="G158" s="19"/>
      <c r="H158" s="19"/>
      <c r="I158" s="19"/>
      <c r="J158" s="7" t="s">
        <v>6861</v>
      </c>
      <c r="K158" s="19" t="str">
        <f>VLOOKUP(J158,$A$2:$B$93,2,0)</f>
        <v>x30</v>
      </c>
      <c r="L158" s="19" t="s">
        <v>10311</v>
      </c>
      <c r="M158" s="19"/>
      <c r="N158" s="19"/>
      <c r="O158" s="19"/>
      <c r="P158" s="19"/>
      <c r="Q158" s="19"/>
      <c r="R158" s="19"/>
      <c r="S158" s="34">
        <f>VLOOKUP(J158,A:G,5,FALSE)</f>
        <v>42277</v>
      </c>
      <c r="T158" s="34" t="str">
        <f>IF(VLOOKUP(J158,A:G,6,FALSE)=0,"",VLOOKUP(J158,A:G,6,FALSE))</f>
        <v/>
      </c>
      <c r="U158" s="34" t="str">
        <f>IF(VLOOKUP(J158,A:G,7,FALSE)=0,"",VLOOKUP(J158,A:G,7,FALSE))</f>
        <v/>
      </c>
      <c r="V158" s="19"/>
      <c r="W158" s="19"/>
      <c r="X158" s="19"/>
      <c r="Y158" s="19"/>
      <c r="Z158" s="19"/>
      <c r="AA158" s="19"/>
      <c r="AB158" s="19"/>
      <c r="AC158" s="19"/>
    </row>
    <row r="159" spans="1:29" s="5" customFormat="1">
      <c r="A159" s="19"/>
      <c r="B159" s="19"/>
      <c r="C159" s="19"/>
      <c r="D159" s="19"/>
      <c r="E159" s="19"/>
      <c r="F159" s="19"/>
      <c r="G159" s="19"/>
      <c r="H159" s="19"/>
      <c r="I159" s="19"/>
      <c r="J159" s="7" t="s">
        <v>12017</v>
      </c>
      <c r="K159" s="19" t="str">
        <f>VLOOKUP(J159,$A$2:$B$93,2,0)</f>
        <v>x70</v>
      </c>
      <c r="L159" s="19" t="s">
        <v>12018</v>
      </c>
      <c r="M159" s="19"/>
      <c r="N159" s="19"/>
      <c r="O159" s="19"/>
      <c r="P159" s="19"/>
      <c r="Q159" s="19"/>
      <c r="R159" s="19"/>
      <c r="S159" s="34">
        <f>VLOOKUP(J159,A:G,5,FALSE)</f>
        <v>42931</v>
      </c>
      <c r="T159" s="34" t="str">
        <f>IF(VLOOKUP(J159,A:G,6,FALSE)=0,"",VLOOKUP(J159,A:G,6,FALSE))</f>
        <v/>
      </c>
      <c r="U159" s="34" t="str">
        <f>IF(VLOOKUP(J159,A:G,7,FALSE)=0,"",VLOOKUP(J159,A:G,7,FALSE))</f>
        <v/>
      </c>
      <c r="V159" s="19"/>
      <c r="W159" s="19"/>
      <c r="X159" s="19"/>
      <c r="Y159" s="19"/>
      <c r="Z159" s="19"/>
      <c r="AA159" s="19"/>
      <c r="AB159" s="19"/>
      <c r="AC159" s="19"/>
    </row>
    <row r="160" spans="1:29" s="5" customFormat="1">
      <c r="A160" s="19"/>
      <c r="B160" s="19"/>
      <c r="C160" s="19"/>
      <c r="D160" s="19"/>
      <c r="E160" s="19"/>
      <c r="F160" s="19"/>
      <c r="G160" s="19"/>
      <c r="H160" s="19"/>
      <c r="I160" s="19"/>
      <c r="J160" s="7" t="s">
        <v>4580</v>
      </c>
      <c r="K160" s="19" t="str">
        <f>VLOOKUP(J160,$A$2:$B$93,2,0)</f>
        <v>x2</v>
      </c>
      <c r="L160" s="19" t="s">
        <v>10298</v>
      </c>
      <c r="M160" s="19"/>
      <c r="N160" s="19"/>
      <c r="O160" s="19"/>
      <c r="P160" s="19"/>
      <c r="Q160" s="19"/>
      <c r="R160" s="19"/>
      <c r="S160" s="34">
        <f>VLOOKUP(J160,A:G,5,FALSE)</f>
        <v>41827</v>
      </c>
      <c r="T160" s="34" t="str">
        <f>IF(VLOOKUP(J160,A:G,6,FALSE)=0,"",VLOOKUP(J160,A:G,6,FALSE))</f>
        <v/>
      </c>
      <c r="U160" s="34" t="str">
        <f>IF(VLOOKUP(J160,A:G,7,FALSE)=0,"",VLOOKUP(J160,A:G,7,FALSE))</f>
        <v/>
      </c>
      <c r="V160" s="19"/>
      <c r="W160" s="19"/>
      <c r="X160" s="19"/>
      <c r="Y160" s="19"/>
      <c r="Z160" s="19"/>
      <c r="AA160" s="19"/>
      <c r="AB160" s="19"/>
      <c r="AC160" s="19"/>
    </row>
    <row r="161" spans="1:29" s="5" customFormat="1">
      <c r="A161" s="19"/>
      <c r="B161" s="19"/>
      <c r="C161" s="19"/>
      <c r="D161" s="19"/>
      <c r="E161" s="19"/>
      <c r="F161" s="19"/>
      <c r="G161" s="19"/>
      <c r="H161" s="19"/>
      <c r="I161" s="19"/>
      <c r="J161" s="14" t="s">
        <v>6864</v>
      </c>
      <c r="K161" s="19"/>
      <c r="L161" s="19"/>
      <c r="M161" s="19"/>
      <c r="N161" s="19"/>
      <c r="O161" s="19" t="s">
        <v>2299</v>
      </c>
      <c r="P161" s="19"/>
      <c r="Q161" s="19" t="s">
        <v>10645</v>
      </c>
      <c r="R161" s="19" t="s">
        <v>11010</v>
      </c>
      <c r="S161" s="34">
        <v>42277</v>
      </c>
      <c r="T161" s="34">
        <v>42566</v>
      </c>
      <c r="U161" s="34"/>
      <c r="V161" s="19"/>
      <c r="W161" s="19"/>
      <c r="X161" s="19"/>
      <c r="Y161" s="19"/>
      <c r="Z161" s="19"/>
      <c r="AA161" s="19"/>
      <c r="AB161" s="19"/>
      <c r="AC161" s="19"/>
    </row>
    <row r="162" spans="1:29" s="5" customFormat="1">
      <c r="A162" s="19"/>
      <c r="B162" s="19"/>
      <c r="C162" s="19"/>
      <c r="D162" s="19"/>
      <c r="E162" s="19"/>
      <c r="F162" s="19"/>
      <c r="G162" s="19"/>
      <c r="H162" s="19"/>
      <c r="I162" s="19"/>
      <c r="J162" s="7" t="s">
        <v>4579</v>
      </c>
      <c r="K162" s="19" t="str">
        <f>VLOOKUP(J162,$A$2:$B$93,2,0)</f>
        <v>x1</v>
      </c>
      <c r="L162" s="19" t="s">
        <v>10051</v>
      </c>
      <c r="M162" s="19"/>
      <c r="N162" s="19"/>
      <c r="O162" s="19"/>
      <c r="P162" s="19"/>
      <c r="Q162" s="19"/>
      <c r="R162" s="19"/>
      <c r="S162" s="34">
        <f>VLOOKUP(J162,A:G,5,FALSE)</f>
        <v>41827</v>
      </c>
      <c r="T162" s="34" t="str">
        <f>IF(VLOOKUP(J162,A:G,6,FALSE)=0,"",VLOOKUP(J162,A:G,6,FALSE))</f>
        <v/>
      </c>
      <c r="U162" s="34" t="str">
        <f>IF(VLOOKUP(J162,A:G,7,FALSE)=0,"",VLOOKUP(J162,A:G,7,FALSE))</f>
        <v/>
      </c>
      <c r="V162" s="19"/>
      <c r="W162" s="19"/>
      <c r="X162" s="19"/>
      <c r="Y162" s="19"/>
      <c r="Z162" s="19"/>
      <c r="AA162" s="19"/>
      <c r="AB162" s="19"/>
      <c r="AC162" s="19"/>
    </row>
    <row r="163" spans="1:29" s="5" customFormat="1">
      <c r="A163" s="19"/>
      <c r="B163" s="19"/>
      <c r="C163" s="19"/>
      <c r="D163" s="19"/>
      <c r="E163" s="19"/>
      <c r="F163" s="19"/>
      <c r="G163" s="19"/>
      <c r="H163" s="19"/>
      <c r="I163" s="19"/>
      <c r="J163" s="7" t="s">
        <v>9515</v>
      </c>
      <c r="K163" s="19" t="str">
        <f>VLOOKUP(J163,$A$2:$B$93,2,0)</f>
        <v>x31</v>
      </c>
      <c r="L163" s="19" t="s">
        <v>10327</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row>
    <row r="164" spans="1:29" s="5" customFormat="1">
      <c r="A164" s="19"/>
      <c r="B164" s="19"/>
      <c r="C164" s="19"/>
      <c r="D164" s="19"/>
      <c r="E164" s="19"/>
      <c r="F164" s="19"/>
      <c r="G164" s="19"/>
      <c r="H164" s="19"/>
      <c r="I164" s="19"/>
      <c r="J164" s="7" t="s">
        <v>10793</v>
      </c>
      <c r="K164" s="19" t="str">
        <f>VLOOKUP(J164,$A$2:$B$93,2,0)</f>
        <v>x22</v>
      </c>
      <c r="L164" s="19" t="s">
        <v>11862</v>
      </c>
      <c r="M164" s="19"/>
      <c r="N164" s="19"/>
      <c r="O164" s="19"/>
      <c r="P164" s="19"/>
      <c r="Q164" s="19"/>
      <c r="R164" s="19"/>
      <c r="S164" s="34">
        <f>VLOOKUP(J164,A:G,5,FALSE)</f>
        <v>42277</v>
      </c>
      <c r="T164" s="34" t="str">
        <f>IF(VLOOKUP(J164,A:G,6,FALSE)=0,"",VLOOKUP(J164,A:G,6,FALSE))</f>
        <v/>
      </c>
      <c r="U164" s="34" t="str">
        <f>IF(VLOOKUP(J164,A:G,7,FALSE)=0,"",VLOOKUP(J164,A:G,7,FALSE))</f>
        <v/>
      </c>
      <c r="V164" s="19"/>
      <c r="W164" s="19"/>
      <c r="X164" s="19"/>
      <c r="Y164" s="19"/>
      <c r="Z164" s="19"/>
      <c r="AA164" s="19"/>
      <c r="AB164" s="19"/>
      <c r="AC164" s="19"/>
    </row>
    <row r="165" spans="1:29" s="5" customFormat="1">
      <c r="A165" s="19"/>
      <c r="B165" s="19"/>
      <c r="C165" s="19"/>
      <c r="D165" s="19"/>
      <c r="E165" s="19"/>
      <c r="F165" s="19"/>
      <c r="G165" s="19"/>
      <c r="H165" s="19"/>
      <c r="I165" s="19"/>
      <c r="J165" s="7" t="s">
        <v>4580</v>
      </c>
      <c r="K165" s="19" t="str">
        <f>VLOOKUP(J165,$A$2:$B$93,2,0)</f>
        <v>x2</v>
      </c>
      <c r="L165" s="19" t="s">
        <v>10050</v>
      </c>
      <c r="M165" s="19"/>
      <c r="N165" s="19"/>
      <c r="O165" s="19"/>
      <c r="P165" s="19"/>
      <c r="Q165" s="19"/>
      <c r="R165" s="19"/>
      <c r="S165" s="34">
        <f>VLOOKUP(J165,A:G,5,FALSE)</f>
        <v>41827</v>
      </c>
      <c r="T165" s="34" t="str">
        <f>IF(VLOOKUP(J165,A:G,6,FALSE)=0,"",VLOOKUP(J165,A:G,6,FALSE))</f>
        <v/>
      </c>
      <c r="U165" s="34" t="str">
        <f>IF(VLOOKUP(J165,A:G,7,FALSE)=0,"",VLOOKUP(J165,A:G,7,FALSE))</f>
        <v/>
      </c>
      <c r="V165" s="19"/>
      <c r="W165" s="19"/>
      <c r="X165" s="19"/>
      <c r="Y165" s="19"/>
      <c r="Z165" s="19"/>
      <c r="AA165" s="19"/>
      <c r="AB165" s="19"/>
      <c r="AC165" s="19"/>
    </row>
    <row r="166" spans="1:29" s="5" customFormat="1">
      <c r="A166" s="19"/>
      <c r="B166" s="19"/>
      <c r="C166" s="19"/>
      <c r="D166" s="19"/>
      <c r="E166" s="19"/>
      <c r="F166" s="19"/>
      <c r="G166" s="19"/>
      <c r="H166" s="19"/>
      <c r="I166" s="19"/>
      <c r="J166" s="14" t="s">
        <v>11848</v>
      </c>
      <c r="K166" s="19"/>
      <c r="L166" s="19"/>
      <c r="M166" s="19"/>
      <c r="N166" s="19"/>
      <c r="O166" s="19" t="s">
        <v>2299</v>
      </c>
      <c r="P166" s="19"/>
      <c r="Q166" s="19" t="s">
        <v>10645</v>
      </c>
      <c r="R166" s="19" t="s">
        <v>11010</v>
      </c>
      <c r="S166" s="34">
        <v>42277</v>
      </c>
      <c r="T166" s="34"/>
      <c r="U166" s="34">
        <v>42566</v>
      </c>
      <c r="V166" s="19"/>
      <c r="W166" s="19"/>
      <c r="X166" s="19"/>
      <c r="Y166" s="19"/>
      <c r="Z166" s="19"/>
      <c r="AA166" s="19"/>
      <c r="AB166" s="19"/>
      <c r="AC166" s="19"/>
    </row>
    <row r="167" spans="1:29" s="5" customFormat="1">
      <c r="A167" s="19"/>
      <c r="B167" s="19"/>
      <c r="C167" s="19"/>
      <c r="D167" s="19"/>
      <c r="E167" s="19"/>
      <c r="F167" s="19"/>
      <c r="G167" s="19"/>
      <c r="H167" s="19"/>
      <c r="I167" s="19"/>
      <c r="J167" s="7" t="s">
        <v>4579</v>
      </c>
      <c r="K167" s="19" t="str">
        <f>VLOOKUP(J167,$A$2:$B$93,2,0)</f>
        <v>x1</v>
      </c>
      <c r="L167" s="19" t="s">
        <v>10051</v>
      </c>
      <c r="M167" s="19"/>
      <c r="N167" s="19"/>
      <c r="O167" s="19"/>
      <c r="P167" s="19"/>
      <c r="Q167" s="19"/>
      <c r="R167" s="19"/>
      <c r="S167" s="34">
        <f>VLOOKUP(J167,A:G,5,FALSE)</f>
        <v>41827</v>
      </c>
      <c r="T167" s="34" t="str">
        <f>IF(VLOOKUP(J167,A:G,6,FALSE)=0,"",VLOOKUP(J167,A:G,6,FALSE))</f>
        <v/>
      </c>
      <c r="U167" s="34" t="str">
        <f>IF(VLOOKUP(J167,A:G,7,FALSE)=0,"",VLOOKUP(J167,A:G,7,FALSE))</f>
        <v/>
      </c>
      <c r="V167" s="19"/>
      <c r="W167" s="19"/>
      <c r="X167" s="19"/>
      <c r="Y167" s="19"/>
      <c r="Z167" s="19"/>
      <c r="AA167" s="19"/>
      <c r="AB167" s="19"/>
      <c r="AC167" s="19"/>
    </row>
    <row r="168" spans="1:29" s="5" customFormat="1">
      <c r="A168" s="19"/>
      <c r="B168" s="19"/>
      <c r="C168" s="19"/>
      <c r="D168" s="19"/>
      <c r="E168" s="19"/>
      <c r="F168" s="19"/>
      <c r="G168" s="19"/>
      <c r="H168" s="19"/>
      <c r="I168" s="19"/>
      <c r="J168" s="7" t="s">
        <v>9516</v>
      </c>
      <c r="K168" s="19" t="str">
        <f>VLOOKUP(J168,$A$2:$B$93,2,0)</f>
        <v>x32</v>
      </c>
      <c r="L168" s="19" t="s">
        <v>11074</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row>
    <row r="169" spans="1:29" s="5" customFormat="1">
      <c r="A169" s="19"/>
      <c r="B169" s="19"/>
      <c r="C169" s="19"/>
      <c r="D169" s="19"/>
      <c r="E169" s="19"/>
      <c r="F169" s="19"/>
      <c r="G169" s="19"/>
      <c r="H169" s="19"/>
      <c r="I169" s="19"/>
      <c r="J169" s="7" t="s">
        <v>9927</v>
      </c>
      <c r="K169" s="19" t="str">
        <f t="shared" ref="K169" si="8">VLOOKUP(J169,$A$2:$B$81,2,0)</f>
        <v>x19</v>
      </c>
      <c r="L169" s="19" t="s">
        <v>10304</v>
      </c>
      <c r="M169" s="19"/>
      <c r="N169" s="19"/>
      <c r="O169" s="19"/>
      <c r="P169" s="19"/>
      <c r="Q169" s="19"/>
      <c r="R169" s="19"/>
      <c r="S169" s="34">
        <f>VLOOKUP(J169,A:G,5,FALSE)</f>
        <v>42277</v>
      </c>
      <c r="T169" s="34"/>
      <c r="U169" s="34"/>
      <c r="V169" s="19"/>
      <c r="W169" s="19"/>
      <c r="X169" s="19"/>
      <c r="Y169" s="19"/>
      <c r="Z169" s="19"/>
      <c r="AA169" s="19"/>
      <c r="AB169" s="19"/>
      <c r="AC169" s="19"/>
    </row>
    <row r="170" spans="1:29" s="5" customFormat="1">
      <c r="A170" s="19"/>
      <c r="B170" s="19"/>
      <c r="C170" s="19"/>
      <c r="D170" s="19"/>
      <c r="E170" s="19"/>
      <c r="F170" s="19"/>
      <c r="G170" s="19"/>
      <c r="H170" s="19"/>
      <c r="I170" s="19"/>
      <c r="J170" s="7" t="s">
        <v>10793</v>
      </c>
      <c r="K170" s="19" t="str">
        <f>VLOOKUP(J170,$A$2:$B$93,2,0)</f>
        <v>x22</v>
      </c>
      <c r="L170" s="19" t="s">
        <v>11328</v>
      </c>
      <c r="M170" s="19"/>
      <c r="N170" s="19"/>
      <c r="O170" s="19"/>
      <c r="P170" s="19"/>
      <c r="Q170" s="19"/>
      <c r="R170" s="19"/>
      <c r="S170" s="34">
        <f>VLOOKUP(J170,A:G,5,FALSE)</f>
        <v>42277</v>
      </c>
      <c r="T170" s="34" t="str">
        <f>IF(VLOOKUP(J170,A:G,6,FALSE)=0,"",VLOOKUP(J170,A:G,6,FALSE))</f>
        <v/>
      </c>
      <c r="U170" s="34" t="str">
        <f>IF(VLOOKUP(J170,A:G,7,FALSE)=0,"",VLOOKUP(J170,A:G,7,FALSE))</f>
        <v/>
      </c>
      <c r="V170" s="19"/>
      <c r="W170" s="19"/>
      <c r="X170" s="19"/>
      <c r="Y170" s="19"/>
      <c r="Z170" s="19"/>
      <c r="AA170" s="19"/>
      <c r="AB170" s="19"/>
      <c r="AC170" s="19"/>
    </row>
    <row r="171" spans="1:29" s="5" customFormat="1">
      <c r="A171" s="19"/>
      <c r="B171" s="19"/>
      <c r="C171" s="19"/>
      <c r="D171" s="19"/>
      <c r="E171" s="19"/>
      <c r="F171" s="19"/>
      <c r="G171" s="19"/>
      <c r="H171" s="19"/>
      <c r="I171" s="19"/>
      <c r="J171" s="7" t="s">
        <v>4580</v>
      </c>
      <c r="K171" s="19" t="str">
        <f>VLOOKUP(J171,$A$2:$B$93,2,0)</f>
        <v>x2</v>
      </c>
      <c r="L171" s="19" t="s">
        <v>10050</v>
      </c>
      <c r="M171" s="19"/>
      <c r="N171" s="19"/>
      <c r="O171" s="19"/>
      <c r="P171" s="19"/>
      <c r="Q171" s="19"/>
      <c r="R171" s="19"/>
      <c r="S171" s="34">
        <f>VLOOKUP(J171,A:G,5,FALSE)</f>
        <v>41827</v>
      </c>
      <c r="T171" s="34" t="str">
        <f>IF(VLOOKUP(J171,A:G,6,FALSE)=0,"",VLOOKUP(J171,A:G,6,FALSE))</f>
        <v/>
      </c>
      <c r="U171" s="34" t="str">
        <f>IF(VLOOKUP(J171,A:G,7,FALSE)=0,"",VLOOKUP(J171,A:G,7,FALSE))</f>
        <v/>
      </c>
      <c r="V171" s="19"/>
      <c r="W171" s="19"/>
      <c r="X171" s="19"/>
      <c r="Y171" s="19"/>
      <c r="Z171" s="19"/>
      <c r="AA171" s="19"/>
      <c r="AB171" s="19"/>
      <c r="AC171" s="19"/>
    </row>
    <row r="172" spans="1:29" s="5" customFormat="1">
      <c r="A172" s="19"/>
      <c r="B172" s="19"/>
      <c r="C172" s="19"/>
      <c r="D172" s="19"/>
      <c r="E172" s="19"/>
      <c r="F172" s="19"/>
      <c r="G172" s="19"/>
      <c r="H172" s="19"/>
      <c r="I172" s="19"/>
      <c r="J172" s="14" t="s">
        <v>6873</v>
      </c>
      <c r="K172" s="19"/>
      <c r="L172" s="19"/>
      <c r="M172" s="19"/>
      <c r="N172" s="19"/>
      <c r="O172" s="19" t="s">
        <v>2299</v>
      </c>
      <c r="P172" s="19"/>
      <c r="Q172" s="19" t="s">
        <v>10645</v>
      </c>
      <c r="R172" s="19" t="s">
        <v>11010</v>
      </c>
      <c r="S172" s="34">
        <v>42277</v>
      </c>
      <c r="T172" s="34"/>
      <c r="U172" s="34"/>
      <c r="V172" s="19"/>
      <c r="W172" s="19"/>
      <c r="X172" s="19"/>
      <c r="Y172" s="19"/>
      <c r="Z172" s="19"/>
      <c r="AA172" s="19"/>
      <c r="AB172" s="19"/>
      <c r="AC172" s="19"/>
    </row>
    <row r="173" spans="1:29" s="5" customFormat="1">
      <c r="A173" s="19"/>
      <c r="B173" s="19"/>
      <c r="C173" s="19"/>
      <c r="D173" s="19"/>
      <c r="E173" s="19"/>
      <c r="F173" s="19"/>
      <c r="G173" s="19"/>
      <c r="H173" s="19"/>
      <c r="I173" s="19"/>
      <c r="J173" s="7" t="s">
        <v>4579</v>
      </c>
      <c r="K173" s="19" t="str">
        <f>VLOOKUP(J173,$A$2:$B$93,2,0)</f>
        <v>x1</v>
      </c>
      <c r="L173" s="19" t="s">
        <v>10051</v>
      </c>
      <c r="M173" s="19"/>
      <c r="N173" s="19"/>
      <c r="O173" s="19"/>
      <c r="P173" s="19"/>
      <c r="Q173" s="19"/>
      <c r="R173" s="19"/>
      <c r="S173" s="34">
        <f>VLOOKUP(J173,A:G,5,FALSE)</f>
        <v>41827</v>
      </c>
      <c r="T173" s="34" t="str">
        <f>IF(VLOOKUP(J173,A:G,6,FALSE)=0,"",VLOOKUP(J173,A:G,6,FALSE))</f>
        <v/>
      </c>
      <c r="U173" s="34" t="str">
        <f>IF(VLOOKUP(J173,A:G,7,FALSE)=0,"",VLOOKUP(J173,A:G,7,FALSE))</f>
        <v/>
      </c>
      <c r="V173" s="19"/>
      <c r="W173" s="19"/>
      <c r="X173" s="19"/>
      <c r="Y173" s="19"/>
      <c r="Z173" s="19"/>
      <c r="AA173" s="19"/>
      <c r="AB173" s="19"/>
      <c r="AC173" s="19"/>
    </row>
    <row r="174" spans="1:29" s="5" customFormat="1">
      <c r="A174" s="19"/>
      <c r="B174" s="19"/>
      <c r="C174" s="19"/>
      <c r="D174" s="19"/>
      <c r="E174" s="19"/>
      <c r="F174" s="19"/>
      <c r="G174" s="19"/>
      <c r="H174" s="19"/>
      <c r="I174" s="19"/>
      <c r="J174" s="7" t="s">
        <v>9517</v>
      </c>
      <c r="K174" s="19" t="str">
        <f>VLOOKUP(J174,$A$2:$B$93,2,0)</f>
        <v>x33</v>
      </c>
      <c r="L174" s="19" t="s">
        <v>10328</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row>
    <row r="175" spans="1:29" s="5" customFormat="1">
      <c r="A175" s="19"/>
      <c r="B175" s="19"/>
      <c r="C175" s="19"/>
      <c r="D175" s="19"/>
      <c r="E175" s="19"/>
      <c r="F175" s="19"/>
      <c r="G175" s="19"/>
      <c r="H175" s="19"/>
      <c r="I175" s="19"/>
      <c r="J175" s="7" t="s">
        <v>10793</v>
      </c>
      <c r="K175" s="19" t="str">
        <f>VLOOKUP(J175,$A$2:$B$93,2,0)</f>
        <v>x22</v>
      </c>
      <c r="L175" s="19" t="s">
        <v>11328</v>
      </c>
      <c r="M175" s="19"/>
      <c r="N175" s="19"/>
      <c r="O175" s="19"/>
      <c r="P175" s="19"/>
      <c r="Q175" s="19"/>
      <c r="R175" s="19"/>
      <c r="S175" s="34">
        <f>VLOOKUP(J175,A:G,5,FALSE)</f>
        <v>42277</v>
      </c>
      <c r="T175" s="34" t="str">
        <f>IF(VLOOKUP(J175,A:G,6,FALSE)=0,"",VLOOKUP(J175,A:G,6,FALSE))</f>
        <v/>
      </c>
      <c r="U175" s="34" t="str">
        <f>IF(VLOOKUP(J175,A:G,7,FALSE)=0,"",VLOOKUP(J175,A:G,7,FALSE))</f>
        <v/>
      </c>
      <c r="V175" s="19"/>
      <c r="W175" s="19"/>
      <c r="X175" s="19"/>
      <c r="Y175" s="19"/>
      <c r="Z175" s="19"/>
      <c r="AA175" s="19"/>
      <c r="AB175" s="19"/>
      <c r="AC175" s="19"/>
    </row>
    <row r="176" spans="1:29" s="5" customFormat="1">
      <c r="A176" s="19"/>
      <c r="B176" s="19"/>
      <c r="C176" s="19"/>
      <c r="D176" s="19"/>
      <c r="E176" s="19"/>
      <c r="F176" s="19"/>
      <c r="G176" s="19"/>
      <c r="H176" s="19"/>
      <c r="I176" s="19"/>
      <c r="J176" s="7" t="s">
        <v>4580</v>
      </c>
      <c r="K176" s="19" t="str">
        <f>VLOOKUP(J176,$A$2:$B$93,2,0)</f>
        <v>x2</v>
      </c>
      <c r="L176" s="19" t="s">
        <v>10050</v>
      </c>
      <c r="M176" s="19"/>
      <c r="N176" s="19"/>
      <c r="O176" s="19"/>
      <c r="P176" s="19"/>
      <c r="Q176" s="19"/>
      <c r="R176" s="19"/>
      <c r="S176" s="34">
        <f>VLOOKUP(J176,A:G,5,FALSE)</f>
        <v>41827</v>
      </c>
      <c r="T176" s="34" t="str">
        <f>IF(VLOOKUP(J176,A:G,6,FALSE)=0,"",VLOOKUP(J176,A:G,6,FALSE))</f>
        <v/>
      </c>
      <c r="U176" s="34" t="str">
        <f>IF(VLOOKUP(J176,A:G,7,FALSE)=0,"",VLOOKUP(J176,A:G,7,FALSE))</f>
        <v/>
      </c>
      <c r="V176" s="19"/>
      <c r="W176" s="19"/>
      <c r="X176" s="19"/>
      <c r="Y176" s="19"/>
      <c r="Z176" s="19"/>
      <c r="AA176" s="19"/>
      <c r="AB176" s="19"/>
      <c r="AC176" s="19"/>
    </row>
    <row r="177" spans="1:29" s="5" customFormat="1">
      <c r="A177" s="19"/>
      <c r="B177" s="19"/>
      <c r="C177" s="19"/>
      <c r="D177" s="19"/>
      <c r="E177" s="19"/>
      <c r="F177" s="19"/>
      <c r="G177" s="19"/>
      <c r="H177" s="19"/>
      <c r="I177" s="19"/>
      <c r="J177" s="14" t="s">
        <v>12026</v>
      </c>
      <c r="K177" s="19"/>
      <c r="L177" s="19"/>
      <c r="M177" s="19"/>
      <c r="N177" s="19"/>
      <c r="O177" s="19" t="s">
        <v>2299</v>
      </c>
      <c r="P177" s="19"/>
      <c r="Q177" s="19" t="s">
        <v>10645</v>
      </c>
      <c r="R177" s="19" t="s">
        <v>11010</v>
      </c>
      <c r="S177" s="34">
        <v>42277</v>
      </c>
      <c r="T177" s="34"/>
      <c r="U177" s="34">
        <v>42931</v>
      </c>
      <c r="V177" s="19"/>
      <c r="W177" s="19"/>
      <c r="X177" s="19"/>
      <c r="Y177" s="19"/>
      <c r="Z177" s="19"/>
      <c r="AA177" s="19"/>
      <c r="AB177" s="19"/>
      <c r="AC177" s="19"/>
    </row>
    <row r="178" spans="1:29" s="5" customFormat="1">
      <c r="A178" s="19"/>
      <c r="B178" s="19"/>
      <c r="C178" s="19"/>
      <c r="D178" s="19"/>
      <c r="E178" s="19"/>
      <c r="F178" s="19"/>
      <c r="G178" s="19"/>
      <c r="H178" s="19"/>
      <c r="I178" s="19"/>
      <c r="J178" s="7" t="s">
        <v>4579</v>
      </c>
      <c r="K178" s="19" t="str">
        <f>VLOOKUP(J178,$A$2:$B$93,2,0)</f>
        <v>x1</v>
      </c>
      <c r="L178" s="19" t="s">
        <v>10051</v>
      </c>
      <c r="M178" s="19"/>
      <c r="N178" s="19"/>
      <c r="O178" s="19"/>
      <c r="P178" s="19"/>
      <c r="Q178" s="19"/>
      <c r="R178" s="19"/>
      <c r="S178" s="34">
        <f>VLOOKUP(J178,A:G,5,FALSE)</f>
        <v>41827</v>
      </c>
      <c r="T178" s="34" t="str">
        <f>IF(VLOOKUP(J178,A:G,6,FALSE)=0,"",VLOOKUP(J178,A:G,6,FALSE))</f>
        <v/>
      </c>
      <c r="U178" s="34" t="str">
        <f>IF(VLOOKUP(J178,A:G,7,FALSE)=0,"",VLOOKUP(J178,A:G,7,FALSE))</f>
        <v/>
      </c>
      <c r="V178" s="19"/>
      <c r="W178" s="19"/>
      <c r="X178" s="19"/>
      <c r="Y178" s="19"/>
      <c r="Z178" s="19"/>
      <c r="AA178" s="19"/>
      <c r="AB178" s="19"/>
      <c r="AC178" s="19"/>
    </row>
    <row r="179" spans="1:29" s="5" customFormat="1">
      <c r="A179" s="19"/>
      <c r="B179" s="19"/>
      <c r="C179" s="19"/>
      <c r="D179" s="19"/>
      <c r="E179" s="19"/>
      <c r="F179" s="19"/>
      <c r="G179" s="19"/>
      <c r="H179" s="19"/>
      <c r="I179" s="19"/>
      <c r="J179" s="7" t="s">
        <v>6887</v>
      </c>
      <c r="K179" s="19" t="str">
        <f>VLOOKUP(J179,$A$2:$B$93,2,0)</f>
        <v>x34</v>
      </c>
      <c r="L179" s="19" t="s">
        <v>10312</v>
      </c>
      <c r="M179" s="19"/>
      <c r="N179" s="19"/>
      <c r="O179" s="19"/>
      <c r="P179" s="19"/>
      <c r="Q179" s="19"/>
      <c r="R179" s="19"/>
      <c r="S179" s="34">
        <f>VLOOKUP(J179,A:G,5,FALSE)</f>
        <v>42277</v>
      </c>
      <c r="T179" s="34" t="str">
        <f>IF(VLOOKUP(J179,A:G,6,FALSE)=0,"",VLOOKUP(J179,A:G,6,FALSE))</f>
        <v/>
      </c>
      <c r="U179" s="34" t="str">
        <f>IF(VLOOKUP(J179,A:G,7,FALSE)=0,"",VLOOKUP(J179,A:G,7,FALSE))</f>
        <v/>
      </c>
      <c r="V179" s="19"/>
      <c r="W179" s="19"/>
      <c r="X179" s="19"/>
      <c r="Y179" s="19"/>
      <c r="Z179" s="19"/>
      <c r="AA179" s="19"/>
      <c r="AB179" s="19"/>
      <c r="AC179" s="19"/>
    </row>
    <row r="180" spans="1:29" s="5" customFormat="1">
      <c r="A180" s="19"/>
      <c r="B180" s="19"/>
      <c r="C180" s="19"/>
      <c r="D180" s="19"/>
      <c r="E180" s="19"/>
      <c r="F180" s="19"/>
      <c r="G180" s="19"/>
      <c r="H180" s="19"/>
      <c r="I180" s="19"/>
      <c r="J180" s="7" t="s">
        <v>12017</v>
      </c>
      <c r="K180" s="19" t="str">
        <f>VLOOKUP(J180,$A$2:$B$93,2,0)</f>
        <v>x70</v>
      </c>
      <c r="L180" s="19" t="s">
        <v>12018</v>
      </c>
      <c r="M180" s="19"/>
      <c r="N180" s="19"/>
      <c r="O180" s="19"/>
      <c r="P180" s="19"/>
      <c r="Q180" s="19"/>
      <c r="R180" s="19"/>
      <c r="S180" s="34">
        <f>VLOOKUP(J180,A:G,5,FALSE)</f>
        <v>42931</v>
      </c>
      <c r="T180" s="34" t="str">
        <f>IF(VLOOKUP(J180,A:G,6,FALSE)=0,"",VLOOKUP(J180,A:G,6,FALSE))</f>
        <v/>
      </c>
      <c r="U180" s="34" t="str">
        <f>IF(VLOOKUP(J180,A:G,7,FALSE)=0,"",VLOOKUP(J180,A:G,7,FALSE))</f>
        <v/>
      </c>
      <c r="V180" s="19"/>
      <c r="W180" s="19"/>
      <c r="X180" s="19"/>
      <c r="Y180" s="19"/>
      <c r="Z180" s="19"/>
      <c r="AA180" s="19"/>
      <c r="AB180" s="19"/>
      <c r="AC180" s="19"/>
    </row>
    <row r="181" spans="1:29" s="5" customFormat="1">
      <c r="A181" s="19"/>
      <c r="B181" s="19"/>
      <c r="C181" s="19"/>
      <c r="D181" s="19"/>
      <c r="E181" s="19"/>
      <c r="F181" s="19"/>
      <c r="G181" s="19"/>
      <c r="H181" s="19"/>
      <c r="I181" s="19"/>
      <c r="J181" s="7" t="s">
        <v>4580</v>
      </c>
      <c r="K181" s="19" t="str">
        <f>VLOOKUP(J181,$A$2:$B$93,2,0)</f>
        <v>x2</v>
      </c>
      <c r="L181" s="19" t="s">
        <v>10050</v>
      </c>
      <c r="M181" s="19"/>
      <c r="N181" s="19"/>
      <c r="O181" s="19"/>
      <c r="P181" s="19"/>
      <c r="Q181" s="19"/>
      <c r="R181" s="19"/>
      <c r="S181" s="34">
        <f>VLOOKUP(J181,A:G,5,FALSE)</f>
        <v>41827</v>
      </c>
      <c r="T181" s="34" t="str">
        <f>IF(VLOOKUP(J181,A:G,6,FALSE)=0,"",VLOOKUP(J181,A:G,6,FALSE))</f>
        <v/>
      </c>
      <c r="U181" s="34" t="str">
        <f>IF(VLOOKUP(J181,A:G,7,FALSE)=0,"",VLOOKUP(J181,A:G,7,FALSE))</f>
        <v/>
      </c>
      <c r="V181" s="19"/>
      <c r="W181" s="19"/>
      <c r="X181" s="19"/>
      <c r="Y181" s="19"/>
      <c r="Z181" s="19"/>
      <c r="AA181" s="19"/>
      <c r="AB181" s="19"/>
      <c r="AC181" s="19"/>
    </row>
    <row r="182" spans="1:29" s="5" customFormat="1">
      <c r="A182" s="19"/>
      <c r="B182" s="19"/>
      <c r="C182" s="19"/>
      <c r="D182" s="19"/>
      <c r="E182" s="19"/>
      <c r="F182" s="19"/>
      <c r="G182" s="19"/>
      <c r="H182" s="19"/>
      <c r="I182" s="19"/>
      <c r="J182" s="14" t="s">
        <v>9536</v>
      </c>
      <c r="K182" s="19"/>
      <c r="L182" s="19"/>
      <c r="M182" s="19"/>
      <c r="N182" s="19"/>
      <c r="O182" s="19" t="s">
        <v>2299</v>
      </c>
      <c r="P182" s="19"/>
      <c r="Q182" s="19" t="s">
        <v>10645</v>
      </c>
      <c r="R182" s="19" t="s">
        <v>11010</v>
      </c>
      <c r="S182" s="34">
        <v>42277</v>
      </c>
      <c r="T182" s="34"/>
      <c r="U182" s="34"/>
      <c r="V182" s="19"/>
      <c r="W182" s="19"/>
      <c r="X182" s="19"/>
      <c r="Y182" s="19"/>
      <c r="Z182" s="19"/>
      <c r="AA182" s="19"/>
      <c r="AB182" s="19"/>
      <c r="AC182" s="19"/>
    </row>
    <row r="183" spans="1:29" s="5" customFormat="1">
      <c r="A183" s="19"/>
      <c r="B183" s="19"/>
      <c r="C183" s="19"/>
      <c r="D183" s="19"/>
      <c r="E183" s="19"/>
      <c r="F183" s="19"/>
      <c r="G183" s="19"/>
      <c r="H183" s="19"/>
      <c r="I183" s="19"/>
      <c r="J183" s="7" t="s">
        <v>4579</v>
      </c>
      <c r="K183" s="19" t="str">
        <f>VLOOKUP(J183,$A$2:$B$93,2,0)</f>
        <v>x1</v>
      </c>
      <c r="L183" s="19" t="s">
        <v>10051</v>
      </c>
      <c r="M183" s="19"/>
      <c r="N183" s="19"/>
      <c r="O183" s="19"/>
      <c r="P183" s="19"/>
      <c r="Q183" s="19"/>
      <c r="R183" s="19"/>
      <c r="S183" s="34">
        <f>VLOOKUP(J183,A:G,5,FALSE)</f>
        <v>41827</v>
      </c>
      <c r="T183" s="34" t="str">
        <f>IF(VLOOKUP(J183,A:G,6,FALSE)=0,"",VLOOKUP(J183,A:G,6,FALSE))</f>
        <v/>
      </c>
      <c r="U183" s="34" t="str">
        <f>IF(VLOOKUP(J183,A:G,7,FALSE)=0,"",VLOOKUP(J183,A:G,7,FALSE))</f>
        <v/>
      </c>
      <c r="V183" s="19"/>
      <c r="W183" s="19"/>
      <c r="X183" s="19"/>
      <c r="Y183" s="19"/>
      <c r="Z183" s="19"/>
      <c r="AA183" s="19"/>
      <c r="AB183" s="19"/>
      <c r="AC183" s="19"/>
    </row>
    <row r="184" spans="1:29" s="5" customFormat="1">
      <c r="A184" s="19"/>
      <c r="B184" s="19"/>
      <c r="C184" s="19"/>
      <c r="D184" s="19"/>
      <c r="E184" s="19"/>
      <c r="F184" s="19"/>
      <c r="G184" s="19"/>
      <c r="H184" s="19"/>
      <c r="I184" s="19"/>
      <c r="J184" s="7" t="s">
        <v>6895</v>
      </c>
      <c r="K184" s="19" t="str">
        <f>VLOOKUP(J184,$A$2:$B$93,2,0)</f>
        <v>x35</v>
      </c>
      <c r="L184" s="19" t="s">
        <v>10313</v>
      </c>
      <c r="M184" s="19"/>
      <c r="N184" s="19"/>
      <c r="O184" s="19"/>
      <c r="P184" s="19"/>
      <c r="Q184" s="19"/>
      <c r="R184" s="19"/>
      <c r="S184" s="34">
        <f>VLOOKUP(J184,A:G,5,FALSE)</f>
        <v>42277</v>
      </c>
      <c r="T184" s="34" t="str">
        <f>IF(VLOOKUP(J184,A:G,6,FALSE)=0,"",VLOOKUP(J184,A:G,6,FALSE))</f>
        <v/>
      </c>
      <c r="U184" s="34" t="str">
        <f>IF(VLOOKUP(J184,A:G,7,FALSE)=0,"",VLOOKUP(J184,A:G,7,FALSE))</f>
        <v/>
      </c>
      <c r="V184" s="19"/>
      <c r="W184" s="19"/>
      <c r="X184" s="19"/>
      <c r="Y184" s="19"/>
      <c r="Z184" s="19"/>
      <c r="AA184" s="19"/>
      <c r="AB184" s="19"/>
      <c r="AC184" s="19"/>
    </row>
    <row r="185" spans="1:29" s="5" customFormat="1">
      <c r="A185" s="19"/>
      <c r="B185" s="19"/>
      <c r="C185" s="19"/>
      <c r="D185" s="19"/>
      <c r="E185" s="19"/>
      <c r="F185" s="19"/>
      <c r="G185" s="19"/>
      <c r="H185" s="19"/>
      <c r="I185" s="19"/>
      <c r="J185" s="7" t="s">
        <v>4580</v>
      </c>
      <c r="K185" s="19" t="str">
        <f>VLOOKUP(J185,$A$2:$B$93,2,0)</f>
        <v>x2</v>
      </c>
      <c r="L185" s="19" t="s">
        <v>10050</v>
      </c>
      <c r="M185" s="19"/>
      <c r="N185" s="19"/>
      <c r="O185" s="19"/>
      <c r="P185" s="19"/>
      <c r="Q185" s="19"/>
      <c r="R185" s="19"/>
      <c r="S185" s="34">
        <f>VLOOKUP(J185,A:G,5,FALSE)</f>
        <v>41827</v>
      </c>
      <c r="T185" s="34" t="str">
        <f>IF(VLOOKUP(J185,A:G,6,FALSE)=0,"",VLOOKUP(J185,A:G,6,FALSE))</f>
        <v/>
      </c>
      <c r="U185" s="34" t="str">
        <f>IF(VLOOKUP(J185,A:G,7,FALSE)=0,"",VLOOKUP(J185,A:G,7,FALSE))</f>
        <v/>
      </c>
      <c r="V185" s="19"/>
      <c r="W185" s="19"/>
      <c r="X185" s="19"/>
      <c r="Y185" s="19"/>
      <c r="Z185" s="19"/>
      <c r="AA185" s="19"/>
      <c r="AB185" s="19"/>
      <c r="AC185" s="19"/>
    </row>
    <row r="186" spans="1:29" s="5" customFormat="1">
      <c r="A186" s="19"/>
      <c r="B186" s="19"/>
      <c r="C186" s="19"/>
      <c r="D186" s="19"/>
      <c r="E186" s="19"/>
      <c r="F186" s="19"/>
      <c r="G186" s="19"/>
      <c r="H186" s="19"/>
      <c r="I186" s="19"/>
      <c r="J186" s="14" t="s">
        <v>6925</v>
      </c>
      <c r="K186" s="19"/>
      <c r="L186" s="19"/>
      <c r="M186" s="19"/>
      <c r="N186" s="19"/>
      <c r="O186" s="19" t="s">
        <v>2299</v>
      </c>
      <c r="P186" s="19"/>
      <c r="Q186" s="19" t="s">
        <v>10645</v>
      </c>
      <c r="R186" s="19" t="s">
        <v>11010</v>
      </c>
      <c r="S186" s="34">
        <v>42277</v>
      </c>
      <c r="T186" s="34"/>
      <c r="U186" s="34"/>
      <c r="V186" s="19"/>
      <c r="W186" s="19"/>
      <c r="X186" s="19"/>
      <c r="Y186" s="19"/>
      <c r="Z186" s="19"/>
      <c r="AA186" s="19"/>
      <c r="AB186" s="19"/>
      <c r="AC186" s="19"/>
    </row>
    <row r="187" spans="1:29" s="5" customFormat="1">
      <c r="A187" s="19"/>
      <c r="B187" s="19"/>
      <c r="C187" s="19"/>
      <c r="D187" s="19"/>
      <c r="E187" s="19"/>
      <c r="F187" s="19"/>
      <c r="G187" s="19"/>
      <c r="H187" s="19"/>
      <c r="I187" s="19"/>
      <c r="J187" s="7" t="s">
        <v>4579</v>
      </c>
      <c r="K187" s="19" t="str">
        <f>VLOOKUP(J187,$A$2:$B$93,2,0)</f>
        <v>x1</v>
      </c>
      <c r="L187" s="19" t="s">
        <v>10051</v>
      </c>
      <c r="M187" s="19"/>
      <c r="N187" s="19"/>
      <c r="O187" s="19"/>
      <c r="P187" s="19"/>
      <c r="Q187" s="19"/>
      <c r="R187" s="19"/>
      <c r="S187" s="34">
        <f>VLOOKUP(J187,A:G,5,FALSE)</f>
        <v>41827</v>
      </c>
      <c r="T187" s="34" t="str">
        <f>IF(VLOOKUP(J187,A:G,6,FALSE)=0,"",VLOOKUP(J187,A:G,6,FALSE))</f>
        <v/>
      </c>
      <c r="U187" s="34" t="str">
        <f>IF(VLOOKUP(J187,A:G,7,FALSE)=0,"",VLOOKUP(J187,A:G,7,FALSE))</f>
        <v/>
      </c>
      <c r="V187" s="19"/>
      <c r="W187" s="19"/>
      <c r="X187" s="19"/>
      <c r="Y187" s="19"/>
      <c r="Z187" s="19"/>
      <c r="AA187" s="19"/>
      <c r="AB187" s="19"/>
      <c r="AC187" s="19"/>
    </row>
    <row r="188" spans="1:29" s="5" customFormat="1">
      <c r="A188" s="19"/>
      <c r="B188" s="19"/>
      <c r="C188" s="19"/>
      <c r="D188" s="19"/>
      <c r="E188" s="19"/>
      <c r="F188" s="19"/>
      <c r="G188" s="19"/>
      <c r="H188" s="19"/>
      <c r="I188" s="19"/>
      <c r="J188" s="7" t="s">
        <v>9930</v>
      </c>
      <c r="K188" s="19" t="str">
        <f>VLOOKUP(J188,$A$2:$B$93,2,0)</f>
        <v>x36</v>
      </c>
      <c r="L188" s="19" t="s">
        <v>10314</v>
      </c>
      <c r="M188" s="19"/>
      <c r="N188" s="19"/>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c r="AB188" s="19"/>
      <c r="AC188" s="19"/>
    </row>
    <row r="189" spans="1:29" s="5" customFormat="1">
      <c r="A189" s="19"/>
      <c r="B189" s="19"/>
      <c r="C189" s="19"/>
      <c r="D189" s="19"/>
      <c r="E189" s="19"/>
      <c r="F189" s="19"/>
      <c r="G189" s="19"/>
      <c r="H189" s="19"/>
      <c r="I189" s="19"/>
      <c r="J189" s="7" t="s">
        <v>4580</v>
      </c>
      <c r="K189" s="19" t="str">
        <f>VLOOKUP(J189,$A$2:$B$93,2,0)</f>
        <v>x2</v>
      </c>
      <c r="L189" s="19" t="s">
        <v>10050</v>
      </c>
      <c r="M189" s="19"/>
      <c r="N189" s="19"/>
      <c r="O189" s="19"/>
      <c r="P189" s="19"/>
      <c r="Q189" s="19"/>
      <c r="R189" s="19"/>
      <c r="S189" s="34">
        <f>VLOOKUP(J189,A:G,5,FALSE)</f>
        <v>41827</v>
      </c>
      <c r="T189" s="34" t="str">
        <f>IF(VLOOKUP(J189,A:G,6,FALSE)=0,"",VLOOKUP(J189,A:G,6,FALSE))</f>
        <v/>
      </c>
      <c r="U189" s="34" t="str">
        <f>IF(VLOOKUP(J189,A:G,7,FALSE)=0,"",VLOOKUP(J189,A:G,7,FALSE))</f>
        <v/>
      </c>
      <c r="V189" s="19"/>
      <c r="W189" s="19"/>
      <c r="X189" s="19"/>
      <c r="Y189" s="19"/>
      <c r="Z189" s="19"/>
      <c r="AA189" s="19"/>
      <c r="AB189" s="19"/>
      <c r="AC189" s="19"/>
    </row>
    <row r="190" spans="1:29" s="5" customFormat="1">
      <c r="A190" s="19"/>
      <c r="B190" s="19"/>
      <c r="C190" s="19"/>
      <c r="D190" s="19"/>
      <c r="E190" s="19"/>
      <c r="F190" s="19"/>
      <c r="G190" s="19"/>
      <c r="H190" s="19"/>
      <c r="I190" s="19"/>
      <c r="J190" s="14" t="s">
        <v>6939</v>
      </c>
      <c r="K190" s="19"/>
      <c r="L190" s="19"/>
      <c r="M190" s="19"/>
      <c r="N190" s="19"/>
      <c r="O190" s="19" t="s">
        <v>2299</v>
      </c>
      <c r="P190" s="19"/>
      <c r="Q190" s="19" t="s">
        <v>10645</v>
      </c>
      <c r="R190" s="19" t="s">
        <v>11013</v>
      </c>
      <c r="S190" s="34">
        <v>42277</v>
      </c>
      <c r="T190" s="34">
        <v>41639</v>
      </c>
      <c r="U190" s="34"/>
      <c r="V190" s="19"/>
      <c r="W190" s="19"/>
      <c r="X190" s="19"/>
      <c r="Y190" s="19"/>
      <c r="Z190" s="19"/>
      <c r="AA190" s="19"/>
      <c r="AB190" s="19"/>
      <c r="AC190" s="19"/>
    </row>
    <row r="191" spans="1:29" s="5" customFormat="1">
      <c r="A191" s="19"/>
      <c r="B191" s="19"/>
      <c r="C191" s="19"/>
      <c r="D191" s="19"/>
      <c r="E191" s="19"/>
      <c r="F191" s="19"/>
      <c r="G191" s="19"/>
      <c r="H191" s="19"/>
      <c r="I191" s="19"/>
      <c r="J191" s="7" t="s">
        <v>4579</v>
      </c>
      <c r="K191" s="19" t="str">
        <f>VLOOKUP(J191,$A$2:$B$93,2,0)</f>
        <v>x1</v>
      </c>
      <c r="L191" s="19" t="str">
        <f>J191</f>
        <v>Reported</v>
      </c>
      <c r="M191" s="19"/>
      <c r="N191" s="19"/>
      <c r="O191" s="19"/>
      <c r="P191" s="19"/>
      <c r="Q191" s="19"/>
      <c r="R191" s="19"/>
      <c r="S191" s="34">
        <f>VLOOKUP(J191,A:G,5,FALSE)</f>
        <v>41827</v>
      </c>
      <c r="T191" s="34" t="str">
        <f>IF(VLOOKUP(J191,A:G,6,FALSE)=0,"",VLOOKUP(J191,A:G,6,FALSE))</f>
        <v/>
      </c>
      <c r="U191" s="34" t="str">
        <f>IF(VLOOKUP(J191,A:G,7,FALSE)=0,"",VLOOKUP(J191,A:G,7,FALSE))</f>
        <v/>
      </c>
      <c r="V191" s="19"/>
      <c r="W191" s="19"/>
      <c r="X191" s="19"/>
      <c r="Y191" s="19"/>
      <c r="Z191" s="19"/>
      <c r="AA191" s="19"/>
      <c r="AB191" s="19"/>
      <c r="AC191" s="19"/>
    </row>
    <row r="192" spans="1:29" s="5" customFormat="1">
      <c r="A192" s="19"/>
      <c r="B192" s="19"/>
      <c r="C192" s="19"/>
      <c r="D192" s="19"/>
      <c r="E192" s="19"/>
      <c r="F192" s="19"/>
      <c r="G192" s="19"/>
      <c r="H192" s="19"/>
      <c r="I192" s="19"/>
      <c r="J192" s="7" t="s">
        <v>6938</v>
      </c>
      <c r="K192" s="19" t="str">
        <f>VLOOKUP(J192,$A$2:$B$93,2,0)</f>
        <v>x37</v>
      </c>
      <c r="L192" s="19" t="str">
        <f>J192</f>
        <v>Not reported as no MA is applied</v>
      </c>
      <c r="M192" s="19"/>
      <c r="N192" s="19"/>
      <c r="O192" s="19"/>
      <c r="P192" s="19"/>
      <c r="Q192" s="19"/>
      <c r="R192" s="19"/>
      <c r="S192" s="34">
        <f>VLOOKUP(J192,A:G,5,FALSE)</f>
        <v>42277</v>
      </c>
      <c r="T192" s="34" t="str">
        <f>IF(VLOOKUP(J192,A:G,6,FALSE)=0,"",VLOOKUP(J192,A:G,6,FALSE))</f>
        <v/>
      </c>
      <c r="U192" s="34" t="str">
        <f>IF(VLOOKUP(J192,A:G,7,FALSE)=0,"",VLOOKUP(J192,A:G,7,FALSE))</f>
        <v/>
      </c>
      <c r="V192" s="19"/>
      <c r="W192" s="19"/>
      <c r="X192" s="19"/>
      <c r="Y192" s="19"/>
      <c r="Z192" s="19"/>
      <c r="AA192" s="19"/>
      <c r="AB192" s="19"/>
      <c r="AC192" s="19"/>
    </row>
    <row r="193" spans="1:29" s="5" customFormat="1">
      <c r="A193" s="19"/>
      <c r="B193" s="19"/>
      <c r="C193" s="19"/>
      <c r="D193" s="19"/>
      <c r="E193" s="19"/>
      <c r="F193" s="19"/>
      <c r="G193" s="19"/>
      <c r="H193" s="19"/>
      <c r="I193" s="19"/>
      <c r="J193" s="7" t="s">
        <v>4580</v>
      </c>
      <c r="K193" s="19" t="str">
        <f>VLOOKUP(J193,$A$2:$B$93,2,0)</f>
        <v>x2</v>
      </c>
      <c r="L193" s="19" t="str">
        <f>J193</f>
        <v>Not reported other reason</v>
      </c>
      <c r="M193" s="19"/>
      <c r="N193" s="19"/>
      <c r="O193" s="19"/>
      <c r="P193" s="19"/>
      <c r="Q193" s="19"/>
      <c r="R193" s="19"/>
      <c r="S193" s="34">
        <f>VLOOKUP(J193,A:G,5,FALSE)</f>
        <v>41827</v>
      </c>
      <c r="T193" s="34" t="str">
        <f>IF(VLOOKUP(J193,A:G,6,FALSE)=0,"",VLOOKUP(J193,A:G,6,FALSE))</f>
        <v/>
      </c>
      <c r="U193" s="34" t="str">
        <f>IF(VLOOKUP(J193,A:G,7,FALSE)=0,"",VLOOKUP(J193,A:G,7,FALSE))</f>
        <v/>
      </c>
      <c r="V193" s="19"/>
      <c r="W193" s="19"/>
      <c r="X193" s="19"/>
      <c r="Y193" s="19"/>
      <c r="Z193" s="19"/>
      <c r="AA193" s="19"/>
      <c r="AB193" s="19"/>
      <c r="AC193" s="19"/>
    </row>
    <row r="194" spans="1:29" s="5" customFormat="1">
      <c r="A194" s="19"/>
      <c r="B194" s="19"/>
      <c r="C194" s="19"/>
      <c r="D194" s="19"/>
      <c r="E194" s="19"/>
      <c r="F194" s="19"/>
      <c r="G194" s="19"/>
      <c r="H194" s="19"/>
      <c r="I194" s="19"/>
      <c r="J194" s="14" t="s">
        <v>6941</v>
      </c>
      <c r="K194" s="19"/>
      <c r="L194" s="19"/>
      <c r="M194" s="19"/>
      <c r="N194" s="19"/>
      <c r="O194" s="19" t="s">
        <v>2299</v>
      </c>
      <c r="P194" s="19"/>
      <c r="Q194" s="19" t="s">
        <v>10645</v>
      </c>
      <c r="R194" s="19" t="s">
        <v>11010</v>
      </c>
      <c r="S194" s="34">
        <v>42277</v>
      </c>
      <c r="T194" s="34"/>
      <c r="U194" s="34"/>
      <c r="V194" s="19"/>
      <c r="W194" s="19"/>
      <c r="X194" s="19"/>
      <c r="Y194" s="19"/>
      <c r="Z194" s="19"/>
      <c r="AA194" s="19"/>
      <c r="AB194" s="19"/>
      <c r="AC194" s="19"/>
    </row>
    <row r="195" spans="1:29" s="5" customFormat="1">
      <c r="A195" s="19"/>
      <c r="B195" s="19"/>
      <c r="C195" s="19"/>
      <c r="D195" s="19"/>
      <c r="E195" s="19"/>
      <c r="F195" s="19"/>
      <c r="G195" s="19"/>
      <c r="H195" s="19"/>
      <c r="I195" s="19"/>
      <c r="J195" s="7" t="s">
        <v>4579</v>
      </c>
      <c r="K195" s="19" t="str">
        <f>VLOOKUP(J195,$A$2:$B$93,2,0)</f>
        <v>x1</v>
      </c>
      <c r="L195" s="19" t="s">
        <v>10051</v>
      </c>
      <c r="M195" s="19"/>
      <c r="N195" s="19"/>
      <c r="O195" s="19"/>
      <c r="P195" s="19"/>
      <c r="Q195" s="19"/>
      <c r="R195" s="19"/>
      <c r="S195" s="34">
        <f>VLOOKUP(J195,A:G,5,FALSE)</f>
        <v>41827</v>
      </c>
      <c r="T195" s="34" t="str">
        <f>IF(VLOOKUP(J195,A:G,6,FALSE)=0,"",VLOOKUP(J195,A:G,6,FALSE))</f>
        <v/>
      </c>
      <c r="U195" s="34" t="str">
        <f>IF(VLOOKUP(J195,A:G,7,FALSE)=0,"",VLOOKUP(J195,A:G,7,FALSE))</f>
        <v/>
      </c>
      <c r="V195" s="19"/>
      <c r="W195" s="19"/>
      <c r="X195" s="19"/>
      <c r="Y195" s="19"/>
      <c r="Z195" s="19"/>
      <c r="AA195" s="19"/>
      <c r="AB195" s="19"/>
      <c r="AC195" s="19"/>
    </row>
    <row r="196" spans="1:29" s="5" customFormat="1">
      <c r="A196" s="19"/>
      <c r="B196" s="19"/>
      <c r="C196" s="19"/>
      <c r="D196" s="19"/>
      <c r="E196" s="19"/>
      <c r="F196" s="19"/>
      <c r="G196" s="19"/>
      <c r="H196" s="19"/>
      <c r="I196" s="19"/>
      <c r="J196" s="7" t="s">
        <v>6940</v>
      </c>
      <c r="K196" s="19" t="str">
        <f>VLOOKUP(J196,$A$2:$B$93,2,0)</f>
        <v>x39</v>
      </c>
      <c r="L196" s="19" t="s">
        <v>10315</v>
      </c>
      <c r="M196" s="19"/>
      <c r="N196" s="19"/>
      <c r="O196" s="19"/>
      <c r="P196" s="19"/>
      <c r="Q196" s="19"/>
      <c r="R196" s="19"/>
      <c r="S196" s="34">
        <f>VLOOKUP(J196,A:G,5,FALSE)</f>
        <v>42277</v>
      </c>
      <c r="T196" s="34" t="str">
        <f>IF(VLOOKUP(J196,A:G,6,FALSE)=0,"",VLOOKUP(J196,A:G,6,FALSE))</f>
        <v/>
      </c>
      <c r="U196" s="34" t="str">
        <f>IF(VLOOKUP(J196,A:G,7,FALSE)=0,"",VLOOKUP(J196,A:G,7,FALSE))</f>
        <v/>
      </c>
      <c r="V196" s="19"/>
      <c r="W196" s="19"/>
      <c r="X196" s="19"/>
      <c r="Y196" s="19"/>
      <c r="Z196" s="19"/>
      <c r="AA196" s="19"/>
      <c r="AB196" s="19"/>
      <c r="AC196" s="19"/>
    </row>
    <row r="197" spans="1:29" s="5" customFormat="1">
      <c r="A197" s="19"/>
      <c r="B197" s="19"/>
      <c r="C197" s="19"/>
      <c r="D197" s="19"/>
      <c r="E197" s="19"/>
      <c r="F197" s="19"/>
      <c r="G197" s="19"/>
      <c r="H197" s="19"/>
      <c r="I197" s="19"/>
      <c r="J197" s="7" t="s">
        <v>4580</v>
      </c>
      <c r="K197" s="19" t="str">
        <f>VLOOKUP(J197,$A$2:$B$93,2,0)</f>
        <v>x2</v>
      </c>
      <c r="L197" s="19" t="s">
        <v>10050</v>
      </c>
      <c r="M197" s="19"/>
      <c r="N197" s="19"/>
      <c r="O197" s="19"/>
      <c r="P197" s="19"/>
      <c r="Q197" s="19"/>
      <c r="R197" s="19"/>
      <c r="S197" s="34">
        <f>VLOOKUP(J197,A:G,5,FALSE)</f>
        <v>41827</v>
      </c>
      <c r="T197" s="34" t="str">
        <f>IF(VLOOKUP(J197,A:G,6,FALSE)=0,"",VLOOKUP(J197,A:G,6,FALSE))</f>
        <v/>
      </c>
      <c r="U197" s="34" t="str">
        <f>IF(VLOOKUP(J197,A:G,7,FALSE)=0,"",VLOOKUP(J197,A:G,7,FALSE))</f>
        <v/>
      </c>
      <c r="V197" s="19"/>
      <c r="W197" s="19"/>
      <c r="X197" s="19"/>
      <c r="Y197" s="19"/>
      <c r="Z197" s="19"/>
      <c r="AA197" s="19"/>
      <c r="AB197" s="19"/>
      <c r="AC197" s="19"/>
    </row>
    <row r="198" spans="1:29" s="5" customFormat="1">
      <c r="A198" s="19"/>
      <c r="B198" s="19"/>
      <c r="C198" s="19"/>
      <c r="D198" s="19"/>
      <c r="E198" s="19"/>
      <c r="F198" s="19"/>
      <c r="G198" s="19"/>
      <c r="H198" s="19"/>
      <c r="I198" s="19"/>
      <c r="J198" s="14" t="s">
        <v>6949</v>
      </c>
      <c r="K198" s="19"/>
      <c r="L198" s="19"/>
      <c r="M198" s="19"/>
      <c r="N198" s="19"/>
      <c r="O198" s="19" t="s">
        <v>2299</v>
      </c>
      <c r="P198" s="19"/>
      <c r="Q198" s="19" t="s">
        <v>10645</v>
      </c>
      <c r="R198" s="19" t="s">
        <v>11010</v>
      </c>
      <c r="S198" s="34">
        <v>42277</v>
      </c>
      <c r="T198" s="34"/>
      <c r="U198" s="34"/>
      <c r="V198" s="19"/>
      <c r="W198" s="19"/>
      <c r="X198" s="19"/>
      <c r="Y198" s="19"/>
      <c r="Z198" s="19"/>
      <c r="AA198" s="19"/>
      <c r="AB198" s="19"/>
      <c r="AC198" s="19"/>
    </row>
    <row r="199" spans="1:29" s="5" customFormat="1">
      <c r="A199" s="19"/>
      <c r="B199" s="19"/>
      <c r="C199" s="19"/>
      <c r="D199" s="19"/>
      <c r="E199" s="19"/>
      <c r="F199" s="19"/>
      <c r="G199" s="19"/>
      <c r="H199" s="19"/>
      <c r="I199" s="19"/>
      <c r="J199" s="7" t="s">
        <v>4579</v>
      </c>
      <c r="K199" s="19" t="str">
        <f>VLOOKUP(J199,$A$2:$B$93,2,0)</f>
        <v>x1</v>
      </c>
      <c r="L199" s="19" t="s">
        <v>10051</v>
      </c>
      <c r="M199" s="19"/>
      <c r="N199" s="19"/>
      <c r="O199" s="19"/>
      <c r="P199" s="19"/>
      <c r="Q199" s="19"/>
      <c r="R199" s="19"/>
      <c r="S199" s="34">
        <f>VLOOKUP(J199,A:G,5,FALSE)</f>
        <v>41827</v>
      </c>
      <c r="T199" s="34" t="str">
        <f>IF(VLOOKUP(J199,A:G,6,FALSE)=0,"",VLOOKUP(J199,A:G,6,FALSE))</f>
        <v/>
      </c>
      <c r="U199" s="34" t="str">
        <f>IF(VLOOKUP(J199,A:G,7,FALSE)=0,"",VLOOKUP(J199,A:G,7,FALSE))</f>
        <v/>
      </c>
      <c r="V199" s="19"/>
      <c r="W199" s="19"/>
      <c r="X199" s="19"/>
      <c r="Y199" s="19"/>
      <c r="Z199" s="19"/>
      <c r="AA199" s="19"/>
      <c r="AB199" s="19"/>
      <c r="AC199" s="19"/>
    </row>
    <row r="200" spans="1:29" s="5" customFormat="1">
      <c r="A200" s="19"/>
      <c r="B200" s="19"/>
      <c r="C200" s="19"/>
      <c r="D200" s="19"/>
      <c r="E200" s="19"/>
      <c r="F200" s="19"/>
      <c r="G200" s="19"/>
      <c r="H200" s="19"/>
      <c r="I200" s="19"/>
      <c r="J200" s="7" t="s">
        <v>6948</v>
      </c>
      <c r="K200" s="19" t="str">
        <f>VLOOKUP(J200,$A$2:$B$93,2,0)</f>
        <v>x40</v>
      </c>
      <c r="L200" s="19" t="s">
        <v>11075</v>
      </c>
      <c r="M200" s="19"/>
      <c r="N200" s="19"/>
      <c r="O200" s="19"/>
      <c r="P200" s="19"/>
      <c r="Q200" s="19"/>
      <c r="R200" s="19"/>
      <c r="S200" s="34">
        <f>VLOOKUP(J200,A:G,5,FALSE)</f>
        <v>42277</v>
      </c>
      <c r="T200" s="34" t="str">
        <f>IF(VLOOKUP(J200,A:G,6,FALSE)=0,"",VLOOKUP(J200,A:G,6,FALSE))</f>
        <v/>
      </c>
      <c r="U200" s="34" t="str">
        <f>IF(VLOOKUP(J200,A:G,7,FALSE)=0,"",VLOOKUP(J200,A:G,7,FALSE))</f>
        <v/>
      </c>
      <c r="V200" s="19"/>
      <c r="W200" s="19"/>
      <c r="X200" s="19"/>
      <c r="Y200" s="19"/>
      <c r="Z200" s="19"/>
      <c r="AA200" s="19"/>
      <c r="AB200" s="19"/>
      <c r="AC200" s="19"/>
    </row>
    <row r="201" spans="1:29" s="5" customFormat="1">
      <c r="A201" s="19"/>
      <c r="B201" s="19"/>
      <c r="C201" s="19"/>
      <c r="D201" s="19"/>
      <c r="E201" s="19"/>
      <c r="F201" s="19"/>
      <c r="G201" s="19"/>
      <c r="H201" s="19"/>
      <c r="I201" s="19"/>
      <c r="J201" s="7" t="s">
        <v>4580</v>
      </c>
      <c r="K201" s="19" t="str">
        <f>VLOOKUP(J201,$A$2:$B$93,2,0)</f>
        <v>x2</v>
      </c>
      <c r="L201" s="19" t="s">
        <v>10298</v>
      </c>
      <c r="M201" s="19"/>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c r="AB201" s="19"/>
      <c r="AC201" s="19"/>
    </row>
    <row r="202" spans="1:29" s="5" customFormat="1">
      <c r="A202" s="19"/>
      <c r="B202" s="19"/>
      <c r="C202" s="19"/>
      <c r="D202" s="19"/>
      <c r="E202" s="19"/>
      <c r="F202" s="19"/>
      <c r="G202" s="19"/>
      <c r="H202" s="19"/>
      <c r="I202" s="19"/>
      <c r="J202" s="14" t="s">
        <v>10979</v>
      </c>
      <c r="K202" s="19"/>
      <c r="L202" s="19"/>
      <c r="M202" s="19"/>
      <c r="N202" s="19"/>
      <c r="O202" s="19" t="s">
        <v>2299</v>
      </c>
      <c r="P202" s="19"/>
      <c r="Q202" s="19" t="s">
        <v>10645</v>
      </c>
      <c r="R202" s="19" t="s">
        <v>11009</v>
      </c>
      <c r="S202" s="34">
        <v>42277</v>
      </c>
      <c r="T202" s="34">
        <v>42566</v>
      </c>
      <c r="U202" s="34"/>
      <c r="V202" s="19"/>
      <c r="W202" s="19"/>
      <c r="X202" s="19"/>
      <c r="Y202" s="19"/>
      <c r="Z202" s="19"/>
      <c r="AA202" s="19"/>
      <c r="AB202" s="19"/>
      <c r="AC202" s="19"/>
    </row>
    <row r="203" spans="1:29" s="5" customFormat="1">
      <c r="A203" s="19"/>
      <c r="B203" s="19"/>
      <c r="C203" s="19"/>
      <c r="D203" s="19"/>
      <c r="E203" s="19"/>
      <c r="F203" s="19"/>
      <c r="G203" s="19"/>
      <c r="H203" s="19"/>
      <c r="I203" s="19"/>
      <c r="J203" s="7" t="s">
        <v>4579</v>
      </c>
      <c r="K203" s="19" t="str">
        <f>VLOOKUP(J203,$A$2:$B$93,2,0)</f>
        <v>x1</v>
      </c>
      <c r="L203" s="19" t="s">
        <v>10316</v>
      </c>
      <c r="M203" s="19"/>
      <c r="N203" s="19"/>
      <c r="O203" s="19"/>
      <c r="P203" s="19"/>
      <c r="Q203" s="19"/>
      <c r="R203" s="19"/>
      <c r="S203" s="34">
        <f>VLOOKUP(J203,A:G,5,FALSE)</f>
        <v>41827</v>
      </c>
      <c r="T203" s="34" t="str">
        <f>IF(VLOOKUP(J203,A:G,6,FALSE)=0,"",VLOOKUP(J203,A:G,6,FALSE))</f>
        <v/>
      </c>
      <c r="U203" s="34" t="str">
        <f>IF(VLOOKUP(J203,A:G,7,FALSE)=0,"",VLOOKUP(J203,A:G,7,FALSE))</f>
        <v/>
      </c>
      <c r="V203" s="19"/>
      <c r="W203" s="19"/>
      <c r="X203" s="19"/>
      <c r="Y203" s="19"/>
      <c r="Z203" s="19"/>
      <c r="AA203" s="19"/>
      <c r="AB203" s="19"/>
      <c r="AC203" s="19"/>
    </row>
    <row r="204" spans="1:29" s="5" customFormat="1">
      <c r="A204" s="19"/>
      <c r="B204" s="19"/>
      <c r="C204" s="19"/>
      <c r="D204" s="19"/>
      <c r="E204" s="19"/>
      <c r="F204" s="19"/>
      <c r="G204" s="19"/>
      <c r="H204" s="19"/>
      <c r="I204" s="19"/>
      <c r="J204" s="7" t="s">
        <v>9934</v>
      </c>
      <c r="K204" s="19" t="str">
        <f>VLOOKUP(J204,$A$2:$B$93,2,0)</f>
        <v>x60</v>
      </c>
      <c r="L204" s="19" t="s">
        <v>10317</v>
      </c>
      <c r="M204" s="19"/>
      <c r="N204" s="19"/>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c r="AB204" s="19"/>
      <c r="AC204" s="19"/>
    </row>
    <row r="205" spans="1:29" s="5" customFormat="1">
      <c r="A205" s="19"/>
      <c r="B205" s="19"/>
      <c r="C205" s="19"/>
      <c r="D205" s="19"/>
      <c r="E205" s="19"/>
      <c r="F205" s="19"/>
      <c r="G205" s="19"/>
      <c r="H205" s="19"/>
      <c r="I205" s="19"/>
      <c r="J205" s="7" t="s">
        <v>4592</v>
      </c>
      <c r="K205" s="19" t="str">
        <f>VLOOKUP(J205,$A$2:$B$93,2,0)</f>
        <v>x12</v>
      </c>
      <c r="L205" s="19" t="s">
        <v>10299</v>
      </c>
      <c r="M205" s="19"/>
      <c r="N205" s="19"/>
      <c r="O205" s="19"/>
      <c r="P205" s="19"/>
      <c r="Q205" s="19"/>
      <c r="R205" s="19"/>
      <c r="S205" s="34">
        <f>VLOOKUP(J205,A:G,5,FALSE)</f>
        <v>41827</v>
      </c>
      <c r="T205" s="34" t="str">
        <f>IF(VLOOKUP(J205,A:G,6,FALSE)=0,"",VLOOKUP(J205,A:G,6,FALSE))</f>
        <v/>
      </c>
      <c r="U205" s="34" t="str">
        <f>IF(VLOOKUP(J205,A:G,7,FALSE)=0,"",VLOOKUP(J205,A:G,7,FALSE))</f>
        <v/>
      </c>
      <c r="V205" s="19"/>
      <c r="W205" s="19"/>
      <c r="X205" s="19"/>
      <c r="Y205" s="19"/>
      <c r="Z205" s="19"/>
      <c r="AA205" s="19"/>
      <c r="AB205" s="19"/>
      <c r="AC205" s="19"/>
    </row>
    <row r="206" spans="1:29" s="5" customFormat="1">
      <c r="A206" s="19"/>
      <c r="B206" s="19"/>
      <c r="C206" s="19"/>
      <c r="D206" s="19"/>
      <c r="E206" s="19"/>
      <c r="F206" s="19"/>
      <c r="G206" s="19"/>
      <c r="H206" s="19"/>
      <c r="I206" s="19"/>
      <c r="J206" s="7" t="s">
        <v>4591</v>
      </c>
      <c r="K206" s="19" t="str">
        <f>VLOOKUP(J206,$A$2:$B$93,2,0)</f>
        <v>x11</v>
      </c>
      <c r="L206" s="19" t="s">
        <v>10301</v>
      </c>
      <c r="M206" s="19"/>
      <c r="N206" s="19"/>
      <c r="O206" s="19"/>
      <c r="P206" s="19"/>
      <c r="Q206" s="19"/>
      <c r="R206" s="19"/>
      <c r="S206" s="34">
        <f>VLOOKUP(J206,A:G,5,FALSE)</f>
        <v>41827</v>
      </c>
      <c r="T206" s="34" t="str">
        <f>IF(VLOOKUP(J206,A:G,6,FALSE)=0,"",VLOOKUP(J206,A:G,6,FALSE))</f>
        <v/>
      </c>
      <c r="U206" s="34" t="str">
        <f>IF(VLOOKUP(J206,A:G,7,FALSE)=0,"",VLOOKUP(J206,A:G,7,FALSE))</f>
        <v/>
      </c>
      <c r="V206" s="19"/>
      <c r="W206" s="19"/>
      <c r="X206" s="19"/>
      <c r="Y206" s="19"/>
      <c r="Z206" s="19"/>
      <c r="AA206" s="19"/>
      <c r="AB206" s="19"/>
      <c r="AC206" s="19"/>
    </row>
    <row r="207" spans="1:29" s="5" customFormat="1">
      <c r="A207" s="19"/>
      <c r="B207" s="19"/>
      <c r="C207" s="19"/>
      <c r="D207" s="19"/>
      <c r="E207" s="19"/>
      <c r="F207" s="19"/>
      <c r="G207" s="19"/>
      <c r="H207" s="19"/>
      <c r="I207" s="19"/>
      <c r="J207" s="7" t="s">
        <v>4580</v>
      </c>
      <c r="K207" s="19" t="str">
        <f>VLOOKUP(J207,$A$2:$B$93,2,0)</f>
        <v>x2</v>
      </c>
      <c r="L207" s="19" t="s">
        <v>10050</v>
      </c>
      <c r="M207" s="19"/>
      <c r="N207" s="19"/>
      <c r="O207" s="19"/>
      <c r="P207" s="19"/>
      <c r="Q207" s="19"/>
      <c r="R207" s="19"/>
      <c r="S207" s="34">
        <f>VLOOKUP(J207,A:G,5,FALSE)</f>
        <v>41827</v>
      </c>
      <c r="T207" s="34" t="str">
        <f>IF(VLOOKUP(J207,A:G,6,FALSE)=0,"",VLOOKUP(J207,A:G,6,FALSE))</f>
        <v/>
      </c>
      <c r="U207" s="34" t="str">
        <f>IF(VLOOKUP(J207,A:G,7,FALSE)=0,"",VLOOKUP(J207,A:G,7,FALSE))</f>
        <v/>
      </c>
      <c r="V207" s="19"/>
      <c r="W207" s="19"/>
      <c r="X207" s="19"/>
      <c r="Y207" s="19"/>
      <c r="Z207" s="19"/>
      <c r="AA207" s="19"/>
      <c r="AB207" s="19"/>
      <c r="AC207" s="19"/>
    </row>
    <row r="208" spans="1:29" s="5" customFormat="1">
      <c r="A208" s="19"/>
      <c r="B208" s="19"/>
      <c r="C208" s="19"/>
      <c r="D208" s="19"/>
      <c r="E208" s="19"/>
      <c r="F208" s="19"/>
      <c r="G208" s="19"/>
      <c r="H208" s="19"/>
      <c r="I208" s="19"/>
      <c r="J208" s="14" t="s">
        <v>6975</v>
      </c>
      <c r="K208" s="19"/>
      <c r="L208" s="19"/>
      <c r="M208" s="19"/>
      <c r="N208" s="19"/>
      <c r="O208" s="19" t="s">
        <v>2299</v>
      </c>
      <c r="P208" s="19"/>
      <c r="Q208" s="19" t="s">
        <v>10645</v>
      </c>
      <c r="R208" s="19" t="s">
        <v>11014</v>
      </c>
      <c r="S208" s="34">
        <v>42277</v>
      </c>
      <c r="T208" s="34">
        <v>42566</v>
      </c>
      <c r="U208" s="34"/>
      <c r="V208" s="19"/>
      <c r="W208" s="19"/>
      <c r="X208" s="19"/>
      <c r="Y208" s="19"/>
      <c r="Z208" s="19"/>
      <c r="AA208" s="19"/>
      <c r="AB208" s="19"/>
      <c r="AC208" s="19"/>
    </row>
    <row r="209" spans="1:29" s="5" customFormat="1">
      <c r="A209" s="19"/>
      <c r="B209" s="19"/>
      <c r="C209" s="19"/>
      <c r="D209" s="19"/>
      <c r="E209" s="19"/>
      <c r="F209" s="19"/>
      <c r="G209" s="19"/>
      <c r="H209" s="19"/>
      <c r="I209" s="19"/>
      <c r="J209" s="7" t="s">
        <v>4579</v>
      </c>
      <c r="K209" s="19" t="str">
        <f t="shared" ref="K209:K214" si="9">VLOOKUP(J209,$A$2:$B$93,2,0)</f>
        <v>x1</v>
      </c>
      <c r="L209" s="19" t="s">
        <v>10316</v>
      </c>
      <c r="M209" s="19"/>
      <c r="N209" s="19"/>
      <c r="O209" s="19"/>
      <c r="P209" s="19"/>
      <c r="Q209" s="19"/>
      <c r="R209" s="19"/>
      <c r="S209" s="34">
        <f t="shared" ref="S209:S214" si="10">VLOOKUP(J209,A:G,5,FALSE)</f>
        <v>41827</v>
      </c>
      <c r="T209" s="34" t="str">
        <f>IF(VLOOKUP(J209,A:G,6,FALSE)=0,"",VLOOKUP(J209,A:G,6,FALSE))</f>
        <v/>
      </c>
      <c r="U209" s="34" t="str">
        <f>IF(VLOOKUP(J209,A:G,7,FALSE)=0,"",VLOOKUP(J209,A:G,7,FALSE))</f>
        <v/>
      </c>
      <c r="V209" s="19"/>
      <c r="W209" s="19"/>
      <c r="X209" s="19"/>
      <c r="Y209" s="19"/>
      <c r="Z209" s="19"/>
      <c r="AA209" s="19"/>
      <c r="AB209" s="19"/>
      <c r="AC209" s="19"/>
    </row>
    <row r="210" spans="1:29" s="5" customFormat="1">
      <c r="A210" s="19"/>
      <c r="B210" s="19"/>
      <c r="C210" s="19"/>
      <c r="D210" s="19"/>
      <c r="E210" s="19"/>
      <c r="F210" s="19"/>
      <c r="G210" s="19"/>
      <c r="H210" s="19"/>
      <c r="I210" s="19"/>
      <c r="J210" s="7" t="s">
        <v>9934</v>
      </c>
      <c r="K210" s="19" t="str">
        <f t="shared" si="9"/>
        <v>x60</v>
      </c>
      <c r="L210" s="19" t="s">
        <v>10317</v>
      </c>
      <c r="M210" s="19"/>
      <c r="N210" s="19"/>
      <c r="O210" s="19"/>
      <c r="P210" s="19"/>
      <c r="Q210" s="19"/>
      <c r="R210" s="19"/>
      <c r="S210" s="34">
        <f t="shared" si="10"/>
        <v>42277</v>
      </c>
      <c r="T210" s="34" t="str">
        <f>IF(VLOOKUP(J210,A:G,6,FALSE)=0,"",VLOOKUP(J210,A:G,6,FALSE))</f>
        <v/>
      </c>
      <c r="U210" s="34" t="str">
        <f>IF(VLOOKUP(J210,A:G,7,FALSE)=0,"",VLOOKUP(J210,A:G,7,FALSE))</f>
        <v/>
      </c>
      <c r="V210" s="19"/>
      <c r="W210" s="19"/>
      <c r="X210" s="19"/>
      <c r="Y210" s="19"/>
      <c r="Z210" s="19"/>
      <c r="AA210" s="19"/>
      <c r="AB210" s="19"/>
      <c r="AC210" s="19"/>
    </row>
    <row r="211" spans="1:29" s="5" customFormat="1">
      <c r="A211" s="19"/>
      <c r="B211" s="19"/>
      <c r="C211" s="19"/>
      <c r="D211" s="19"/>
      <c r="E211" s="19"/>
      <c r="F211" s="19"/>
      <c r="G211" s="19"/>
      <c r="H211" s="19"/>
      <c r="I211" s="19"/>
      <c r="J211" s="7" t="s">
        <v>4592</v>
      </c>
      <c r="K211" s="19" t="str">
        <f t="shared" si="9"/>
        <v>x12</v>
      </c>
      <c r="L211" s="19" t="s">
        <v>10299</v>
      </c>
      <c r="M211" s="19"/>
      <c r="N211" s="19"/>
      <c r="O211" s="19"/>
      <c r="P211" s="19"/>
      <c r="Q211" s="19"/>
      <c r="R211" s="19"/>
      <c r="S211" s="34">
        <f t="shared" si="10"/>
        <v>41827</v>
      </c>
      <c r="T211" s="34" t="str">
        <f>IF(VLOOKUP(J211,A:G,6,FALSE)=0,"",VLOOKUP(J211,A:G,6,FALSE))</f>
        <v/>
      </c>
      <c r="U211" s="34" t="str">
        <f>IF(VLOOKUP(J211,A:G,7,FALSE)=0,"",VLOOKUP(J211,A:G,7,FALSE))</f>
        <v/>
      </c>
      <c r="V211" s="19"/>
      <c r="W211" s="19"/>
      <c r="X211" s="19"/>
      <c r="Y211" s="19"/>
      <c r="Z211" s="19"/>
      <c r="AA211" s="19"/>
      <c r="AB211" s="19"/>
      <c r="AC211" s="19"/>
    </row>
    <row r="212" spans="1:29" s="5" customFormat="1">
      <c r="A212" s="19"/>
      <c r="B212" s="19"/>
      <c r="C212" s="19"/>
      <c r="D212" s="19"/>
      <c r="E212" s="19"/>
      <c r="F212" s="19"/>
      <c r="G212" s="19"/>
      <c r="H212" s="19"/>
      <c r="I212" s="19"/>
      <c r="J212" s="7" t="s">
        <v>4591</v>
      </c>
      <c r="K212" s="19" t="str">
        <f t="shared" si="9"/>
        <v>x11</v>
      </c>
      <c r="L212" s="19" t="s">
        <v>10301</v>
      </c>
      <c r="M212" s="19"/>
      <c r="N212" s="19"/>
      <c r="O212" s="19"/>
      <c r="P212" s="19"/>
      <c r="Q212" s="19"/>
      <c r="R212" s="19"/>
      <c r="S212" s="34">
        <f t="shared" si="10"/>
        <v>41827</v>
      </c>
      <c r="T212" s="34"/>
      <c r="U212" s="34"/>
      <c r="V212" s="19"/>
      <c r="W212" s="19"/>
      <c r="X212" s="19"/>
      <c r="Y212" s="19"/>
      <c r="Z212" s="19"/>
      <c r="AA212" s="19"/>
      <c r="AB212" s="19"/>
      <c r="AC212" s="19"/>
    </row>
    <row r="213" spans="1:29" s="5" customFormat="1">
      <c r="A213" s="19"/>
      <c r="B213" s="19"/>
      <c r="C213" s="19"/>
      <c r="D213" s="19"/>
      <c r="E213" s="19"/>
      <c r="F213" s="19"/>
      <c r="G213" s="19"/>
      <c r="H213" s="19"/>
      <c r="I213" s="19"/>
      <c r="J213" s="7" t="s">
        <v>6266</v>
      </c>
      <c r="K213" s="19" t="str">
        <f t="shared" si="9"/>
        <v>x17</v>
      </c>
      <c r="L213" s="19" t="s">
        <v>10164</v>
      </c>
      <c r="M213" s="19"/>
      <c r="N213" s="19"/>
      <c r="O213" s="19"/>
      <c r="P213" s="19"/>
      <c r="Q213" s="19"/>
      <c r="R213" s="19"/>
      <c r="S213" s="34">
        <f t="shared" si="10"/>
        <v>42277</v>
      </c>
      <c r="T213" s="34" t="str">
        <f>IF(VLOOKUP(J213,A:G,6,FALSE)=0,"",VLOOKUP(J213,A:G,6,FALSE))</f>
        <v/>
      </c>
      <c r="U213" s="34" t="str">
        <f>IF(VLOOKUP(J213,A:G,7,FALSE)=0,"",VLOOKUP(J213,A:G,7,FALSE))</f>
        <v/>
      </c>
      <c r="V213" s="19"/>
      <c r="W213" s="19"/>
      <c r="X213" s="19"/>
      <c r="Y213" s="19"/>
      <c r="Z213" s="19"/>
      <c r="AA213" s="19"/>
      <c r="AB213" s="19"/>
      <c r="AC213" s="19"/>
    </row>
    <row r="214" spans="1:29" s="5" customFormat="1">
      <c r="A214" s="19"/>
      <c r="B214" s="19"/>
      <c r="C214" s="19"/>
      <c r="D214" s="19"/>
      <c r="E214" s="19"/>
      <c r="F214" s="19"/>
      <c r="G214" s="19"/>
      <c r="H214" s="19"/>
      <c r="I214" s="19"/>
      <c r="J214" s="7" t="s">
        <v>4580</v>
      </c>
      <c r="K214" s="19" t="str">
        <f t="shared" si="9"/>
        <v>x2</v>
      </c>
      <c r="L214" s="19" t="s">
        <v>10050</v>
      </c>
      <c r="M214" s="19"/>
      <c r="N214" s="19"/>
      <c r="O214" s="19"/>
      <c r="P214" s="19"/>
      <c r="Q214" s="19"/>
      <c r="R214" s="19"/>
      <c r="S214" s="34">
        <f t="shared" si="10"/>
        <v>41827</v>
      </c>
      <c r="T214" s="34" t="str">
        <f>IF(VLOOKUP(J214,A:G,6,FALSE)=0,"",VLOOKUP(J214,A:G,6,FALSE))</f>
        <v/>
      </c>
      <c r="U214" s="34" t="str">
        <f>IF(VLOOKUP(J214,A:G,7,FALSE)=0,"",VLOOKUP(J214,A:G,7,FALSE))</f>
        <v/>
      </c>
      <c r="V214" s="19"/>
      <c r="W214" s="19"/>
      <c r="X214" s="19"/>
      <c r="Y214" s="19"/>
      <c r="Z214" s="19"/>
      <c r="AA214" s="19"/>
      <c r="AB214" s="19"/>
      <c r="AC214" s="19"/>
    </row>
    <row r="215" spans="1:29" s="5" customFormat="1">
      <c r="A215" s="19"/>
      <c r="B215" s="19"/>
      <c r="C215" s="19"/>
      <c r="D215" s="19"/>
      <c r="E215" s="19"/>
      <c r="F215" s="19"/>
      <c r="G215" s="19"/>
      <c r="H215" s="19"/>
      <c r="I215" s="19"/>
      <c r="J215" s="14" t="s">
        <v>6978</v>
      </c>
      <c r="K215" s="19"/>
      <c r="L215" s="19"/>
      <c r="M215" s="19"/>
      <c r="N215" s="19"/>
      <c r="O215" s="19" t="s">
        <v>2299</v>
      </c>
      <c r="P215" s="19"/>
      <c r="Q215" s="19" t="s">
        <v>10645</v>
      </c>
      <c r="R215" s="19" t="s">
        <v>11014</v>
      </c>
      <c r="S215" s="34">
        <v>42277</v>
      </c>
      <c r="T215" s="34"/>
      <c r="U215" s="34"/>
      <c r="V215" s="19"/>
      <c r="W215" s="19"/>
      <c r="X215" s="19"/>
      <c r="Y215" s="19"/>
      <c r="Z215" s="19"/>
      <c r="AA215" s="19"/>
      <c r="AB215" s="19"/>
      <c r="AC215" s="19"/>
    </row>
    <row r="216" spans="1:29" s="5" customFormat="1">
      <c r="A216" s="19"/>
      <c r="B216" s="19"/>
      <c r="C216" s="19"/>
      <c r="D216" s="19"/>
      <c r="E216" s="19"/>
      <c r="F216" s="19"/>
      <c r="G216" s="19"/>
      <c r="H216" s="19"/>
      <c r="I216" s="19"/>
      <c r="J216" s="7" t="s">
        <v>4579</v>
      </c>
      <c r="K216" s="19" t="str">
        <f>VLOOKUP(J216,$A$2:$B$93,2,0)</f>
        <v>x1</v>
      </c>
      <c r="L216" s="19" t="s">
        <v>10051</v>
      </c>
      <c r="M216" s="19"/>
      <c r="N216" s="19"/>
      <c r="O216" s="19"/>
      <c r="P216" s="19"/>
      <c r="Q216" s="19"/>
      <c r="R216" s="19"/>
      <c r="S216" s="34">
        <f>VLOOKUP(J216,A:G,5,FALSE)</f>
        <v>41827</v>
      </c>
      <c r="T216" s="34" t="str">
        <f>IF(VLOOKUP(J216,A:G,6,FALSE)=0,"",VLOOKUP(J216,A:G,6,FALSE))</f>
        <v/>
      </c>
      <c r="U216" s="34" t="str">
        <f>IF(VLOOKUP(J216,A:G,7,FALSE)=0,"",VLOOKUP(J216,A:G,7,FALSE))</f>
        <v/>
      </c>
      <c r="V216" s="19"/>
      <c r="W216" s="19"/>
      <c r="X216" s="19"/>
      <c r="Y216" s="19"/>
      <c r="Z216" s="19"/>
      <c r="AA216" s="19"/>
      <c r="AB216" s="19"/>
      <c r="AC216" s="19"/>
    </row>
    <row r="217" spans="1:29" s="5" customFormat="1">
      <c r="A217" s="19"/>
      <c r="B217" s="19"/>
      <c r="C217" s="19"/>
      <c r="D217" s="19"/>
      <c r="E217" s="19"/>
      <c r="F217" s="19"/>
      <c r="G217" s="19"/>
      <c r="H217" s="19"/>
      <c r="I217" s="19"/>
      <c r="J217" s="7" t="s">
        <v>4591</v>
      </c>
      <c r="K217" s="19" t="str">
        <f>VLOOKUP(J217,$A$2:$B$93,2,0)</f>
        <v>x11</v>
      </c>
      <c r="L217" s="19" t="s">
        <v>10301</v>
      </c>
      <c r="M217" s="19"/>
      <c r="N217" s="19"/>
      <c r="O217" s="19"/>
      <c r="P217" s="19"/>
      <c r="Q217" s="19"/>
      <c r="R217" s="19"/>
      <c r="S217" s="34">
        <f>VLOOKUP(J217,A:G,5,FALSE)</f>
        <v>41827</v>
      </c>
      <c r="T217" s="34" t="str">
        <f>IF(VLOOKUP(J217,A:G,6,FALSE)=0,"",VLOOKUP(J217,A:G,6,FALSE))</f>
        <v/>
      </c>
      <c r="U217" s="34" t="str">
        <f>IF(VLOOKUP(J217,A:G,7,FALSE)=0,"",VLOOKUP(J217,A:G,7,FALSE))</f>
        <v/>
      </c>
      <c r="V217" s="19"/>
      <c r="W217" s="19"/>
      <c r="X217" s="19"/>
      <c r="Y217" s="19"/>
      <c r="Z217" s="19"/>
      <c r="AA217" s="19"/>
      <c r="AB217" s="19"/>
      <c r="AC217" s="19"/>
    </row>
    <row r="218" spans="1:29" s="5" customFormat="1">
      <c r="A218" s="19"/>
      <c r="B218" s="19"/>
      <c r="C218" s="19"/>
      <c r="D218" s="19"/>
      <c r="E218" s="19"/>
      <c r="F218" s="19"/>
      <c r="G218" s="19"/>
      <c r="H218" s="19"/>
      <c r="I218" s="19"/>
      <c r="J218" s="7" t="s">
        <v>6139</v>
      </c>
      <c r="K218" s="19" t="str">
        <f>VLOOKUP(J218,$A$2:$B$93,2,0)</f>
        <v>x10</v>
      </c>
      <c r="L218" s="19" t="s">
        <v>10300</v>
      </c>
      <c r="M218" s="19"/>
      <c r="N218" s="19"/>
      <c r="O218" s="19"/>
      <c r="P218" s="19"/>
      <c r="Q218" s="19"/>
      <c r="R218" s="19"/>
      <c r="S218" s="34">
        <f>VLOOKUP(J218,A:G,5,FALSE)</f>
        <v>41827</v>
      </c>
      <c r="T218" s="34" t="str">
        <f>IF(VLOOKUP(J218,A:G,6,FALSE)=0,"",VLOOKUP(J218,A:G,6,FALSE))</f>
        <v/>
      </c>
      <c r="U218" s="34" t="str">
        <f>IF(VLOOKUP(J218,A:G,7,FALSE)=0,"",VLOOKUP(J218,A:G,7,FALSE))</f>
        <v/>
      </c>
      <c r="V218" s="19"/>
      <c r="W218" s="19"/>
      <c r="X218" s="19"/>
      <c r="Y218" s="19"/>
      <c r="Z218" s="19"/>
      <c r="AA218" s="19"/>
      <c r="AB218" s="19"/>
      <c r="AC218" s="19"/>
    </row>
    <row r="219" spans="1:29" s="5" customFormat="1">
      <c r="A219" s="19"/>
      <c r="B219" s="19"/>
      <c r="C219" s="19"/>
      <c r="D219" s="19"/>
      <c r="E219" s="19"/>
      <c r="F219" s="19"/>
      <c r="G219" s="19"/>
      <c r="H219" s="19"/>
      <c r="I219" s="19"/>
      <c r="J219" s="7" t="s">
        <v>6266</v>
      </c>
      <c r="K219" s="19" t="str">
        <f>VLOOKUP(J219,$A$2:$B$93,2,0)</f>
        <v>x17</v>
      </c>
      <c r="L219" s="19" t="s">
        <v>10164</v>
      </c>
      <c r="M219" s="19"/>
      <c r="N219" s="19"/>
      <c r="O219" s="19"/>
      <c r="P219" s="19"/>
      <c r="Q219" s="19"/>
      <c r="R219" s="19"/>
      <c r="S219" s="34">
        <f>VLOOKUP(J219,A:G,5,FALSE)</f>
        <v>42277</v>
      </c>
      <c r="T219" s="34" t="str">
        <f>IF(VLOOKUP(J219,A:G,6,FALSE)=0,"",VLOOKUP(J219,A:G,6,FALSE))</f>
        <v/>
      </c>
      <c r="U219" s="34" t="str">
        <f>IF(VLOOKUP(J219,A:G,7,FALSE)=0,"",VLOOKUP(J219,A:G,7,FALSE))</f>
        <v/>
      </c>
      <c r="V219" s="19"/>
      <c r="W219" s="19"/>
      <c r="X219" s="19"/>
      <c r="Y219" s="19"/>
      <c r="Z219" s="19"/>
      <c r="AA219" s="19"/>
      <c r="AB219" s="19"/>
      <c r="AC219" s="19"/>
    </row>
    <row r="220" spans="1:29" s="5" customFormat="1">
      <c r="A220" s="19"/>
      <c r="B220" s="19"/>
      <c r="C220" s="19"/>
      <c r="D220" s="19"/>
      <c r="E220" s="19"/>
      <c r="F220" s="19"/>
      <c r="G220" s="19"/>
      <c r="H220" s="19"/>
      <c r="I220" s="19"/>
      <c r="J220" s="7" t="s">
        <v>4580</v>
      </c>
      <c r="K220" s="19" t="str">
        <f>VLOOKUP(J220,$A$2:$B$93,2,0)</f>
        <v>x2</v>
      </c>
      <c r="L220" s="19" t="s">
        <v>10050</v>
      </c>
      <c r="M220" s="19"/>
      <c r="N220" s="19"/>
      <c r="O220" s="19"/>
      <c r="P220" s="19"/>
      <c r="Q220" s="19"/>
      <c r="R220" s="19"/>
      <c r="S220" s="34">
        <f>VLOOKUP(J220,A:G,5,FALSE)</f>
        <v>41827</v>
      </c>
      <c r="T220" s="34" t="str">
        <f>IF(VLOOKUP(J220,A:G,6,FALSE)=0,"",VLOOKUP(J220,A:G,6,FALSE))</f>
        <v/>
      </c>
      <c r="U220" s="34" t="str">
        <f>IF(VLOOKUP(J220,A:G,7,FALSE)=0,"",VLOOKUP(J220,A:G,7,FALSE))</f>
        <v/>
      </c>
      <c r="V220" s="19"/>
      <c r="W220" s="19"/>
      <c r="X220" s="19"/>
      <c r="Y220" s="19"/>
      <c r="Z220" s="19"/>
      <c r="AA220" s="19"/>
      <c r="AB220" s="19"/>
      <c r="AC220" s="19"/>
    </row>
    <row r="221" spans="1:29" s="5" customFormat="1">
      <c r="A221" s="19"/>
      <c r="B221" s="19"/>
      <c r="C221" s="19"/>
      <c r="D221" s="19"/>
      <c r="E221" s="19"/>
      <c r="F221" s="19"/>
      <c r="G221" s="19"/>
      <c r="H221" s="19"/>
      <c r="I221" s="19"/>
      <c r="J221" s="14" t="s">
        <v>6981</v>
      </c>
      <c r="K221" s="19"/>
      <c r="L221" s="19"/>
      <c r="M221" s="19"/>
      <c r="N221" s="19"/>
      <c r="O221" s="19" t="s">
        <v>2299</v>
      </c>
      <c r="P221" s="19"/>
      <c r="Q221" s="19" t="s">
        <v>10645</v>
      </c>
      <c r="R221" s="19" t="s">
        <v>11014</v>
      </c>
      <c r="S221" s="34">
        <v>42277</v>
      </c>
      <c r="T221" s="34"/>
      <c r="U221" s="34"/>
      <c r="V221" s="19"/>
      <c r="W221" s="19"/>
      <c r="X221" s="19"/>
      <c r="Y221" s="19"/>
      <c r="Z221" s="19"/>
      <c r="AA221" s="19"/>
      <c r="AB221" s="19"/>
      <c r="AC221" s="19"/>
    </row>
    <row r="222" spans="1:29" s="5" customFormat="1">
      <c r="A222" s="19"/>
      <c r="B222" s="19"/>
      <c r="C222" s="19"/>
      <c r="D222" s="19"/>
      <c r="E222" s="19"/>
      <c r="F222" s="19"/>
      <c r="G222" s="19"/>
      <c r="H222" s="19"/>
      <c r="I222" s="19"/>
      <c r="J222" s="7" t="s">
        <v>4579</v>
      </c>
      <c r="K222" s="19" t="str">
        <f>VLOOKUP(J222,$A$2:$B$93,2,0)</f>
        <v>x1</v>
      </c>
      <c r="L222" s="19" t="s">
        <v>10051</v>
      </c>
      <c r="M222" s="19"/>
      <c r="N222" s="19"/>
      <c r="O222" s="19"/>
      <c r="P222" s="19"/>
      <c r="Q222" s="19"/>
      <c r="R222" s="19"/>
      <c r="S222" s="34">
        <f>VLOOKUP(J222,A:G,5,FALSE)</f>
        <v>41827</v>
      </c>
      <c r="T222" s="34" t="str">
        <f>IF(VLOOKUP(J222,A:G,6,FALSE)=0,"",VLOOKUP(J222,A:G,6,FALSE))</f>
        <v/>
      </c>
      <c r="U222" s="34" t="str">
        <f>IF(VLOOKUP(J222,A:G,7,FALSE)=0,"",VLOOKUP(J222,A:G,7,FALSE))</f>
        <v/>
      </c>
      <c r="V222" s="19"/>
      <c r="W222" s="19"/>
      <c r="X222" s="19"/>
      <c r="Y222" s="19"/>
      <c r="Z222" s="19"/>
      <c r="AA222" s="19"/>
      <c r="AB222" s="19"/>
      <c r="AC222" s="19"/>
    </row>
    <row r="223" spans="1:29" s="5" customFormat="1">
      <c r="A223" s="19"/>
      <c r="B223" s="19"/>
      <c r="C223" s="19"/>
      <c r="D223" s="19"/>
      <c r="E223" s="19"/>
      <c r="F223" s="19"/>
      <c r="G223" s="19"/>
      <c r="H223" s="19"/>
      <c r="I223" s="19"/>
      <c r="J223" s="7" t="s">
        <v>4592</v>
      </c>
      <c r="K223" s="19" t="str">
        <f>VLOOKUP(J223,$A$2:$B$93,2,0)</f>
        <v>x12</v>
      </c>
      <c r="L223" s="19" t="s">
        <v>10299</v>
      </c>
      <c r="M223" s="19"/>
      <c r="N223" s="19"/>
      <c r="O223" s="19"/>
      <c r="P223" s="19"/>
      <c r="Q223" s="19"/>
      <c r="R223" s="19"/>
      <c r="S223" s="34">
        <f>VLOOKUP(J223,A:G,5,FALSE)</f>
        <v>41827</v>
      </c>
      <c r="T223" s="34" t="str">
        <f>IF(VLOOKUP(J223,A:G,6,FALSE)=0,"",VLOOKUP(J223,A:G,6,FALSE))</f>
        <v/>
      </c>
      <c r="U223" s="34" t="str">
        <f>IF(VLOOKUP(J223,A:G,7,FALSE)=0,"",VLOOKUP(J223,A:G,7,FALSE))</f>
        <v/>
      </c>
      <c r="V223" s="19"/>
      <c r="W223" s="19"/>
      <c r="X223" s="19"/>
      <c r="Y223" s="19"/>
      <c r="Z223" s="19"/>
      <c r="AA223" s="19"/>
      <c r="AB223" s="19"/>
      <c r="AC223" s="19"/>
    </row>
    <row r="224" spans="1:29" s="5" customFormat="1">
      <c r="A224" s="19"/>
      <c r="B224" s="19"/>
      <c r="C224" s="19"/>
      <c r="D224" s="19"/>
      <c r="E224" s="19"/>
      <c r="F224" s="19"/>
      <c r="G224" s="19"/>
      <c r="H224" s="19"/>
      <c r="I224" s="19"/>
      <c r="J224" s="7" t="s">
        <v>6139</v>
      </c>
      <c r="K224" s="19" t="str">
        <f>VLOOKUP(J224,$A$2:$B$93,2,0)</f>
        <v>x10</v>
      </c>
      <c r="L224" s="19" t="s">
        <v>10300</v>
      </c>
      <c r="M224" s="19"/>
      <c r="N224" s="19"/>
      <c r="O224" s="19"/>
      <c r="P224" s="19"/>
      <c r="Q224" s="19"/>
      <c r="R224" s="19"/>
      <c r="S224" s="34">
        <f>VLOOKUP(J224,A:G,5,FALSE)</f>
        <v>41827</v>
      </c>
      <c r="T224" s="34" t="str">
        <f>IF(VLOOKUP(J224,A:G,6,FALSE)=0,"",VLOOKUP(J224,A:G,6,FALSE))</f>
        <v/>
      </c>
      <c r="U224" s="34" t="str">
        <f>IF(VLOOKUP(J224,A:G,7,FALSE)=0,"",VLOOKUP(J224,A:G,7,FALSE))</f>
        <v/>
      </c>
      <c r="V224" s="19"/>
      <c r="W224" s="19"/>
      <c r="X224" s="19"/>
      <c r="Y224" s="19"/>
      <c r="Z224" s="19"/>
      <c r="AA224" s="19"/>
      <c r="AB224" s="19"/>
      <c r="AC224" s="19"/>
    </row>
    <row r="225" spans="1:29" s="5" customFormat="1">
      <c r="A225" s="19"/>
      <c r="B225" s="19"/>
      <c r="C225" s="19"/>
      <c r="D225" s="19"/>
      <c r="E225" s="19"/>
      <c r="F225" s="19"/>
      <c r="G225" s="19"/>
      <c r="H225" s="19"/>
      <c r="I225" s="19"/>
      <c r="J225" s="7" t="s">
        <v>6266</v>
      </c>
      <c r="K225" s="19" t="str">
        <f>VLOOKUP(J225,$A$2:$B$93,2,0)</f>
        <v>x17</v>
      </c>
      <c r="L225" s="19" t="s">
        <v>10164</v>
      </c>
      <c r="M225" s="19"/>
      <c r="N225" s="19"/>
      <c r="O225" s="19"/>
      <c r="P225" s="19"/>
      <c r="Q225" s="19"/>
      <c r="R225" s="19"/>
      <c r="S225" s="34">
        <f>VLOOKUP(J225,A:G,5,FALSE)</f>
        <v>42277</v>
      </c>
      <c r="T225" s="34" t="str">
        <f>IF(VLOOKUP(J225,A:G,6,FALSE)=0,"",VLOOKUP(J225,A:G,6,FALSE))</f>
        <v/>
      </c>
      <c r="U225" s="34" t="str">
        <f>IF(VLOOKUP(J225,A:G,7,FALSE)=0,"",VLOOKUP(J225,A:G,7,FALSE))</f>
        <v/>
      </c>
      <c r="V225" s="19"/>
      <c r="W225" s="19"/>
      <c r="X225" s="19"/>
      <c r="Y225" s="19"/>
      <c r="Z225" s="19"/>
      <c r="AA225" s="19"/>
      <c r="AB225" s="19"/>
      <c r="AC225" s="19"/>
    </row>
    <row r="226" spans="1:29" s="5" customFormat="1">
      <c r="A226" s="19"/>
      <c r="B226" s="19"/>
      <c r="C226" s="19"/>
      <c r="D226" s="19"/>
      <c r="E226" s="19"/>
      <c r="F226" s="19"/>
      <c r="G226" s="19"/>
      <c r="H226" s="19"/>
      <c r="I226" s="19"/>
      <c r="J226" s="7" t="s">
        <v>4580</v>
      </c>
      <c r="K226" s="19" t="str">
        <f>VLOOKUP(J226,$A$2:$B$93,2,0)</f>
        <v>x2</v>
      </c>
      <c r="L226" s="19" t="s">
        <v>10050</v>
      </c>
      <c r="M226" s="19"/>
      <c r="N226" s="19"/>
      <c r="O226" s="19"/>
      <c r="P226" s="19"/>
      <c r="Q226" s="19"/>
      <c r="R226" s="19"/>
      <c r="S226" s="34">
        <f>VLOOKUP(J226,A:G,5,FALSE)</f>
        <v>41827</v>
      </c>
      <c r="T226" s="34" t="str">
        <f>IF(VLOOKUP(J226,A:G,6,FALSE)=0,"",VLOOKUP(J226,A:G,6,FALSE))</f>
        <v/>
      </c>
      <c r="U226" s="34" t="str">
        <f>IF(VLOOKUP(J226,A:G,7,FALSE)=0,"",VLOOKUP(J226,A:G,7,FALSE))</f>
        <v/>
      </c>
      <c r="V226" s="19"/>
      <c r="W226" s="19"/>
      <c r="X226" s="19"/>
      <c r="Y226" s="19"/>
      <c r="Z226" s="19"/>
      <c r="AA226" s="19"/>
      <c r="AB226" s="19"/>
      <c r="AC226" s="19"/>
    </row>
    <row r="227" spans="1:29" s="5" customFormat="1">
      <c r="A227" s="19"/>
      <c r="B227" s="19"/>
      <c r="C227" s="19"/>
      <c r="D227" s="19"/>
      <c r="E227" s="19"/>
      <c r="F227" s="19"/>
      <c r="G227" s="19"/>
      <c r="H227" s="19"/>
      <c r="I227" s="19"/>
      <c r="J227" s="14" t="s">
        <v>6988</v>
      </c>
      <c r="K227" s="19"/>
      <c r="L227" s="19"/>
      <c r="M227" s="19"/>
      <c r="N227" s="19"/>
      <c r="O227" s="19" t="s">
        <v>2299</v>
      </c>
      <c r="P227" s="19"/>
      <c r="Q227" s="19" t="s">
        <v>10645</v>
      </c>
      <c r="R227" s="19" t="s">
        <v>11009</v>
      </c>
      <c r="S227" s="34">
        <v>42277</v>
      </c>
      <c r="T227" s="34"/>
      <c r="U227" s="34"/>
      <c r="V227" s="19"/>
      <c r="W227" s="19"/>
      <c r="X227" s="19"/>
      <c r="Y227" s="19"/>
      <c r="Z227" s="19"/>
      <c r="AA227" s="19"/>
      <c r="AB227" s="19"/>
      <c r="AC227" s="19"/>
    </row>
    <row r="228" spans="1:29" s="5" customFormat="1">
      <c r="A228" s="19"/>
      <c r="B228" s="19"/>
      <c r="C228" s="19"/>
      <c r="D228" s="19"/>
      <c r="E228" s="19"/>
      <c r="F228" s="19"/>
      <c r="G228" s="19"/>
      <c r="H228" s="19"/>
      <c r="I228" s="19"/>
      <c r="J228" s="7" t="s">
        <v>4579</v>
      </c>
      <c r="K228" s="19" t="str">
        <f t="shared" ref="K228:K233" si="11">VLOOKUP(J228,$A$2:$B$93,2,0)</f>
        <v>x1</v>
      </c>
      <c r="L228" s="19" t="s">
        <v>10051</v>
      </c>
      <c r="M228" s="19"/>
      <c r="N228" s="19"/>
      <c r="O228" s="19"/>
      <c r="P228" s="19"/>
      <c r="Q228" s="19"/>
      <c r="R228" s="19"/>
      <c r="S228" s="34">
        <f t="shared" ref="S228:S233" si="12">VLOOKUP(J228,A:G,5,FALSE)</f>
        <v>41827</v>
      </c>
      <c r="T228" s="34" t="str">
        <f t="shared" ref="T228:T233" si="13">IF(VLOOKUP(J228,A:G,6,FALSE)=0,"",VLOOKUP(J228,A:G,6,FALSE))</f>
        <v/>
      </c>
      <c r="U228" s="34" t="str">
        <f t="shared" ref="U228:U233" si="14">IF(VLOOKUP(J228,A:G,7,FALSE)=0,"",VLOOKUP(J228,A:G,7,FALSE))</f>
        <v/>
      </c>
      <c r="V228" s="19"/>
      <c r="W228" s="19"/>
      <c r="X228" s="19"/>
      <c r="Y228" s="19"/>
      <c r="Z228" s="19"/>
      <c r="AA228" s="19"/>
      <c r="AB228" s="19"/>
      <c r="AC228" s="19"/>
    </row>
    <row r="229" spans="1:29" s="5" customFormat="1">
      <c r="A229" s="19"/>
      <c r="B229" s="19"/>
      <c r="C229" s="19"/>
      <c r="D229" s="19"/>
      <c r="E229" s="19"/>
      <c r="F229" s="19"/>
      <c r="G229" s="19"/>
      <c r="H229" s="19"/>
      <c r="I229" s="19"/>
      <c r="J229" s="7" t="s">
        <v>9848</v>
      </c>
      <c r="K229" s="19" t="str">
        <f t="shared" si="11"/>
        <v>x13</v>
      </c>
      <c r="L229" s="19" t="s">
        <v>11225</v>
      </c>
      <c r="M229" s="19"/>
      <c r="N229" s="19"/>
      <c r="O229" s="19"/>
      <c r="P229" s="19"/>
      <c r="Q229" s="19"/>
      <c r="R229" s="19"/>
      <c r="S229" s="34">
        <f t="shared" si="12"/>
        <v>41827</v>
      </c>
      <c r="T229" s="34" t="str">
        <f t="shared" si="13"/>
        <v/>
      </c>
      <c r="U229" s="34">
        <f t="shared" si="14"/>
        <v>42277</v>
      </c>
      <c r="V229" s="19"/>
      <c r="W229" s="19"/>
      <c r="X229" s="19"/>
      <c r="Y229" s="19"/>
      <c r="Z229" s="19"/>
      <c r="AA229" s="19"/>
      <c r="AB229" s="19"/>
      <c r="AC229" s="19"/>
    </row>
    <row r="230" spans="1:29" s="5" customFormat="1">
      <c r="A230" s="19"/>
      <c r="B230" s="19"/>
      <c r="C230" s="19"/>
      <c r="D230" s="19"/>
      <c r="E230" s="19"/>
      <c r="F230" s="19"/>
      <c r="G230" s="19"/>
      <c r="H230" s="19"/>
      <c r="I230" s="19"/>
      <c r="J230" s="7" t="s">
        <v>4592</v>
      </c>
      <c r="K230" s="19" t="str">
        <f t="shared" si="11"/>
        <v>x12</v>
      </c>
      <c r="L230" s="19" t="s">
        <v>10299</v>
      </c>
      <c r="M230" s="19"/>
      <c r="N230" s="19"/>
      <c r="O230" s="19"/>
      <c r="P230" s="19"/>
      <c r="Q230" s="19"/>
      <c r="R230" s="19"/>
      <c r="S230" s="34">
        <f t="shared" si="12"/>
        <v>41827</v>
      </c>
      <c r="T230" s="34" t="str">
        <f t="shared" si="13"/>
        <v/>
      </c>
      <c r="U230" s="34" t="str">
        <f t="shared" si="14"/>
        <v/>
      </c>
      <c r="V230" s="19"/>
      <c r="W230" s="19"/>
      <c r="X230" s="19"/>
      <c r="Y230" s="19"/>
      <c r="Z230" s="19"/>
      <c r="AA230" s="19"/>
      <c r="AB230" s="19"/>
      <c r="AC230" s="19"/>
    </row>
    <row r="231" spans="1:29" s="5" customFormat="1">
      <c r="A231" s="19"/>
      <c r="B231" s="19"/>
      <c r="C231" s="19"/>
      <c r="D231" s="19"/>
      <c r="E231" s="19"/>
      <c r="F231" s="19"/>
      <c r="G231" s="19"/>
      <c r="H231" s="19"/>
      <c r="I231" s="19"/>
      <c r="J231" s="7" t="s">
        <v>4591</v>
      </c>
      <c r="K231" s="19" t="str">
        <f t="shared" si="11"/>
        <v>x11</v>
      </c>
      <c r="L231" s="19" t="s">
        <v>10301</v>
      </c>
      <c r="M231" s="19"/>
      <c r="N231" s="19"/>
      <c r="O231" s="19"/>
      <c r="P231" s="19"/>
      <c r="Q231" s="19"/>
      <c r="R231" s="19"/>
      <c r="S231" s="34">
        <f t="shared" si="12"/>
        <v>41827</v>
      </c>
      <c r="T231" s="34" t="str">
        <f t="shared" si="13"/>
        <v/>
      </c>
      <c r="U231" s="34" t="str">
        <f t="shared" si="14"/>
        <v/>
      </c>
      <c r="V231" s="19"/>
      <c r="W231" s="19"/>
      <c r="X231" s="19"/>
      <c r="Y231" s="19"/>
      <c r="Z231" s="19"/>
      <c r="AA231" s="19"/>
      <c r="AB231" s="19"/>
      <c r="AC231" s="19"/>
    </row>
    <row r="232" spans="1:29" s="5" customFormat="1">
      <c r="A232" s="19"/>
      <c r="B232" s="19"/>
      <c r="C232" s="19"/>
      <c r="D232" s="19"/>
      <c r="E232" s="19"/>
      <c r="F232" s="19"/>
      <c r="G232" s="19"/>
      <c r="H232" s="19"/>
      <c r="I232" s="19"/>
      <c r="J232" s="7" t="s">
        <v>6986</v>
      </c>
      <c r="K232" s="19" t="str">
        <f t="shared" si="11"/>
        <v>x41</v>
      </c>
      <c r="L232" s="19" t="s">
        <v>10318</v>
      </c>
      <c r="M232" s="19"/>
      <c r="N232" s="19"/>
      <c r="O232" s="19"/>
      <c r="P232" s="19"/>
      <c r="Q232" s="19"/>
      <c r="R232" s="19"/>
      <c r="S232" s="34">
        <f t="shared" si="12"/>
        <v>42277</v>
      </c>
      <c r="T232" s="34" t="str">
        <f t="shared" si="13"/>
        <v/>
      </c>
      <c r="U232" s="34" t="str">
        <f t="shared" si="14"/>
        <v/>
      </c>
      <c r="V232" s="19"/>
      <c r="W232" s="19"/>
      <c r="X232" s="19"/>
      <c r="Y232" s="19"/>
      <c r="Z232" s="19"/>
      <c r="AA232" s="19"/>
      <c r="AB232" s="19"/>
      <c r="AC232" s="19"/>
    </row>
    <row r="233" spans="1:29" s="5" customFormat="1">
      <c r="A233" s="19"/>
      <c r="B233" s="19"/>
      <c r="C233" s="19"/>
      <c r="D233" s="19"/>
      <c r="E233" s="19"/>
      <c r="F233" s="19"/>
      <c r="G233" s="19"/>
      <c r="H233" s="19"/>
      <c r="I233" s="19"/>
      <c r="J233" s="7" t="s">
        <v>4580</v>
      </c>
      <c r="K233" s="19" t="str">
        <f t="shared" si="11"/>
        <v>x2</v>
      </c>
      <c r="L233" s="19" t="s">
        <v>10050</v>
      </c>
      <c r="M233" s="19"/>
      <c r="N233" s="19"/>
      <c r="O233" s="19"/>
      <c r="P233" s="19"/>
      <c r="Q233" s="19"/>
      <c r="R233" s="19"/>
      <c r="S233" s="34">
        <f t="shared" si="12"/>
        <v>41827</v>
      </c>
      <c r="T233" s="34" t="str">
        <f t="shared" si="13"/>
        <v/>
      </c>
      <c r="U233" s="34" t="str">
        <f t="shared" si="14"/>
        <v/>
      </c>
      <c r="V233" s="19"/>
      <c r="W233" s="19"/>
      <c r="X233" s="19"/>
      <c r="Y233" s="19"/>
      <c r="Z233" s="19"/>
      <c r="AA233" s="19"/>
      <c r="AB233" s="19"/>
      <c r="AC233" s="19"/>
    </row>
    <row r="234" spans="1:29" s="5" customFormat="1">
      <c r="A234" s="19"/>
      <c r="B234" s="19"/>
      <c r="C234" s="19"/>
      <c r="D234" s="19"/>
      <c r="E234" s="19"/>
      <c r="F234" s="19"/>
      <c r="G234" s="19"/>
      <c r="H234" s="19"/>
      <c r="I234" s="19"/>
      <c r="J234" s="14" t="s">
        <v>6987</v>
      </c>
      <c r="K234" s="19"/>
      <c r="L234" s="19"/>
      <c r="M234" s="19"/>
      <c r="N234" s="19"/>
      <c r="O234" s="19" t="s">
        <v>2299</v>
      </c>
      <c r="P234" s="19"/>
      <c r="Q234" s="19" t="s">
        <v>10645</v>
      </c>
      <c r="R234" s="19" t="s">
        <v>11014</v>
      </c>
      <c r="S234" s="34">
        <v>42277</v>
      </c>
      <c r="T234" s="34"/>
      <c r="U234" s="34"/>
      <c r="V234" s="19"/>
      <c r="W234" s="19"/>
      <c r="X234" s="19"/>
      <c r="Y234" s="19"/>
      <c r="Z234" s="19"/>
      <c r="AA234" s="19"/>
      <c r="AB234" s="19"/>
      <c r="AC234" s="19"/>
    </row>
    <row r="235" spans="1:29" s="5" customFormat="1">
      <c r="A235" s="19"/>
      <c r="B235" s="19"/>
      <c r="C235" s="19"/>
      <c r="D235" s="19"/>
      <c r="E235" s="19"/>
      <c r="F235" s="19"/>
      <c r="G235" s="19"/>
      <c r="H235" s="19"/>
      <c r="I235" s="19"/>
      <c r="J235" s="7" t="s">
        <v>4579</v>
      </c>
      <c r="K235" s="19" t="str">
        <f t="shared" ref="K235:K241" si="15">VLOOKUP(J235,$A$2:$B$93,2,0)</f>
        <v>x1</v>
      </c>
      <c r="L235" s="19" t="s">
        <v>10051</v>
      </c>
      <c r="M235" s="19"/>
      <c r="N235" s="19"/>
      <c r="O235" s="19"/>
      <c r="P235" s="19"/>
      <c r="Q235" s="19"/>
      <c r="R235" s="19"/>
      <c r="S235" s="34">
        <f t="shared" ref="S235:S241" si="16">VLOOKUP(J235,A:G,5,FALSE)</f>
        <v>41827</v>
      </c>
      <c r="T235" s="34" t="str">
        <f t="shared" ref="T235:T241" si="17">IF(VLOOKUP(J235,A:G,6,FALSE)=0,"",VLOOKUP(J235,A:G,6,FALSE))</f>
        <v/>
      </c>
      <c r="U235" s="34" t="str">
        <f t="shared" ref="U235:U241" si="18">IF(VLOOKUP(J235,A:G,7,FALSE)=0,"",VLOOKUP(J235,A:G,7,FALSE))</f>
        <v/>
      </c>
      <c r="V235" s="19"/>
      <c r="W235" s="19"/>
      <c r="X235" s="19"/>
      <c r="Y235" s="19"/>
      <c r="Z235" s="19"/>
      <c r="AA235" s="19"/>
      <c r="AB235" s="19"/>
      <c r="AC235" s="19"/>
    </row>
    <row r="236" spans="1:29" s="5" customFormat="1">
      <c r="A236" s="19"/>
      <c r="B236" s="19"/>
      <c r="C236" s="19"/>
      <c r="D236" s="19"/>
      <c r="E236" s="19"/>
      <c r="F236" s="19"/>
      <c r="G236" s="19"/>
      <c r="H236" s="19"/>
      <c r="I236" s="19"/>
      <c r="J236" s="7" t="s">
        <v>9848</v>
      </c>
      <c r="K236" s="19" t="str">
        <f t="shared" si="15"/>
        <v>x13</v>
      </c>
      <c r="L236" s="19" t="s">
        <v>11225</v>
      </c>
      <c r="M236" s="19"/>
      <c r="N236" s="19"/>
      <c r="O236" s="19"/>
      <c r="P236" s="19"/>
      <c r="Q236" s="19"/>
      <c r="R236" s="19"/>
      <c r="S236" s="34">
        <f t="shared" si="16"/>
        <v>41827</v>
      </c>
      <c r="T236" s="34" t="str">
        <f t="shared" si="17"/>
        <v/>
      </c>
      <c r="U236" s="34">
        <f t="shared" si="18"/>
        <v>42277</v>
      </c>
      <c r="V236" s="19"/>
      <c r="W236" s="19"/>
      <c r="X236" s="19"/>
      <c r="Y236" s="19"/>
      <c r="Z236" s="19"/>
      <c r="AA236" s="19"/>
      <c r="AB236" s="19"/>
      <c r="AC236" s="19"/>
    </row>
    <row r="237" spans="1:29" s="5" customFormat="1">
      <c r="A237" s="19"/>
      <c r="B237" s="19"/>
      <c r="C237" s="19"/>
      <c r="D237" s="19"/>
      <c r="E237" s="19"/>
      <c r="F237" s="19"/>
      <c r="G237" s="19"/>
      <c r="H237" s="19"/>
      <c r="I237" s="19"/>
      <c r="J237" s="7" t="s">
        <v>4592</v>
      </c>
      <c r="K237" s="19" t="str">
        <f t="shared" si="15"/>
        <v>x12</v>
      </c>
      <c r="L237" s="19" t="s">
        <v>10299</v>
      </c>
      <c r="M237" s="19"/>
      <c r="N237" s="19"/>
      <c r="O237" s="19"/>
      <c r="P237" s="19"/>
      <c r="Q237" s="19"/>
      <c r="R237" s="19"/>
      <c r="S237" s="34">
        <f t="shared" si="16"/>
        <v>41827</v>
      </c>
      <c r="T237" s="34" t="str">
        <f t="shared" si="17"/>
        <v/>
      </c>
      <c r="U237" s="34" t="str">
        <f t="shared" si="18"/>
        <v/>
      </c>
      <c r="V237" s="19"/>
      <c r="W237" s="19"/>
      <c r="X237" s="19"/>
      <c r="Y237" s="19"/>
      <c r="Z237" s="19"/>
      <c r="AA237" s="19"/>
      <c r="AB237" s="19"/>
      <c r="AC237" s="19"/>
    </row>
    <row r="238" spans="1:29" s="5" customFormat="1">
      <c r="A238" s="19"/>
      <c r="B238" s="19"/>
      <c r="C238" s="19"/>
      <c r="D238" s="19"/>
      <c r="E238" s="19"/>
      <c r="F238" s="19"/>
      <c r="G238" s="19"/>
      <c r="H238" s="19"/>
      <c r="I238" s="19"/>
      <c r="J238" s="7" t="s">
        <v>4591</v>
      </c>
      <c r="K238" s="19" t="str">
        <f t="shared" si="15"/>
        <v>x11</v>
      </c>
      <c r="L238" s="19" t="s">
        <v>10301</v>
      </c>
      <c r="M238" s="19"/>
      <c r="N238" s="19"/>
      <c r="O238" s="19"/>
      <c r="P238" s="19"/>
      <c r="Q238" s="19"/>
      <c r="R238" s="19"/>
      <c r="S238" s="34">
        <f t="shared" si="16"/>
        <v>41827</v>
      </c>
      <c r="T238" s="34" t="str">
        <f t="shared" si="17"/>
        <v/>
      </c>
      <c r="U238" s="34" t="str">
        <f t="shared" si="18"/>
        <v/>
      </c>
      <c r="V238" s="19"/>
      <c r="W238" s="19"/>
      <c r="X238" s="19"/>
      <c r="Y238" s="19"/>
      <c r="Z238" s="19"/>
      <c r="AA238" s="19"/>
      <c r="AB238" s="19"/>
      <c r="AC238" s="19"/>
    </row>
    <row r="239" spans="1:29" s="5" customFormat="1">
      <c r="A239" s="19"/>
      <c r="B239" s="19"/>
      <c r="C239" s="19"/>
      <c r="D239" s="19"/>
      <c r="E239" s="19"/>
      <c r="F239" s="19"/>
      <c r="G239" s="19"/>
      <c r="H239" s="19"/>
      <c r="I239" s="19"/>
      <c r="J239" s="7" t="s">
        <v>6986</v>
      </c>
      <c r="K239" s="19" t="str">
        <f t="shared" si="15"/>
        <v>x41</v>
      </c>
      <c r="L239" s="19" t="s">
        <v>10318</v>
      </c>
      <c r="M239" s="19"/>
      <c r="N239" s="19"/>
      <c r="O239" s="19"/>
      <c r="P239" s="19"/>
      <c r="Q239" s="19"/>
      <c r="R239" s="19"/>
      <c r="S239" s="34">
        <f t="shared" si="16"/>
        <v>42277</v>
      </c>
      <c r="T239" s="34" t="str">
        <f t="shared" si="17"/>
        <v/>
      </c>
      <c r="U239" s="34" t="str">
        <f t="shared" si="18"/>
        <v/>
      </c>
      <c r="V239" s="19"/>
      <c r="W239" s="19"/>
      <c r="X239" s="19"/>
      <c r="Y239" s="19"/>
      <c r="Z239" s="19"/>
      <c r="AA239" s="19"/>
      <c r="AB239" s="19"/>
      <c r="AC239" s="19"/>
    </row>
    <row r="240" spans="1:29" s="5" customFormat="1">
      <c r="A240" s="19"/>
      <c r="B240" s="19"/>
      <c r="C240" s="19"/>
      <c r="D240" s="19"/>
      <c r="E240" s="19"/>
      <c r="F240" s="19"/>
      <c r="G240" s="19"/>
      <c r="H240" s="19"/>
      <c r="I240" s="19"/>
      <c r="J240" s="7" t="s">
        <v>6266</v>
      </c>
      <c r="K240" s="19" t="str">
        <f t="shared" si="15"/>
        <v>x17</v>
      </c>
      <c r="L240" s="19" t="s">
        <v>10164</v>
      </c>
      <c r="M240" s="19"/>
      <c r="N240" s="19"/>
      <c r="O240" s="19"/>
      <c r="P240" s="19"/>
      <c r="Q240" s="19"/>
      <c r="R240" s="19"/>
      <c r="S240" s="34">
        <f t="shared" si="16"/>
        <v>42277</v>
      </c>
      <c r="T240" s="34" t="str">
        <f t="shared" si="17"/>
        <v/>
      </c>
      <c r="U240" s="34" t="str">
        <f t="shared" si="18"/>
        <v/>
      </c>
      <c r="V240" s="19"/>
      <c r="W240" s="19"/>
      <c r="X240" s="19"/>
      <c r="Y240" s="19"/>
      <c r="Z240" s="19"/>
      <c r="AA240" s="19"/>
      <c r="AB240" s="19"/>
      <c r="AC240" s="19"/>
    </row>
    <row r="241" spans="1:29" s="5" customFormat="1">
      <c r="A241" s="19"/>
      <c r="B241" s="19"/>
      <c r="C241" s="19"/>
      <c r="D241" s="19"/>
      <c r="E241" s="19"/>
      <c r="F241" s="19"/>
      <c r="G241" s="19"/>
      <c r="H241" s="19"/>
      <c r="I241" s="19"/>
      <c r="J241" s="7" t="s">
        <v>4580</v>
      </c>
      <c r="K241" s="19" t="str">
        <f t="shared" si="15"/>
        <v>x2</v>
      </c>
      <c r="L241" s="19" t="s">
        <v>10050</v>
      </c>
      <c r="M241" s="19"/>
      <c r="N241" s="19"/>
      <c r="O241" s="19"/>
      <c r="P241" s="19"/>
      <c r="Q241" s="19"/>
      <c r="R241" s="19"/>
      <c r="S241" s="34">
        <f t="shared" si="16"/>
        <v>41827</v>
      </c>
      <c r="T241" s="34" t="str">
        <f t="shared" si="17"/>
        <v/>
      </c>
      <c r="U241" s="34" t="str">
        <f t="shared" si="18"/>
        <v/>
      </c>
      <c r="V241" s="19"/>
      <c r="W241" s="19"/>
      <c r="X241" s="19"/>
      <c r="Y241" s="19"/>
      <c r="Z241" s="19"/>
      <c r="AA241" s="19"/>
      <c r="AB241" s="19"/>
      <c r="AC241" s="19"/>
    </row>
    <row r="242" spans="1:29" s="5" customFormat="1">
      <c r="A242" s="19"/>
      <c r="B242" s="19"/>
      <c r="C242" s="19"/>
      <c r="D242" s="19"/>
      <c r="E242" s="19"/>
      <c r="F242" s="19"/>
      <c r="G242" s="19"/>
      <c r="H242" s="19"/>
      <c r="I242" s="19"/>
      <c r="J242" s="14" t="s">
        <v>7023</v>
      </c>
      <c r="K242" s="19"/>
      <c r="L242" s="19"/>
      <c r="M242" s="19"/>
      <c r="N242" s="19"/>
      <c r="O242" s="19" t="s">
        <v>2299</v>
      </c>
      <c r="P242" s="19"/>
      <c r="Q242" s="19" t="s">
        <v>10645</v>
      </c>
      <c r="R242" s="19" t="s">
        <v>11009</v>
      </c>
      <c r="S242" s="34">
        <v>42277</v>
      </c>
      <c r="T242" s="34"/>
      <c r="U242" s="34">
        <v>42931</v>
      </c>
      <c r="V242" s="19"/>
      <c r="W242" s="19"/>
      <c r="X242" s="19"/>
      <c r="Y242" s="19"/>
      <c r="Z242" s="19"/>
      <c r="AA242" s="19"/>
      <c r="AB242" s="19"/>
      <c r="AC242" s="19"/>
    </row>
    <row r="243" spans="1:29" s="5" customFormat="1">
      <c r="A243" s="19"/>
      <c r="B243" s="19"/>
      <c r="C243" s="19"/>
      <c r="D243" s="19"/>
      <c r="E243" s="19"/>
      <c r="F243" s="19"/>
      <c r="G243" s="19"/>
      <c r="H243" s="19"/>
      <c r="I243" s="19"/>
      <c r="J243" s="7" t="s">
        <v>4579</v>
      </c>
      <c r="K243" s="19" t="str">
        <f t="shared" ref="K243:K249" si="19">VLOOKUP(J243,$A$2:$B$93,2,0)</f>
        <v>x1</v>
      </c>
      <c r="L243" s="19" t="s">
        <v>10051</v>
      </c>
      <c r="M243" s="19"/>
      <c r="N243" s="19"/>
      <c r="O243" s="19"/>
      <c r="P243" s="19"/>
      <c r="Q243" s="19"/>
      <c r="R243" s="19"/>
      <c r="S243" s="34">
        <f t="shared" ref="S243:S249" si="20">VLOOKUP(J243,A:G,5,FALSE)</f>
        <v>41827</v>
      </c>
      <c r="T243" s="34" t="str">
        <f t="shared" ref="T243:T249" si="21">IF(VLOOKUP(J243,A:G,6,FALSE)=0,"",VLOOKUP(J243,A:G,6,FALSE))</f>
        <v/>
      </c>
      <c r="U243" s="34" t="str">
        <f t="shared" ref="U243:U249" si="22">IF(VLOOKUP(J243,A:G,7,FALSE)=0,"",VLOOKUP(J243,A:G,7,FALSE))</f>
        <v/>
      </c>
      <c r="V243" s="19"/>
      <c r="W243" s="19"/>
      <c r="X243" s="19"/>
      <c r="Y243" s="19"/>
      <c r="Z243" s="19"/>
      <c r="AA243" s="19"/>
      <c r="AB243" s="19"/>
      <c r="AC243" s="19"/>
    </row>
    <row r="244" spans="1:29" s="5" customFormat="1">
      <c r="A244" s="19"/>
      <c r="B244" s="19"/>
      <c r="C244" s="19"/>
      <c r="D244" s="19"/>
      <c r="E244" s="19"/>
      <c r="F244" s="19"/>
      <c r="G244" s="19"/>
      <c r="H244" s="19"/>
      <c r="I244" s="19"/>
      <c r="J244" s="7" t="s">
        <v>4592</v>
      </c>
      <c r="K244" s="19" t="str">
        <f t="shared" si="19"/>
        <v>x12</v>
      </c>
      <c r="L244" s="19" t="s">
        <v>10299</v>
      </c>
      <c r="M244" s="19"/>
      <c r="N244" s="19"/>
      <c r="O244" s="19"/>
      <c r="P244" s="19"/>
      <c r="Q244" s="19"/>
      <c r="R244" s="19"/>
      <c r="S244" s="34">
        <f t="shared" si="20"/>
        <v>41827</v>
      </c>
      <c r="T244" s="34" t="str">
        <f t="shared" si="21"/>
        <v/>
      </c>
      <c r="U244" s="34" t="str">
        <f t="shared" si="22"/>
        <v/>
      </c>
      <c r="V244" s="19"/>
      <c r="W244" s="19"/>
      <c r="X244" s="19"/>
      <c r="Y244" s="19"/>
      <c r="Z244" s="19"/>
      <c r="AA244" s="19"/>
      <c r="AB244" s="19"/>
      <c r="AC244" s="19"/>
    </row>
    <row r="245" spans="1:29" s="5" customFormat="1">
      <c r="A245" s="19"/>
      <c r="B245" s="19"/>
      <c r="C245" s="19"/>
      <c r="D245" s="19"/>
      <c r="E245" s="19"/>
      <c r="F245" s="19"/>
      <c r="G245" s="19"/>
      <c r="H245" s="19"/>
      <c r="I245" s="19"/>
      <c r="J245" s="7" t="s">
        <v>4591</v>
      </c>
      <c r="K245" s="19" t="str">
        <f t="shared" si="19"/>
        <v>x11</v>
      </c>
      <c r="L245" s="19" t="s">
        <v>10301</v>
      </c>
      <c r="M245" s="19"/>
      <c r="N245" s="19"/>
      <c r="O245" s="19"/>
      <c r="P245" s="19"/>
      <c r="Q245" s="19"/>
      <c r="R245" s="19"/>
      <c r="S245" s="34">
        <f t="shared" si="20"/>
        <v>41827</v>
      </c>
      <c r="T245" s="34" t="str">
        <f t="shared" si="21"/>
        <v/>
      </c>
      <c r="U245" s="34" t="str">
        <f t="shared" si="22"/>
        <v/>
      </c>
      <c r="V245" s="19"/>
      <c r="W245" s="19"/>
      <c r="X245" s="19"/>
      <c r="Y245" s="19"/>
      <c r="Z245" s="19"/>
      <c r="AA245" s="19"/>
      <c r="AB245" s="19"/>
      <c r="AC245" s="19"/>
    </row>
    <row r="246" spans="1:29" s="5" customFormat="1">
      <c r="A246" s="19"/>
      <c r="B246" s="19"/>
      <c r="C246" s="19"/>
      <c r="D246" s="19"/>
      <c r="E246" s="19"/>
      <c r="F246" s="19"/>
      <c r="G246" s="19"/>
      <c r="H246" s="19"/>
      <c r="I246" s="19"/>
      <c r="J246" s="7" t="s">
        <v>6986</v>
      </c>
      <c r="K246" s="19" t="str">
        <f t="shared" si="19"/>
        <v>x41</v>
      </c>
      <c r="L246" s="19" t="s">
        <v>10318</v>
      </c>
      <c r="M246" s="19"/>
      <c r="N246" s="19"/>
      <c r="O246" s="19"/>
      <c r="P246" s="19"/>
      <c r="Q246" s="19"/>
      <c r="R246" s="19"/>
      <c r="S246" s="34">
        <f t="shared" si="20"/>
        <v>42277</v>
      </c>
      <c r="T246" s="34" t="str">
        <f t="shared" si="21"/>
        <v/>
      </c>
      <c r="U246" s="34" t="str">
        <f t="shared" si="22"/>
        <v/>
      </c>
      <c r="V246" s="19"/>
      <c r="W246" s="19"/>
      <c r="X246" s="19"/>
      <c r="Y246" s="19"/>
      <c r="Z246" s="19"/>
      <c r="AA246" s="19"/>
      <c r="AB246" s="19"/>
      <c r="AC246" s="19"/>
    </row>
    <row r="247" spans="1:29" s="5" customFormat="1">
      <c r="A247" s="19"/>
      <c r="B247" s="19"/>
      <c r="C247" s="19"/>
      <c r="D247" s="19"/>
      <c r="E247" s="19"/>
      <c r="F247" s="19"/>
      <c r="G247" s="19"/>
      <c r="H247" s="19"/>
      <c r="I247" s="19"/>
      <c r="J247" s="7" t="s">
        <v>9934</v>
      </c>
      <c r="K247" s="19" t="str">
        <f t="shared" si="19"/>
        <v>x60</v>
      </c>
      <c r="L247" s="19" t="s">
        <v>12045</v>
      </c>
      <c r="M247" s="19"/>
      <c r="N247" s="19"/>
      <c r="O247" s="19"/>
      <c r="P247" s="19"/>
      <c r="Q247" s="19"/>
      <c r="R247" s="19"/>
      <c r="S247" s="34">
        <f t="shared" si="20"/>
        <v>42277</v>
      </c>
      <c r="T247" s="34" t="str">
        <f t="shared" si="21"/>
        <v/>
      </c>
      <c r="U247" s="34" t="str">
        <f t="shared" si="22"/>
        <v/>
      </c>
      <c r="W247" s="19"/>
      <c r="X247" s="19"/>
      <c r="Y247" s="19"/>
      <c r="Z247" s="19"/>
      <c r="AA247" s="19"/>
      <c r="AB247" s="19"/>
      <c r="AC247" s="19"/>
    </row>
    <row r="248" spans="1:29" s="5" customFormat="1">
      <c r="A248" s="19"/>
      <c r="B248" s="19"/>
      <c r="C248" s="19"/>
      <c r="D248" s="19"/>
      <c r="E248" s="19"/>
      <c r="F248" s="19"/>
      <c r="G248" s="19"/>
      <c r="H248" s="19"/>
      <c r="I248" s="19"/>
      <c r="J248" s="7" t="s">
        <v>12059</v>
      </c>
      <c r="K248" s="19" t="str">
        <f t="shared" si="19"/>
        <v>x71</v>
      </c>
      <c r="L248" s="19" t="s">
        <v>12060</v>
      </c>
      <c r="M248" s="19"/>
      <c r="N248" s="19"/>
      <c r="O248" s="19"/>
      <c r="P248" s="19"/>
      <c r="Q248" s="19"/>
      <c r="R248" s="19"/>
      <c r="S248" s="34">
        <f t="shared" si="20"/>
        <v>42931</v>
      </c>
      <c r="T248" s="34" t="str">
        <f t="shared" si="21"/>
        <v/>
      </c>
      <c r="U248" s="34" t="str">
        <f t="shared" si="22"/>
        <v/>
      </c>
      <c r="W248" s="19"/>
      <c r="X248" s="19"/>
      <c r="Y248" s="19"/>
      <c r="Z248" s="19"/>
      <c r="AA248" s="19"/>
      <c r="AB248" s="19"/>
      <c r="AC248" s="19"/>
    </row>
    <row r="249" spans="1:29" s="5" customFormat="1">
      <c r="A249" s="19"/>
      <c r="B249" s="19"/>
      <c r="C249" s="19"/>
      <c r="D249" s="19"/>
      <c r="E249" s="19"/>
      <c r="F249" s="19"/>
      <c r="G249" s="19"/>
      <c r="H249" s="19"/>
      <c r="I249" s="19"/>
      <c r="J249" s="7" t="s">
        <v>4580</v>
      </c>
      <c r="K249" s="19" t="str">
        <f t="shared" si="19"/>
        <v>x2</v>
      </c>
      <c r="L249" s="19" t="s">
        <v>10050</v>
      </c>
      <c r="M249" s="19"/>
      <c r="N249" s="19"/>
      <c r="O249" s="19"/>
      <c r="P249" s="19"/>
      <c r="Q249" s="19"/>
      <c r="R249" s="19"/>
      <c r="S249" s="34">
        <f t="shared" si="20"/>
        <v>41827</v>
      </c>
      <c r="T249" s="34" t="str">
        <f t="shared" si="21"/>
        <v/>
      </c>
      <c r="U249" s="34" t="str">
        <f t="shared" si="22"/>
        <v/>
      </c>
      <c r="V249" s="19"/>
      <c r="W249" s="19"/>
      <c r="X249" s="19"/>
      <c r="Y249" s="19"/>
      <c r="Z249" s="19"/>
      <c r="AA249" s="19"/>
      <c r="AB249" s="19"/>
      <c r="AC249" s="19"/>
    </row>
    <row r="250" spans="1:29" s="5" customFormat="1">
      <c r="A250" s="19"/>
      <c r="B250" s="19"/>
      <c r="C250" s="19"/>
      <c r="D250" s="19"/>
      <c r="E250" s="19"/>
      <c r="F250" s="19"/>
      <c r="G250" s="19"/>
      <c r="H250" s="19"/>
      <c r="I250" s="19"/>
      <c r="J250" s="14" t="s">
        <v>12061</v>
      </c>
      <c r="K250" s="19"/>
      <c r="L250" s="19"/>
      <c r="M250" s="19"/>
      <c r="N250" s="19"/>
      <c r="O250" s="19" t="s">
        <v>2299</v>
      </c>
      <c r="P250" s="19"/>
      <c r="Q250" s="19" t="s">
        <v>10645</v>
      </c>
      <c r="R250" s="19" t="s">
        <v>11014</v>
      </c>
      <c r="S250" s="34">
        <v>42277</v>
      </c>
      <c r="T250" s="34"/>
      <c r="U250" s="34">
        <v>42931</v>
      </c>
      <c r="V250" s="19"/>
      <c r="W250" s="19"/>
      <c r="X250" s="19"/>
      <c r="Y250" s="19"/>
      <c r="Z250" s="19"/>
      <c r="AA250" s="19"/>
      <c r="AB250" s="19"/>
      <c r="AC250" s="19"/>
    </row>
    <row r="251" spans="1:29" s="5" customFormat="1">
      <c r="A251" s="19"/>
      <c r="B251" s="19"/>
      <c r="C251" s="19"/>
      <c r="D251" s="19"/>
      <c r="E251" s="19"/>
      <c r="F251" s="19"/>
      <c r="G251" s="19"/>
      <c r="H251" s="19"/>
      <c r="I251" s="19"/>
      <c r="J251" s="7" t="s">
        <v>4579</v>
      </c>
      <c r="K251" s="19" t="str">
        <f t="shared" ref="K251:K258" si="23">VLOOKUP(J251,$A$2:$B$93,2,0)</f>
        <v>x1</v>
      </c>
      <c r="L251" s="19" t="s">
        <v>10051</v>
      </c>
      <c r="M251" s="19"/>
      <c r="N251" s="19"/>
      <c r="O251" s="19"/>
      <c r="P251" s="19"/>
      <c r="Q251" s="19"/>
      <c r="R251" s="19"/>
      <c r="S251" s="34">
        <f t="shared" ref="S251:S258" si="24">VLOOKUP(J251,A:G,5,FALSE)</f>
        <v>41827</v>
      </c>
      <c r="T251" s="34" t="str">
        <f t="shared" ref="T251:T258" si="25">IF(VLOOKUP(J251,A:G,6,FALSE)=0,"",VLOOKUP(J251,A:G,6,FALSE))</f>
        <v/>
      </c>
      <c r="U251" s="34" t="str">
        <f t="shared" ref="U251:U258" si="26">IF(VLOOKUP(J251,A:G,7,FALSE)=0,"",VLOOKUP(J251,A:G,7,FALSE))</f>
        <v/>
      </c>
      <c r="V251" s="19"/>
      <c r="W251" s="19"/>
      <c r="X251" s="19"/>
      <c r="Y251" s="19"/>
      <c r="Z251" s="19"/>
      <c r="AA251" s="19"/>
      <c r="AB251" s="19"/>
      <c r="AC251" s="19"/>
    </row>
    <row r="252" spans="1:29" s="5" customFormat="1">
      <c r="A252" s="19"/>
      <c r="B252" s="19"/>
      <c r="C252" s="19"/>
      <c r="D252" s="19"/>
      <c r="E252" s="19"/>
      <c r="F252" s="19"/>
      <c r="G252" s="19"/>
      <c r="H252" s="19"/>
      <c r="I252" s="19"/>
      <c r="J252" s="7" t="s">
        <v>4592</v>
      </c>
      <c r="K252" s="19" t="str">
        <f t="shared" si="23"/>
        <v>x12</v>
      </c>
      <c r="L252" s="19" t="s">
        <v>10299</v>
      </c>
      <c r="M252" s="19"/>
      <c r="N252" s="19"/>
      <c r="O252" s="19"/>
      <c r="P252" s="19"/>
      <c r="Q252" s="19"/>
      <c r="R252" s="19"/>
      <c r="S252" s="34">
        <f t="shared" si="24"/>
        <v>41827</v>
      </c>
      <c r="T252" s="34" t="str">
        <f t="shared" si="25"/>
        <v/>
      </c>
      <c r="U252" s="34" t="str">
        <f t="shared" si="26"/>
        <v/>
      </c>
      <c r="V252" s="19"/>
      <c r="W252" s="19"/>
      <c r="X252" s="19"/>
      <c r="Y252" s="19"/>
      <c r="Z252" s="19"/>
      <c r="AA252" s="19"/>
      <c r="AB252" s="19"/>
      <c r="AC252" s="19"/>
    </row>
    <row r="253" spans="1:29" s="5" customFormat="1">
      <c r="A253" s="19"/>
      <c r="B253" s="19"/>
      <c r="C253" s="19"/>
      <c r="D253" s="19"/>
      <c r="E253" s="19"/>
      <c r="F253" s="19"/>
      <c r="G253" s="19"/>
      <c r="H253" s="19"/>
      <c r="I253" s="19"/>
      <c r="J253" s="7" t="s">
        <v>4591</v>
      </c>
      <c r="K253" s="19" t="str">
        <f t="shared" si="23"/>
        <v>x11</v>
      </c>
      <c r="L253" s="19" t="s">
        <v>10301</v>
      </c>
      <c r="M253" s="19"/>
      <c r="N253" s="19"/>
      <c r="O253" s="19"/>
      <c r="P253" s="19"/>
      <c r="Q253" s="19"/>
      <c r="R253" s="19"/>
      <c r="S253" s="34">
        <f t="shared" si="24"/>
        <v>41827</v>
      </c>
      <c r="T253" s="34" t="str">
        <f t="shared" si="25"/>
        <v/>
      </c>
      <c r="U253" s="34" t="str">
        <f t="shared" si="26"/>
        <v/>
      </c>
      <c r="V253" s="19"/>
      <c r="W253" s="19"/>
      <c r="X253" s="19"/>
      <c r="Y253" s="19"/>
      <c r="Z253" s="19"/>
      <c r="AA253" s="19"/>
      <c r="AB253" s="19"/>
      <c r="AC253" s="19"/>
    </row>
    <row r="254" spans="1:29" s="5" customFormat="1">
      <c r="A254" s="19"/>
      <c r="B254" s="19"/>
      <c r="C254" s="19"/>
      <c r="D254" s="19"/>
      <c r="E254" s="19"/>
      <c r="F254" s="19"/>
      <c r="G254" s="19"/>
      <c r="H254" s="19"/>
      <c r="I254" s="19"/>
      <c r="J254" s="7" t="s">
        <v>6986</v>
      </c>
      <c r="K254" s="19" t="str">
        <f t="shared" si="23"/>
        <v>x41</v>
      </c>
      <c r="L254" s="19" t="s">
        <v>10318</v>
      </c>
      <c r="M254" s="19"/>
      <c r="N254" s="19"/>
      <c r="O254" s="19"/>
      <c r="P254" s="19"/>
      <c r="Q254" s="19"/>
      <c r="R254" s="19"/>
      <c r="S254" s="34">
        <f t="shared" si="24"/>
        <v>42277</v>
      </c>
      <c r="T254" s="34" t="str">
        <f t="shared" si="25"/>
        <v/>
      </c>
      <c r="U254" s="34" t="str">
        <f t="shared" si="26"/>
        <v/>
      </c>
      <c r="V254" s="19"/>
      <c r="W254" s="19"/>
      <c r="X254" s="19"/>
      <c r="Y254" s="19"/>
      <c r="Z254" s="19"/>
      <c r="AA254" s="19"/>
      <c r="AB254" s="19"/>
      <c r="AC254" s="19"/>
    </row>
    <row r="255" spans="1:29" s="5" customFormat="1">
      <c r="A255" s="19"/>
      <c r="B255" s="19"/>
      <c r="C255" s="19"/>
      <c r="D255" s="19"/>
      <c r="E255" s="19"/>
      <c r="F255" s="19"/>
      <c r="G255" s="19"/>
      <c r="H255" s="19"/>
      <c r="I255" s="19"/>
      <c r="J255" s="7" t="s">
        <v>6266</v>
      </c>
      <c r="K255" s="19" t="str">
        <f t="shared" si="23"/>
        <v>x17</v>
      </c>
      <c r="L255" s="19" t="s">
        <v>10164</v>
      </c>
      <c r="M255" s="19"/>
      <c r="N255" s="19"/>
      <c r="O255" s="19"/>
      <c r="P255" s="19"/>
      <c r="Q255" s="19"/>
      <c r="R255" s="19"/>
      <c r="S255" s="34">
        <f t="shared" si="24"/>
        <v>42277</v>
      </c>
      <c r="T255" s="34" t="str">
        <f t="shared" si="25"/>
        <v/>
      </c>
      <c r="U255" s="34" t="str">
        <f t="shared" si="26"/>
        <v/>
      </c>
      <c r="V255" s="19"/>
      <c r="W255" s="19"/>
      <c r="X255" s="19"/>
      <c r="Y255" s="19"/>
      <c r="Z255" s="19"/>
      <c r="AA255" s="19"/>
      <c r="AB255" s="19"/>
      <c r="AC255" s="19"/>
    </row>
    <row r="256" spans="1:29" s="5" customFormat="1">
      <c r="A256" s="19"/>
      <c r="B256" s="19"/>
      <c r="C256" s="19"/>
      <c r="D256" s="19"/>
      <c r="E256" s="19"/>
      <c r="F256" s="19"/>
      <c r="G256" s="19"/>
      <c r="H256" s="19"/>
      <c r="I256" s="19"/>
      <c r="J256" s="7" t="s">
        <v>9934</v>
      </c>
      <c r="K256" s="19" t="str">
        <f>VLOOKUP(J256,$A$2:$B$93,2,0)</f>
        <v>x60</v>
      </c>
      <c r="L256" s="19" t="s">
        <v>12045</v>
      </c>
      <c r="M256" s="19"/>
      <c r="N256" s="19"/>
      <c r="O256" s="19"/>
      <c r="P256" s="19"/>
      <c r="Q256" s="19"/>
      <c r="R256" s="19"/>
      <c r="S256" s="34">
        <f>VLOOKUP(J256,A:G,5,FALSE)</f>
        <v>42277</v>
      </c>
      <c r="T256" s="34" t="str">
        <f>IF(VLOOKUP(J256,A:G,6,FALSE)=0,"",VLOOKUP(J256,A:G,6,FALSE))</f>
        <v/>
      </c>
      <c r="U256" s="34" t="str">
        <f>IF(VLOOKUP(J256,A:G,7,FALSE)=0,"",VLOOKUP(J256,A:G,7,FALSE))</f>
        <v/>
      </c>
      <c r="W256" s="19"/>
      <c r="X256" s="19"/>
      <c r="Y256" s="19"/>
      <c r="Z256" s="19"/>
      <c r="AA256" s="19"/>
      <c r="AB256" s="19"/>
      <c r="AC256" s="19"/>
    </row>
    <row r="257" spans="1:29" s="5" customFormat="1">
      <c r="A257" s="19"/>
      <c r="B257" s="19"/>
      <c r="C257" s="19"/>
      <c r="D257" s="19"/>
      <c r="E257" s="19"/>
      <c r="F257" s="19"/>
      <c r="G257" s="19"/>
      <c r="H257" s="19"/>
      <c r="I257" s="19"/>
      <c r="J257" s="7" t="s">
        <v>12059</v>
      </c>
      <c r="K257" s="19" t="str">
        <f>VLOOKUP(J257,$A$2:$B$93,2,0)</f>
        <v>x71</v>
      </c>
      <c r="L257" s="19" t="s">
        <v>12060</v>
      </c>
      <c r="M257" s="19"/>
      <c r="N257" s="19"/>
      <c r="O257" s="19"/>
      <c r="P257" s="19"/>
      <c r="Q257" s="19"/>
      <c r="R257" s="19"/>
      <c r="S257" s="34">
        <f>VLOOKUP(J257,A:G,5,FALSE)</f>
        <v>42931</v>
      </c>
      <c r="T257" s="34" t="str">
        <f>IF(VLOOKUP(J257,A:G,6,FALSE)=0,"",VLOOKUP(J257,A:G,6,FALSE))</f>
        <v/>
      </c>
      <c r="U257" s="34" t="str">
        <f>IF(VLOOKUP(J257,A:G,7,FALSE)=0,"",VLOOKUP(J257,A:G,7,FALSE))</f>
        <v/>
      </c>
      <c r="W257" s="19"/>
      <c r="X257" s="19"/>
      <c r="Y257" s="19"/>
      <c r="Z257" s="19"/>
      <c r="AA257" s="19"/>
      <c r="AB257" s="19"/>
      <c r="AC257" s="19"/>
    </row>
    <row r="258" spans="1:29" s="5" customFormat="1">
      <c r="A258" s="19"/>
      <c r="B258" s="19"/>
      <c r="C258" s="19"/>
      <c r="D258" s="19"/>
      <c r="E258" s="19"/>
      <c r="F258" s="19"/>
      <c r="G258" s="19"/>
      <c r="H258" s="19"/>
      <c r="I258" s="19"/>
      <c r="J258" s="7" t="s">
        <v>4580</v>
      </c>
      <c r="K258" s="19" t="str">
        <f t="shared" si="23"/>
        <v>x2</v>
      </c>
      <c r="L258" s="19" t="s">
        <v>10050</v>
      </c>
      <c r="M258" s="19"/>
      <c r="N258" s="19"/>
      <c r="O258" s="19"/>
      <c r="P258" s="19"/>
      <c r="Q258" s="19"/>
      <c r="R258" s="19"/>
      <c r="S258" s="34">
        <f t="shared" si="24"/>
        <v>41827</v>
      </c>
      <c r="T258" s="34" t="str">
        <f t="shared" si="25"/>
        <v/>
      </c>
      <c r="U258" s="34" t="str">
        <f t="shared" si="26"/>
        <v/>
      </c>
      <c r="V258" s="19"/>
      <c r="W258" s="19"/>
      <c r="X258" s="19"/>
      <c r="Y258" s="19"/>
      <c r="Z258" s="19"/>
      <c r="AA258" s="19"/>
      <c r="AB258" s="19"/>
      <c r="AC258" s="19"/>
    </row>
    <row r="259" spans="1:29" s="5" customFormat="1">
      <c r="A259" s="19"/>
      <c r="B259" s="19"/>
      <c r="C259" s="19"/>
      <c r="D259" s="19"/>
      <c r="E259" s="19"/>
      <c r="F259" s="19"/>
      <c r="G259" s="19"/>
      <c r="H259" s="19"/>
      <c r="I259" s="19"/>
      <c r="J259" s="14" t="s">
        <v>7032</v>
      </c>
      <c r="K259" s="19"/>
      <c r="L259" s="19"/>
      <c r="M259" s="19"/>
      <c r="N259" s="19"/>
      <c r="O259" s="19" t="s">
        <v>2299</v>
      </c>
      <c r="P259" s="19"/>
      <c r="Q259" s="19" t="s">
        <v>10645</v>
      </c>
      <c r="R259" s="19" t="s">
        <v>11009</v>
      </c>
      <c r="S259" s="34">
        <v>42277</v>
      </c>
      <c r="T259" s="34"/>
      <c r="U259" s="34">
        <v>42931</v>
      </c>
      <c r="V259" s="19"/>
      <c r="W259" s="19"/>
      <c r="X259" s="19"/>
      <c r="Y259" s="19"/>
      <c r="Z259" s="19"/>
      <c r="AA259" s="19"/>
      <c r="AB259" s="19"/>
      <c r="AC259" s="19"/>
    </row>
    <row r="260" spans="1:29" s="5" customFormat="1">
      <c r="A260" s="19"/>
      <c r="B260" s="19"/>
      <c r="C260" s="19"/>
      <c r="D260" s="19"/>
      <c r="E260" s="19"/>
      <c r="F260" s="19"/>
      <c r="G260" s="19"/>
      <c r="H260" s="19"/>
      <c r="I260" s="19"/>
      <c r="J260" s="7" t="s">
        <v>4579</v>
      </c>
      <c r="K260" s="19" t="str">
        <f t="shared" ref="K260:K267" si="27">VLOOKUP(J260,$A$2:$B$93,2,0)</f>
        <v>x1</v>
      </c>
      <c r="L260" s="19" t="s">
        <v>10051</v>
      </c>
      <c r="M260" s="19"/>
      <c r="N260" s="19"/>
      <c r="O260" s="19"/>
      <c r="P260" s="19"/>
      <c r="Q260" s="19"/>
      <c r="R260" s="19"/>
      <c r="S260" s="34">
        <f t="shared" ref="S260:S267" si="28">VLOOKUP(J260,A:G,5,FALSE)</f>
        <v>41827</v>
      </c>
      <c r="T260" s="34" t="str">
        <f t="shared" ref="T260:T267" si="29">IF(VLOOKUP(J260,A:G,6,FALSE)=0,"",VLOOKUP(J260,A:G,6,FALSE))</f>
        <v/>
      </c>
      <c r="U260" s="34" t="str">
        <f t="shared" ref="U260:U267" si="30">IF(VLOOKUP(J260,A:G,7,FALSE)=0,"",VLOOKUP(J260,A:G,7,FALSE))</f>
        <v/>
      </c>
      <c r="V260" s="19"/>
      <c r="W260" s="19"/>
      <c r="X260" s="19"/>
      <c r="Y260" s="19"/>
      <c r="Z260" s="19"/>
      <c r="AA260" s="19"/>
      <c r="AB260" s="19"/>
      <c r="AC260" s="19"/>
    </row>
    <row r="261" spans="1:29" s="5" customFormat="1">
      <c r="A261" s="19"/>
      <c r="B261" s="19"/>
      <c r="C261" s="19"/>
      <c r="D261" s="19"/>
      <c r="E261" s="19"/>
      <c r="F261" s="19"/>
      <c r="G261" s="19"/>
      <c r="H261" s="19"/>
      <c r="I261" s="19"/>
      <c r="J261" s="7" t="s">
        <v>7033</v>
      </c>
      <c r="K261" s="19" t="str">
        <f t="shared" si="27"/>
        <v>x42</v>
      </c>
      <c r="L261" s="19" t="s">
        <v>10319</v>
      </c>
      <c r="M261" s="19"/>
      <c r="N261" s="19"/>
      <c r="O261" s="19"/>
      <c r="P261" s="19"/>
      <c r="Q261" s="19"/>
      <c r="R261" s="19"/>
      <c r="S261" s="34">
        <f t="shared" si="28"/>
        <v>42277</v>
      </c>
      <c r="T261" s="34" t="str">
        <f t="shared" si="29"/>
        <v/>
      </c>
      <c r="U261" s="34" t="str">
        <f t="shared" si="30"/>
        <v/>
      </c>
      <c r="V261" s="19"/>
      <c r="W261" s="19"/>
      <c r="X261" s="19"/>
      <c r="Y261" s="19"/>
      <c r="Z261" s="19"/>
      <c r="AA261" s="19"/>
      <c r="AB261" s="19"/>
      <c r="AC261" s="19"/>
    </row>
    <row r="262" spans="1:29" s="5" customFormat="1">
      <c r="A262" s="19"/>
      <c r="B262" s="19"/>
      <c r="C262" s="19"/>
      <c r="D262" s="19"/>
      <c r="E262" s="19"/>
      <c r="F262" s="19"/>
      <c r="G262" s="19"/>
      <c r="H262" s="19"/>
      <c r="I262" s="19"/>
      <c r="J262" s="7" t="s">
        <v>4592</v>
      </c>
      <c r="K262" s="19" t="str">
        <f t="shared" si="27"/>
        <v>x12</v>
      </c>
      <c r="L262" s="19" t="s">
        <v>10299</v>
      </c>
      <c r="M262" s="19"/>
      <c r="N262" s="19"/>
      <c r="O262" s="19"/>
      <c r="P262" s="19"/>
      <c r="Q262" s="19"/>
      <c r="R262" s="19"/>
      <c r="S262" s="34">
        <f t="shared" si="28"/>
        <v>41827</v>
      </c>
      <c r="T262" s="34" t="str">
        <f t="shared" si="29"/>
        <v/>
      </c>
      <c r="U262" s="34" t="str">
        <f t="shared" si="30"/>
        <v/>
      </c>
      <c r="V262" s="19"/>
      <c r="W262" s="19"/>
      <c r="X262" s="19"/>
      <c r="Y262" s="19"/>
      <c r="Z262" s="19"/>
      <c r="AA262" s="19"/>
      <c r="AB262" s="19"/>
      <c r="AC262" s="19"/>
    </row>
    <row r="263" spans="1:29" s="5" customFormat="1">
      <c r="A263" s="19"/>
      <c r="B263" s="19"/>
      <c r="C263" s="19"/>
      <c r="D263" s="19"/>
      <c r="E263" s="19"/>
      <c r="F263" s="19"/>
      <c r="G263" s="19"/>
      <c r="H263" s="19"/>
      <c r="I263" s="19"/>
      <c r="J263" s="7" t="s">
        <v>4591</v>
      </c>
      <c r="K263" s="19" t="str">
        <f t="shared" si="27"/>
        <v>x11</v>
      </c>
      <c r="L263" s="19" t="s">
        <v>10301</v>
      </c>
      <c r="M263" s="19"/>
      <c r="N263" s="19"/>
      <c r="O263" s="19"/>
      <c r="P263" s="19"/>
      <c r="Q263" s="19"/>
      <c r="R263" s="19"/>
      <c r="S263" s="34">
        <f t="shared" si="28"/>
        <v>41827</v>
      </c>
      <c r="T263" s="34" t="str">
        <f t="shared" si="29"/>
        <v/>
      </c>
      <c r="U263" s="34" t="str">
        <f t="shared" si="30"/>
        <v/>
      </c>
      <c r="V263" s="19"/>
      <c r="W263" s="19"/>
      <c r="X263" s="19"/>
      <c r="Y263" s="19"/>
      <c r="Z263" s="19"/>
      <c r="AA263" s="19"/>
      <c r="AB263" s="19"/>
      <c r="AC263" s="19"/>
    </row>
    <row r="264" spans="1:29" s="5" customFormat="1">
      <c r="A264" s="19"/>
      <c r="B264" s="19"/>
      <c r="C264" s="19"/>
      <c r="D264" s="19"/>
      <c r="E264" s="19"/>
      <c r="F264" s="19"/>
      <c r="G264" s="19"/>
      <c r="H264" s="19"/>
      <c r="I264" s="19"/>
      <c r="J264" s="7" t="s">
        <v>6986</v>
      </c>
      <c r="K264" s="19" t="str">
        <f t="shared" si="27"/>
        <v>x41</v>
      </c>
      <c r="L264" s="19" t="s">
        <v>10318</v>
      </c>
      <c r="M264" s="19"/>
      <c r="N264" s="19"/>
      <c r="O264" s="19"/>
      <c r="P264" s="19"/>
      <c r="Q264" s="19"/>
      <c r="R264" s="19"/>
      <c r="S264" s="34">
        <f t="shared" si="28"/>
        <v>42277</v>
      </c>
      <c r="T264" s="34" t="str">
        <f t="shared" si="29"/>
        <v/>
      </c>
      <c r="U264" s="34" t="str">
        <f t="shared" si="30"/>
        <v/>
      </c>
      <c r="V264" s="19"/>
      <c r="W264" s="19"/>
      <c r="X264" s="19"/>
      <c r="Y264" s="19"/>
      <c r="Z264" s="19"/>
      <c r="AA264" s="19"/>
      <c r="AB264" s="19"/>
      <c r="AC264" s="19"/>
    </row>
    <row r="265" spans="1:29" s="5" customFormat="1">
      <c r="A265" s="19"/>
      <c r="B265" s="19"/>
      <c r="C265" s="19"/>
      <c r="D265" s="19"/>
      <c r="E265" s="19"/>
      <c r="F265" s="19"/>
      <c r="G265" s="19"/>
      <c r="H265" s="19"/>
      <c r="I265" s="19"/>
      <c r="J265" s="7" t="s">
        <v>9934</v>
      </c>
      <c r="K265" s="19" t="str">
        <f>VLOOKUP(J265,$A$2:$B$93,2,0)</f>
        <v>x60</v>
      </c>
      <c r="L265" s="19" t="s">
        <v>12045</v>
      </c>
      <c r="M265" s="19"/>
      <c r="N265" s="19"/>
      <c r="O265" s="19"/>
      <c r="P265" s="19"/>
      <c r="Q265" s="19"/>
      <c r="R265" s="19"/>
      <c r="S265" s="34">
        <f>VLOOKUP(J265,A:G,5,FALSE)</f>
        <v>42277</v>
      </c>
      <c r="T265" s="34" t="str">
        <f>IF(VLOOKUP(J265,A:G,6,FALSE)=0,"",VLOOKUP(J265,A:G,6,FALSE))</f>
        <v/>
      </c>
      <c r="U265" s="34" t="str">
        <f>IF(VLOOKUP(J265,A:G,7,FALSE)=0,"",VLOOKUP(J265,A:G,7,FALSE))</f>
        <v/>
      </c>
      <c r="V265" s="19"/>
      <c r="W265" s="19"/>
      <c r="X265" s="19"/>
      <c r="Y265" s="19"/>
      <c r="Z265" s="19"/>
      <c r="AA265" s="19"/>
      <c r="AB265" s="19"/>
      <c r="AC265" s="19"/>
    </row>
    <row r="266" spans="1:29" s="5" customFormat="1">
      <c r="A266" s="19"/>
      <c r="B266" s="19"/>
      <c r="C266" s="19"/>
      <c r="D266" s="19"/>
      <c r="E266" s="19"/>
      <c r="F266" s="19"/>
      <c r="G266" s="19"/>
      <c r="H266" s="19"/>
      <c r="I266" s="19"/>
      <c r="J266" s="7" t="s">
        <v>12059</v>
      </c>
      <c r="K266" s="19" t="str">
        <f>VLOOKUP(J266,$A$2:$B$93,2,0)</f>
        <v>x71</v>
      </c>
      <c r="L266" s="19" t="s">
        <v>12060</v>
      </c>
      <c r="M266" s="19"/>
      <c r="N266" s="19"/>
      <c r="O266" s="19"/>
      <c r="P266" s="19"/>
      <c r="Q266" s="19"/>
      <c r="R266" s="19"/>
      <c r="S266" s="34">
        <f>VLOOKUP(J266,A:G,5,FALSE)</f>
        <v>42931</v>
      </c>
      <c r="T266" s="34" t="str">
        <f>IF(VLOOKUP(J266,A:G,6,FALSE)=0,"",VLOOKUP(J266,A:G,6,FALSE))</f>
        <v/>
      </c>
      <c r="U266" s="34" t="str">
        <f>IF(VLOOKUP(J266,A:G,7,FALSE)=0,"",VLOOKUP(J266,A:G,7,FALSE))</f>
        <v/>
      </c>
      <c r="V266" s="19"/>
      <c r="W266" s="19"/>
      <c r="X266" s="19"/>
      <c r="Y266" s="19"/>
      <c r="Z266" s="19"/>
      <c r="AA266" s="19"/>
      <c r="AB266" s="19"/>
      <c r="AC266" s="19"/>
    </row>
    <row r="267" spans="1:29" s="5" customFormat="1">
      <c r="A267" s="19"/>
      <c r="B267" s="19"/>
      <c r="C267" s="19"/>
      <c r="D267" s="19"/>
      <c r="E267" s="19"/>
      <c r="F267" s="19"/>
      <c r="G267" s="19"/>
      <c r="H267" s="19"/>
      <c r="I267" s="19"/>
      <c r="J267" s="7" t="s">
        <v>4580</v>
      </c>
      <c r="K267" s="19" t="str">
        <f t="shared" si="27"/>
        <v>x2</v>
      </c>
      <c r="L267" s="19" t="s">
        <v>10050</v>
      </c>
      <c r="M267" s="19"/>
      <c r="N267" s="19"/>
      <c r="O267" s="19"/>
      <c r="P267" s="19"/>
      <c r="Q267" s="19"/>
      <c r="R267" s="19"/>
      <c r="S267" s="34">
        <f t="shared" si="28"/>
        <v>41827</v>
      </c>
      <c r="T267" s="34" t="str">
        <f t="shared" si="29"/>
        <v/>
      </c>
      <c r="U267" s="34" t="str">
        <f t="shared" si="30"/>
        <v/>
      </c>
      <c r="V267" s="19"/>
      <c r="W267" s="19"/>
      <c r="X267" s="19"/>
      <c r="Y267" s="19"/>
      <c r="Z267" s="19"/>
      <c r="AA267" s="19"/>
      <c r="AB267" s="19"/>
      <c r="AC267" s="19"/>
    </row>
    <row r="268" spans="1:29" s="5" customFormat="1">
      <c r="A268" s="19"/>
      <c r="B268" s="19"/>
      <c r="C268" s="19"/>
      <c r="D268" s="19"/>
      <c r="E268" s="19"/>
      <c r="F268" s="19"/>
      <c r="G268" s="19"/>
      <c r="H268" s="19"/>
      <c r="I268" s="19"/>
      <c r="J268" s="14" t="s">
        <v>7034</v>
      </c>
      <c r="K268" s="19"/>
      <c r="L268" s="19"/>
      <c r="M268" s="19"/>
      <c r="N268" s="19"/>
      <c r="O268" s="19" t="s">
        <v>2299</v>
      </c>
      <c r="P268" s="19"/>
      <c r="Q268" s="19" t="s">
        <v>10645</v>
      </c>
      <c r="R268" s="19" t="s">
        <v>11014</v>
      </c>
      <c r="S268" s="34">
        <v>42277</v>
      </c>
      <c r="T268" s="34"/>
      <c r="U268" s="34">
        <v>42931</v>
      </c>
      <c r="V268" s="19"/>
      <c r="W268" s="19"/>
      <c r="X268" s="19"/>
      <c r="Y268" s="19"/>
      <c r="Z268" s="19"/>
      <c r="AA268" s="19"/>
      <c r="AB268" s="19"/>
      <c r="AC268" s="19"/>
    </row>
    <row r="269" spans="1:29" s="5" customFormat="1">
      <c r="A269" s="19"/>
      <c r="B269" s="19"/>
      <c r="C269" s="19"/>
      <c r="D269" s="19"/>
      <c r="E269" s="19"/>
      <c r="F269" s="19"/>
      <c r="G269" s="19"/>
      <c r="H269" s="19"/>
      <c r="I269" s="19"/>
      <c r="J269" s="7" t="s">
        <v>4579</v>
      </c>
      <c r="K269" s="19" t="str">
        <f t="shared" ref="K269:K277" si="31">VLOOKUP(J269,$A$2:$B$93,2,0)</f>
        <v>x1</v>
      </c>
      <c r="L269" s="19" t="s">
        <v>10051</v>
      </c>
      <c r="M269" s="19"/>
      <c r="N269" s="19"/>
      <c r="O269" s="19"/>
      <c r="P269" s="19"/>
      <c r="Q269" s="19"/>
      <c r="R269" s="19"/>
      <c r="S269" s="34">
        <f t="shared" ref="S269:S277" si="32">VLOOKUP(J269,A:G,5,FALSE)</f>
        <v>41827</v>
      </c>
      <c r="T269" s="34" t="str">
        <f t="shared" ref="T269:T277" si="33">IF(VLOOKUP(J269,A:G,6,FALSE)=0,"",VLOOKUP(J269,A:G,6,FALSE))</f>
        <v/>
      </c>
      <c r="U269" s="34" t="str">
        <f t="shared" ref="U269:U277" si="34">IF(VLOOKUP(J269,A:G,7,FALSE)=0,"",VLOOKUP(J269,A:G,7,FALSE))</f>
        <v/>
      </c>
      <c r="V269" s="19"/>
      <c r="W269" s="19"/>
      <c r="X269" s="19"/>
      <c r="Y269" s="19"/>
      <c r="Z269" s="19"/>
      <c r="AA269" s="19"/>
      <c r="AB269" s="19"/>
      <c r="AC269" s="19"/>
    </row>
    <row r="270" spans="1:29" s="5" customFormat="1">
      <c r="A270" s="19"/>
      <c r="B270" s="19"/>
      <c r="C270" s="19"/>
      <c r="D270" s="19"/>
      <c r="E270" s="19"/>
      <c r="F270" s="19"/>
      <c r="G270" s="19"/>
      <c r="H270" s="19"/>
      <c r="I270" s="19"/>
      <c r="J270" s="7" t="s">
        <v>7033</v>
      </c>
      <c r="K270" s="19" t="str">
        <f t="shared" si="31"/>
        <v>x42</v>
      </c>
      <c r="L270" s="19" t="s">
        <v>10319</v>
      </c>
      <c r="M270" s="19"/>
      <c r="N270" s="19"/>
      <c r="O270" s="19"/>
      <c r="P270" s="19"/>
      <c r="Q270" s="19"/>
      <c r="R270" s="19"/>
      <c r="S270" s="34">
        <f t="shared" si="32"/>
        <v>42277</v>
      </c>
      <c r="T270" s="34" t="str">
        <f t="shared" si="33"/>
        <v/>
      </c>
      <c r="U270" s="34" t="str">
        <f t="shared" si="34"/>
        <v/>
      </c>
      <c r="V270" s="19"/>
      <c r="W270" s="19"/>
      <c r="X270" s="19"/>
      <c r="Y270" s="19"/>
      <c r="Z270" s="19"/>
      <c r="AA270" s="19"/>
      <c r="AB270" s="19"/>
      <c r="AC270" s="19"/>
    </row>
    <row r="271" spans="1:29" s="5" customFormat="1">
      <c r="A271" s="19"/>
      <c r="B271" s="19"/>
      <c r="C271" s="19"/>
      <c r="D271" s="19"/>
      <c r="E271" s="19"/>
      <c r="F271" s="19"/>
      <c r="G271" s="19"/>
      <c r="H271" s="19"/>
      <c r="I271" s="19"/>
      <c r="J271" s="7" t="s">
        <v>4592</v>
      </c>
      <c r="K271" s="19" t="str">
        <f t="shared" si="31"/>
        <v>x12</v>
      </c>
      <c r="L271" s="19" t="s">
        <v>10299</v>
      </c>
      <c r="M271" s="19"/>
      <c r="N271" s="19"/>
      <c r="O271" s="19"/>
      <c r="P271" s="19"/>
      <c r="Q271" s="19"/>
      <c r="R271" s="19"/>
      <c r="S271" s="34">
        <f t="shared" si="32"/>
        <v>41827</v>
      </c>
      <c r="T271" s="34" t="str">
        <f t="shared" si="33"/>
        <v/>
      </c>
      <c r="U271" s="34" t="str">
        <f t="shared" si="34"/>
        <v/>
      </c>
      <c r="V271" s="19"/>
      <c r="W271" s="19"/>
      <c r="X271" s="19"/>
      <c r="Y271" s="19"/>
      <c r="Z271" s="19"/>
      <c r="AA271" s="19"/>
      <c r="AB271" s="19"/>
      <c r="AC271" s="19"/>
    </row>
    <row r="272" spans="1:29" s="5" customFormat="1">
      <c r="A272" s="19"/>
      <c r="B272" s="19"/>
      <c r="C272" s="19"/>
      <c r="D272" s="19"/>
      <c r="E272" s="19"/>
      <c r="F272" s="19"/>
      <c r="G272" s="19"/>
      <c r="H272" s="19"/>
      <c r="I272" s="19"/>
      <c r="J272" s="7" t="s">
        <v>4591</v>
      </c>
      <c r="K272" s="19" t="str">
        <f t="shared" si="31"/>
        <v>x11</v>
      </c>
      <c r="L272" s="19" t="s">
        <v>10301</v>
      </c>
      <c r="M272" s="19"/>
      <c r="N272" s="19"/>
      <c r="O272" s="19"/>
      <c r="P272" s="19"/>
      <c r="Q272" s="19"/>
      <c r="R272" s="19"/>
      <c r="S272" s="34">
        <f t="shared" si="32"/>
        <v>41827</v>
      </c>
      <c r="T272" s="34" t="str">
        <f t="shared" si="33"/>
        <v/>
      </c>
      <c r="U272" s="34" t="str">
        <f t="shared" si="34"/>
        <v/>
      </c>
      <c r="V272" s="19"/>
      <c r="W272" s="19"/>
      <c r="X272" s="19"/>
      <c r="Y272" s="19"/>
      <c r="Z272" s="19"/>
      <c r="AA272" s="19"/>
      <c r="AB272" s="19"/>
      <c r="AC272" s="19"/>
    </row>
    <row r="273" spans="1:29" s="5" customFormat="1">
      <c r="A273" s="19"/>
      <c r="B273" s="19"/>
      <c r="C273" s="19"/>
      <c r="D273" s="19"/>
      <c r="E273" s="19"/>
      <c r="F273" s="19"/>
      <c r="G273" s="19"/>
      <c r="H273" s="19"/>
      <c r="I273" s="19"/>
      <c r="J273" s="7" t="s">
        <v>6986</v>
      </c>
      <c r="K273" s="19" t="str">
        <f t="shared" si="31"/>
        <v>x41</v>
      </c>
      <c r="L273" s="19" t="s">
        <v>10318</v>
      </c>
      <c r="M273" s="19"/>
      <c r="N273" s="19"/>
      <c r="O273" s="19"/>
      <c r="P273" s="19"/>
      <c r="Q273" s="19"/>
      <c r="R273" s="19"/>
      <c r="S273" s="34">
        <f t="shared" si="32"/>
        <v>42277</v>
      </c>
      <c r="T273" s="34" t="str">
        <f t="shared" si="33"/>
        <v/>
      </c>
      <c r="U273" s="34" t="str">
        <f t="shared" si="34"/>
        <v/>
      </c>
      <c r="V273" s="19"/>
      <c r="W273" s="19"/>
      <c r="X273" s="19"/>
      <c r="Y273" s="19"/>
      <c r="Z273" s="19"/>
      <c r="AA273" s="19"/>
      <c r="AB273" s="19"/>
      <c r="AC273" s="19"/>
    </row>
    <row r="274" spans="1:29" s="5" customFormat="1">
      <c r="A274" s="19"/>
      <c r="B274" s="19"/>
      <c r="C274" s="19"/>
      <c r="D274" s="19"/>
      <c r="E274" s="19"/>
      <c r="F274" s="19"/>
      <c r="G274" s="19"/>
      <c r="H274" s="19"/>
      <c r="I274" s="19"/>
      <c r="J274" s="7" t="s">
        <v>6266</v>
      </c>
      <c r="K274" s="19" t="str">
        <f t="shared" si="31"/>
        <v>x17</v>
      </c>
      <c r="L274" s="19" t="s">
        <v>10164</v>
      </c>
      <c r="M274" s="19"/>
      <c r="N274" s="19"/>
      <c r="O274" s="19"/>
      <c r="P274" s="19"/>
      <c r="Q274" s="19"/>
      <c r="R274" s="19"/>
      <c r="S274" s="34">
        <f t="shared" si="32"/>
        <v>42277</v>
      </c>
      <c r="T274" s="34" t="str">
        <f t="shared" si="33"/>
        <v/>
      </c>
      <c r="U274" s="34" t="str">
        <f t="shared" si="34"/>
        <v/>
      </c>
      <c r="V274" s="19"/>
      <c r="W274" s="19"/>
      <c r="X274" s="19"/>
      <c r="Y274" s="19"/>
      <c r="Z274" s="19"/>
      <c r="AA274" s="19"/>
      <c r="AB274" s="19"/>
      <c r="AC274" s="19"/>
    </row>
    <row r="275" spans="1:29" s="5" customFormat="1">
      <c r="A275" s="19"/>
      <c r="B275" s="19"/>
      <c r="C275" s="19"/>
      <c r="D275" s="19"/>
      <c r="E275" s="19"/>
      <c r="F275" s="19"/>
      <c r="G275" s="19"/>
      <c r="H275" s="19"/>
      <c r="I275" s="19"/>
      <c r="J275" s="7" t="s">
        <v>9934</v>
      </c>
      <c r="K275" s="19" t="str">
        <f>VLOOKUP(J275,$A$2:$B$93,2,0)</f>
        <v>x60</v>
      </c>
      <c r="L275" s="19" t="s">
        <v>12045</v>
      </c>
      <c r="M275" s="19"/>
      <c r="N275" s="19"/>
      <c r="O275" s="19"/>
      <c r="P275" s="19"/>
      <c r="Q275" s="19"/>
      <c r="R275" s="19"/>
      <c r="S275" s="34">
        <f>VLOOKUP(J275,A:G,5,FALSE)</f>
        <v>42277</v>
      </c>
      <c r="T275" s="34" t="str">
        <f>IF(VLOOKUP(J275,A:G,6,FALSE)=0,"",VLOOKUP(J275,A:G,6,FALSE))</f>
        <v/>
      </c>
      <c r="U275" s="34" t="str">
        <f>IF(VLOOKUP(J275,A:G,7,FALSE)=0,"",VLOOKUP(J275,A:G,7,FALSE))</f>
        <v/>
      </c>
      <c r="V275" s="19"/>
      <c r="W275" s="19"/>
      <c r="X275" s="19"/>
      <c r="Y275" s="19"/>
      <c r="Z275" s="19"/>
      <c r="AA275" s="19"/>
      <c r="AB275" s="19"/>
      <c r="AC275" s="19"/>
    </row>
    <row r="276" spans="1:29" s="5" customFormat="1">
      <c r="A276" s="19"/>
      <c r="B276" s="19"/>
      <c r="C276" s="19"/>
      <c r="D276" s="19"/>
      <c r="E276" s="19"/>
      <c r="F276" s="19"/>
      <c r="G276" s="19"/>
      <c r="H276" s="19"/>
      <c r="I276" s="19"/>
      <c r="J276" s="7" t="s">
        <v>12059</v>
      </c>
      <c r="K276" s="19" t="str">
        <f>VLOOKUP(J276,$A$2:$B$93,2,0)</f>
        <v>x71</v>
      </c>
      <c r="L276" s="19" t="s">
        <v>12060</v>
      </c>
      <c r="M276" s="19"/>
      <c r="N276" s="19"/>
      <c r="O276" s="19"/>
      <c r="P276" s="19"/>
      <c r="Q276" s="19"/>
      <c r="R276" s="19"/>
      <c r="S276" s="34">
        <f>VLOOKUP(J276,A:G,5,FALSE)</f>
        <v>42931</v>
      </c>
      <c r="T276" s="34" t="str">
        <f>IF(VLOOKUP(J276,A:G,6,FALSE)=0,"",VLOOKUP(J276,A:G,6,FALSE))</f>
        <v/>
      </c>
      <c r="U276" s="34" t="str">
        <f>IF(VLOOKUP(J276,A:G,7,FALSE)=0,"",VLOOKUP(J276,A:G,7,FALSE))</f>
        <v/>
      </c>
      <c r="V276" s="19"/>
      <c r="W276" s="19"/>
      <c r="X276" s="19"/>
      <c r="Y276" s="19"/>
      <c r="Z276" s="19"/>
      <c r="AA276" s="19"/>
      <c r="AB276" s="19"/>
      <c r="AC276" s="19"/>
    </row>
    <row r="277" spans="1:29" s="5" customFormat="1">
      <c r="A277" s="19"/>
      <c r="B277" s="19"/>
      <c r="C277" s="19"/>
      <c r="D277" s="19"/>
      <c r="E277" s="19"/>
      <c r="F277" s="19"/>
      <c r="G277" s="19"/>
      <c r="H277" s="19"/>
      <c r="I277" s="19"/>
      <c r="J277" s="7" t="s">
        <v>4580</v>
      </c>
      <c r="K277" s="19" t="str">
        <f t="shared" si="31"/>
        <v>x2</v>
      </c>
      <c r="L277" s="19" t="s">
        <v>10050</v>
      </c>
      <c r="M277" s="19"/>
      <c r="N277" s="19"/>
      <c r="O277" s="19"/>
      <c r="P277" s="19"/>
      <c r="Q277" s="19"/>
      <c r="R277" s="19"/>
      <c r="S277" s="34">
        <f t="shared" si="32"/>
        <v>41827</v>
      </c>
      <c r="T277" s="34" t="str">
        <f t="shared" si="33"/>
        <v/>
      </c>
      <c r="U277" s="34" t="str">
        <f t="shared" si="34"/>
        <v/>
      </c>
      <c r="V277" s="19"/>
      <c r="W277" s="19"/>
      <c r="X277" s="19"/>
      <c r="Y277" s="19"/>
      <c r="Z277" s="19"/>
      <c r="AA277" s="19"/>
      <c r="AB277" s="19"/>
      <c r="AC277" s="19"/>
    </row>
    <row r="278" spans="1:29" s="5" customFormat="1">
      <c r="A278" s="19"/>
      <c r="B278" s="19"/>
      <c r="C278" s="19"/>
      <c r="D278" s="19"/>
      <c r="E278" s="19"/>
      <c r="F278" s="19"/>
      <c r="G278" s="19"/>
      <c r="H278" s="19"/>
      <c r="I278" s="19"/>
      <c r="J278" s="14" t="s">
        <v>7061</v>
      </c>
      <c r="K278" s="19"/>
      <c r="L278" s="19"/>
      <c r="M278" s="19"/>
      <c r="N278" s="19"/>
      <c r="O278" s="19" t="s">
        <v>2299</v>
      </c>
      <c r="P278" s="19"/>
      <c r="Q278" s="19" t="s">
        <v>10645</v>
      </c>
      <c r="R278" s="19" t="s">
        <v>11010</v>
      </c>
      <c r="S278" s="34">
        <v>42277</v>
      </c>
      <c r="T278" s="34"/>
      <c r="U278" s="34"/>
      <c r="V278" s="19"/>
      <c r="W278" s="19"/>
      <c r="X278" s="19"/>
      <c r="Y278" s="19"/>
      <c r="Z278" s="19"/>
      <c r="AA278" s="19"/>
      <c r="AB278" s="19"/>
      <c r="AC278" s="19"/>
    </row>
    <row r="279" spans="1:29" s="5" customFormat="1">
      <c r="A279" s="19"/>
      <c r="B279" s="19"/>
      <c r="C279" s="19"/>
      <c r="D279" s="19"/>
      <c r="E279" s="19"/>
      <c r="F279" s="19"/>
      <c r="G279" s="19"/>
      <c r="H279" s="19"/>
      <c r="I279" s="19"/>
      <c r="J279" s="7" t="s">
        <v>4579</v>
      </c>
      <c r="K279" s="19" t="str">
        <f>VLOOKUP(J279,$A$2:$B$93,2,0)</f>
        <v>x1</v>
      </c>
      <c r="L279" s="19" t="s">
        <v>10051</v>
      </c>
      <c r="M279" s="19"/>
      <c r="N279" s="19"/>
      <c r="O279" s="19"/>
      <c r="P279" s="19"/>
      <c r="Q279" s="19"/>
      <c r="R279" s="19"/>
      <c r="S279" s="34">
        <f>VLOOKUP(J279,A:G,5,FALSE)</f>
        <v>41827</v>
      </c>
      <c r="T279" s="34" t="str">
        <f>IF(VLOOKUP(J279,A:G,6,FALSE)=0,"",VLOOKUP(J279,A:G,6,FALSE))</f>
        <v/>
      </c>
      <c r="U279" s="34" t="str">
        <f>IF(VLOOKUP(J279,A:G,7,FALSE)=0,"",VLOOKUP(J279,A:G,7,FALSE))</f>
        <v/>
      </c>
      <c r="V279" s="19"/>
      <c r="W279" s="19"/>
      <c r="X279" s="19"/>
      <c r="Y279" s="19"/>
      <c r="Z279" s="19"/>
      <c r="AA279" s="19"/>
      <c r="AB279" s="19"/>
      <c r="AC279" s="19"/>
    </row>
    <row r="280" spans="1:29" s="5" customFormat="1">
      <c r="A280" s="19"/>
      <c r="B280" s="19"/>
      <c r="C280" s="19"/>
      <c r="D280" s="19"/>
      <c r="E280" s="19"/>
      <c r="F280" s="19"/>
      <c r="G280" s="19"/>
      <c r="H280" s="19"/>
      <c r="I280" s="19"/>
      <c r="J280" s="7" t="s">
        <v>7062</v>
      </c>
      <c r="K280" s="19" t="str">
        <f>VLOOKUP(J280,$A$2:$B$93,2,0)</f>
        <v>x43</v>
      </c>
      <c r="L280" s="19" t="s">
        <v>11329</v>
      </c>
      <c r="M280" s="19"/>
      <c r="N280" s="19"/>
      <c r="O280" s="19"/>
      <c r="P280" s="19"/>
      <c r="Q280" s="19"/>
      <c r="R280" s="19"/>
      <c r="S280" s="34">
        <f>VLOOKUP(J280,A:G,5,FALSE)</f>
        <v>42277</v>
      </c>
      <c r="T280" s="34" t="str">
        <f>IF(VLOOKUP(J280,A:G,6,FALSE)=0,"",VLOOKUP(J280,A:G,6,FALSE))</f>
        <v/>
      </c>
      <c r="U280" s="34" t="str">
        <f>IF(VLOOKUP(J280,A:G,7,FALSE)=0,"",VLOOKUP(J280,A:G,7,FALSE))</f>
        <v/>
      </c>
      <c r="V280" s="19"/>
      <c r="W280" s="19"/>
      <c r="X280" s="19"/>
      <c r="Y280" s="19"/>
      <c r="Z280" s="19"/>
      <c r="AA280" s="19"/>
      <c r="AB280" s="19"/>
      <c r="AC280" s="19"/>
    </row>
    <row r="281" spans="1:29" s="5" customFormat="1">
      <c r="A281" s="19"/>
      <c r="B281" s="19"/>
      <c r="C281" s="19"/>
      <c r="D281" s="19"/>
      <c r="E281" s="19"/>
      <c r="F281" s="19"/>
      <c r="G281" s="19"/>
      <c r="H281" s="19"/>
      <c r="I281" s="19"/>
      <c r="J281" s="7" t="s">
        <v>4580</v>
      </c>
      <c r="K281" s="19" t="str">
        <f>VLOOKUP(J281,$A$2:$B$93,2,0)</f>
        <v>x2</v>
      </c>
      <c r="L281" s="19" t="s">
        <v>10050</v>
      </c>
      <c r="M281" s="19"/>
      <c r="N281" s="19"/>
      <c r="O281" s="19"/>
      <c r="P281" s="19"/>
      <c r="Q281" s="19"/>
      <c r="R281" s="19"/>
      <c r="S281" s="34">
        <f>VLOOKUP(J281,A:G,5,FALSE)</f>
        <v>41827</v>
      </c>
      <c r="T281" s="34" t="str">
        <f>IF(VLOOKUP(J281,A:G,6,FALSE)=0,"",VLOOKUP(J281,A:G,6,FALSE))</f>
        <v/>
      </c>
      <c r="U281" s="34" t="str">
        <f>IF(VLOOKUP(J281,A:G,7,FALSE)=0,"",VLOOKUP(J281,A:G,7,FALSE))</f>
        <v/>
      </c>
      <c r="V281" s="19"/>
      <c r="W281" s="19"/>
      <c r="X281" s="19"/>
      <c r="Y281" s="19"/>
      <c r="Z281" s="19"/>
      <c r="AA281" s="19"/>
      <c r="AB281" s="19"/>
      <c r="AC281" s="19"/>
    </row>
    <row r="282" spans="1:29" s="5" customFormat="1">
      <c r="A282" s="19"/>
      <c r="B282" s="19"/>
      <c r="C282" s="19"/>
      <c r="D282" s="19"/>
      <c r="E282" s="19"/>
      <c r="F282" s="19"/>
      <c r="G282" s="19"/>
      <c r="H282" s="19"/>
      <c r="I282" s="19"/>
      <c r="J282" s="14" t="s">
        <v>7080</v>
      </c>
      <c r="K282" s="19"/>
      <c r="L282" s="19"/>
      <c r="M282" s="19"/>
      <c r="N282" s="19"/>
      <c r="O282" s="19" t="s">
        <v>2299</v>
      </c>
      <c r="P282" s="19"/>
      <c r="Q282" s="19" t="s">
        <v>10645</v>
      </c>
      <c r="R282" s="19" t="s">
        <v>11010</v>
      </c>
      <c r="S282" s="34">
        <v>42277</v>
      </c>
      <c r="T282" s="34"/>
      <c r="U282" s="34"/>
      <c r="V282" s="19"/>
      <c r="W282" s="19"/>
      <c r="X282" s="19"/>
      <c r="Y282" s="19"/>
      <c r="Z282" s="19"/>
      <c r="AA282" s="19"/>
      <c r="AB282" s="19"/>
      <c r="AC282" s="19"/>
    </row>
    <row r="283" spans="1:29" s="5" customFormat="1">
      <c r="A283" s="19"/>
      <c r="B283" s="19"/>
      <c r="C283" s="19"/>
      <c r="D283" s="19"/>
      <c r="E283" s="19"/>
      <c r="F283" s="19"/>
      <c r="G283" s="19"/>
      <c r="H283" s="19"/>
      <c r="I283" s="19"/>
      <c r="J283" s="7" t="s">
        <v>4579</v>
      </c>
      <c r="K283" s="19" t="str">
        <f>VLOOKUP(J283,$A$2:$B$93,2,0)</f>
        <v>x1</v>
      </c>
      <c r="L283" s="19" t="s">
        <v>10051</v>
      </c>
      <c r="M283" s="19"/>
      <c r="N283" s="19"/>
      <c r="O283" s="19"/>
      <c r="P283" s="19"/>
      <c r="Q283" s="19"/>
      <c r="R283" s="19"/>
      <c r="S283" s="34">
        <f>VLOOKUP(J283,A:G,5,FALSE)</f>
        <v>41827</v>
      </c>
      <c r="T283" s="34" t="str">
        <f>IF(VLOOKUP(J283,A:G,6,FALSE)=0,"",VLOOKUP(J283,A:G,6,FALSE))</f>
        <v/>
      </c>
      <c r="U283" s="34" t="str">
        <f>IF(VLOOKUP(J283,A:G,7,FALSE)=0,"",VLOOKUP(J283,A:G,7,FALSE))</f>
        <v/>
      </c>
      <c r="V283" s="19"/>
      <c r="W283" s="19"/>
      <c r="X283" s="19"/>
      <c r="Y283" s="19"/>
      <c r="Z283" s="19"/>
      <c r="AA283" s="19"/>
      <c r="AB283" s="19"/>
      <c r="AC283" s="19"/>
    </row>
    <row r="284" spans="1:29" s="5" customFormat="1">
      <c r="A284" s="19"/>
      <c r="B284" s="19"/>
      <c r="C284" s="19"/>
      <c r="D284" s="19"/>
      <c r="E284" s="19"/>
      <c r="F284" s="19"/>
      <c r="G284" s="19"/>
      <c r="H284" s="19"/>
      <c r="I284" s="19"/>
      <c r="J284" s="7" t="s">
        <v>7079</v>
      </c>
      <c r="K284" s="19" t="str">
        <f>VLOOKUP(J284,$A$2:$B$93,2,0)</f>
        <v>x44</v>
      </c>
      <c r="L284" s="19" t="s">
        <v>11330</v>
      </c>
      <c r="M284" s="19"/>
      <c r="N284" s="19"/>
      <c r="O284" s="19"/>
      <c r="P284" s="19"/>
      <c r="Q284" s="19"/>
      <c r="R284" s="19"/>
      <c r="S284" s="34">
        <f>VLOOKUP(J284,A:G,5,FALSE)</f>
        <v>42277</v>
      </c>
      <c r="T284" s="34" t="str">
        <f>IF(VLOOKUP(J284,A:G,6,FALSE)=0,"",VLOOKUP(J284,A:G,6,FALSE))</f>
        <v/>
      </c>
      <c r="U284" s="34" t="str">
        <f>IF(VLOOKUP(J284,A:G,7,FALSE)=0,"",VLOOKUP(J284,A:G,7,FALSE))</f>
        <v/>
      </c>
      <c r="V284" s="19"/>
      <c r="W284" s="19"/>
      <c r="X284" s="19"/>
      <c r="Y284" s="19"/>
      <c r="Z284" s="19"/>
      <c r="AA284" s="19"/>
      <c r="AB284" s="19"/>
      <c r="AC284" s="19"/>
    </row>
    <row r="285" spans="1:29" s="5" customFormat="1">
      <c r="A285" s="19"/>
      <c r="B285" s="19"/>
      <c r="C285" s="19"/>
      <c r="D285" s="19"/>
      <c r="E285" s="19"/>
      <c r="F285" s="19"/>
      <c r="G285" s="19"/>
      <c r="H285" s="19"/>
      <c r="I285" s="19"/>
      <c r="J285" s="7" t="s">
        <v>4580</v>
      </c>
      <c r="K285" s="19" t="str">
        <f>VLOOKUP(J285,$A$2:$B$93,2,0)</f>
        <v>x2</v>
      </c>
      <c r="L285" s="19" t="s">
        <v>10050</v>
      </c>
      <c r="M285" s="19"/>
      <c r="N285" s="19"/>
      <c r="O285" s="19"/>
      <c r="P285" s="19"/>
      <c r="Q285" s="19"/>
      <c r="R285" s="19"/>
      <c r="S285" s="34">
        <f>VLOOKUP(J285,A:G,5,FALSE)</f>
        <v>41827</v>
      </c>
      <c r="T285" s="34" t="str">
        <f>IF(VLOOKUP(J285,A:G,6,FALSE)=0,"",VLOOKUP(J285,A:G,6,FALSE))</f>
        <v/>
      </c>
      <c r="U285" s="34" t="str">
        <f>IF(VLOOKUP(J285,A:G,7,FALSE)=0,"",VLOOKUP(J285,A:G,7,FALSE))</f>
        <v/>
      </c>
      <c r="V285" s="19"/>
      <c r="W285" s="19"/>
      <c r="X285" s="19"/>
      <c r="Y285" s="19"/>
      <c r="Z285" s="19"/>
      <c r="AA285" s="19"/>
      <c r="AB285" s="19"/>
      <c r="AC285" s="19"/>
    </row>
    <row r="286" spans="1:29" s="5" customFormat="1">
      <c r="A286" s="19"/>
      <c r="B286" s="19"/>
      <c r="C286" s="19"/>
      <c r="D286" s="19"/>
      <c r="E286" s="19"/>
      <c r="F286" s="19"/>
      <c r="G286" s="19"/>
      <c r="H286" s="19"/>
      <c r="I286" s="19"/>
      <c r="J286" s="14" t="s">
        <v>9537</v>
      </c>
      <c r="K286" s="19"/>
      <c r="L286" s="19"/>
      <c r="M286" s="19"/>
      <c r="N286" s="19"/>
      <c r="O286" s="19" t="s">
        <v>2299</v>
      </c>
      <c r="P286" s="19"/>
      <c r="Q286" s="19" t="s">
        <v>10645</v>
      </c>
      <c r="R286" s="19" t="s">
        <v>11010</v>
      </c>
      <c r="S286" s="34">
        <v>42277</v>
      </c>
      <c r="T286" s="34"/>
      <c r="U286" s="34"/>
      <c r="V286" s="19"/>
      <c r="W286" s="19"/>
      <c r="X286" s="19"/>
      <c r="Y286" s="19"/>
      <c r="Z286" s="19"/>
      <c r="AA286" s="19"/>
      <c r="AB286" s="19"/>
      <c r="AC286" s="19"/>
    </row>
    <row r="287" spans="1:29" s="5" customFormat="1">
      <c r="A287" s="19"/>
      <c r="B287" s="19"/>
      <c r="C287" s="19"/>
      <c r="D287" s="19"/>
      <c r="E287" s="19"/>
      <c r="F287" s="19"/>
      <c r="G287" s="19"/>
      <c r="H287" s="19"/>
      <c r="I287" s="19"/>
      <c r="J287" s="7" t="s">
        <v>4579</v>
      </c>
      <c r="K287" s="19" t="str">
        <f>VLOOKUP(J287,$A$2:$B$93,2,0)</f>
        <v>x1</v>
      </c>
      <c r="L287" s="19" t="s">
        <v>10051</v>
      </c>
      <c r="M287" s="19"/>
      <c r="N287" s="19"/>
      <c r="O287" s="19"/>
      <c r="P287" s="19"/>
      <c r="Q287" s="19"/>
      <c r="R287" s="19"/>
      <c r="S287" s="34">
        <f>VLOOKUP(J287,A:G,5,FALSE)</f>
        <v>41827</v>
      </c>
      <c r="T287" s="34" t="str">
        <f>IF(VLOOKUP(J287,A:G,6,FALSE)=0,"",VLOOKUP(J287,A:G,6,FALSE))</f>
        <v/>
      </c>
      <c r="U287" s="34" t="str">
        <f>IF(VLOOKUP(J287,A:G,7,FALSE)=0,"",VLOOKUP(J287,A:G,7,FALSE))</f>
        <v/>
      </c>
      <c r="V287" s="19"/>
      <c r="W287" s="19"/>
      <c r="X287" s="19"/>
      <c r="Y287" s="19"/>
      <c r="Z287" s="19"/>
      <c r="AA287" s="19"/>
      <c r="AB287" s="19"/>
      <c r="AC287" s="19"/>
    </row>
    <row r="288" spans="1:29" s="5" customFormat="1">
      <c r="A288" s="19"/>
      <c r="B288" s="19"/>
      <c r="C288" s="19"/>
      <c r="D288" s="19"/>
      <c r="E288" s="19"/>
      <c r="F288" s="19"/>
      <c r="G288" s="19"/>
      <c r="H288" s="19"/>
      <c r="I288" s="19"/>
      <c r="J288" s="7" t="s">
        <v>9518</v>
      </c>
      <c r="K288" s="19" t="str">
        <f>VLOOKUP(J288,$A$2:$B$93,2,0)</f>
        <v>x45</v>
      </c>
      <c r="L288" s="19" t="s">
        <v>11331</v>
      </c>
      <c r="M288" s="19"/>
      <c r="N288" s="19"/>
      <c r="O288" s="19"/>
      <c r="P288" s="19"/>
      <c r="Q288" s="19"/>
      <c r="R288" s="19"/>
      <c r="S288" s="34">
        <f>VLOOKUP(J288,A:G,5,FALSE)</f>
        <v>42277</v>
      </c>
      <c r="T288" s="34" t="str">
        <f>IF(VLOOKUP(J288,A:G,6,FALSE)=0,"",VLOOKUP(J288,A:G,6,FALSE))</f>
        <v/>
      </c>
      <c r="U288" s="34" t="str">
        <f>IF(VLOOKUP(J288,A:G,7,FALSE)=0,"",VLOOKUP(J288,A:G,7,FALSE))</f>
        <v/>
      </c>
      <c r="V288" s="19"/>
      <c r="W288" s="19"/>
      <c r="X288" s="19"/>
      <c r="Y288" s="19"/>
      <c r="Z288" s="19"/>
      <c r="AA288" s="19"/>
      <c r="AB288" s="19"/>
      <c r="AC288" s="19"/>
    </row>
    <row r="289" spans="1:29" s="5" customFormat="1">
      <c r="A289" s="19"/>
      <c r="B289" s="19"/>
      <c r="C289" s="19"/>
      <c r="D289" s="19"/>
      <c r="E289" s="19"/>
      <c r="F289" s="19"/>
      <c r="G289" s="19"/>
      <c r="H289" s="19"/>
      <c r="I289" s="19"/>
      <c r="J289" s="7" t="s">
        <v>4580</v>
      </c>
      <c r="K289" s="19" t="str">
        <f>VLOOKUP(J289,$A$2:$B$93,2,0)</f>
        <v>x2</v>
      </c>
      <c r="L289" s="19" t="s">
        <v>10050</v>
      </c>
      <c r="M289" s="19"/>
      <c r="N289" s="19"/>
      <c r="O289" s="19"/>
      <c r="P289" s="19"/>
      <c r="Q289" s="19"/>
      <c r="R289" s="19"/>
      <c r="S289" s="34">
        <f>VLOOKUP(J289,A:G,5,FALSE)</f>
        <v>41827</v>
      </c>
      <c r="T289" s="34" t="str">
        <f>IF(VLOOKUP(J289,A:G,6,FALSE)=0,"",VLOOKUP(J289,A:G,6,FALSE))</f>
        <v/>
      </c>
      <c r="U289" s="34" t="str">
        <f>IF(VLOOKUP(J289,A:G,7,FALSE)=0,"",VLOOKUP(J289,A:G,7,FALSE))</f>
        <v/>
      </c>
      <c r="V289" s="19"/>
      <c r="W289" s="19"/>
      <c r="X289" s="19"/>
      <c r="Y289" s="19"/>
      <c r="Z289" s="19"/>
      <c r="AA289" s="19"/>
      <c r="AB289" s="19"/>
      <c r="AC289" s="19"/>
    </row>
    <row r="290" spans="1:29" s="5" customFormat="1">
      <c r="A290" s="19"/>
      <c r="B290" s="19"/>
      <c r="C290" s="19"/>
      <c r="D290" s="19"/>
      <c r="E290" s="19"/>
      <c r="F290" s="19"/>
      <c r="G290" s="19"/>
      <c r="H290" s="19"/>
      <c r="I290" s="19"/>
      <c r="J290" s="14" t="s">
        <v>10908</v>
      </c>
      <c r="K290" s="19"/>
      <c r="L290" s="19"/>
      <c r="M290" s="19"/>
      <c r="N290" s="19"/>
      <c r="O290" s="19" t="s">
        <v>2299</v>
      </c>
      <c r="P290" s="19"/>
      <c r="Q290" s="19" t="s">
        <v>10645</v>
      </c>
      <c r="R290" s="19" t="s">
        <v>11010</v>
      </c>
      <c r="S290" s="34">
        <v>42277</v>
      </c>
      <c r="T290" s="34"/>
      <c r="U290" s="34"/>
      <c r="V290" s="19"/>
      <c r="W290" s="19"/>
      <c r="X290" s="19"/>
      <c r="Y290" s="19"/>
      <c r="Z290" s="19"/>
      <c r="AA290" s="19"/>
      <c r="AB290" s="19"/>
      <c r="AC290" s="19"/>
    </row>
    <row r="291" spans="1:29" s="5" customFormat="1">
      <c r="A291" s="19"/>
      <c r="B291" s="19"/>
      <c r="C291" s="19"/>
      <c r="D291" s="19"/>
      <c r="E291" s="19"/>
      <c r="F291" s="19"/>
      <c r="G291" s="19"/>
      <c r="H291" s="19"/>
      <c r="I291" s="19"/>
      <c r="J291" s="7" t="s">
        <v>4579</v>
      </c>
      <c r="K291" s="19" t="str">
        <f>VLOOKUP(J291,$A$2:$B$93,2,0)</f>
        <v>x1</v>
      </c>
      <c r="L291" s="19" t="s">
        <v>10051</v>
      </c>
      <c r="M291" s="19"/>
      <c r="N291" s="19"/>
      <c r="O291" s="19"/>
      <c r="P291" s="19"/>
      <c r="Q291" s="19"/>
      <c r="R291" s="19"/>
      <c r="S291" s="34">
        <f>VLOOKUP(J291,A:G,5,FALSE)</f>
        <v>41827</v>
      </c>
      <c r="T291" s="34" t="str">
        <f>IF(VLOOKUP(J291,A:G,6,FALSE)=0,"",VLOOKUP(J291,A:G,6,FALSE))</f>
        <v/>
      </c>
      <c r="U291" s="34" t="str">
        <f>IF(VLOOKUP(J291,A:G,7,FALSE)=0,"",VLOOKUP(J291,A:G,7,FALSE))</f>
        <v/>
      </c>
      <c r="V291" s="19"/>
      <c r="W291" s="19"/>
      <c r="X291" s="19"/>
      <c r="Y291" s="19"/>
      <c r="Z291" s="19"/>
      <c r="AA291" s="19"/>
      <c r="AB291" s="19"/>
      <c r="AC291" s="19"/>
    </row>
    <row r="292" spans="1:29" s="5" customFormat="1">
      <c r="A292" s="19"/>
      <c r="B292" s="19"/>
      <c r="C292" s="19"/>
      <c r="D292" s="19"/>
      <c r="E292" s="19"/>
      <c r="F292" s="19"/>
      <c r="G292" s="19"/>
      <c r="H292" s="19"/>
      <c r="I292" s="19"/>
      <c r="J292" s="7" t="s">
        <v>7111</v>
      </c>
      <c r="K292" s="19" t="str">
        <f>VLOOKUP(J292,$A$2:$B$93,2,0)</f>
        <v>x46</v>
      </c>
      <c r="L292" s="19" t="s">
        <v>10320</v>
      </c>
      <c r="M292" s="19"/>
      <c r="N292" s="19"/>
      <c r="O292" s="19"/>
      <c r="P292" s="19"/>
      <c r="Q292" s="19"/>
      <c r="R292" s="19"/>
      <c r="S292" s="34">
        <f>VLOOKUP(J292,A:G,5,FALSE)</f>
        <v>42277</v>
      </c>
      <c r="T292" s="34" t="str">
        <f>IF(VLOOKUP(J292,A:G,6,FALSE)=0,"",VLOOKUP(J292,A:G,6,FALSE))</f>
        <v/>
      </c>
      <c r="U292" s="34" t="str">
        <f>IF(VLOOKUP(J292,A:G,7,FALSE)=0,"",VLOOKUP(J292,A:G,7,FALSE))</f>
        <v/>
      </c>
      <c r="V292" s="19"/>
      <c r="W292" s="19"/>
      <c r="X292" s="19"/>
      <c r="Y292" s="19"/>
      <c r="Z292" s="19"/>
      <c r="AA292" s="19"/>
      <c r="AB292" s="19"/>
      <c r="AC292" s="19"/>
    </row>
    <row r="293" spans="1:29" s="5" customFormat="1">
      <c r="A293" s="19"/>
      <c r="B293" s="19"/>
      <c r="C293" s="19"/>
      <c r="D293" s="19"/>
      <c r="E293" s="19"/>
      <c r="F293" s="19"/>
      <c r="G293" s="19"/>
      <c r="H293" s="19"/>
      <c r="I293" s="19"/>
      <c r="J293" s="7" t="s">
        <v>7112</v>
      </c>
      <c r="K293" s="19" t="str">
        <f>VLOOKUP(J293,$A$2:$B$93,2,0)</f>
        <v>x47</v>
      </c>
      <c r="L293" s="19" t="s">
        <v>11332</v>
      </c>
      <c r="M293" s="19"/>
      <c r="N293" s="19"/>
      <c r="O293" s="19"/>
      <c r="P293" s="19"/>
      <c r="Q293" s="19"/>
      <c r="R293" s="19"/>
      <c r="S293" s="34">
        <f>VLOOKUP(J293,A:G,5,FALSE)</f>
        <v>42277</v>
      </c>
      <c r="T293" s="34" t="str">
        <f>IF(VLOOKUP(J293,A:G,6,FALSE)=0,"",VLOOKUP(J293,A:G,6,FALSE))</f>
        <v/>
      </c>
      <c r="U293" s="34" t="str">
        <f>IF(VLOOKUP(J293,A:G,7,FALSE)=0,"",VLOOKUP(J293,A:G,7,FALSE))</f>
        <v/>
      </c>
      <c r="V293" s="19"/>
      <c r="W293" s="19"/>
      <c r="X293" s="19"/>
      <c r="Y293" s="19"/>
      <c r="Z293" s="19"/>
      <c r="AA293" s="19"/>
      <c r="AB293" s="19"/>
      <c r="AC293" s="19"/>
    </row>
    <row r="294" spans="1:29" s="5" customFormat="1">
      <c r="A294" s="19"/>
      <c r="B294" s="19"/>
      <c r="C294" s="19"/>
      <c r="D294" s="19"/>
      <c r="E294" s="19"/>
      <c r="F294" s="19"/>
      <c r="G294" s="19"/>
      <c r="H294" s="19"/>
      <c r="I294" s="19"/>
      <c r="J294" s="7" t="s">
        <v>4580</v>
      </c>
      <c r="K294" s="19" t="str">
        <f>VLOOKUP(J294,$A$2:$B$93,2,0)</f>
        <v>x2</v>
      </c>
      <c r="L294" s="19" t="s">
        <v>10050</v>
      </c>
      <c r="M294" s="19"/>
      <c r="N294" s="19"/>
      <c r="O294" s="19"/>
      <c r="P294" s="19"/>
      <c r="Q294" s="19"/>
      <c r="R294" s="19"/>
      <c r="S294" s="34">
        <f>VLOOKUP(J294,A:G,5,FALSE)</f>
        <v>41827</v>
      </c>
      <c r="T294" s="34" t="str">
        <f>IF(VLOOKUP(J294,A:G,6,FALSE)=0,"",VLOOKUP(J294,A:G,6,FALSE))</f>
        <v/>
      </c>
      <c r="U294" s="34" t="str">
        <f>IF(VLOOKUP(J294,A:G,7,FALSE)=0,"",VLOOKUP(J294,A:G,7,FALSE))</f>
        <v/>
      </c>
      <c r="V294" s="19"/>
      <c r="W294" s="19"/>
      <c r="X294" s="19"/>
      <c r="Y294" s="19"/>
      <c r="Z294" s="19"/>
      <c r="AA294" s="19"/>
      <c r="AB294" s="19"/>
      <c r="AC294" s="19"/>
    </row>
    <row r="295" spans="1:29" s="5" customFormat="1">
      <c r="A295" s="19"/>
      <c r="B295" s="19"/>
      <c r="C295" s="19"/>
      <c r="D295" s="19"/>
      <c r="E295" s="19"/>
      <c r="F295" s="19"/>
      <c r="G295" s="19"/>
      <c r="H295" s="19"/>
      <c r="I295" s="19"/>
      <c r="J295" s="14" t="s">
        <v>10152</v>
      </c>
      <c r="K295" s="19"/>
      <c r="L295" s="19"/>
      <c r="M295" s="19"/>
      <c r="N295" s="19"/>
      <c r="O295" s="19" t="s">
        <v>2299</v>
      </c>
      <c r="P295" s="19"/>
      <c r="Q295" s="19" t="s">
        <v>10645</v>
      </c>
      <c r="R295" s="19" t="s">
        <v>11011</v>
      </c>
      <c r="S295" s="34">
        <v>42277</v>
      </c>
      <c r="T295" s="34"/>
      <c r="U295" s="34"/>
      <c r="V295" s="19"/>
      <c r="W295" s="19"/>
      <c r="X295" s="19"/>
      <c r="Y295" s="19"/>
      <c r="Z295" s="19"/>
      <c r="AA295" s="19"/>
      <c r="AB295" s="19"/>
      <c r="AC295" s="19"/>
    </row>
    <row r="296" spans="1:29" s="5" customFormat="1">
      <c r="A296" s="19"/>
      <c r="B296" s="19"/>
      <c r="C296" s="19"/>
      <c r="D296" s="19"/>
      <c r="E296" s="19"/>
      <c r="F296" s="19"/>
      <c r="G296" s="19"/>
      <c r="H296" s="19"/>
      <c r="I296" s="19"/>
      <c r="J296" s="7" t="s">
        <v>4579</v>
      </c>
      <c r="K296" s="19" t="str">
        <f>VLOOKUP(J296,$A$2:$B$93,2,0)</f>
        <v>x1</v>
      </c>
      <c r="L296" s="19" t="s">
        <v>10051</v>
      </c>
      <c r="M296" s="19"/>
      <c r="N296" s="19"/>
      <c r="O296" s="19"/>
      <c r="P296" s="19"/>
      <c r="Q296" s="19"/>
      <c r="R296" s="19"/>
      <c r="S296" s="34">
        <f>VLOOKUP(J296,A:G,5,FALSE)</f>
        <v>41827</v>
      </c>
      <c r="T296" s="34" t="str">
        <f>IF(VLOOKUP(J296,A:G,6,FALSE)=0,"",VLOOKUP(J296,A:G,6,FALSE))</f>
        <v/>
      </c>
      <c r="U296" s="34" t="str">
        <f>IF(VLOOKUP(J296,A:G,7,FALSE)=0,"",VLOOKUP(J296,A:G,7,FALSE))</f>
        <v/>
      </c>
      <c r="V296" s="19"/>
      <c r="W296" s="19"/>
      <c r="X296" s="19"/>
      <c r="Y296" s="19"/>
      <c r="Z296" s="19"/>
      <c r="AA296" s="19"/>
      <c r="AB296" s="19"/>
      <c r="AC296" s="19"/>
    </row>
    <row r="297" spans="1:29" s="5" customFormat="1">
      <c r="A297" s="19"/>
      <c r="B297" s="19"/>
      <c r="C297" s="19"/>
      <c r="D297" s="19"/>
      <c r="E297" s="19"/>
      <c r="F297" s="19"/>
      <c r="G297" s="19"/>
      <c r="H297" s="19"/>
      <c r="I297" s="19"/>
      <c r="J297" s="7" t="s">
        <v>7111</v>
      </c>
      <c r="K297" s="19" t="str">
        <f>VLOOKUP(J297,$A$2:$B$93,2,0)</f>
        <v>x46</v>
      </c>
      <c r="L297" s="19" t="s">
        <v>10320</v>
      </c>
      <c r="M297" s="19"/>
      <c r="N297" s="19"/>
      <c r="O297" s="19"/>
      <c r="P297" s="19"/>
      <c r="Q297" s="19"/>
      <c r="R297" s="19"/>
      <c r="S297" s="34">
        <f>VLOOKUP(J297,A:G,5,FALSE)</f>
        <v>42277</v>
      </c>
      <c r="T297" s="34" t="str">
        <f>IF(VLOOKUP(J297,A:G,6,FALSE)=0,"",VLOOKUP(J297,A:G,6,FALSE))</f>
        <v/>
      </c>
      <c r="U297" s="34" t="str">
        <f>IF(VLOOKUP(J297,A:G,7,FALSE)=0,"",VLOOKUP(J297,A:G,7,FALSE))</f>
        <v/>
      </c>
      <c r="V297" s="19"/>
      <c r="W297" s="19"/>
      <c r="X297" s="19"/>
      <c r="Y297" s="19"/>
      <c r="Z297" s="19"/>
      <c r="AA297" s="19"/>
      <c r="AB297" s="19"/>
      <c r="AC297" s="19"/>
    </row>
    <row r="298" spans="1:29" s="5" customFormat="1">
      <c r="A298" s="19"/>
      <c r="B298" s="19"/>
      <c r="C298" s="19"/>
      <c r="D298" s="19"/>
      <c r="E298" s="19"/>
      <c r="F298" s="19"/>
      <c r="G298" s="19"/>
      <c r="H298" s="19"/>
      <c r="I298" s="19"/>
      <c r="J298" s="7" t="s">
        <v>4580</v>
      </c>
      <c r="K298" s="19" t="str">
        <f>VLOOKUP(J298,$A$2:$B$93,2,0)</f>
        <v>x2</v>
      </c>
      <c r="L298" s="19" t="s">
        <v>10050</v>
      </c>
      <c r="M298" s="19"/>
      <c r="N298" s="19"/>
      <c r="O298" s="19"/>
      <c r="P298" s="19"/>
      <c r="Q298" s="19"/>
      <c r="R298" s="19"/>
      <c r="S298" s="34">
        <f>VLOOKUP(J298,A:G,5,FALSE)</f>
        <v>41827</v>
      </c>
      <c r="T298" s="34" t="str">
        <f>IF(VLOOKUP(J298,A:G,6,FALSE)=0,"",VLOOKUP(J298,A:G,6,FALSE))</f>
        <v/>
      </c>
      <c r="U298" s="34" t="str">
        <f>IF(VLOOKUP(J298,A:G,7,FALSE)=0,"",VLOOKUP(J298,A:G,7,FALSE))</f>
        <v/>
      </c>
      <c r="V298" s="19"/>
      <c r="W298" s="19"/>
      <c r="X298" s="19"/>
      <c r="Y298" s="19"/>
      <c r="Z298" s="19"/>
      <c r="AA298" s="19"/>
      <c r="AB298" s="19"/>
      <c r="AC298" s="19"/>
    </row>
    <row r="299" spans="1:29" s="5" customFormat="1">
      <c r="A299" s="19"/>
      <c r="B299" s="19"/>
      <c r="C299" s="19"/>
      <c r="D299" s="19"/>
      <c r="E299" s="19"/>
      <c r="F299" s="19"/>
      <c r="G299" s="19"/>
      <c r="H299" s="19"/>
      <c r="I299" s="19"/>
      <c r="J299" s="14" t="s">
        <v>7116</v>
      </c>
      <c r="K299" s="19"/>
      <c r="L299" s="19"/>
      <c r="M299" s="19"/>
      <c r="N299" s="19"/>
      <c r="O299" s="19" t="s">
        <v>2299</v>
      </c>
      <c r="P299" s="19"/>
      <c r="Q299" s="19" t="s">
        <v>10645</v>
      </c>
      <c r="R299" s="19" t="s">
        <v>11010</v>
      </c>
      <c r="S299" s="34">
        <v>42277</v>
      </c>
      <c r="T299" s="34"/>
      <c r="U299" s="34"/>
      <c r="V299" s="19"/>
      <c r="W299" s="19"/>
      <c r="X299" s="19"/>
      <c r="Y299" s="19"/>
      <c r="Z299" s="19"/>
      <c r="AA299" s="19"/>
      <c r="AB299" s="19"/>
      <c r="AC299" s="19"/>
    </row>
    <row r="300" spans="1:29" s="5" customFormat="1">
      <c r="A300" s="19"/>
      <c r="B300" s="19"/>
      <c r="C300" s="19"/>
      <c r="D300" s="19"/>
      <c r="E300" s="19"/>
      <c r="F300" s="19"/>
      <c r="G300" s="19"/>
      <c r="H300" s="19"/>
      <c r="I300" s="19"/>
      <c r="J300" s="7" t="s">
        <v>4579</v>
      </c>
      <c r="K300" s="19" t="str">
        <f>VLOOKUP(J300,$A$2:$B$93,2,0)</f>
        <v>x1</v>
      </c>
      <c r="L300" s="19" t="s">
        <v>10051</v>
      </c>
      <c r="M300" s="19"/>
      <c r="N300" s="19"/>
      <c r="O300" s="19"/>
      <c r="P300" s="19"/>
      <c r="Q300" s="19"/>
      <c r="R300" s="19"/>
      <c r="S300" s="34">
        <f>VLOOKUP(J300,A:G,5,FALSE)</f>
        <v>41827</v>
      </c>
      <c r="T300" s="34" t="str">
        <f>IF(VLOOKUP(J300,A:G,6,FALSE)=0,"",VLOOKUP(J300,A:G,6,FALSE))</f>
        <v/>
      </c>
      <c r="U300" s="34" t="str">
        <f>IF(VLOOKUP(J300,A:G,7,FALSE)=0,"",VLOOKUP(J300,A:G,7,FALSE))</f>
        <v/>
      </c>
      <c r="V300" s="19"/>
      <c r="W300" s="19"/>
      <c r="X300" s="19"/>
      <c r="Y300" s="19"/>
      <c r="Z300" s="19"/>
      <c r="AA300" s="19"/>
      <c r="AB300" s="19"/>
      <c r="AC300" s="19"/>
    </row>
    <row r="301" spans="1:29" s="5" customFormat="1">
      <c r="A301" s="19"/>
      <c r="B301" s="19"/>
      <c r="C301" s="19"/>
      <c r="D301" s="19"/>
      <c r="E301" s="19"/>
      <c r="F301" s="19"/>
      <c r="G301" s="19"/>
      <c r="H301" s="19"/>
      <c r="I301" s="19"/>
      <c r="J301" s="7" t="s">
        <v>7113</v>
      </c>
      <c r="K301" s="19" t="str">
        <f>VLOOKUP(J301,$A$2:$B$93,2,0)</f>
        <v>x48</v>
      </c>
      <c r="L301" s="19" t="s">
        <v>10321</v>
      </c>
      <c r="M301" s="19"/>
      <c r="N301" s="19"/>
      <c r="O301" s="19"/>
      <c r="P301" s="19"/>
      <c r="Q301" s="19"/>
      <c r="R301" s="19"/>
      <c r="S301" s="34">
        <f>VLOOKUP(J301,A:G,5,FALSE)</f>
        <v>42277</v>
      </c>
      <c r="T301" s="34" t="str">
        <f>IF(VLOOKUP(J301,A:G,6,FALSE)=0,"",VLOOKUP(J301,A:G,6,FALSE))</f>
        <v/>
      </c>
      <c r="U301" s="34" t="str">
        <f>IF(VLOOKUP(J301,A:G,7,FALSE)=0,"",VLOOKUP(J301,A:G,7,FALSE))</f>
        <v/>
      </c>
      <c r="V301" s="19"/>
      <c r="W301" s="19"/>
      <c r="X301" s="19"/>
      <c r="Y301" s="19"/>
      <c r="Z301" s="19"/>
      <c r="AA301" s="19"/>
      <c r="AB301" s="19"/>
      <c r="AC301" s="19"/>
    </row>
    <row r="302" spans="1:29" s="5" customFormat="1">
      <c r="A302" s="19"/>
      <c r="B302" s="19"/>
      <c r="C302" s="19"/>
      <c r="D302" s="19"/>
      <c r="E302" s="19"/>
      <c r="F302" s="19"/>
      <c r="G302" s="19"/>
      <c r="H302" s="19"/>
      <c r="I302" s="19"/>
      <c r="J302" s="7" t="s">
        <v>7112</v>
      </c>
      <c r="K302" s="19" t="str">
        <f>VLOOKUP(J302,$A$2:$B$93,2,0)</f>
        <v>x47</v>
      </c>
      <c r="L302" s="19" t="s">
        <v>11332</v>
      </c>
      <c r="M302" s="19"/>
      <c r="N302" s="19"/>
      <c r="O302" s="19"/>
      <c r="P302" s="19"/>
      <c r="Q302" s="19"/>
      <c r="R302" s="19"/>
      <c r="S302" s="34">
        <f>VLOOKUP(J302,A:G,5,FALSE)</f>
        <v>42277</v>
      </c>
      <c r="T302" s="34" t="str">
        <f>IF(VLOOKUP(J302,A:G,6,FALSE)=0,"",VLOOKUP(J302,A:G,6,FALSE))</f>
        <v/>
      </c>
      <c r="U302" s="34" t="str">
        <f>IF(VLOOKUP(J302,A:G,7,FALSE)=0,"",VLOOKUP(J302,A:G,7,FALSE))</f>
        <v/>
      </c>
      <c r="V302" s="19"/>
      <c r="W302" s="19"/>
      <c r="X302" s="19"/>
      <c r="Y302" s="19"/>
      <c r="Z302" s="19"/>
      <c r="AA302" s="19"/>
      <c r="AB302" s="19"/>
      <c r="AC302" s="19"/>
    </row>
    <row r="303" spans="1:29" s="5" customFormat="1">
      <c r="A303" s="19"/>
      <c r="B303" s="19"/>
      <c r="C303" s="19"/>
      <c r="D303" s="19"/>
      <c r="E303" s="19"/>
      <c r="F303" s="19"/>
      <c r="G303" s="19"/>
      <c r="H303" s="19"/>
      <c r="I303" s="19"/>
      <c r="J303" s="7" t="s">
        <v>4580</v>
      </c>
      <c r="K303" s="19" t="str">
        <f>VLOOKUP(J303,$A$2:$B$93,2,0)</f>
        <v>x2</v>
      </c>
      <c r="L303" s="19" t="s">
        <v>10050</v>
      </c>
      <c r="M303" s="19"/>
      <c r="N303" s="19"/>
      <c r="O303" s="19"/>
      <c r="P303" s="19"/>
      <c r="Q303" s="19"/>
      <c r="R303" s="19"/>
      <c r="S303" s="34">
        <f>VLOOKUP(J303,A:G,5,FALSE)</f>
        <v>41827</v>
      </c>
      <c r="T303" s="34" t="str">
        <f>IF(VLOOKUP(J303,A:G,6,FALSE)=0,"",VLOOKUP(J303,A:G,6,FALSE))</f>
        <v/>
      </c>
      <c r="U303" s="34" t="str">
        <f>IF(VLOOKUP(J303,A:G,7,FALSE)=0,"",VLOOKUP(J303,A:G,7,FALSE))</f>
        <v/>
      </c>
      <c r="V303" s="19"/>
      <c r="W303" s="19"/>
      <c r="X303" s="19"/>
      <c r="Y303" s="19"/>
      <c r="Z303" s="19"/>
      <c r="AA303" s="19"/>
      <c r="AB303" s="19"/>
      <c r="AC303" s="19"/>
    </row>
    <row r="304" spans="1:29" s="5" customFormat="1">
      <c r="A304" s="19"/>
      <c r="B304" s="19"/>
      <c r="C304" s="19"/>
      <c r="D304" s="19"/>
      <c r="E304" s="19"/>
      <c r="F304" s="19"/>
      <c r="G304" s="19"/>
      <c r="H304" s="19"/>
      <c r="I304" s="19"/>
      <c r="J304" s="14" t="s">
        <v>7117</v>
      </c>
      <c r="K304" s="19"/>
      <c r="L304" s="19"/>
      <c r="M304" s="19"/>
      <c r="N304" s="19"/>
      <c r="O304" s="19" t="s">
        <v>2299</v>
      </c>
      <c r="P304" s="19"/>
      <c r="Q304" s="19" t="s">
        <v>10645</v>
      </c>
      <c r="R304" s="19" t="s">
        <v>11011</v>
      </c>
      <c r="S304" s="34">
        <v>42277</v>
      </c>
      <c r="T304" s="34"/>
      <c r="U304" s="34"/>
      <c r="V304" s="19"/>
      <c r="W304" s="19"/>
      <c r="X304" s="19"/>
      <c r="Y304" s="19"/>
      <c r="Z304" s="19"/>
      <c r="AA304" s="19"/>
      <c r="AB304" s="19"/>
      <c r="AC304" s="19"/>
    </row>
    <row r="305" spans="1:29" s="5" customFormat="1">
      <c r="A305" s="19"/>
      <c r="B305" s="19"/>
      <c r="C305" s="19"/>
      <c r="D305" s="19"/>
      <c r="E305" s="19"/>
      <c r="F305" s="19"/>
      <c r="G305" s="19"/>
      <c r="H305" s="19"/>
      <c r="I305" s="19"/>
      <c r="J305" s="7" t="s">
        <v>4579</v>
      </c>
      <c r="K305" s="19" t="str">
        <f>VLOOKUP(J305,$A$2:$B$93,2,0)</f>
        <v>x1</v>
      </c>
      <c r="L305" s="19" t="s">
        <v>10051</v>
      </c>
      <c r="M305" s="19"/>
      <c r="N305" s="19"/>
      <c r="O305" s="19"/>
      <c r="P305" s="19"/>
      <c r="Q305" s="19"/>
      <c r="R305" s="19"/>
      <c r="S305" s="34">
        <f>VLOOKUP(J305,A:G,5,FALSE)</f>
        <v>41827</v>
      </c>
      <c r="T305" s="34" t="str">
        <f>IF(VLOOKUP(J305,A:G,6,FALSE)=0,"",VLOOKUP(J305,A:G,6,FALSE))</f>
        <v/>
      </c>
      <c r="U305" s="34" t="str">
        <f>IF(VLOOKUP(J305,A:G,7,FALSE)=0,"",VLOOKUP(J305,A:G,7,FALSE))</f>
        <v/>
      </c>
      <c r="V305" s="19"/>
      <c r="W305" s="19"/>
      <c r="X305" s="19"/>
      <c r="Y305" s="19"/>
      <c r="Z305" s="19"/>
      <c r="AA305" s="19"/>
      <c r="AB305" s="19"/>
      <c r="AC305" s="19"/>
    </row>
    <row r="306" spans="1:29" s="5" customFormat="1">
      <c r="A306" s="19"/>
      <c r="B306" s="19"/>
      <c r="C306" s="19"/>
      <c r="D306" s="19"/>
      <c r="E306" s="19"/>
      <c r="F306" s="19"/>
      <c r="G306" s="19"/>
      <c r="H306" s="19"/>
      <c r="I306" s="19"/>
      <c r="J306" s="7" t="s">
        <v>7113</v>
      </c>
      <c r="K306" s="19" t="str">
        <f>VLOOKUP(J306,$A$2:$B$93,2,0)</f>
        <v>x48</v>
      </c>
      <c r="L306" s="19" t="s">
        <v>10321</v>
      </c>
      <c r="M306" s="19"/>
      <c r="N306" s="19"/>
      <c r="O306" s="19"/>
      <c r="P306" s="19"/>
      <c r="Q306" s="19"/>
      <c r="R306" s="19"/>
      <c r="S306" s="34">
        <f>VLOOKUP(J306,A:G,5,FALSE)</f>
        <v>42277</v>
      </c>
      <c r="T306" s="34" t="str">
        <f>IF(VLOOKUP(J306,A:G,6,FALSE)=0,"",VLOOKUP(J306,A:G,6,FALSE))</f>
        <v/>
      </c>
      <c r="U306" s="34" t="str">
        <f>IF(VLOOKUP(J306,A:G,7,FALSE)=0,"",VLOOKUP(J306,A:G,7,FALSE))</f>
        <v/>
      </c>
      <c r="V306" s="19"/>
      <c r="W306" s="19"/>
      <c r="X306" s="19"/>
      <c r="Y306" s="19"/>
      <c r="Z306" s="19"/>
      <c r="AA306" s="19"/>
      <c r="AB306" s="19"/>
      <c r="AC306" s="19"/>
    </row>
    <row r="307" spans="1:29" s="5" customFormat="1">
      <c r="A307" s="19"/>
      <c r="B307" s="19"/>
      <c r="C307" s="19"/>
      <c r="D307" s="19"/>
      <c r="E307" s="19"/>
      <c r="F307" s="19"/>
      <c r="G307" s="19"/>
      <c r="H307" s="19"/>
      <c r="I307" s="19"/>
      <c r="J307" s="7" t="s">
        <v>4580</v>
      </c>
      <c r="K307" s="19" t="str">
        <f>VLOOKUP(J307,$A$2:$B$93,2,0)</f>
        <v>x2</v>
      </c>
      <c r="L307" s="19" t="s">
        <v>10050</v>
      </c>
      <c r="M307" s="19"/>
      <c r="N307" s="19"/>
      <c r="O307" s="19"/>
      <c r="P307" s="19"/>
      <c r="Q307" s="19"/>
      <c r="R307" s="19"/>
      <c r="S307" s="34">
        <f>VLOOKUP(J307,A:G,5,FALSE)</f>
        <v>41827</v>
      </c>
      <c r="T307" s="34" t="str">
        <f>IF(VLOOKUP(J307,A:G,6,FALSE)=0,"",VLOOKUP(J307,A:G,6,FALSE))</f>
        <v/>
      </c>
      <c r="U307" s="34" t="str">
        <f>IF(VLOOKUP(J307,A:G,7,FALSE)=0,"",VLOOKUP(J307,A:G,7,FALSE))</f>
        <v/>
      </c>
      <c r="V307" s="19"/>
      <c r="W307" s="19"/>
      <c r="X307" s="19"/>
      <c r="Y307" s="19"/>
      <c r="Z307" s="19"/>
      <c r="AA307" s="19"/>
      <c r="AB307" s="19"/>
      <c r="AC307" s="19"/>
    </row>
    <row r="308" spans="1:29" s="5" customFormat="1">
      <c r="A308" s="19"/>
      <c r="B308" s="19"/>
      <c r="C308" s="19"/>
      <c r="D308" s="19"/>
      <c r="E308" s="19"/>
      <c r="F308" s="19"/>
      <c r="G308" s="19"/>
      <c r="H308" s="19"/>
      <c r="I308" s="19"/>
      <c r="J308" s="14" t="s">
        <v>7118</v>
      </c>
      <c r="K308" s="19"/>
      <c r="L308" s="19"/>
      <c r="M308" s="19"/>
      <c r="N308" s="19"/>
      <c r="O308" s="19" t="s">
        <v>2299</v>
      </c>
      <c r="P308" s="19"/>
      <c r="Q308" s="19" t="s">
        <v>10645</v>
      </c>
      <c r="R308" s="19" t="s">
        <v>11010</v>
      </c>
      <c r="S308" s="34">
        <v>42277</v>
      </c>
      <c r="T308" s="34"/>
      <c r="U308" s="34"/>
      <c r="V308" s="19"/>
      <c r="W308" s="19"/>
      <c r="X308" s="19"/>
      <c r="Y308" s="19"/>
      <c r="Z308" s="19"/>
      <c r="AA308" s="19"/>
      <c r="AB308" s="19"/>
      <c r="AC308" s="19"/>
    </row>
    <row r="309" spans="1:29" s="5" customFormat="1">
      <c r="A309" s="19"/>
      <c r="B309" s="19"/>
      <c r="C309" s="19"/>
      <c r="D309" s="19"/>
      <c r="E309" s="19"/>
      <c r="F309" s="19"/>
      <c r="G309" s="19"/>
      <c r="H309" s="19"/>
      <c r="I309" s="19"/>
      <c r="J309" s="7" t="s">
        <v>4579</v>
      </c>
      <c r="K309" s="19" t="str">
        <f>VLOOKUP(J309,$A$2:$B$93,2,0)</f>
        <v>x1</v>
      </c>
      <c r="L309" s="19" t="s">
        <v>10051</v>
      </c>
      <c r="M309" s="19"/>
      <c r="N309" s="19"/>
      <c r="O309" s="19"/>
      <c r="P309" s="19"/>
      <c r="Q309" s="19"/>
      <c r="R309" s="19"/>
      <c r="S309" s="34">
        <f>VLOOKUP(J309,A:G,5,FALSE)</f>
        <v>41827</v>
      </c>
      <c r="T309" s="34" t="str">
        <f>IF(VLOOKUP(J309,A:G,6,FALSE)=0,"",VLOOKUP(J309,A:G,6,FALSE))</f>
        <v/>
      </c>
      <c r="U309" s="34" t="str">
        <f>IF(VLOOKUP(J309,A:G,7,FALSE)=0,"",VLOOKUP(J309,A:G,7,FALSE))</f>
        <v/>
      </c>
      <c r="V309" s="19"/>
      <c r="W309" s="19"/>
      <c r="X309" s="19"/>
      <c r="Y309" s="19"/>
      <c r="Z309" s="19"/>
      <c r="AA309" s="19"/>
      <c r="AB309" s="19"/>
      <c r="AC309" s="19"/>
    </row>
    <row r="310" spans="1:29" s="5" customFormat="1">
      <c r="A310" s="19"/>
      <c r="B310" s="19"/>
      <c r="C310" s="19"/>
      <c r="D310" s="19"/>
      <c r="E310" s="19"/>
      <c r="F310" s="19"/>
      <c r="G310" s="19"/>
      <c r="H310" s="19"/>
      <c r="I310" s="19"/>
      <c r="J310" s="7" t="s">
        <v>7114</v>
      </c>
      <c r="K310" s="19" t="str">
        <f>VLOOKUP(J310,$A$2:$B$93,2,0)</f>
        <v>x49</v>
      </c>
      <c r="L310" s="19" t="s">
        <v>10322</v>
      </c>
      <c r="M310" s="19"/>
      <c r="N310" s="19"/>
      <c r="O310" s="19"/>
      <c r="P310" s="19"/>
      <c r="Q310" s="19"/>
      <c r="R310" s="19"/>
      <c r="S310" s="34">
        <f>VLOOKUP(J310,A:G,5,FALSE)</f>
        <v>42277</v>
      </c>
      <c r="T310" s="34" t="str">
        <f>IF(VLOOKUP(J310,A:G,6,FALSE)=0,"",VLOOKUP(J310,A:G,6,FALSE))</f>
        <v/>
      </c>
      <c r="U310" s="34" t="str">
        <f>IF(VLOOKUP(J310,A:G,7,FALSE)=0,"",VLOOKUP(J310,A:G,7,FALSE))</f>
        <v/>
      </c>
      <c r="V310" s="19"/>
      <c r="W310" s="19"/>
      <c r="X310" s="19"/>
      <c r="Y310" s="19"/>
      <c r="Z310" s="19"/>
      <c r="AA310" s="19"/>
      <c r="AB310" s="19"/>
      <c r="AC310" s="19"/>
    </row>
    <row r="311" spans="1:29" s="5" customFormat="1">
      <c r="A311" s="19"/>
      <c r="B311" s="19"/>
      <c r="C311" s="19"/>
      <c r="D311" s="19"/>
      <c r="E311" s="19"/>
      <c r="F311" s="19"/>
      <c r="G311" s="19"/>
      <c r="H311" s="19"/>
      <c r="I311" s="19"/>
      <c r="J311" s="7" t="s">
        <v>7112</v>
      </c>
      <c r="K311" s="19" t="str">
        <f>VLOOKUP(J311,$A$2:$B$93,2,0)</f>
        <v>x47</v>
      </c>
      <c r="L311" s="19" t="s">
        <v>11332</v>
      </c>
      <c r="M311" s="19"/>
      <c r="N311" s="19"/>
      <c r="O311" s="19"/>
      <c r="P311" s="19"/>
      <c r="Q311" s="19"/>
      <c r="R311" s="19"/>
      <c r="S311" s="34">
        <f>VLOOKUP(J311,A:G,5,FALSE)</f>
        <v>42277</v>
      </c>
      <c r="T311" s="34" t="str">
        <f>IF(VLOOKUP(J311,A:G,6,FALSE)=0,"",VLOOKUP(J311,A:G,6,FALSE))</f>
        <v/>
      </c>
      <c r="U311" s="34" t="str">
        <f>IF(VLOOKUP(J311,A:G,7,FALSE)=0,"",VLOOKUP(J311,A:G,7,FALSE))</f>
        <v/>
      </c>
      <c r="V311" s="19"/>
      <c r="W311" s="19"/>
      <c r="X311" s="19"/>
      <c r="Y311" s="19"/>
      <c r="Z311" s="19"/>
      <c r="AA311" s="19"/>
      <c r="AB311" s="19"/>
      <c r="AC311" s="19"/>
    </row>
    <row r="312" spans="1:29" s="5" customFormat="1">
      <c r="A312" s="19"/>
      <c r="B312" s="19"/>
      <c r="C312" s="19"/>
      <c r="D312" s="19"/>
      <c r="E312" s="19"/>
      <c r="F312" s="19"/>
      <c r="G312" s="19"/>
      <c r="H312" s="19"/>
      <c r="I312" s="19"/>
      <c r="J312" s="7" t="s">
        <v>4580</v>
      </c>
      <c r="K312" s="19" t="str">
        <f>VLOOKUP(J312,$A$2:$B$93,2,0)</f>
        <v>x2</v>
      </c>
      <c r="L312" s="19" t="s">
        <v>10050</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c r="Y312" s="19"/>
      <c r="Z312" s="19"/>
      <c r="AA312" s="19"/>
      <c r="AB312" s="19"/>
      <c r="AC312" s="19"/>
    </row>
    <row r="313" spans="1:29" s="5" customFormat="1">
      <c r="A313" s="19"/>
      <c r="B313" s="19"/>
      <c r="C313" s="19"/>
      <c r="D313" s="19"/>
      <c r="E313" s="19"/>
      <c r="F313" s="19"/>
      <c r="G313" s="19"/>
      <c r="H313" s="19"/>
      <c r="I313" s="19"/>
      <c r="J313" s="14" t="s">
        <v>7119</v>
      </c>
      <c r="K313" s="19"/>
      <c r="L313" s="19"/>
      <c r="M313" s="19"/>
      <c r="N313" s="19"/>
      <c r="O313" s="19" t="s">
        <v>2299</v>
      </c>
      <c r="P313" s="19"/>
      <c r="Q313" s="19" t="s">
        <v>10645</v>
      </c>
      <c r="R313" s="19" t="s">
        <v>11011</v>
      </c>
      <c r="S313" s="34">
        <v>42277</v>
      </c>
      <c r="T313" s="34"/>
      <c r="U313" s="34"/>
      <c r="V313" s="19"/>
      <c r="W313" s="19"/>
      <c r="X313" s="19"/>
      <c r="Y313" s="19"/>
      <c r="Z313" s="19"/>
      <c r="AA313" s="19"/>
      <c r="AB313" s="19"/>
      <c r="AC313" s="19"/>
    </row>
    <row r="314" spans="1:29" s="5" customFormat="1">
      <c r="A314" s="19"/>
      <c r="B314" s="19"/>
      <c r="C314" s="19"/>
      <c r="D314" s="19"/>
      <c r="E314" s="19"/>
      <c r="F314" s="19"/>
      <c r="G314" s="19"/>
      <c r="H314" s="19"/>
      <c r="I314" s="19"/>
      <c r="J314" s="7" t="s">
        <v>4579</v>
      </c>
      <c r="K314" s="19" t="str">
        <f>VLOOKUP(J314,$A$2:$B$93,2,0)</f>
        <v>x1</v>
      </c>
      <c r="L314" s="19" t="s">
        <v>10051</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c r="Y314" s="19"/>
      <c r="Z314" s="19"/>
      <c r="AA314" s="19"/>
      <c r="AB314" s="19"/>
      <c r="AC314" s="19"/>
    </row>
    <row r="315" spans="1:29" s="5" customFormat="1">
      <c r="A315" s="19"/>
      <c r="B315" s="19"/>
      <c r="C315" s="19"/>
      <c r="D315" s="19"/>
      <c r="E315" s="19"/>
      <c r="F315" s="19"/>
      <c r="G315" s="19"/>
      <c r="H315" s="19"/>
      <c r="I315" s="19"/>
      <c r="J315" s="7" t="s">
        <v>7114</v>
      </c>
      <c r="K315" s="19" t="str">
        <f>VLOOKUP(J315,$A$2:$B$93,2,0)</f>
        <v>x49</v>
      </c>
      <c r="L315" s="19" t="s">
        <v>10322</v>
      </c>
      <c r="M315" s="19"/>
      <c r="N315" s="19"/>
      <c r="O315" s="19"/>
      <c r="P315" s="19"/>
      <c r="Q315" s="19"/>
      <c r="R315" s="19"/>
      <c r="S315" s="34">
        <f>VLOOKUP(J315,A:G,5,FALSE)</f>
        <v>42277</v>
      </c>
      <c r="T315" s="34" t="str">
        <f>IF(VLOOKUP(J315,A:G,6,FALSE)=0,"",VLOOKUP(J315,A:G,6,FALSE))</f>
        <v/>
      </c>
      <c r="U315" s="34" t="str">
        <f>IF(VLOOKUP(J315,A:G,7,FALSE)=0,"",VLOOKUP(J315,A:G,7,FALSE))</f>
        <v/>
      </c>
      <c r="V315" s="19"/>
      <c r="W315" s="19"/>
      <c r="X315" s="19"/>
      <c r="Y315" s="19"/>
      <c r="Z315" s="19"/>
      <c r="AA315" s="19"/>
      <c r="AB315" s="19"/>
      <c r="AC315" s="19"/>
    </row>
    <row r="316" spans="1:29" s="5" customFormat="1">
      <c r="A316" s="19"/>
      <c r="B316" s="19"/>
      <c r="C316" s="19"/>
      <c r="D316" s="19"/>
      <c r="E316" s="19"/>
      <c r="F316" s="19"/>
      <c r="G316" s="19"/>
      <c r="H316" s="19"/>
      <c r="I316" s="19"/>
      <c r="J316" s="7" t="s">
        <v>4580</v>
      </c>
      <c r="K316" s="19" t="str">
        <f>VLOOKUP(J316,$A$2:$B$93,2,0)</f>
        <v>x2</v>
      </c>
      <c r="L316" s="19" t="s">
        <v>10050</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c r="Y316" s="19"/>
      <c r="Z316" s="19"/>
      <c r="AA316" s="19"/>
      <c r="AB316" s="19"/>
      <c r="AC316" s="19"/>
    </row>
    <row r="317" spans="1:29" s="5" customFormat="1">
      <c r="A317" s="19"/>
      <c r="B317" s="19"/>
      <c r="C317" s="19"/>
      <c r="D317" s="19"/>
      <c r="E317" s="19"/>
      <c r="F317" s="19"/>
      <c r="G317" s="19"/>
      <c r="H317" s="19"/>
      <c r="I317" s="19"/>
      <c r="J317" s="14" t="s">
        <v>7120</v>
      </c>
      <c r="K317" s="19"/>
      <c r="L317" s="19"/>
      <c r="M317" s="19"/>
      <c r="N317" s="19"/>
      <c r="O317" s="19" t="s">
        <v>2299</v>
      </c>
      <c r="P317" s="19"/>
      <c r="Q317" s="19" t="s">
        <v>10645</v>
      </c>
      <c r="R317" s="19" t="s">
        <v>11010</v>
      </c>
      <c r="S317" s="34">
        <v>42277</v>
      </c>
      <c r="T317" s="34"/>
      <c r="U317" s="34"/>
      <c r="V317" s="19"/>
      <c r="W317" s="19"/>
      <c r="X317" s="19"/>
      <c r="Y317" s="19"/>
      <c r="Z317" s="19"/>
      <c r="AA317" s="19"/>
      <c r="AB317" s="19"/>
      <c r="AC317" s="19"/>
    </row>
    <row r="318" spans="1:29" s="5" customFormat="1">
      <c r="A318" s="19"/>
      <c r="B318" s="19"/>
      <c r="C318" s="19"/>
      <c r="D318" s="19"/>
      <c r="E318" s="19"/>
      <c r="F318" s="19"/>
      <c r="G318" s="19"/>
      <c r="H318" s="19"/>
      <c r="I318" s="19"/>
      <c r="J318" s="7" t="s">
        <v>4579</v>
      </c>
      <c r="K318" s="19" t="str">
        <f>VLOOKUP(J318,$A$2:$B$93,2,0)</f>
        <v>x1</v>
      </c>
      <c r="L318" s="19" t="s">
        <v>10051</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c r="Y318" s="19"/>
      <c r="Z318" s="19"/>
      <c r="AA318" s="19"/>
      <c r="AB318" s="19"/>
      <c r="AC318" s="19"/>
    </row>
    <row r="319" spans="1:29" s="5" customFormat="1">
      <c r="A319" s="19"/>
      <c r="B319" s="19"/>
      <c r="C319" s="19"/>
      <c r="D319" s="19"/>
      <c r="E319" s="19"/>
      <c r="F319" s="19"/>
      <c r="G319" s="19"/>
      <c r="H319" s="19"/>
      <c r="I319" s="19"/>
      <c r="J319" s="7" t="s">
        <v>7115</v>
      </c>
      <c r="K319" s="19" t="str">
        <f>VLOOKUP(J319,$A$2:$B$93,2,0)</f>
        <v>x50</v>
      </c>
      <c r="L319" s="19" t="s">
        <v>10323</v>
      </c>
      <c r="M319" s="19"/>
      <c r="N319" s="19"/>
      <c r="O319" s="19"/>
      <c r="P319" s="19"/>
      <c r="Q319" s="19"/>
      <c r="R319" s="19"/>
      <c r="S319" s="34">
        <f>VLOOKUP(J319,A:G,5,FALSE)</f>
        <v>42277</v>
      </c>
      <c r="T319" s="34" t="str">
        <f>IF(VLOOKUP(J319,A:G,6,FALSE)=0,"",VLOOKUP(J319,A:G,6,FALSE))</f>
        <v/>
      </c>
      <c r="U319" s="34" t="str">
        <f>IF(VLOOKUP(J319,A:G,7,FALSE)=0,"",VLOOKUP(J319,A:G,7,FALSE))</f>
        <v/>
      </c>
      <c r="V319" s="19"/>
      <c r="W319" s="19"/>
      <c r="X319" s="19"/>
      <c r="Y319" s="19"/>
      <c r="Z319" s="19"/>
      <c r="AA319" s="19"/>
      <c r="AB319" s="19"/>
      <c r="AC319" s="19"/>
    </row>
    <row r="320" spans="1:29" s="5" customFormat="1">
      <c r="A320" s="19"/>
      <c r="B320" s="19"/>
      <c r="C320" s="19"/>
      <c r="D320" s="19"/>
      <c r="E320" s="19"/>
      <c r="F320" s="19"/>
      <c r="G320" s="19"/>
      <c r="H320" s="19"/>
      <c r="I320" s="19"/>
      <c r="J320" s="7" t="s">
        <v>7112</v>
      </c>
      <c r="K320" s="19" t="str">
        <f>VLOOKUP(J320,$A$2:$B$93,2,0)</f>
        <v>x47</v>
      </c>
      <c r="L320" s="19" t="s">
        <v>11332</v>
      </c>
      <c r="M320" s="19"/>
      <c r="N320" s="19"/>
      <c r="O320" s="19"/>
      <c r="P320" s="19"/>
      <c r="Q320" s="19"/>
      <c r="R320" s="19"/>
      <c r="S320" s="34">
        <f>VLOOKUP(J320,A:G,5,FALSE)</f>
        <v>42277</v>
      </c>
      <c r="T320" s="34" t="str">
        <f>IF(VLOOKUP(J320,A:G,6,FALSE)=0,"",VLOOKUP(J320,A:G,6,FALSE))</f>
        <v/>
      </c>
      <c r="U320" s="34" t="str">
        <f>IF(VLOOKUP(J320,A:G,7,FALSE)=0,"",VLOOKUP(J320,A:G,7,FALSE))</f>
        <v/>
      </c>
      <c r="V320" s="19"/>
      <c r="W320" s="19"/>
      <c r="X320" s="19"/>
      <c r="Y320" s="19"/>
      <c r="Z320" s="19"/>
      <c r="AA320" s="19"/>
      <c r="AB320" s="19"/>
      <c r="AC320" s="19"/>
    </row>
    <row r="321" spans="1:29" s="5" customFormat="1">
      <c r="A321" s="19"/>
      <c r="B321" s="19"/>
      <c r="C321" s="19"/>
      <c r="D321" s="19"/>
      <c r="E321" s="19"/>
      <c r="F321" s="19"/>
      <c r="G321" s="19"/>
      <c r="H321" s="19"/>
      <c r="I321" s="19"/>
      <c r="J321" s="7" t="s">
        <v>4580</v>
      </c>
      <c r="K321" s="19" t="str">
        <f>VLOOKUP(J321,$A$2:$B$93,2,0)</f>
        <v>x2</v>
      </c>
      <c r="L321" s="19" t="s">
        <v>10050</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c r="Y321" s="19"/>
      <c r="Z321" s="19"/>
      <c r="AA321" s="19"/>
      <c r="AB321" s="19"/>
      <c r="AC321" s="19"/>
    </row>
    <row r="322" spans="1:29" s="5" customFormat="1">
      <c r="A322" s="19"/>
      <c r="B322" s="19"/>
      <c r="C322" s="19"/>
      <c r="D322" s="19"/>
      <c r="E322" s="19"/>
      <c r="F322" s="19"/>
      <c r="G322" s="19"/>
      <c r="H322" s="19"/>
      <c r="I322" s="19"/>
      <c r="J322" s="14" t="s">
        <v>7121</v>
      </c>
      <c r="K322" s="19"/>
      <c r="L322" s="19"/>
      <c r="M322" s="19"/>
      <c r="N322" s="19"/>
      <c r="O322" s="19" t="s">
        <v>2299</v>
      </c>
      <c r="P322" s="19"/>
      <c r="Q322" s="19" t="s">
        <v>10645</v>
      </c>
      <c r="R322" s="19" t="s">
        <v>11011</v>
      </c>
      <c r="S322" s="34">
        <v>42277</v>
      </c>
      <c r="T322" s="34"/>
      <c r="U322" s="34"/>
      <c r="V322" s="19"/>
      <c r="W322" s="19"/>
      <c r="X322" s="19"/>
      <c r="Y322" s="19"/>
      <c r="Z322" s="19"/>
      <c r="AA322" s="19"/>
      <c r="AB322" s="19"/>
      <c r="AC322" s="19"/>
    </row>
    <row r="323" spans="1:29" s="5" customFormat="1">
      <c r="A323" s="19"/>
      <c r="B323" s="19"/>
      <c r="C323" s="19"/>
      <c r="D323" s="19"/>
      <c r="E323" s="19"/>
      <c r="F323" s="19"/>
      <c r="G323" s="19"/>
      <c r="H323" s="19"/>
      <c r="I323" s="19"/>
      <c r="J323" s="7" t="s">
        <v>4579</v>
      </c>
      <c r="K323" s="19" t="str">
        <f>VLOOKUP(J323,$A$2:$B$93,2,0)</f>
        <v>x1</v>
      </c>
      <c r="L323" s="19" t="s">
        <v>10051</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c r="Y323" s="19"/>
      <c r="Z323" s="19"/>
      <c r="AA323" s="19"/>
      <c r="AB323" s="19"/>
      <c r="AC323" s="19"/>
    </row>
    <row r="324" spans="1:29" s="5" customFormat="1">
      <c r="A324" s="19"/>
      <c r="B324" s="19"/>
      <c r="C324" s="19"/>
      <c r="D324" s="19"/>
      <c r="E324" s="19"/>
      <c r="F324" s="19"/>
      <c r="G324" s="19"/>
      <c r="H324" s="19"/>
      <c r="I324" s="19"/>
      <c r="J324" s="7" t="s">
        <v>7115</v>
      </c>
      <c r="K324" s="19" t="str">
        <f>VLOOKUP(J324,$A$2:$B$93,2,0)</f>
        <v>x50</v>
      </c>
      <c r="L324" s="19" t="s">
        <v>10323</v>
      </c>
      <c r="M324" s="19"/>
      <c r="N324" s="19"/>
      <c r="O324" s="19"/>
      <c r="P324" s="19"/>
      <c r="Q324" s="19"/>
      <c r="R324" s="19"/>
      <c r="S324" s="34">
        <f>VLOOKUP(J324,A:G,5,FALSE)</f>
        <v>42277</v>
      </c>
      <c r="T324" s="34" t="str">
        <f>IF(VLOOKUP(J324,A:G,6,FALSE)=0,"",VLOOKUP(J324,A:G,6,FALSE))</f>
        <v/>
      </c>
      <c r="U324" s="34" t="str">
        <f>IF(VLOOKUP(J324,A:G,7,FALSE)=0,"",VLOOKUP(J324,A:G,7,FALSE))</f>
        <v/>
      </c>
      <c r="V324" s="19"/>
      <c r="W324" s="19"/>
      <c r="X324" s="19"/>
      <c r="Y324" s="19"/>
      <c r="Z324" s="19"/>
      <c r="AA324" s="19"/>
      <c r="AB324" s="19"/>
      <c r="AC324" s="19"/>
    </row>
    <row r="325" spans="1:29" s="5" customFormat="1">
      <c r="A325" s="19"/>
      <c r="B325" s="19"/>
      <c r="C325" s="19"/>
      <c r="D325" s="19"/>
      <c r="E325" s="19"/>
      <c r="F325" s="19"/>
      <c r="G325" s="19"/>
      <c r="H325" s="19"/>
      <c r="I325" s="19"/>
      <c r="J325" s="7" t="s">
        <v>4580</v>
      </c>
      <c r="K325" s="19" t="str">
        <f>VLOOKUP(J325,$A$2:$B$93,2,0)</f>
        <v>x2</v>
      </c>
      <c r="L325" s="19" t="s">
        <v>10050</v>
      </c>
      <c r="M325" s="19"/>
      <c r="N325" s="19"/>
      <c r="O325" s="19"/>
      <c r="P325" s="19"/>
      <c r="Q325" s="19"/>
      <c r="R325" s="19"/>
      <c r="S325" s="34">
        <f>VLOOKUP(J325,A:G,5,FALSE)</f>
        <v>41827</v>
      </c>
      <c r="T325" s="34" t="str">
        <f>IF(VLOOKUP(J325,A:G,6,FALSE)=0,"",VLOOKUP(J325,A:G,6,FALSE))</f>
        <v/>
      </c>
      <c r="U325" s="34" t="str">
        <f>IF(VLOOKUP(J325,A:G,7,FALSE)=0,"",VLOOKUP(J325,A:G,7,FALSE))</f>
        <v/>
      </c>
      <c r="V325" s="19"/>
      <c r="W325" s="19"/>
      <c r="X325" s="19"/>
      <c r="Y325" s="19"/>
      <c r="Z325" s="19"/>
      <c r="AA325" s="19"/>
      <c r="AB325" s="19"/>
      <c r="AC325" s="19"/>
    </row>
    <row r="326" spans="1:29" s="5" customFormat="1">
      <c r="A326" s="19"/>
      <c r="B326" s="19"/>
      <c r="C326" s="19"/>
      <c r="D326" s="19"/>
      <c r="E326" s="19"/>
      <c r="F326" s="19"/>
      <c r="G326" s="19"/>
      <c r="H326" s="19"/>
      <c r="I326" s="19"/>
      <c r="J326" s="14" t="s">
        <v>7126</v>
      </c>
      <c r="K326" s="19"/>
      <c r="L326" s="19"/>
      <c r="M326" s="19"/>
      <c r="N326" s="19"/>
      <c r="O326" s="19" t="s">
        <v>2299</v>
      </c>
      <c r="P326" s="19"/>
      <c r="Q326" s="19" t="s">
        <v>10645</v>
      </c>
      <c r="R326" s="19" t="s">
        <v>11011</v>
      </c>
      <c r="S326" s="34">
        <v>42277</v>
      </c>
      <c r="T326" s="34"/>
      <c r="U326" s="34"/>
      <c r="V326" s="19"/>
      <c r="W326" s="19"/>
      <c r="X326" s="19"/>
      <c r="Y326" s="19"/>
      <c r="Z326" s="19"/>
      <c r="AA326" s="19"/>
      <c r="AB326" s="19"/>
      <c r="AC326" s="19"/>
    </row>
    <row r="327" spans="1:29" s="5" customFormat="1">
      <c r="A327" s="19"/>
      <c r="B327" s="19"/>
      <c r="C327" s="19"/>
      <c r="D327" s="19"/>
      <c r="E327" s="19"/>
      <c r="F327" s="19"/>
      <c r="G327" s="19"/>
      <c r="H327" s="19"/>
      <c r="I327" s="19"/>
      <c r="J327" s="7" t="s">
        <v>4579</v>
      </c>
      <c r="K327" s="19" t="str">
        <f>VLOOKUP(J327,$A$2:$B$93,2,0)</f>
        <v>x1</v>
      </c>
      <c r="L327" s="19" t="s">
        <v>10051</v>
      </c>
      <c r="M327" s="19"/>
      <c r="N327" s="19"/>
      <c r="O327" s="19"/>
      <c r="P327" s="19"/>
      <c r="Q327" s="19"/>
      <c r="R327" s="19"/>
      <c r="S327" s="34">
        <f>VLOOKUP(J327,A:G,5,FALSE)</f>
        <v>41827</v>
      </c>
      <c r="T327" s="34" t="str">
        <f>IF(VLOOKUP(J327,A:G,6,FALSE)=0,"",VLOOKUP(J327,A:G,6,FALSE))</f>
        <v/>
      </c>
      <c r="U327" s="34" t="str">
        <f>IF(VLOOKUP(J327,A:G,7,FALSE)=0,"",VLOOKUP(J327,A:G,7,FALSE))</f>
        <v/>
      </c>
      <c r="V327" s="19"/>
      <c r="W327" s="19"/>
      <c r="X327" s="19"/>
      <c r="Y327" s="19"/>
      <c r="Z327" s="19"/>
      <c r="AA327" s="19"/>
      <c r="AB327" s="19"/>
      <c r="AC327" s="19"/>
    </row>
    <row r="328" spans="1:29" s="5" customFormat="1">
      <c r="A328" s="19"/>
      <c r="B328" s="19"/>
      <c r="C328" s="19"/>
      <c r="D328" s="19"/>
      <c r="E328" s="19"/>
      <c r="F328" s="19"/>
      <c r="G328" s="19"/>
      <c r="H328" s="19"/>
      <c r="I328" s="19"/>
      <c r="J328" s="7" t="s">
        <v>9519</v>
      </c>
      <c r="K328" s="19" t="str">
        <f>VLOOKUP(J328,$A$2:$B$93,2,0)</f>
        <v>x51</v>
      </c>
      <c r="L328" s="19" t="s">
        <v>11076</v>
      </c>
      <c r="M328" s="19"/>
      <c r="N328" s="19"/>
      <c r="O328" s="19"/>
      <c r="P328" s="19"/>
      <c r="Q328" s="19"/>
      <c r="R328" s="19"/>
      <c r="S328" s="34">
        <f>VLOOKUP(J328,A:G,5,FALSE)</f>
        <v>42277</v>
      </c>
      <c r="T328" s="34" t="str">
        <f>IF(VLOOKUP(J328,A:G,6,FALSE)=0,"",VLOOKUP(J328,A:G,6,FALSE))</f>
        <v/>
      </c>
      <c r="U328" s="34" t="str">
        <f>IF(VLOOKUP(J328,A:G,7,FALSE)=0,"",VLOOKUP(J328,A:G,7,FALSE))</f>
        <v/>
      </c>
      <c r="V328" s="19"/>
      <c r="W328" s="19"/>
      <c r="X328" s="19"/>
      <c r="Y328" s="19"/>
      <c r="Z328" s="19"/>
      <c r="AA328" s="19"/>
      <c r="AB328" s="19"/>
      <c r="AC328" s="19"/>
    </row>
    <row r="329" spans="1:29" s="5" customFormat="1">
      <c r="A329" s="19"/>
      <c r="B329" s="19"/>
      <c r="C329" s="19"/>
      <c r="D329" s="19"/>
      <c r="E329" s="19"/>
      <c r="F329" s="19"/>
      <c r="G329" s="19"/>
      <c r="H329" s="19"/>
      <c r="I329" s="19"/>
      <c r="J329" s="7" t="s">
        <v>4580</v>
      </c>
      <c r="K329" s="19" t="str">
        <f>VLOOKUP(J329,$A$2:$B$93,2,0)</f>
        <v>x2</v>
      </c>
      <c r="L329" s="19" t="s">
        <v>10050</v>
      </c>
      <c r="M329" s="19"/>
      <c r="N329" s="19"/>
      <c r="O329" s="19"/>
      <c r="P329" s="19"/>
      <c r="Q329" s="19"/>
      <c r="R329" s="19"/>
      <c r="S329" s="34">
        <f>VLOOKUP(J329,A:G,5,FALSE)</f>
        <v>41827</v>
      </c>
      <c r="T329" s="34" t="str">
        <f>IF(VLOOKUP(J329,A:G,6,FALSE)=0,"",VLOOKUP(J329,A:G,6,FALSE))</f>
        <v/>
      </c>
      <c r="U329" s="34" t="str">
        <f>IF(VLOOKUP(J329,A:G,7,FALSE)=0,"",VLOOKUP(J329,A:G,7,FALSE))</f>
        <v/>
      </c>
      <c r="V329" s="19"/>
      <c r="W329" s="19"/>
      <c r="X329" s="19"/>
      <c r="Y329" s="19"/>
      <c r="Z329" s="19"/>
      <c r="AA329" s="19"/>
      <c r="AB329" s="19"/>
      <c r="AC329" s="19"/>
    </row>
    <row r="330" spans="1:29" s="5" customFormat="1">
      <c r="A330" s="19"/>
      <c r="B330" s="19"/>
      <c r="C330" s="19"/>
      <c r="D330" s="19"/>
      <c r="E330" s="19"/>
      <c r="F330" s="19"/>
      <c r="G330" s="19"/>
      <c r="H330" s="19"/>
      <c r="I330" s="19"/>
      <c r="J330" s="14" t="s">
        <v>7714</v>
      </c>
      <c r="K330" s="19"/>
      <c r="L330" s="19"/>
      <c r="M330" s="19"/>
      <c r="N330" s="19"/>
      <c r="O330" s="19" t="s">
        <v>2299</v>
      </c>
      <c r="P330" s="19"/>
      <c r="Q330" s="19" t="s">
        <v>10645</v>
      </c>
      <c r="R330" s="19"/>
      <c r="S330" s="34">
        <v>42277</v>
      </c>
      <c r="T330" s="34">
        <v>41639</v>
      </c>
      <c r="U330" s="34"/>
      <c r="V330" s="19"/>
      <c r="W330" s="19"/>
      <c r="X330" s="19"/>
      <c r="Y330" s="19"/>
      <c r="Z330" s="19"/>
      <c r="AA330" s="19"/>
      <c r="AB330" s="19"/>
      <c r="AC330" s="19"/>
    </row>
    <row r="331" spans="1:29" s="5" customFormat="1">
      <c r="A331" s="19"/>
      <c r="B331" s="19"/>
      <c r="C331" s="19"/>
      <c r="D331" s="19"/>
      <c r="E331" s="19"/>
      <c r="F331" s="19"/>
      <c r="G331" s="19"/>
      <c r="H331" s="19"/>
      <c r="I331" s="19"/>
      <c r="J331" s="7" t="s">
        <v>7710</v>
      </c>
      <c r="K331" s="19" t="str">
        <f>VLOOKUP(J331,$A$2:$B$93,2,0)</f>
        <v>x52</v>
      </c>
      <c r="L331" s="19" t="s">
        <v>10601</v>
      </c>
      <c r="M331" s="19"/>
      <c r="N331" s="19"/>
      <c r="O331" s="19"/>
      <c r="P331" s="19"/>
      <c r="Q331" s="19"/>
      <c r="R331" s="19"/>
      <c r="S331" s="34">
        <f>VLOOKUP(J331,A:G,5,FALSE)</f>
        <v>42277</v>
      </c>
      <c r="T331" s="34">
        <f>IF(VLOOKUP(J331,A:G,6,FALSE)=0,"",VLOOKUP(J331,A:G,6,FALSE))</f>
        <v>41639</v>
      </c>
      <c r="U331" s="34" t="str">
        <f>IF(VLOOKUP(J331,A:G,7,FALSE)=0,"",VLOOKUP(J331,A:G,7,FALSE))</f>
        <v/>
      </c>
      <c r="V331" s="19"/>
      <c r="W331" s="19"/>
      <c r="X331" s="19"/>
      <c r="Y331" s="19"/>
      <c r="Z331" s="19"/>
      <c r="AA331" s="19"/>
      <c r="AB331" s="19"/>
      <c r="AC331" s="19"/>
    </row>
    <row r="332" spans="1:29" s="5" customFormat="1">
      <c r="A332" s="19"/>
      <c r="B332" s="19"/>
      <c r="C332" s="19"/>
      <c r="D332" s="19"/>
      <c r="E332" s="19"/>
      <c r="F332" s="19"/>
      <c r="G332" s="19"/>
      <c r="H332" s="19"/>
      <c r="I332" s="19"/>
      <c r="J332" s="7" t="s">
        <v>7711</v>
      </c>
      <c r="K332" s="19" t="str">
        <f>VLOOKUP(J332,$A$2:$B$93,2,0)</f>
        <v>x53</v>
      </c>
      <c r="L332" s="19" t="s">
        <v>10602</v>
      </c>
      <c r="M332" s="19"/>
      <c r="N332" s="19"/>
      <c r="O332" s="19"/>
      <c r="P332" s="19"/>
      <c r="Q332" s="19"/>
      <c r="R332" s="19"/>
      <c r="S332" s="34">
        <f>VLOOKUP(J332,A:G,5,FALSE)</f>
        <v>42277</v>
      </c>
      <c r="T332" s="34">
        <f>IF(VLOOKUP(J332,A:G,6,FALSE)=0,"",VLOOKUP(J332,A:G,6,FALSE))</f>
        <v>41639</v>
      </c>
      <c r="U332" s="34" t="str">
        <f>IF(VLOOKUP(J332,A:G,7,FALSE)=0,"",VLOOKUP(J332,A:G,7,FALSE))</f>
        <v/>
      </c>
      <c r="V332" s="19"/>
      <c r="W332" s="19"/>
      <c r="X332" s="19"/>
      <c r="Y332" s="19"/>
      <c r="Z332" s="19"/>
      <c r="AA332" s="19"/>
      <c r="AB332" s="19"/>
      <c r="AC332" s="19"/>
    </row>
    <row r="333" spans="1:29" s="5" customFormat="1">
      <c r="A333" s="19"/>
      <c r="B333" s="19"/>
      <c r="C333" s="19"/>
      <c r="D333" s="19"/>
      <c r="E333" s="19"/>
      <c r="F333" s="19"/>
      <c r="G333" s="19"/>
      <c r="H333" s="19"/>
      <c r="I333" s="19"/>
      <c r="J333" s="7" t="s">
        <v>7712</v>
      </c>
      <c r="K333" s="19" t="str">
        <f>VLOOKUP(J333,$A$2:$B$93,2,0)</f>
        <v>x54</v>
      </c>
      <c r="L333" s="19" t="s">
        <v>10603</v>
      </c>
      <c r="M333" s="19"/>
      <c r="N333" s="19"/>
      <c r="O333" s="19"/>
      <c r="P333" s="19"/>
      <c r="Q333" s="19"/>
      <c r="R333" s="19"/>
      <c r="S333" s="34">
        <f>VLOOKUP(J333,A:G,5,FALSE)</f>
        <v>42277</v>
      </c>
      <c r="T333" s="34">
        <f>IF(VLOOKUP(J333,A:G,6,FALSE)=0,"",VLOOKUP(J333,A:G,6,FALSE))</f>
        <v>41639</v>
      </c>
      <c r="U333" s="34" t="str">
        <f>IF(VLOOKUP(J333,A:G,7,FALSE)=0,"",VLOOKUP(J333,A:G,7,FALSE))</f>
        <v/>
      </c>
      <c r="V333" s="19"/>
      <c r="W333" s="19"/>
      <c r="X333" s="19"/>
      <c r="Y333" s="19"/>
      <c r="Z333" s="19"/>
      <c r="AA333" s="19"/>
      <c r="AB333" s="19"/>
      <c r="AC333" s="19"/>
    </row>
    <row r="334" spans="1:29" s="5" customFormat="1">
      <c r="A334" s="19"/>
      <c r="B334" s="19"/>
      <c r="C334" s="19"/>
      <c r="D334" s="19"/>
      <c r="E334" s="19"/>
      <c r="F334" s="19"/>
      <c r="G334" s="19"/>
      <c r="H334" s="19"/>
      <c r="I334" s="19"/>
      <c r="J334" s="7" t="s">
        <v>7713</v>
      </c>
      <c r="K334" s="19" t="str">
        <f>VLOOKUP(J334,$A$2:$B$93,2,0)</f>
        <v>x55</v>
      </c>
      <c r="L334" s="19" t="s">
        <v>10604</v>
      </c>
      <c r="M334" s="19"/>
      <c r="N334" s="19"/>
      <c r="O334" s="19"/>
      <c r="P334" s="19"/>
      <c r="Q334" s="19"/>
      <c r="R334" s="19"/>
      <c r="S334" s="34">
        <f>VLOOKUP(J334,A:G,5,FALSE)</f>
        <v>42277</v>
      </c>
      <c r="T334" s="34">
        <f>IF(VLOOKUP(J334,A:G,6,FALSE)=0,"",VLOOKUP(J334,A:G,6,FALSE))</f>
        <v>41639</v>
      </c>
      <c r="U334" s="34" t="str">
        <f>IF(VLOOKUP(J334,A:G,7,FALSE)=0,"",VLOOKUP(J334,A:G,7,FALSE))</f>
        <v/>
      </c>
      <c r="V334" s="19"/>
      <c r="W334" s="19"/>
      <c r="X334" s="19"/>
      <c r="Y334" s="19"/>
      <c r="Z334" s="19"/>
      <c r="AA334" s="19"/>
      <c r="AB334" s="19"/>
      <c r="AC334" s="19"/>
    </row>
    <row r="335" spans="1:29" s="5" customFormat="1">
      <c r="A335" s="19"/>
      <c r="B335" s="19"/>
      <c r="C335" s="19"/>
      <c r="D335" s="19"/>
      <c r="E335" s="19"/>
      <c r="F335" s="19"/>
      <c r="G335" s="19"/>
      <c r="H335" s="19"/>
      <c r="I335" s="19"/>
      <c r="J335" s="6" t="s">
        <v>10647</v>
      </c>
      <c r="K335" s="19"/>
      <c r="L335" s="19"/>
      <c r="M335" s="19"/>
      <c r="N335" s="19"/>
      <c r="O335" s="19" t="s">
        <v>2299</v>
      </c>
      <c r="P335" s="19"/>
      <c r="Q335" s="19" t="s">
        <v>10645</v>
      </c>
      <c r="R335" s="19"/>
      <c r="S335" s="34">
        <v>42277</v>
      </c>
      <c r="T335" s="34">
        <v>41639</v>
      </c>
      <c r="U335" s="34"/>
      <c r="V335" s="19"/>
      <c r="W335" s="19"/>
      <c r="X335" s="19"/>
      <c r="Y335" s="19"/>
      <c r="Z335" s="19"/>
      <c r="AA335" s="19"/>
      <c r="AB335" s="19"/>
      <c r="AC335" s="19"/>
    </row>
    <row r="336" spans="1:29" s="5" customFormat="1">
      <c r="A336" s="19"/>
      <c r="B336" s="19"/>
      <c r="C336" s="19"/>
      <c r="D336" s="19"/>
      <c r="E336" s="19"/>
      <c r="F336" s="19"/>
      <c r="G336" s="19"/>
      <c r="H336" s="19"/>
      <c r="I336" s="19"/>
      <c r="J336" s="7" t="s">
        <v>4579</v>
      </c>
      <c r="K336" s="19" t="str">
        <f>VLOOKUP(J336,$A$2:$B$93,2,0)</f>
        <v>x1</v>
      </c>
      <c r="L336" s="19" t="str">
        <f>J336</f>
        <v>Reported</v>
      </c>
      <c r="M336" s="19"/>
      <c r="N336" s="19"/>
      <c r="O336" s="19"/>
      <c r="P336" s="19"/>
      <c r="Q336" s="19"/>
      <c r="R336" s="19"/>
      <c r="S336" s="34">
        <f>VLOOKUP(J336,A:G,5,FALSE)</f>
        <v>41827</v>
      </c>
      <c r="T336" s="34" t="str">
        <f>IF(VLOOKUP(J336,A:G,6,FALSE)=0,"",VLOOKUP(J336,A:G,6,FALSE))</f>
        <v/>
      </c>
      <c r="U336" s="34" t="str">
        <f>IF(VLOOKUP(J336,A:G,7,FALSE)=0,"",VLOOKUP(J336,A:G,7,FALSE))</f>
        <v/>
      </c>
      <c r="V336" s="19"/>
      <c r="W336" s="19"/>
      <c r="X336" s="19"/>
      <c r="Y336" s="19"/>
      <c r="Z336" s="19"/>
      <c r="AA336" s="19"/>
      <c r="AB336" s="19"/>
      <c r="AC336" s="19"/>
    </row>
    <row r="337" spans="1:29" s="5" customFormat="1">
      <c r="A337" s="19"/>
      <c r="B337" s="19"/>
      <c r="C337" s="19"/>
      <c r="D337" s="19"/>
      <c r="E337" s="19"/>
      <c r="F337" s="19"/>
      <c r="G337" s="19"/>
      <c r="H337" s="19"/>
      <c r="I337" s="19"/>
      <c r="J337" s="7" t="s">
        <v>4583</v>
      </c>
      <c r="K337" s="19" t="str">
        <f>VLOOKUP(J337,$A$2:$B$93,2,0)</f>
        <v>x4</v>
      </c>
      <c r="L337" s="19" t="str">
        <f t="shared" ref="L337:L352" si="35">J337</f>
        <v>Not reported o/a no life and health SLT business</v>
      </c>
      <c r="M337" s="19"/>
      <c r="N337" s="19"/>
      <c r="O337" s="19"/>
      <c r="P337" s="19"/>
      <c r="Q337" s="19"/>
      <c r="R337" s="19"/>
      <c r="S337" s="34">
        <f>VLOOKUP(J337,A:G,5,FALSE)</f>
        <v>41827</v>
      </c>
      <c r="T337" s="34" t="str">
        <f>IF(VLOOKUP(J337,A:G,6,FALSE)=0,"",VLOOKUP(J337,A:G,6,FALSE))</f>
        <v/>
      </c>
      <c r="U337" s="34" t="str">
        <f>IF(VLOOKUP(J337,A:G,7,FALSE)=0,"",VLOOKUP(J337,A:G,7,FALSE))</f>
        <v/>
      </c>
      <c r="V337" s="19"/>
      <c r="W337" s="19"/>
      <c r="X337" s="19"/>
      <c r="Y337" s="19"/>
      <c r="Z337" s="19"/>
      <c r="AA337" s="19"/>
      <c r="AB337" s="19"/>
      <c r="AC337" s="19"/>
    </row>
    <row r="338" spans="1:29" s="5" customFormat="1">
      <c r="A338" s="19"/>
      <c r="B338" s="19"/>
      <c r="C338" s="19"/>
      <c r="D338" s="19"/>
      <c r="E338" s="19"/>
      <c r="F338" s="19"/>
      <c r="G338" s="19"/>
      <c r="H338" s="19"/>
      <c r="I338" s="19"/>
      <c r="J338" s="7" t="s">
        <v>4580</v>
      </c>
      <c r="K338" s="19" t="str">
        <f>VLOOKUP(J338,$A$2:$B$93,2,0)</f>
        <v>x2</v>
      </c>
      <c r="L338" s="19" t="str">
        <f t="shared" si="35"/>
        <v>Not reported other reason</v>
      </c>
      <c r="M338" s="19"/>
      <c r="N338" s="19"/>
      <c r="O338" s="19"/>
      <c r="P338" s="19"/>
      <c r="Q338" s="19"/>
      <c r="R338" s="19"/>
      <c r="S338" s="34">
        <f>VLOOKUP(J338,A:G,5,FALSE)</f>
        <v>41827</v>
      </c>
      <c r="T338" s="34" t="str">
        <f>IF(VLOOKUP(J338,A:G,6,FALSE)=0,"",VLOOKUP(J338,A:G,6,FALSE))</f>
        <v/>
      </c>
      <c r="U338" s="34" t="str">
        <f>IF(VLOOKUP(J338,A:G,7,FALSE)=0,"",VLOOKUP(J338,A:G,7,FALSE))</f>
        <v/>
      </c>
      <c r="V338" s="19"/>
      <c r="W338" s="19"/>
      <c r="X338" s="19"/>
      <c r="Y338" s="19"/>
      <c r="Z338" s="19"/>
      <c r="AA338" s="19"/>
      <c r="AB338" s="19"/>
      <c r="AC338" s="19"/>
    </row>
    <row r="339" spans="1:29" s="5" customFormat="1">
      <c r="A339" s="19"/>
      <c r="B339" s="19"/>
      <c r="C339" s="19"/>
      <c r="D339" s="19"/>
      <c r="E339" s="19"/>
      <c r="F339" s="19"/>
      <c r="G339" s="19"/>
      <c r="H339" s="19"/>
      <c r="I339" s="19"/>
      <c r="J339" s="7" t="s">
        <v>8310</v>
      </c>
      <c r="K339" s="19" t="str">
        <f>VLOOKUP(J339,$A$2:$B$93,2,0)</f>
        <v>x56</v>
      </c>
      <c r="L339" s="19" t="str">
        <f t="shared" si="35"/>
        <v>Life company without pension entitlements</v>
      </c>
      <c r="M339" s="19"/>
      <c r="N339" s="19"/>
      <c r="O339" s="19"/>
      <c r="P339" s="19"/>
      <c r="Q339" s="19"/>
      <c r="R339" s="19"/>
      <c r="S339" s="34">
        <f>VLOOKUP(J339,A:G,5,FALSE)</f>
        <v>42277</v>
      </c>
      <c r="T339" s="34">
        <f>IF(VLOOKUP(J339,A:G,6,FALSE)=0,"",VLOOKUP(J339,A:G,6,FALSE))</f>
        <v>42277</v>
      </c>
      <c r="U339" s="34" t="str">
        <f>IF(VLOOKUP(J339,A:G,7,FALSE)=0,"",VLOOKUP(J339,A:G,7,FALSE))</f>
        <v/>
      </c>
      <c r="V339" s="19"/>
      <c r="W339" s="19"/>
      <c r="X339" s="19"/>
      <c r="Y339" s="19"/>
      <c r="Z339" s="19"/>
      <c r="AA339" s="19"/>
      <c r="AB339" s="19"/>
      <c r="AC339" s="19"/>
    </row>
    <row r="340" spans="1:29" s="5" customFormat="1">
      <c r="A340" s="19"/>
      <c r="B340" s="19"/>
      <c r="C340" s="19"/>
      <c r="D340" s="19"/>
      <c r="E340" s="19"/>
      <c r="F340" s="19"/>
      <c r="G340" s="19"/>
      <c r="H340" s="19"/>
      <c r="I340" s="19"/>
      <c r="J340" s="6" t="s">
        <v>8314</v>
      </c>
      <c r="K340" s="19"/>
      <c r="L340" s="19"/>
      <c r="M340" s="19"/>
      <c r="N340" s="19"/>
      <c r="O340" s="19" t="s">
        <v>2299</v>
      </c>
      <c r="P340" s="19"/>
      <c r="Q340" s="19" t="s">
        <v>10645</v>
      </c>
      <c r="R340" s="19"/>
      <c r="S340" s="34">
        <v>42277</v>
      </c>
      <c r="T340" s="34">
        <v>41639</v>
      </c>
      <c r="U340" s="34"/>
      <c r="V340" s="19"/>
      <c r="W340" s="19"/>
      <c r="X340" s="19"/>
      <c r="Y340" s="19"/>
      <c r="Z340" s="19"/>
      <c r="AA340" s="19"/>
      <c r="AB340" s="19"/>
      <c r="AC340" s="19"/>
    </row>
    <row r="341" spans="1:29" s="5" customFormat="1">
      <c r="A341" s="19"/>
      <c r="B341" s="19"/>
      <c r="C341" s="19"/>
      <c r="D341" s="19"/>
      <c r="E341" s="19"/>
      <c r="F341" s="19"/>
      <c r="G341" s="19"/>
      <c r="H341" s="19"/>
      <c r="I341" s="19"/>
      <c r="J341" s="7" t="s">
        <v>4579</v>
      </c>
      <c r="K341" s="19" t="str">
        <f>VLOOKUP(J341,$A$2:$B$93,2,0)</f>
        <v>x1</v>
      </c>
      <c r="L341" s="19" t="str">
        <f t="shared" si="35"/>
        <v>Reported</v>
      </c>
      <c r="M341" s="19"/>
      <c r="N341" s="19"/>
      <c r="O341" s="19"/>
      <c r="P341" s="19"/>
      <c r="Q341" s="19"/>
      <c r="R341" s="19"/>
      <c r="S341" s="34">
        <f>VLOOKUP(J341,A:G,5,FALSE)</f>
        <v>41827</v>
      </c>
      <c r="T341" s="34" t="str">
        <f>IF(VLOOKUP(J341,A:G,6,FALSE)=0,"",VLOOKUP(J341,A:G,6,FALSE))</f>
        <v/>
      </c>
      <c r="U341" s="34" t="str">
        <f>IF(VLOOKUP(J341,A:G,7,FALSE)=0,"",VLOOKUP(J341,A:G,7,FALSE))</f>
        <v/>
      </c>
      <c r="V341" s="19"/>
      <c r="W341" s="19"/>
      <c r="X341" s="19"/>
      <c r="Y341" s="19"/>
      <c r="Z341" s="19"/>
      <c r="AA341" s="19"/>
      <c r="AB341" s="19"/>
      <c r="AC341" s="19"/>
    </row>
    <row r="342" spans="1:29" s="5" customFormat="1">
      <c r="A342" s="19"/>
      <c r="B342" s="19"/>
      <c r="C342" s="19"/>
      <c r="D342" s="19"/>
      <c r="E342" s="19"/>
      <c r="F342" s="19"/>
      <c r="G342" s="19"/>
      <c r="H342" s="19"/>
      <c r="I342" s="19"/>
      <c r="J342" s="7" t="s">
        <v>4586</v>
      </c>
      <c r="K342" s="19" t="str">
        <f>VLOOKUP(J342,$A$2:$B$93,2,0)</f>
        <v>x6</v>
      </c>
      <c r="L342" s="19" t="str">
        <f t="shared" si="35"/>
        <v>Not reported o/a no non-life business</v>
      </c>
      <c r="M342" s="19"/>
      <c r="N342" s="19"/>
      <c r="O342" s="19"/>
      <c r="P342" s="19"/>
      <c r="Q342" s="19"/>
      <c r="R342" s="19"/>
      <c r="S342" s="34">
        <f>VLOOKUP(J342,A:G,5,FALSE)</f>
        <v>41827</v>
      </c>
      <c r="T342" s="34" t="str">
        <f>IF(VLOOKUP(J342,A:G,6,FALSE)=0,"",VLOOKUP(J342,A:G,6,FALSE))</f>
        <v/>
      </c>
      <c r="U342" s="34" t="str">
        <f>IF(VLOOKUP(J342,A:G,7,FALSE)=0,"",VLOOKUP(J342,A:G,7,FALSE))</f>
        <v/>
      </c>
      <c r="V342" s="19"/>
      <c r="W342" s="19"/>
      <c r="X342" s="19"/>
      <c r="Y342" s="19"/>
      <c r="Z342" s="19"/>
      <c r="AA342" s="19"/>
      <c r="AB342" s="19"/>
      <c r="AC342" s="19"/>
    </row>
    <row r="343" spans="1:29" s="5" customFormat="1">
      <c r="A343" s="19"/>
      <c r="B343" s="19"/>
      <c r="C343" s="19"/>
      <c r="D343" s="19"/>
      <c r="E343" s="19"/>
      <c r="F343" s="19"/>
      <c r="G343" s="19"/>
      <c r="H343" s="19"/>
      <c r="I343" s="19"/>
      <c r="J343" s="7" t="s">
        <v>4580</v>
      </c>
      <c r="K343" s="19" t="str">
        <f>VLOOKUP(J343,$A$2:$B$93,2,0)</f>
        <v>x2</v>
      </c>
      <c r="L343" s="19" t="str">
        <f t="shared" si="35"/>
        <v>Not reported other reason</v>
      </c>
      <c r="M343" s="19"/>
      <c r="N343" s="19"/>
      <c r="O343" s="19"/>
      <c r="P343" s="19"/>
      <c r="Q343" s="19"/>
      <c r="R343" s="19"/>
      <c r="S343" s="34">
        <f>VLOOKUP(J343,A:G,5,FALSE)</f>
        <v>41827</v>
      </c>
      <c r="T343" s="34" t="str">
        <f>IF(VLOOKUP(J343,A:G,6,FALSE)=0,"",VLOOKUP(J343,A:G,6,FALSE))</f>
        <v/>
      </c>
      <c r="U343" s="34" t="str">
        <f>IF(VLOOKUP(J343,A:G,7,FALSE)=0,"",VLOOKUP(J343,A:G,7,FALSE))</f>
        <v/>
      </c>
      <c r="V343" s="19"/>
      <c r="W343" s="19"/>
      <c r="X343" s="19"/>
      <c r="Y343" s="19"/>
      <c r="Z343" s="19"/>
      <c r="AA343" s="19"/>
      <c r="AB343" s="19"/>
      <c r="AC343" s="19"/>
    </row>
    <row r="344" spans="1:29" s="5" customFormat="1">
      <c r="A344" s="19"/>
      <c r="B344" s="19"/>
      <c r="C344" s="19"/>
      <c r="D344" s="19"/>
      <c r="E344" s="19"/>
      <c r="F344" s="19"/>
      <c r="G344" s="19"/>
      <c r="H344" s="19"/>
      <c r="I344" s="19"/>
      <c r="J344" s="7" t="s">
        <v>8310</v>
      </c>
      <c r="K344" s="19" t="str">
        <f>VLOOKUP(J344,$A$2:$B$93,2,0)</f>
        <v>x56</v>
      </c>
      <c r="L344" s="19" t="str">
        <f t="shared" si="35"/>
        <v>Life company without pension entitlements</v>
      </c>
      <c r="M344" s="19"/>
      <c r="N344" s="19"/>
      <c r="O344" s="19"/>
      <c r="P344" s="19"/>
      <c r="Q344" s="19"/>
      <c r="R344" s="19"/>
      <c r="S344" s="34">
        <f>VLOOKUP(J344,A:G,5,FALSE)</f>
        <v>42277</v>
      </c>
      <c r="T344" s="34">
        <v>41639</v>
      </c>
      <c r="U344" s="34" t="str">
        <f>IF(VLOOKUP(J344,A:G,7,FALSE)=0,"",VLOOKUP(J344,A:G,7,FALSE))</f>
        <v/>
      </c>
      <c r="V344" s="19"/>
      <c r="W344" s="19"/>
      <c r="X344" s="19"/>
      <c r="Y344" s="19"/>
      <c r="Z344" s="19"/>
      <c r="AA344" s="19"/>
      <c r="AB344" s="19"/>
      <c r="AC344" s="19"/>
    </row>
    <row r="345" spans="1:29" s="5" customFormat="1">
      <c r="A345" s="19"/>
      <c r="B345" s="19"/>
      <c r="C345" s="19"/>
      <c r="D345" s="19"/>
      <c r="E345" s="19"/>
      <c r="F345" s="19"/>
      <c r="G345" s="19"/>
      <c r="H345" s="19"/>
      <c r="I345" s="19"/>
      <c r="J345" s="6" t="s">
        <v>8322</v>
      </c>
      <c r="K345" s="19"/>
      <c r="L345" s="19"/>
      <c r="M345" s="19"/>
      <c r="N345" s="19"/>
      <c r="O345" s="19" t="s">
        <v>2299</v>
      </c>
      <c r="P345" s="19"/>
      <c r="Q345" s="19" t="s">
        <v>10645</v>
      </c>
      <c r="R345" s="19"/>
      <c r="S345" s="34">
        <v>42277</v>
      </c>
      <c r="T345" s="34"/>
      <c r="U345" s="34"/>
      <c r="V345" s="19"/>
      <c r="W345" s="19"/>
      <c r="X345" s="19"/>
      <c r="Y345" s="19"/>
      <c r="Z345" s="19"/>
      <c r="AA345" s="19"/>
      <c r="AB345" s="19"/>
      <c r="AC345" s="19"/>
    </row>
    <row r="346" spans="1:29" s="5" customFormat="1">
      <c r="A346" s="19"/>
      <c r="B346" s="19"/>
      <c r="C346" s="19"/>
      <c r="D346" s="19"/>
      <c r="E346" s="19"/>
      <c r="F346" s="19"/>
      <c r="G346" s="19"/>
      <c r="H346" s="19"/>
      <c r="I346" s="19"/>
      <c r="J346" s="7" t="s">
        <v>4579</v>
      </c>
      <c r="K346" s="19" t="str">
        <f>VLOOKUP(J346,$A$2:$B$81,2,0)</f>
        <v>x1</v>
      </c>
      <c r="L346" s="19" t="str">
        <f t="shared" si="35"/>
        <v>Reported</v>
      </c>
      <c r="M346" s="19"/>
      <c r="N346" s="19"/>
      <c r="O346" s="19"/>
      <c r="P346" s="19"/>
      <c r="Q346" s="19"/>
      <c r="R346" s="19"/>
      <c r="S346" s="34">
        <f>VLOOKUP(J346,A:G,5,FALSE)</f>
        <v>41827</v>
      </c>
      <c r="T346" s="34" t="str">
        <f>IF(VLOOKUP(J346,A:G,6,FALSE)=0,"",VLOOKUP(J346,A:G,6,FALSE))</f>
        <v/>
      </c>
      <c r="U346" s="34" t="str">
        <f>IF(VLOOKUP(J346,A:G,7,FALSE)=0,"",VLOOKUP(J346,A:G,7,FALSE))</f>
        <v/>
      </c>
      <c r="V346" s="19"/>
      <c r="W346" s="19"/>
      <c r="X346" s="19"/>
      <c r="Y346" s="19"/>
      <c r="Z346" s="19"/>
      <c r="AA346" s="19"/>
      <c r="AB346" s="19"/>
      <c r="AC346" s="19"/>
    </row>
    <row r="347" spans="1:29" s="5" customFormat="1">
      <c r="A347" s="19"/>
      <c r="B347" s="19"/>
      <c r="C347" s="19"/>
      <c r="D347" s="19"/>
      <c r="E347" s="19"/>
      <c r="F347" s="19"/>
      <c r="G347" s="19"/>
      <c r="H347" s="19"/>
      <c r="I347" s="19"/>
      <c r="J347" s="7" t="s">
        <v>6780</v>
      </c>
      <c r="K347" s="19" t="str">
        <f>VLOOKUP(J347,$A$2:$B$81,2,0)</f>
        <v>x21</v>
      </c>
      <c r="L347" s="19" t="str">
        <f t="shared" si="35"/>
        <v>Not reported as no Collective investment undertakings</v>
      </c>
      <c r="M347" s="19"/>
      <c r="N347" s="19"/>
      <c r="O347" s="19"/>
      <c r="P347" s="19"/>
      <c r="Q347" s="19"/>
      <c r="R347" s="19"/>
      <c r="S347" s="34">
        <f>VLOOKUP(J347,A:G,5,FALSE)</f>
        <v>42277</v>
      </c>
      <c r="T347" s="34" t="str">
        <f>IF(VLOOKUP(J347,A:G,6,FALSE)=0,"",VLOOKUP(J347,A:G,6,FALSE))</f>
        <v/>
      </c>
      <c r="U347" s="34" t="str">
        <f>IF(VLOOKUP(J347,A:G,7,FALSE)=0,"",VLOOKUP(J347,A:G,7,FALSE))</f>
        <v/>
      </c>
      <c r="V347" s="19"/>
      <c r="W347" s="19"/>
      <c r="X347" s="19"/>
      <c r="Y347" s="19"/>
      <c r="Z347" s="19"/>
      <c r="AA347" s="19"/>
      <c r="AB347" s="19"/>
      <c r="AC347" s="19"/>
    </row>
    <row r="348" spans="1:29" s="5" customFormat="1">
      <c r="A348" s="19"/>
      <c r="B348" s="19"/>
      <c r="C348" s="19"/>
      <c r="D348" s="19"/>
      <c r="E348" s="19"/>
      <c r="F348" s="19"/>
      <c r="G348" s="19"/>
      <c r="H348" s="19"/>
      <c r="I348" s="19"/>
      <c r="J348" s="7" t="s">
        <v>4580</v>
      </c>
      <c r="K348" s="19" t="str">
        <f>VLOOKUP(J348,$A$2:$B$81,2,0)</f>
        <v>x2</v>
      </c>
      <c r="L348" s="19" t="str">
        <f t="shared" si="35"/>
        <v>Not reported other reason</v>
      </c>
      <c r="M348" s="19"/>
      <c r="N348" s="19"/>
      <c r="O348" s="19"/>
      <c r="P348" s="19"/>
      <c r="Q348" s="19"/>
      <c r="R348" s="19"/>
      <c r="S348" s="34">
        <f>VLOOKUP(J348,A:G,5,FALSE)</f>
        <v>41827</v>
      </c>
      <c r="T348" s="34" t="str">
        <f>IF(VLOOKUP(J348,A:G,6,FALSE)=0,"",VLOOKUP(J348,A:G,6,FALSE))</f>
        <v/>
      </c>
      <c r="U348" s="34" t="str">
        <f>IF(VLOOKUP(J348,A:G,7,FALSE)=0,"",VLOOKUP(J348,A:G,7,FALSE))</f>
        <v/>
      </c>
      <c r="V348" s="19"/>
      <c r="W348" s="19"/>
      <c r="X348" s="19"/>
      <c r="Y348" s="19"/>
      <c r="Z348" s="19"/>
      <c r="AA348" s="19"/>
      <c r="AB348" s="19"/>
      <c r="AC348" s="19"/>
    </row>
    <row r="349" spans="1:29" s="5" customFormat="1">
      <c r="A349" s="19"/>
      <c r="B349" s="19"/>
      <c r="C349" s="19"/>
      <c r="D349" s="19"/>
      <c r="E349" s="19"/>
      <c r="F349" s="19"/>
      <c r="G349" s="19"/>
      <c r="H349" s="19"/>
      <c r="I349" s="19"/>
      <c r="J349" s="14" t="s">
        <v>8347</v>
      </c>
      <c r="K349" s="19"/>
      <c r="L349" s="19"/>
      <c r="M349" s="19"/>
      <c r="N349" s="19"/>
      <c r="O349" s="19" t="s">
        <v>2299</v>
      </c>
      <c r="P349" s="19"/>
      <c r="Q349" s="19" t="s">
        <v>10645</v>
      </c>
      <c r="R349" s="19"/>
      <c r="S349" s="34">
        <v>42277</v>
      </c>
      <c r="T349" s="34"/>
      <c r="U349" s="34"/>
      <c r="V349" s="19"/>
      <c r="W349" s="19"/>
      <c r="X349" s="19"/>
      <c r="Y349" s="19"/>
      <c r="Z349" s="19"/>
      <c r="AA349" s="19"/>
      <c r="AB349" s="19"/>
      <c r="AC349" s="19"/>
    </row>
    <row r="350" spans="1:29" s="5" customFormat="1">
      <c r="A350" s="19"/>
      <c r="B350" s="19"/>
      <c r="C350" s="19"/>
      <c r="D350" s="19"/>
      <c r="E350" s="19"/>
      <c r="F350" s="19"/>
      <c r="G350" s="19"/>
      <c r="H350" s="19"/>
      <c r="I350" s="19"/>
      <c r="J350" s="7" t="s">
        <v>4579</v>
      </c>
      <c r="K350" s="19" t="str">
        <f>VLOOKUP(J350,$A$2:$B$93,2,0)</f>
        <v>x1</v>
      </c>
      <c r="L350" s="19" t="str">
        <f t="shared" si="35"/>
        <v>Reported</v>
      </c>
      <c r="M350" s="19"/>
      <c r="N350" s="19"/>
      <c r="O350" s="19"/>
      <c r="P350" s="19"/>
      <c r="Q350" s="19"/>
      <c r="R350" s="19"/>
      <c r="S350" s="34">
        <f>VLOOKUP(J350,A:G,5,FALSE)</f>
        <v>41827</v>
      </c>
      <c r="T350" s="34" t="str">
        <f>IF(VLOOKUP(J350,A:G,6,FALSE)=0,"",VLOOKUP(J350,A:G,6,FALSE))</f>
        <v/>
      </c>
      <c r="U350" s="34" t="str">
        <f>IF(VLOOKUP(J350,A:G,7,FALSE)=0,"",VLOOKUP(J350,A:G,7,FALSE))</f>
        <v/>
      </c>
      <c r="V350" s="19"/>
      <c r="W350" s="19"/>
      <c r="X350" s="19"/>
      <c r="Y350" s="19"/>
      <c r="Z350" s="19"/>
      <c r="AA350" s="19"/>
      <c r="AB350" s="19"/>
      <c r="AC350" s="19"/>
    </row>
    <row r="351" spans="1:29" s="5" customFormat="1">
      <c r="A351" s="19"/>
      <c r="B351" s="19"/>
      <c r="C351" s="19"/>
      <c r="D351" s="19"/>
      <c r="E351" s="19"/>
      <c r="F351" s="19"/>
      <c r="G351" s="19"/>
      <c r="H351" s="19"/>
      <c r="I351" s="19"/>
      <c r="J351" s="7" t="s">
        <v>9516</v>
      </c>
      <c r="K351" s="19" t="str">
        <f>VLOOKUP(J351,$A$2:$B$93,2,0)</f>
        <v>x32</v>
      </c>
      <c r="L351" s="19" t="str">
        <f t="shared" si="35"/>
        <v>Not reported as no Securities lending and repos</v>
      </c>
      <c r="M351" s="19"/>
      <c r="N351" s="19"/>
      <c r="O351" s="19"/>
      <c r="P351" s="19"/>
      <c r="Q351" s="19"/>
      <c r="R351" s="19"/>
      <c r="S351" s="34">
        <f>VLOOKUP(J351,A:G,5,FALSE)</f>
        <v>42277</v>
      </c>
      <c r="T351" s="34" t="str">
        <f>IF(VLOOKUP(J351,A:G,6,FALSE)=0,"",VLOOKUP(J351,A:G,6,FALSE))</f>
        <v/>
      </c>
      <c r="U351" s="34" t="str">
        <f>IF(VLOOKUP(J351,A:G,7,FALSE)=0,"",VLOOKUP(J351,A:G,7,FALSE))</f>
        <v/>
      </c>
      <c r="V351" s="19"/>
      <c r="W351" s="19"/>
      <c r="X351" s="19"/>
      <c r="Y351" s="19"/>
      <c r="Z351" s="19"/>
      <c r="AA351" s="19"/>
      <c r="AB351" s="19"/>
      <c r="AC351" s="19"/>
    </row>
    <row r="352" spans="1:29" s="5" customFormat="1">
      <c r="A352" s="19"/>
      <c r="B352" s="19"/>
      <c r="C352" s="19"/>
      <c r="D352" s="19"/>
      <c r="E352" s="19"/>
      <c r="F352" s="19"/>
      <c r="G352" s="19"/>
      <c r="H352" s="19"/>
      <c r="I352" s="19"/>
      <c r="J352" s="7" t="s">
        <v>4580</v>
      </c>
      <c r="K352" s="19" t="str">
        <f>VLOOKUP(J352,$A$2:$B$93,2,0)</f>
        <v>x2</v>
      </c>
      <c r="L352" s="19" t="str">
        <f t="shared" si="35"/>
        <v>Not reported other reason</v>
      </c>
      <c r="M352" s="19"/>
      <c r="N352" s="19"/>
      <c r="O352" s="19"/>
      <c r="P352" s="19"/>
      <c r="Q352" s="19"/>
      <c r="R352" s="19"/>
      <c r="S352" s="34">
        <f>VLOOKUP(J352,A:G,5,FALSE)</f>
        <v>41827</v>
      </c>
      <c r="T352" s="34" t="str">
        <f>IF(VLOOKUP(J352,A:G,6,FALSE)=0,"",VLOOKUP(J352,A:G,6,FALSE))</f>
        <v/>
      </c>
      <c r="U352" s="34" t="str">
        <f>IF(VLOOKUP(J352,A:G,7,FALSE)=0,"",VLOOKUP(J352,A:G,7,FALSE))</f>
        <v/>
      </c>
      <c r="V352" s="19"/>
      <c r="W352" s="19"/>
      <c r="X352" s="19"/>
      <c r="Y352" s="19"/>
      <c r="Z352" s="19"/>
      <c r="AA352" s="19"/>
      <c r="AB352" s="19"/>
      <c r="AC352" s="19"/>
    </row>
    <row r="353" spans="1:29" s="5" customFormat="1">
      <c r="A353" s="19"/>
      <c r="B353" s="19"/>
      <c r="C353" s="19"/>
      <c r="D353" s="19"/>
      <c r="E353" s="19"/>
      <c r="F353" s="19"/>
      <c r="G353" s="19"/>
      <c r="H353" s="19"/>
      <c r="I353" s="19"/>
      <c r="J353" s="14" t="s">
        <v>8337</v>
      </c>
      <c r="K353" s="19"/>
      <c r="L353" s="19"/>
      <c r="M353" s="19"/>
      <c r="N353" s="19"/>
      <c r="O353" s="19" t="s">
        <v>2299</v>
      </c>
      <c r="P353" s="19"/>
      <c r="Q353" s="19" t="s">
        <v>10645</v>
      </c>
      <c r="R353" s="19" t="s">
        <v>11011</v>
      </c>
      <c r="S353" s="34">
        <v>42277</v>
      </c>
      <c r="T353" s="34"/>
      <c r="U353" s="34"/>
      <c r="V353" s="19"/>
      <c r="W353" s="19"/>
      <c r="X353" s="19"/>
      <c r="Y353" s="19"/>
      <c r="Z353" s="19"/>
      <c r="AA353" s="19"/>
      <c r="AB353" s="19"/>
      <c r="AC353" s="19"/>
    </row>
    <row r="354" spans="1:29" s="5" customFormat="1">
      <c r="A354" s="19"/>
      <c r="B354" s="19"/>
      <c r="C354" s="19"/>
      <c r="D354" s="19"/>
      <c r="E354" s="19"/>
      <c r="F354" s="19"/>
      <c r="G354" s="19"/>
      <c r="H354" s="19"/>
      <c r="I354" s="19"/>
      <c r="J354" s="7" t="s">
        <v>4579</v>
      </c>
      <c r="K354" s="19" t="str">
        <f>VLOOKUP(J354,$A$2:$B$93,2,0)</f>
        <v>x1</v>
      </c>
      <c r="L354" s="19" t="s">
        <v>10051</v>
      </c>
      <c r="M354" s="19"/>
      <c r="N354" s="19"/>
      <c r="O354" s="19"/>
      <c r="P354" s="19"/>
      <c r="Q354" s="19"/>
      <c r="R354" s="19"/>
      <c r="S354" s="34">
        <f>VLOOKUP(J354,A:G,5,FALSE)</f>
        <v>41827</v>
      </c>
      <c r="T354" s="34" t="str">
        <f>IF(VLOOKUP(J354,A:G,6,FALSE)=0,"",VLOOKUP(J354,A:G,6,FALSE))</f>
        <v/>
      </c>
      <c r="U354" s="34" t="str">
        <f>IF(VLOOKUP(J354,A:G,7,FALSE)=0,"",VLOOKUP(J354,A:G,7,FALSE))</f>
        <v/>
      </c>
      <c r="V354" s="19"/>
      <c r="W354" s="19"/>
      <c r="X354" s="19"/>
      <c r="Y354" s="19"/>
      <c r="Z354" s="19"/>
      <c r="AA354" s="19"/>
      <c r="AB354" s="19"/>
      <c r="AC354" s="19"/>
    </row>
    <row r="355" spans="1:29" s="5" customFormat="1">
      <c r="A355" s="19"/>
      <c r="B355" s="19"/>
      <c r="C355" s="19"/>
      <c r="D355" s="19"/>
      <c r="E355" s="19"/>
      <c r="F355" s="19"/>
      <c r="G355" s="19"/>
      <c r="H355" s="19"/>
      <c r="I355" s="19"/>
      <c r="J355" s="7" t="s">
        <v>8336</v>
      </c>
      <c r="K355" s="19" t="str">
        <f>VLOOKUP(J355,$A$2:$B$93,2,0)</f>
        <v>x57</v>
      </c>
      <c r="L355" s="19" t="s">
        <v>11333</v>
      </c>
      <c r="M355" s="19"/>
      <c r="N355" s="19"/>
      <c r="O355" s="19"/>
      <c r="P355" s="19"/>
      <c r="Q355" s="19"/>
      <c r="R355" s="19"/>
      <c r="S355" s="34">
        <f>VLOOKUP(J355,A:G,5,FALSE)</f>
        <v>42277</v>
      </c>
      <c r="T355" s="34" t="str">
        <f>IF(VLOOKUP(J355,A:G,6,FALSE)=0,"",VLOOKUP(J355,A:G,6,FALSE))</f>
        <v/>
      </c>
      <c r="U355" s="34" t="str">
        <f>IF(VLOOKUP(J355,A:G,7,FALSE)=0,"",VLOOKUP(J355,A:G,7,FALSE))</f>
        <v/>
      </c>
      <c r="V355" s="19"/>
      <c r="W355" s="19"/>
      <c r="X355" s="19"/>
      <c r="Y355" s="19"/>
      <c r="Z355" s="19"/>
      <c r="AA355" s="19"/>
      <c r="AB355" s="19"/>
      <c r="AC355" s="19"/>
    </row>
    <row r="356" spans="1:29" s="5" customFormat="1">
      <c r="A356" s="19"/>
      <c r="B356" s="19"/>
      <c r="C356" s="19"/>
      <c r="D356" s="19"/>
      <c r="E356" s="19"/>
      <c r="F356" s="19"/>
      <c r="G356" s="19"/>
      <c r="H356" s="19"/>
      <c r="I356" s="19"/>
      <c r="J356" s="7" t="s">
        <v>4580</v>
      </c>
      <c r="K356" s="19" t="str">
        <f>VLOOKUP(J356,$A$2:$B$93,2,0)</f>
        <v>x2</v>
      </c>
      <c r="L356" s="19" t="s">
        <v>10050</v>
      </c>
      <c r="M356" s="19"/>
      <c r="N356" s="19"/>
      <c r="O356" s="19"/>
      <c r="P356" s="19"/>
      <c r="Q356" s="19"/>
      <c r="R356" s="19"/>
      <c r="S356" s="34">
        <f>VLOOKUP(J356,A:G,5,FALSE)</f>
        <v>41827</v>
      </c>
      <c r="T356" s="34" t="str">
        <f>IF(VLOOKUP(J356,A:G,6,FALSE)=0,"",VLOOKUP(J356,A:G,6,FALSE))</f>
        <v/>
      </c>
      <c r="U356" s="34" t="str">
        <f>IF(VLOOKUP(J356,A:G,7,FALSE)=0,"",VLOOKUP(J356,A:G,7,FALSE))</f>
        <v/>
      </c>
      <c r="V356" s="19"/>
      <c r="W356" s="19"/>
      <c r="X356" s="19"/>
      <c r="Y356" s="19"/>
      <c r="Z356" s="19"/>
      <c r="AA356" s="19"/>
      <c r="AB356" s="19"/>
      <c r="AC356" s="19"/>
    </row>
    <row r="357" spans="1:29" s="5" customFormat="1">
      <c r="A357" s="19"/>
      <c r="B357" s="19"/>
      <c r="C357" s="19"/>
      <c r="D357" s="19"/>
      <c r="E357" s="19"/>
      <c r="F357" s="19"/>
      <c r="G357" s="19"/>
      <c r="H357" s="19"/>
      <c r="I357" s="19"/>
      <c r="J357" s="14" t="s">
        <v>9560</v>
      </c>
      <c r="K357" s="19"/>
      <c r="L357" s="19"/>
      <c r="M357" s="19"/>
      <c r="N357" s="19"/>
      <c r="O357" s="19" t="s">
        <v>2299</v>
      </c>
      <c r="P357" s="19"/>
      <c r="Q357" s="19" t="s">
        <v>10645</v>
      </c>
      <c r="R357" s="19" t="s">
        <v>11013</v>
      </c>
      <c r="S357" s="34">
        <v>42277</v>
      </c>
      <c r="T357" s="34"/>
      <c r="U357" s="34"/>
      <c r="V357" s="19"/>
      <c r="W357" s="19"/>
      <c r="X357" s="19"/>
      <c r="Y357" s="19"/>
      <c r="Z357" s="19"/>
      <c r="AA357" s="19"/>
      <c r="AB357" s="19"/>
      <c r="AC357" s="19"/>
    </row>
    <row r="358" spans="1:29" s="5" customFormat="1">
      <c r="A358" s="19"/>
      <c r="B358" s="19"/>
      <c r="C358" s="19"/>
      <c r="D358" s="19"/>
      <c r="E358" s="19"/>
      <c r="F358" s="19"/>
      <c r="G358" s="19"/>
      <c r="H358" s="19"/>
      <c r="I358" s="19"/>
      <c r="J358" s="7" t="s">
        <v>4579</v>
      </c>
      <c r="K358" s="19" t="str">
        <f>VLOOKUP(J358,$A$2:$B$93,2,0)</f>
        <v>x1</v>
      </c>
      <c r="L358" s="19" t="s">
        <v>10051</v>
      </c>
      <c r="M358" s="19"/>
      <c r="N358" s="19"/>
      <c r="O358" s="19"/>
      <c r="P358" s="19"/>
      <c r="Q358" s="19"/>
      <c r="R358" s="19"/>
      <c r="S358" s="34">
        <f>VLOOKUP(J358,A:G,5,FALSE)</f>
        <v>41827</v>
      </c>
      <c r="T358" s="34" t="str">
        <f>IF(VLOOKUP(J358,A:G,6,FALSE)=0,"",VLOOKUP(J358,A:G,6,FALSE))</f>
        <v/>
      </c>
      <c r="U358" s="34" t="str">
        <f>IF(VLOOKUP(J358,A:G,7,FALSE)=0,"",VLOOKUP(J358,A:G,7,FALSE))</f>
        <v/>
      </c>
      <c r="V358" s="19"/>
      <c r="W358" s="19"/>
      <c r="X358" s="19"/>
      <c r="Y358" s="19"/>
      <c r="Z358" s="19"/>
      <c r="AA358" s="19"/>
      <c r="AB358" s="19"/>
      <c r="AC358" s="19"/>
    </row>
    <row r="359" spans="1:29" s="5" customFormat="1">
      <c r="A359" s="19"/>
      <c r="B359" s="19"/>
      <c r="C359" s="19"/>
      <c r="D359" s="19"/>
      <c r="E359" s="19"/>
      <c r="F359" s="19"/>
      <c r="G359" s="19"/>
      <c r="H359" s="19"/>
      <c r="I359" s="19"/>
      <c r="J359" s="7" t="s">
        <v>6254</v>
      </c>
      <c r="K359" s="19" t="str">
        <f>VLOOKUP(J359,$A$2:$B$193,2,0)</f>
        <v>x15</v>
      </c>
      <c r="L359" s="19" t="s">
        <v>11334</v>
      </c>
      <c r="M359" s="19"/>
      <c r="N359" s="19"/>
      <c r="O359" s="19"/>
      <c r="P359" s="19"/>
      <c r="Q359" s="19"/>
      <c r="R359" s="19"/>
      <c r="S359" s="34">
        <f>VLOOKUP(J359,A:G,5,FALSE)</f>
        <v>42277</v>
      </c>
      <c r="T359" s="34" t="str">
        <f>IF(VLOOKUP(J359,A:G,6,FALSE)=0,"",VLOOKUP(J359,A:G,6,FALSE))</f>
        <v/>
      </c>
      <c r="U359" s="34" t="str">
        <f>IF(VLOOKUP(J359,A:G,7,FALSE)=0,"",VLOOKUP(J359,A:G,7,FALSE))</f>
        <v/>
      </c>
      <c r="V359" s="19"/>
      <c r="W359" s="19"/>
      <c r="X359" s="19"/>
      <c r="Y359" s="19"/>
      <c r="Z359" s="19"/>
      <c r="AA359" s="19"/>
      <c r="AB359" s="19"/>
      <c r="AC359" s="19"/>
    </row>
    <row r="360" spans="1:29" s="5" customFormat="1">
      <c r="A360" s="19"/>
      <c r="B360" s="19"/>
      <c r="C360" s="19"/>
      <c r="D360" s="19"/>
      <c r="E360" s="19"/>
      <c r="F360" s="19"/>
      <c r="G360" s="19"/>
      <c r="H360" s="19"/>
      <c r="I360" s="19"/>
      <c r="J360" s="7" t="s">
        <v>8304</v>
      </c>
      <c r="K360" s="19" t="str">
        <f>VLOOKUP(J360,$A$2:$B$93,2,0)</f>
        <v>x16</v>
      </c>
      <c r="L360" s="19" t="s">
        <v>11335</v>
      </c>
      <c r="M360" s="19"/>
      <c r="N360" s="19"/>
      <c r="O360" s="19"/>
      <c r="P360" s="19"/>
      <c r="Q360" s="19"/>
      <c r="R360" s="19"/>
      <c r="S360" s="34">
        <f>VLOOKUP(J360,A:G,5,FALSE)</f>
        <v>42277</v>
      </c>
      <c r="T360" s="34" t="str">
        <f>IF(VLOOKUP(J360,A:G,6,FALSE)=0,"",VLOOKUP(J360,A:G,6,FALSE))</f>
        <v/>
      </c>
      <c r="U360" s="34" t="str">
        <f>IF(VLOOKUP(J360,A:G,7,FALSE)=0,"",VLOOKUP(J360,A:G,7,FALSE))</f>
        <v/>
      </c>
      <c r="V360" s="19"/>
      <c r="W360" s="19"/>
      <c r="X360" s="19"/>
      <c r="Y360" s="19"/>
      <c r="Z360" s="19"/>
      <c r="AA360" s="19"/>
      <c r="AB360" s="19"/>
      <c r="AC360" s="19"/>
    </row>
    <row r="361" spans="1:29" s="5" customFormat="1">
      <c r="A361" s="19"/>
      <c r="B361" s="19"/>
      <c r="C361" s="19"/>
      <c r="D361" s="19"/>
      <c r="E361" s="19"/>
      <c r="F361" s="19"/>
      <c r="G361" s="19"/>
      <c r="H361" s="19"/>
      <c r="I361" s="19"/>
      <c r="J361" s="7" t="s">
        <v>4580</v>
      </c>
      <c r="K361" s="19" t="str">
        <f>VLOOKUP(J361,$A$2:$B$93,2,0)</f>
        <v>x2</v>
      </c>
      <c r="L361" s="19" t="s">
        <v>10050</v>
      </c>
      <c r="M361" s="19"/>
      <c r="N361" s="19"/>
      <c r="O361" s="19"/>
      <c r="P361" s="19"/>
      <c r="Q361" s="19"/>
      <c r="R361" s="19"/>
      <c r="S361" s="34">
        <f>VLOOKUP(J361,A:G,5,FALSE)</f>
        <v>41827</v>
      </c>
      <c r="T361" s="34" t="str">
        <f>IF(VLOOKUP(J361,A:G,6,FALSE)=0,"",VLOOKUP(J361,A:G,6,FALSE))</f>
        <v/>
      </c>
      <c r="U361" s="34" t="str">
        <f>IF(VLOOKUP(J361,A:G,7,FALSE)=0,"",VLOOKUP(J361,A:G,7,FALSE))</f>
        <v/>
      </c>
      <c r="V361" s="19"/>
      <c r="W361" s="19"/>
      <c r="X361" s="19"/>
      <c r="Y361" s="19"/>
      <c r="Z361" s="19"/>
      <c r="AA361" s="19"/>
      <c r="AB361" s="19"/>
      <c r="AC361" s="19"/>
    </row>
    <row r="362" spans="1:29" s="5" customFormat="1">
      <c r="A362" s="19"/>
      <c r="B362" s="19"/>
      <c r="C362" s="19"/>
      <c r="D362" s="19"/>
      <c r="E362" s="19"/>
      <c r="F362" s="19"/>
      <c r="G362" s="19"/>
      <c r="H362" s="19"/>
      <c r="I362" s="19"/>
      <c r="J362" s="14" t="s">
        <v>9559</v>
      </c>
      <c r="K362" s="19"/>
      <c r="L362" s="19"/>
      <c r="M362" s="19"/>
      <c r="N362" s="19"/>
      <c r="O362" s="19" t="s">
        <v>2299</v>
      </c>
      <c r="P362" s="19"/>
      <c r="Q362" s="19" t="s">
        <v>10645</v>
      </c>
      <c r="R362" s="19" t="s">
        <v>11013</v>
      </c>
      <c r="S362" s="34">
        <v>42277</v>
      </c>
      <c r="T362" s="34"/>
      <c r="U362" s="34"/>
      <c r="V362" s="19"/>
      <c r="W362" s="19"/>
      <c r="X362" s="19"/>
      <c r="Y362" s="19"/>
      <c r="Z362" s="19"/>
      <c r="AA362" s="19"/>
      <c r="AB362" s="19"/>
      <c r="AC362" s="19"/>
    </row>
    <row r="363" spans="1:29" s="5" customFormat="1">
      <c r="A363" s="19"/>
      <c r="B363" s="19"/>
      <c r="C363" s="19"/>
      <c r="D363" s="19"/>
      <c r="E363" s="19"/>
      <c r="F363" s="19"/>
      <c r="G363" s="19"/>
      <c r="H363" s="19"/>
      <c r="I363" s="19"/>
      <c r="J363" s="7" t="s">
        <v>4579</v>
      </c>
      <c r="K363" s="19" t="str">
        <f>VLOOKUP(J363,$A$2:$B$93,2,0)</f>
        <v>x1</v>
      </c>
      <c r="L363" s="19" t="s">
        <v>10051</v>
      </c>
      <c r="M363" s="19"/>
      <c r="N363" s="19"/>
      <c r="O363" s="19"/>
      <c r="P363" s="19"/>
      <c r="Q363" s="19"/>
      <c r="R363" s="19"/>
      <c r="S363" s="34">
        <f>VLOOKUP(J363,A:G,5,FALSE)</f>
        <v>41827</v>
      </c>
      <c r="T363" s="34" t="str">
        <f>IF(VLOOKUP(J363,A:G,6,FALSE)=0,"",VLOOKUP(J363,A:G,6,FALSE))</f>
        <v/>
      </c>
      <c r="U363" s="34" t="str">
        <f>IF(VLOOKUP(J363,A:G,7,FALSE)=0,"",VLOOKUP(J363,A:G,7,FALSE))</f>
        <v/>
      </c>
      <c r="V363" s="19"/>
      <c r="W363" s="19"/>
      <c r="X363" s="19"/>
      <c r="Y363" s="19"/>
      <c r="Z363" s="19"/>
      <c r="AA363" s="19"/>
      <c r="AB363" s="19"/>
      <c r="AC363" s="19"/>
    </row>
    <row r="364" spans="1:29" s="5" customFormat="1">
      <c r="A364" s="19"/>
      <c r="B364" s="19"/>
      <c r="C364" s="19"/>
      <c r="D364" s="19"/>
      <c r="E364" s="19"/>
      <c r="F364" s="19"/>
      <c r="G364" s="19"/>
      <c r="H364" s="19"/>
      <c r="I364" s="19"/>
      <c r="J364" s="7" t="s">
        <v>6254</v>
      </c>
      <c r="K364" s="19" t="str">
        <f>VLOOKUP(J364,$A$2:$B$93,2,0)</f>
        <v>x15</v>
      </c>
      <c r="L364" s="19" t="s">
        <v>11334</v>
      </c>
      <c r="M364" s="19"/>
      <c r="N364" s="19"/>
      <c r="O364" s="19"/>
      <c r="P364" s="19"/>
      <c r="Q364" s="19"/>
      <c r="R364" s="19"/>
      <c r="S364" s="34">
        <f>VLOOKUP(J364,A:G,5,FALSE)</f>
        <v>42277</v>
      </c>
      <c r="T364" s="34" t="str">
        <f>IF(VLOOKUP(J364,A:G,6,FALSE)=0,"",VLOOKUP(J364,A:G,6,FALSE))</f>
        <v/>
      </c>
      <c r="U364" s="34" t="str">
        <f>IF(VLOOKUP(J364,A:G,7,FALSE)=0,"",VLOOKUP(J364,A:G,7,FALSE))</f>
        <v/>
      </c>
      <c r="V364" s="19"/>
      <c r="W364" s="19"/>
      <c r="X364" s="19"/>
      <c r="Y364" s="19"/>
      <c r="Z364" s="19"/>
      <c r="AA364" s="19"/>
      <c r="AB364" s="19"/>
      <c r="AC364" s="19"/>
    </row>
    <row r="365" spans="1:29" s="5" customFormat="1">
      <c r="A365" s="19"/>
      <c r="B365" s="19"/>
      <c r="C365" s="19"/>
      <c r="D365" s="19"/>
      <c r="E365" s="19"/>
      <c r="F365" s="19"/>
      <c r="G365" s="19"/>
      <c r="H365" s="19"/>
      <c r="I365" s="19"/>
      <c r="J365" s="7" t="s">
        <v>6266</v>
      </c>
      <c r="K365" s="19" t="str">
        <f>VLOOKUP(J365,$A$2:$B$93,2,0)</f>
        <v>x17</v>
      </c>
      <c r="L365" s="19" t="s">
        <v>10164</v>
      </c>
      <c r="M365" s="19"/>
      <c r="N365" s="19"/>
      <c r="O365" s="19"/>
      <c r="P365" s="19"/>
      <c r="Q365" s="19"/>
      <c r="R365" s="19"/>
      <c r="S365" s="34">
        <f>VLOOKUP(J365,A:G,5,FALSE)</f>
        <v>42277</v>
      </c>
      <c r="T365" s="34" t="str">
        <f>IF(VLOOKUP(J365,A:G,6,FALSE)=0,"",VLOOKUP(J365,A:G,6,FALSE))</f>
        <v/>
      </c>
      <c r="U365" s="34" t="str">
        <f>IF(VLOOKUP(J365,A:G,7,FALSE)=0,"",VLOOKUP(J365,A:G,7,FALSE))</f>
        <v/>
      </c>
      <c r="V365" s="19"/>
      <c r="W365" s="19"/>
      <c r="X365" s="19"/>
      <c r="Y365" s="19"/>
      <c r="Z365" s="19"/>
      <c r="AA365" s="19"/>
      <c r="AB365" s="19"/>
      <c r="AC365" s="19"/>
    </row>
    <row r="366" spans="1:29" s="5" customFormat="1">
      <c r="A366" s="19"/>
      <c r="B366" s="19"/>
      <c r="C366" s="19"/>
      <c r="D366" s="19"/>
      <c r="E366" s="19"/>
      <c r="F366" s="19"/>
      <c r="G366" s="19"/>
      <c r="H366" s="19"/>
      <c r="I366" s="19"/>
      <c r="J366" s="7" t="s">
        <v>8304</v>
      </c>
      <c r="K366" s="19" t="str">
        <f>VLOOKUP(J366,$A$2:$B$93,2,0)</f>
        <v>x16</v>
      </c>
      <c r="L366" s="19" t="s">
        <v>11335</v>
      </c>
      <c r="M366" s="19"/>
      <c r="N366" s="19"/>
      <c r="O366" s="19"/>
      <c r="P366" s="19"/>
      <c r="Q366" s="19"/>
      <c r="R366" s="19"/>
      <c r="S366" s="34">
        <f>VLOOKUP(J366,A:G,5,FALSE)</f>
        <v>42277</v>
      </c>
      <c r="T366" s="34" t="str">
        <f>IF(VLOOKUP(J366,A:G,6,FALSE)=0,"",VLOOKUP(J366,A:G,6,FALSE))</f>
        <v/>
      </c>
      <c r="U366" s="34" t="str">
        <f>IF(VLOOKUP(J366,A:G,7,FALSE)=0,"",VLOOKUP(J366,A:G,7,FALSE))</f>
        <v/>
      </c>
      <c r="V366" s="19"/>
      <c r="W366" s="19"/>
      <c r="X366" s="19"/>
      <c r="Y366" s="19"/>
      <c r="Z366" s="19"/>
      <c r="AA366" s="19"/>
      <c r="AB366" s="19"/>
      <c r="AC366" s="19"/>
    </row>
    <row r="367" spans="1:29" s="5" customFormat="1">
      <c r="A367" s="19"/>
      <c r="B367" s="19"/>
      <c r="C367" s="19"/>
      <c r="D367" s="19"/>
      <c r="E367" s="19"/>
      <c r="F367" s="19"/>
      <c r="G367" s="19"/>
      <c r="H367" s="19"/>
      <c r="I367" s="19"/>
      <c r="J367" s="7" t="s">
        <v>4580</v>
      </c>
      <c r="K367" s="19" t="str">
        <f>VLOOKUP(J367,$A$2:$B$93,2,0)</f>
        <v>x2</v>
      </c>
      <c r="L367" s="19" t="s">
        <v>10050</v>
      </c>
      <c r="M367" s="19"/>
      <c r="N367" s="19"/>
      <c r="O367" s="19"/>
      <c r="P367" s="19"/>
      <c r="Q367" s="19"/>
      <c r="R367" s="19"/>
      <c r="S367" s="34">
        <f>VLOOKUP(J367,A:G,5,FALSE)</f>
        <v>41827</v>
      </c>
      <c r="T367" s="34" t="str">
        <f>IF(VLOOKUP(J367,A:G,6,FALSE)=0,"",VLOOKUP(J367,A:G,6,FALSE))</f>
        <v/>
      </c>
      <c r="U367" s="34" t="str">
        <f>IF(VLOOKUP(J367,A:G,7,FALSE)=0,"",VLOOKUP(J367,A:G,7,FALSE))</f>
        <v/>
      </c>
      <c r="V367" s="19"/>
      <c r="W367" s="19"/>
      <c r="X367" s="19"/>
      <c r="Y367" s="19"/>
      <c r="Z367" s="19"/>
      <c r="AA367" s="19"/>
      <c r="AB367" s="19"/>
      <c r="AC367" s="19"/>
    </row>
    <row r="368" spans="1:29" s="5" customFormat="1">
      <c r="A368" s="19"/>
      <c r="B368" s="19"/>
      <c r="C368" s="19"/>
      <c r="D368" s="19"/>
      <c r="E368" s="19"/>
      <c r="F368" s="19"/>
      <c r="G368" s="19"/>
      <c r="H368" s="19"/>
      <c r="I368" s="19"/>
      <c r="J368" s="14" t="s">
        <v>9562</v>
      </c>
      <c r="K368" s="19"/>
      <c r="L368" s="19"/>
      <c r="M368" s="19"/>
      <c r="N368" s="19"/>
      <c r="O368" s="19" t="s">
        <v>2299</v>
      </c>
      <c r="P368" s="19"/>
      <c r="Q368" s="19" t="s">
        <v>10645</v>
      </c>
      <c r="R368" s="19" t="s">
        <v>11013</v>
      </c>
      <c r="S368" s="34">
        <v>42277</v>
      </c>
      <c r="T368" s="34"/>
      <c r="U368" s="34"/>
      <c r="V368" s="19"/>
      <c r="W368" s="19"/>
      <c r="X368" s="19"/>
      <c r="Y368" s="19"/>
      <c r="Z368" s="19"/>
      <c r="AA368" s="19"/>
      <c r="AB368" s="19"/>
      <c r="AC368" s="19"/>
    </row>
    <row r="369" spans="1:29" s="5" customFormat="1">
      <c r="A369" s="19"/>
      <c r="B369" s="19"/>
      <c r="C369" s="19"/>
      <c r="D369" s="19"/>
      <c r="E369" s="19"/>
      <c r="F369" s="19"/>
      <c r="G369" s="19"/>
      <c r="H369" s="19"/>
      <c r="I369" s="19"/>
      <c r="J369" s="7" t="s">
        <v>4579</v>
      </c>
      <c r="K369" s="19" t="str">
        <f>VLOOKUP(J369,$A$2:$B$93,2,0)</f>
        <v>x1</v>
      </c>
      <c r="L369" s="19" t="s">
        <v>10051</v>
      </c>
      <c r="M369" s="19"/>
      <c r="N369" s="19"/>
      <c r="O369" s="19"/>
      <c r="P369" s="19"/>
      <c r="Q369" s="19"/>
      <c r="R369" s="19"/>
      <c r="S369" s="34">
        <f>VLOOKUP(J369,A:G,5,FALSE)</f>
        <v>41827</v>
      </c>
      <c r="T369" s="34" t="str">
        <f>IF(VLOOKUP(J369,A:G,6,FALSE)=0,"",VLOOKUP(J369,A:G,6,FALSE))</f>
        <v/>
      </c>
      <c r="U369" s="34" t="str">
        <f>IF(VLOOKUP(J369,A:G,7,FALSE)=0,"",VLOOKUP(J369,A:G,7,FALSE))</f>
        <v/>
      </c>
      <c r="V369" s="19"/>
      <c r="W369" s="19"/>
      <c r="X369" s="19"/>
      <c r="Y369" s="19"/>
      <c r="Z369" s="19"/>
      <c r="AA369" s="19"/>
      <c r="AB369" s="19"/>
      <c r="AC369" s="19"/>
    </row>
    <row r="370" spans="1:29" s="5" customFormat="1">
      <c r="A370" s="19"/>
      <c r="B370" s="19"/>
      <c r="C370" s="19"/>
      <c r="D370" s="19"/>
      <c r="E370" s="19"/>
      <c r="F370" s="19"/>
      <c r="G370" s="19"/>
      <c r="H370" s="19"/>
      <c r="I370" s="19"/>
      <c r="J370" s="7" t="s">
        <v>6938</v>
      </c>
      <c r="K370" s="19" t="str">
        <f>VLOOKUP(J370,$A$2:$B$93,2,0)</f>
        <v>x37</v>
      </c>
      <c r="L370" s="19" t="s">
        <v>10324</v>
      </c>
      <c r="M370" s="19"/>
      <c r="N370" s="19"/>
      <c r="O370" s="19"/>
      <c r="P370" s="19"/>
      <c r="Q370" s="19"/>
      <c r="R370" s="19"/>
      <c r="S370" s="34">
        <f>VLOOKUP(J370,A:G,5,FALSE)</f>
        <v>42277</v>
      </c>
      <c r="T370" s="34" t="str">
        <f>IF(VLOOKUP(J370,A:G,6,FALSE)=0,"",VLOOKUP(J370,A:G,6,FALSE))</f>
        <v/>
      </c>
      <c r="U370" s="34" t="str">
        <f>IF(VLOOKUP(J370,A:G,7,FALSE)=0,"",VLOOKUP(J370,A:G,7,FALSE))</f>
        <v/>
      </c>
      <c r="V370" s="19"/>
      <c r="W370" s="19"/>
      <c r="X370" s="19"/>
      <c r="Y370" s="19"/>
      <c r="Z370" s="19"/>
      <c r="AA370" s="19"/>
      <c r="AB370" s="19"/>
      <c r="AC370" s="19"/>
    </row>
    <row r="371" spans="1:29" s="5" customFormat="1">
      <c r="A371" s="19"/>
      <c r="B371" s="19"/>
      <c r="C371" s="19"/>
      <c r="D371" s="19"/>
      <c r="E371" s="19"/>
      <c r="F371" s="19"/>
      <c r="G371" s="19"/>
      <c r="H371" s="19"/>
      <c r="I371" s="19"/>
      <c r="J371" s="7" t="s">
        <v>8305</v>
      </c>
      <c r="K371" s="19" t="str">
        <f>VLOOKUP(J371,$A$2:$B$93,2,0)</f>
        <v>x38</v>
      </c>
      <c r="L371" s="19" t="s">
        <v>11336</v>
      </c>
      <c r="M371" s="19"/>
      <c r="N371" s="19"/>
      <c r="O371" s="19"/>
      <c r="P371" s="19"/>
      <c r="Q371" s="19"/>
      <c r="R371" s="19"/>
      <c r="S371" s="34">
        <f>VLOOKUP(J371,A:G,5,FALSE)</f>
        <v>42277</v>
      </c>
      <c r="T371" s="34" t="str">
        <f>IF(VLOOKUP(J371,A:G,6,FALSE)=0,"",VLOOKUP(J371,A:G,6,FALSE))</f>
        <v/>
      </c>
      <c r="U371" s="34" t="str">
        <f>IF(VLOOKUP(J371,A:G,7,FALSE)=0,"",VLOOKUP(J371,A:G,7,FALSE))</f>
        <v/>
      </c>
      <c r="V371" s="19"/>
      <c r="W371" s="19"/>
      <c r="X371" s="19"/>
      <c r="Y371" s="19"/>
      <c r="Z371" s="19"/>
      <c r="AA371" s="19"/>
      <c r="AB371" s="19"/>
      <c r="AC371" s="19"/>
    </row>
    <row r="372" spans="1:29" s="5" customFormat="1">
      <c r="A372" s="19"/>
      <c r="B372" s="19"/>
      <c r="C372" s="19"/>
      <c r="D372" s="19"/>
      <c r="E372" s="19"/>
      <c r="F372" s="19"/>
      <c r="G372" s="19"/>
      <c r="H372" s="19"/>
      <c r="I372" s="19"/>
      <c r="J372" s="7" t="s">
        <v>4580</v>
      </c>
      <c r="K372" s="19" t="str">
        <f>VLOOKUP(J372,$A$2:$B$93,2,0)</f>
        <v>x2</v>
      </c>
      <c r="L372" s="19" t="s">
        <v>10050</v>
      </c>
      <c r="M372" s="19"/>
      <c r="N372" s="19"/>
      <c r="O372" s="19"/>
      <c r="P372" s="19"/>
      <c r="Q372" s="19"/>
      <c r="R372" s="19"/>
      <c r="S372" s="34">
        <f>VLOOKUP(J372,A:G,5,FALSE)</f>
        <v>41827</v>
      </c>
      <c r="T372" s="34" t="str">
        <f>IF(VLOOKUP(J372,A:G,6,FALSE)=0,"",VLOOKUP(J372,A:G,6,FALSE))</f>
        <v/>
      </c>
      <c r="U372" s="34" t="str">
        <f>IF(VLOOKUP(J372,A:G,7,FALSE)=0,"",VLOOKUP(J372,A:G,7,FALSE))</f>
        <v/>
      </c>
      <c r="V372" s="19"/>
      <c r="W372" s="19"/>
      <c r="X372" s="19"/>
      <c r="Y372" s="19"/>
      <c r="Z372" s="19"/>
      <c r="AA372" s="19"/>
      <c r="AB372" s="19"/>
      <c r="AC372" s="19"/>
    </row>
    <row r="373" spans="1:29" s="5" customFormat="1">
      <c r="A373" s="19"/>
      <c r="B373" s="19"/>
      <c r="C373" s="19"/>
      <c r="D373" s="19"/>
      <c r="E373" s="19"/>
      <c r="F373" s="19"/>
      <c r="G373" s="19"/>
      <c r="H373" s="19"/>
      <c r="I373" s="19"/>
      <c r="J373" s="6" t="s">
        <v>9924</v>
      </c>
      <c r="K373" s="19"/>
      <c r="L373" s="19"/>
      <c r="M373" s="19"/>
      <c r="N373" s="19"/>
      <c r="O373" s="19" t="s">
        <v>2299</v>
      </c>
      <c r="P373" s="19"/>
      <c r="Q373" s="19" t="s">
        <v>10645</v>
      </c>
      <c r="R373" s="19" t="s">
        <v>11010</v>
      </c>
      <c r="S373" s="34">
        <v>42277</v>
      </c>
      <c r="T373" s="34">
        <v>42566</v>
      </c>
      <c r="U373" s="19"/>
      <c r="V373" s="19"/>
      <c r="W373" s="19"/>
      <c r="X373" s="19"/>
      <c r="Y373" s="19"/>
      <c r="Z373" s="19"/>
      <c r="AA373" s="19"/>
      <c r="AB373" s="19"/>
      <c r="AC373" s="19"/>
    </row>
    <row r="374" spans="1:29" s="5" customFormat="1">
      <c r="A374" s="19"/>
      <c r="B374" s="19"/>
      <c r="C374" s="19"/>
      <c r="D374" s="19"/>
      <c r="E374" s="19"/>
      <c r="F374" s="19"/>
      <c r="G374" s="19"/>
      <c r="H374" s="19"/>
      <c r="I374" s="19"/>
      <c r="J374" s="7" t="s">
        <v>4579</v>
      </c>
      <c r="K374" s="19" t="str">
        <f>VLOOKUP(J374,$A$2:$B$17,2,0)</f>
        <v>x1</v>
      </c>
      <c r="L374" s="19" t="s">
        <v>10051</v>
      </c>
      <c r="M374" s="19"/>
      <c r="N374" s="19"/>
      <c r="O374" s="19"/>
      <c r="P374" s="19"/>
      <c r="Q374" s="19"/>
      <c r="R374" s="19"/>
      <c r="S374" s="34">
        <f>VLOOKUP(J374,A:G,5,FALSE)</f>
        <v>41827</v>
      </c>
      <c r="T374" s="19"/>
      <c r="U374" s="19"/>
      <c r="V374" s="19"/>
      <c r="W374" s="19"/>
      <c r="X374" s="19"/>
      <c r="Y374" s="19"/>
      <c r="Z374" s="19"/>
      <c r="AA374" s="19"/>
      <c r="AB374" s="19"/>
      <c r="AC374" s="19"/>
    </row>
    <row r="375" spans="1:29" s="5" customFormat="1">
      <c r="A375" s="19"/>
      <c r="B375" s="19"/>
      <c r="C375" s="19"/>
      <c r="D375" s="19"/>
      <c r="E375" s="19"/>
      <c r="F375" s="19"/>
      <c r="G375" s="19"/>
      <c r="H375" s="19"/>
      <c r="I375" s="19"/>
      <c r="J375" s="7" t="s">
        <v>9923</v>
      </c>
      <c r="K375" s="19" t="str">
        <f>VLOOKUP(J375,$A$2:$B$100,2,0)</f>
        <v>x58</v>
      </c>
      <c r="L375" s="19" t="s">
        <v>11337</v>
      </c>
      <c r="M375" s="19"/>
      <c r="N375" s="19"/>
      <c r="O375" s="19"/>
      <c r="P375" s="19"/>
      <c r="Q375" s="19"/>
      <c r="R375" s="19"/>
      <c r="S375" s="34">
        <f>VLOOKUP(J375,A:G,5,FALSE)</f>
        <v>42277</v>
      </c>
      <c r="T375" s="19"/>
      <c r="U375" s="19"/>
      <c r="V375" s="19"/>
      <c r="W375" s="19"/>
      <c r="X375" s="19"/>
      <c r="Y375" s="19"/>
      <c r="Z375" s="19"/>
      <c r="AA375" s="19"/>
      <c r="AB375" s="19"/>
      <c r="AC375" s="19"/>
    </row>
    <row r="376" spans="1:29" s="5" customFormat="1">
      <c r="A376" s="19"/>
      <c r="B376" s="19"/>
      <c r="C376" s="19"/>
      <c r="D376" s="19"/>
      <c r="E376" s="19"/>
      <c r="F376" s="19"/>
      <c r="G376" s="19"/>
      <c r="H376" s="19"/>
      <c r="I376" s="19"/>
      <c r="J376" s="7" t="s">
        <v>4577</v>
      </c>
      <c r="K376" s="19" t="str">
        <f>VLOOKUP(J376,$A$2:$B$17,2,0)</f>
        <v>x0</v>
      </c>
      <c r="L376" s="19" t="s">
        <v>10298</v>
      </c>
      <c r="M376" s="19"/>
      <c r="N376" s="19"/>
      <c r="O376" s="19"/>
      <c r="P376" s="19"/>
      <c r="Q376" s="19"/>
      <c r="R376" s="19"/>
      <c r="S376" s="34">
        <f>VLOOKUP(J376,A:G,5,FALSE)</f>
        <v>41827</v>
      </c>
      <c r="T376" s="19"/>
      <c r="U376" s="19"/>
      <c r="V376" s="19"/>
      <c r="W376" s="19"/>
      <c r="X376" s="19"/>
      <c r="Y376" s="19"/>
      <c r="Z376" s="19"/>
      <c r="AA376" s="19"/>
      <c r="AB376" s="19"/>
      <c r="AC376" s="19"/>
    </row>
    <row r="377" spans="1:29" s="5" customFormat="1">
      <c r="A377" s="19"/>
      <c r="B377" s="19"/>
      <c r="C377" s="19"/>
      <c r="D377" s="19"/>
      <c r="E377" s="19"/>
      <c r="F377" s="19"/>
      <c r="G377" s="19"/>
      <c r="H377" s="19"/>
      <c r="I377" s="19"/>
      <c r="J377" s="14" t="s">
        <v>11853</v>
      </c>
      <c r="K377" s="19"/>
      <c r="L377" s="19"/>
      <c r="M377" s="19"/>
      <c r="N377" s="19"/>
      <c r="O377" s="19" t="s">
        <v>2299</v>
      </c>
      <c r="P377" s="19"/>
      <c r="Q377" s="19" t="s">
        <v>10645</v>
      </c>
      <c r="R377" s="19" t="s">
        <v>11010</v>
      </c>
      <c r="S377" s="34">
        <v>42277</v>
      </c>
      <c r="T377" s="19"/>
      <c r="U377" s="34">
        <v>42566</v>
      </c>
      <c r="V377" s="19"/>
      <c r="W377" s="19"/>
      <c r="X377" s="19"/>
      <c r="Y377" s="19"/>
      <c r="Z377" s="19"/>
      <c r="AA377" s="19"/>
      <c r="AB377" s="19"/>
      <c r="AC377" s="19"/>
    </row>
    <row r="378" spans="1:29" s="5" customFormat="1">
      <c r="A378" s="19"/>
      <c r="B378" s="19"/>
      <c r="C378" s="19"/>
      <c r="D378" s="19"/>
      <c r="E378" s="19"/>
      <c r="F378" s="19"/>
      <c r="G378" s="19"/>
      <c r="H378" s="19"/>
      <c r="I378" s="19"/>
      <c r="J378" s="7" t="s">
        <v>4579</v>
      </c>
      <c r="K378" s="19" t="str">
        <f>VLOOKUP(J378,$A$2:$B$93,2,0)</f>
        <v>x1</v>
      </c>
      <c r="L378" s="19" t="s">
        <v>10051</v>
      </c>
      <c r="M378" s="19"/>
      <c r="N378" s="19"/>
      <c r="O378" s="19"/>
      <c r="P378" s="19"/>
      <c r="Q378" s="19"/>
      <c r="R378" s="19"/>
      <c r="S378" s="34">
        <f>VLOOKUP(J378,A:G,5,FALSE)</f>
        <v>41827</v>
      </c>
      <c r="T378" s="19"/>
      <c r="U378" s="19"/>
      <c r="V378" s="19"/>
      <c r="W378" s="19"/>
      <c r="X378" s="19"/>
      <c r="Y378" s="19"/>
      <c r="Z378" s="19"/>
      <c r="AA378" s="19"/>
      <c r="AB378" s="19"/>
      <c r="AC378" s="19"/>
    </row>
    <row r="379" spans="1:29" s="5" customFormat="1">
      <c r="A379" s="19"/>
      <c r="B379" s="19"/>
      <c r="C379" s="19"/>
      <c r="D379" s="19"/>
      <c r="E379" s="19"/>
      <c r="F379" s="19"/>
      <c r="G379" s="19"/>
      <c r="H379" s="19"/>
      <c r="I379" s="19"/>
      <c r="J379" s="7" t="s">
        <v>10793</v>
      </c>
      <c r="K379" s="19" t="str">
        <f>VLOOKUP(J379,$A$2:$B$93,2,0)</f>
        <v>x22</v>
      </c>
      <c r="L379" s="19" t="s">
        <v>11328</v>
      </c>
      <c r="M379" s="19"/>
      <c r="N379" s="19"/>
      <c r="O379" s="19"/>
      <c r="P379" s="19"/>
      <c r="Q379" s="19"/>
      <c r="R379" s="19"/>
      <c r="S379" s="34">
        <f>VLOOKUP(J379,A:G,5,FALSE)</f>
        <v>42277</v>
      </c>
      <c r="T379" s="19"/>
      <c r="U379" s="19"/>
      <c r="V379" s="19"/>
      <c r="W379" s="19"/>
      <c r="X379" s="19"/>
      <c r="Y379" s="19"/>
      <c r="Z379" s="19"/>
      <c r="AA379" s="19"/>
      <c r="AB379" s="19"/>
      <c r="AC379" s="19"/>
    </row>
    <row r="380" spans="1:29" s="5" customFormat="1">
      <c r="A380" s="19"/>
      <c r="B380" s="19"/>
      <c r="C380" s="19"/>
      <c r="D380" s="19"/>
      <c r="E380" s="19"/>
      <c r="F380" s="19"/>
      <c r="G380" s="19"/>
      <c r="H380" s="19"/>
      <c r="I380" s="19"/>
      <c r="J380" s="7" t="s">
        <v>4580</v>
      </c>
      <c r="K380" s="19" t="str">
        <f>VLOOKUP(J380,$A$2:$B$21,2,0)</f>
        <v>x2</v>
      </c>
      <c r="L380" s="19" t="s">
        <v>10050</v>
      </c>
      <c r="M380" s="19"/>
      <c r="N380" s="19"/>
      <c r="O380" s="19"/>
      <c r="P380" s="19"/>
      <c r="Q380" s="19"/>
      <c r="R380" s="19"/>
      <c r="S380" s="34">
        <f>VLOOKUP(J380,A:G,5,FALSE)</f>
        <v>41827</v>
      </c>
      <c r="T380" s="19"/>
      <c r="U380" s="19"/>
      <c r="V380" s="19"/>
      <c r="W380" s="19"/>
      <c r="X380" s="19"/>
      <c r="Y380" s="19"/>
      <c r="Z380" s="19"/>
      <c r="AA380" s="19"/>
      <c r="AB380" s="19"/>
      <c r="AC380" s="19"/>
    </row>
    <row r="381" spans="1:29" s="5" customFormat="1">
      <c r="A381" s="19"/>
      <c r="B381" s="19"/>
      <c r="C381" s="19"/>
      <c r="D381" s="19"/>
      <c r="E381" s="19"/>
      <c r="F381" s="19"/>
      <c r="G381" s="19"/>
      <c r="H381" s="19"/>
      <c r="I381" s="19"/>
      <c r="J381" s="14" t="s">
        <v>9928</v>
      </c>
      <c r="K381" s="19"/>
      <c r="L381" s="19"/>
      <c r="M381" s="19"/>
      <c r="N381" s="19"/>
      <c r="O381" s="19" t="s">
        <v>2299</v>
      </c>
      <c r="P381" s="19"/>
      <c r="Q381" s="19" t="s">
        <v>10645</v>
      </c>
      <c r="R381" s="19" t="s">
        <v>11010</v>
      </c>
      <c r="S381" s="34">
        <v>42277</v>
      </c>
      <c r="T381" s="34">
        <v>42566</v>
      </c>
      <c r="U381" s="19"/>
      <c r="V381" s="19"/>
      <c r="W381" s="19"/>
      <c r="X381" s="19"/>
      <c r="Y381" s="19"/>
      <c r="Z381" s="19"/>
      <c r="AA381" s="19"/>
      <c r="AB381" s="19"/>
      <c r="AC381" s="19"/>
    </row>
    <row r="382" spans="1:29" s="5" customFormat="1">
      <c r="A382" s="19"/>
      <c r="B382" s="19"/>
      <c r="C382" s="19"/>
      <c r="D382" s="19"/>
      <c r="E382" s="19"/>
      <c r="F382" s="19"/>
      <c r="G382" s="19"/>
      <c r="H382" s="19"/>
      <c r="I382" s="19"/>
      <c r="J382" s="7" t="s">
        <v>4579</v>
      </c>
      <c r="K382" s="19" t="str">
        <f>VLOOKUP(J382,$A$2:$B$93,2,0)</f>
        <v>x1</v>
      </c>
      <c r="L382" s="19" t="s">
        <v>10051</v>
      </c>
      <c r="M382" s="19"/>
      <c r="N382" s="19"/>
      <c r="O382" s="19"/>
      <c r="P382" s="19"/>
      <c r="Q382" s="19"/>
      <c r="R382" s="19"/>
      <c r="S382" s="34">
        <f>VLOOKUP(J382,A:G,5,FALSE)</f>
        <v>41827</v>
      </c>
      <c r="T382" s="19"/>
      <c r="U382" s="19"/>
      <c r="V382" s="19"/>
      <c r="W382" s="19"/>
      <c r="X382" s="19"/>
      <c r="Y382" s="19"/>
      <c r="Z382" s="19"/>
      <c r="AA382" s="19"/>
      <c r="AB382" s="19"/>
      <c r="AC382" s="19"/>
    </row>
    <row r="383" spans="1:29" s="5" customFormat="1">
      <c r="A383" s="19"/>
      <c r="B383" s="19"/>
      <c r="C383" s="19"/>
      <c r="D383" s="19"/>
      <c r="E383" s="19"/>
      <c r="F383" s="19"/>
      <c r="G383" s="19"/>
      <c r="H383" s="19"/>
      <c r="I383" s="19"/>
      <c r="J383" s="7" t="s">
        <v>10793</v>
      </c>
      <c r="K383" s="19" t="str">
        <f>VLOOKUP(J383,$A$2:$B$93,2,0)</f>
        <v>x22</v>
      </c>
      <c r="L383" s="19" t="s">
        <v>11328</v>
      </c>
      <c r="M383" s="19"/>
      <c r="N383" s="19"/>
      <c r="O383" s="19"/>
      <c r="P383" s="19"/>
      <c r="Q383" s="19"/>
      <c r="R383" s="19"/>
      <c r="S383" s="34">
        <f>VLOOKUP(J383,A:G,5,FALSE)</f>
        <v>42277</v>
      </c>
      <c r="T383" s="19"/>
      <c r="U383" s="19"/>
      <c r="V383" s="19"/>
      <c r="W383" s="19"/>
      <c r="X383" s="19"/>
      <c r="Y383" s="19"/>
      <c r="Z383" s="19"/>
      <c r="AA383" s="19"/>
      <c r="AB383" s="19"/>
      <c r="AC383" s="19"/>
    </row>
    <row r="384" spans="1:29" s="5" customFormat="1">
      <c r="A384" s="19"/>
      <c r="B384" s="19"/>
      <c r="C384" s="19"/>
      <c r="D384" s="19"/>
      <c r="E384" s="19"/>
      <c r="F384" s="19"/>
      <c r="G384" s="19"/>
      <c r="H384" s="19"/>
      <c r="I384" s="19"/>
      <c r="J384" s="7" t="s">
        <v>4577</v>
      </c>
      <c r="K384" s="19" t="str">
        <f>VLOOKUP(J384,$A$2:$B$21,2,0)</f>
        <v>x0</v>
      </c>
      <c r="L384" s="19" t="s">
        <v>10298</v>
      </c>
      <c r="M384" s="19"/>
      <c r="N384" s="19"/>
      <c r="O384" s="19"/>
      <c r="P384" s="19"/>
      <c r="Q384" s="19"/>
      <c r="R384" s="19"/>
      <c r="S384" s="34">
        <f>VLOOKUP(J384,A:G,5,FALSE)</f>
        <v>41827</v>
      </c>
      <c r="T384" s="19"/>
      <c r="U384" s="19"/>
      <c r="V384" s="19"/>
      <c r="W384" s="19"/>
      <c r="X384" s="19"/>
      <c r="Y384" s="19"/>
      <c r="Z384" s="19"/>
      <c r="AA384" s="19"/>
      <c r="AB384" s="19"/>
      <c r="AC384" s="19"/>
    </row>
    <row r="385" spans="1:29" s="5" customFormat="1">
      <c r="A385" s="19"/>
      <c r="B385" s="19"/>
      <c r="C385" s="19"/>
      <c r="D385" s="19"/>
      <c r="E385" s="19"/>
      <c r="F385" s="19"/>
      <c r="G385" s="19"/>
      <c r="H385" s="19"/>
      <c r="I385" s="19"/>
      <c r="J385" s="6" t="s">
        <v>10784</v>
      </c>
      <c r="K385" s="19"/>
      <c r="L385" s="19"/>
      <c r="M385" s="19"/>
      <c r="N385" s="19"/>
      <c r="O385" s="19" t="s">
        <v>2299</v>
      </c>
      <c r="P385" s="19"/>
      <c r="Q385" s="19" t="s">
        <v>10645</v>
      </c>
      <c r="R385" s="19" t="s">
        <v>11010</v>
      </c>
      <c r="S385" s="34">
        <v>42277</v>
      </c>
      <c r="T385" s="19"/>
      <c r="U385" s="19"/>
      <c r="V385" s="19"/>
      <c r="W385" s="19"/>
      <c r="X385" s="19"/>
      <c r="Y385" s="19"/>
      <c r="Z385" s="19"/>
      <c r="AA385" s="19"/>
      <c r="AB385" s="19"/>
      <c r="AC385" s="19"/>
    </row>
    <row r="386" spans="1:29" s="5" customFormat="1">
      <c r="A386" s="19"/>
      <c r="B386" s="19"/>
      <c r="C386" s="19"/>
      <c r="D386" s="19"/>
      <c r="E386" s="19"/>
      <c r="F386" s="19"/>
      <c r="G386" s="19"/>
      <c r="H386" s="19"/>
      <c r="I386" s="19"/>
      <c r="J386" s="7" t="s">
        <v>4579</v>
      </c>
      <c r="K386" s="19" t="str">
        <f>VLOOKUP(J386,$A$2:$B$93,2,0)</f>
        <v>x1</v>
      </c>
      <c r="L386" s="19" t="s">
        <v>10051</v>
      </c>
      <c r="M386" s="19"/>
      <c r="N386" s="19"/>
      <c r="O386" s="19"/>
      <c r="P386" s="19"/>
      <c r="Q386" s="19"/>
      <c r="R386" s="19"/>
      <c r="S386" s="34">
        <f>VLOOKUP(J386,A:G,5,FALSE)</f>
        <v>41827</v>
      </c>
      <c r="T386" s="19"/>
      <c r="U386" s="19"/>
      <c r="V386" s="19"/>
      <c r="W386" s="19"/>
      <c r="X386" s="19"/>
      <c r="Y386" s="19"/>
      <c r="Z386" s="19"/>
      <c r="AA386" s="19"/>
      <c r="AB386" s="19"/>
      <c r="AC386" s="19"/>
    </row>
    <row r="387" spans="1:29" s="5" customFormat="1">
      <c r="A387" s="19"/>
      <c r="B387" s="19"/>
      <c r="C387" s="19"/>
      <c r="D387" s="19"/>
      <c r="E387" s="19"/>
      <c r="F387" s="19"/>
      <c r="G387" s="19"/>
      <c r="H387" s="19"/>
      <c r="I387" s="19"/>
      <c r="J387" s="7" t="s">
        <v>4583</v>
      </c>
      <c r="K387" s="19" t="str">
        <f>VLOOKUP(J387,$A$2:$B$93,2,0)</f>
        <v>x4</v>
      </c>
      <c r="L387" s="19" t="s">
        <v>10307</v>
      </c>
      <c r="M387" s="19"/>
      <c r="N387" s="19"/>
      <c r="O387" s="19"/>
      <c r="P387" s="19"/>
      <c r="Q387" s="19"/>
      <c r="R387" s="19"/>
      <c r="S387" s="34">
        <f>VLOOKUP(J387,A:G,5,FALSE)</f>
        <v>41827</v>
      </c>
      <c r="T387" s="19"/>
      <c r="U387" s="19"/>
      <c r="V387" s="19"/>
      <c r="W387" s="19"/>
      <c r="X387" s="19"/>
      <c r="Y387" s="19"/>
      <c r="Z387" s="19"/>
      <c r="AA387" s="19"/>
      <c r="AB387" s="19"/>
      <c r="AC387" s="19"/>
    </row>
    <row r="388" spans="1:29" s="5" customFormat="1">
      <c r="A388" s="19"/>
      <c r="B388" s="19"/>
      <c r="C388" s="19"/>
      <c r="D388" s="19"/>
      <c r="E388" s="19"/>
      <c r="F388" s="19"/>
      <c r="G388" s="19"/>
      <c r="H388" s="19"/>
      <c r="I388" s="19"/>
      <c r="J388" s="7" t="s">
        <v>10793</v>
      </c>
      <c r="K388" s="19" t="str">
        <f>VLOOKUP(J388,$A$2:$B$93,2,0)</f>
        <v>x22</v>
      </c>
      <c r="L388" s="19" t="s">
        <v>11328</v>
      </c>
      <c r="M388" s="19"/>
      <c r="N388" s="19"/>
      <c r="O388" s="19"/>
      <c r="P388" s="19"/>
      <c r="Q388" s="19"/>
      <c r="R388" s="19"/>
      <c r="S388" s="34">
        <f>VLOOKUP(J388,A:G,5,FALSE)</f>
        <v>42277</v>
      </c>
      <c r="T388" s="19"/>
      <c r="U388" s="19"/>
      <c r="V388" s="19"/>
      <c r="W388" s="19"/>
      <c r="X388" s="19"/>
      <c r="Y388" s="19"/>
      <c r="Z388" s="19"/>
      <c r="AA388" s="19"/>
      <c r="AB388" s="19"/>
      <c r="AC388" s="19"/>
    </row>
    <row r="389" spans="1:29" s="5" customFormat="1">
      <c r="A389" s="19"/>
      <c r="B389" s="19"/>
      <c r="C389" s="19"/>
      <c r="D389" s="19"/>
      <c r="E389" s="19"/>
      <c r="F389" s="19"/>
      <c r="G389" s="19"/>
      <c r="H389" s="19"/>
      <c r="I389" s="19"/>
      <c r="J389" s="7" t="s">
        <v>4580</v>
      </c>
      <c r="K389" s="19" t="str">
        <f>VLOOKUP(J389,$A$2:$B$93,2,0)</f>
        <v>x2</v>
      </c>
      <c r="L389" s="19" t="s">
        <v>10050</v>
      </c>
      <c r="M389" s="19"/>
      <c r="N389" s="19"/>
      <c r="O389" s="19"/>
      <c r="P389" s="19"/>
      <c r="Q389" s="19"/>
      <c r="R389" s="19"/>
      <c r="S389" s="34">
        <f>VLOOKUP(J389,A:G,5,FALSE)</f>
        <v>41827</v>
      </c>
      <c r="T389" s="19"/>
      <c r="U389" s="19"/>
      <c r="V389" s="19"/>
      <c r="W389" s="19"/>
      <c r="X389" s="19"/>
      <c r="Y389" s="19"/>
      <c r="Z389" s="19"/>
      <c r="AA389" s="19"/>
      <c r="AB389" s="19"/>
      <c r="AC389" s="19"/>
    </row>
    <row r="390" spans="1:29" s="5" customFormat="1">
      <c r="A390" s="19"/>
      <c r="B390" s="19"/>
      <c r="C390" s="19"/>
      <c r="D390" s="19"/>
      <c r="E390" s="19"/>
      <c r="F390" s="19"/>
      <c r="G390" s="19"/>
      <c r="H390" s="19"/>
      <c r="I390" s="19"/>
      <c r="J390" s="6" t="s">
        <v>9929</v>
      </c>
      <c r="K390" s="19"/>
      <c r="L390" s="19"/>
      <c r="M390" s="19"/>
      <c r="N390" s="19"/>
      <c r="O390" s="19" t="s">
        <v>2299</v>
      </c>
      <c r="P390" s="19"/>
      <c r="Q390" s="19" t="s">
        <v>10645</v>
      </c>
      <c r="R390" s="19" t="s">
        <v>11010</v>
      </c>
      <c r="S390" s="34">
        <v>42277</v>
      </c>
      <c r="T390" s="19"/>
      <c r="U390" s="19"/>
      <c r="V390" s="19"/>
      <c r="W390" s="19"/>
      <c r="X390" s="19"/>
      <c r="Y390" s="19"/>
      <c r="Z390" s="19"/>
      <c r="AA390" s="19"/>
      <c r="AB390" s="19"/>
      <c r="AC390" s="19"/>
    </row>
    <row r="391" spans="1:29" s="5" customFormat="1">
      <c r="A391" s="19"/>
      <c r="B391" s="19"/>
      <c r="C391" s="19"/>
      <c r="D391" s="19"/>
      <c r="E391" s="19"/>
      <c r="F391" s="19"/>
      <c r="G391" s="19"/>
      <c r="H391" s="19"/>
      <c r="I391" s="19"/>
      <c r="J391" s="7" t="s">
        <v>4579</v>
      </c>
      <c r="K391" s="19" t="str">
        <f>VLOOKUP(J391,$A$2:$B$93,2,0)</f>
        <v>x1</v>
      </c>
      <c r="L391" s="19" t="s">
        <v>10051</v>
      </c>
      <c r="M391" s="19"/>
      <c r="N391" s="19"/>
      <c r="O391" s="19"/>
      <c r="P391" s="19"/>
      <c r="Q391" s="19"/>
      <c r="R391" s="19"/>
      <c r="S391" s="34">
        <f>VLOOKUP(J391,A:G,5,FALSE)</f>
        <v>41827</v>
      </c>
      <c r="T391" s="19"/>
      <c r="U391" s="19"/>
      <c r="V391" s="19"/>
      <c r="W391" s="19"/>
      <c r="X391" s="19"/>
      <c r="Y391" s="19"/>
      <c r="Z391" s="19"/>
      <c r="AA391" s="19"/>
      <c r="AB391" s="19"/>
      <c r="AC391" s="19"/>
    </row>
    <row r="392" spans="1:29" s="5" customFormat="1">
      <c r="A392" s="19"/>
      <c r="B392" s="19"/>
      <c r="C392" s="19"/>
      <c r="D392" s="19"/>
      <c r="E392" s="19"/>
      <c r="F392" s="19"/>
      <c r="G392" s="19"/>
      <c r="H392" s="19"/>
      <c r="I392" s="19"/>
      <c r="J392" s="7" t="s">
        <v>4586</v>
      </c>
      <c r="K392" s="19" t="str">
        <f>VLOOKUP(J392,$A$2:$B$93,2,0)</f>
        <v>x6</v>
      </c>
      <c r="L392" s="19" t="s">
        <v>10308</v>
      </c>
      <c r="M392" s="19"/>
      <c r="N392" s="19"/>
      <c r="O392" s="19"/>
      <c r="P392" s="19"/>
      <c r="Q392" s="19"/>
      <c r="R392" s="19"/>
      <c r="S392" s="34">
        <f>VLOOKUP(J392,A:G,5,FALSE)</f>
        <v>41827</v>
      </c>
      <c r="T392" s="19"/>
      <c r="U392" s="19"/>
      <c r="V392" s="19"/>
      <c r="W392" s="19"/>
      <c r="X392" s="19"/>
      <c r="Y392" s="19"/>
      <c r="Z392" s="19"/>
      <c r="AA392" s="19"/>
      <c r="AB392" s="19"/>
      <c r="AC392" s="19"/>
    </row>
    <row r="393" spans="1:29" s="5" customFormat="1">
      <c r="A393" s="19"/>
      <c r="B393" s="19"/>
      <c r="C393" s="19"/>
      <c r="D393" s="19"/>
      <c r="E393" s="19"/>
      <c r="F393" s="19"/>
      <c r="G393" s="19"/>
      <c r="H393" s="19"/>
      <c r="I393" s="19"/>
      <c r="J393" s="7" t="s">
        <v>10793</v>
      </c>
      <c r="K393" s="19" t="str">
        <f>VLOOKUP(J393,$A$2:$B$93,2,0)</f>
        <v>x22</v>
      </c>
      <c r="L393" s="19" t="s">
        <v>11328</v>
      </c>
      <c r="M393" s="19"/>
      <c r="N393" s="19"/>
      <c r="O393" s="19"/>
      <c r="P393" s="19"/>
      <c r="Q393" s="19"/>
      <c r="R393" s="19"/>
      <c r="S393" s="34">
        <f>VLOOKUP(J393,A:G,5,FALSE)</f>
        <v>42277</v>
      </c>
      <c r="T393" s="19"/>
      <c r="U393" s="19"/>
      <c r="V393" s="19"/>
      <c r="W393" s="19"/>
      <c r="X393" s="19"/>
      <c r="Y393" s="19"/>
      <c r="Z393" s="19"/>
      <c r="AA393" s="19"/>
      <c r="AB393" s="19"/>
      <c r="AC393" s="19"/>
    </row>
    <row r="394" spans="1:29" s="5" customFormat="1">
      <c r="A394" s="19"/>
      <c r="B394" s="19"/>
      <c r="C394" s="19"/>
      <c r="D394" s="19"/>
      <c r="E394" s="19"/>
      <c r="F394" s="19"/>
      <c r="G394" s="19"/>
      <c r="H394" s="19"/>
      <c r="I394" s="19"/>
      <c r="J394" s="7" t="s">
        <v>4580</v>
      </c>
      <c r="K394" s="19" t="str">
        <f>VLOOKUP(J394,$A$2:$B$93,2,0)</f>
        <v>x2</v>
      </c>
      <c r="L394" s="19" t="s">
        <v>10050</v>
      </c>
      <c r="M394" s="19"/>
      <c r="N394" s="19"/>
      <c r="O394" s="19"/>
      <c r="P394" s="19"/>
      <c r="Q394" s="19"/>
      <c r="R394" s="19"/>
      <c r="S394" s="34">
        <f>VLOOKUP(J394,A:G,5,FALSE)</f>
        <v>41827</v>
      </c>
      <c r="T394" s="19"/>
      <c r="U394" s="19"/>
      <c r="V394" s="19"/>
      <c r="W394" s="19"/>
      <c r="X394" s="19"/>
      <c r="Y394" s="19"/>
      <c r="Z394" s="19"/>
      <c r="AA394" s="19"/>
      <c r="AB394" s="19"/>
      <c r="AC394" s="19"/>
    </row>
    <row r="395" spans="1:29" s="5" customFormat="1">
      <c r="A395" s="19"/>
      <c r="B395" s="19"/>
      <c r="C395" s="19"/>
      <c r="D395" s="19"/>
      <c r="E395" s="19"/>
      <c r="F395" s="19"/>
      <c r="G395" s="19"/>
      <c r="H395" s="19"/>
      <c r="I395" s="19"/>
      <c r="J395" s="6" t="s">
        <v>10978</v>
      </c>
      <c r="K395" s="19"/>
      <c r="L395" s="19"/>
      <c r="M395" s="19"/>
      <c r="N395" s="19"/>
      <c r="O395" s="19" t="s">
        <v>2299</v>
      </c>
      <c r="P395" s="19"/>
      <c r="Q395" s="19" t="s">
        <v>10645</v>
      </c>
      <c r="R395" s="19" t="s">
        <v>11010</v>
      </c>
      <c r="S395" s="34">
        <v>42277</v>
      </c>
      <c r="T395" s="19"/>
      <c r="U395" s="19"/>
      <c r="V395" s="19"/>
      <c r="W395" s="19"/>
      <c r="X395" s="19"/>
      <c r="Y395" s="19"/>
      <c r="Z395" s="19"/>
      <c r="AA395" s="19"/>
      <c r="AB395" s="19"/>
      <c r="AC395" s="19"/>
    </row>
    <row r="396" spans="1:29" s="5" customFormat="1">
      <c r="A396" s="19"/>
      <c r="B396" s="19"/>
      <c r="C396" s="19"/>
      <c r="D396" s="19"/>
      <c r="E396" s="19"/>
      <c r="F396" s="19"/>
      <c r="G396" s="19"/>
      <c r="H396" s="19"/>
      <c r="I396" s="19"/>
      <c r="J396" s="7" t="s">
        <v>4579</v>
      </c>
      <c r="K396" s="19" t="str">
        <f>VLOOKUP(J396,$A$2:$B$100,2,0)</f>
        <v>x1</v>
      </c>
      <c r="L396" s="19" t="s">
        <v>10051</v>
      </c>
      <c r="M396" s="19"/>
      <c r="N396" s="19"/>
      <c r="O396" s="19"/>
      <c r="P396" s="19"/>
      <c r="Q396" s="19"/>
      <c r="R396" s="19"/>
      <c r="S396" s="34">
        <f>VLOOKUP(J396,A:G,5,FALSE)</f>
        <v>41827</v>
      </c>
      <c r="T396" s="19"/>
      <c r="U396" s="19"/>
      <c r="V396" s="19"/>
      <c r="W396" s="19"/>
      <c r="X396" s="19"/>
      <c r="Y396" s="19"/>
      <c r="Z396" s="19"/>
      <c r="AA396" s="19"/>
      <c r="AB396" s="19"/>
      <c r="AC396" s="19"/>
    </row>
    <row r="397" spans="1:29" s="5" customFormat="1">
      <c r="A397" s="19"/>
      <c r="B397" s="19"/>
      <c r="C397" s="19"/>
      <c r="D397" s="19"/>
      <c r="E397" s="19"/>
      <c r="F397" s="19"/>
      <c r="G397" s="19"/>
      <c r="H397" s="19"/>
      <c r="I397" s="19"/>
      <c r="J397" s="7" t="s">
        <v>10041</v>
      </c>
      <c r="K397" s="19" t="str">
        <f>VLOOKUP(J397,$A$2:$B$100,2,0)</f>
        <v>x61</v>
      </c>
      <c r="L397" s="19" t="s">
        <v>10325</v>
      </c>
      <c r="M397" s="19"/>
      <c r="N397" s="19"/>
      <c r="O397" s="19"/>
      <c r="P397" s="19"/>
      <c r="Q397" s="19"/>
      <c r="R397" s="19"/>
      <c r="S397" s="34">
        <f>VLOOKUP(J397,A:G,5,FALSE)</f>
        <v>42277</v>
      </c>
      <c r="T397" s="19"/>
      <c r="U397" s="19"/>
      <c r="V397" s="19"/>
      <c r="W397" s="19"/>
      <c r="X397" s="19"/>
      <c r="Y397" s="19"/>
      <c r="Z397" s="19"/>
      <c r="AA397" s="19"/>
      <c r="AB397" s="19"/>
      <c r="AC397" s="19"/>
    </row>
    <row r="398" spans="1:29" s="5" customFormat="1">
      <c r="A398" s="19"/>
      <c r="B398" s="19"/>
      <c r="C398" s="19"/>
      <c r="D398" s="19"/>
      <c r="E398" s="19"/>
      <c r="F398" s="19"/>
      <c r="G398" s="19"/>
      <c r="H398" s="19"/>
      <c r="I398" s="19"/>
      <c r="J398" s="7" t="s">
        <v>4580</v>
      </c>
      <c r="K398" s="19" t="str">
        <f>VLOOKUP(J398,$A$2:$B$100,2,0)</f>
        <v>x2</v>
      </c>
      <c r="L398" s="19" t="s">
        <v>10050</v>
      </c>
      <c r="M398" s="19"/>
      <c r="N398" s="19"/>
      <c r="O398" s="19"/>
      <c r="P398" s="19"/>
      <c r="Q398" s="19"/>
      <c r="R398" s="19"/>
      <c r="S398" s="34">
        <f>VLOOKUP(J398,A:G,5,FALSE)</f>
        <v>41827</v>
      </c>
      <c r="T398" s="19"/>
      <c r="U398" s="19"/>
      <c r="V398" s="19"/>
      <c r="W398" s="19"/>
      <c r="X398" s="19"/>
      <c r="Y398" s="19"/>
      <c r="Z398" s="19"/>
      <c r="AA398" s="19"/>
      <c r="AB398" s="19"/>
      <c r="AC398" s="19"/>
    </row>
    <row r="399" spans="1:29" s="5" customFormat="1">
      <c r="A399" s="19"/>
      <c r="B399" s="19"/>
      <c r="C399" s="19"/>
      <c r="D399" s="19"/>
      <c r="E399" s="19"/>
      <c r="F399" s="19"/>
      <c r="G399" s="19"/>
      <c r="H399" s="19"/>
      <c r="I399" s="19"/>
      <c r="J399" s="6" t="s">
        <v>10977</v>
      </c>
      <c r="K399" s="19"/>
      <c r="L399" s="19"/>
      <c r="M399" s="19"/>
      <c r="N399" s="19"/>
      <c r="O399" s="19" t="s">
        <v>2299</v>
      </c>
      <c r="P399" s="19"/>
      <c r="Q399" s="19" t="s">
        <v>10645</v>
      </c>
      <c r="R399" s="19" t="s">
        <v>11010</v>
      </c>
      <c r="S399" s="34">
        <v>42277</v>
      </c>
      <c r="T399" s="19"/>
      <c r="U399" s="19"/>
      <c r="V399" s="19"/>
      <c r="W399" s="19"/>
      <c r="X399" s="19"/>
      <c r="Y399" s="19"/>
      <c r="Z399" s="19"/>
      <c r="AA399" s="19"/>
      <c r="AB399" s="19"/>
      <c r="AC399" s="19"/>
    </row>
    <row r="400" spans="1:29" s="5" customFormat="1">
      <c r="A400" s="19"/>
      <c r="B400" s="19"/>
      <c r="C400" s="19"/>
      <c r="D400" s="19"/>
      <c r="E400" s="19"/>
      <c r="F400" s="19"/>
      <c r="G400" s="19"/>
      <c r="H400" s="19"/>
      <c r="I400" s="19"/>
      <c r="J400" s="7" t="s">
        <v>4579</v>
      </c>
      <c r="K400" s="19" t="str">
        <f>VLOOKUP(J400,$A$2:$B$100,2,0)</f>
        <v>x1</v>
      </c>
      <c r="L400" s="19" t="s">
        <v>10051</v>
      </c>
      <c r="M400" s="19"/>
      <c r="N400" s="19"/>
      <c r="O400" s="19"/>
      <c r="P400" s="19"/>
      <c r="Q400" s="19"/>
      <c r="R400" s="19"/>
      <c r="S400" s="34">
        <f>VLOOKUP(J400,A:G,5,FALSE)</f>
        <v>41827</v>
      </c>
      <c r="T400" s="19"/>
      <c r="U400" s="19"/>
      <c r="V400" s="19"/>
      <c r="W400" s="19"/>
      <c r="X400" s="19"/>
      <c r="Y400" s="19"/>
      <c r="Z400" s="19"/>
      <c r="AA400" s="19"/>
      <c r="AB400" s="19"/>
      <c r="AC400" s="19"/>
    </row>
    <row r="401" spans="1:29" s="5" customFormat="1">
      <c r="A401" s="19"/>
      <c r="B401" s="19"/>
      <c r="C401" s="19"/>
      <c r="D401" s="19"/>
      <c r="E401" s="19"/>
      <c r="F401" s="19"/>
      <c r="G401" s="19"/>
      <c r="H401" s="19"/>
      <c r="I401" s="19"/>
      <c r="J401" s="7" t="s">
        <v>9935</v>
      </c>
      <c r="K401" s="19" t="str">
        <f>VLOOKUP(J401,$A$2:$B$100,2,0)</f>
        <v>x62</v>
      </c>
      <c r="L401" s="19" t="s">
        <v>10326</v>
      </c>
      <c r="M401" s="19"/>
      <c r="N401" s="19"/>
      <c r="O401" s="19"/>
      <c r="P401" s="19"/>
      <c r="Q401" s="19"/>
      <c r="R401" s="19"/>
      <c r="S401" s="34">
        <f>VLOOKUP(J401,A:G,5,FALSE)</f>
        <v>42277</v>
      </c>
      <c r="T401" s="19"/>
      <c r="U401" s="19"/>
      <c r="V401" s="19"/>
      <c r="W401" s="19"/>
      <c r="X401" s="19"/>
      <c r="Y401" s="19"/>
      <c r="Z401" s="19"/>
      <c r="AA401" s="19"/>
      <c r="AB401" s="19"/>
      <c r="AC401" s="19"/>
    </row>
    <row r="402" spans="1:29" s="5" customFormat="1">
      <c r="A402" s="19"/>
      <c r="B402" s="19"/>
      <c r="C402" s="19"/>
      <c r="D402" s="19"/>
      <c r="E402" s="19"/>
      <c r="F402" s="19"/>
      <c r="G402" s="19"/>
      <c r="H402" s="19"/>
      <c r="I402" s="19"/>
      <c r="J402" s="7" t="s">
        <v>4580</v>
      </c>
      <c r="K402" s="19" t="str">
        <f>VLOOKUP(J402,$A$2:$B$100,2,0)</f>
        <v>x2</v>
      </c>
      <c r="L402" s="19" t="s">
        <v>10050</v>
      </c>
      <c r="M402" s="19"/>
      <c r="N402" s="19"/>
      <c r="O402" s="19"/>
      <c r="P402" s="19"/>
      <c r="Q402" s="19"/>
      <c r="R402" s="19"/>
      <c r="S402" s="34">
        <f>VLOOKUP(J402,A:G,5,FALSE)</f>
        <v>41827</v>
      </c>
      <c r="T402" s="19"/>
      <c r="U402" s="19"/>
      <c r="V402" s="19"/>
      <c r="W402" s="19"/>
      <c r="X402" s="19"/>
      <c r="Y402" s="19"/>
      <c r="Z402" s="19"/>
      <c r="AA402" s="19"/>
      <c r="AB402" s="19"/>
      <c r="AC402" s="19"/>
    </row>
    <row r="403" spans="1:29" s="5" customFormat="1">
      <c r="A403" s="19"/>
      <c r="B403" s="19"/>
      <c r="C403" s="19"/>
      <c r="D403" s="19"/>
      <c r="E403" s="19"/>
      <c r="F403" s="19"/>
      <c r="G403" s="19"/>
      <c r="H403" s="19"/>
      <c r="I403" s="19"/>
      <c r="J403" s="14" t="s">
        <v>10003</v>
      </c>
      <c r="K403" s="19"/>
      <c r="L403" s="19"/>
      <c r="M403" s="19"/>
      <c r="N403" s="19"/>
      <c r="O403" s="19" t="s">
        <v>2299</v>
      </c>
      <c r="P403" s="19"/>
      <c r="Q403" s="19" t="s">
        <v>10645</v>
      </c>
      <c r="R403" s="19" t="s">
        <v>11011</v>
      </c>
      <c r="S403" s="34">
        <v>42277</v>
      </c>
      <c r="T403" s="19"/>
      <c r="U403" s="19"/>
      <c r="V403" s="19"/>
      <c r="W403" s="19"/>
      <c r="X403" s="19"/>
      <c r="Y403" s="19"/>
      <c r="Z403" s="19"/>
      <c r="AA403" s="19"/>
      <c r="AB403" s="19"/>
      <c r="AC403" s="19"/>
    </row>
    <row r="404" spans="1:29" s="5" customFormat="1">
      <c r="A404" s="19"/>
      <c r="B404" s="19"/>
      <c r="C404" s="19"/>
      <c r="D404" s="19"/>
      <c r="E404" s="19"/>
      <c r="F404" s="19"/>
      <c r="G404" s="19"/>
      <c r="H404" s="19"/>
      <c r="I404" s="19"/>
      <c r="J404" s="7" t="s">
        <v>4579</v>
      </c>
      <c r="K404" s="19" t="str">
        <f>VLOOKUP(J404,$A$2:$B$93,2,0)</f>
        <v>x1</v>
      </c>
      <c r="L404" s="19" t="s">
        <v>10051</v>
      </c>
      <c r="M404" s="19"/>
      <c r="N404" s="19"/>
      <c r="O404" s="19"/>
      <c r="P404" s="19"/>
      <c r="Q404" s="19"/>
      <c r="R404" s="19"/>
      <c r="S404" s="34">
        <f>VLOOKUP(J404,A:G,5,FALSE)</f>
        <v>41827</v>
      </c>
      <c r="T404" s="19"/>
      <c r="U404" s="19"/>
      <c r="V404" s="19"/>
      <c r="W404" s="19"/>
      <c r="X404" s="19"/>
      <c r="Y404" s="19"/>
      <c r="Z404" s="19"/>
      <c r="AA404" s="19"/>
      <c r="AB404" s="19"/>
      <c r="AC404" s="19"/>
    </row>
    <row r="405" spans="1:29" s="5" customFormat="1">
      <c r="A405" s="19"/>
      <c r="B405" s="19"/>
      <c r="C405" s="19"/>
      <c r="D405" s="19"/>
      <c r="E405" s="19"/>
      <c r="F405" s="19"/>
      <c r="G405" s="19"/>
      <c r="H405" s="19"/>
      <c r="I405" s="19"/>
      <c r="J405" s="7" t="s">
        <v>11233</v>
      </c>
      <c r="K405" s="19" t="str">
        <f>VLOOKUP(J405,$A$2:$B$93,2,0)</f>
        <v>x63</v>
      </c>
      <c r="L405" s="19" t="s">
        <v>10049</v>
      </c>
      <c r="M405" s="19"/>
      <c r="N405" s="19"/>
      <c r="O405" s="19"/>
      <c r="P405" s="19"/>
      <c r="Q405" s="19"/>
      <c r="R405" s="19"/>
      <c r="S405" s="34">
        <f>VLOOKUP(J405,A:G,5,FALSE)</f>
        <v>42277</v>
      </c>
      <c r="T405" s="19"/>
      <c r="U405" s="19"/>
      <c r="V405" s="19"/>
      <c r="W405" s="19"/>
      <c r="X405" s="19"/>
      <c r="Y405" s="19"/>
      <c r="Z405" s="19"/>
      <c r="AA405" s="19"/>
      <c r="AB405" s="19"/>
      <c r="AC405" s="19"/>
    </row>
    <row r="406" spans="1:29" s="5" customFormat="1">
      <c r="A406" s="19"/>
      <c r="B406" s="19"/>
      <c r="C406" s="19"/>
      <c r="D406" s="19"/>
      <c r="E406" s="19"/>
      <c r="F406" s="19"/>
      <c r="G406" s="19"/>
      <c r="H406" s="19"/>
      <c r="I406" s="19"/>
      <c r="J406" s="7" t="s">
        <v>4580</v>
      </c>
      <c r="K406" s="19" t="str">
        <f>VLOOKUP(J406,$A$2:$B$21,2,0)</f>
        <v>x2</v>
      </c>
      <c r="L406" s="19" t="s">
        <v>10050</v>
      </c>
      <c r="M406" s="19"/>
      <c r="N406" s="19"/>
      <c r="O406" s="19"/>
      <c r="P406" s="19"/>
      <c r="Q406" s="19"/>
      <c r="R406" s="19"/>
      <c r="S406" s="34">
        <f>VLOOKUP(J406,A:G,5,FALSE)</f>
        <v>41827</v>
      </c>
      <c r="T406" s="19"/>
      <c r="U406" s="19"/>
      <c r="V406" s="19"/>
      <c r="W406" s="19"/>
      <c r="X406" s="19"/>
      <c r="Y406" s="19"/>
      <c r="Z406" s="19"/>
      <c r="AA406" s="19"/>
      <c r="AB406" s="19"/>
      <c r="AC406" s="19"/>
    </row>
    <row r="407" spans="1:29" s="5" customFormat="1">
      <c r="A407" s="19"/>
      <c r="B407" s="19"/>
      <c r="C407" s="19"/>
      <c r="D407" s="19"/>
      <c r="E407" s="19"/>
      <c r="F407" s="19"/>
      <c r="G407" s="19"/>
      <c r="H407" s="19"/>
      <c r="I407" s="19"/>
      <c r="J407" s="14" t="s">
        <v>10017</v>
      </c>
      <c r="K407" s="19"/>
      <c r="L407" s="19"/>
      <c r="M407" s="19"/>
      <c r="N407" s="19"/>
      <c r="O407" s="19" t="s">
        <v>2299</v>
      </c>
      <c r="P407" s="19"/>
      <c r="Q407" s="19" t="s">
        <v>10645</v>
      </c>
      <c r="R407" s="19" t="s">
        <v>11011</v>
      </c>
      <c r="S407" s="34">
        <v>42277</v>
      </c>
      <c r="T407" s="34">
        <v>42566</v>
      </c>
      <c r="U407" s="34"/>
      <c r="V407" s="19"/>
      <c r="W407" s="19"/>
      <c r="X407" s="19"/>
      <c r="Y407" s="19"/>
      <c r="Z407" s="19"/>
      <c r="AA407" s="19"/>
      <c r="AB407" s="19"/>
      <c r="AC407" s="19"/>
    </row>
    <row r="408" spans="1:29" s="5" customFormat="1">
      <c r="A408" s="19"/>
      <c r="B408" s="19"/>
      <c r="C408" s="19"/>
      <c r="D408" s="19"/>
      <c r="E408" s="19"/>
      <c r="F408" s="19"/>
      <c r="G408" s="19"/>
      <c r="H408" s="19"/>
      <c r="I408" s="19"/>
      <c r="J408" s="7" t="s">
        <v>4579</v>
      </c>
      <c r="K408" s="19" t="str">
        <f>VLOOKUP(J408,$A$2:$B$93,2,0)</f>
        <v>x1</v>
      </c>
      <c r="L408" s="19" t="s">
        <v>10051</v>
      </c>
      <c r="M408" s="19"/>
      <c r="N408" s="19"/>
      <c r="O408" s="19"/>
      <c r="P408" s="19"/>
      <c r="Q408" s="19"/>
      <c r="R408" s="19"/>
      <c r="S408" s="34">
        <f>VLOOKUP(J408,A:G,5,FALSE)</f>
        <v>41827</v>
      </c>
      <c r="T408" s="34" t="str">
        <f>IF(VLOOKUP(J408,A:G,6,FALSE)=0,"",VLOOKUP(J408,A:G,6,FALSE))</f>
        <v/>
      </c>
      <c r="U408" s="34" t="str">
        <f>IF(VLOOKUP(J408,A:G,7,FALSE)=0,"",VLOOKUP(J408,A:G,7,FALSE))</f>
        <v/>
      </c>
      <c r="V408" s="19"/>
      <c r="W408" s="19"/>
      <c r="X408" s="19"/>
      <c r="Y408" s="19"/>
      <c r="Z408" s="19"/>
      <c r="AA408" s="19"/>
      <c r="AB408" s="19"/>
      <c r="AC408" s="19"/>
    </row>
    <row r="409" spans="1:29" s="5" customFormat="1">
      <c r="A409" s="19"/>
      <c r="B409" s="19"/>
      <c r="C409" s="19"/>
      <c r="D409" s="19"/>
      <c r="E409" s="19"/>
      <c r="F409" s="19"/>
      <c r="G409" s="19"/>
      <c r="H409" s="19"/>
      <c r="I409" s="19"/>
      <c r="J409" s="7" t="s">
        <v>9515</v>
      </c>
      <c r="K409" s="19" t="str">
        <f>VLOOKUP(J409,$A$2:$B$93,2,0)</f>
        <v>x31</v>
      </c>
      <c r="L409" s="19" t="s">
        <v>10327</v>
      </c>
      <c r="M409" s="19"/>
      <c r="N409" s="19"/>
      <c r="O409" s="19"/>
      <c r="P409" s="19"/>
      <c r="Q409" s="19"/>
      <c r="R409" s="19"/>
      <c r="S409" s="34">
        <f>VLOOKUP(J409,A:G,5,FALSE)</f>
        <v>42277</v>
      </c>
      <c r="T409" s="34" t="str">
        <f>IF(VLOOKUP(J409,A:G,6,FALSE)=0,"",VLOOKUP(J409,A:G,6,FALSE))</f>
        <v/>
      </c>
      <c r="U409" s="34" t="str">
        <f>IF(VLOOKUP(J409,A:G,7,FALSE)=0,"",VLOOKUP(J409,A:G,7,FALSE))</f>
        <v/>
      </c>
      <c r="V409" s="19"/>
      <c r="W409" s="19"/>
      <c r="X409" s="19"/>
      <c r="Y409" s="19"/>
      <c r="Z409" s="19"/>
      <c r="AA409" s="19"/>
      <c r="AB409" s="19"/>
      <c r="AC409" s="19"/>
    </row>
    <row r="410" spans="1:29" s="5" customFormat="1">
      <c r="A410" s="19"/>
      <c r="B410" s="19"/>
      <c r="C410" s="19"/>
      <c r="D410" s="19"/>
      <c r="E410" s="19"/>
      <c r="F410" s="19"/>
      <c r="G410" s="19"/>
      <c r="H410" s="19"/>
      <c r="I410" s="19"/>
      <c r="J410" s="7" t="s">
        <v>11233</v>
      </c>
      <c r="K410" s="19" t="str">
        <f>VLOOKUP(J410,$A$2:$B$93,2,0)</f>
        <v>x63</v>
      </c>
      <c r="L410" s="19" t="s">
        <v>10049</v>
      </c>
      <c r="M410" s="19"/>
      <c r="N410" s="19"/>
      <c r="O410" s="19"/>
      <c r="P410" s="19"/>
      <c r="Q410" s="19"/>
      <c r="R410" s="19"/>
      <c r="S410" s="34">
        <f>VLOOKUP(J410,A:G,5,FALSE)</f>
        <v>42277</v>
      </c>
      <c r="T410" s="34" t="str">
        <f>IF(VLOOKUP(J410,A:G,6,FALSE)=0,"",VLOOKUP(J410,A:G,6,FALSE))</f>
        <v/>
      </c>
      <c r="U410" s="34" t="str">
        <f>IF(VLOOKUP(J410,A:G,7,FALSE)=0,"",VLOOKUP(J410,A:G,7,FALSE))</f>
        <v/>
      </c>
      <c r="V410" s="19"/>
      <c r="W410" s="19"/>
      <c r="X410" s="19"/>
      <c r="Y410" s="19"/>
      <c r="Z410" s="19"/>
      <c r="AA410" s="19"/>
      <c r="AB410" s="19"/>
      <c r="AC410" s="19"/>
    </row>
    <row r="411" spans="1:29" s="5" customFormat="1">
      <c r="A411" s="19"/>
      <c r="B411" s="19"/>
      <c r="C411" s="19"/>
      <c r="D411" s="19"/>
      <c r="E411" s="19"/>
      <c r="F411" s="19"/>
      <c r="G411" s="19"/>
      <c r="H411" s="19"/>
      <c r="I411" s="19"/>
      <c r="J411" s="7" t="s">
        <v>4580</v>
      </c>
      <c r="K411" s="19" t="str">
        <f>VLOOKUP(J411,$A$2:$B$93,2,0)</f>
        <v>x2</v>
      </c>
      <c r="L411" s="19" t="s">
        <v>10050</v>
      </c>
      <c r="M411" s="19"/>
      <c r="N411" s="19"/>
      <c r="O411" s="19"/>
      <c r="P411" s="19"/>
      <c r="Q411" s="19"/>
      <c r="R411" s="19"/>
      <c r="S411" s="34">
        <f>VLOOKUP(J411,A:G,5,FALSE)</f>
        <v>41827</v>
      </c>
      <c r="T411" s="34" t="str">
        <f>IF(VLOOKUP(J411,A:G,6,FALSE)=0,"",VLOOKUP(J411,A:G,6,FALSE))</f>
        <v/>
      </c>
      <c r="U411" s="34" t="str">
        <f>IF(VLOOKUP(J411,A:G,7,FALSE)=0,"",VLOOKUP(J411,A:G,7,FALSE))</f>
        <v/>
      </c>
      <c r="V411" s="19"/>
      <c r="W411" s="19"/>
      <c r="X411" s="19"/>
      <c r="Y411" s="19"/>
      <c r="Z411" s="19"/>
      <c r="AA411" s="19"/>
      <c r="AB411" s="19"/>
      <c r="AC411" s="19"/>
    </row>
    <row r="412" spans="1:29" s="5" customFormat="1">
      <c r="A412" s="19"/>
      <c r="B412" s="19"/>
      <c r="C412" s="19"/>
      <c r="D412" s="19"/>
      <c r="E412" s="19"/>
      <c r="F412" s="19"/>
      <c r="G412" s="19"/>
      <c r="H412" s="19"/>
      <c r="I412" s="19"/>
      <c r="J412" s="14" t="s">
        <v>10016</v>
      </c>
      <c r="K412" s="19"/>
      <c r="L412" s="19"/>
      <c r="M412" s="19"/>
      <c r="N412" s="19"/>
      <c r="O412" s="19" t="s">
        <v>2299</v>
      </c>
      <c r="P412" s="19"/>
      <c r="Q412" s="19" t="s">
        <v>10645</v>
      </c>
      <c r="R412" s="19" t="s">
        <v>11011</v>
      </c>
      <c r="S412" s="34">
        <v>42277</v>
      </c>
      <c r="T412" s="34"/>
      <c r="U412" s="34">
        <v>42566</v>
      </c>
      <c r="V412" s="19"/>
      <c r="W412" s="19"/>
      <c r="X412" s="19"/>
      <c r="Y412" s="19"/>
      <c r="Z412" s="19"/>
      <c r="AA412" s="19"/>
      <c r="AB412" s="19"/>
      <c r="AC412" s="19"/>
    </row>
    <row r="413" spans="1:29" s="5" customFormat="1">
      <c r="A413" s="19"/>
      <c r="B413" s="19"/>
      <c r="C413" s="19"/>
      <c r="D413" s="19"/>
      <c r="E413" s="19"/>
      <c r="F413" s="19"/>
      <c r="G413" s="19"/>
      <c r="H413" s="19"/>
      <c r="I413" s="19"/>
      <c r="J413" s="7" t="s">
        <v>4579</v>
      </c>
      <c r="K413" s="19" t="str">
        <f>VLOOKUP(J413,$A$2:$B$93,2,0)</f>
        <v>x1</v>
      </c>
      <c r="L413" s="19" t="s">
        <v>10051</v>
      </c>
      <c r="M413" s="19"/>
      <c r="N413" s="19"/>
      <c r="O413" s="19"/>
      <c r="P413" s="19"/>
      <c r="Q413" s="19"/>
      <c r="R413" s="19"/>
      <c r="S413" s="34">
        <f>VLOOKUP(J413,A:G,5,FALSE)</f>
        <v>41827</v>
      </c>
      <c r="T413" s="34" t="str">
        <f>IF(VLOOKUP(J413,A:G,6,FALSE)=0,"",VLOOKUP(J413,A:G,6,FALSE))</f>
        <v/>
      </c>
      <c r="U413" s="34" t="str">
        <f>IF(VLOOKUP(J413,A:G,7,FALSE)=0,"",VLOOKUP(J413,A:G,7,FALSE))</f>
        <v/>
      </c>
      <c r="V413" s="19"/>
      <c r="W413" s="19"/>
      <c r="X413" s="19"/>
      <c r="Y413" s="19"/>
      <c r="Z413" s="19"/>
      <c r="AA413" s="19"/>
      <c r="AB413" s="19"/>
      <c r="AC413" s="19"/>
    </row>
    <row r="414" spans="1:29" s="5" customFormat="1">
      <c r="A414" s="19"/>
      <c r="B414" s="19"/>
      <c r="C414" s="19"/>
      <c r="D414" s="19"/>
      <c r="E414" s="19"/>
      <c r="F414" s="19"/>
      <c r="G414" s="19"/>
      <c r="H414" s="19"/>
      <c r="I414" s="19"/>
      <c r="J414" s="7" t="s">
        <v>9516</v>
      </c>
      <c r="K414" s="19" t="str">
        <f>VLOOKUP(J414,$A$2:$B$93,2,0)</f>
        <v>x32</v>
      </c>
      <c r="L414" s="19" t="s">
        <v>11074</v>
      </c>
      <c r="M414" s="19"/>
      <c r="N414" s="19"/>
      <c r="O414" s="19"/>
      <c r="P414" s="19"/>
      <c r="Q414" s="19"/>
      <c r="R414" s="19"/>
      <c r="S414" s="34">
        <f>VLOOKUP(J414,A:G,5,FALSE)</f>
        <v>42277</v>
      </c>
      <c r="T414" s="34" t="str">
        <f>IF(VLOOKUP(J414,A:G,6,FALSE)=0,"",VLOOKUP(J414,A:G,6,FALSE))</f>
        <v/>
      </c>
      <c r="U414" s="34" t="str">
        <f>IF(VLOOKUP(J414,A:G,7,FALSE)=0,"",VLOOKUP(J414,A:G,7,FALSE))</f>
        <v/>
      </c>
      <c r="V414" s="19"/>
      <c r="W414" s="19"/>
      <c r="X414" s="19"/>
      <c r="Y414" s="19"/>
      <c r="Z414" s="19"/>
      <c r="AA414" s="19"/>
      <c r="AB414" s="19"/>
      <c r="AC414" s="19"/>
    </row>
    <row r="415" spans="1:29" s="5" customFormat="1">
      <c r="A415" s="19"/>
      <c r="B415" s="19"/>
      <c r="C415" s="19"/>
      <c r="D415" s="19"/>
      <c r="E415" s="19"/>
      <c r="F415" s="19"/>
      <c r="G415" s="19"/>
      <c r="H415" s="19"/>
      <c r="I415" s="19"/>
      <c r="J415" s="7" t="s">
        <v>9927</v>
      </c>
      <c r="K415" s="19" t="str">
        <f t="shared" ref="K415" si="36">VLOOKUP(J415,$A$2:$B$81,2,0)</f>
        <v>x19</v>
      </c>
      <c r="L415" s="19" t="s">
        <v>10304</v>
      </c>
      <c r="M415" s="19"/>
      <c r="N415" s="19"/>
      <c r="O415" s="19"/>
      <c r="P415" s="19"/>
      <c r="Q415" s="19"/>
      <c r="R415" s="19"/>
      <c r="S415" s="34">
        <f>VLOOKUP(J415,A:G,5,FALSE)</f>
        <v>42277</v>
      </c>
      <c r="T415" s="34"/>
      <c r="U415" s="34"/>
      <c r="V415" s="19"/>
      <c r="W415" s="19"/>
      <c r="X415" s="19"/>
      <c r="Y415" s="19"/>
      <c r="Z415" s="19"/>
      <c r="AA415" s="19"/>
      <c r="AB415" s="19"/>
      <c r="AC415" s="19"/>
    </row>
    <row r="416" spans="1:29" s="5" customFormat="1">
      <c r="A416" s="19"/>
      <c r="B416" s="19"/>
      <c r="C416" s="19"/>
      <c r="D416" s="19"/>
      <c r="E416" s="19"/>
      <c r="F416" s="19"/>
      <c r="G416" s="19"/>
      <c r="H416" s="19"/>
      <c r="I416" s="19"/>
      <c r="J416" s="7" t="s">
        <v>11233</v>
      </c>
      <c r="K416" s="19" t="str">
        <f>VLOOKUP(J416,$A$2:$B$93,2,0)</f>
        <v>x63</v>
      </c>
      <c r="L416" s="19" t="s">
        <v>10049</v>
      </c>
      <c r="M416" s="19"/>
      <c r="N416" s="19"/>
      <c r="O416" s="19"/>
      <c r="P416" s="19"/>
      <c r="Q416" s="19"/>
      <c r="R416" s="19"/>
      <c r="S416" s="34">
        <f>VLOOKUP(J416,A:G,5,FALSE)</f>
        <v>42277</v>
      </c>
      <c r="T416" s="34" t="str">
        <f>IF(VLOOKUP(J416,A:G,6,FALSE)=0,"",VLOOKUP(J416,A:G,6,FALSE))</f>
        <v/>
      </c>
      <c r="U416" s="34" t="str">
        <f>IF(VLOOKUP(J416,A:G,7,FALSE)=0,"",VLOOKUP(J416,A:G,7,FALSE))</f>
        <v/>
      </c>
      <c r="V416" s="19"/>
      <c r="W416" s="19"/>
      <c r="X416" s="19"/>
      <c r="Y416" s="19"/>
      <c r="Z416" s="19"/>
      <c r="AA416" s="19"/>
      <c r="AB416" s="19"/>
      <c r="AC416" s="19"/>
    </row>
    <row r="417" spans="1:29" s="5" customFormat="1">
      <c r="A417" s="19"/>
      <c r="B417" s="19"/>
      <c r="C417" s="19"/>
      <c r="D417" s="19"/>
      <c r="E417" s="19"/>
      <c r="F417" s="19"/>
      <c r="G417" s="19"/>
      <c r="H417" s="19"/>
      <c r="I417" s="19"/>
      <c r="J417" s="7" t="s">
        <v>4580</v>
      </c>
      <c r="K417" s="19" t="str">
        <f>VLOOKUP(J417,$A$2:$B$93,2,0)</f>
        <v>x2</v>
      </c>
      <c r="L417" s="19" t="s">
        <v>10050</v>
      </c>
      <c r="M417" s="19"/>
      <c r="N417" s="19"/>
      <c r="O417" s="19"/>
      <c r="P417" s="19"/>
      <c r="Q417" s="19"/>
      <c r="R417" s="19"/>
      <c r="S417" s="34">
        <f>VLOOKUP(J417,A:G,5,FALSE)</f>
        <v>41827</v>
      </c>
      <c r="T417" s="34" t="str">
        <f>IF(VLOOKUP(J417,A:G,6,FALSE)=0,"",VLOOKUP(J417,A:G,6,FALSE))</f>
        <v/>
      </c>
      <c r="U417" s="34" t="str">
        <f>IF(VLOOKUP(J417,A:G,7,FALSE)=0,"",VLOOKUP(J417,A:G,7,FALSE))</f>
        <v/>
      </c>
      <c r="V417" s="19"/>
      <c r="W417" s="19"/>
      <c r="X417" s="19"/>
      <c r="Y417" s="19"/>
      <c r="Z417" s="19"/>
      <c r="AA417" s="19"/>
      <c r="AB417" s="19"/>
      <c r="AC417" s="19"/>
    </row>
    <row r="418" spans="1:29" s="5" customFormat="1">
      <c r="A418" s="19"/>
      <c r="B418" s="19"/>
      <c r="C418" s="19"/>
      <c r="D418" s="19"/>
      <c r="E418" s="19"/>
      <c r="F418" s="19"/>
      <c r="G418" s="19"/>
      <c r="H418" s="19"/>
      <c r="I418" s="19"/>
      <c r="J418" s="14" t="s">
        <v>10022</v>
      </c>
      <c r="K418" s="19"/>
      <c r="L418" s="19"/>
      <c r="M418" s="19"/>
      <c r="N418" s="19"/>
      <c r="O418" s="19" t="s">
        <v>2299</v>
      </c>
      <c r="P418" s="19"/>
      <c r="Q418" s="19" t="s">
        <v>10645</v>
      </c>
      <c r="R418" s="19" t="s">
        <v>11011</v>
      </c>
      <c r="S418" s="34">
        <v>42277</v>
      </c>
      <c r="T418" s="34"/>
      <c r="U418" s="34"/>
      <c r="V418" s="19"/>
      <c r="W418" s="19"/>
      <c r="X418" s="19"/>
      <c r="Y418" s="19"/>
      <c r="Z418" s="19"/>
      <c r="AA418" s="19"/>
      <c r="AB418" s="19"/>
      <c r="AC418" s="19"/>
    </row>
    <row r="419" spans="1:29" s="5" customFormat="1">
      <c r="A419" s="19"/>
      <c r="B419" s="19"/>
      <c r="C419" s="19"/>
      <c r="D419" s="19"/>
      <c r="E419" s="19"/>
      <c r="F419" s="19"/>
      <c r="G419" s="19"/>
      <c r="H419" s="19"/>
      <c r="I419" s="19"/>
      <c r="J419" s="7" t="s">
        <v>4579</v>
      </c>
      <c r="K419" s="19" t="str">
        <f>VLOOKUP(J419,$A$2:$B$93,2,0)</f>
        <v>x1</v>
      </c>
      <c r="L419" s="19" t="s">
        <v>10051</v>
      </c>
      <c r="M419" s="19"/>
      <c r="N419" s="19"/>
      <c r="O419" s="19"/>
      <c r="P419" s="19"/>
      <c r="Q419" s="19"/>
      <c r="R419" s="19"/>
      <c r="S419" s="34">
        <f>VLOOKUP(J419,A:G,5,FALSE)</f>
        <v>41827</v>
      </c>
      <c r="T419" s="34" t="str">
        <f>IF(VLOOKUP(J419,A:G,6,FALSE)=0,"",VLOOKUP(J419,A:G,6,FALSE))</f>
        <v/>
      </c>
      <c r="U419" s="34" t="str">
        <f>IF(VLOOKUP(J419,A:G,7,FALSE)=0,"",VLOOKUP(J419,A:G,7,FALSE))</f>
        <v/>
      </c>
      <c r="V419" s="19"/>
      <c r="W419" s="19"/>
      <c r="X419" s="19"/>
      <c r="Y419" s="19"/>
      <c r="Z419" s="19"/>
      <c r="AA419" s="19"/>
      <c r="AB419" s="19"/>
      <c r="AC419" s="19"/>
    </row>
    <row r="420" spans="1:29" s="5" customFormat="1">
      <c r="A420" s="19"/>
      <c r="B420" s="19"/>
      <c r="C420" s="19"/>
      <c r="D420" s="19"/>
      <c r="E420" s="19"/>
      <c r="F420" s="19"/>
      <c r="G420" s="19"/>
      <c r="H420" s="19"/>
      <c r="I420" s="19"/>
      <c r="J420" s="7" t="s">
        <v>9517</v>
      </c>
      <c r="K420" s="19" t="str">
        <f>VLOOKUP(J420,$A$2:$B$93,2,0)</f>
        <v>x33</v>
      </c>
      <c r="L420" s="19" t="s">
        <v>10328</v>
      </c>
      <c r="M420" s="19"/>
      <c r="N420" s="19"/>
      <c r="O420" s="19"/>
      <c r="P420" s="19"/>
      <c r="Q420" s="19"/>
      <c r="R420" s="19"/>
      <c r="S420" s="34">
        <f>VLOOKUP(J420,A:G,5,FALSE)</f>
        <v>42277</v>
      </c>
      <c r="T420" s="34" t="str">
        <f>IF(VLOOKUP(J420,A:G,6,FALSE)=0,"",VLOOKUP(J420,A:G,6,FALSE))</f>
        <v/>
      </c>
      <c r="U420" s="34" t="str">
        <f>IF(VLOOKUP(J420,A:G,7,FALSE)=0,"",VLOOKUP(J420,A:G,7,FALSE))</f>
        <v/>
      </c>
      <c r="V420" s="19"/>
      <c r="W420" s="19"/>
      <c r="X420" s="19"/>
      <c r="Y420" s="19"/>
      <c r="Z420" s="19"/>
      <c r="AA420" s="19"/>
      <c r="AB420" s="19"/>
      <c r="AC420" s="19"/>
    </row>
    <row r="421" spans="1:29" s="5" customFormat="1">
      <c r="A421" s="19"/>
      <c r="B421" s="19"/>
      <c r="C421" s="19"/>
      <c r="D421" s="19"/>
      <c r="E421" s="19"/>
      <c r="F421" s="19"/>
      <c r="G421" s="19"/>
      <c r="H421" s="19"/>
      <c r="I421" s="19"/>
      <c r="J421" s="7" t="s">
        <v>11233</v>
      </c>
      <c r="K421" s="19" t="str">
        <f>VLOOKUP(J421,$A$2:$B$93,2,0)</f>
        <v>x63</v>
      </c>
      <c r="L421" s="19" t="s">
        <v>10049</v>
      </c>
      <c r="M421" s="19"/>
      <c r="N421" s="19"/>
      <c r="O421" s="19"/>
      <c r="P421" s="19"/>
      <c r="Q421" s="19"/>
      <c r="R421" s="19"/>
      <c r="S421" s="34">
        <f>VLOOKUP(J421,A:G,5,FALSE)</f>
        <v>42277</v>
      </c>
      <c r="T421" s="34" t="str">
        <f>IF(VLOOKUP(J421,A:G,6,FALSE)=0,"",VLOOKUP(J421,A:G,6,FALSE))</f>
        <v/>
      </c>
      <c r="U421" s="34" t="str">
        <f>IF(VLOOKUP(J421,A:G,7,FALSE)=0,"",VLOOKUP(J421,A:G,7,FALSE))</f>
        <v/>
      </c>
      <c r="V421" s="19"/>
      <c r="W421" s="19"/>
      <c r="X421" s="19"/>
      <c r="Y421" s="19"/>
      <c r="Z421" s="19"/>
      <c r="AA421" s="19"/>
      <c r="AB421" s="19"/>
      <c r="AC421" s="19"/>
    </row>
    <row r="422" spans="1:29" s="5" customFormat="1">
      <c r="A422" s="19"/>
      <c r="B422" s="19"/>
      <c r="C422" s="19"/>
      <c r="D422" s="19"/>
      <c r="E422" s="19"/>
      <c r="F422" s="19"/>
      <c r="G422" s="19"/>
      <c r="H422" s="19"/>
      <c r="I422" s="19"/>
      <c r="J422" s="7" t="s">
        <v>4580</v>
      </c>
      <c r="K422" s="19" t="str">
        <f>VLOOKUP(J422,$A$2:$B$93,2,0)</f>
        <v>x2</v>
      </c>
      <c r="L422" s="19" t="s">
        <v>10050</v>
      </c>
      <c r="M422" s="19"/>
      <c r="N422" s="19"/>
      <c r="O422" s="19"/>
      <c r="P422" s="19"/>
      <c r="Q422" s="19"/>
      <c r="R422" s="19"/>
      <c r="S422" s="34">
        <f>VLOOKUP(J422,A:G,5,FALSE)</f>
        <v>41827</v>
      </c>
      <c r="T422" s="34" t="str">
        <f>IF(VLOOKUP(J422,A:G,6,FALSE)=0,"",VLOOKUP(J422,A:G,6,FALSE))</f>
        <v/>
      </c>
      <c r="U422" s="34" t="str">
        <f>IF(VLOOKUP(J422,A:G,7,FALSE)=0,"",VLOOKUP(J422,A:G,7,FALSE))</f>
        <v/>
      </c>
      <c r="V422" s="19"/>
      <c r="W422" s="19"/>
      <c r="X422" s="19"/>
      <c r="Y422" s="19"/>
      <c r="Z422" s="19"/>
      <c r="AA422" s="19"/>
      <c r="AB422" s="19"/>
      <c r="AC422" s="19"/>
    </row>
    <row r="423" spans="1:29" s="5" customFormat="1">
      <c r="A423" s="19"/>
      <c r="B423" s="19"/>
      <c r="C423" s="19"/>
      <c r="D423" s="19"/>
      <c r="E423" s="19"/>
      <c r="F423" s="19"/>
      <c r="G423" s="19"/>
      <c r="H423" s="19"/>
      <c r="I423" s="19"/>
      <c r="J423" s="14" t="s">
        <v>10094</v>
      </c>
      <c r="K423" s="19"/>
      <c r="L423" s="19"/>
      <c r="M423" s="19"/>
      <c r="N423" s="19"/>
      <c r="O423" s="19" t="s">
        <v>2299</v>
      </c>
      <c r="P423" s="19"/>
      <c r="Q423" s="19" t="s">
        <v>10645</v>
      </c>
      <c r="R423" s="19" t="s">
        <v>11011</v>
      </c>
      <c r="S423" s="34">
        <v>42277</v>
      </c>
      <c r="T423" s="34">
        <v>42566</v>
      </c>
      <c r="U423" s="34"/>
      <c r="V423" s="19"/>
      <c r="W423" s="19"/>
      <c r="X423" s="19"/>
      <c r="Y423" s="19"/>
      <c r="Z423" s="19"/>
      <c r="AA423" s="19"/>
      <c r="AB423" s="19"/>
      <c r="AC423" s="19"/>
    </row>
    <row r="424" spans="1:29" s="5" customFormat="1">
      <c r="A424" s="19"/>
      <c r="B424" s="19"/>
      <c r="C424" s="19"/>
      <c r="D424" s="19"/>
      <c r="E424" s="19"/>
      <c r="F424" s="19"/>
      <c r="G424" s="19"/>
      <c r="H424" s="19"/>
      <c r="I424" s="19"/>
      <c r="J424" s="7" t="s">
        <v>4579</v>
      </c>
      <c r="K424" s="19" t="str">
        <f>VLOOKUP(J424,$A$2:$B$93,2,0)</f>
        <v>x1</v>
      </c>
      <c r="L424" s="19" t="s">
        <v>10051</v>
      </c>
      <c r="M424" s="19"/>
      <c r="N424" s="19"/>
      <c r="O424" s="19"/>
      <c r="P424" s="19"/>
      <c r="Q424" s="19"/>
      <c r="R424" s="19"/>
      <c r="S424" s="34">
        <f>VLOOKUP(J424,A:G,5,FALSE)</f>
        <v>41827</v>
      </c>
      <c r="T424" s="34" t="str">
        <f>IF(VLOOKUP(J424,A:G,6,FALSE)=0,"",VLOOKUP(J424,A:G,6,FALSE))</f>
        <v/>
      </c>
      <c r="U424" s="34" t="str">
        <f>IF(VLOOKUP(J424,A:G,7,FALSE)=0,"",VLOOKUP(J424,A:G,7,FALSE))</f>
        <v/>
      </c>
      <c r="V424" s="19"/>
      <c r="W424" s="19"/>
      <c r="X424" s="19"/>
      <c r="Y424" s="19"/>
      <c r="Z424" s="19"/>
      <c r="AA424" s="19"/>
      <c r="AB424" s="19"/>
      <c r="AC424" s="19"/>
    </row>
    <row r="425" spans="1:29" s="5" customFormat="1">
      <c r="A425" s="19"/>
      <c r="B425" s="19"/>
      <c r="C425" s="19"/>
      <c r="D425" s="19"/>
      <c r="E425" s="19"/>
      <c r="F425" s="19"/>
      <c r="G425" s="19"/>
      <c r="H425" s="19"/>
      <c r="I425" s="19"/>
      <c r="J425" s="7" t="s">
        <v>11233</v>
      </c>
      <c r="K425" s="19" t="str">
        <f>VLOOKUP(J425,$A$2:$B$93,2,0)</f>
        <v>x63</v>
      </c>
      <c r="L425" s="19" t="s">
        <v>10049</v>
      </c>
      <c r="M425" s="19"/>
      <c r="N425" s="19"/>
      <c r="O425" s="19"/>
      <c r="P425" s="19"/>
      <c r="Q425" s="19"/>
      <c r="R425" s="19"/>
      <c r="S425" s="34">
        <f>VLOOKUP(J425,A:G,5,FALSE)</f>
        <v>42277</v>
      </c>
      <c r="T425" s="34" t="str">
        <f>IF(VLOOKUP(J425,A:G,6,FALSE)=0,"",VLOOKUP(J425,A:G,6,FALSE))</f>
        <v/>
      </c>
      <c r="U425" s="34" t="str">
        <f>IF(VLOOKUP(J425,A:G,7,FALSE)=0,"",VLOOKUP(J425,A:G,7,FALSE))</f>
        <v/>
      </c>
      <c r="V425" s="19"/>
      <c r="W425" s="19"/>
      <c r="X425" s="19"/>
      <c r="Y425" s="19"/>
      <c r="Z425" s="19"/>
      <c r="AA425" s="19"/>
      <c r="AB425" s="19"/>
      <c r="AC425" s="19"/>
    </row>
    <row r="426" spans="1:29" s="5" customFormat="1">
      <c r="A426" s="19"/>
      <c r="B426" s="19"/>
      <c r="C426" s="19"/>
      <c r="D426" s="19"/>
      <c r="E426" s="19"/>
      <c r="F426" s="19"/>
      <c r="G426" s="19"/>
      <c r="H426" s="19"/>
      <c r="I426" s="19"/>
      <c r="J426" s="7" t="s">
        <v>4577</v>
      </c>
      <c r="K426" s="19" t="str">
        <f>VLOOKUP(J426,$A$2:$B$21,2,0)</f>
        <v>x0</v>
      </c>
      <c r="L426" s="19" t="s">
        <v>10298</v>
      </c>
      <c r="M426" s="19"/>
      <c r="N426" s="19"/>
      <c r="O426" s="19"/>
      <c r="P426" s="19"/>
      <c r="Q426" s="19"/>
      <c r="R426" s="19"/>
      <c r="S426" s="34">
        <f>VLOOKUP(J426,A:G,5,FALSE)</f>
        <v>41827</v>
      </c>
      <c r="T426" s="34" t="str">
        <f>IF(VLOOKUP(J426,A:G,6,FALSE)=0,"",VLOOKUP(J426,A:G,6,FALSE))</f>
        <v/>
      </c>
      <c r="U426" s="34" t="str">
        <f>IF(VLOOKUP(J426,A:G,7,FALSE)=0,"",VLOOKUP(J426,A:G,7,FALSE))</f>
        <v/>
      </c>
      <c r="V426" s="19"/>
      <c r="W426" s="19"/>
      <c r="X426" s="19"/>
      <c r="Y426" s="19"/>
      <c r="Z426" s="19"/>
      <c r="AA426" s="19"/>
      <c r="AB426" s="19"/>
      <c r="AC426" s="19"/>
    </row>
    <row r="427" spans="1:29" s="5" customFormat="1">
      <c r="A427" s="19"/>
      <c r="B427" s="19"/>
      <c r="C427" s="19"/>
      <c r="D427" s="19"/>
      <c r="E427" s="19"/>
      <c r="F427" s="19"/>
      <c r="G427" s="19"/>
      <c r="H427" s="19"/>
      <c r="I427" s="19"/>
      <c r="J427" s="6" t="s">
        <v>10785</v>
      </c>
      <c r="K427" s="19"/>
      <c r="L427" s="19"/>
      <c r="M427" s="19"/>
      <c r="N427" s="19"/>
      <c r="O427" s="19" t="s">
        <v>2299</v>
      </c>
      <c r="P427" s="19"/>
      <c r="Q427" s="19" t="s">
        <v>10645</v>
      </c>
      <c r="R427" s="19" t="s">
        <v>11013</v>
      </c>
      <c r="S427" s="34">
        <v>42277</v>
      </c>
      <c r="T427" s="19"/>
      <c r="U427" s="19"/>
      <c r="V427" s="19"/>
      <c r="W427" s="19"/>
      <c r="X427" s="19"/>
      <c r="Y427" s="19"/>
      <c r="Z427" s="19"/>
      <c r="AA427" s="19"/>
      <c r="AB427" s="19"/>
      <c r="AC427" s="19"/>
    </row>
    <row r="428" spans="1:29" s="5" customFormat="1">
      <c r="A428" s="19"/>
      <c r="B428" s="19"/>
      <c r="C428" s="19"/>
      <c r="D428" s="19"/>
      <c r="E428" s="19"/>
      <c r="F428" s="19"/>
      <c r="G428" s="19"/>
      <c r="H428" s="19"/>
      <c r="I428" s="19"/>
      <c r="J428" s="7" t="s">
        <v>4579</v>
      </c>
      <c r="K428" s="19" t="str">
        <f>VLOOKUP(J428,$A$2:$B$93,2,0)</f>
        <v>x1</v>
      </c>
      <c r="L428" s="19" t="s">
        <v>10051</v>
      </c>
      <c r="M428" s="19"/>
      <c r="N428" s="19"/>
      <c r="O428" s="19"/>
      <c r="P428" s="19"/>
      <c r="Q428" s="19"/>
      <c r="R428" s="19"/>
      <c r="S428" s="34">
        <f>VLOOKUP(J428,A:G,5,FALSE)</f>
        <v>41827</v>
      </c>
      <c r="T428" s="19"/>
      <c r="U428" s="19"/>
      <c r="V428" s="19"/>
      <c r="W428" s="19"/>
      <c r="X428" s="19"/>
      <c r="Y428" s="19"/>
      <c r="Z428" s="19"/>
      <c r="AA428" s="19"/>
      <c r="AB428" s="19"/>
      <c r="AC428" s="19"/>
    </row>
    <row r="429" spans="1:29" s="5" customFormat="1">
      <c r="A429" s="19"/>
      <c r="B429" s="19"/>
      <c r="C429" s="19"/>
      <c r="D429" s="19"/>
      <c r="E429" s="19"/>
      <c r="F429" s="19"/>
      <c r="G429" s="19"/>
      <c r="H429" s="19"/>
      <c r="I429" s="19"/>
      <c r="J429" s="7" t="s">
        <v>10178</v>
      </c>
      <c r="K429" s="19" t="str">
        <f>VLOOKUP(J429,$A$2:$B$193,2,0)</f>
        <v>x64</v>
      </c>
      <c r="L429" s="19" t="s">
        <v>10177</v>
      </c>
      <c r="M429" s="19"/>
      <c r="N429" s="19"/>
      <c r="O429" s="19"/>
      <c r="P429" s="19"/>
      <c r="Q429" s="19"/>
      <c r="R429" s="19"/>
      <c r="S429" s="34">
        <f>VLOOKUP(J429,A:G,5,FALSE)</f>
        <v>42277</v>
      </c>
      <c r="T429" s="19"/>
      <c r="U429" s="19"/>
      <c r="V429" s="19"/>
      <c r="W429" s="19"/>
      <c r="X429" s="19"/>
      <c r="Y429" s="19"/>
      <c r="Z429" s="19"/>
      <c r="AA429" s="19"/>
      <c r="AB429" s="19"/>
      <c r="AC429" s="19"/>
    </row>
    <row r="430" spans="1:29" s="5" customFormat="1">
      <c r="A430" s="19"/>
      <c r="B430" s="19"/>
      <c r="C430" s="19"/>
      <c r="D430" s="19"/>
      <c r="E430" s="19"/>
      <c r="F430" s="19"/>
      <c r="G430" s="19"/>
      <c r="H430" s="19"/>
      <c r="I430" s="19"/>
      <c r="J430" s="7" t="s">
        <v>4580</v>
      </c>
      <c r="K430" s="19" t="str">
        <f>VLOOKUP(J430,$A$2:$B$93,2,0)</f>
        <v>x2</v>
      </c>
      <c r="L430" s="19" t="s">
        <v>10050</v>
      </c>
      <c r="M430" s="19"/>
      <c r="N430" s="19"/>
      <c r="O430" s="19"/>
      <c r="P430" s="19"/>
      <c r="Q430" s="19"/>
      <c r="R430" s="19"/>
      <c r="S430" s="34">
        <f>VLOOKUP(J430,A:G,5,FALSE)</f>
        <v>41827</v>
      </c>
      <c r="T430" s="19"/>
      <c r="U430" s="19"/>
      <c r="V430" s="19"/>
      <c r="W430" s="19"/>
      <c r="X430" s="19"/>
      <c r="Y430" s="19"/>
      <c r="Z430" s="19"/>
      <c r="AA430" s="19"/>
      <c r="AB430" s="19"/>
      <c r="AC430" s="19"/>
    </row>
    <row r="431" spans="1:29" s="5" customFormat="1">
      <c r="A431" s="19"/>
      <c r="B431" s="19"/>
      <c r="C431" s="19"/>
      <c r="D431" s="19"/>
      <c r="E431" s="19"/>
      <c r="F431" s="19"/>
      <c r="G431" s="19"/>
      <c r="H431" s="19"/>
      <c r="I431" s="19"/>
      <c r="J431" s="6" t="s">
        <v>10181</v>
      </c>
      <c r="K431" s="19"/>
      <c r="L431" s="19"/>
      <c r="M431" s="19"/>
      <c r="N431" s="19"/>
      <c r="O431" s="19" t="s">
        <v>2299</v>
      </c>
      <c r="P431" s="19"/>
      <c r="Q431" s="19" t="s">
        <v>10645</v>
      </c>
      <c r="R431" s="19" t="s">
        <v>11013</v>
      </c>
      <c r="S431" s="34">
        <v>42277</v>
      </c>
      <c r="T431" s="19"/>
      <c r="U431" s="19"/>
      <c r="V431" s="19"/>
      <c r="W431" s="19"/>
      <c r="X431" s="19"/>
      <c r="Y431" s="19"/>
      <c r="Z431" s="19"/>
      <c r="AA431" s="19"/>
      <c r="AB431" s="19"/>
      <c r="AC431" s="19"/>
    </row>
    <row r="432" spans="1:29" s="5" customFormat="1">
      <c r="A432" s="19"/>
      <c r="B432" s="19"/>
      <c r="C432" s="19"/>
      <c r="D432" s="19"/>
      <c r="E432" s="19"/>
      <c r="F432" s="19"/>
      <c r="G432" s="19"/>
      <c r="H432" s="19"/>
      <c r="I432" s="19"/>
      <c r="J432" s="7" t="s">
        <v>4579</v>
      </c>
      <c r="K432" s="19" t="str">
        <f>VLOOKUP(J432,$A$2:$B$93,2,0)</f>
        <v>x1</v>
      </c>
      <c r="L432" s="19" t="s">
        <v>10051</v>
      </c>
      <c r="M432" s="19"/>
      <c r="N432" s="19"/>
      <c r="O432" s="19"/>
      <c r="P432" s="19"/>
      <c r="Q432" s="19"/>
      <c r="R432" s="19"/>
      <c r="S432" s="34">
        <f>VLOOKUP(J432,A:G,5,FALSE)</f>
        <v>41827</v>
      </c>
      <c r="T432" s="19"/>
      <c r="U432" s="19"/>
      <c r="V432" s="19"/>
      <c r="W432" s="19"/>
      <c r="X432" s="19"/>
      <c r="Y432" s="19"/>
      <c r="Z432" s="19"/>
      <c r="AA432" s="19"/>
      <c r="AB432" s="19"/>
      <c r="AC432" s="19"/>
    </row>
    <row r="433" spans="1:29" s="5" customFormat="1">
      <c r="A433" s="19"/>
      <c r="B433" s="19"/>
      <c r="C433" s="19"/>
      <c r="D433" s="19"/>
      <c r="E433" s="19"/>
      <c r="F433" s="19"/>
      <c r="G433" s="19"/>
      <c r="H433" s="19"/>
      <c r="I433" s="19"/>
      <c r="J433" s="7" t="s">
        <v>10179</v>
      </c>
      <c r="K433" s="19" t="str">
        <f>VLOOKUP(J433,$A$2:$B$193,2,0)</f>
        <v>x65</v>
      </c>
      <c r="L433" s="19" t="s">
        <v>10180</v>
      </c>
      <c r="M433" s="19"/>
      <c r="N433" s="19"/>
      <c r="O433" s="19"/>
      <c r="P433" s="19"/>
      <c r="Q433" s="19"/>
      <c r="R433" s="19"/>
      <c r="S433" s="34">
        <f>VLOOKUP(J433,A:G,5,FALSE)</f>
        <v>42277</v>
      </c>
      <c r="T433" s="19"/>
      <c r="U433" s="19"/>
      <c r="V433" s="19"/>
      <c r="W433" s="19"/>
      <c r="X433" s="19"/>
      <c r="Y433" s="19"/>
      <c r="Z433" s="19"/>
      <c r="AA433" s="19"/>
      <c r="AB433" s="19"/>
      <c r="AC433" s="19"/>
    </row>
    <row r="434" spans="1:29" s="5" customFormat="1">
      <c r="A434" s="19"/>
      <c r="B434" s="19"/>
      <c r="C434" s="19"/>
      <c r="D434" s="19"/>
      <c r="E434" s="19"/>
      <c r="F434" s="19"/>
      <c r="G434" s="19"/>
      <c r="H434" s="19"/>
      <c r="I434" s="19"/>
      <c r="J434" s="7" t="s">
        <v>4580</v>
      </c>
      <c r="K434" s="19" t="str">
        <f>VLOOKUP(J434,$A$2:$B$93,2,0)</f>
        <v>x2</v>
      </c>
      <c r="L434" s="19" t="s">
        <v>10050</v>
      </c>
      <c r="M434" s="19"/>
      <c r="N434" s="19"/>
      <c r="O434" s="19"/>
      <c r="P434" s="19"/>
      <c r="Q434" s="19"/>
      <c r="R434" s="19"/>
      <c r="S434" s="34">
        <f>VLOOKUP(J434,A:G,5,FALSE)</f>
        <v>41827</v>
      </c>
      <c r="T434" s="19"/>
      <c r="U434" s="19"/>
      <c r="V434" s="19"/>
      <c r="W434" s="19"/>
      <c r="X434" s="19"/>
      <c r="Y434" s="19"/>
      <c r="Z434" s="19"/>
      <c r="AA434" s="19"/>
      <c r="AB434" s="19"/>
      <c r="AC434" s="19"/>
    </row>
    <row r="435" spans="1:29" s="5" customFormat="1">
      <c r="A435" s="19"/>
      <c r="B435" s="19"/>
      <c r="C435" s="19"/>
      <c r="D435" s="19"/>
      <c r="E435" s="19"/>
      <c r="F435" s="19"/>
      <c r="G435" s="19"/>
      <c r="H435" s="19"/>
      <c r="I435" s="19"/>
      <c r="J435" s="6" t="s">
        <v>10932</v>
      </c>
      <c r="K435" s="19"/>
      <c r="L435" s="19"/>
      <c r="M435" s="19"/>
      <c r="N435" s="19"/>
      <c r="O435" s="19" t="s">
        <v>2299</v>
      </c>
      <c r="P435" s="19"/>
      <c r="Q435" s="19" t="s">
        <v>10645</v>
      </c>
      <c r="R435" s="19" t="s">
        <v>11016</v>
      </c>
      <c r="S435" s="34">
        <v>42277</v>
      </c>
      <c r="T435" s="34"/>
      <c r="U435" s="34"/>
      <c r="V435" s="19"/>
      <c r="W435" s="19"/>
      <c r="X435" s="19"/>
      <c r="Y435" s="19"/>
      <c r="Z435" s="19"/>
      <c r="AA435" s="19"/>
      <c r="AB435" s="19"/>
      <c r="AC435" s="19"/>
    </row>
    <row r="436" spans="1:29" s="5" customFormat="1">
      <c r="A436" s="19"/>
      <c r="B436" s="19"/>
      <c r="C436" s="19"/>
      <c r="D436" s="19"/>
      <c r="E436" s="19"/>
      <c r="F436" s="19"/>
      <c r="G436" s="19"/>
      <c r="H436" s="19"/>
      <c r="I436" s="19"/>
      <c r="J436" s="7" t="s">
        <v>4579</v>
      </c>
      <c r="K436" s="19" t="str">
        <f>VLOOKUP(J436,$A$2:$B$93,2,0)</f>
        <v>x1</v>
      </c>
      <c r="L436" s="19" t="s">
        <v>10051</v>
      </c>
      <c r="M436" s="19"/>
      <c r="N436" s="19"/>
      <c r="O436" s="19"/>
      <c r="P436" s="19"/>
      <c r="Q436" s="19"/>
      <c r="R436" s="19"/>
      <c r="S436" s="34">
        <f>VLOOKUP(J436,A:G,5,FALSE)</f>
        <v>41827</v>
      </c>
      <c r="T436" s="34" t="str">
        <f>IF(VLOOKUP(J436,A:G,6,FALSE)=0,"",VLOOKUP(J436,A:G,6,FALSE))</f>
        <v/>
      </c>
      <c r="U436" s="34" t="str">
        <f>IF(VLOOKUP(J436,A:G,7,FALSE)=0,"",VLOOKUP(J436,A:G,7,FALSE))</f>
        <v/>
      </c>
      <c r="V436" s="19"/>
      <c r="W436" s="19"/>
      <c r="X436" s="19"/>
      <c r="Y436" s="19"/>
      <c r="Z436" s="19"/>
      <c r="AA436" s="19"/>
      <c r="AB436" s="19"/>
      <c r="AC436" s="19"/>
    </row>
    <row r="437" spans="1:29" s="5" customFormat="1">
      <c r="A437" s="19"/>
      <c r="B437" s="19"/>
      <c r="C437" s="19"/>
      <c r="D437" s="19"/>
      <c r="E437" s="19"/>
      <c r="F437" s="19"/>
      <c r="G437" s="19"/>
      <c r="H437" s="19"/>
      <c r="I437" s="19"/>
      <c r="J437" s="7" t="s">
        <v>10933</v>
      </c>
      <c r="K437" s="19" t="str">
        <f>VLOOKUP(J437,$A$2:$B$93,2,0)</f>
        <v>x66</v>
      </c>
      <c r="L437" s="19" t="s">
        <v>11338</v>
      </c>
      <c r="M437" s="19"/>
      <c r="N437" s="19"/>
      <c r="O437" s="19"/>
      <c r="P437" s="19"/>
      <c r="Q437" s="19"/>
      <c r="R437" s="19"/>
      <c r="S437" s="34">
        <f>VLOOKUP(J437,A:G,5,FALSE)</f>
        <v>42277</v>
      </c>
      <c r="T437" s="34" t="str">
        <f>IF(VLOOKUP(J437,A:G,6,FALSE)=0,"",VLOOKUP(J437,A:G,6,FALSE))</f>
        <v/>
      </c>
      <c r="U437" s="34" t="str">
        <f>IF(VLOOKUP(J437,A:G,7,FALSE)=0,"",VLOOKUP(J437,A:G,7,FALSE))</f>
        <v/>
      </c>
      <c r="V437" s="19"/>
      <c r="W437" s="19"/>
      <c r="X437" s="19"/>
      <c r="Y437" s="19"/>
      <c r="Z437" s="19"/>
      <c r="AA437" s="19"/>
      <c r="AB437" s="19"/>
      <c r="AC437" s="19"/>
    </row>
    <row r="438" spans="1:29" s="5" customFormat="1">
      <c r="A438" s="19"/>
      <c r="B438" s="19"/>
      <c r="C438" s="19"/>
      <c r="D438" s="19"/>
      <c r="E438" s="19"/>
      <c r="F438" s="19"/>
      <c r="G438" s="19"/>
      <c r="H438" s="19"/>
      <c r="I438" s="19"/>
      <c r="J438" s="7" t="s">
        <v>4580</v>
      </c>
      <c r="K438" s="19" t="str">
        <f>VLOOKUP(J438,$A$2:$B$93,2,0)</f>
        <v>x2</v>
      </c>
      <c r="L438" s="19" t="s">
        <v>10050</v>
      </c>
      <c r="M438" s="19"/>
      <c r="N438" s="19"/>
      <c r="O438" s="19"/>
      <c r="P438" s="19"/>
      <c r="Q438" s="19"/>
      <c r="R438" s="19"/>
      <c r="S438" s="34">
        <f>VLOOKUP(J438,A:G,5,FALSE)</f>
        <v>41827</v>
      </c>
      <c r="T438" s="34" t="str">
        <f>IF(VLOOKUP(J438,A:G,6,FALSE)=0,"",VLOOKUP(J438,A:G,6,FALSE))</f>
        <v/>
      </c>
      <c r="U438" s="34" t="str">
        <f>IF(VLOOKUP(J438,A:G,7,FALSE)=0,"",VLOOKUP(J438,A:G,7,FALSE))</f>
        <v/>
      </c>
      <c r="V438" s="19"/>
      <c r="W438" s="19"/>
      <c r="X438" s="19"/>
      <c r="Y438" s="19"/>
      <c r="Z438" s="19"/>
      <c r="AA438" s="19"/>
      <c r="AB438" s="19"/>
      <c r="AC438" s="19"/>
    </row>
    <row r="439" spans="1:29" s="5" customFormat="1">
      <c r="A439" s="19"/>
      <c r="B439" s="19"/>
      <c r="C439" s="19"/>
      <c r="D439" s="19"/>
      <c r="E439" s="19"/>
      <c r="F439" s="19"/>
      <c r="G439" s="19"/>
      <c r="H439" s="19"/>
      <c r="I439" s="19"/>
      <c r="J439" s="6" t="s">
        <v>10934</v>
      </c>
      <c r="K439" s="19"/>
      <c r="L439" s="19"/>
      <c r="M439" s="19"/>
      <c r="N439" s="19"/>
      <c r="O439" s="19" t="s">
        <v>2299</v>
      </c>
      <c r="P439" s="19"/>
      <c r="Q439" s="19" t="s">
        <v>10645</v>
      </c>
      <c r="R439" s="19" t="s">
        <v>11016</v>
      </c>
      <c r="S439" s="34">
        <v>42277</v>
      </c>
      <c r="T439" s="34"/>
      <c r="U439" s="34"/>
      <c r="V439" s="19"/>
      <c r="W439" s="19"/>
      <c r="X439" s="19"/>
      <c r="Y439" s="19"/>
      <c r="Z439" s="19"/>
      <c r="AA439" s="19"/>
      <c r="AB439" s="19"/>
      <c r="AC439" s="19"/>
    </row>
    <row r="440" spans="1:29" s="5" customFormat="1">
      <c r="A440" s="19"/>
      <c r="B440" s="19"/>
      <c r="C440" s="19"/>
      <c r="D440" s="19"/>
      <c r="E440" s="19"/>
      <c r="F440" s="19"/>
      <c r="G440" s="19"/>
      <c r="H440" s="19"/>
      <c r="I440" s="19"/>
      <c r="J440" s="7" t="s">
        <v>4579</v>
      </c>
      <c r="K440" s="19" t="str">
        <f>VLOOKUP(J440,$A$2:$B$93,2,0)</f>
        <v>x1</v>
      </c>
      <c r="L440" s="19" t="s">
        <v>10051</v>
      </c>
      <c r="M440" s="19"/>
      <c r="N440" s="19"/>
      <c r="O440" s="19"/>
      <c r="P440" s="19"/>
      <c r="Q440" s="19"/>
      <c r="R440" s="19"/>
      <c r="S440" s="34">
        <f>VLOOKUP(J440,A:G,5,FALSE)</f>
        <v>41827</v>
      </c>
      <c r="T440" s="34" t="str">
        <f>IF(VLOOKUP(J440,A:G,6,FALSE)=0,"",VLOOKUP(J440,A:G,6,FALSE))</f>
        <v/>
      </c>
      <c r="U440" s="34" t="str">
        <f>IF(VLOOKUP(J440,A:G,7,FALSE)=0,"",VLOOKUP(J440,A:G,7,FALSE))</f>
        <v/>
      </c>
      <c r="V440" s="19"/>
      <c r="W440" s="19"/>
      <c r="X440" s="19"/>
      <c r="Y440" s="19"/>
      <c r="Z440" s="19"/>
      <c r="AA440" s="19"/>
      <c r="AB440" s="19"/>
      <c r="AC440" s="19"/>
    </row>
    <row r="441" spans="1:29" s="5" customFormat="1">
      <c r="A441" s="19"/>
      <c r="B441" s="19"/>
      <c r="C441" s="19"/>
      <c r="D441" s="19"/>
      <c r="E441" s="19"/>
      <c r="F441" s="19"/>
      <c r="G441" s="19"/>
      <c r="H441" s="19"/>
      <c r="I441" s="19"/>
      <c r="J441" s="7" t="s">
        <v>7079</v>
      </c>
      <c r="K441" s="19" t="str">
        <f>VLOOKUP(J441,$A$2:$B$93,2,0)</f>
        <v>x44</v>
      </c>
      <c r="L441" s="19" t="s">
        <v>11339</v>
      </c>
      <c r="M441" s="19"/>
      <c r="N441" s="19"/>
      <c r="O441" s="19"/>
      <c r="P441" s="19"/>
      <c r="Q441" s="19"/>
      <c r="R441" s="19"/>
      <c r="S441" s="34">
        <f>VLOOKUP(J441,A:G,5,FALSE)</f>
        <v>42277</v>
      </c>
      <c r="T441" s="34" t="str">
        <f>IF(VLOOKUP(J441,A:G,6,FALSE)=0,"",VLOOKUP(J441,A:G,6,FALSE))</f>
        <v/>
      </c>
      <c r="U441" s="34" t="str">
        <f>IF(VLOOKUP(J441,A:G,7,FALSE)=0,"",VLOOKUP(J441,A:G,7,FALSE))</f>
        <v/>
      </c>
      <c r="V441" s="19"/>
      <c r="W441" s="19"/>
      <c r="X441" s="19"/>
      <c r="Y441" s="19"/>
      <c r="Z441" s="19"/>
      <c r="AA441" s="19"/>
      <c r="AB441" s="19"/>
      <c r="AC441" s="19"/>
    </row>
    <row r="442" spans="1:29" s="5" customFormat="1">
      <c r="J442" s="7" t="s">
        <v>9927</v>
      </c>
      <c r="K442" s="19" t="str">
        <f>VLOOKUP(J442,$A$2:$B$93,2,0)</f>
        <v>x19</v>
      </c>
      <c r="L442" s="19" t="s">
        <v>10304</v>
      </c>
      <c r="M442" s="19"/>
      <c r="N442" s="19"/>
      <c r="O442" s="19"/>
      <c r="P442" s="19"/>
      <c r="Q442" s="19"/>
      <c r="R442" s="19"/>
      <c r="S442" s="34">
        <f>VLOOKUP(J442,A:G,5,FALSE)</f>
        <v>42277</v>
      </c>
      <c r="T442" s="34" t="str">
        <f>IF(VLOOKUP(J442,A:G,6,FALSE)=0,"",VLOOKUP(J442,A:G,6,FALSE))</f>
        <v/>
      </c>
      <c r="U442" s="34" t="str">
        <f>IF(VLOOKUP(J442,A:G,7,FALSE)=0,"",VLOOKUP(J442,A:G,7,FALSE))</f>
        <v/>
      </c>
      <c r="V442" s="19"/>
      <c r="W442" s="19"/>
      <c r="X442" s="19"/>
    </row>
    <row r="443" spans="1:29" s="5" customFormat="1">
      <c r="J443" s="7" t="s">
        <v>4580</v>
      </c>
      <c r="K443" s="19" t="str">
        <f>VLOOKUP(J443,$A$2:$B$17,2,0)</f>
        <v>x2</v>
      </c>
      <c r="L443" s="19" t="s">
        <v>10050</v>
      </c>
      <c r="M443" s="19"/>
      <c r="N443" s="19"/>
      <c r="O443" s="19"/>
      <c r="P443" s="19"/>
      <c r="Q443" s="19"/>
      <c r="R443" s="19"/>
      <c r="S443" s="34">
        <f>VLOOKUP(J443,A:G,5,FALSE)</f>
        <v>41827</v>
      </c>
      <c r="T443" s="34" t="str">
        <f>IF(VLOOKUP(J443,A:G,6,FALSE)=0,"",VLOOKUP(J443,A:G,6,FALSE))</f>
        <v/>
      </c>
      <c r="U443" s="34" t="str">
        <f>IF(VLOOKUP(J443,A:G,7,FALSE)=0,"",VLOOKUP(J443,A:G,7,FALSE))</f>
        <v/>
      </c>
      <c r="V443" s="19"/>
    </row>
    <row r="444" spans="1:29" s="5" customFormat="1">
      <c r="J444" s="6" t="s">
        <v>12267</v>
      </c>
      <c r="K444" s="19"/>
      <c r="L444" s="19"/>
      <c r="M444" s="19"/>
      <c r="N444" s="19"/>
      <c r="O444" s="19" t="s">
        <v>2299</v>
      </c>
      <c r="P444" s="19"/>
      <c r="Q444" s="19" t="s">
        <v>10645</v>
      </c>
      <c r="R444" s="19" t="s">
        <v>11011</v>
      </c>
      <c r="S444" s="34">
        <v>42277</v>
      </c>
      <c r="T444" s="34"/>
      <c r="U444" s="34">
        <v>42931</v>
      </c>
      <c r="V444" s="19"/>
    </row>
    <row r="445" spans="1:29" s="5" customFormat="1">
      <c r="J445" s="7" t="s">
        <v>4579</v>
      </c>
      <c r="K445" s="19" t="str">
        <f>VLOOKUP(J445,$A$2:$B$21,2,0)</f>
        <v>x1</v>
      </c>
      <c r="L445" s="19" t="s">
        <v>10051</v>
      </c>
      <c r="M445" s="19"/>
      <c r="N445" s="19"/>
      <c r="O445" s="19"/>
      <c r="P445" s="19"/>
      <c r="Q445" s="19"/>
      <c r="R445" s="19"/>
      <c r="S445" s="34">
        <f>VLOOKUP(J445,A:G,5,FALSE)</f>
        <v>41827</v>
      </c>
      <c r="T445" s="34" t="str">
        <f>IF(VLOOKUP(J445,A:G,6,FALSE)=0,"",VLOOKUP(J445,A:G,6,FALSE))</f>
        <v/>
      </c>
      <c r="U445" s="34" t="str">
        <f>IF(VLOOKUP(J445,A:G,7,FALSE)=0,"",VLOOKUP(J445,A:G,7,FALSE))</f>
        <v/>
      </c>
      <c r="V445" s="19"/>
    </row>
    <row r="446" spans="1:29" s="5" customFormat="1">
      <c r="J446" s="7" t="s">
        <v>6266</v>
      </c>
      <c r="K446" s="19" t="str">
        <f>VLOOKUP(J446,$A$2:$B$21,2,0)</f>
        <v>x17</v>
      </c>
      <c r="L446" s="19" t="s">
        <v>10164</v>
      </c>
      <c r="M446" s="19"/>
      <c r="N446" s="19"/>
      <c r="O446" s="19"/>
      <c r="P446" s="19"/>
      <c r="Q446" s="19"/>
      <c r="R446" s="19"/>
      <c r="S446" s="34">
        <f>VLOOKUP(J446,A:G,5,FALSE)</f>
        <v>42277</v>
      </c>
      <c r="T446" s="34" t="str">
        <f>IF(VLOOKUP(J446,A:G,6,FALSE)=0,"",VLOOKUP(J446,A:G,6,FALSE))</f>
        <v/>
      </c>
      <c r="U446" s="34" t="str">
        <f>IF(VLOOKUP(J446,A:G,7,FALSE)=0,"",VLOOKUP(J446,A:G,7,FALSE))</f>
        <v/>
      </c>
      <c r="V446" s="19"/>
    </row>
    <row r="447" spans="1:29" s="5" customFormat="1">
      <c r="J447" s="7" t="s">
        <v>4580</v>
      </c>
      <c r="K447" s="19" t="str">
        <f>VLOOKUP(J447,$A$2:$B$21,2,0)</f>
        <v>x2</v>
      </c>
      <c r="L447" s="19" t="s">
        <v>10050</v>
      </c>
      <c r="M447" s="19"/>
      <c r="N447" s="19"/>
      <c r="O447" s="19"/>
      <c r="P447" s="19"/>
      <c r="Q447" s="19"/>
      <c r="R447" s="19"/>
      <c r="S447" s="34">
        <f>VLOOKUP(J447,A:G,5,FALSE)</f>
        <v>41827</v>
      </c>
      <c r="T447" s="34" t="str">
        <f>IF(VLOOKUP(J447,A:G,6,FALSE)=0,"",VLOOKUP(J447,A:G,6,FALSE))</f>
        <v/>
      </c>
      <c r="U447" s="34" t="str">
        <f>IF(VLOOKUP(J447,A:G,7,FALSE)=0,"",VLOOKUP(J447,A:G,7,FALSE))</f>
        <v/>
      </c>
      <c r="V447" s="19"/>
    </row>
    <row r="448" spans="1:29" s="5" customFormat="1">
      <c r="J448" s="6" t="s">
        <v>11287</v>
      </c>
      <c r="K448" s="19"/>
      <c r="L448" s="19"/>
      <c r="M448" s="19"/>
      <c r="N448" s="19"/>
      <c r="O448" s="19" t="s">
        <v>2299</v>
      </c>
      <c r="P448" s="19"/>
      <c r="Q448" s="19" t="s">
        <v>10645</v>
      </c>
      <c r="R448" s="19" t="s">
        <v>11010</v>
      </c>
      <c r="S448" s="34">
        <v>42277</v>
      </c>
      <c r="T448" s="34"/>
      <c r="U448" s="34"/>
      <c r="V448" s="19"/>
    </row>
    <row r="449" spans="10:22" s="5" customFormat="1">
      <c r="J449" s="7" t="s">
        <v>4579</v>
      </c>
      <c r="K449" s="19" t="str">
        <f>VLOOKUP(J449,$A$2:$B$93,2,0)</f>
        <v>x1</v>
      </c>
      <c r="L449" s="19" t="s">
        <v>10051</v>
      </c>
      <c r="M449" s="19"/>
      <c r="N449" s="19"/>
      <c r="O449" s="19"/>
      <c r="P449" s="19"/>
      <c r="Q449" s="19"/>
      <c r="R449" s="19"/>
      <c r="S449" s="34">
        <f>VLOOKUP(J449,A:G,5,FALSE)</f>
        <v>41827</v>
      </c>
      <c r="T449" s="34" t="str">
        <f>IF(VLOOKUP(J449,A:G,6,FALSE)=0,"",VLOOKUP(J449,A:G,6,FALSE))</f>
        <v/>
      </c>
      <c r="U449" s="34" t="str">
        <f>IF(VLOOKUP(J449,A:G,7,FALSE)=0,"",VLOOKUP(J449,A:G,7,FALSE))</f>
        <v/>
      </c>
      <c r="V449" s="19"/>
    </row>
    <row r="450" spans="10:22" s="5" customFormat="1">
      <c r="J450" s="7" t="s">
        <v>11273</v>
      </c>
      <c r="K450" s="19" t="str">
        <f>VLOOKUP(J450,$A$2:$B$93,2,0)</f>
        <v>x67</v>
      </c>
      <c r="L450" s="19" t="s">
        <v>11340</v>
      </c>
      <c r="M450" s="19"/>
      <c r="N450" s="19"/>
      <c r="O450" s="19"/>
      <c r="P450" s="19"/>
      <c r="Q450" s="19"/>
      <c r="R450" s="19"/>
      <c r="S450" s="34">
        <f>VLOOKUP(J450,A:G,5,FALSE)</f>
        <v>42277</v>
      </c>
      <c r="T450" s="34" t="str">
        <f>IF(VLOOKUP(J450,A:G,6,FALSE)=0,"",VLOOKUP(J450,A:G,6,FALSE))</f>
        <v/>
      </c>
      <c r="U450" s="34" t="str">
        <f>IF(VLOOKUP(J450,A:G,7,FALSE)=0,"",VLOOKUP(J450,A:G,7,FALSE))</f>
        <v/>
      </c>
      <c r="V450" s="19"/>
    </row>
    <row r="451" spans="10:22" s="5" customFormat="1">
      <c r="J451" s="7" t="s">
        <v>12022</v>
      </c>
      <c r="K451" s="19" t="str">
        <f>VLOOKUP(J451,$A$2:$B$93,2,0)</f>
        <v>x23</v>
      </c>
      <c r="L451" s="19" t="s">
        <v>12024</v>
      </c>
      <c r="M451" s="19"/>
      <c r="N451" s="19"/>
      <c r="O451" s="19"/>
      <c r="P451" s="19"/>
      <c r="Q451" s="19"/>
      <c r="R451" s="19"/>
      <c r="S451" s="34">
        <f>VLOOKUP(J451,A:G,5,FALSE)</f>
        <v>42277</v>
      </c>
      <c r="T451" s="34" t="str">
        <f>IF(VLOOKUP(J451,A:G,6,FALSE)=0,"",VLOOKUP(J451,A:G,6,FALSE))</f>
        <v/>
      </c>
      <c r="U451" s="34">
        <f>IF(VLOOKUP(J451,A:G,7,FALSE)=0,"",VLOOKUP(J451,A:G,7,FALSE))</f>
        <v>42931</v>
      </c>
      <c r="V451" s="19"/>
    </row>
    <row r="452" spans="10:22" s="5" customFormat="1">
      <c r="J452" s="7" t="s">
        <v>4580</v>
      </c>
      <c r="K452" s="19" t="str">
        <f>VLOOKUP(J452,$A$2:$B$93,2,0)</f>
        <v>x2</v>
      </c>
      <c r="L452" s="19" t="s">
        <v>10298</v>
      </c>
      <c r="M452" s="19"/>
      <c r="N452" s="19"/>
      <c r="O452" s="19"/>
      <c r="P452" s="19"/>
      <c r="Q452" s="19"/>
      <c r="R452" s="19"/>
      <c r="S452" s="34">
        <f>VLOOKUP(J452,A:G,5,FALSE)</f>
        <v>41827</v>
      </c>
      <c r="T452" s="34" t="str">
        <f>IF(VLOOKUP(J452,A:G,6,FALSE)=0,"",VLOOKUP(J452,A:G,6,FALSE))</f>
        <v/>
      </c>
      <c r="U452" s="34" t="str">
        <f>IF(VLOOKUP(J452,A:G,7,FALSE)=0,"",VLOOKUP(J452,A:G,7,FALSE))</f>
        <v/>
      </c>
      <c r="V452" s="19"/>
    </row>
    <row r="453" spans="10:22" s="5" customFormat="1">
      <c r="J453" s="6" t="s">
        <v>11277</v>
      </c>
      <c r="K453" s="19"/>
      <c r="L453" s="19"/>
      <c r="M453" s="19"/>
      <c r="N453" s="19"/>
      <c r="O453" s="19" t="s">
        <v>2299</v>
      </c>
      <c r="P453" s="19"/>
      <c r="Q453" s="19" t="s">
        <v>10645</v>
      </c>
      <c r="R453" s="19" t="s">
        <v>11010</v>
      </c>
      <c r="S453" s="34">
        <v>42277</v>
      </c>
      <c r="T453" s="34">
        <v>42566</v>
      </c>
      <c r="U453" s="34"/>
      <c r="V453" s="19"/>
    </row>
    <row r="454" spans="10:22" s="5" customFormat="1">
      <c r="J454" s="7" t="s">
        <v>4579</v>
      </c>
      <c r="K454" s="19" t="str">
        <f>VLOOKUP(J454,$A$2:$B$81,2,0)</f>
        <v>x1</v>
      </c>
      <c r="L454" s="19" t="s">
        <v>10051</v>
      </c>
      <c r="M454" s="19"/>
      <c r="N454" s="19"/>
      <c r="O454" s="19"/>
      <c r="P454" s="19"/>
      <c r="Q454" s="19"/>
      <c r="R454" s="19"/>
      <c r="S454" s="34">
        <f>VLOOKUP(J454,A:G,5,FALSE)</f>
        <v>41827</v>
      </c>
      <c r="T454" s="34" t="str">
        <f>IF(VLOOKUP(J454,A:G,6,FALSE)=0,"",VLOOKUP(J454,A:G,6,FALSE))</f>
        <v/>
      </c>
      <c r="U454" s="34" t="str">
        <f>IF(VLOOKUP(J454,A:G,7,FALSE)=0,"",VLOOKUP(J454,A:G,7,FALSE))</f>
        <v/>
      </c>
      <c r="V454" s="19"/>
    </row>
    <row r="455" spans="10:22" s="5" customFormat="1">
      <c r="J455" s="7" t="s">
        <v>6780</v>
      </c>
      <c r="K455" s="19" t="str">
        <f>VLOOKUP(J455,$A$2:$B$81,2,0)</f>
        <v>x21</v>
      </c>
      <c r="L455" s="19" t="s">
        <v>11073</v>
      </c>
      <c r="M455" s="19"/>
      <c r="N455" s="19"/>
      <c r="O455" s="19"/>
      <c r="P455" s="19"/>
      <c r="Q455" s="19"/>
      <c r="R455" s="19"/>
      <c r="S455" s="34">
        <f>VLOOKUP(J455,A:G,5,FALSE)</f>
        <v>42277</v>
      </c>
      <c r="T455" s="34" t="str">
        <f>IF(VLOOKUP(J455,A:G,6,FALSE)=0,"",VLOOKUP(J455,A:G,6,FALSE))</f>
        <v/>
      </c>
      <c r="U455" s="34" t="str">
        <f>IF(VLOOKUP(J455,A:G,7,FALSE)=0,"",VLOOKUP(J455,A:G,7,FALSE))</f>
        <v/>
      </c>
    </row>
    <row r="456" spans="10:22" s="5" customFormat="1">
      <c r="J456" s="7" t="s">
        <v>11273</v>
      </c>
      <c r="K456" s="19" t="str">
        <f>VLOOKUP(J456,$A$2:$B$81,2,0)</f>
        <v>x67</v>
      </c>
      <c r="L456" s="19" t="s">
        <v>11340</v>
      </c>
      <c r="M456" s="19"/>
      <c r="N456" s="19"/>
      <c r="O456" s="19"/>
      <c r="P456" s="19"/>
      <c r="Q456" s="19"/>
      <c r="R456" s="19"/>
      <c r="S456" s="34">
        <f>VLOOKUP(J456,A:G,5,FALSE)</f>
        <v>42277</v>
      </c>
      <c r="T456" s="34" t="str">
        <f>IF(VLOOKUP(J456,A:G,6,FALSE)=0,"",VLOOKUP(J456,A:G,6,FALSE))</f>
        <v/>
      </c>
      <c r="U456" s="34" t="str">
        <f>IF(VLOOKUP(J456,A:G,7,FALSE)=0,"",VLOOKUP(J456,A:G,7,FALSE))</f>
        <v/>
      </c>
    </row>
    <row r="457" spans="10:22" s="5" customFormat="1">
      <c r="J457" s="7" t="s">
        <v>12022</v>
      </c>
      <c r="K457" s="19" t="str">
        <f>VLOOKUP(J457,$A$2:$B$81,2,0)</f>
        <v>x23</v>
      </c>
      <c r="L457" s="19" t="s">
        <v>12024</v>
      </c>
      <c r="M457" s="19"/>
      <c r="N457" s="19"/>
      <c r="O457" s="19"/>
      <c r="P457" s="19"/>
      <c r="Q457" s="19"/>
      <c r="R457" s="19"/>
      <c r="S457" s="34">
        <f>VLOOKUP(J457,A:G,5,FALSE)</f>
        <v>42277</v>
      </c>
      <c r="T457" s="34" t="str">
        <f>IF(VLOOKUP(J457,A:G,6,FALSE)=0,"",VLOOKUP(J457,A:G,6,FALSE))</f>
        <v/>
      </c>
      <c r="U457" s="34">
        <f>IF(VLOOKUP(J457,A:G,7,FALSE)=0,"",VLOOKUP(J457,A:G,7,FALSE))</f>
        <v>42931</v>
      </c>
    </row>
    <row r="458" spans="10:22" s="5" customFormat="1">
      <c r="J458" s="7" t="s">
        <v>4580</v>
      </c>
      <c r="K458" s="19" t="str">
        <f>VLOOKUP(J458,$A$2:$B$81,2,0)</f>
        <v>x2</v>
      </c>
      <c r="L458" s="19" t="s">
        <v>10298</v>
      </c>
      <c r="M458" s="19"/>
      <c r="N458" s="19"/>
      <c r="O458" s="19"/>
      <c r="P458" s="19"/>
      <c r="Q458" s="19"/>
      <c r="R458" s="19"/>
      <c r="S458" s="34">
        <f>VLOOKUP(J458,A:G,5,FALSE)</f>
        <v>41827</v>
      </c>
      <c r="T458" s="34" t="str">
        <f>IF(VLOOKUP(J458,A:G,6,FALSE)=0,"",VLOOKUP(J458,A:G,6,FALSE))</f>
        <v/>
      </c>
      <c r="U458" s="34" t="str">
        <f>IF(VLOOKUP(J458,A:G,7,FALSE)=0,"",VLOOKUP(J458,A:G,7,FALSE))</f>
        <v/>
      </c>
    </row>
    <row r="459" spans="10:22" s="5" customFormat="1">
      <c r="J459" s="14" t="s">
        <v>11279</v>
      </c>
      <c r="K459" s="19"/>
      <c r="L459" s="19"/>
      <c r="M459" s="19"/>
      <c r="N459" s="19"/>
      <c r="O459" s="19" t="s">
        <v>2299</v>
      </c>
      <c r="P459" s="19"/>
      <c r="Q459" s="19" t="s">
        <v>10645</v>
      </c>
      <c r="R459" s="19" t="s">
        <v>11010</v>
      </c>
      <c r="S459" s="34">
        <v>42277</v>
      </c>
      <c r="T459" s="34">
        <v>42566</v>
      </c>
      <c r="U459" s="34"/>
    </row>
    <row r="460" spans="10:22" s="5" customFormat="1">
      <c r="J460" s="7" t="s">
        <v>4579</v>
      </c>
      <c r="K460" s="19" t="str">
        <f>VLOOKUP(J460,$A$2:$B$93,2,0)</f>
        <v>x1</v>
      </c>
      <c r="L460" s="19" t="s">
        <v>10051</v>
      </c>
      <c r="M460" s="19"/>
      <c r="N460" s="19"/>
      <c r="O460" s="19"/>
      <c r="P460" s="19"/>
      <c r="Q460" s="19"/>
      <c r="R460" s="19"/>
      <c r="S460" s="34">
        <f>VLOOKUP(J460,A:G,5,FALSE)</f>
        <v>41827</v>
      </c>
      <c r="T460" s="34" t="str">
        <f>IF(VLOOKUP(J460,A:G,6,FALSE)=0,"",VLOOKUP(J460,A:G,6,FALSE))</f>
        <v/>
      </c>
      <c r="U460" s="34" t="str">
        <f>IF(VLOOKUP(J460,A:G,7,FALSE)=0,"",VLOOKUP(J460,A:G,7,FALSE))</f>
        <v/>
      </c>
      <c r="V460" s="19"/>
    </row>
    <row r="461" spans="10:22" s="5" customFormat="1">
      <c r="J461" s="7" t="s">
        <v>9515</v>
      </c>
      <c r="K461" s="19" t="str">
        <f>VLOOKUP(J461,$A$2:$B$93,2,0)</f>
        <v>x31</v>
      </c>
      <c r="L461" s="19" t="s">
        <v>10327</v>
      </c>
      <c r="M461" s="19"/>
      <c r="N461" s="19"/>
      <c r="O461" s="19"/>
      <c r="P461" s="19"/>
      <c r="Q461" s="19"/>
      <c r="R461" s="19"/>
      <c r="S461" s="34">
        <f>VLOOKUP(J461,A:G,5,FALSE)</f>
        <v>42277</v>
      </c>
      <c r="T461" s="34" t="str">
        <f>IF(VLOOKUP(J461,A:G,6,FALSE)=0,"",VLOOKUP(J461,A:G,6,FALSE))</f>
        <v/>
      </c>
      <c r="U461" s="34" t="str">
        <f>IF(VLOOKUP(J461,A:G,7,FALSE)=0,"",VLOOKUP(J461,A:G,7,FALSE))</f>
        <v/>
      </c>
      <c r="V461" s="19"/>
    </row>
    <row r="462" spans="10:22" s="5" customFormat="1">
      <c r="J462" s="7" t="s">
        <v>11273</v>
      </c>
      <c r="K462" s="19" t="str">
        <f>VLOOKUP(J462,$A$2:$B$93,2,0)</f>
        <v>x67</v>
      </c>
      <c r="L462" s="19" t="s">
        <v>11340</v>
      </c>
      <c r="M462" s="19"/>
      <c r="N462" s="19"/>
      <c r="O462" s="19"/>
      <c r="P462" s="19"/>
      <c r="Q462" s="19"/>
      <c r="R462" s="19"/>
      <c r="S462" s="34">
        <f>VLOOKUP(J462,A:G,5,FALSE)</f>
        <v>42277</v>
      </c>
      <c r="T462" s="34" t="str">
        <f>IF(VLOOKUP(J462,A:G,6,FALSE)=0,"",VLOOKUP(J462,A:G,6,FALSE))</f>
        <v/>
      </c>
      <c r="U462" s="34" t="str">
        <f>IF(VLOOKUP(J462,A:G,7,FALSE)=0,"",VLOOKUP(J462,A:G,7,FALSE))</f>
        <v/>
      </c>
      <c r="V462" s="19"/>
    </row>
    <row r="463" spans="10:22" s="5" customFormat="1">
      <c r="J463" s="7" t="s">
        <v>4580</v>
      </c>
      <c r="K463" s="19" t="str">
        <f>VLOOKUP(J463,$A$2:$B$93,2,0)</f>
        <v>x2</v>
      </c>
      <c r="L463" s="19" t="s">
        <v>10050</v>
      </c>
      <c r="M463" s="19"/>
      <c r="N463" s="19"/>
      <c r="O463" s="19"/>
      <c r="P463" s="19"/>
      <c r="Q463" s="19"/>
      <c r="R463" s="19"/>
      <c r="S463" s="34">
        <f>VLOOKUP(J463,A:G,5,FALSE)</f>
        <v>41827</v>
      </c>
      <c r="T463" s="34" t="str">
        <f>IF(VLOOKUP(J463,A:G,6,FALSE)=0,"",VLOOKUP(J463,A:G,6,FALSE))</f>
        <v/>
      </c>
      <c r="U463" s="34" t="str">
        <f>IF(VLOOKUP(J463,A:G,7,FALSE)=0,"",VLOOKUP(J463,A:G,7,FALSE))</f>
        <v/>
      </c>
      <c r="V463" s="19"/>
    </row>
    <row r="464" spans="10:22" s="5" customFormat="1">
      <c r="J464" s="6" t="s">
        <v>11288</v>
      </c>
      <c r="K464" s="19"/>
      <c r="L464" s="19"/>
      <c r="M464" s="19"/>
      <c r="N464" s="19"/>
      <c r="O464" s="19" t="s">
        <v>2299</v>
      </c>
      <c r="P464" s="19"/>
      <c r="Q464" s="19" t="s">
        <v>10645</v>
      </c>
      <c r="R464" s="19" t="s">
        <v>11010</v>
      </c>
      <c r="S464" s="34">
        <v>42277</v>
      </c>
      <c r="T464" s="34"/>
      <c r="U464" s="34"/>
      <c r="V464" s="19"/>
    </row>
    <row r="465" spans="10:22" s="5" customFormat="1">
      <c r="J465" s="7" t="s">
        <v>4579</v>
      </c>
      <c r="K465" s="19" t="str">
        <f>VLOOKUP(J465,$A$2:$B$93,2,0)</f>
        <v>x1</v>
      </c>
      <c r="L465" s="19" t="s">
        <v>10051</v>
      </c>
      <c r="M465" s="19"/>
      <c r="N465" s="19"/>
      <c r="O465" s="19"/>
      <c r="P465" s="19"/>
      <c r="Q465" s="19"/>
      <c r="R465" s="19"/>
      <c r="S465" s="34">
        <f>VLOOKUP(J465,A:G,5,FALSE)</f>
        <v>41827</v>
      </c>
      <c r="T465" s="34" t="str">
        <f>IF(VLOOKUP(J465,A:G,6,FALSE)=0,"",VLOOKUP(J465,A:G,6,FALSE))</f>
        <v/>
      </c>
      <c r="U465" s="34" t="str">
        <f>IF(VLOOKUP(J465,A:G,7,FALSE)=0,"",VLOOKUP(J465,A:G,7,FALSE))</f>
        <v/>
      </c>
      <c r="V465" s="19"/>
    </row>
    <row r="466" spans="10:22" s="5" customFormat="1">
      <c r="J466" s="7" t="s">
        <v>4581</v>
      </c>
      <c r="K466" s="19" t="str">
        <f>VLOOKUP(J466,$A$2:$B$93,2,0)</f>
        <v>x3</v>
      </c>
      <c r="L466" s="19" t="s">
        <v>10306</v>
      </c>
      <c r="M466" s="19"/>
      <c r="N466" s="19"/>
      <c r="O466" s="19"/>
      <c r="P466" s="19"/>
      <c r="Q466" s="19"/>
      <c r="R466" s="19"/>
      <c r="S466" s="34">
        <f>VLOOKUP(J466,A:G,5,FALSE)</f>
        <v>41827</v>
      </c>
      <c r="T466" s="34" t="str">
        <f>IF(VLOOKUP(J466,A:G,6,FALSE)=0,"",VLOOKUP(J466,A:G,6,FALSE))</f>
        <v/>
      </c>
      <c r="U466" s="34" t="str">
        <f>IF(VLOOKUP(J466,A:G,7,FALSE)=0,"",VLOOKUP(J466,A:G,7,FALSE))</f>
        <v/>
      </c>
      <c r="V466" s="19"/>
    </row>
    <row r="467" spans="10:22" s="5" customFormat="1">
      <c r="J467" s="7" t="s">
        <v>11273</v>
      </c>
      <c r="K467" s="19" t="str">
        <f>VLOOKUP(J467,$A$2:$B$93,2,0)</f>
        <v>x67</v>
      </c>
      <c r="L467" s="19" t="s">
        <v>11340</v>
      </c>
      <c r="M467" s="19"/>
      <c r="N467" s="19"/>
      <c r="O467" s="19"/>
      <c r="P467" s="19"/>
      <c r="Q467" s="19"/>
      <c r="R467" s="19"/>
      <c r="S467" s="34">
        <f>VLOOKUP(J467,A:G,5,FALSE)</f>
        <v>42277</v>
      </c>
      <c r="T467" s="34" t="str">
        <f>IF(VLOOKUP(J467,A:G,6,FALSE)=0,"",VLOOKUP(J467,A:G,6,FALSE))</f>
        <v/>
      </c>
      <c r="U467" s="34" t="str">
        <f>IF(VLOOKUP(J467,A:G,7,FALSE)=0,"",VLOOKUP(J467,A:G,7,FALSE))</f>
        <v/>
      </c>
      <c r="V467" s="19"/>
    </row>
    <row r="468" spans="10:22" s="5" customFormat="1">
      <c r="J468" s="7" t="s">
        <v>12022</v>
      </c>
      <c r="K468" s="19" t="str">
        <f>VLOOKUP(J468,$A$2:$B$93,2,0)</f>
        <v>x23</v>
      </c>
      <c r="L468" s="19" t="s">
        <v>12024</v>
      </c>
      <c r="M468" s="19"/>
      <c r="N468" s="19"/>
      <c r="O468" s="19"/>
      <c r="P468" s="19"/>
      <c r="Q468" s="19"/>
      <c r="R468" s="19"/>
      <c r="S468" s="34">
        <f>VLOOKUP(J468,A:G,5,FALSE)</f>
        <v>42277</v>
      </c>
      <c r="T468" s="34" t="str">
        <f>IF(VLOOKUP(J468,A:G,6,FALSE)=0,"",VLOOKUP(J468,A:G,6,FALSE))</f>
        <v/>
      </c>
      <c r="U468" s="34">
        <f>IF(VLOOKUP(J468,A:G,7,FALSE)=0,"",VLOOKUP(J468,A:G,7,FALSE))</f>
        <v>42931</v>
      </c>
      <c r="V468" s="19"/>
    </row>
    <row r="469" spans="10:22" s="5" customFormat="1">
      <c r="J469" s="7" t="s">
        <v>4580</v>
      </c>
      <c r="K469" s="19" t="str">
        <f>VLOOKUP(J469,$A$2:$B$93,2,0)</f>
        <v>x2</v>
      </c>
      <c r="L469" s="19" t="s">
        <v>10050</v>
      </c>
      <c r="M469" s="19"/>
      <c r="N469" s="19"/>
      <c r="O469" s="19"/>
      <c r="P469" s="19"/>
      <c r="Q469" s="19"/>
      <c r="R469" s="19"/>
      <c r="S469" s="34">
        <f>VLOOKUP(J469,A:G,5,FALSE)</f>
        <v>41827</v>
      </c>
      <c r="T469" s="34" t="str">
        <f>IF(VLOOKUP(J469,A:G,6,FALSE)=0,"",VLOOKUP(J469,A:G,6,FALSE))</f>
        <v/>
      </c>
      <c r="U469" s="34" t="str">
        <f>IF(VLOOKUP(J469,A:G,7,FALSE)=0,"",VLOOKUP(J469,A:G,7,FALSE))</f>
        <v/>
      </c>
      <c r="V469" s="19"/>
    </row>
    <row r="470" spans="10:22" s="5" customFormat="1">
      <c r="J470" s="14" t="s">
        <v>11289</v>
      </c>
      <c r="K470" s="19"/>
      <c r="L470" s="19"/>
      <c r="M470" s="19"/>
      <c r="N470" s="19"/>
      <c r="O470" s="19" t="s">
        <v>2299</v>
      </c>
      <c r="P470" s="19"/>
      <c r="Q470" s="19" t="s">
        <v>10645</v>
      </c>
      <c r="R470" s="19" t="s">
        <v>11010</v>
      </c>
      <c r="S470" s="34">
        <v>42277</v>
      </c>
      <c r="T470" s="34"/>
      <c r="U470" s="34"/>
      <c r="V470" s="19"/>
    </row>
    <row r="471" spans="10:22" s="5" customFormat="1">
      <c r="J471" s="7" t="s">
        <v>4579</v>
      </c>
      <c r="K471" s="19" t="str">
        <f>VLOOKUP(J471,$A$2:$B$93,2,0)</f>
        <v>x1</v>
      </c>
      <c r="L471" s="19" t="s">
        <v>10051</v>
      </c>
      <c r="M471" s="19"/>
      <c r="N471" s="19"/>
      <c r="O471" s="19"/>
      <c r="P471" s="19"/>
      <c r="Q471" s="19"/>
      <c r="R471" s="19"/>
      <c r="S471" s="34">
        <f>VLOOKUP(J471,A:G,5,FALSE)</f>
        <v>41827</v>
      </c>
      <c r="T471" s="34" t="str">
        <f>IF(VLOOKUP(J471,A:G,6,FALSE)=0,"",VLOOKUP(J471,A:G,6,FALSE))</f>
        <v/>
      </c>
      <c r="U471" s="34" t="str">
        <f>IF(VLOOKUP(J471,A:G,7,FALSE)=0,"",VLOOKUP(J471,A:G,7,FALSE))</f>
        <v/>
      </c>
      <c r="V471" s="19"/>
    </row>
    <row r="472" spans="10:22" s="5" customFormat="1">
      <c r="J472" s="7" t="s">
        <v>9516</v>
      </c>
      <c r="K472" s="19" t="str">
        <f>VLOOKUP(J472,$A$2:$B$93,2,0)</f>
        <v>x32</v>
      </c>
      <c r="L472" s="19" t="s">
        <v>11074</v>
      </c>
      <c r="M472" s="19"/>
      <c r="N472" s="19"/>
      <c r="O472" s="19"/>
      <c r="P472" s="19"/>
      <c r="Q472" s="19"/>
      <c r="R472" s="19"/>
      <c r="S472" s="34">
        <f>VLOOKUP(J472,A:G,5,FALSE)</f>
        <v>42277</v>
      </c>
      <c r="T472" s="34" t="str">
        <f>IF(VLOOKUP(J472,A:G,6,FALSE)=0,"",VLOOKUP(J472,A:G,6,FALSE))</f>
        <v/>
      </c>
      <c r="U472" s="34" t="str">
        <f>IF(VLOOKUP(J472,A:G,7,FALSE)=0,"",VLOOKUP(J472,A:G,7,FALSE))</f>
        <v/>
      </c>
      <c r="V472" s="19"/>
    </row>
    <row r="473" spans="10:22" s="5" customFormat="1">
      <c r="J473" s="7" t="s">
        <v>9927</v>
      </c>
      <c r="K473" s="19" t="str">
        <f t="shared" ref="K473" si="37">VLOOKUP(J473,$A$2:$B$81,2,0)</f>
        <v>x19</v>
      </c>
      <c r="L473" s="19" t="s">
        <v>10304</v>
      </c>
      <c r="M473" s="19"/>
      <c r="N473" s="19"/>
      <c r="O473" s="19"/>
      <c r="P473" s="19"/>
      <c r="Q473" s="19"/>
      <c r="R473" s="19"/>
      <c r="S473" s="34">
        <f>VLOOKUP(J473,A:G,5,FALSE)</f>
        <v>42277</v>
      </c>
      <c r="T473" s="34"/>
      <c r="U473" s="34"/>
      <c r="V473" s="19"/>
    </row>
    <row r="474" spans="10:22" s="5" customFormat="1">
      <c r="J474" s="7" t="s">
        <v>11273</v>
      </c>
      <c r="K474" s="19" t="str">
        <f>VLOOKUP(J474,$A$2:$B$93,2,0)</f>
        <v>x67</v>
      </c>
      <c r="L474" s="19" t="s">
        <v>11340</v>
      </c>
      <c r="M474" s="19"/>
      <c r="N474" s="19"/>
      <c r="O474" s="19"/>
      <c r="P474" s="19"/>
      <c r="Q474" s="19"/>
      <c r="R474" s="19"/>
      <c r="S474" s="34">
        <f>VLOOKUP(J474,A:G,5,FALSE)</f>
        <v>42277</v>
      </c>
      <c r="T474" s="34" t="str">
        <f>IF(VLOOKUP(J474,A:G,6,FALSE)=0,"",VLOOKUP(J474,A:G,6,FALSE))</f>
        <v/>
      </c>
      <c r="U474" s="34" t="str">
        <f>IF(VLOOKUP(J474,A:G,7,FALSE)=0,"",VLOOKUP(J474,A:G,7,FALSE))</f>
        <v/>
      </c>
      <c r="V474" s="19"/>
    </row>
    <row r="475" spans="10:22" s="5" customFormat="1">
      <c r="J475" s="7" t="s">
        <v>4580</v>
      </c>
      <c r="K475" s="19" t="str">
        <f>VLOOKUP(J475,$A$2:$B$93,2,0)</f>
        <v>x2</v>
      </c>
      <c r="L475" s="19" t="s">
        <v>10050</v>
      </c>
      <c r="M475" s="19"/>
      <c r="N475" s="19"/>
      <c r="O475" s="19"/>
      <c r="P475" s="19"/>
      <c r="Q475" s="19"/>
      <c r="R475" s="19"/>
      <c r="S475" s="34">
        <f>VLOOKUP(J475,A:G,5,FALSE)</f>
        <v>41827</v>
      </c>
      <c r="T475" s="34" t="str">
        <f>IF(VLOOKUP(J475,A:G,6,FALSE)=0,"",VLOOKUP(J475,A:G,6,FALSE))</f>
        <v/>
      </c>
      <c r="U475" s="34" t="str">
        <f>IF(VLOOKUP(J475,A:G,7,FALSE)=0,"",VLOOKUP(J475,A:G,7,FALSE))</f>
        <v/>
      </c>
      <c r="V475" s="19"/>
    </row>
    <row r="476" spans="10:22" s="5" customFormat="1">
      <c r="J476" s="14" t="s">
        <v>11285</v>
      </c>
      <c r="K476" s="19"/>
      <c r="L476" s="19"/>
      <c r="M476" s="19"/>
      <c r="N476" s="19"/>
      <c r="O476" s="19" t="s">
        <v>2299</v>
      </c>
      <c r="P476" s="19"/>
      <c r="Q476" s="19" t="s">
        <v>10645</v>
      </c>
      <c r="R476" s="19" t="s">
        <v>11010</v>
      </c>
      <c r="S476" s="34">
        <v>42277</v>
      </c>
      <c r="T476" s="34"/>
      <c r="U476" s="34"/>
      <c r="V476" s="19"/>
    </row>
    <row r="477" spans="10:22" s="5" customFormat="1">
      <c r="J477" s="7" t="s">
        <v>4579</v>
      </c>
      <c r="K477" s="19" t="str">
        <f>VLOOKUP(J477,$A$2:$B$93,2,0)</f>
        <v>x1</v>
      </c>
      <c r="L477" s="19" t="s">
        <v>10051</v>
      </c>
      <c r="M477" s="19"/>
      <c r="N477" s="19"/>
      <c r="O477" s="19"/>
      <c r="P477" s="19"/>
      <c r="Q477" s="19"/>
      <c r="R477" s="19"/>
      <c r="S477" s="34">
        <f>VLOOKUP(J477,A:G,5,FALSE)</f>
        <v>41827</v>
      </c>
      <c r="T477" s="34" t="str">
        <f>IF(VLOOKUP(J477,A:G,6,FALSE)=0,"",VLOOKUP(J477,A:G,6,FALSE))</f>
        <v/>
      </c>
      <c r="U477" s="34" t="str">
        <f>IF(VLOOKUP(J477,A:G,7,FALSE)=0,"",VLOOKUP(J477,A:G,7,FALSE))</f>
        <v/>
      </c>
      <c r="V477" s="19"/>
    </row>
    <row r="478" spans="10:22" s="5" customFormat="1">
      <c r="J478" s="7" t="s">
        <v>9517</v>
      </c>
      <c r="K478" s="19" t="str">
        <f>VLOOKUP(J478,$A$2:$B$93,2,0)</f>
        <v>x33</v>
      </c>
      <c r="L478" s="19" t="s">
        <v>10328</v>
      </c>
      <c r="M478" s="19"/>
      <c r="N478" s="19"/>
      <c r="O478" s="19"/>
      <c r="P478" s="19"/>
      <c r="Q478" s="19"/>
      <c r="R478" s="19"/>
      <c r="S478" s="34">
        <f>VLOOKUP(J478,A:G,5,FALSE)</f>
        <v>42277</v>
      </c>
      <c r="T478" s="34" t="str">
        <f>IF(VLOOKUP(J478,A:G,6,FALSE)=0,"",VLOOKUP(J478,A:G,6,FALSE))</f>
        <v/>
      </c>
      <c r="U478" s="34" t="str">
        <f>IF(VLOOKUP(J478,A:G,7,FALSE)=0,"",VLOOKUP(J478,A:G,7,FALSE))</f>
        <v/>
      </c>
      <c r="V478" s="19"/>
    </row>
    <row r="479" spans="10:22" s="5" customFormat="1">
      <c r="J479" s="7" t="s">
        <v>11273</v>
      </c>
      <c r="K479" s="19" t="str">
        <f>VLOOKUP(J479,$A$2:$B$93,2,0)</f>
        <v>x67</v>
      </c>
      <c r="L479" s="19" t="s">
        <v>11340</v>
      </c>
      <c r="M479" s="19"/>
      <c r="N479" s="19"/>
      <c r="O479" s="19"/>
      <c r="P479" s="19"/>
      <c r="Q479" s="19"/>
      <c r="R479" s="19"/>
      <c r="S479" s="34">
        <f>VLOOKUP(J479,A:G,5,FALSE)</f>
        <v>42277</v>
      </c>
      <c r="T479" s="34" t="str">
        <f>IF(VLOOKUP(J479,A:G,6,FALSE)=0,"",VLOOKUP(J479,A:G,6,FALSE))</f>
        <v/>
      </c>
      <c r="U479" s="34" t="str">
        <f>IF(VLOOKUP(J479,A:G,7,FALSE)=0,"",VLOOKUP(J479,A:G,7,FALSE))</f>
        <v/>
      </c>
      <c r="V479" s="19"/>
    </row>
    <row r="480" spans="10:22" s="5" customFormat="1">
      <c r="J480" s="7" t="s">
        <v>4580</v>
      </c>
      <c r="K480" s="19" t="str">
        <f>VLOOKUP(J480,$A$2:$B$93,2,0)</f>
        <v>x2</v>
      </c>
      <c r="L480" s="19" t="s">
        <v>10050</v>
      </c>
      <c r="M480" s="19"/>
      <c r="N480" s="19"/>
      <c r="O480" s="19"/>
      <c r="P480" s="19"/>
      <c r="Q480" s="19"/>
      <c r="R480" s="19"/>
      <c r="S480" s="34">
        <f>VLOOKUP(J480,A:G,5,FALSE)</f>
        <v>41827</v>
      </c>
      <c r="T480" s="34" t="str">
        <f>IF(VLOOKUP(J480,A:G,6,FALSE)=0,"",VLOOKUP(J480,A:G,6,FALSE))</f>
        <v/>
      </c>
      <c r="U480" s="34" t="str">
        <f>IF(VLOOKUP(J480,A:G,7,FALSE)=0,"",VLOOKUP(J480,A:G,7,FALSE))</f>
        <v/>
      </c>
      <c r="V480" s="19"/>
    </row>
    <row r="481" spans="10:22" s="5" customFormat="1">
      <c r="J481" s="6" t="s">
        <v>11290</v>
      </c>
      <c r="K481" s="19"/>
      <c r="L481" s="19"/>
      <c r="M481" s="19"/>
      <c r="N481" s="19"/>
      <c r="O481" s="19" t="s">
        <v>2299</v>
      </c>
      <c r="P481" s="19"/>
      <c r="Q481" s="19" t="s">
        <v>10645</v>
      </c>
      <c r="R481" s="19" t="s">
        <v>11010</v>
      </c>
      <c r="S481" s="34">
        <v>42277</v>
      </c>
      <c r="T481" s="19"/>
      <c r="U481" s="19"/>
      <c r="V481" s="19"/>
    </row>
    <row r="482" spans="10:22" s="5" customFormat="1">
      <c r="J482" s="7" t="s">
        <v>4579</v>
      </c>
      <c r="K482" s="19" t="str">
        <f>VLOOKUP(J482,$A$2:$B$93,2,0)</f>
        <v>x1</v>
      </c>
      <c r="L482" s="19" t="s">
        <v>10051</v>
      </c>
      <c r="M482" s="19"/>
      <c r="N482" s="19"/>
      <c r="O482" s="19"/>
      <c r="P482" s="19"/>
      <c r="Q482" s="19"/>
      <c r="R482" s="19"/>
      <c r="S482" s="34">
        <f>VLOOKUP(J482,A:G,5,FALSE)</f>
        <v>41827</v>
      </c>
      <c r="T482" s="19"/>
      <c r="U482" s="19"/>
      <c r="V482" s="19"/>
    </row>
    <row r="483" spans="10:22" s="5" customFormat="1">
      <c r="J483" s="7" t="s">
        <v>4583</v>
      </c>
      <c r="K483" s="19" t="str">
        <f>VLOOKUP(J483,$A$2:$B$93,2,0)</f>
        <v>x4</v>
      </c>
      <c r="L483" s="19" t="s">
        <v>10307</v>
      </c>
      <c r="M483" s="19"/>
      <c r="N483" s="19"/>
      <c r="O483" s="19"/>
      <c r="P483" s="19"/>
      <c r="Q483" s="19"/>
      <c r="R483" s="19"/>
      <c r="S483" s="34">
        <f>VLOOKUP(J483,A:G,5,FALSE)</f>
        <v>41827</v>
      </c>
      <c r="T483" s="19"/>
      <c r="U483" s="19"/>
      <c r="V483" s="19"/>
    </row>
    <row r="484" spans="10:22" s="5" customFormat="1">
      <c r="J484" s="7" t="s">
        <v>11273</v>
      </c>
      <c r="K484" s="19" t="str">
        <f>VLOOKUP(J484,$A$2:$B$93,2,0)</f>
        <v>x67</v>
      </c>
      <c r="L484" s="19" t="s">
        <v>11340</v>
      </c>
      <c r="M484" s="19"/>
      <c r="N484" s="19"/>
      <c r="O484" s="19"/>
      <c r="P484" s="19"/>
      <c r="Q484" s="19"/>
      <c r="R484" s="19"/>
      <c r="S484" s="34">
        <f>VLOOKUP(J484,A:G,5,FALSE)</f>
        <v>42277</v>
      </c>
      <c r="T484" s="19"/>
      <c r="U484" s="19"/>
      <c r="V484" s="19"/>
    </row>
    <row r="485" spans="10:22" s="5" customFormat="1">
      <c r="J485" s="7" t="s">
        <v>4580</v>
      </c>
      <c r="K485" s="19" t="str">
        <f>VLOOKUP(J485,$A$2:$B$93,2,0)</f>
        <v>x2</v>
      </c>
      <c r="L485" s="19" t="s">
        <v>10050</v>
      </c>
      <c r="M485" s="19"/>
      <c r="N485" s="19"/>
      <c r="O485" s="19"/>
      <c r="P485" s="19"/>
      <c r="Q485" s="19"/>
      <c r="R485" s="19"/>
      <c r="S485" s="34">
        <f>VLOOKUP(J485,A:G,5,FALSE)</f>
        <v>41827</v>
      </c>
      <c r="T485" s="19"/>
      <c r="U485" s="19"/>
      <c r="V485" s="19"/>
    </row>
    <row r="486" spans="10:22" s="5" customFormat="1">
      <c r="J486" s="6" t="s">
        <v>11292</v>
      </c>
      <c r="K486" s="19"/>
      <c r="L486" s="19"/>
      <c r="M486" s="19"/>
      <c r="N486" s="19"/>
      <c r="O486" s="19" t="s">
        <v>2299</v>
      </c>
      <c r="P486" s="19"/>
      <c r="Q486" s="19" t="s">
        <v>10645</v>
      </c>
      <c r="R486" s="19" t="s">
        <v>11010</v>
      </c>
      <c r="S486" s="34">
        <v>42277</v>
      </c>
      <c r="T486" s="19"/>
      <c r="U486" s="19"/>
      <c r="V486" s="19"/>
    </row>
    <row r="487" spans="10:22" s="5" customFormat="1">
      <c r="J487" s="7" t="s">
        <v>4579</v>
      </c>
      <c r="K487" s="19" t="str">
        <f>VLOOKUP(J487,$A$2:$B$93,2,0)</f>
        <v>x1</v>
      </c>
      <c r="L487" s="19" t="s">
        <v>10051</v>
      </c>
      <c r="M487" s="19"/>
      <c r="N487" s="19"/>
      <c r="O487" s="19"/>
      <c r="P487" s="19"/>
      <c r="Q487" s="19"/>
      <c r="R487" s="19"/>
      <c r="S487" s="34">
        <f>VLOOKUP(J487,A:G,5,FALSE)</f>
        <v>41827</v>
      </c>
      <c r="T487" s="19"/>
      <c r="U487" s="19"/>
      <c r="V487" s="19"/>
    </row>
    <row r="488" spans="10:22" s="5" customFormat="1">
      <c r="J488" s="7" t="s">
        <v>4586</v>
      </c>
      <c r="K488" s="19" t="str">
        <f>VLOOKUP(J488,$A$2:$B$93,2,0)</f>
        <v>x6</v>
      </c>
      <c r="L488" s="19" t="s">
        <v>10308</v>
      </c>
      <c r="M488" s="19"/>
      <c r="N488" s="19"/>
      <c r="O488" s="19"/>
      <c r="P488" s="19"/>
      <c r="Q488" s="19"/>
      <c r="R488" s="19"/>
      <c r="S488" s="34">
        <f>VLOOKUP(J488,A:G,5,FALSE)</f>
        <v>41827</v>
      </c>
      <c r="T488" s="19"/>
      <c r="U488" s="19"/>
      <c r="V488" s="19"/>
    </row>
    <row r="489" spans="10:22" s="5" customFormat="1">
      <c r="J489" s="7" t="s">
        <v>11273</v>
      </c>
      <c r="K489" s="19" t="str">
        <f>VLOOKUP(J489,$A$2:$B$93,2,0)</f>
        <v>x67</v>
      </c>
      <c r="L489" s="19" t="s">
        <v>11340</v>
      </c>
      <c r="M489" s="19"/>
      <c r="N489" s="19"/>
      <c r="O489" s="19"/>
      <c r="P489" s="19"/>
      <c r="Q489" s="19"/>
      <c r="R489" s="19"/>
      <c r="S489" s="34">
        <f>VLOOKUP(J489,A:G,5,FALSE)</f>
        <v>42277</v>
      </c>
      <c r="T489" s="19"/>
      <c r="U489" s="19"/>
      <c r="V489" s="19"/>
    </row>
    <row r="490" spans="10:22" s="5" customFormat="1">
      <c r="J490" s="7" t="s">
        <v>4580</v>
      </c>
      <c r="K490" s="19" t="str">
        <f>VLOOKUP(J490,$A$2:$B$93,2,0)</f>
        <v>x2</v>
      </c>
      <c r="L490" s="19" t="s">
        <v>10050</v>
      </c>
      <c r="M490" s="19"/>
      <c r="N490" s="19"/>
      <c r="O490" s="19"/>
      <c r="P490" s="19"/>
      <c r="Q490" s="19"/>
      <c r="R490" s="19"/>
      <c r="S490" s="34">
        <f>VLOOKUP(J490,A:G,5,FALSE)</f>
        <v>41827</v>
      </c>
      <c r="T490" s="19"/>
      <c r="U490" s="19"/>
      <c r="V490" s="19"/>
    </row>
    <row r="491" spans="10:22" s="5" customFormat="1">
      <c r="J491" s="14" t="s">
        <v>11294</v>
      </c>
      <c r="K491" s="19"/>
      <c r="L491" s="19"/>
      <c r="M491" s="19"/>
      <c r="N491" s="19"/>
      <c r="O491" s="19" t="s">
        <v>2299</v>
      </c>
      <c r="P491" s="19"/>
      <c r="Q491" s="19" t="s">
        <v>10645</v>
      </c>
      <c r="R491" s="19" t="s">
        <v>11010</v>
      </c>
      <c r="S491" s="34">
        <v>42277</v>
      </c>
      <c r="T491" s="34">
        <v>42566</v>
      </c>
      <c r="U491" s="19"/>
      <c r="V491" s="19"/>
    </row>
    <row r="492" spans="10:22" s="5" customFormat="1">
      <c r="J492" s="7" t="s">
        <v>4579</v>
      </c>
      <c r="K492" s="19" t="str">
        <f>VLOOKUP(J492,$A$2:$B$93,2,0)</f>
        <v>x1</v>
      </c>
      <c r="L492" s="19" t="s">
        <v>10051</v>
      </c>
      <c r="M492" s="19"/>
      <c r="N492" s="19"/>
      <c r="O492" s="19"/>
      <c r="P492" s="19"/>
      <c r="Q492" s="19"/>
      <c r="R492" s="19"/>
      <c r="S492" s="34">
        <f>VLOOKUP(J492,A:G,5,FALSE)</f>
        <v>41827</v>
      </c>
      <c r="T492" s="19"/>
      <c r="U492" s="19"/>
      <c r="V492" s="19"/>
    </row>
    <row r="493" spans="10:22" s="5" customFormat="1">
      <c r="J493" s="7" t="s">
        <v>11273</v>
      </c>
      <c r="K493" s="19" t="str">
        <f>VLOOKUP(J493,$A$2:$B$93,2,0)</f>
        <v>x67</v>
      </c>
      <c r="L493" s="19" t="s">
        <v>11340</v>
      </c>
      <c r="M493" s="19"/>
      <c r="N493" s="19"/>
      <c r="O493" s="19"/>
      <c r="P493" s="19"/>
      <c r="Q493" s="19"/>
      <c r="R493" s="19"/>
      <c r="S493" s="34">
        <f>VLOOKUP(J493,A:G,5,FALSE)</f>
        <v>42277</v>
      </c>
      <c r="T493" s="19"/>
      <c r="U493" s="19"/>
      <c r="V493" s="19"/>
    </row>
    <row r="494" spans="10:22" s="5" customFormat="1">
      <c r="J494" s="7" t="s">
        <v>4577</v>
      </c>
      <c r="K494" s="19" t="str">
        <f>VLOOKUP(J494,$A$2:$B$21,2,0)</f>
        <v>x0</v>
      </c>
      <c r="L494" s="19" t="s">
        <v>10298</v>
      </c>
      <c r="M494" s="19"/>
      <c r="N494" s="19"/>
      <c r="O494" s="19"/>
      <c r="P494" s="19"/>
      <c r="Q494" s="19"/>
      <c r="R494" s="19"/>
      <c r="S494" s="34">
        <f>VLOOKUP(J494,A:G,5,FALSE)</f>
        <v>41827</v>
      </c>
      <c r="T494" s="19"/>
      <c r="U494" s="19"/>
      <c r="V494" s="19"/>
    </row>
    <row r="495" spans="10:22" s="5" customFormat="1">
      <c r="J495" s="14" t="s">
        <v>11836</v>
      </c>
      <c r="K495" s="19"/>
      <c r="L495" s="19"/>
      <c r="M495" s="19"/>
      <c r="N495" s="19"/>
      <c r="O495" s="19" t="s">
        <v>2299</v>
      </c>
      <c r="P495" s="19"/>
      <c r="Q495" s="19" t="s">
        <v>10645</v>
      </c>
      <c r="R495" s="19" t="s">
        <v>11010</v>
      </c>
      <c r="S495" s="34">
        <v>42277</v>
      </c>
      <c r="T495" s="19"/>
      <c r="U495" s="19"/>
      <c r="V495" s="19"/>
    </row>
    <row r="496" spans="10:22" s="5" customFormat="1">
      <c r="J496" s="7" t="s">
        <v>4579</v>
      </c>
      <c r="K496" s="19" t="str">
        <f>VLOOKUP(J496,$A$2:$B$93,2,0)</f>
        <v>x1</v>
      </c>
      <c r="L496" s="19" t="s">
        <v>10051</v>
      </c>
      <c r="M496" s="19"/>
      <c r="N496" s="19"/>
      <c r="O496" s="19"/>
      <c r="P496" s="19"/>
      <c r="Q496" s="19"/>
      <c r="R496" s="19"/>
      <c r="S496" s="34">
        <f>VLOOKUP(J496,A:G,5,FALSE)</f>
        <v>41827</v>
      </c>
      <c r="T496" s="19"/>
      <c r="U496" s="19"/>
      <c r="V496" s="19"/>
    </row>
    <row r="497" spans="10:23" s="5" customFormat="1">
      <c r="J497" s="7" t="s">
        <v>11273</v>
      </c>
      <c r="K497" s="19" t="str">
        <f>VLOOKUP(J497,$A$2:$B$93,2,0)</f>
        <v>x67</v>
      </c>
      <c r="L497" s="19" t="s">
        <v>11340</v>
      </c>
      <c r="M497" s="19"/>
      <c r="N497" s="19"/>
      <c r="O497" s="19"/>
      <c r="P497" s="19"/>
      <c r="Q497" s="19"/>
      <c r="R497" s="19"/>
      <c r="S497" s="34">
        <f>VLOOKUP(J497,A:G,5,FALSE)</f>
        <v>42277</v>
      </c>
      <c r="T497" s="19"/>
      <c r="U497" s="19"/>
      <c r="V497" s="19"/>
    </row>
    <row r="498" spans="10:23" s="5" customFormat="1">
      <c r="J498" s="7" t="s">
        <v>4580</v>
      </c>
      <c r="K498" s="19" t="str">
        <f>VLOOKUP(J498,$A$2:$B$21,2,0)</f>
        <v>x2</v>
      </c>
      <c r="L498" s="19" t="s">
        <v>10050</v>
      </c>
      <c r="M498" s="19"/>
      <c r="N498" s="19"/>
      <c r="O498" s="19"/>
      <c r="P498" s="19"/>
      <c r="Q498" s="19"/>
      <c r="R498" s="19"/>
      <c r="S498" s="34">
        <f>VLOOKUP(J498,A:G,5,FALSE)</f>
        <v>41827</v>
      </c>
      <c r="T498" s="19"/>
      <c r="U498" s="19"/>
      <c r="V498" s="19"/>
    </row>
    <row r="499" spans="10:23" s="5" customFormat="1">
      <c r="J499" s="6" t="s">
        <v>11341</v>
      </c>
      <c r="K499" s="19"/>
      <c r="L499" s="19"/>
      <c r="M499" s="19"/>
      <c r="N499" s="19"/>
      <c r="O499" s="19" t="s">
        <v>2299</v>
      </c>
      <c r="P499" s="19"/>
      <c r="Q499" s="19" t="s">
        <v>10645</v>
      </c>
      <c r="R499" s="19" t="s">
        <v>11010</v>
      </c>
      <c r="S499" s="34">
        <v>42277</v>
      </c>
      <c r="T499" s="34">
        <v>42566</v>
      </c>
      <c r="U499" s="34"/>
    </row>
    <row r="500" spans="10:23" s="5" customFormat="1">
      <c r="J500" s="7" t="s">
        <v>4579</v>
      </c>
      <c r="K500" s="19" t="str">
        <f>VLOOKUP(J500,$A$2:$B$93,2,0)</f>
        <v>x1</v>
      </c>
      <c r="L500" s="19" t="s">
        <v>10051</v>
      </c>
      <c r="M500" s="19"/>
      <c r="N500" s="19"/>
      <c r="O500" s="19"/>
      <c r="P500" s="19"/>
      <c r="Q500" s="19"/>
      <c r="R500" s="19"/>
      <c r="S500" s="34">
        <f>VLOOKUP(J500,A:G,5,FALSE)</f>
        <v>41827</v>
      </c>
      <c r="T500" s="34" t="str">
        <f>IF(VLOOKUP(J500,A:G,6,FALSE)=0,"",VLOOKUP(J500,A:G,6,FALSE))</f>
        <v/>
      </c>
      <c r="U500" s="34" t="str">
        <f>IF(VLOOKUP(J500,A:G,7,FALSE)=0,"",VLOOKUP(J500,A:G,7,FALSE))</f>
        <v/>
      </c>
    </row>
    <row r="501" spans="10:23" s="5" customFormat="1">
      <c r="J501" s="7" t="s">
        <v>9927</v>
      </c>
      <c r="K501" s="19" t="str">
        <f>VLOOKUP(J501,$A$2:$B$93,2,0)</f>
        <v>x19</v>
      </c>
      <c r="L501" s="19" t="s">
        <v>10304</v>
      </c>
      <c r="M501" s="19"/>
      <c r="N501" s="19"/>
      <c r="O501" s="19"/>
      <c r="P501" s="19"/>
      <c r="Q501" s="19"/>
      <c r="R501" s="19"/>
      <c r="S501" s="34">
        <f>VLOOKUP(J501,A:G,5,FALSE)</f>
        <v>42277</v>
      </c>
      <c r="T501" s="34" t="str">
        <f>IF(VLOOKUP(J501,A:G,6,FALSE)=0,"",VLOOKUP(J501,A:G,6,FALSE))</f>
        <v/>
      </c>
      <c r="U501" s="34" t="str">
        <f>IF(VLOOKUP(J501,A:G,7,FALSE)=0,"",VLOOKUP(J501,A:G,7,FALSE))</f>
        <v/>
      </c>
    </row>
    <row r="502" spans="10:23" s="5" customFormat="1">
      <c r="J502" s="7" t="s">
        <v>4577</v>
      </c>
      <c r="K502" s="19" t="str">
        <f>VLOOKUP(J502,$A$2:$B$21,2,0)</f>
        <v>x0</v>
      </c>
      <c r="L502" s="19" t="s">
        <v>10298</v>
      </c>
      <c r="M502" s="19"/>
      <c r="N502" s="19"/>
      <c r="O502" s="19"/>
      <c r="P502" s="19"/>
      <c r="Q502" s="19"/>
      <c r="R502" s="19"/>
      <c r="S502" s="34">
        <f>VLOOKUP(J502,A:G,5,FALSE)</f>
        <v>41827</v>
      </c>
      <c r="T502" s="34" t="str">
        <f>IF(VLOOKUP(J502,A:G,6,FALSE)=0,"",VLOOKUP(J502,A:G,6,FALSE))</f>
        <v/>
      </c>
      <c r="U502" s="34" t="str">
        <f>IF(VLOOKUP(J502,A:G,7,FALSE)=0,"",VLOOKUP(J502,A:G,7,FALSE))</f>
        <v/>
      </c>
      <c r="W502" s="19"/>
    </row>
    <row r="503" spans="10:23" s="5" customFormat="1">
      <c r="J503" s="14" t="s">
        <v>11520</v>
      </c>
      <c r="K503" s="19"/>
      <c r="L503" s="19"/>
      <c r="M503" s="19"/>
      <c r="N503" s="19"/>
      <c r="O503" s="19" t="s">
        <v>2299</v>
      </c>
      <c r="P503" s="19"/>
      <c r="Q503" s="19" t="s">
        <v>10645</v>
      </c>
      <c r="R503" s="19" t="s">
        <v>11510</v>
      </c>
      <c r="S503" s="34">
        <v>42566</v>
      </c>
      <c r="U503" s="34">
        <v>42931</v>
      </c>
    </row>
    <row r="504" spans="10:23" s="5" customFormat="1">
      <c r="J504" s="7" t="s">
        <v>9933</v>
      </c>
      <c r="K504" s="19" t="str">
        <f>VLOOKUP(J504,$A$2:$B$93,2,0)</f>
        <v>x59</v>
      </c>
      <c r="L504" s="19" t="s">
        <v>10316</v>
      </c>
      <c r="M504" s="19"/>
      <c r="N504" s="19"/>
      <c r="O504" s="19"/>
      <c r="P504" s="19"/>
      <c r="Q504" s="19"/>
      <c r="R504" s="19"/>
      <c r="S504" s="34">
        <f>VLOOKUP(J504,A:G,5,FALSE)</f>
        <v>42277</v>
      </c>
      <c r="T504" s="34" t="str">
        <f>IF(VLOOKUP(J504,A:G,6,FALSE)=0,"",VLOOKUP(J504,A:G,6,FALSE))</f>
        <v/>
      </c>
      <c r="U504" s="34">
        <f>IF(VLOOKUP(J504,A:G,7,FALSE)=0,"",VLOOKUP(J504,A:G,7,FALSE))</f>
        <v>42566</v>
      </c>
    </row>
    <row r="505" spans="10:23" s="5" customFormat="1">
      <c r="J505" s="7" t="s">
        <v>9934</v>
      </c>
      <c r="K505" s="19" t="str">
        <f>VLOOKUP(J505,$A$2:$B$93,2,0)</f>
        <v>x60</v>
      </c>
      <c r="L505" s="19" t="s">
        <v>12045</v>
      </c>
      <c r="M505" s="19"/>
      <c r="N505" s="19"/>
      <c r="O505" s="19"/>
      <c r="P505" s="19"/>
      <c r="Q505" s="19"/>
      <c r="R505" s="19"/>
      <c r="S505" s="34">
        <f>VLOOKUP(J505,A:G,5,FALSE)</f>
        <v>42277</v>
      </c>
      <c r="T505" s="34" t="str">
        <f>IF(VLOOKUP(J505,A:G,6,FALSE)=0,"",VLOOKUP(J505,A:G,6,FALSE))</f>
        <v/>
      </c>
      <c r="U505" s="34" t="str">
        <f>IF(VLOOKUP(J505,A:G,7,FALSE)=0,"",VLOOKUP(J505,A:G,7,FALSE))</f>
        <v/>
      </c>
    </row>
    <row r="506" spans="10:23" s="5" customFormat="1">
      <c r="J506" s="7" t="s">
        <v>4592</v>
      </c>
      <c r="K506" s="19" t="str">
        <f>VLOOKUP(J506,$A$2:$B$93,2,0)</f>
        <v>x12</v>
      </c>
      <c r="L506" s="19" t="s">
        <v>10299</v>
      </c>
      <c r="M506" s="19"/>
      <c r="N506" s="19"/>
      <c r="O506" s="19"/>
      <c r="P506" s="19"/>
      <c r="Q506" s="19"/>
      <c r="R506" s="19"/>
      <c r="S506" s="34">
        <f>VLOOKUP(J506,A:G,5,FALSE)</f>
        <v>41827</v>
      </c>
      <c r="T506" s="34" t="str">
        <f>IF(VLOOKUP(J506,A:G,6,FALSE)=0,"",VLOOKUP(J506,A:G,6,FALSE))</f>
        <v/>
      </c>
      <c r="U506" s="34" t="str">
        <f>IF(VLOOKUP(J506,A:G,7,FALSE)=0,"",VLOOKUP(J506,A:G,7,FALSE))</f>
        <v/>
      </c>
    </row>
    <row r="507" spans="10:23" s="5" customFormat="1">
      <c r="J507" s="7" t="s">
        <v>4591</v>
      </c>
      <c r="K507" s="19" t="str">
        <f>VLOOKUP(J507,$A$2:$B$93,2,0)</f>
        <v>x11</v>
      </c>
      <c r="L507" s="19" t="s">
        <v>10301</v>
      </c>
      <c r="M507" s="19"/>
      <c r="N507" s="19"/>
      <c r="O507" s="19"/>
      <c r="P507" s="19"/>
      <c r="Q507" s="19"/>
      <c r="R507" s="19"/>
      <c r="S507" s="34">
        <f>VLOOKUP(J507,A:G,5,FALSE)</f>
        <v>41827</v>
      </c>
      <c r="T507" s="34" t="str">
        <f>IF(VLOOKUP(J507,A:G,6,FALSE)=0,"",VLOOKUP(J507,A:G,6,FALSE))</f>
        <v/>
      </c>
      <c r="U507" s="34" t="str">
        <f>IF(VLOOKUP(J507,A:G,7,FALSE)=0,"",VLOOKUP(J507,A:G,7,FALSE))</f>
        <v/>
      </c>
    </row>
    <row r="508" spans="10:23" s="5" customFormat="1">
      <c r="J508" s="7" t="s">
        <v>4580</v>
      </c>
      <c r="K508" s="19" t="str">
        <f>VLOOKUP(J508,$A$2:$B$93,2,0)</f>
        <v>x2</v>
      </c>
      <c r="L508" s="19" t="s">
        <v>10050</v>
      </c>
      <c r="M508" s="19"/>
      <c r="N508" s="19"/>
      <c r="O508" s="19"/>
      <c r="P508" s="19"/>
      <c r="Q508" s="19"/>
      <c r="R508" s="19"/>
      <c r="S508" s="34">
        <f>VLOOKUP(J508,A:G,5,FALSE)</f>
        <v>41827</v>
      </c>
      <c r="T508" s="34" t="str">
        <f>IF(VLOOKUP(J508,A:G,6,FALSE)=0,"",VLOOKUP(J508,A:G,6,FALSE))</f>
        <v/>
      </c>
      <c r="U508" s="34" t="str">
        <f>IF(VLOOKUP(J508,A:G,7,FALSE)=0,"",VLOOKUP(J508,A:G,7,FALSE))</f>
        <v/>
      </c>
    </row>
    <row r="509" spans="10:23" s="5" customFormat="1">
      <c r="J509" s="14" t="s">
        <v>11521</v>
      </c>
      <c r="K509" s="19"/>
      <c r="L509" s="19"/>
      <c r="M509" s="19"/>
      <c r="N509" s="19"/>
      <c r="O509" s="19" t="s">
        <v>2299</v>
      </c>
      <c r="P509" s="19"/>
      <c r="Q509" s="19" t="s">
        <v>10645</v>
      </c>
      <c r="R509" s="19" t="s">
        <v>11511</v>
      </c>
      <c r="S509" s="34">
        <v>42566</v>
      </c>
      <c r="U509" s="34">
        <v>42931</v>
      </c>
    </row>
    <row r="510" spans="10:23" s="5" customFormat="1">
      <c r="J510" s="7" t="s">
        <v>9933</v>
      </c>
      <c r="K510" s="19" t="str">
        <f t="shared" ref="K510:K515" si="38">VLOOKUP(J510,$A$2:$B$93,2,0)</f>
        <v>x59</v>
      </c>
      <c r="L510" s="19" t="s">
        <v>10316</v>
      </c>
      <c r="M510" s="19"/>
      <c r="N510" s="19"/>
      <c r="O510" s="19"/>
      <c r="P510" s="19"/>
      <c r="Q510" s="19"/>
      <c r="R510" s="19"/>
      <c r="S510" s="34">
        <f t="shared" ref="S510:S515" si="39">VLOOKUP(J510,A:G,5,FALSE)</f>
        <v>42277</v>
      </c>
      <c r="T510" s="34" t="str">
        <f>IF(VLOOKUP(J510,A:G,6,FALSE)=0,"",VLOOKUP(J510,A:G,6,FALSE))</f>
        <v/>
      </c>
      <c r="U510" s="34">
        <f>IF(VLOOKUP(J510,A:G,7,FALSE)=0,"",VLOOKUP(J510,A:G,7,FALSE))</f>
        <v>42566</v>
      </c>
    </row>
    <row r="511" spans="10:23" s="5" customFormat="1">
      <c r="J511" s="7" t="s">
        <v>9934</v>
      </c>
      <c r="K511" s="19" t="str">
        <f t="shared" si="38"/>
        <v>x60</v>
      </c>
      <c r="L511" s="19" t="s">
        <v>12045</v>
      </c>
      <c r="M511" s="19"/>
      <c r="N511" s="19"/>
      <c r="O511" s="19"/>
      <c r="P511" s="19"/>
      <c r="Q511" s="19"/>
      <c r="R511" s="19"/>
      <c r="S511" s="34">
        <f t="shared" si="39"/>
        <v>42277</v>
      </c>
      <c r="T511" s="34" t="str">
        <f>IF(VLOOKUP(J511,A:G,6,FALSE)=0,"",VLOOKUP(J511,A:G,6,FALSE))</f>
        <v/>
      </c>
      <c r="U511" s="34" t="str">
        <f>IF(VLOOKUP(J511,A:G,7,FALSE)=0,"",VLOOKUP(J511,A:G,7,FALSE))</f>
        <v/>
      </c>
    </row>
    <row r="512" spans="10:23" s="5" customFormat="1">
      <c r="J512" s="7" t="s">
        <v>4592</v>
      </c>
      <c r="K512" s="19" t="str">
        <f t="shared" si="38"/>
        <v>x12</v>
      </c>
      <c r="L512" s="19" t="s">
        <v>10299</v>
      </c>
      <c r="M512" s="19"/>
      <c r="N512" s="19"/>
      <c r="O512" s="19"/>
      <c r="P512" s="19"/>
      <c r="Q512" s="19"/>
      <c r="R512" s="19"/>
      <c r="S512" s="34">
        <f t="shared" si="39"/>
        <v>41827</v>
      </c>
      <c r="T512" s="34" t="str">
        <f>IF(VLOOKUP(J512,A:G,6,FALSE)=0,"",VLOOKUP(J512,A:G,6,FALSE))</f>
        <v/>
      </c>
      <c r="U512" s="34" t="str">
        <f>IF(VLOOKUP(J512,A:G,7,FALSE)=0,"",VLOOKUP(J512,A:G,7,FALSE))</f>
        <v/>
      </c>
      <c r="V512" s="19"/>
    </row>
    <row r="513" spans="10:22" s="5" customFormat="1">
      <c r="J513" s="7" t="s">
        <v>4591</v>
      </c>
      <c r="K513" s="19" t="str">
        <f t="shared" si="38"/>
        <v>x11</v>
      </c>
      <c r="L513" s="19" t="s">
        <v>10301</v>
      </c>
      <c r="M513" s="19"/>
      <c r="N513" s="19"/>
      <c r="O513" s="19"/>
      <c r="P513" s="19"/>
      <c r="Q513" s="19"/>
      <c r="R513" s="19"/>
      <c r="S513" s="34">
        <f t="shared" si="39"/>
        <v>41827</v>
      </c>
      <c r="T513" s="34"/>
      <c r="U513" s="34"/>
      <c r="V513" s="19"/>
    </row>
    <row r="514" spans="10:22" s="5" customFormat="1">
      <c r="J514" s="7" t="s">
        <v>6266</v>
      </c>
      <c r="K514" s="19" t="str">
        <f t="shared" si="38"/>
        <v>x17</v>
      </c>
      <c r="L514" s="19" t="s">
        <v>10164</v>
      </c>
      <c r="M514" s="19"/>
      <c r="N514" s="19"/>
      <c r="O514" s="19"/>
      <c r="P514" s="19"/>
      <c r="Q514" s="19"/>
      <c r="R514" s="19"/>
      <c r="S514" s="34">
        <f t="shared" si="39"/>
        <v>42277</v>
      </c>
      <c r="T514" s="34" t="str">
        <f>IF(VLOOKUP(J514,A:G,6,FALSE)=0,"",VLOOKUP(J514,A:G,6,FALSE))</f>
        <v/>
      </c>
      <c r="U514" s="34" t="str">
        <f>IF(VLOOKUP(J514,A:G,7,FALSE)=0,"",VLOOKUP(J514,A:G,7,FALSE))</f>
        <v/>
      </c>
      <c r="V514" s="19"/>
    </row>
    <row r="515" spans="10:22" s="5" customFormat="1">
      <c r="J515" s="7" t="s">
        <v>4580</v>
      </c>
      <c r="K515" s="19" t="str">
        <f t="shared" si="38"/>
        <v>x2</v>
      </c>
      <c r="L515" s="19" t="s">
        <v>10050</v>
      </c>
      <c r="M515" s="19"/>
      <c r="N515" s="19"/>
      <c r="O515" s="19"/>
      <c r="P515" s="19"/>
      <c r="Q515" s="19"/>
      <c r="R515" s="19"/>
      <c r="S515" s="34">
        <f t="shared" si="39"/>
        <v>41827</v>
      </c>
      <c r="T515" s="34" t="str">
        <f>IF(VLOOKUP(J515,A:G,6,FALSE)=0,"",VLOOKUP(J515,A:G,6,FALSE))</f>
        <v/>
      </c>
      <c r="U515" s="34" t="str">
        <f>IF(VLOOKUP(J515,A:G,7,FALSE)=0,"",VLOOKUP(J515,A:G,7,FALSE))</f>
        <v/>
      </c>
      <c r="V515" s="19"/>
    </row>
    <row r="516" spans="10:22" s="5" customFormat="1">
      <c r="J516" s="6" t="s">
        <v>11522</v>
      </c>
      <c r="K516" s="19"/>
      <c r="L516" s="19"/>
      <c r="M516" s="19"/>
      <c r="N516" s="19"/>
      <c r="O516" s="19" t="s">
        <v>2299</v>
      </c>
      <c r="P516" s="19"/>
      <c r="Q516" s="19" t="s">
        <v>10645</v>
      </c>
      <c r="R516" s="19" t="s">
        <v>11523</v>
      </c>
      <c r="S516" s="34">
        <v>42566</v>
      </c>
      <c r="T516" s="34">
        <v>42931</v>
      </c>
      <c r="U516" s="34"/>
      <c r="V516" s="19"/>
    </row>
    <row r="517" spans="10:22" s="5" customFormat="1">
      <c r="J517" s="7" t="s">
        <v>4579</v>
      </c>
      <c r="K517" s="19" t="str">
        <f>VLOOKUP(J517,$A$2:$B$93,2,0)</f>
        <v>x1</v>
      </c>
      <c r="L517" s="19" t="s">
        <v>10051</v>
      </c>
      <c r="M517" s="19"/>
      <c r="N517" s="19"/>
      <c r="O517" s="19"/>
      <c r="P517" s="19"/>
      <c r="Q517" s="19"/>
      <c r="R517" s="19"/>
      <c r="S517" s="34">
        <f>VLOOKUP(J517,A:G,5,FALSE)</f>
        <v>41827</v>
      </c>
      <c r="T517" s="34" t="str">
        <f>IF(VLOOKUP(J517,A:G,6,FALSE)=0,"",VLOOKUP(J517,A:G,6,FALSE))</f>
        <v/>
      </c>
      <c r="U517" s="34" t="str">
        <f>IF(VLOOKUP(J517,A:G,7,FALSE)=0,"",VLOOKUP(J517,A:G,7,FALSE))</f>
        <v/>
      </c>
      <c r="V517" s="19"/>
    </row>
    <row r="518" spans="10:22" s="5" customFormat="1">
      <c r="J518" s="7" t="s">
        <v>11524</v>
      </c>
      <c r="K518" s="19" t="str">
        <f>VLOOKUP(J518,$A$2:$B$93,2,0)</f>
        <v>x68</v>
      </c>
      <c r="L518" s="19" t="s">
        <v>10305</v>
      </c>
      <c r="M518" s="19"/>
      <c r="N518" s="19"/>
      <c r="O518" s="19"/>
      <c r="P518" s="19"/>
      <c r="Q518" s="19"/>
      <c r="R518" s="19"/>
      <c r="S518" s="34">
        <f>VLOOKUP(J518,A:G,5,FALSE)</f>
        <v>42566</v>
      </c>
      <c r="T518" s="34" t="str">
        <f>IF(VLOOKUP(J518,A:G,6,FALSE)=0,"",VLOOKUP(J518,A:G,6,FALSE))</f>
        <v/>
      </c>
      <c r="U518" s="34" t="str">
        <f>IF(VLOOKUP(J518,A:G,7,FALSE)=0,"",VLOOKUP(J518,A:G,7,FALSE))</f>
        <v/>
      </c>
      <c r="V518" s="19"/>
    </row>
    <row r="519" spans="10:22" s="5" customFormat="1">
      <c r="J519" s="7" t="s">
        <v>6266</v>
      </c>
      <c r="K519" s="19" t="str">
        <f>VLOOKUP(J519,$A$2:$B$21,2,0)</f>
        <v>x17</v>
      </c>
      <c r="L519" s="19" t="s">
        <v>10164</v>
      </c>
      <c r="M519" s="19"/>
      <c r="N519" s="19"/>
      <c r="O519" s="19"/>
      <c r="P519" s="19"/>
      <c r="Q519" s="19"/>
      <c r="R519" s="19"/>
      <c r="S519" s="34">
        <f>VLOOKUP(J519,A:G,5,FALSE)</f>
        <v>42277</v>
      </c>
      <c r="T519" s="34" t="str">
        <f>IF(VLOOKUP(J519,A:G,6,FALSE)=0,"",VLOOKUP(J519,A:G,6,FALSE))</f>
        <v/>
      </c>
      <c r="U519" s="34" t="str">
        <f>IF(VLOOKUP(J519,A:G,7,FALSE)=0,"",VLOOKUP(J519,A:G,7,FALSE))</f>
        <v/>
      </c>
      <c r="V519" s="19"/>
    </row>
    <row r="520" spans="10:22" s="5" customFormat="1">
      <c r="J520" s="7" t="s">
        <v>4580</v>
      </c>
      <c r="K520" s="19" t="str">
        <f>VLOOKUP(J520,$A$2:$B$21,2,0)</f>
        <v>x2</v>
      </c>
      <c r="L520" s="19" t="s">
        <v>10050</v>
      </c>
      <c r="M520" s="19"/>
      <c r="N520" s="19"/>
      <c r="O520" s="19"/>
      <c r="P520" s="19"/>
      <c r="Q520" s="19"/>
      <c r="R520" s="19"/>
      <c r="S520" s="34">
        <f>VLOOKUP(J520,A:G,5,FALSE)</f>
        <v>41827</v>
      </c>
      <c r="T520" s="34" t="str">
        <f>IF(VLOOKUP(J520,A:G,6,FALSE)=0,"",VLOOKUP(J520,A:G,6,FALSE))</f>
        <v/>
      </c>
      <c r="U520" s="34" t="str">
        <f>IF(VLOOKUP(J520,A:G,7,FALSE)=0,"",VLOOKUP(J520,A:G,7,FALSE))</f>
        <v/>
      </c>
      <c r="V520" s="19"/>
    </row>
    <row r="521" spans="10:22" s="5" customFormat="1">
      <c r="J521" s="6" t="s">
        <v>11856</v>
      </c>
      <c r="K521" s="19"/>
      <c r="L521" s="19"/>
      <c r="M521" s="19"/>
      <c r="N521" s="19"/>
      <c r="O521" s="19" t="s">
        <v>2299</v>
      </c>
      <c r="P521" s="19"/>
      <c r="Q521" s="19" t="s">
        <v>10645</v>
      </c>
      <c r="R521" s="19" t="s">
        <v>11549</v>
      </c>
      <c r="S521" s="34">
        <v>42566</v>
      </c>
      <c r="T521" s="34"/>
      <c r="U521" s="34"/>
      <c r="V521" s="19"/>
    </row>
    <row r="522" spans="10:22" s="5" customFormat="1">
      <c r="J522" s="7" t="s">
        <v>4579</v>
      </c>
      <c r="K522" s="19" t="str">
        <f>VLOOKUP(J522,$A$2:$B$93,2,0)</f>
        <v>x1</v>
      </c>
      <c r="L522" s="19" t="s">
        <v>10051</v>
      </c>
      <c r="M522" s="19"/>
      <c r="N522" s="19"/>
      <c r="O522" s="19"/>
      <c r="P522" s="19"/>
      <c r="Q522" s="19"/>
      <c r="R522" s="19"/>
      <c r="S522" s="34">
        <f>VLOOKUP(J522,A:G,5,FALSE)</f>
        <v>41827</v>
      </c>
      <c r="T522" s="34" t="str">
        <f>IF(VLOOKUP(J522,A:G,6,FALSE)=0,"",VLOOKUP(J522,A:G,6,FALSE))</f>
        <v/>
      </c>
      <c r="U522" s="34" t="str">
        <f>IF(VLOOKUP(J522,A:G,7,FALSE)=0,"",VLOOKUP(J522,A:G,7,FALSE))</f>
        <v/>
      </c>
      <c r="V522" s="19"/>
    </row>
    <row r="523" spans="10:22" s="5" customFormat="1">
      <c r="J523" s="7" t="s">
        <v>7079</v>
      </c>
      <c r="K523" s="19" t="str">
        <f>VLOOKUP(J523,$A$2:$B$93,2,0)</f>
        <v>x44</v>
      </c>
      <c r="L523" s="19" t="s">
        <v>11339</v>
      </c>
      <c r="M523" s="19"/>
      <c r="N523" s="19"/>
      <c r="O523" s="19"/>
      <c r="P523" s="19"/>
      <c r="Q523" s="19"/>
      <c r="R523" s="19"/>
      <c r="S523" s="34">
        <f>VLOOKUP(J523,A:G,5,FALSE)</f>
        <v>42277</v>
      </c>
      <c r="T523" s="34" t="str">
        <f>IF(VLOOKUP(J523,A:G,6,FALSE)=0,"",VLOOKUP(J523,A:G,6,FALSE))</f>
        <v/>
      </c>
      <c r="U523" s="34" t="str">
        <f>IF(VLOOKUP(J523,A:G,7,FALSE)=0,"",VLOOKUP(J523,A:G,7,FALSE))</f>
        <v/>
      </c>
      <c r="V523" s="19"/>
    </row>
    <row r="524" spans="10:22" s="5" customFormat="1">
      <c r="J524" s="7" t="s">
        <v>10793</v>
      </c>
      <c r="K524" s="19" t="str">
        <f>VLOOKUP(J524,$A$2:$B$93,2,0)</f>
        <v>x22</v>
      </c>
      <c r="L524" s="19" t="s">
        <v>11328</v>
      </c>
      <c r="M524" s="19"/>
      <c r="N524" s="19"/>
      <c r="O524" s="19"/>
      <c r="P524" s="19"/>
      <c r="Q524" s="19"/>
      <c r="R524" s="19"/>
      <c r="S524" s="34">
        <f>VLOOKUP(J524,A:G,5,FALSE)</f>
        <v>42277</v>
      </c>
      <c r="T524" s="34" t="str">
        <f>IF(VLOOKUP(J524,A:G,6,FALSE)=0,"",VLOOKUP(J524,A:G,6,FALSE))</f>
        <v/>
      </c>
      <c r="U524" s="34" t="str">
        <f>IF(VLOOKUP(J524,A:G,7,FALSE)=0,"",VLOOKUP(J524,A:G,7,FALSE))</f>
        <v/>
      </c>
      <c r="V524" s="19"/>
    </row>
    <row r="525" spans="10:22" s="5" customFormat="1">
      <c r="J525" s="7" t="s">
        <v>12022</v>
      </c>
      <c r="K525" s="19" t="str">
        <f>VLOOKUP(J525,$A$2:$B$93,2,0)</f>
        <v>x23</v>
      </c>
      <c r="L525" s="19" t="s">
        <v>12024</v>
      </c>
      <c r="M525" s="19"/>
      <c r="N525" s="19"/>
      <c r="O525" s="19"/>
      <c r="P525" s="19"/>
      <c r="Q525" s="19"/>
      <c r="R525" s="19"/>
      <c r="S525" s="34">
        <f>VLOOKUP(J525,A:G,5,FALSE)</f>
        <v>42277</v>
      </c>
      <c r="T525" s="34" t="str">
        <f>IF(VLOOKUP(J525,A:G,6,FALSE)=0,"",VLOOKUP(J525,A:G,6,FALSE))</f>
        <v/>
      </c>
      <c r="U525" s="34">
        <f>IF(VLOOKUP(J525,A:G,7,FALSE)=0,"",VLOOKUP(J525,A:G,7,FALSE))</f>
        <v>42931</v>
      </c>
      <c r="V525" s="19"/>
    </row>
    <row r="526" spans="10:22" s="5" customFormat="1">
      <c r="J526" s="7" t="s">
        <v>4580</v>
      </c>
      <c r="K526" s="19" t="str">
        <f>VLOOKUP(J526,$A$2:$B$93,2,0)</f>
        <v>x2</v>
      </c>
      <c r="L526" s="19" t="s">
        <v>10298</v>
      </c>
      <c r="M526" s="19"/>
      <c r="N526" s="19"/>
      <c r="O526" s="19"/>
      <c r="P526" s="19"/>
      <c r="Q526" s="19"/>
      <c r="R526" s="19"/>
      <c r="S526" s="34">
        <f>VLOOKUP(J526,A:G,5,FALSE)</f>
        <v>41827</v>
      </c>
      <c r="T526" s="34" t="str">
        <f>IF(VLOOKUP(J526,A:G,6,FALSE)=0,"",VLOOKUP(J526,A:G,6,FALSE))</f>
        <v/>
      </c>
      <c r="U526" s="34" t="str">
        <f>IF(VLOOKUP(J526,A:G,7,FALSE)=0,"",VLOOKUP(J526,A:G,7,FALSE))</f>
        <v/>
      </c>
      <c r="V526" s="19"/>
    </row>
    <row r="527" spans="10:22" s="5" customFormat="1">
      <c r="J527" s="6" t="s">
        <v>11837</v>
      </c>
      <c r="K527" s="19"/>
      <c r="L527" s="19"/>
      <c r="M527" s="19"/>
      <c r="N527" s="19"/>
      <c r="O527" s="19" t="s">
        <v>2299</v>
      </c>
      <c r="P527" s="19"/>
      <c r="Q527" s="19" t="s">
        <v>10645</v>
      </c>
      <c r="R527" s="19" t="s">
        <v>11565</v>
      </c>
      <c r="S527" s="34">
        <v>42566</v>
      </c>
      <c r="T527" s="19"/>
      <c r="U527" s="19"/>
      <c r="V527" s="19"/>
    </row>
    <row r="528" spans="10:22" s="5" customFormat="1">
      <c r="J528" s="7" t="s">
        <v>4579</v>
      </c>
      <c r="K528" s="19" t="str">
        <f>VLOOKUP(J528,$A$2:$B$17,2,0)</f>
        <v>x1</v>
      </c>
      <c r="L528" s="19" t="s">
        <v>10051</v>
      </c>
      <c r="M528" s="19"/>
      <c r="N528" s="19"/>
      <c r="O528" s="19"/>
      <c r="P528" s="19"/>
      <c r="Q528" s="19"/>
      <c r="R528" s="19"/>
      <c r="S528" s="34">
        <f>VLOOKUP(J528,A:G,5,FALSE)</f>
        <v>41827</v>
      </c>
      <c r="T528" s="19"/>
      <c r="U528" s="19"/>
      <c r="V528" s="19"/>
    </row>
    <row r="529" spans="10:22" s="5" customFormat="1">
      <c r="J529" s="7" t="s">
        <v>9923</v>
      </c>
      <c r="K529" s="19" t="str">
        <f>VLOOKUP(J529,$A$2:$B$100,2,0)</f>
        <v>x58</v>
      </c>
      <c r="L529" s="19" t="s">
        <v>11337</v>
      </c>
      <c r="M529" s="19"/>
      <c r="N529" s="19"/>
      <c r="O529" s="19"/>
      <c r="P529" s="19"/>
      <c r="Q529" s="19"/>
      <c r="R529" s="19"/>
      <c r="S529" s="34">
        <f>VLOOKUP(J529,A:G,5,FALSE)</f>
        <v>42277</v>
      </c>
      <c r="T529" s="19"/>
      <c r="U529" s="19"/>
      <c r="V529" s="19"/>
    </row>
    <row r="530" spans="10:22" s="5" customFormat="1">
      <c r="J530" s="7" t="s">
        <v>4580</v>
      </c>
      <c r="K530" s="19" t="str">
        <f>VLOOKUP(J530,$A$2:$B$17,2,0)</f>
        <v>x2</v>
      </c>
      <c r="L530" s="19" t="s">
        <v>10298</v>
      </c>
      <c r="M530" s="19"/>
      <c r="N530" s="19"/>
      <c r="O530" s="19"/>
      <c r="P530" s="19"/>
      <c r="Q530" s="19"/>
      <c r="R530" s="19"/>
      <c r="S530" s="34">
        <f>VLOOKUP(J530,A:G,5,FALSE)</f>
        <v>41827</v>
      </c>
      <c r="T530" s="19"/>
      <c r="U530" s="19"/>
      <c r="V530" s="19"/>
    </row>
    <row r="531" spans="10:22" s="5" customFormat="1">
      <c r="J531" s="14" t="s">
        <v>11572</v>
      </c>
      <c r="K531" s="19"/>
      <c r="L531" s="19"/>
      <c r="M531" s="19"/>
      <c r="N531" s="19"/>
      <c r="O531" s="19" t="s">
        <v>2299</v>
      </c>
      <c r="P531" s="19"/>
      <c r="Q531" s="19" t="s">
        <v>10645</v>
      </c>
      <c r="R531" s="19" t="s">
        <v>11565</v>
      </c>
      <c r="S531" s="34">
        <v>42566</v>
      </c>
      <c r="U531" s="19"/>
      <c r="V531" s="19"/>
    </row>
    <row r="532" spans="10:22" s="5" customFormat="1">
      <c r="J532" s="7" t="s">
        <v>4579</v>
      </c>
      <c r="K532" s="19" t="str">
        <f>VLOOKUP(J532,$A$2:$B$93,2,0)</f>
        <v>x1</v>
      </c>
      <c r="L532" s="19" t="s">
        <v>10051</v>
      </c>
      <c r="M532" s="19"/>
      <c r="N532" s="19"/>
      <c r="O532" s="19"/>
      <c r="P532" s="19"/>
      <c r="Q532" s="19"/>
      <c r="R532" s="19"/>
      <c r="S532" s="34">
        <f>VLOOKUP(J532,A:G,5,FALSE)</f>
        <v>41827</v>
      </c>
      <c r="T532" s="19"/>
      <c r="U532" s="19"/>
      <c r="V532" s="19"/>
    </row>
    <row r="533" spans="10:22" s="5" customFormat="1">
      <c r="J533" s="7" t="s">
        <v>10793</v>
      </c>
      <c r="K533" s="19" t="str">
        <f>VLOOKUP(J533,$A$2:$B$93,2,0)</f>
        <v>x22</v>
      </c>
      <c r="L533" s="19" t="s">
        <v>11328</v>
      </c>
      <c r="M533" s="19"/>
      <c r="N533" s="19"/>
      <c r="O533" s="19"/>
      <c r="P533" s="19"/>
      <c r="Q533" s="19"/>
      <c r="R533" s="19"/>
      <c r="S533" s="34">
        <f>VLOOKUP(J533,A:G,5,FALSE)</f>
        <v>42277</v>
      </c>
      <c r="T533" s="19"/>
      <c r="U533" s="19"/>
      <c r="V533" s="19"/>
    </row>
    <row r="534" spans="10:22" s="5" customFormat="1">
      <c r="J534" s="7" t="s">
        <v>4580</v>
      </c>
      <c r="K534" s="19" t="str">
        <f>VLOOKUP(J534,$A$2:$B$21,2,0)</f>
        <v>x2</v>
      </c>
      <c r="L534" s="19" t="s">
        <v>10298</v>
      </c>
      <c r="M534" s="19"/>
      <c r="N534" s="19"/>
      <c r="O534" s="19"/>
      <c r="P534" s="19"/>
      <c r="Q534" s="19"/>
      <c r="R534" s="19"/>
      <c r="S534" s="34">
        <f>VLOOKUP(J534,A:G,5,FALSE)</f>
        <v>41827</v>
      </c>
      <c r="T534" s="19"/>
      <c r="U534" s="19"/>
      <c r="V534" s="19"/>
    </row>
    <row r="535" spans="10:22" s="5" customFormat="1">
      <c r="J535" s="14" t="s">
        <v>11583</v>
      </c>
      <c r="K535" s="19"/>
      <c r="L535" s="19"/>
      <c r="M535" s="19"/>
      <c r="N535" s="19"/>
      <c r="O535" s="19" t="s">
        <v>2299</v>
      </c>
      <c r="P535" s="19"/>
      <c r="Q535" s="19" t="s">
        <v>10645</v>
      </c>
      <c r="R535" s="19" t="s">
        <v>11523</v>
      </c>
      <c r="S535" s="34">
        <v>42566</v>
      </c>
      <c r="U535" s="34"/>
      <c r="V535" s="19"/>
    </row>
    <row r="536" spans="10:22" s="5" customFormat="1">
      <c r="J536" s="7" t="s">
        <v>4579</v>
      </c>
      <c r="K536" s="19" t="str">
        <f>VLOOKUP(J536,$A$2:$B$93,2,0)</f>
        <v>x1</v>
      </c>
      <c r="L536" s="19" t="s">
        <v>10051</v>
      </c>
      <c r="M536" s="19"/>
      <c r="N536" s="19"/>
      <c r="O536" s="19"/>
      <c r="P536" s="19"/>
      <c r="Q536" s="19"/>
      <c r="R536" s="19"/>
      <c r="S536" s="34">
        <f>VLOOKUP(J536,A:G,5,FALSE)</f>
        <v>41827</v>
      </c>
      <c r="T536" s="34" t="str">
        <f>IF(VLOOKUP(J536,A:G,6,FALSE)=0,"",VLOOKUP(J536,A:G,6,FALSE))</f>
        <v/>
      </c>
      <c r="U536" s="34" t="str">
        <f>IF(VLOOKUP(J536,A:G,7,FALSE)=0,"",VLOOKUP(J536,A:G,7,FALSE))</f>
        <v/>
      </c>
      <c r="V536" s="19"/>
    </row>
    <row r="537" spans="10:22" s="5" customFormat="1">
      <c r="J537" s="7" t="s">
        <v>11233</v>
      </c>
      <c r="K537" s="19" t="str">
        <f>VLOOKUP(J537,$A$2:$B$93,2,0)</f>
        <v>x63</v>
      </c>
      <c r="L537" s="19" t="s">
        <v>10049</v>
      </c>
      <c r="M537" s="19"/>
      <c r="N537" s="19"/>
      <c r="O537" s="19"/>
      <c r="P537" s="19"/>
      <c r="Q537" s="19"/>
      <c r="R537" s="19"/>
      <c r="S537" s="34">
        <f>VLOOKUP(J537,A:G,5,FALSE)</f>
        <v>42277</v>
      </c>
      <c r="T537" s="34" t="str">
        <f>IF(VLOOKUP(J537,A:G,6,FALSE)=0,"",VLOOKUP(J537,A:G,6,FALSE))</f>
        <v/>
      </c>
      <c r="U537" s="34" t="str">
        <f>IF(VLOOKUP(J537,A:G,7,FALSE)=0,"",VLOOKUP(J537,A:G,7,FALSE))</f>
        <v/>
      </c>
      <c r="V537" s="19"/>
    </row>
    <row r="538" spans="10:22" s="5" customFormat="1">
      <c r="J538" s="7" t="s">
        <v>4580</v>
      </c>
      <c r="K538" s="19" t="str">
        <f>VLOOKUP(J538,$A$2:$B$21,2,0)</f>
        <v>x2</v>
      </c>
      <c r="L538" s="19" t="s">
        <v>10298</v>
      </c>
      <c r="M538" s="19"/>
      <c r="N538" s="19"/>
      <c r="O538" s="19"/>
      <c r="P538" s="19"/>
      <c r="Q538" s="19"/>
      <c r="R538" s="19"/>
      <c r="S538" s="34">
        <f>VLOOKUP(J538,A:G,5,FALSE)</f>
        <v>41827</v>
      </c>
      <c r="T538" s="34" t="str">
        <f>IF(VLOOKUP(J538,A:G,6,FALSE)=0,"",VLOOKUP(J538,A:G,6,FALSE))</f>
        <v/>
      </c>
      <c r="U538" s="34" t="str">
        <f>IF(VLOOKUP(J538,A:G,7,FALSE)=0,"",VLOOKUP(J538,A:G,7,FALSE))</f>
        <v/>
      </c>
      <c r="V538" s="19"/>
    </row>
    <row r="539" spans="10:22" s="5" customFormat="1">
      <c r="J539" s="14" t="s">
        <v>11588</v>
      </c>
      <c r="K539" s="19"/>
      <c r="L539" s="19"/>
      <c r="M539" s="19"/>
      <c r="N539" s="19"/>
      <c r="O539" s="19" t="s">
        <v>2299</v>
      </c>
      <c r="P539" s="19"/>
      <c r="Q539" s="19" t="s">
        <v>10645</v>
      </c>
      <c r="R539" s="19" t="s">
        <v>11565</v>
      </c>
      <c r="S539" s="34">
        <v>42566</v>
      </c>
      <c r="U539" s="19"/>
      <c r="V539" s="19"/>
    </row>
    <row r="540" spans="10:22" s="5" customFormat="1">
      <c r="J540" s="7" t="s">
        <v>4579</v>
      </c>
      <c r="K540" s="19" t="str">
        <f>VLOOKUP(J540,$A$2:$B$93,2,0)</f>
        <v>x1</v>
      </c>
      <c r="L540" s="19" t="s">
        <v>10051</v>
      </c>
      <c r="M540" s="19"/>
      <c r="N540" s="19"/>
      <c r="O540" s="19"/>
      <c r="P540" s="19"/>
      <c r="Q540" s="19"/>
      <c r="R540" s="19"/>
      <c r="S540" s="34">
        <f>VLOOKUP(J540,A:G,5,FALSE)</f>
        <v>41827</v>
      </c>
      <c r="T540" s="19"/>
      <c r="U540" s="19"/>
      <c r="V540" s="19"/>
    </row>
    <row r="541" spans="10:22" s="5" customFormat="1">
      <c r="J541" s="7" t="s">
        <v>11273</v>
      </c>
      <c r="K541" s="19" t="str">
        <f>VLOOKUP(J541,$A$2:$B$93,2,0)</f>
        <v>x67</v>
      </c>
      <c r="L541" s="19" t="s">
        <v>11340</v>
      </c>
      <c r="M541" s="19"/>
      <c r="N541" s="19"/>
      <c r="O541" s="19"/>
      <c r="P541" s="19"/>
      <c r="Q541" s="19"/>
      <c r="R541" s="19"/>
      <c r="S541" s="34">
        <f>VLOOKUP(J541,A:G,5,FALSE)</f>
        <v>42277</v>
      </c>
      <c r="T541" s="19"/>
      <c r="U541" s="19"/>
      <c r="V541" s="19"/>
    </row>
    <row r="542" spans="10:22" s="5" customFormat="1">
      <c r="J542" s="7" t="s">
        <v>4580</v>
      </c>
      <c r="K542" s="19" t="str">
        <f>VLOOKUP(J542,$A$2:$B$21,2,0)</f>
        <v>x2</v>
      </c>
      <c r="L542" s="19" t="s">
        <v>10298</v>
      </c>
      <c r="M542" s="19"/>
      <c r="N542" s="19"/>
      <c r="O542" s="19"/>
      <c r="P542" s="19"/>
      <c r="Q542" s="19"/>
      <c r="R542" s="19"/>
      <c r="S542" s="34">
        <f>VLOOKUP(J542,A:G,5,FALSE)</f>
        <v>41827</v>
      </c>
      <c r="T542" s="19"/>
      <c r="U542" s="19"/>
      <c r="V542" s="19"/>
    </row>
    <row r="543" spans="10:22" s="5" customFormat="1">
      <c r="J543" s="6" t="s">
        <v>11597</v>
      </c>
      <c r="K543" s="19"/>
      <c r="L543" s="19"/>
      <c r="M543" s="19"/>
      <c r="N543" s="19"/>
      <c r="O543" s="19" t="s">
        <v>2299</v>
      </c>
      <c r="P543" s="19"/>
      <c r="Q543" s="19" t="s">
        <v>10645</v>
      </c>
      <c r="R543" s="19" t="s">
        <v>11010</v>
      </c>
      <c r="S543" s="34">
        <v>42566</v>
      </c>
      <c r="U543" s="34"/>
      <c r="V543" s="19"/>
    </row>
    <row r="544" spans="10:22" s="5" customFormat="1">
      <c r="J544" s="7" t="s">
        <v>4579</v>
      </c>
      <c r="K544" s="19" t="str">
        <f>VLOOKUP(J544,$A$2:$B$93,2,0)</f>
        <v>x1</v>
      </c>
      <c r="L544" s="19" t="s">
        <v>10051</v>
      </c>
      <c r="M544" s="19"/>
      <c r="N544" s="19"/>
      <c r="O544" s="19"/>
      <c r="P544" s="19"/>
      <c r="Q544" s="19"/>
      <c r="R544" s="19"/>
      <c r="S544" s="34">
        <f>VLOOKUP(J544,A:G,5,FALSE)</f>
        <v>41827</v>
      </c>
      <c r="T544" s="34" t="str">
        <f>IF(VLOOKUP(J544,A:G,6,FALSE)=0,"",VLOOKUP(J544,A:G,6,FALSE))</f>
        <v/>
      </c>
      <c r="U544" s="34" t="str">
        <f>IF(VLOOKUP(J544,A:G,7,FALSE)=0,"",VLOOKUP(J544,A:G,7,FALSE))</f>
        <v/>
      </c>
      <c r="V544" s="19"/>
    </row>
    <row r="545" spans="10:23" s="5" customFormat="1">
      <c r="J545" s="7" t="s">
        <v>9927</v>
      </c>
      <c r="K545" s="19" t="str">
        <f>VLOOKUP(J545,$A$2:$B$93,2,0)</f>
        <v>x19</v>
      </c>
      <c r="L545" s="19" t="s">
        <v>10304</v>
      </c>
      <c r="M545" s="19"/>
      <c r="N545" s="19"/>
      <c r="O545" s="19"/>
      <c r="P545" s="19"/>
      <c r="Q545" s="19"/>
      <c r="R545" s="19"/>
      <c r="S545" s="34">
        <f>VLOOKUP(J545,A:G,5,FALSE)</f>
        <v>42277</v>
      </c>
      <c r="T545" s="34" t="str">
        <f>IF(VLOOKUP(J545,A:G,6,FALSE)=0,"",VLOOKUP(J545,A:G,6,FALSE))</f>
        <v/>
      </c>
      <c r="U545" s="34" t="str">
        <f>IF(VLOOKUP(J545,A:G,7,FALSE)=0,"",VLOOKUP(J545,A:G,7,FALSE))</f>
        <v/>
      </c>
      <c r="V545" s="19"/>
    </row>
    <row r="546" spans="10:23" s="5" customFormat="1">
      <c r="J546" s="7" t="s">
        <v>4580</v>
      </c>
      <c r="K546" s="19" t="str">
        <f>VLOOKUP(J546,$A$2:$B$21,2,0)</f>
        <v>x2</v>
      </c>
      <c r="L546" s="19" t="s">
        <v>10298</v>
      </c>
      <c r="M546" s="19"/>
      <c r="N546" s="19"/>
      <c r="O546" s="19"/>
      <c r="P546" s="19"/>
      <c r="Q546" s="19"/>
      <c r="R546" s="19"/>
      <c r="S546" s="34">
        <f>VLOOKUP(J546,A:G,5,FALSE)</f>
        <v>41827</v>
      </c>
      <c r="T546" s="34" t="str">
        <f>IF(VLOOKUP(J546,A:G,6,FALSE)=0,"",VLOOKUP(J546,A:G,6,FALSE))</f>
        <v/>
      </c>
      <c r="U546" s="34" t="str">
        <f>IF(VLOOKUP(J546,A:G,7,FALSE)=0,"",VLOOKUP(J546,A:G,7,FALSE))</f>
        <v/>
      </c>
      <c r="V546" s="19"/>
    </row>
    <row r="547" spans="10:23" s="5" customFormat="1">
      <c r="J547" s="6" t="s">
        <v>11816</v>
      </c>
      <c r="K547" s="19"/>
      <c r="L547" s="19"/>
      <c r="M547" s="19"/>
      <c r="N547" s="19"/>
      <c r="O547" s="19" t="s">
        <v>2299</v>
      </c>
      <c r="P547" s="19"/>
      <c r="Q547" s="19" t="s">
        <v>10645</v>
      </c>
      <c r="R547" s="19" t="s">
        <v>11565</v>
      </c>
      <c r="S547" s="34">
        <v>42566</v>
      </c>
      <c r="U547" s="34"/>
      <c r="V547" s="19"/>
    </row>
    <row r="548" spans="10:23" s="5" customFormat="1">
      <c r="J548" s="7" t="s">
        <v>4579</v>
      </c>
      <c r="K548" s="19" t="str">
        <f t="shared" ref="K548:K553" si="40">VLOOKUP(J548,$A$2:$B$81,2,0)</f>
        <v>x1</v>
      </c>
      <c r="L548" s="19" t="s">
        <v>10051</v>
      </c>
      <c r="M548" s="19"/>
      <c r="N548" s="19"/>
      <c r="O548" s="19"/>
      <c r="P548" s="19"/>
      <c r="Q548" s="19"/>
      <c r="R548" s="19"/>
      <c r="S548" s="34">
        <f t="shared" ref="S548:S553" si="41">VLOOKUP(J548,A:G,5,FALSE)</f>
        <v>41827</v>
      </c>
      <c r="T548" s="34" t="str">
        <f>IF(VLOOKUP(J548,A:G,6,FALSE)=0,"",VLOOKUP(J548,A:G,6,FALSE))</f>
        <v/>
      </c>
      <c r="U548" s="34" t="str">
        <f>IF(VLOOKUP(J548,A:G,7,FALSE)=0,"",VLOOKUP(J548,A:G,7,FALSE))</f>
        <v/>
      </c>
      <c r="V548" s="19"/>
    </row>
    <row r="549" spans="10:23" s="5" customFormat="1">
      <c r="J549" s="7" t="s">
        <v>6780</v>
      </c>
      <c r="K549" s="19" t="str">
        <f t="shared" si="40"/>
        <v>x21</v>
      </c>
      <c r="L549" s="19" t="s">
        <v>11073</v>
      </c>
      <c r="M549" s="19"/>
      <c r="N549" s="19"/>
      <c r="O549" s="19"/>
      <c r="P549" s="19"/>
      <c r="Q549" s="19"/>
      <c r="R549" s="19"/>
      <c r="S549" s="34">
        <f t="shared" si="41"/>
        <v>42277</v>
      </c>
      <c r="T549" s="34" t="str">
        <f>IF(VLOOKUP(J549,A:G,6,FALSE)=0,"",VLOOKUP(J549,A:G,6,FALSE))</f>
        <v/>
      </c>
      <c r="U549" s="34" t="str">
        <f>IF(VLOOKUP(J549,A:G,7,FALSE)=0,"",VLOOKUP(J549,A:G,7,FALSE))</f>
        <v/>
      </c>
      <c r="V549" s="19"/>
    </row>
    <row r="550" spans="10:23" s="5" customFormat="1">
      <c r="J550" s="7" t="s">
        <v>9927</v>
      </c>
      <c r="K550" s="19" t="str">
        <f t="shared" si="40"/>
        <v>x19</v>
      </c>
      <c r="L550" s="19" t="s">
        <v>10304</v>
      </c>
      <c r="M550" s="19"/>
      <c r="N550" s="19"/>
      <c r="O550" s="19"/>
      <c r="P550" s="19"/>
      <c r="Q550" s="19"/>
      <c r="R550" s="19"/>
      <c r="S550" s="34">
        <f t="shared" si="41"/>
        <v>42277</v>
      </c>
      <c r="T550" s="34"/>
      <c r="U550" s="34"/>
      <c r="V550" s="19"/>
    </row>
    <row r="551" spans="10:23" s="5" customFormat="1">
      <c r="J551" s="7" t="s">
        <v>10793</v>
      </c>
      <c r="K551" s="19" t="str">
        <f t="shared" si="40"/>
        <v>x22</v>
      </c>
      <c r="L551" s="19" t="s">
        <v>11328</v>
      </c>
      <c r="M551" s="19"/>
      <c r="N551" s="19"/>
      <c r="O551" s="19"/>
      <c r="P551" s="19"/>
      <c r="Q551" s="19"/>
      <c r="R551" s="19"/>
      <c r="S551" s="34">
        <f t="shared" si="41"/>
        <v>42277</v>
      </c>
      <c r="T551" s="34" t="str">
        <f>IF(VLOOKUP(J551,A:G,6,FALSE)=0,"",VLOOKUP(J551,A:G,6,FALSE))</f>
        <v/>
      </c>
      <c r="U551" s="34" t="str">
        <f>IF(VLOOKUP(J551,A:G,7,FALSE)=0,"",VLOOKUP(J551,A:G,7,FALSE))</f>
        <v/>
      </c>
      <c r="V551" s="19"/>
    </row>
    <row r="552" spans="10:23" s="5" customFormat="1">
      <c r="J552" s="7" t="s">
        <v>12022</v>
      </c>
      <c r="K552" s="19" t="str">
        <f t="shared" si="40"/>
        <v>x23</v>
      </c>
      <c r="L552" s="19" t="s">
        <v>12024</v>
      </c>
      <c r="M552" s="19"/>
      <c r="N552" s="19"/>
      <c r="O552" s="19"/>
      <c r="P552" s="19"/>
      <c r="Q552" s="19"/>
      <c r="R552" s="19"/>
      <c r="S552" s="34">
        <f t="shared" si="41"/>
        <v>42277</v>
      </c>
      <c r="T552" s="34" t="str">
        <f>IF(VLOOKUP(J552,A:G,6,FALSE)=0,"",VLOOKUP(J552,A:G,6,FALSE))</f>
        <v/>
      </c>
      <c r="U552" s="34">
        <f>IF(VLOOKUP(J552,A:G,7,FALSE)=0,"",VLOOKUP(J552,A:G,7,FALSE))</f>
        <v>42931</v>
      </c>
      <c r="V552" s="19"/>
    </row>
    <row r="553" spans="10:23" s="5" customFormat="1">
      <c r="J553" s="7" t="s">
        <v>4580</v>
      </c>
      <c r="K553" s="19" t="str">
        <f t="shared" si="40"/>
        <v>x2</v>
      </c>
      <c r="L553" s="19" t="s">
        <v>10298</v>
      </c>
      <c r="M553" s="19"/>
      <c r="N553" s="19"/>
      <c r="O553" s="19"/>
      <c r="P553" s="19"/>
      <c r="Q553" s="19"/>
      <c r="R553" s="19"/>
      <c r="S553" s="34">
        <f t="shared" si="41"/>
        <v>41827</v>
      </c>
      <c r="T553" s="34" t="str">
        <f>IF(VLOOKUP(J553,A:G,6,FALSE)=0,"",VLOOKUP(J553,A:G,6,FALSE))</f>
        <v/>
      </c>
      <c r="U553" s="34" t="str">
        <f>IF(VLOOKUP(J553,A:G,7,FALSE)=0,"",VLOOKUP(J553,A:G,7,FALSE))</f>
        <v/>
      </c>
      <c r="V553" s="19"/>
    </row>
    <row r="554" spans="10:23" s="5" customFormat="1">
      <c r="J554" s="6" t="s">
        <v>11817</v>
      </c>
      <c r="K554" s="19"/>
      <c r="L554" s="19"/>
      <c r="M554" s="19"/>
      <c r="N554" s="19"/>
      <c r="O554" s="19" t="s">
        <v>2299</v>
      </c>
      <c r="P554" s="19"/>
      <c r="Q554" s="19" t="s">
        <v>10645</v>
      </c>
      <c r="R554" s="19" t="s">
        <v>11523</v>
      </c>
      <c r="S554" s="34">
        <v>42566</v>
      </c>
      <c r="U554" s="34"/>
      <c r="V554" s="19"/>
    </row>
    <row r="555" spans="10:23" s="5" customFormat="1">
      <c r="J555" s="7" t="s">
        <v>4579</v>
      </c>
      <c r="K555" s="19" t="str">
        <f t="shared" ref="K555:K560" si="42">VLOOKUP(J555,$A$2:$B$81,2,0)</f>
        <v>x1</v>
      </c>
      <c r="L555" s="19" t="s">
        <v>10051</v>
      </c>
      <c r="M555" s="19"/>
      <c r="N555" s="19"/>
      <c r="O555" s="19"/>
      <c r="P555" s="19"/>
      <c r="Q555" s="19"/>
      <c r="R555" s="19"/>
      <c r="S555" s="34">
        <f t="shared" ref="S555:S560" si="43">VLOOKUP(J555,A:G,5,FALSE)</f>
        <v>41827</v>
      </c>
      <c r="T555" s="34" t="str">
        <f>IF(VLOOKUP(J555,A:G,6,FALSE)=0,"",VLOOKUP(J555,A:G,6,FALSE))</f>
        <v/>
      </c>
      <c r="U555" s="34" t="str">
        <f>IF(VLOOKUP(J555,A:G,7,FALSE)=0,"",VLOOKUP(J555,A:G,7,FALSE))</f>
        <v/>
      </c>
      <c r="V555" s="19"/>
    </row>
    <row r="556" spans="10:23" s="5" customFormat="1">
      <c r="J556" s="7" t="s">
        <v>6780</v>
      </c>
      <c r="K556" s="19" t="str">
        <f t="shared" si="42"/>
        <v>x21</v>
      </c>
      <c r="L556" s="19" t="s">
        <v>11073</v>
      </c>
      <c r="M556" s="19"/>
      <c r="N556" s="19"/>
      <c r="O556" s="19"/>
      <c r="P556" s="19"/>
      <c r="Q556" s="19"/>
      <c r="R556" s="19"/>
      <c r="S556" s="34">
        <f t="shared" si="43"/>
        <v>42277</v>
      </c>
      <c r="T556" s="34" t="str">
        <f>IF(VLOOKUP(J556,A:G,6,FALSE)=0,"",VLOOKUP(J556,A:G,6,FALSE))</f>
        <v/>
      </c>
      <c r="U556" s="34" t="str">
        <f>IF(VLOOKUP(J556,A:G,7,FALSE)=0,"",VLOOKUP(J556,A:G,7,FALSE))</f>
        <v/>
      </c>
      <c r="V556" s="19"/>
    </row>
    <row r="557" spans="10:23" s="5" customFormat="1">
      <c r="J557" s="7" t="s">
        <v>9927</v>
      </c>
      <c r="K557" s="19" t="str">
        <f t="shared" si="42"/>
        <v>x19</v>
      </c>
      <c r="L557" s="19" t="s">
        <v>10304</v>
      </c>
      <c r="M557" s="19"/>
      <c r="N557" s="19"/>
      <c r="O557" s="19"/>
      <c r="P557" s="19"/>
      <c r="Q557" s="19"/>
      <c r="R557" s="19"/>
      <c r="S557" s="34">
        <f t="shared" si="43"/>
        <v>42277</v>
      </c>
      <c r="T557" s="34"/>
      <c r="U557" s="34"/>
      <c r="V557" s="19"/>
    </row>
    <row r="558" spans="10:23" s="5" customFormat="1">
      <c r="J558" s="7" t="s">
        <v>11233</v>
      </c>
      <c r="K558" s="19" t="str">
        <f t="shared" si="42"/>
        <v>x63</v>
      </c>
      <c r="L558" s="19" t="s">
        <v>10049</v>
      </c>
      <c r="M558" s="19"/>
      <c r="N558" s="19"/>
      <c r="O558" s="19"/>
      <c r="P558" s="19"/>
      <c r="Q558" s="19"/>
      <c r="R558" s="19"/>
      <c r="S558" s="34">
        <f t="shared" si="43"/>
        <v>42277</v>
      </c>
      <c r="T558" s="34" t="str">
        <f>IF(VLOOKUP(J558,A:G,6,FALSE)=0,"",VLOOKUP(J558,A:G,6,FALSE))</f>
        <v/>
      </c>
      <c r="U558" s="34" t="str">
        <f>IF(VLOOKUP(J558,A:G,7,FALSE)=0,"",VLOOKUP(J558,A:G,7,FALSE))</f>
        <v/>
      </c>
      <c r="V558" s="19"/>
    </row>
    <row r="559" spans="10:23" s="5" customFormat="1">
      <c r="J559" s="7" t="s">
        <v>12022</v>
      </c>
      <c r="K559" s="19" t="str">
        <f t="shared" si="42"/>
        <v>x23</v>
      </c>
      <c r="L559" s="19" t="s">
        <v>12024</v>
      </c>
      <c r="M559" s="19"/>
      <c r="N559" s="19"/>
      <c r="O559" s="19"/>
      <c r="P559" s="19"/>
      <c r="Q559" s="19"/>
      <c r="R559" s="19"/>
      <c r="S559" s="34">
        <f t="shared" si="43"/>
        <v>42277</v>
      </c>
      <c r="T559" s="34" t="str">
        <f>IF(VLOOKUP(J559,A:G,6,FALSE)=0,"",VLOOKUP(J559,A:G,6,FALSE))</f>
        <v/>
      </c>
      <c r="U559" s="34">
        <f>IF(VLOOKUP(J559,A:G,7,FALSE)=0,"",VLOOKUP(J559,A:G,7,FALSE))</f>
        <v>42931</v>
      </c>
      <c r="V559" s="19"/>
      <c r="W559" s="5">
        <v>1</v>
      </c>
    </row>
    <row r="560" spans="10:23" s="5" customFormat="1">
      <c r="J560" s="7" t="s">
        <v>4580</v>
      </c>
      <c r="K560" s="19" t="str">
        <f t="shared" si="42"/>
        <v>x2</v>
      </c>
      <c r="L560" s="19" t="s">
        <v>10050</v>
      </c>
      <c r="M560" s="19"/>
      <c r="N560" s="19"/>
      <c r="O560" s="19"/>
      <c r="P560" s="19"/>
      <c r="Q560" s="19"/>
      <c r="R560" s="19"/>
      <c r="S560" s="34">
        <f t="shared" si="43"/>
        <v>41827</v>
      </c>
      <c r="T560" s="34" t="str">
        <f>IF(VLOOKUP(J560,A:G,6,FALSE)=0,"",VLOOKUP(J560,A:G,6,FALSE))</f>
        <v/>
      </c>
      <c r="U560" s="34" t="str">
        <f>IF(VLOOKUP(J560,A:G,7,FALSE)=0,"",VLOOKUP(J560,A:G,7,FALSE))</f>
        <v/>
      </c>
      <c r="V560" s="19"/>
    </row>
    <row r="561" spans="10:22" s="5" customFormat="1">
      <c r="J561" s="6" t="s">
        <v>11818</v>
      </c>
      <c r="K561" s="19"/>
      <c r="L561" s="19"/>
      <c r="M561" s="19"/>
      <c r="N561" s="19"/>
      <c r="O561" s="19" t="s">
        <v>2299</v>
      </c>
      <c r="P561" s="19"/>
      <c r="Q561" s="19" t="s">
        <v>10645</v>
      </c>
      <c r="R561" s="19" t="s">
        <v>11565</v>
      </c>
      <c r="S561" s="34">
        <v>42566</v>
      </c>
      <c r="U561" s="34"/>
      <c r="V561" s="19"/>
    </row>
    <row r="562" spans="10:22" s="5" customFormat="1">
      <c r="J562" s="7" t="s">
        <v>4579</v>
      </c>
      <c r="K562" s="19" t="str">
        <f t="shared" ref="K562:K567" si="44">VLOOKUP(J562,$A$2:$B$81,2,0)</f>
        <v>x1</v>
      </c>
      <c r="L562" s="19" t="s">
        <v>10051</v>
      </c>
      <c r="M562" s="19"/>
      <c r="N562" s="19"/>
      <c r="O562" s="19"/>
      <c r="P562" s="19"/>
      <c r="Q562" s="19"/>
      <c r="R562" s="19"/>
      <c r="S562" s="34">
        <f t="shared" ref="S562:S567" si="45">VLOOKUP(J562,A:G,5,FALSE)</f>
        <v>41827</v>
      </c>
      <c r="T562" s="34" t="str">
        <f>IF(VLOOKUP(J562,A:G,6,FALSE)=0,"",VLOOKUP(J562,A:G,6,FALSE))</f>
        <v/>
      </c>
      <c r="U562" s="34" t="str">
        <f>IF(VLOOKUP(J562,A:G,7,FALSE)=0,"",VLOOKUP(J562,A:G,7,FALSE))</f>
        <v/>
      </c>
      <c r="V562" s="19"/>
    </row>
    <row r="563" spans="10:22" s="5" customFormat="1">
      <c r="J563" s="7" t="s">
        <v>6780</v>
      </c>
      <c r="K563" s="19" t="str">
        <f t="shared" si="44"/>
        <v>x21</v>
      </c>
      <c r="L563" s="19" t="s">
        <v>11073</v>
      </c>
      <c r="M563" s="19"/>
      <c r="N563" s="19"/>
      <c r="O563" s="19"/>
      <c r="P563" s="19"/>
      <c r="Q563" s="19"/>
      <c r="R563" s="19"/>
      <c r="S563" s="34">
        <f t="shared" si="45"/>
        <v>42277</v>
      </c>
      <c r="T563" s="34" t="str">
        <f>IF(VLOOKUP(J563,A:G,6,FALSE)=0,"",VLOOKUP(J563,A:G,6,FALSE))</f>
        <v/>
      </c>
      <c r="U563" s="34" t="str">
        <f>IF(VLOOKUP(J563,A:G,7,FALSE)=0,"",VLOOKUP(J563,A:G,7,FALSE))</f>
        <v/>
      </c>
      <c r="V563" s="19"/>
    </row>
    <row r="564" spans="10:22" s="5" customFormat="1">
      <c r="J564" s="7" t="s">
        <v>9927</v>
      </c>
      <c r="K564" s="19" t="str">
        <f t="shared" si="44"/>
        <v>x19</v>
      </c>
      <c r="L564" s="19" t="s">
        <v>10304</v>
      </c>
      <c r="M564" s="19"/>
      <c r="N564" s="19"/>
      <c r="O564" s="19"/>
      <c r="P564" s="19"/>
      <c r="Q564" s="19"/>
      <c r="R564" s="19"/>
      <c r="S564" s="34">
        <f t="shared" si="45"/>
        <v>42277</v>
      </c>
      <c r="T564" s="34"/>
      <c r="U564" s="34"/>
      <c r="V564" s="19"/>
    </row>
    <row r="565" spans="10:22" s="5" customFormat="1">
      <c r="J565" s="7" t="s">
        <v>11273</v>
      </c>
      <c r="K565" s="19" t="str">
        <f t="shared" si="44"/>
        <v>x67</v>
      </c>
      <c r="L565" s="19" t="s">
        <v>11340</v>
      </c>
      <c r="M565" s="19"/>
      <c r="N565" s="19"/>
      <c r="O565" s="19"/>
      <c r="P565" s="19"/>
      <c r="Q565" s="19"/>
      <c r="R565" s="19"/>
      <c r="S565" s="34">
        <f t="shared" si="45"/>
        <v>42277</v>
      </c>
      <c r="T565" s="34" t="str">
        <f>IF(VLOOKUP(J565,A:G,6,FALSE)=0,"",VLOOKUP(J565,A:G,6,FALSE))</f>
        <v/>
      </c>
      <c r="U565" s="34" t="str">
        <f>IF(VLOOKUP(J565,A:G,7,FALSE)=0,"",VLOOKUP(J565,A:G,7,FALSE))</f>
        <v/>
      </c>
      <c r="V565" s="19"/>
    </row>
    <row r="566" spans="10:22" s="5" customFormat="1">
      <c r="J566" s="7" t="s">
        <v>12022</v>
      </c>
      <c r="K566" s="19" t="str">
        <f t="shared" si="44"/>
        <v>x23</v>
      </c>
      <c r="L566" s="19" t="s">
        <v>12024</v>
      </c>
      <c r="M566" s="19"/>
      <c r="N566" s="19"/>
      <c r="O566" s="19"/>
      <c r="P566" s="19"/>
      <c r="Q566" s="19"/>
      <c r="R566" s="19"/>
      <c r="S566" s="34">
        <f t="shared" si="45"/>
        <v>42277</v>
      </c>
      <c r="T566" s="34"/>
      <c r="U566" s="34">
        <f>IF(VLOOKUP(J566,A:G,7,FALSE)=0,"",VLOOKUP(J566,A:G,7,FALSE))</f>
        <v>42931</v>
      </c>
      <c r="V566" s="19"/>
    </row>
    <row r="567" spans="10:22" s="5" customFormat="1">
      <c r="J567" s="7" t="s">
        <v>4580</v>
      </c>
      <c r="K567" s="19" t="str">
        <f t="shared" si="44"/>
        <v>x2</v>
      </c>
      <c r="L567" s="19" t="s">
        <v>10298</v>
      </c>
      <c r="M567" s="19"/>
      <c r="N567" s="19"/>
      <c r="O567" s="19"/>
      <c r="P567" s="19"/>
      <c r="Q567" s="19"/>
      <c r="R567" s="19"/>
      <c r="S567" s="34">
        <f t="shared" si="45"/>
        <v>41827</v>
      </c>
      <c r="T567" s="34"/>
      <c r="U567" s="34" t="str">
        <f>IF(VLOOKUP(J567,A:G,7,FALSE)=0,"",VLOOKUP(J567,A:G,7,FALSE))</f>
        <v/>
      </c>
      <c r="V567" s="19"/>
    </row>
    <row r="568" spans="10:22" s="5" customFormat="1">
      <c r="J568" s="14" t="s">
        <v>12166</v>
      </c>
      <c r="K568" s="19"/>
      <c r="L568" s="19"/>
      <c r="M568" s="19"/>
      <c r="N568" s="19"/>
      <c r="O568" s="19" t="s">
        <v>2299</v>
      </c>
      <c r="P568" s="19"/>
      <c r="Q568" s="19" t="s">
        <v>10645</v>
      </c>
      <c r="R568" s="19" t="s">
        <v>11565</v>
      </c>
      <c r="S568" s="34">
        <v>42566</v>
      </c>
      <c r="T568" s="34"/>
      <c r="U568" s="34">
        <v>42931</v>
      </c>
      <c r="V568" s="19"/>
    </row>
    <row r="569" spans="10:22" s="5" customFormat="1">
      <c r="J569" s="7" t="s">
        <v>4579</v>
      </c>
      <c r="K569" s="19" t="str">
        <f>VLOOKUP(J569,$A$2:$B$93,2,0)</f>
        <v>x1</v>
      </c>
      <c r="L569" s="19" t="s">
        <v>10051</v>
      </c>
      <c r="M569" s="19"/>
      <c r="N569" s="19"/>
      <c r="O569" s="19"/>
      <c r="P569" s="19"/>
      <c r="Q569" s="19"/>
      <c r="R569" s="19"/>
      <c r="S569" s="34">
        <f>VLOOKUP(J569,A:G,5,FALSE)</f>
        <v>41827</v>
      </c>
      <c r="T569" s="34"/>
      <c r="U569" s="34" t="str">
        <f>IF(VLOOKUP(J569,A:G,7,FALSE)=0,"",VLOOKUP(J569,A:G,7,FALSE))</f>
        <v/>
      </c>
      <c r="V569" s="19"/>
    </row>
    <row r="570" spans="10:22" s="5" customFormat="1">
      <c r="J570" s="7" t="s">
        <v>9515</v>
      </c>
      <c r="K570" s="19" t="str">
        <f>VLOOKUP(J570,$A$2:$B$93,2,0)</f>
        <v>x31</v>
      </c>
      <c r="L570" s="19" t="s">
        <v>10327</v>
      </c>
      <c r="M570" s="19"/>
      <c r="N570" s="19"/>
      <c r="O570" s="19"/>
      <c r="P570" s="19"/>
      <c r="Q570" s="19"/>
      <c r="R570" s="19"/>
      <c r="S570" s="34">
        <f>VLOOKUP(J570,A:G,5,FALSE)</f>
        <v>42277</v>
      </c>
      <c r="T570" s="34"/>
      <c r="U570" s="34" t="str">
        <f>IF(VLOOKUP(J570,A:G,7,FALSE)=0,"",VLOOKUP(J570,A:G,7,FALSE))</f>
        <v/>
      </c>
    </row>
    <row r="571" spans="10:22" s="5" customFormat="1">
      <c r="J571" s="7" t="s">
        <v>9927</v>
      </c>
      <c r="K571" s="19" t="s">
        <v>85</v>
      </c>
      <c r="L571" s="19" t="s">
        <v>10304</v>
      </c>
      <c r="M571" s="19"/>
      <c r="N571" s="19"/>
      <c r="O571" s="19"/>
      <c r="P571" s="19"/>
      <c r="Q571" s="19"/>
      <c r="R571" s="19"/>
      <c r="S571" s="34">
        <f>VLOOKUP(J571,A:G,5,FALSE)</f>
        <v>42277</v>
      </c>
      <c r="T571" s="34"/>
      <c r="U571" s="34"/>
    </row>
    <row r="572" spans="10:22" s="5" customFormat="1">
      <c r="J572" s="7" t="s">
        <v>10793</v>
      </c>
      <c r="K572" s="19" t="str">
        <f>VLOOKUP(J572,$A$2:$B$93,2,0)</f>
        <v>x22</v>
      </c>
      <c r="L572" s="19" t="s">
        <v>11328</v>
      </c>
      <c r="M572" s="19"/>
      <c r="N572" s="19"/>
      <c r="O572" s="19"/>
      <c r="P572" s="19"/>
      <c r="Q572" s="19"/>
      <c r="R572" s="19"/>
      <c r="S572" s="34">
        <f>VLOOKUP(J572,A:G,5,FALSE)</f>
        <v>42277</v>
      </c>
      <c r="T572" s="34"/>
      <c r="U572" s="34" t="str">
        <f>IF(VLOOKUP(J572,A:G,7,FALSE)=0,"",VLOOKUP(J572,A:G,7,FALSE))</f>
        <v/>
      </c>
    </row>
    <row r="573" spans="10:22" s="5" customFormat="1">
      <c r="J573" s="7" t="s">
        <v>4580</v>
      </c>
      <c r="K573" s="19" t="str">
        <f>VLOOKUP(J573,$A$2:$B$93,2,0)</f>
        <v>x2</v>
      </c>
      <c r="L573" s="19" t="s">
        <v>10050</v>
      </c>
      <c r="M573" s="19"/>
      <c r="N573" s="19"/>
      <c r="O573" s="19"/>
      <c r="P573" s="19"/>
      <c r="Q573" s="19"/>
      <c r="R573" s="19"/>
      <c r="S573" s="34">
        <f>VLOOKUP(J573,A:G,5,FALSE)</f>
        <v>41827</v>
      </c>
      <c r="T573" s="34"/>
      <c r="U573" s="34" t="str">
        <f>IF(VLOOKUP(J573,A:G,7,FALSE)=0,"",VLOOKUP(J573,A:G,7,FALSE))</f>
        <v/>
      </c>
      <c r="V573" s="19"/>
    </row>
    <row r="574" spans="10:22" s="5" customFormat="1">
      <c r="J574" s="14" t="s">
        <v>11847</v>
      </c>
      <c r="K574" s="19"/>
      <c r="L574" s="19"/>
      <c r="M574" s="19"/>
      <c r="N574" s="19"/>
      <c r="O574" s="19" t="s">
        <v>2299</v>
      </c>
      <c r="P574" s="19"/>
      <c r="Q574" s="19" t="s">
        <v>10645</v>
      </c>
      <c r="R574" s="19" t="s">
        <v>11565</v>
      </c>
      <c r="S574" s="34">
        <v>42566</v>
      </c>
      <c r="T574" s="34"/>
      <c r="U574" s="34"/>
    </row>
    <row r="575" spans="10:22" s="5" customFormat="1">
      <c r="J575" s="7" t="s">
        <v>4579</v>
      </c>
      <c r="K575" s="19" t="str">
        <f>VLOOKUP(J575,$A$2:$B$93,2,0)</f>
        <v>x1</v>
      </c>
      <c r="L575" s="19" t="s">
        <v>10051</v>
      </c>
      <c r="M575" s="19"/>
      <c r="N575" s="19"/>
      <c r="O575" s="19"/>
      <c r="P575" s="19"/>
      <c r="Q575" s="19"/>
      <c r="R575" s="19"/>
      <c r="S575" s="34">
        <f>VLOOKUP(J575,A:G,5,FALSE)</f>
        <v>41827</v>
      </c>
      <c r="T575" s="34"/>
      <c r="U575" s="34" t="str">
        <f>IF(VLOOKUP(J575,A:G,7,FALSE)=0,"",VLOOKUP(J575,A:G,7,FALSE))</f>
        <v/>
      </c>
    </row>
    <row r="576" spans="10:22" s="5" customFormat="1">
      <c r="J576" s="7" t="s">
        <v>9515</v>
      </c>
      <c r="K576" s="19" t="str">
        <f>VLOOKUP(J576,$A$2:$B$93,2,0)</f>
        <v>x31</v>
      </c>
      <c r="L576" s="19" t="s">
        <v>10327</v>
      </c>
      <c r="M576" s="19"/>
      <c r="N576" s="19"/>
      <c r="O576" s="19"/>
      <c r="P576" s="19"/>
      <c r="Q576" s="19"/>
      <c r="R576" s="19"/>
      <c r="S576" s="34">
        <f>VLOOKUP(J576,A:G,5,FALSE)</f>
        <v>42277</v>
      </c>
      <c r="T576" s="34" t="str">
        <f>IF(VLOOKUP(J576,A:G,6,FALSE)=0,"",VLOOKUP(J576,A:G,6,FALSE))</f>
        <v/>
      </c>
      <c r="U576" s="34" t="str">
        <f>IF(VLOOKUP(J576,A:G,7,FALSE)=0,"",VLOOKUP(J576,A:G,7,FALSE))</f>
        <v/>
      </c>
      <c r="V576" s="19"/>
    </row>
    <row r="577" spans="10:22" s="5" customFormat="1">
      <c r="J577" s="7" t="s">
        <v>9927</v>
      </c>
      <c r="K577" s="19" t="s">
        <v>85</v>
      </c>
      <c r="L577" s="19" t="s">
        <v>10304</v>
      </c>
      <c r="M577" s="19"/>
      <c r="N577" s="19"/>
      <c r="O577" s="19"/>
      <c r="P577" s="19"/>
      <c r="Q577" s="19"/>
      <c r="R577" s="19"/>
      <c r="S577" s="34">
        <f>VLOOKUP(J577,A:G,5,FALSE)</f>
        <v>42277</v>
      </c>
      <c r="T577" s="34"/>
      <c r="U577" s="34"/>
      <c r="V577" s="19"/>
    </row>
    <row r="578" spans="10:22" s="5" customFormat="1">
      <c r="J578" s="7" t="s">
        <v>11273</v>
      </c>
      <c r="K578" s="19" t="str">
        <f>VLOOKUP(J578,$A$2:$B$93,2,0)</f>
        <v>x67</v>
      </c>
      <c r="L578" s="19" t="s">
        <v>11340</v>
      </c>
      <c r="M578" s="19"/>
      <c r="N578" s="19"/>
      <c r="O578" s="19"/>
      <c r="P578" s="19"/>
      <c r="Q578" s="19"/>
      <c r="R578" s="19"/>
      <c r="S578" s="34">
        <f>VLOOKUP(J578,A:G,5,FALSE)</f>
        <v>42277</v>
      </c>
      <c r="T578" s="34" t="str">
        <f>IF(VLOOKUP(J578,A:G,6,FALSE)=0,"",VLOOKUP(J578,A:G,6,FALSE))</f>
        <v/>
      </c>
      <c r="U578" s="34" t="str">
        <f>IF(VLOOKUP(J578,A:G,7,FALSE)=0,"",VLOOKUP(J578,A:G,7,FALSE))</f>
        <v/>
      </c>
      <c r="V578" s="19"/>
    </row>
    <row r="579" spans="10:22" s="5" customFormat="1">
      <c r="J579" s="7" t="s">
        <v>4580</v>
      </c>
      <c r="K579" s="19" t="str">
        <f>VLOOKUP(J579,$A$2:$B$93,2,0)</f>
        <v>x2</v>
      </c>
      <c r="L579" s="19" t="s">
        <v>10050</v>
      </c>
      <c r="M579" s="19"/>
      <c r="N579" s="19"/>
      <c r="O579" s="19"/>
      <c r="P579" s="19"/>
      <c r="Q579" s="19"/>
      <c r="R579" s="19"/>
      <c r="S579" s="34">
        <f>VLOOKUP(J579,A:G,5,FALSE)</f>
        <v>41827</v>
      </c>
      <c r="T579" s="34" t="str">
        <f>IF(VLOOKUP(J579,A:G,6,FALSE)=0,"",VLOOKUP(J579,A:G,6,FALSE))</f>
        <v/>
      </c>
      <c r="U579" s="34" t="str">
        <f>IF(VLOOKUP(J579,A:G,7,FALSE)=0,"",VLOOKUP(J579,A:G,7,FALSE))</f>
        <v/>
      </c>
      <c r="V579" s="19"/>
    </row>
    <row r="580" spans="10:22" s="5" customFormat="1">
      <c r="J580" s="6" t="s">
        <v>11861</v>
      </c>
      <c r="K580" s="19"/>
      <c r="L580" s="19"/>
      <c r="M580" s="19"/>
      <c r="N580" s="19"/>
      <c r="O580" s="19" t="s">
        <v>2299</v>
      </c>
      <c r="P580" s="19"/>
      <c r="Q580" s="19" t="s">
        <v>10645</v>
      </c>
      <c r="R580" s="19" t="s">
        <v>11549</v>
      </c>
      <c r="S580" s="34">
        <v>42566</v>
      </c>
      <c r="T580" s="34"/>
      <c r="U580" s="34"/>
      <c r="V580" s="19"/>
    </row>
    <row r="581" spans="10:22" s="5" customFormat="1">
      <c r="J581" s="7" t="s">
        <v>4579</v>
      </c>
      <c r="K581" s="19" t="str">
        <f>VLOOKUP(J581,$A$2:$B$93,2,0)</f>
        <v>x1</v>
      </c>
      <c r="L581" s="19" t="s">
        <v>10051</v>
      </c>
      <c r="M581" s="19"/>
      <c r="N581" s="19"/>
      <c r="O581" s="19"/>
      <c r="P581" s="19"/>
      <c r="Q581" s="19"/>
      <c r="R581" s="19"/>
      <c r="S581" s="34">
        <f>VLOOKUP(J581,A:G,5,FALSE)</f>
        <v>41827</v>
      </c>
      <c r="T581" s="34" t="str">
        <f>IF(VLOOKUP(J581,A:G,6,FALSE)=0,"",VLOOKUP(J581,A:G,6,FALSE))</f>
        <v/>
      </c>
      <c r="U581" s="34" t="str">
        <f>IF(VLOOKUP(J581,A:G,7,FALSE)=0,"",VLOOKUP(J581,A:G,7,FALSE))</f>
        <v/>
      </c>
      <c r="V581" s="19"/>
    </row>
    <row r="582" spans="10:22" s="5" customFormat="1">
      <c r="J582" s="7" t="s">
        <v>7079</v>
      </c>
      <c r="K582" s="19" t="str">
        <f>VLOOKUP(J582,$A$2:$B$93,2,0)</f>
        <v>x44</v>
      </c>
      <c r="L582" s="19" t="s">
        <v>11339</v>
      </c>
      <c r="M582" s="19"/>
      <c r="N582" s="19"/>
      <c r="O582" s="19"/>
      <c r="P582" s="19"/>
      <c r="Q582" s="19"/>
      <c r="R582" s="19"/>
      <c r="S582" s="34">
        <f>VLOOKUP(J582,A:G,5,FALSE)</f>
        <v>42277</v>
      </c>
      <c r="T582" s="34" t="str">
        <f>IF(VLOOKUP(J582,A:G,6,FALSE)=0,"",VLOOKUP(J582,A:G,6,FALSE))</f>
        <v/>
      </c>
      <c r="U582" s="34" t="str">
        <f>IF(VLOOKUP(J582,A:G,7,FALSE)=0,"",VLOOKUP(J582,A:G,7,FALSE))</f>
        <v/>
      </c>
      <c r="V582" s="19"/>
    </row>
    <row r="583" spans="10:22" s="5" customFormat="1">
      <c r="J583" s="7" t="s">
        <v>11273</v>
      </c>
      <c r="K583" s="19" t="s">
        <v>269</v>
      </c>
      <c r="L583" s="19" t="s">
        <v>11340</v>
      </c>
      <c r="M583" s="19"/>
      <c r="N583" s="19"/>
      <c r="O583" s="19"/>
      <c r="P583" s="19"/>
      <c r="Q583" s="19"/>
      <c r="R583" s="19"/>
      <c r="S583" s="34">
        <f>VLOOKUP(J583,A:G,5,FALSE)</f>
        <v>42277</v>
      </c>
      <c r="T583" s="34" t="str">
        <f>IF(VLOOKUP(J583,A:G,6,FALSE)=0,"",VLOOKUP(J583,A:G,6,FALSE))</f>
        <v/>
      </c>
      <c r="U583" s="34" t="str">
        <f>IF(VLOOKUP(J583,A:G,7,FALSE)=0,"",VLOOKUP(J583,A:G,7,FALSE))</f>
        <v/>
      </c>
      <c r="V583" s="19"/>
    </row>
    <row r="584" spans="10:22" s="5" customFormat="1">
      <c r="J584" s="7" t="s">
        <v>12022</v>
      </c>
      <c r="K584" s="19" t="str">
        <f>VLOOKUP(J584,$A$2:$B$93,2,0)</f>
        <v>x23</v>
      </c>
      <c r="L584" s="19" t="s">
        <v>12024</v>
      </c>
      <c r="M584" s="19"/>
      <c r="N584" s="19"/>
      <c r="O584" s="19"/>
      <c r="P584" s="19"/>
      <c r="Q584" s="19"/>
      <c r="R584" s="19"/>
      <c r="S584" s="34">
        <f>VLOOKUP(J584,A:G,5,FALSE)</f>
        <v>42277</v>
      </c>
      <c r="T584" s="34" t="str">
        <f>IF(VLOOKUP(J584,A:G,6,FALSE)=0,"",VLOOKUP(J584,A:G,6,FALSE))</f>
        <v/>
      </c>
      <c r="U584" s="34">
        <f>IF(VLOOKUP(J584,A:G,7,FALSE)=0,"",VLOOKUP(J584,A:G,7,FALSE))</f>
        <v>42931</v>
      </c>
      <c r="V584" s="19"/>
    </row>
    <row r="585" spans="10:22" s="5" customFormat="1">
      <c r="J585" s="7" t="s">
        <v>4580</v>
      </c>
      <c r="K585" s="19" t="str">
        <f>VLOOKUP(J585,$A$2:$B$93,2,0)</f>
        <v>x2</v>
      </c>
      <c r="L585" s="19" t="s">
        <v>10298</v>
      </c>
      <c r="M585" s="19"/>
      <c r="N585" s="19"/>
      <c r="O585" s="19"/>
      <c r="P585" s="19"/>
      <c r="Q585" s="19"/>
      <c r="R585" s="19"/>
      <c r="S585" s="34">
        <f>VLOOKUP(J585,A:G,5,FALSE)</f>
        <v>41827</v>
      </c>
      <c r="T585" s="34" t="str">
        <f>IF(VLOOKUP(J585,A:G,6,FALSE)=0,"",VLOOKUP(J585,A:G,6,FALSE))</f>
        <v/>
      </c>
      <c r="U585" s="34" t="str">
        <f>IF(VLOOKUP(J585,A:G,7,FALSE)=0,"",VLOOKUP(J585,A:G,7,FALSE))</f>
        <v/>
      </c>
      <c r="V585" s="19"/>
    </row>
    <row r="586" spans="10:22" s="5" customFormat="1">
      <c r="J586" s="6" t="s">
        <v>12028</v>
      </c>
      <c r="K586" s="19"/>
      <c r="L586" s="19"/>
      <c r="M586" s="19"/>
      <c r="N586" s="19"/>
      <c r="O586" s="19" t="s">
        <v>2299</v>
      </c>
      <c r="P586" s="19"/>
      <c r="Q586" s="19" t="s">
        <v>10645</v>
      </c>
      <c r="R586" s="19" t="s">
        <v>12027</v>
      </c>
      <c r="S586" s="34">
        <v>42931</v>
      </c>
      <c r="T586" s="34"/>
      <c r="U586" s="34"/>
      <c r="V586" s="19"/>
    </row>
    <row r="587" spans="10:22" s="5" customFormat="1">
      <c r="J587" s="7" t="s">
        <v>4579</v>
      </c>
      <c r="K587" s="19" t="str">
        <f>VLOOKUP(J587,$A$2:$B$93,2,0)</f>
        <v>x1</v>
      </c>
      <c r="L587" s="19" t="s">
        <v>10051</v>
      </c>
      <c r="M587" s="19"/>
      <c r="N587" s="19"/>
      <c r="O587" s="19"/>
      <c r="P587" s="19"/>
      <c r="Q587" s="19"/>
      <c r="R587" s="19"/>
      <c r="S587" s="34">
        <f>VLOOKUP(J587,A:G,5,FALSE)</f>
        <v>41827</v>
      </c>
      <c r="T587" s="34" t="str">
        <f>IF(VLOOKUP(J587,A:G,6,FALSE)=0,"",VLOOKUP(J587,A:G,6,FALSE))</f>
        <v/>
      </c>
      <c r="U587" s="34" t="str">
        <f>IF(VLOOKUP(J587,A:G,7,FALSE)=0,"",VLOOKUP(J587,A:G,7,FALSE))</f>
        <v/>
      </c>
      <c r="V587" s="19"/>
    </row>
    <row r="588" spans="10:22" s="5" customFormat="1">
      <c r="J588" s="7" t="s">
        <v>4586</v>
      </c>
      <c r="K588" s="19" t="str">
        <f>VLOOKUP(J588,$A$2:$B$93,2,0)</f>
        <v>x6</v>
      </c>
      <c r="L588" s="19" t="s">
        <v>10308</v>
      </c>
      <c r="M588" s="19"/>
      <c r="N588" s="19"/>
      <c r="O588" s="19"/>
      <c r="P588" s="19"/>
      <c r="Q588" s="19"/>
      <c r="R588" s="19"/>
      <c r="S588" s="34">
        <f>VLOOKUP(J588,A:G,5,FALSE)</f>
        <v>41827</v>
      </c>
      <c r="T588" s="34" t="str">
        <f>IF(VLOOKUP(J588,A:G,6,FALSE)=0,"",VLOOKUP(J588,A:G,6,FALSE))</f>
        <v/>
      </c>
      <c r="U588" s="34" t="str">
        <f>IF(VLOOKUP(J588,A:G,7,FALSE)=0,"",VLOOKUP(J588,A:G,7,FALSE))</f>
        <v/>
      </c>
      <c r="V588" s="19"/>
    </row>
    <row r="589" spans="10:22" s="5" customFormat="1">
      <c r="J589" s="7" t="s">
        <v>12017</v>
      </c>
      <c r="K589" s="19" t="str">
        <f>VLOOKUP(J589,$A$2:$B$93,2,0)</f>
        <v>x70</v>
      </c>
      <c r="L589" s="19" t="s">
        <v>12018</v>
      </c>
      <c r="M589" s="19"/>
      <c r="N589" s="19"/>
      <c r="O589" s="19"/>
      <c r="P589" s="19"/>
      <c r="Q589" s="19"/>
      <c r="R589" s="19"/>
      <c r="S589" s="34">
        <f>VLOOKUP(J589,A:G,5,FALSE)</f>
        <v>42931</v>
      </c>
      <c r="T589" s="34" t="str">
        <f>IF(VLOOKUP(J589,A:G,6,FALSE)=0,"",VLOOKUP(J589,A:G,6,FALSE))</f>
        <v/>
      </c>
      <c r="U589" s="34" t="str">
        <f>IF(VLOOKUP(J589,A:G,7,FALSE)=0,"",VLOOKUP(J589,A:G,7,FALSE))</f>
        <v/>
      </c>
      <c r="V589" s="19"/>
    </row>
    <row r="590" spans="10:22" s="5" customFormat="1">
      <c r="J590" s="7" t="s">
        <v>4580</v>
      </c>
      <c r="K590" s="19" t="str">
        <f>VLOOKUP(J590,$A$2:$B$93,2,0)</f>
        <v>x2</v>
      </c>
      <c r="L590" s="19" t="s">
        <v>10050</v>
      </c>
      <c r="M590" s="19"/>
      <c r="N590" s="19"/>
      <c r="O590" s="19"/>
      <c r="P590" s="19"/>
      <c r="Q590" s="19"/>
      <c r="R590" s="19"/>
      <c r="S590" s="34">
        <f>VLOOKUP(J590,A:G,5,FALSE)</f>
        <v>41827</v>
      </c>
      <c r="T590" s="34" t="str">
        <f>IF(VLOOKUP(J590,A:G,6,FALSE)=0,"",VLOOKUP(J590,A:G,6,FALSE))</f>
        <v/>
      </c>
      <c r="U590" s="34" t="str">
        <f>IF(VLOOKUP(J590,A:G,7,FALSE)=0,"",VLOOKUP(J590,A:G,7,FALSE))</f>
        <v/>
      </c>
      <c r="V590" s="19"/>
    </row>
    <row r="591" spans="10:22" s="5" customFormat="1">
      <c r="J591" s="14" t="s">
        <v>12057</v>
      </c>
      <c r="K591" s="19"/>
      <c r="L591" s="19"/>
      <c r="M591" s="19"/>
      <c r="N591" s="19"/>
      <c r="O591" s="19" t="s">
        <v>2299</v>
      </c>
      <c r="P591" s="19"/>
      <c r="Q591" s="19" t="s">
        <v>10645</v>
      </c>
      <c r="R591" s="19" t="s">
        <v>12027</v>
      </c>
      <c r="S591" s="34">
        <v>42931</v>
      </c>
      <c r="T591" s="34"/>
      <c r="U591" s="34"/>
      <c r="V591" s="19"/>
    </row>
    <row r="592" spans="10:22" s="5" customFormat="1">
      <c r="J592" s="7" t="s">
        <v>4579</v>
      </c>
      <c r="K592" s="19" t="str">
        <f t="shared" ref="K592:K596" si="46">VLOOKUP(J592,$A$2:$B$93,2,0)</f>
        <v>x1</v>
      </c>
      <c r="L592" s="19" t="s">
        <v>10051</v>
      </c>
      <c r="M592" s="19"/>
      <c r="N592" s="19"/>
      <c r="O592" s="19"/>
      <c r="P592" s="19"/>
      <c r="Q592" s="19"/>
      <c r="R592" s="19"/>
      <c r="S592" s="34">
        <f t="shared" ref="S592:S596" si="47">VLOOKUP(J592,A:G,5,FALSE)</f>
        <v>41827</v>
      </c>
      <c r="T592" s="34" t="str">
        <f t="shared" ref="T592:T596" si="48">IF(VLOOKUP(J592,A:G,6,FALSE)=0,"",VLOOKUP(J592,A:G,6,FALSE))</f>
        <v/>
      </c>
      <c r="U592" s="34" t="str">
        <f t="shared" ref="U592:U596" si="49">IF(VLOOKUP(J592,A:G,7,FALSE)=0,"",VLOOKUP(J592,A:G,7,FALSE))</f>
        <v/>
      </c>
      <c r="V592" s="19"/>
    </row>
    <row r="593" spans="10:22" s="5" customFormat="1">
      <c r="J593" s="7" t="s">
        <v>9848</v>
      </c>
      <c r="K593" s="19" t="str">
        <f t="shared" si="46"/>
        <v>x13</v>
      </c>
      <c r="L593" s="19" t="s">
        <v>11225</v>
      </c>
      <c r="M593" s="19"/>
      <c r="N593" s="19"/>
      <c r="O593" s="19"/>
      <c r="P593" s="19"/>
      <c r="Q593" s="19"/>
      <c r="R593" s="19"/>
      <c r="S593" s="34">
        <f t="shared" si="47"/>
        <v>41827</v>
      </c>
      <c r="T593" s="34" t="str">
        <f t="shared" si="48"/>
        <v/>
      </c>
      <c r="U593" s="34">
        <f t="shared" si="49"/>
        <v>42277</v>
      </c>
      <c r="V593" s="19"/>
    </row>
    <row r="594" spans="10:22" s="5" customFormat="1">
      <c r="J594" s="7" t="s">
        <v>4592</v>
      </c>
      <c r="K594" s="19" t="str">
        <f t="shared" si="46"/>
        <v>x12</v>
      </c>
      <c r="L594" s="19" t="s">
        <v>10299</v>
      </c>
      <c r="M594" s="19"/>
      <c r="N594" s="19"/>
      <c r="O594" s="19"/>
      <c r="P594" s="19"/>
      <c r="Q594" s="19"/>
      <c r="R594" s="19"/>
      <c r="S594" s="34">
        <f t="shared" si="47"/>
        <v>41827</v>
      </c>
      <c r="T594" s="34" t="str">
        <f t="shared" si="48"/>
        <v/>
      </c>
      <c r="U594" s="34" t="str">
        <f t="shared" si="49"/>
        <v/>
      </c>
      <c r="V594" s="19"/>
    </row>
    <row r="595" spans="10:22" s="5" customFormat="1">
      <c r="J595" s="7" t="s">
        <v>4591</v>
      </c>
      <c r="K595" s="19" t="str">
        <f t="shared" si="46"/>
        <v>x11</v>
      </c>
      <c r="L595" s="19" t="s">
        <v>10301</v>
      </c>
      <c r="M595" s="19"/>
      <c r="N595" s="19"/>
      <c r="O595" s="19"/>
      <c r="P595" s="19"/>
      <c r="Q595" s="19"/>
      <c r="R595" s="19"/>
      <c r="S595" s="34">
        <f t="shared" si="47"/>
        <v>41827</v>
      </c>
      <c r="T595" s="34" t="str">
        <f t="shared" si="48"/>
        <v/>
      </c>
      <c r="U595" s="34" t="str">
        <f t="shared" si="49"/>
        <v/>
      </c>
      <c r="V595" s="19"/>
    </row>
    <row r="596" spans="10:22" s="5" customFormat="1">
      <c r="J596" s="7" t="s">
        <v>6986</v>
      </c>
      <c r="K596" s="19" t="str">
        <f t="shared" si="46"/>
        <v>x41</v>
      </c>
      <c r="L596" s="19" t="s">
        <v>10318</v>
      </c>
      <c r="M596" s="19"/>
      <c r="N596" s="19"/>
      <c r="O596" s="19"/>
      <c r="P596" s="19"/>
      <c r="Q596" s="19"/>
      <c r="R596" s="19"/>
      <c r="S596" s="34">
        <f t="shared" si="47"/>
        <v>42277</v>
      </c>
      <c r="T596" s="34" t="str">
        <f t="shared" si="48"/>
        <v/>
      </c>
      <c r="U596" s="34" t="str">
        <f t="shared" si="49"/>
        <v/>
      </c>
      <c r="V596" s="19"/>
    </row>
    <row r="597" spans="10:22" s="5" customFormat="1">
      <c r="J597" s="7" t="s">
        <v>9934</v>
      </c>
      <c r="K597" s="19" t="str">
        <f>VLOOKUP(J597,$A$2:$B$93,2,0)</f>
        <v>x60</v>
      </c>
      <c r="L597" s="19" t="s">
        <v>12045</v>
      </c>
      <c r="M597" s="19"/>
      <c r="N597" s="19"/>
      <c r="O597" s="19"/>
      <c r="P597" s="19"/>
      <c r="Q597" s="19"/>
      <c r="R597" s="19"/>
      <c r="S597" s="34">
        <f>VLOOKUP(J597,A:G,5,FALSE)</f>
        <v>42277</v>
      </c>
      <c r="T597" s="34" t="str">
        <f>IF(VLOOKUP(J597,A:G,6,FALSE)=0,"",VLOOKUP(J597,A:G,6,FALSE))</f>
        <v/>
      </c>
      <c r="U597" s="34" t="str">
        <f>IF(VLOOKUP(J597,A:G,7,FALSE)=0,"",VLOOKUP(J597,A:G,7,FALSE))</f>
        <v/>
      </c>
      <c r="V597" s="19"/>
    </row>
    <row r="598" spans="10:22" s="5" customFormat="1">
      <c r="J598" s="7" t="s">
        <v>12059</v>
      </c>
      <c r="K598" s="19" t="str">
        <f>VLOOKUP(J598,$A$2:$B$93,2,0)</f>
        <v>x71</v>
      </c>
      <c r="L598" s="19" t="s">
        <v>12060</v>
      </c>
      <c r="M598" s="19"/>
      <c r="N598" s="19"/>
      <c r="O598" s="19"/>
      <c r="P598" s="19"/>
      <c r="Q598" s="19"/>
      <c r="R598" s="19"/>
      <c r="S598" s="34">
        <f>VLOOKUP(J598,A:G,5,FALSE)</f>
        <v>42931</v>
      </c>
      <c r="T598" s="34" t="str">
        <f>IF(VLOOKUP(J598,A:G,6,FALSE)=0,"",VLOOKUP(J598,A:G,6,FALSE))</f>
        <v/>
      </c>
      <c r="U598" s="34" t="str">
        <f>IF(VLOOKUP(J598,A:G,7,FALSE)=0,"",VLOOKUP(J598,A:G,7,FALSE))</f>
        <v/>
      </c>
      <c r="V598" s="19"/>
    </row>
    <row r="599" spans="10:22" s="5" customFormat="1">
      <c r="J599" s="7" t="s">
        <v>4580</v>
      </c>
      <c r="K599" s="19" t="str">
        <f t="shared" ref="K599" si="50">VLOOKUP(J599,$A$2:$B$93,2,0)</f>
        <v>x2</v>
      </c>
      <c r="L599" s="19" t="s">
        <v>10050</v>
      </c>
      <c r="M599" s="19"/>
      <c r="N599" s="19"/>
      <c r="O599" s="19"/>
      <c r="P599" s="19"/>
      <c r="Q599" s="19"/>
      <c r="R599" s="19"/>
      <c r="S599" s="34">
        <f t="shared" ref="S599" si="51">VLOOKUP(J599,A:G,5,FALSE)</f>
        <v>41827</v>
      </c>
      <c r="T599" s="34" t="str">
        <f t="shared" ref="T599" si="52">IF(VLOOKUP(J599,A:G,6,FALSE)=0,"",VLOOKUP(J599,A:G,6,FALSE))</f>
        <v/>
      </c>
      <c r="U599" s="34" t="str">
        <f t="shared" ref="U599" si="53">IF(VLOOKUP(J599,A:G,7,FALSE)=0,"",VLOOKUP(J599,A:G,7,FALSE))</f>
        <v/>
      </c>
      <c r="V599" s="19"/>
    </row>
    <row r="600" spans="10:22" s="5" customFormat="1">
      <c r="J600" s="14" t="s">
        <v>12058</v>
      </c>
      <c r="K600" s="19"/>
      <c r="L600" s="19"/>
      <c r="M600" s="19"/>
      <c r="N600" s="19"/>
      <c r="O600" s="19" t="s">
        <v>2299</v>
      </c>
      <c r="P600" s="19"/>
      <c r="Q600" s="19" t="s">
        <v>10645</v>
      </c>
      <c r="R600" s="19" t="s">
        <v>12056</v>
      </c>
      <c r="S600" s="34">
        <v>42931</v>
      </c>
      <c r="T600" s="34"/>
      <c r="U600" s="34"/>
      <c r="V600" s="19"/>
    </row>
    <row r="601" spans="10:22" s="5" customFormat="1">
      <c r="J601" s="7" t="s">
        <v>4579</v>
      </c>
      <c r="K601" s="19" t="str">
        <f t="shared" ref="K601:K606" si="54">VLOOKUP(J601,$A$2:$B$93,2,0)</f>
        <v>x1</v>
      </c>
      <c r="L601" s="19" t="s">
        <v>10051</v>
      </c>
      <c r="M601" s="19"/>
      <c r="N601" s="19"/>
      <c r="O601" s="19"/>
      <c r="P601" s="19"/>
      <c r="Q601" s="19"/>
      <c r="R601" s="19"/>
      <c r="S601" s="34">
        <f t="shared" ref="S601:S606" si="55">VLOOKUP(J601,A:G,5,FALSE)</f>
        <v>41827</v>
      </c>
      <c r="T601" s="34" t="str">
        <f t="shared" ref="T601:T603" si="56">IF(VLOOKUP(J601,A:G,6,FALSE)=0,"",VLOOKUP(J601,A:G,6,FALSE))</f>
        <v/>
      </c>
      <c r="U601" s="34" t="str">
        <f t="shared" ref="U601:U603" si="57">IF(VLOOKUP(J601,A:G,7,FALSE)=0,"",VLOOKUP(J601,A:G,7,FALSE))</f>
        <v/>
      </c>
      <c r="V601" s="19"/>
    </row>
    <row r="602" spans="10:22" s="5" customFormat="1">
      <c r="J602" s="7" t="s">
        <v>9848</v>
      </c>
      <c r="K602" s="19" t="str">
        <f t="shared" si="54"/>
        <v>x13</v>
      </c>
      <c r="L602" s="19" t="s">
        <v>11225</v>
      </c>
      <c r="M602" s="19"/>
      <c r="N602" s="19"/>
      <c r="O602" s="19"/>
      <c r="P602" s="19"/>
      <c r="Q602" s="19"/>
      <c r="R602" s="19"/>
      <c r="S602" s="34">
        <f t="shared" si="55"/>
        <v>41827</v>
      </c>
      <c r="T602" s="34" t="str">
        <f t="shared" si="56"/>
        <v/>
      </c>
      <c r="U602" s="34">
        <f t="shared" si="57"/>
        <v>42277</v>
      </c>
    </row>
    <row r="603" spans="10:22" s="5" customFormat="1">
      <c r="J603" s="7" t="s">
        <v>4592</v>
      </c>
      <c r="K603" s="19" t="str">
        <f t="shared" si="54"/>
        <v>x12</v>
      </c>
      <c r="L603" s="19" t="s">
        <v>10299</v>
      </c>
      <c r="M603" s="19"/>
      <c r="N603" s="19"/>
      <c r="O603" s="19"/>
      <c r="P603" s="19"/>
      <c r="Q603" s="19"/>
      <c r="R603" s="19"/>
      <c r="S603" s="34">
        <f t="shared" si="55"/>
        <v>41827</v>
      </c>
      <c r="T603" s="34" t="str">
        <f t="shared" si="56"/>
        <v/>
      </c>
      <c r="U603" s="34" t="str">
        <f t="shared" si="57"/>
        <v/>
      </c>
    </row>
    <row r="604" spans="10:22" s="5" customFormat="1">
      <c r="J604" s="7" t="s">
        <v>4591</v>
      </c>
      <c r="K604" s="19" t="str">
        <f t="shared" si="54"/>
        <v>x11</v>
      </c>
      <c r="L604" s="19" t="s">
        <v>10301</v>
      </c>
      <c r="M604" s="19"/>
      <c r="N604" s="19"/>
      <c r="O604" s="19"/>
      <c r="P604" s="19"/>
      <c r="Q604" s="19"/>
      <c r="R604" s="19"/>
      <c r="S604" s="34">
        <f t="shared" si="55"/>
        <v>41827</v>
      </c>
      <c r="T604" s="34" t="str">
        <f t="shared" ref="T604:T627" si="58">IF(VLOOKUP(J604,A:G,6,FALSE)=0,"",VLOOKUP(J604,A:G,6,FALSE))</f>
        <v/>
      </c>
      <c r="U604" s="34" t="str">
        <f t="shared" ref="U604:U627" si="59">IF(VLOOKUP(J604,A:G,7,FALSE)=0,"",VLOOKUP(J604,A:G,7,FALSE))</f>
        <v/>
      </c>
    </row>
    <row r="605" spans="10:22" s="5" customFormat="1">
      <c r="J605" s="7" t="s">
        <v>6986</v>
      </c>
      <c r="K605" s="19" t="str">
        <f t="shared" si="54"/>
        <v>x41</v>
      </c>
      <c r="L605" s="19" t="s">
        <v>10318</v>
      </c>
      <c r="M605" s="19"/>
      <c r="N605" s="19"/>
      <c r="O605" s="19"/>
      <c r="P605" s="19"/>
      <c r="Q605" s="19"/>
      <c r="R605" s="19"/>
      <c r="S605" s="34">
        <f t="shared" si="55"/>
        <v>42277</v>
      </c>
      <c r="T605" s="34" t="str">
        <f t="shared" si="58"/>
        <v/>
      </c>
      <c r="U605" s="34" t="str">
        <f t="shared" si="59"/>
        <v/>
      </c>
    </row>
    <row r="606" spans="10:22" s="5" customFormat="1">
      <c r="J606" s="7" t="s">
        <v>6266</v>
      </c>
      <c r="K606" s="19" t="str">
        <f t="shared" si="54"/>
        <v>x17</v>
      </c>
      <c r="L606" s="19" t="s">
        <v>10164</v>
      </c>
      <c r="M606" s="19"/>
      <c r="N606" s="19"/>
      <c r="O606" s="19"/>
      <c r="P606" s="19"/>
      <c r="Q606" s="19"/>
      <c r="R606" s="19"/>
      <c r="S606" s="34">
        <f t="shared" si="55"/>
        <v>42277</v>
      </c>
      <c r="T606" s="34" t="str">
        <f t="shared" si="58"/>
        <v/>
      </c>
      <c r="U606" s="34" t="str">
        <f t="shared" si="59"/>
        <v/>
      </c>
    </row>
    <row r="607" spans="10:22" s="5" customFormat="1">
      <c r="J607" s="7" t="s">
        <v>9934</v>
      </c>
      <c r="K607" s="19" t="str">
        <f>VLOOKUP(J607,$A$2:$B$93,2,0)</f>
        <v>x60</v>
      </c>
      <c r="L607" s="19" t="s">
        <v>12045</v>
      </c>
      <c r="M607" s="19"/>
      <c r="N607" s="19"/>
      <c r="O607" s="19"/>
      <c r="P607" s="19"/>
      <c r="Q607" s="19"/>
      <c r="R607" s="19"/>
      <c r="S607" s="34">
        <f>VLOOKUP(J607,A:G,5,FALSE)</f>
        <v>42277</v>
      </c>
      <c r="T607" s="34" t="str">
        <f t="shared" si="58"/>
        <v/>
      </c>
      <c r="U607" s="34" t="str">
        <f t="shared" si="59"/>
        <v/>
      </c>
    </row>
    <row r="608" spans="10:22" s="5" customFormat="1">
      <c r="J608" s="7" t="s">
        <v>12059</v>
      </c>
      <c r="K608" s="19" t="str">
        <f>VLOOKUP(J608,$A$2:$B$93,2,0)</f>
        <v>x71</v>
      </c>
      <c r="L608" s="19" t="s">
        <v>12060</v>
      </c>
      <c r="M608" s="19"/>
      <c r="N608" s="19"/>
      <c r="O608" s="19"/>
      <c r="P608" s="19"/>
      <c r="Q608" s="19"/>
      <c r="R608" s="19"/>
      <c r="S608" s="34">
        <f>VLOOKUP(J608,A:G,5,FALSE)</f>
        <v>42931</v>
      </c>
      <c r="T608" s="34" t="str">
        <f t="shared" si="58"/>
        <v/>
      </c>
      <c r="U608" s="34" t="str">
        <f t="shared" si="59"/>
        <v/>
      </c>
    </row>
    <row r="609" spans="10:22" s="5" customFormat="1">
      <c r="J609" s="7" t="s">
        <v>4580</v>
      </c>
      <c r="K609" s="19" t="str">
        <f t="shared" ref="K609" si="60">VLOOKUP(J609,$A$2:$B$93,2,0)</f>
        <v>x2</v>
      </c>
      <c r="L609" s="19" t="s">
        <v>10050</v>
      </c>
      <c r="M609" s="19"/>
      <c r="N609" s="19"/>
      <c r="O609" s="19"/>
      <c r="P609" s="19"/>
      <c r="Q609" s="19"/>
      <c r="R609" s="19"/>
      <c r="S609" s="34">
        <f t="shared" ref="S609" si="61">VLOOKUP(J609,A:G,5,FALSE)</f>
        <v>41827</v>
      </c>
      <c r="T609" s="34" t="str">
        <f t="shared" si="58"/>
        <v/>
      </c>
      <c r="U609" s="34" t="str">
        <f t="shared" si="59"/>
        <v/>
      </c>
    </row>
    <row r="610" spans="10:22" s="5" customFormat="1">
      <c r="J610" s="14" t="s">
        <v>12167</v>
      </c>
      <c r="K610" s="19"/>
      <c r="L610" s="19"/>
      <c r="M610" s="19"/>
      <c r="N610" s="19"/>
      <c r="O610" s="19" t="s">
        <v>2299</v>
      </c>
      <c r="P610" s="19"/>
      <c r="Q610" s="19" t="s">
        <v>10645</v>
      </c>
      <c r="R610" s="19" t="s">
        <v>12168</v>
      </c>
      <c r="S610" s="34">
        <v>42931</v>
      </c>
      <c r="T610" s="34"/>
      <c r="U610" s="34"/>
      <c r="V610" s="19"/>
    </row>
    <row r="611" spans="10:22" s="5" customFormat="1">
      <c r="J611" s="7" t="s">
        <v>4579</v>
      </c>
      <c r="K611" s="19" t="str">
        <f>VLOOKUP(J611,$A$2:$B$93,2,0)</f>
        <v>x1</v>
      </c>
      <c r="L611" s="19" t="s">
        <v>10051</v>
      </c>
      <c r="M611" s="19"/>
      <c r="N611" s="19"/>
      <c r="O611" s="19"/>
      <c r="P611" s="19"/>
      <c r="Q611" s="19"/>
      <c r="R611" s="19"/>
      <c r="S611" s="34">
        <f>VLOOKUP(J611,A:G,5,FALSE)</f>
        <v>41827</v>
      </c>
      <c r="T611" s="34" t="str">
        <f t="shared" si="58"/>
        <v/>
      </c>
      <c r="U611" s="34" t="str">
        <f t="shared" si="59"/>
        <v/>
      </c>
      <c r="V611" s="19"/>
    </row>
    <row r="612" spans="10:22" s="5" customFormat="1">
      <c r="J612" s="7" t="s">
        <v>9515</v>
      </c>
      <c r="K612" s="19" t="str">
        <f>VLOOKUP(J612,$A$2:$B$93,2,0)</f>
        <v>x31</v>
      </c>
      <c r="L612" s="19" t="s">
        <v>10327</v>
      </c>
      <c r="M612" s="19"/>
      <c r="N612" s="19"/>
      <c r="O612" s="19"/>
      <c r="P612" s="19"/>
      <c r="Q612" s="19"/>
      <c r="R612" s="19"/>
      <c r="S612" s="34">
        <f>VLOOKUP(J612,A:G,5,FALSE)</f>
        <v>42277</v>
      </c>
      <c r="T612" s="34" t="str">
        <f t="shared" si="58"/>
        <v/>
      </c>
      <c r="U612" s="34" t="str">
        <f t="shared" si="59"/>
        <v/>
      </c>
    </row>
    <row r="613" spans="10:22" s="5" customFormat="1">
      <c r="J613" s="7" t="s">
        <v>9927</v>
      </c>
      <c r="K613" s="19" t="s">
        <v>85</v>
      </c>
      <c r="L613" s="19" t="s">
        <v>10304</v>
      </c>
      <c r="M613" s="19"/>
      <c r="N613" s="19"/>
      <c r="O613" s="19"/>
      <c r="P613" s="19"/>
      <c r="Q613" s="19"/>
      <c r="R613" s="19"/>
      <c r="S613" s="34">
        <f>VLOOKUP(J613,A:G,5,FALSE)</f>
        <v>42277</v>
      </c>
      <c r="T613" s="34" t="str">
        <f t="shared" si="58"/>
        <v/>
      </c>
      <c r="U613" s="34" t="str">
        <f t="shared" si="59"/>
        <v/>
      </c>
    </row>
    <row r="614" spans="10:22" s="5" customFormat="1">
      <c r="J614" s="7" t="s">
        <v>11233</v>
      </c>
      <c r="K614" s="19" t="str">
        <f t="shared" ref="K614" si="62">VLOOKUP(J614,$A$2:$B$81,2,0)</f>
        <v>x63</v>
      </c>
      <c r="L614" s="19" t="s">
        <v>10049</v>
      </c>
      <c r="M614" s="19"/>
      <c r="N614" s="19"/>
      <c r="O614" s="19"/>
      <c r="P614" s="19"/>
      <c r="Q614" s="19"/>
      <c r="R614" s="19"/>
      <c r="S614" s="34">
        <f>VLOOKUP(J614,A:G,5,FALSE)</f>
        <v>42277</v>
      </c>
      <c r="T614" s="34" t="str">
        <f t="shared" si="58"/>
        <v/>
      </c>
      <c r="U614" s="34" t="str">
        <f t="shared" si="59"/>
        <v/>
      </c>
    </row>
    <row r="615" spans="10:22" s="5" customFormat="1">
      <c r="J615" s="7" t="s">
        <v>4580</v>
      </c>
      <c r="K615" s="19" t="str">
        <f>VLOOKUP(J615,$A$2:$B$93,2,0)</f>
        <v>x2</v>
      </c>
      <c r="L615" s="19" t="s">
        <v>10050</v>
      </c>
      <c r="M615" s="19"/>
      <c r="N615" s="19"/>
      <c r="O615" s="19"/>
      <c r="P615" s="19"/>
      <c r="Q615" s="19"/>
      <c r="R615" s="19"/>
      <c r="S615" s="34">
        <f>VLOOKUP(J615,A:G,5,FALSE)</f>
        <v>41827</v>
      </c>
      <c r="T615" s="34" t="str">
        <f t="shared" si="58"/>
        <v/>
      </c>
      <c r="U615" s="34" t="str">
        <f t="shared" si="59"/>
        <v/>
      </c>
      <c r="V615" s="19"/>
    </row>
    <row r="616" spans="10:22" s="5" customFormat="1">
      <c r="J616" s="14" t="s">
        <v>12288</v>
      </c>
      <c r="K616" s="19"/>
      <c r="L616" s="19"/>
      <c r="M616" s="19"/>
      <c r="N616" s="19"/>
      <c r="O616" s="19" t="s">
        <v>2299</v>
      </c>
      <c r="P616" s="19"/>
      <c r="Q616" s="19" t="s">
        <v>10645</v>
      </c>
      <c r="R616" s="19" t="s">
        <v>12289</v>
      </c>
      <c r="S616" s="34">
        <v>43296</v>
      </c>
      <c r="T616" s="34"/>
      <c r="U616" s="34"/>
      <c r="V616" s="19"/>
    </row>
    <row r="617" spans="10:22" s="5" customFormat="1">
      <c r="J617" s="7" t="s">
        <v>12297</v>
      </c>
      <c r="K617" s="19" t="str">
        <f>VLOOKUP(J617,$A$2:$B$93,2,0)</f>
        <v>x72</v>
      </c>
      <c r="L617" s="19" t="s">
        <v>12290</v>
      </c>
      <c r="M617" s="19"/>
      <c r="N617" s="19"/>
      <c r="O617" s="19"/>
      <c r="P617" s="19"/>
      <c r="Q617" s="19"/>
      <c r="R617" s="19"/>
      <c r="S617" s="34">
        <f>VLOOKUP(J617,A:G,5,FALSE)</f>
        <v>43296</v>
      </c>
      <c r="T617" s="34" t="str">
        <f t="shared" si="58"/>
        <v/>
      </c>
      <c r="U617" s="34" t="str">
        <f t="shared" si="59"/>
        <v/>
      </c>
      <c r="V617" s="19"/>
    </row>
    <row r="618" spans="10:22" s="5" customFormat="1">
      <c r="J618" s="7" t="s">
        <v>12298</v>
      </c>
      <c r="K618" s="19" t="str">
        <f>VLOOKUP(J618,$A$2:$B$93,2,0)</f>
        <v>x73</v>
      </c>
      <c r="L618" s="19" t="s">
        <v>12291</v>
      </c>
      <c r="M618" s="19"/>
      <c r="N618" s="19"/>
      <c r="O618" s="19"/>
      <c r="P618" s="19"/>
      <c r="Q618" s="19"/>
      <c r="R618" s="19"/>
      <c r="S618" s="34">
        <f>VLOOKUP(J618,A:G,5,FALSE)</f>
        <v>43296</v>
      </c>
      <c r="T618" s="34" t="str">
        <f t="shared" si="58"/>
        <v/>
      </c>
      <c r="U618" s="34" t="str">
        <f t="shared" si="59"/>
        <v/>
      </c>
    </row>
    <row r="619" spans="10:22" s="5" customFormat="1">
      <c r="J619" s="7" t="s">
        <v>12299</v>
      </c>
      <c r="K619" s="19" t="str">
        <f>VLOOKUP(J619,$A$2:$B$93,2,0)</f>
        <v>x74</v>
      </c>
      <c r="L619" s="19" t="s">
        <v>12292</v>
      </c>
      <c r="M619" s="19"/>
      <c r="N619" s="19"/>
      <c r="O619" s="19"/>
      <c r="P619" s="19"/>
      <c r="Q619" s="19"/>
      <c r="R619" s="19"/>
      <c r="S619" s="34">
        <f>VLOOKUP(J619,A:G,5,FALSE)</f>
        <v>43296</v>
      </c>
      <c r="T619" s="34" t="str">
        <f t="shared" si="58"/>
        <v/>
      </c>
      <c r="U619" s="34" t="str">
        <f t="shared" si="59"/>
        <v/>
      </c>
    </row>
    <row r="620" spans="10:22" s="5" customFormat="1">
      <c r="J620" s="7" t="s">
        <v>12300</v>
      </c>
      <c r="K620" s="19" t="str">
        <f t="shared" ref="K620" si="63">VLOOKUP(J620,$A$2:$B$81,2,0)</f>
        <v>x75</v>
      </c>
      <c r="L620" s="19" t="s">
        <v>12293</v>
      </c>
      <c r="M620" s="19"/>
      <c r="N620" s="19"/>
      <c r="O620" s="19"/>
      <c r="P620" s="19"/>
      <c r="Q620" s="19"/>
      <c r="R620" s="19"/>
      <c r="S620" s="34">
        <f t="shared" ref="S620:S683" si="64">VLOOKUP(J620,A:G,5,FALSE)</f>
        <v>43296</v>
      </c>
      <c r="T620" s="34" t="str">
        <f t="shared" si="58"/>
        <v/>
      </c>
      <c r="U620" s="34" t="str">
        <f t="shared" si="59"/>
        <v/>
      </c>
    </row>
    <row r="621" spans="10:22" s="5" customFormat="1">
      <c r="J621" s="7" t="s">
        <v>12301</v>
      </c>
      <c r="K621" s="19" t="str">
        <f>VLOOKUP(J621,$A$2:$B$93,2,0)</f>
        <v>x76</v>
      </c>
      <c r="L621" s="19" t="s">
        <v>12294</v>
      </c>
      <c r="M621" s="19"/>
      <c r="N621" s="19"/>
      <c r="O621" s="19"/>
      <c r="P621" s="19"/>
      <c r="Q621" s="19"/>
      <c r="R621" s="19"/>
      <c r="S621" s="34">
        <f t="shared" si="64"/>
        <v>43296</v>
      </c>
      <c r="T621" s="34" t="str">
        <f t="shared" si="58"/>
        <v/>
      </c>
      <c r="U621" s="34" t="str">
        <f t="shared" si="59"/>
        <v/>
      </c>
    </row>
    <row r="622" spans="10:22" s="5" customFormat="1">
      <c r="J622" s="7" t="s">
        <v>12302</v>
      </c>
      <c r="K622" s="19" t="str">
        <f t="shared" ref="K622:K685" si="65">VLOOKUP(J622,$A$2:$B$93,2,0)</f>
        <v>x77</v>
      </c>
      <c r="L622" s="5" t="s">
        <v>12295</v>
      </c>
      <c r="M622" s="19"/>
      <c r="N622" s="19"/>
      <c r="O622" s="19"/>
      <c r="P622" s="19"/>
      <c r="Q622" s="19"/>
      <c r="R622" s="19"/>
      <c r="S622" s="34">
        <f t="shared" si="64"/>
        <v>43296</v>
      </c>
      <c r="T622" s="34" t="str">
        <f t="shared" si="58"/>
        <v/>
      </c>
      <c r="U622" s="34" t="str">
        <f t="shared" si="59"/>
        <v/>
      </c>
    </row>
    <row r="623" spans="10:22" s="5" customFormat="1">
      <c r="J623" s="7" t="s">
        <v>12303</v>
      </c>
      <c r="K623" s="19" t="str">
        <f t="shared" si="65"/>
        <v>x78</v>
      </c>
      <c r="L623" s="5" t="s">
        <v>12296</v>
      </c>
      <c r="M623" s="19"/>
      <c r="N623" s="19"/>
      <c r="O623" s="19"/>
      <c r="P623" s="19"/>
      <c r="Q623" s="19"/>
      <c r="R623" s="19"/>
      <c r="S623" s="34">
        <f t="shared" si="64"/>
        <v>43296</v>
      </c>
      <c r="T623" s="34" t="str">
        <f t="shared" si="58"/>
        <v/>
      </c>
      <c r="U623" s="34" t="str">
        <f t="shared" si="59"/>
        <v/>
      </c>
    </row>
    <row r="624" spans="10:22" s="5" customFormat="1">
      <c r="J624" s="113" t="s">
        <v>12789</v>
      </c>
      <c r="K624" s="102"/>
      <c r="L624" s="102"/>
      <c r="M624" s="102"/>
      <c r="N624" s="102"/>
      <c r="O624" s="102" t="s">
        <v>2299</v>
      </c>
      <c r="P624" s="102"/>
      <c r="Q624" s="102" t="s">
        <v>10645</v>
      </c>
      <c r="R624" s="102" t="s">
        <v>12790</v>
      </c>
      <c r="S624" s="101">
        <v>43405</v>
      </c>
      <c r="T624" s="34"/>
      <c r="U624" s="34"/>
    </row>
    <row r="625" spans="10:21" s="5" customFormat="1">
      <c r="J625" s="114" t="s">
        <v>4579</v>
      </c>
      <c r="K625" s="99" t="str">
        <f t="shared" si="65"/>
        <v>x1</v>
      </c>
      <c r="L625" s="102" t="s">
        <v>10051</v>
      </c>
      <c r="M625" s="102"/>
      <c r="N625" s="102"/>
      <c r="O625" s="102"/>
      <c r="P625" s="102"/>
      <c r="Q625" s="102"/>
      <c r="R625" s="102"/>
      <c r="S625" s="101">
        <f t="shared" si="64"/>
        <v>41827</v>
      </c>
      <c r="T625" s="34" t="str">
        <f t="shared" si="58"/>
        <v/>
      </c>
      <c r="U625" s="34" t="str">
        <f t="shared" si="59"/>
        <v/>
      </c>
    </row>
    <row r="626" spans="10:21" s="5" customFormat="1">
      <c r="J626" s="114" t="s">
        <v>12767</v>
      </c>
      <c r="K626" s="99" t="str">
        <f t="shared" si="65"/>
        <v>x5000</v>
      </c>
      <c r="L626" s="102" t="s">
        <v>12791</v>
      </c>
      <c r="M626" s="102"/>
      <c r="N626" s="102"/>
      <c r="O626" s="102"/>
      <c r="P626" s="102"/>
      <c r="Q626" s="102"/>
      <c r="R626" s="102"/>
      <c r="S626" s="101">
        <f t="shared" si="64"/>
        <v>43405</v>
      </c>
      <c r="T626" s="34" t="str">
        <f t="shared" si="58"/>
        <v/>
      </c>
      <c r="U626" s="34" t="str">
        <f t="shared" si="59"/>
        <v/>
      </c>
    </row>
    <row r="627" spans="10:21" s="5" customFormat="1">
      <c r="J627" s="114" t="s">
        <v>4577</v>
      </c>
      <c r="K627" s="99" t="str">
        <f t="shared" si="65"/>
        <v>x0</v>
      </c>
      <c r="L627" s="102" t="s">
        <v>10298</v>
      </c>
      <c r="M627" s="102"/>
      <c r="N627" s="102"/>
      <c r="O627" s="102"/>
      <c r="P627" s="102"/>
      <c r="Q627" s="102"/>
      <c r="R627" s="102"/>
      <c r="S627" s="101">
        <f t="shared" si="64"/>
        <v>41827</v>
      </c>
      <c r="T627" s="34" t="str">
        <f t="shared" si="58"/>
        <v/>
      </c>
      <c r="U627" s="34" t="str">
        <f t="shared" si="59"/>
        <v/>
      </c>
    </row>
    <row r="628" spans="10:21" s="5" customFormat="1">
      <c r="J628" s="113" t="s">
        <v>12792</v>
      </c>
      <c r="K628" s="102"/>
      <c r="L628" s="102"/>
      <c r="M628" s="102"/>
      <c r="N628" s="102"/>
      <c r="O628" s="102" t="s">
        <v>2299</v>
      </c>
      <c r="P628" s="102"/>
      <c r="Q628" s="102" t="s">
        <v>10645</v>
      </c>
      <c r="R628" s="102" t="s">
        <v>12790</v>
      </c>
      <c r="S628" s="101">
        <v>43405</v>
      </c>
      <c r="T628" s="34"/>
      <c r="U628" s="34"/>
    </row>
    <row r="629" spans="10:21" s="5" customFormat="1">
      <c r="J629" s="114" t="s">
        <v>4579</v>
      </c>
      <c r="K629" s="99" t="str">
        <f t="shared" si="65"/>
        <v>x1</v>
      </c>
      <c r="L629" s="102" t="s">
        <v>10051</v>
      </c>
      <c r="M629" s="102"/>
      <c r="N629" s="102"/>
      <c r="O629" s="102"/>
      <c r="P629" s="102"/>
      <c r="Q629" s="102"/>
      <c r="R629" s="102"/>
      <c r="S629" s="101">
        <f t="shared" si="64"/>
        <v>41827</v>
      </c>
      <c r="T629" s="34" t="str">
        <f t="shared" ref="T629:T691" si="66">IF(VLOOKUP(J629,A:G,6,FALSE)=0,"",VLOOKUP(J629,A:G,6,FALSE))</f>
        <v/>
      </c>
      <c r="U629" s="34" t="str">
        <f t="shared" ref="U629:U691" si="67">IF(VLOOKUP(J629,A:G,7,FALSE)=0,"",VLOOKUP(J629,A:G,7,FALSE))</f>
        <v/>
      </c>
    </row>
    <row r="630" spans="10:21" s="5" customFormat="1">
      <c r="J630" s="114" t="s">
        <v>12767</v>
      </c>
      <c r="K630" s="99" t="str">
        <f t="shared" si="65"/>
        <v>x5000</v>
      </c>
      <c r="L630" s="102" t="s">
        <v>12791</v>
      </c>
      <c r="M630" s="102"/>
      <c r="N630" s="102"/>
      <c r="O630" s="102"/>
      <c r="P630" s="102"/>
      <c r="Q630" s="102"/>
      <c r="R630" s="102"/>
      <c r="S630" s="101">
        <f t="shared" si="64"/>
        <v>43405</v>
      </c>
      <c r="T630" s="34" t="str">
        <f t="shared" si="66"/>
        <v/>
      </c>
      <c r="U630" s="34" t="str">
        <f t="shared" si="67"/>
        <v/>
      </c>
    </row>
    <row r="631" spans="10:21" s="5" customFormat="1">
      <c r="J631" s="114" t="s">
        <v>12768</v>
      </c>
      <c r="K631" s="99" t="str">
        <f t="shared" si="65"/>
        <v>x5001</v>
      </c>
      <c r="L631" s="102" t="s">
        <v>12793</v>
      </c>
      <c r="M631" s="102"/>
      <c r="N631" s="102"/>
      <c r="O631" s="102"/>
      <c r="P631" s="102"/>
      <c r="Q631" s="102"/>
      <c r="R631" s="102"/>
      <c r="S631" s="101">
        <f t="shared" si="64"/>
        <v>43405</v>
      </c>
      <c r="T631" s="34" t="str">
        <f t="shared" si="66"/>
        <v/>
      </c>
      <c r="U631" s="34" t="str">
        <f t="shared" si="67"/>
        <v/>
      </c>
    </row>
    <row r="632" spans="10:21" s="5" customFormat="1">
      <c r="J632" s="114" t="s">
        <v>4577</v>
      </c>
      <c r="K632" s="99" t="str">
        <f t="shared" si="65"/>
        <v>x0</v>
      </c>
      <c r="L632" s="102" t="s">
        <v>10298</v>
      </c>
      <c r="M632" s="102"/>
      <c r="N632" s="102"/>
      <c r="O632" s="102"/>
      <c r="P632" s="102"/>
      <c r="Q632" s="102"/>
      <c r="R632" s="102"/>
      <c r="S632" s="101">
        <f t="shared" si="64"/>
        <v>41827</v>
      </c>
      <c r="T632" s="34" t="str">
        <f t="shared" si="66"/>
        <v/>
      </c>
      <c r="U632" s="34" t="str">
        <f t="shared" si="67"/>
        <v/>
      </c>
    </row>
    <row r="633" spans="10:21" s="5" customFormat="1">
      <c r="J633" s="113" t="s">
        <v>12794</v>
      </c>
      <c r="K633" s="102"/>
      <c r="L633" s="102"/>
      <c r="M633" s="102"/>
      <c r="N633" s="102"/>
      <c r="O633" s="102" t="s">
        <v>2299</v>
      </c>
      <c r="P633" s="102"/>
      <c r="Q633" s="102" t="s">
        <v>10645</v>
      </c>
      <c r="R633" s="102" t="s">
        <v>12790</v>
      </c>
      <c r="S633" s="101">
        <v>43405</v>
      </c>
      <c r="T633" s="34"/>
      <c r="U633" s="34"/>
    </row>
    <row r="634" spans="10:21" s="5" customFormat="1">
      <c r="J634" s="114" t="s">
        <v>4579</v>
      </c>
      <c r="K634" s="99" t="str">
        <f t="shared" si="65"/>
        <v>x1</v>
      </c>
      <c r="L634" s="102" t="s">
        <v>10051</v>
      </c>
      <c r="M634" s="102"/>
      <c r="N634" s="102"/>
      <c r="O634" s="102"/>
      <c r="P634" s="102"/>
      <c r="Q634" s="102"/>
      <c r="R634" s="102"/>
      <c r="S634" s="101">
        <f t="shared" si="64"/>
        <v>41827</v>
      </c>
      <c r="T634" s="34" t="str">
        <f t="shared" si="66"/>
        <v/>
      </c>
      <c r="U634" s="34" t="str">
        <f t="shared" si="67"/>
        <v/>
      </c>
    </row>
    <row r="635" spans="10:21" s="5" customFormat="1">
      <c r="J635" s="114" t="s">
        <v>12768</v>
      </c>
      <c r="K635" s="99" t="str">
        <f t="shared" si="65"/>
        <v>x5001</v>
      </c>
      <c r="L635" s="102" t="s">
        <v>12793</v>
      </c>
      <c r="M635" s="102"/>
      <c r="N635" s="102"/>
      <c r="O635" s="102"/>
      <c r="P635" s="102"/>
      <c r="Q635" s="102"/>
      <c r="R635" s="102"/>
      <c r="S635" s="101">
        <f t="shared" si="64"/>
        <v>43405</v>
      </c>
      <c r="T635" s="34" t="str">
        <f t="shared" si="66"/>
        <v/>
      </c>
      <c r="U635" s="34" t="str">
        <f t="shared" si="67"/>
        <v/>
      </c>
    </row>
    <row r="636" spans="10:21" s="5" customFormat="1">
      <c r="J636" s="114" t="s">
        <v>4577</v>
      </c>
      <c r="K636" s="99" t="str">
        <f t="shared" si="65"/>
        <v>x0</v>
      </c>
      <c r="L636" s="102" t="s">
        <v>10298</v>
      </c>
      <c r="M636" s="102"/>
      <c r="N636" s="102"/>
      <c r="O636" s="102"/>
      <c r="P636" s="102"/>
      <c r="Q636" s="102"/>
      <c r="R636" s="102"/>
      <c r="S636" s="101">
        <f t="shared" si="64"/>
        <v>41827</v>
      </c>
      <c r="T636" s="34" t="str">
        <f t="shared" si="66"/>
        <v/>
      </c>
      <c r="U636" s="34" t="str">
        <f t="shared" si="67"/>
        <v/>
      </c>
    </row>
    <row r="637" spans="10:21" s="5" customFormat="1">
      <c r="J637" s="113" t="s">
        <v>12795</v>
      </c>
      <c r="K637" s="102"/>
      <c r="L637" s="102"/>
      <c r="M637" s="102"/>
      <c r="N637" s="102"/>
      <c r="O637" s="102" t="s">
        <v>2299</v>
      </c>
      <c r="P637" s="102"/>
      <c r="Q637" s="102" t="s">
        <v>10645</v>
      </c>
      <c r="R637" s="102" t="s">
        <v>12790</v>
      </c>
      <c r="S637" s="101">
        <v>43405</v>
      </c>
      <c r="T637" s="34"/>
      <c r="U637" s="34"/>
    </row>
    <row r="638" spans="10:21" s="5" customFormat="1">
      <c r="J638" s="114" t="s">
        <v>4579</v>
      </c>
      <c r="K638" s="99" t="str">
        <f t="shared" si="65"/>
        <v>x1</v>
      </c>
      <c r="L638" s="102" t="s">
        <v>10051</v>
      </c>
      <c r="M638" s="102"/>
      <c r="N638" s="102"/>
      <c r="O638" s="102"/>
      <c r="P638" s="102"/>
      <c r="Q638" s="102"/>
      <c r="R638" s="102"/>
      <c r="S638" s="101">
        <f t="shared" si="64"/>
        <v>41827</v>
      </c>
      <c r="T638" s="34" t="str">
        <f t="shared" si="66"/>
        <v/>
      </c>
      <c r="U638" s="34" t="str">
        <f t="shared" si="67"/>
        <v/>
      </c>
    </row>
    <row r="639" spans="10:21" s="5" customFormat="1">
      <c r="J639" s="114" t="s">
        <v>12767</v>
      </c>
      <c r="K639" s="99" t="str">
        <f t="shared" si="65"/>
        <v>x5000</v>
      </c>
      <c r="L639" s="102" t="s">
        <v>12791</v>
      </c>
      <c r="M639" s="102"/>
      <c r="N639" s="102"/>
      <c r="O639" s="102"/>
      <c r="P639" s="102"/>
      <c r="Q639" s="102"/>
      <c r="R639" s="102"/>
      <c r="S639" s="101">
        <f t="shared" si="64"/>
        <v>43405</v>
      </c>
      <c r="T639" s="34" t="str">
        <f t="shared" si="66"/>
        <v/>
      </c>
      <c r="U639" s="34" t="str">
        <f t="shared" si="67"/>
        <v/>
      </c>
    </row>
    <row r="640" spans="10:21" s="5" customFormat="1">
      <c r="J640" s="114" t="s">
        <v>12769</v>
      </c>
      <c r="K640" s="99" t="str">
        <f t="shared" si="65"/>
        <v>x5002</v>
      </c>
      <c r="L640" s="102" t="s">
        <v>12796</v>
      </c>
      <c r="M640" s="102"/>
      <c r="N640" s="102"/>
      <c r="O640" s="102"/>
      <c r="P640" s="102"/>
      <c r="Q640" s="102"/>
      <c r="R640" s="102"/>
      <c r="S640" s="101">
        <f t="shared" si="64"/>
        <v>43405</v>
      </c>
      <c r="T640" s="34" t="str">
        <f t="shared" si="66"/>
        <v/>
      </c>
      <c r="U640" s="34" t="str">
        <f t="shared" si="67"/>
        <v/>
      </c>
    </row>
    <row r="641" spans="10:21" s="5" customFormat="1">
      <c r="J641" s="114" t="s">
        <v>12770</v>
      </c>
      <c r="K641" s="99" t="str">
        <f t="shared" si="65"/>
        <v>x5003</v>
      </c>
      <c r="L641" s="102" t="s">
        <v>12797</v>
      </c>
      <c r="M641" s="102"/>
      <c r="N641" s="102"/>
      <c r="O641" s="102"/>
      <c r="P641" s="102"/>
      <c r="Q641" s="102"/>
      <c r="R641" s="102"/>
      <c r="S641" s="101">
        <f t="shared" si="64"/>
        <v>43405</v>
      </c>
      <c r="T641" s="34" t="str">
        <f t="shared" si="66"/>
        <v/>
      </c>
      <c r="U641" s="34" t="str">
        <f t="shared" si="67"/>
        <v/>
      </c>
    </row>
    <row r="642" spans="10:21" s="5" customFormat="1">
      <c r="J642" s="114" t="s">
        <v>4577</v>
      </c>
      <c r="K642" s="99" t="str">
        <f t="shared" si="65"/>
        <v>x0</v>
      </c>
      <c r="L642" s="102" t="s">
        <v>10298</v>
      </c>
      <c r="M642" s="102"/>
      <c r="N642" s="102"/>
      <c r="O642" s="102"/>
      <c r="P642" s="102"/>
      <c r="Q642" s="102"/>
      <c r="R642" s="102"/>
      <c r="S642" s="101">
        <f t="shared" si="64"/>
        <v>41827</v>
      </c>
      <c r="T642" s="34" t="str">
        <f t="shared" si="66"/>
        <v/>
      </c>
      <c r="U642" s="34" t="str">
        <f t="shared" si="67"/>
        <v/>
      </c>
    </row>
    <row r="643" spans="10:21" s="5" customFormat="1">
      <c r="J643" s="113" t="s">
        <v>12798</v>
      </c>
      <c r="K643" s="102"/>
      <c r="L643" s="102"/>
      <c r="M643" s="102"/>
      <c r="N643" s="102"/>
      <c r="O643" s="102" t="s">
        <v>2299</v>
      </c>
      <c r="P643" s="102"/>
      <c r="Q643" s="102" t="s">
        <v>10645</v>
      </c>
      <c r="R643" s="102" t="s">
        <v>12790</v>
      </c>
      <c r="S643" s="101">
        <v>43405</v>
      </c>
      <c r="T643" s="34"/>
      <c r="U643" s="34"/>
    </row>
    <row r="644" spans="10:21" s="5" customFormat="1">
      <c r="J644" s="114" t="s">
        <v>4579</v>
      </c>
      <c r="K644" s="99" t="str">
        <f t="shared" si="65"/>
        <v>x1</v>
      </c>
      <c r="L644" s="102" t="s">
        <v>10051</v>
      </c>
      <c r="M644" s="102"/>
      <c r="N644" s="102"/>
      <c r="O644" s="102"/>
      <c r="P644" s="102"/>
      <c r="Q644" s="102"/>
      <c r="R644" s="102"/>
      <c r="S644" s="101">
        <f t="shared" si="64"/>
        <v>41827</v>
      </c>
      <c r="T644" s="34" t="str">
        <f t="shared" si="66"/>
        <v/>
      </c>
      <c r="U644" s="34" t="str">
        <f t="shared" si="67"/>
        <v/>
      </c>
    </row>
    <row r="645" spans="10:21" s="5" customFormat="1">
      <c r="J645" s="114" t="s">
        <v>12767</v>
      </c>
      <c r="K645" s="99" t="str">
        <f t="shared" si="65"/>
        <v>x5000</v>
      </c>
      <c r="L645" s="102" t="s">
        <v>12791</v>
      </c>
      <c r="M645" s="102"/>
      <c r="N645" s="102"/>
      <c r="O645" s="102"/>
      <c r="P645" s="102"/>
      <c r="Q645" s="102"/>
      <c r="R645" s="102"/>
      <c r="S645" s="101">
        <f t="shared" si="64"/>
        <v>43405</v>
      </c>
      <c r="T645" s="34" t="str">
        <f t="shared" si="66"/>
        <v/>
      </c>
      <c r="U645" s="34" t="str">
        <f t="shared" si="67"/>
        <v/>
      </c>
    </row>
    <row r="646" spans="10:21" s="5" customFormat="1">
      <c r="J646" s="114" t="s">
        <v>12769</v>
      </c>
      <c r="K646" s="99" t="str">
        <f t="shared" si="65"/>
        <v>x5002</v>
      </c>
      <c r="L646" s="102" t="s">
        <v>12796</v>
      </c>
      <c r="M646" s="102"/>
      <c r="N646" s="102"/>
      <c r="O646" s="102"/>
      <c r="P646" s="102"/>
      <c r="Q646" s="102"/>
      <c r="R646" s="102"/>
      <c r="S646" s="101">
        <f t="shared" si="64"/>
        <v>43405</v>
      </c>
      <c r="T646" s="34" t="str">
        <f t="shared" si="66"/>
        <v/>
      </c>
      <c r="U646" s="34" t="str">
        <f t="shared" si="67"/>
        <v/>
      </c>
    </row>
    <row r="647" spans="10:21" s="5" customFormat="1">
      <c r="J647" s="114" t="s">
        <v>4577</v>
      </c>
      <c r="K647" s="99" t="str">
        <f t="shared" si="65"/>
        <v>x0</v>
      </c>
      <c r="L647" s="102" t="s">
        <v>10298</v>
      </c>
      <c r="M647" s="102"/>
      <c r="N647" s="102"/>
      <c r="O647" s="102"/>
      <c r="P647" s="102"/>
      <c r="Q647" s="102"/>
      <c r="R647" s="102"/>
      <c r="S647" s="101">
        <f t="shared" si="64"/>
        <v>41827</v>
      </c>
      <c r="T647" s="34" t="str">
        <f t="shared" si="66"/>
        <v/>
      </c>
      <c r="U647" s="34" t="str">
        <f t="shared" si="67"/>
        <v/>
      </c>
    </row>
    <row r="648" spans="10:21" s="5" customFormat="1">
      <c r="J648" s="113" t="s">
        <v>12799</v>
      </c>
      <c r="K648" s="102"/>
      <c r="L648" s="102"/>
      <c r="M648" s="102"/>
      <c r="N648" s="102"/>
      <c r="O648" s="102" t="s">
        <v>2299</v>
      </c>
      <c r="P648" s="102"/>
      <c r="Q648" s="102" t="s">
        <v>10645</v>
      </c>
      <c r="R648" s="102" t="s">
        <v>12790</v>
      </c>
      <c r="S648" s="101">
        <v>43405</v>
      </c>
      <c r="T648" s="34"/>
      <c r="U648" s="34"/>
    </row>
    <row r="649" spans="10:21" s="5" customFormat="1">
      <c r="J649" s="114" t="s">
        <v>4579</v>
      </c>
      <c r="K649" s="99" t="str">
        <f t="shared" si="65"/>
        <v>x1</v>
      </c>
      <c r="L649" s="102" t="s">
        <v>10051</v>
      </c>
      <c r="M649" s="102"/>
      <c r="N649" s="102"/>
      <c r="O649" s="102"/>
      <c r="P649" s="102"/>
      <c r="Q649" s="102"/>
      <c r="R649" s="102"/>
      <c r="S649" s="101">
        <f t="shared" si="64"/>
        <v>41827</v>
      </c>
      <c r="T649" s="34" t="str">
        <f t="shared" si="66"/>
        <v/>
      </c>
      <c r="U649" s="34" t="str">
        <f t="shared" si="67"/>
        <v/>
      </c>
    </row>
    <row r="650" spans="10:21" s="5" customFormat="1">
      <c r="J650" s="114" t="s">
        <v>12769</v>
      </c>
      <c r="K650" s="99" t="str">
        <f t="shared" si="65"/>
        <v>x5002</v>
      </c>
      <c r="L650" s="102" t="s">
        <v>12796</v>
      </c>
      <c r="M650" s="102"/>
      <c r="N650" s="102"/>
      <c r="O650" s="102"/>
      <c r="P650" s="102"/>
      <c r="Q650" s="102"/>
      <c r="R650" s="102"/>
      <c r="S650" s="101">
        <f t="shared" si="64"/>
        <v>43405</v>
      </c>
      <c r="T650" s="34" t="str">
        <f t="shared" si="66"/>
        <v/>
      </c>
      <c r="U650" s="34" t="str">
        <f t="shared" si="67"/>
        <v/>
      </c>
    </row>
    <row r="651" spans="10:21" s="5" customFormat="1">
      <c r="J651" s="114" t="s">
        <v>4577</v>
      </c>
      <c r="K651" s="99" t="str">
        <f t="shared" si="65"/>
        <v>x0</v>
      </c>
      <c r="L651" s="102" t="s">
        <v>10298</v>
      </c>
      <c r="M651" s="102"/>
      <c r="N651" s="102"/>
      <c r="O651" s="102"/>
      <c r="P651" s="102"/>
      <c r="Q651" s="102"/>
      <c r="R651" s="102"/>
      <c r="S651" s="101">
        <f t="shared" si="64"/>
        <v>41827</v>
      </c>
      <c r="T651" s="34" t="str">
        <f t="shared" si="66"/>
        <v/>
      </c>
      <c r="U651" s="34" t="str">
        <f t="shared" si="67"/>
        <v/>
      </c>
    </row>
    <row r="652" spans="10:21" s="5" customFormat="1">
      <c r="J652" s="113" t="s">
        <v>12800</v>
      </c>
      <c r="K652" s="102"/>
      <c r="L652" s="102"/>
      <c r="M652" s="102"/>
      <c r="N652" s="102"/>
      <c r="O652" s="102" t="s">
        <v>2299</v>
      </c>
      <c r="P652" s="102"/>
      <c r="Q652" s="102" t="s">
        <v>10645</v>
      </c>
      <c r="R652" s="102" t="s">
        <v>12790</v>
      </c>
      <c r="S652" s="101">
        <v>43405</v>
      </c>
      <c r="T652" s="34"/>
      <c r="U652" s="34"/>
    </row>
    <row r="653" spans="10:21" s="5" customFormat="1">
      <c r="J653" s="114" t="s">
        <v>4579</v>
      </c>
      <c r="K653" s="99" t="str">
        <f t="shared" si="65"/>
        <v>x1</v>
      </c>
      <c r="L653" s="102" t="s">
        <v>10051</v>
      </c>
      <c r="M653" s="102"/>
      <c r="N653" s="102"/>
      <c r="O653" s="102"/>
      <c r="P653" s="102"/>
      <c r="Q653" s="102"/>
      <c r="R653" s="102"/>
      <c r="S653" s="101">
        <f t="shared" si="64"/>
        <v>41827</v>
      </c>
      <c r="T653" s="34" t="str">
        <f t="shared" si="66"/>
        <v/>
      </c>
      <c r="U653" s="34" t="str">
        <f t="shared" si="67"/>
        <v/>
      </c>
    </row>
    <row r="654" spans="10:21" s="5" customFormat="1">
      <c r="J654" s="114" t="s">
        <v>12767</v>
      </c>
      <c r="K654" s="99" t="str">
        <f t="shared" si="65"/>
        <v>x5000</v>
      </c>
      <c r="L654" s="102" t="s">
        <v>12791</v>
      </c>
      <c r="M654" s="102"/>
      <c r="N654" s="102"/>
      <c r="O654" s="102"/>
      <c r="P654" s="102"/>
      <c r="Q654" s="102"/>
      <c r="R654" s="102"/>
      <c r="S654" s="101">
        <f t="shared" si="64"/>
        <v>43405</v>
      </c>
      <c r="T654" s="34" t="str">
        <f t="shared" si="66"/>
        <v/>
      </c>
      <c r="U654" s="34" t="str">
        <f t="shared" si="67"/>
        <v/>
      </c>
    </row>
    <row r="655" spans="10:21" s="5" customFormat="1">
      <c r="J655" s="114" t="s">
        <v>12769</v>
      </c>
      <c r="K655" s="99" t="str">
        <f t="shared" si="65"/>
        <v>x5002</v>
      </c>
      <c r="L655" s="102" t="s">
        <v>12796</v>
      </c>
      <c r="M655" s="102"/>
      <c r="N655" s="102"/>
      <c r="O655" s="102"/>
      <c r="P655" s="102"/>
      <c r="Q655" s="102"/>
      <c r="R655" s="102"/>
      <c r="S655" s="101">
        <f t="shared" si="64"/>
        <v>43405</v>
      </c>
      <c r="T655" s="34" t="str">
        <f t="shared" si="66"/>
        <v/>
      </c>
      <c r="U655" s="34" t="str">
        <f t="shared" si="67"/>
        <v/>
      </c>
    </row>
    <row r="656" spans="10:21" s="5" customFormat="1">
      <c r="J656" s="114" t="s">
        <v>12771</v>
      </c>
      <c r="K656" s="99" t="str">
        <f t="shared" si="65"/>
        <v>x5004</v>
      </c>
      <c r="L656" s="102" t="s">
        <v>12801</v>
      </c>
      <c r="M656" s="102"/>
      <c r="N656" s="102"/>
      <c r="O656" s="102"/>
      <c r="P656" s="102"/>
      <c r="Q656" s="102"/>
      <c r="R656" s="102"/>
      <c r="S656" s="101">
        <f t="shared" si="64"/>
        <v>43405</v>
      </c>
      <c r="T656" s="34" t="str">
        <f t="shared" si="66"/>
        <v/>
      </c>
      <c r="U656" s="34" t="str">
        <f t="shared" si="67"/>
        <v/>
      </c>
    </row>
    <row r="657" spans="10:21" s="5" customFormat="1">
      <c r="J657" s="114" t="s">
        <v>4577</v>
      </c>
      <c r="K657" s="99" t="str">
        <f t="shared" si="65"/>
        <v>x0</v>
      </c>
      <c r="L657" s="102" t="s">
        <v>10298</v>
      </c>
      <c r="M657" s="102"/>
      <c r="N657" s="102"/>
      <c r="O657" s="102"/>
      <c r="P657" s="102"/>
      <c r="Q657" s="102"/>
      <c r="R657" s="102"/>
      <c r="S657" s="101">
        <f t="shared" si="64"/>
        <v>41827</v>
      </c>
      <c r="T657" s="34" t="str">
        <f t="shared" si="66"/>
        <v/>
      </c>
      <c r="U657" s="34" t="str">
        <f t="shared" si="67"/>
        <v/>
      </c>
    </row>
    <row r="658" spans="10:21" s="5" customFormat="1">
      <c r="J658" s="113" t="s">
        <v>12802</v>
      </c>
      <c r="K658" s="102"/>
      <c r="L658" s="102"/>
      <c r="M658" s="102"/>
      <c r="N658" s="102"/>
      <c r="O658" s="102" t="s">
        <v>2299</v>
      </c>
      <c r="P658" s="102"/>
      <c r="Q658" s="102" t="s">
        <v>10645</v>
      </c>
      <c r="R658" s="102" t="s">
        <v>12803</v>
      </c>
      <c r="S658" s="101">
        <v>43405</v>
      </c>
      <c r="T658" s="34"/>
      <c r="U658" s="34"/>
    </row>
    <row r="659" spans="10:21" s="5" customFormat="1">
      <c r="J659" s="114" t="s">
        <v>4579</v>
      </c>
      <c r="K659" s="99" t="str">
        <f t="shared" si="65"/>
        <v>x1</v>
      </c>
      <c r="L659" s="102" t="s">
        <v>10051</v>
      </c>
      <c r="M659" s="102"/>
      <c r="N659" s="102"/>
      <c r="O659" s="102"/>
      <c r="P659" s="102"/>
      <c r="Q659" s="102"/>
      <c r="R659" s="102"/>
      <c r="S659" s="101">
        <f t="shared" si="64"/>
        <v>41827</v>
      </c>
      <c r="T659" s="34" t="str">
        <f t="shared" si="66"/>
        <v/>
      </c>
      <c r="U659" s="34" t="str">
        <f t="shared" si="67"/>
        <v/>
      </c>
    </row>
    <row r="660" spans="10:21" s="5" customFormat="1">
      <c r="J660" s="114" t="s">
        <v>12767</v>
      </c>
      <c r="K660" s="99" t="str">
        <f t="shared" si="65"/>
        <v>x5000</v>
      </c>
      <c r="L660" s="102" t="s">
        <v>12791</v>
      </c>
      <c r="M660" s="102"/>
      <c r="N660" s="102"/>
      <c r="O660" s="102"/>
      <c r="P660" s="102"/>
      <c r="Q660" s="102"/>
      <c r="R660" s="102"/>
      <c r="S660" s="101">
        <f t="shared" si="64"/>
        <v>43405</v>
      </c>
      <c r="T660" s="34" t="str">
        <f t="shared" si="66"/>
        <v/>
      </c>
      <c r="U660" s="34" t="str">
        <f t="shared" si="67"/>
        <v/>
      </c>
    </row>
    <row r="661" spans="10:21" s="5" customFormat="1">
      <c r="J661" s="114" t="s">
        <v>12771</v>
      </c>
      <c r="K661" s="99" t="str">
        <f t="shared" si="65"/>
        <v>x5004</v>
      </c>
      <c r="L661" s="102" t="s">
        <v>12801</v>
      </c>
      <c r="M661" s="102"/>
      <c r="N661" s="102"/>
      <c r="O661" s="102"/>
      <c r="P661" s="102"/>
      <c r="Q661" s="102"/>
      <c r="R661" s="102"/>
      <c r="S661" s="101">
        <f t="shared" si="64"/>
        <v>43405</v>
      </c>
      <c r="T661" s="34" t="str">
        <f t="shared" si="66"/>
        <v/>
      </c>
      <c r="U661" s="34" t="str">
        <f t="shared" si="67"/>
        <v/>
      </c>
    </row>
    <row r="662" spans="10:21" s="5" customFormat="1">
      <c r="J662" s="114" t="s">
        <v>12768</v>
      </c>
      <c r="K662" s="99" t="str">
        <f t="shared" si="65"/>
        <v>x5001</v>
      </c>
      <c r="L662" s="102" t="s">
        <v>12793</v>
      </c>
      <c r="M662" s="102"/>
      <c r="N662" s="102"/>
      <c r="O662" s="102"/>
      <c r="P662" s="102"/>
      <c r="Q662" s="102"/>
      <c r="R662" s="102"/>
      <c r="S662" s="101">
        <f t="shared" si="64"/>
        <v>43405</v>
      </c>
      <c r="T662" s="34" t="str">
        <f t="shared" si="66"/>
        <v/>
      </c>
      <c r="U662" s="34" t="str">
        <f t="shared" si="67"/>
        <v/>
      </c>
    </row>
    <row r="663" spans="10:21" s="5" customFormat="1">
      <c r="J663" s="114" t="s">
        <v>4577</v>
      </c>
      <c r="K663" s="99" t="str">
        <f t="shared" si="65"/>
        <v>x0</v>
      </c>
      <c r="L663" s="102" t="s">
        <v>10298</v>
      </c>
      <c r="M663" s="102"/>
      <c r="N663" s="102"/>
      <c r="O663" s="102"/>
      <c r="P663" s="102"/>
      <c r="Q663" s="102"/>
      <c r="R663" s="102"/>
      <c r="S663" s="101">
        <f t="shared" si="64"/>
        <v>41827</v>
      </c>
      <c r="T663" s="34" t="str">
        <f t="shared" si="66"/>
        <v/>
      </c>
      <c r="U663" s="34" t="str">
        <f t="shared" si="67"/>
        <v/>
      </c>
    </row>
    <row r="664" spans="10:21" s="5" customFormat="1">
      <c r="J664" s="113" t="s">
        <v>12804</v>
      </c>
      <c r="K664" s="102"/>
      <c r="L664" s="102"/>
      <c r="M664" s="102"/>
      <c r="N664" s="102"/>
      <c r="O664" s="102" t="s">
        <v>2299</v>
      </c>
      <c r="P664" s="102"/>
      <c r="Q664" s="102" t="s">
        <v>10645</v>
      </c>
      <c r="R664" s="102" t="s">
        <v>12803</v>
      </c>
      <c r="S664" s="101">
        <v>43405</v>
      </c>
      <c r="T664" s="34"/>
      <c r="U664" s="34"/>
    </row>
    <row r="665" spans="10:21" s="5" customFormat="1">
      <c r="J665" s="114" t="s">
        <v>4579</v>
      </c>
      <c r="K665" s="99" t="str">
        <f t="shared" si="65"/>
        <v>x1</v>
      </c>
      <c r="L665" s="102" t="s">
        <v>10051</v>
      </c>
      <c r="M665" s="102"/>
      <c r="N665" s="102"/>
      <c r="O665" s="102"/>
      <c r="P665" s="102"/>
      <c r="Q665" s="102"/>
      <c r="R665" s="102"/>
      <c r="S665" s="101">
        <f t="shared" si="64"/>
        <v>41827</v>
      </c>
      <c r="T665" s="34" t="str">
        <f t="shared" si="66"/>
        <v/>
      </c>
      <c r="U665" s="34" t="str">
        <f t="shared" si="67"/>
        <v/>
      </c>
    </row>
    <row r="666" spans="10:21" s="5" customFormat="1">
      <c r="J666" s="114" t="s">
        <v>12767</v>
      </c>
      <c r="K666" s="99" t="str">
        <f t="shared" si="65"/>
        <v>x5000</v>
      </c>
      <c r="L666" s="102" t="s">
        <v>12791</v>
      </c>
      <c r="M666" s="102"/>
      <c r="N666" s="102"/>
      <c r="O666" s="102"/>
      <c r="P666" s="102"/>
      <c r="Q666" s="102"/>
      <c r="R666" s="102"/>
      <c r="S666" s="101">
        <f t="shared" si="64"/>
        <v>43405</v>
      </c>
      <c r="T666" s="34" t="str">
        <f t="shared" si="66"/>
        <v/>
      </c>
      <c r="U666" s="34" t="str">
        <f t="shared" si="67"/>
        <v/>
      </c>
    </row>
    <row r="667" spans="10:21" s="5" customFormat="1">
      <c r="J667" s="114" t="s">
        <v>12771</v>
      </c>
      <c r="K667" s="99" t="str">
        <f t="shared" si="65"/>
        <v>x5004</v>
      </c>
      <c r="L667" s="102" t="s">
        <v>12801</v>
      </c>
      <c r="M667" s="102"/>
      <c r="N667" s="102"/>
      <c r="O667" s="102"/>
      <c r="P667" s="102"/>
      <c r="Q667" s="102"/>
      <c r="R667" s="102"/>
      <c r="S667" s="101">
        <f t="shared" si="64"/>
        <v>43405</v>
      </c>
      <c r="T667" s="34" t="str">
        <f t="shared" si="66"/>
        <v/>
      </c>
      <c r="U667" s="34" t="str">
        <f t="shared" si="67"/>
        <v/>
      </c>
    </row>
    <row r="668" spans="10:21" s="5" customFormat="1">
      <c r="J668" s="114" t="s">
        <v>4577</v>
      </c>
      <c r="K668" s="99" t="str">
        <f t="shared" si="65"/>
        <v>x0</v>
      </c>
      <c r="L668" s="102" t="s">
        <v>10298</v>
      </c>
      <c r="M668" s="102"/>
      <c r="N668" s="102"/>
      <c r="O668" s="102"/>
      <c r="P668" s="102"/>
      <c r="Q668" s="102"/>
      <c r="R668" s="102"/>
      <c r="S668" s="101">
        <f t="shared" si="64"/>
        <v>41827</v>
      </c>
      <c r="T668" s="34" t="str">
        <f t="shared" si="66"/>
        <v/>
      </c>
      <c r="U668" s="34" t="str">
        <f t="shared" si="67"/>
        <v/>
      </c>
    </row>
    <row r="669" spans="10:21" s="5" customFormat="1">
      <c r="J669" s="113" t="s">
        <v>12805</v>
      </c>
      <c r="K669" s="102"/>
      <c r="L669" s="102"/>
      <c r="M669" s="102"/>
      <c r="N669" s="102"/>
      <c r="O669" s="102" t="s">
        <v>2299</v>
      </c>
      <c r="P669" s="102"/>
      <c r="Q669" s="102" t="s">
        <v>10645</v>
      </c>
      <c r="R669" s="102" t="s">
        <v>12803</v>
      </c>
      <c r="S669" s="101">
        <v>43405</v>
      </c>
      <c r="T669" s="34"/>
      <c r="U669" s="34"/>
    </row>
    <row r="670" spans="10:21" s="5" customFormat="1">
      <c r="J670" s="114" t="s">
        <v>4579</v>
      </c>
      <c r="K670" s="99" t="str">
        <f t="shared" si="65"/>
        <v>x1</v>
      </c>
      <c r="L670" s="102" t="s">
        <v>10051</v>
      </c>
      <c r="M670" s="102"/>
      <c r="N670" s="102"/>
      <c r="O670" s="102"/>
      <c r="P670" s="102"/>
      <c r="Q670" s="102"/>
      <c r="R670" s="102"/>
      <c r="S670" s="101">
        <f t="shared" si="64"/>
        <v>41827</v>
      </c>
      <c r="T670" s="34" t="str">
        <f t="shared" si="66"/>
        <v/>
      </c>
      <c r="U670" s="34" t="str">
        <f t="shared" si="67"/>
        <v/>
      </c>
    </row>
    <row r="671" spans="10:21" s="5" customFormat="1">
      <c r="J671" s="114" t="s">
        <v>12767</v>
      </c>
      <c r="K671" s="99" t="str">
        <f t="shared" si="65"/>
        <v>x5000</v>
      </c>
      <c r="L671" s="102" t="s">
        <v>12791</v>
      </c>
      <c r="M671" s="102"/>
      <c r="N671" s="102"/>
      <c r="O671" s="102"/>
      <c r="P671" s="102"/>
      <c r="Q671" s="102"/>
      <c r="R671" s="102"/>
      <c r="S671" s="101">
        <f t="shared" si="64"/>
        <v>43405</v>
      </c>
      <c r="T671" s="34" t="str">
        <f t="shared" si="66"/>
        <v/>
      </c>
      <c r="U671" s="34" t="str">
        <f t="shared" si="67"/>
        <v/>
      </c>
    </row>
    <row r="672" spans="10:21" s="5" customFormat="1">
      <c r="J672" s="114" t="s">
        <v>12775</v>
      </c>
      <c r="K672" s="99" t="str">
        <f t="shared" si="65"/>
        <v>x6002</v>
      </c>
      <c r="L672" s="102" t="s">
        <v>12806</v>
      </c>
      <c r="M672" s="102"/>
      <c r="N672" s="102"/>
      <c r="O672" s="102"/>
      <c r="P672" s="102"/>
      <c r="Q672" s="102"/>
      <c r="R672" s="102"/>
      <c r="S672" s="101">
        <f t="shared" si="64"/>
        <v>43405</v>
      </c>
      <c r="T672" s="34" t="str">
        <f t="shared" si="66"/>
        <v/>
      </c>
      <c r="U672" s="34" t="str">
        <f t="shared" si="67"/>
        <v/>
      </c>
    </row>
    <row r="673" spans="10:21" s="5" customFormat="1">
      <c r="J673" s="114" t="s">
        <v>12776</v>
      </c>
      <c r="K673" s="99" t="str">
        <f t="shared" si="65"/>
        <v>x6003</v>
      </c>
      <c r="L673" s="102" t="s">
        <v>12807</v>
      </c>
      <c r="M673" s="102"/>
      <c r="N673" s="102"/>
      <c r="O673" s="102"/>
      <c r="P673" s="102"/>
      <c r="Q673" s="102"/>
      <c r="R673" s="102"/>
      <c r="S673" s="101">
        <f t="shared" si="64"/>
        <v>43405</v>
      </c>
      <c r="T673" s="34" t="str">
        <f t="shared" si="66"/>
        <v/>
      </c>
      <c r="U673" s="34" t="str">
        <f t="shared" si="67"/>
        <v/>
      </c>
    </row>
    <row r="674" spans="10:21" s="5" customFormat="1">
      <c r="J674" s="114" t="s">
        <v>4577</v>
      </c>
      <c r="K674" s="99" t="str">
        <f t="shared" si="65"/>
        <v>x0</v>
      </c>
      <c r="L674" s="102" t="s">
        <v>10298</v>
      </c>
      <c r="M674" s="102"/>
      <c r="N674" s="102"/>
      <c r="O674" s="102"/>
      <c r="P674" s="102"/>
      <c r="Q674" s="102"/>
      <c r="R674" s="102"/>
      <c r="S674" s="101">
        <f t="shared" si="64"/>
        <v>41827</v>
      </c>
      <c r="T674" s="34" t="str">
        <f t="shared" si="66"/>
        <v/>
      </c>
      <c r="U674" s="34" t="str">
        <f t="shared" si="67"/>
        <v/>
      </c>
    </row>
    <row r="675" spans="10:21" s="5" customFormat="1">
      <c r="J675" s="113" t="s">
        <v>12808</v>
      </c>
      <c r="K675" s="102"/>
      <c r="L675" s="102"/>
      <c r="M675" s="102"/>
      <c r="N675" s="102"/>
      <c r="O675" s="102" t="s">
        <v>2299</v>
      </c>
      <c r="P675" s="102"/>
      <c r="Q675" s="102" t="s">
        <v>10645</v>
      </c>
      <c r="R675" s="102" t="s">
        <v>12803</v>
      </c>
      <c r="S675" s="101">
        <v>43405</v>
      </c>
      <c r="T675" s="34"/>
      <c r="U675" s="34"/>
    </row>
    <row r="676" spans="10:21" s="5" customFormat="1">
      <c r="J676" s="114" t="s">
        <v>4579</v>
      </c>
      <c r="K676" s="99" t="str">
        <f t="shared" si="65"/>
        <v>x1</v>
      </c>
      <c r="L676" s="102" t="s">
        <v>10051</v>
      </c>
      <c r="M676" s="102"/>
      <c r="N676" s="102"/>
      <c r="O676" s="102"/>
      <c r="P676" s="102"/>
      <c r="Q676" s="102"/>
      <c r="R676" s="102"/>
      <c r="S676" s="101">
        <f t="shared" si="64"/>
        <v>41827</v>
      </c>
      <c r="T676" s="34" t="str">
        <f t="shared" si="66"/>
        <v/>
      </c>
      <c r="U676" s="34" t="str">
        <f t="shared" si="67"/>
        <v/>
      </c>
    </row>
    <row r="677" spans="10:21" s="5" customFormat="1">
      <c r="J677" s="114" t="s">
        <v>12773</v>
      </c>
      <c r="K677" s="99" t="str">
        <f t="shared" si="65"/>
        <v>x6001</v>
      </c>
      <c r="L677" s="102" t="s">
        <v>12809</v>
      </c>
      <c r="M677" s="102"/>
      <c r="N677" s="102"/>
      <c r="O677" s="102"/>
      <c r="P677" s="102"/>
      <c r="Q677" s="102"/>
      <c r="R677" s="102"/>
      <c r="S677" s="101">
        <f t="shared" si="64"/>
        <v>43405</v>
      </c>
      <c r="T677" s="34" t="str">
        <f t="shared" si="66"/>
        <v/>
      </c>
      <c r="U677" s="34" t="str">
        <f t="shared" si="67"/>
        <v/>
      </c>
    </row>
    <row r="678" spans="10:21" s="5" customFormat="1">
      <c r="J678" s="114" t="s">
        <v>4577</v>
      </c>
      <c r="K678" s="99" t="str">
        <f t="shared" si="65"/>
        <v>x0</v>
      </c>
      <c r="L678" s="102" t="s">
        <v>10298</v>
      </c>
      <c r="M678" s="102"/>
      <c r="N678" s="102"/>
      <c r="O678" s="102"/>
      <c r="P678" s="102"/>
      <c r="Q678" s="102"/>
      <c r="R678" s="102"/>
      <c r="S678" s="101">
        <f t="shared" si="64"/>
        <v>41827</v>
      </c>
      <c r="T678" s="34" t="str">
        <f t="shared" si="66"/>
        <v/>
      </c>
      <c r="U678" s="34" t="str">
        <f t="shared" si="67"/>
        <v/>
      </c>
    </row>
    <row r="679" spans="10:21" s="5" customFormat="1">
      <c r="J679" s="113" t="s">
        <v>12810</v>
      </c>
      <c r="K679" s="102"/>
      <c r="L679" s="102"/>
      <c r="M679" s="102"/>
      <c r="N679" s="102"/>
      <c r="O679" s="102" t="s">
        <v>2299</v>
      </c>
      <c r="P679" s="102"/>
      <c r="Q679" s="102" t="s">
        <v>10645</v>
      </c>
      <c r="R679" s="102" t="s">
        <v>12803</v>
      </c>
      <c r="S679" s="101">
        <v>43405</v>
      </c>
      <c r="T679" s="34"/>
      <c r="U679" s="34"/>
    </row>
    <row r="680" spans="10:21" s="5" customFormat="1">
      <c r="J680" s="114" t="s">
        <v>4579</v>
      </c>
      <c r="K680" s="99" t="str">
        <f t="shared" si="65"/>
        <v>x1</v>
      </c>
      <c r="L680" s="102" t="s">
        <v>10051</v>
      </c>
      <c r="M680" s="102"/>
      <c r="N680" s="102"/>
      <c r="O680" s="102"/>
      <c r="P680" s="102"/>
      <c r="Q680" s="102"/>
      <c r="R680" s="102"/>
      <c r="S680" s="101">
        <f t="shared" si="64"/>
        <v>41827</v>
      </c>
      <c r="T680" s="34" t="str">
        <f t="shared" si="66"/>
        <v/>
      </c>
      <c r="U680" s="34" t="str">
        <f t="shared" si="67"/>
        <v/>
      </c>
    </row>
    <row r="681" spans="10:21" s="5" customFormat="1">
      <c r="J681" s="114" t="s">
        <v>12772</v>
      </c>
      <c r="K681" s="99" t="str">
        <f t="shared" si="65"/>
        <v>x6000</v>
      </c>
      <c r="L681" s="102" t="s">
        <v>12811</v>
      </c>
      <c r="M681" s="102"/>
      <c r="N681" s="102"/>
      <c r="O681" s="102"/>
      <c r="P681" s="102"/>
      <c r="Q681" s="102"/>
      <c r="R681" s="102"/>
      <c r="S681" s="101">
        <f t="shared" si="64"/>
        <v>43405</v>
      </c>
      <c r="T681" s="34" t="str">
        <f t="shared" si="66"/>
        <v/>
      </c>
      <c r="U681" s="34" t="str">
        <f t="shared" si="67"/>
        <v/>
      </c>
    </row>
    <row r="682" spans="10:21" s="5" customFormat="1">
      <c r="J682" s="114" t="s">
        <v>12773</v>
      </c>
      <c r="K682" s="99" t="str">
        <f t="shared" si="65"/>
        <v>x6001</v>
      </c>
      <c r="L682" s="102" t="s">
        <v>12809</v>
      </c>
      <c r="M682" s="102"/>
      <c r="N682" s="102"/>
      <c r="O682" s="102"/>
      <c r="P682" s="102"/>
      <c r="Q682" s="102"/>
      <c r="R682" s="102"/>
      <c r="S682" s="101">
        <f t="shared" si="64"/>
        <v>43405</v>
      </c>
      <c r="T682" s="34" t="str">
        <f t="shared" si="66"/>
        <v/>
      </c>
      <c r="U682" s="34" t="str">
        <f t="shared" si="67"/>
        <v/>
      </c>
    </row>
    <row r="683" spans="10:21" s="5" customFormat="1">
      <c r="J683" s="114" t="s">
        <v>4577</v>
      </c>
      <c r="K683" s="99" t="str">
        <f t="shared" si="65"/>
        <v>x0</v>
      </c>
      <c r="L683" s="102" t="s">
        <v>10298</v>
      </c>
      <c r="M683" s="102"/>
      <c r="N683" s="102"/>
      <c r="O683" s="102"/>
      <c r="P683" s="102"/>
      <c r="Q683" s="102"/>
      <c r="R683" s="102"/>
      <c r="S683" s="101">
        <f t="shared" si="64"/>
        <v>41827</v>
      </c>
      <c r="T683" s="34" t="str">
        <f t="shared" si="66"/>
        <v/>
      </c>
      <c r="U683" s="34" t="str">
        <f t="shared" si="67"/>
        <v/>
      </c>
    </row>
    <row r="684" spans="10:21" s="5" customFormat="1">
      <c r="J684" s="113" t="s">
        <v>12812</v>
      </c>
      <c r="K684" s="102"/>
      <c r="L684" s="102"/>
      <c r="M684" s="102"/>
      <c r="N684" s="102"/>
      <c r="O684" s="102" t="s">
        <v>2299</v>
      </c>
      <c r="P684" s="102"/>
      <c r="Q684" s="102" t="s">
        <v>10645</v>
      </c>
      <c r="R684" s="102" t="s">
        <v>12813</v>
      </c>
      <c r="S684" s="101">
        <v>43405</v>
      </c>
      <c r="T684" s="34"/>
      <c r="U684" s="34"/>
    </row>
    <row r="685" spans="10:21" s="5" customFormat="1">
      <c r="J685" s="114" t="s">
        <v>12777</v>
      </c>
      <c r="K685" s="99" t="str">
        <f t="shared" si="65"/>
        <v>x6004</v>
      </c>
      <c r="L685" s="102" t="s">
        <v>12814</v>
      </c>
      <c r="M685" s="102"/>
      <c r="N685" s="102"/>
      <c r="O685" s="102"/>
      <c r="P685" s="102"/>
      <c r="Q685" s="102"/>
      <c r="R685" s="102"/>
      <c r="S685" s="101">
        <f t="shared" ref="S685:S692" si="68">VLOOKUP(J685,A:G,5,FALSE)</f>
        <v>43405</v>
      </c>
      <c r="T685" s="34" t="str">
        <f t="shared" si="66"/>
        <v/>
      </c>
      <c r="U685" s="34" t="str">
        <f t="shared" si="67"/>
        <v/>
      </c>
    </row>
    <row r="686" spans="10:21" s="5" customFormat="1">
      <c r="J686" s="114" t="s">
        <v>12779</v>
      </c>
      <c r="K686" s="99" t="str">
        <f t="shared" ref="K686:K688" si="69">VLOOKUP(J686,$A$2:$B$93,2,0)</f>
        <v>x6005</v>
      </c>
      <c r="L686" s="102" t="s">
        <v>12815</v>
      </c>
      <c r="M686" s="102"/>
      <c r="N686" s="102"/>
      <c r="O686" s="102"/>
      <c r="P686" s="102"/>
      <c r="Q686" s="102"/>
      <c r="R686" s="102"/>
      <c r="S686" s="101">
        <f t="shared" si="68"/>
        <v>43405</v>
      </c>
      <c r="T686" s="34" t="str">
        <f t="shared" si="66"/>
        <v/>
      </c>
      <c r="U686" s="34" t="str">
        <f t="shared" si="67"/>
        <v/>
      </c>
    </row>
    <row r="687" spans="10:21" s="5" customFormat="1">
      <c r="J687" s="114" t="s">
        <v>12781</v>
      </c>
      <c r="K687" s="99" t="str">
        <f t="shared" si="69"/>
        <v>x6006</v>
      </c>
      <c r="L687" s="102" t="s">
        <v>12816</v>
      </c>
      <c r="M687" s="102"/>
      <c r="N687" s="102"/>
      <c r="O687" s="102"/>
      <c r="P687" s="102"/>
      <c r="Q687" s="102"/>
      <c r="R687" s="102"/>
      <c r="S687" s="101">
        <f t="shared" si="68"/>
        <v>43405</v>
      </c>
      <c r="T687" s="34" t="str">
        <f t="shared" si="66"/>
        <v/>
      </c>
      <c r="U687" s="34" t="str">
        <f t="shared" si="67"/>
        <v/>
      </c>
    </row>
    <row r="688" spans="10:21" s="5" customFormat="1">
      <c r="J688" s="114" t="s">
        <v>12783</v>
      </c>
      <c r="K688" s="99" t="str">
        <f t="shared" si="69"/>
        <v>x6007</v>
      </c>
      <c r="L688" s="102" t="s">
        <v>12817</v>
      </c>
      <c r="M688" s="102"/>
      <c r="N688" s="102"/>
      <c r="O688" s="102"/>
      <c r="P688" s="102"/>
      <c r="Q688" s="102"/>
      <c r="R688" s="102"/>
      <c r="S688" s="101">
        <f t="shared" si="68"/>
        <v>43405</v>
      </c>
      <c r="T688" s="34" t="str">
        <f t="shared" si="66"/>
        <v/>
      </c>
      <c r="U688" s="34" t="str">
        <f t="shared" si="67"/>
        <v/>
      </c>
    </row>
    <row r="689" spans="1:26" s="5" customFormat="1">
      <c r="J689" s="113" t="s">
        <v>12818</v>
      </c>
      <c r="K689" s="102"/>
      <c r="L689" s="102"/>
      <c r="M689" s="102"/>
      <c r="N689" s="102"/>
      <c r="O689" s="102" t="s">
        <v>2299</v>
      </c>
      <c r="P689" s="102"/>
      <c r="Q689" s="102" t="s">
        <v>10645</v>
      </c>
      <c r="R689" s="102" t="s">
        <v>12813</v>
      </c>
      <c r="S689" s="101">
        <v>43405</v>
      </c>
      <c r="T689" s="34"/>
      <c r="U689" s="34"/>
    </row>
    <row r="690" spans="1:26" s="5" customFormat="1">
      <c r="J690" s="114" t="s">
        <v>12777</v>
      </c>
      <c r="K690" s="99" t="str">
        <f t="shared" ref="K690:K692" si="70">VLOOKUP(J690,$A$2:$B$93,2,0)</f>
        <v>x6004</v>
      </c>
      <c r="L690" s="102" t="s">
        <v>12814</v>
      </c>
      <c r="M690" s="102"/>
      <c r="N690" s="102"/>
      <c r="O690" s="102"/>
      <c r="P690" s="102"/>
      <c r="Q690" s="102"/>
      <c r="R690" s="102"/>
      <c r="S690" s="101">
        <f t="shared" si="68"/>
        <v>43405</v>
      </c>
      <c r="T690" s="34" t="str">
        <f t="shared" si="66"/>
        <v/>
      </c>
      <c r="U690" s="34" t="str">
        <f t="shared" si="67"/>
        <v/>
      </c>
    </row>
    <row r="691" spans="1:26" s="5" customFormat="1">
      <c r="J691" s="114" t="s">
        <v>12785</v>
      </c>
      <c r="K691" s="99" t="str">
        <f t="shared" si="70"/>
        <v>x6008</v>
      </c>
      <c r="L691" s="102" t="s">
        <v>12819</v>
      </c>
      <c r="M691" s="102"/>
      <c r="N691" s="102"/>
      <c r="O691" s="102"/>
      <c r="P691" s="102"/>
      <c r="Q691" s="102"/>
      <c r="R691" s="102"/>
      <c r="S691" s="101">
        <f t="shared" si="68"/>
        <v>43405</v>
      </c>
      <c r="T691" s="34" t="str">
        <f t="shared" si="66"/>
        <v/>
      </c>
      <c r="U691" s="34" t="str">
        <f t="shared" si="67"/>
        <v/>
      </c>
    </row>
    <row r="692" spans="1:26" s="5" customFormat="1">
      <c r="J692" s="114" t="s">
        <v>12787</v>
      </c>
      <c r="K692" s="99" t="str">
        <f t="shared" si="70"/>
        <v>x6009</v>
      </c>
      <c r="L692" s="102" t="s">
        <v>12820</v>
      </c>
      <c r="M692" s="102"/>
      <c r="N692" s="102"/>
      <c r="O692" s="102"/>
      <c r="P692" s="102"/>
      <c r="Q692" s="102"/>
      <c r="R692" s="102"/>
      <c r="S692" s="101">
        <f t="shared" si="68"/>
        <v>43405</v>
      </c>
      <c r="T692" s="34" t="str">
        <f t="shared" ref="T692" si="71">IF(VLOOKUP(J692,A:G,6,FALSE)=0,"",VLOOKUP(J692,A:G,6,FALSE))</f>
        <v/>
      </c>
      <c r="U692" s="34" t="str">
        <f t="shared" ref="U692" si="72">IF(VLOOKUP(J692,A:G,7,FALSE)=0,"",VLOOKUP(J692,A:G,7,FALSE))</f>
        <v/>
      </c>
    </row>
    <row r="693" spans="1:26" s="5" customFormat="1"/>
    <row r="694" spans="1:26" s="5" customFormat="1"/>
    <row r="695" spans="1:26" s="5" customFormat="1"/>
    <row r="696" spans="1:26" s="5" customFormat="1"/>
    <row r="697" spans="1:26" s="5" customFormat="1"/>
    <row r="698" spans="1:26" s="5" customFormat="1"/>
    <row r="699" spans="1:26" s="5" customFormat="1"/>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sheetData>
  <autoFilter ref="A1:AC609"/>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zoomScale="80" zoomScaleNormal="80" workbookViewId="0">
      <pane ySplit="1" topLeftCell="A2" activePane="bottomLeft" state="frozen"/>
      <selection pane="bottomLeft" activeCell="J119" sqref="J119"/>
    </sheetView>
  </sheetViews>
  <sheetFormatPr baseColWidth="10" defaultColWidth="9.140625" defaultRowHeight="15"/>
  <cols>
    <col min="1" max="1" width="60" customWidth="1"/>
    <col min="3" max="3" width="6" customWidth="1"/>
    <col min="4" max="4" width="7.42578125" customWidth="1"/>
    <col min="5" max="5" width="12.42578125" style="1" customWidth="1"/>
    <col min="6" max="6" width="18.85546875" style="1" customWidth="1"/>
    <col min="7" max="7" width="19" style="1" bestFit="1" customWidth="1"/>
    <col min="8" max="8" width="9.42578125" bestFit="1" customWidth="1"/>
    <col min="9" max="9" width="19.85546875" customWidth="1"/>
    <col min="10" max="10" width="59.85546875" customWidth="1"/>
    <col min="12" max="12" width="9.140625" style="1"/>
    <col min="18" max="18" width="21.42578125" style="1" customWidth="1"/>
    <col min="19" max="19" width="13.85546875" style="1" bestFit="1" customWidth="1"/>
    <col min="20" max="20" width="20.5703125" style="1" customWidth="1"/>
    <col min="21" max="21" width="10.5703125" style="1" customWidth="1"/>
  </cols>
  <sheetData>
    <row r="1" spans="1:23">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19" t="s">
        <v>376</v>
      </c>
      <c r="B2" s="19" t="s">
        <v>131</v>
      </c>
      <c r="C2" s="19" t="s">
        <v>367</v>
      </c>
      <c r="D2" s="19" t="s">
        <v>2299</v>
      </c>
      <c r="E2" s="34">
        <v>41827</v>
      </c>
      <c r="F2" s="19"/>
      <c r="G2" s="19" t="s">
        <v>6136</v>
      </c>
      <c r="H2" s="19">
        <f t="shared" ref="H2:H47" si="0">COUNTIF(J:J,A2)</f>
        <v>0</v>
      </c>
      <c r="I2" s="19"/>
      <c r="J2" s="6" t="s">
        <v>923</v>
      </c>
      <c r="K2" s="19"/>
      <c r="L2" s="19"/>
      <c r="M2" s="19"/>
      <c r="N2" s="19"/>
      <c r="O2" s="19" t="s">
        <v>2299</v>
      </c>
      <c r="P2" s="19"/>
      <c r="Q2" s="19" t="s">
        <v>924</v>
      </c>
      <c r="R2" s="19"/>
      <c r="S2" s="34">
        <v>41827</v>
      </c>
      <c r="T2" s="34"/>
      <c r="U2" s="34"/>
      <c r="V2" s="19"/>
      <c r="W2" s="19"/>
    </row>
    <row r="3" spans="1:23" s="5" customFormat="1">
      <c r="A3" s="19" t="s">
        <v>2207</v>
      </c>
      <c r="B3" s="19" t="s">
        <v>67</v>
      </c>
      <c r="C3" s="19"/>
      <c r="D3" s="19" t="s">
        <v>2299</v>
      </c>
      <c r="E3" s="34">
        <v>41827</v>
      </c>
      <c r="F3" s="19"/>
      <c r="G3" s="19" t="s">
        <v>6136</v>
      </c>
      <c r="H3" s="19">
        <f t="shared" si="0"/>
        <v>2</v>
      </c>
      <c r="I3" s="19"/>
      <c r="J3" s="7" t="s">
        <v>921</v>
      </c>
      <c r="K3" s="19" t="str">
        <f>VLOOKUP(J3,$A$2:$B$67,2,FALSE)</f>
        <v>x26</v>
      </c>
      <c r="L3" s="19" t="str">
        <f>J3</f>
        <v>Solo</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935</v>
      </c>
      <c r="B4" s="19" t="s">
        <v>68</v>
      </c>
      <c r="C4" s="19"/>
      <c r="D4" s="19" t="s">
        <v>2299</v>
      </c>
      <c r="E4" s="34">
        <v>41827</v>
      </c>
      <c r="F4" s="19"/>
      <c r="G4" s="19" t="s">
        <v>6136</v>
      </c>
      <c r="H4" s="19">
        <f t="shared" si="0"/>
        <v>7</v>
      </c>
      <c r="I4" s="19"/>
      <c r="J4" s="8" t="s">
        <v>2186</v>
      </c>
      <c r="K4" s="19" t="str">
        <f t="shared" ref="K4:K10" si="1">VLOOKUP(J4,$A$2:$B$67,2,FALSE)</f>
        <v>x27</v>
      </c>
      <c r="L4" s="19" t="str">
        <f t="shared" ref="L4:L18" si="2">J4</f>
        <v>Solo [life activity]</v>
      </c>
      <c r="M4" s="19"/>
      <c r="N4" s="19"/>
      <c r="O4" s="19"/>
      <c r="P4" s="19"/>
      <c r="Q4" s="19"/>
      <c r="R4" s="19"/>
      <c r="S4" s="34">
        <f t="shared" ref="S4:S67" si="3">VLOOKUP(J4,A:G,5,FALSE)</f>
        <v>41827</v>
      </c>
      <c r="T4" s="34">
        <f t="shared" ref="T4:T67" si="4">IF(VLOOKUP(J4,A:G,6,FALSE)=0,"",VLOOKUP(J4,A:G,6,FALSE))</f>
        <v>42277</v>
      </c>
      <c r="U4" s="34" t="str">
        <f t="shared" ref="U4:U67" si="5">IF(VLOOKUP(J4,A:G,7,FALSE)=0,"",VLOOKUP(J4,A:G,7,FALSE))</f>
        <v/>
      </c>
      <c r="V4" s="19"/>
      <c r="W4" s="19"/>
    </row>
    <row r="5" spans="1:23" s="5" customFormat="1">
      <c r="A5" s="19" t="s">
        <v>2155</v>
      </c>
      <c r="B5" s="19" t="s">
        <v>69</v>
      </c>
      <c r="C5" s="19"/>
      <c r="D5" s="19" t="s">
        <v>2299</v>
      </c>
      <c r="E5" s="34">
        <v>41827</v>
      </c>
      <c r="F5" s="34">
        <v>41639</v>
      </c>
      <c r="G5" s="19" t="s">
        <v>6136</v>
      </c>
      <c r="H5" s="19">
        <f t="shared" si="0"/>
        <v>1</v>
      </c>
      <c r="I5" s="19"/>
      <c r="J5" s="8" t="s">
        <v>2181</v>
      </c>
      <c r="K5" s="19" t="str">
        <f t="shared" si="1"/>
        <v>x28</v>
      </c>
      <c r="L5" s="19" t="str">
        <f t="shared" si="2"/>
        <v>Solo [non-life activity]</v>
      </c>
      <c r="M5" s="19"/>
      <c r="N5" s="19"/>
      <c r="O5" s="19"/>
      <c r="P5" s="19"/>
      <c r="Q5" s="19"/>
      <c r="R5" s="19"/>
      <c r="S5" s="34">
        <f t="shared" si="3"/>
        <v>41827</v>
      </c>
      <c r="T5" s="34">
        <f t="shared" si="4"/>
        <v>42277</v>
      </c>
      <c r="U5" s="34" t="str">
        <f t="shared" si="5"/>
        <v/>
      </c>
      <c r="V5" s="19"/>
      <c r="W5" s="19"/>
    </row>
    <row r="6" spans="1:23" s="5" customFormat="1">
      <c r="A6" s="4" t="s">
        <v>925</v>
      </c>
      <c r="B6" s="19" t="s">
        <v>70</v>
      </c>
      <c r="C6" s="19"/>
      <c r="D6" s="19" t="s">
        <v>2299</v>
      </c>
      <c r="E6" s="34">
        <v>41827</v>
      </c>
      <c r="F6" s="19"/>
      <c r="G6" s="19" t="s">
        <v>6136</v>
      </c>
      <c r="H6" s="19">
        <f t="shared" si="0"/>
        <v>2</v>
      </c>
      <c r="I6" s="19"/>
      <c r="J6" s="7" t="s">
        <v>922</v>
      </c>
      <c r="K6" s="19" t="str">
        <f t="shared" si="1"/>
        <v>x18</v>
      </c>
      <c r="L6" s="19" t="str">
        <f t="shared" si="2"/>
        <v>Group</v>
      </c>
      <c r="M6" s="19"/>
      <c r="N6" s="19"/>
      <c r="O6" s="19"/>
      <c r="P6" s="19"/>
      <c r="Q6" s="19"/>
      <c r="R6" s="19"/>
      <c r="S6" s="34">
        <f t="shared" si="3"/>
        <v>41827</v>
      </c>
      <c r="T6" s="34" t="str">
        <f t="shared" si="4"/>
        <v/>
      </c>
      <c r="U6" s="34" t="str">
        <f t="shared" si="5"/>
        <v/>
      </c>
      <c r="V6" s="19"/>
      <c r="W6" s="19"/>
    </row>
    <row r="7" spans="1:23" s="5" customFormat="1">
      <c r="A7" s="19" t="s">
        <v>937</v>
      </c>
      <c r="B7" s="19" t="s">
        <v>71</v>
      </c>
      <c r="C7" s="19"/>
      <c r="D7" s="19" t="s">
        <v>2299</v>
      </c>
      <c r="E7" s="34">
        <v>41827</v>
      </c>
      <c r="F7" s="19"/>
      <c r="G7" s="19" t="s">
        <v>6136</v>
      </c>
      <c r="H7" s="19">
        <f t="shared" si="0"/>
        <v>4</v>
      </c>
      <c r="I7" s="19"/>
      <c r="J7" s="8" t="s">
        <v>2155</v>
      </c>
      <c r="K7" s="19" t="str">
        <f t="shared" si="1"/>
        <v>x3</v>
      </c>
      <c r="L7" s="19" t="str">
        <f t="shared" si="2"/>
        <v>Accounting consolidation-based method [method 1] and combination of methods 1 and 2</v>
      </c>
      <c r="M7" s="19"/>
      <c r="N7" s="19"/>
      <c r="O7" s="19"/>
      <c r="P7" s="19"/>
      <c r="Q7" s="19"/>
      <c r="R7" s="19"/>
      <c r="S7" s="34">
        <f t="shared" si="3"/>
        <v>41827</v>
      </c>
      <c r="T7" s="34">
        <f t="shared" si="4"/>
        <v>41639</v>
      </c>
      <c r="U7" s="34" t="str">
        <f t="shared" si="5"/>
        <v/>
      </c>
      <c r="V7" s="19"/>
      <c r="W7" s="19"/>
    </row>
    <row r="8" spans="1:23" s="5" customFormat="1">
      <c r="A8" s="22" t="s">
        <v>7651</v>
      </c>
      <c r="B8" s="19" t="s">
        <v>72</v>
      </c>
      <c r="C8" s="19"/>
      <c r="D8" s="19" t="s">
        <v>2299</v>
      </c>
      <c r="E8" s="34">
        <v>41827</v>
      </c>
      <c r="F8" s="19"/>
      <c r="G8" s="34">
        <v>42277</v>
      </c>
      <c r="H8" s="19">
        <f t="shared" si="0"/>
        <v>1</v>
      </c>
      <c r="I8" s="19"/>
      <c r="J8" s="9" t="s">
        <v>935</v>
      </c>
      <c r="K8" s="19" t="str">
        <f t="shared" si="1"/>
        <v>x2</v>
      </c>
      <c r="L8" s="19" t="str">
        <f t="shared" si="2"/>
        <v>Accounting consolidation-based method [method 1]</v>
      </c>
      <c r="M8" s="19"/>
      <c r="N8" s="19"/>
      <c r="O8" s="19"/>
      <c r="P8" s="19"/>
      <c r="Q8" s="19"/>
      <c r="R8" s="19"/>
      <c r="S8" s="34">
        <f t="shared" si="3"/>
        <v>41827</v>
      </c>
      <c r="T8" s="34" t="str">
        <f t="shared" si="4"/>
        <v/>
      </c>
      <c r="U8" s="34" t="str">
        <f t="shared" si="5"/>
        <v/>
      </c>
      <c r="V8" s="19"/>
      <c r="W8" s="19"/>
    </row>
    <row r="9" spans="1:23" s="5" customFormat="1">
      <c r="A9" s="19" t="s">
        <v>2112</v>
      </c>
      <c r="B9" s="19" t="s">
        <v>73</v>
      </c>
      <c r="C9" s="19"/>
      <c r="D9" s="19" t="s">
        <v>2299</v>
      </c>
      <c r="E9" s="34">
        <v>41827</v>
      </c>
      <c r="F9" s="19"/>
      <c r="G9" s="19" t="s">
        <v>6136</v>
      </c>
      <c r="H9" s="19">
        <f t="shared" si="0"/>
        <v>1</v>
      </c>
      <c r="I9" s="19"/>
      <c r="J9" s="9" t="s">
        <v>937</v>
      </c>
      <c r="K9" s="19" t="str">
        <f t="shared" si="1"/>
        <v>x5</v>
      </c>
      <c r="L9" s="19" t="str">
        <f t="shared" si="2"/>
        <v>Combination of methods 1 and 2</v>
      </c>
      <c r="M9" s="19"/>
      <c r="N9" s="19"/>
      <c r="O9" s="19"/>
      <c r="P9" s="19"/>
      <c r="Q9" s="19"/>
      <c r="R9" s="19"/>
      <c r="S9" s="34">
        <f t="shared" si="3"/>
        <v>41827</v>
      </c>
      <c r="T9" s="34" t="str">
        <f t="shared" si="4"/>
        <v/>
      </c>
      <c r="U9" s="34" t="str">
        <f t="shared" si="5"/>
        <v/>
      </c>
      <c r="V9" s="19"/>
      <c r="W9" s="19"/>
    </row>
    <row r="10" spans="1:23" s="5" customFormat="1">
      <c r="A10" s="19" t="s">
        <v>2113</v>
      </c>
      <c r="B10" s="19" t="s">
        <v>74</v>
      </c>
      <c r="C10" s="19"/>
      <c r="D10" s="19" t="s">
        <v>2299</v>
      </c>
      <c r="E10" s="34">
        <v>41827</v>
      </c>
      <c r="F10" s="19"/>
      <c r="G10" s="19" t="s">
        <v>6136</v>
      </c>
      <c r="H10" s="19">
        <f t="shared" si="0"/>
        <v>1</v>
      </c>
      <c r="I10" s="19"/>
      <c r="J10" s="8" t="s">
        <v>936</v>
      </c>
      <c r="K10" s="19" t="str">
        <f t="shared" si="1"/>
        <v>x14</v>
      </c>
      <c r="L10" s="19" t="str">
        <f t="shared" si="2"/>
        <v>Deduction and aggregation method [method 2]</v>
      </c>
      <c r="M10" s="19"/>
      <c r="N10" s="19"/>
      <c r="O10" s="19"/>
      <c r="P10" s="19"/>
      <c r="Q10" s="19"/>
      <c r="R10" s="19"/>
      <c r="S10" s="34">
        <f t="shared" si="3"/>
        <v>41827</v>
      </c>
      <c r="T10" s="34" t="str">
        <f t="shared" si="4"/>
        <v/>
      </c>
      <c r="U10" s="34" t="str">
        <f t="shared" si="5"/>
        <v/>
      </c>
      <c r="V10" s="19"/>
      <c r="W10" s="19"/>
    </row>
    <row r="11" spans="1:23" s="5" customFormat="1">
      <c r="A11" s="41" t="s">
        <v>9723</v>
      </c>
      <c r="B11" s="19" t="s">
        <v>75</v>
      </c>
      <c r="C11" s="19"/>
      <c r="D11" s="19" t="s">
        <v>2299</v>
      </c>
      <c r="E11" s="34">
        <v>41827</v>
      </c>
      <c r="F11" s="19"/>
      <c r="G11" s="34">
        <v>42277</v>
      </c>
      <c r="H11" s="19">
        <f t="shared" si="0"/>
        <v>3</v>
      </c>
      <c r="I11" s="19"/>
      <c r="J11" s="6" t="s">
        <v>2219</v>
      </c>
      <c r="K11" s="19"/>
      <c r="L11" s="19"/>
      <c r="M11" s="19"/>
      <c r="N11" s="19"/>
      <c r="O11" s="19" t="s">
        <v>2299</v>
      </c>
      <c r="P11" s="19"/>
      <c r="Q11" s="19" t="s">
        <v>927</v>
      </c>
      <c r="R11" s="19"/>
      <c r="S11" s="34">
        <v>41827</v>
      </c>
      <c r="T11" s="34"/>
      <c r="U11" s="34"/>
      <c r="V11" s="19"/>
      <c r="W11" s="19"/>
    </row>
    <row r="12" spans="1:23" s="5" customFormat="1">
      <c r="A12" s="6" t="s">
        <v>9721</v>
      </c>
      <c r="B12" s="19" t="s">
        <v>76</v>
      </c>
      <c r="C12" s="19"/>
      <c r="D12" s="19" t="s">
        <v>2299</v>
      </c>
      <c r="E12" s="34">
        <v>41827</v>
      </c>
      <c r="F12" s="19"/>
      <c r="G12" s="34">
        <v>42277</v>
      </c>
      <c r="H12" s="19">
        <f t="shared" si="0"/>
        <v>3</v>
      </c>
      <c r="I12" s="19"/>
      <c r="J12" s="7" t="s">
        <v>925</v>
      </c>
      <c r="K12" s="19" t="str">
        <f t="shared" ref="K12:K18" si="6">VLOOKUP(J12,$A$2:$B$67,2,FALSE)</f>
        <v>x4</v>
      </c>
      <c r="L12" s="19" t="str">
        <f t="shared" si="2"/>
        <v>Belonging to the same group</v>
      </c>
      <c r="M12" s="19"/>
      <c r="N12" s="19"/>
      <c r="O12" s="19"/>
      <c r="P12" s="19"/>
      <c r="Q12" s="19"/>
      <c r="R12" s="19"/>
      <c r="S12" s="34">
        <f t="shared" si="3"/>
        <v>41827</v>
      </c>
      <c r="T12" s="34" t="str">
        <f t="shared" si="4"/>
        <v/>
      </c>
      <c r="U12" s="34" t="str">
        <f t="shared" si="5"/>
        <v/>
      </c>
      <c r="V12" s="19"/>
      <c r="W12" s="19"/>
    </row>
    <row r="13" spans="1:23" s="5" customFormat="1">
      <c r="A13" s="6" t="s">
        <v>9722</v>
      </c>
      <c r="B13" s="19" t="s">
        <v>77</v>
      </c>
      <c r="C13" s="19"/>
      <c r="D13" s="19" t="s">
        <v>2299</v>
      </c>
      <c r="E13" s="34">
        <v>41827</v>
      </c>
      <c r="F13" s="19"/>
      <c r="G13" s="34">
        <v>42277</v>
      </c>
      <c r="H13" s="19">
        <f t="shared" si="0"/>
        <v>3</v>
      </c>
      <c r="I13" s="19"/>
      <c r="J13" s="8" t="s">
        <v>2151</v>
      </c>
      <c r="K13" s="19" t="str">
        <f t="shared" si="6"/>
        <v>x19</v>
      </c>
      <c r="L13" s="19" t="str">
        <f t="shared" si="2"/>
        <v>Included into scope of group supervision</v>
      </c>
      <c r="M13" s="48"/>
      <c r="N13" s="48"/>
      <c r="O13" s="48"/>
      <c r="P13" s="48"/>
      <c r="Q13" s="48"/>
      <c r="R13" s="48"/>
      <c r="S13" s="34">
        <f t="shared" si="3"/>
        <v>41827</v>
      </c>
      <c r="T13" s="34" t="str">
        <f t="shared" si="4"/>
        <v/>
      </c>
      <c r="U13" s="34" t="str">
        <f t="shared" si="5"/>
        <v/>
      </c>
      <c r="V13" s="48"/>
      <c r="W13" s="19"/>
    </row>
    <row r="14" spans="1:23" s="5" customFormat="1">
      <c r="A14" s="19" t="s">
        <v>9726</v>
      </c>
      <c r="B14" s="19" t="s">
        <v>78</v>
      </c>
      <c r="C14" s="19"/>
      <c r="D14" s="19" t="s">
        <v>2299</v>
      </c>
      <c r="E14" s="34">
        <v>41827</v>
      </c>
      <c r="F14" s="19"/>
      <c r="G14" s="34">
        <v>42277</v>
      </c>
      <c r="H14" s="19">
        <f t="shared" si="0"/>
        <v>3</v>
      </c>
      <c r="I14" s="19"/>
      <c r="J14" s="8" t="s">
        <v>2152</v>
      </c>
      <c r="K14" s="19" t="str">
        <f>VLOOKUP(J14,$A$2:$B$67,2,FALSE)</f>
        <v>x22</v>
      </c>
      <c r="L14" s="19" t="str">
        <f t="shared" si="2"/>
        <v>Not included into scope of group supervision</v>
      </c>
      <c r="M14" s="48"/>
      <c r="N14" s="48"/>
      <c r="O14" s="48"/>
      <c r="P14" s="48" t="s">
        <v>627</v>
      </c>
      <c r="Q14" s="48"/>
      <c r="R14" s="48"/>
      <c r="S14" s="34">
        <f t="shared" si="3"/>
        <v>41827</v>
      </c>
      <c r="T14" s="34" t="str">
        <f t="shared" si="4"/>
        <v/>
      </c>
      <c r="U14" s="34" t="str">
        <f t="shared" si="5"/>
        <v/>
      </c>
      <c r="V14" s="48"/>
      <c r="W14" s="19"/>
    </row>
    <row r="15" spans="1:23" s="5" customFormat="1">
      <c r="A15" s="19" t="s">
        <v>2208</v>
      </c>
      <c r="B15" s="19" t="s">
        <v>79</v>
      </c>
      <c r="C15" s="19"/>
      <c r="D15" s="19" t="s">
        <v>2299</v>
      </c>
      <c r="E15" s="34">
        <v>41827</v>
      </c>
      <c r="F15" s="19"/>
      <c r="G15" s="19" t="s">
        <v>6136</v>
      </c>
      <c r="H15" s="19">
        <f t="shared" si="0"/>
        <v>2</v>
      </c>
      <c r="I15" s="19"/>
      <c r="J15" s="9" t="s">
        <v>3996</v>
      </c>
      <c r="K15" s="19" t="str">
        <f>VLOOKUP(J15,$A$2:$B$67,2,FALSE)</f>
        <v>x32</v>
      </c>
      <c r="L15" s="19" t="str">
        <f t="shared" si="2"/>
        <v>Not included into scope of group supervision (art. 214 a)</v>
      </c>
      <c r="M15" s="48"/>
      <c r="N15" s="48"/>
      <c r="O15" s="48"/>
      <c r="P15" s="48"/>
      <c r="Q15" s="48"/>
      <c r="R15" s="48"/>
      <c r="S15" s="34">
        <f t="shared" si="3"/>
        <v>41827</v>
      </c>
      <c r="T15" s="34" t="str">
        <f t="shared" si="4"/>
        <v/>
      </c>
      <c r="U15" s="34" t="str">
        <f t="shared" si="5"/>
        <v/>
      </c>
      <c r="V15" s="48"/>
      <c r="W15" s="19"/>
    </row>
    <row r="16" spans="1:23" s="5" customFormat="1">
      <c r="A16" s="19" t="s">
        <v>936</v>
      </c>
      <c r="B16" s="19" t="s">
        <v>80</v>
      </c>
      <c r="C16" s="19"/>
      <c r="D16" s="19" t="s">
        <v>2299</v>
      </c>
      <c r="E16" s="34">
        <v>41827</v>
      </c>
      <c r="F16" s="19"/>
      <c r="G16" s="19" t="s">
        <v>6136</v>
      </c>
      <c r="H16" s="19">
        <f t="shared" si="0"/>
        <v>7</v>
      </c>
      <c r="I16" s="19"/>
      <c r="J16" s="9" t="s">
        <v>3995</v>
      </c>
      <c r="K16" s="19" t="str">
        <f>VLOOKUP(J16,$A$2:$B$67,2,FALSE)</f>
        <v>x33</v>
      </c>
      <c r="L16" s="19" t="str">
        <f t="shared" si="2"/>
        <v>Not included into scope of group supervision (art. 214 b)</v>
      </c>
      <c r="M16" s="48"/>
      <c r="N16" s="48"/>
      <c r="O16" s="48"/>
      <c r="P16" s="48"/>
      <c r="Q16" s="48"/>
      <c r="R16" s="48"/>
      <c r="S16" s="34">
        <f t="shared" si="3"/>
        <v>41827</v>
      </c>
      <c r="T16" s="34" t="str">
        <f t="shared" si="4"/>
        <v/>
      </c>
      <c r="U16" s="34" t="str">
        <f t="shared" si="5"/>
        <v/>
      </c>
      <c r="V16" s="48"/>
      <c r="W16" s="19"/>
    </row>
    <row r="17" spans="1:23" s="5" customFormat="1">
      <c r="A17" s="19" t="s">
        <v>9819</v>
      </c>
      <c r="B17" s="19" t="s">
        <v>81</v>
      </c>
      <c r="C17" s="19"/>
      <c r="D17" s="19" t="s">
        <v>2299</v>
      </c>
      <c r="E17" s="34">
        <v>41827</v>
      </c>
      <c r="F17" s="19"/>
      <c r="G17" s="34">
        <v>42277</v>
      </c>
      <c r="H17" s="19">
        <f t="shared" si="0"/>
        <v>3</v>
      </c>
      <c r="I17" s="19"/>
      <c r="J17" s="9" t="s">
        <v>3994</v>
      </c>
      <c r="K17" s="19" t="str">
        <f>VLOOKUP(J17,$A$2:$B$67,2,FALSE)</f>
        <v>x34</v>
      </c>
      <c r="L17" s="19" t="str">
        <f t="shared" si="2"/>
        <v>Not included into scope of group supervision (art. 214 c)</v>
      </c>
      <c r="M17" s="48"/>
      <c r="N17" s="48"/>
      <c r="O17" s="48"/>
      <c r="P17" s="48"/>
      <c r="Q17" s="48"/>
      <c r="R17" s="48"/>
      <c r="S17" s="34">
        <f t="shared" si="3"/>
        <v>41827</v>
      </c>
      <c r="T17" s="34" t="str">
        <f t="shared" si="4"/>
        <v/>
      </c>
      <c r="U17" s="34" t="str">
        <f t="shared" si="5"/>
        <v/>
      </c>
      <c r="V17" s="48"/>
      <c r="W17" s="19"/>
    </row>
    <row r="18" spans="1:23" s="5" customFormat="1">
      <c r="A18" s="19" t="s">
        <v>933</v>
      </c>
      <c r="B18" s="19" t="s">
        <v>82</v>
      </c>
      <c r="C18" s="19"/>
      <c r="D18" s="19" t="s">
        <v>2299</v>
      </c>
      <c r="E18" s="34">
        <v>41827</v>
      </c>
      <c r="F18" s="19"/>
      <c r="G18" s="19" t="s">
        <v>6136</v>
      </c>
      <c r="H18" s="19">
        <f t="shared" si="0"/>
        <v>3</v>
      </c>
      <c r="I18" s="19"/>
      <c r="J18" s="7" t="s">
        <v>926</v>
      </c>
      <c r="K18" s="19" t="str">
        <f t="shared" si="6"/>
        <v>x21</v>
      </c>
      <c r="L18" s="19" t="str">
        <f t="shared" si="2"/>
        <v>Not belonging to the same group</v>
      </c>
      <c r="M18" s="19"/>
      <c r="N18" s="19"/>
      <c r="O18" s="19"/>
      <c r="P18" s="19"/>
      <c r="Q18" s="19"/>
      <c r="R18" s="19"/>
      <c r="S18" s="34">
        <f t="shared" si="3"/>
        <v>41827</v>
      </c>
      <c r="T18" s="34" t="str">
        <f t="shared" si="4"/>
        <v/>
      </c>
      <c r="U18" s="34" t="str">
        <f t="shared" si="5"/>
        <v/>
      </c>
      <c r="V18" s="19"/>
      <c r="W18" s="19"/>
    </row>
    <row r="19" spans="1:23" s="5" customFormat="1">
      <c r="A19" s="4" t="s">
        <v>931</v>
      </c>
      <c r="B19" s="19" t="s">
        <v>83</v>
      </c>
      <c r="C19" s="19"/>
      <c r="D19" s="19" t="s">
        <v>2299</v>
      </c>
      <c r="E19" s="34">
        <v>41827</v>
      </c>
      <c r="F19" s="19"/>
      <c r="G19" s="19" t="s">
        <v>6136</v>
      </c>
      <c r="H19" s="19">
        <f t="shared" si="0"/>
        <v>1</v>
      </c>
      <c r="I19" s="19"/>
      <c r="J19" s="6" t="s">
        <v>2220</v>
      </c>
      <c r="K19" s="19"/>
      <c r="L19" s="19"/>
      <c r="M19" s="19"/>
      <c r="N19" s="19"/>
      <c r="O19" s="19" t="s">
        <v>2299</v>
      </c>
      <c r="P19" s="19"/>
      <c r="Q19" s="19" t="s">
        <v>10645</v>
      </c>
      <c r="R19" s="19" t="s">
        <v>11017</v>
      </c>
      <c r="S19" s="34">
        <v>41827</v>
      </c>
      <c r="T19" s="34"/>
      <c r="U19" s="34"/>
      <c r="V19" s="19"/>
      <c r="W19" s="19"/>
    </row>
    <row r="20" spans="1:23" s="5" customFormat="1">
      <c r="A20" s="4" t="s">
        <v>922</v>
      </c>
      <c r="B20" s="19" t="s">
        <v>84</v>
      </c>
      <c r="C20" s="19"/>
      <c r="D20" s="19" t="s">
        <v>2299</v>
      </c>
      <c r="E20" s="34">
        <v>41827</v>
      </c>
      <c r="F20" s="19"/>
      <c r="G20" s="19" t="s">
        <v>6136</v>
      </c>
      <c r="H20" s="19">
        <f t="shared" si="0"/>
        <v>7</v>
      </c>
      <c r="I20" s="19"/>
      <c r="J20" s="7" t="s">
        <v>931</v>
      </c>
      <c r="K20" s="19" t="str">
        <f>VLOOKUP(J20,$A$2:$B$67,2,FALSE)</f>
        <v>x17</v>
      </c>
      <c r="L20" s="19" t="s">
        <v>10909</v>
      </c>
      <c r="M20" s="19"/>
      <c r="N20" s="19"/>
      <c r="O20" s="19"/>
      <c r="P20" s="19"/>
      <c r="Q20" s="19"/>
      <c r="R20" s="19"/>
      <c r="S20" s="34">
        <f t="shared" si="3"/>
        <v>41827</v>
      </c>
      <c r="T20" s="34" t="str">
        <f t="shared" si="4"/>
        <v/>
      </c>
      <c r="U20" s="34" t="str">
        <f t="shared" si="5"/>
        <v/>
      </c>
      <c r="V20" s="19"/>
      <c r="W20" s="19"/>
    </row>
    <row r="21" spans="1:23" s="5" customFormat="1">
      <c r="A21" s="4" t="s">
        <v>2151</v>
      </c>
      <c r="B21" s="19" t="s">
        <v>85</v>
      </c>
      <c r="C21" s="19"/>
      <c r="D21" s="19" t="s">
        <v>2299</v>
      </c>
      <c r="E21" s="34">
        <v>41827</v>
      </c>
      <c r="F21" s="19"/>
      <c r="G21" s="19" t="s">
        <v>6136</v>
      </c>
      <c r="H21" s="19">
        <f t="shared" si="0"/>
        <v>2</v>
      </c>
      <c r="I21" s="19"/>
      <c r="J21" s="7" t="s">
        <v>2267</v>
      </c>
      <c r="K21" s="19" t="str">
        <f>VLOOKUP(J21,$A$2:$B$67,2,FALSE)</f>
        <v>x25</v>
      </c>
      <c r="L21" s="19" t="s">
        <v>11077</v>
      </c>
      <c r="M21" s="19"/>
      <c r="N21" s="19"/>
      <c r="O21" s="19"/>
      <c r="P21" s="19"/>
      <c r="Q21" s="19"/>
      <c r="R21" s="19"/>
      <c r="S21" s="34">
        <f t="shared" si="3"/>
        <v>41827</v>
      </c>
      <c r="T21" s="34" t="str">
        <f t="shared" si="4"/>
        <v/>
      </c>
      <c r="U21" s="34" t="str">
        <f t="shared" si="5"/>
        <v/>
      </c>
      <c r="V21" s="19"/>
      <c r="W21" s="19"/>
    </row>
    <row r="22" spans="1:23" s="5" customFormat="1">
      <c r="A22" s="19" t="s">
        <v>9727</v>
      </c>
      <c r="B22" s="19" t="s">
        <v>86</v>
      </c>
      <c r="C22" s="19"/>
      <c r="D22" s="19" t="s">
        <v>2299</v>
      </c>
      <c r="E22" s="34">
        <v>41827</v>
      </c>
      <c r="F22" s="19"/>
      <c r="G22" s="34">
        <v>42277</v>
      </c>
      <c r="H22" s="19">
        <f t="shared" si="0"/>
        <v>3</v>
      </c>
      <c r="I22" s="19"/>
      <c r="J22" s="6" t="s">
        <v>2221</v>
      </c>
      <c r="K22" s="19"/>
      <c r="L22" s="19"/>
      <c r="M22" s="19"/>
      <c r="N22" s="19"/>
      <c r="O22" s="19" t="s">
        <v>2299</v>
      </c>
      <c r="P22" s="19"/>
      <c r="Q22" s="19" t="s">
        <v>10645</v>
      </c>
      <c r="R22" s="19" t="s">
        <v>10994</v>
      </c>
      <c r="S22" s="34">
        <v>41827</v>
      </c>
      <c r="T22" s="34"/>
      <c r="U22" s="34"/>
      <c r="V22" s="19"/>
      <c r="W22" s="19"/>
    </row>
    <row r="23" spans="1:23" s="5" customFormat="1">
      <c r="A23" s="4" t="s">
        <v>926</v>
      </c>
      <c r="B23" s="19" t="s">
        <v>87</v>
      </c>
      <c r="C23" s="19"/>
      <c r="D23" s="19" t="s">
        <v>2299</v>
      </c>
      <c r="E23" s="34">
        <v>41827</v>
      </c>
      <c r="F23" s="19"/>
      <c r="G23" s="19" t="s">
        <v>6136</v>
      </c>
      <c r="H23" s="19">
        <f t="shared" si="0"/>
        <v>2</v>
      </c>
      <c r="I23" s="19"/>
      <c r="J23" s="7" t="s">
        <v>7651</v>
      </c>
      <c r="K23" s="19" t="str">
        <f>VLOOKUP(J23,$A$2:$B$67,2,FALSE)</f>
        <v>x6</v>
      </c>
      <c r="L23" s="19" t="s">
        <v>10329</v>
      </c>
      <c r="M23" s="19"/>
      <c r="N23" s="19"/>
      <c r="O23" s="19"/>
      <c r="P23" s="19"/>
      <c r="Q23" s="19"/>
      <c r="R23" s="19"/>
      <c r="S23" s="34">
        <f t="shared" si="3"/>
        <v>41827</v>
      </c>
      <c r="T23" s="34" t="str">
        <f t="shared" si="4"/>
        <v/>
      </c>
      <c r="U23" s="34">
        <f t="shared" si="5"/>
        <v>42277</v>
      </c>
      <c r="V23" s="19"/>
      <c r="W23" s="19"/>
    </row>
    <row r="24" spans="1:23" s="5" customFormat="1">
      <c r="A24" s="4" t="s">
        <v>2152</v>
      </c>
      <c r="B24" s="19" t="s">
        <v>88</v>
      </c>
      <c r="C24" s="19"/>
      <c r="D24" s="19" t="s">
        <v>2299</v>
      </c>
      <c r="E24" s="34">
        <v>41827</v>
      </c>
      <c r="F24" s="19"/>
      <c r="G24" s="19" t="s">
        <v>6136</v>
      </c>
      <c r="H24" s="19">
        <f t="shared" si="0"/>
        <v>1</v>
      </c>
      <c r="I24" s="19"/>
      <c r="J24" s="7" t="s">
        <v>7652</v>
      </c>
      <c r="K24" s="19" t="str">
        <f>VLOOKUP(J24,$A$2:$B$67,2,FALSE)</f>
        <v>x29</v>
      </c>
      <c r="L24" s="19" t="s">
        <v>10330</v>
      </c>
      <c r="M24" s="19"/>
      <c r="N24" s="19"/>
      <c r="O24" s="19"/>
      <c r="P24" s="19"/>
      <c r="Q24" s="19"/>
      <c r="R24" s="19"/>
      <c r="S24" s="34">
        <f t="shared" si="3"/>
        <v>41827</v>
      </c>
      <c r="T24" s="34" t="str">
        <f t="shared" si="4"/>
        <v/>
      </c>
      <c r="U24" s="34">
        <f t="shared" si="5"/>
        <v>42277</v>
      </c>
      <c r="V24" s="19"/>
      <c r="W24" s="19"/>
    </row>
    <row r="25" spans="1:23" s="5" customFormat="1">
      <c r="A25" s="19" t="s">
        <v>2205</v>
      </c>
      <c r="B25" s="19" t="s">
        <v>89</v>
      </c>
      <c r="C25" s="19"/>
      <c r="D25" s="19" t="s">
        <v>2299</v>
      </c>
      <c r="E25" s="34">
        <v>41827</v>
      </c>
      <c r="F25" s="34">
        <v>41639</v>
      </c>
      <c r="G25" s="19" t="s">
        <v>6136</v>
      </c>
      <c r="H25" s="19">
        <f t="shared" si="0"/>
        <v>3</v>
      </c>
      <c r="I25" s="19"/>
      <c r="J25" s="6" t="s">
        <v>2222</v>
      </c>
      <c r="K25" s="19"/>
      <c r="L25" s="19"/>
      <c r="M25" s="19"/>
      <c r="N25" s="19"/>
      <c r="O25" s="19" t="s">
        <v>2299</v>
      </c>
      <c r="P25" s="19"/>
      <c r="Q25" s="19" t="s">
        <v>924</v>
      </c>
      <c r="R25" s="19"/>
      <c r="S25" s="34">
        <v>41827</v>
      </c>
      <c r="T25" s="34"/>
      <c r="U25" s="34"/>
      <c r="V25" s="19"/>
      <c r="W25" s="19"/>
    </row>
    <row r="26" spans="1:23" s="5" customFormat="1">
      <c r="A26" s="19" t="s">
        <v>2206</v>
      </c>
      <c r="B26" s="19" t="s">
        <v>90</v>
      </c>
      <c r="C26" s="19"/>
      <c r="D26" s="19" t="s">
        <v>2299</v>
      </c>
      <c r="E26" s="34">
        <v>41827</v>
      </c>
      <c r="F26" s="34">
        <v>41639</v>
      </c>
      <c r="G26" s="19" t="s">
        <v>6136</v>
      </c>
      <c r="H26" s="19">
        <f t="shared" si="0"/>
        <v>3</v>
      </c>
      <c r="I26" s="19"/>
      <c r="J26" s="7" t="s">
        <v>921</v>
      </c>
      <c r="K26" s="19" t="str">
        <f>VLOOKUP(J26,$A$2:$B$67,2,FALSE)</f>
        <v>x26</v>
      </c>
      <c r="L26" s="19" t="str">
        <f>J26</f>
        <v>Solo</v>
      </c>
      <c r="M26" s="19"/>
      <c r="N26" s="19"/>
      <c r="O26" s="19"/>
      <c r="P26" s="19"/>
      <c r="Q26" s="19"/>
      <c r="R26" s="19"/>
      <c r="S26" s="34">
        <f t="shared" si="3"/>
        <v>41827</v>
      </c>
      <c r="T26" s="34" t="str">
        <f t="shared" si="4"/>
        <v/>
      </c>
      <c r="U26" s="34" t="str">
        <f t="shared" si="5"/>
        <v/>
      </c>
      <c r="V26" s="19"/>
      <c r="W26" s="19"/>
    </row>
    <row r="27" spans="1:23" s="5" customFormat="1">
      <c r="A27" s="4" t="s">
        <v>2267</v>
      </c>
      <c r="B27" s="19" t="s">
        <v>91</v>
      </c>
      <c r="C27" s="19"/>
      <c r="D27" s="19" t="s">
        <v>2299</v>
      </c>
      <c r="E27" s="34">
        <v>41827</v>
      </c>
      <c r="F27" s="19"/>
      <c r="G27" s="19" t="s">
        <v>6136</v>
      </c>
      <c r="H27" s="19">
        <f t="shared" si="0"/>
        <v>1</v>
      </c>
      <c r="I27" s="19"/>
      <c r="J27" s="7" t="s">
        <v>922</v>
      </c>
      <c r="K27" s="19" t="str">
        <f>VLOOKUP(J27,$A$2:$B$67,2,FALSE)</f>
        <v>x18</v>
      </c>
      <c r="L27" s="19" t="str">
        <f t="shared" ref="L27:L59" si="7">J27</f>
        <v>Group</v>
      </c>
      <c r="M27" s="19"/>
      <c r="N27" s="19"/>
      <c r="O27" s="19"/>
      <c r="P27" s="19"/>
      <c r="Q27" s="19"/>
      <c r="R27" s="19"/>
      <c r="S27" s="34">
        <f t="shared" si="3"/>
        <v>41827</v>
      </c>
      <c r="T27" s="34" t="str">
        <f t="shared" si="4"/>
        <v/>
      </c>
      <c r="U27" s="34" t="str">
        <f t="shared" si="5"/>
        <v/>
      </c>
      <c r="V27" s="19"/>
      <c r="W27" s="19"/>
    </row>
    <row r="28" spans="1:23" s="5" customFormat="1">
      <c r="A28" s="22" t="s">
        <v>921</v>
      </c>
      <c r="B28" s="19" t="s">
        <v>92</v>
      </c>
      <c r="C28" s="19"/>
      <c r="D28" s="19" t="s">
        <v>2299</v>
      </c>
      <c r="E28" s="34">
        <v>41827</v>
      </c>
      <c r="F28" s="19"/>
      <c r="G28" s="19" t="s">
        <v>6136</v>
      </c>
      <c r="H28" s="19">
        <f t="shared" si="0"/>
        <v>7</v>
      </c>
      <c r="I28" s="19"/>
      <c r="J28" s="8" t="s">
        <v>2112</v>
      </c>
      <c r="K28" s="19" t="str">
        <f>VLOOKUP(J28,$A$2:$B$67,2,FALSE)</f>
        <v>x7</v>
      </c>
      <c r="L28" s="19" t="str">
        <f t="shared" si="7"/>
        <v>Consolidation method 1 used for group solvency assessment of at least one undertaking in the scope</v>
      </c>
      <c r="M28" s="19"/>
      <c r="N28" s="19"/>
      <c r="O28" s="19"/>
      <c r="P28" s="19"/>
      <c r="Q28" s="19"/>
      <c r="R28" s="19"/>
      <c r="S28" s="34">
        <f t="shared" si="3"/>
        <v>41827</v>
      </c>
      <c r="T28" s="34" t="str">
        <f t="shared" si="4"/>
        <v/>
      </c>
      <c r="U28" s="34" t="str">
        <f t="shared" si="5"/>
        <v/>
      </c>
      <c r="V28" s="19"/>
      <c r="W28" s="19"/>
    </row>
    <row r="29" spans="1:23" s="5" customFormat="1">
      <c r="A29" s="19" t="s">
        <v>2186</v>
      </c>
      <c r="B29" s="19" t="s">
        <v>93</v>
      </c>
      <c r="C29" s="19"/>
      <c r="D29" s="19" t="s">
        <v>2299</v>
      </c>
      <c r="E29" s="34">
        <v>41827</v>
      </c>
      <c r="F29" s="34">
        <v>42277</v>
      </c>
      <c r="G29" s="19" t="s">
        <v>6136</v>
      </c>
      <c r="H29" s="19">
        <f t="shared" si="0"/>
        <v>1</v>
      </c>
      <c r="I29" s="19"/>
      <c r="J29" s="8" t="s">
        <v>2113</v>
      </c>
      <c r="K29" s="19" t="str">
        <f>VLOOKUP(J29,$A$2:$B$67,2,FALSE)</f>
        <v>x8</v>
      </c>
      <c r="L29" s="19" t="str">
        <f t="shared" si="7"/>
        <v>Consolidation method 1 used for group solvency assessment of none undertaking in the scope</v>
      </c>
      <c r="M29" s="19"/>
      <c r="N29" s="19"/>
      <c r="O29" s="19"/>
      <c r="P29" s="19"/>
      <c r="Q29" s="19"/>
      <c r="R29" s="19"/>
      <c r="S29" s="34">
        <f t="shared" si="3"/>
        <v>41827</v>
      </c>
      <c r="T29" s="34" t="str">
        <f t="shared" si="4"/>
        <v/>
      </c>
      <c r="U29" s="34" t="str">
        <f t="shared" si="5"/>
        <v/>
      </c>
      <c r="V29" s="19"/>
      <c r="W29" s="19"/>
    </row>
    <row r="30" spans="1:23" s="5" customFormat="1">
      <c r="A30" s="19" t="s">
        <v>2181</v>
      </c>
      <c r="B30" s="19" t="s">
        <v>94</v>
      </c>
      <c r="C30" s="19"/>
      <c r="D30" s="19" t="s">
        <v>2299</v>
      </c>
      <c r="E30" s="34">
        <v>41827</v>
      </c>
      <c r="F30" s="34">
        <v>42277</v>
      </c>
      <c r="G30" s="19" t="s">
        <v>6136</v>
      </c>
      <c r="H30" s="19">
        <f t="shared" si="0"/>
        <v>1</v>
      </c>
      <c r="I30" s="19"/>
      <c r="J30" s="6" t="s">
        <v>2157</v>
      </c>
      <c r="K30" s="19"/>
      <c r="L30" s="19"/>
      <c r="M30" s="19"/>
      <c r="N30" s="19"/>
      <c r="O30" s="19" t="s">
        <v>2299</v>
      </c>
      <c r="P30" s="19"/>
      <c r="Q30" s="19" t="s">
        <v>924</v>
      </c>
      <c r="R30" s="19"/>
      <c r="S30" s="34">
        <v>41827</v>
      </c>
      <c r="T30" s="34">
        <v>42277</v>
      </c>
      <c r="U30" s="34"/>
      <c r="V30" s="19"/>
      <c r="W30" s="19"/>
    </row>
    <row r="31" spans="1:23" s="5" customFormat="1">
      <c r="A31" s="22" t="s">
        <v>7652</v>
      </c>
      <c r="B31" s="19" t="s">
        <v>95</v>
      </c>
      <c r="C31" s="19"/>
      <c r="D31" s="19" t="s">
        <v>2299</v>
      </c>
      <c r="E31" s="34">
        <v>41827</v>
      </c>
      <c r="F31" s="19"/>
      <c r="G31" s="34">
        <v>42277</v>
      </c>
      <c r="H31" s="19">
        <f t="shared" si="0"/>
        <v>1</v>
      </c>
      <c r="I31" s="19"/>
      <c r="J31" s="7" t="s">
        <v>921</v>
      </c>
      <c r="K31" s="19" t="str">
        <f t="shared" ref="K31:K41" si="8">VLOOKUP(J31,$A$2:$B$67,2,FALSE)</f>
        <v>x26</v>
      </c>
      <c r="L31" s="19" t="str">
        <f t="shared" si="7"/>
        <v>Solo</v>
      </c>
      <c r="M31" s="19"/>
      <c r="N31" s="19"/>
      <c r="O31" s="19"/>
      <c r="P31" s="19"/>
      <c r="Q31" s="19"/>
      <c r="R31" s="19"/>
      <c r="S31" s="34">
        <f t="shared" si="3"/>
        <v>41827</v>
      </c>
      <c r="T31" s="34" t="str">
        <f t="shared" si="4"/>
        <v/>
      </c>
      <c r="U31" s="34" t="str">
        <f t="shared" si="5"/>
        <v/>
      </c>
      <c r="V31" s="19"/>
      <c r="W31" s="19"/>
    </row>
    <row r="32" spans="1:23" s="5" customFormat="1">
      <c r="A32" s="19" t="s">
        <v>9725</v>
      </c>
      <c r="B32" s="19" t="s">
        <v>96</v>
      </c>
      <c r="C32" s="19"/>
      <c r="D32" s="19" t="s">
        <v>2299</v>
      </c>
      <c r="E32" s="34">
        <v>41827</v>
      </c>
      <c r="F32" s="19"/>
      <c r="G32" s="34">
        <v>42277</v>
      </c>
      <c r="H32" s="19">
        <f t="shared" si="0"/>
        <v>3</v>
      </c>
      <c r="I32" s="19"/>
      <c r="J32" s="7" t="s">
        <v>922</v>
      </c>
      <c r="K32" s="19" t="str">
        <f t="shared" si="8"/>
        <v>x18</v>
      </c>
      <c r="L32" s="19" t="str">
        <f t="shared" si="7"/>
        <v>Group</v>
      </c>
      <c r="M32" s="19" t="s">
        <v>358</v>
      </c>
      <c r="N32" s="19"/>
      <c r="O32" s="19"/>
      <c r="P32" s="19"/>
      <c r="Q32" s="19"/>
      <c r="R32" s="19"/>
      <c r="S32" s="34">
        <f t="shared" si="3"/>
        <v>41827</v>
      </c>
      <c r="T32" s="34" t="str">
        <f t="shared" si="4"/>
        <v/>
      </c>
      <c r="U32" s="34" t="str">
        <f t="shared" si="5"/>
        <v/>
      </c>
      <c r="V32" s="19"/>
      <c r="W32" s="19"/>
    </row>
    <row r="33" spans="1:23" s="5" customFormat="1">
      <c r="A33" s="19" t="s">
        <v>3991</v>
      </c>
      <c r="B33" s="19" t="s">
        <v>97</v>
      </c>
      <c r="C33" s="19"/>
      <c r="D33" s="19" t="s">
        <v>2299</v>
      </c>
      <c r="E33" s="34">
        <v>41827</v>
      </c>
      <c r="F33" s="19"/>
      <c r="G33" s="19" t="s">
        <v>6136</v>
      </c>
      <c r="H33" s="19">
        <f t="shared" si="0"/>
        <v>3</v>
      </c>
      <c r="I33" s="19"/>
      <c r="J33" s="8" t="s">
        <v>9721</v>
      </c>
      <c r="K33" s="19" t="str">
        <f t="shared" si="8"/>
        <v>x10</v>
      </c>
      <c r="L33" s="19" t="str">
        <f t="shared" si="7"/>
        <v>Method 1: Full consolidation</v>
      </c>
      <c r="M33" s="19"/>
      <c r="N33" s="49" t="s">
        <v>359</v>
      </c>
      <c r="O33" s="19"/>
      <c r="P33" s="19"/>
      <c r="Q33" s="19"/>
      <c r="R33" s="19"/>
      <c r="S33" s="34">
        <f t="shared" si="3"/>
        <v>41827</v>
      </c>
      <c r="T33" s="34" t="str">
        <f t="shared" si="4"/>
        <v/>
      </c>
      <c r="U33" s="34">
        <f t="shared" si="5"/>
        <v>42277</v>
      </c>
      <c r="V33" s="19"/>
      <c r="W33" s="19"/>
    </row>
    <row r="34" spans="1:23" s="5" customFormat="1">
      <c r="A34" s="4" t="s">
        <v>3996</v>
      </c>
      <c r="B34" s="19" t="s">
        <v>98</v>
      </c>
      <c r="C34" s="19"/>
      <c r="D34" s="19" t="s">
        <v>2299</v>
      </c>
      <c r="E34" s="34">
        <v>41827</v>
      </c>
      <c r="F34" s="19"/>
      <c r="G34" s="19" t="s">
        <v>6136</v>
      </c>
      <c r="H34" s="19">
        <f t="shared" si="0"/>
        <v>2</v>
      </c>
      <c r="I34" s="19"/>
      <c r="J34" s="8" t="s">
        <v>9722</v>
      </c>
      <c r="K34" s="19" t="str">
        <f t="shared" si="8"/>
        <v>x11</v>
      </c>
      <c r="L34" s="19" t="str">
        <f t="shared" si="7"/>
        <v>Method 1: Proportional consolidation</v>
      </c>
      <c r="M34" s="19"/>
      <c r="N34" s="49" t="s">
        <v>359</v>
      </c>
      <c r="O34" s="19"/>
      <c r="P34" s="19"/>
      <c r="Q34" s="19"/>
      <c r="R34" s="19"/>
      <c r="S34" s="34">
        <f t="shared" si="3"/>
        <v>41827</v>
      </c>
      <c r="T34" s="34" t="str">
        <f t="shared" si="4"/>
        <v/>
      </c>
      <c r="U34" s="34">
        <f t="shared" si="5"/>
        <v>42277</v>
      </c>
      <c r="V34" s="19"/>
      <c r="W34" s="19"/>
    </row>
    <row r="35" spans="1:23" s="5" customFormat="1">
      <c r="A35" s="4" t="s">
        <v>3995</v>
      </c>
      <c r="B35" s="19" t="s">
        <v>99</v>
      </c>
      <c r="C35" s="19"/>
      <c r="D35" s="19" t="s">
        <v>2299</v>
      </c>
      <c r="E35" s="34">
        <v>41827</v>
      </c>
      <c r="F35" s="19"/>
      <c r="G35" s="19" t="s">
        <v>6136</v>
      </c>
      <c r="H35" s="19">
        <f t="shared" si="0"/>
        <v>2</v>
      </c>
      <c r="I35" s="19"/>
      <c r="J35" s="8" t="s">
        <v>9723</v>
      </c>
      <c r="K35" s="19" t="str">
        <f t="shared" si="8"/>
        <v>x9</v>
      </c>
      <c r="L35" s="19" t="str">
        <f t="shared" si="7"/>
        <v>Method 1: Adjusted equity method</v>
      </c>
      <c r="M35" s="19"/>
      <c r="N35" s="49" t="s">
        <v>359</v>
      </c>
      <c r="O35" s="19"/>
      <c r="P35" s="19"/>
      <c r="Q35" s="19"/>
      <c r="R35" s="19"/>
      <c r="S35" s="34">
        <f t="shared" si="3"/>
        <v>41827</v>
      </c>
      <c r="T35" s="34" t="str">
        <f t="shared" si="4"/>
        <v/>
      </c>
      <c r="U35" s="34">
        <f t="shared" si="5"/>
        <v>42277</v>
      </c>
      <c r="V35" s="19"/>
      <c r="W35" s="19"/>
    </row>
    <row r="36" spans="1:23" s="5" customFormat="1">
      <c r="A36" s="4" t="s">
        <v>3994</v>
      </c>
      <c r="B36" s="19" t="s">
        <v>100</v>
      </c>
      <c r="C36" s="19"/>
      <c r="D36" s="19" t="s">
        <v>2299</v>
      </c>
      <c r="E36" s="34">
        <v>41827</v>
      </c>
      <c r="F36" s="19"/>
      <c r="G36" s="19" t="s">
        <v>6136</v>
      </c>
      <c r="H36" s="19">
        <f t="shared" si="0"/>
        <v>2</v>
      </c>
      <c r="I36" s="19"/>
      <c r="J36" s="8" t="s">
        <v>9819</v>
      </c>
      <c r="K36" s="19" t="str">
        <f t="shared" si="8"/>
        <v>x15</v>
      </c>
      <c r="L36" s="19" t="str">
        <f t="shared" si="7"/>
        <v>Method 2: Solvency II</v>
      </c>
      <c r="M36" s="19"/>
      <c r="N36" s="49" t="s">
        <v>359</v>
      </c>
      <c r="O36" s="19"/>
      <c r="P36" s="19"/>
      <c r="Q36" s="19"/>
      <c r="R36" s="19"/>
      <c r="S36" s="34">
        <f t="shared" si="3"/>
        <v>41827</v>
      </c>
      <c r="T36" s="34" t="str">
        <f t="shared" si="4"/>
        <v/>
      </c>
      <c r="U36" s="34">
        <f t="shared" si="5"/>
        <v>42277</v>
      </c>
      <c r="V36" s="19"/>
      <c r="W36" s="19"/>
    </row>
    <row r="37" spans="1:23" s="5" customFormat="1">
      <c r="A37" s="4" t="s">
        <v>6297</v>
      </c>
      <c r="B37" s="19" t="s">
        <v>101</v>
      </c>
      <c r="C37" s="19"/>
      <c r="D37" s="19" t="s">
        <v>2299</v>
      </c>
      <c r="E37" s="34">
        <v>42277</v>
      </c>
      <c r="F37" s="19"/>
      <c r="G37" s="19"/>
      <c r="H37" s="19">
        <f t="shared" si="0"/>
        <v>2</v>
      </c>
      <c r="I37" s="19"/>
      <c r="J37" s="8" t="s">
        <v>9725</v>
      </c>
      <c r="K37" s="19" t="str">
        <f t="shared" si="8"/>
        <v>x30</v>
      </c>
      <c r="L37" s="19" t="str">
        <f t="shared" si="7"/>
        <v>Method 2: Other sectoral Rules</v>
      </c>
      <c r="M37" s="19"/>
      <c r="N37" s="49" t="s">
        <v>359</v>
      </c>
      <c r="O37" s="19"/>
      <c r="P37" s="19"/>
      <c r="Q37" s="19"/>
      <c r="R37" s="19"/>
      <c r="S37" s="34">
        <f t="shared" si="3"/>
        <v>41827</v>
      </c>
      <c r="T37" s="34" t="str">
        <f t="shared" si="4"/>
        <v/>
      </c>
      <c r="U37" s="34">
        <f t="shared" si="5"/>
        <v>42277</v>
      </c>
      <c r="V37" s="19"/>
      <c r="W37" s="19"/>
    </row>
    <row r="38" spans="1:23" s="5" customFormat="1">
      <c r="A38" s="4" t="s">
        <v>6298</v>
      </c>
      <c r="B38" s="19" t="s">
        <v>102</v>
      </c>
      <c r="C38" s="19"/>
      <c r="D38" s="19" t="s">
        <v>2299</v>
      </c>
      <c r="E38" s="34">
        <v>42277</v>
      </c>
      <c r="F38" s="19"/>
      <c r="G38" s="19"/>
      <c r="H38" s="19">
        <f t="shared" si="0"/>
        <v>2</v>
      </c>
      <c r="I38" s="19"/>
      <c r="J38" s="8" t="s">
        <v>9726</v>
      </c>
      <c r="K38" s="19" t="str">
        <f t="shared" si="8"/>
        <v>x12</v>
      </c>
      <c r="L38" s="19" t="str">
        <f t="shared" si="7"/>
        <v>Method 2: Local rules</v>
      </c>
      <c r="M38" s="19"/>
      <c r="N38" s="49" t="s">
        <v>359</v>
      </c>
      <c r="O38" s="19"/>
      <c r="P38" s="19"/>
      <c r="Q38" s="19"/>
      <c r="R38" s="19"/>
      <c r="S38" s="34">
        <f t="shared" si="3"/>
        <v>41827</v>
      </c>
      <c r="T38" s="34" t="str">
        <f t="shared" si="4"/>
        <v/>
      </c>
      <c r="U38" s="34">
        <f t="shared" si="5"/>
        <v>42277</v>
      </c>
      <c r="V38" s="19"/>
      <c r="W38" s="19"/>
    </row>
    <row r="39" spans="1:23" s="5" customFormat="1">
      <c r="A39" s="4" t="s">
        <v>6701</v>
      </c>
      <c r="B39" s="19" t="s">
        <v>103</v>
      </c>
      <c r="C39" s="19"/>
      <c r="D39" s="19" t="s">
        <v>2299</v>
      </c>
      <c r="E39" s="34">
        <v>42277</v>
      </c>
      <c r="F39" s="19"/>
      <c r="G39" s="19"/>
      <c r="H39" s="19">
        <f t="shared" si="0"/>
        <v>1</v>
      </c>
      <c r="I39" s="19"/>
      <c r="J39" s="8" t="s">
        <v>933</v>
      </c>
      <c r="K39" s="19" t="str">
        <f t="shared" si="8"/>
        <v>x16</v>
      </c>
      <c r="L39" s="19" t="str">
        <f t="shared" si="7"/>
        <v>Deduction of the participation in relation to article 229 of Directive 2009/138/EC</v>
      </c>
      <c r="M39" s="19"/>
      <c r="N39" s="49" t="s">
        <v>359</v>
      </c>
      <c r="O39" s="19"/>
      <c r="P39" s="19"/>
      <c r="Q39" s="19"/>
      <c r="R39" s="19"/>
      <c r="S39" s="34">
        <f t="shared" si="3"/>
        <v>41827</v>
      </c>
      <c r="T39" s="34" t="str">
        <f t="shared" si="4"/>
        <v/>
      </c>
      <c r="U39" s="34" t="str">
        <f t="shared" si="5"/>
        <v/>
      </c>
      <c r="V39" s="19"/>
      <c r="W39" s="19"/>
    </row>
    <row r="40" spans="1:23" s="5" customFormat="1">
      <c r="A40" s="4" t="s">
        <v>6702</v>
      </c>
      <c r="B40" s="19" t="s">
        <v>104</v>
      </c>
      <c r="C40" s="19"/>
      <c r="D40" s="19" t="s">
        <v>2299</v>
      </c>
      <c r="E40" s="34">
        <v>42277</v>
      </c>
      <c r="F40" s="19"/>
      <c r="G40" s="19"/>
      <c r="H40" s="19">
        <f t="shared" si="0"/>
        <v>1</v>
      </c>
      <c r="I40" s="19"/>
      <c r="J40" s="8" t="s">
        <v>9727</v>
      </c>
      <c r="K40" s="19" t="str">
        <f t="shared" si="8"/>
        <v>x20</v>
      </c>
      <c r="L40" s="19" t="str">
        <f t="shared" si="7"/>
        <v>No inclusion in the scope of group supervision as defined in Art. 214 Directive 2009/138/EC</v>
      </c>
      <c r="M40" s="19"/>
      <c r="N40" s="49" t="s">
        <v>359</v>
      </c>
      <c r="O40" s="19"/>
      <c r="P40" s="19"/>
      <c r="Q40" s="19"/>
      <c r="R40" s="19"/>
      <c r="S40" s="34">
        <f t="shared" si="3"/>
        <v>41827</v>
      </c>
      <c r="T40" s="34" t="str">
        <f t="shared" si="4"/>
        <v/>
      </c>
      <c r="U40" s="34">
        <f t="shared" si="5"/>
        <v>42277</v>
      </c>
      <c r="V40" s="19"/>
      <c r="W40" s="19"/>
    </row>
    <row r="41" spans="1:23" s="5" customFormat="1">
      <c r="A41" s="4" t="s">
        <v>6708</v>
      </c>
      <c r="B41" s="19" t="s">
        <v>105</v>
      </c>
      <c r="C41" s="19"/>
      <c r="D41" s="19" t="s">
        <v>2299</v>
      </c>
      <c r="E41" s="34">
        <v>42277</v>
      </c>
      <c r="F41" s="19"/>
      <c r="G41" s="19"/>
      <c r="H41" s="19">
        <f t="shared" si="0"/>
        <v>1</v>
      </c>
      <c r="I41" s="19"/>
      <c r="J41" s="8" t="s">
        <v>3991</v>
      </c>
      <c r="K41" s="19" t="str">
        <f t="shared" si="8"/>
        <v>x31</v>
      </c>
      <c r="L41" s="19" t="str">
        <f t="shared" si="7"/>
        <v>Other Method</v>
      </c>
      <c r="M41" s="19"/>
      <c r="N41" s="49" t="s">
        <v>359</v>
      </c>
      <c r="O41" s="19"/>
      <c r="P41" s="19"/>
      <c r="Q41" s="19"/>
      <c r="R41" s="19"/>
      <c r="S41" s="34">
        <f t="shared" si="3"/>
        <v>41827</v>
      </c>
      <c r="T41" s="34" t="str">
        <f t="shared" si="4"/>
        <v/>
      </c>
      <c r="U41" s="34" t="str">
        <f t="shared" si="5"/>
        <v/>
      </c>
      <c r="V41" s="19"/>
      <c r="W41" s="19"/>
    </row>
    <row r="42" spans="1:23" s="5" customFormat="1">
      <c r="A42" s="4" t="s">
        <v>6707</v>
      </c>
      <c r="B42" s="19" t="s">
        <v>106</v>
      </c>
      <c r="C42" s="19"/>
      <c r="D42" s="19" t="s">
        <v>2299</v>
      </c>
      <c r="E42" s="34">
        <v>42277</v>
      </c>
      <c r="F42" s="19"/>
      <c r="G42" s="19"/>
      <c r="H42" s="19">
        <f t="shared" si="0"/>
        <v>1</v>
      </c>
      <c r="I42" s="19"/>
      <c r="J42" s="6" t="s">
        <v>2156</v>
      </c>
      <c r="K42" s="19"/>
      <c r="L42" s="19"/>
      <c r="M42" s="19"/>
      <c r="N42" s="19"/>
      <c r="O42" s="19" t="s">
        <v>2299</v>
      </c>
      <c r="P42" s="19"/>
      <c r="Q42" s="19" t="s">
        <v>924</v>
      </c>
      <c r="R42" s="19"/>
      <c r="S42" s="34">
        <v>41827</v>
      </c>
      <c r="T42" s="34"/>
      <c r="U42" s="34"/>
      <c r="V42" s="19"/>
      <c r="W42" s="19"/>
    </row>
    <row r="43" spans="1:23" s="5" customFormat="1">
      <c r="A43" s="4" t="s">
        <v>9724</v>
      </c>
      <c r="B43" s="19" t="s">
        <v>107</v>
      </c>
      <c r="C43" s="19"/>
      <c r="D43" s="19" t="s">
        <v>2299</v>
      </c>
      <c r="E43" s="34">
        <v>42277</v>
      </c>
      <c r="F43" s="19"/>
      <c r="G43" s="19"/>
      <c r="H43" s="19">
        <f t="shared" si="0"/>
        <v>2</v>
      </c>
      <c r="I43" s="19"/>
      <c r="J43" s="7" t="s">
        <v>921</v>
      </c>
      <c r="K43" s="19" t="str">
        <f>VLOOKUP(J43,$A$2:$B$67,2,FALSE)</f>
        <v>x26</v>
      </c>
      <c r="L43" s="19" t="str">
        <f t="shared" si="7"/>
        <v>Solo</v>
      </c>
      <c r="M43" s="19"/>
      <c r="N43" s="19"/>
      <c r="O43" s="19"/>
      <c r="P43" s="19"/>
      <c r="Q43" s="19"/>
      <c r="R43" s="19"/>
      <c r="S43" s="34">
        <f t="shared" si="3"/>
        <v>41827</v>
      </c>
      <c r="T43" s="34" t="str">
        <f t="shared" si="4"/>
        <v/>
      </c>
      <c r="U43" s="34" t="str">
        <f t="shared" si="5"/>
        <v/>
      </c>
      <c r="V43" s="19"/>
      <c r="W43" s="19"/>
    </row>
    <row r="44" spans="1:23" s="5" customFormat="1">
      <c r="A44" s="4" t="s">
        <v>10054</v>
      </c>
      <c r="B44" s="19" t="s">
        <v>108</v>
      </c>
      <c r="C44" s="19"/>
      <c r="D44" s="19" t="s">
        <v>2299</v>
      </c>
      <c r="E44" s="34">
        <v>42277</v>
      </c>
      <c r="F44" s="19"/>
      <c r="G44" s="19"/>
      <c r="H44" s="19">
        <f t="shared" si="0"/>
        <v>1</v>
      </c>
      <c r="I44" s="19"/>
      <c r="J44" s="7" t="s">
        <v>922</v>
      </c>
      <c r="K44" s="19" t="str">
        <f>VLOOKUP(J44,$A$2:$B$67,2,FALSE)</f>
        <v>x18</v>
      </c>
      <c r="L44" s="19" t="str">
        <f t="shared" si="7"/>
        <v>Group</v>
      </c>
      <c r="M44" s="19" t="s">
        <v>358</v>
      </c>
      <c r="N44" s="19"/>
      <c r="O44" s="19"/>
      <c r="P44" s="19"/>
      <c r="Q44" s="19"/>
      <c r="R44" s="19"/>
      <c r="S44" s="34">
        <f t="shared" si="3"/>
        <v>41827</v>
      </c>
      <c r="T44" s="34" t="str">
        <f t="shared" si="4"/>
        <v/>
      </c>
      <c r="U44" s="34" t="str">
        <f t="shared" si="5"/>
        <v/>
      </c>
      <c r="V44" s="19"/>
      <c r="W44" s="19"/>
    </row>
    <row r="45" spans="1:23" s="5" customFormat="1">
      <c r="A45" s="4" t="s">
        <v>10055</v>
      </c>
      <c r="B45" s="19" t="s">
        <v>109</v>
      </c>
      <c r="C45" s="19"/>
      <c r="D45" s="19" t="s">
        <v>2299</v>
      </c>
      <c r="E45" s="34">
        <v>42277</v>
      </c>
      <c r="F45" s="19"/>
      <c r="G45" s="19"/>
      <c r="H45" s="19">
        <f t="shared" si="0"/>
        <v>1</v>
      </c>
      <c r="I45" s="19"/>
      <c r="J45" s="8" t="s">
        <v>935</v>
      </c>
      <c r="K45" s="19" t="str">
        <f>VLOOKUP(J45,$A$2:$B$67,2,FALSE)</f>
        <v>x2</v>
      </c>
      <c r="L45" s="19" t="str">
        <f t="shared" si="7"/>
        <v>Accounting consolidation-based method [method 1]</v>
      </c>
      <c r="M45" s="49"/>
      <c r="N45" s="49" t="s">
        <v>359</v>
      </c>
      <c r="O45" s="19"/>
      <c r="P45" s="19"/>
      <c r="Q45" s="19"/>
      <c r="R45" s="19"/>
      <c r="S45" s="34">
        <f t="shared" si="3"/>
        <v>41827</v>
      </c>
      <c r="T45" s="34" t="str">
        <f t="shared" si="4"/>
        <v/>
      </c>
      <c r="U45" s="34" t="str">
        <f t="shared" si="5"/>
        <v/>
      </c>
      <c r="V45" s="19"/>
      <c r="W45" s="19"/>
    </row>
    <row r="46" spans="1:23" s="5" customFormat="1">
      <c r="A46" s="19" t="s">
        <v>12122</v>
      </c>
      <c r="B46" s="19" t="s">
        <v>110</v>
      </c>
      <c r="C46" s="19"/>
      <c r="D46" s="19" t="s">
        <v>2299</v>
      </c>
      <c r="E46" s="34">
        <v>42931</v>
      </c>
      <c r="F46" s="19"/>
      <c r="G46" s="19"/>
      <c r="H46" s="19">
        <f t="shared" si="0"/>
        <v>1</v>
      </c>
      <c r="I46" s="19"/>
      <c r="J46" s="8" t="s">
        <v>936</v>
      </c>
      <c r="K46" s="19" t="str">
        <f>VLOOKUP(J46,$A$2:$B$67,2,FALSE)</f>
        <v>x14</v>
      </c>
      <c r="L46" s="19" t="str">
        <f t="shared" si="7"/>
        <v>Deduction and aggregation method [method 2]</v>
      </c>
      <c r="M46" s="49"/>
      <c r="N46" s="49" t="s">
        <v>359</v>
      </c>
      <c r="O46" s="19"/>
      <c r="P46" s="19"/>
      <c r="Q46" s="19"/>
      <c r="R46" s="19"/>
      <c r="S46" s="34">
        <f t="shared" si="3"/>
        <v>41827</v>
      </c>
      <c r="T46" s="34" t="str">
        <f t="shared" si="4"/>
        <v/>
      </c>
      <c r="U46" s="34" t="str">
        <f t="shared" si="5"/>
        <v/>
      </c>
      <c r="V46" s="19"/>
      <c r="W46" s="19"/>
    </row>
    <row r="47" spans="1:23" s="5" customFormat="1">
      <c r="A47" s="19" t="s">
        <v>12123</v>
      </c>
      <c r="B47" s="19" t="s">
        <v>111</v>
      </c>
      <c r="C47" s="19"/>
      <c r="D47" s="19" t="s">
        <v>2299</v>
      </c>
      <c r="E47" s="34">
        <v>42931</v>
      </c>
      <c r="F47" s="19"/>
      <c r="G47" s="19"/>
      <c r="H47" s="19">
        <f t="shared" si="0"/>
        <v>2</v>
      </c>
      <c r="I47" s="19"/>
      <c r="J47" s="8" t="s">
        <v>937</v>
      </c>
      <c r="K47" s="19" t="str">
        <f>VLOOKUP(J47,$A$2:$B$67,2,FALSE)</f>
        <v>x5</v>
      </c>
      <c r="L47" s="19" t="str">
        <f t="shared" si="7"/>
        <v>Combination of methods 1 and 2</v>
      </c>
      <c r="M47" s="49"/>
      <c r="N47" s="49" t="s">
        <v>359</v>
      </c>
      <c r="O47" s="19"/>
      <c r="P47" s="19"/>
      <c r="Q47" s="19"/>
      <c r="R47" s="19"/>
      <c r="S47" s="34">
        <f t="shared" si="3"/>
        <v>41827</v>
      </c>
      <c r="T47" s="34" t="str">
        <f t="shared" si="4"/>
        <v/>
      </c>
      <c r="U47" s="34" t="str">
        <f t="shared" si="5"/>
        <v/>
      </c>
      <c r="V47" s="19"/>
      <c r="W47" s="19"/>
    </row>
    <row r="48" spans="1:23" s="5" customFormat="1">
      <c r="A48" s="19"/>
      <c r="B48" s="19"/>
      <c r="C48" s="19"/>
      <c r="D48" s="19"/>
      <c r="E48" s="19"/>
      <c r="F48" s="19"/>
      <c r="G48" s="19"/>
      <c r="H48" s="19"/>
      <c r="I48" s="19"/>
      <c r="J48" s="6" t="s">
        <v>2223</v>
      </c>
      <c r="K48" s="19"/>
      <c r="L48" s="19"/>
      <c r="M48" s="19"/>
      <c r="N48" s="19"/>
      <c r="O48" s="19" t="s">
        <v>2299</v>
      </c>
      <c r="P48" s="19"/>
      <c r="Q48" s="19" t="s">
        <v>924</v>
      </c>
      <c r="R48" s="19"/>
      <c r="S48" s="34">
        <v>41827</v>
      </c>
      <c r="T48" s="34"/>
      <c r="U48" s="34"/>
      <c r="V48" s="19"/>
      <c r="W48" s="19"/>
    </row>
    <row r="49" spans="1:23" s="5" customFormat="1">
      <c r="A49" s="19"/>
      <c r="B49" s="19"/>
      <c r="C49" s="19"/>
      <c r="D49" s="19"/>
      <c r="E49" s="19"/>
      <c r="F49" s="19"/>
      <c r="G49" s="19"/>
      <c r="H49" s="19"/>
      <c r="I49" s="19"/>
      <c r="J49" s="7" t="s">
        <v>921</v>
      </c>
      <c r="K49" s="19" t="str">
        <f>VLOOKUP(J49,$A$2:$B$67,2,FALSE)</f>
        <v>x26</v>
      </c>
      <c r="L49" s="19" t="str">
        <f t="shared" si="7"/>
        <v>Solo</v>
      </c>
      <c r="M49" s="19"/>
      <c r="N49" s="19"/>
      <c r="O49" s="19"/>
      <c r="P49" s="19"/>
      <c r="Q49" s="19"/>
      <c r="R49" s="19"/>
      <c r="S49" s="34">
        <f t="shared" si="3"/>
        <v>41827</v>
      </c>
      <c r="T49" s="34" t="str">
        <f t="shared" si="4"/>
        <v/>
      </c>
      <c r="U49" s="34" t="str">
        <f t="shared" si="5"/>
        <v/>
      </c>
      <c r="V49" s="19"/>
      <c r="W49" s="19"/>
    </row>
    <row r="50" spans="1:23" s="5" customFormat="1">
      <c r="A50" s="19"/>
      <c r="B50" s="19"/>
      <c r="C50" s="19"/>
      <c r="D50" s="19"/>
      <c r="E50" s="19"/>
      <c r="F50" s="19"/>
      <c r="G50" s="19"/>
      <c r="H50" s="19"/>
      <c r="I50" s="19"/>
      <c r="J50" s="7" t="s">
        <v>922</v>
      </c>
      <c r="K50" s="19" t="str">
        <f>VLOOKUP(J50,$A$2:$B$67,2,FALSE)</f>
        <v>x18</v>
      </c>
      <c r="L50" s="19" t="str">
        <f t="shared" si="7"/>
        <v>Group</v>
      </c>
      <c r="M50" s="19"/>
      <c r="N50" s="19"/>
      <c r="O50" s="19"/>
      <c r="P50" s="19"/>
      <c r="Q50" s="19"/>
      <c r="R50" s="19"/>
      <c r="S50" s="34">
        <f t="shared" si="3"/>
        <v>41827</v>
      </c>
      <c r="T50" s="34" t="str">
        <f t="shared" si="4"/>
        <v/>
      </c>
      <c r="U50" s="34" t="str">
        <f t="shared" si="5"/>
        <v/>
      </c>
      <c r="V50" s="19"/>
      <c r="W50" s="19"/>
    </row>
    <row r="51" spans="1:23" s="5" customFormat="1">
      <c r="A51" s="19"/>
      <c r="B51" s="19"/>
      <c r="C51" s="19"/>
      <c r="D51" s="19"/>
      <c r="E51" s="19"/>
      <c r="F51" s="19"/>
      <c r="G51" s="19"/>
      <c r="H51" s="19"/>
      <c r="I51" s="19"/>
      <c r="J51" s="6" t="s">
        <v>2164</v>
      </c>
      <c r="K51" s="19"/>
      <c r="L51" s="19"/>
      <c r="M51" s="19"/>
      <c r="N51" s="19"/>
      <c r="O51" s="19" t="s">
        <v>2299</v>
      </c>
      <c r="P51" s="19"/>
      <c r="Q51" s="19" t="s">
        <v>924</v>
      </c>
      <c r="R51" s="19"/>
      <c r="S51" s="34">
        <v>41827</v>
      </c>
      <c r="T51" s="34"/>
      <c r="U51" s="34"/>
      <c r="V51" s="19"/>
      <c r="W51" s="19"/>
    </row>
    <row r="52" spans="1:23" s="5" customFormat="1">
      <c r="A52" s="19"/>
      <c r="B52" s="19"/>
      <c r="C52" s="19"/>
      <c r="D52" s="19"/>
      <c r="E52" s="19"/>
      <c r="F52" s="19"/>
      <c r="G52" s="19"/>
      <c r="H52" s="19"/>
      <c r="I52" s="19"/>
      <c r="J52" s="7" t="s">
        <v>921</v>
      </c>
      <c r="K52" s="19" t="str">
        <f>VLOOKUP(J52,$A$2:$B$67,2,FALSE)</f>
        <v>x26</v>
      </c>
      <c r="L52" s="19" t="str">
        <f t="shared" si="7"/>
        <v>Solo</v>
      </c>
      <c r="M52" s="19"/>
      <c r="N52" s="19"/>
      <c r="O52" s="19"/>
      <c r="P52" s="19"/>
      <c r="Q52" s="19"/>
      <c r="R52" s="19"/>
      <c r="S52" s="34">
        <f t="shared" si="3"/>
        <v>41827</v>
      </c>
      <c r="T52" s="34" t="str">
        <f t="shared" si="4"/>
        <v/>
      </c>
      <c r="U52" s="34" t="str">
        <f t="shared" si="5"/>
        <v/>
      </c>
      <c r="V52" s="19"/>
      <c r="W52" s="19"/>
    </row>
    <row r="53" spans="1:23" s="5" customFormat="1">
      <c r="A53" s="19"/>
      <c r="B53" s="19"/>
      <c r="C53" s="19"/>
      <c r="D53" s="19"/>
      <c r="E53" s="19"/>
      <c r="F53" s="19"/>
      <c r="G53" s="19"/>
      <c r="H53" s="19"/>
      <c r="I53" s="19"/>
      <c r="J53" s="7" t="s">
        <v>922</v>
      </c>
      <c r="K53" s="19" t="str">
        <f t="shared" ref="K53:K59" si="9">VLOOKUP(J53,$A$2:$B$67,2,FALSE)</f>
        <v>x18</v>
      </c>
      <c r="L53" s="19" t="str">
        <f t="shared" si="7"/>
        <v>Group</v>
      </c>
      <c r="M53" s="19"/>
      <c r="N53" s="19"/>
      <c r="O53" s="19"/>
      <c r="P53" s="19"/>
      <c r="Q53" s="19"/>
      <c r="R53" s="19"/>
      <c r="S53" s="34">
        <f t="shared" si="3"/>
        <v>41827</v>
      </c>
      <c r="T53" s="34" t="str">
        <f t="shared" si="4"/>
        <v/>
      </c>
      <c r="U53" s="34" t="str">
        <f t="shared" si="5"/>
        <v/>
      </c>
      <c r="V53" s="19"/>
      <c r="W53" s="19"/>
    </row>
    <row r="54" spans="1:23" s="5" customFormat="1">
      <c r="A54" s="19"/>
      <c r="B54" s="19"/>
      <c r="C54" s="19"/>
      <c r="D54" s="19"/>
      <c r="E54" s="19"/>
      <c r="F54" s="19"/>
      <c r="G54" s="19"/>
      <c r="H54" s="19"/>
      <c r="I54" s="19"/>
      <c r="J54" s="8" t="s">
        <v>2207</v>
      </c>
      <c r="K54" s="19" t="str">
        <f t="shared" si="9"/>
        <v>x1</v>
      </c>
      <c r="L54" s="19" t="str">
        <f t="shared" si="7"/>
        <v>Accounting consolidation-based method [method 1 and part of combination of methods 1 and 2]</v>
      </c>
      <c r="M54" s="19"/>
      <c r="N54" s="19"/>
      <c r="O54" s="19"/>
      <c r="P54" s="19"/>
      <c r="Q54" s="19"/>
      <c r="R54" s="19"/>
      <c r="S54" s="34">
        <f t="shared" si="3"/>
        <v>41827</v>
      </c>
      <c r="T54" s="34" t="str">
        <f t="shared" si="4"/>
        <v/>
      </c>
      <c r="U54" s="34" t="str">
        <f t="shared" si="5"/>
        <v/>
      </c>
      <c r="V54" s="19"/>
      <c r="W54" s="19"/>
    </row>
    <row r="55" spans="1:23" s="5" customFormat="1">
      <c r="A55" s="19"/>
      <c r="B55" s="19"/>
      <c r="C55" s="19"/>
      <c r="D55" s="19"/>
      <c r="E55" s="19"/>
      <c r="F55" s="19"/>
      <c r="G55" s="19"/>
      <c r="H55" s="19"/>
      <c r="I55" s="19"/>
      <c r="J55" s="9" t="s">
        <v>935</v>
      </c>
      <c r="K55" s="19" t="str">
        <f t="shared" si="9"/>
        <v>x2</v>
      </c>
      <c r="L55" s="19" t="str">
        <f t="shared" si="7"/>
        <v>Accounting consolidation-based method [method 1]</v>
      </c>
      <c r="M55" s="19"/>
      <c r="N55" s="19"/>
      <c r="O55" s="19"/>
      <c r="P55" s="19"/>
      <c r="Q55" s="19"/>
      <c r="R55" s="19"/>
      <c r="S55" s="34">
        <f t="shared" si="3"/>
        <v>41827</v>
      </c>
      <c r="T55" s="34" t="str">
        <f t="shared" si="4"/>
        <v/>
      </c>
      <c r="U55" s="34" t="str">
        <f t="shared" si="5"/>
        <v/>
      </c>
      <c r="V55" s="19"/>
      <c r="W55" s="19"/>
    </row>
    <row r="56" spans="1:23" s="5" customFormat="1">
      <c r="A56" s="19"/>
      <c r="B56" s="19"/>
      <c r="C56" s="19"/>
      <c r="D56" s="19"/>
      <c r="E56" s="19"/>
      <c r="F56" s="19"/>
      <c r="G56" s="19"/>
      <c r="H56" s="19"/>
      <c r="I56" s="19"/>
      <c r="J56" s="9" t="s">
        <v>2205</v>
      </c>
      <c r="K56" s="19" t="str">
        <f t="shared" si="9"/>
        <v>x23</v>
      </c>
      <c r="L56" s="19" t="str">
        <f t="shared" si="7"/>
        <v>Part of combination of methods 1 and 2 that is accounting consolidation-based</v>
      </c>
      <c r="M56" s="19"/>
      <c r="N56" s="19"/>
      <c r="O56" s="19"/>
      <c r="P56" s="19"/>
      <c r="Q56" s="19"/>
      <c r="R56" s="19"/>
      <c r="S56" s="34">
        <f t="shared" si="3"/>
        <v>41827</v>
      </c>
      <c r="T56" s="34">
        <f t="shared" si="4"/>
        <v>41639</v>
      </c>
      <c r="U56" s="34" t="str">
        <f t="shared" si="5"/>
        <v/>
      </c>
      <c r="V56" s="19"/>
      <c r="W56" s="19"/>
    </row>
    <row r="57" spans="1:23" s="5" customFormat="1">
      <c r="A57" s="19"/>
      <c r="B57" s="19"/>
      <c r="C57" s="19"/>
      <c r="D57" s="19"/>
      <c r="E57" s="19"/>
      <c r="F57" s="19"/>
      <c r="G57" s="19"/>
      <c r="H57" s="19"/>
      <c r="I57" s="19"/>
      <c r="J57" s="8" t="s">
        <v>2208</v>
      </c>
      <c r="K57" s="19" t="str">
        <f t="shared" si="9"/>
        <v>x13</v>
      </c>
      <c r="L57" s="19" t="str">
        <f t="shared" si="7"/>
        <v>Deduction and aggregation method [method 2 and part of combination of methods 1 and 2]</v>
      </c>
      <c r="M57" s="19"/>
      <c r="N57" s="19"/>
      <c r="O57" s="19"/>
      <c r="P57" s="19"/>
      <c r="Q57" s="19"/>
      <c r="R57" s="19"/>
      <c r="S57" s="34">
        <f t="shared" si="3"/>
        <v>41827</v>
      </c>
      <c r="T57" s="34" t="str">
        <f t="shared" si="4"/>
        <v/>
      </c>
      <c r="U57" s="34" t="str">
        <f t="shared" si="5"/>
        <v/>
      </c>
      <c r="V57" s="19"/>
      <c r="W57" s="19"/>
    </row>
    <row r="58" spans="1:23" s="5" customFormat="1">
      <c r="A58" s="19"/>
      <c r="B58" s="19"/>
      <c r="C58" s="19"/>
      <c r="D58" s="19"/>
      <c r="E58" s="19"/>
      <c r="F58" s="19"/>
      <c r="G58" s="19"/>
      <c r="H58" s="19"/>
      <c r="I58" s="19"/>
      <c r="J58" s="9" t="s">
        <v>936</v>
      </c>
      <c r="K58" s="19" t="str">
        <f t="shared" si="9"/>
        <v>x14</v>
      </c>
      <c r="L58" s="19" t="str">
        <f t="shared" si="7"/>
        <v>Deduction and aggregation method [method 2]</v>
      </c>
      <c r="M58" s="19"/>
      <c r="N58" s="19"/>
      <c r="O58" s="19"/>
      <c r="P58" s="19"/>
      <c r="Q58" s="19"/>
      <c r="R58" s="19"/>
      <c r="S58" s="34">
        <f t="shared" si="3"/>
        <v>41827</v>
      </c>
      <c r="T58" s="34" t="str">
        <f t="shared" si="4"/>
        <v/>
      </c>
      <c r="U58" s="34" t="str">
        <f t="shared" si="5"/>
        <v/>
      </c>
      <c r="V58" s="19"/>
      <c r="W58" s="19"/>
    </row>
    <row r="59" spans="1:23" s="5" customFormat="1">
      <c r="A59" s="19"/>
      <c r="B59" s="19"/>
      <c r="C59" s="19"/>
      <c r="D59" s="19"/>
      <c r="E59" s="19"/>
      <c r="F59" s="19"/>
      <c r="G59" s="19"/>
      <c r="H59" s="19"/>
      <c r="I59" s="19"/>
      <c r="J59" s="9" t="s">
        <v>2206</v>
      </c>
      <c r="K59" s="19" t="str">
        <f t="shared" si="9"/>
        <v>x24</v>
      </c>
      <c r="L59" s="19" t="str">
        <f t="shared" si="7"/>
        <v>Part of combination of methods 1 and 2 that is deduction and aggregation method</v>
      </c>
      <c r="M59" s="19"/>
      <c r="N59" s="19"/>
      <c r="O59" s="19"/>
      <c r="P59" s="19"/>
      <c r="Q59" s="19"/>
      <c r="R59" s="19"/>
      <c r="S59" s="34">
        <f t="shared" si="3"/>
        <v>41827</v>
      </c>
      <c r="T59" s="34">
        <f t="shared" si="4"/>
        <v>41639</v>
      </c>
      <c r="U59" s="34" t="str">
        <f t="shared" si="5"/>
        <v/>
      </c>
      <c r="V59" s="19"/>
      <c r="W59" s="19"/>
    </row>
    <row r="60" spans="1:23" s="5" customFormat="1">
      <c r="A60" s="19"/>
      <c r="B60" s="19"/>
      <c r="C60" s="19"/>
      <c r="D60" s="19"/>
      <c r="E60" s="19"/>
      <c r="F60" s="19"/>
      <c r="G60" s="19"/>
      <c r="H60" s="19"/>
      <c r="I60" s="19"/>
      <c r="J60" s="6" t="s">
        <v>6733</v>
      </c>
      <c r="K60" s="19"/>
      <c r="L60" s="19"/>
      <c r="M60" s="19"/>
      <c r="N60" s="19"/>
      <c r="O60" s="19" t="s">
        <v>2299</v>
      </c>
      <c r="P60" s="19"/>
      <c r="Q60" s="19" t="s">
        <v>924</v>
      </c>
      <c r="R60" s="19" t="s">
        <v>11018</v>
      </c>
      <c r="S60" s="34">
        <v>41827</v>
      </c>
      <c r="T60" s="34"/>
      <c r="U60" s="34"/>
      <c r="V60" s="19"/>
      <c r="W60" s="19"/>
    </row>
    <row r="61" spans="1:23" s="5" customFormat="1">
      <c r="A61" s="19"/>
      <c r="B61" s="19"/>
      <c r="C61" s="19"/>
      <c r="D61" s="19"/>
      <c r="E61" s="19"/>
      <c r="F61" s="19"/>
      <c r="G61" s="19"/>
      <c r="H61" s="19"/>
      <c r="I61" s="19"/>
      <c r="J61" s="7" t="s">
        <v>921</v>
      </c>
      <c r="K61" s="19" t="str">
        <f>VLOOKUP(J61,$A$2:$B$67,2,FALSE)</f>
        <v>x26</v>
      </c>
      <c r="L61" s="19" t="str">
        <f>J61</f>
        <v>Solo</v>
      </c>
      <c r="M61" s="19"/>
      <c r="N61" s="19"/>
      <c r="O61" s="19"/>
      <c r="P61" s="19" t="s">
        <v>627</v>
      </c>
      <c r="Q61" s="19"/>
      <c r="R61" s="19"/>
      <c r="S61" s="34">
        <f t="shared" si="3"/>
        <v>41827</v>
      </c>
      <c r="T61" s="34" t="str">
        <f t="shared" si="4"/>
        <v/>
      </c>
      <c r="U61" s="34" t="str">
        <f t="shared" si="5"/>
        <v/>
      </c>
      <c r="V61" s="19"/>
      <c r="W61" s="19"/>
    </row>
    <row r="62" spans="1:23" s="5" customFormat="1">
      <c r="A62" s="19"/>
      <c r="B62" s="19"/>
      <c r="C62" s="19"/>
      <c r="D62" s="19"/>
      <c r="E62" s="19"/>
      <c r="F62" s="19"/>
      <c r="G62" s="19"/>
      <c r="H62" s="19"/>
      <c r="I62" s="19"/>
      <c r="J62" s="7" t="s">
        <v>922</v>
      </c>
      <c r="K62" s="19" t="str">
        <f>VLOOKUP(J62,$A$2:$B$67,2,FALSE)</f>
        <v>x18</v>
      </c>
      <c r="L62" s="19" t="str">
        <f>J62</f>
        <v>Group</v>
      </c>
      <c r="M62" s="19"/>
      <c r="N62" s="19"/>
      <c r="O62" s="19"/>
      <c r="P62" s="19" t="s">
        <v>627</v>
      </c>
      <c r="Q62" s="19"/>
      <c r="R62" s="19"/>
      <c r="S62" s="34">
        <f t="shared" si="3"/>
        <v>41827</v>
      </c>
      <c r="T62" s="34" t="str">
        <f t="shared" si="4"/>
        <v/>
      </c>
      <c r="U62" s="34" t="str">
        <f t="shared" si="5"/>
        <v/>
      </c>
      <c r="V62" s="19"/>
      <c r="W62" s="19"/>
    </row>
    <row r="63" spans="1:23" s="5" customFormat="1">
      <c r="A63" s="19"/>
      <c r="B63" s="19"/>
      <c r="C63" s="19"/>
      <c r="D63" s="19"/>
      <c r="E63" s="19"/>
      <c r="F63" s="19"/>
      <c r="G63" s="19"/>
      <c r="H63" s="19"/>
      <c r="I63" s="19"/>
      <c r="J63" s="8" t="s">
        <v>935</v>
      </c>
      <c r="K63" s="19" t="str">
        <f>VLOOKUP(J63,$A$2:$B$67,2,FALSE)</f>
        <v>x2</v>
      </c>
      <c r="L63" s="19" t="s">
        <v>10331</v>
      </c>
      <c r="M63" s="19"/>
      <c r="N63" s="19"/>
      <c r="O63" s="19"/>
      <c r="P63" s="19"/>
      <c r="Q63" s="19"/>
      <c r="R63" s="19"/>
      <c r="S63" s="34">
        <f t="shared" si="3"/>
        <v>41827</v>
      </c>
      <c r="T63" s="34" t="str">
        <f t="shared" si="4"/>
        <v/>
      </c>
      <c r="U63" s="34" t="str">
        <f t="shared" si="5"/>
        <v/>
      </c>
      <c r="V63" s="19"/>
      <c r="W63" s="19"/>
    </row>
    <row r="64" spans="1:23" s="5" customFormat="1">
      <c r="A64" s="19"/>
      <c r="B64" s="19"/>
      <c r="C64" s="19"/>
      <c r="D64" s="19"/>
      <c r="E64" s="19"/>
      <c r="F64" s="19"/>
      <c r="G64" s="19"/>
      <c r="H64" s="19"/>
      <c r="I64" s="19"/>
      <c r="J64" s="8" t="s">
        <v>936</v>
      </c>
      <c r="K64" s="19" t="str">
        <f>VLOOKUP(J64,$A$2:$B$67,2,FALSE)</f>
        <v>x14</v>
      </c>
      <c r="L64" s="19" t="s">
        <v>10332</v>
      </c>
      <c r="M64" s="19"/>
      <c r="N64" s="19"/>
      <c r="O64" s="19"/>
      <c r="P64" s="19"/>
      <c r="Q64" s="19"/>
      <c r="R64" s="19"/>
      <c r="S64" s="34">
        <f t="shared" si="3"/>
        <v>41827</v>
      </c>
      <c r="T64" s="34" t="str">
        <f t="shared" si="4"/>
        <v/>
      </c>
      <c r="U64" s="34" t="str">
        <f t="shared" si="5"/>
        <v/>
      </c>
      <c r="V64" s="19"/>
      <c r="W64" s="19"/>
    </row>
    <row r="65" spans="1:23" s="5" customFormat="1">
      <c r="A65" s="19"/>
      <c r="B65" s="19"/>
      <c r="C65" s="19"/>
      <c r="D65" s="19"/>
      <c r="E65" s="19"/>
      <c r="F65" s="19"/>
      <c r="G65" s="19"/>
      <c r="H65" s="19"/>
      <c r="I65" s="19"/>
      <c r="J65" s="6" t="s">
        <v>5000</v>
      </c>
      <c r="K65" s="19"/>
      <c r="L65" s="19"/>
      <c r="M65" s="19"/>
      <c r="N65" s="19"/>
      <c r="O65" s="19" t="s">
        <v>2299</v>
      </c>
      <c r="P65" s="19"/>
      <c r="Q65" s="19" t="s">
        <v>927</v>
      </c>
      <c r="R65" s="19" t="s">
        <v>11019</v>
      </c>
      <c r="S65" s="34">
        <v>41827</v>
      </c>
      <c r="T65" s="34"/>
      <c r="U65" s="34"/>
      <c r="V65" s="19"/>
      <c r="W65" s="19"/>
    </row>
    <row r="66" spans="1:23" s="5" customFormat="1">
      <c r="A66" s="19"/>
      <c r="B66" s="19"/>
      <c r="C66" s="19"/>
      <c r="D66" s="19"/>
      <c r="E66" s="19"/>
      <c r="F66" s="19"/>
      <c r="G66" s="19"/>
      <c r="H66" s="19"/>
      <c r="I66" s="19"/>
      <c r="J66" s="7" t="s">
        <v>925</v>
      </c>
      <c r="K66" s="19" t="str">
        <f>VLOOKUP(J66,$A$2:$B$67,2,FALSE)</f>
        <v>x4</v>
      </c>
      <c r="L66" s="19" t="s">
        <v>10333</v>
      </c>
      <c r="M66" s="19"/>
      <c r="N66" s="19"/>
      <c r="O66" s="19"/>
      <c r="P66" s="19"/>
      <c r="Q66" s="19"/>
      <c r="R66" s="19"/>
      <c r="S66" s="34">
        <f t="shared" si="3"/>
        <v>41827</v>
      </c>
      <c r="T66" s="34" t="str">
        <f t="shared" si="4"/>
        <v/>
      </c>
      <c r="U66" s="34" t="str">
        <f t="shared" si="5"/>
        <v/>
      </c>
      <c r="V66" s="19"/>
      <c r="W66" s="19"/>
    </row>
    <row r="67" spans="1:23" s="5" customFormat="1">
      <c r="A67" s="19"/>
      <c r="B67" s="19"/>
      <c r="C67" s="19"/>
      <c r="D67" s="19"/>
      <c r="E67" s="19"/>
      <c r="F67" s="19"/>
      <c r="G67" s="19"/>
      <c r="H67" s="19"/>
      <c r="I67" s="19"/>
      <c r="J67" s="7" t="s">
        <v>926</v>
      </c>
      <c r="K67" s="19" t="str">
        <f>VLOOKUP(J67,$A$2:$B$67,2,FALSE)</f>
        <v>x21</v>
      </c>
      <c r="L67" s="19" t="s">
        <v>10334</v>
      </c>
      <c r="M67" s="19"/>
      <c r="N67" s="19"/>
      <c r="O67" s="19"/>
      <c r="P67" s="19"/>
      <c r="Q67" s="19"/>
      <c r="R67" s="19"/>
      <c r="S67" s="34">
        <f t="shared" si="3"/>
        <v>41827</v>
      </c>
      <c r="T67" s="34" t="str">
        <f t="shared" si="4"/>
        <v/>
      </c>
      <c r="U67" s="34" t="str">
        <f t="shared" si="5"/>
        <v/>
      </c>
      <c r="V67" s="19"/>
      <c r="W67" s="19"/>
    </row>
    <row r="68" spans="1:23" s="5" customFormat="1">
      <c r="A68" s="19"/>
      <c r="B68" s="19"/>
      <c r="C68" s="19"/>
      <c r="D68" s="19"/>
      <c r="E68" s="19"/>
      <c r="F68" s="19"/>
      <c r="G68" s="19"/>
      <c r="H68" s="19"/>
      <c r="I68" s="19"/>
      <c r="J68" s="6" t="s">
        <v>12213</v>
      </c>
      <c r="K68" s="19"/>
      <c r="L68" s="19"/>
      <c r="M68" s="19"/>
      <c r="N68" s="19"/>
      <c r="O68" s="19" t="s">
        <v>2299</v>
      </c>
      <c r="P68" s="19"/>
      <c r="Q68" s="19" t="s">
        <v>924</v>
      </c>
      <c r="R68" s="19" t="s">
        <v>10997</v>
      </c>
      <c r="S68" s="34">
        <v>42277</v>
      </c>
      <c r="T68" s="34"/>
      <c r="U68" s="34">
        <v>42931</v>
      </c>
      <c r="V68" s="19"/>
      <c r="W68" s="19"/>
    </row>
    <row r="69" spans="1:23" s="5" customFormat="1">
      <c r="A69" s="19"/>
      <c r="B69" s="19"/>
      <c r="C69" s="19"/>
      <c r="D69" s="19"/>
      <c r="E69" s="19"/>
      <c r="F69" s="19"/>
      <c r="G69" s="19"/>
      <c r="H69" s="19"/>
      <c r="I69" s="19"/>
      <c r="J69" s="7" t="s">
        <v>6297</v>
      </c>
      <c r="K69" s="19" t="str">
        <f t="shared" ref="K69:K100" si="10">VLOOKUP(J69,$A$2:$B$67,2,FALSE)</f>
        <v>x35</v>
      </c>
      <c r="L69" s="19" t="s">
        <v>10335</v>
      </c>
      <c r="M69" s="19"/>
      <c r="N69" s="19"/>
      <c r="O69" s="19"/>
      <c r="P69" s="19"/>
      <c r="Q69" s="19"/>
      <c r="R69" s="19"/>
      <c r="S69" s="34">
        <f t="shared" ref="S69:S106" si="11">VLOOKUP(J69,A:G,5,FALSE)</f>
        <v>42277</v>
      </c>
      <c r="T69" s="34" t="str">
        <f t="shared" ref="T69:T106" si="12">IF(VLOOKUP(J69,A:G,6,FALSE)=0,"",VLOOKUP(J69,A:G,6,FALSE))</f>
        <v/>
      </c>
      <c r="U69" s="34" t="str">
        <f t="shared" ref="U69:U106" si="13">IF(VLOOKUP(J69,A:G,7,FALSE)=0,"",VLOOKUP(J69,A:G,7,FALSE))</f>
        <v/>
      </c>
      <c r="V69" s="19"/>
      <c r="W69" s="19"/>
    </row>
    <row r="70" spans="1:23" s="5" customFormat="1">
      <c r="A70" s="19"/>
      <c r="B70" s="19"/>
      <c r="C70" s="19"/>
      <c r="D70" s="19"/>
      <c r="E70" s="19"/>
      <c r="F70" s="19"/>
      <c r="G70" s="19"/>
      <c r="H70" s="19"/>
      <c r="I70" s="19"/>
      <c r="J70" s="7" t="s">
        <v>6298</v>
      </c>
      <c r="K70" s="19" t="str">
        <f t="shared" si="10"/>
        <v>x36</v>
      </c>
      <c r="L70" s="19" t="s">
        <v>10336</v>
      </c>
      <c r="M70" s="19"/>
      <c r="N70" s="19"/>
      <c r="O70" s="19"/>
      <c r="P70" s="19"/>
      <c r="Q70" s="19"/>
      <c r="R70" s="19"/>
      <c r="S70" s="34">
        <f t="shared" si="11"/>
        <v>42277</v>
      </c>
      <c r="T70" s="34" t="str">
        <f t="shared" si="12"/>
        <v/>
      </c>
      <c r="U70" s="34" t="str">
        <f t="shared" si="13"/>
        <v/>
      </c>
      <c r="V70" s="19"/>
      <c r="W70" s="19"/>
    </row>
    <row r="71" spans="1:23" s="5" customFormat="1">
      <c r="A71" s="19"/>
      <c r="B71" s="19"/>
      <c r="C71" s="19"/>
      <c r="D71" s="19"/>
      <c r="E71" s="19"/>
      <c r="F71" s="19"/>
      <c r="G71" s="19"/>
      <c r="H71" s="19"/>
      <c r="I71" s="19"/>
      <c r="J71" s="7" t="s">
        <v>12122</v>
      </c>
      <c r="K71" s="19" t="str">
        <f t="shared" si="10"/>
        <v>x44</v>
      </c>
      <c r="L71" s="19" t="s">
        <v>12120</v>
      </c>
      <c r="M71" s="19"/>
      <c r="N71" s="19"/>
      <c r="O71" s="19"/>
      <c r="P71" s="19"/>
      <c r="Q71" s="19"/>
      <c r="R71" s="19"/>
      <c r="S71" s="34">
        <f t="shared" si="11"/>
        <v>42931</v>
      </c>
      <c r="T71" s="34" t="str">
        <f t="shared" si="12"/>
        <v/>
      </c>
      <c r="U71" s="34" t="str">
        <f t="shared" si="13"/>
        <v/>
      </c>
      <c r="V71" s="19"/>
      <c r="W71" s="19"/>
    </row>
    <row r="72" spans="1:23" s="5" customFormat="1">
      <c r="A72" s="19"/>
      <c r="B72" s="19"/>
      <c r="C72" s="19"/>
      <c r="D72" s="19"/>
      <c r="E72" s="19"/>
      <c r="F72" s="19"/>
      <c r="G72" s="19"/>
      <c r="H72" s="19"/>
      <c r="I72" s="19"/>
      <c r="J72" s="7" t="s">
        <v>12123</v>
      </c>
      <c r="K72" s="19" t="str">
        <f t="shared" si="10"/>
        <v>x45</v>
      </c>
      <c r="L72" s="19" t="s">
        <v>12121</v>
      </c>
      <c r="M72" s="19"/>
      <c r="N72" s="19"/>
      <c r="O72" s="19"/>
      <c r="P72" s="19"/>
      <c r="Q72" s="19"/>
      <c r="R72" s="19"/>
      <c r="S72" s="34">
        <f t="shared" si="11"/>
        <v>42931</v>
      </c>
      <c r="T72" s="34" t="str">
        <f t="shared" si="12"/>
        <v/>
      </c>
      <c r="U72" s="34" t="str">
        <f t="shared" si="13"/>
        <v/>
      </c>
      <c r="V72" s="19"/>
      <c r="W72" s="19"/>
    </row>
    <row r="73" spans="1:23" s="5" customFormat="1">
      <c r="A73" s="19"/>
      <c r="B73" s="19"/>
      <c r="C73" s="19"/>
      <c r="D73" s="19"/>
      <c r="E73" s="19"/>
      <c r="F73" s="19"/>
      <c r="G73" s="19"/>
      <c r="H73" s="19"/>
      <c r="I73" s="19"/>
      <c r="J73" s="6" t="s">
        <v>12214</v>
      </c>
      <c r="K73" s="19"/>
      <c r="L73" s="19"/>
      <c r="M73" s="19"/>
      <c r="N73" s="19"/>
      <c r="O73" s="19" t="s">
        <v>2299</v>
      </c>
      <c r="P73" s="19"/>
      <c r="Q73" s="19" t="s">
        <v>924</v>
      </c>
      <c r="R73" s="19" t="s">
        <v>10997</v>
      </c>
      <c r="S73" s="34">
        <v>42277</v>
      </c>
      <c r="T73" s="34"/>
      <c r="U73" s="34"/>
      <c r="V73" s="19"/>
      <c r="W73" s="19"/>
    </row>
    <row r="74" spans="1:23" s="5" customFormat="1">
      <c r="A74" s="19"/>
      <c r="B74" s="19"/>
      <c r="C74" s="19"/>
      <c r="D74" s="19"/>
      <c r="E74" s="19"/>
      <c r="F74" s="19"/>
      <c r="G74" s="19"/>
      <c r="H74" s="19"/>
      <c r="I74" s="19"/>
      <c r="J74" s="7" t="s">
        <v>6701</v>
      </c>
      <c r="K74" s="19" t="str">
        <f t="shared" si="10"/>
        <v>x37</v>
      </c>
      <c r="L74" s="19" t="s">
        <v>10337</v>
      </c>
      <c r="M74" s="19"/>
      <c r="N74" s="19"/>
      <c r="O74" s="19"/>
      <c r="P74" s="19"/>
      <c r="Q74" s="19"/>
      <c r="R74" s="19"/>
      <c r="S74" s="34">
        <f t="shared" si="11"/>
        <v>42277</v>
      </c>
      <c r="T74" s="34" t="str">
        <f t="shared" si="12"/>
        <v/>
      </c>
      <c r="U74" s="34" t="str">
        <f t="shared" si="13"/>
        <v/>
      </c>
      <c r="V74" s="19"/>
      <c r="W74" s="19"/>
    </row>
    <row r="75" spans="1:23" s="5" customFormat="1">
      <c r="A75" s="19"/>
      <c r="B75" s="19"/>
      <c r="C75" s="19"/>
      <c r="D75" s="19"/>
      <c r="E75" s="19"/>
      <c r="F75" s="19"/>
      <c r="G75" s="19"/>
      <c r="H75" s="19"/>
      <c r="I75" s="19"/>
      <c r="J75" s="7" t="s">
        <v>6702</v>
      </c>
      <c r="K75" s="19" t="str">
        <f t="shared" si="10"/>
        <v>x38</v>
      </c>
      <c r="L75" s="19" t="s">
        <v>10338</v>
      </c>
      <c r="M75" s="19"/>
      <c r="N75" s="19"/>
      <c r="O75" s="19"/>
      <c r="P75" s="19"/>
      <c r="Q75" s="19"/>
      <c r="R75" s="19"/>
      <c r="S75" s="34">
        <f t="shared" si="11"/>
        <v>42277</v>
      </c>
      <c r="T75" s="34" t="str">
        <f t="shared" si="12"/>
        <v/>
      </c>
      <c r="U75" s="34" t="str">
        <f t="shared" si="13"/>
        <v/>
      </c>
      <c r="V75" s="19"/>
      <c r="W75" s="19"/>
    </row>
    <row r="76" spans="1:23" s="5" customFormat="1">
      <c r="A76" s="19"/>
      <c r="B76" s="19"/>
      <c r="C76" s="19"/>
      <c r="D76" s="19"/>
      <c r="E76" s="19"/>
      <c r="F76" s="19"/>
      <c r="G76" s="19"/>
      <c r="H76" s="19"/>
      <c r="I76" s="19"/>
      <c r="J76" s="6" t="s">
        <v>6709</v>
      </c>
      <c r="K76" s="19"/>
      <c r="L76" s="19"/>
      <c r="M76" s="19"/>
      <c r="N76" s="19"/>
      <c r="O76" s="19" t="s">
        <v>2299</v>
      </c>
      <c r="P76" s="19"/>
      <c r="Q76" s="19" t="s">
        <v>924</v>
      </c>
      <c r="R76" s="19" t="s">
        <v>10997</v>
      </c>
      <c r="S76" s="34">
        <v>42277</v>
      </c>
      <c r="T76" s="34"/>
      <c r="U76" s="34"/>
      <c r="V76" s="19"/>
      <c r="W76" s="19"/>
    </row>
    <row r="77" spans="1:23" s="5" customFormat="1">
      <c r="A77" s="19"/>
      <c r="B77" s="19"/>
      <c r="C77" s="19"/>
      <c r="D77" s="19"/>
      <c r="E77" s="19"/>
      <c r="F77" s="19"/>
      <c r="G77" s="19"/>
      <c r="H77" s="19"/>
      <c r="I77" s="19"/>
      <c r="J77" s="7" t="s">
        <v>6708</v>
      </c>
      <c r="K77" s="19" t="str">
        <f t="shared" si="10"/>
        <v>x39</v>
      </c>
      <c r="L77" s="19" t="s">
        <v>10339</v>
      </c>
      <c r="M77" s="19"/>
      <c r="N77" s="19"/>
      <c r="O77" s="19"/>
      <c r="P77" s="19"/>
      <c r="Q77" s="19"/>
      <c r="R77" s="19"/>
      <c r="S77" s="34">
        <f t="shared" si="11"/>
        <v>42277</v>
      </c>
      <c r="T77" s="34" t="str">
        <f t="shared" si="12"/>
        <v/>
      </c>
      <c r="U77" s="34" t="str">
        <f t="shared" si="13"/>
        <v/>
      </c>
      <c r="V77" s="19"/>
      <c r="W77" s="19"/>
    </row>
    <row r="78" spans="1:23" s="5" customFormat="1">
      <c r="A78" s="19"/>
      <c r="B78" s="19"/>
      <c r="C78" s="19"/>
      <c r="D78" s="19"/>
      <c r="E78" s="19"/>
      <c r="F78" s="19"/>
      <c r="G78" s="19"/>
      <c r="H78" s="19"/>
      <c r="I78" s="19"/>
      <c r="J78" s="7" t="s">
        <v>6707</v>
      </c>
      <c r="K78" s="19" t="str">
        <f t="shared" si="10"/>
        <v>x40</v>
      </c>
      <c r="L78" s="19" t="s">
        <v>10340</v>
      </c>
      <c r="M78" s="19"/>
      <c r="N78" s="19"/>
      <c r="O78" s="19"/>
      <c r="P78" s="19"/>
      <c r="Q78" s="19"/>
      <c r="R78" s="19"/>
      <c r="S78" s="34">
        <f t="shared" si="11"/>
        <v>42277</v>
      </c>
      <c r="T78" s="34" t="str">
        <f t="shared" si="12"/>
        <v/>
      </c>
      <c r="U78" s="34" t="str">
        <f t="shared" si="13"/>
        <v/>
      </c>
      <c r="V78" s="19"/>
      <c r="W78" s="19"/>
    </row>
    <row r="79" spans="1:23" s="5" customFormat="1">
      <c r="A79" s="19"/>
      <c r="B79" s="19"/>
      <c r="C79" s="19"/>
      <c r="D79" s="19"/>
      <c r="E79" s="19"/>
      <c r="F79" s="19"/>
      <c r="G79" s="19"/>
      <c r="H79" s="19"/>
      <c r="I79" s="19"/>
      <c r="J79" s="14" t="s">
        <v>6811</v>
      </c>
      <c r="K79" s="19"/>
      <c r="L79" s="19"/>
      <c r="M79" s="19"/>
      <c r="N79" s="19"/>
      <c r="O79" s="19" t="s">
        <v>2299</v>
      </c>
      <c r="P79" s="19"/>
      <c r="Q79" s="19" t="s">
        <v>1163</v>
      </c>
      <c r="R79" s="19" t="s">
        <v>10997</v>
      </c>
      <c r="S79" s="34">
        <v>42277</v>
      </c>
      <c r="T79" s="34"/>
      <c r="U79" s="34"/>
      <c r="V79" s="19"/>
      <c r="W79" s="19"/>
    </row>
    <row r="80" spans="1:23" s="5" customFormat="1">
      <c r="A80" s="19"/>
      <c r="B80" s="19"/>
      <c r="C80" s="19"/>
      <c r="D80" s="19"/>
      <c r="E80" s="19"/>
      <c r="F80" s="19"/>
      <c r="G80" s="19"/>
      <c r="H80" s="19"/>
      <c r="I80" s="19"/>
      <c r="J80" s="7" t="s">
        <v>935</v>
      </c>
      <c r="K80" s="19" t="str">
        <f t="shared" si="10"/>
        <v>x2</v>
      </c>
      <c r="L80" s="19" t="s">
        <v>10341</v>
      </c>
      <c r="M80" s="19"/>
      <c r="N80" s="19"/>
      <c r="O80" s="19"/>
      <c r="P80" s="19"/>
      <c r="Q80" s="19"/>
      <c r="R80" s="19"/>
      <c r="S80" s="34">
        <f t="shared" si="11"/>
        <v>41827</v>
      </c>
      <c r="T80" s="34" t="str">
        <f t="shared" si="12"/>
        <v/>
      </c>
      <c r="U80" s="34" t="str">
        <f t="shared" si="13"/>
        <v/>
      </c>
      <c r="V80" s="19"/>
      <c r="W80" s="19"/>
    </row>
    <row r="81" spans="1:23" s="5" customFormat="1">
      <c r="A81" s="19"/>
      <c r="B81" s="19"/>
      <c r="C81" s="19"/>
      <c r="D81" s="19"/>
      <c r="E81" s="19"/>
      <c r="F81" s="19"/>
      <c r="G81" s="19"/>
      <c r="H81" s="19"/>
      <c r="I81" s="19"/>
      <c r="J81" s="7" t="s">
        <v>936</v>
      </c>
      <c r="K81" s="19" t="str">
        <f t="shared" si="10"/>
        <v>x14</v>
      </c>
      <c r="L81" s="19" t="s">
        <v>11078</v>
      </c>
      <c r="M81" s="19"/>
      <c r="N81" s="19"/>
      <c r="O81" s="19"/>
      <c r="P81" s="19"/>
      <c r="Q81" s="19"/>
      <c r="R81" s="19"/>
      <c r="S81" s="34">
        <f t="shared" si="11"/>
        <v>41827</v>
      </c>
      <c r="T81" s="34" t="str">
        <f t="shared" si="12"/>
        <v/>
      </c>
      <c r="U81" s="34" t="str">
        <f t="shared" si="13"/>
        <v/>
      </c>
      <c r="V81" s="19"/>
      <c r="W81" s="19"/>
    </row>
    <row r="82" spans="1:23" s="5" customFormat="1">
      <c r="A82" s="19"/>
      <c r="B82" s="19"/>
      <c r="C82" s="19"/>
      <c r="D82" s="19"/>
      <c r="E82" s="19"/>
      <c r="F82" s="19"/>
      <c r="G82" s="19"/>
      <c r="H82" s="19"/>
      <c r="I82" s="19"/>
      <c r="J82" s="7" t="s">
        <v>937</v>
      </c>
      <c r="K82" s="19" t="str">
        <f t="shared" si="10"/>
        <v>x5</v>
      </c>
      <c r="L82" s="19" t="s">
        <v>10342</v>
      </c>
      <c r="M82" s="19"/>
      <c r="N82" s="19"/>
      <c r="O82" s="19"/>
      <c r="P82" s="19"/>
      <c r="Q82" s="19"/>
      <c r="R82" s="19"/>
      <c r="S82" s="34">
        <f t="shared" si="11"/>
        <v>41827</v>
      </c>
      <c r="T82" s="34" t="str">
        <f t="shared" si="12"/>
        <v/>
      </c>
      <c r="U82" s="34" t="str">
        <f t="shared" si="13"/>
        <v/>
      </c>
      <c r="V82" s="19"/>
      <c r="W82" s="19"/>
    </row>
    <row r="83" spans="1:23" s="5" customFormat="1">
      <c r="A83" s="19"/>
      <c r="B83" s="19"/>
      <c r="C83" s="19"/>
      <c r="D83" s="19"/>
      <c r="E83" s="19"/>
      <c r="F83" s="19"/>
      <c r="G83" s="19"/>
      <c r="H83" s="19"/>
      <c r="I83" s="19"/>
      <c r="J83" s="6" t="s">
        <v>7471</v>
      </c>
      <c r="K83" s="19"/>
      <c r="L83" s="19"/>
      <c r="M83" s="19"/>
      <c r="N83" s="19"/>
      <c r="O83" s="19" t="s">
        <v>2299</v>
      </c>
      <c r="P83" s="19"/>
      <c r="Q83" s="19" t="s">
        <v>1163</v>
      </c>
      <c r="R83" s="19" t="s">
        <v>11017</v>
      </c>
      <c r="S83" s="34">
        <v>42277</v>
      </c>
      <c r="T83" s="34"/>
      <c r="U83" s="34"/>
      <c r="V83" s="19"/>
      <c r="W83" s="19"/>
    </row>
    <row r="84" spans="1:23" s="5" customFormat="1">
      <c r="A84" s="19"/>
      <c r="B84" s="19"/>
      <c r="C84" s="19"/>
      <c r="D84" s="19"/>
      <c r="E84" s="19"/>
      <c r="F84" s="19"/>
      <c r="G84" s="19"/>
      <c r="H84" s="19"/>
      <c r="I84" s="19"/>
      <c r="J84" s="7" t="s">
        <v>9721</v>
      </c>
      <c r="K84" s="19" t="str">
        <f t="shared" si="10"/>
        <v>x10</v>
      </c>
      <c r="L84" s="19" t="s">
        <v>10343</v>
      </c>
      <c r="M84" s="19"/>
      <c r="N84" s="49"/>
      <c r="O84" s="19"/>
      <c r="P84" s="19"/>
      <c r="Q84" s="19"/>
      <c r="R84" s="19"/>
      <c r="S84" s="34">
        <f t="shared" si="11"/>
        <v>41827</v>
      </c>
      <c r="T84" s="34" t="str">
        <f t="shared" si="12"/>
        <v/>
      </c>
      <c r="U84" s="34">
        <f t="shared" si="13"/>
        <v>42277</v>
      </c>
      <c r="V84" s="19"/>
      <c r="W84" s="19"/>
    </row>
    <row r="85" spans="1:23" s="5" customFormat="1">
      <c r="A85" s="19"/>
      <c r="B85" s="19"/>
      <c r="C85" s="19"/>
      <c r="D85" s="19"/>
      <c r="E85" s="19"/>
      <c r="F85" s="19"/>
      <c r="G85" s="19"/>
      <c r="H85" s="19"/>
      <c r="I85" s="19"/>
      <c r="J85" s="7" t="s">
        <v>9722</v>
      </c>
      <c r="K85" s="19" t="str">
        <f t="shared" si="10"/>
        <v>x11</v>
      </c>
      <c r="L85" s="19" t="s">
        <v>10344</v>
      </c>
      <c r="M85" s="19"/>
      <c r="N85" s="49"/>
      <c r="O85" s="19"/>
      <c r="P85" s="19"/>
      <c r="Q85" s="19"/>
      <c r="R85" s="19"/>
      <c r="S85" s="34">
        <f t="shared" si="11"/>
        <v>41827</v>
      </c>
      <c r="T85" s="34" t="str">
        <f t="shared" si="12"/>
        <v/>
      </c>
      <c r="U85" s="34">
        <f t="shared" si="13"/>
        <v>42277</v>
      </c>
      <c r="V85" s="19"/>
      <c r="W85" s="19"/>
    </row>
    <row r="86" spans="1:23" s="5" customFormat="1">
      <c r="A86" s="19"/>
      <c r="B86" s="19"/>
      <c r="C86" s="19"/>
      <c r="D86" s="19"/>
      <c r="E86" s="19"/>
      <c r="F86" s="19"/>
      <c r="G86" s="19"/>
      <c r="H86" s="19"/>
      <c r="I86" s="19"/>
      <c r="J86" s="7" t="s">
        <v>9723</v>
      </c>
      <c r="K86" s="19" t="str">
        <f t="shared" si="10"/>
        <v>x9</v>
      </c>
      <c r="L86" s="19" t="s">
        <v>10345</v>
      </c>
      <c r="M86" s="19"/>
      <c r="N86" s="49"/>
      <c r="O86" s="19"/>
      <c r="P86" s="19"/>
      <c r="Q86" s="19"/>
      <c r="R86" s="19"/>
      <c r="S86" s="34">
        <f t="shared" si="11"/>
        <v>41827</v>
      </c>
      <c r="T86" s="34" t="str">
        <f t="shared" si="12"/>
        <v/>
      </c>
      <c r="U86" s="34">
        <f t="shared" si="13"/>
        <v>42277</v>
      </c>
      <c r="V86" s="19"/>
      <c r="W86" s="19"/>
    </row>
    <row r="87" spans="1:23" s="5" customFormat="1">
      <c r="A87" s="19"/>
      <c r="B87" s="19"/>
      <c r="C87" s="19"/>
      <c r="D87" s="19"/>
      <c r="E87" s="19"/>
      <c r="F87" s="19"/>
      <c r="G87" s="19"/>
      <c r="H87" s="19"/>
      <c r="I87" s="19"/>
      <c r="J87" s="7" t="s">
        <v>9724</v>
      </c>
      <c r="K87" s="19" t="str">
        <f t="shared" si="10"/>
        <v>x41</v>
      </c>
      <c r="L87" s="19" t="s">
        <v>10346</v>
      </c>
      <c r="M87" s="19"/>
      <c r="N87" s="19"/>
      <c r="O87" s="19"/>
      <c r="P87" s="19"/>
      <c r="Q87" s="19"/>
      <c r="R87" s="19"/>
      <c r="S87" s="34">
        <f t="shared" si="11"/>
        <v>42277</v>
      </c>
      <c r="T87" s="34" t="str">
        <f t="shared" si="12"/>
        <v/>
      </c>
      <c r="U87" s="34" t="str">
        <f t="shared" si="13"/>
        <v/>
      </c>
      <c r="V87" s="19"/>
      <c r="W87" s="19"/>
    </row>
    <row r="88" spans="1:23" s="5" customFormat="1">
      <c r="A88" s="19"/>
      <c r="B88" s="19"/>
      <c r="C88" s="19"/>
      <c r="D88" s="19"/>
      <c r="E88" s="19"/>
      <c r="F88" s="19"/>
      <c r="G88" s="19"/>
      <c r="H88" s="19"/>
      <c r="I88" s="19"/>
      <c r="J88" s="7" t="s">
        <v>9819</v>
      </c>
      <c r="K88" s="19" t="str">
        <f t="shared" si="10"/>
        <v>x15</v>
      </c>
      <c r="L88" s="19" t="s">
        <v>10910</v>
      </c>
      <c r="M88" s="19"/>
      <c r="N88" s="49"/>
      <c r="O88" s="19"/>
      <c r="P88" s="19"/>
      <c r="Q88" s="19"/>
      <c r="R88" s="19"/>
      <c r="S88" s="34">
        <f t="shared" si="11"/>
        <v>41827</v>
      </c>
      <c r="T88" s="34" t="str">
        <f t="shared" si="12"/>
        <v/>
      </c>
      <c r="U88" s="34">
        <f t="shared" si="13"/>
        <v>42277</v>
      </c>
      <c r="V88" s="19"/>
      <c r="W88" s="19"/>
    </row>
    <row r="89" spans="1:23" s="5" customFormat="1">
      <c r="A89" s="19"/>
      <c r="B89" s="19"/>
      <c r="C89" s="19"/>
      <c r="D89" s="19"/>
      <c r="E89" s="19"/>
      <c r="F89" s="19"/>
      <c r="G89" s="19"/>
      <c r="H89" s="19"/>
      <c r="I89" s="19"/>
      <c r="J89" s="7" t="s">
        <v>9725</v>
      </c>
      <c r="K89" s="19" t="str">
        <f t="shared" si="10"/>
        <v>x30</v>
      </c>
      <c r="L89" s="19" t="s">
        <v>10347</v>
      </c>
      <c r="M89" s="19"/>
      <c r="N89" s="49"/>
      <c r="O89" s="19"/>
      <c r="P89" s="19"/>
      <c r="Q89" s="19"/>
      <c r="R89" s="19"/>
      <c r="S89" s="34">
        <f t="shared" si="11"/>
        <v>41827</v>
      </c>
      <c r="T89" s="34" t="str">
        <f t="shared" si="12"/>
        <v/>
      </c>
      <c r="U89" s="34">
        <f t="shared" si="13"/>
        <v>42277</v>
      </c>
      <c r="V89" s="19"/>
      <c r="W89" s="19"/>
    </row>
    <row r="90" spans="1:23" s="5" customFormat="1">
      <c r="A90" s="19"/>
      <c r="B90" s="19"/>
      <c r="C90" s="19"/>
      <c r="D90" s="19"/>
      <c r="E90" s="19"/>
      <c r="F90" s="19"/>
      <c r="G90" s="19"/>
      <c r="H90" s="19"/>
      <c r="I90" s="19"/>
      <c r="J90" s="7" t="s">
        <v>9726</v>
      </c>
      <c r="K90" s="19" t="str">
        <f t="shared" si="10"/>
        <v>x12</v>
      </c>
      <c r="L90" s="19" t="s">
        <v>10348</v>
      </c>
      <c r="M90" s="19"/>
      <c r="N90" s="49"/>
      <c r="O90" s="19"/>
      <c r="P90" s="19"/>
      <c r="Q90" s="19"/>
      <c r="R90" s="19"/>
      <c r="S90" s="34">
        <f t="shared" si="11"/>
        <v>41827</v>
      </c>
      <c r="T90" s="34" t="str">
        <f t="shared" si="12"/>
        <v/>
      </c>
      <c r="U90" s="34">
        <f t="shared" si="13"/>
        <v>42277</v>
      </c>
      <c r="V90" s="19"/>
      <c r="W90" s="19"/>
    </row>
    <row r="91" spans="1:23" s="5" customFormat="1">
      <c r="A91" s="19"/>
      <c r="B91" s="19"/>
      <c r="C91" s="19"/>
      <c r="D91" s="19"/>
      <c r="E91" s="19"/>
      <c r="F91" s="19"/>
      <c r="G91" s="19"/>
      <c r="H91" s="19"/>
      <c r="I91" s="19"/>
      <c r="J91" s="7" t="s">
        <v>933</v>
      </c>
      <c r="K91" s="19" t="str">
        <f t="shared" si="10"/>
        <v>x16</v>
      </c>
      <c r="L91" s="19" t="s">
        <v>10911</v>
      </c>
      <c r="M91" s="19"/>
      <c r="N91" s="49"/>
      <c r="O91" s="19"/>
      <c r="P91" s="19"/>
      <c r="Q91" s="19"/>
      <c r="R91" s="19"/>
      <c r="S91" s="34">
        <f t="shared" si="11"/>
        <v>41827</v>
      </c>
      <c r="T91" s="34" t="str">
        <f t="shared" si="12"/>
        <v/>
      </c>
      <c r="U91" s="34" t="str">
        <f t="shared" si="13"/>
        <v/>
      </c>
      <c r="V91" s="19"/>
      <c r="W91" s="19"/>
    </row>
    <row r="92" spans="1:23" s="5" customFormat="1">
      <c r="A92" s="19"/>
      <c r="B92" s="19"/>
      <c r="C92" s="19"/>
      <c r="D92" s="19"/>
      <c r="E92" s="19"/>
      <c r="F92" s="19"/>
      <c r="G92" s="19"/>
      <c r="H92" s="19"/>
      <c r="I92" s="19"/>
      <c r="J92" s="7" t="s">
        <v>9727</v>
      </c>
      <c r="K92" s="19" t="str">
        <f t="shared" si="10"/>
        <v>x20</v>
      </c>
      <c r="L92" s="19" t="s">
        <v>10349</v>
      </c>
      <c r="M92" s="19"/>
      <c r="N92" s="49"/>
      <c r="O92" s="19"/>
      <c r="P92" s="19"/>
      <c r="Q92" s="19"/>
      <c r="R92" s="19"/>
      <c r="S92" s="34">
        <f t="shared" si="11"/>
        <v>41827</v>
      </c>
      <c r="T92" s="34" t="str">
        <f t="shared" si="12"/>
        <v/>
      </c>
      <c r="U92" s="34">
        <f t="shared" si="13"/>
        <v>42277</v>
      </c>
      <c r="V92" s="19"/>
      <c r="W92" s="19"/>
    </row>
    <row r="93" spans="1:23" s="5" customFormat="1">
      <c r="A93" s="19"/>
      <c r="B93" s="19"/>
      <c r="C93" s="19"/>
      <c r="D93" s="19"/>
      <c r="E93" s="19"/>
      <c r="F93" s="19"/>
      <c r="G93" s="19"/>
      <c r="H93" s="19"/>
      <c r="I93" s="19"/>
      <c r="J93" s="7" t="s">
        <v>3991</v>
      </c>
      <c r="K93" s="19" t="str">
        <f t="shared" si="10"/>
        <v>x31</v>
      </c>
      <c r="L93" s="19" t="s">
        <v>10350</v>
      </c>
      <c r="M93" s="19"/>
      <c r="N93" s="49"/>
      <c r="O93" s="19"/>
      <c r="P93" s="19"/>
      <c r="Q93" s="19"/>
      <c r="R93" s="19"/>
      <c r="S93" s="34">
        <f t="shared" si="11"/>
        <v>41827</v>
      </c>
      <c r="T93" s="34" t="str">
        <f t="shared" si="12"/>
        <v/>
      </c>
      <c r="U93" s="34" t="str">
        <f t="shared" si="13"/>
        <v/>
      </c>
      <c r="V93" s="19"/>
      <c r="W93" s="19"/>
    </row>
    <row r="94" spans="1:23" s="5" customFormat="1">
      <c r="A94" s="19"/>
      <c r="B94" s="19"/>
      <c r="C94" s="19"/>
      <c r="D94" s="19"/>
      <c r="E94" s="19"/>
      <c r="F94" s="19"/>
      <c r="G94" s="19"/>
      <c r="H94" s="19"/>
      <c r="I94" s="19"/>
      <c r="J94" s="6" t="s">
        <v>9864</v>
      </c>
      <c r="K94" s="19"/>
      <c r="L94" s="19"/>
      <c r="M94" s="19"/>
      <c r="N94" s="19"/>
      <c r="O94" s="19" t="s">
        <v>2299</v>
      </c>
      <c r="P94" s="19"/>
      <c r="Q94" s="19" t="s">
        <v>1163</v>
      </c>
      <c r="R94" s="19"/>
      <c r="S94" s="34">
        <v>42277</v>
      </c>
      <c r="T94" s="34"/>
      <c r="U94" s="34"/>
      <c r="V94" s="19"/>
      <c r="W94" s="19"/>
    </row>
    <row r="95" spans="1:23" s="5" customFormat="1">
      <c r="A95" s="19"/>
      <c r="B95" s="19"/>
      <c r="C95" s="19"/>
      <c r="D95" s="19"/>
      <c r="E95" s="19"/>
      <c r="F95" s="19"/>
      <c r="G95" s="19"/>
      <c r="H95" s="19"/>
      <c r="I95" s="19"/>
      <c r="J95" s="7" t="s">
        <v>2207</v>
      </c>
      <c r="K95" s="19" t="str">
        <f t="shared" si="10"/>
        <v>x1</v>
      </c>
      <c r="L95" s="19" t="str">
        <f>J95</f>
        <v>Accounting consolidation-based method [method 1 and part of combination of methods 1 and 2]</v>
      </c>
      <c r="M95" s="19"/>
      <c r="N95" s="19"/>
      <c r="O95" s="19"/>
      <c r="P95" s="19"/>
      <c r="Q95" s="19"/>
      <c r="R95" s="19"/>
      <c r="S95" s="34">
        <f t="shared" si="11"/>
        <v>41827</v>
      </c>
      <c r="T95" s="34" t="str">
        <f t="shared" si="12"/>
        <v/>
      </c>
      <c r="U95" s="34" t="str">
        <f t="shared" si="13"/>
        <v/>
      </c>
      <c r="V95" s="19"/>
      <c r="W95" s="19"/>
    </row>
    <row r="96" spans="1:23" s="5" customFormat="1">
      <c r="A96" s="19"/>
      <c r="B96" s="19"/>
      <c r="C96" s="19"/>
      <c r="D96" s="19"/>
      <c r="E96" s="19"/>
      <c r="F96" s="19"/>
      <c r="G96" s="19"/>
      <c r="H96" s="19"/>
      <c r="I96" s="19"/>
      <c r="J96" s="8" t="s">
        <v>935</v>
      </c>
      <c r="K96" s="19" t="str">
        <f t="shared" si="10"/>
        <v>x2</v>
      </c>
      <c r="L96" s="19" t="str">
        <f t="shared" ref="L96:L119" si="14">J96</f>
        <v>Accounting consolidation-based method [method 1]</v>
      </c>
      <c r="M96" s="19"/>
      <c r="N96" s="19"/>
      <c r="O96" s="19"/>
      <c r="P96" s="19"/>
      <c r="Q96" s="19"/>
      <c r="R96" s="19"/>
      <c r="S96" s="34">
        <f t="shared" si="11"/>
        <v>41827</v>
      </c>
      <c r="T96" s="34" t="str">
        <f t="shared" si="12"/>
        <v/>
      </c>
      <c r="U96" s="34" t="str">
        <f t="shared" si="13"/>
        <v/>
      </c>
      <c r="V96" s="19"/>
      <c r="W96" s="19"/>
    </row>
    <row r="97" spans="1:23" s="5" customFormat="1">
      <c r="A97" s="19"/>
      <c r="B97" s="19"/>
      <c r="C97" s="19"/>
      <c r="D97" s="19"/>
      <c r="E97" s="19"/>
      <c r="F97" s="19"/>
      <c r="G97" s="19"/>
      <c r="H97" s="19"/>
      <c r="I97" s="19"/>
      <c r="J97" s="8" t="s">
        <v>2205</v>
      </c>
      <c r="K97" s="19" t="str">
        <f t="shared" si="10"/>
        <v>x23</v>
      </c>
      <c r="L97" s="19" t="str">
        <f t="shared" si="14"/>
        <v>Part of combination of methods 1 and 2 that is accounting consolidation-based</v>
      </c>
      <c r="M97" s="19"/>
      <c r="N97" s="19"/>
      <c r="O97" s="19"/>
      <c r="P97" s="19"/>
      <c r="Q97" s="19"/>
      <c r="R97" s="19"/>
      <c r="S97" s="34">
        <f t="shared" si="11"/>
        <v>41827</v>
      </c>
      <c r="T97" s="34">
        <f t="shared" si="12"/>
        <v>41639</v>
      </c>
      <c r="U97" s="34" t="str">
        <f t="shared" si="13"/>
        <v/>
      </c>
      <c r="V97" s="19"/>
      <c r="W97" s="19"/>
    </row>
    <row r="98" spans="1:23" s="5" customFormat="1">
      <c r="A98" s="19"/>
      <c r="B98" s="19"/>
      <c r="C98" s="19"/>
      <c r="D98" s="19"/>
      <c r="E98" s="19"/>
      <c r="F98" s="19"/>
      <c r="G98" s="19"/>
      <c r="H98" s="19"/>
      <c r="I98" s="19"/>
      <c r="J98" s="7" t="s">
        <v>2208</v>
      </c>
      <c r="K98" s="19" t="str">
        <f t="shared" si="10"/>
        <v>x13</v>
      </c>
      <c r="L98" s="19" t="str">
        <f t="shared" si="14"/>
        <v>Deduction and aggregation method [method 2 and part of combination of methods 1 and 2]</v>
      </c>
      <c r="M98" s="19"/>
      <c r="N98" s="19"/>
      <c r="O98" s="19"/>
      <c r="P98" s="19"/>
      <c r="Q98" s="19"/>
      <c r="R98" s="19"/>
      <c r="S98" s="34">
        <f t="shared" si="11"/>
        <v>41827</v>
      </c>
      <c r="T98" s="34" t="str">
        <f t="shared" si="12"/>
        <v/>
      </c>
      <c r="U98" s="34" t="str">
        <f t="shared" si="13"/>
        <v/>
      </c>
      <c r="V98" s="19"/>
      <c r="W98" s="19"/>
    </row>
    <row r="99" spans="1:23" s="5" customFormat="1">
      <c r="A99" s="19"/>
      <c r="B99" s="19"/>
      <c r="C99" s="19"/>
      <c r="D99" s="19"/>
      <c r="E99" s="19"/>
      <c r="F99" s="19"/>
      <c r="G99" s="19"/>
      <c r="H99" s="19"/>
      <c r="I99" s="19"/>
      <c r="J99" s="8" t="s">
        <v>936</v>
      </c>
      <c r="K99" s="19" t="str">
        <f t="shared" si="10"/>
        <v>x14</v>
      </c>
      <c r="L99" s="19" t="str">
        <f t="shared" si="14"/>
        <v>Deduction and aggregation method [method 2]</v>
      </c>
      <c r="M99" s="19"/>
      <c r="N99" s="19"/>
      <c r="O99" s="19"/>
      <c r="P99" s="19"/>
      <c r="Q99" s="19"/>
      <c r="R99" s="19"/>
      <c r="S99" s="34">
        <f t="shared" si="11"/>
        <v>41827</v>
      </c>
      <c r="T99" s="34" t="str">
        <f t="shared" si="12"/>
        <v/>
      </c>
      <c r="U99" s="34" t="str">
        <f t="shared" si="13"/>
        <v/>
      </c>
      <c r="V99" s="19"/>
      <c r="W99" s="19"/>
    </row>
    <row r="100" spans="1:23" s="5" customFormat="1">
      <c r="A100" s="19"/>
      <c r="B100" s="19"/>
      <c r="C100" s="19"/>
      <c r="D100" s="19"/>
      <c r="E100" s="19"/>
      <c r="F100" s="19"/>
      <c r="G100" s="19"/>
      <c r="H100" s="19"/>
      <c r="I100" s="19"/>
      <c r="J100" s="8" t="s">
        <v>2206</v>
      </c>
      <c r="K100" s="19" t="str">
        <f t="shared" si="10"/>
        <v>x24</v>
      </c>
      <c r="L100" s="19" t="str">
        <f t="shared" si="14"/>
        <v>Part of combination of methods 1 and 2 that is deduction and aggregation method</v>
      </c>
      <c r="M100" s="19"/>
      <c r="N100" s="19"/>
      <c r="O100" s="19"/>
      <c r="P100" s="19"/>
      <c r="Q100" s="19"/>
      <c r="R100" s="19"/>
      <c r="S100" s="34">
        <f t="shared" si="11"/>
        <v>41827</v>
      </c>
      <c r="T100" s="34">
        <f t="shared" si="12"/>
        <v>41639</v>
      </c>
      <c r="U100" s="34" t="str">
        <f t="shared" si="13"/>
        <v/>
      </c>
      <c r="V100" s="19"/>
      <c r="W100" s="19"/>
    </row>
    <row r="101" spans="1:23" s="5" customFormat="1">
      <c r="A101" s="19"/>
      <c r="B101" s="19"/>
      <c r="C101" s="19"/>
      <c r="D101" s="19"/>
      <c r="E101" s="19"/>
      <c r="F101" s="19"/>
      <c r="G101" s="19"/>
      <c r="H101" s="19"/>
      <c r="I101" s="19"/>
      <c r="J101" s="6" t="s">
        <v>9865</v>
      </c>
      <c r="K101" s="19"/>
      <c r="L101" s="19"/>
      <c r="M101" s="19"/>
      <c r="N101" s="19"/>
      <c r="O101" s="19" t="s">
        <v>2299</v>
      </c>
      <c r="P101" s="19"/>
      <c r="Q101" s="19" t="s">
        <v>1163</v>
      </c>
      <c r="R101" s="19"/>
      <c r="S101" s="34">
        <v>42277</v>
      </c>
      <c r="T101" s="34"/>
      <c r="U101" s="34"/>
      <c r="V101" s="19"/>
      <c r="W101" s="19"/>
    </row>
    <row r="102" spans="1:23" s="5" customFormat="1">
      <c r="A102" s="19"/>
      <c r="B102" s="19"/>
      <c r="C102" s="19"/>
      <c r="D102" s="19"/>
      <c r="E102" s="19"/>
      <c r="F102" s="19"/>
      <c r="G102" s="19"/>
      <c r="H102" s="19"/>
      <c r="I102" s="19"/>
      <c r="J102" s="7" t="s">
        <v>935</v>
      </c>
      <c r="K102" s="19" t="str">
        <f>VLOOKUP(J102,$A$2:$B$67,2,FALSE)</f>
        <v>x2</v>
      </c>
      <c r="L102" s="19" t="str">
        <f t="shared" si="14"/>
        <v>Accounting consolidation-based method [method 1]</v>
      </c>
      <c r="M102" s="19"/>
      <c r="N102" s="19"/>
      <c r="O102" s="19"/>
      <c r="P102" s="19"/>
      <c r="Q102" s="19"/>
      <c r="R102" s="19"/>
      <c r="S102" s="34">
        <f t="shared" si="11"/>
        <v>41827</v>
      </c>
      <c r="T102" s="34" t="str">
        <f t="shared" si="12"/>
        <v/>
      </c>
      <c r="U102" s="34" t="str">
        <f t="shared" si="13"/>
        <v/>
      </c>
      <c r="V102" s="19"/>
      <c r="W102" s="19"/>
    </row>
    <row r="103" spans="1:23" s="5" customFormat="1">
      <c r="A103" s="19"/>
      <c r="B103" s="19"/>
      <c r="C103" s="19"/>
      <c r="D103" s="19"/>
      <c r="E103" s="19"/>
      <c r="F103" s="19"/>
      <c r="G103" s="19"/>
      <c r="H103" s="19"/>
      <c r="I103" s="19"/>
      <c r="J103" s="7" t="s">
        <v>936</v>
      </c>
      <c r="K103" s="19" t="str">
        <f>VLOOKUP(J103,$A$2:$B$67,2,FALSE)</f>
        <v>x14</v>
      </c>
      <c r="L103" s="19" t="str">
        <f t="shared" si="14"/>
        <v>Deduction and aggregation method [method 2]</v>
      </c>
      <c r="M103" s="19"/>
      <c r="N103" s="19"/>
      <c r="O103" s="19"/>
      <c r="P103" s="19"/>
      <c r="Q103" s="19"/>
      <c r="R103" s="19"/>
      <c r="S103" s="34">
        <f t="shared" si="11"/>
        <v>41827</v>
      </c>
      <c r="T103" s="34" t="str">
        <f t="shared" si="12"/>
        <v/>
      </c>
      <c r="U103" s="34" t="str">
        <f t="shared" si="13"/>
        <v/>
      </c>
      <c r="V103" s="19"/>
      <c r="W103" s="19"/>
    </row>
    <row r="104" spans="1:23" s="5" customFormat="1">
      <c r="A104" s="19"/>
      <c r="B104" s="19"/>
      <c r="C104" s="19"/>
      <c r="D104" s="19"/>
      <c r="E104" s="19"/>
      <c r="F104" s="19"/>
      <c r="G104" s="19"/>
      <c r="H104" s="19"/>
      <c r="I104" s="19"/>
      <c r="J104" s="7" t="s">
        <v>937</v>
      </c>
      <c r="K104" s="19" t="str">
        <f>VLOOKUP(J104,$A$2:$B$67,2,FALSE)</f>
        <v>x5</v>
      </c>
      <c r="L104" s="19" t="str">
        <f t="shared" si="14"/>
        <v>Combination of methods 1 and 2</v>
      </c>
      <c r="M104" s="19"/>
      <c r="N104" s="19"/>
      <c r="O104" s="19"/>
      <c r="P104" s="19"/>
      <c r="Q104" s="19"/>
      <c r="R104" s="19"/>
      <c r="S104" s="34">
        <f t="shared" si="11"/>
        <v>41827</v>
      </c>
      <c r="T104" s="34" t="str">
        <f t="shared" si="12"/>
        <v/>
      </c>
      <c r="U104" s="34" t="str">
        <f t="shared" si="13"/>
        <v/>
      </c>
      <c r="V104" s="19"/>
      <c r="W104" s="19"/>
    </row>
    <row r="105" spans="1:23" s="5" customFormat="1">
      <c r="A105" s="19"/>
      <c r="B105" s="19"/>
      <c r="C105" s="19"/>
      <c r="D105" s="19"/>
      <c r="E105" s="19"/>
      <c r="F105" s="19"/>
      <c r="G105" s="19"/>
      <c r="H105" s="19"/>
      <c r="I105" s="19"/>
      <c r="J105" s="8" t="s">
        <v>2205</v>
      </c>
      <c r="K105" s="19" t="str">
        <f>VLOOKUP(J105,$A$2:$B$67,2,FALSE)</f>
        <v>x23</v>
      </c>
      <c r="L105" s="19" t="str">
        <f t="shared" si="14"/>
        <v>Part of combination of methods 1 and 2 that is accounting consolidation-based</v>
      </c>
      <c r="M105" s="19"/>
      <c r="N105" s="19"/>
      <c r="O105" s="19"/>
      <c r="P105" s="19"/>
      <c r="Q105" s="19"/>
      <c r="R105" s="19"/>
      <c r="S105" s="34">
        <f t="shared" si="11"/>
        <v>41827</v>
      </c>
      <c r="T105" s="34">
        <f t="shared" si="12"/>
        <v>41639</v>
      </c>
      <c r="U105" s="34" t="str">
        <f t="shared" si="13"/>
        <v/>
      </c>
      <c r="V105" s="19"/>
      <c r="W105" s="19"/>
    </row>
    <row r="106" spans="1:23" s="5" customFormat="1">
      <c r="A106" s="19"/>
      <c r="B106" s="19"/>
      <c r="C106" s="19"/>
      <c r="D106" s="19"/>
      <c r="E106" s="19"/>
      <c r="F106" s="19"/>
      <c r="G106" s="19"/>
      <c r="H106" s="19"/>
      <c r="I106" s="19"/>
      <c r="J106" s="8" t="s">
        <v>2206</v>
      </c>
      <c r="K106" s="19" t="str">
        <f>VLOOKUP(J106,$A$2:$B$67,2,FALSE)</f>
        <v>x24</v>
      </c>
      <c r="L106" s="19" t="str">
        <f t="shared" si="14"/>
        <v>Part of combination of methods 1 and 2 that is deduction and aggregation method</v>
      </c>
      <c r="M106" s="19"/>
      <c r="N106" s="19"/>
      <c r="O106" s="19"/>
      <c r="P106" s="19"/>
      <c r="Q106" s="19"/>
      <c r="R106" s="19"/>
      <c r="S106" s="34">
        <f t="shared" si="11"/>
        <v>41827</v>
      </c>
      <c r="T106" s="34">
        <f t="shared" si="12"/>
        <v>41639</v>
      </c>
      <c r="U106" s="34" t="str">
        <f t="shared" si="13"/>
        <v/>
      </c>
      <c r="V106" s="19"/>
      <c r="W106" s="19"/>
    </row>
    <row r="107" spans="1:23" s="5" customFormat="1">
      <c r="A107" s="19"/>
      <c r="B107" s="19"/>
      <c r="C107" s="19"/>
      <c r="D107" s="19"/>
      <c r="E107" s="19"/>
      <c r="F107" s="19"/>
      <c r="G107" s="19"/>
      <c r="H107" s="19"/>
      <c r="I107" s="19"/>
      <c r="J107" s="6" t="s">
        <v>10105</v>
      </c>
      <c r="K107" s="19"/>
      <c r="L107" s="19"/>
      <c r="M107" s="19"/>
      <c r="N107" s="19"/>
      <c r="O107" s="19" t="s">
        <v>2299</v>
      </c>
      <c r="P107" s="19"/>
      <c r="Q107" s="19" t="s">
        <v>1163</v>
      </c>
      <c r="R107" s="19"/>
      <c r="S107" s="34">
        <v>42277</v>
      </c>
      <c r="T107" s="34"/>
      <c r="U107" s="34"/>
      <c r="V107" s="19"/>
      <c r="W107" s="19"/>
    </row>
    <row r="108" spans="1:23" s="5" customFormat="1">
      <c r="A108" s="19"/>
      <c r="B108" s="19"/>
      <c r="C108" s="19"/>
      <c r="D108" s="19"/>
      <c r="E108" s="19"/>
      <c r="F108" s="19"/>
      <c r="G108" s="19"/>
      <c r="H108" s="19"/>
      <c r="I108" s="19"/>
      <c r="J108" s="7" t="s">
        <v>10054</v>
      </c>
      <c r="K108" s="19" t="str">
        <f>VLOOKUP(J108,$A$2:$B$67,2,FALSE)</f>
        <v>x42</v>
      </c>
      <c r="L108" s="19" t="str">
        <f t="shared" si="14"/>
        <v>Method 1</v>
      </c>
      <c r="M108" s="19"/>
      <c r="N108" s="49"/>
      <c r="O108" s="19"/>
      <c r="P108" s="19"/>
      <c r="Q108" s="19"/>
      <c r="R108" s="19"/>
      <c r="S108" s="34">
        <f>VLOOKUP(J108,A:G,5,FALSE)</f>
        <v>42277</v>
      </c>
      <c r="T108" s="34" t="str">
        <f>IF(VLOOKUP(J108,A:G,6,FALSE)=0,"",VLOOKUP(J108,A:G,6,FALSE))</f>
        <v/>
      </c>
      <c r="U108" s="34" t="str">
        <f>IF(VLOOKUP(J108,A:G,7,FALSE)=0,"",VLOOKUP(J108,A:G,7,FALSE))</f>
        <v/>
      </c>
      <c r="V108" s="19"/>
      <c r="W108" s="19"/>
    </row>
    <row r="109" spans="1:23" s="5" customFormat="1">
      <c r="A109" s="19"/>
      <c r="B109" s="19"/>
      <c r="C109" s="19"/>
      <c r="D109" s="19"/>
      <c r="E109" s="19"/>
      <c r="F109" s="19"/>
      <c r="G109" s="19"/>
      <c r="H109" s="19"/>
      <c r="I109" s="19"/>
      <c r="J109" s="8" t="s">
        <v>9721</v>
      </c>
      <c r="K109" s="19" t="str">
        <f t="shared" ref="K109:K119" si="15">VLOOKUP(J109,$A$2:$B$67,2,FALSE)</f>
        <v>x10</v>
      </c>
      <c r="L109" s="19" t="str">
        <f t="shared" si="14"/>
        <v>Method 1: Full consolidation</v>
      </c>
      <c r="M109" s="19"/>
      <c r="N109" s="49"/>
      <c r="O109" s="19"/>
      <c r="P109" s="19"/>
      <c r="Q109" s="19"/>
      <c r="R109" s="19"/>
      <c r="S109" s="34">
        <f t="shared" ref="S109:S119" si="16">VLOOKUP(J109,A:G,5,FALSE)</f>
        <v>41827</v>
      </c>
      <c r="T109" s="34" t="str">
        <f t="shared" ref="T109:T119" si="17">IF(VLOOKUP(J109,A:G,6,FALSE)=0,"",VLOOKUP(J109,A:G,6,FALSE))</f>
        <v/>
      </c>
      <c r="U109" s="34">
        <f t="shared" ref="U109:U119" si="18">IF(VLOOKUP(J109,A:G,7,FALSE)=0,"",VLOOKUP(J109,A:G,7,FALSE))</f>
        <v>42277</v>
      </c>
      <c r="V109" s="19"/>
      <c r="W109" s="19"/>
    </row>
    <row r="110" spans="1:23" s="5" customFormat="1">
      <c r="A110" s="19"/>
      <c r="B110" s="19"/>
      <c r="C110" s="19"/>
      <c r="D110" s="19"/>
      <c r="E110" s="19"/>
      <c r="F110" s="19"/>
      <c r="G110" s="19"/>
      <c r="H110" s="19"/>
      <c r="I110" s="19"/>
      <c r="J110" s="8" t="s">
        <v>9722</v>
      </c>
      <c r="K110" s="19" t="str">
        <f t="shared" si="15"/>
        <v>x11</v>
      </c>
      <c r="L110" s="19" t="str">
        <f t="shared" si="14"/>
        <v>Method 1: Proportional consolidation</v>
      </c>
      <c r="M110" s="19"/>
      <c r="N110" s="49"/>
      <c r="O110" s="19"/>
      <c r="P110" s="19"/>
      <c r="Q110" s="19"/>
      <c r="R110" s="19"/>
      <c r="S110" s="34">
        <f t="shared" si="16"/>
        <v>41827</v>
      </c>
      <c r="T110" s="34" t="str">
        <f t="shared" si="17"/>
        <v/>
      </c>
      <c r="U110" s="34">
        <f t="shared" si="18"/>
        <v>42277</v>
      </c>
      <c r="V110" s="19"/>
      <c r="W110" s="19"/>
    </row>
    <row r="111" spans="1:23" s="5" customFormat="1">
      <c r="A111" s="19"/>
      <c r="B111" s="19"/>
      <c r="C111" s="19"/>
      <c r="D111" s="19"/>
      <c r="E111" s="19"/>
      <c r="F111" s="19"/>
      <c r="G111" s="19"/>
      <c r="H111" s="19"/>
      <c r="I111" s="19"/>
      <c r="J111" s="8" t="s">
        <v>9723</v>
      </c>
      <c r="K111" s="19" t="str">
        <f t="shared" si="15"/>
        <v>x9</v>
      </c>
      <c r="L111" s="19" t="str">
        <f t="shared" si="14"/>
        <v>Method 1: Adjusted equity method</v>
      </c>
      <c r="M111" s="19"/>
      <c r="N111" s="49"/>
      <c r="O111" s="19"/>
      <c r="P111" s="19"/>
      <c r="Q111" s="19"/>
      <c r="R111" s="19"/>
      <c r="S111" s="34">
        <f t="shared" si="16"/>
        <v>41827</v>
      </c>
      <c r="T111" s="34" t="str">
        <f t="shared" si="17"/>
        <v/>
      </c>
      <c r="U111" s="34">
        <f t="shared" si="18"/>
        <v>42277</v>
      </c>
      <c r="V111" s="19"/>
      <c r="W111" s="19"/>
    </row>
    <row r="112" spans="1:23" s="5" customFormat="1">
      <c r="A112" s="19"/>
      <c r="B112" s="19"/>
      <c r="C112" s="19"/>
      <c r="D112" s="19"/>
      <c r="E112" s="19"/>
      <c r="F112" s="19"/>
      <c r="G112" s="19"/>
      <c r="H112" s="19"/>
      <c r="I112" s="19"/>
      <c r="J112" s="8" t="s">
        <v>9724</v>
      </c>
      <c r="K112" s="19" t="str">
        <f t="shared" si="15"/>
        <v>x41</v>
      </c>
      <c r="L112" s="19" t="str">
        <f t="shared" si="14"/>
        <v>Method 1: Sectoral rules</v>
      </c>
      <c r="M112" s="19"/>
      <c r="N112" s="19"/>
      <c r="O112" s="19"/>
      <c r="P112" s="19"/>
      <c r="Q112" s="19"/>
      <c r="R112" s="19"/>
      <c r="S112" s="34">
        <f t="shared" si="16"/>
        <v>42277</v>
      </c>
      <c r="T112" s="34" t="str">
        <f t="shared" si="17"/>
        <v/>
      </c>
      <c r="U112" s="34" t="str">
        <f t="shared" si="18"/>
        <v/>
      </c>
      <c r="V112" s="19"/>
      <c r="W112" s="19"/>
    </row>
    <row r="113" spans="1:23" s="5" customFormat="1">
      <c r="A113" s="19"/>
      <c r="B113" s="19"/>
      <c r="C113" s="19"/>
      <c r="D113" s="19"/>
      <c r="E113" s="19"/>
      <c r="F113" s="19"/>
      <c r="G113" s="19"/>
      <c r="H113" s="19"/>
      <c r="I113" s="19"/>
      <c r="J113" s="7" t="s">
        <v>10055</v>
      </c>
      <c r="K113" s="19" t="str">
        <f t="shared" si="15"/>
        <v>x43</v>
      </c>
      <c r="L113" s="19" t="str">
        <f t="shared" si="14"/>
        <v>Other than method 1</v>
      </c>
      <c r="M113" s="19"/>
      <c r="N113" s="19"/>
      <c r="O113" s="19"/>
      <c r="P113" s="19"/>
      <c r="Q113" s="19"/>
      <c r="R113" s="19"/>
      <c r="S113" s="34">
        <f t="shared" si="16"/>
        <v>42277</v>
      </c>
      <c r="T113" s="34" t="str">
        <f t="shared" si="17"/>
        <v/>
      </c>
      <c r="U113" s="34" t="str">
        <f t="shared" si="18"/>
        <v/>
      </c>
      <c r="V113" s="19"/>
      <c r="W113" s="19"/>
    </row>
    <row r="114" spans="1:23" s="5" customFormat="1">
      <c r="A114" s="19"/>
      <c r="B114" s="19"/>
      <c r="C114" s="19"/>
      <c r="D114" s="19"/>
      <c r="E114" s="19"/>
      <c r="F114" s="19"/>
      <c r="G114" s="19"/>
      <c r="H114" s="19"/>
      <c r="I114" s="19"/>
      <c r="J114" s="8" t="s">
        <v>9819</v>
      </c>
      <c r="K114" s="19" t="str">
        <f t="shared" si="15"/>
        <v>x15</v>
      </c>
      <c r="L114" s="19" t="str">
        <f t="shared" si="14"/>
        <v>Method 2: Solvency II</v>
      </c>
      <c r="M114" s="19"/>
      <c r="N114" s="49"/>
      <c r="O114" s="19"/>
      <c r="P114" s="19"/>
      <c r="Q114" s="19"/>
      <c r="R114" s="19"/>
      <c r="S114" s="34">
        <f t="shared" si="16"/>
        <v>41827</v>
      </c>
      <c r="T114" s="34" t="str">
        <f t="shared" si="17"/>
        <v/>
      </c>
      <c r="U114" s="34">
        <f t="shared" si="18"/>
        <v>42277</v>
      </c>
      <c r="V114" s="19"/>
      <c r="W114" s="19"/>
    </row>
    <row r="115" spans="1:23" s="5" customFormat="1">
      <c r="A115" s="19"/>
      <c r="B115" s="19"/>
      <c r="C115" s="19"/>
      <c r="D115" s="19"/>
      <c r="E115" s="19"/>
      <c r="F115" s="19"/>
      <c r="G115" s="19"/>
      <c r="H115" s="19"/>
      <c r="I115" s="19"/>
      <c r="J115" s="8" t="s">
        <v>9725</v>
      </c>
      <c r="K115" s="19" t="str">
        <f t="shared" si="15"/>
        <v>x30</v>
      </c>
      <c r="L115" s="19" t="str">
        <f t="shared" si="14"/>
        <v>Method 2: Other sectoral Rules</v>
      </c>
      <c r="M115" s="19"/>
      <c r="N115" s="49"/>
      <c r="O115" s="19"/>
      <c r="P115" s="19"/>
      <c r="Q115" s="19"/>
      <c r="R115" s="19"/>
      <c r="S115" s="34">
        <f t="shared" si="16"/>
        <v>41827</v>
      </c>
      <c r="T115" s="34" t="str">
        <f t="shared" si="17"/>
        <v/>
      </c>
      <c r="U115" s="34">
        <f t="shared" si="18"/>
        <v>42277</v>
      </c>
      <c r="V115" s="19"/>
      <c r="W115" s="19"/>
    </row>
    <row r="116" spans="1:23" s="5" customFormat="1">
      <c r="A116" s="19"/>
      <c r="B116" s="19"/>
      <c r="C116" s="19"/>
      <c r="D116" s="19"/>
      <c r="E116" s="19"/>
      <c r="F116" s="19"/>
      <c r="G116" s="19"/>
      <c r="H116" s="19"/>
      <c r="I116" s="19"/>
      <c r="J116" s="8" t="s">
        <v>9726</v>
      </c>
      <c r="K116" s="19" t="str">
        <f t="shared" si="15"/>
        <v>x12</v>
      </c>
      <c r="L116" s="19" t="str">
        <f t="shared" si="14"/>
        <v>Method 2: Local rules</v>
      </c>
      <c r="M116" s="19"/>
      <c r="N116" s="49"/>
      <c r="O116" s="19"/>
      <c r="P116" s="19"/>
      <c r="Q116" s="19"/>
      <c r="R116" s="19"/>
      <c r="S116" s="34">
        <f t="shared" si="16"/>
        <v>41827</v>
      </c>
      <c r="T116" s="34" t="str">
        <f t="shared" si="17"/>
        <v/>
      </c>
      <c r="U116" s="34">
        <f t="shared" si="18"/>
        <v>42277</v>
      </c>
      <c r="V116" s="19"/>
      <c r="W116" s="19"/>
    </row>
    <row r="117" spans="1:23" s="5" customFormat="1">
      <c r="A117" s="19"/>
      <c r="B117" s="19"/>
      <c r="C117" s="19"/>
      <c r="D117" s="19"/>
      <c r="E117" s="19"/>
      <c r="F117" s="19"/>
      <c r="G117" s="19"/>
      <c r="H117" s="19"/>
      <c r="I117" s="19"/>
      <c r="J117" s="8" t="s">
        <v>933</v>
      </c>
      <c r="K117" s="19" t="str">
        <f t="shared" si="15"/>
        <v>x16</v>
      </c>
      <c r="L117" s="19" t="str">
        <f t="shared" si="14"/>
        <v>Deduction of the participation in relation to article 229 of Directive 2009/138/EC</v>
      </c>
      <c r="M117" s="19"/>
      <c r="N117" s="49"/>
      <c r="O117" s="19"/>
      <c r="P117" s="19"/>
      <c r="Q117" s="19"/>
      <c r="R117" s="19"/>
      <c r="S117" s="34">
        <f t="shared" si="16"/>
        <v>41827</v>
      </c>
      <c r="T117" s="34" t="str">
        <f t="shared" si="17"/>
        <v/>
      </c>
      <c r="U117" s="34" t="str">
        <f t="shared" si="18"/>
        <v/>
      </c>
      <c r="V117" s="19"/>
      <c r="W117" s="19"/>
    </row>
    <row r="118" spans="1:23" s="5" customFormat="1">
      <c r="A118" s="19"/>
      <c r="B118" s="19"/>
      <c r="C118" s="19"/>
      <c r="D118" s="19"/>
      <c r="E118" s="19"/>
      <c r="F118" s="19"/>
      <c r="G118" s="19"/>
      <c r="H118" s="19"/>
      <c r="I118" s="19"/>
      <c r="J118" s="8" t="s">
        <v>9727</v>
      </c>
      <c r="K118" s="19" t="str">
        <f t="shared" si="15"/>
        <v>x20</v>
      </c>
      <c r="L118" s="19" t="str">
        <f t="shared" si="14"/>
        <v>No inclusion in the scope of group supervision as defined in Art. 214 Directive 2009/138/EC</v>
      </c>
      <c r="M118" s="19"/>
      <c r="N118" s="49"/>
      <c r="O118" s="19"/>
      <c r="P118" s="19"/>
      <c r="Q118" s="19"/>
      <c r="R118" s="19"/>
      <c r="S118" s="34">
        <f t="shared" si="16"/>
        <v>41827</v>
      </c>
      <c r="T118" s="34" t="str">
        <f t="shared" si="17"/>
        <v/>
      </c>
      <c r="U118" s="34">
        <f t="shared" si="18"/>
        <v>42277</v>
      </c>
      <c r="V118" s="19"/>
      <c r="W118" s="19"/>
    </row>
    <row r="119" spans="1:23" s="5" customFormat="1">
      <c r="A119" s="19"/>
      <c r="B119" s="19"/>
      <c r="C119" s="19"/>
      <c r="D119" s="19"/>
      <c r="E119" s="19"/>
      <c r="F119" s="19"/>
      <c r="G119" s="19"/>
      <c r="H119" s="19"/>
      <c r="I119" s="19"/>
      <c r="J119" s="8" t="s">
        <v>3991</v>
      </c>
      <c r="K119" s="19" t="str">
        <f t="shared" si="15"/>
        <v>x31</v>
      </c>
      <c r="L119" s="19" t="str">
        <f t="shared" si="14"/>
        <v>Other Method</v>
      </c>
      <c r="M119" s="19"/>
      <c r="N119" s="49"/>
      <c r="O119" s="19"/>
      <c r="P119" s="19"/>
      <c r="Q119" s="19"/>
      <c r="R119" s="19"/>
      <c r="S119" s="34">
        <f t="shared" si="16"/>
        <v>41827</v>
      </c>
      <c r="T119" s="34" t="str">
        <f t="shared" si="17"/>
        <v/>
      </c>
      <c r="U119" s="34" t="str">
        <f t="shared" si="18"/>
        <v/>
      </c>
      <c r="V119" s="19"/>
      <c r="W119" s="19"/>
    </row>
    <row r="120" spans="1:23" s="5" customFormat="1">
      <c r="A120" s="19"/>
      <c r="B120" s="19"/>
      <c r="C120" s="19"/>
      <c r="D120" s="19"/>
      <c r="E120" s="19"/>
      <c r="F120" s="19"/>
      <c r="G120" s="19"/>
      <c r="H120" s="19"/>
      <c r="I120" s="19"/>
      <c r="J120" s="6" t="s">
        <v>10214</v>
      </c>
      <c r="K120" s="19"/>
      <c r="L120" s="19"/>
      <c r="M120" s="19"/>
      <c r="N120" s="19"/>
      <c r="O120" s="19" t="s">
        <v>2299</v>
      </c>
      <c r="P120" s="19"/>
      <c r="Q120" s="19" t="s">
        <v>927</v>
      </c>
      <c r="R120" s="19" t="s">
        <v>11017</v>
      </c>
      <c r="S120" s="34">
        <v>42277</v>
      </c>
      <c r="T120" s="34"/>
      <c r="U120" s="34"/>
      <c r="V120" s="19"/>
      <c r="W120" s="19"/>
    </row>
    <row r="121" spans="1:23" s="5" customFormat="1">
      <c r="A121" s="19"/>
      <c r="B121" s="19"/>
      <c r="C121" s="19"/>
      <c r="D121" s="19"/>
      <c r="E121" s="19"/>
      <c r="F121" s="19"/>
      <c r="G121" s="19"/>
      <c r="H121" s="19"/>
      <c r="I121" s="19"/>
      <c r="J121" s="7" t="s">
        <v>2151</v>
      </c>
      <c r="K121" s="19" t="str">
        <f>VLOOKUP(J121,$A$2:$B$67,2,FALSE)</f>
        <v>x19</v>
      </c>
      <c r="L121" s="19" t="s">
        <v>11220</v>
      </c>
      <c r="M121" s="48"/>
      <c r="N121" s="48"/>
      <c r="O121" s="48"/>
      <c r="P121" s="48"/>
      <c r="Q121" s="48"/>
      <c r="R121" s="48"/>
      <c r="S121" s="34">
        <f>VLOOKUP(J121,A:G,5,FALSE)</f>
        <v>41827</v>
      </c>
      <c r="T121" s="34" t="str">
        <f>IF(VLOOKUP(J121,A:G,6,FALSE)=0,"",VLOOKUP(J121,A:G,6,FALSE))</f>
        <v/>
      </c>
      <c r="U121" s="34" t="str">
        <f>IF(VLOOKUP(J121,A:G,7,FALSE)=0,"",VLOOKUP(J121,A:G,7,FALSE))</f>
        <v/>
      </c>
      <c r="V121" s="19"/>
    </row>
    <row r="122" spans="1:23" s="5" customFormat="1">
      <c r="A122" s="19"/>
      <c r="B122" s="19"/>
      <c r="C122" s="19"/>
      <c r="D122" s="19"/>
      <c r="E122" s="19"/>
      <c r="F122" s="19"/>
      <c r="G122" s="19"/>
      <c r="H122" s="19"/>
      <c r="I122" s="19"/>
      <c r="J122" s="7" t="s">
        <v>3996</v>
      </c>
      <c r="K122" s="19" t="str">
        <f>VLOOKUP(J122,$A$2:$B$67,2,FALSE)</f>
        <v>x32</v>
      </c>
      <c r="L122" s="19" t="s">
        <v>11221</v>
      </c>
      <c r="M122" s="48"/>
      <c r="N122" s="48"/>
      <c r="O122" s="48"/>
      <c r="P122" s="48"/>
      <c r="Q122" s="48"/>
      <c r="R122" s="48"/>
      <c r="S122" s="34">
        <f>VLOOKUP(J122,A:G,5,FALSE)</f>
        <v>41827</v>
      </c>
      <c r="T122" s="34" t="str">
        <f>IF(VLOOKUP(J122,A:G,6,FALSE)=0,"",VLOOKUP(J122,A:G,6,FALSE))</f>
        <v/>
      </c>
      <c r="U122" s="34" t="str">
        <f>IF(VLOOKUP(J122,A:G,7,FALSE)=0,"",VLOOKUP(J122,A:G,7,FALSE))</f>
        <v/>
      </c>
      <c r="V122" s="48"/>
    </row>
    <row r="123" spans="1:23" s="5" customFormat="1">
      <c r="A123" s="19"/>
      <c r="B123" s="19"/>
      <c r="C123" s="19"/>
      <c r="D123" s="19"/>
      <c r="E123" s="19"/>
      <c r="F123" s="19"/>
      <c r="G123" s="19"/>
      <c r="H123" s="19"/>
      <c r="I123" s="19"/>
      <c r="J123" s="7" t="s">
        <v>3995</v>
      </c>
      <c r="K123" s="19" t="str">
        <f>VLOOKUP(J123,$A$2:$B$67,2,FALSE)</f>
        <v>x33</v>
      </c>
      <c r="L123" s="19" t="s">
        <v>10605</v>
      </c>
      <c r="M123" s="48"/>
      <c r="N123" s="48"/>
      <c r="O123" s="48"/>
      <c r="P123" s="48"/>
      <c r="Q123" s="48"/>
      <c r="R123" s="48"/>
      <c r="S123" s="34">
        <f>VLOOKUP(J123,A:G,5,FALSE)</f>
        <v>41827</v>
      </c>
      <c r="T123" s="34" t="str">
        <f>IF(VLOOKUP(J123,A:G,6,FALSE)=0,"",VLOOKUP(J123,A:G,6,FALSE))</f>
        <v/>
      </c>
      <c r="U123" s="34" t="str">
        <f>IF(VLOOKUP(J123,A:G,7,FALSE)=0,"",VLOOKUP(J123,A:G,7,FALSE))</f>
        <v/>
      </c>
      <c r="V123" s="48"/>
    </row>
    <row r="124" spans="1:23" s="5" customFormat="1">
      <c r="A124" s="19"/>
      <c r="B124" s="19"/>
      <c r="C124" s="19"/>
      <c r="D124" s="19"/>
      <c r="E124" s="19"/>
      <c r="F124" s="19"/>
      <c r="G124" s="19"/>
      <c r="H124" s="19"/>
      <c r="I124" s="19"/>
      <c r="J124" s="7" t="s">
        <v>3994</v>
      </c>
      <c r="K124" s="19" t="str">
        <f>VLOOKUP(J124,$A$2:$B$67,2,FALSE)</f>
        <v>x34</v>
      </c>
      <c r="L124" s="19" t="s">
        <v>11222</v>
      </c>
      <c r="M124" s="48"/>
      <c r="N124" s="48"/>
      <c r="O124" s="48"/>
      <c r="P124" s="48"/>
      <c r="Q124" s="48"/>
      <c r="R124" s="48"/>
      <c r="S124" s="34">
        <f>VLOOKUP(J124,A:G,5,FALSE)</f>
        <v>41827</v>
      </c>
      <c r="T124" s="34" t="str">
        <f>IF(VLOOKUP(J124,A:G,6,FALSE)=0,"",VLOOKUP(J124,A:G,6,FALSE))</f>
        <v/>
      </c>
      <c r="U124" s="34" t="str">
        <f>IF(VLOOKUP(J124,A:G,7,FALSE)=0,"",VLOOKUP(J124,A:G,7,FALSE))</f>
        <v/>
      </c>
      <c r="V124" s="48"/>
    </row>
    <row r="125" spans="1:23" s="5" customFormat="1">
      <c r="A125" s="19"/>
      <c r="B125" s="19"/>
      <c r="C125" s="19"/>
      <c r="D125" s="19"/>
      <c r="E125" s="19"/>
      <c r="F125" s="19"/>
      <c r="G125" s="19"/>
      <c r="H125" s="19"/>
      <c r="I125" s="19"/>
      <c r="J125" s="6" t="s">
        <v>12215</v>
      </c>
      <c r="K125" s="19"/>
      <c r="L125" s="19"/>
      <c r="M125" s="19"/>
      <c r="N125" s="19"/>
      <c r="O125" s="19" t="s">
        <v>2299</v>
      </c>
      <c r="P125" s="19"/>
      <c r="Q125" s="19" t="s">
        <v>924</v>
      </c>
      <c r="R125" s="19" t="s">
        <v>12094</v>
      </c>
      <c r="S125" s="34">
        <v>42931</v>
      </c>
      <c r="T125" s="34"/>
      <c r="U125" s="34"/>
      <c r="V125" s="19"/>
    </row>
    <row r="126" spans="1:23" s="5" customFormat="1">
      <c r="J126" s="7" t="s">
        <v>6297</v>
      </c>
      <c r="K126" s="19" t="str">
        <f t="shared" ref="K126:K128" si="19">VLOOKUP(J126,$A$2:$B$67,2,FALSE)</f>
        <v>x35</v>
      </c>
      <c r="L126" s="19" t="s">
        <v>10335</v>
      </c>
      <c r="M126" s="19"/>
      <c r="N126" s="19"/>
      <c r="O126" s="19"/>
      <c r="P126" s="19"/>
      <c r="Q126" s="19"/>
      <c r="R126" s="19"/>
      <c r="S126" s="34">
        <f t="shared" ref="S126:S128" si="20">VLOOKUP(J126,A:G,5,FALSE)</f>
        <v>42277</v>
      </c>
      <c r="T126" s="34" t="str">
        <f t="shared" ref="T126:T128" si="21">IF(VLOOKUP(J126,A:G,6,FALSE)=0,"",VLOOKUP(J126,A:G,6,FALSE))</f>
        <v/>
      </c>
      <c r="U126" s="34" t="str">
        <f t="shared" ref="U126:U128" si="22">IF(VLOOKUP(J126,A:G,7,FALSE)=0,"",VLOOKUP(J126,A:G,7,FALSE))</f>
        <v/>
      </c>
      <c r="V126" s="19"/>
    </row>
    <row r="127" spans="1:23" s="5" customFormat="1">
      <c r="J127" s="7" t="s">
        <v>6298</v>
      </c>
      <c r="K127" s="19" t="str">
        <f t="shared" si="19"/>
        <v>x36</v>
      </c>
      <c r="L127" s="19" t="s">
        <v>10336</v>
      </c>
      <c r="M127" s="19"/>
      <c r="N127" s="19"/>
      <c r="O127" s="19"/>
      <c r="P127" s="19"/>
      <c r="Q127" s="19"/>
      <c r="R127" s="19"/>
      <c r="S127" s="34">
        <f t="shared" si="20"/>
        <v>42277</v>
      </c>
      <c r="T127" s="34" t="str">
        <f t="shared" si="21"/>
        <v/>
      </c>
      <c r="U127" s="34" t="str">
        <f t="shared" si="22"/>
        <v/>
      </c>
      <c r="V127" s="19"/>
    </row>
    <row r="128" spans="1:23" s="5" customFormat="1">
      <c r="J128" s="7" t="s">
        <v>12123</v>
      </c>
      <c r="K128" s="19" t="str">
        <f t="shared" si="19"/>
        <v>x45</v>
      </c>
      <c r="L128" s="19" t="s">
        <v>12121</v>
      </c>
      <c r="M128" s="19"/>
      <c r="N128" s="19"/>
      <c r="O128" s="19"/>
      <c r="P128" s="19"/>
      <c r="Q128" s="19"/>
      <c r="R128" s="19"/>
      <c r="S128" s="34">
        <f t="shared" si="20"/>
        <v>42931</v>
      </c>
      <c r="T128" s="34" t="str">
        <f t="shared" si="21"/>
        <v/>
      </c>
      <c r="U128" s="34" t="str">
        <f t="shared" si="22"/>
        <v/>
      </c>
      <c r="V128" s="19"/>
    </row>
    <row r="129" s="5" customFormat="1"/>
    <row r="130" s="5" customFormat="1"/>
    <row r="131" s="5" customFormat="1"/>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6"/>
  <sheetViews>
    <sheetView zoomScale="80" zoomScaleNormal="80" workbookViewId="0">
      <pane ySplit="1" topLeftCell="A318" activePane="bottomLeft" state="frozen"/>
      <selection pane="bottomLeft" activeCell="H405" sqref="H405"/>
    </sheetView>
  </sheetViews>
  <sheetFormatPr baseColWidth="10" defaultColWidth="9.140625" defaultRowHeight="15"/>
  <cols>
    <col min="1" max="1" width="25.140625" customWidth="1"/>
    <col min="2" max="2" width="13.5703125" customWidth="1"/>
    <col min="3" max="3" width="7.5703125" bestFit="1" customWidth="1"/>
    <col min="4" max="4" width="7" bestFit="1" customWidth="1"/>
    <col min="5" max="5" width="12.5703125" style="1" customWidth="1"/>
    <col min="6" max="6" width="12.42578125" style="1" customWidth="1"/>
    <col min="7" max="7" width="7" style="1" customWidth="1"/>
    <col min="8" max="8" width="6.42578125" bestFit="1" customWidth="1"/>
    <col min="9" max="9" width="38.5703125" customWidth="1"/>
    <col min="10" max="10" width="35.85546875" customWidth="1"/>
    <col min="12" max="12" width="9.140625" style="1"/>
    <col min="18" max="18" width="57.85546875" style="1" customWidth="1"/>
    <col min="19" max="21" width="10.5703125" style="1" customWidth="1"/>
    <col min="22" max="22" width="21.42578125" customWidth="1"/>
  </cols>
  <sheetData>
    <row r="1" spans="1:22">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c r="H2" s="19">
        <f t="shared" ref="H2:H33" si="0">COUNTIF(J:J,A2)</f>
        <v>5</v>
      </c>
      <c r="I2" s="19"/>
      <c r="J2" s="6" t="s">
        <v>1129</v>
      </c>
      <c r="K2" s="19"/>
      <c r="L2" s="19"/>
      <c r="M2" s="19"/>
      <c r="N2" s="19"/>
      <c r="O2" s="19" t="s">
        <v>2299</v>
      </c>
      <c r="P2" s="19"/>
      <c r="Q2" s="19" t="s">
        <v>10696</v>
      </c>
      <c r="R2" s="19" t="s">
        <v>11617</v>
      </c>
      <c r="S2" s="34">
        <v>41827</v>
      </c>
      <c r="T2" s="34"/>
      <c r="U2" s="34">
        <v>43296</v>
      </c>
      <c r="V2" s="19"/>
    </row>
    <row r="3" spans="1:22" s="5" customFormat="1">
      <c r="A3" s="19" t="s">
        <v>939</v>
      </c>
      <c r="B3" s="19" t="s">
        <v>939</v>
      </c>
      <c r="C3" s="19"/>
      <c r="D3" s="19" t="s">
        <v>2299</v>
      </c>
      <c r="E3" s="34">
        <v>41827</v>
      </c>
      <c r="F3" s="34"/>
      <c r="G3" s="19"/>
      <c r="H3" s="19">
        <f t="shared" si="0"/>
        <v>2</v>
      </c>
      <c r="I3" s="19"/>
      <c r="J3" s="7" t="s">
        <v>130</v>
      </c>
      <c r="K3" s="19" t="str">
        <f>VLOOKUP(J3,$A$2:$B$200,2,0)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940</v>
      </c>
      <c r="B4" s="19" t="s">
        <v>940</v>
      </c>
      <c r="C4" s="19"/>
      <c r="D4" s="19" t="s">
        <v>2299</v>
      </c>
      <c r="E4" s="34">
        <v>41827</v>
      </c>
      <c r="F4" s="19"/>
      <c r="G4" s="19"/>
      <c r="H4" s="19">
        <f t="shared" si="0"/>
        <v>2</v>
      </c>
      <c r="I4" s="19"/>
      <c r="J4" s="8" t="s">
        <v>939</v>
      </c>
      <c r="K4" s="19" t="str">
        <f t="shared" ref="K4:K68" si="1">VLOOKUP(J4,$A$2:$B$200,2,0)</f>
        <v>EUR</v>
      </c>
      <c r="L4" s="19" t="str">
        <f t="shared" ref="L4:L68" si="2">J4</f>
        <v>EUR</v>
      </c>
      <c r="M4" s="19"/>
      <c r="N4" s="19" t="s">
        <v>359</v>
      </c>
      <c r="O4" s="19"/>
      <c r="P4" s="19"/>
      <c r="Q4" s="19"/>
      <c r="R4" s="19"/>
      <c r="S4" s="34">
        <f t="shared" ref="S4:S68" si="3">VLOOKUP(J4,A:G,5,FALSE)</f>
        <v>41827</v>
      </c>
      <c r="T4" s="34" t="str">
        <f t="shared" ref="T4:T68" si="4">IF(VLOOKUP(J4,A:G,6,FALSE)=0,"",VLOOKUP(J4,A:G,6,FALSE))</f>
        <v/>
      </c>
      <c r="U4" s="34" t="str">
        <f t="shared" ref="U4:U68" si="5">IF(VLOOKUP(J4,A:G,7,FALSE)=0,"",VLOOKUP(J4,A:G,7,FALSE))</f>
        <v/>
      </c>
      <c r="V4" s="19"/>
    </row>
    <row r="5" spans="1:22" s="5" customFormat="1">
      <c r="A5" s="19" t="s">
        <v>941</v>
      </c>
      <c r="B5" s="19" t="s">
        <v>941</v>
      </c>
      <c r="C5" s="19"/>
      <c r="D5" s="19" t="s">
        <v>2299</v>
      </c>
      <c r="E5" s="34">
        <v>41827</v>
      </c>
      <c r="F5" s="19"/>
      <c r="G5" s="19"/>
      <c r="H5" s="19">
        <f t="shared" si="0"/>
        <v>2</v>
      </c>
      <c r="I5" s="19"/>
      <c r="J5" s="8" t="s">
        <v>940</v>
      </c>
      <c r="K5" s="19" t="str">
        <f t="shared" si="1"/>
        <v>AED</v>
      </c>
      <c r="L5" s="19" t="str">
        <f t="shared" si="2"/>
        <v>AED</v>
      </c>
      <c r="M5" s="19"/>
      <c r="N5" s="19" t="s">
        <v>359</v>
      </c>
      <c r="O5" s="19"/>
      <c r="P5" s="19"/>
      <c r="Q5" s="19"/>
      <c r="R5" s="19"/>
      <c r="S5" s="34">
        <f t="shared" si="3"/>
        <v>41827</v>
      </c>
      <c r="T5" s="34" t="str">
        <f t="shared" si="4"/>
        <v/>
      </c>
      <c r="U5" s="34" t="str">
        <f t="shared" si="5"/>
        <v/>
      </c>
      <c r="V5" s="19"/>
    </row>
    <row r="6" spans="1:22" s="5" customFormat="1">
      <c r="A6" s="19" t="s">
        <v>942</v>
      </c>
      <c r="B6" s="19" t="s">
        <v>942</v>
      </c>
      <c r="C6" s="19"/>
      <c r="D6" s="19" t="s">
        <v>2299</v>
      </c>
      <c r="E6" s="34">
        <v>41827</v>
      </c>
      <c r="F6" s="19"/>
      <c r="G6" s="19"/>
      <c r="H6" s="19">
        <f t="shared" si="0"/>
        <v>2</v>
      </c>
      <c r="I6" s="19"/>
      <c r="J6" s="8" t="s">
        <v>941</v>
      </c>
      <c r="K6" s="19" t="str">
        <f t="shared" si="1"/>
        <v>AFN</v>
      </c>
      <c r="L6" s="19" t="str">
        <f t="shared" si="2"/>
        <v>AFN</v>
      </c>
      <c r="M6" s="19"/>
      <c r="N6" s="19" t="s">
        <v>359</v>
      </c>
      <c r="O6" s="19"/>
      <c r="P6" s="19"/>
      <c r="Q6" s="19"/>
      <c r="R6" s="19"/>
      <c r="S6" s="34">
        <f t="shared" si="3"/>
        <v>41827</v>
      </c>
      <c r="T6" s="34" t="str">
        <f t="shared" si="4"/>
        <v/>
      </c>
      <c r="U6" s="34" t="str">
        <f t="shared" si="5"/>
        <v/>
      </c>
      <c r="V6" s="19"/>
    </row>
    <row r="7" spans="1:22" s="5" customFormat="1">
      <c r="A7" s="19" t="s">
        <v>943</v>
      </c>
      <c r="B7" s="19" t="s">
        <v>943</v>
      </c>
      <c r="C7" s="19"/>
      <c r="D7" s="19" t="s">
        <v>2299</v>
      </c>
      <c r="E7" s="34">
        <v>41827</v>
      </c>
      <c r="F7" s="19"/>
      <c r="G7" s="19"/>
      <c r="H7" s="19">
        <f t="shared" si="0"/>
        <v>2</v>
      </c>
      <c r="I7" s="19"/>
      <c r="J7" s="8" t="s">
        <v>942</v>
      </c>
      <c r="K7" s="19" t="str">
        <f t="shared" si="1"/>
        <v>ALL</v>
      </c>
      <c r="L7" s="19" t="str">
        <f t="shared" si="2"/>
        <v>ALL</v>
      </c>
      <c r="M7" s="19"/>
      <c r="N7" s="19" t="s">
        <v>359</v>
      </c>
      <c r="O7" s="19"/>
      <c r="P7" s="19"/>
      <c r="Q7" s="19"/>
      <c r="R7" s="19"/>
      <c r="S7" s="34">
        <f t="shared" si="3"/>
        <v>41827</v>
      </c>
      <c r="T7" s="34" t="str">
        <f t="shared" si="4"/>
        <v/>
      </c>
      <c r="U7" s="34" t="str">
        <f t="shared" si="5"/>
        <v/>
      </c>
      <c r="V7" s="19"/>
    </row>
    <row r="8" spans="1:22" s="5" customFormat="1">
      <c r="A8" s="19" t="s">
        <v>944</v>
      </c>
      <c r="B8" s="19" t="s">
        <v>944</v>
      </c>
      <c r="C8" s="19"/>
      <c r="D8" s="19" t="s">
        <v>2299</v>
      </c>
      <c r="E8" s="34">
        <v>41827</v>
      </c>
      <c r="F8" s="19"/>
      <c r="G8" s="19"/>
      <c r="H8" s="19">
        <f t="shared" si="0"/>
        <v>2</v>
      </c>
      <c r="I8" s="19"/>
      <c r="J8" s="8" t="s">
        <v>943</v>
      </c>
      <c r="K8" s="19" t="str">
        <f t="shared" si="1"/>
        <v>AMD</v>
      </c>
      <c r="L8" s="19" t="str">
        <f t="shared" si="2"/>
        <v>AMD</v>
      </c>
      <c r="M8" s="19"/>
      <c r="N8" s="19" t="s">
        <v>359</v>
      </c>
      <c r="O8" s="19"/>
      <c r="P8" s="19"/>
      <c r="Q8" s="19"/>
      <c r="R8" s="19"/>
      <c r="S8" s="34">
        <f t="shared" si="3"/>
        <v>41827</v>
      </c>
      <c r="T8" s="34" t="str">
        <f t="shared" si="4"/>
        <v/>
      </c>
      <c r="U8" s="34" t="str">
        <f t="shared" si="5"/>
        <v/>
      </c>
      <c r="V8" s="19"/>
    </row>
    <row r="9" spans="1:22" s="5" customFormat="1">
      <c r="A9" s="19" t="s">
        <v>945</v>
      </c>
      <c r="B9" s="19" t="s">
        <v>945</v>
      </c>
      <c r="C9" s="19"/>
      <c r="D9" s="19" t="s">
        <v>2299</v>
      </c>
      <c r="E9" s="34">
        <v>41827</v>
      </c>
      <c r="F9" s="19"/>
      <c r="G9" s="19"/>
      <c r="H9" s="19">
        <f t="shared" si="0"/>
        <v>2</v>
      </c>
      <c r="I9" s="19"/>
      <c r="J9" s="8" t="s">
        <v>944</v>
      </c>
      <c r="K9" s="19" t="str">
        <f t="shared" si="1"/>
        <v>ANG</v>
      </c>
      <c r="L9" s="19" t="str">
        <f t="shared" si="2"/>
        <v>ANG</v>
      </c>
      <c r="M9" s="19"/>
      <c r="N9" s="19" t="s">
        <v>359</v>
      </c>
      <c r="O9" s="19"/>
      <c r="P9" s="19"/>
      <c r="Q9" s="19"/>
      <c r="R9" s="19"/>
      <c r="S9" s="34">
        <f t="shared" si="3"/>
        <v>41827</v>
      </c>
      <c r="T9" s="34" t="str">
        <f t="shared" si="4"/>
        <v/>
      </c>
      <c r="U9" s="34" t="str">
        <f t="shared" si="5"/>
        <v/>
      </c>
      <c r="V9" s="19"/>
    </row>
    <row r="10" spans="1:22" s="5" customFormat="1">
      <c r="A10" s="19" t="s">
        <v>946</v>
      </c>
      <c r="B10" s="19" t="s">
        <v>946</v>
      </c>
      <c r="C10" s="19"/>
      <c r="D10" s="19" t="s">
        <v>2299</v>
      </c>
      <c r="E10" s="34">
        <v>41827</v>
      </c>
      <c r="F10" s="19"/>
      <c r="G10" s="19"/>
      <c r="H10" s="19">
        <f t="shared" si="0"/>
        <v>2</v>
      </c>
      <c r="I10" s="19"/>
      <c r="J10" s="8" t="s">
        <v>945</v>
      </c>
      <c r="K10" s="19" t="str">
        <f t="shared" si="1"/>
        <v>AOA</v>
      </c>
      <c r="L10" s="19" t="str">
        <f t="shared" si="2"/>
        <v>AOA</v>
      </c>
      <c r="M10" s="19"/>
      <c r="N10" s="19" t="s">
        <v>359</v>
      </c>
      <c r="O10" s="19"/>
      <c r="P10" s="19"/>
      <c r="Q10" s="19"/>
      <c r="R10" s="19"/>
      <c r="S10" s="34">
        <f t="shared" si="3"/>
        <v>41827</v>
      </c>
      <c r="T10" s="34" t="str">
        <f t="shared" si="4"/>
        <v/>
      </c>
      <c r="U10" s="34" t="str">
        <f t="shared" si="5"/>
        <v/>
      </c>
      <c r="V10" s="19"/>
    </row>
    <row r="11" spans="1:22" s="5" customFormat="1">
      <c r="A11" s="19" t="s">
        <v>947</v>
      </c>
      <c r="B11" s="19" t="s">
        <v>947</v>
      </c>
      <c r="C11" s="19"/>
      <c r="D11" s="19" t="s">
        <v>2299</v>
      </c>
      <c r="E11" s="34">
        <v>41827</v>
      </c>
      <c r="F11" s="19"/>
      <c r="G11" s="19"/>
      <c r="H11" s="19">
        <f t="shared" si="0"/>
        <v>2</v>
      </c>
      <c r="I11" s="19"/>
      <c r="J11" s="8" t="s">
        <v>946</v>
      </c>
      <c r="K11" s="19" t="str">
        <f t="shared" si="1"/>
        <v>ARS</v>
      </c>
      <c r="L11" s="19" t="str">
        <f t="shared" si="2"/>
        <v>ARS</v>
      </c>
      <c r="M11" s="19"/>
      <c r="N11" s="19" t="s">
        <v>359</v>
      </c>
      <c r="O11" s="19"/>
      <c r="P11" s="19"/>
      <c r="Q11" s="19"/>
      <c r="R11" s="19"/>
      <c r="S11" s="34">
        <f t="shared" si="3"/>
        <v>41827</v>
      </c>
      <c r="T11" s="34" t="str">
        <f t="shared" si="4"/>
        <v/>
      </c>
      <c r="U11" s="34" t="str">
        <f t="shared" si="5"/>
        <v/>
      </c>
      <c r="V11" s="19"/>
    </row>
    <row r="12" spans="1:22" s="5" customFormat="1">
      <c r="A12" s="19" t="s">
        <v>948</v>
      </c>
      <c r="B12" s="19" t="s">
        <v>948</v>
      </c>
      <c r="C12" s="19"/>
      <c r="D12" s="19" t="s">
        <v>2299</v>
      </c>
      <c r="E12" s="34">
        <v>41827</v>
      </c>
      <c r="F12" s="19"/>
      <c r="G12" s="19"/>
      <c r="H12" s="19">
        <f t="shared" si="0"/>
        <v>2</v>
      </c>
      <c r="I12" s="19"/>
      <c r="J12" s="8" t="s">
        <v>947</v>
      </c>
      <c r="K12" s="19" t="str">
        <f t="shared" si="1"/>
        <v>AUD</v>
      </c>
      <c r="L12" s="19" t="str">
        <f t="shared" si="2"/>
        <v>AUD</v>
      </c>
      <c r="M12" s="19"/>
      <c r="N12" s="19" t="s">
        <v>359</v>
      </c>
      <c r="O12" s="19"/>
      <c r="P12" s="19"/>
      <c r="Q12" s="19"/>
      <c r="R12" s="19"/>
      <c r="S12" s="34">
        <f t="shared" si="3"/>
        <v>41827</v>
      </c>
      <c r="T12" s="34" t="str">
        <f t="shared" si="4"/>
        <v/>
      </c>
      <c r="U12" s="34" t="str">
        <f t="shared" si="5"/>
        <v/>
      </c>
      <c r="V12" s="19"/>
    </row>
    <row r="13" spans="1:22" s="5" customFormat="1">
      <c r="A13" s="19" t="s">
        <v>949</v>
      </c>
      <c r="B13" s="19" t="s">
        <v>949</v>
      </c>
      <c r="C13" s="19"/>
      <c r="D13" s="19" t="s">
        <v>2299</v>
      </c>
      <c r="E13" s="34">
        <v>41827</v>
      </c>
      <c r="F13" s="19"/>
      <c r="G13" s="19"/>
      <c r="H13" s="19">
        <f t="shared" si="0"/>
        <v>2</v>
      </c>
      <c r="I13" s="19"/>
      <c r="J13" s="8" t="s">
        <v>948</v>
      </c>
      <c r="K13" s="19" t="str">
        <f t="shared" si="1"/>
        <v>AWG</v>
      </c>
      <c r="L13" s="19" t="str">
        <f t="shared" si="2"/>
        <v>AWG</v>
      </c>
      <c r="M13" s="19"/>
      <c r="N13" s="19" t="s">
        <v>359</v>
      </c>
      <c r="O13" s="19"/>
      <c r="P13" s="19"/>
      <c r="Q13" s="19"/>
      <c r="R13" s="19"/>
      <c r="S13" s="34">
        <f t="shared" si="3"/>
        <v>41827</v>
      </c>
      <c r="T13" s="34" t="str">
        <f t="shared" si="4"/>
        <v/>
      </c>
      <c r="U13" s="34" t="str">
        <f t="shared" si="5"/>
        <v/>
      </c>
      <c r="V13" s="19"/>
    </row>
    <row r="14" spans="1:22" s="5" customFormat="1">
      <c r="A14" s="19" t="s">
        <v>950</v>
      </c>
      <c r="B14" s="19" t="s">
        <v>950</v>
      </c>
      <c r="C14" s="19"/>
      <c r="D14" s="19" t="s">
        <v>2299</v>
      </c>
      <c r="E14" s="34">
        <v>41827</v>
      </c>
      <c r="F14" s="19"/>
      <c r="G14" s="19"/>
      <c r="H14" s="19">
        <f t="shared" si="0"/>
        <v>2</v>
      </c>
      <c r="I14" s="19"/>
      <c r="J14" s="8" t="s">
        <v>949</v>
      </c>
      <c r="K14" s="19" t="str">
        <f t="shared" si="1"/>
        <v>AZN</v>
      </c>
      <c r="L14" s="19" t="str">
        <f t="shared" si="2"/>
        <v>AZN</v>
      </c>
      <c r="M14" s="19"/>
      <c r="N14" s="19" t="s">
        <v>359</v>
      </c>
      <c r="O14" s="19"/>
      <c r="P14" s="19"/>
      <c r="Q14" s="19"/>
      <c r="R14" s="19"/>
      <c r="S14" s="34">
        <f t="shared" si="3"/>
        <v>41827</v>
      </c>
      <c r="T14" s="34" t="str">
        <f t="shared" si="4"/>
        <v/>
      </c>
      <c r="U14" s="34" t="str">
        <f t="shared" si="5"/>
        <v/>
      </c>
      <c r="V14" s="19"/>
    </row>
    <row r="15" spans="1:22" s="5" customFormat="1">
      <c r="A15" s="19" t="s">
        <v>951</v>
      </c>
      <c r="B15" s="19" t="s">
        <v>951</v>
      </c>
      <c r="C15" s="19"/>
      <c r="D15" s="19" t="s">
        <v>2299</v>
      </c>
      <c r="E15" s="34">
        <v>41827</v>
      </c>
      <c r="F15" s="19"/>
      <c r="G15" s="19"/>
      <c r="H15" s="19">
        <f t="shared" si="0"/>
        <v>2</v>
      </c>
      <c r="I15" s="19"/>
      <c r="J15" s="8" t="s">
        <v>950</v>
      </c>
      <c r="K15" s="19" t="str">
        <f t="shared" si="1"/>
        <v>BAM</v>
      </c>
      <c r="L15" s="19" t="str">
        <f t="shared" si="2"/>
        <v>BAM</v>
      </c>
      <c r="M15" s="19"/>
      <c r="N15" s="19" t="s">
        <v>359</v>
      </c>
      <c r="O15" s="19"/>
      <c r="P15" s="19"/>
      <c r="Q15" s="19"/>
      <c r="R15" s="19"/>
      <c r="S15" s="34">
        <f t="shared" si="3"/>
        <v>41827</v>
      </c>
      <c r="T15" s="34" t="str">
        <f t="shared" si="4"/>
        <v/>
      </c>
      <c r="U15" s="34" t="str">
        <f t="shared" si="5"/>
        <v/>
      </c>
      <c r="V15" s="19"/>
    </row>
    <row r="16" spans="1:22" s="5" customFormat="1">
      <c r="A16" s="19" t="s">
        <v>952</v>
      </c>
      <c r="B16" s="19" t="s">
        <v>952</v>
      </c>
      <c r="C16" s="19"/>
      <c r="D16" s="19" t="s">
        <v>2299</v>
      </c>
      <c r="E16" s="34">
        <v>41827</v>
      </c>
      <c r="F16" s="19"/>
      <c r="G16" s="19"/>
      <c r="H16" s="19">
        <f t="shared" si="0"/>
        <v>2</v>
      </c>
      <c r="I16" s="19"/>
      <c r="J16" s="8" t="s">
        <v>951</v>
      </c>
      <c r="K16" s="19" t="str">
        <f t="shared" si="1"/>
        <v>BBD</v>
      </c>
      <c r="L16" s="19" t="str">
        <f t="shared" si="2"/>
        <v>BBD</v>
      </c>
      <c r="M16" s="19"/>
      <c r="N16" s="19" t="s">
        <v>359</v>
      </c>
      <c r="O16" s="19"/>
      <c r="P16" s="19"/>
      <c r="Q16" s="19"/>
      <c r="R16" s="19"/>
      <c r="S16" s="34">
        <f t="shared" si="3"/>
        <v>41827</v>
      </c>
      <c r="T16" s="34" t="str">
        <f t="shared" si="4"/>
        <v/>
      </c>
      <c r="U16" s="34" t="str">
        <f t="shared" si="5"/>
        <v/>
      </c>
      <c r="V16" s="19"/>
    </row>
    <row r="17" spans="1:22" s="5" customFormat="1">
      <c r="A17" s="19" t="s">
        <v>953</v>
      </c>
      <c r="B17" s="19" t="s">
        <v>953</v>
      </c>
      <c r="C17" s="19"/>
      <c r="D17" s="19" t="s">
        <v>2299</v>
      </c>
      <c r="E17" s="34">
        <v>41827</v>
      </c>
      <c r="F17" s="19"/>
      <c r="G17" s="19"/>
      <c r="H17" s="19">
        <f t="shared" si="0"/>
        <v>2</v>
      </c>
      <c r="I17" s="19"/>
      <c r="J17" s="8" t="s">
        <v>952</v>
      </c>
      <c r="K17" s="19" t="str">
        <f t="shared" si="1"/>
        <v>BDT</v>
      </c>
      <c r="L17" s="19" t="str">
        <f t="shared" si="2"/>
        <v>BDT</v>
      </c>
      <c r="M17" s="19"/>
      <c r="N17" s="19" t="s">
        <v>359</v>
      </c>
      <c r="O17" s="19"/>
      <c r="P17" s="19"/>
      <c r="Q17" s="19"/>
      <c r="R17" s="19"/>
      <c r="S17" s="34">
        <f t="shared" si="3"/>
        <v>41827</v>
      </c>
      <c r="T17" s="34" t="str">
        <f t="shared" si="4"/>
        <v/>
      </c>
      <c r="U17" s="34" t="str">
        <f t="shared" si="5"/>
        <v/>
      </c>
      <c r="V17" s="19"/>
    </row>
    <row r="18" spans="1:22" s="5" customFormat="1">
      <c r="A18" s="19" t="s">
        <v>954</v>
      </c>
      <c r="B18" s="19" t="s">
        <v>954</v>
      </c>
      <c r="C18" s="19"/>
      <c r="D18" s="19" t="s">
        <v>2299</v>
      </c>
      <c r="E18" s="34">
        <v>41827</v>
      </c>
      <c r="F18" s="19"/>
      <c r="G18" s="19"/>
      <c r="H18" s="19">
        <f t="shared" si="0"/>
        <v>2</v>
      </c>
      <c r="I18" s="19"/>
      <c r="J18" s="8" t="s">
        <v>953</v>
      </c>
      <c r="K18" s="19" t="str">
        <f t="shared" si="1"/>
        <v>BGN</v>
      </c>
      <c r="L18" s="19" t="str">
        <f t="shared" si="2"/>
        <v>BGN</v>
      </c>
      <c r="M18" s="19"/>
      <c r="N18" s="19" t="s">
        <v>359</v>
      </c>
      <c r="O18" s="19"/>
      <c r="P18" s="19"/>
      <c r="Q18" s="19"/>
      <c r="R18" s="19"/>
      <c r="S18" s="34">
        <f t="shared" si="3"/>
        <v>41827</v>
      </c>
      <c r="T18" s="34" t="str">
        <f t="shared" si="4"/>
        <v/>
      </c>
      <c r="U18" s="34" t="str">
        <f t="shared" si="5"/>
        <v/>
      </c>
      <c r="V18" s="19"/>
    </row>
    <row r="19" spans="1:22" s="5" customFormat="1">
      <c r="A19" s="19" t="s">
        <v>955</v>
      </c>
      <c r="B19" s="19" t="s">
        <v>955</v>
      </c>
      <c r="C19" s="19"/>
      <c r="D19" s="19" t="s">
        <v>2299</v>
      </c>
      <c r="E19" s="34">
        <v>41827</v>
      </c>
      <c r="F19" s="19"/>
      <c r="G19" s="19"/>
      <c r="H19" s="19">
        <f t="shared" si="0"/>
        <v>2</v>
      </c>
      <c r="I19" s="19"/>
      <c r="J19" s="8" t="s">
        <v>954</v>
      </c>
      <c r="K19" s="19" t="str">
        <f t="shared" si="1"/>
        <v>BHD</v>
      </c>
      <c r="L19" s="19" t="str">
        <f t="shared" si="2"/>
        <v>BHD</v>
      </c>
      <c r="M19" s="19"/>
      <c r="N19" s="19" t="s">
        <v>359</v>
      </c>
      <c r="O19" s="19"/>
      <c r="P19" s="19"/>
      <c r="Q19" s="19"/>
      <c r="R19" s="19"/>
      <c r="S19" s="34">
        <f t="shared" si="3"/>
        <v>41827</v>
      </c>
      <c r="T19" s="34" t="str">
        <f t="shared" si="4"/>
        <v/>
      </c>
      <c r="U19" s="34" t="str">
        <f t="shared" si="5"/>
        <v/>
      </c>
      <c r="V19" s="19"/>
    </row>
    <row r="20" spans="1:22" s="5" customFormat="1">
      <c r="A20" s="19" t="s">
        <v>956</v>
      </c>
      <c r="B20" s="19" t="s">
        <v>956</v>
      </c>
      <c r="C20" s="19"/>
      <c r="D20" s="19" t="s">
        <v>2299</v>
      </c>
      <c r="E20" s="34">
        <v>41827</v>
      </c>
      <c r="F20" s="19"/>
      <c r="G20" s="19"/>
      <c r="H20" s="19">
        <f t="shared" si="0"/>
        <v>2</v>
      </c>
      <c r="I20" s="19"/>
      <c r="J20" s="8" t="s">
        <v>955</v>
      </c>
      <c r="K20" s="19" t="str">
        <f t="shared" si="1"/>
        <v>BIF</v>
      </c>
      <c r="L20" s="19" t="str">
        <f t="shared" si="2"/>
        <v>BIF</v>
      </c>
      <c r="M20" s="19"/>
      <c r="N20" s="19" t="s">
        <v>359</v>
      </c>
      <c r="O20" s="19"/>
      <c r="P20" s="19"/>
      <c r="Q20" s="19"/>
      <c r="R20" s="19"/>
      <c r="S20" s="34">
        <f t="shared" si="3"/>
        <v>41827</v>
      </c>
      <c r="T20" s="34" t="str">
        <f t="shared" si="4"/>
        <v/>
      </c>
      <c r="U20" s="34" t="str">
        <f t="shared" si="5"/>
        <v/>
      </c>
      <c r="V20" s="19"/>
    </row>
    <row r="21" spans="1:22" s="5" customFormat="1">
      <c r="A21" s="19" t="s">
        <v>957</v>
      </c>
      <c r="B21" s="19" t="s">
        <v>957</v>
      </c>
      <c r="C21" s="19"/>
      <c r="D21" s="19" t="s">
        <v>2299</v>
      </c>
      <c r="E21" s="34">
        <v>41827</v>
      </c>
      <c r="F21" s="19"/>
      <c r="G21" s="19"/>
      <c r="H21" s="19">
        <f t="shared" si="0"/>
        <v>2</v>
      </c>
      <c r="I21" s="19"/>
      <c r="J21" s="8" t="s">
        <v>956</v>
      </c>
      <c r="K21" s="19" t="str">
        <f t="shared" si="1"/>
        <v>BMD</v>
      </c>
      <c r="L21" s="19" t="str">
        <f t="shared" si="2"/>
        <v>BMD</v>
      </c>
      <c r="M21" s="19"/>
      <c r="N21" s="19" t="s">
        <v>359</v>
      </c>
      <c r="O21" s="19"/>
      <c r="P21" s="19"/>
      <c r="Q21" s="19"/>
      <c r="R21" s="19"/>
      <c r="S21" s="34">
        <f t="shared" si="3"/>
        <v>41827</v>
      </c>
      <c r="T21" s="34" t="str">
        <f t="shared" si="4"/>
        <v/>
      </c>
      <c r="U21" s="34" t="str">
        <f t="shared" si="5"/>
        <v/>
      </c>
      <c r="V21" s="19"/>
    </row>
    <row r="22" spans="1:22" s="5" customFormat="1">
      <c r="A22" s="19" t="s">
        <v>958</v>
      </c>
      <c r="B22" s="19" t="s">
        <v>958</v>
      </c>
      <c r="C22" s="19"/>
      <c r="D22" s="19" t="s">
        <v>2299</v>
      </c>
      <c r="E22" s="34">
        <v>41827</v>
      </c>
      <c r="F22" s="19"/>
      <c r="G22" s="19"/>
      <c r="H22" s="19">
        <f t="shared" si="0"/>
        <v>2</v>
      </c>
      <c r="I22" s="19"/>
      <c r="J22" s="8" t="s">
        <v>957</v>
      </c>
      <c r="K22" s="19" t="str">
        <f t="shared" si="1"/>
        <v>BND</v>
      </c>
      <c r="L22" s="19" t="str">
        <f t="shared" si="2"/>
        <v>BND</v>
      </c>
      <c r="M22" s="19"/>
      <c r="N22" s="19" t="s">
        <v>359</v>
      </c>
      <c r="O22" s="19"/>
      <c r="P22" s="19"/>
      <c r="Q22" s="19"/>
      <c r="R22" s="19"/>
      <c r="S22" s="34">
        <f t="shared" si="3"/>
        <v>41827</v>
      </c>
      <c r="T22" s="34" t="str">
        <f t="shared" si="4"/>
        <v/>
      </c>
      <c r="U22" s="34" t="str">
        <f t="shared" si="5"/>
        <v/>
      </c>
      <c r="V22" s="19"/>
    </row>
    <row r="23" spans="1:22" s="5" customFormat="1">
      <c r="A23" s="19" t="s">
        <v>959</v>
      </c>
      <c r="B23" s="19" t="s">
        <v>959</v>
      </c>
      <c r="C23" s="19"/>
      <c r="D23" s="19" t="s">
        <v>2299</v>
      </c>
      <c r="E23" s="34">
        <v>41827</v>
      </c>
      <c r="F23" s="19"/>
      <c r="G23" s="19"/>
      <c r="H23" s="19">
        <f t="shared" si="0"/>
        <v>2</v>
      </c>
      <c r="I23" s="19"/>
      <c r="J23" s="8" t="s">
        <v>958</v>
      </c>
      <c r="K23" s="19" t="str">
        <f t="shared" si="1"/>
        <v>BOB</v>
      </c>
      <c r="L23" s="19" t="str">
        <f t="shared" si="2"/>
        <v>BOB</v>
      </c>
      <c r="M23" s="19"/>
      <c r="N23" s="19" t="s">
        <v>359</v>
      </c>
      <c r="O23" s="19"/>
      <c r="P23" s="19"/>
      <c r="Q23" s="19"/>
      <c r="R23" s="19"/>
      <c r="S23" s="34">
        <f t="shared" si="3"/>
        <v>41827</v>
      </c>
      <c r="T23" s="34" t="str">
        <f t="shared" si="4"/>
        <v/>
      </c>
      <c r="U23" s="34" t="str">
        <f t="shared" si="5"/>
        <v/>
      </c>
      <c r="V23" s="19"/>
    </row>
    <row r="24" spans="1:22" s="5" customFormat="1">
      <c r="A24" s="19" t="s">
        <v>960</v>
      </c>
      <c r="B24" s="19" t="s">
        <v>960</v>
      </c>
      <c r="C24" s="19"/>
      <c r="D24" s="19" t="s">
        <v>2299</v>
      </c>
      <c r="E24" s="34">
        <v>41827</v>
      </c>
      <c r="F24" s="19"/>
      <c r="G24" s="19"/>
      <c r="H24" s="19">
        <f t="shared" si="0"/>
        <v>2</v>
      </c>
      <c r="I24" s="19"/>
      <c r="J24" s="8" t="s">
        <v>959</v>
      </c>
      <c r="K24" s="19" t="str">
        <f t="shared" si="1"/>
        <v>BOV</v>
      </c>
      <c r="L24" s="19" t="str">
        <f t="shared" si="2"/>
        <v>BOV</v>
      </c>
      <c r="M24" s="19"/>
      <c r="N24" s="19" t="s">
        <v>359</v>
      </c>
      <c r="O24" s="19"/>
      <c r="P24" s="19"/>
      <c r="Q24" s="19"/>
      <c r="R24" s="19"/>
      <c r="S24" s="34">
        <f t="shared" si="3"/>
        <v>41827</v>
      </c>
      <c r="T24" s="34" t="str">
        <f t="shared" si="4"/>
        <v/>
      </c>
      <c r="U24" s="34" t="str">
        <f t="shared" si="5"/>
        <v/>
      </c>
      <c r="V24" s="19"/>
    </row>
    <row r="25" spans="1:22" s="5" customFormat="1">
      <c r="A25" s="19" t="s">
        <v>961</v>
      </c>
      <c r="B25" s="19" t="s">
        <v>961</v>
      </c>
      <c r="C25" s="19"/>
      <c r="D25" s="19" t="s">
        <v>2299</v>
      </c>
      <c r="E25" s="34">
        <v>41827</v>
      </c>
      <c r="F25" s="19"/>
      <c r="G25" s="19"/>
      <c r="H25" s="19">
        <f t="shared" si="0"/>
        <v>2</v>
      </c>
      <c r="I25" s="19"/>
      <c r="J25" s="8" t="s">
        <v>960</v>
      </c>
      <c r="K25" s="19" t="str">
        <f t="shared" si="1"/>
        <v>BRL</v>
      </c>
      <c r="L25" s="19" t="str">
        <f t="shared" si="2"/>
        <v>BRL</v>
      </c>
      <c r="M25" s="19"/>
      <c r="N25" s="19" t="s">
        <v>359</v>
      </c>
      <c r="O25" s="19"/>
      <c r="P25" s="19"/>
      <c r="Q25" s="19"/>
      <c r="R25" s="19"/>
      <c r="S25" s="34">
        <f t="shared" si="3"/>
        <v>41827</v>
      </c>
      <c r="T25" s="34" t="str">
        <f t="shared" si="4"/>
        <v/>
      </c>
      <c r="U25" s="34" t="str">
        <f t="shared" si="5"/>
        <v/>
      </c>
      <c r="V25" s="19"/>
    </row>
    <row r="26" spans="1:22" s="5" customFormat="1">
      <c r="A26" s="19" t="s">
        <v>962</v>
      </c>
      <c r="B26" s="19" t="s">
        <v>962</v>
      </c>
      <c r="C26" s="19"/>
      <c r="D26" s="19" t="s">
        <v>2299</v>
      </c>
      <c r="E26" s="34">
        <v>41827</v>
      </c>
      <c r="F26" s="19"/>
      <c r="G26" s="19"/>
      <c r="H26" s="19">
        <f t="shared" si="0"/>
        <v>2</v>
      </c>
      <c r="I26" s="19"/>
      <c r="J26" s="8" t="s">
        <v>961</v>
      </c>
      <c r="K26" s="19" t="str">
        <f t="shared" si="1"/>
        <v>BSD</v>
      </c>
      <c r="L26" s="19" t="str">
        <f t="shared" si="2"/>
        <v>BSD</v>
      </c>
      <c r="M26" s="19"/>
      <c r="N26" s="19" t="s">
        <v>359</v>
      </c>
      <c r="O26" s="19"/>
      <c r="P26" s="19"/>
      <c r="Q26" s="19"/>
      <c r="R26" s="19"/>
      <c r="S26" s="34">
        <f t="shared" si="3"/>
        <v>41827</v>
      </c>
      <c r="T26" s="34" t="str">
        <f t="shared" si="4"/>
        <v/>
      </c>
      <c r="U26" s="34" t="str">
        <f t="shared" si="5"/>
        <v/>
      </c>
      <c r="V26" s="19"/>
    </row>
    <row r="27" spans="1:22" s="5" customFormat="1">
      <c r="A27" s="19" t="s">
        <v>963</v>
      </c>
      <c r="B27" s="19" t="s">
        <v>963</v>
      </c>
      <c r="C27" s="19"/>
      <c r="D27" s="19" t="s">
        <v>2299</v>
      </c>
      <c r="E27" s="34">
        <v>41827</v>
      </c>
      <c r="F27" s="19"/>
      <c r="G27" s="19"/>
      <c r="H27" s="19">
        <f t="shared" si="0"/>
        <v>2</v>
      </c>
      <c r="I27" s="19"/>
      <c r="J27" s="8" t="s">
        <v>962</v>
      </c>
      <c r="K27" s="19" t="str">
        <f t="shared" si="1"/>
        <v>BTN</v>
      </c>
      <c r="L27" s="19" t="str">
        <f t="shared" si="2"/>
        <v>BTN</v>
      </c>
      <c r="M27" s="19"/>
      <c r="N27" s="19" t="s">
        <v>359</v>
      </c>
      <c r="O27" s="19"/>
      <c r="P27" s="19"/>
      <c r="Q27" s="19"/>
      <c r="R27" s="19"/>
      <c r="S27" s="34">
        <f t="shared" si="3"/>
        <v>41827</v>
      </c>
      <c r="T27" s="34" t="str">
        <f t="shared" si="4"/>
        <v/>
      </c>
      <c r="U27" s="34" t="str">
        <f t="shared" si="5"/>
        <v/>
      </c>
      <c r="V27" s="19"/>
    </row>
    <row r="28" spans="1:22" s="5" customFormat="1">
      <c r="A28" s="19" t="s">
        <v>964</v>
      </c>
      <c r="B28" s="19" t="s">
        <v>964</v>
      </c>
      <c r="C28" s="19"/>
      <c r="D28" s="19" t="s">
        <v>2299</v>
      </c>
      <c r="E28" s="34">
        <v>41827</v>
      </c>
      <c r="F28" s="19"/>
      <c r="G28" s="19"/>
      <c r="H28" s="19">
        <f t="shared" si="0"/>
        <v>2</v>
      </c>
      <c r="I28" s="19"/>
      <c r="J28" s="8" t="s">
        <v>963</v>
      </c>
      <c r="K28" s="19" t="str">
        <f t="shared" si="1"/>
        <v>BWP</v>
      </c>
      <c r="L28" s="19" t="str">
        <f t="shared" si="2"/>
        <v>BWP</v>
      </c>
      <c r="M28" s="19"/>
      <c r="N28" s="19" t="s">
        <v>359</v>
      </c>
      <c r="O28" s="19"/>
      <c r="P28" s="19"/>
      <c r="Q28" s="19"/>
      <c r="R28" s="19"/>
      <c r="S28" s="34">
        <f t="shared" si="3"/>
        <v>41827</v>
      </c>
      <c r="T28" s="34" t="str">
        <f t="shared" si="4"/>
        <v/>
      </c>
      <c r="U28" s="34" t="str">
        <f t="shared" si="5"/>
        <v/>
      </c>
      <c r="V28" s="19"/>
    </row>
    <row r="29" spans="1:22" s="5" customFormat="1">
      <c r="A29" s="19" t="s">
        <v>965</v>
      </c>
      <c r="B29" s="19" t="s">
        <v>965</v>
      </c>
      <c r="C29" s="19"/>
      <c r="D29" s="19" t="s">
        <v>2299</v>
      </c>
      <c r="E29" s="34">
        <v>41827</v>
      </c>
      <c r="F29" s="19"/>
      <c r="G29" s="19"/>
      <c r="H29" s="19">
        <f t="shared" si="0"/>
        <v>2</v>
      </c>
      <c r="I29" s="19"/>
      <c r="J29" s="8" t="s">
        <v>11797</v>
      </c>
      <c r="K29" s="19" t="str">
        <f t="shared" ref="K29" si="6">VLOOKUP(J29,$A$2:$B$200,2,0)</f>
        <v>BYN</v>
      </c>
      <c r="L29" s="19" t="str">
        <f t="shared" ref="L29" si="7">J29</f>
        <v>BYN</v>
      </c>
      <c r="M29" s="19"/>
      <c r="N29" s="19" t="s">
        <v>359</v>
      </c>
      <c r="O29" s="19"/>
      <c r="P29" s="19"/>
      <c r="Q29" s="19"/>
      <c r="R29" s="19"/>
      <c r="S29" s="34">
        <f t="shared" ref="S29" si="8">VLOOKUP(J29,A:G,5,FALSE)</f>
        <v>42566</v>
      </c>
      <c r="T29" s="34"/>
      <c r="U29" s="34"/>
      <c r="V29" s="19"/>
    </row>
    <row r="30" spans="1:22" s="5" customFormat="1">
      <c r="A30" s="19" t="s">
        <v>966</v>
      </c>
      <c r="B30" s="19" t="s">
        <v>966</v>
      </c>
      <c r="C30" s="19"/>
      <c r="D30" s="19" t="s">
        <v>2299</v>
      </c>
      <c r="E30" s="34">
        <v>41827</v>
      </c>
      <c r="F30" s="19"/>
      <c r="G30" s="19"/>
      <c r="H30" s="19">
        <f t="shared" si="0"/>
        <v>2</v>
      </c>
      <c r="I30" s="19"/>
      <c r="J30" s="8" t="s">
        <v>964</v>
      </c>
      <c r="K30" s="19" t="str">
        <f t="shared" si="1"/>
        <v>BYR</v>
      </c>
      <c r="L30" s="19" t="str">
        <f t="shared" si="2"/>
        <v>BYR</v>
      </c>
      <c r="M30" s="19"/>
      <c r="N30" s="19" t="s">
        <v>359</v>
      </c>
      <c r="O30" s="19"/>
      <c r="P30" s="19"/>
      <c r="Q30" s="19"/>
      <c r="R30" s="19"/>
      <c r="S30" s="34">
        <f t="shared" si="3"/>
        <v>41827</v>
      </c>
      <c r="T30" s="34" t="str">
        <f t="shared" si="4"/>
        <v/>
      </c>
      <c r="U30" s="34" t="str">
        <f t="shared" si="5"/>
        <v/>
      </c>
      <c r="V30" s="19"/>
    </row>
    <row r="31" spans="1:22" s="5" customFormat="1">
      <c r="A31" s="19" t="s">
        <v>967</v>
      </c>
      <c r="B31" s="19" t="s">
        <v>967</v>
      </c>
      <c r="C31" s="19"/>
      <c r="D31" s="19" t="s">
        <v>2299</v>
      </c>
      <c r="E31" s="34">
        <v>41827</v>
      </c>
      <c r="F31" s="19"/>
      <c r="G31" s="19"/>
      <c r="H31" s="19">
        <f t="shared" si="0"/>
        <v>2</v>
      </c>
      <c r="I31" s="19"/>
      <c r="J31" s="8" t="s">
        <v>965</v>
      </c>
      <c r="K31" s="19" t="str">
        <f t="shared" si="1"/>
        <v>BZD</v>
      </c>
      <c r="L31" s="19" t="str">
        <f t="shared" si="2"/>
        <v>BZD</v>
      </c>
      <c r="M31" s="19"/>
      <c r="N31" s="19" t="s">
        <v>359</v>
      </c>
      <c r="O31" s="19"/>
      <c r="P31" s="19"/>
      <c r="Q31" s="19"/>
      <c r="R31" s="19"/>
      <c r="S31" s="34">
        <f t="shared" si="3"/>
        <v>41827</v>
      </c>
      <c r="T31" s="34" t="str">
        <f t="shared" si="4"/>
        <v/>
      </c>
      <c r="U31" s="34" t="str">
        <f t="shared" si="5"/>
        <v/>
      </c>
      <c r="V31" s="19"/>
    </row>
    <row r="32" spans="1:22" s="5" customFormat="1">
      <c r="A32" s="19" t="s">
        <v>968</v>
      </c>
      <c r="B32" s="19" t="s">
        <v>968</v>
      </c>
      <c r="C32" s="19"/>
      <c r="D32" s="19" t="s">
        <v>2299</v>
      </c>
      <c r="E32" s="34">
        <v>41827</v>
      </c>
      <c r="F32" s="19"/>
      <c r="G32" s="19"/>
      <c r="H32" s="19">
        <f t="shared" si="0"/>
        <v>2</v>
      </c>
      <c r="I32" s="19"/>
      <c r="J32" s="8" t="s">
        <v>966</v>
      </c>
      <c r="K32" s="19" t="str">
        <f t="shared" si="1"/>
        <v>CAD</v>
      </c>
      <c r="L32" s="19" t="str">
        <f t="shared" si="2"/>
        <v>CAD</v>
      </c>
      <c r="M32" s="19"/>
      <c r="N32" s="19" t="s">
        <v>359</v>
      </c>
      <c r="O32" s="19"/>
      <c r="P32" s="19"/>
      <c r="Q32" s="19"/>
      <c r="R32" s="19"/>
      <c r="S32" s="34">
        <f t="shared" si="3"/>
        <v>41827</v>
      </c>
      <c r="T32" s="34" t="str">
        <f t="shared" si="4"/>
        <v/>
      </c>
      <c r="U32" s="34" t="str">
        <f t="shared" si="5"/>
        <v/>
      </c>
      <c r="V32" s="19"/>
    </row>
    <row r="33" spans="1:22" s="5" customFormat="1">
      <c r="A33" s="19" t="s">
        <v>969</v>
      </c>
      <c r="B33" s="19" t="s">
        <v>969</v>
      </c>
      <c r="C33" s="19"/>
      <c r="D33" s="19" t="s">
        <v>2299</v>
      </c>
      <c r="E33" s="34">
        <v>41827</v>
      </c>
      <c r="F33" s="19"/>
      <c r="G33" s="19"/>
      <c r="H33" s="19">
        <f t="shared" si="0"/>
        <v>2</v>
      </c>
      <c r="I33" s="19"/>
      <c r="J33" s="8" t="s">
        <v>967</v>
      </c>
      <c r="K33" s="19" t="str">
        <f t="shared" si="1"/>
        <v>CDF</v>
      </c>
      <c r="L33" s="19" t="str">
        <f t="shared" si="2"/>
        <v>CDF</v>
      </c>
      <c r="M33" s="19"/>
      <c r="N33" s="19" t="s">
        <v>359</v>
      </c>
      <c r="O33" s="19"/>
      <c r="P33" s="19"/>
      <c r="Q33" s="19"/>
      <c r="R33" s="19"/>
      <c r="S33" s="34">
        <f t="shared" si="3"/>
        <v>41827</v>
      </c>
      <c r="T33" s="34" t="str">
        <f t="shared" si="4"/>
        <v/>
      </c>
      <c r="U33" s="34" t="str">
        <f t="shared" si="5"/>
        <v/>
      </c>
      <c r="V33" s="19"/>
    </row>
    <row r="34" spans="1:22" s="5" customFormat="1">
      <c r="A34" s="19" t="s">
        <v>970</v>
      </c>
      <c r="B34" s="19" t="s">
        <v>970</v>
      </c>
      <c r="C34" s="19"/>
      <c r="D34" s="19" t="s">
        <v>2299</v>
      </c>
      <c r="E34" s="34">
        <v>41827</v>
      </c>
      <c r="F34" s="19"/>
      <c r="G34" s="19"/>
      <c r="H34" s="19">
        <f t="shared" ref="H34:H65" si="9">COUNTIF(J:J,A34)</f>
        <v>2</v>
      </c>
      <c r="I34" s="19"/>
      <c r="J34" s="8" t="s">
        <v>968</v>
      </c>
      <c r="K34" s="19" t="str">
        <f t="shared" si="1"/>
        <v>CHE</v>
      </c>
      <c r="L34" s="19" t="str">
        <f t="shared" si="2"/>
        <v>CHE</v>
      </c>
      <c r="M34" s="19"/>
      <c r="N34" s="19" t="s">
        <v>359</v>
      </c>
      <c r="O34" s="19"/>
      <c r="P34" s="19"/>
      <c r="Q34" s="19"/>
      <c r="R34" s="19"/>
      <c r="S34" s="34">
        <f t="shared" si="3"/>
        <v>41827</v>
      </c>
      <c r="T34" s="34" t="str">
        <f t="shared" si="4"/>
        <v/>
      </c>
      <c r="U34" s="34" t="str">
        <f t="shared" si="5"/>
        <v/>
      </c>
      <c r="V34" s="19"/>
    </row>
    <row r="35" spans="1:22" s="5" customFormat="1">
      <c r="A35" s="19" t="s">
        <v>971</v>
      </c>
      <c r="B35" s="19" t="s">
        <v>971</v>
      </c>
      <c r="C35" s="19"/>
      <c r="D35" s="19" t="s">
        <v>2299</v>
      </c>
      <c r="E35" s="34">
        <v>41827</v>
      </c>
      <c r="F35" s="19"/>
      <c r="G35" s="19"/>
      <c r="H35" s="19">
        <f t="shared" si="9"/>
        <v>2</v>
      </c>
      <c r="I35" s="19"/>
      <c r="J35" s="8" t="s">
        <v>969</v>
      </c>
      <c r="K35" s="19" t="str">
        <f t="shared" si="1"/>
        <v>CHF</v>
      </c>
      <c r="L35" s="19" t="str">
        <f t="shared" si="2"/>
        <v>CHF</v>
      </c>
      <c r="M35" s="19"/>
      <c r="N35" s="19" t="s">
        <v>359</v>
      </c>
      <c r="O35" s="19"/>
      <c r="P35" s="19"/>
      <c r="Q35" s="19"/>
      <c r="R35" s="19"/>
      <c r="S35" s="34">
        <f t="shared" si="3"/>
        <v>41827</v>
      </c>
      <c r="T35" s="34" t="str">
        <f t="shared" si="4"/>
        <v/>
      </c>
      <c r="U35" s="34" t="str">
        <f t="shared" si="5"/>
        <v/>
      </c>
      <c r="V35" s="19"/>
    </row>
    <row r="36" spans="1:22" s="5" customFormat="1">
      <c r="A36" s="19" t="s">
        <v>972</v>
      </c>
      <c r="B36" s="19" t="s">
        <v>972</v>
      </c>
      <c r="C36" s="19"/>
      <c r="D36" s="19" t="s">
        <v>2299</v>
      </c>
      <c r="E36" s="34">
        <v>41827</v>
      </c>
      <c r="F36" s="19"/>
      <c r="G36" s="19"/>
      <c r="H36" s="19">
        <f t="shared" si="9"/>
        <v>2</v>
      </c>
      <c r="I36" s="19"/>
      <c r="J36" s="8" t="s">
        <v>970</v>
      </c>
      <c r="K36" s="19" t="str">
        <f t="shared" si="1"/>
        <v>CHW</v>
      </c>
      <c r="L36" s="19" t="str">
        <f t="shared" si="2"/>
        <v>CHW</v>
      </c>
      <c r="M36" s="19"/>
      <c r="N36" s="19" t="s">
        <v>359</v>
      </c>
      <c r="O36" s="19"/>
      <c r="P36" s="19"/>
      <c r="Q36" s="19"/>
      <c r="R36" s="19"/>
      <c r="S36" s="34">
        <f t="shared" si="3"/>
        <v>41827</v>
      </c>
      <c r="T36" s="34" t="str">
        <f t="shared" si="4"/>
        <v/>
      </c>
      <c r="U36" s="34" t="str">
        <f t="shared" si="5"/>
        <v/>
      </c>
      <c r="V36" s="19"/>
    </row>
    <row r="37" spans="1:22" s="5" customFormat="1">
      <c r="A37" s="19" t="s">
        <v>973</v>
      </c>
      <c r="B37" s="19" t="s">
        <v>973</v>
      </c>
      <c r="C37" s="19"/>
      <c r="D37" s="19" t="s">
        <v>2299</v>
      </c>
      <c r="E37" s="34">
        <v>41827</v>
      </c>
      <c r="F37" s="19"/>
      <c r="G37" s="19"/>
      <c r="H37" s="19">
        <f t="shared" si="9"/>
        <v>2</v>
      </c>
      <c r="I37" s="19"/>
      <c r="J37" s="8" t="s">
        <v>971</v>
      </c>
      <c r="K37" s="19" t="str">
        <f t="shared" si="1"/>
        <v>CLF</v>
      </c>
      <c r="L37" s="19" t="str">
        <f t="shared" si="2"/>
        <v>CLF</v>
      </c>
      <c r="M37" s="19"/>
      <c r="N37" s="19" t="s">
        <v>359</v>
      </c>
      <c r="O37" s="19"/>
      <c r="P37" s="19"/>
      <c r="Q37" s="19"/>
      <c r="R37" s="19"/>
      <c r="S37" s="34">
        <f t="shared" si="3"/>
        <v>41827</v>
      </c>
      <c r="T37" s="34" t="str">
        <f t="shared" si="4"/>
        <v/>
      </c>
      <c r="U37" s="34" t="str">
        <f t="shared" si="5"/>
        <v/>
      </c>
      <c r="V37" s="19"/>
    </row>
    <row r="38" spans="1:22" s="5" customFormat="1">
      <c r="A38" s="19" t="s">
        <v>974</v>
      </c>
      <c r="B38" s="19" t="s">
        <v>974</v>
      </c>
      <c r="C38" s="19"/>
      <c r="D38" s="19" t="s">
        <v>2299</v>
      </c>
      <c r="E38" s="34">
        <v>41827</v>
      </c>
      <c r="F38" s="19"/>
      <c r="G38" s="19"/>
      <c r="H38" s="19">
        <f t="shared" si="9"/>
        <v>2</v>
      </c>
      <c r="I38" s="19"/>
      <c r="J38" s="8" t="s">
        <v>972</v>
      </c>
      <c r="K38" s="19" t="str">
        <f t="shared" si="1"/>
        <v>CLP</v>
      </c>
      <c r="L38" s="19" t="str">
        <f t="shared" si="2"/>
        <v>CLP</v>
      </c>
      <c r="M38" s="19"/>
      <c r="N38" s="19" t="s">
        <v>359</v>
      </c>
      <c r="O38" s="19"/>
      <c r="P38" s="19"/>
      <c r="Q38" s="19"/>
      <c r="R38" s="19"/>
      <c r="S38" s="34">
        <f t="shared" si="3"/>
        <v>41827</v>
      </c>
      <c r="T38" s="34" t="str">
        <f t="shared" si="4"/>
        <v/>
      </c>
      <c r="U38" s="34" t="str">
        <f t="shared" si="5"/>
        <v/>
      </c>
      <c r="V38" s="19"/>
    </row>
    <row r="39" spans="1:22" s="5" customFormat="1">
      <c r="A39" s="19" t="s">
        <v>975</v>
      </c>
      <c r="B39" s="19" t="s">
        <v>975</v>
      </c>
      <c r="C39" s="19"/>
      <c r="D39" s="19" t="s">
        <v>2299</v>
      </c>
      <c r="E39" s="34">
        <v>41827</v>
      </c>
      <c r="F39" s="19"/>
      <c r="G39" s="19"/>
      <c r="H39" s="19">
        <f t="shared" si="9"/>
        <v>2</v>
      </c>
      <c r="I39" s="19"/>
      <c r="J39" s="8" t="s">
        <v>973</v>
      </c>
      <c r="K39" s="19" t="str">
        <f t="shared" si="1"/>
        <v>CNY</v>
      </c>
      <c r="L39" s="19" t="str">
        <f t="shared" si="2"/>
        <v>CNY</v>
      </c>
      <c r="M39" s="19"/>
      <c r="N39" s="19" t="s">
        <v>359</v>
      </c>
      <c r="O39" s="19"/>
      <c r="P39" s="19"/>
      <c r="Q39" s="19"/>
      <c r="R39" s="19"/>
      <c r="S39" s="34">
        <f t="shared" si="3"/>
        <v>41827</v>
      </c>
      <c r="T39" s="34" t="str">
        <f t="shared" si="4"/>
        <v/>
      </c>
      <c r="U39" s="34" t="str">
        <f t="shared" si="5"/>
        <v/>
      </c>
      <c r="V39" s="19"/>
    </row>
    <row r="40" spans="1:22" s="5" customFormat="1">
      <c r="A40" s="19" t="s">
        <v>976</v>
      </c>
      <c r="B40" s="19" t="s">
        <v>976</v>
      </c>
      <c r="C40" s="19"/>
      <c r="D40" s="19" t="s">
        <v>2299</v>
      </c>
      <c r="E40" s="34">
        <v>41827</v>
      </c>
      <c r="F40" s="19"/>
      <c r="G40" s="19"/>
      <c r="H40" s="19">
        <f t="shared" si="9"/>
        <v>2</v>
      </c>
      <c r="I40" s="19"/>
      <c r="J40" s="8" t="s">
        <v>974</v>
      </c>
      <c r="K40" s="19" t="str">
        <f t="shared" si="1"/>
        <v>COP</v>
      </c>
      <c r="L40" s="19" t="str">
        <f t="shared" si="2"/>
        <v>COP</v>
      </c>
      <c r="M40" s="19"/>
      <c r="N40" s="19" t="s">
        <v>359</v>
      </c>
      <c r="O40" s="19"/>
      <c r="P40" s="19"/>
      <c r="Q40" s="19"/>
      <c r="R40" s="19"/>
      <c r="S40" s="34">
        <f t="shared" si="3"/>
        <v>41827</v>
      </c>
      <c r="T40" s="34" t="str">
        <f t="shared" si="4"/>
        <v/>
      </c>
      <c r="U40" s="34" t="str">
        <f t="shared" si="5"/>
        <v/>
      </c>
      <c r="V40" s="19"/>
    </row>
    <row r="41" spans="1:22" s="5" customFormat="1">
      <c r="A41" s="19" t="s">
        <v>977</v>
      </c>
      <c r="B41" s="19" t="s">
        <v>977</v>
      </c>
      <c r="C41" s="19"/>
      <c r="D41" s="19" t="s">
        <v>2299</v>
      </c>
      <c r="E41" s="34">
        <v>41827</v>
      </c>
      <c r="F41" s="19"/>
      <c r="G41" s="19"/>
      <c r="H41" s="19">
        <f t="shared" si="9"/>
        <v>2</v>
      </c>
      <c r="I41" s="19"/>
      <c r="J41" s="8" t="s">
        <v>975</v>
      </c>
      <c r="K41" s="19" t="str">
        <f t="shared" si="1"/>
        <v>COU</v>
      </c>
      <c r="L41" s="19" t="str">
        <f t="shared" si="2"/>
        <v>COU</v>
      </c>
      <c r="M41" s="19"/>
      <c r="N41" s="19" t="s">
        <v>359</v>
      </c>
      <c r="O41" s="19"/>
      <c r="P41" s="19"/>
      <c r="Q41" s="19"/>
      <c r="R41" s="19"/>
      <c r="S41" s="34">
        <f t="shared" si="3"/>
        <v>41827</v>
      </c>
      <c r="T41" s="34" t="str">
        <f t="shared" si="4"/>
        <v/>
      </c>
      <c r="U41" s="34" t="str">
        <f t="shared" si="5"/>
        <v/>
      </c>
      <c r="V41" s="19"/>
    </row>
    <row r="42" spans="1:22" s="5" customFormat="1">
      <c r="A42" s="19" t="s">
        <v>978</v>
      </c>
      <c r="B42" s="19" t="s">
        <v>978</v>
      </c>
      <c r="C42" s="19"/>
      <c r="D42" s="19" t="s">
        <v>2299</v>
      </c>
      <c r="E42" s="34">
        <v>41827</v>
      </c>
      <c r="F42" s="19"/>
      <c r="G42" s="19"/>
      <c r="H42" s="19">
        <f t="shared" si="9"/>
        <v>2</v>
      </c>
      <c r="I42" s="19"/>
      <c r="J42" s="8" t="s">
        <v>976</v>
      </c>
      <c r="K42" s="19" t="str">
        <f t="shared" si="1"/>
        <v>CRC</v>
      </c>
      <c r="L42" s="19" t="str">
        <f t="shared" si="2"/>
        <v>CRC</v>
      </c>
      <c r="M42" s="19"/>
      <c r="N42" s="19" t="s">
        <v>359</v>
      </c>
      <c r="O42" s="19"/>
      <c r="P42" s="19"/>
      <c r="Q42" s="19"/>
      <c r="R42" s="19"/>
      <c r="S42" s="34">
        <f t="shared" si="3"/>
        <v>41827</v>
      </c>
      <c r="T42" s="34" t="str">
        <f t="shared" si="4"/>
        <v/>
      </c>
      <c r="U42" s="34" t="str">
        <f t="shared" si="5"/>
        <v/>
      </c>
      <c r="V42" s="19"/>
    </row>
    <row r="43" spans="1:22" s="5" customFormat="1">
      <c r="A43" s="19" t="s">
        <v>979</v>
      </c>
      <c r="B43" s="19" t="s">
        <v>979</v>
      </c>
      <c r="C43" s="19"/>
      <c r="D43" s="19" t="s">
        <v>2299</v>
      </c>
      <c r="E43" s="34">
        <v>41827</v>
      </c>
      <c r="F43" s="19"/>
      <c r="G43" s="19"/>
      <c r="H43" s="19">
        <f t="shared" si="9"/>
        <v>2</v>
      </c>
      <c r="I43" s="19"/>
      <c r="J43" s="8" t="s">
        <v>977</v>
      </c>
      <c r="K43" s="19" t="str">
        <f t="shared" si="1"/>
        <v>CUC</v>
      </c>
      <c r="L43" s="19" t="str">
        <f t="shared" si="2"/>
        <v>CUC</v>
      </c>
      <c r="M43" s="19"/>
      <c r="N43" s="19" t="s">
        <v>359</v>
      </c>
      <c r="O43" s="19"/>
      <c r="P43" s="19"/>
      <c r="Q43" s="19"/>
      <c r="R43" s="19"/>
      <c r="S43" s="34">
        <f t="shared" si="3"/>
        <v>41827</v>
      </c>
      <c r="T43" s="34" t="str">
        <f t="shared" si="4"/>
        <v/>
      </c>
      <c r="U43" s="34" t="str">
        <f t="shared" si="5"/>
        <v/>
      </c>
      <c r="V43" s="19"/>
    </row>
    <row r="44" spans="1:22" s="5" customFormat="1">
      <c r="A44" s="19" t="s">
        <v>980</v>
      </c>
      <c r="B44" s="19" t="s">
        <v>980</v>
      </c>
      <c r="C44" s="19"/>
      <c r="D44" s="19" t="s">
        <v>2299</v>
      </c>
      <c r="E44" s="34">
        <v>41827</v>
      </c>
      <c r="F44" s="19"/>
      <c r="G44" s="19"/>
      <c r="H44" s="19">
        <f t="shared" si="9"/>
        <v>2</v>
      </c>
      <c r="I44" s="19"/>
      <c r="J44" s="8" t="s">
        <v>978</v>
      </c>
      <c r="K44" s="19" t="str">
        <f t="shared" si="1"/>
        <v>CUP</v>
      </c>
      <c r="L44" s="19" t="str">
        <f t="shared" si="2"/>
        <v>CUP</v>
      </c>
      <c r="M44" s="19"/>
      <c r="N44" s="19" t="s">
        <v>359</v>
      </c>
      <c r="O44" s="19"/>
      <c r="P44" s="19"/>
      <c r="Q44" s="19"/>
      <c r="R44" s="19"/>
      <c r="S44" s="34">
        <f t="shared" si="3"/>
        <v>41827</v>
      </c>
      <c r="T44" s="34" t="str">
        <f t="shared" si="4"/>
        <v/>
      </c>
      <c r="U44" s="34" t="str">
        <f t="shared" si="5"/>
        <v/>
      </c>
      <c r="V44" s="19"/>
    </row>
    <row r="45" spans="1:22" s="5" customFormat="1">
      <c r="A45" s="19" t="s">
        <v>981</v>
      </c>
      <c r="B45" s="19" t="s">
        <v>981</v>
      </c>
      <c r="C45" s="19"/>
      <c r="D45" s="19" t="s">
        <v>2299</v>
      </c>
      <c r="E45" s="34">
        <v>41827</v>
      </c>
      <c r="F45" s="19"/>
      <c r="G45" s="19"/>
      <c r="H45" s="19">
        <f t="shared" si="9"/>
        <v>2</v>
      </c>
      <c r="I45" s="19"/>
      <c r="J45" s="8" t="s">
        <v>979</v>
      </c>
      <c r="K45" s="19" t="str">
        <f t="shared" si="1"/>
        <v>CVE</v>
      </c>
      <c r="L45" s="19" t="str">
        <f t="shared" si="2"/>
        <v>CVE</v>
      </c>
      <c r="M45" s="19"/>
      <c r="N45" s="19" t="s">
        <v>359</v>
      </c>
      <c r="O45" s="19"/>
      <c r="P45" s="19"/>
      <c r="Q45" s="19"/>
      <c r="R45" s="19"/>
      <c r="S45" s="34">
        <f t="shared" si="3"/>
        <v>41827</v>
      </c>
      <c r="T45" s="34" t="str">
        <f t="shared" si="4"/>
        <v/>
      </c>
      <c r="U45" s="34" t="str">
        <f t="shared" si="5"/>
        <v/>
      </c>
      <c r="V45" s="19"/>
    </row>
    <row r="46" spans="1:22" s="5" customFormat="1">
      <c r="A46" s="19" t="s">
        <v>982</v>
      </c>
      <c r="B46" s="19" t="s">
        <v>982</v>
      </c>
      <c r="C46" s="19"/>
      <c r="D46" s="19" t="s">
        <v>2299</v>
      </c>
      <c r="E46" s="34">
        <v>41827</v>
      </c>
      <c r="F46" s="19"/>
      <c r="G46" s="19"/>
      <c r="H46" s="19">
        <f t="shared" si="9"/>
        <v>2</v>
      </c>
      <c r="I46" s="19"/>
      <c r="J46" s="8" t="s">
        <v>980</v>
      </c>
      <c r="K46" s="19" t="str">
        <f t="shared" si="1"/>
        <v>CZK</v>
      </c>
      <c r="L46" s="19" t="str">
        <f t="shared" si="2"/>
        <v>CZK</v>
      </c>
      <c r="M46" s="19"/>
      <c r="N46" s="19" t="s">
        <v>359</v>
      </c>
      <c r="O46" s="19"/>
      <c r="P46" s="19"/>
      <c r="Q46" s="19"/>
      <c r="R46" s="19"/>
      <c r="S46" s="34">
        <f t="shared" si="3"/>
        <v>41827</v>
      </c>
      <c r="T46" s="34" t="str">
        <f t="shared" si="4"/>
        <v/>
      </c>
      <c r="U46" s="34" t="str">
        <f t="shared" si="5"/>
        <v/>
      </c>
      <c r="V46" s="19"/>
    </row>
    <row r="47" spans="1:22" s="5" customFormat="1">
      <c r="A47" s="19" t="s">
        <v>983</v>
      </c>
      <c r="B47" s="19" t="s">
        <v>983</v>
      </c>
      <c r="C47" s="19"/>
      <c r="D47" s="19" t="s">
        <v>2299</v>
      </c>
      <c r="E47" s="34">
        <v>41827</v>
      </c>
      <c r="F47" s="19"/>
      <c r="G47" s="19"/>
      <c r="H47" s="19">
        <f t="shared" si="9"/>
        <v>2</v>
      </c>
      <c r="I47" s="19"/>
      <c r="J47" s="8" t="s">
        <v>981</v>
      </c>
      <c r="K47" s="19" t="str">
        <f t="shared" si="1"/>
        <v>DJF</v>
      </c>
      <c r="L47" s="19" t="str">
        <f t="shared" si="2"/>
        <v>DJF</v>
      </c>
      <c r="M47" s="19"/>
      <c r="N47" s="19" t="s">
        <v>359</v>
      </c>
      <c r="O47" s="19"/>
      <c r="P47" s="19"/>
      <c r="Q47" s="19"/>
      <c r="R47" s="19"/>
      <c r="S47" s="34">
        <f t="shared" si="3"/>
        <v>41827</v>
      </c>
      <c r="T47" s="34" t="str">
        <f t="shared" si="4"/>
        <v/>
      </c>
      <c r="U47" s="34" t="str">
        <f t="shared" si="5"/>
        <v/>
      </c>
      <c r="V47" s="19"/>
    </row>
    <row r="48" spans="1:22" s="5" customFormat="1">
      <c r="A48" s="19" t="s">
        <v>984</v>
      </c>
      <c r="B48" s="19" t="s">
        <v>984</v>
      </c>
      <c r="C48" s="19"/>
      <c r="D48" s="19" t="s">
        <v>2299</v>
      </c>
      <c r="E48" s="34">
        <v>41827</v>
      </c>
      <c r="F48" s="19"/>
      <c r="G48" s="19"/>
      <c r="H48" s="19">
        <f t="shared" si="9"/>
        <v>2</v>
      </c>
      <c r="I48" s="19"/>
      <c r="J48" s="8" t="s">
        <v>982</v>
      </c>
      <c r="K48" s="19" t="str">
        <f t="shared" si="1"/>
        <v>DKK</v>
      </c>
      <c r="L48" s="19" t="str">
        <f t="shared" si="2"/>
        <v>DKK</v>
      </c>
      <c r="M48" s="19"/>
      <c r="N48" s="19" t="s">
        <v>359</v>
      </c>
      <c r="O48" s="19"/>
      <c r="P48" s="19"/>
      <c r="Q48" s="19"/>
      <c r="R48" s="19"/>
      <c r="S48" s="34">
        <f t="shared" si="3"/>
        <v>41827</v>
      </c>
      <c r="T48" s="34" t="str">
        <f t="shared" si="4"/>
        <v/>
      </c>
      <c r="U48" s="34" t="str">
        <f t="shared" si="5"/>
        <v/>
      </c>
      <c r="V48" s="19"/>
    </row>
    <row r="49" spans="1:22" s="5" customFormat="1">
      <c r="A49" s="19" t="s">
        <v>985</v>
      </c>
      <c r="B49" s="19" t="s">
        <v>985</v>
      </c>
      <c r="C49" s="19"/>
      <c r="D49" s="19" t="s">
        <v>2299</v>
      </c>
      <c r="E49" s="34">
        <v>41827</v>
      </c>
      <c r="F49" s="19"/>
      <c r="G49" s="19"/>
      <c r="H49" s="19">
        <f t="shared" si="9"/>
        <v>2</v>
      </c>
      <c r="I49" s="19"/>
      <c r="J49" s="8" t="s">
        <v>983</v>
      </c>
      <c r="K49" s="19" t="str">
        <f t="shared" si="1"/>
        <v>DOP</v>
      </c>
      <c r="L49" s="19" t="str">
        <f t="shared" si="2"/>
        <v>DOP</v>
      </c>
      <c r="M49" s="19"/>
      <c r="N49" s="19" t="s">
        <v>359</v>
      </c>
      <c r="O49" s="19"/>
      <c r="P49" s="19"/>
      <c r="Q49" s="19"/>
      <c r="R49" s="19"/>
      <c r="S49" s="34">
        <f t="shared" si="3"/>
        <v>41827</v>
      </c>
      <c r="T49" s="34" t="str">
        <f t="shared" si="4"/>
        <v/>
      </c>
      <c r="U49" s="34" t="str">
        <f t="shared" si="5"/>
        <v/>
      </c>
      <c r="V49" s="19"/>
    </row>
    <row r="50" spans="1:22" s="5" customFormat="1">
      <c r="A50" s="19" t="s">
        <v>986</v>
      </c>
      <c r="B50" s="19" t="s">
        <v>986</v>
      </c>
      <c r="C50" s="19"/>
      <c r="D50" s="19" t="s">
        <v>2299</v>
      </c>
      <c r="E50" s="34">
        <v>41827</v>
      </c>
      <c r="F50" s="19"/>
      <c r="G50" s="19"/>
      <c r="H50" s="19">
        <f t="shared" si="9"/>
        <v>2</v>
      </c>
      <c r="I50" s="19"/>
      <c r="J50" s="8" t="s">
        <v>984</v>
      </c>
      <c r="K50" s="19" t="str">
        <f t="shared" si="1"/>
        <v>DZD</v>
      </c>
      <c r="L50" s="19" t="str">
        <f t="shared" si="2"/>
        <v>DZD</v>
      </c>
      <c r="M50" s="19"/>
      <c r="N50" s="19" t="s">
        <v>359</v>
      </c>
      <c r="O50" s="19"/>
      <c r="P50" s="19"/>
      <c r="Q50" s="19"/>
      <c r="R50" s="19"/>
      <c r="S50" s="34">
        <f t="shared" si="3"/>
        <v>41827</v>
      </c>
      <c r="T50" s="34" t="str">
        <f t="shared" si="4"/>
        <v/>
      </c>
      <c r="U50" s="34" t="str">
        <f t="shared" si="5"/>
        <v/>
      </c>
      <c r="V50" s="19"/>
    </row>
    <row r="51" spans="1:22" s="5" customFormat="1">
      <c r="A51" s="19" t="s">
        <v>987</v>
      </c>
      <c r="B51" s="19" t="s">
        <v>987</v>
      </c>
      <c r="C51" s="19"/>
      <c r="D51" s="19" t="s">
        <v>2299</v>
      </c>
      <c r="E51" s="34">
        <v>41827</v>
      </c>
      <c r="F51" s="19"/>
      <c r="G51" s="19"/>
      <c r="H51" s="19">
        <f t="shared" si="9"/>
        <v>2</v>
      </c>
      <c r="I51" s="19"/>
      <c r="J51" s="8" t="s">
        <v>985</v>
      </c>
      <c r="K51" s="19" t="str">
        <f t="shared" si="1"/>
        <v>EEK</v>
      </c>
      <c r="L51" s="19" t="str">
        <f t="shared" si="2"/>
        <v>EEK</v>
      </c>
      <c r="M51" s="19"/>
      <c r="N51" s="19" t="s">
        <v>359</v>
      </c>
      <c r="O51" s="19"/>
      <c r="P51" s="19"/>
      <c r="Q51" s="19"/>
      <c r="R51" s="19"/>
      <c r="S51" s="34">
        <f t="shared" si="3"/>
        <v>41827</v>
      </c>
      <c r="T51" s="34" t="str">
        <f t="shared" si="4"/>
        <v/>
      </c>
      <c r="U51" s="34" t="str">
        <f t="shared" si="5"/>
        <v/>
      </c>
      <c r="V51" s="19"/>
    </row>
    <row r="52" spans="1:22" s="5" customFormat="1">
      <c r="A52" s="19" t="s">
        <v>988</v>
      </c>
      <c r="B52" s="19" t="s">
        <v>988</v>
      </c>
      <c r="C52" s="19"/>
      <c r="D52" s="19" t="s">
        <v>2299</v>
      </c>
      <c r="E52" s="34">
        <v>41827</v>
      </c>
      <c r="F52" s="19"/>
      <c r="G52" s="19"/>
      <c r="H52" s="19">
        <f t="shared" si="9"/>
        <v>2</v>
      </c>
      <c r="I52" s="19"/>
      <c r="J52" s="8" t="s">
        <v>986</v>
      </c>
      <c r="K52" s="19" t="str">
        <f t="shared" si="1"/>
        <v>EGP</v>
      </c>
      <c r="L52" s="19" t="str">
        <f t="shared" si="2"/>
        <v>EGP</v>
      </c>
      <c r="M52" s="19"/>
      <c r="N52" s="19" t="s">
        <v>359</v>
      </c>
      <c r="O52" s="19"/>
      <c r="P52" s="19"/>
      <c r="Q52" s="19"/>
      <c r="R52" s="19"/>
      <c r="S52" s="34">
        <f t="shared" si="3"/>
        <v>41827</v>
      </c>
      <c r="T52" s="34" t="str">
        <f t="shared" si="4"/>
        <v/>
      </c>
      <c r="U52" s="34" t="str">
        <f t="shared" si="5"/>
        <v/>
      </c>
      <c r="V52" s="19"/>
    </row>
    <row r="53" spans="1:22" s="5" customFormat="1">
      <c r="A53" s="19" t="s">
        <v>989</v>
      </c>
      <c r="B53" s="19" t="s">
        <v>989</v>
      </c>
      <c r="C53" s="19"/>
      <c r="D53" s="19" t="s">
        <v>2299</v>
      </c>
      <c r="E53" s="34">
        <v>41827</v>
      </c>
      <c r="F53" s="19"/>
      <c r="G53" s="19"/>
      <c r="H53" s="19">
        <f t="shared" si="9"/>
        <v>2</v>
      </c>
      <c r="I53" s="19"/>
      <c r="J53" s="8" t="s">
        <v>987</v>
      </c>
      <c r="K53" s="19" t="str">
        <f t="shared" si="1"/>
        <v>ERN</v>
      </c>
      <c r="L53" s="19" t="str">
        <f t="shared" si="2"/>
        <v>ERN</v>
      </c>
      <c r="M53" s="19"/>
      <c r="N53" s="19" t="s">
        <v>359</v>
      </c>
      <c r="O53" s="19"/>
      <c r="P53" s="19"/>
      <c r="Q53" s="19"/>
      <c r="R53" s="19"/>
      <c r="S53" s="34">
        <f t="shared" si="3"/>
        <v>41827</v>
      </c>
      <c r="T53" s="34" t="str">
        <f t="shared" si="4"/>
        <v/>
      </c>
      <c r="U53" s="34" t="str">
        <f t="shared" si="5"/>
        <v/>
      </c>
      <c r="V53" s="19"/>
    </row>
    <row r="54" spans="1:22" s="5" customFormat="1">
      <c r="A54" s="19" t="s">
        <v>990</v>
      </c>
      <c r="B54" s="19" t="s">
        <v>990</v>
      </c>
      <c r="C54" s="19"/>
      <c r="D54" s="19" t="s">
        <v>2299</v>
      </c>
      <c r="E54" s="34">
        <v>41827</v>
      </c>
      <c r="F54" s="19"/>
      <c r="G54" s="19"/>
      <c r="H54" s="19">
        <f t="shared" si="9"/>
        <v>2</v>
      </c>
      <c r="I54" s="19"/>
      <c r="J54" s="8" t="s">
        <v>988</v>
      </c>
      <c r="K54" s="19" t="str">
        <f t="shared" si="1"/>
        <v>ETB</v>
      </c>
      <c r="L54" s="19" t="str">
        <f t="shared" si="2"/>
        <v>ETB</v>
      </c>
      <c r="M54" s="19"/>
      <c r="N54" s="19" t="s">
        <v>359</v>
      </c>
      <c r="O54" s="19"/>
      <c r="P54" s="19"/>
      <c r="Q54" s="19"/>
      <c r="R54" s="19"/>
      <c r="S54" s="34">
        <f t="shared" si="3"/>
        <v>41827</v>
      </c>
      <c r="T54" s="34" t="str">
        <f t="shared" si="4"/>
        <v/>
      </c>
      <c r="U54" s="34" t="str">
        <f t="shared" si="5"/>
        <v/>
      </c>
      <c r="V54" s="19"/>
    </row>
    <row r="55" spans="1:22" s="5" customFormat="1">
      <c r="A55" s="19" t="s">
        <v>991</v>
      </c>
      <c r="B55" s="19" t="s">
        <v>991</v>
      </c>
      <c r="C55" s="19"/>
      <c r="D55" s="19" t="s">
        <v>2299</v>
      </c>
      <c r="E55" s="34">
        <v>41827</v>
      </c>
      <c r="F55" s="19"/>
      <c r="G55" s="19"/>
      <c r="H55" s="19">
        <f t="shared" si="9"/>
        <v>2</v>
      </c>
      <c r="I55" s="19"/>
      <c r="J55" s="8" t="s">
        <v>989</v>
      </c>
      <c r="K55" s="19" t="str">
        <f t="shared" si="1"/>
        <v>FJD</v>
      </c>
      <c r="L55" s="19" t="str">
        <f t="shared" si="2"/>
        <v>FJD</v>
      </c>
      <c r="M55" s="19"/>
      <c r="N55" s="19" t="s">
        <v>359</v>
      </c>
      <c r="O55" s="19"/>
      <c r="P55" s="19"/>
      <c r="Q55" s="19"/>
      <c r="R55" s="19"/>
      <c r="S55" s="34">
        <f t="shared" si="3"/>
        <v>41827</v>
      </c>
      <c r="T55" s="34" t="str">
        <f t="shared" si="4"/>
        <v/>
      </c>
      <c r="U55" s="34" t="str">
        <f t="shared" si="5"/>
        <v/>
      </c>
      <c r="V55" s="19"/>
    </row>
    <row r="56" spans="1:22" s="5" customFormat="1">
      <c r="A56" s="19" t="s">
        <v>992</v>
      </c>
      <c r="B56" s="19" t="s">
        <v>992</v>
      </c>
      <c r="C56" s="19"/>
      <c r="D56" s="19" t="s">
        <v>2299</v>
      </c>
      <c r="E56" s="34">
        <v>41827</v>
      </c>
      <c r="F56" s="19"/>
      <c r="G56" s="19"/>
      <c r="H56" s="19">
        <f t="shared" si="9"/>
        <v>2</v>
      </c>
      <c r="I56" s="19"/>
      <c r="J56" s="8" t="s">
        <v>990</v>
      </c>
      <c r="K56" s="19" t="str">
        <f t="shared" si="1"/>
        <v>FKP</v>
      </c>
      <c r="L56" s="19" t="str">
        <f t="shared" si="2"/>
        <v>FKP</v>
      </c>
      <c r="M56" s="19"/>
      <c r="N56" s="19" t="s">
        <v>359</v>
      </c>
      <c r="O56" s="19"/>
      <c r="P56" s="19"/>
      <c r="Q56" s="19"/>
      <c r="R56" s="19"/>
      <c r="S56" s="34">
        <f t="shared" si="3"/>
        <v>41827</v>
      </c>
      <c r="T56" s="34" t="str">
        <f t="shared" si="4"/>
        <v/>
      </c>
      <c r="U56" s="34" t="str">
        <f t="shared" si="5"/>
        <v/>
      </c>
      <c r="V56" s="19"/>
    </row>
    <row r="57" spans="1:22" s="5" customFormat="1">
      <c r="A57" s="19" t="s">
        <v>993</v>
      </c>
      <c r="B57" s="19" t="s">
        <v>993</v>
      </c>
      <c r="C57" s="19"/>
      <c r="D57" s="19" t="s">
        <v>2299</v>
      </c>
      <c r="E57" s="34">
        <v>41827</v>
      </c>
      <c r="F57" s="19"/>
      <c r="G57" s="19"/>
      <c r="H57" s="19">
        <f t="shared" si="9"/>
        <v>2</v>
      </c>
      <c r="I57" s="19"/>
      <c r="J57" s="8" t="s">
        <v>991</v>
      </c>
      <c r="K57" s="19" t="str">
        <f t="shared" si="1"/>
        <v>GBP</v>
      </c>
      <c r="L57" s="19" t="str">
        <f t="shared" si="2"/>
        <v>GBP</v>
      </c>
      <c r="M57" s="19"/>
      <c r="N57" s="19" t="s">
        <v>359</v>
      </c>
      <c r="O57" s="19"/>
      <c r="P57" s="19"/>
      <c r="Q57" s="19"/>
      <c r="R57" s="19"/>
      <c r="S57" s="34">
        <f t="shared" si="3"/>
        <v>41827</v>
      </c>
      <c r="T57" s="34" t="str">
        <f t="shared" si="4"/>
        <v/>
      </c>
      <c r="U57" s="34" t="str">
        <f t="shared" si="5"/>
        <v/>
      </c>
      <c r="V57" s="19"/>
    </row>
    <row r="58" spans="1:22" s="5" customFormat="1">
      <c r="A58" s="19" t="s">
        <v>994</v>
      </c>
      <c r="B58" s="19" t="s">
        <v>994</v>
      </c>
      <c r="C58" s="19"/>
      <c r="D58" s="19" t="s">
        <v>2299</v>
      </c>
      <c r="E58" s="34">
        <v>41827</v>
      </c>
      <c r="F58" s="19"/>
      <c r="G58" s="19"/>
      <c r="H58" s="19">
        <f t="shared" si="9"/>
        <v>2</v>
      </c>
      <c r="I58" s="19"/>
      <c r="J58" s="8" t="s">
        <v>992</v>
      </c>
      <c r="K58" s="19" t="str">
        <f t="shared" si="1"/>
        <v>GEL</v>
      </c>
      <c r="L58" s="19" t="str">
        <f t="shared" si="2"/>
        <v>GEL</v>
      </c>
      <c r="M58" s="19"/>
      <c r="N58" s="19" t="s">
        <v>359</v>
      </c>
      <c r="O58" s="19"/>
      <c r="P58" s="19"/>
      <c r="Q58" s="19"/>
      <c r="R58" s="19"/>
      <c r="S58" s="34">
        <f t="shared" si="3"/>
        <v>41827</v>
      </c>
      <c r="T58" s="34" t="str">
        <f t="shared" si="4"/>
        <v/>
      </c>
      <c r="U58" s="34" t="str">
        <f t="shared" si="5"/>
        <v/>
      </c>
      <c r="V58" s="19"/>
    </row>
    <row r="59" spans="1:22" s="5" customFormat="1">
      <c r="A59" s="19" t="s">
        <v>995</v>
      </c>
      <c r="B59" s="19" t="s">
        <v>995</v>
      </c>
      <c r="C59" s="19"/>
      <c r="D59" s="19" t="s">
        <v>2299</v>
      </c>
      <c r="E59" s="34">
        <v>41827</v>
      </c>
      <c r="F59" s="19"/>
      <c r="G59" s="19"/>
      <c r="H59" s="19">
        <f t="shared" si="9"/>
        <v>2</v>
      </c>
      <c r="I59" s="19"/>
      <c r="J59" s="8" t="s">
        <v>993</v>
      </c>
      <c r="K59" s="19" t="str">
        <f t="shared" si="1"/>
        <v>GHS</v>
      </c>
      <c r="L59" s="19" t="str">
        <f t="shared" si="2"/>
        <v>GHS</v>
      </c>
      <c r="M59" s="19"/>
      <c r="N59" s="19" t="s">
        <v>359</v>
      </c>
      <c r="O59" s="19"/>
      <c r="P59" s="19"/>
      <c r="Q59" s="19"/>
      <c r="R59" s="19"/>
      <c r="S59" s="34">
        <f t="shared" si="3"/>
        <v>41827</v>
      </c>
      <c r="T59" s="34" t="str">
        <f t="shared" si="4"/>
        <v/>
      </c>
      <c r="U59" s="34" t="str">
        <f t="shared" si="5"/>
        <v/>
      </c>
      <c r="V59" s="19"/>
    </row>
    <row r="60" spans="1:22" s="5" customFormat="1">
      <c r="A60" s="19" t="s">
        <v>996</v>
      </c>
      <c r="B60" s="19" t="s">
        <v>996</v>
      </c>
      <c r="C60" s="19"/>
      <c r="D60" s="19" t="s">
        <v>2299</v>
      </c>
      <c r="E60" s="34">
        <v>41827</v>
      </c>
      <c r="F60" s="19"/>
      <c r="G60" s="19"/>
      <c r="H60" s="19">
        <f t="shared" si="9"/>
        <v>2</v>
      </c>
      <c r="I60" s="19"/>
      <c r="J60" s="8" t="s">
        <v>994</v>
      </c>
      <c r="K60" s="19" t="str">
        <f t="shared" si="1"/>
        <v>GIP</v>
      </c>
      <c r="L60" s="19" t="str">
        <f t="shared" si="2"/>
        <v>GIP</v>
      </c>
      <c r="M60" s="19"/>
      <c r="N60" s="19" t="s">
        <v>359</v>
      </c>
      <c r="O60" s="19"/>
      <c r="P60" s="19"/>
      <c r="Q60" s="19"/>
      <c r="R60" s="19"/>
      <c r="S60" s="34">
        <f t="shared" si="3"/>
        <v>41827</v>
      </c>
      <c r="T60" s="34" t="str">
        <f t="shared" si="4"/>
        <v/>
      </c>
      <c r="U60" s="34" t="str">
        <f t="shared" si="5"/>
        <v/>
      </c>
      <c r="V60" s="19"/>
    </row>
    <row r="61" spans="1:22" s="5" customFormat="1">
      <c r="A61" s="19" t="s">
        <v>997</v>
      </c>
      <c r="B61" s="19" t="s">
        <v>997</v>
      </c>
      <c r="C61" s="19"/>
      <c r="D61" s="19" t="s">
        <v>2299</v>
      </c>
      <c r="E61" s="34">
        <v>41827</v>
      </c>
      <c r="F61" s="19"/>
      <c r="G61" s="19"/>
      <c r="H61" s="19">
        <f t="shared" si="9"/>
        <v>2</v>
      </c>
      <c r="I61" s="19"/>
      <c r="J61" s="8" t="s">
        <v>995</v>
      </c>
      <c r="K61" s="19" t="str">
        <f t="shared" si="1"/>
        <v>GMD</v>
      </c>
      <c r="L61" s="19" t="str">
        <f t="shared" si="2"/>
        <v>GMD</v>
      </c>
      <c r="M61" s="19"/>
      <c r="N61" s="19" t="s">
        <v>359</v>
      </c>
      <c r="O61" s="19"/>
      <c r="P61" s="19"/>
      <c r="Q61" s="19"/>
      <c r="R61" s="19"/>
      <c r="S61" s="34">
        <f t="shared" si="3"/>
        <v>41827</v>
      </c>
      <c r="T61" s="34" t="str">
        <f t="shared" si="4"/>
        <v/>
      </c>
      <c r="U61" s="34" t="str">
        <f t="shared" si="5"/>
        <v/>
      </c>
      <c r="V61" s="19"/>
    </row>
    <row r="62" spans="1:22" s="5" customFormat="1">
      <c r="A62" s="19" t="s">
        <v>998</v>
      </c>
      <c r="B62" s="19" t="s">
        <v>998</v>
      </c>
      <c r="C62" s="19"/>
      <c r="D62" s="19" t="s">
        <v>2299</v>
      </c>
      <c r="E62" s="34">
        <v>41827</v>
      </c>
      <c r="F62" s="19"/>
      <c r="G62" s="19"/>
      <c r="H62" s="19">
        <f t="shared" si="9"/>
        <v>2</v>
      </c>
      <c r="I62" s="19"/>
      <c r="J62" s="8" t="s">
        <v>996</v>
      </c>
      <c r="K62" s="19" t="str">
        <f t="shared" si="1"/>
        <v>GNF</v>
      </c>
      <c r="L62" s="19" t="str">
        <f t="shared" si="2"/>
        <v>GNF</v>
      </c>
      <c r="M62" s="19"/>
      <c r="N62" s="19" t="s">
        <v>359</v>
      </c>
      <c r="O62" s="19"/>
      <c r="P62" s="19"/>
      <c r="Q62" s="19"/>
      <c r="R62" s="19"/>
      <c r="S62" s="34">
        <f t="shared" si="3"/>
        <v>41827</v>
      </c>
      <c r="T62" s="34" t="str">
        <f t="shared" si="4"/>
        <v/>
      </c>
      <c r="U62" s="34" t="str">
        <f t="shared" si="5"/>
        <v/>
      </c>
      <c r="V62" s="19"/>
    </row>
    <row r="63" spans="1:22" s="5" customFormat="1">
      <c r="A63" s="19" t="s">
        <v>999</v>
      </c>
      <c r="B63" s="19" t="s">
        <v>999</v>
      </c>
      <c r="C63" s="19"/>
      <c r="D63" s="19" t="s">
        <v>2299</v>
      </c>
      <c r="E63" s="34">
        <v>41827</v>
      </c>
      <c r="F63" s="19"/>
      <c r="G63" s="19"/>
      <c r="H63" s="19">
        <f t="shared" si="9"/>
        <v>2</v>
      </c>
      <c r="I63" s="19"/>
      <c r="J63" s="8" t="s">
        <v>997</v>
      </c>
      <c r="K63" s="19" t="str">
        <f t="shared" si="1"/>
        <v>GTQ</v>
      </c>
      <c r="L63" s="19" t="str">
        <f t="shared" si="2"/>
        <v>GTQ</v>
      </c>
      <c r="M63" s="19"/>
      <c r="N63" s="19" t="s">
        <v>359</v>
      </c>
      <c r="O63" s="19"/>
      <c r="P63" s="19"/>
      <c r="Q63" s="19"/>
      <c r="R63" s="19"/>
      <c r="S63" s="34">
        <f t="shared" si="3"/>
        <v>41827</v>
      </c>
      <c r="T63" s="34" t="str">
        <f t="shared" si="4"/>
        <v/>
      </c>
      <c r="U63" s="34" t="str">
        <f t="shared" si="5"/>
        <v/>
      </c>
      <c r="V63" s="19"/>
    </row>
    <row r="64" spans="1:22" s="5" customFormat="1">
      <c r="A64" s="19" t="s">
        <v>1000</v>
      </c>
      <c r="B64" s="19" t="s">
        <v>1000</v>
      </c>
      <c r="C64" s="19"/>
      <c r="D64" s="19" t="s">
        <v>2299</v>
      </c>
      <c r="E64" s="34">
        <v>41827</v>
      </c>
      <c r="F64" s="19"/>
      <c r="G64" s="19"/>
      <c r="H64" s="19">
        <f t="shared" si="9"/>
        <v>2</v>
      </c>
      <c r="I64" s="19"/>
      <c r="J64" s="8" t="s">
        <v>998</v>
      </c>
      <c r="K64" s="19" t="str">
        <f t="shared" si="1"/>
        <v>GYD</v>
      </c>
      <c r="L64" s="19" t="str">
        <f t="shared" si="2"/>
        <v>GYD</v>
      </c>
      <c r="M64" s="19"/>
      <c r="N64" s="19" t="s">
        <v>359</v>
      </c>
      <c r="O64" s="19"/>
      <c r="P64" s="19"/>
      <c r="Q64" s="19"/>
      <c r="R64" s="19"/>
      <c r="S64" s="34">
        <f t="shared" si="3"/>
        <v>41827</v>
      </c>
      <c r="T64" s="34" t="str">
        <f t="shared" si="4"/>
        <v/>
      </c>
      <c r="U64" s="34" t="str">
        <f t="shared" si="5"/>
        <v/>
      </c>
      <c r="V64" s="19"/>
    </row>
    <row r="65" spans="1:22" s="5" customFormat="1">
      <c r="A65" s="19" t="s">
        <v>1001</v>
      </c>
      <c r="B65" s="19" t="s">
        <v>1001</v>
      </c>
      <c r="C65" s="19"/>
      <c r="D65" s="19" t="s">
        <v>2299</v>
      </c>
      <c r="E65" s="34">
        <v>41827</v>
      </c>
      <c r="F65" s="19"/>
      <c r="G65" s="19"/>
      <c r="H65" s="19">
        <f t="shared" si="9"/>
        <v>2</v>
      </c>
      <c r="I65" s="19"/>
      <c r="J65" s="8" t="s">
        <v>999</v>
      </c>
      <c r="K65" s="19" t="str">
        <f t="shared" si="1"/>
        <v>HKD</v>
      </c>
      <c r="L65" s="19" t="str">
        <f t="shared" si="2"/>
        <v>HKD</v>
      </c>
      <c r="M65" s="19"/>
      <c r="N65" s="19" t="s">
        <v>359</v>
      </c>
      <c r="O65" s="19"/>
      <c r="P65" s="19"/>
      <c r="Q65" s="19"/>
      <c r="R65" s="19"/>
      <c r="S65" s="34">
        <f t="shared" si="3"/>
        <v>41827</v>
      </c>
      <c r="T65" s="34" t="str">
        <f t="shared" si="4"/>
        <v/>
      </c>
      <c r="U65" s="34" t="str">
        <f t="shared" si="5"/>
        <v/>
      </c>
      <c r="V65" s="19"/>
    </row>
    <row r="66" spans="1:22" s="5" customFormat="1">
      <c r="A66" s="19" t="s">
        <v>1002</v>
      </c>
      <c r="B66" s="19" t="s">
        <v>1002</v>
      </c>
      <c r="C66" s="19"/>
      <c r="D66" s="19" t="s">
        <v>2299</v>
      </c>
      <c r="E66" s="34">
        <v>41827</v>
      </c>
      <c r="F66" s="19"/>
      <c r="G66" s="19"/>
      <c r="H66" s="19">
        <f t="shared" ref="H66:H97" si="10">COUNTIF(J:J,A66)</f>
        <v>2</v>
      </c>
      <c r="I66" s="19"/>
      <c r="J66" s="8" t="s">
        <v>1000</v>
      </c>
      <c r="K66" s="19" t="str">
        <f t="shared" si="1"/>
        <v>HNL</v>
      </c>
      <c r="L66" s="19" t="str">
        <f t="shared" si="2"/>
        <v>HNL</v>
      </c>
      <c r="M66" s="19"/>
      <c r="N66" s="19" t="s">
        <v>359</v>
      </c>
      <c r="O66" s="19"/>
      <c r="P66" s="19"/>
      <c r="Q66" s="19"/>
      <c r="R66" s="19"/>
      <c r="S66" s="34">
        <f t="shared" si="3"/>
        <v>41827</v>
      </c>
      <c r="T66" s="34" t="str">
        <f t="shared" si="4"/>
        <v/>
      </c>
      <c r="U66" s="34" t="str">
        <f t="shared" si="5"/>
        <v/>
      </c>
      <c r="V66" s="19"/>
    </row>
    <row r="67" spans="1:22" s="5" customFormat="1">
      <c r="A67" s="19" t="s">
        <v>1003</v>
      </c>
      <c r="B67" s="19" t="s">
        <v>1003</v>
      </c>
      <c r="C67" s="19"/>
      <c r="D67" s="19" t="s">
        <v>2299</v>
      </c>
      <c r="E67" s="34">
        <v>41827</v>
      </c>
      <c r="F67" s="19"/>
      <c r="G67" s="19"/>
      <c r="H67" s="19">
        <f t="shared" si="10"/>
        <v>2</v>
      </c>
      <c r="I67" s="19"/>
      <c r="J67" s="8" t="s">
        <v>1001</v>
      </c>
      <c r="K67" s="19" t="str">
        <f t="shared" si="1"/>
        <v>HRK</v>
      </c>
      <c r="L67" s="19" t="str">
        <f t="shared" si="2"/>
        <v>HRK</v>
      </c>
      <c r="M67" s="19"/>
      <c r="N67" s="19" t="s">
        <v>359</v>
      </c>
      <c r="O67" s="19"/>
      <c r="P67" s="19"/>
      <c r="Q67" s="19"/>
      <c r="R67" s="19"/>
      <c r="S67" s="34">
        <f t="shared" si="3"/>
        <v>41827</v>
      </c>
      <c r="T67" s="34" t="str">
        <f t="shared" si="4"/>
        <v/>
      </c>
      <c r="U67" s="34" t="str">
        <f t="shared" si="5"/>
        <v/>
      </c>
      <c r="V67" s="19"/>
    </row>
    <row r="68" spans="1:22" s="5" customFormat="1">
      <c r="A68" s="19" t="s">
        <v>1004</v>
      </c>
      <c r="B68" s="19" t="s">
        <v>1004</v>
      </c>
      <c r="C68" s="19"/>
      <c r="D68" s="19" t="s">
        <v>2299</v>
      </c>
      <c r="E68" s="34">
        <v>41827</v>
      </c>
      <c r="F68" s="19"/>
      <c r="G68" s="19"/>
      <c r="H68" s="19">
        <f t="shared" si="10"/>
        <v>2</v>
      </c>
      <c r="I68" s="19"/>
      <c r="J68" s="8" t="s">
        <v>1002</v>
      </c>
      <c r="K68" s="19" t="str">
        <f t="shared" si="1"/>
        <v>HTG</v>
      </c>
      <c r="L68" s="19" t="str">
        <f t="shared" si="2"/>
        <v>HTG</v>
      </c>
      <c r="M68" s="19"/>
      <c r="N68" s="19" t="s">
        <v>359</v>
      </c>
      <c r="O68" s="19"/>
      <c r="P68" s="19"/>
      <c r="Q68" s="19"/>
      <c r="R68" s="19"/>
      <c r="S68" s="34">
        <f t="shared" si="3"/>
        <v>41827</v>
      </c>
      <c r="T68" s="34" t="str">
        <f t="shared" si="4"/>
        <v/>
      </c>
      <c r="U68" s="34" t="str">
        <f t="shared" si="5"/>
        <v/>
      </c>
      <c r="V68" s="19"/>
    </row>
    <row r="69" spans="1:22" s="5" customFormat="1">
      <c r="A69" s="19" t="s">
        <v>1005</v>
      </c>
      <c r="B69" s="19" t="s">
        <v>1005</v>
      </c>
      <c r="C69" s="19"/>
      <c r="D69" s="19" t="s">
        <v>2299</v>
      </c>
      <c r="E69" s="34">
        <v>41827</v>
      </c>
      <c r="F69" s="19"/>
      <c r="G69" s="19"/>
      <c r="H69" s="19">
        <f t="shared" si="10"/>
        <v>2</v>
      </c>
      <c r="I69" s="19"/>
      <c r="J69" s="8" t="s">
        <v>1003</v>
      </c>
      <c r="K69" s="19" t="str">
        <f t="shared" ref="K69:K133" si="11">VLOOKUP(J69,$A$2:$B$200,2,0)</f>
        <v>HUF</v>
      </c>
      <c r="L69" s="19" t="str">
        <f t="shared" ref="L69:L133" si="12">J69</f>
        <v>HUF</v>
      </c>
      <c r="M69" s="19"/>
      <c r="N69" s="19" t="s">
        <v>359</v>
      </c>
      <c r="O69" s="19"/>
      <c r="P69" s="19"/>
      <c r="Q69" s="19"/>
      <c r="R69" s="19"/>
      <c r="S69" s="34">
        <f t="shared" ref="S69:S133" si="13">VLOOKUP(J69,A:G,5,FALSE)</f>
        <v>41827</v>
      </c>
      <c r="T69" s="34" t="str">
        <f t="shared" ref="T69:T133" si="14">IF(VLOOKUP(J69,A:G,6,FALSE)=0,"",VLOOKUP(J69,A:G,6,FALSE))</f>
        <v/>
      </c>
      <c r="U69" s="34" t="str">
        <f t="shared" ref="U69:U133" si="15">IF(VLOOKUP(J69,A:G,7,FALSE)=0,"",VLOOKUP(J69,A:G,7,FALSE))</f>
        <v/>
      </c>
      <c r="V69" s="19"/>
    </row>
    <row r="70" spans="1:22" s="5" customFormat="1">
      <c r="A70" s="19" t="s">
        <v>1006</v>
      </c>
      <c r="B70" s="19" t="s">
        <v>1006</v>
      </c>
      <c r="C70" s="19"/>
      <c r="D70" s="19" t="s">
        <v>2299</v>
      </c>
      <c r="E70" s="34">
        <v>41827</v>
      </c>
      <c r="F70" s="19"/>
      <c r="G70" s="19"/>
      <c r="H70" s="19">
        <f t="shared" si="10"/>
        <v>2</v>
      </c>
      <c r="I70" s="19"/>
      <c r="J70" s="8" t="s">
        <v>1004</v>
      </c>
      <c r="K70" s="19" t="str">
        <f t="shared" si="11"/>
        <v>IDR</v>
      </c>
      <c r="L70" s="19" t="str">
        <f t="shared" si="12"/>
        <v>IDR</v>
      </c>
      <c r="M70" s="19"/>
      <c r="N70" s="19" t="s">
        <v>359</v>
      </c>
      <c r="O70" s="19"/>
      <c r="P70" s="19"/>
      <c r="Q70" s="19"/>
      <c r="R70" s="19"/>
      <c r="S70" s="34">
        <f t="shared" si="13"/>
        <v>41827</v>
      </c>
      <c r="T70" s="34" t="str">
        <f t="shared" si="14"/>
        <v/>
      </c>
      <c r="U70" s="34" t="str">
        <f t="shared" si="15"/>
        <v/>
      </c>
      <c r="V70" s="19"/>
    </row>
    <row r="71" spans="1:22" s="5" customFormat="1">
      <c r="A71" s="19" t="s">
        <v>1007</v>
      </c>
      <c r="B71" s="19" t="s">
        <v>1007</v>
      </c>
      <c r="C71" s="19"/>
      <c r="D71" s="19" t="s">
        <v>2299</v>
      </c>
      <c r="E71" s="34">
        <v>41827</v>
      </c>
      <c r="F71" s="19"/>
      <c r="G71" s="19"/>
      <c r="H71" s="19">
        <f t="shared" si="10"/>
        <v>2</v>
      </c>
      <c r="I71" s="19"/>
      <c r="J71" s="8" t="s">
        <v>1005</v>
      </c>
      <c r="K71" s="19" t="str">
        <f t="shared" si="11"/>
        <v>ILS</v>
      </c>
      <c r="L71" s="19" t="str">
        <f t="shared" si="12"/>
        <v>ILS</v>
      </c>
      <c r="M71" s="19"/>
      <c r="N71" s="19" t="s">
        <v>359</v>
      </c>
      <c r="O71" s="19"/>
      <c r="P71" s="19"/>
      <c r="Q71" s="19"/>
      <c r="R71" s="19"/>
      <c r="S71" s="34">
        <f t="shared" si="13"/>
        <v>41827</v>
      </c>
      <c r="T71" s="34" t="str">
        <f t="shared" si="14"/>
        <v/>
      </c>
      <c r="U71" s="34" t="str">
        <f t="shared" si="15"/>
        <v/>
      </c>
      <c r="V71" s="19"/>
    </row>
    <row r="72" spans="1:22" s="5" customFormat="1">
      <c r="A72" s="19" t="s">
        <v>1008</v>
      </c>
      <c r="B72" s="19" t="s">
        <v>1008</v>
      </c>
      <c r="C72" s="19"/>
      <c r="D72" s="19" t="s">
        <v>2299</v>
      </c>
      <c r="E72" s="34">
        <v>41827</v>
      </c>
      <c r="F72" s="19"/>
      <c r="G72" s="19"/>
      <c r="H72" s="19">
        <f t="shared" si="10"/>
        <v>2</v>
      </c>
      <c r="I72" s="19"/>
      <c r="J72" s="8" t="s">
        <v>1006</v>
      </c>
      <c r="K72" s="19" t="str">
        <f t="shared" si="11"/>
        <v>INR</v>
      </c>
      <c r="L72" s="19" t="str">
        <f t="shared" si="12"/>
        <v>INR</v>
      </c>
      <c r="M72" s="19"/>
      <c r="N72" s="19" t="s">
        <v>359</v>
      </c>
      <c r="O72" s="19"/>
      <c r="P72" s="19"/>
      <c r="Q72" s="19"/>
      <c r="R72" s="19"/>
      <c r="S72" s="34">
        <f t="shared" si="13"/>
        <v>41827</v>
      </c>
      <c r="T72" s="34" t="str">
        <f t="shared" si="14"/>
        <v/>
      </c>
      <c r="U72" s="34" t="str">
        <f t="shared" si="15"/>
        <v/>
      </c>
      <c r="V72" s="19"/>
    </row>
    <row r="73" spans="1:22" s="5" customFormat="1">
      <c r="A73" s="19" t="s">
        <v>1009</v>
      </c>
      <c r="B73" s="19" t="s">
        <v>1009</v>
      </c>
      <c r="C73" s="19"/>
      <c r="D73" s="19" t="s">
        <v>2299</v>
      </c>
      <c r="E73" s="34">
        <v>41827</v>
      </c>
      <c r="F73" s="19"/>
      <c r="G73" s="19"/>
      <c r="H73" s="19">
        <f t="shared" si="10"/>
        <v>2</v>
      </c>
      <c r="I73" s="19"/>
      <c r="J73" s="8" t="s">
        <v>1007</v>
      </c>
      <c r="K73" s="19" t="str">
        <f t="shared" si="11"/>
        <v>IQD</v>
      </c>
      <c r="L73" s="19" t="str">
        <f t="shared" si="12"/>
        <v>IQD</v>
      </c>
      <c r="M73" s="19"/>
      <c r="N73" s="19" t="s">
        <v>359</v>
      </c>
      <c r="O73" s="19"/>
      <c r="P73" s="19"/>
      <c r="Q73" s="19"/>
      <c r="R73" s="19"/>
      <c r="S73" s="34">
        <f t="shared" si="13"/>
        <v>41827</v>
      </c>
      <c r="T73" s="34" t="str">
        <f t="shared" si="14"/>
        <v/>
      </c>
      <c r="U73" s="34" t="str">
        <f t="shared" si="15"/>
        <v/>
      </c>
      <c r="V73" s="19"/>
    </row>
    <row r="74" spans="1:22" s="5" customFormat="1">
      <c r="A74" s="19" t="s">
        <v>1010</v>
      </c>
      <c r="B74" s="19" t="s">
        <v>1010</v>
      </c>
      <c r="C74" s="19"/>
      <c r="D74" s="19" t="s">
        <v>2299</v>
      </c>
      <c r="E74" s="34">
        <v>41827</v>
      </c>
      <c r="F74" s="19"/>
      <c r="G74" s="19"/>
      <c r="H74" s="19">
        <f t="shared" si="10"/>
        <v>2</v>
      </c>
      <c r="I74" s="19"/>
      <c r="J74" s="8" t="s">
        <v>1008</v>
      </c>
      <c r="K74" s="19" t="str">
        <f t="shared" si="11"/>
        <v>IRR</v>
      </c>
      <c r="L74" s="19" t="str">
        <f t="shared" si="12"/>
        <v>IRR</v>
      </c>
      <c r="M74" s="19"/>
      <c r="N74" s="19" t="s">
        <v>359</v>
      </c>
      <c r="O74" s="19"/>
      <c r="P74" s="19"/>
      <c r="Q74" s="19"/>
      <c r="R74" s="19"/>
      <c r="S74" s="34">
        <f t="shared" si="13"/>
        <v>41827</v>
      </c>
      <c r="T74" s="34" t="str">
        <f t="shared" si="14"/>
        <v/>
      </c>
      <c r="U74" s="34" t="str">
        <f t="shared" si="15"/>
        <v/>
      </c>
      <c r="V74" s="19"/>
    </row>
    <row r="75" spans="1:22" s="5" customFormat="1">
      <c r="A75" s="19" t="s">
        <v>1011</v>
      </c>
      <c r="B75" s="19" t="s">
        <v>1011</v>
      </c>
      <c r="C75" s="19"/>
      <c r="D75" s="19" t="s">
        <v>2299</v>
      </c>
      <c r="E75" s="34">
        <v>41827</v>
      </c>
      <c r="F75" s="19"/>
      <c r="G75" s="19"/>
      <c r="H75" s="19">
        <f t="shared" si="10"/>
        <v>2</v>
      </c>
      <c r="I75" s="19"/>
      <c r="J75" s="8" t="s">
        <v>1009</v>
      </c>
      <c r="K75" s="19" t="str">
        <f t="shared" si="11"/>
        <v>ISK</v>
      </c>
      <c r="L75" s="19" t="str">
        <f t="shared" si="12"/>
        <v>ISK</v>
      </c>
      <c r="M75" s="19"/>
      <c r="N75" s="19" t="s">
        <v>359</v>
      </c>
      <c r="O75" s="19"/>
      <c r="P75" s="19"/>
      <c r="Q75" s="19"/>
      <c r="R75" s="19"/>
      <c r="S75" s="34">
        <f t="shared" si="13"/>
        <v>41827</v>
      </c>
      <c r="T75" s="34" t="str">
        <f t="shared" si="14"/>
        <v/>
      </c>
      <c r="U75" s="34" t="str">
        <f t="shared" si="15"/>
        <v/>
      </c>
      <c r="V75" s="19"/>
    </row>
    <row r="76" spans="1:22" s="5" customFormat="1">
      <c r="A76" s="19" t="s">
        <v>1012</v>
      </c>
      <c r="B76" s="19" t="s">
        <v>1012</v>
      </c>
      <c r="C76" s="19"/>
      <c r="D76" s="19" t="s">
        <v>2299</v>
      </c>
      <c r="E76" s="34">
        <v>41827</v>
      </c>
      <c r="F76" s="19"/>
      <c r="G76" s="19"/>
      <c r="H76" s="19">
        <f t="shared" si="10"/>
        <v>2</v>
      </c>
      <c r="I76" s="19"/>
      <c r="J76" s="8" t="s">
        <v>1010</v>
      </c>
      <c r="K76" s="19" t="str">
        <f t="shared" si="11"/>
        <v>JMD</v>
      </c>
      <c r="L76" s="19" t="str">
        <f t="shared" si="12"/>
        <v>JMD</v>
      </c>
      <c r="M76" s="19"/>
      <c r="N76" s="19" t="s">
        <v>359</v>
      </c>
      <c r="O76" s="19"/>
      <c r="P76" s="19"/>
      <c r="Q76" s="19"/>
      <c r="R76" s="19"/>
      <c r="S76" s="34">
        <f t="shared" si="13"/>
        <v>41827</v>
      </c>
      <c r="T76" s="34" t="str">
        <f t="shared" si="14"/>
        <v/>
      </c>
      <c r="U76" s="34" t="str">
        <f t="shared" si="15"/>
        <v/>
      </c>
      <c r="V76" s="19"/>
    </row>
    <row r="77" spans="1:22" s="5" customFormat="1">
      <c r="A77" s="19" t="s">
        <v>1013</v>
      </c>
      <c r="B77" s="19" t="s">
        <v>1013</v>
      </c>
      <c r="C77" s="19"/>
      <c r="D77" s="19" t="s">
        <v>2299</v>
      </c>
      <c r="E77" s="34">
        <v>41827</v>
      </c>
      <c r="F77" s="19"/>
      <c r="G77" s="19"/>
      <c r="H77" s="19">
        <f t="shared" si="10"/>
        <v>2</v>
      </c>
      <c r="I77" s="19"/>
      <c r="J77" s="8" t="s">
        <v>1011</v>
      </c>
      <c r="K77" s="19" t="str">
        <f t="shared" si="11"/>
        <v>JOD</v>
      </c>
      <c r="L77" s="19" t="str">
        <f t="shared" si="12"/>
        <v>JOD</v>
      </c>
      <c r="M77" s="19"/>
      <c r="N77" s="19" t="s">
        <v>359</v>
      </c>
      <c r="O77" s="19"/>
      <c r="P77" s="19"/>
      <c r="Q77" s="19"/>
      <c r="R77" s="19"/>
      <c r="S77" s="34">
        <f t="shared" si="13"/>
        <v>41827</v>
      </c>
      <c r="T77" s="34" t="str">
        <f t="shared" si="14"/>
        <v/>
      </c>
      <c r="U77" s="34" t="str">
        <f t="shared" si="15"/>
        <v/>
      </c>
      <c r="V77" s="19"/>
    </row>
    <row r="78" spans="1:22" s="5" customFormat="1">
      <c r="A78" s="19" t="s">
        <v>1014</v>
      </c>
      <c r="B78" s="19" t="s">
        <v>1014</v>
      </c>
      <c r="C78" s="19"/>
      <c r="D78" s="19" t="s">
        <v>2299</v>
      </c>
      <c r="E78" s="34">
        <v>41827</v>
      </c>
      <c r="F78" s="19"/>
      <c r="G78" s="19"/>
      <c r="H78" s="19">
        <f t="shared" si="10"/>
        <v>2</v>
      </c>
      <c r="I78" s="19"/>
      <c r="J78" s="8" t="s">
        <v>1012</v>
      </c>
      <c r="K78" s="19" t="str">
        <f t="shared" si="11"/>
        <v>JPY</v>
      </c>
      <c r="L78" s="19" t="str">
        <f t="shared" si="12"/>
        <v>JPY</v>
      </c>
      <c r="M78" s="19"/>
      <c r="N78" s="19" t="s">
        <v>359</v>
      </c>
      <c r="O78" s="19"/>
      <c r="P78" s="19"/>
      <c r="Q78" s="19"/>
      <c r="R78" s="19"/>
      <c r="S78" s="34">
        <f t="shared" si="13"/>
        <v>41827</v>
      </c>
      <c r="T78" s="34" t="str">
        <f t="shared" si="14"/>
        <v/>
      </c>
      <c r="U78" s="34" t="str">
        <f t="shared" si="15"/>
        <v/>
      </c>
      <c r="V78" s="19"/>
    </row>
    <row r="79" spans="1:22" s="5" customFormat="1">
      <c r="A79" s="19" t="s">
        <v>1015</v>
      </c>
      <c r="B79" s="19" t="s">
        <v>1015</v>
      </c>
      <c r="C79" s="19"/>
      <c r="D79" s="19" t="s">
        <v>2299</v>
      </c>
      <c r="E79" s="34">
        <v>41827</v>
      </c>
      <c r="F79" s="19"/>
      <c r="G79" s="19"/>
      <c r="H79" s="19">
        <f t="shared" si="10"/>
        <v>2</v>
      </c>
      <c r="I79" s="19"/>
      <c r="J79" s="8" t="s">
        <v>1013</v>
      </c>
      <c r="K79" s="19" t="str">
        <f t="shared" si="11"/>
        <v>KES</v>
      </c>
      <c r="L79" s="19" t="str">
        <f t="shared" si="12"/>
        <v>KES</v>
      </c>
      <c r="M79" s="19"/>
      <c r="N79" s="19" t="s">
        <v>359</v>
      </c>
      <c r="O79" s="19"/>
      <c r="P79" s="19"/>
      <c r="Q79" s="19"/>
      <c r="R79" s="19"/>
      <c r="S79" s="34">
        <f t="shared" si="13"/>
        <v>41827</v>
      </c>
      <c r="T79" s="34" t="str">
        <f t="shared" si="14"/>
        <v/>
      </c>
      <c r="U79" s="34" t="str">
        <f t="shared" si="15"/>
        <v/>
      </c>
      <c r="V79" s="19"/>
    </row>
    <row r="80" spans="1:22" s="5" customFormat="1">
      <c r="A80" s="19" t="s">
        <v>1016</v>
      </c>
      <c r="B80" s="19" t="s">
        <v>1016</v>
      </c>
      <c r="C80" s="19"/>
      <c r="D80" s="19" t="s">
        <v>2299</v>
      </c>
      <c r="E80" s="34">
        <v>41827</v>
      </c>
      <c r="F80" s="19"/>
      <c r="G80" s="19"/>
      <c r="H80" s="19">
        <f t="shared" si="10"/>
        <v>2</v>
      </c>
      <c r="I80" s="19"/>
      <c r="J80" s="8" t="s">
        <v>1014</v>
      </c>
      <c r="K80" s="19" t="str">
        <f t="shared" si="11"/>
        <v>KGS</v>
      </c>
      <c r="L80" s="19" t="str">
        <f t="shared" si="12"/>
        <v>KGS</v>
      </c>
      <c r="M80" s="19"/>
      <c r="N80" s="19" t="s">
        <v>359</v>
      </c>
      <c r="O80" s="19"/>
      <c r="P80" s="19"/>
      <c r="Q80" s="19"/>
      <c r="R80" s="19"/>
      <c r="S80" s="34">
        <f t="shared" si="13"/>
        <v>41827</v>
      </c>
      <c r="T80" s="34" t="str">
        <f t="shared" si="14"/>
        <v/>
      </c>
      <c r="U80" s="34" t="str">
        <f t="shared" si="15"/>
        <v/>
      </c>
      <c r="V80" s="19"/>
    </row>
    <row r="81" spans="1:22" s="5" customFormat="1">
      <c r="A81" s="19" t="s">
        <v>1017</v>
      </c>
      <c r="B81" s="19" t="s">
        <v>1017</v>
      </c>
      <c r="C81" s="19"/>
      <c r="D81" s="19" t="s">
        <v>2299</v>
      </c>
      <c r="E81" s="34">
        <v>41827</v>
      </c>
      <c r="F81" s="19"/>
      <c r="G81" s="19"/>
      <c r="H81" s="19">
        <f t="shared" si="10"/>
        <v>2</v>
      </c>
      <c r="I81" s="19"/>
      <c r="J81" s="8" t="s">
        <v>1015</v>
      </c>
      <c r="K81" s="19" t="str">
        <f t="shared" si="11"/>
        <v>KHR</v>
      </c>
      <c r="L81" s="19" t="str">
        <f t="shared" si="12"/>
        <v>KHR</v>
      </c>
      <c r="M81" s="19"/>
      <c r="N81" s="19" t="s">
        <v>359</v>
      </c>
      <c r="O81" s="19"/>
      <c r="P81" s="19"/>
      <c r="Q81" s="19"/>
      <c r="R81" s="19"/>
      <c r="S81" s="34">
        <f t="shared" si="13"/>
        <v>41827</v>
      </c>
      <c r="T81" s="34" t="str">
        <f t="shared" si="14"/>
        <v/>
      </c>
      <c r="U81" s="34" t="str">
        <f t="shared" si="15"/>
        <v/>
      </c>
      <c r="V81" s="19"/>
    </row>
    <row r="82" spans="1:22" s="5" customFormat="1">
      <c r="A82" s="19" t="s">
        <v>1018</v>
      </c>
      <c r="B82" s="19" t="s">
        <v>1018</v>
      </c>
      <c r="C82" s="19"/>
      <c r="D82" s="19" t="s">
        <v>2299</v>
      </c>
      <c r="E82" s="34">
        <v>41827</v>
      </c>
      <c r="F82" s="19"/>
      <c r="G82" s="19"/>
      <c r="H82" s="19">
        <f t="shared" si="10"/>
        <v>2</v>
      </c>
      <c r="I82" s="19"/>
      <c r="J82" s="8" t="s">
        <v>1016</v>
      </c>
      <c r="K82" s="19" t="str">
        <f t="shared" si="11"/>
        <v>KMF</v>
      </c>
      <c r="L82" s="19" t="str">
        <f t="shared" si="12"/>
        <v>KMF</v>
      </c>
      <c r="M82" s="19"/>
      <c r="N82" s="19" t="s">
        <v>359</v>
      </c>
      <c r="O82" s="19"/>
      <c r="P82" s="19"/>
      <c r="Q82" s="19"/>
      <c r="R82" s="19"/>
      <c r="S82" s="34">
        <f t="shared" si="13"/>
        <v>41827</v>
      </c>
      <c r="T82" s="34" t="str">
        <f t="shared" si="14"/>
        <v/>
      </c>
      <c r="U82" s="34" t="str">
        <f t="shared" si="15"/>
        <v/>
      </c>
      <c r="V82" s="19"/>
    </row>
    <row r="83" spans="1:22" s="5" customFormat="1">
      <c r="A83" s="19" t="s">
        <v>1019</v>
      </c>
      <c r="B83" s="19" t="s">
        <v>1019</v>
      </c>
      <c r="C83" s="19"/>
      <c r="D83" s="19" t="s">
        <v>2299</v>
      </c>
      <c r="E83" s="34">
        <v>41827</v>
      </c>
      <c r="F83" s="19"/>
      <c r="G83" s="19"/>
      <c r="H83" s="19">
        <f t="shared" si="10"/>
        <v>2</v>
      </c>
      <c r="I83" s="19"/>
      <c r="J83" s="8" t="s">
        <v>1017</v>
      </c>
      <c r="K83" s="19" t="str">
        <f t="shared" si="11"/>
        <v>KPW</v>
      </c>
      <c r="L83" s="19" t="str">
        <f t="shared" si="12"/>
        <v>KPW</v>
      </c>
      <c r="M83" s="19"/>
      <c r="N83" s="19" t="s">
        <v>359</v>
      </c>
      <c r="O83" s="19"/>
      <c r="P83" s="19"/>
      <c r="Q83" s="19"/>
      <c r="R83" s="19"/>
      <c r="S83" s="34">
        <f t="shared" si="13"/>
        <v>41827</v>
      </c>
      <c r="T83" s="34" t="str">
        <f t="shared" si="14"/>
        <v/>
      </c>
      <c r="U83" s="34" t="str">
        <f t="shared" si="15"/>
        <v/>
      </c>
      <c r="V83" s="19"/>
    </row>
    <row r="84" spans="1:22" s="5" customFormat="1">
      <c r="A84" s="19" t="s">
        <v>1020</v>
      </c>
      <c r="B84" s="19" t="s">
        <v>1020</v>
      </c>
      <c r="C84" s="19"/>
      <c r="D84" s="19" t="s">
        <v>2299</v>
      </c>
      <c r="E84" s="34">
        <v>41827</v>
      </c>
      <c r="F84" s="19"/>
      <c r="G84" s="19"/>
      <c r="H84" s="19">
        <f t="shared" si="10"/>
        <v>2</v>
      </c>
      <c r="I84" s="19"/>
      <c r="J84" s="8" t="s">
        <v>1018</v>
      </c>
      <c r="K84" s="19" t="str">
        <f t="shared" si="11"/>
        <v>KRW</v>
      </c>
      <c r="L84" s="19" t="str">
        <f t="shared" si="12"/>
        <v>KRW</v>
      </c>
      <c r="M84" s="19"/>
      <c r="N84" s="19" t="s">
        <v>359</v>
      </c>
      <c r="O84" s="19"/>
      <c r="P84" s="19"/>
      <c r="Q84" s="19"/>
      <c r="R84" s="19"/>
      <c r="S84" s="34">
        <f t="shared" si="13"/>
        <v>41827</v>
      </c>
      <c r="T84" s="34" t="str">
        <f t="shared" si="14"/>
        <v/>
      </c>
      <c r="U84" s="34" t="str">
        <f t="shared" si="15"/>
        <v/>
      </c>
      <c r="V84" s="19"/>
    </row>
    <row r="85" spans="1:22" s="5" customFormat="1">
      <c r="A85" s="19" t="s">
        <v>1021</v>
      </c>
      <c r="B85" s="19" t="s">
        <v>1021</v>
      </c>
      <c r="C85" s="19"/>
      <c r="D85" s="19" t="s">
        <v>2299</v>
      </c>
      <c r="E85" s="34">
        <v>41827</v>
      </c>
      <c r="F85" s="19"/>
      <c r="G85" s="19"/>
      <c r="H85" s="19">
        <f t="shared" si="10"/>
        <v>2</v>
      </c>
      <c r="I85" s="19"/>
      <c r="J85" s="8" t="s">
        <v>1019</v>
      </c>
      <c r="K85" s="19" t="str">
        <f t="shared" si="11"/>
        <v>KWD</v>
      </c>
      <c r="L85" s="19" t="str">
        <f t="shared" si="12"/>
        <v>KWD</v>
      </c>
      <c r="M85" s="19"/>
      <c r="N85" s="19" t="s">
        <v>359</v>
      </c>
      <c r="O85" s="19"/>
      <c r="P85" s="19"/>
      <c r="Q85" s="19"/>
      <c r="R85" s="19"/>
      <c r="S85" s="34">
        <f t="shared" si="13"/>
        <v>41827</v>
      </c>
      <c r="T85" s="34" t="str">
        <f t="shared" si="14"/>
        <v/>
      </c>
      <c r="U85" s="34" t="str">
        <f t="shared" si="15"/>
        <v/>
      </c>
      <c r="V85" s="19"/>
    </row>
    <row r="86" spans="1:22" s="5" customFormat="1">
      <c r="A86" s="19" t="s">
        <v>1022</v>
      </c>
      <c r="B86" s="19" t="s">
        <v>1022</v>
      </c>
      <c r="C86" s="19"/>
      <c r="D86" s="19" t="s">
        <v>2299</v>
      </c>
      <c r="E86" s="34">
        <v>41827</v>
      </c>
      <c r="F86" s="19"/>
      <c r="G86" s="19"/>
      <c r="H86" s="19">
        <f t="shared" si="10"/>
        <v>2</v>
      </c>
      <c r="I86" s="19"/>
      <c r="J86" s="8" t="s">
        <v>1020</v>
      </c>
      <c r="K86" s="19" t="str">
        <f t="shared" si="11"/>
        <v>KYD</v>
      </c>
      <c r="L86" s="19" t="str">
        <f t="shared" si="12"/>
        <v>KYD</v>
      </c>
      <c r="M86" s="19"/>
      <c r="N86" s="19" t="s">
        <v>359</v>
      </c>
      <c r="O86" s="19"/>
      <c r="P86" s="19"/>
      <c r="Q86" s="19"/>
      <c r="R86" s="19"/>
      <c r="S86" s="34">
        <f t="shared" si="13"/>
        <v>41827</v>
      </c>
      <c r="T86" s="34" t="str">
        <f t="shared" si="14"/>
        <v/>
      </c>
      <c r="U86" s="34" t="str">
        <f t="shared" si="15"/>
        <v/>
      </c>
      <c r="V86" s="19"/>
    </row>
    <row r="87" spans="1:22" s="5" customFormat="1">
      <c r="A87" s="19" t="s">
        <v>1023</v>
      </c>
      <c r="B87" s="19" t="s">
        <v>1023</v>
      </c>
      <c r="C87" s="19"/>
      <c r="D87" s="19" t="s">
        <v>2299</v>
      </c>
      <c r="E87" s="34">
        <v>41827</v>
      </c>
      <c r="F87" s="19"/>
      <c r="G87" s="19"/>
      <c r="H87" s="19">
        <f t="shared" si="10"/>
        <v>2</v>
      </c>
      <c r="I87" s="19"/>
      <c r="J87" s="8" t="s">
        <v>1021</v>
      </c>
      <c r="K87" s="19" t="str">
        <f t="shared" si="11"/>
        <v>KZT</v>
      </c>
      <c r="L87" s="19" t="str">
        <f t="shared" si="12"/>
        <v>KZT</v>
      </c>
      <c r="M87" s="19"/>
      <c r="N87" s="19" t="s">
        <v>359</v>
      </c>
      <c r="O87" s="19"/>
      <c r="P87" s="19"/>
      <c r="Q87" s="19"/>
      <c r="R87" s="19"/>
      <c r="S87" s="34">
        <f t="shared" si="13"/>
        <v>41827</v>
      </c>
      <c r="T87" s="34" t="str">
        <f t="shared" si="14"/>
        <v/>
      </c>
      <c r="U87" s="34" t="str">
        <f t="shared" si="15"/>
        <v/>
      </c>
      <c r="V87" s="19"/>
    </row>
    <row r="88" spans="1:22" s="5" customFormat="1">
      <c r="A88" s="19" t="s">
        <v>1024</v>
      </c>
      <c r="B88" s="19" t="s">
        <v>1024</v>
      </c>
      <c r="C88" s="19"/>
      <c r="D88" s="19" t="s">
        <v>2299</v>
      </c>
      <c r="E88" s="34">
        <v>41827</v>
      </c>
      <c r="F88" s="19"/>
      <c r="G88" s="19"/>
      <c r="H88" s="19">
        <f t="shared" si="10"/>
        <v>2</v>
      </c>
      <c r="I88" s="19"/>
      <c r="J88" s="8" t="s">
        <v>1022</v>
      </c>
      <c r="K88" s="19" t="str">
        <f t="shared" si="11"/>
        <v>LAK</v>
      </c>
      <c r="L88" s="19" t="str">
        <f t="shared" si="12"/>
        <v>LAK</v>
      </c>
      <c r="M88" s="19"/>
      <c r="N88" s="19" t="s">
        <v>359</v>
      </c>
      <c r="O88" s="19"/>
      <c r="P88" s="19"/>
      <c r="Q88" s="19"/>
      <c r="R88" s="19"/>
      <c r="S88" s="34">
        <f t="shared" si="13"/>
        <v>41827</v>
      </c>
      <c r="T88" s="34" t="str">
        <f t="shared" si="14"/>
        <v/>
      </c>
      <c r="U88" s="34" t="str">
        <f t="shared" si="15"/>
        <v/>
      </c>
      <c r="V88" s="19"/>
    </row>
    <row r="89" spans="1:22" s="5" customFormat="1">
      <c r="A89" s="19" t="s">
        <v>1025</v>
      </c>
      <c r="B89" s="19" t="s">
        <v>1025</v>
      </c>
      <c r="C89" s="19"/>
      <c r="D89" s="19" t="s">
        <v>2299</v>
      </c>
      <c r="E89" s="34">
        <v>41827</v>
      </c>
      <c r="F89" s="19"/>
      <c r="G89" s="19"/>
      <c r="H89" s="19">
        <f t="shared" si="10"/>
        <v>2</v>
      </c>
      <c r="I89" s="19"/>
      <c r="J89" s="8" t="s">
        <v>1023</v>
      </c>
      <c r="K89" s="19" t="str">
        <f t="shared" si="11"/>
        <v>LBP</v>
      </c>
      <c r="L89" s="19" t="str">
        <f t="shared" si="12"/>
        <v>LBP</v>
      </c>
      <c r="M89" s="19"/>
      <c r="N89" s="19" t="s">
        <v>359</v>
      </c>
      <c r="O89" s="19"/>
      <c r="P89" s="19"/>
      <c r="Q89" s="19"/>
      <c r="R89" s="19"/>
      <c r="S89" s="34">
        <f t="shared" si="13"/>
        <v>41827</v>
      </c>
      <c r="T89" s="34" t="str">
        <f t="shared" si="14"/>
        <v/>
      </c>
      <c r="U89" s="34" t="str">
        <f t="shared" si="15"/>
        <v/>
      </c>
      <c r="V89" s="19"/>
    </row>
    <row r="90" spans="1:22" s="5" customFormat="1">
      <c r="A90" s="19" t="s">
        <v>1026</v>
      </c>
      <c r="B90" s="19" t="s">
        <v>1026</v>
      </c>
      <c r="C90" s="19"/>
      <c r="D90" s="19" t="s">
        <v>2299</v>
      </c>
      <c r="E90" s="34">
        <v>41827</v>
      </c>
      <c r="F90" s="19"/>
      <c r="G90" s="19"/>
      <c r="H90" s="19">
        <f t="shared" si="10"/>
        <v>2</v>
      </c>
      <c r="I90" s="19"/>
      <c r="J90" s="8" t="s">
        <v>1024</v>
      </c>
      <c r="K90" s="19" t="str">
        <f t="shared" si="11"/>
        <v>LKR</v>
      </c>
      <c r="L90" s="19" t="str">
        <f t="shared" si="12"/>
        <v>LKR</v>
      </c>
      <c r="M90" s="19"/>
      <c r="N90" s="19" t="s">
        <v>359</v>
      </c>
      <c r="O90" s="19"/>
      <c r="P90" s="19"/>
      <c r="Q90" s="19"/>
      <c r="R90" s="19"/>
      <c r="S90" s="34">
        <f t="shared" si="13"/>
        <v>41827</v>
      </c>
      <c r="T90" s="34" t="str">
        <f t="shared" si="14"/>
        <v/>
      </c>
      <c r="U90" s="34" t="str">
        <f t="shared" si="15"/>
        <v/>
      </c>
      <c r="V90" s="19"/>
    </row>
    <row r="91" spans="1:22" s="5" customFormat="1">
      <c r="A91" s="19" t="s">
        <v>1027</v>
      </c>
      <c r="B91" s="19" t="s">
        <v>1027</v>
      </c>
      <c r="C91" s="19"/>
      <c r="D91" s="19" t="s">
        <v>2299</v>
      </c>
      <c r="E91" s="34">
        <v>41827</v>
      </c>
      <c r="F91" s="19"/>
      <c r="G91" s="19"/>
      <c r="H91" s="19">
        <f t="shared" si="10"/>
        <v>2</v>
      </c>
      <c r="I91" s="19"/>
      <c r="J91" s="8" t="s">
        <v>1025</v>
      </c>
      <c r="K91" s="19" t="str">
        <f t="shared" si="11"/>
        <v>LRD</v>
      </c>
      <c r="L91" s="19" t="str">
        <f t="shared" si="12"/>
        <v>LRD</v>
      </c>
      <c r="M91" s="19"/>
      <c r="N91" s="19" t="s">
        <v>359</v>
      </c>
      <c r="O91" s="19"/>
      <c r="P91" s="19"/>
      <c r="Q91" s="19"/>
      <c r="R91" s="19"/>
      <c r="S91" s="34">
        <f t="shared" si="13"/>
        <v>41827</v>
      </c>
      <c r="T91" s="34" t="str">
        <f t="shared" si="14"/>
        <v/>
      </c>
      <c r="U91" s="34" t="str">
        <f t="shared" si="15"/>
        <v/>
      </c>
      <c r="V91" s="19"/>
    </row>
    <row r="92" spans="1:22" s="5" customFormat="1">
      <c r="A92" s="19" t="s">
        <v>1028</v>
      </c>
      <c r="B92" s="19" t="s">
        <v>1028</v>
      </c>
      <c r="C92" s="19"/>
      <c r="D92" s="19" t="s">
        <v>2299</v>
      </c>
      <c r="E92" s="34">
        <v>41827</v>
      </c>
      <c r="F92" s="19"/>
      <c r="G92" s="19"/>
      <c r="H92" s="19">
        <f t="shared" si="10"/>
        <v>2</v>
      </c>
      <c r="I92" s="19"/>
      <c r="J92" s="8" t="s">
        <v>1026</v>
      </c>
      <c r="K92" s="19" t="str">
        <f t="shared" si="11"/>
        <v>LSL</v>
      </c>
      <c r="L92" s="19" t="str">
        <f t="shared" si="12"/>
        <v>LSL</v>
      </c>
      <c r="M92" s="19"/>
      <c r="N92" s="19" t="s">
        <v>359</v>
      </c>
      <c r="O92" s="19"/>
      <c r="P92" s="19"/>
      <c r="Q92" s="19"/>
      <c r="R92" s="19"/>
      <c r="S92" s="34">
        <f t="shared" si="13"/>
        <v>41827</v>
      </c>
      <c r="T92" s="34" t="str">
        <f t="shared" si="14"/>
        <v/>
      </c>
      <c r="U92" s="34" t="str">
        <f t="shared" si="15"/>
        <v/>
      </c>
      <c r="V92" s="19"/>
    </row>
    <row r="93" spans="1:22" s="5" customFormat="1">
      <c r="A93" s="19" t="s">
        <v>1029</v>
      </c>
      <c r="B93" s="19" t="s">
        <v>1029</v>
      </c>
      <c r="C93" s="19"/>
      <c r="D93" s="19" t="s">
        <v>2299</v>
      </c>
      <c r="E93" s="34">
        <v>41827</v>
      </c>
      <c r="F93" s="19"/>
      <c r="G93" s="19"/>
      <c r="H93" s="19">
        <f t="shared" si="10"/>
        <v>2</v>
      </c>
      <c r="I93" s="19"/>
      <c r="J93" s="8" t="s">
        <v>1027</v>
      </c>
      <c r="K93" s="19" t="str">
        <f t="shared" si="11"/>
        <v>LTL</v>
      </c>
      <c r="L93" s="19" t="str">
        <f t="shared" si="12"/>
        <v>LTL</v>
      </c>
      <c r="M93" s="19"/>
      <c r="N93" s="19" t="s">
        <v>359</v>
      </c>
      <c r="O93" s="19"/>
      <c r="P93" s="19"/>
      <c r="Q93" s="19"/>
      <c r="R93" s="19"/>
      <c r="S93" s="34">
        <f t="shared" si="13"/>
        <v>41827</v>
      </c>
      <c r="T93" s="34" t="str">
        <f t="shared" si="14"/>
        <v/>
      </c>
      <c r="U93" s="34" t="str">
        <f t="shared" si="15"/>
        <v/>
      </c>
      <c r="V93" s="19"/>
    </row>
    <row r="94" spans="1:22" s="5" customFormat="1">
      <c r="A94" s="19" t="s">
        <v>1030</v>
      </c>
      <c r="B94" s="19" t="s">
        <v>1030</v>
      </c>
      <c r="C94" s="19"/>
      <c r="D94" s="19" t="s">
        <v>2299</v>
      </c>
      <c r="E94" s="34">
        <v>41827</v>
      </c>
      <c r="F94" s="19"/>
      <c r="G94" s="19"/>
      <c r="H94" s="19">
        <f t="shared" si="10"/>
        <v>2</v>
      </c>
      <c r="I94" s="19"/>
      <c r="J94" s="8" t="s">
        <v>1028</v>
      </c>
      <c r="K94" s="19" t="str">
        <f t="shared" si="11"/>
        <v>LVL</v>
      </c>
      <c r="L94" s="19" t="str">
        <f t="shared" si="12"/>
        <v>LVL</v>
      </c>
      <c r="M94" s="19"/>
      <c r="N94" s="19" t="s">
        <v>359</v>
      </c>
      <c r="O94" s="19"/>
      <c r="P94" s="19"/>
      <c r="Q94" s="19"/>
      <c r="R94" s="19"/>
      <c r="S94" s="34">
        <f t="shared" si="13"/>
        <v>41827</v>
      </c>
      <c r="T94" s="34" t="str">
        <f t="shared" si="14"/>
        <v/>
      </c>
      <c r="U94" s="34" t="str">
        <f t="shared" si="15"/>
        <v/>
      </c>
      <c r="V94" s="19"/>
    </row>
    <row r="95" spans="1:22" s="5" customFormat="1">
      <c r="A95" s="19" t="s">
        <v>1031</v>
      </c>
      <c r="B95" s="19" t="s">
        <v>1031</v>
      </c>
      <c r="C95" s="19"/>
      <c r="D95" s="19" t="s">
        <v>2299</v>
      </c>
      <c r="E95" s="34">
        <v>41827</v>
      </c>
      <c r="F95" s="19"/>
      <c r="G95" s="19"/>
      <c r="H95" s="19">
        <f t="shared" si="10"/>
        <v>2</v>
      </c>
      <c r="I95" s="19"/>
      <c r="J95" s="8" t="s">
        <v>1029</v>
      </c>
      <c r="K95" s="19" t="str">
        <f t="shared" si="11"/>
        <v>LYD</v>
      </c>
      <c r="L95" s="19" t="str">
        <f t="shared" si="12"/>
        <v>LYD</v>
      </c>
      <c r="M95" s="19"/>
      <c r="N95" s="19" t="s">
        <v>359</v>
      </c>
      <c r="O95" s="19"/>
      <c r="P95" s="19"/>
      <c r="Q95" s="19"/>
      <c r="R95" s="19"/>
      <c r="S95" s="34">
        <f t="shared" si="13"/>
        <v>41827</v>
      </c>
      <c r="T95" s="34" t="str">
        <f t="shared" si="14"/>
        <v/>
      </c>
      <c r="U95" s="34" t="str">
        <f t="shared" si="15"/>
        <v/>
      </c>
      <c r="V95" s="19"/>
    </row>
    <row r="96" spans="1:22" s="5" customFormat="1">
      <c r="A96" s="19" t="s">
        <v>1032</v>
      </c>
      <c r="B96" s="19" t="s">
        <v>1032</v>
      </c>
      <c r="C96" s="19"/>
      <c r="D96" s="19" t="s">
        <v>2299</v>
      </c>
      <c r="E96" s="34">
        <v>41827</v>
      </c>
      <c r="F96" s="19"/>
      <c r="G96" s="19"/>
      <c r="H96" s="19">
        <f t="shared" si="10"/>
        <v>2</v>
      </c>
      <c r="I96" s="19"/>
      <c r="J96" s="8" t="s">
        <v>1030</v>
      </c>
      <c r="K96" s="19" t="str">
        <f t="shared" si="11"/>
        <v>MAD</v>
      </c>
      <c r="L96" s="19" t="str">
        <f t="shared" si="12"/>
        <v>MAD</v>
      </c>
      <c r="M96" s="19"/>
      <c r="N96" s="19" t="s">
        <v>359</v>
      </c>
      <c r="O96" s="19"/>
      <c r="P96" s="19"/>
      <c r="Q96" s="19"/>
      <c r="R96" s="19"/>
      <c r="S96" s="34">
        <f t="shared" si="13"/>
        <v>41827</v>
      </c>
      <c r="T96" s="34" t="str">
        <f t="shared" si="14"/>
        <v/>
      </c>
      <c r="U96" s="34" t="str">
        <f t="shared" si="15"/>
        <v/>
      </c>
      <c r="V96" s="19"/>
    </row>
    <row r="97" spans="1:22" s="5" customFormat="1">
      <c r="A97" s="19" t="s">
        <v>1033</v>
      </c>
      <c r="B97" s="19" t="s">
        <v>1033</v>
      </c>
      <c r="C97" s="19"/>
      <c r="D97" s="19" t="s">
        <v>2299</v>
      </c>
      <c r="E97" s="34">
        <v>41827</v>
      </c>
      <c r="F97" s="19"/>
      <c r="G97" s="19"/>
      <c r="H97" s="19">
        <f t="shared" si="10"/>
        <v>2</v>
      </c>
      <c r="I97" s="19"/>
      <c r="J97" s="8" t="s">
        <v>1031</v>
      </c>
      <c r="K97" s="19" t="str">
        <f t="shared" si="11"/>
        <v>MDL</v>
      </c>
      <c r="L97" s="19" t="str">
        <f t="shared" si="12"/>
        <v>MDL</v>
      </c>
      <c r="M97" s="19"/>
      <c r="N97" s="19" t="s">
        <v>359</v>
      </c>
      <c r="O97" s="19"/>
      <c r="P97" s="19"/>
      <c r="Q97" s="19"/>
      <c r="R97" s="19"/>
      <c r="S97" s="34">
        <f t="shared" si="13"/>
        <v>41827</v>
      </c>
      <c r="T97" s="34" t="str">
        <f t="shared" si="14"/>
        <v/>
      </c>
      <c r="U97" s="34" t="str">
        <f t="shared" si="15"/>
        <v/>
      </c>
      <c r="V97" s="19"/>
    </row>
    <row r="98" spans="1:22" s="5" customFormat="1">
      <c r="A98" s="19" t="s">
        <v>1034</v>
      </c>
      <c r="B98" s="19" t="s">
        <v>1034</v>
      </c>
      <c r="C98" s="19"/>
      <c r="D98" s="19" t="s">
        <v>2299</v>
      </c>
      <c r="E98" s="34">
        <v>41827</v>
      </c>
      <c r="F98" s="19"/>
      <c r="G98" s="19"/>
      <c r="H98" s="19">
        <f t="shared" ref="H98:H129" si="16">COUNTIF(J:J,A98)</f>
        <v>2</v>
      </c>
      <c r="I98" s="19"/>
      <c r="J98" s="8" t="s">
        <v>1032</v>
      </c>
      <c r="K98" s="19" t="str">
        <f t="shared" si="11"/>
        <v>MGA</v>
      </c>
      <c r="L98" s="19" t="str">
        <f t="shared" si="12"/>
        <v>MGA</v>
      </c>
      <c r="M98" s="19"/>
      <c r="N98" s="19" t="s">
        <v>359</v>
      </c>
      <c r="O98" s="19"/>
      <c r="P98" s="19"/>
      <c r="Q98" s="19"/>
      <c r="R98" s="19"/>
      <c r="S98" s="34">
        <f t="shared" si="13"/>
        <v>41827</v>
      </c>
      <c r="T98" s="34" t="str">
        <f t="shared" si="14"/>
        <v/>
      </c>
      <c r="U98" s="34" t="str">
        <f t="shared" si="15"/>
        <v/>
      </c>
      <c r="V98" s="19"/>
    </row>
    <row r="99" spans="1:22" s="5" customFormat="1">
      <c r="A99" s="19" t="s">
        <v>1035</v>
      </c>
      <c r="B99" s="19" t="s">
        <v>1035</v>
      </c>
      <c r="C99" s="19"/>
      <c r="D99" s="19" t="s">
        <v>2299</v>
      </c>
      <c r="E99" s="34">
        <v>41827</v>
      </c>
      <c r="F99" s="19"/>
      <c r="G99" s="19"/>
      <c r="H99" s="19">
        <f t="shared" si="16"/>
        <v>2</v>
      </c>
      <c r="I99" s="19"/>
      <c r="J99" s="8" t="s">
        <v>1033</v>
      </c>
      <c r="K99" s="19" t="str">
        <f t="shared" si="11"/>
        <v>MKD</v>
      </c>
      <c r="L99" s="19" t="str">
        <f t="shared" si="12"/>
        <v>MKD</v>
      </c>
      <c r="M99" s="19"/>
      <c r="N99" s="19" t="s">
        <v>359</v>
      </c>
      <c r="O99" s="19"/>
      <c r="P99" s="19"/>
      <c r="Q99" s="19"/>
      <c r="R99" s="19"/>
      <c r="S99" s="34">
        <f t="shared" si="13"/>
        <v>41827</v>
      </c>
      <c r="T99" s="34" t="str">
        <f t="shared" si="14"/>
        <v/>
      </c>
      <c r="U99" s="34" t="str">
        <f t="shared" si="15"/>
        <v/>
      </c>
      <c r="V99" s="19"/>
    </row>
    <row r="100" spans="1:22" s="5" customFormat="1">
      <c r="A100" s="19" t="s">
        <v>1036</v>
      </c>
      <c r="B100" s="19" t="s">
        <v>1036</v>
      </c>
      <c r="C100" s="19"/>
      <c r="D100" s="19" t="s">
        <v>2299</v>
      </c>
      <c r="E100" s="34">
        <v>41827</v>
      </c>
      <c r="F100" s="19"/>
      <c r="G100" s="19"/>
      <c r="H100" s="19">
        <f t="shared" si="16"/>
        <v>2</v>
      </c>
      <c r="I100" s="19"/>
      <c r="J100" s="8" t="s">
        <v>1034</v>
      </c>
      <c r="K100" s="19" t="str">
        <f t="shared" si="11"/>
        <v>MMK</v>
      </c>
      <c r="L100" s="19" t="str">
        <f t="shared" si="12"/>
        <v>MMK</v>
      </c>
      <c r="M100" s="19"/>
      <c r="N100" s="19" t="s">
        <v>359</v>
      </c>
      <c r="O100" s="19"/>
      <c r="P100" s="19"/>
      <c r="Q100" s="19"/>
      <c r="R100" s="19"/>
      <c r="S100" s="34">
        <f t="shared" si="13"/>
        <v>41827</v>
      </c>
      <c r="T100" s="34" t="str">
        <f t="shared" si="14"/>
        <v/>
      </c>
      <c r="U100" s="34" t="str">
        <f t="shared" si="15"/>
        <v/>
      </c>
      <c r="V100" s="19"/>
    </row>
    <row r="101" spans="1:22" s="5" customFormat="1">
      <c r="A101" s="19" t="s">
        <v>1037</v>
      </c>
      <c r="B101" s="19" t="s">
        <v>1037</v>
      </c>
      <c r="C101" s="19"/>
      <c r="D101" s="19" t="s">
        <v>2299</v>
      </c>
      <c r="E101" s="34">
        <v>41827</v>
      </c>
      <c r="F101" s="19"/>
      <c r="G101" s="19"/>
      <c r="H101" s="19">
        <f t="shared" si="16"/>
        <v>2</v>
      </c>
      <c r="I101" s="19"/>
      <c r="J101" s="8" t="s">
        <v>1035</v>
      </c>
      <c r="K101" s="19" t="str">
        <f t="shared" si="11"/>
        <v>MNT</v>
      </c>
      <c r="L101" s="19" t="str">
        <f t="shared" si="12"/>
        <v>MNT</v>
      </c>
      <c r="M101" s="19"/>
      <c r="N101" s="19" t="s">
        <v>359</v>
      </c>
      <c r="O101" s="19"/>
      <c r="P101" s="19"/>
      <c r="Q101" s="19"/>
      <c r="R101" s="19"/>
      <c r="S101" s="34">
        <f t="shared" si="13"/>
        <v>41827</v>
      </c>
      <c r="T101" s="34" t="str">
        <f t="shared" si="14"/>
        <v/>
      </c>
      <c r="U101" s="34" t="str">
        <f t="shared" si="15"/>
        <v/>
      </c>
      <c r="V101" s="19"/>
    </row>
    <row r="102" spans="1:22" s="5" customFormat="1">
      <c r="A102" s="19" t="s">
        <v>1038</v>
      </c>
      <c r="B102" s="19" t="s">
        <v>1038</v>
      </c>
      <c r="C102" s="19"/>
      <c r="D102" s="19" t="s">
        <v>2299</v>
      </c>
      <c r="E102" s="34">
        <v>41827</v>
      </c>
      <c r="F102" s="19"/>
      <c r="G102" s="19"/>
      <c r="H102" s="19">
        <f t="shared" si="16"/>
        <v>2</v>
      </c>
      <c r="I102" s="19"/>
      <c r="J102" s="8" t="s">
        <v>1036</v>
      </c>
      <c r="K102" s="19" t="str">
        <f t="shared" si="11"/>
        <v>MOP</v>
      </c>
      <c r="L102" s="19" t="str">
        <f t="shared" si="12"/>
        <v>MOP</v>
      </c>
      <c r="M102" s="19"/>
      <c r="N102" s="19" t="s">
        <v>359</v>
      </c>
      <c r="O102" s="19"/>
      <c r="P102" s="19"/>
      <c r="Q102" s="19"/>
      <c r="R102" s="19"/>
      <c r="S102" s="34">
        <f t="shared" si="13"/>
        <v>41827</v>
      </c>
      <c r="T102" s="34" t="str">
        <f t="shared" si="14"/>
        <v/>
      </c>
      <c r="U102" s="34" t="str">
        <f t="shared" si="15"/>
        <v/>
      </c>
      <c r="V102" s="19"/>
    </row>
    <row r="103" spans="1:22" s="5" customFormat="1">
      <c r="A103" s="19" t="s">
        <v>1039</v>
      </c>
      <c r="B103" s="19" t="s">
        <v>1039</v>
      </c>
      <c r="C103" s="19"/>
      <c r="D103" s="19" t="s">
        <v>2299</v>
      </c>
      <c r="E103" s="34">
        <v>41827</v>
      </c>
      <c r="F103" s="19"/>
      <c r="G103" s="19"/>
      <c r="H103" s="19">
        <f t="shared" si="16"/>
        <v>2</v>
      </c>
      <c r="I103" s="19"/>
      <c r="J103" s="8" t="s">
        <v>1037</v>
      </c>
      <c r="K103" s="19" t="str">
        <f t="shared" si="11"/>
        <v>MRO</v>
      </c>
      <c r="L103" s="19" t="str">
        <f t="shared" si="12"/>
        <v>MRO</v>
      </c>
      <c r="M103" s="19"/>
      <c r="N103" s="19" t="s">
        <v>359</v>
      </c>
      <c r="O103" s="19"/>
      <c r="P103" s="19"/>
      <c r="Q103" s="19"/>
      <c r="R103" s="19"/>
      <c r="S103" s="34">
        <f t="shared" si="13"/>
        <v>41827</v>
      </c>
      <c r="T103" s="34" t="str">
        <f t="shared" si="14"/>
        <v/>
      </c>
      <c r="U103" s="34" t="str">
        <f t="shared" si="15"/>
        <v/>
      </c>
      <c r="V103" s="19"/>
    </row>
    <row r="104" spans="1:22" s="5" customFormat="1">
      <c r="A104" s="19" t="s">
        <v>1040</v>
      </c>
      <c r="B104" s="19" t="s">
        <v>1040</v>
      </c>
      <c r="C104" s="19"/>
      <c r="D104" s="19" t="s">
        <v>2299</v>
      </c>
      <c r="E104" s="34">
        <v>41827</v>
      </c>
      <c r="F104" s="19"/>
      <c r="G104" s="19"/>
      <c r="H104" s="19">
        <f t="shared" si="16"/>
        <v>2</v>
      </c>
      <c r="I104" s="19"/>
      <c r="J104" s="8" t="s">
        <v>12313</v>
      </c>
      <c r="K104" s="19" t="str">
        <f t="shared" ref="K104" si="17">VLOOKUP(J104,$A$2:$B$200,2,0)</f>
        <v>MRU</v>
      </c>
      <c r="L104" s="19" t="str">
        <f t="shared" ref="L104" si="18">J104</f>
        <v>MRU</v>
      </c>
      <c r="M104" s="19"/>
      <c r="N104" s="19" t="s">
        <v>359</v>
      </c>
      <c r="O104" s="19"/>
      <c r="P104" s="19"/>
      <c r="Q104" s="19"/>
      <c r="R104" s="19"/>
      <c r="S104" s="34">
        <f t="shared" ref="S104" si="19">VLOOKUP(J104,A:G,5,FALSE)</f>
        <v>43296</v>
      </c>
      <c r="T104" s="34" t="str">
        <f t="shared" ref="T104" si="20">IF(VLOOKUP(J104,A:G,6,FALSE)=0,"",VLOOKUP(J104,A:G,6,FALSE))</f>
        <v/>
      </c>
      <c r="U104" s="34" t="str">
        <f t="shared" ref="U104" si="21">IF(VLOOKUP(J104,A:G,7,FALSE)=0,"",VLOOKUP(J104,A:G,7,FALSE))</f>
        <v/>
      </c>
      <c r="V104" s="19"/>
    </row>
    <row r="105" spans="1:22" s="5" customFormat="1">
      <c r="A105" s="19" t="s">
        <v>1041</v>
      </c>
      <c r="B105" s="19" t="s">
        <v>1041</v>
      </c>
      <c r="C105" s="19"/>
      <c r="D105" s="19" t="s">
        <v>2299</v>
      </c>
      <c r="E105" s="34">
        <v>41827</v>
      </c>
      <c r="F105" s="19"/>
      <c r="G105" s="19"/>
      <c r="H105" s="19">
        <f t="shared" si="16"/>
        <v>2</v>
      </c>
      <c r="I105" s="19"/>
      <c r="J105" s="8" t="s">
        <v>1038</v>
      </c>
      <c r="K105" s="19" t="str">
        <f t="shared" si="11"/>
        <v>MUR</v>
      </c>
      <c r="L105" s="19" t="str">
        <f t="shared" si="12"/>
        <v>MUR</v>
      </c>
      <c r="M105" s="19"/>
      <c r="N105" s="19" t="s">
        <v>359</v>
      </c>
      <c r="O105" s="19"/>
      <c r="P105" s="19"/>
      <c r="Q105" s="19"/>
      <c r="R105" s="19"/>
      <c r="S105" s="34">
        <f t="shared" si="13"/>
        <v>41827</v>
      </c>
      <c r="T105" s="34" t="str">
        <f t="shared" si="14"/>
        <v/>
      </c>
      <c r="U105" s="34" t="str">
        <f t="shared" si="15"/>
        <v/>
      </c>
      <c r="V105" s="19"/>
    </row>
    <row r="106" spans="1:22" s="5" customFormat="1">
      <c r="A106" s="19" t="s">
        <v>1042</v>
      </c>
      <c r="B106" s="19" t="s">
        <v>1042</v>
      </c>
      <c r="C106" s="19"/>
      <c r="D106" s="19" t="s">
        <v>2299</v>
      </c>
      <c r="E106" s="34">
        <v>41827</v>
      </c>
      <c r="F106" s="19"/>
      <c r="G106" s="19"/>
      <c r="H106" s="19">
        <f t="shared" si="16"/>
        <v>2</v>
      </c>
      <c r="I106" s="19"/>
      <c r="J106" s="8" t="s">
        <v>1039</v>
      </c>
      <c r="K106" s="19" t="str">
        <f t="shared" si="11"/>
        <v>MVR</v>
      </c>
      <c r="L106" s="19" t="str">
        <f t="shared" si="12"/>
        <v>MVR</v>
      </c>
      <c r="M106" s="19"/>
      <c r="N106" s="19" t="s">
        <v>359</v>
      </c>
      <c r="O106" s="19"/>
      <c r="P106" s="19"/>
      <c r="Q106" s="19"/>
      <c r="R106" s="19"/>
      <c r="S106" s="34">
        <f t="shared" si="13"/>
        <v>41827</v>
      </c>
      <c r="T106" s="34" t="str">
        <f t="shared" si="14"/>
        <v/>
      </c>
      <c r="U106" s="34" t="str">
        <f t="shared" si="15"/>
        <v/>
      </c>
      <c r="V106" s="19"/>
    </row>
    <row r="107" spans="1:22" s="5" customFormat="1">
      <c r="A107" s="19" t="s">
        <v>1043</v>
      </c>
      <c r="B107" s="19" t="s">
        <v>1043</v>
      </c>
      <c r="C107" s="19"/>
      <c r="D107" s="19" t="s">
        <v>2299</v>
      </c>
      <c r="E107" s="34">
        <v>41827</v>
      </c>
      <c r="F107" s="19"/>
      <c r="G107" s="19"/>
      <c r="H107" s="19">
        <f t="shared" si="16"/>
        <v>2</v>
      </c>
      <c r="I107" s="19"/>
      <c r="J107" s="8" t="s">
        <v>1040</v>
      </c>
      <c r="K107" s="19" t="str">
        <f t="shared" si="11"/>
        <v>MWK</v>
      </c>
      <c r="L107" s="19" t="str">
        <f t="shared" si="12"/>
        <v>MWK</v>
      </c>
      <c r="M107" s="19"/>
      <c r="N107" s="19" t="s">
        <v>359</v>
      </c>
      <c r="O107" s="19"/>
      <c r="P107" s="19"/>
      <c r="Q107" s="19"/>
      <c r="R107" s="19"/>
      <c r="S107" s="34">
        <f t="shared" si="13"/>
        <v>41827</v>
      </c>
      <c r="T107" s="34" t="str">
        <f t="shared" si="14"/>
        <v/>
      </c>
      <c r="U107" s="34" t="str">
        <f t="shared" si="15"/>
        <v/>
      </c>
      <c r="V107" s="19"/>
    </row>
    <row r="108" spans="1:22" s="5" customFormat="1">
      <c r="A108" s="19" t="s">
        <v>1044</v>
      </c>
      <c r="B108" s="19" t="s">
        <v>1044</v>
      </c>
      <c r="C108" s="19"/>
      <c r="D108" s="19" t="s">
        <v>2299</v>
      </c>
      <c r="E108" s="34">
        <v>41827</v>
      </c>
      <c r="F108" s="19"/>
      <c r="G108" s="19"/>
      <c r="H108" s="19">
        <f t="shared" si="16"/>
        <v>2</v>
      </c>
      <c r="I108" s="19"/>
      <c r="J108" s="8" t="s">
        <v>1041</v>
      </c>
      <c r="K108" s="19" t="str">
        <f t="shared" si="11"/>
        <v>MXN</v>
      </c>
      <c r="L108" s="19" t="str">
        <f t="shared" si="12"/>
        <v>MXN</v>
      </c>
      <c r="M108" s="19"/>
      <c r="N108" s="19" t="s">
        <v>359</v>
      </c>
      <c r="O108" s="19"/>
      <c r="P108" s="19"/>
      <c r="Q108" s="19"/>
      <c r="R108" s="19"/>
      <c r="S108" s="34">
        <f t="shared" si="13"/>
        <v>41827</v>
      </c>
      <c r="T108" s="34" t="str">
        <f t="shared" si="14"/>
        <v/>
      </c>
      <c r="U108" s="34" t="str">
        <f t="shared" si="15"/>
        <v/>
      </c>
      <c r="V108" s="19"/>
    </row>
    <row r="109" spans="1:22" s="5" customFormat="1">
      <c r="A109" s="19" t="s">
        <v>1045</v>
      </c>
      <c r="B109" s="19" t="s">
        <v>1045</v>
      </c>
      <c r="C109" s="19"/>
      <c r="D109" s="19" t="s">
        <v>2299</v>
      </c>
      <c r="E109" s="34">
        <v>41827</v>
      </c>
      <c r="F109" s="19"/>
      <c r="G109" s="19"/>
      <c r="H109" s="19">
        <f t="shared" si="16"/>
        <v>2</v>
      </c>
      <c r="I109" s="19"/>
      <c r="J109" s="8" t="s">
        <v>1042</v>
      </c>
      <c r="K109" s="19" t="str">
        <f t="shared" si="11"/>
        <v>MXV</v>
      </c>
      <c r="L109" s="19" t="str">
        <f t="shared" si="12"/>
        <v>MXV</v>
      </c>
      <c r="M109" s="19"/>
      <c r="N109" s="19" t="s">
        <v>359</v>
      </c>
      <c r="O109" s="19"/>
      <c r="P109" s="19"/>
      <c r="Q109" s="19"/>
      <c r="R109" s="19"/>
      <c r="S109" s="34">
        <f t="shared" si="13"/>
        <v>41827</v>
      </c>
      <c r="T109" s="34" t="str">
        <f t="shared" si="14"/>
        <v/>
      </c>
      <c r="U109" s="34" t="str">
        <f t="shared" si="15"/>
        <v/>
      </c>
      <c r="V109" s="19"/>
    </row>
    <row r="110" spans="1:22" s="5" customFormat="1">
      <c r="A110" s="19" t="s">
        <v>1046</v>
      </c>
      <c r="B110" s="19" t="s">
        <v>1046</v>
      </c>
      <c r="C110" s="19"/>
      <c r="D110" s="19" t="s">
        <v>2299</v>
      </c>
      <c r="E110" s="34">
        <v>41827</v>
      </c>
      <c r="F110" s="19"/>
      <c r="G110" s="19"/>
      <c r="H110" s="19">
        <f t="shared" si="16"/>
        <v>2</v>
      </c>
      <c r="I110" s="19"/>
      <c r="J110" s="8" t="s">
        <v>1043</v>
      </c>
      <c r="K110" s="19" t="str">
        <f t="shared" si="11"/>
        <v>MYR</v>
      </c>
      <c r="L110" s="19" t="str">
        <f t="shared" si="12"/>
        <v>MYR</v>
      </c>
      <c r="M110" s="19"/>
      <c r="N110" s="19" t="s">
        <v>359</v>
      </c>
      <c r="O110" s="19"/>
      <c r="P110" s="19"/>
      <c r="Q110" s="19"/>
      <c r="R110" s="19"/>
      <c r="S110" s="34">
        <f t="shared" si="13"/>
        <v>41827</v>
      </c>
      <c r="T110" s="34" t="str">
        <f t="shared" si="14"/>
        <v/>
      </c>
      <c r="U110" s="34" t="str">
        <f t="shared" si="15"/>
        <v/>
      </c>
      <c r="V110" s="19"/>
    </row>
    <row r="111" spans="1:22" s="5" customFormat="1">
      <c r="A111" s="19" t="s">
        <v>1047</v>
      </c>
      <c r="B111" s="19" t="s">
        <v>1047</v>
      </c>
      <c r="C111" s="19"/>
      <c r="D111" s="19" t="s">
        <v>2299</v>
      </c>
      <c r="E111" s="34">
        <v>41827</v>
      </c>
      <c r="F111" s="19"/>
      <c r="G111" s="19"/>
      <c r="H111" s="19">
        <f t="shared" si="16"/>
        <v>2</v>
      </c>
      <c r="I111" s="19"/>
      <c r="J111" s="8" t="s">
        <v>1044</v>
      </c>
      <c r="K111" s="19" t="str">
        <f t="shared" si="11"/>
        <v>MZN</v>
      </c>
      <c r="L111" s="19" t="str">
        <f t="shared" si="12"/>
        <v>MZN</v>
      </c>
      <c r="M111" s="19"/>
      <c r="N111" s="19" t="s">
        <v>359</v>
      </c>
      <c r="O111" s="19"/>
      <c r="P111" s="19"/>
      <c r="Q111" s="19"/>
      <c r="R111" s="19"/>
      <c r="S111" s="34">
        <f t="shared" si="13"/>
        <v>41827</v>
      </c>
      <c r="T111" s="34" t="str">
        <f t="shared" si="14"/>
        <v/>
      </c>
      <c r="U111" s="34" t="str">
        <f t="shared" si="15"/>
        <v/>
      </c>
      <c r="V111" s="19"/>
    </row>
    <row r="112" spans="1:22" s="5" customFormat="1">
      <c r="A112" s="19" t="s">
        <v>1048</v>
      </c>
      <c r="B112" s="19" t="s">
        <v>1048</v>
      </c>
      <c r="C112" s="19"/>
      <c r="D112" s="19" t="s">
        <v>2299</v>
      </c>
      <c r="E112" s="34">
        <v>41827</v>
      </c>
      <c r="F112" s="19"/>
      <c r="G112" s="19"/>
      <c r="H112" s="19">
        <f t="shared" si="16"/>
        <v>2</v>
      </c>
      <c r="I112" s="19"/>
      <c r="J112" s="8" t="s">
        <v>1045</v>
      </c>
      <c r="K112" s="19" t="str">
        <f t="shared" si="11"/>
        <v>NAD</v>
      </c>
      <c r="L112" s="19" t="str">
        <f t="shared" si="12"/>
        <v>NAD</v>
      </c>
      <c r="M112" s="19"/>
      <c r="N112" s="19" t="s">
        <v>359</v>
      </c>
      <c r="O112" s="19"/>
      <c r="P112" s="19"/>
      <c r="Q112" s="19"/>
      <c r="R112" s="19"/>
      <c r="S112" s="34">
        <f t="shared" si="13"/>
        <v>41827</v>
      </c>
      <c r="T112" s="34" t="str">
        <f t="shared" si="14"/>
        <v/>
      </c>
      <c r="U112" s="34" t="str">
        <f t="shared" si="15"/>
        <v/>
      </c>
      <c r="V112" s="19"/>
    </row>
    <row r="113" spans="1:22" s="5" customFormat="1">
      <c r="A113" s="19" t="s">
        <v>1049</v>
      </c>
      <c r="B113" s="19" t="s">
        <v>1049</v>
      </c>
      <c r="C113" s="19"/>
      <c r="D113" s="19" t="s">
        <v>2299</v>
      </c>
      <c r="E113" s="34">
        <v>41827</v>
      </c>
      <c r="F113" s="19"/>
      <c r="G113" s="19"/>
      <c r="H113" s="19">
        <f t="shared" si="16"/>
        <v>2</v>
      </c>
      <c r="I113" s="19"/>
      <c r="J113" s="8" t="s">
        <v>1046</v>
      </c>
      <c r="K113" s="19" t="str">
        <f t="shared" si="11"/>
        <v>NGN</v>
      </c>
      <c r="L113" s="19" t="str">
        <f t="shared" si="12"/>
        <v>NGN</v>
      </c>
      <c r="M113" s="19"/>
      <c r="N113" s="19" t="s">
        <v>359</v>
      </c>
      <c r="O113" s="19"/>
      <c r="P113" s="19"/>
      <c r="Q113" s="19"/>
      <c r="R113" s="19"/>
      <c r="S113" s="34">
        <f t="shared" si="13"/>
        <v>41827</v>
      </c>
      <c r="T113" s="34" t="str">
        <f t="shared" si="14"/>
        <v/>
      </c>
      <c r="U113" s="34" t="str">
        <f t="shared" si="15"/>
        <v/>
      </c>
      <c r="V113" s="19"/>
    </row>
    <row r="114" spans="1:22" s="5" customFormat="1">
      <c r="A114" s="19" t="s">
        <v>1050</v>
      </c>
      <c r="B114" s="19" t="s">
        <v>1050</v>
      </c>
      <c r="C114" s="19"/>
      <c r="D114" s="19" t="s">
        <v>2299</v>
      </c>
      <c r="E114" s="34">
        <v>41827</v>
      </c>
      <c r="F114" s="19"/>
      <c r="G114" s="19"/>
      <c r="H114" s="19">
        <f t="shared" si="16"/>
        <v>2</v>
      </c>
      <c r="I114" s="19"/>
      <c r="J114" s="8" t="s">
        <v>1047</v>
      </c>
      <c r="K114" s="19" t="str">
        <f t="shared" si="11"/>
        <v>NIO</v>
      </c>
      <c r="L114" s="19" t="str">
        <f t="shared" si="12"/>
        <v>NIO</v>
      </c>
      <c r="M114" s="19"/>
      <c r="N114" s="19" t="s">
        <v>359</v>
      </c>
      <c r="O114" s="19"/>
      <c r="P114" s="19"/>
      <c r="Q114" s="19"/>
      <c r="R114" s="19"/>
      <c r="S114" s="34">
        <f t="shared" si="13"/>
        <v>41827</v>
      </c>
      <c r="T114" s="34" t="str">
        <f t="shared" si="14"/>
        <v/>
      </c>
      <c r="U114" s="34" t="str">
        <f t="shared" si="15"/>
        <v/>
      </c>
      <c r="V114" s="19"/>
    </row>
    <row r="115" spans="1:22" s="5" customFormat="1">
      <c r="A115" s="19" t="s">
        <v>1051</v>
      </c>
      <c r="B115" s="19" t="s">
        <v>1051</v>
      </c>
      <c r="C115" s="19"/>
      <c r="D115" s="19" t="s">
        <v>2299</v>
      </c>
      <c r="E115" s="34">
        <v>41827</v>
      </c>
      <c r="F115" s="19"/>
      <c r="G115" s="19"/>
      <c r="H115" s="19">
        <f t="shared" si="16"/>
        <v>2</v>
      </c>
      <c r="I115" s="19"/>
      <c r="J115" s="8" t="s">
        <v>1048</v>
      </c>
      <c r="K115" s="19" t="str">
        <f t="shared" si="11"/>
        <v>NOK</v>
      </c>
      <c r="L115" s="19" t="str">
        <f t="shared" si="12"/>
        <v>NOK</v>
      </c>
      <c r="M115" s="19"/>
      <c r="N115" s="19" t="s">
        <v>359</v>
      </c>
      <c r="O115" s="19"/>
      <c r="P115" s="19"/>
      <c r="Q115" s="19"/>
      <c r="R115" s="19"/>
      <c r="S115" s="34">
        <f t="shared" si="13"/>
        <v>41827</v>
      </c>
      <c r="T115" s="34" t="str">
        <f t="shared" si="14"/>
        <v/>
      </c>
      <c r="U115" s="34" t="str">
        <f t="shared" si="15"/>
        <v/>
      </c>
      <c r="V115" s="19"/>
    </row>
    <row r="116" spans="1:22" s="5" customFormat="1">
      <c r="A116" s="19" t="s">
        <v>1052</v>
      </c>
      <c r="B116" s="19" t="s">
        <v>1052</v>
      </c>
      <c r="C116" s="19"/>
      <c r="D116" s="19" t="s">
        <v>2299</v>
      </c>
      <c r="E116" s="34">
        <v>41827</v>
      </c>
      <c r="F116" s="19"/>
      <c r="G116" s="19"/>
      <c r="H116" s="19">
        <f t="shared" si="16"/>
        <v>2</v>
      </c>
      <c r="I116" s="19"/>
      <c r="J116" s="8" t="s">
        <v>1049</v>
      </c>
      <c r="K116" s="19" t="str">
        <f t="shared" si="11"/>
        <v>NPR</v>
      </c>
      <c r="L116" s="19" t="str">
        <f t="shared" si="12"/>
        <v>NPR</v>
      </c>
      <c r="M116" s="19"/>
      <c r="N116" s="19" t="s">
        <v>359</v>
      </c>
      <c r="O116" s="19"/>
      <c r="P116" s="19"/>
      <c r="Q116" s="19"/>
      <c r="R116" s="19"/>
      <c r="S116" s="34">
        <f t="shared" si="13"/>
        <v>41827</v>
      </c>
      <c r="T116" s="34" t="str">
        <f t="shared" si="14"/>
        <v/>
      </c>
      <c r="U116" s="34" t="str">
        <f t="shared" si="15"/>
        <v/>
      </c>
      <c r="V116" s="19"/>
    </row>
    <row r="117" spans="1:22" s="5" customFormat="1">
      <c r="A117" s="19" t="s">
        <v>1053</v>
      </c>
      <c r="B117" s="19" t="s">
        <v>1053</v>
      </c>
      <c r="C117" s="19"/>
      <c r="D117" s="19" t="s">
        <v>2299</v>
      </c>
      <c r="E117" s="34">
        <v>41827</v>
      </c>
      <c r="F117" s="19"/>
      <c r="G117" s="19"/>
      <c r="H117" s="19">
        <f t="shared" si="16"/>
        <v>2</v>
      </c>
      <c r="I117" s="19"/>
      <c r="J117" s="8" t="s">
        <v>1050</v>
      </c>
      <c r="K117" s="19" t="str">
        <f t="shared" si="11"/>
        <v>NZD</v>
      </c>
      <c r="L117" s="19" t="str">
        <f t="shared" si="12"/>
        <v>NZD</v>
      </c>
      <c r="M117" s="19"/>
      <c r="N117" s="19" t="s">
        <v>359</v>
      </c>
      <c r="O117" s="19"/>
      <c r="P117" s="19"/>
      <c r="Q117" s="19"/>
      <c r="R117" s="19"/>
      <c r="S117" s="34">
        <f t="shared" si="13"/>
        <v>41827</v>
      </c>
      <c r="T117" s="34" t="str">
        <f t="shared" si="14"/>
        <v/>
      </c>
      <c r="U117" s="34" t="str">
        <f t="shared" si="15"/>
        <v/>
      </c>
      <c r="V117" s="19"/>
    </row>
    <row r="118" spans="1:22" s="5" customFormat="1">
      <c r="A118" s="19" t="s">
        <v>1054</v>
      </c>
      <c r="B118" s="19" t="s">
        <v>1054</v>
      </c>
      <c r="C118" s="19"/>
      <c r="D118" s="19" t="s">
        <v>2299</v>
      </c>
      <c r="E118" s="34">
        <v>41827</v>
      </c>
      <c r="F118" s="19"/>
      <c r="G118" s="19"/>
      <c r="H118" s="19">
        <f t="shared" si="16"/>
        <v>2</v>
      </c>
      <c r="I118" s="19"/>
      <c r="J118" s="8" t="s">
        <v>1051</v>
      </c>
      <c r="K118" s="19" t="str">
        <f t="shared" si="11"/>
        <v>OMR</v>
      </c>
      <c r="L118" s="19" t="str">
        <f t="shared" si="12"/>
        <v>OMR</v>
      </c>
      <c r="M118" s="19"/>
      <c r="N118" s="19" t="s">
        <v>359</v>
      </c>
      <c r="O118" s="19"/>
      <c r="P118" s="19"/>
      <c r="Q118" s="19"/>
      <c r="R118" s="19"/>
      <c r="S118" s="34">
        <f t="shared" si="13"/>
        <v>41827</v>
      </c>
      <c r="T118" s="34" t="str">
        <f t="shared" si="14"/>
        <v/>
      </c>
      <c r="U118" s="34" t="str">
        <f t="shared" si="15"/>
        <v/>
      </c>
      <c r="V118" s="19"/>
    </row>
    <row r="119" spans="1:22" s="5" customFormat="1">
      <c r="A119" s="19" t="s">
        <v>1055</v>
      </c>
      <c r="B119" s="19" t="s">
        <v>1055</v>
      </c>
      <c r="C119" s="19"/>
      <c r="D119" s="19" t="s">
        <v>2299</v>
      </c>
      <c r="E119" s="34">
        <v>41827</v>
      </c>
      <c r="F119" s="19"/>
      <c r="G119" s="19"/>
      <c r="H119" s="19">
        <f t="shared" si="16"/>
        <v>2</v>
      </c>
      <c r="I119" s="19"/>
      <c r="J119" s="8" t="s">
        <v>1052</v>
      </c>
      <c r="K119" s="19" t="str">
        <f t="shared" si="11"/>
        <v>PAB</v>
      </c>
      <c r="L119" s="19" t="str">
        <f t="shared" si="12"/>
        <v>PAB</v>
      </c>
      <c r="M119" s="19"/>
      <c r="N119" s="19" t="s">
        <v>359</v>
      </c>
      <c r="O119" s="19"/>
      <c r="P119" s="19"/>
      <c r="Q119" s="19"/>
      <c r="R119" s="19"/>
      <c r="S119" s="34">
        <f t="shared" si="13"/>
        <v>41827</v>
      </c>
      <c r="T119" s="34" t="str">
        <f t="shared" si="14"/>
        <v/>
      </c>
      <c r="U119" s="34" t="str">
        <f t="shared" si="15"/>
        <v/>
      </c>
      <c r="V119" s="19"/>
    </row>
    <row r="120" spans="1:22" s="5" customFormat="1">
      <c r="A120" s="19" t="s">
        <v>1056</v>
      </c>
      <c r="B120" s="19" t="s">
        <v>1056</v>
      </c>
      <c r="C120" s="19"/>
      <c r="D120" s="19" t="s">
        <v>2299</v>
      </c>
      <c r="E120" s="34">
        <v>41827</v>
      </c>
      <c r="F120" s="19"/>
      <c r="G120" s="19"/>
      <c r="H120" s="19">
        <f t="shared" si="16"/>
        <v>2</v>
      </c>
      <c r="I120" s="19"/>
      <c r="J120" s="8" t="s">
        <v>1053</v>
      </c>
      <c r="K120" s="19" t="str">
        <f t="shared" si="11"/>
        <v>PEN</v>
      </c>
      <c r="L120" s="19" t="str">
        <f t="shared" si="12"/>
        <v>PEN</v>
      </c>
      <c r="M120" s="19"/>
      <c r="N120" s="19" t="s">
        <v>359</v>
      </c>
      <c r="O120" s="19"/>
      <c r="P120" s="19"/>
      <c r="Q120" s="19"/>
      <c r="R120" s="19"/>
      <c r="S120" s="34">
        <f t="shared" si="13"/>
        <v>41827</v>
      </c>
      <c r="T120" s="34" t="str">
        <f t="shared" si="14"/>
        <v/>
      </c>
      <c r="U120" s="34" t="str">
        <f t="shared" si="15"/>
        <v/>
      </c>
      <c r="V120" s="19"/>
    </row>
    <row r="121" spans="1:22" s="5" customFormat="1">
      <c r="A121" s="19" t="s">
        <v>1057</v>
      </c>
      <c r="B121" s="19" t="s">
        <v>1057</v>
      </c>
      <c r="C121" s="19"/>
      <c r="D121" s="19" t="s">
        <v>2299</v>
      </c>
      <c r="E121" s="34">
        <v>41827</v>
      </c>
      <c r="F121" s="19"/>
      <c r="G121" s="19"/>
      <c r="H121" s="19">
        <f t="shared" si="16"/>
        <v>2</v>
      </c>
      <c r="I121" s="19"/>
      <c r="J121" s="8" t="s">
        <v>1054</v>
      </c>
      <c r="K121" s="19" t="str">
        <f t="shared" si="11"/>
        <v>PGK</v>
      </c>
      <c r="L121" s="19" t="str">
        <f t="shared" si="12"/>
        <v>PGK</v>
      </c>
      <c r="M121" s="19"/>
      <c r="N121" s="19" t="s">
        <v>359</v>
      </c>
      <c r="O121" s="19"/>
      <c r="P121" s="19"/>
      <c r="Q121" s="19"/>
      <c r="R121" s="19"/>
      <c r="S121" s="34">
        <f t="shared" si="13"/>
        <v>41827</v>
      </c>
      <c r="T121" s="34" t="str">
        <f t="shared" si="14"/>
        <v/>
      </c>
      <c r="U121" s="34" t="str">
        <f t="shared" si="15"/>
        <v/>
      </c>
      <c r="V121" s="19"/>
    </row>
    <row r="122" spans="1:22" s="5" customFormat="1">
      <c r="A122" s="19" t="s">
        <v>1058</v>
      </c>
      <c r="B122" s="19" t="s">
        <v>1058</v>
      </c>
      <c r="C122" s="19"/>
      <c r="D122" s="19" t="s">
        <v>2299</v>
      </c>
      <c r="E122" s="34">
        <v>41827</v>
      </c>
      <c r="F122" s="19"/>
      <c r="G122" s="19"/>
      <c r="H122" s="19">
        <f t="shared" si="16"/>
        <v>2</v>
      </c>
      <c r="I122" s="19"/>
      <c r="J122" s="8" t="s">
        <v>1055</v>
      </c>
      <c r="K122" s="19" t="str">
        <f t="shared" si="11"/>
        <v>PHP</v>
      </c>
      <c r="L122" s="19" t="str">
        <f t="shared" si="12"/>
        <v>PHP</v>
      </c>
      <c r="M122" s="19"/>
      <c r="N122" s="19" t="s">
        <v>359</v>
      </c>
      <c r="O122" s="19"/>
      <c r="P122" s="19"/>
      <c r="Q122" s="19"/>
      <c r="R122" s="19"/>
      <c r="S122" s="34">
        <f t="shared" si="13"/>
        <v>41827</v>
      </c>
      <c r="T122" s="34" t="str">
        <f t="shared" si="14"/>
        <v/>
      </c>
      <c r="U122" s="34" t="str">
        <f t="shared" si="15"/>
        <v/>
      </c>
      <c r="V122" s="19"/>
    </row>
    <row r="123" spans="1:22" s="5" customFormat="1">
      <c r="A123" s="19" t="s">
        <v>1059</v>
      </c>
      <c r="B123" s="19" t="s">
        <v>1059</v>
      </c>
      <c r="C123" s="19"/>
      <c r="D123" s="19" t="s">
        <v>2299</v>
      </c>
      <c r="E123" s="34">
        <v>41827</v>
      </c>
      <c r="F123" s="19"/>
      <c r="G123" s="19"/>
      <c r="H123" s="19">
        <f t="shared" si="16"/>
        <v>2</v>
      </c>
      <c r="I123" s="19"/>
      <c r="J123" s="8" t="s">
        <v>1056</v>
      </c>
      <c r="K123" s="19" t="str">
        <f t="shared" si="11"/>
        <v>PKR</v>
      </c>
      <c r="L123" s="19" t="str">
        <f t="shared" si="12"/>
        <v>PKR</v>
      </c>
      <c r="M123" s="19"/>
      <c r="N123" s="19" t="s">
        <v>359</v>
      </c>
      <c r="O123" s="19"/>
      <c r="P123" s="19"/>
      <c r="Q123" s="19"/>
      <c r="R123" s="19"/>
      <c r="S123" s="34">
        <f t="shared" si="13"/>
        <v>41827</v>
      </c>
      <c r="T123" s="34" t="str">
        <f t="shared" si="14"/>
        <v/>
      </c>
      <c r="U123" s="34" t="str">
        <f t="shared" si="15"/>
        <v/>
      </c>
      <c r="V123" s="19"/>
    </row>
    <row r="124" spans="1:22" s="5" customFormat="1">
      <c r="A124" s="19" t="s">
        <v>1060</v>
      </c>
      <c r="B124" s="19" t="s">
        <v>1060</v>
      </c>
      <c r="C124" s="19"/>
      <c r="D124" s="19" t="s">
        <v>2299</v>
      </c>
      <c r="E124" s="34">
        <v>41827</v>
      </c>
      <c r="F124" s="19"/>
      <c r="G124" s="19"/>
      <c r="H124" s="19">
        <f t="shared" si="16"/>
        <v>2</v>
      </c>
      <c r="I124" s="19"/>
      <c r="J124" s="8" t="s">
        <v>1057</v>
      </c>
      <c r="K124" s="19" t="str">
        <f t="shared" si="11"/>
        <v>PLN</v>
      </c>
      <c r="L124" s="19" t="str">
        <f t="shared" si="12"/>
        <v>PLN</v>
      </c>
      <c r="M124" s="19"/>
      <c r="N124" s="19" t="s">
        <v>359</v>
      </c>
      <c r="O124" s="19"/>
      <c r="P124" s="19"/>
      <c r="Q124" s="19"/>
      <c r="R124" s="19"/>
      <c r="S124" s="34">
        <f t="shared" si="13"/>
        <v>41827</v>
      </c>
      <c r="T124" s="34" t="str">
        <f t="shared" si="14"/>
        <v/>
      </c>
      <c r="U124" s="34" t="str">
        <f t="shared" si="15"/>
        <v/>
      </c>
      <c r="V124" s="19"/>
    </row>
    <row r="125" spans="1:22" s="5" customFormat="1">
      <c r="A125" s="19" t="s">
        <v>1061</v>
      </c>
      <c r="B125" s="19" t="s">
        <v>1061</v>
      </c>
      <c r="C125" s="19"/>
      <c r="D125" s="19" t="s">
        <v>2299</v>
      </c>
      <c r="E125" s="34">
        <v>41827</v>
      </c>
      <c r="F125" s="19"/>
      <c r="G125" s="19"/>
      <c r="H125" s="19">
        <f t="shared" si="16"/>
        <v>2</v>
      </c>
      <c r="I125" s="19"/>
      <c r="J125" s="8" t="s">
        <v>1058</v>
      </c>
      <c r="K125" s="19" t="str">
        <f t="shared" si="11"/>
        <v>PYG</v>
      </c>
      <c r="L125" s="19" t="str">
        <f t="shared" si="12"/>
        <v>PYG</v>
      </c>
      <c r="M125" s="19"/>
      <c r="N125" s="19" t="s">
        <v>359</v>
      </c>
      <c r="O125" s="19"/>
      <c r="P125" s="19"/>
      <c r="Q125" s="19"/>
      <c r="R125" s="19"/>
      <c r="S125" s="34">
        <f t="shared" si="13"/>
        <v>41827</v>
      </c>
      <c r="T125" s="34" t="str">
        <f t="shared" si="14"/>
        <v/>
      </c>
      <c r="U125" s="34" t="str">
        <f t="shared" si="15"/>
        <v/>
      </c>
      <c r="V125" s="19"/>
    </row>
    <row r="126" spans="1:22" s="5" customFormat="1">
      <c r="A126" s="19" t="s">
        <v>1062</v>
      </c>
      <c r="B126" s="19" t="s">
        <v>1062</v>
      </c>
      <c r="C126" s="19"/>
      <c r="D126" s="19" t="s">
        <v>2299</v>
      </c>
      <c r="E126" s="34">
        <v>41827</v>
      </c>
      <c r="F126" s="19"/>
      <c r="G126" s="19"/>
      <c r="H126" s="19">
        <f t="shared" si="16"/>
        <v>2</v>
      </c>
      <c r="I126" s="19"/>
      <c r="J126" s="8" t="s">
        <v>1059</v>
      </c>
      <c r="K126" s="19" t="str">
        <f t="shared" si="11"/>
        <v>QAR</v>
      </c>
      <c r="L126" s="19" t="str">
        <f t="shared" si="12"/>
        <v>QAR</v>
      </c>
      <c r="M126" s="19"/>
      <c r="N126" s="19" t="s">
        <v>359</v>
      </c>
      <c r="O126" s="19"/>
      <c r="P126" s="19"/>
      <c r="Q126" s="19"/>
      <c r="R126" s="19"/>
      <c r="S126" s="34">
        <f t="shared" si="13"/>
        <v>41827</v>
      </c>
      <c r="T126" s="34" t="str">
        <f t="shared" si="14"/>
        <v/>
      </c>
      <c r="U126" s="34" t="str">
        <f t="shared" si="15"/>
        <v/>
      </c>
      <c r="V126" s="19"/>
    </row>
    <row r="127" spans="1:22" s="5" customFormat="1">
      <c r="A127" s="19" t="s">
        <v>1063</v>
      </c>
      <c r="B127" s="19" t="s">
        <v>1063</v>
      </c>
      <c r="C127" s="19"/>
      <c r="D127" s="19" t="s">
        <v>2299</v>
      </c>
      <c r="E127" s="34">
        <v>41827</v>
      </c>
      <c r="F127" s="19"/>
      <c r="G127" s="19"/>
      <c r="H127" s="19">
        <f t="shared" si="16"/>
        <v>2</v>
      </c>
      <c r="I127" s="19"/>
      <c r="J127" s="8" t="s">
        <v>1060</v>
      </c>
      <c r="K127" s="19" t="str">
        <f t="shared" si="11"/>
        <v>RON</v>
      </c>
      <c r="L127" s="19" t="str">
        <f t="shared" si="12"/>
        <v>RON</v>
      </c>
      <c r="M127" s="19"/>
      <c r="N127" s="19" t="s">
        <v>359</v>
      </c>
      <c r="O127" s="19"/>
      <c r="P127" s="19"/>
      <c r="Q127" s="19"/>
      <c r="R127" s="19"/>
      <c r="S127" s="34">
        <f t="shared" si="13"/>
        <v>41827</v>
      </c>
      <c r="T127" s="34" t="str">
        <f t="shared" si="14"/>
        <v/>
      </c>
      <c r="U127" s="34" t="str">
        <f t="shared" si="15"/>
        <v/>
      </c>
      <c r="V127" s="19"/>
    </row>
    <row r="128" spans="1:22" s="5" customFormat="1">
      <c r="A128" s="19" t="s">
        <v>1064</v>
      </c>
      <c r="B128" s="19" t="s">
        <v>1064</v>
      </c>
      <c r="C128" s="19"/>
      <c r="D128" s="19" t="s">
        <v>2299</v>
      </c>
      <c r="E128" s="34">
        <v>41827</v>
      </c>
      <c r="F128" s="19"/>
      <c r="G128" s="19"/>
      <c r="H128" s="19">
        <f t="shared" si="16"/>
        <v>2</v>
      </c>
      <c r="I128" s="19"/>
      <c r="J128" s="8" t="s">
        <v>1061</v>
      </c>
      <c r="K128" s="19" t="str">
        <f t="shared" si="11"/>
        <v>RSD</v>
      </c>
      <c r="L128" s="19" t="str">
        <f t="shared" si="12"/>
        <v>RSD</v>
      </c>
      <c r="M128" s="19"/>
      <c r="N128" s="19" t="s">
        <v>359</v>
      </c>
      <c r="O128" s="19"/>
      <c r="P128" s="19"/>
      <c r="Q128" s="19"/>
      <c r="R128" s="19"/>
      <c r="S128" s="34">
        <f t="shared" si="13"/>
        <v>41827</v>
      </c>
      <c r="T128" s="34" t="str">
        <f t="shared" si="14"/>
        <v/>
      </c>
      <c r="U128" s="34" t="str">
        <f t="shared" si="15"/>
        <v/>
      </c>
      <c r="V128" s="19"/>
    </row>
    <row r="129" spans="1:22" s="5" customFormat="1">
      <c r="A129" s="19" t="s">
        <v>1065</v>
      </c>
      <c r="B129" s="19" t="s">
        <v>1065</v>
      </c>
      <c r="C129" s="19"/>
      <c r="D129" s="19" t="s">
        <v>2299</v>
      </c>
      <c r="E129" s="34">
        <v>41827</v>
      </c>
      <c r="F129" s="19"/>
      <c r="G129" s="19"/>
      <c r="H129" s="19">
        <f t="shared" si="16"/>
        <v>2</v>
      </c>
      <c r="I129" s="19"/>
      <c r="J129" s="8" t="s">
        <v>1062</v>
      </c>
      <c r="K129" s="19" t="str">
        <f t="shared" si="11"/>
        <v>RUB</v>
      </c>
      <c r="L129" s="19" t="str">
        <f t="shared" si="12"/>
        <v>RUB</v>
      </c>
      <c r="M129" s="19"/>
      <c r="N129" s="19" t="s">
        <v>359</v>
      </c>
      <c r="O129" s="19"/>
      <c r="P129" s="19"/>
      <c r="Q129" s="19"/>
      <c r="R129" s="19"/>
      <c r="S129" s="34">
        <f t="shared" si="13"/>
        <v>41827</v>
      </c>
      <c r="T129" s="34" t="str">
        <f t="shared" si="14"/>
        <v/>
      </c>
      <c r="U129" s="34" t="str">
        <f t="shared" si="15"/>
        <v/>
      </c>
      <c r="V129" s="19"/>
    </row>
    <row r="130" spans="1:22" s="5" customFormat="1">
      <c r="A130" s="19" t="s">
        <v>683</v>
      </c>
      <c r="B130" s="19" t="s">
        <v>683</v>
      </c>
      <c r="C130" s="19"/>
      <c r="D130" s="19" t="s">
        <v>2299</v>
      </c>
      <c r="E130" s="34">
        <v>41827</v>
      </c>
      <c r="F130" s="19"/>
      <c r="G130" s="19"/>
      <c r="H130" s="19">
        <f t="shared" ref="H130:H161" si="22">COUNTIF(J:J,A130)</f>
        <v>2</v>
      </c>
      <c r="I130" s="19"/>
      <c r="J130" s="8" t="s">
        <v>1063</v>
      </c>
      <c r="K130" s="19" t="str">
        <f t="shared" si="11"/>
        <v>RWF</v>
      </c>
      <c r="L130" s="19" t="str">
        <f t="shared" si="12"/>
        <v>RWF</v>
      </c>
      <c r="M130" s="19"/>
      <c r="N130" s="19" t="s">
        <v>359</v>
      </c>
      <c r="O130" s="19"/>
      <c r="P130" s="19"/>
      <c r="Q130" s="19"/>
      <c r="R130" s="19"/>
      <c r="S130" s="34">
        <f t="shared" si="13"/>
        <v>41827</v>
      </c>
      <c r="T130" s="34" t="str">
        <f t="shared" si="14"/>
        <v/>
      </c>
      <c r="U130" s="34" t="str">
        <f t="shared" si="15"/>
        <v/>
      </c>
      <c r="V130" s="19"/>
    </row>
    <row r="131" spans="1:22" s="5" customFormat="1">
      <c r="A131" s="19" t="s">
        <v>1066</v>
      </c>
      <c r="B131" s="19" t="s">
        <v>1066</v>
      </c>
      <c r="C131" s="19"/>
      <c r="D131" s="19" t="s">
        <v>2299</v>
      </c>
      <c r="E131" s="34">
        <v>41827</v>
      </c>
      <c r="F131" s="19"/>
      <c r="G131" s="19"/>
      <c r="H131" s="19">
        <f t="shared" si="22"/>
        <v>2</v>
      </c>
      <c r="I131" s="19"/>
      <c r="J131" s="8" t="s">
        <v>1064</v>
      </c>
      <c r="K131" s="19" t="str">
        <f t="shared" si="11"/>
        <v>SAR</v>
      </c>
      <c r="L131" s="19" t="str">
        <f t="shared" si="12"/>
        <v>SAR</v>
      </c>
      <c r="M131" s="19"/>
      <c r="N131" s="19" t="s">
        <v>359</v>
      </c>
      <c r="O131" s="19"/>
      <c r="P131" s="19"/>
      <c r="Q131" s="19"/>
      <c r="R131" s="19"/>
      <c r="S131" s="34">
        <f t="shared" si="13"/>
        <v>41827</v>
      </c>
      <c r="T131" s="34" t="str">
        <f t="shared" si="14"/>
        <v/>
      </c>
      <c r="U131" s="34" t="str">
        <f t="shared" si="15"/>
        <v/>
      </c>
      <c r="V131" s="19"/>
    </row>
    <row r="132" spans="1:22" s="5" customFormat="1">
      <c r="A132" s="19" t="s">
        <v>1067</v>
      </c>
      <c r="B132" s="19" t="s">
        <v>1067</v>
      </c>
      <c r="C132" s="19"/>
      <c r="D132" s="19" t="s">
        <v>2299</v>
      </c>
      <c r="E132" s="34">
        <v>41827</v>
      </c>
      <c r="F132" s="19"/>
      <c r="G132" s="19"/>
      <c r="H132" s="19">
        <f t="shared" si="22"/>
        <v>2</v>
      </c>
      <c r="I132" s="19"/>
      <c r="J132" s="8" t="s">
        <v>1065</v>
      </c>
      <c r="K132" s="19" t="str">
        <f t="shared" si="11"/>
        <v>SBD</v>
      </c>
      <c r="L132" s="19" t="str">
        <f t="shared" si="12"/>
        <v>SBD</v>
      </c>
      <c r="M132" s="19"/>
      <c r="N132" s="19" t="s">
        <v>359</v>
      </c>
      <c r="O132" s="19"/>
      <c r="P132" s="19"/>
      <c r="Q132" s="19"/>
      <c r="R132" s="19"/>
      <c r="S132" s="34">
        <f t="shared" si="13"/>
        <v>41827</v>
      </c>
      <c r="T132" s="34" t="str">
        <f t="shared" si="14"/>
        <v/>
      </c>
      <c r="U132" s="34" t="str">
        <f t="shared" si="15"/>
        <v/>
      </c>
      <c r="V132" s="19"/>
    </row>
    <row r="133" spans="1:22" s="5" customFormat="1">
      <c r="A133" s="19" t="s">
        <v>1068</v>
      </c>
      <c r="B133" s="19" t="s">
        <v>1068</v>
      </c>
      <c r="C133" s="19"/>
      <c r="D133" s="19" t="s">
        <v>2299</v>
      </c>
      <c r="E133" s="34">
        <v>41827</v>
      </c>
      <c r="F133" s="19"/>
      <c r="G133" s="19"/>
      <c r="H133" s="19">
        <f t="shared" si="22"/>
        <v>2</v>
      </c>
      <c r="I133" s="19"/>
      <c r="J133" s="8" t="s">
        <v>683</v>
      </c>
      <c r="K133" s="19" t="str">
        <f t="shared" si="11"/>
        <v>SCR</v>
      </c>
      <c r="L133" s="19" t="str">
        <f t="shared" si="12"/>
        <v>SCR</v>
      </c>
      <c r="M133" s="19"/>
      <c r="N133" s="19" t="s">
        <v>359</v>
      </c>
      <c r="O133" s="19"/>
      <c r="P133" s="19"/>
      <c r="Q133" s="19"/>
      <c r="R133" s="19"/>
      <c r="S133" s="34">
        <f t="shared" si="13"/>
        <v>41827</v>
      </c>
      <c r="T133" s="34" t="str">
        <f t="shared" si="14"/>
        <v/>
      </c>
      <c r="U133" s="34" t="str">
        <f t="shared" si="15"/>
        <v/>
      </c>
      <c r="V133" s="19"/>
    </row>
    <row r="134" spans="1:22" s="5" customFormat="1">
      <c r="A134" s="19" t="s">
        <v>1069</v>
      </c>
      <c r="B134" s="19" t="s">
        <v>1069</v>
      </c>
      <c r="C134" s="19"/>
      <c r="D134" s="19" t="s">
        <v>2299</v>
      </c>
      <c r="E134" s="34">
        <v>41827</v>
      </c>
      <c r="F134" s="19"/>
      <c r="G134" s="19"/>
      <c r="H134" s="19">
        <f t="shared" si="22"/>
        <v>2</v>
      </c>
      <c r="I134" s="19"/>
      <c r="J134" s="8" t="s">
        <v>1066</v>
      </c>
      <c r="K134" s="19" t="str">
        <f t="shared" ref="K134:K189" si="23">VLOOKUP(J134,$A$2:$B$200,2,0)</f>
        <v>SDG</v>
      </c>
      <c r="L134" s="19" t="str">
        <f t="shared" ref="L134:L197" si="24">J134</f>
        <v>SDG</v>
      </c>
      <c r="M134" s="19"/>
      <c r="N134" s="19" t="s">
        <v>359</v>
      </c>
      <c r="O134" s="19"/>
      <c r="P134" s="19"/>
      <c r="Q134" s="19"/>
      <c r="R134" s="19"/>
      <c r="S134" s="34">
        <f t="shared" ref="S134:S205" si="25">VLOOKUP(J134,A:G,5,FALSE)</f>
        <v>41827</v>
      </c>
      <c r="T134" s="34" t="str">
        <f t="shared" ref="T134:T205" si="26">IF(VLOOKUP(J134,A:G,6,FALSE)=0,"",VLOOKUP(J134,A:G,6,FALSE))</f>
        <v/>
      </c>
      <c r="U134" s="34" t="str">
        <f t="shared" ref="U134:U205" si="27">IF(VLOOKUP(J134,A:G,7,FALSE)=0,"",VLOOKUP(J134,A:G,7,FALSE))</f>
        <v/>
      </c>
      <c r="V134" s="19"/>
    </row>
    <row r="135" spans="1:22" s="5" customFormat="1">
      <c r="A135" s="19" t="s">
        <v>1070</v>
      </c>
      <c r="B135" s="19" t="s">
        <v>1070</v>
      </c>
      <c r="C135" s="19"/>
      <c r="D135" s="19" t="s">
        <v>2299</v>
      </c>
      <c r="E135" s="34">
        <v>41827</v>
      </c>
      <c r="F135" s="19"/>
      <c r="G135" s="19"/>
      <c r="H135" s="19">
        <f t="shared" si="22"/>
        <v>2</v>
      </c>
      <c r="I135" s="19"/>
      <c r="J135" s="8" t="s">
        <v>1067</v>
      </c>
      <c r="K135" s="19" t="str">
        <f t="shared" si="23"/>
        <v>SEK</v>
      </c>
      <c r="L135" s="19" t="str">
        <f t="shared" si="24"/>
        <v>SEK</v>
      </c>
      <c r="M135" s="19"/>
      <c r="N135" s="19" t="s">
        <v>359</v>
      </c>
      <c r="O135" s="19"/>
      <c r="P135" s="19"/>
      <c r="Q135" s="19"/>
      <c r="R135" s="19"/>
      <c r="S135" s="34">
        <f t="shared" si="25"/>
        <v>41827</v>
      </c>
      <c r="T135" s="34" t="str">
        <f t="shared" si="26"/>
        <v/>
      </c>
      <c r="U135" s="34" t="str">
        <f t="shared" si="27"/>
        <v/>
      </c>
      <c r="V135" s="19"/>
    </row>
    <row r="136" spans="1:22" s="5" customFormat="1">
      <c r="A136" s="19" t="s">
        <v>1071</v>
      </c>
      <c r="B136" s="19" t="s">
        <v>1071</v>
      </c>
      <c r="C136" s="19"/>
      <c r="D136" s="19" t="s">
        <v>2299</v>
      </c>
      <c r="E136" s="34">
        <v>41827</v>
      </c>
      <c r="F136" s="19"/>
      <c r="G136" s="19"/>
      <c r="H136" s="19">
        <f t="shared" si="22"/>
        <v>2</v>
      </c>
      <c r="I136" s="19"/>
      <c r="J136" s="8" t="s">
        <v>1068</v>
      </c>
      <c r="K136" s="19" t="str">
        <f t="shared" si="23"/>
        <v>SGD</v>
      </c>
      <c r="L136" s="19" t="str">
        <f t="shared" si="24"/>
        <v>SGD</v>
      </c>
      <c r="M136" s="19"/>
      <c r="N136" s="19" t="s">
        <v>359</v>
      </c>
      <c r="O136" s="19"/>
      <c r="P136" s="19"/>
      <c r="Q136" s="19"/>
      <c r="R136" s="19"/>
      <c r="S136" s="34">
        <f t="shared" si="25"/>
        <v>41827</v>
      </c>
      <c r="T136" s="34" t="str">
        <f t="shared" si="26"/>
        <v/>
      </c>
      <c r="U136" s="34" t="str">
        <f t="shared" si="27"/>
        <v/>
      </c>
      <c r="V136" s="19"/>
    </row>
    <row r="137" spans="1:22" s="5" customFormat="1">
      <c r="A137" s="19" t="s">
        <v>1072</v>
      </c>
      <c r="B137" s="19" t="s">
        <v>1072</v>
      </c>
      <c r="C137" s="19"/>
      <c r="D137" s="19" t="s">
        <v>2299</v>
      </c>
      <c r="E137" s="34">
        <v>41827</v>
      </c>
      <c r="F137" s="19"/>
      <c r="G137" s="19"/>
      <c r="H137" s="19">
        <f t="shared" si="22"/>
        <v>2</v>
      </c>
      <c r="I137" s="19"/>
      <c r="J137" s="8" t="s">
        <v>1069</v>
      </c>
      <c r="K137" s="19" t="str">
        <f t="shared" si="23"/>
        <v>SHP</v>
      </c>
      <c r="L137" s="19" t="str">
        <f t="shared" si="24"/>
        <v>SHP</v>
      </c>
      <c r="M137" s="19"/>
      <c r="N137" s="19" t="s">
        <v>359</v>
      </c>
      <c r="O137" s="19"/>
      <c r="P137" s="19"/>
      <c r="Q137" s="19"/>
      <c r="R137" s="19"/>
      <c r="S137" s="34">
        <f t="shared" si="25"/>
        <v>41827</v>
      </c>
      <c r="T137" s="34" t="str">
        <f t="shared" si="26"/>
        <v/>
      </c>
      <c r="U137" s="34" t="str">
        <f t="shared" si="27"/>
        <v/>
      </c>
      <c r="V137" s="19"/>
    </row>
    <row r="138" spans="1:22" s="5" customFormat="1">
      <c r="A138" s="19" t="s">
        <v>1073</v>
      </c>
      <c r="B138" s="19" t="s">
        <v>1073</v>
      </c>
      <c r="C138" s="19"/>
      <c r="D138" s="19" t="s">
        <v>2299</v>
      </c>
      <c r="E138" s="34">
        <v>41827</v>
      </c>
      <c r="F138" s="19"/>
      <c r="G138" s="19"/>
      <c r="H138" s="19">
        <f t="shared" si="22"/>
        <v>2</v>
      </c>
      <c r="I138" s="19"/>
      <c r="J138" s="8" t="s">
        <v>1070</v>
      </c>
      <c r="K138" s="19" t="str">
        <f t="shared" si="23"/>
        <v>SLL</v>
      </c>
      <c r="L138" s="19" t="str">
        <f t="shared" si="24"/>
        <v>SLL</v>
      </c>
      <c r="M138" s="19"/>
      <c r="N138" s="19" t="s">
        <v>359</v>
      </c>
      <c r="O138" s="19"/>
      <c r="P138" s="19"/>
      <c r="Q138" s="19"/>
      <c r="R138" s="19"/>
      <c r="S138" s="34">
        <f t="shared" si="25"/>
        <v>41827</v>
      </c>
      <c r="T138" s="34" t="str">
        <f t="shared" si="26"/>
        <v/>
      </c>
      <c r="U138" s="34" t="str">
        <f t="shared" si="27"/>
        <v/>
      </c>
      <c r="V138" s="19"/>
    </row>
    <row r="139" spans="1:22" s="5" customFormat="1">
      <c r="A139" s="19" t="s">
        <v>1074</v>
      </c>
      <c r="B139" s="19" t="s">
        <v>1074</v>
      </c>
      <c r="C139" s="19"/>
      <c r="D139" s="19" t="s">
        <v>2299</v>
      </c>
      <c r="E139" s="34">
        <v>41827</v>
      </c>
      <c r="F139" s="19"/>
      <c r="G139" s="19"/>
      <c r="H139" s="19">
        <f t="shared" si="22"/>
        <v>2</v>
      </c>
      <c r="I139" s="19"/>
      <c r="J139" s="8" t="s">
        <v>1071</v>
      </c>
      <c r="K139" s="19" t="str">
        <f t="shared" si="23"/>
        <v>SOS</v>
      </c>
      <c r="L139" s="19" t="str">
        <f t="shared" si="24"/>
        <v>SOS</v>
      </c>
      <c r="M139" s="19"/>
      <c r="N139" s="19" t="s">
        <v>359</v>
      </c>
      <c r="O139" s="19"/>
      <c r="P139" s="19"/>
      <c r="Q139" s="19"/>
      <c r="R139" s="19"/>
      <c r="S139" s="34">
        <f t="shared" si="25"/>
        <v>41827</v>
      </c>
      <c r="T139" s="34" t="str">
        <f t="shared" si="26"/>
        <v/>
      </c>
      <c r="U139" s="34" t="str">
        <f t="shared" si="27"/>
        <v/>
      </c>
      <c r="V139" s="19"/>
    </row>
    <row r="140" spans="1:22" s="5" customFormat="1">
      <c r="A140" s="19" t="s">
        <v>1075</v>
      </c>
      <c r="B140" s="19" t="s">
        <v>1075</v>
      </c>
      <c r="C140" s="19"/>
      <c r="D140" s="19" t="s">
        <v>2299</v>
      </c>
      <c r="E140" s="34">
        <v>41827</v>
      </c>
      <c r="F140" s="19"/>
      <c r="G140" s="19"/>
      <c r="H140" s="19">
        <f t="shared" si="22"/>
        <v>2</v>
      </c>
      <c r="I140" s="19"/>
      <c r="J140" s="8" t="s">
        <v>1072</v>
      </c>
      <c r="K140" s="19" t="str">
        <f t="shared" si="23"/>
        <v>SRD</v>
      </c>
      <c r="L140" s="19" t="str">
        <f t="shared" si="24"/>
        <v>SRD</v>
      </c>
      <c r="M140" s="19"/>
      <c r="N140" s="19" t="s">
        <v>359</v>
      </c>
      <c r="O140" s="19"/>
      <c r="P140" s="19"/>
      <c r="Q140" s="19"/>
      <c r="R140" s="19"/>
      <c r="S140" s="34">
        <f t="shared" si="25"/>
        <v>41827</v>
      </c>
      <c r="T140" s="34" t="str">
        <f t="shared" si="26"/>
        <v/>
      </c>
      <c r="U140" s="34" t="str">
        <f t="shared" si="27"/>
        <v/>
      </c>
      <c r="V140" s="19"/>
    </row>
    <row r="141" spans="1:22" s="5" customFormat="1">
      <c r="A141" s="19" t="s">
        <v>1076</v>
      </c>
      <c r="B141" s="19" t="s">
        <v>1076</v>
      </c>
      <c r="C141" s="19"/>
      <c r="D141" s="19" t="s">
        <v>2299</v>
      </c>
      <c r="E141" s="34">
        <v>41827</v>
      </c>
      <c r="F141" s="19"/>
      <c r="G141" s="19"/>
      <c r="H141" s="19">
        <f t="shared" si="22"/>
        <v>2</v>
      </c>
      <c r="I141" s="19"/>
      <c r="J141" s="8" t="s">
        <v>11372</v>
      </c>
      <c r="K141" s="19" t="str">
        <f t="shared" si="23"/>
        <v>SSP</v>
      </c>
      <c r="L141" s="19" t="str">
        <f t="shared" si="24"/>
        <v>SSP</v>
      </c>
      <c r="M141" s="19"/>
      <c r="N141" s="19" t="s">
        <v>359</v>
      </c>
      <c r="O141" s="19"/>
      <c r="P141" s="19"/>
      <c r="Q141" s="19"/>
      <c r="R141" s="19"/>
      <c r="S141" s="34">
        <f t="shared" si="25"/>
        <v>42277</v>
      </c>
      <c r="T141" s="34" t="str">
        <f t="shared" si="26"/>
        <v/>
      </c>
      <c r="U141" s="34" t="str">
        <f t="shared" si="27"/>
        <v/>
      </c>
      <c r="V141" s="19"/>
    </row>
    <row r="142" spans="1:22" s="5" customFormat="1">
      <c r="A142" s="19" t="s">
        <v>1077</v>
      </c>
      <c r="B142" s="19" t="s">
        <v>1077</v>
      </c>
      <c r="C142" s="19"/>
      <c r="D142" s="19" t="s">
        <v>2299</v>
      </c>
      <c r="E142" s="34">
        <v>41827</v>
      </c>
      <c r="F142" s="19"/>
      <c r="G142" s="19"/>
      <c r="H142" s="19">
        <f t="shared" si="22"/>
        <v>2</v>
      </c>
      <c r="I142" s="19"/>
      <c r="J142" s="8" t="s">
        <v>1073</v>
      </c>
      <c r="K142" s="19" t="str">
        <f t="shared" si="23"/>
        <v>STD</v>
      </c>
      <c r="L142" s="19" t="str">
        <f t="shared" si="24"/>
        <v>STD</v>
      </c>
      <c r="M142" s="19"/>
      <c r="N142" s="19" t="s">
        <v>359</v>
      </c>
      <c r="O142" s="19"/>
      <c r="P142" s="19"/>
      <c r="Q142" s="19"/>
      <c r="R142" s="19"/>
      <c r="S142" s="34">
        <f t="shared" si="25"/>
        <v>41827</v>
      </c>
      <c r="T142" s="34" t="str">
        <f t="shared" si="26"/>
        <v/>
      </c>
      <c r="U142" s="34" t="str">
        <f t="shared" si="27"/>
        <v/>
      </c>
      <c r="V142" s="19"/>
    </row>
    <row r="143" spans="1:22" s="5" customFormat="1">
      <c r="A143" s="19" t="s">
        <v>1078</v>
      </c>
      <c r="B143" s="19" t="s">
        <v>1078</v>
      </c>
      <c r="C143" s="19"/>
      <c r="D143" s="19" t="s">
        <v>2299</v>
      </c>
      <c r="E143" s="34">
        <v>41827</v>
      </c>
      <c r="F143" s="19"/>
      <c r="G143" s="19"/>
      <c r="H143" s="19">
        <f t="shared" si="22"/>
        <v>2</v>
      </c>
      <c r="I143" s="19"/>
      <c r="J143" s="8" t="s">
        <v>12314</v>
      </c>
      <c r="K143" s="19" t="str">
        <f t="shared" si="23"/>
        <v>STN</v>
      </c>
      <c r="L143" s="19" t="str">
        <f t="shared" si="24"/>
        <v>STN</v>
      </c>
      <c r="M143" s="19"/>
      <c r="N143" s="19" t="s">
        <v>359</v>
      </c>
      <c r="O143" s="19"/>
      <c r="P143" s="19"/>
      <c r="Q143" s="19"/>
      <c r="R143" s="19"/>
      <c r="S143" s="34">
        <f t="shared" si="25"/>
        <v>43296</v>
      </c>
      <c r="T143" s="34" t="str">
        <f t="shared" si="26"/>
        <v/>
      </c>
      <c r="U143" s="34" t="str">
        <f t="shared" si="27"/>
        <v/>
      </c>
      <c r="V143" s="19"/>
    </row>
    <row r="144" spans="1:22" s="5" customFormat="1">
      <c r="A144" s="19" t="s">
        <v>1079</v>
      </c>
      <c r="B144" s="19" t="s">
        <v>1079</v>
      </c>
      <c r="C144" s="19"/>
      <c r="D144" s="19" t="s">
        <v>2299</v>
      </c>
      <c r="E144" s="34">
        <v>41827</v>
      </c>
      <c r="F144" s="19"/>
      <c r="G144" s="19"/>
      <c r="H144" s="19">
        <f t="shared" si="22"/>
        <v>2</v>
      </c>
      <c r="I144" s="19"/>
      <c r="J144" s="8" t="s">
        <v>11373</v>
      </c>
      <c r="K144" s="19" t="str">
        <f t="shared" si="23"/>
        <v>SVC</v>
      </c>
      <c r="L144" s="19" t="str">
        <f t="shared" si="24"/>
        <v>SVC</v>
      </c>
      <c r="M144" s="19"/>
      <c r="N144" s="19" t="s">
        <v>359</v>
      </c>
      <c r="O144" s="19"/>
      <c r="P144" s="19"/>
      <c r="Q144" s="19"/>
      <c r="R144" s="19"/>
      <c r="S144" s="34">
        <f t="shared" si="25"/>
        <v>42277</v>
      </c>
      <c r="T144" s="34"/>
      <c r="U144" s="34"/>
      <c r="V144" s="19"/>
    </row>
    <row r="145" spans="1:22" s="5" customFormat="1">
      <c r="A145" s="19" t="s">
        <v>1080</v>
      </c>
      <c r="B145" s="19" t="s">
        <v>1080</v>
      </c>
      <c r="C145" s="19"/>
      <c r="D145" s="19" t="s">
        <v>2299</v>
      </c>
      <c r="E145" s="34">
        <v>41827</v>
      </c>
      <c r="F145" s="19"/>
      <c r="G145" s="19"/>
      <c r="H145" s="19">
        <f t="shared" si="22"/>
        <v>2</v>
      </c>
      <c r="I145" s="19"/>
      <c r="J145" s="8" t="s">
        <v>1074</v>
      </c>
      <c r="K145" s="19" t="str">
        <f t="shared" si="23"/>
        <v>SYP</v>
      </c>
      <c r="L145" s="19" t="str">
        <f t="shared" si="24"/>
        <v>SYP</v>
      </c>
      <c r="M145" s="19"/>
      <c r="N145" s="19" t="s">
        <v>359</v>
      </c>
      <c r="O145" s="19"/>
      <c r="P145" s="19"/>
      <c r="Q145" s="19"/>
      <c r="R145" s="19"/>
      <c r="S145" s="34">
        <f t="shared" si="25"/>
        <v>41827</v>
      </c>
      <c r="T145" s="34" t="str">
        <f t="shared" si="26"/>
        <v/>
      </c>
      <c r="U145" s="34" t="str">
        <f t="shared" si="27"/>
        <v/>
      </c>
      <c r="V145" s="19"/>
    </row>
    <row r="146" spans="1:22" s="5" customFormat="1">
      <c r="A146" s="19" t="s">
        <v>1081</v>
      </c>
      <c r="B146" s="19" t="s">
        <v>1081</v>
      </c>
      <c r="C146" s="19"/>
      <c r="D146" s="19" t="s">
        <v>2299</v>
      </c>
      <c r="E146" s="34">
        <v>41827</v>
      </c>
      <c r="F146" s="19"/>
      <c r="G146" s="19"/>
      <c r="H146" s="19">
        <f t="shared" si="22"/>
        <v>2</v>
      </c>
      <c r="I146" s="19"/>
      <c r="J146" s="8" t="s">
        <v>1075</v>
      </c>
      <c r="K146" s="19" t="str">
        <f t="shared" si="23"/>
        <v>SZL</v>
      </c>
      <c r="L146" s="19" t="str">
        <f t="shared" si="24"/>
        <v>SZL</v>
      </c>
      <c r="M146" s="19"/>
      <c r="N146" s="19" t="s">
        <v>359</v>
      </c>
      <c r="O146" s="19"/>
      <c r="P146" s="19"/>
      <c r="Q146" s="19"/>
      <c r="R146" s="19"/>
      <c r="S146" s="34">
        <f t="shared" si="25"/>
        <v>41827</v>
      </c>
      <c r="T146" s="34" t="str">
        <f t="shared" si="26"/>
        <v/>
      </c>
      <c r="U146" s="34" t="str">
        <f t="shared" si="27"/>
        <v/>
      </c>
      <c r="V146" s="19"/>
    </row>
    <row r="147" spans="1:22" s="5" customFormat="1">
      <c r="A147" s="19" t="s">
        <v>1082</v>
      </c>
      <c r="B147" s="19" t="s">
        <v>1082</v>
      </c>
      <c r="C147" s="19"/>
      <c r="D147" s="19" t="s">
        <v>2299</v>
      </c>
      <c r="E147" s="34">
        <v>41827</v>
      </c>
      <c r="F147" s="19"/>
      <c r="G147" s="19"/>
      <c r="H147" s="19">
        <f t="shared" si="22"/>
        <v>2</v>
      </c>
      <c r="I147" s="19"/>
      <c r="J147" s="8" t="s">
        <v>1076</v>
      </c>
      <c r="K147" s="19" t="str">
        <f t="shared" si="23"/>
        <v>THB</v>
      </c>
      <c r="L147" s="19" t="str">
        <f t="shared" si="24"/>
        <v>THB</v>
      </c>
      <c r="M147" s="19"/>
      <c r="N147" s="19" t="s">
        <v>359</v>
      </c>
      <c r="O147" s="19"/>
      <c r="P147" s="19"/>
      <c r="Q147" s="19"/>
      <c r="R147" s="19"/>
      <c r="S147" s="34">
        <f t="shared" si="25"/>
        <v>41827</v>
      </c>
      <c r="T147" s="34" t="str">
        <f t="shared" si="26"/>
        <v/>
      </c>
      <c r="U147" s="34" t="str">
        <f t="shared" si="27"/>
        <v/>
      </c>
      <c r="V147" s="19"/>
    </row>
    <row r="148" spans="1:22" s="5" customFormat="1">
      <c r="A148" s="19" t="s">
        <v>1083</v>
      </c>
      <c r="B148" s="19" t="s">
        <v>1083</v>
      </c>
      <c r="C148" s="19"/>
      <c r="D148" s="19" t="s">
        <v>2299</v>
      </c>
      <c r="E148" s="34">
        <v>41827</v>
      </c>
      <c r="F148" s="19"/>
      <c r="G148" s="19"/>
      <c r="H148" s="19">
        <f t="shared" si="22"/>
        <v>2</v>
      </c>
      <c r="I148" s="19"/>
      <c r="J148" s="8" t="s">
        <v>1077</v>
      </c>
      <c r="K148" s="19" t="str">
        <f t="shared" si="23"/>
        <v>TJS</v>
      </c>
      <c r="L148" s="19" t="str">
        <f t="shared" si="24"/>
        <v>TJS</v>
      </c>
      <c r="M148" s="19"/>
      <c r="N148" s="19" t="s">
        <v>359</v>
      </c>
      <c r="O148" s="19"/>
      <c r="P148" s="19"/>
      <c r="Q148" s="19"/>
      <c r="R148" s="19"/>
      <c r="S148" s="34">
        <f t="shared" si="25"/>
        <v>41827</v>
      </c>
      <c r="T148" s="34" t="str">
        <f t="shared" si="26"/>
        <v/>
      </c>
      <c r="U148" s="34" t="str">
        <f t="shared" si="27"/>
        <v/>
      </c>
      <c r="V148" s="19"/>
    </row>
    <row r="149" spans="1:22" s="5" customFormat="1">
      <c r="A149" s="19" t="s">
        <v>1084</v>
      </c>
      <c r="B149" s="19" t="s">
        <v>1084</v>
      </c>
      <c r="C149" s="19"/>
      <c r="D149" s="19" t="s">
        <v>2299</v>
      </c>
      <c r="E149" s="34">
        <v>41827</v>
      </c>
      <c r="F149" s="19"/>
      <c r="G149" s="19"/>
      <c r="H149" s="19">
        <f t="shared" si="22"/>
        <v>2</v>
      </c>
      <c r="I149" s="19"/>
      <c r="J149" s="8" t="s">
        <v>1078</v>
      </c>
      <c r="K149" s="19" t="str">
        <f t="shared" si="23"/>
        <v>TMT</v>
      </c>
      <c r="L149" s="19" t="str">
        <f t="shared" si="24"/>
        <v>TMT</v>
      </c>
      <c r="M149" s="19"/>
      <c r="N149" s="19" t="s">
        <v>359</v>
      </c>
      <c r="O149" s="19"/>
      <c r="P149" s="19"/>
      <c r="Q149" s="19"/>
      <c r="R149" s="19"/>
      <c r="S149" s="34">
        <f t="shared" si="25"/>
        <v>41827</v>
      </c>
      <c r="T149" s="34" t="str">
        <f t="shared" si="26"/>
        <v/>
      </c>
      <c r="U149" s="34" t="str">
        <f t="shared" si="27"/>
        <v/>
      </c>
      <c r="V149" s="19"/>
    </row>
    <row r="150" spans="1:22" s="5" customFormat="1">
      <c r="A150" s="19" t="s">
        <v>1085</v>
      </c>
      <c r="B150" s="19" t="s">
        <v>1085</v>
      </c>
      <c r="C150" s="19"/>
      <c r="D150" s="19" t="s">
        <v>2299</v>
      </c>
      <c r="E150" s="34">
        <v>41827</v>
      </c>
      <c r="F150" s="19"/>
      <c r="G150" s="19"/>
      <c r="H150" s="19">
        <f t="shared" si="22"/>
        <v>2</v>
      </c>
      <c r="I150" s="19"/>
      <c r="J150" s="8" t="s">
        <v>1079</v>
      </c>
      <c r="K150" s="19" t="str">
        <f t="shared" si="23"/>
        <v>TND</v>
      </c>
      <c r="L150" s="19" t="str">
        <f t="shared" si="24"/>
        <v>TND</v>
      </c>
      <c r="M150" s="19"/>
      <c r="N150" s="19" t="s">
        <v>359</v>
      </c>
      <c r="O150" s="19"/>
      <c r="P150" s="19"/>
      <c r="Q150" s="19"/>
      <c r="R150" s="19"/>
      <c r="S150" s="34">
        <f t="shared" si="25"/>
        <v>41827</v>
      </c>
      <c r="T150" s="34" t="str">
        <f t="shared" si="26"/>
        <v/>
      </c>
      <c r="U150" s="34" t="str">
        <f t="shared" si="27"/>
        <v/>
      </c>
      <c r="V150" s="19"/>
    </row>
    <row r="151" spans="1:22" s="5" customFormat="1">
      <c r="A151" s="19" t="s">
        <v>1086</v>
      </c>
      <c r="B151" s="19" t="s">
        <v>1086</v>
      </c>
      <c r="C151" s="19"/>
      <c r="D151" s="19" t="s">
        <v>2299</v>
      </c>
      <c r="E151" s="34">
        <v>41827</v>
      </c>
      <c r="F151" s="19"/>
      <c r="G151" s="19"/>
      <c r="H151" s="19">
        <f t="shared" si="22"/>
        <v>2</v>
      </c>
      <c r="I151" s="19"/>
      <c r="J151" s="8" t="s">
        <v>1080</v>
      </c>
      <c r="K151" s="19" t="str">
        <f t="shared" si="23"/>
        <v>TOP</v>
      </c>
      <c r="L151" s="19" t="str">
        <f t="shared" si="24"/>
        <v>TOP</v>
      </c>
      <c r="M151" s="19"/>
      <c r="N151" s="19" t="s">
        <v>359</v>
      </c>
      <c r="O151" s="19"/>
      <c r="P151" s="19"/>
      <c r="Q151" s="19"/>
      <c r="R151" s="19"/>
      <c r="S151" s="34">
        <f t="shared" si="25"/>
        <v>41827</v>
      </c>
      <c r="T151" s="34" t="str">
        <f t="shared" si="26"/>
        <v/>
      </c>
      <c r="U151" s="34" t="str">
        <f t="shared" si="27"/>
        <v/>
      </c>
      <c r="V151" s="19"/>
    </row>
    <row r="152" spans="1:22" s="5" customFormat="1">
      <c r="A152" s="19" t="s">
        <v>1087</v>
      </c>
      <c r="B152" s="19" t="s">
        <v>1087</v>
      </c>
      <c r="C152" s="19"/>
      <c r="D152" s="19" t="s">
        <v>2299</v>
      </c>
      <c r="E152" s="34">
        <v>41827</v>
      </c>
      <c r="F152" s="19"/>
      <c r="G152" s="19"/>
      <c r="H152" s="19">
        <f t="shared" si="22"/>
        <v>2</v>
      </c>
      <c r="I152" s="19"/>
      <c r="J152" s="8" t="s">
        <v>1081</v>
      </c>
      <c r="K152" s="19" t="str">
        <f t="shared" si="23"/>
        <v>TRY</v>
      </c>
      <c r="L152" s="19" t="str">
        <f t="shared" si="24"/>
        <v>TRY</v>
      </c>
      <c r="M152" s="19"/>
      <c r="N152" s="19" t="s">
        <v>359</v>
      </c>
      <c r="O152" s="19"/>
      <c r="P152" s="19"/>
      <c r="Q152" s="19"/>
      <c r="R152" s="19"/>
      <c r="S152" s="34">
        <f t="shared" si="25"/>
        <v>41827</v>
      </c>
      <c r="T152" s="34" t="str">
        <f t="shared" si="26"/>
        <v/>
      </c>
      <c r="U152" s="34" t="str">
        <f t="shared" si="27"/>
        <v/>
      </c>
      <c r="V152" s="19"/>
    </row>
    <row r="153" spans="1:22" s="5" customFormat="1">
      <c r="A153" s="19" t="s">
        <v>1088</v>
      </c>
      <c r="B153" s="19" t="s">
        <v>1088</v>
      </c>
      <c r="C153" s="19"/>
      <c r="D153" s="19" t="s">
        <v>2299</v>
      </c>
      <c r="E153" s="34">
        <v>41827</v>
      </c>
      <c r="F153" s="19"/>
      <c r="G153" s="19"/>
      <c r="H153" s="19">
        <f t="shared" si="22"/>
        <v>2</v>
      </c>
      <c r="I153" s="19"/>
      <c r="J153" s="8" t="s">
        <v>1082</v>
      </c>
      <c r="K153" s="19" t="str">
        <f t="shared" si="23"/>
        <v>TTD</v>
      </c>
      <c r="L153" s="19" t="str">
        <f t="shared" si="24"/>
        <v>TTD</v>
      </c>
      <c r="M153" s="19"/>
      <c r="N153" s="19" t="s">
        <v>359</v>
      </c>
      <c r="O153" s="19"/>
      <c r="P153" s="19"/>
      <c r="Q153" s="19"/>
      <c r="R153" s="19"/>
      <c r="S153" s="34">
        <f t="shared" si="25"/>
        <v>41827</v>
      </c>
      <c r="T153" s="34" t="str">
        <f t="shared" si="26"/>
        <v/>
      </c>
      <c r="U153" s="34" t="str">
        <f t="shared" si="27"/>
        <v/>
      </c>
      <c r="V153" s="19"/>
    </row>
    <row r="154" spans="1:22" s="5" customFormat="1">
      <c r="A154" s="19" t="s">
        <v>1089</v>
      </c>
      <c r="B154" s="19" t="s">
        <v>1089</v>
      </c>
      <c r="C154" s="19"/>
      <c r="D154" s="19" t="s">
        <v>2299</v>
      </c>
      <c r="E154" s="34">
        <v>41827</v>
      </c>
      <c r="F154" s="19"/>
      <c r="G154" s="19"/>
      <c r="H154" s="19">
        <f t="shared" si="22"/>
        <v>2</v>
      </c>
      <c r="I154" s="19"/>
      <c r="J154" s="8" t="s">
        <v>1083</v>
      </c>
      <c r="K154" s="19" t="str">
        <f t="shared" si="23"/>
        <v>TWD</v>
      </c>
      <c r="L154" s="19" t="str">
        <f t="shared" si="24"/>
        <v>TWD</v>
      </c>
      <c r="M154" s="19"/>
      <c r="N154" s="19" t="s">
        <v>359</v>
      </c>
      <c r="O154" s="19"/>
      <c r="P154" s="19"/>
      <c r="Q154" s="19"/>
      <c r="R154" s="19"/>
      <c r="S154" s="34">
        <f t="shared" si="25"/>
        <v>41827</v>
      </c>
      <c r="T154" s="34" t="str">
        <f t="shared" si="26"/>
        <v/>
      </c>
      <c r="U154" s="34" t="str">
        <f t="shared" si="27"/>
        <v/>
      </c>
      <c r="V154" s="19"/>
    </row>
    <row r="155" spans="1:22" s="5" customFormat="1">
      <c r="A155" s="19" t="s">
        <v>1090</v>
      </c>
      <c r="B155" s="19" t="s">
        <v>1090</v>
      </c>
      <c r="C155" s="19"/>
      <c r="D155" s="19" t="s">
        <v>2299</v>
      </c>
      <c r="E155" s="34">
        <v>41827</v>
      </c>
      <c r="F155" s="19"/>
      <c r="G155" s="19"/>
      <c r="H155" s="19">
        <f t="shared" si="22"/>
        <v>2</v>
      </c>
      <c r="I155" s="19"/>
      <c r="J155" s="8" t="s">
        <v>1084</v>
      </c>
      <c r="K155" s="19" t="str">
        <f t="shared" si="23"/>
        <v>TZS</v>
      </c>
      <c r="L155" s="19" t="str">
        <f t="shared" si="24"/>
        <v>TZS</v>
      </c>
      <c r="M155" s="19"/>
      <c r="N155" s="19" t="s">
        <v>359</v>
      </c>
      <c r="O155" s="19"/>
      <c r="P155" s="19"/>
      <c r="Q155" s="19"/>
      <c r="R155" s="19"/>
      <c r="S155" s="34">
        <f t="shared" si="25"/>
        <v>41827</v>
      </c>
      <c r="T155" s="34" t="str">
        <f t="shared" si="26"/>
        <v/>
      </c>
      <c r="U155" s="34" t="str">
        <f t="shared" si="27"/>
        <v/>
      </c>
      <c r="V155" s="19"/>
    </row>
    <row r="156" spans="1:22" s="5" customFormat="1">
      <c r="A156" s="19" t="s">
        <v>1091</v>
      </c>
      <c r="B156" s="19" t="s">
        <v>1091</v>
      </c>
      <c r="C156" s="19"/>
      <c r="D156" s="19" t="s">
        <v>2299</v>
      </c>
      <c r="E156" s="34">
        <v>41827</v>
      </c>
      <c r="F156" s="19"/>
      <c r="G156" s="19"/>
      <c r="H156" s="19">
        <f t="shared" si="22"/>
        <v>2</v>
      </c>
      <c r="I156" s="19"/>
      <c r="J156" s="8" t="s">
        <v>1085</v>
      </c>
      <c r="K156" s="19" t="str">
        <f t="shared" si="23"/>
        <v>UAH</v>
      </c>
      <c r="L156" s="19" t="str">
        <f t="shared" si="24"/>
        <v>UAH</v>
      </c>
      <c r="M156" s="19"/>
      <c r="N156" s="19" t="s">
        <v>359</v>
      </c>
      <c r="O156" s="19"/>
      <c r="P156" s="19"/>
      <c r="Q156" s="19"/>
      <c r="R156" s="19"/>
      <c r="S156" s="34">
        <f t="shared" si="25"/>
        <v>41827</v>
      </c>
      <c r="T156" s="34" t="str">
        <f t="shared" si="26"/>
        <v/>
      </c>
      <c r="U156" s="34" t="str">
        <f t="shared" si="27"/>
        <v/>
      </c>
      <c r="V156" s="19"/>
    </row>
    <row r="157" spans="1:22" s="5" customFormat="1">
      <c r="A157" s="19" t="s">
        <v>1092</v>
      </c>
      <c r="B157" s="19" t="s">
        <v>1092</v>
      </c>
      <c r="C157" s="19"/>
      <c r="D157" s="19" t="s">
        <v>2299</v>
      </c>
      <c r="E157" s="34">
        <v>41827</v>
      </c>
      <c r="F157" s="19"/>
      <c r="G157" s="19"/>
      <c r="H157" s="19">
        <f t="shared" si="22"/>
        <v>2</v>
      </c>
      <c r="I157" s="19"/>
      <c r="J157" s="8" t="s">
        <v>1086</v>
      </c>
      <c r="K157" s="19" t="str">
        <f t="shared" si="23"/>
        <v>UGX</v>
      </c>
      <c r="L157" s="19" t="str">
        <f t="shared" si="24"/>
        <v>UGX</v>
      </c>
      <c r="M157" s="19"/>
      <c r="N157" s="19" t="s">
        <v>359</v>
      </c>
      <c r="O157" s="19"/>
      <c r="P157" s="19"/>
      <c r="Q157" s="19"/>
      <c r="R157" s="19"/>
      <c r="S157" s="34">
        <f t="shared" si="25"/>
        <v>41827</v>
      </c>
      <c r="T157" s="34" t="str">
        <f t="shared" si="26"/>
        <v/>
      </c>
      <c r="U157" s="34" t="str">
        <f t="shared" si="27"/>
        <v/>
      </c>
      <c r="V157" s="19"/>
    </row>
    <row r="158" spans="1:22" s="5" customFormat="1">
      <c r="A158" s="19" t="s">
        <v>1093</v>
      </c>
      <c r="B158" s="19" t="s">
        <v>1093</v>
      </c>
      <c r="C158" s="19"/>
      <c r="D158" s="19" t="s">
        <v>2299</v>
      </c>
      <c r="E158" s="34">
        <v>41827</v>
      </c>
      <c r="F158" s="19"/>
      <c r="G158" s="19"/>
      <c r="H158" s="19">
        <f t="shared" si="22"/>
        <v>2</v>
      </c>
      <c r="I158" s="19"/>
      <c r="J158" s="8" t="s">
        <v>1087</v>
      </c>
      <c r="K158" s="19" t="str">
        <f t="shared" si="23"/>
        <v>USD</v>
      </c>
      <c r="L158" s="19" t="str">
        <f t="shared" si="24"/>
        <v>USD</v>
      </c>
      <c r="M158" s="19"/>
      <c r="N158" s="19" t="s">
        <v>359</v>
      </c>
      <c r="O158" s="19"/>
      <c r="P158" s="19"/>
      <c r="Q158" s="19"/>
      <c r="R158" s="19"/>
      <c r="S158" s="34">
        <f t="shared" si="25"/>
        <v>41827</v>
      </c>
      <c r="T158" s="34" t="str">
        <f t="shared" si="26"/>
        <v/>
      </c>
      <c r="U158" s="34" t="str">
        <f t="shared" si="27"/>
        <v/>
      </c>
      <c r="V158" s="19"/>
    </row>
    <row r="159" spans="1:22" s="5" customFormat="1">
      <c r="A159" s="19" t="s">
        <v>1094</v>
      </c>
      <c r="B159" s="19" t="s">
        <v>1094</v>
      </c>
      <c r="C159" s="19"/>
      <c r="D159" s="19" t="s">
        <v>2299</v>
      </c>
      <c r="E159" s="34">
        <v>41827</v>
      </c>
      <c r="F159" s="19"/>
      <c r="G159" s="19"/>
      <c r="H159" s="19">
        <f t="shared" si="22"/>
        <v>2</v>
      </c>
      <c r="I159" s="19"/>
      <c r="J159" s="8" t="s">
        <v>1088</v>
      </c>
      <c r="K159" s="19" t="str">
        <f t="shared" si="23"/>
        <v>USN</v>
      </c>
      <c r="L159" s="19" t="str">
        <f t="shared" si="24"/>
        <v>USN</v>
      </c>
      <c r="M159" s="19"/>
      <c r="N159" s="19" t="s">
        <v>359</v>
      </c>
      <c r="O159" s="19"/>
      <c r="P159" s="19"/>
      <c r="Q159" s="19"/>
      <c r="R159" s="19"/>
      <c r="S159" s="34">
        <f t="shared" si="25"/>
        <v>41827</v>
      </c>
      <c r="T159" s="34" t="str">
        <f t="shared" si="26"/>
        <v/>
      </c>
      <c r="U159" s="34" t="str">
        <f t="shared" si="27"/>
        <v/>
      </c>
      <c r="V159" s="19"/>
    </row>
    <row r="160" spans="1:22" s="5" customFormat="1">
      <c r="A160" s="19" t="s">
        <v>1095</v>
      </c>
      <c r="B160" s="19" t="s">
        <v>1095</v>
      </c>
      <c r="C160" s="19"/>
      <c r="D160" s="19" t="s">
        <v>2299</v>
      </c>
      <c r="E160" s="34">
        <v>41827</v>
      </c>
      <c r="F160" s="19"/>
      <c r="G160" s="19"/>
      <c r="H160" s="19">
        <f t="shared" si="22"/>
        <v>2</v>
      </c>
      <c r="I160" s="19"/>
      <c r="J160" s="8" t="s">
        <v>1089</v>
      </c>
      <c r="K160" s="19" t="str">
        <f t="shared" si="23"/>
        <v>USS</v>
      </c>
      <c r="L160" s="19" t="str">
        <f t="shared" si="24"/>
        <v>USS</v>
      </c>
      <c r="M160" s="19"/>
      <c r="N160" s="19" t="s">
        <v>359</v>
      </c>
      <c r="O160" s="19"/>
      <c r="P160" s="19"/>
      <c r="Q160" s="19"/>
      <c r="R160" s="19"/>
      <c r="S160" s="34">
        <f t="shared" si="25"/>
        <v>41827</v>
      </c>
      <c r="T160" s="34" t="str">
        <f t="shared" si="26"/>
        <v/>
      </c>
      <c r="U160" s="34" t="str">
        <f t="shared" si="27"/>
        <v/>
      </c>
      <c r="V160" s="19"/>
    </row>
    <row r="161" spans="1:22" s="5" customFormat="1">
      <c r="A161" s="19" t="s">
        <v>1096</v>
      </c>
      <c r="B161" s="19" t="s">
        <v>1096</v>
      </c>
      <c r="C161" s="19"/>
      <c r="D161" s="19" t="s">
        <v>2299</v>
      </c>
      <c r="E161" s="34">
        <v>41827</v>
      </c>
      <c r="F161" s="19"/>
      <c r="G161" s="19"/>
      <c r="H161" s="19">
        <f t="shared" si="22"/>
        <v>2</v>
      </c>
      <c r="I161" s="19"/>
      <c r="J161" s="8" t="s">
        <v>11374</v>
      </c>
      <c r="K161" s="19" t="str">
        <f t="shared" si="23"/>
        <v>UYI</v>
      </c>
      <c r="L161" s="19" t="str">
        <f t="shared" si="24"/>
        <v>UYI</v>
      </c>
      <c r="M161" s="19"/>
      <c r="N161" s="19" t="s">
        <v>359</v>
      </c>
      <c r="O161" s="19"/>
      <c r="P161" s="19"/>
      <c r="Q161" s="19"/>
      <c r="R161" s="19"/>
      <c r="S161" s="34">
        <f t="shared" si="25"/>
        <v>42277</v>
      </c>
      <c r="T161" s="34" t="str">
        <f t="shared" si="26"/>
        <v/>
      </c>
      <c r="U161" s="34" t="str">
        <f t="shared" si="27"/>
        <v/>
      </c>
      <c r="V161" s="19"/>
    </row>
    <row r="162" spans="1:22" s="5" customFormat="1">
      <c r="A162" s="19" t="s">
        <v>1097</v>
      </c>
      <c r="B162" s="19" t="s">
        <v>1097</v>
      </c>
      <c r="C162" s="19"/>
      <c r="D162" s="19" t="s">
        <v>2299</v>
      </c>
      <c r="E162" s="34">
        <v>41827</v>
      </c>
      <c r="F162" s="19"/>
      <c r="G162" s="19"/>
      <c r="H162" s="19">
        <f t="shared" ref="H162:H193" si="28">COUNTIF(J:J,A162)</f>
        <v>2</v>
      </c>
      <c r="I162" s="19"/>
      <c r="J162" s="8" t="s">
        <v>1090</v>
      </c>
      <c r="K162" s="19" t="str">
        <f t="shared" si="23"/>
        <v>UYU</v>
      </c>
      <c r="L162" s="19" t="str">
        <f t="shared" si="24"/>
        <v>UYU</v>
      </c>
      <c r="M162" s="19"/>
      <c r="N162" s="19" t="s">
        <v>359</v>
      </c>
      <c r="O162" s="19"/>
      <c r="P162" s="19"/>
      <c r="Q162" s="19"/>
      <c r="R162" s="19"/>
      <c r="S162" s="34">
        <f t="shared" si="25"/>
        <v>41827</v>
      </c>
      <c r="T162" s="34" t="str">
        <f t="shared" si="26"/>
        <v/>
      </c>
      <c r="U162" s="34" t="str">
        <f t="shared" si="27"/>
        <v/>
      </c>
      <c r="V162" s="19"/>
    </row>
    <row r="163" spans="1:22" s="5" customFormat="1">
      <c r="A163" s="19" t="s">
        <v>1098</v>
      </c>
      <c r="B163" s="19" t="s">
        <v>1098</v>
      </c>
      <c r="C163" s="19"/>
      <c r="D163" s="19" t="s">
        <v>2299</v>
      </c>
      <c r="E163" s="34">
        <v>41827</v>
      </c>
      <c r="F163" s="19"/>
      <c r="G163" s="19"/>
      <c r="H163" s="19">
        <f t="shared" si="28"/>
        <v>2</v>
      </c>
      <c r="I163" s="19"/>
      <c r="J163" s="8" t="s">
        <v>1091</v>
      </c>
      <c r="K163" s="19" t="str">
        <f t="shared" si="23"/>
        <v>UZS</v>
      </c>
      <c r="L163" s="19" t="str">
        <f t="shared" si="24"/>
        <v>UZS</v>
      </c>
      <c r="M163" s="19"/>
      <c r="N163" s="19" t="s">
        <v>359</v>
      </c>
      <c r="O163" s="19"/>
      <c r="P163" s="19"/>
      <c r="Q163" s="19"/>
      <c r="R163" s="19"/>
      <c r="S163" s="34">
        <f t="shared" si="25"/>
        <v>41827</v>
      </c>
      <c r="T163" s="34" t="str">
        <f t="shared" si="26"/>
        <v/>
      </c>
      <c r="U163" s="34" t="str">
        <f t="shared" si="27"/>
        <v/>
      </c>
      <c r="V163" s="19"/>
    </row>
    <row r="164" spans="1:22" s="5" customFormat="1">
      <c r="A164" s="19" t="s">
        <v>1099</v>
      </c>
      <c r="B164" s="19" t="s">
        <v>1099</v>
      </c>
      <c r="C164" s="19"/>
      <c r="D164" s="19" t="s">
        <v>2299</v>
      </c>
      <c r="E164" s="34">
        <v>41827</v>
      </c>
      <c r="F164" s="19"/>
      <c r="G164" s="19"/>
      <c r="H164" s="19">
        <f t="shared" si="28"/>
        <v>2</v>
      </c>
      <c r="I164" s="19"/>
      <c r="J164" s="8" t="s">
        <v>1092</v>
      </c>
      <c r="K164" s="19" t="str">
        <f t="shared" si="23"/>
        <v>VEF</v>
      </c>
      <c r="L164" s="19" t="str">
        <f t="shared" si="24"/>
        <v>VEF</v>
      </c>
      <c r="M164" s="19"/>
      <c r="N164" s="19" t="s">
        <v>359</v>
      </c>
      <c r="O164" s="19"/>
      <c r="P164" s="19"/>
      <c r="Q164" s="19"/>
      <c r="R164" s="19"/>
      <c r="S164" s="34">
        <f t="shared" si="25"/>
        <v>41827</v>
      </c>
      <c r="T164" s="34" t="str">
        <f t="shared" si="26"/>
        <v/>
      </c>
      <c r="U164" s="34" t="str">
        <f t="shared" si="27"/>
        <v/>
      </c>
      <c r="V164" s="19"/>
    </row>
    <row r="165" spans="1:22" s="5" customFormat="1">
      <c r="A165" s="19" t="s">
        <v>1100</v>
      </c>
      <c r="B165" s="19" t="s">
        <v>1100</v>
      </c>
      <c r="C165" s="19"/>
      <c r="D165" s="19" t="s">
        <v>2299</v>
      </c>
      <c r="E165" s="34">
        <v>41827</v>
      </c>
      <c r="F165" s="19"/>
      <c r="G165" s="19"/>
      <c r="H165" s="19">
        <f t="shared" si="28"/>
        <v>2</v>
      </c>
      <c r="I165" s="19"/>
      <c r="J165" s="8" t="s">
        <v>1093</v>
      </c>
      <c r="K165" s="19" t="str">
        <f t="shared" si="23"/>
        <v>VND</v>
      </c>
      <c r="L165" s="19" t="str">
        <f t="shared" si="24"/>
        <v>VND</v>
      </c>
      <c r="M165" s="19"/>
      <c r="N165" s="19" t="s">
        <v>359</v>
      </c>
      <c r="O165" s="19"/>
      <c r="P165" s="19"/>
      <c r="Q165" s="19"/>
      <c r="R165" s="19"/>
      <c r="S165" s="34">
        <f t="shared" si="25"/>
        <v>41827</v>
      </c>
      <c r="T165" s="34" t="str">
        <f t="shared" si="26"/>
        <v/>
      </c>
      <c r="U165" s="34" t="str">
        <f t="shared" si="27"/>
        <v/>
      </c>
      <c r="V165" s="19"/>
    </row>
    <row r="166" spans="1:22" s="5" customFormat="1">
      <c r="A166" s="19" t="s">
        <v>1101</v>
      </c>
      <c r="B166" s="19" t="s">
        <v>1101</v>
      </c>
      <c r="C166" s="19"/>
      <c r="D166" s="19" t="s">
        <v>2299</v>
      </c>
      <c r="E166" s="34">
        <v>41827</v>
      </c>
      <c r="F166" s="19"/>
      <c r="G166" s="19"/>
      <c r="H166" s="19">
        <f t="shared" si="28"/>
        <v>2</v>
      </c>
      <c r="I166" s="19"/>
      <c r="J166" s="8" t="s">
        <v>1094</v>
      </c>
      <c r="K166" s="19" t="str">
        <f t="shared" si="23"/>
        <v>VUV</v>
      </c>
      <c r="L166" s="19" t="str">
        <f t="shared" si="24"/>
        <v>VUV</v>
      </c>
      <c r="M166" s="19"/>
      <c r="N166" s="19" t="s">
        <v>359</v>
      </c>
      <c r="O166" s="19"/>
      <c r="P166" s="19"/>
      <c r="Q166" s="19"/>
      <c r="R166" s="19"/>
      <c r="S166" s="34">
        <f t="shared" si="25"/>
        <v>41827</v>
      </c>
      <c r="T166" s="34" t="str">
        <f t="shared" si="26"/>
        <v/>
      </c>
      <c r="U166" s="34" t="str">
        <f t="shared" si="27"/>
        <v/>
      </c>
      <c r="V166" s="19"/>
    </row>
    <row r="167" spans="1:22" s="5" customFormat="1">
      <c r="A167" s="19" t="s">
        <v>1102</v>
      </c>
      <c r="B167" s="19" t="s">
        <v>1102</v>
      </c>
      <c r="C167" s="19"/>
      <c r="D167" s="19" t="s">
        <v>2299</v>
      </c>
      <c r="E167" s="34">
        <v>41827</v>
      </c>
      <c r="F167" s="19"/>
      <c r="G167" s="19"/>
      <c r="H167" s="19">
        <f t="shared" si="28"/>
        <v>2</v>
      </c>
      <c r="I167" s="19"/>
      <c r="J167" s="8" t="s">
        <v>1095</v>
      </c>
      <c r="K167" s="19" t="str">
        <f t="shared" si="23"/>
        <v>WST</v>
      </c>
      <c r="L167" s="19" t="str">
        <f t="shared" si="24"/>
        <v>WST</v>
      </c>
      <c r="M167" s="19"/>
      <c r="N167" s="19" t="s">
        <v>359</v>
      </c>
      <c r="O167" s="19"/>
      <c r="P167" s="19"/>
      <c r="Q167" s="19"/>
      <c r="R167" s="19"/>
      <c r="S167" s="34">
        <f t="shared" si="25"/>
        <v>41827</v>
      </c>
      <c r="T167" s="34" t="str">
        <f t="shared" si="26"/>
        <v/>
      </c>
      <c r="U167" s="34" t="str">
        <f t="shared" si="27"/>
        <v/>
      </c>
      <c r="V167" s="19"/>
    </row>
    <row r="168" spans="1:22" s="5" customFormat="1">
      <c r="A168" s="19" t="s">
        <v>1103</v>
      </c>
      <c r="B168" s="19" t="s">
        <v>1103</v>
      </c>
      <c r="C168" s="19"/>
      <c r="D168" s="19" t="s">
        <v>2299</v>
      </c>
      <c r="E168" s="34">
        <v>41827</v>
      </c>
      <c r="F168" s="19"/>
      <c r="G168" s="19"/>
      <c r="H168" s="19">
        <f t="shared" si="28"/>
        <v>2</v>
      </c>
      <c r="I168" s="19"/>
      <c r="J168" s="8" t="s">
        <v>1096</v>
      </c>
      <c r="K168" s="19" t="str">
        <f t="shared" si="23"/>
        <v>XAF</v>
      </c>
      <c r="L168" s="19" t="str">
        <f t="shared" si="24"/>
        <v>XAF</v>
      </c>
      <c r="M168" s="19"/>
      <c r="N168" s="19" t="s">
        <v>359</v>
      </c>
      <c r="O168" s="19"/>
      <c r="P168" s="19"/>
      <c r="Q168" s="19"/>
      <c r="R168" s="19"/>
      <c r="S168" s="34">
        <f t="shared" si="25"/>
        <v>41827</v>
      </c>
      <c r="T168" s="34" t="str">
        <f t="shared" si="26"/>
        <v/>
      </c>
      <c r="U168" s="34" t="str">
        <f t="shared" si="27"/>
        <v/>
      </c>
      <c r="V168" s="19"/>
    </row>
    <row r="169" spans="1:22" s="5" customFormat="1">
      <c r="A169" s="19" t="s">
        <v>1104</v>
      </c>
      <c r="B169" s="19" t="s">
        <v>1104</v>
      </c>
      <c r="C169" s="19"/>
      <c r="D169" s="19" t="s">
        <v>2299</v>
      </c>
      <c r="E169" s="34">
        <v>41827</v>
      </c>
      <c r="F169" s="19"/>
      <c r="G169" s="19"/>
      <c r="H169" s="19">
        <f t="shared" si="28"/>
        <v>2</v>
      </c>
      <c r="I169" s="19"/>
      <c r="J169" s="8" t="s">
        <v>1097</v>
      </c>
      <c r="K169" s="19" t="str">
        <f t="shared" si="23"/>
        <v>XAG</v>
      </c>
      <c r="L169" s="19" t="str">
        <f t="shared" si="24"/>
        <v>XAG</v>
      </c>
      <c r="M169" s="19"/>
      <c r="N169" s="19" t="s">
        <v>359</v>
      </c>
      <c r="O169" s="19"/>
      <c r="P169" s="19"/>
      <c r="Q169" s="19"/>
      <c r="R169" s="19"/>
      <c r="S169" s="34">
        <f t="shared" si="25"/>
        <v>41827</v>
      </c>
      <c r="T169" s="34" t="str">
        <f t="shared" si="26"/>
        <v/>
      </c>
      <c r="U169" s="34" t="str">
        <f t="shared" si="27"/>
        <v/>
      </c>
      <c r="V169" s="19"/>
    </row>
    <row r="170" spans="1:22" s="5" customFormat="1">
      <c r="A170" s="19" t="s">
        <v>1105</v>
      </c>
      <c r="B170" s="19" t="s">
        <v>1105</v>
      </c>
      <c r="C170" s="19"/>
      <c r="D170" s="19" t="s">
        <v>2299</v>
      </c>
      <c r="E170" s="34">
        <v>41827</v>
      </c>
      <c r="F170" s="19"/>
      <c r="G170" s="19"/>
      <c r="H170" s="19">
        <f t="shared" si="28"/>
        <v>2</v>
      </c>
      <c r="I170" s="19"/>
      <c r="J170" s="8" t="s">
        <v>1098</v>
      </c>
      <c r="K170" s="19" t="str">
        <f t="shared" si="23"/>
        <v>XAU</v>
      </c>
      <c r="L170" s="19" t="str">
        <f t="shared" si="24"/>
        <v>XAU</v>
      </c>
      <c r="M170" s="19"/>
      <c r="N170" s="19" t="s">
        <v>359</v>
      </c>
      <c r="O170" s="19"/>
      <c r="P170" s="19"/>
      <c r="Q170" s="19"/>
      <c r="R170" s="19"/>
      <c r="S170" s="34">
        <f t="shared" si="25"/>
        <v>41827</v>
      </c>
      <c r="T170" s="34" t="str">
        <f t="shared" si="26"/>
        <v/>
      </c>
      <c r="U170" s="34" t="str">
        <f t="shared" si="27"/>
        <v/>
      </c>
      <c r="V170" s="19"/>
    </row>
    <row r="171" spans="1:22" s="5" customFormat="1">
      <c r="A171" s="19" t="s">
        <v>1106</v>
      </c>
      <c r="B171" s="19" t="s">
        <v>1106</v>
      </c>
      <c r="C171" s="19"/>
      <c r="D171" s="19" t="s">
        <v>2299</v>
      </c>
      <c r="E171" s="34">
        <v>41827</v>
      </c>
      <c r="F171" s="19"/>
      <c r="G171" s="19"/>
      <c r="H171" s="19">
        <f t="shared" si="28"/>
        <v>2</v>
      </c>
      <c r="I171" s="19"/>
      <c r="J171" s="8" t="s">
        <v>1099</v>
      </c>
      <c r="K171" s="19" t="str">
        <f t="shared" si="23"/>
        <v>XBA</v>
      </c>
      <c r="L171" s="19" t="str">
        <f t="shared" si="24"/>
        <v>XBA</v>
      </c>
      <c r="M171" s="19"/>
      <c r="N171" s="19" t="s">
        <v>359</v>
      </c>
      <c r="O171" s="19"/>
      <c r="P171" s="19"/>
      <c r="Q171" s="19"/>
      <c r="R171" s="19"/>
      <c r="S171" s="34">
        <f t="shared" si="25"/>
        <v>41827</v>
      </c>
      <c r="T171" s="34" t="str">
        <f t="shared" si="26"/>
        <v/>
      </c>
      <c r="U171" s="34" t="str">
        <f t="shared" si="27"/>
        <v/>
      </c>
      <c r="V171" s="19"/>
    </row>
    <row r="172" spans="1:22" s="5" customFormat="1">
      <c r="A172" s="19" t="s">
        <v>1107</v>
      </c>
      <c r="B172" s="19" t="s">
        <v>1107</v>
      </c>
      <c r="C172" s="19"/>
      <c r="D172" s="19" t="s">
        <v>2299</v>
      </c>
      <c r="E172" s="34">
        <v>41827</v>
      </c>
      <c r="F172" s="19"/>
      <c r="G172" s="19"/>
      <c r="H172" s="19">
        <f t="shared" si="28"/>
        <v>2</v>
      </c>
      <c r="I172" s="19"/>
      <c r="J172" s="8" t="s">
        <v>1100</v>
      </c>
      <c r="K172" s="19" t="str">
        <f t="shared" si="23"/>
        <v>XBB</v>
      </c>
      <c r="L172" s="19" t="str">
        <f t="shared" si="24"/>
        <v>XBB</v>
      </c>
      <c r="M172" s="19"/>
      <c r="N172" s="19" t="s">
        <v>359</v>
      </c>
      <c r="O172" s="19"/>
      <c r="P172" s="19"/>
      <c r="Q172" s="19"/>
      <c r="R172" s="19"/>
      <c r="S172" s="34">
        <f t="shared" si="25"/>
        <v>41827</v>
      </c>
      <c r="T172" s="34" t="str">
        <f t="shared" si="26"/>
        <v/>
      </c>
      <c r="U172" s="34" t="str">
        <f t="shared" si="27"/>
        <v/>
      </c>
      <c r="V172" s="19"/>
    </row>
    <row r="173" spans="1:22" s="5" customFormat="1">
      <c r="A173" s="19" t="s">
        <v>1108</v>
      </c>
      <c r="B173" s="19" t="s">
        <v>1108</v>
      </c>
      <c r="C173" s="19"/>
      <c r="D173" s="19" t="s">
        <v>2299</v>
      </c>
      <c r="E173" s="34">
        <v>41827</v>
      </c>
      <c r="F173" s="19"/>
      <c r="G173" s="19"/>
      <c r="H173" s="19">
        <f t="shared" si="28"/>
        <v>2</v>
      </c>
      <c r="I173" s="19"/>
      <c r="J173" s="8" t="s">
        <v>1101</v>
      </c>
      <c r="K173" s="19" t="str">
        <f t="shared" si="23"/>
        <v>XBC</v>
      </c>
      <c r="L173" s="19" t="str">
        <f t="shared" si="24"/>
        <v>XBC</v>
      </c>
      <c r="M173" s="19"/>
      <c r="N173" s="19" t="s">
        <v>359</v>
      </c>
      <c r="O173" s="19"/>
      <c r="P173" s="19"/>
      <c r="Q173" s="19"/>
      <c r="R173" s="19"/>
      <c r="S173" s="34">
        <f t="shared" si="25"/>
        <v>41827</v>
      </c>
      <c r="T173" s="34" t="str">
        <f t="shared" si="26"/>
        <v/>
      </c>
      <c r="U173" s="34" t="str">
        <f t="shared" si="27"/>
        <v/>
      </c>
      <c r="V173" s="19"/>
    </row>
    <row r="174" spans="1:22" s="5" customFormat="1">
      <c r="A174" s="19" t="s">
        <v>1109</v>
      </c>
      <c r="B174" s="19" t="s">
        <v>1109</v>
      </c>
      <c r="C174" s="19"/>
      <c r="D174" s="19" t="s">
        <v>2299</v>
      </c>
      <c r="E174" s="34">
        <v>41827</v>
      </c>
      <c r="F174" s="19"/>
      <c r="G174" s="19"/>
      <c r="H174" s="19">
        <f t="shared" si="28"/>
        <v>2</v>
      </c>
      <c r="I174" s="19"/>
      <c r="J174" s="8" t="s">
        <v>1102</v>
      </c>
      <c r="K174" s="19" t="str">
        <f t="shared" si="23"/>
        <v>XBD</v>
      </c>
      <c r="L174" s="19" t="str">
        <f t="shared" si="24"/>
        <v>XBD</v>
      </c>
      <c r="M174" s="19"/>
      <c r="N174" s="19" t="s">
        <v>359</v>
      </c>
      <c r="O174" s="19"/>
      <c r="P174" s="19"/>
      <c r="Q174" s="19"/>
      <c r="R174" s="19"/>
      <c r="S174" s="34">
        <f t="shared" si="25"/>
        <v>41827</v>
      </c>
      <c r="T174" s="34" t="str">
        <f t="shared" si="26"/>
        <v/>
      </c>
      <c r="U174" s="34" t="str">
        <f t="shared" si="27"/>
        <v/>
      </c>
      <c r="V174" s="19"/>
    </row>
    <row r="175" spans="1:22" s="5" customFormat="1">
      <c r="A175" s="19" t="s">
        <v>1110</v>
      </c>
      <c r="B175" s="19" t="s">
        <v>1110</v>
      </c>
      <c r="C175" s="19"/>
      <c r="D175" s="19" t="s">
        <v>2299</v>
      </c>
      <c r="E175" s="34">
        <v>41827</v>
      </c>
      <c r="F175" s="19"/>
      <c r="G175" s="19"/>
      <c r="H175" s="19">
        <f t="shared" si="28"/>
        <v>2</v>
      </c>
      <c r="I175" s="19"/>
      <c r="J175" s="8" t="s">
        <v>1103</v>
      </c>
      <c r="K175" s="19" t="str">
        <f t="shared" si="23"/>
        <v>XCD</v>
      </c>
      <c r="L175" s="19" t="str">
        <f t="shared" si="24"/>
        <v>XCD</v>
      </c>
      <c r="M175" s="19"/>
      <c r="N175" s="19" t="s">
        <v>359</v>
      </c>
      <c r="O175" s="19"/>
      <c r="P175" s="19"/>
      <c r="Q175" s="19"/>
      <c r="R175" s="19"/>
      <c r="S175" s="34">
        <f t="shared" si="25"/>
        <v>41827</v>
      </c>
      <c r="T175" s="34" t="str">
        <f t="shared" si="26"/>
        <v/>
      </c>
      <c r="U175" s="34" t="str">
        <f t="shared" si="27"/>
        <v/>
      </c>
      <c r="V175" s="19"/>
    </row>
    <row r="176" spans="1:22" s="5" customFormat="1">
      <c r="A176" s="19" t="s">
        <v>1111</v>
      </c>
      <c r="B176" s="19" t="s">
        <v>1111</v>
      </c>
      <c r="C176" s="19"/>
      <c r="D176" s="19" t="s">
        <v>2299</v>
      </c>
      <c r="E176" s="34">
        <v>41827</v>
      </c>
      <c r="F176" s="34">
        <v>42277</v>
      </c>
      <c r="G176" s="19"/>
      <c r="H176" s="19">
        <f t="shared" si="28"/>
        <v>0</v>
      </c>
      <c r="I176" s="19"/>
      <c r="J176" s="8" t="s">
        <v>1104</v>
      </c>
      <c r="K176" s="19" t="str">
        <f t="shared" si="23"/>
        <v>XDR</v>
      </c>
      <c r="L176" s="19" t="str">
        <f t="shared" si="24"/>
        <v>XDR</v>
      </c>
      <c r="M176" s="19"/>
      <c r="N176" s="19" t="s">
        <v>359</v>
      </c>
      <c r="O176" s="19"/>
      <c r="P176" s="19"/>
      <c r="Q176" s="19"/>
      <c r="R176" s="19"/>
      <c r="S176" s="34">
        <f t="shared" si="25"/>
        <v>41827</v>
      </c>
      <c r="T176" s="34" t="str">
        <f t="shared" si="26"/>
        <v/>
      </c>
      <c r="U176" s="34" t="str">
        <f t="shared" si="27"/>
        <v/>
      </c>
      <c r="V176" s="19"/>
    </row>
    <row r="177" spans="1:22" s="5" customFormat="1">
      <c r="A177" s="19" t="s">
        <v>1112</v>
      </c>
      <c r="B177" s="19" t="s">
        <v>1112</v>
      </c>
      <c r="C177" s="19"/>
      <c r="D177" s="19" t="s">
        <v>2299</v>
      </c>
      <c r="E177" s="34">
        <v>41827</v>
      </c>
      <c r="F177" s="19"/>
      <c r="G177" s="19"/>
      <c r="H177" s="19">
        <f t="shared" si="28"/>
        <v>2</v>
      </c>
      <c r="I177" s="19"/>
      <c r="J177" s="8" t="s">
        <v>1105</v>
      </c>
      <c r="K177" s="19" t="str">
        <f t="shared" si="23"/>
        <v>XFU</v>
      </c>
      <c r="L177" s="19" t="str">
        <f t="shared" si="24"/>
        <v>XFU</v>
      </c>
      <c r="M177" s="19"/>
      <c r="N177" s="19" t="s">
        <v>359</v>
      </c>
      <c r="O177" s="19"/>
      <c r="P177" s="19"/>
      <c r="Q177" s="19"/>
      <c r="R177" s="19"/>
      <c r="S177" s="34">
        <f t="shared" si="25"/>
        <v>41827</v>
      </c>
      <c r="T177" s="34" t="str">
        <f t="shared" si="26"/>
        <v/>
      </c>
      <c r="U177" s="34" t="str">
        <f t="shared" si="27"/>
        <v/>
      </c>
      <c r="V177" s="19"/>
    </row>
    <row r="178" spans="1:22" s="5" customFormat="1">
      <c r="A178" s="19" t="s">
        <v>1113</v>
      </c>
      <c r="B178" s="19" t="s">
        <v>1113</v>
      </c>
      <c r="C178" s="19"/>
      <c r="D178" s="19" t="s">
        <v>2299</v>
      </c>
      <c r="E178" s="34">
        <v>41827</v>
      </c>
      <c r="F178" s="19"/>
      <c r="G178" s="19"/>
      <c r="H178" s="19">
        <f t="shared" si="28"/>
        <v>2</v>
      </c>
      <c r="I178" s="19"/>
      <c r="J178" s="8" t="s">
        <v>1106</v>
      </c>
      <c r="K178" s="19" t="str">
        <f t="shared" si="23"/>
        <v>XOF</v>
      </c>
      <c r="L178" s="19" t="str">
        <f t="shared" si="24"/>
        <v>XOF</v>
      </c>
      <c r="M178" s="19"/>
      <c r="N178" s="19" t="s">
        <v>359</v>
      </c>
      <c r="O178" s="19"/>
      <c r="P178" s="19"/>
      <c r="Q178" s="19"/>
      <c r="R178" s="19"/>
      <c r="S178" s="34">
        <f t="shared" si="25"/>
        <v>41827</v>
      </c>
      <c r="T178" s="34" t="str">
        <f t="shared" si="26"/>
        <v/>
      </c>
      <c r="U178" s="34" t="str">
        <f t="shared" si="27"/>
        <v/>
      </c>
      <c r="V178" s="19"/>
    </row>
    <row r="179" spans="1:22" s="5" customFormat="1">
      <c r="A179" s="19" t="s">
        <v>1114</v>
      </c>
      <c r="B179" s="19" t="s">
        <v>1114</v>
      </c>
      <c r="C179" s="19"/>
      <c r="D179" s="19" t="s">
        <v>2299</v>
      </c>
      <c r="E179" s="34">
        <v>41827</v>
      </c>
      <c r="F179" s="19"/>
      <c r="G179" s="19"/>
      <c r="H179" s="19">
        <f t="shared" si="28"/>
        <v>2</v>
      </c>
      <c r="I179" s="19"/>
      <c r="J179" s="8" t="s">
        <v>1107</v>
      </c>
      <c r="K179" s="19" t="str">
        <f t="shared" si="23"/>
        <v>XPD</v>
      </c>
      <c r="L179" s="19" t="str">
        <f t="shared" si="24"/>
        <v>XPD</v>
      </c>
      <c r="M179" s="19"/>
      <c r="N179" s="19" t="s">
        <v>359</v>
      </c>
      <c r="O179" s="19"/>
      <c r="P179" s="19"/>
      <c r="Q179" s="19"/>
      <c r="R179" s="19"/>
      <c r="S179" s="34">
        <f t="shared" si="25"/>
        <v>41827</v>
      </c>
      <c r="T179" s="34" t="str">
        <f t="shared" si="26"/>
        <v/>
      </c>
      <c r="U179" s="34" t="str">
        <f t="shared" si="27"/>
        <v/>
      </c>
      <c r="V179" s="19"/>
    </row>
    <row r="180" spans="1:22" s="5" customFormat="1">
      <c r="A180" s="19" t="s">
        <v>1115</v>
      </c>
      <c r="B180" s="19" t="s">
        <v>1115</v>
      </c>
      <c r="C180" s="19"/>
      <c r="D180" s="19" t="s">
        <v>2299</v>
      </c>
      <c r="E180" s="34">
        <v>41827</v>
      </c>
      <c r="F180" s="19"/>
      <c r="G180" s="19"/>
      <c r="H180" s="19">
        <f t="shared" si="28"/>
        <v>2</v>
      </c>
      <c r="I180" s="19"/>
      <c r="J180" s="8" t="s">
        <v>1108</v>
      </c>
      <c r="K180" s="19" t="str">
        <f t="shared" si="23"/>
        <v>XPF</v>
      </c>
      <c r="L180" s="19" t="str">
        <f t="shared" si="24"/>
        <v>XPF</v>
      </c>
      <c r="M180" s="19"/>
      <c r="N180" s="19" t="s">
        <v>359</v>
      </c>
      <c r="O180" s="19"/>
      <c r="P180" s="19"/>
      <c r="Q180" s="19"/>
      <c r="R180" s="19"/>
      <c r="S180" s="34">
        <f t="shared" si="25"/>
        <v>41827</v>
      </c>
      <c r="T180" s="34" t="str">
        <f t="shared" si="26"/>
        <v/>
      </c>
      <c r="U180" s="34" t="str">
        <f t="shared" si="27"/>
        <v/>
      </c>
      <c r="V180" s="19"/>
    </row>
    <row r="181" spans="1:22" s="5" customFormat="1">
      <c r="A181" s="19" t="s">
        <v>1117</v>
      </c>
      <c r="B181" s="19" t="s">
        <v>67</v>
      </c>
      <c r="C181" s="19"/>
      <c r="D181" s="19" t="s">
        <v>2299</v>
      </c>
      <c r="E181" s="34">
        <v>41827</v>
      </c>
      <c r="F181" s="19"/>
      <c r="G181" s="19"/>
      <c r="H181" s="19">
        <f t="shared" si="28"/>
        <v>2</v>
      </c>
      <c r="I181" s="19"/>
      <c r="J181" s="8" t="s">
        <v>1109</v>
      </c>
      <c r="K181" s="19" t="str">
        <f t="shared" si="23"/>
        <v>XPT</v>
      </c>
      <c r="L181" s="19" t="str">
        <f t="shared" si="24"/>
        <v>XPT</v>
      </c>
      <c r="M181" s="19"/>
      <c r="N181" s="19" t="s">
        <v>359</v>
      </c>
      <c r="O181" s="19"/>
      <c r="P181" s="19"/>
      <c r="Q181" s="19"/>
      <c r="R181" s="19"/>
      <c r="S181" s="34">
        <f t="shared" si="25"/>
        <v>41827</v>
      </c>
      <c r="T181" s="34" t="str">
        <f t="shared" si="26"/>
        <v/>
      </c>
      <c r="U181" s="34" t="str">
        <f t="shared" si="27"/>
        <v/>
      </c>
      <c r="V181" s="19"/>
    </row>
    <row r="182" spans="1:22" s="5" customFormat="1">
      <c r="A182" s="19" t="s">
        <v>1118</v>
      </c>
      <c r="B182" s="19" t="s">
        <v>68</v>
      </c>
      <c r="C182" s="19"/>
      <c r="D182" s="19" t="s">
        <v>2299</v>
      </c>
      <c r="E182" s="34">
        <v>41827</v>
      </c>
      <c r="F182" s="19"/>
      <c r="G182" s="19"/>
      <c r="H182" s="19">
        <f t="shared" si="28"/>
        <v>2</v>
      </c>
      <c r="I182" s="19"/>
      <c r="J182" s="8" t="s">
        <v>11377</v>
      </c>
      <c r="K182" s="19" t="str">
        <f t="shared" si="23"/>
        <v>XSU</v>
      </c>
      <c r="L182" s="19" t="str">
        <f t="shared" si="24"/>
        <v>XSU</v>
      </c>
      <c r="M182" s="19"/>
      <c r="N182" s="19" t="s">
        <v>359</v>
      </c>
      <c r="O182" s="19"/>
      <c r="P182" s="19"/>
      <c r="Q182" s="19"/>
      <c r="R182" s="19"/>
      <c r="S182" s="34">
        <f t="shared" si="25"/>
        <v>42277</v>
      </c>
      <c r="T182" s="34" t="str">
        <f t="shared" si="26"/>
        <v/>
      </c>
      <c r="U182" s="34" t="str">
        <f t="shared" si="27"/>
        <v/>
      </c>
      <c r="V182" s="19"/>
    </row>
    <row r="183" spans="1:22" s="5" customFormat="1">
      <c r="A183" s="19" t="s">
        <v>1128</v>
      </c>
      <c r="B183" s="19" t="s">
        <v>69</v>
      </c>
      <c r="C183" s="19"/>
      <c r="D183" s="19" t="s">
        <v>2299</v>
      </c>
      <c r="E183" s="34">
        <v>41827</v>
      </c>
      <c r="F183" s="19"/>
      <c r="G183" s="19"/>
      <c r="H183" s="19">
        <f t="shared" si="28"/>
        <v>1</v>
      </c>
      <c r="I183" s="19"/>
      <c r="J183" s="8" t="s">
        <v>1110</v>
      </c>
      <c r="K183" s="19" t="str">
        <f t="shared" si="23"/>
        <v>XTS</v>
      </c>
      <c r="L183" s="19" t="str">
        <f t="shared" si="24"/>
        <v>XTS</v>
      </c>
      <c r="M183" s="19"/>
      <c r="N183" s="19" t="s">
        <v>359</v>
      </c>
      <c r="O183" s="19"/>
      <c r="P183" s="19"/>
      <c r="Q183" s="19"/>
      <c r="R183" s="19"/>
      <c r="S183" s="34">
        <f t="shared" si="25"/>
        <v>41827</v>
      </c>
      <c r="T183" s="34" t="str">
        <f t="shared" si="26"/>
        <v/>
      </c>
      <c r="U183" s="34" t="str">
        <f t="shared" si="27"/>
        <v/>
      </c>
      <c r="V183" s="19"/>
    </row>
    <row r="184" spans="1:22" s="5" customFormat="1">
      <c r="A184" s="19" t="s">
        <v>4999</v>
      </c>
      <c r="B184" s="19" t="s">
        <v>70</v>
      </c>
      <c r="C184" s="19"/>
      <c r="D184" s="19" t="s">
        <v>2299</v>
      </c>
      <c r="E184" s="34">
        <v>41827</v>
      </c>
      <c r="F184" s="19"/>
      <c r="G184" s="19"/>
      <c r="H184" s="19">
        <f t="shared" si="28"/>
        <v>1</v>
      </c>
      <c r="I184" s="19"/>
      <c r="J184" s="8" t="s">
        <v>11376</v>
      </c>
      <c r="K184" s="19" t="str">
        <f t="shared" si="23"/>
        <v>XUA</v>
      </c>
      <c r="L184" s="19" t="str">
        <f t="shared" si="24"/>
        <v>XUA</v>
      </c>
      <c r="M184" s="19"/>
      <c r="N184" s="19" t="s">
        <v>359</v>
      </c>
      <c r="O184" s="19"/>
      <c r="P184" s="19"/>
      <c r="Q184" s="19"/>
      <c r="R184" s="19"/>
      <c r="S184" s="34">
        <f t="shared" si="25"/>
        <v>42277</v>
      </c>
      <c r="T184" s="34" t="str">
        <f t="shared" si="26"/>
        <v/>
      </c>
      <c r="U184" s="34" t="str">
        <f t="shared" si="27"/>
        <v/>
      </c>
      <c r="V184" s="19"/>
    </row>
    <row r="185" spans="1:22" s="5" customFormat="1">
      <c r="A185" s="19" t="s">
        <v>11372</v>
      </c>
      <c r="B185" s="19" t="s">
        <v>11372</v>
      </c>
      <c r="C185" s="19"/>
      <c r="D185" s="19" t="s">
        <v>2299</v>
      </c>
      <c r="E185" s="34">
        <v>42277</v>
      </c>
      <c r="F185" s="19"/>
      <c r="G185" s="19"/>
      <c r="H185" s="19">
        <f t="shared" si="28"/>
        <v>2</v>
      </c>
      <c r="I185" s="19"/>
      <c r="J185" s="8" t="s">
        <v>1112</v>
      </c>
      <c r="K185" s="19" t="str">
        <f t="shared" si="23"/>
        <v>YER</v>
      </c>
      <c r="L185" s="19" t="str">
        <f t="shared" si="24"/>
        <v>YER</v>
      </c>
      <c r="M185" s="19"/>
      <c r="N185" s="19" t="s">
        <v>359</v>
      </c>
      <c r="O185" s="19"/>
      <c r="P185" s="19"/>
      <c r="Q185" s="19"/>
      <c r="R185" s="19"/>
      <c r="S185" s="34">
        <f t="shared" si="25"/>
        <v>41827</v>
      </c>
      <c r="T185" s="34" t="str">
        <f t="shared" si="26"/>
        <v/>
      </c>
      <c r="U185" s="34" t="str">
        <f t="shared" si="27"/>
        <v/>
      </c>
      <c r="V185" s="19"/>
    </row>
    <row r="186" spans="1:22" s="5" customFormat="1">
      <c r="A186" s="19" t="s">
        <v>11373</v>
      </c>
      <c r="B186" s="19" t="s">
        <v>11373</v>
      </c>
      <c r="C186" s="19"/>
      <c r="D186" s="19" t="s">
        <v>2299</v>
      </c>
      <c r="E186" s="34">
        <v>42277</v>
      </c>
      <c r="F186" s="19"/>
      <c r="G186" s="19"/>
      <c r="H186" s="19">
        <f t="shared" si="28"/>
        <v>2</v>
      </c>
      <c r="I186" s="19"/>
      <c r="J186" s="8" t="s">
        <v>1113</v>
      </c>
      <c r="K186" s="19" t="str">
        <f t="shared" si="23"/>
        <v>ZAR</v>
      </c>
      <c r="L186" s="19" t="str">
        <f t="shared" si="24"/>
        <v>ZAR</v>
      </c>
      <c r="M186" s="19"/>
      <c r="N186" s="19" t="s">
        <v>359</v>
      </c>
      <c r="O186" s="19"/>
      <c r="P186" s="19"/>
      <c r="Q186" s="19"/>
      <c r="R186" s="19"/>
      <c r="S186" s="34">
        <f t="shared" si="25"/>
        <v>41827</v>
      </c>
      <c r="T186" s="34" t="str">
        <f t="shared" si="26"/>
        <v/>
      </c>
      <c r="U186" s="34" t="str">
        <f t="shared" si="27"/>
        <v/>
      </c>
      <c r="V186" s="19"/>
    </row>
    <row r="187" spans="1:22" s="5" customFormat="1">
      <c r="A187" s="19" t="s">
        <v>11374</v>
      </c>
      <c r="B187" s="19" t="s">
        <v>11374</v>
      </c>
      <c r="C187" s="19"/>
      <c r="D187" s="19" t="s">
        <v>2299</v>
      </c>
      <c r="E187" s="34">
        <v>42277</v>
      </c>
      <c r="F187" s="19"/>
      <c r="G187" s="19"/>
      <c r="H187" s="19">
        <f t="shared" si="28"/>
        <v>2</v>
      </c>
      <c r="I187" s="19"/>
      <c r="J187" s="8" t="s">
        <v>1114</v>
      </c>
      <c r="K187" s="19" t="str">
        <f t="shared" si="23"/>
        <v>ZMK</v>
      </c>
      <c r="L187" s="19" t="str">
        <f t="shared" si="24"/>
        <v>ZMK</v>
      </c>
      <c r="M187" s="19"/>
      <c r="N187" s="19" t="s">
        <v>359</v>
      </c>
      <c r="O187" s="19"/>
      <c r="P187" s="19"/>
      <c r="Q187" s="19"/>
      <c r="R187" s="19"/>
      <c r="S187" s="34">
        <f t="shared" si="25"/>
        <v>41827</v>
      </c>
      <c r="T187" s="34" t="str">
        <f t="shared" si="26"/>
        <v/>
      </c>
      <c r="U187" s="34" t="str">
        <f t="shared" si="27"/>
        <v/>
      </c>
      <c r="V187" s="19"/>
    </row>
    <row r="188" spans="1:22" s="5" customFormat="1">
      <c r="A188" s="19" t="s">
        <v>11375</v>
      </c>
      <c r="B188" s="19" t="s">
        <v>11375</v>
      </c>
      <c r="C188" s="19"/>
      <c r="D188" s="19" t="s">
        <v>2299</v>
      </c>
      <c r="E188" s="34">
        <v>42277</v>
      </c>
      <c r="F188" s="19"/>
      <c r="G188" s="19"/>
      <c r="H188" s="19">
        <f t="shared" si="28"/>
        <v>2</v>
      </c>
      <c r="I188" s="19"/>
      <c r="J188" s="8" t="s">
        <v>11375</v>
      </c>
      <c r="K188" s="19" t="str">
        <f t="shared" si="23"/>
        <v>ZMW</v>
      </c>
      <c r="L188" s="19" t="str">
        <f t="shared" si="24"/>
        <v>ZMW</v>
      </c>
      <c r="M188" s="19"/>
      <c r="N188" s="19" t="s">
        <v>359</v>
      </c>
      <c r="O188" s="19"/>
      <c r="P188" s="19"/>
      <c r="Q188" s="19"/>
      <c r="R188" s="19"/>
      <c r="S188" s="34">
        <f t="shared" si="25"/>
        <v>42277</v>
      </c>
      <c r="T188" s="34" t="str">
        <f t="shared" si="26"/>
        <v/>
      </c>
      <c r="U188" s="34" t="str">
        <f t="shared" si="27"/>
        <v/>
      </c>
      <c r="V188" s="19"/>
    </row>
    <row r="189" spans="1:22" s="5" customFormat="1">
      <c r="A189" s="19" t="s">
        <v>11376</v>
      </c>
      <c r="B189" s="19" t="s">
        <v>11376</v>
      </c>
      <c r="C189" s="19"/>
      <c r="D189" s="19" t="s">
        <v>2299</v>
      </c>
      <c r="E189" s="34">
        <v>42277</v>
      </c>
      <c r="F189" s="19"/>
      <c r="G189" s="19"/>
      <c r="H189" s="19">
        <f t="shared" si="28"/>
        <v>2</v>
      </c>
      <c r="I189" s="19"/>
      <c r="J189" s="8" t="s">
        <v>1115</v>
      </c>
      <c r="K189" s="19" t="str">
        <f t="shared" si="23"/>
        <v>ZWL</v>
      </c>
      <c r="L189" s="19" t="str">
        <f t="shared" si="24"/>
        <v>ZWL</v>
      </c>
      <c r="M189" s="19"/>
      <c r="N189" s="19" t="s">
        <v>359</v>
      </c>
      <c r="O189" s="19"/>
      <c r="P189" s="19"/>
      <c r="Q189" s="19"/>
      <c r="R189" s="19"/>
      <c r="S189" s="34">
        <f t="shared" si="25"/>
        <v>41827</v>
      </c>
      <c r="T189" s="34" t="str">
        <f t="shared" si="26"/>
        <v/>
      </c>
      <c r="U189" s="34" t="str">
        <f t="shared" si="27"/>
        <v/>
      </c>
      <c r="V189" s="19"/>
    </row>
    <row r="190" spans="1:22" s="5" customFormat="1">
      <c r="A190" s="19" t="s">
        <v>11377</v>
      </c>
      <c r="B190" s="19" t="s">
        <v>11377</v>
      </c>
      <c r="C190" s="19"/>
      <c r="D190" s="19" t="s">
        <v>2299</v>
      </c>
      <c r="E190" s="34">
        <v>42277</v>
      </c>
      <c r="F190" s="19"/>
      <c r="G190" s="19"/>
      <c r="H190" s="19">
        <f t="shared" si="28"/>
        <v>2</v>
      </c>
      <c r="I190" s="19"/>
      <c r="J190" s="6" t="s">
        <v>1119</v>
      </c>
      <c r="K190" s="19"/>
      <c r="L190" s="19"/>
      <c r="M190" s="19"/>
      <c r="N190" s="19"/>
      <c r="O190" s="19" t="s">
        <v>2299</v>
      </c>
      <c r="P190" s="19"/>
      <c r="Q190" s="19" t="s">
        <v>10645</v>
      </c>
      <c r="R190" s="19"/>
      <c r="S190" s="34">
        <v>41827</v>
      </c>
      <c r="T190" s="34">
        <v>42277</v>
      </c>
      <c r="U190" s="34"/>
      <c r="V190" s="19"/>
    </row>
    <row r="191" spans="1:22" s="5" customFormat="1">
      <c r="A191" s="19" t="s">
        <v>11797</v>
      </c>
      <c r="B191" s="19" t="s">
        <v>11797</v>
      </c>
      <c r="C191" s="19"/>
      <c r="D191" s="19" t="s">
        <v>2299</v>
      </c>
      <c r="E191" s="34">
        <v>42566</v>
      </c>
      <c r="F191" s="19"/>
      <c r="G191" s="19"/>
      <c r="H191" s="19">
        <f t="shared" si="28"/>
        <v>2</v>
      </c>
      <c r="I191" s="19"/>
      <c r="J191" s="7" t="s">
        <v>130</v>
      </c>
      <c r="K191" s="19" t="str">
        <f>VLOOKUP(J191,$A$2:$B$182,2,0)</f>
        <v>x0</v>
      </c>
      <c r="L191" s="19" t="str">
        <f t="shared" si="24"/>
        <v>Total/NA</v>
      </c>
      <c r="M191" s="19" t="s">
        <v>358</v>
      </c>
      <c r="N191" s="19"/>
      <c r="O191" s="19"/>
      <c r="P191" s="19"/>
      <c r="Q191" s="19"/>
      <c r="R191" s="19"/>
      <c r="S191" s="34">
        <f t="shared" si="25"/>
        <v>41827</v>
      </c>
      <c r="T191" s="34" t="str">
        <f t="shared" si="26"/>
        <v/>
      </c>
      <c r="U191" s="34" t="str">
        <f t="shared" si="27"/>
        <v/>
      </c>
      <c r="V191" s="19"/>
    </row>
    <row r="192" spans="1:22" s="5" customFormat="1">
      <c r="A192" s="19" t="s">
        <v>12313</v>
      </c>
      <c r="B192" s="19" t="s">
        <v>12313</v>
      </c>
      <c r="C192" s="19"/>
      <c r="D192" s="19" t="s">
        <v>2299</v>
      </c>
      <c r="E192" s="34">
        <v>43296</v>
      </c>
      <c r="F192" s="19"/>
      <c r="G192" s="19"/>
      <c r="H192" s="19">
        <f t="shared" si="28"/>
        <v>2</v>
      </c>
      <c r="I192" s="19"/>
      <c r="J192" s="8" t="s">
        <v>1117</v>
      </c>
      <c r="K192" s="19" t="str">
        <f>VLOOKUP(J192,$A$2:$B$382,2,0)</f>
        <v>x1</v>
      </c>
      <c r="L192" s="19" t="str">
        <f t="shared" si="24"/>
        <v>Local</v>
      </c>
      <c r="M192" s="19"/>
      <c r="N192" s="19" t="s">
        <v>359</v>
      </c>
      <c r="O192" s="19"/>
      <c r="P192" s="19"/>
      <c r="Q192" s="19"/>
      <c r="R192" s="19"/>
      <c r="S192" s="34">
        <f t="shared" si="25"/>
        <v>41827</v>
      </c>
      <c r="T192" s="34" t="str">
        <f t="shared" si="26"/>
        <v/>
      </c>
      <c r="U192" s="34" t="str">
        <f t="shared" si="27"/>
        <v/>
      </c>
      <c r="V192" s="19"/>
    </row>
    <row r="193" spans="1:22" s="5" customFormat="1">
      <c r="A193" s="19" t="s">
        <v>12314</v>
      </c>
      <c r="B193" s="19" t="s">
        <v>12314</v>
      </c>
      <c r="C193" s="19"/>
      <c r="D193" s="19" t="s">
        <v>2299</v>
      </c>
      <c r="E193" s="34">
        <v>43296</v>
      </c>
      <c r="F193" s="19"/>
      <c r="G193" s="19"/>
      <c r="H193" s="19">
        <f t="shared" si="28"/>
        <v>2</v>
      </c>
      <c r="I193" s="19"/>
      <c r="J193" s="8" t="s">
        <v>1118</v>
      </c>
      <c r="K193" s="19" t="str">
        <f>VLOOKUP(J193,$A$2:$B$382,2,0)</f>
        <v>x2</v>
      </c>
      <c r="L193" s="19" t="str">
        <f t="shared" si="24"/>
        <v>Foreign</v>
      </c>
      <c r="M193" s="19"/>
      <c r="N193" s="19" t="s">
        <v>359</v>
      </c>
      <c r="O193" s="19"/>
      <c r="P193" s="19"/>
      <c r="Q193" s="19"/>
      <c r="R193" s="19"/>
      <c r="S193" s="34">
        <f t="shared" si="25"/>
        <v>41827</v>
      </c>
      <c r="T193" s="34" t="str">
        <f t="shared" si="26"/>
        <v/>
      </c>
      <c r="U193" s="34" t="str">
        <f t="shared" si="27"/>
        <v/>
      </c>
      <c r="V193" s="19"/>
    </row>
    <row r="194" spans="1:22" s="5" customFormat="1">
      <c r="A194" s="19"/>
      <c r="B194" s="19"/>
      <c r="C194" s="19"/>
      <c r="D194" s="19"/>
      <c r="E194" s="19"/>
      <c r="F194" s="19"/>
      <c r="G194" s="19"/>
      <c r="H194" s="19"/>
      <c r="I194" s="19"/>
      <c r="J194" s="6" t="s">
        <v>4998</v>
      </c>
      <c r="K194" s="19"/>
      <c r="L194" s="19"/>
      <c r="M194" s="19"/>
      <c r="N194" s="19"/>
      <c r="O194" s="19" t="s">
        <v>2299</v>
      </c>
      <c r="P194" s="19"/>
      <c r="Q194" s="19" t="s">
        <v>1125</v>
      </c>
      <c r="R194" s="19"/>
      <c r="S194" s="34">
        <v>41827</v>
      </c>
      <c r="T194" s="34"/>
      <c r="U194" s="34"/>
      <c r="V194" s="19"/>
    </row>
    <row r="195" spans="1:22" s="5" customFormat="1">
      <c r="A195" s="19"/>
      <c r="B195" s="19"/>
      <c r="C195" s="19"/>
      <c r="D195" s="19"/>
      <c r="E195" s="19"/>
      <c r="F195" s="19"/>
      <c r="G195" s="19"/>
      <c r="H195" s="19"/>
      <c r="I195" s="19"/>
      <c r="J195" s="7" t="s">
        <v>130</v>
      </c>
      <c r="K195" s="19" t="str">
        <f>VLOOKUP(J195,$A$2:$B$382,2,0)</f>
        <v>x0</v>
      </c>
      <c r="L195" s="19" t="str">
        <f t="shared" si="24"/>
        <v>Total/NA</v>
      </c>
      <c r="M195" s="19" t="s">
        <v>358</v>
      </c>
      <c r="N195" s="19"/>
      <c r="O195" s="19"/>
      <c r="P195" s="19"/>
      <c r="Q195" s="19"/>
      <c r="R195" s="19"/>
      <c r="S195" s="34">
        <f t="shared" si="25"/>
        <v>41827</v>
      </c>
      <c r="T195" s="34" t="str">
        <f t="shared" si="26"/>
        <v/>
      </c>
      <c r="U195" s="34" t="str">
        <f t="shared" si="27"/>
        <v/>
      </c>
      <c r="V195" s="19"/>
    </row>
    <row r="196" spans="1:22" s="5" customFormat="1">
      <c r="A196" s="19"/>
      <c r="B196" s="19"/>
      <c r="C196" s="19"/>
      <c r="D196" s="19"/>
      <c r="E196" s="19"/>
      <c r="F196" s="19"/>
      <c r="G196" s="19"/>
      <c r="H196" s="19"/>
      <c r="I196" s="19"/>
      <c r="J196" s="8" t="s">
        <v>1128</v>
      </c>
      <c r="K196" s="19" t="str">
        <f>VLOOKUP(J196,$A$2:$B$382,2,0)</f>
        <v>x3</v>
      </c>
      <c r="L196" s="19" t="str">
        <f t="shared" si="24"/>
        <v>Reporting currency</v>
      </c>
      <c r="M196" s="19"/>
      <c r="N196" s="19" t="s">
        <v>359</v>
      </c>
      <c r="O196" s="19"/>
      <c r="P196" s="19"/>
      <c r="Q196" s="19"/>
      <c r="R196" s="19"/>
      <c r="S196" s="34">
        <f t="shared" si="25"/>
        <v>41827</v>
      </c>
      <c r="T196" s="34" t="str">
        <f t="shared" si="26"/>
        <v/>
      </c>
      <c r="U196" s="34" t="str">
        <f t="shared" si="27"/>
        <v/>
      </c>
      <c r="V196" s="19"/>
    </row>
    <row r="197" spans="1:22" s="5" customFormat="1">
      <c r="A197" s="19"/>
      <c r="B197" s="19"/>
      <c r="C197" s="19"/>
      <c r="D197" s="19"/>
      <c r="E197" s="19"/>
      <c r="F197" s="19"/>
      <c r="G197" s="19"/>
      <c r="H197" s="19"/>
      <c r="I197" s="19"/>
      <c r="J197" s="8" t="s">
        <v>4999</v>
      </c>
      <c r="K197" s="19" t="str">
        <f>VLOOKUP(J197,$A$2:$B$382,2,0)</f>
        <v>x4</v>
      </c>
      <c r="L197" s="19" t="str">
        <f t="shared" si="24"/>
        <v>Other than reporting currency</v>
      </c>
      <c r="M197" s="19"/>
      <c r="N197" s="19" t="s">
        <v>359</v>
      </c>
      <c r="O197" s="19"/>
      <c r="P197" s="19"/>
      <c r="Q197" s="19"/>
      <c r="R197" s="19"/>
      <c r="S197" s="34">
        <f t="shared" si="25"/>
        <v>41827</v>
      </c>
      <c r="T197" s="34" t="str">
        <f t="shared" si="26"/>
        <v/>
      </c>
      <c r="U197" s="34" t="str">
        <f t="shared" si="27"/>
        <v/>
      </c>
      <c r="V197" s="19"/>
    </row>
    <row r="198" spans="1:22" s="5" customFormat="1">
      <c r="A198" s="19"/>
      <c r="B198" s="19"/>
      <c r="C198" s="19"/>
      <c r="D198" s="19"/>
      <c r="E198" s="19"/>
      <c r="F198" s="19"/>
      <c r="G198" s="19"/>
      <c r="H198" s="19"/>
      <c r="I198" s="19"/>
      <c r="J198" s="6" t="s">
        <v>7173</v>
      </c>
      <c r="K198" s="19"/>
      <c r="L198" s="19"/>
      <c r="M198" s="19"/>
      <c r="N198" s="19"/>
      <c r="O198" s="19" t="s">
        <v>2299</v>
      </c>
      <c r="P198" s="19"/>
      <c r="Q198" s="19" t="s">
        <v>1124</v>
      </c>
      <c r="R198" s="19" t="s">
        <v>12317</v>
      </c>
      <c r="S198" s="34">
        <v>41827</v>
      </c>
      <c r="T198" s="34"/>
      <c r="U198" s="34">
        <v>43296</v>
      </c>
      <c r="V198" s="19"/>
    </row>
    <row r="199" spans="1:22" s="5" customFormat="1">
      <c r="A199" s="19"/>
      <c r="B199" s="19"/>
      <c r="C199" s="19"/>
      <c r="D199" s="19"/>
      <c r="E199" s="19"/>
      <c r="F199" s="19"/>
      <c r="G199" s="19"/>
      <c r="H199" s="19"/>
      <c r="I199" s="19"/>
      <c r="J199" s="7" t="s">
        <v>130</v>
      </c>
      <c r="K199" s="19" t="str">
        <f>VLOOKUP(J199,$A$2:$B$382,2,0)</f>
        <v>x0</v>
      </c>
      <c r="L199" s="19" t="s">
        <v>12318</v>
      </c>
      <c r="M199" s="19"/>
      <c r="N199" s="19"/>
      <c r="O199" s="19"/>
      <c r="P199" s="19"/>
      <c r="Q199" s="19"/>
      <c r="R199" s="19"/>
      <c r="S199" s="34">
        <f t="shared" ref="S199" si="29">VLOOKUP(J199,A:G,5,FALSE)</f>
        <v>41827</v>
      </c>
      <c r="T199" s="34" t="str">
        <f t="shared" ref="T199" si="30">IF(VLOOKUP(J199,A:G,6,FALSE)=0,"",VLOOKUP(J199,A:G,6,FALSE))</f>
        <v/>
      </c>
      <c r="U199" s="34" t="str">
        <f t="shared" ref="U199" si="31">IF(VLOOKUP(J199,A:G,7,FALSE)=0,"",VLOOKUP(J199,A:G,7,FALSE))</f>
        <v/>
      </c>
      <c r="V199" s="19"/>
    </row>
    <row r="200" spans="1:22" s="5" customFormat="1">
      <c r="A200" s="19"/>
      <c r="B200" s="19"/>
      <c r="C200" s="19"/>
      <c r="D200" s="19"/>
      <c r="E200" s="19"/>
      <c r="F200" s="19"/>
      <c r="G200" s="19"/>
      <c r="H200" s="19"/>
      <c r="I200" s="19"/>
      <c r="J200" s="8" t="s">
        <v>1117</v>
      </c>
      <c r="K200" s="19" t="str">
        <f>VLOOKUP(J200,$A$2:$B$382,2,0)</f>
        <v>x1</v>
      </c>
      <c r="L200" s="19" t="s">
        <v>10351</v>
      </c>
      <c r="M200" s="19"/>
      <c r="N200" s="19"/>
      <c r="O200" s="19"/>
      <c r="P200" s="19"/>
      <c r="Q200" s="19"/>
      <c r="R200" s="19"/>
      <c r="S200" s="34">
        <f t="shared" si="25"/>
        <v>41827</v>
      </c>
      <c r="T200" s="34" t="str">
        <f t="shared" si="26"/>
        <v/>
      </c>
      <c r="U200" s="34" t="str">
        <f t="shared" si="27"/>
        <v/>
      </c>
      <c r="V200" s="19"/>
    </row>
    <row r="201" spans="1:22" s="5" customFormat="1">
      <c r="A201" s="19"/>
      <c r="B201" s="19"/>
      <c r="C201" s="19"/>
      <c r="D201" s="19"/>
      <c r="E201" s="19"/>
      <c r="F201" s="19"/>
      <c r="G201" s="19"/>
      <c r="H201" s="19"/>
      <c r="I201" s="19"/>
      <c r="J201" s="8" t="s">
        <v>1118</v>
      </c>
      <c r="K201" s="19" t="str">
        <f>VLOOKUP(J201,$A$2:$B$382,2,0)</f>
        <v>x2</v>
      </c>
      <c r="L201" s="19" t="s">
        <v>10352</v>
      </c>
      <c r="M201" s="19"/>
      <c r="N201" s="19"/>
      <c r="O201" s="19"/>
      <c r="P201" s="19"/>
      <c r="Q201" s="19"/>
      <c r="R201" s="19"/>
      <c r="S201" s="34">
        <f t="shared" si="25"/>
        <v>41827</v>
      </c>
      <c r="T201" s="34" t="str">
        <f t="shared" si="26"/>
        <v/>
      </c>
      <c r="U201" s="34" t="str">
        <f t="shared" si="27"/>
        <v/>
      </c>
      <c r="V201" s="19"/>
    </row>
    <row r="202" spans="1:22" s="5" customFormat="1">
      <c r="A202" s="19"/>
      <c r="B202" s="19"/>
      <c r="C202" s="19"/>
      <c r="D202" s="19"/>
      <c r="E202" s="19"/>
      <c r="F202" s="19"/>
      <c r="G202" s="19"/>
      <c r="H202" s="19"/>
      <c r="I202" s="19"/>
      <c r="J202" s="6" t="s">
        <v>7861</v>
      </c>
      <c r="K202" s="19"/>
      <c r="L202" s="19"/>
      <c r="M202" s="19"/>
      <c r="N202" s="19"/>
      <c r="O202" s="19" t="s">
        <v>2299</v>
      </c>
      <c r="P202" s="19"/>
      <c r="Q202" s="19" t="s">
        <v>10696</v>
      </c>
      <c r="R202" s="19" t="s">
        <v>11021</v>
      </c>
      <c r="S202" s="34">
        <v>42277</v>
      </c>
      <c r="T202" s="34"/>
      <c r="U202" s="34">
        <v>43296</v>
      </c>
      <c r="V202" s="19"/>
    </row>
    <row r="203" spans="1:22" s="5" customFormat="1">
      <c r="A203" s="19"/>
      <c r="B203" s="19"/>
      <c r="C203" s="19"/>
      <c r="D203" s="19"/>
      <c r="E203" s="19"/>
      <c r="F203" s="19"/>
      <c r="G203" s="19"/>
      <c r="H203" s="19"/>
      <c r="I203" s="19"/>
      <c r="J203" s="7" t="s">
        <v>130</v>
      </c>
      <c r="K203" s="19" t="str">
        <f>VLOOKUP(J203,$A$2:$B$200,2,0)</f>
        <v>x0</v>
      </c>
      <c r="L203" s="19" t="str">
        <f>J203</f>
        <v>Total/NA</v>
      </c>
      <c r="M203" s="19"/>
      <c r="N203" s="19"/>
      <c r="O203" s="19"/>
      <c r="P203" s="19" t="s">
        <v>627</v>
      </c>
      <c r="Q203" s="19"/>
      <c r="R203" s="19"/>
      <c r="S203" s="34">
        <f>VLOOKUP(J203,A:G,5,FALSE)</f>
        <v>41827</v>
      </c>
      <c r="T203" s="34" t="str">
        <f>IF(VLOOKUP(J203,A:G,6,FALSE)=0,"",VLOOKUP(J203,A:G,6,FALSE))</f>
        <v/>
      </c>
      <c r="U203" s="34" t="str">
        <f>IF(VLOOKUP(J203,A:G,7,FALSE)=0,"",VLOOKUP(J203,A:G,7,FALSE))</f>
        <v/>
      </c>
      <c r="V203" s="19"/>
    </row>
    <row r="204" spans="1:22" s="5" customFormat="1">
      <c r="A204" s="19"/>
      <c r="B204" s="19"/>
      <c r="C204" s="19"/>
      <c r="D204" s="19"/>
      <c r="E204" s="19"/>
      <c r="F204" s="19"/>
      <c r="G204" s="19"/>
      <c r="H204" s="19"/>
      <c r="I204" s="19"/>
      <c r="J204" s="8" t="s">
        <v>939</v>
      </c>
      <c r="K204" s="19" t="str">
        <f>VLOOKUP(J204,$A$2:$B$200,2,0)</f>
        <v>EUR</v>
      </c>
      <c r="L204" s="19" t="str">
        <f>J204</f>
        <v>EUR</v>
      </c>
      <c r="M204" s="19"/>
      <c r="N204" s="19"/>
      <c r="O204" s="19"/>
      <c r="P204" s="19"/>
      <c r="Q204" s="19"/>
      <c r="R204" s="19"/>
      <c r="S204" s="34">
        <f t="shared" ref="S204" si="32">VLOOKUP(J204,A:G,5,FALSE)</f>
        <v>41827</v>
      </c>
      <c r="T204" s="34" t="str">
        <f t="shared" ref="T204" si="33">IF(VLOOKUP(J204,A:G,6,FALSE)=0,"",VLOOKUP(J204,A:G,6,FALSE))</f>
        <v/>
      </c>
      <c r="U204" s="34" t="str">
        <f t="shared" ref="U204" si="34">IF(VLOOKUP(J204,A:G,7,FALSE)=0,"",VLOOKUP(J204,A:G,7,FALSE))</f>
        <v/>
      </c>
      <c r="V204" s="19"/>
    </row>
    <row r="205" spans="1:22" s="5" customFormat="1">
      <c r="A205" s="19"/>
      <c r="B205" s="19"/>
      <c r="C205" s="19"/>
      <c r="D205" s="19"/>
      <c r="E205" s="19"/>
      <c r="F205" s="19"/>
      <c r="G205" s="19"/>
      <c r="H205" s="19"/>
      <c r="I205" s="19"/>
      <c r="J205" s="8" t="s">
        <v>940</v>
      </c>
      <c r="K205" s="19" t="str">
        <f t="shared" ref="K205:K269" si="35">VLOOKUP(J205,$A$2:$B$200,2,0)</f>
        <v>AED</v>
      </c>
      <c r="L205" s="19" t="str">
        <f t="shared" ref="L205:L269" si="36">J205</f>
        <v>AED</v>
      </c>
      <c r="M205" s="19"/>
      <c r="N205" s="19"/>
      <c r="O205" s="19"/>
      <c r="P205" s="19"/>
      <c r="Q205" s="19"/>
      <c r="R205" s="19"/>
      <c r="S205" s="34">
        <f t="shared" si="25"/>
        <v>41827</v>
      </c>
      <c r="T205" s="34" t="str">
        <f t="shared" si="26"/>
        <v/>
      </c>
      <c r="U205" s="34" t="str">
        <f t="shared" si="27"/>
        <v/>
      </c>
      <c r="V205" s="19"/>
    </row>
    <row r="206" spans="1:22" s="5" customFormat="1">
      <c r="A206" s="19"/>
      <c r="B206" s="19"/>
      <c r="C206" s="19"/>
      <c r="D206" s="19"/>
      <c r="E206" s="19"/>
      <c r="F206" s="19"/>
      <c r="G206" s="19"/>
      <c r="H206" s="19"/>
      <c r="I206" s="19"/>
      <c r="J206" s="8" t="s">
        <v>941</v>
      </c>
      <c r="K206" s="19" t="str">
        <f t="shared" si="35"/>
        <v>AFN</v>
      </c>
      <c r="L206" s="19" t="str">
        <f t="shared" si="36"/>
        <v>AFN</v>
      </c>
      <c r="M206" s="19"/>
      <c r="N206" s="19"/>
      <c r="O206" s="19"/>
      <c r="P206" s="19"/>
      <c r="Q206" s="19"/>
      <c r="R206" s="19"/>
      <c r="S206" s="34">
        <f t="shared" ref="S206:S270" si="37">VLOOKUP(J206,A:G,5,FALSE)</f>
        <v>41827</v>
      </c>
      <c r="T206" s="34" t="str">
        <f t="shared" ref="T206:T270" si="38">IF(VLOOKUP(J206,A:G,6,FALSE)=0,"",VLOOKUP(J206,A:G,6,FALSE))</f>
        <v/>
      </c>
      <c r="U206" s="34" t="str">
        <f t="shared" ref="U206:U270" si="39">IF(VLOOKUP(J206,A:G,7,FALSE)=0,"",VLOOKUP(J206,A:G,7,FALSE))</f>
        <v/>
      </c>
      <c r="V206" s="19"/>
    </row>
    <row r="207" spans="1:22" s="5" customFormat="1">
      <c r="A207" s="19"/>
      <c r="B207" s="19"/>
      <c r="C207" s="19"/>
      <c r="D207" s="19"/>
      <c r="E207" s="19"/>
      <c r="F207" s="19"/>
      <c r="G207" s="19"/>
      <c r="H207" s="19"/>
      <c r="I207" s="19"/>
      <c r="J207" s="8" t="s">
        <v>942</v>
      </c>
      <c r="K207" s="19" t="str">
        <f t="shared" si="35"/>
        <v>ALL</v>
      </c>
      <c r="L207" s="19" t="str">
        <f t="shared" si="36"/>
        <v>ALL</v>
      </c>
      <c r="M207" s="19"/>
      <c r="N207" s="19"/>
      <c r="O207" s="19"/>
      <c r="P207" s="19"/>
      <c r="Q207" s="19"/>
      <c r="R207" s="19"/>
      <c r="S207" s="34">
        <f t="shared" si="37"/>
        <v>41827</v>
      </c>
      <c r="T207" s="34" t="str">
        <f t="shared" si="38"/>
        <v/>
      </c>
      <c r="U207" s="34" t="str">
        <f t="shared" si="39"/>
        <v/>
      </c>
      <c r="V207" s="19"/>
    </row>
    <row r="208" spans="1:22" s="5" customFormat="1">
      <c r="A208" s="19"/>
      <c r="B208" s="19"/>
      <c r="C208" s="19"/>
      <c r="D208" s="19"/>
      <c r="E208" s="19"/>
      <c r="F208" s="19"/>
      <c r="G208" s="19"/>
      <c r="H208" s="19"/>
      <c r="I208" s="19"/>
      <c r="J208" s="8" t="s">
        <v>943</v>
      </c>
      <c r="K208" s="19" t="str">
        <f t="shared" si="35"/>
        <v>AMD</v>
      </c>
      <c r="L208" s="19" t="str">
        <f t="shared" si="36"/>
        <v>AMD</v>
      </c>
      <c r="M208" s="19"/>
      <c r="N208" s="19"/>
      <c r="O208" s="19"/>
      <c r="P208" s="19"/>
      <c r="Q208" s="19"/>
      <c r="R208" s="19"/>
      <c r="S208" s="34">
        <f t="shared" si="37"/>
        <v>41827</v>
      </c>
      <c r="T208" s="34" t="str">
        <f t="shared" si="38"/>
        <v/>
      </c>
      <c r="U208" s="34" t="str">
        <f t="shared" si="39"/>
        <v/>
      </c>
      <c r="V208" s="19"/>
    </row>
    <row r="209" spans="1:22" s="5" customFormat="1">
      <c r="A209" s="19"/>
      <c r="B209" s="19"/>
      <c r="C209" s="19"/>
      <c r="D209" s="19"/>
      <c r="E209" s="19"/>
      <c r="F209" s="19"/>
      <c r="G209" s="19"/>
      <c r="H209" s="19"/>
      <c r="I209" s="19"/>
      <c r="J209" s="8" t="s">
        <v>944</v>
      </c>
      <c r="K209" s="19" t="str">
        <f t="shared" si="35"/>
        <v>ANG</v>
      </c>
      <c r="L209" s="19" t="str">
        <f t="shared" si="36"/>
        <v>ANG</v>
      </c>
      <c r="M209" s="19"/>
      <c r="N209" s="19"/>
      <c r="O209" s="19"/>
      <c r="P209" s="19"/>
      <c r="Q209" s="19"/>
      <c r="R209" s="19"/>
      <c r="S209" s="34">
        <f t="shared" si="37"/>
        <v>41827</v>
      </c>
      <c r="T209" s="34" t="str">
        <f t="shared" si="38"/>
        <v/>
      </c>
      <c r="U209" s="34" t="str">
        <f t="shared" si="39"/>
        <v/>
      </c>
      <c r="V209" s="19"/>
    </row>
    <row r="210" spans="1:22" s="5" customFormat="1">
      <c r="A210" s="19"/>
      <c r="B210" s="19"/>
      <c r="C210" s="19"/>
      <c r="D210" s="19"/>
      <c r="E210" s="19"/>
      <c r="F210" s="19"/>
      <c r="G210" s="19"/>
      <c r="H210" s="19"/>
      <c r="I210" s="19"/>
      <c r="J210" s="8" t="s">
        <v>945</v>
      </c>
      <c r="K210" s="19" t="str">
        <f t="shared" si="35"/>
        <v>AOA</v>
      </c>
      <c r="L210" s="19" t="str">
        <f t="shared" si="36"/>
        <v>AOA</v>
      </c>
      <c r="M210" s="19"/>
      <c r="N210" s="19"/>
      <c r="O210" s="19"/>
      <c r="P210" s="19"/>
      <c r="Q210" s="19"/>
      <c r="R210" s="19"/>
      <c r="S210" s="34">
        <f t="shared" si="37"/>
        <v>41827</v>
      </c>
      <c r="T210" s="34" t="str">
        <f t="shared" si="38"/>
        <v/>
      </c>
      <c r="U210" s="34" t="str">
        <f t="shared" si="39"/>
        <v/>
      </c>
      <c r="V210" s="19"/>
    </row>
    <row r="211" spans="1:22" s="5" customFormat="1">
      <c r="A211" s="19"/>
      <c r="B211" s="19"/>
      <c r="C211" s="19"/>
      <c r="D211" s="19"/>
      <c r="E211" s="19"/>
      <c r="F211" s="19"/>
      <c r="G211" s="19"/>
      <c r="H211" s="19"/>
      <c r="I211" s="19"/>
      <c r="J211" s="8" t="s">
        <v>946</v>
      </c>
      <c r="K211" s="19" t="str">
        <f t="shared" si="35"/>
        <v>ARS</v>
      </c>
      <c r="L211" s="19" t="str">
        <f t="shared" si="36"/>
        <v>ARS</v>
      </c>
      <c r="M211" s="19"/>
      <c r="N211" s="19"/>
      <c r="O211" s="19"/>
      <c r="P211" s="19"/>
      <c r="Q211" s="19"/>
      <c r="R211" s="19"/>
      <c r="S211" s="34">
        <f t="shared" si="37"/>
        <v>41827</v>
      </c>
      <c r="T211" s="34" t="str">
        <f t="shared" si="38"/>
        <v/>
      </c>
      <c r="U211" s="34" t="str">
        <f t="shared" si="39"/>
        <v/>
      </c>
      <c r="V211" s="19"/>
    </row>
    <row r="212" spans="1:22" s="5" customFormat="1">
      <c r="A212" s="19"/>
      <c r="B212" s="19"/>
      <c r="C212" s="19"/>
      <c r="D212" s="19"/>
      <c r="E212" s="19"/>
      <c r="F212" s="19"/>
      <c r="G212" s="19"/>
      <c r="H212" s="19"/>
      <c r="I212" s="19"/>
      <c r="J212" s="8" t="s">
        <v>947</v>
      </c>
      <c r="K212" s="19" t="str">
        <f t="shared" si="35"/>
        <v>AUD</v>
      </c>
      <c r="L212" s="19" t="str">
        <f t="shared" si="36"/>
        <v>AUD</v>
      </c>
      <c r="M212" s="19"/>
      <c r="N212" s="19"/>
      <c r="O212" s="19"/>
      <c r="P212" s="19"/>
      <c r="Q212" s="19"/>
      <c r="R212" s="19"/>
      <c r="S212" s="34">
        <f t="shared" si="37"/>
        <v>41827</v>
      </c>
      <c r="T212" s="34" t="str">
        <f t="shared" si="38"/>
        <v/>
      </c>
      <c r="U212" s="34" t="str">
        <f t="shared" si="39"/>
        <v/>
      </c>
      <c r="V212" s="19"/>
    </row>
    <row r="213" spans="1:22" s="5" customFormat="1">
      <c r="A213" s="19"/>
      <c r="B213" s="19"/>
      <c r="C213" s="19"/>
      <c r="D213" s="19"/>
      <c r="E213" s="19"/>
      <c r="F213" s="19"/>
      <c r="G213" s="19"/>
      <c r="H213" s="19"/>
      <c r="I213" s="19"/>
      <c r="J213" s="8" t="s">
        <v>948</v>
      </c>
      <c r="K213" s="19" t="str">
        <f t="shared" si="35"/>
        <v>AWG</v>
      </c>
      <c r="L213" s="19" t="str">
        <f t="shared" si="36"/>
        <v>AWG</v>
      </c>
      <c r="M213" s="19"/>
      <c r="N213" s="19"/>
      <c r="O213" s="19"/>
      <c r="P213" s="19"/>
      <c r="Q213" s="19"/>
      <c r="R213" s="19"/>
      <c r="S213" s="34">
        <f t="shared" si="37"/>
        <v>41827</v>
      </c>
      <c r="T213" s="34" t="str">
        <f t="shared" si="38"/>
        <v/>
      </c>
      <c r="U213" s="34" t="str">
        <f t="shared" si="39"/>
        <v/>
      </c>
      <c r="V213" s="19"/>
    </row>
    <row r="214" spans="1:22" s="5" customFormat="1">
      <c r="A214" s="19"/>
      <c r="B214" s="19"/>
      <c r="C214" s="19"/>
      <c r="D214" s="19"/>
      <c r="E214" s="19"/>
      <c r="F214" s="19"/>
      <c r="G214" s="19"/>
      <c r="H214" s="19"/>
      <c r="I214" s="19"/>
      <c r="J214" s="8" t="s">
        <v>949</v>
      </c>
      <c r="K214" s="19" t="str">
        <f t="shared" si="35"/>
        <v>AZN</v>
      </c>
      <c r="L214" s="19" t="str">
        <f t="shared" si="36"/>
        <v>AZN</v>
      </c>
      <c r="M214" s="19"/>
      <c r="N214" s="19"/>
      <c r="O214" s="19"/>
      <c r="P214" s="19"/>
      <c r="Q214" s="19"/>
      <c r="R214" s="19"/>
      <c r="S214" s="34">
        <f t="shared" si="37"/>
        <v>41827</v>
      </c>
      <c r="T214" s="34" t="str">
        <f t="shared" si="38"/>
        <v/>
      </c>
      <c r="U214" s="34" t="str">
        <f t="shared" si="39"/>
        <v/>
      </c>
      <c r="V214" s="19"/>
    </row>
    <row r="215" spans="1:22" s="5" customFormat="1">
      <c r="A215" s="19"/>
      <c r="B215" s="19"/>
      <c r="C215" s="19"/>
      <c r="D215" s="19"/>
      <c r="E215" s="19"/>
      <c r="F215" s="19"/>
      <c r="G215" s="19"/>
      <c r="H215" s="19"/>
      <c r="I215" s="19"/>
      <c r="J215" s="8" t="s">
        <v>950</v>
      </c>
      <c r="K215" s="19" t="str">
        <f t="shared" si="35"/>
        <v>BAM</v>
      </c>
      <c r="L215" s="19" t="str">
        <f t="shared" si="36"/>
        <v>BAM</v>
      </c>
      <c r="M215" s="19"/>
      <c r="N215" s="19"/>
      <c r="O215" s="19"/>
      <c r="P215" s="19"/>
      <c r="Q215" s="19"/>
      <c r="R215" s="19"/>
      <c r="S215" s="34">
        <f t="shared" si="37"/>
        <v>41827</v>
      </c>
      <c r="T215" s="34" t="str">
        <f t="shared" si="38"/>
        <v/>
      </c>
      <c r="U215" s="34" t="str">
        <f t="shared" si="39"/>
        <v/>
      </c>
      <c r="V215" s="19"/>
    </row>
    <row r="216" spans="1:22" s="5" customFormat="1">
      <c r="A216" s="19"/>
      <c r="B216" s="19"/>
      <c r="C216" s="19"/>
      <c r="D216" s="19"/>
      <c r="E216" s="19"/>
      <c r="F216" s="19"/>
      <c r="G216" s="19"/>
      <c r="H216" s="19"/>
      <c r="I216" s="19"/>
      <c r="J216" s="8" t="s">
        <v>951</v>
      </c>
      <c r="K216" s="19" t="str">
        <f t="shared" si="35"/>
        <v>BBD</v>
      </c>
      <c r="L216" s="19" t="str">
        <f t="shared" si="36"/>
        <v>BBD</v>
      </c>
      <c r="M216" s="19"/>
      <c r="N216" s="19"/>
      <c r="O216" s="19"/>
      <c r="P216" s="19"/>
      <c r="Q216" s="19"/>
      <c r="R216" s="19"/>
      <c r="S216" s="34">
        <f t="shared" si="37"/>
        <v>41827</v>
      </c>
      <c r="T216" s="34" t="str">
        <f t="shared" si="38"/>
        <v/>
      </c>
      <c r="U216" s="34" t="str">
        <f t="shared" si="39"/>
        <v/>
      </c>
      <c r="V216" s="19"/>
    </row>
    <row r="217" spans="1:22" s="5" customFormat="1">
      <c r="A217" s="19"/>
      <c r="B217" s="19"/>
      <c r="C217" s="19"/>
      <c r="D217" s="19"/>
      <c r="E217" s="19"/>
      <c r="F217" s="19"/>
      <c r="G217" s="19"/>
      <c r="H217" s="19"/>
      <c r="I217" s="19"/>
      <c r="J217" s="8" t="s">
        <v>952</v>
      </c>
      <c r="K217" s="19" t="str">
        <f t="shared" si="35"/>
        <v>BDT</v>
      </c>
      <c r="L217" s="19" t="str">
        <f t="shared" si="36"/>
        <v>BDT</v>
      </c>
      <c r="M217" s="19"/>
      <c r="N217" s="19"/>
      <c r="O217" s="19"/>
      <c r="P217" s="19"/>
      <c r="Q217" s="19"/>
      <c r="R217" s="19"/>
      <c r="S217" s="34">
        <f t="shared" si="37"/>
        <v>41827</v>
      </c>
      <c r="T217" s="34" t="str">
        <f t="shared" si="38"/>
        <v/>
      </c>
      <c r="U217" s="34" t="str">
        <f t="shared" si="39"/>
        <v/>
      </c>
      <c r="V217" s="19"/>
    </row>
    <row r="218" spans="1:22" s="5" customFormat="1">
      <c r="A218" s="19"/>
      <c r="B218" s="19"/>
      <c r="C218" s="19"/>
      <c r="D218" s="19"/>
      <c r="E218" s="19"/>
      <c r="F218" s="19"/>
      <c r="G218" s="19"/>
      <c r="H218" s="19"/>
      <c r="I218" s="19"/>
      <c r="J218" s="8" t="s">
        <v>953</v>
      </c>
      <c r="K218" s="19" t="str">
        <f t="shared" si="35"/>
        <v>BGN</v>
      </c>
      <c r="L218" s="19" t="str">
        <f t="shared" si="36"/>
        <v>BGN</v>
      </c>
      <c r="M218" s="19"/>
      <c r="N218" s="19"/>
      <c r="O218" s="19"/>
      <c r="P218" s="19"/>
      <c r="Q218" s="19"/>
      <c r="R218" s="19"/>
      <c r="S218" s="34">
        <f t="shared" si="37"/>
        <v>41827</v>
      </c>
      <c r="T218" s="34" t="str">
        <f t="shared" si="38"/>
        <v/>
      </c>
      <c r="U218" s="34" t="str">
        <f t="shared" si="39"/>
        <v/>
      </c>
      <c r="V218" s="19"/>
    </row>
    <row r="219" spans="1:22" s="5" customFormat="1">
      <c r="A219" s="19"/>
      <c r="B219" s="19"/>
      <c r="C219" s="19"/>
      <c r="D219" s="19"/>
      <c r="E219" s="19"/>
      <c r="F219" s="19"/>
      <c r="G219" s="19"/>
      <c r="H219" s="19"/>
      <c r="I219" s="19"/>
      <c r="J219" s="8" t="s">
        <v>954</v>
      </c>
      <c r="K219" s="19" t="str">
        <f t="shared" si="35"/>
        <v>BHD</v>
      </c>
      <c r="L219" s="19" t="str">
        <f t="shared" si="36"/>
        <v>BHD</v>
      </c>
      <c r="M219" s="19"/>
      <c r="N219" s="19"/>
      <c r="O219" s="19"/>
      <c r="P219" s="19"/>
      <c r="Q219" s="19"/>
      <c r="R219" s="19"/>
      <c r="S219" s="34">
        <f t="shared" si="37"/>
        <v>41827</v>
      </c>
      <c r="T219" s="34" t="str">
        <f t="shared" si="38"/>
        <v/>
      </c>
      <c r="U219" s="34" t="str">
        <f t="shared" si="39"/>
        <v/>
      </c>
      <c r="V219" s="19"/>
    </row>
    <row r="220" spans="1:22" s="5" customFormat="1">
      <c r="A220" s="19"/>
      <c r="B220" s="19"/>
      <c r="C220" s="19"/>
      <c r="D220" s="19"/>
      <c r="E220" s="19"/>
      <c r="F220" s="19"/>
      <c r="G220" s="19"/>
      <c r="H220" s="19"/>
      <c r="I220" s="19"/>
      <c r="J220" s="8" t="s">
        <v>955</v>
      </c>
      <c r="K220" s="19" t="str">
        <f t="shared" si="35"/>
        <v>BIF</v>
      </c>
      <c r="L220" s="19" t="str">
        <f t="shared" si="36"/>
        <v>BIF</v>
      </c>
      <c r="M220" s="19"/>
      <c r="N220" s="19"/>
      <c r="O220" s="19"/>
      <c r="P220" s="19"/>
      <c r="Q220" s="19"/>
      <c r="R220" s="19"/>
      <c r="S220" s="34">
        <f t="shared" si="37"/>
        <v>41827</v>
      </c>
      <c r="T220" s="34" t="str">
        <f t="shared" si="38"/>
        <v/>
      </c>
      <c r="U220" s="34" t="str">
        <f t="shared" si="39"/>
        <v/>
      </c>
      <c r="V220" s="19"/>
    </row>
    <row r="221" spans="1:22" s="5" customFormat="1">
      <c r="A221" s="19"/>
      <c r="B221" s="19"/>
      <c r="C221" s="19"/>
      <c r="D221" s="19"/>
      <c r="E221" s="19"/>
      <c r="F221" s="19"/>
      <c r="G221" s="19"/>
      <c r="H221" s="19"/>
      <c r="I221" s="19"/>
      <c r="J221" s="8" t="s">
        <v>956</v>
      </c>
      <c r="K221" s="19" t="str">
        <f t="shared" si="35"/>
        <v>BMD</v>
      </c>
      <c r="L221" s="19" t="str">
        <f t="shared" si="36"/>
        <v>BMD</v>
      </c>
      <c r="M221" s="19"/>
      <c r="N221" s="19"/>
      <c r="O221" s="19"/>
      <c r="P221" s="19"/>
      <c r="Q221" s="19"/>
      <c r="R221" s="19"/>
      <c r="S221" s="34">
        <f t="shared" si="37"/>
        <v>41827</v>
      </c>
      <c r="T221" s="34" t="str">
        <f t="shared" si="38"/>
        <v/>
      </c>
      <c r="U221" s="34" t="str">
        <f t="shared" si="39"/>
        <v/>
      </c>
      <c r="V221" s="19"/>
    </row>
    <row r="222" spans="1:22" s="5" customFormat="1">
      <c r="A222" s="19"/>
      <c r="B222" s="19"/>
      <c r="C222" s="19"/>
      <c r="D222" s="19"/>
      <c r="E222" s="19"/>
      <c r="F222" s="19"/>
      <c r="G222" s="19"/>
      <c r="H222" s="19"/>
      <c r="I222" s="19"/>
      <c r="J222" s="8" t="s">
        <v>957</v>
      </c>
      <c r="K222" s="19" t="str">
        <f t="shared" si="35"/>
        <v>BND</v>
      </c>
      <c r="L222" s="19" t="str">
        <f t="shared" si="36"/>
        <v>BND</v>
      </c>
      <c r="M222" s="19"/>
      <c r="N222" s="19"/>
      <c r="O222" s="19"/>
      <c r="P222" s="19"/>
      <c r="Q222" s="19"/>
      <c r="R222" s="19"/>
      <c r="S222" s="34">
        <f t="shared" si="37"/>
        <v>41827</v>
      </c>
      <c r="T222" s="34" t="str">
        <f t="shared" si="38"/>
        <v/>
      </c>
      <c r="U222" s="34" t="str">
        <f t="shared" si="39"/>
        <v/>
      </c>
      <c r="V222" s="19"/>
    </row>
    <row r="223" spans="1:22" s="5" customFormat="1">
      <c r="A223" s="19"/>
      <c r="B223" s="19"/>
      <c r="C223" s="19"/>
      <c r="D223" s="19"/>
      <c r="E223" s="19"/>
      <c r="F223" s="19"/>
      <c r="G223" s="19"/>
      <c r="H223" s="19"/>
      <c r="I223" s="19"/>
      <c r="J223" s="8" t="s">
        <v>958</v>
      </c>
      <c r="K223" s="19" t="str">
        <f t="shared" si="35"/>
        <v>BOB</v>
      </c>
      <c r="L223" s="19" t="str">
        <f t="shared" si="36"/>
        <v>BOB</v>
      </c>
      <c r="M223" s="19"/>
      <c r="N223" s="19"/>
      <c r="O223" s="19"/>
      <c r="P223" s="19"/>
      <c r="Q223" s="19"/>
      <c r="R223" s="19"/>
      <c r="S223" s="34">
        <f t="shared" si="37"/>
        <v>41827</v>
      </c>
      <c r="T223" s="34" t="str">
        <f t="shared" si="38"/>
        <v/>
      </c>
      <c r="U223" s="34" t="str">
        <f t="shared" si="39"/>
        <v/>
      </c>
      <c r="V223" s="19"/>
    </row>
    <row r="224" spans="1:22" s="5" customFormat="1">
      <c r="A224" s="19"/>
      <c r="B224" s="19"/>
      <c r="C224" s="19"/>
      <c r="D224" s="19"/>
      <c r="E224" s="19"/>
      <c r="F224" s="19"/>
      <c r="G224" s="19"/>
      <c r="H224" s="19"/>
      <c r="I224" s="19"/>
      <c r="J224" s="8" t="s">
        <v>959</v>
      </c>
      <c r="K224" s="19" t="str">
        <f t="shared" si="35"/>
        <v>BOV</v>
      </c>
      <c r="L224" s="19" t="str">
        <f t="shared" si="36"/>
        <v>BOV</v>
      </c>
      <c r="M224" s="19"/>
      <c r="N224" s="19"/>
      <c r="O224" s="19"/>
      <c r="P224" s="19"/>
      <c r="Q224" s="19"/>
      <c r="R224" s="19"/>
      <c r="S224" s="34">
        <f t="shared" si="37"/>
        <v>41827</v>
      </c>
      <c r="T224" s="34" t="str">
        <f t="shared" si="38"/>
        <v/>
      </c>
      <c r="U224" s="34" t="str">
        <f t="shared" si="39"/>
        <v/>
      </c>
      <c r="V224" s="19"/>
    </row>
    <row r="225" spans="1:22" s="5" customFormat="1">
      <c r="A225" s="19"/>
      <c r="B225" s="19"/>
      <c r="C225" s="19"/>
      <c r="D225" s="19"/>
      <c r="E225" s="19"/>
      <c r="F225" s="19"/>
      <c r="G225" s="19"/>
      <c r="H225" s="19"/>
      <c r="I225" s="19"/>
      <c r="J225" s="8" t="s">
        <v>960</v>
      </c>
      <c r="K225" s="19" t="str">
        <f t="shared" si="35"/>
        <v>BRL</v>
      </c>
      <c r="L225" s="19" t="str">
        <f t="shared" si="36"/>
        <v>BRL</v>
      </c>
      <c r="M225" s="19"/>
      <c r="N225" s="19"/>
      <c r="O225" s="19"/>
      <c r="P225" s="19"/>
      <c r="Q225" s="19"/>
      <c r="R225" s="19"/>
      <c r="S225" s="34">
        <f t="shared" si="37"/>
        <v>41827</v>
      </c>
      <c r="T225" s="34" t="str">
        <f t="shared" si="38"/>
        <v/>
      </c>
      <c r="U225" s="34" t="str">
        <f t="shared" si="39"/>
        <v/>
      </c>
      <c r="V225" s="19"/>
    </row>
    <row r="226" spans="1:22" s="5" customFormat="1">
      <c r="A226" s="19"/>
      <c r="B226" s="19"/>
      <c r="C226" s="19"/>
      <c r="D226" s="19"/>
      <c r="E226" s="19"/>
      <c r="F226" s="19"/>
      <c r="G226" s="19"/>
      <c r="H226" s="19"/>
      <c r="I226" s="19"/>
      <c r="J226" s="8" t="s">
        <v>961</v>
      </c>
      <c r="K226" s="19" t="str">
        <f t="shared" si="35"/>
        <v>BSD</v>
      </c>
      <c r="L226" s="19" t="str">
        <f t="shared" si="36"/>
        <v>BSD</v>
      </c>
      <c r="M226" s="19"/>
      <c r="N226" s="19"/>
      <c r="O226" s="19"/>
      <c r="P226" s="19"/>
      <c r="Q226" s="19"/>
      <c r="R226" s="19"/>
      <c r="S226" s="34">
        <f t="shared" si="37"/>
        <v>41827</v>
      </c>
      <c r="T226" s="34" t="str">
        <f t="shared" si="38"/>
        <v/>
      </c>
      <c r="U226" s="34" t="str">
        <f t="shared" si="39"/>
        <v/>
      </c>
      <c r="V226" s="19"/>
    </row>
    <row r="227" spans="1:22" s="5" customFormat="1">
      <c r="A227" s="19"/>
      <c r="B227" s="19"/>
      <c r="C227" s="19"/>
      <c r="D227" s="19"/>
      <c r="E227" s="19"/>
      <c r="F227" s="19"/>
      <c r="G227" s="19"/>
      <c r="H227" s="19"/>
      <c r="I227" s="19"/>
      <c r="J227" s="8" t="s">
        <v>962</v>
      </c>
      <c r="K227" s="19" t="str">
        <f t="shared" si="35"/>
        <v>BTN</v>
      </c>
      <c r="L227" s="19" t="str">
        <f t="shared" si="36"/>
        <v>BTN</v>
      </c>
      <c r="M227" s="19"/>
      <c r="N227" s="19"/>
      <c r="O227" s="19"/>
      <c r="P227" s="19"/>
      <c r="Q227" s="19"/>
      <c r="R227" s="19"/>
      <c r="S227" s="34">
        <f t="shared" si="37"/>
        <v>41827</v>
      </c>
      <c r="T227" s="34" t="str">
        <f t="shared" si="38"/>
        <v/>
      </c>
      <c r="U227" s="34" t="str">
        <f t="shared" si="39"/>
        <v/>
      </c>
      <c r="V227" s="19"/>
    </row>
    <row r="228" spans="1:22" s="5" customFormat="1">
      <c r="A228" s="19"/>
      <c r="B228" s="19"/>
      <c r="C228" s="19"/>
      <c r="D228" s="19"/>
      <c r="E228" s="19"/>
      <c r="F228" s="19"/>
      <c r="G228" s="19"/>
      <c r="H228" s="19"/>
      <c r="I228" s="19"/>
      <c r="J228" s="8" t="s">
        <v>963</v>
      </c>
      <c r="K228" s="19" t="str">
        <f t="shared" si="35"/>
        <v>BWP</v>
      </c>
      <c r="L228" s="19" t="str">
        <f t="shared" si="36"/>
        <v>BWP</v>
      </c>
      <c r="M228" s="19"/>
      <c r="N228" s="19"/>
      <c r="O228" s="19"/>
      <c r="P228" s="19"/>
      <c r="Q228" s="19"/>
      <c r="R228" s="19"/>
      <c r="S228" s="34">
        <f t="shared" si="37"/>
        <v>41827</v>
      </c>
      <c r="T228" s="34" t="str">
        <f t="shared" si="38"/>
        <v/>
      </c>
      <c r="U228" s="34" t="str">
        <f t="shared" si="39"/>
        <v/>
      </c>
      <c r="V228" s="19"/>
    </row>
    <row r="229" spans="1:22" s="5" customFormat="1">
      <c r="A229" s="19"/>
      <c r="B229" s="19"/>
      <c r="C229" s="19"/>
      <c r="D229" s="19"/>
      <c r="E229" s="19"/>
      <c r="F229" s="19"/>
      <c r="G229" s="19"/>
      <c r="H229" s="19"/>
      <c r="I229" s="19"/>
      <c r="J229" s="8" t="s">
        <v>11797</v>
      </c>
      <c r="K229" s="19" t="str">
        <f t="shared" si="35"/>
        <v>BYN</v>
      </c>
      <c r="L229" s="19" t="str">
        <f t="shared" si="36"/>
        <v>BYN</v>
      </c>
      <c r="M229" s="19"/>
      <c r="N229" s="19"/>
      <c r="O229" s="19"/>
      <c r="P229" s="19"/>
      <c r="Q229" s="19"/>
      <c r="R229" s="19"/>
      <c r="S229" s="34">
        <f t="shared" si="37"/>
        <v>42566</v>
      </c>
      <c r="T229" s="34" t="str">
        <f t="shared" si="38"/>
        <v/>
      </c>
      <c r="U229" s="34" t="str">
        <f t="shared" si="39"/>
        <v/>
      </c>
      <c r="V229" s="19"/>
    </row>
    <row r="230" spans="1:22" s="5" customFormat="1">
      <c r="A230" s="19"/>
      <c r="B230" s="19"/>
      <c r="C230" s="19"/>
      <c r="D230" s="19"/>
      <c r="E230" s="19"/>
      <c r="F230" s="19"/>
      <c r="G230" s="19"/>
      <c r="H230" s="19"/>
      <c r="I230" s="19"/>
      <c r="J230" s="8" t="s">
        <v>964</v>
      </c>
      <c r="K230" s="19" t="str">
        <f t="shared" si="35"/>
        <v>BYR</v>
      </c>
      <c r="L230" s="19" t="str">
        <f t="shared" si="36"/>
        <v>BYR</v>
      </c>
      <c r="M230" s="19"/>
      <c r="N230" s="19"/>
      <c r="O230" s="19"/>
      <c r="P230" s="19"/>
      <c r="Q230" s="19"/>
      <c r="R230" s="19"/>
      <c r="S230" s="34">
        <f t="shared" si="37"/>
        <v>41827</v>
      </c>
      <c r="T230" s="34" t="str">
        <f t="shared" si="38"/>
        <v/>
      </c>
      <c r="U230" s="34" t="str">
        <f t="shared" si="39"/>
        <v/>
      </c>
      <c r="V230" s="19"/>
    </row>
    <row r="231" spans="1:22" s="5" customFormat="1">
      <c r="A231" s="19"/>
      <c r="B231" s="19"/>
      <c r="C231" s="19"/>
      <c r="D231" s="19"/>
      <c r="E231" s="19"/>
      <c r="F231" s="19"/>
      <c r="G231" s="19"/>
      <c r="H231" s="19"/>
      <c r="I231" s="19"/>
      <c r="J231" s="8" t="s">
        <v>965</v>
      </c>
      <c r="K231" s="19" t="str">
        <f t="shared" si="35"/>
        <v>BZD</v>
      </c>
      <c r="L231" s="19" t="str">
        <f t="shared" si="36"/>
        <v>BZD</v>
      </c>
      <c r="M231" s="19"/>
      <c r="N231" s="19"/>
      <c r="O231" s="19"/>
      <c r="P231" s="19"/>
      <c r="Q231" s="19"/>
      <c r="R231" s="19"/>
      <c r="S231" s="34">
        <f t="shared" si="37"/>
        <v>41827</v>
      </c>
      <c r="T231" s="34" t="str">
        <f t="shared" si="38"/>
        <v/>
      </c>
      <c r="U231" s="34" t="str">
        <f t="shared" si="39"/>
        <v/>
      </c>
      <c r="V231" s="19"/>
    </row>
    <row r="232" spans="1:22" s="5" customFormat="1">
      <c r="A232" s="19"/>
      <c r="B232" s="19"/>
      <c r="C232" s="19"/>
      <c r="D232" s="19"/>
      <c r="E232" s="19"/>
      <c r="F232" s="19"/>
      <c r="G232" s="19"/>
      <c r="H232" s="19"/>
      <c r="I232" s="19"/>
      <c r="J232" s="8" t="s">
        <v>966</v>
      </c>
      <c r="K232" s="19" t="str">
        <f t="shared" si="35"/>
        <v>CAD</v>
      </c>
      <c r="L232" s="19" t="str">
        <f t="shared" si="36"/>
        <v>CAD</v>
      </c>
      <c r="M232" s="19"/>
      <c r="N232" s="19"/>
      <c r="O232" s="19"/>
      <c r="P232" s="19"/>
      <c r="Q232" s="19"/>
      <c r="R232" s="19"/>
      <c r="S232" s="34">
        <f t="shared" si="37"/>
        <v>41827</v>
      </c>
      <c r="T232" s="34" t="str">
        <f t="shared" si="38"/>
        <v/>
      </c>
      <c r="U232" s="34" t="str">
        <f t="shared" si="39"/>
        <v/>
      </c>
      <c r="V232" s="19"/>
    </row>
    <row r="233" spans="1:22" s="5" customFormat="1">
      <c r="A233" s="19"/>
      <c r="B233" s="19"/>
      <c r="C233" s="19"/>
      <c r="D233" s="19"/>
      <c r="E233" s="19"/>
      <c r="F233" s="19"/>
      <c r="G233" s="19"/>
      <c r="H233" s="19"/>
      <c r="I233" s="19"/>
      <c r="J233" s="8" t="s">
        <v>967</v>
      </c>
      <c r="K233" s="19" t="str">
        <f t="shared" si="35"/>
        <v>CDF</v>
      </c>
      <c r="L233" s="19" t="str">
        <f t="shared" si="36"/>
        <v>CDF</v>
      </c>
      <c r="M233" s="19"/>
      <c r="N233" s="19"/>
      <c r="O233" s="19"/>
      <c r="P233" s="19"/>
      <c r="Q233" s="19"/>
      <c r="R233" s="19"/>
      <c r="S233" s="34">
        <f t="shared" si="37"/>
        <v>41827</v>
      </c>
      <c r="T233" s="34" t="str">
        <f t="shared" si="38"/>
        <v/>
      </c>
      <c r="U233" s="34" t="str">
        <f t="shared" si="39"/>
        <v/>
      </c>
      <c r="V233" s="19"/>
    </row>
    <row r="234" spans="1:22" s="5" customFormat="1">
      <c r="A234" s="19"/>
      <c r="B234" s="19"/>
      <c r="C234" s="19"/>
      <c r="D234" s="19"/>
      <c r="E234" s="19"/>
      <c r="F234" s="19"/>
      <c r="G234" s="19"/>
      <c r="H234" s="19"/>
      <c r="I234" s="19"/>
      <c r="J234" s="8" t="s">
        <v>968</v>
      </c>
      <c r="K234" s="19" t="str">
        <f t="shared" si="35"/>
        <v>CHE</v>
      </c>
      <c r="L234" s="19" t="str">
        <f t="shared" si="36"/>
        <v>CHE</v>
      </c>
      <c r="M234" s="19"/>
      <c r="N234" s="19"/>
      <c r="O234" s="19"/>
      <c r="P234" s="19"/>
      <c r="Q234" s="19"/>
      <c r="R234" s="19"/>
      <c r="S234" s="34">
        <f t="shared" si="37"/>
        <v>41827</v>
      </c>
      <c r="T234" s="34" t="str">
        <f t="shared" si="38"/>
        <v/>
      </c>
      <c r="U234" s="34" t="str">
        <f t="shared" si="39"/>
        <v/>
      </c>
      <c r="V234" s="19"/>
    </row>
    <row r="235" spans="1:22" s="5" customFormat="1">
      <c r="A235" s="19"/>
      <c r="B235" s="19"/>
      <c r="C235" s="19"/>
      <c r="D235" s="19"/>
      <c r="E235" s="19"/>
      <c r="F235" s="19"/>
      <c r="G235" s="19"/>
      <c r="H235" s="19"/>
      <c r="I235" s="19"/>
      <c r="J235" s="8" t="s">
        <v>969</v>
      </c>
      <c r="K235" s="19" t="str">
        <f t="shared" si="35"/>
        <v>CHF</v>
      </c>
      <c r="L235" s="19" t="str">
        <f t="shared" si="36"/>
        <v>CHF</v>
      </c>
      <c r="M235" s="19"/>
      <c r="N235" s="19"/>
      <c r="O235" s="19"/>
      <c r="P235" s="19"/>
      <c r="Q235" s="19"/>
      <c r="R235" s="19"/>
      <c r="S235" s="34">
        <f t="shared" si="37"/>
        <v>41827</v>
      </c>
      <c r="T235" s="34" t="str">
        <f t="shared" si="38"/>
        <v/>
      </c>
      <c r="U235" s="34" t="str">
        <f t="shared" si="39"/>
        <v/>
      </c>
      <c r="V235" s="19"/>
    </row>
    <row r="236" spans="1:22" s="5" customFormat="1">
      <c r="A236" s="19"/>
      <c r="B236" s="19"/>
      <c r="C236" s="19"/>
      <c r="D236" s="19"/>
      <c r="E236" s="19"/>
      <c r="F236" s="19"/>
      <c r="G236" s="19"/>
      <c r="H236" s="19"/>
      <c r="I236" s="19"/>
      <c r="J236" s="8" t="s">
        <v>970</v>
      </c>
      <c r="K236" s="19" t="str">
        <f t="shared" si="35"/>
        <v>CHW</v>
      </c>
      <c r="L236" s="19" t="str">
        <f t="shared" si="36"/>
        <v>CHW</v>
      </c>
      <c r="M236" s="19"/>
      <c r="N236" s="19"/>
      <c r="O236" s="19"/>
      <c r="P236" s="19"/>
      <c r="Q236" s="19"/>
      <c r="R236" s="19"/>
      <c r="S236" s="34">
        <f t="shared" si="37"/>
        <v>41827</v>
      </c>
      <c r="T236" s="34" t="str">
        <f t="shared" si="38"/>
        <v/>
      </c>
      <c r="U236" s="34" t="str">
        <f t="shared" si="39"/>
        <v/>
      </c>
      <c r="V236" s="19"/>
    </row>
    <row r="237" spans="1:22" s="5" customFormat="1">
      <c r="A237" s="19"/>
      <c r="B237" s="19"/>
      <c r="C237" s="19"/>
      <c r="D237" s="19"/>
      <c r="E237" s="19"/>
      <c r="F237" s="19"/>
      <c r="G237" s="19"/>
      <c r="H237" s="19"/>
      <c r="I237" s="19"/>
      <c r="J237" s="8" t="s">
        <v>971</v>
      </c>
      <c r="K237" s="19" t="str">
        <f t="shared" si="35"/>
        <v>CLF</v>
      </c>
      <c r="L237" s="19" t="str">
        <f t="shared" si="36"/>
        <v>CLF</v>
      </c>
      <c r="M237" s="19"/>
      <c r="N237" s="19"/>
      <c r="O237" s="19"/>
      <c r="P237" s="19"/>
      <c r="Q237" s="19"/>
      <c r="R237" s="19"/>
      <c r="S237" s="34">
        <f t="shared" si="37"/>
        <v>41827</v>
      </c>
      <c r="T237" s="34" t="str">
        <f t="shared" si="38"/>
        <v/>
      </c>
      <c r="U237" s="34" t="str">
        <f t="shared" si="39"/>
        <v/>
      </c>
      <c r="V237" s="19"/>
    </row>
    <row r="238" spans="1:22" s="5" customFormat="1">
      <c r="A238" s="19"/>
      <c r="B238" s="19"/>
      <c r="C238" s="19"/>
      <c r="D238" s="19"/>
      <c r="E238" s="19"/>
      <c r="F238" s="19"/>
      <c r="G238" s="19"/>
      <c r="H238" s="19"/>
      <c r="I238" s="19"/>
      <c r="J238" s="8" t="s">
        <v>972</v>
      </c>
      <c r="K238" s="19" t="str">
        <f t="shared" si="35"/>
        <v>CLP</v>
      </c>
      <c r="L238" s="19" t="str">
        <f t="shared" si="36"/>
        <v>CLP</v>
      </c>
      <c r="M238" s="19"/>
      <c r="N238" s="19"/>
      <c r="O238" s="19"/>
      <c r="P238" s="19"/>
      <c r="Q238" s="19"/>
      <c r="R238" s="19"/>
      <c r="S238" s="34">
        <f t="shared" si="37"/>
        <v>41827</v>
      </c>
      <c r="T238" s="34" t="str">
        <f t="shared" si="38"/>
        <v/>
      </c>
      <c r="U238" s="34" t="str">
        <f t="shared" si="39"/>
        <v/>
      </c>
      <c r="V238" s="19"/>
    </row>
    <row r="239" spans="1:22" s="5" customFormat="1">
      <c r="A239" s="19"/>
      <c r="B239" s="19"/>
      <c r="C239" s="19"/>
      <c r="D239" s="19"/>
      <c r="E239" s="19"/>
      <c r="F239" s="19"/>
      <c r="G239" s="19"/>
      <c r="H239" s="19"/>
      <c r="I239" s="19"/>
      <c r="J239" s="8" t="s">
        <v>973</v>
      </c>
      <c r="K239" s="19" t="str">
        <f t="shared" si="35"/>
        <v>CNY</v>
      </c>
      <c r="L239" s="19" t="str">
        <f t="shared" si="36"/>
        <v>CNY</v>
      </c>
      <c r="M239" s="19"/>
      <c r="N239" s="19"/>
      <c r="O239" s="19"/>
      <c r="P239" s="19"/>
      <c r="Q239" s="19"/>
      <c r="R239" s="19"/>
      <c r="S239" s="34">
        <f t="shared" si="37"/>
        <v>41827</v>
      </c>
      <c r="T239" s="34" t="str">
        <f t="shared" si="38"/>
        <v/>
      </c>
      <c r="U239" s="34" t="str">
        <f t="shared" si="39"/>
        <v/>
      </c>
      <c r="V239" s="19"/>
    </row>
    <row r="240" spans="1:22" s="5" customFormat="1">
      <c r="A240" s="19"/>
      <c r="B240" s="19"/>
      <c r="C240" s="19"/>
      <c r="D240" s="19"/>
      <c r="E240" s="19"/>
      <c r="F240" s="19"/>
      <c r="G240" s="19"/>
      <c r="H240" s="19"/>
      <c r="I240" s="19"/>
      <c r="J240" s="8" t="s">
        <v>974</v>
      </c>
      <c r="K240" s="19" t="str">
        <f t="shared" si="35"/>
        <v>COP</v>
      </c>
      <c r="L240" s="19" t="str">
        <f t="shared" si="36"/>
        <v>COP</v>
      </c>
      <c r="M240" s="19"/>
      <c r="N240" s="19"/>
      <c r="O240" s="19"/>
      <c r="P240" s="19"/>
      <c r="Q240" s="19"/>
      <c r="R240" s="19"/>
      <c r="S240" s="34">
        <f t="shared" si="37"/>
        <v>41827</v>
      </c>
      <c r="T240" s="34" t="str">
        <f t="shared" si="38"/>
        <v/>
      </c>
      <c r="U240" s="34" t="str">
        <f t="shared" si="39"/>
        <v/>
      </c>
      <c r="V240" s="19"/>
    </row>
    <row r="241" spans="1:22" s="5" customFormat="1">
      <c r="A241" s="19"/>
      <c r="B241" s="19"/>
      <c r="C241" s="19"/>
      <c r="D241" s="19"/>
      <c r="E241" s="19"/>
      <c r="F241" s="19"/>
      <c r="G241" s="19"/>
      <c r="H241" s="19"/>
      <c r="I241" s="19"/>
      <c r="J241" s="8" t="s">
        <v>975</v>
      </c>
      <c r="K241" s="19" t="str">
        <f t="shared" si="35"/>
        <v>COU</v>
      </c>
      <c r="L241" s="19" t="str">
        <f t="shared" si="36"/>
        <v>COU</v>
      </c>
      <c r="M241" s="19"/>
      <c r="N241" s="19"/>
      <c r="O241" s="19"/>
      <c r="P241" s="19"/>
      <c r="Q241" s="19"/>
      <c r="R241" s="19"/>
      <c r="S241" s="34">
        <f t="shared" si="37"/>
        <v>41827</v>
      </c>
      <c r="T241" s="34" t="str">
        <f t="shared" si="38"/>
        <v/>
      </c>
      <c r="U241" s="34" t="str">
        <f t="shared" si="39"/>
        <v/>
      </c>
      <c r="V241" s="19"/>
    </row>
    <row r="242" spans="1:22" s="5" customFormat="1">
      <c r="A242" s="19"/>
      <c r="B242" s="19"/>
      <c r="C242" s="19"/>
      <c r="D242" s="19"/>
      <c r="E242" s="19"/>
      <c r="F242" s="19"/>
      <c r="G242" s="19"/>
      <c r="H242" s="19"/>
      <c r="I242" s="19"/>
      <c r="J242" s="8" t="s">
        <v>976</v>
      </c>
      <c r="K242" s="19" t="str">
        <f t="shared" si="35"/>
        <v>CRC</v>
      </c>
      <c r="L242" s="19" t="str">
        <f t="shared" si="36"/>
        <v>CRC</v>
      </c>
      <c r="M242" s="19"/>
      <c r="N242" s="19"/>
      <c r="O242" s="19"/>
      <c r="P242" s="19"/>
      <c r="Q242" s="19"/>
      <c r="R242" s="19"/>
      <c r="S242" s="34">
        <f t="shared" si="37"/>
        <v>41827</v>
      </c>
      <c r="T242" s="34" t="str">
        <f t="shared" si="38"/>
        <v/>
      </c>
      <c r="U242" s="34" t="str">
        <f t="shared" si="39"/>
        <v/>
      </c>
      <c r="V242" s="19"/>
    </row>
    <row r="243" spans="1:22" s="5" customFormat="1">
      <c r="A243" s="19"/>
      <c r="B243" s="19"/>
      <c r="C243" s="19"/>
      <c r="D243" s="19"/>
      <c r="E243" s="19"/>
      <c r="F243" s="19"/>
      <c r="G243" s="19"/>
      <c r="H243" s="19"/>
      <c r="I243" s="19"/>
      <c r="J243" s="8" t="s">
        <v>977</v>
      </c>
      <c r="K243" s="19" t="str">
        <f t="shared" si="35"/>
        <v>CUC</v>
      </c>
      <c r="L243" s="19" t="str">
        <f t="shared" si="36"/>
        <v>CUC</v>
      </c>
      <c r="M243" s="19"/>
      <c r="N243" s="19"/>
      <c r="O243" s="19"/>
      <c r="P243" s="19"/>
      <c r="Q243" s="19"/>
      <c r="R243" s="19"/>
      <c r="S243" s="34">
        <f t="shared" si="37"/>
        <v>41827</v>
      </c>
      <c r="T243" s="34" t="str">
        <f t="shared" si="38"/>
        <v/>
      </c>
      <c r="U243" s="34" t="str">
        <f t="shared" si="39"/>
        <v/>
      </c>
      <c r="V243" s="19"/>
    </row>
    <row r="244" spans="1:22" s="5" customFormat="1">
      <c r="A244" s="19"/>
      <c r="B244" s="19"/>
      <c r="C244" s="19"/>
      <c r="D244" s="19"/>
      <c r="E244" s="19"/>
      <c r="F244" s="19"/>
      <c r="G244" s="19"/>
      <c r="H244" s="19"/>
      <c r="I244" s="19"/>
      <c r="J244" s="8" t="s">
        <v>978</v>
      </c>
      <c r="K244" s="19" t="str">
        <f t="shared" si="35"/>
        <v>CUP</v>
      </c>
      <c r="L244" s="19" t="str">
        <f t="shared" si="36"/>
        <v>CUP</v>
      </c>
      <c r="M244" s="19"/>
      <c r="N244" s="19"/>
      <c r="O244" s="19"/>
      <c r="P244" s="19"/>
      <c r="Q244" s="19"/>
      <c r="R244" s="19"/>
      <c r="S244" s="34">
        <f t="shared" si="37"/>
        <v>41827</v>
      </c>
      <c r="T244" s="34" t="str">
        <f t="shared" si="38"/>
        <v/>
      </c>
      <c r="U244" s="34" t="str">
        <f t="shared" si="39"/>
        <v/>
      </c>
      <c r="V244" s="19"/>
    </row>
    <row r="245" spans="1:22" s="5" customFormat="1">
      <c r="A245" s="19"/>
      <c r="B245" s="19"/>
      <c r="C245" s="19"/>
      <c r="D245" s="19"/>
      <c r="E245" s="19"/>
      <c r="F245" s="19"/>
      <c r="G245" s="19"/>
      <c r="H245" s="19"/>
      <c r="I245" s="19"/>
      <c r="J245" s="8" t="s">
        <v>979</v>
      </c>
      <c r="K245" s="19" t="str">
        <f t="shared" si="35"/>
        <v>CVE</v>
      </c>
      <c r="L245" s="19" t="str">
        <f t="shared" si="36"/>
        <v>CVE</v>
      </c>
      <c r="M245" s="19"/>
      <c r="N245" s="19"/>
      <c r="O245" s="19"/>
      <c r="P245" s="19"/>
      <c r="Q245" s="19"/>
      <c r="R245" s="19"/>
      <c r="S245" s="34">
        <f t="shared" si="37"/>
        <v>41827</v>
      </c>
      <c r="T245" s="34" t="str">
        <f t="shared" si="38"/>
        <v/>
      </c>
      <c r="U245" s="34" t="str">
        <f t="shared" si="39"/>
        <v/>
      </c>
      <c r="V245" s="19"/>
    </row>
    <row r="246" spans="1:22" s="5" customFormat="1">
      <c r="A246" s="19"/>
      <c r="B246" s="19"/>
      <c r="C246" s="19"/>
      <c r="D246" s="19"/>
      <c r="E246" s="19"/>
      <c r="F246" s="19"/>
      <c r="G246" s="19"/>
      <c r="H246" s="19"/>
      <c r="I246" s="19"/>
      <c r="J246" s="8" t="s">
        <v>980</v>
      </c>
      <c r="K246" s="19" t="str">
        <f t="shared" si="35"/>
        <v>CZK</v>
      </c>
      <c r="L246" s="19" t="str">
        <f t="shared" si="36"/>
        <v>CZK</v>
      </c>
      <c r="M246" s="19"/>
      <c r="N246" s="19"/>
      <c r="O246" s="19"/>
      <c r="P246" s="19"/>
      <c r="Q246" s="19"/>
      <c r="R246" s="19"/>
      <c r="S246" s="34">
        <f t="shared" si="37"/>
        <v>41827</v>
      </c>
      <c r="T246" s="34" t="str">
        <f t="shared" si="38"/>
        <v/>
      </c>
      <c r="U246" s="34" t="str">
        <f t="shared" si="39"/>
        <v/>
      </c>
      <c r="V246" s="19"/>
    </row>
    <row r="247" spans="1:22" s="5" customFormat="1">
      <c r="A247" s="19"/>
      <c r="B247" s="19"/>
      <c r="C247" s="19"/>
      <c r="D247" s="19"/>
      <c r="E247" s="19"/>
      <c r="F247" s="19"/>
      <c r="G247" s="19"/>
      <c r="H247" s="19"/>
      <c r="I247" s="19"/>
      <c r="J247" s="8" t="s">
        <v>981</v>
      </c>
      <c r="K247" s="19" t="str">
        <f t="shared" si="35"/>
        <v>DJF</v>
      </c>
      <c r="L247" s="19" t="str">
        <f t="shared" si="36"/>
        <v>DJF</v>
      </c>
      <c r="M247" s="19"/>
      <c r="N247" s="19"/>
      <c r="O247" s="19"/>
      <c r="P247" s="19"/>
      <c r="Q247" s="19"/>
      <c r="R247" s="19"/>
      <c r="S247" s="34">
        <f t="shared" si="37"/>
        <v>41827</v>
      </c>
      <c r="T247" s="34" t="str">
        <f t="shared" si="38"/>
        <v/>
      </c>
      <c r="U247" s="34" t="str">
        <f t="shared" si="39"/>
        <v/>
      </c>
      <c r="V247" s="19"/>
    </row>
    <row r="248" spans="1:22" s="5" customFormat="1">
      <c r="A248" s="19"/>
      <c r="B248" s="19"/>
      <c r="C248" s="19"/>
      <c r="D248" s="19"/>
      <c r="E248" s="19"/>
      <c r="F248" s="19"/>
      <c r="G248" s="19"/>
      <c r="H248" s="19"/>
      <c r="I248" s="19"/>
      <c r="J248" s="8" t="s">
        <v>982</v>
      </c>
      <c r="K248" s="19" t="str">
        <f t="shared" si="35"/>
        <v>DKK</v>
      </c>
      <c r="L248" s="19" t="str">
        <f t="shared" si="36"/>
        <v>DKK</v>
      </c>
      <c r="M248" s="19"/>
      <c r="N248" s="19"/>
      <c r="O248" s="19"/>
      <c r="P248" s="19"/>
      <c r="Q248" s="19"/>
      <c r="R248" s="19"/>
      <c r="S248" s="34">
        <f t="shared" si="37"/>
        <v>41827</v>
      </c>
      <c r="T248" s="34" t="str">
        <f t="shared" si="38"/>
        <v/>
      </c>
      <c r="U248" s="34" t="str">
        <f t="shared" si="39"/>
        <v/>
      </c>
      <c r="V248" s="19"/>
    </row>
    <row r="249" spans="1:22" s="5" customFormat="1">
      <c r="A249" s="19"/>
      <c r="B249" s="19"/>
      <c r="C249" s="19"/>
      <c r="D249" s="19"/>
      <c r="E249" s="19"/>
      <c r="F249" s="19"/>
      <c r="G249" s="19"/>
      <c r="H249" s="19"/>
      <c r="I249" s="19"/>
      <c r="J249" s="8" t="s">
        <v>983</v>
      </c>
      <c r="K249" s="19" t="str">
        <f t="shared" si="35"/>
        <v>DOP</v>
      </c>
      <c r="L249" s="19" t="str">
        <f t="shared" si="36"/>
        <v>DOP</v>
      </c>
      <c r="M249" s="19"/>
      <c r="N249" s="19"/>
      <c r="O249" s="19"/>
      <c r="P249" s="19"/>
      <c r="Q249" s="19"/>
      <c r="R249" s="19"/>
      <c r="S249" s="34">
        <f t="shared" si="37"/>
        <v>41827</v>
      </c>
      <c r="T249" s="34" t="str">
        <f t="shared" si="38"/>
        <v/>
      </c>
      <c r="U249" s="34" t="str">
        <f t="shared" si="39"/>
        <v/>
      </c>
      <c r="V249" s="19"/>
    </row>
    <row r="250" spans="1:22" s="5" customFormat="1">
      <c r="A250" s="19"/>
      <c r="B250" s="19"/>
      <c r="C250" s="19"/>
      <c r="D250" s="19"/>
      <c r="E250" s="19"/>
      <c r="F250" s="19"/>
      <c r="G250" s="19"/>
      <c r="H250" s="19"/>
      <c r="I250" s="19"/>
      <c r="J250" s="8" t="s">
        <v>984</v>
      </c>
      <c r="K250" s="19" t="str">
        <f t="shared" si="35"/>
        <v>DZD</v>
      </c>
      <c r="L250" s="19" t="str">
        <f t="shared" si="36"/>
        <v>DZD</v>
      </c>
      <c r="M250" s="19"/>
      <c r="N250" s="19"/>
      <c r="O250" s="19"/>
      <c r="P250" s="19"/>
      <c r="Q250" s="19"/>
      <c r="R250" s="19"/>
      <c r="S250" s="34">
        <f t="shared" si="37"/>
        <v>41827</v>
      </c>
      <c r="T250" s="34" t="str">
        <f t="shared" si="38"/>
        <v/>
      </c>
      <c r="U250" s="34" t="str">
        <f t="shared" si="39"/>
        <v/>
      </c>
      <c r="V250" s="19"/>
    </row>
    <row r="251" spans="1:22" s="5" customFormat="1">
      <c r="A251" s="19"/>
      <c r="B251" s="19"/>
      <c r="C251" s="19"/>
      <c r="D251" s="19"/>
      <c r="E251" s="19"/>
      <c r="F251" s="19"/>
      <c r="G251" s="19"/>
      <c r="H251" s="19"/>
      <c r="I251" s="19"/>
      <c r="J251" s="8" t="s">
        <v>985</v>
      </c>
      <c r="K251" s="19" t="str">
        <f t="shared" si="35"/>
        <v>EEK</v>
      </c>
      <c r="L251" s="19" t="str">
        <f t="shared" si="36"/>
        <v>EEK</v>
      </c>
      <c r="M251" s="19"/>
      <c r="N251" s="19"/>
      <c r="O251" s="19"/>
      <c r="P251" s="19"/>
      <c r="Q251" s="19"/>
      <c r="R251" s="19"/>
      <c r="S251" s="34">
        <f t="shared" si="37"/>
        <v>41827</v>
      </c>
      <c r="T251" s="34" t="str">
        <f t="shared" si="38"/>
        <v/>
      </c>
      <c r="U251" s="34" t="str">
        <f t="shared" si="39"/>
        <v/>
      </c>
      <c r="V251" s="19"/>
    </row>
    <row r="252" spans="1:22" s="5" customFormat="1">
      <c r="A252" s="19"/>
      <c r="B252" s="19"/>
      <c r="C252" s="19"/>
      <c r="D252" s="19"/>
      <c r="E252" s="19"/>
      <c r="F252" s="19"/>
      <c r="G252" s="19"/>
      <c r="H252" s="19"/>
      <c r="I252" s="19"/>
      <c r="J252" s="8" t="s">
        <v>986</v>
      </c>
      <c r="K252" s="19" t="str">
        <f t="shared" si="35"/>
        <v>EGP</v>
      </c>
      <c r="L252" s="19" t="str">
        <f t="shared" si="36"/>
        <v>EGP</v>
      </c>
      <c r="M252" s="19"/>
      <c r="N252" s="19"/>
      <c r="O252" s="19"/>
      <c r="P252" s="19"/>
      <c r="Q252" s="19"/>
      <c r="R252" s="19"/>
      <c r="S252" s="34">
        <f t="shared" si="37"/>
        <v>41827</v>
      </c>
      <c r="T252" s="34" t="str">
        <f t="shared" si="38"/>
        <v/>
      </c>
      <c r="U252" s="34" t="str">
        <f t="shared" si="39"/>
        <v/>
      </c>
      <c r="V252" s="19"/>
    </row>
    <row r="253" spans="1:22" s="5" customFormat="1">
      <c r="A253" s="19"/>
      <c r="B253" s="19"/>
      <c r="C253" s="19"/>
      <c r="D253" s="19"/>
      <c r="E253" s="19"/>
      <c r="F253" s="19"/>
      <c r="G253" s="19"/>
      <c r="H253" s="19"/>
      <c r="I253" s="19"/>
      <c r="J253" s="8" t="s">
        <v>987</v>
      </c>
      <c r="K253" s="19" t="str">
        <f t="shared" si="35"/>
        <v>ERN</v>
      </c>
      <c r="L253" s="19" t="str">
        <f t="shared" si="36"/>
        <v>ERN</v>
      </c>
      <c r="M253" s="19"/>
      <c r="N253" s="19"/>
      <c r="O253" s="19"/>
      <c r="P253" s="19"/>
      <c r="Q253" s="19"/>
      <c r="R253" s="19"/>
      <c r="S253" s="34">
        <f t="shared" si="37"/>
        <v>41827</v>
      </c>
      <c r="T253" s="34" t="str">
        <f t="shared" si="38"/>
        <v/>
      </c>
      <c r="U253" s="34" t="str">
        <f t="shared" si="39"/>
        <v/>
      </c>
      <c r="V253" s="19"/>
    </row>
    <row r="254" spans="1:22" s="5" customFormat="1">
      <c r="A254" s="19"/>
      <c r="B254" s="19"/>
      <c r="C254" s="19"/>
      <c r="D254" s="19"/>
      <c r="E254" s="19"/>
      <c r="F254" s="19"/>
      <c r="G254" s="19"/>
      <c r="H254" s="19"/>
      <c r="I254" s="19"/>
      <c r="J254" s="8" t="s">
        <v>988</v>
      </c>
      <c r="K254" s="19" t="str">
        <f t="shared" si="35"/>
        <v>ETB</v>
      </c>
      <c r="L254" s="19" t="str">
        <f t="shared" si="36"/>
        <v>ETB</v>
      </c>
      <c r="M254" s="19"/>
      <c r="N254" s="19"/>
      <c r="O254" s="19"/>
      <c r="P254" s="19"/>
      <c r="Q254" s="19"/>
      <c r="R254" s="19"/>
      <c r="S254" s="34">
        <f t="shared" si="37"/>
        <v>41827</v>
      </c>
      <c r="T254" s="34" t="str">
        <f t="shared" si="38"/>
        <v/>
      </c>
      <c r="U254" s="34" t="str">
        <f t="shared" si="39"/>
        <v/>
      </c>
      <c r="V254" s="19"/>
    </row>
    <row r="255" spans="1:22" s="5" customFormat="1">
      <c r="A255" s="19"/>
      <c r="B255" s="19"/>
      <c r="C255" s="19"/>
      <c r="D255" s="19"/>
      <c r="E255" s="19"/>
      <c r="F255" s="19"/>
      <c r="G255" s="19"/>
      <c r="H255" s="19"/>
      <c r="I255" s="19"/>
      <c r="J255" s="8" t="s">
        <v>989</v>
      </c>
      <c r="K255" s="19" t="str">
        <f t="shared" si="35"/>
        <v>FJD</v>
      </c>
      <c r="L255" s="19" t="str">
        <f t="shared" si="36"/>
        <v>FJD</v>
      </c>
      <c r="M255" s="19"/>
      <c r="N255" s="19"/>
      <c r="O255" s="19"/>
      <c r="P255" s="19"/>
      <c r="Q255" s="19"/>
      <c r="R255" s="19"/>
      <c r="S255" s="34">
        <f t="shared" si="37"/>
        <v>41827</v>
      </c>
      <c r="T255" s="34" t="str">
        <f t="shared" si="38"/>
        <v/>
      </c>
      <c r="U255" s="34" t="str">
        <f t="shared" si="39"/>
        <v/>
      </c>
      <c r="V255" s="19"/>
    </row>
    <row r="256" spans="1:22" s="5" customFormat="1">
      <c r="A256" s="19"/>
      <c r="B256" s="19"/>
      <c r="C256" s="19"/>
      <c r="D256" s="19"/>
      <c r="E256" s="19"/>
      <c r="F256" s="19"/>
      <c r="G256" s="19"/>
      <c r="H256" s="19"/>
      <c r="I256" s="19"/>
      <c r="J256" s="8" t="s">
        <v>990</v>
      </c>
      <c r="K256" s="19" t="str">
        <f t="shared" si="35"/>
        <v>FKP</v>
      </c>
      <c r="L256" s="19" t="str">
        <f t="shared" si="36"/>
        <v>FKP</v>
      </c>
      <c r="M256" s="19"/>
      <c r="N256" s="19"/>
      <c r="O256" s="19"/>
      <c r="P256" s="19"/>
      <c r="Q256" s="19"/>
      <c r="R256" s="19"/>
      <c r="S256" s="34">
        <f t="shared" si="37"/>
        <v>41827</v>
      </c>
      <c r="T256" s="34" t="str">
        <f t="shared" si="38"/>
        <v/>
      </c>
      <c r="U256" s="34" t="str">
        <f t="shared" si="39"/>
        <v/>
      </c>
      <c r="V256" s="19"/>
    </row>
    <row r="257" spans="1:22" s="5" customFormat="1">
      <c r="A257" s="19"/>
      <c r="B257" s="19"/>
      <c r="C257" s="19"/>
      <c r="D257" s="19"/>
      <c r="E257" s="19"/>
      <c r="F257" s="19"/>
      <c r="G257" s="19"/>
      <c r="H257" s="19"/>
      <c r="I257" s="19"/>
      <c r="J257" s="8" t="s">
        <v>991</v>
      </c>
      <c r="K257" s="19" t="str">
        <f t="shared" si="35"/>
        <v>GBP</v>
      </c>
      <c r="L257" s="19" t="str">
        <f t="shared" si="36"/>
        <v>GBP</v>
      </c>
      <c r="M257" s="19"/>
      <c r="N257" s="19"/>
      <c r="O257" s="19"/>
      <c r="P257" s="19"/>
      <c r="Q257" s="19"/>
      <c r="R257" s="19"/>
      <c r="S257" s="34">
        <f t="shared" si="37"/>
        <v>41827</v>
      </c>
      <c r="T257" s="34" t="str">
        <f t="shared" si="38"/>
        <v/>
      </c>
      <c r="U257" s="34" t="str">
        <f t="shared" si="39"/>
        <v/>
      </c>
      <c r="V257" s="19"/>
    </row>
    <row r="258" spans="1:22" s="5" customFormat="1">
      <c r="A258" s="19"/>
      <c r="B258" s="19"/>
      <c r="C258" s="19"/>
      <c r="D258" s="19"/>
      <c r="E258" s="19"/>
      <c r="F258" s="19"/>
      <c r="G258" s="19"/>
      <c r="H258" s="19"/>
      <c r="I258" s="19"/>
      <c r="J258" s="8" t="s">
        <v>992</v>
      </c>
      <c r="K258" s="19" t="str">
        <f t="shared" si="35"/>
        <v>GEL</v>
      </c>
      <c r="L258" s="19" t="str">
        <f t="shared" si="36"/>
        <v>GEL</v>
      </c>
      <c r="M258" s="19"/>
      <c r="N258" s="19"/>
      <c r="O258" s="19"/>
      <c r="P258" s="19"/>
      <c r="Q258" s="19"/>
      <c r="R258" s="19"/>
      <c r="S258" s="34">
        <f t="shared" si="37"/>
        <v>41827</v>
      </c>
      <c r="T258" s="34" t="str">
        <f t="shared" si="38"/>
        <v/>
      </c>
      <c r="U258" s="34" t="str">
        <f t="shared" si="39"/>
        <v/>
      </c>
      <c r="V258" s="19"/>
    </row>
    <row r="259" spans="1:22" s="5" customFormat="1">
      <c r="A259" s="19"/>
      <c r="B259" s="19"/>
      <c r="C259" s="19"/>
      <c r="D259" s="19"/>
      <c r="E259" s="19"/>
      <c r="F259" s="19"/>
      <c r="G259" s="19"/>
      <c r="H259" s="19"/>
      <c r="I259" s="19"/>
      <c r="J259" s="8" t="s">
        <v>993</v>
      </c>
      <c r="K259" s="19" t="str">
        <f t="shared" si="35"/>
        <v>GHS</v>
      </c>
      <c r="L259" s="19" t="str">
        <f t="shared" si="36"/>
        <v>GHS</v>
      </c>
      <c r="M259" s="19"/>
      <c r="N259" s="19"/>
      <c r="O259" s="19"/>
      <c r="P259" s="19"/>
      <c r="Q259" s="19"/>
      <c r="R259" s="19"/>
      <c r="S259" s="34">
        <f t="shared" si="37"/>
        <v>41827</v>
      </c>
      <c r="T259" s="34" t="str">
        <f t="shared" si="38"/>
        <v/>
      </c>
      <c r="U259" s="34" t="str">
        <f t="shared" si="39"/>
        <v/>
      </c>
      <c r="V259" s="19"/>
    </row>
    <row r="260" spans="1:22" s="5" customFormat="1">
      <c r="A260" s="19"/>
      <c r="B260" s="19"/>
      <c r="C260" s="19"/>
      <c r="D260" s="19"/>
      <c r="E260" s="19"/>
      <c r="F260" s="19"/>
      <c r="G260" s="19"/>
      <c r="H260" s="19"/>
      <c r="I260" s="19"/>
      <c r="J260" s="8" t="s">
        <v>994</v>
      </c>
      <c r="K260" s="19" t="str">
        <f t="shared" si="35"/>
        <v>GIP</v>
      </c>
      <c r="L260" s="19" t="str">
        <f t="shared" si="36"/>
        <v>GIP</v>
      </c>
      <c r="M260" s="19"/>
      <c r="N260" s="19"/>
      <c r="O260" s="19"/>
      <c r="P260" s="19"/>
      <c r="Q260" s="19"/>
      <c r="R260" s="19"/>
      <c r="S260" s="34">
        <f t="shared" si="37"/>
        <v>41827</v>
      </c>
      <c r="T260" s="34" t="str">
        <f t="shared" si="38"/>
        <v/>
      </c>
      <c r="U260" s="34" t="str">
        <f t="shared" si="39"/>
        <v/>
      </c>
      <c r="V260" s="19"/>
    </row>
    <row r="261" spans="1:22" s="5" customFormat="1">
      <c r="A261" s="19"/>
      <c r="B261" s="19"/>
      <c r="C261" s="19"/>
      <c r="D261" s="19"/>
      <c r="E261" s="19"/>
      <c r="F261" s="19"/>
      <c r="G261" s="19"/>
      <c r="H261" s="19"/>
      <c r="I261" s="19"/>
      <c r="J261" s="8" t="s">
        <v>995</v>
      </c>
      <c r="K261" s="19" t="str">
        <f t="shared" si="35"/>
        <v>GMD</v>
      </c>
      <c r="L261" s="19" t="str">
        <f t="shared" si="36"/>
        <v>GMD</v>
      </c>
      <c r="M261" s="19"/>
      <c r="N261" s="19"/>
      <c r="O261" s="19"/>
      <c r="P261" s="19"/>
      <c r="Q261" s="19"/>
      <c r="R261" s="19"/>
      <c r="S261" s="34">
        <f t="shared" si="37"/>
        <v>41827</v>
      </c>
      <c r="T261" s="34" t="str">
        <f t="shared" si="38"/>
        <v/>
      </c>
      <c r="U261" s="34" t="str">
        <f t="shared" si="39"/>
        <v/>
      </c>
      <c r="V261" s="19"/>
    </row>
    <row r="262" spans="1:22" s="5" customFormat="1">
      <c r="A262" s="19"/>
      <c r="B262" s="19"/>
      <c r="C262" s="19"/>
      <c r="D262" s="19"/>
      <c r="E262" s="19"/>
      <c r="F262" s="19"/>
      <c r="G262" s="19"/>
      <c r="H262" s="19"/>
      <c r="I262" s="19"/>
      <c r="J262" s="8" t="s">
        <v>996</v>
      </c>
      <c r="K262" s="19" t="str">
        <f t="shared" si="35"/>
        <v>GNF</v>
      </c>
      <c r="L262" s="19" t="str">
        <f t="shared" si="36"/>
        <v>GNF</v>
      </c>
      <c r="M262" s="19"/>
      <c r="N262" s="19"/>
      <c r="O262" s="19"/>
      <c r="P262" s="19"/>
      <c r="Q262" s="19"/>
      <c r="R262" s="19"/>
      <c r="S262" s="34">
        <f t="shared" si="37"/>
        <v>41827</v>
      </c>
      <c r="T262" s="34" t="str">
        <f t="shared" si="38"/>
        <v/>
      </c>
      <c r="U262" s="34" t="str">
        <f t="shared" si="39"/>
        <v/>
      </c>
      <c r="V262" s="19"/>
    </row>
    <row r="263" spans="1:22" s="5" customFormat="1">
      <c r="A263" s="19"/>
      <c r="B263" s="19"/>
      <c r="C263" s="19"/>
      <c r="D263" s="19"/>
      <c r="E263" s="19"/>
      <c r="F263" s="19"/>
      <c r="G263" s="19"/>
      <c r="H263" s="19"/>
      <c r="I263" s="19"/>
      <c r="J263" s="8" t="s">
        <v>997</v>
      </c>
      <c r="K263" s="19" t="str">
        <f t="shared" si="35"/>
        <v>GTQ</v>
      </c>
      <c r="L263" s="19" t="str">
        <f t="shared" si="36"/>
        <v>GTQ</v>
      </c>
      <c r="M263" s="19"/>
      <c r="N263" s="19"/>
      <c r="O263" s="19"/>
      <c r="P263" s="19"/>
      <c r="Q263" s="19"/>
      <c r="R263" s="19"/>
      <c r="S263" s="34">
        <f t="shared" si="37"/>
        <v>41827</v>
      </c>
      <c r="T263" s="34" t="str">
        <f t="shared" si="38"/>
        <v/>
      </c>
      <c r="U263" s="34" t="str">
        <f t="shared" si="39"/>
        <v/>
      </c>
      <c r="V263" s="19"/>
    </row>
    <row r="264" spans="1:22" s="5" customFormat="1">
      <c r="A264" s="19"/>
      <c r="B264" s="19"/>
      <c r="C264" s="19"/>
      <c r="D264" s="19"/>
      <c r="E264" s="19"/>
      <c r="F264" s="19"/>
      <c r="G264" s="19"/>
      <c r="H264" s="19"/>
      <c r="I264" s="19"/>
      <c r="J264" s="8" t="s">
        <v>998</v>
      </c>
      <c r="K264" s="19" t="str">
        <f t="shared" si="35"/>
        <v>GYD</v>
      </c>
      <c r="L264" s="19" t="str">
        <f t="shared" si="36"/>
        <v>GYD</v>
      </c>
      <c r="M264" s="19"/>
      <c r="N264" s="19"/>
      <c r="O264" s="19"/>
      <c r="P264" s="19"/>
      <c r="Q264" s="19"/>
      <c r="R264" s="19"/>
      <c r="S264" s="34">
        <f t="shared" si="37"/>
        <v>41827</v>
      </c>
      <c r="T264" s="34" t="str">
        <f t="shared" si="38"/>
        <v/>
      </c>
      <c r="U264" s="34" t="str">
        <f t="shared" si="39"/>
        <v/>
      </c>
      <c r="V264" s="19"/>
    </row>
    <row r="265" spans="1:22" s="5" customFormat="1">
      <c r="A265" s="19"/>
      <c r="B265" s="19"/>
      <c r="C265" s="19"/>
      <c r="D265" s="19"/>
      <c r="E265" s="19"/>
      <c r="F265" s="19"/>
      <c r="G265" s="19"/>
      <c r="H265" s="19"/>
      <c r="I265" s="19"/>
      <c r="J265" s="8" t="s">
        <v>999</v>
      </c>
      <c r="K265" s="19" t="str">
        <f t="shared" si="35"/>
        <v>HKD</v>
      </c>
      <c r="L265" s="19" t="str">
        <f t="shared" si="36"/>
        <v>HKD</v>
      </c>
      <c r="M265" s="19"/>
      <c r="N265" s="19"/>
      <c r="O265" s="19"/>
      <c r="P265" s="19"/>
      <c r="Q265" s="19"/>
      <c r="R265" s="19"/>
      <c r="S265" s="34">
        <f t="shared" si="37"/>
        <v>41827</v>
      </c>
      <c r="T265" s="34" t="str">
        <f t="shared" si="38"/>
        <v/>
      </c>
      <c r="U265" s="34" t="str">
        <f t="shared" si="39"/>
        <v/>
      </c>
      <c r="V265" s="19"/>
    </row>
    <row r="266" spans="1:22" s="5" customFormat="1">
      <c r="A266" s="19"/>
      <c r="B266" s="19"/>
      <c r="C266" s="19"/>
      <c r="D266" s="19"/>
      <c r="E266" s="19"/>
      <c r="F266" s="19"/>
      <c r="G266" s="19"/>
      <c r="H266" s="19"/>
      <c r="I266" s="19"/>
      <c r="J266" s="8" t="s">
        <v>1000</v>
      </c>
      <c r="K266" s="19" t="str">
        <f t="shared" si="35"/>
        <v>HNL</v>
      </c>
      <c r="L266" s="19" t="str">
        <f t="shared" si="36"/>
        <v>HNL</v>
      </c>
      <c r="M266" s="19"/>
      <c r="N266" s="19"/>
      <c r="O266" s="19"/>
      <c r="P266" s="19"/>
      <c r="Q266" s="19"/>
      <c r="R266" s="19"/>
      <c r="S266" s="34">
        <f t="shared" si="37"/>
        <v>41827</v>
      </c>
      <c r="T266" s="34" t="str">
        <f t="shared" si="38"/>
        <v/>
      </c>
      <c r="U266" s="34" t="str">
        <f t="shared" si="39"/>
        <v/>
      </c>
      <c r="V266" s="19"/>
    </row>
    <row r="267" spans="1:22" s="5" customFormat="1">
      <c r="A267" s="19"/>
      <c r="B267" s="19"/>
      <c r="C267" s="19"/>
      <c r="D267" s="19"/>
      <c r="E267" s="19"/>
      <c r="F267" s="19"/>
      <c r="G267" s="19"/>
      <c r="H267" s="19"/>
      <c r="I267" s="19"/>
      <c r="J267" s="8" t="s">
        <v>1001</v>
      </c>
      <c r="K267" s="19" t="str">
        <f t="shared" si="35"/>
        <v>HRK</v>
      </c>
      <c r="L267" s="19" t="str">
        <f t="shared" si="36"/>
        <v>HRK</v>
      </c>
      <c r="M267" s="19"/>
      <c r="N267" s="19"/>
      <c r="O267" s="19"/>
      <c r="P267" s="19"/>
      <c r="Q267" s="19"/>
      <c r="R267" s="19"/>
      <c r="S267" s="34">
        <f t="shared" si="37"/>
        <v>41827</v>
      </c>
      <c r="T267" s="34" t="str">
        <f t="shared" si="38"/>
        <v/>
      </c>
      <c r="U267" s="34" t="str">
        <f t="shared" si="39"/>
        <v/>
      </c>
      <c r="V267" s="19"/>
    </row>
    <row r="268" spans="1:22" s="5" customFormat="1">
      <c r="A268" s="19"/>
      <c r="B268" s="19"/>
      <c r="C268" s="19"/>
      <c r="D268" s="19"/>
      <c r="E268" s="19"/>
      <c r="F268" s="19"/>
      <c r="G268" s="19"/>
      <c r="H268" s="19"/>
      <c r="I268" s="19"/>
      <c r="J268" s="8" t="s">
        <v>1002</v>
      </c>
      <c r="K268" s="19" t="str">
        <f t="shared" si="35"/>
        <v>HTG</v>
      </c>
      <c r="L268" s="19" t="str">
        <f t="shared" si="36"/>
        <v>HTG</v>
      </c>
      <c r="M268" s="19"/>
      <c r="N268" s="19"/>
      <c r="O268" s="19"/>
      <c r="P268" s="19"/>
      <c r="Q268" s="19"/>
      <c r="R268" s="19"/>
      <c r="S268" s="34">
        <f t="shared" si="37"/>
        <v>41827</v>
      </c>
      <c r="T268" s="34" t="str">
        <f t="shared" si="38"/>
        <v/>
      </c>
      <c r="U268" s="34" t="str">
        <f t="shared" si="39"/>
        <v/>
      </c>
      <c r="V268" s="19"/>
    </row>
    <row r="269" spans="1:22" s="5" customFormat="1">
      <c r="A269" s="19"/>
      <c r="B269" s="19"/>
      <c r="C269" s="19"/>
      <c r="D269" s="19"/>
      <c r="E269" s="19"/>
      <c r="F269" s="19"/>
      <c r="G269" s="19"/>
      <c r="H269" s="19"/>
      <c r="I269" s="19"/>
      <c r="J269" s="8" t="s">
        <v>1003</v>
      </c>
      <c r="K269" s="19" t="str">
        <f t="shared" si="35"/>
        <v>HUF</v>
      </c>
      <c r="L269" s="19" t="str">
        <f t="shared" si="36"/>
        <v>HUF</v>
      </c>
      <c r="M269" s="19"/>
      <c r="N269" s="19"/>
      <c r="O269" s="19"/>
      <c r="P269" s="19"/>
      <c r="Q269" s="19"/>
      <c r="R269" s="19"/>
      <c r="S269" s="34">
        <f t="shared" si="37"/>
        <v>41827</v>
      </c>
      <c r="T269" s="34" t="str">
        <f t="shared" si="38"/>
        <v/>
      </c>
      <c r="U269" s="34" t="str">
        <f t="shared" si="39"/>
        <v/>
      </c>
      <c r="V269" s="19"/>
    </row>
    <row r="270" spans="1:22" s="5" customFormat="1">
      <c r="A270" s="19"/>
      <c r="B270" s="19"/>
      <c r="C270" s="19"/>
      <c r="D270" s="19"/>
      <c r="E270" s="19"/>
      <c r="F270" s="19"/>
      <c r="G270" s="19"/>
      <c r="H270" s="19"/>
      <c r="I270" s="19"/>
      <c r="J270" s="8" t="s">
        <v>1004</v>
      </c>
      <c r="K270" s="19" t="str">
        <f t="shared" ref="K270:K334" si="40">VLOOKUP(J270,$A$2:$B$200,2,0)</f>
        <v>IDR</v>
      </c>
      <c r="L270" s="19" t="str">
        <f t="shared" ref="L270:L334" si="41">J270</f>
        <v>IDR</v>
      </c>
      <c r="M270" s="19"/>
      <c r="N270" s="19"/>
      <c r="O270" s="19"/>
      <c r="P270" s="19"/>
      <c r="Q270" s="19"/>
      <c r="R270" s="19"/>
      <c r="S270" s="34">
        <f t="shared" si="37"/>
        <v>41827</v>
      </c>
      <c r="T270" s="34" t="str">
        <f t="shared" si="38"/>
        <v/>
      </c>
      <c r="U270" s="34" t="str">
        <f t="shared" si="39"/>
        <v/>
      </c>
      <c r="V270" s="19"/>
    </row>
    <row r="271" spans="1:22" s="5" customFormat="1">
      <c r="A271" s="19"/>
      <c r="B271" s="19"/>
      <c r="C271" s="19"/>
      <c r="D271" s="19"/>
      <c r="E271" s="19"/>
      <c r="F271" s="19"/>
      <c r="G271" s="19"/>
      <c r="H271" s="19"/>
      <c r="I271" s="19"/>
      <c r="J271" s="8" t="s">
        <v>1005</v>
      </c>
      <c r="K271" s="19" t="str">
        <f t="shared" si="40"/>
        <v>ILS</v>
      </c>
      <c r="L271" s="19" t="str">
        <f t="shared" si="41"/>
        <v>ILS</v>
      </c>
      <c r="M271" s="19"/>
      <c r="N271" s="19"/>
      <c r="O271" s="19"/>
      <c r="P271" s="19"/>
      <c r="Q271" s="19"/>
      <c r="R271" s="19"/>
      <c r="S271" s="34">
        <f t="shared" ref="S271:S335" si="42">VLOOKUP(J271,A:G,5,FALSE)</f>
        <v>41827</v>
      </c>
      <c r="T271" s="34" t="str">
        <f t="shared" ref="T271:T335" si="43">IF(VLOOKUP(J271,A:G,6,FALSE)=0,"",VLOOKUP(J271,A:G,6,FALSE))</f>
        <v/>
      </c>
      <c r="U271" s="34" t="str">
        <f t="shared" ref="U271:U335" si="44">IF(VLOOKUP(J271,A:G,7,FALSE)=0,"",VLOOKUP(J271,A:G,7,FALSE))</f>
        <v/>
      </c>
      <c r="V271" s="19"/>
    </row>
    <row r="272" spans="1:22" s="5" customFormat="1">
      <c r="A272" s="19"/>
      <c r="B272" s="19"/>
      <c r="C272" s="19"/>
      <c r="D272" s="19"/>
      <c r="E272" s="19"/>
      <c r="F272" s="19"/>
      <c r="G272" s="19"/>
      <c r="H272" s="19"/>
      <c r="I272" s="19"/>
      <c r="J272" s="8" t="s">
        <v>1006</v>
      </c>
      <c r="K272" s="19" t="str">
        <f t="shared" si="40"/>
        <v>INR</v>
      </c>
      <c r="L272" s="19" t="str">
        <f t="shared" si="41"/>
        <v>INR</v>
      </c>
      <c r="M272" s="19"/>
      <c r="N272" s="19"/>
      <c r="O272" s="19"/>
      <c r="P272" s="19"/>
      <c r="Q272" s="19"/>
      <c r="R272" s="19"/>
      <c r="S272" s="34">
        <f t="shared" si="42"/>
        <v>41827</v>
      </c>
      <c r="T272" s="34" t="str">
        <f t="shared" si="43"/>
        <v/>
      </c>
      <c r="U272" s="34" t="str">
        <f t="shared" si="44"/>
        <v/>
      </c>
      <c r="V272" s="19"/>
    </row>
    <row r="273" spans="1:22" s="5" customFormat="1">
      <c r="A273" s="19"/>
      <c r="B273" s="19"/>
      <c r="C273" s="19"/>
      <c r="D273" s="19"/>
      <c r="E273" s="19"/>
      <c r="F273" s="19"/>
      <c r="G273" s="19"/>
      <c r="H273" s="19"/>
      <c r="I273" s="19"/>
      <c r="J273" s="8" t="s">
        <v>1007</v>
      </c>
      <c r="K273" s="19" t="str">
        <f t="shared" si="40"/>
        <v>IQD</v>
      </c>
      <c r="L273" s="19" t="str">
        <f t="shared" si="41"/>
        <v>IQD</v>
      </c>
      <c r="M273" s="19"/>
      <c r="N273" s="19"/>
      <c r="O273" s="19"/>
      <c r="P273" s="19"/>
      <c r="Q273" s="19"/>
      <c r="R273" s="19"/>
      <c r="S273" s="34">
        <f t="shared" si="42"/>
        <v>41827</v>
      </c>
      <c r="T273" s="34" t="str">
        <f t="shared" si="43"/>
        <v/>
      </c>
      <c r="U273" s="34" t="str">
        <f t="shared" si="44"/>
        <v/>
      </c>
      <c r="V273" s="19"/>
    </row>
    <row r="274" spans="1:22" s="5" customFormat="1">
      <c r="A274" s="19"/>
      <c r="B274" s="19"/>
      <c r="C274" s="19"/>
      <c r="D274" s="19"/>
      <c r="E274" s="19"/>
      <c r="F274" s="19"/>
      <c r="G274" s="19"/>
      <c r="H274" s="19"/>
      <c r="I274" s="19"/>
      <c r="J274" s="8" t="s">
        <v>1008</v>
      </c>
      <c r="K274" s="19" t="str">
        <f t="shared" si="40"/>
        <v>IRR</v>
      </c>
      <c r="L274" s="19" t="str">
        <f t="shared" si="41"/>
        <v>IRR</v>
      </c>
      <c r="M274" s="19"/>
      <c r="N274" s="19"/>
      <c r="O274" s="19"/>
      <c r="P274" s="19"/>
      <c r="Q274" s="19"/>
      <c r="R274" s="19"/>
      <c r="S274" s="34">
        <f t="shared" si="42"/>
        <v>41827</v>
      </c>
      <c r="T274" s="34" t="str">
        <f t="shared" si="43"/>
        <v/>
      </c>
      <c r="U274" s="34" t="str">
        <f t="shared" si="44"/>
        <v/>
      </c>
      <c r="V274" s="19"/>
    </row>
    <row r="275" spans="1:22" s="5" customFormat="1">
      <c r="A275" s="19"/>
      <c r="B275" s="19"/>
      <c r="C275" s="19"/>
      <c r="D275" s="19"/>
      <c r="E275" s="19"/>
      <c r="F275" s="19"/>
      <c r="G275" s="19"/>
      <c r="H275" s="19"/>
      <c r="I275" s="19"/>
      <c r="J275" s="8" t="s">
        <v>1009</v>
      </c>
      <c r="K275" s="19" t="str">
        <f t="shared" si="40"/>
        <v>ISK</v>
      </c>
      <c r="L275" s="19" t="str">
        <f t="shared" si="41"/>
        <v>ISK</v>
      </c>
      <c r="M275" s="19"/>
      <c r="N275" s="19"/>
      <c r="O275" s="19"/>
      <c r="P275" s="19"/>
      <c r="Q275" s="19"/>
      <c r="R275" s="19"/>
      <c r="S275" s="34">
        <f t="shared" si="42"/>
        <v>41827</v>
      </c>
      <c r="T275" s="34" t="str">
        <f t="shared" si="43"/>
        <v/>
      </c>
      <c r="U275" s="34" t="str">
        <f t="shared" si="44"/>
        <v/>
      </c>
      <c r="V275" s="19"/>
    </row>
    <row r="276" spans="1:22" s="5" customFormat="1">
      <c r="A276" s="19"/>
      <c r="B276" s="19"/>
      <c r="C276" s="19"/>
      <c r="D276" s="19"/>
      <c r="E276" s="19"/>
      <c r="F276" s="19"/>
      <c r="G276" s="19"/>
      <c r="H276" s="19"/>
      <c r="I276" s="19"/>
      <c r="J276" s="8" t="s">
        <v>1010</v>
      </c>
      <c r="K276" s="19" t="str">
        <f t="shared" si="40"/>
        <v>JMD</v>
      </c>
      <c r="L276" s="19" t="str">
        <f t="shared" si="41"/>
        <v>JMD</v>
      </c>
      <c r="M276" s="19"/>
      <c r="N276" s="19"/>
      <c r="O276" s="19"/>
      <c r="P276" s="19"/>
      <c r="Q276" s="19"/>
      <c r="R276" s="19"/>
      <c r="S276" s="34">
        <f t="shared" si="42"/>
        <v>41827</v>
      </c>
      <c r="T276" s="34" t="str">
        <f t="shared" si="43"/>
        <v/>
      </c>
      <c r="U276" s="34" t="str">
        <f t="shared" si="44"/>
        <v/>
      </c>
      <c r="V276" s="19"/>
    </row>
    <row r="277" spans="1:22" s="5" customFormat="1">
      <c r="A277" s="19"/>
      <c r="B277" s="19"/>
      <c r="C277" s="19"/>
      <c r="D277" s="19"/>
      <c r="E277" s="19"/>
      <c r="F277" s="19"/>
      <c r="G277" s="19"/>
      <c r="H277" s="19"/>
      <c r="I277" s="19"/>
      <c r="J277" s="8" t="s">
        <v>1011</v>
      </c>
      <c r="K277" s="19" t="str">
        <f t="shared" si="40"/>
        <v>JOD</v>
      </c>
      <c r="L277" s="19" t="str">
        <f t="shared" si="41"/>
        <v>JOD</v>
      </c>
      <c r="M277" s="19"/>
      <c r="N277" s="19"/>
      <c r="O277" s="19"/>
      <c r="P277" s="19"/>
      <c r="Q277" s="19"/>
      <c r="R277" s="19"/>
      <c r="S277" s="34">
        <f t="shared" si="42"/>
        <v>41827</v>
      </c>
      <c r="T277" s="34" t="str">
        <f t="shared" si="43"/>
        <v/>
      </c>
      <c r="U277" s="34" t="str">
        <f t="shared" si="44"/>
        <v/>
      </c>
      <c r="V277" s="19"/>
    </row>
    <row r="278" spans="1:22" s="5" customFormat="1">
      <c r="A278" s="19"/>
      <c r="B278" s="19"/>
      <c r="C278" s="19"/>
      <c r="D278" s="19"/>
      <c r="E278" s="19"/>
      <c r="F278" s="19"/>
      <c r="G278" s="19"/>
      <c r="H278" s="19"/>
      <c r="I278" s="19"/>
      <c r="J278" s="8" t="s">
        <v>1012</v>
      </c>
      <c r="K278" s="19" t="str">
        <f t="shared" si="40"/>
        <v>JPY</v>
      </c>
      <c r="L278" s="19" t="str">
        <f t="shared" si="41"/>
        <v>JPY</v>
      </c>
      <c r="M278" s="19"/>
      <c r="N278" s="19"/>
      <c r="O278" s="19"/>
      <c r="P278" s="19"/>
      <c r="Q278" s="19"/>
      <c r="R278" s="19"/>
      <c r="S278" s="34">
        <f t="shared" si="42"/>
        <v>41827</v>
      </c>
      <c r="T278" s="34" t="str">
        <f t="shared" si="43"/>
        <v/>
      </c>
      <c r="U278" s="34" t="str">
        <f t="shared" si="44"/>
        <v/>
      </c>
      <c r="V278" s="19"/>
    </row>
    <row r="279" spans="1:22" s="5" customFormat="1">
      <c r="A279" s="19"/>
      <c r="B279" s="19"/>
      <c r="C279" s="19"/>
      <c r="D279" s="19"/>
      <c r="E279" s="19"/>
      <c r="F279" s="19"/>
      <c r="G279" s="19"/>
      <c r="H279" s="19"/>
      <c r="I279" s="19"/>
      <c r="J279" s="8" t="s">
        <v>1013</v>
      </c>
      <c r="K279" s="19" t="str">
        <f t="shared" si="40"/>
        <v>KES</v>
      </c>
      <c r="L279" s="19" t="str">
        <f t="shared" si="41"/>
        <v>KES</v>
      </c>
      <c r="M279" s="19"/>
      <c r="N279" s="19"/>
      <c r="O279" s="19"/>
      <c r="P279" s="19"/>
      <c r="Q279" s="19"/>
      <c r="R279" s="19"/>
      <c r="S279" s="34">
        <f t="shared" si="42"/>
        <v>41827</v>
      </c>
      <c r="T279" s="34" t="str">
        <f t="shared" si="43"/>
        <v/>
      </c>
      <c r="U279" s="34" t="str">
        <f t="shared" si="44"/>
        <v/>
      </c>
      <c r="V279" s="19"/>
    </row>
    <row r="280" spans="1:22" s="5" customFormat="1">
      <c r="A280" s="19"/>
      <c r="B280" s="19"/>
      <c r="C280" s="19"/>
      <c r="D280" s="19"/>
      <c r="E280" s="19"/>
      <c r="F280" s="19"/>
      <c r="G280" s="19"/>
      <c r="H280" s="19"/>
      <c r="I280" s="19"/>
      <c r="J280" s="8" t="s">
        <v>1014</v>
      </c>
      <c r="K280" s="19" t="str">
        <f t="shared" si="40"/>
        <v>KGS</v>
      </c>
      <c r="L280" s="19" t="str">
        <f t="shared" si="41"/>
        <v>KGS</v>
      </c>
      <c r="M280" s="19"/>
      <c r="N280" s="19"/>
      <c r="O280" s="19"/>
      <c r="P280" s="19"/>
      <c r="Q280" s="19"/>
      <c r="R280" s="19"/>
      <c r="S280" s="34">
        <f t="shared" si="42"/>
        <v>41827</v>
      </c>
      <c r="T280" s="34" t="str">
        <f t="shared" si="43"/>
        <v/>
      </c>
      <c r="U280" s="34" t="str">
        <f t="shared" si="44"/>
        <v/>
      </c>
      <c r="V280" s="19"/>
    </row>
    <row r="281" spans="1:22" s="5" customFormat="1">
      <c r="A281" s="19"/>
      <c r="B281" s="19"/>
      <c r="C281" s="19"/>
      <c r="D281" s="19"/>
      <c r="E281" s="19"/>
      <c r="F281" s="19"/>
      <c r="G281" s="19"/>
      <c r="H281" s="19"/>
      <c r="I281" s="19"/>
      <c r="J281" s="8" t="s">
        <v>1015</v>
      </c>
      <c r="K281" s="19" t="str">
        <f t="shared" si="40"/>
        <v>KHR</v>
      </c>
      <c r="L281" s="19" t="str">
        <f t="shared" si="41"/>
        <v>KHR</v>
      </c>
      <c r="M281" s="19"/>
      <c r="N281" s="19"/>
      <c r="O281" s="19"/>
      <c r="P281" s="19"/>
      <c r="Q281" s="19"/>
      <c r="R281" s="19"/>
      <c r="S281" s="34">
        <f t="shared" si="42"/>
        <v>41827</v>
      </c>
      <c r="T281" s="34" t="str">
        <f t="shared" si="43"/>
        <v/>
      </c>
      <c r="U281" s="34" t="str">
        <f t="shared" si="44"/>
        <v/>
      </c>
      <c r="V281" s="19"/>
    </row>
    <row r="282" spans="1:22" s="5" customFormat="1">
      <c r="A282" s="19"/>
      <c r="B282" s="19"/>
      <c r="C282" s="19"/>
      <c r="D282" s="19"/>
      <c r="E282" s="19"/>
      <c r="F282" s="19"/>
      <c r="G282" s="19"/>
      <c r="H282" s="19"/>
      <c r="I282" s="19"/>
      <c r="J282" s="8" t="s">
        <v>1016</v>
      </c>
      <c r="K282" s="19" t="str">
        <f t="shared" si="40"/>
        <v>KMF</v>
      </c>
      <c r="L282" s="19" t="str">
        <f t="shared" si="41"/>
        <v>KMF</v>
      </c>
      <c r="M282" s="19"/>
      <c r="N282" s="19"/>
      <c r="O282" s="19"/>
      <c r="P282" s="19"/>
      <c r="Q282" s="19"/>
      <c r="R282" s="19"/>
      <c r="S282" s="34">
        <f t="shared" si="42"/>
        <v>41827</v>
      </c>
      <c r="T282" s="34" t="str">
        <f t="shared" si="43"/>
        <v/>
      </c>
      <c r="U282" s="34" t="str">
        <f t="shared" si="44"/>
        <v/>
      </c>
      <c r="V282" s="19"/>
    </row>
    <row r="283" spans="1:22" s="5" customFormat="1">
      <c r="A283" s="19"/>
      <c r="B283" s="19"/>
      <c r="C283" s="19"/>
      <c r="D283" s="19"/>
      <c r="E283" s="19"/>
      <c r="F283" s="19"/>
      <c r="G283" s="19"/>
      <c r="H283" s="19"/>
      <c r="I283" s="19"/>
      <c r="J283" s="8" t="s">
        <v>1017</v>
      </c>
      <c r="K283" s="19" t="str">
        <f t="shared" si="40"/>
        <v>KPW</v>
      </c>
      <c r="L283" s="19" t="str">
        <f t="shared" si="41"/>
        <v>KPW</v>
      </c>
      <c r="M283" s="19"/>
      <c r="N283" s="19"/>
      <c r="O283" s="19"/>
      <c r="P283" s="19"/>
      <c r="Q283" s="19"/>
      <c r="R283" s="19"/>
      <c r="S283" s="34">
        <f t="shared" si="42"/>
        <v>41827</v>
      </c>
      <c r="T283" s="34" t="str">
        <f t="shared" si="43"/>
        <v/>
      </c>
      <c r="U283" s="34" t="str">
        <f t="shared" si="44"/>
        <v/>
      </c>
      <c r="V283" s="19"/>
    </row>
    <row r="284" spans="1:22" s="5" customFormat="1">
      <c r="A284" s="19"/>
      <c r="B284" s="19"/>
      <c r="C284" s="19"/>
      <c r="D284" s="19"/>
      <c r="E284" s="19"/>
      <c r="F284" s="19"/>
      <c r="G284" s="19"/>
      <c r="H284" s="19"/>
      <c r="I284" s="19"/>
      <c r="J284" s="8" t="s">
        <v>1018</v>
      </c>
      <c r="K284" s="19" t="str">
        <f t="shared" si="40"/>
        <v>KRW</v>
      </c>
      <c r="L284" s="19" t="str">
        <f t="shared" si="41"/>
        <v>KRW</v>
      </c>
      <c r="M284" s="19"/>
      <c r="N284" s="19"/>
      <c r="O284" s="19"/>
      <c r="P284" s="19"/>
      <c r="Q284" s="19"/>
      <c r="R284" s="19"/>
      <c r="S284" s="34">
        <f t="shared" si="42"/>
        <v>41827</v>
      </c>
      <c r="T284" s="34" t="str">
        <f t="shared" si="43"/>
        <v/>
      </c>
      <c r="U284" s="34" t="str">
        <f t="shared" si="44"/>
        <v/>
      </c>
      <c r="V284" s="19"/>
    </row>
    <row r="285" spans="1:22" s="5" customFormat="1">
      <c r="A285" s="19"/>
      <c r="B285" s="19"/>
      <c r="C285" s="19"/>
      <c r="D285" s="19"/>
      <c r="E285" s="19"/>
      <c r="F285" s="19"/>
      <c r="G285" s="19"/>
      <c r="H285" s="19"/>
      <c r="I285" s="19"/>
      <c r="J285" s="8" t="s">
        <v>1019</v>
      </c>
      <c r="K285" s="19" t="str">
        <f t="shared" si="40"/>
        <v>KWD</v>
      </c>
      <c r="L285" s="19" t="str">
        <f t="shared" si="41"/>
        <v>KWD</v>
      </c>
      <c r="M285" s="19"/>
      <c r="N285" s="19"/>
      <c r="O285" s="19"/>
      <c r="P285" s="19"/>
      <c r="Q285" s="19"/>
      <c r="R285" s="19"/>
      <c r="S285" s="34">
        <f t="shared" si="42"/>
        <v>41827</v>
      </c>
      <c r="T285" s="34" t="str">
        <f t="shared" si="43"/>
        <v/>
      </c>
      <c r="U285" s="34" t="str">
        <f t="shared" si="44"/>
        <v/>
      </c>
      <c r="V285" s="19"/>
    </row>
    <row r="286" spans="1:22" s="5" customFormat="1">
      <c r="A286" s="19"/>
      <c r="B286" s="19"/>
      <c r="C286" s="19"/>
      <c r="D286" s="19"/>
      <c r="E286" s="19"/>
      <c r="F286" s="19"/>
      <c r="G286" s="19"/>
      <c r="H286" s="19"/>
      <c r="I286" s="19"/>
      <c r="J286" s="8" t="s">
        <v>1020</v>
      </c>
      <c r="K286" s="19" t="str">
        <f t="shared" si="40"/>
        <v>KYD</v>
      </c>
      <c r="L286" s="19" t="str">
        <f t="shared" si="41"/>
        <v>KYD</v>
      </c>
      <c r="M286" s="19"/>
      <c r="N286" s="19"/>
      <c r="O286" s="19"/>
      <c r="P286" s="19"/>
      <c r="Q286" s="19"/>
      <c r="R286" s="19"/>
      <c r="S286" s="34">
        <f t="shared" si="42"/>
        <v>41827</v>
      </c>
      <c r="T286" s="34" t="str">
        <f t="shared" si="43"/>
        <v/>
      </c>
      <c r="U286" s="34" t="str">
        <f t="shared" si="44"/>
        <v/>
      </c>
      <c r="V286" s="19"/>
    </row>
    <row r="287" spans="1:22" s="5" customFormat="1">
      <c r="A287" s="19"/>
      <c r="B287" s="19"/>
      <c r="C287" s="19"/>
      <c r="D287" s="19"/>
      <c r="E287" s="19"/>
      <c r="F287" s="19"/>
      <c r="G287" s="19"/>
      <c r="H287" s="19"/>
      <c r="I287" s="19"/>
      <c r="J287" s="8" t="s">
        <v>1021</v>
      </c>
      <c r="K287" s="19" t="str">
        <f t="shared" si="40"/>
        <v>KZT</v>
      </c>
      <c r="L287" s="19" t="str">
        <f t="shared" si="41"/>
        <v>KZT</v>
      </c>
      <c r="M287" s="19"/>
      <c r="N287" s="19"/>
      <c r="O287" s="19"/>
      <c r="P287" s="19"/>
      <c r="Q287" s="19"/>
      <c r="R287" s="19"/>
      <c r="S287" s="34">
        <f t="shared" si="42"/>
        <v>41827</v>
      </c>
      <c r="T287" s="34" t="str">
        <f t="shared" si="43"/>
        <v/>
      </c>
      <c r="U287" s="34" t="str">
        <f t="shared" si="44"/>
        <v/>
      </c>
      <c r="V287" s="19"/>
    </row>
    <row r="288" spans="1:22" s="5" customFormat="1">
      <c r="A288" s="19"/>
      <c r="B288" s="19"/>
      <c r="C288" s="19"/>
      <c r="D288" s="19"/>
      <c r="E288" s="19"/>
      <c r="F288" s="19"/>
      <c r="G288" s="19"/>
      <c r="H288" s="19"/>
      <c r="I288" s="19"/>
      <c r="J288" s="8" t="s">
        <v>1022</v>
      </c>
      <c r="K288" s="19" t="str">
        <f t="shared" si="40"/>
        <v>LAK</v>
      </c>
      <c r="L288" s="19" t="str">
        <f t="shared" si="41"/>
        <v>LAK</v>
      </c>
      <c r="M288" s="19"/>
      <c r="N288" s="19"/>
      <c r="O288" s="19"/>
      <c r="P288" s="19"/>
      <c r="Q288" s="19"/>
      <c r="R288" s="19"/>
      <c r="S288" s="34">
        <f t="shared" si="42"/>
        <v>41827</v>
      </c>
      <c r="T288" s="34" t="str">
        <f t="shared" si="43"/>
        <v/>
      </c>
      <c r="U288" s="34" t="str">
        <f t="shared" si="44"/>
        <v/>
      </c>
      <c r="V288" s="19"/>
    </row>
    <row r="289" spans="1:22" s="5" customFormat="1">
      <c r="A289" s="19"/>
      <c r="B289" s="19"/>
      <c r="C289" s="19"/>
      <c r="D289" s="19"/>
      <c r="E289" s="19"/>
      <c r="F289" s="19"/>
      <c r="G289" s="19"/>
      <c r="H289" s="19"/>
      <c r="I289" s="19"/>
      <c r="J289" s="8" t="s">
        <v>1023</v>
      </c>
      <c r="K289" s="19" t="str">
        <f t="shared" si="40"/>
        <v>LBP</v>
      </c>
      <c r="L289" s="19" t="str">
        <f t="shared" si="41"/>
        <v>LBP</v>
      </c>
      <c r="M289" s="19"/>
      <c r="N289" s="19"/>
      <c r="O289" s="19"/>
      <c r="P289" s="19"/>
      <c r="Q289" s="19"/>
      <c r="R289" s="19"/>
      <c r="S289" s="34">
        <f t="shared" si="42"/>
        <v>41827</v>
      </c>
      <c r="T289" s="34" t="str">
        <f t="shared" si="43"/>
        <v/>
      </c>
      <c r="U289" s="34" t="str">
        <f t="shared" si="44"/>
        <v/>
      </c>
      <c r="V289" s="19"/>
    </row>
    <row r="290" spans="1:22" s="5" customFormat="1">
      <c r="A290" s="19"/>
      <c r="B290" s="19"/>
      <c r="C290" s="19"/>
      <c r="D290" s="19"/>
      <c r="E290" s="19"/>
      <c r="F290" s="19"/>
      <c r="G290" s="19"/>
      <c r="H290" s="19"/>
      <c r="I290" s="19"/>
      <c r="J290" s="8" t="s">
        <v>1024</v>
      </c>
      <c r="K290" s="19" t="str">
        <f t="shared" si="40"/>
        <v>LKR</v>
      </c>
      <c r="L290" s="19" t="str">
        <f t="shared" si="41"/>
        <v>LKR</v>
      </c>
      <c r="M290" s="19"/>
      <c r="N290" s="19"/>
      <c r="O290" s="19"/>
      <c r="P290" s="19"/>
      <c r="Q290" s="19"/>
      <c r="R290" s="19"/>
      <c r="S290" s="34">
        <f t="shared" si="42"/>
        <v>41827</v>
      </c>
      <c r="T290" s="34" t="str">
        <f t="shared" si="43"/>
        <v/>
      </c>
      <c r="U290" s="34" t="str">
        <f t="shared" si="44"/>
        <v/>
      </c>
      <c r="V290" s="19"/>
    </row>
    <row r="291" spans="1:22" s="5" customFormat="1">
      <c r="A291" s="19"/>
      <c r="B291" s="19"/>
      <c r="C291" s="19"/>
      <c r="D291" s="19"/>
      <c r="E291" s="19"/>
      <c r="F291" s="19"/>
      <c r="G291" s="19"/>
      <c r="H291" s="19"/>
      <c r="I291" s="19"/>
      <c r="J291" s="8" t="s">
        <v>1025</v>
      </c>
      <c r="K291" s="19" t="str">
        <f t="shared" si="40"/>
        <v>LRD</v>
      </c>
      <c r="L291" s="19" t="str">
        <f t="shared" si="41"/>
        <v>LRD</v>
      </c>
      <c r="M291" s="19"/>
      <c r="N291" s="19"/>
      <c r="O291" s="19"/>
      <c r="P291" s="19"/>
      <c r="Q291" s="19"/>
      <c r="R291" s="19"/>
      <c r="S291" s="34">
        <f t="shared" si="42"/>
        <v>41827</v>
      </c>
      <c r="T291" s="34" t="str">
        <f t="shared" si="43"/>
        <v/>
      </c>
      <c r="U291" s="34" t="str">
        <f t="shared" si="44"/>
        <v/>
      </c>
      <c r="V291" s="19"/>
    </row>
    <row r="292" spans="1:22" s="5" customFormat="1">
      <c r="A292" s="19"/>
      <c r="B292" s="19"/>
      <c r="C292" s="19"/>
      <c r="D292" s="19"/>
      <c r="E292" s="19"/>
      <c r="F292" s="19"/>
      <c r="G292" s="19"/>
      <c r="H292" s="19"/>
      <c r="I292" s="19"/>
      <c r="J292" s="8" t="s">
        <v>1026</v>
      </c>
      <c r="K292" s="19" t="str">
        <f t="shared" si="40"/>
        <v>LSL</v>
      </c>
      <c r="L292" s="19" t="str">
        <f t="shared" si="41"/>
        <v>LSL</v>
      </c>
      <c r="M292" s="19"/>
      <c r="N292" s="19"/>
      <c r="O292" s="19"/>
      <c r="P292" s="19"/>
      <c r="Q292" s="19"/>
      <c r="R292" s="19"/>
      <c r="S292" s="34">
        <f t="shared" si="42"/>
        <v>41827</v>
      </c>
      <c r="T292" s="34" t="str">
        <f t="shared" si="43"/>
        <v/>
      </c>
      <c r="U292" s="34" t="str">
        <f t="shared" si="44"/>
        <v/>
      </c>
      <c r="V292" s="19"/>
    </row>
    <row r="293" spans="1:22" s="5" customFormat="1">
      <c r="A293" s="19"/>
      <c r="B293" s="19"/>
      <c r="C293" s="19"/>
      <c r="D293" s="19"/>
      <c r="E293" s="19"/>
      <c r="F293" s="19"/>
      <c r="G293" s="19"/>
      <c r="H293" s="19"/>
      <c r="I293" s="19"/>
      <c r="J293" s="8" t="s">
        <v>1027</v>
      </c>
      <c r="K293" s="19" t="str">
        <f t="shared" si="40"/>
        <v>LTL</v>
      </c>
      <c r="L293" s="19" t="str">
        <f t="shared" si="41"/>
        <v>LTL</v>
      </c>
      <c r="M293" s="19"/>
      <c r="N293" s="19"/>
      <c r="O293" s="19"/>
      <c r="P293" s="19"/>
      <c r="Q293" s="19"/>
      <c r="R293" s="19"/>
      <c r="S293" s="34">
        <f t="shared" si="42"/>
        <v>41827</v>
      </c>
      <c r="T293" s="34" t="str">
        <f t="shared" si="43"/>
        <v/>
      </c>
      <c r="U293" s="34" t="str">
        <f t="shared" si="44"/>
        <v/>
      </c>
      <c r="V293" s="19"/>
    </row>
    <row r="294" spans="1:22" s="5" customFormat="1">
      <c r="A294" s="19"/>
      <c r="B294" s="19"/>
      <c r="C294" s="19"/>
      <c r="D294" s="19"/>
      <c r="E294" s="19"/>
      <c r="F294" s="19"/>
      <c r="G294" s="19"/>
      <c r="H294" s="19"/>
      <c r="I294" s="19"/>
      <c r="J294" s="8" t="s">
        <v>1028</v>
      </c>
      <c r="K294" s="19" t="str">
        <f t="shared" si="40"/>
        <v>LVL</v>
      </c>
      <c r="L294" s="19" t="str">
        <f t="shared" si="41"/>
        <v>LVL</v>
      </c>
      <c r="M294" s="19"/>
      <c r="N294" s="19"/>
      <c r="O294" s="19"/>
      <c r="P294" s="19"/>
      <c r="Q294" s="19"/>
      <c r="R294" s="19"/>
      <c r="S294" s="34">
        <f t="shared" si="42"/>
        <v>41827</v>
      </c>
      <c r="T294" s="34" t="str">
        <f t="shared" si="43"/>
        <v/>
      </c>
      <c r="U294" s="34" t="str">
        <f t="shared" si="44"/>
        <v/>
      </c>
      <c r="V294" s="19"/>
    </row>
    <row r="295" spans="1:22" s="5" customFormat="1">
      <c r="A295" s="19"/>
      <c r="B295" s="19"/>
      <c r="C295" s="19"/>
      <c r="D295" s="19"/>
      <c r="E295" s="19"/>
      <c r="F295" s="19"/>
      <c r="G295" s="19"/>
      <c r="H295" s="19"/>
      <c r="I295" s="19"/>
      <c r="J295" s="8" t="s">
        <v>1029</v>
      </c>
      <c r="K295" s="19" t="str">
        <f t="shared" si="40"/>
        <v>LYD</v>
      </c>
      <c r="L295" s="19" t="str">
        <f t="shared" si="41"/>
        <v>LYD</v>
      </c>
      <c r="M295" s="19"/>
      <c r="N295" s="19"/>
      <c r="O295" s="19"/>
      <c r="P295" s="19"/>
      <c r="Q295" s="19"/>
      <c r="R295" s="19"/>
      <c r="S295" s="34">
        <f t="shared" si="42"/>
        <v>41827</v>
      </c>
      <c r="T295" s="34" t="str">
        <f t="shared" si="43"/>
        <v/>
      </c>
      <c r="U295" s="34" t="str">
        <f t="shared" si="44"/>
        <v/>
      </c>
      <c r="V295" s="19"/>
    </row>
    <row r="296" spans="1:22" s="5" customFormat="1">
      <c r="A296" s="19"/>
      <c r="B296" s="19"/>
      <c r="C296" s="19"/>
      <c r="D296" s="19"/>
      <c r="E296" s="19"/>
      <c r="F296" s="19"/>
      <c r="G296" s="19"/>
      <c r="H296" s="19"/>
      <c r="I296" s="19"/>
      <c r="J296" s="8" t="s">
        <v>1030</v>
      </c>
      <c r="K296" s="19" t="str">
        <f t="shared" si="40"/>
        <v>MAD</v>
      </c>
      <c r="L296" s="19" t="str">
        <f t="shared" si="41"/>
        <v>MAD</v>
      </c>
      <c r="M296" s="19"/>
      <c r="N296" s="19"/>
      <c r="O296" s="19"/>
      <c r="P296" s="19"/>
      <c r="Q296" s="19"/>
      <c r="R296" s="19"/>
      <c r="S296" s="34">
        <f t="shared" si="42"/>
        <v>41827</v>
      </c>
      <c r="T296" s="34" t="str">
        <f t="shared" si="43"/>
        <v/>
      </c>
      <c r="U296" s="34" t="str">
        <f t="shared" si="44"/>
        <v/>
      </c>
      <c r="V296" s="19"/>
    </row>
    <row r="297" spans="1:22" s="5" customFormat="1">
      <c r="A297" s="19"/>
      <c r="B297" s="19"/>
      <c r="C297" s="19"/>
      <c r="D297" s="19"/>
      <c r="E297" s="19"/>
      <c r="F297" s="19"/>
      <c r="G297" s="19"/>
      <c r="H297" s="19"/>
      <c r="I297" s="19"/>
      <c r="J297" s="8" t="s">
        <v>1031</v>
      </c>
      <c r="K297" s="19" t="str">
        <f t="shared" si="40"/>
        <v>MDL</v>
      </c>
      <c r="L297" s="19" t="str">
        <f t="shared" si="41"/>
        <v>MDL</v>
      </c>
      <c r="M297" s="19"/>
      <c r="N297" s="19"/>
      <c r="O297" s="19"/>
      <c r="P297" s="19"/>
      <c r="Q297" s="19"/>
      <c r="R297" s="19"/>
      <c r="S297" s="34">
        <f t="shared" si="42"/>
        <v>41827</v>
      </c>
      <c r="T297" s="34" t="str">
        <f t="shared" si="43"/>
        <v/>
      </c>
      <c r="U297" s="34" t="str">
        <f t="shared" si="44"/>
        <v/>
      </c>
      <c r="V297" s="19"/>
    </row>
    <row r="298" spans="1:22" s="5" customFormat="1">
      <c r="A298" s="19"/>
      <c r="B298" s="19"/>
      <c r="C298" s="19"/>
      <c r="D298" s="19"/>
      <c r="E298" s="19"/>
      <c r="F298" s="19"/>
      <c r="G298" s="19"/>
      <c r="H298" s="19"/>
      <c r="I298" s="19"/>
      <c r="J298" s="8" t="s">
        <v>1032</v>
      </c>
      <c r="K298" s="19" t="str">
        <f t="shared" si="40"/>
        <v>MGA</v>
      </c>
      <c r="L298" s="19" t="str">
        <f t="shared" si="41"/>
        <v>MGA</v>
      </c>
      <c r="M298" s="19"/>
      <c r="N298" s="19"/>
      <c r="O298" s="19"/>
      <c r="P298" s="19"/>
      <c r="Q298" s="19"/>
      <c r="R298" s="19"/>
      <c r="S298" s="34">
        <f t="shared" si="42"/>
        <v>41827</v>
      </c>
      <c r="T298" s="34" t="str">
        <f t="shared" si="43"/>
        <v/>
      </c>
      <c r="U298" s="34" t="str">
        <f t="shared" si="44"/>
        <v/>
      </c>
      <c r="V298" s="19"/>
    </row>
    <row r="299" spans="1:22" s="5" customFormat="1">
      <c r="A299" s="19"/>
      <c r="B299" s="19"/>
      <c r="C299" s="19"/>
      <c r="D299" s="19"/>
      <c r="E299" s="19"/>
      <c r="F299" s="19"/>
      <c r="G299" s="19"/>
      <c r="H299" s="19"/>
      <c r="I299" s="19"/>
      <c r="J299" s="8" t="s">
        <v>1033</v>
      </c>
      <c r="K299" s="19" t="str">
        <f t="shared" si="40"/>
        <v>MKD</v>
      </c>
      <c r="L299" s="19" t="str">
        <f t="shared" si="41"/>
        <v>MKD</v>
      </c>
      <c r="M299" s="19"/>
      <c r="N299" s="19"/>
      <c r="O299" s="19"/>
      <c r="P299" s="19"/>
      <c r="Q299" s="19"/>
      <c r="R299" s="19"/>
      <c r="S299" s="34">
        <f t="shared" si="42"/>
        <v>41827</v>
      </c>
      <c r="T299" s="34" t="str">
        <f t="shared" si="43"/>
        <v/>
      </c>
      <c r="U299" s="34" t="str">
        <f t="shared" si="44"/>
        <v/>
      </c>
      <c r="V299" s="19"/>
    </row>
    <row r="300" spans="1:22" s="5" customFormat="1">
      <c r="A300" s="19"/>
      <c r="B300" s="19"/>
      <c r="C300" s="19"/>
      <c r="D300" s="19"/>
      <c r="E300" s="19"/>
      <c r="F300" s="19"/>
      <c r="G300" s="19"/>
      <c r="H300" s="19"/>
      <c r="I300" s="19"/>
      <c r="J300" s="8" t="s">
        <v>1034</v>
      </c>
      <c r="K300" s="19" t="str">
        <f t="shared" si="40"/>
        <v>MMK</v>
      </c>
      <c r="L300" s="19" t="str">
        <f t="shared" si="41"/>
        <v>MMK</v>
      </c>
      <c r="M300" s="19"/>
      <c r="N300" s="19"/>
      <c r="O300" s="19"/>
      <c r="P300" s="19"/>
      <c r="Q300" s="19"/>
      <c r="R300" s="19"/>
      <c r="S300" s="34">
        <f t="shared" si="42"/>
        <v>41827</v>
      </c>
      <c r="T300" s="34" t="str">
        <f t="shared" si="43"/>
        <v/>
      </c>
      <c r="U300" s="34" t="str">
        <f t="shared" si="44"/>
        <v/>
      </c>
      <c r="V300" s="19"/>
    </row>
    <row r="301" spans="1:22" s="5" customFormat="1">
      <c r="A301" s="19"/>
      <c r="B301" s="19"/>
      <c r="C301" s="19"/>
      <c r="D301" s="19"/>
      <c r="E301" s="19"/>
      <c r="F301" s="19"/>
      <c r="G301" s="19"/>
      <c r="H301" s="19"/>
      <c r="I301" s="19"/>
      <c r="J301" s="8" t="s">
        <v>1035</v>
      </c>
      <c r="K301" s="19" t="str">
        <f t="shared" si="40"/>
        <v>MNT</v>
      </c>
      <c r="L301" s="19" t="str">
        <f t="shared" si="41"/>
        <v>MNT</v>
      </c>
      <c r="M301" s="19"/>
      <c r="N301" s="19"/>
      <c r="O301" s="19"/>
      <c r="P301" s="19"/>
      <c r="Q301" s="19"/>
      <c r="R301" s="19"/>
      <c r="S301" s="34">
        <f t="shared" si="42"/>
        <v>41827</v>
      </c>
      <c r="T301" s="34" t="str">
        <f t="shared" si="43"/>
        <v/>
      </c>
      <c r="U301" s="34" t="str">
        <f t="shared" si="44"/>
        <v/>
      </c>
      <c r="V301" s="19"/>
    </row>
    <row r="302" spans="1:22" s="5" customFormat="1">
      <c r="A302" s="19"/>
      <c r="B302" s="19"/>
      <c r="C302" s="19"/>
      <c r="D302" s="19"/>
      <c r="E302" s="19"/>
      <c r="F302" s="19"/>
      <c r="G302" s="19"/>
      <c r="H302" s="19"/>
      <c r="I302" s="19"/>
      <c r="J302" s="8" t="s">
        <v>1036</v>
      </c>
      <c r="K302" s="19" t="str">
        <f t="shared" si="40"/>
        <v>MOP</v>
      </c>
      <c r="L302" s="19" t="str">
        <f t="shared" si="41"/>
        <v>MOP</v>
      </c>
      <c r="M302" s="19"/>
      <c r="N302" s="19"/>
      <c r="O302" s="19"/>
      <c r="P302" s="19"/>
      <c r="Q302" s="19"/>
      <c r="R302" s="19"/>
      <c r="S302" s="34">
        <f t="shared" si="42"/>
        <v>41827</v>
      </c>
      <c r="T302" s="34" t="str">
        <f t="shared" si="43"/>
        <v/>
      </c>
      <c r="U302" s="34" t="str">
        <f t="shared" si="44"/>
        <v/>
      </c>
      <c r="V302" s="19"/>
    </row>
    <row r="303" spans="1:22" s="5" customFormat="1">
      <c r="A303" s="19"/>
      <c r="B303" s="19"/>
      <c r="C303" s="19"/>
      <c r="D303" s="19"/>
      <c r="E303" s="19"/>
      <c r="F303" s="19"/>
      <c r="G303" s="19"/>
      <c r="H303" s="19"/>
      <c r="I303" s="19"/>
      <c r="J303" s="8" t="s">
        <v>1037</v>
      </c>
      <c r="K303" s="19" t="str">
        <f t="shared" si="40"/>
        <v>MRO</v>
      </c>
      <c r="L303" s="19" t="str">
        <f t="shared" si="41"/>
        <v>MRO</v>
      </c>
      <c r="M303" s="19"/>
      <c r="N303" s="19"/>
      <c r="O303" s="19"/>
      <c r="P303" s="19"/>
      <c r="Q303" s="19"/>
      <c r="R303" s="19"/>
      <c r="S303" s="34">
        <f t="shared" si="42"/>
        <v>41827</v>
      </c>
      <c r="T303" s="34" t="str">
        <f t="shared" si="43"/>
        <v/>
      </c>
      <c r="U303" s="34" t="str">
        <f t="shared" si="44"/>
        <v/>
      </c>
      <c r="V303" s="19"/>
    </row>
    <row r="304" spans="1:22" s="5" customFormat="1">
      <c r="A304" s="19"/>
      <c r="B304" s="19"/>
      <c r="C304" s="19"/>
      <c r="D304" s="19"/>
      <c r="E304" s="19"/>
      <c r="F304" s="19"/>
      <c r="G304" s="19"/>
      <c r="H304" s="19"/>
      <c r="I304" s="19"/>
      <c r="J304" s="8" t="s">
        <v>12313</v>
      </c>
      <c r="K304" s="19" t="str">
        <f t="shared" si="40"/>
        <v>MRU</v>
      </c>
      <c r="L304" s="19" t="str">
        <f t="shared" si="41"/>
        <v>MRU</v>
      </c>
      <c r="M304" s="19"/>
      <c r="N304" s="19" t="s">
        <v>359</v>
      </c>
      <c r="O304" s="19"/>
      <c r="P304" s="19"/>
      <c r="Q304" s="19"/>
      <c r="R304" s="19"/>
      <c r="S304" s="34">
        <f t="shared" si="42"/>
        <v>43296</v>
      </c>
      <c r="T304" s="34" t="str">
        <f t="shared" si="43"/>
        <v/>
      </c>
      <c r="U304" s="34" t="str">
        <f t="shared" si="44"/>
        <v/>
      </c>
      <c r="V304" s="19"/>
    </row>
    <row r="305" spans="1:22" s="5" customFormat="1">
      <c r="A305" s="19"/>
      <c r="B305" s="19"/>
      <c r="C305" s="19"/>
      <c r="D305" s="19"/>
      <c r="E305" s="19"/>
      <c r="F305" s="19"/>
      <c r="G305" s="19"/>
      <c r="H305" s="19"/>
      <c r="I305" s="19"/>
      <c r="J305" s="8" t="s">
        <v>1038</v>
      </c>
      <c r="K305" s="19" t="str">
        <f t="shared" si="40"/>
        <v>MUR</v>
      </c>
      <c r="L305" s="19" t="str">
        <f t="shared" si="41"/>
        <v>MUR</v>
      </c>
      <c r="M305" s="19"/>
      <c r="N305" s="19"/>
      <c r="O305" s="19"/>
      <c r="P305" s="19"/>
      <c r="Q305" s="19"/>
      <c r="R305" s="19"/>
      <c r="S305" s="34">
        <f t="shared" si="42"/>
        <v>41827</v>
      </c>
      <c r="T305" s="34" t="str">
        <f t="shared" si="43"/>
        <v/>
      </c>
      <c r="U305" s="34" t="str">
        <f t="shared" si="44"/>
        <v/>
      </c>
      <c r="V305" s="19"/>
    </row>
    <row r="306" spans="1:22" s="5" customFormat="1">
      <c r="A306" s="19"/>
      <c r="B306" s="19"/>
      <c r="C306" s="19"/>
      <c r="D306" s="19"/>
      <c r="E306" s="19"/>
      <c r="F306" s="19"/>
      <c r="G306" s="19"/>
      <c r="H306" s="19"/>
      <c r="I306" s="19"/>
      <c r="J306" s="8" t="s">
        <v>1039</v>
      </c>
      <c r="K306" s="19" t="str">
        <f t="shared" si="40"/>
        <v>MVR</v>
      </c>
      <c r="L306" s="19" t="str">
        <f t="shared" si="41"/>
        <v>MVR</v>
      </c>
      <c r="M306" s="19"/>
      <c r="N306" s="19"/>
      <c r="O306" s="19"/>
      <c r="P306" s="19"/>
      <c r="Q306" s="19"/>
      <c r="R306" s="19"/>
      <c r="S306" s="34">
        <f t="shared" si="42"/>
        <v>41827</v>
      </c>
      <c r="T306" s="34" t="str">
        <f t="shared" si="43"/>
        <v/>
      </c>
      <c r="U306" s="34" t="str">
        <f t="shared" si="44"/>
        <v/>
      </c>
      <c r="V306" s="19"/>
    </row>
    <row r="307" spans="1:22" s="5" customFormat="1">
      <c r="A307" s="19"/>
      <c r="B307" s="19"/>
      <c r="C307" s="19"/>
      <c r="D307" s="19"/>
      <c r="E307" s="19"/>
      <c r="F307" s="19"/>
      <c r="G307" s="19"/>
      <c r="H307" s="19"/>
      <c r="I307" s="19"/>
      <c r="J307" s="8" t="s">
        <v>1040</v>
      </c>
      <c r="K307" s="19" t="str">
        <f t="shared" si="40"/>
        <v>MWK</v>
      </c>
      <c r="L307" s="19" t="str">
        <f t="shared" si="41"/>
        <v>MWK</v>
      </c>
      <c r="M307" s="19"/>
      <c r="N307" s="19"/>
      <c r="O307" s="19"/>
      <c r="P307" s="19"/>
      <c r="Q307" s="19"/>
      <c r="R307" s="19"/>
      <c r="S307" s="34">
        <f t="shared" si="42"/>
        <v>41827</v>
      </c>
      <c r="T307" s="34" t="str">
        <f t="shared" si="43"/>
        <v/>
      </c>
      <c r="U307" s="34" t="str">
        <f t="shared" si="44"/>
        <v/>
      </c>
      <c r="V307" s="19"/>
    </row>
    <row r="308" spans="1:22" s="5" customFormat="1">
      <c r="A308" s="19"/>
      <c r="B308" s="19"/>
      <c r="C308" s="19"/>
      <c r="D308" s="19"/>
      <c r="E308" s="19"/>
      <c r="F308" s="19"/>
      <c r="G308" s="19"/>
      <c r="H308" s="19"/>
      <c r="I308" s="19"/>
      <c r="J308" s="8" t="s">
        <v>1041</v>
      </c>
      <c r="K308" s="19" t="str">
        <f t="shared" si="40"/>
        <v>MXN</v>
      </c>
      <c r="L308" s="19" t="str">
        <f t="shared" si="41"/>
        <v>MXN</v>
      </c>
      <c r="M308" s="19"/>
      <c r="N308" s="19"/>
      <c r="O308" s="19"/>
      <c r="P308" s="19"/>
      <c r="Q308" s="19"/>
      <c r="R308" s="19"/>
      <c r="S308" s="34">
        <f t="shared" si="42"/>
        <v>41827</v>
      </c>
      <c r="T308" s="34" t="str">
        <f t="shared" si="43"/>
        <v/>
      </c>
      <c r="U308" s="34" t="str">
        <f t="shared" si="44"/>
        <v/>
      </c>
      <c r="V308" s="19"/>
    </row>
    <row r="309" spans="1:22" s="5" customFormat="1">
      <c r="A309" s="19"/>
      <c r="B309" s="19"/>
      <c r="C309" s="19"/>
      <c r="D309" s="19"/>
      <c r="E309" s="19"/>
      <c r="F309" s="19"/>
      <c r="G309" s="19"/>
      <c r="H309" s="19"/>
      <c r="I309" s="19"/>
      <c r="J309" s="8" t="s">
        <v>1042</v>
      </c>
      <c r="K309" s="19" t="str">
        <f t="shared" si="40"/>
        <v>MXV</v>
      </c>
      <c r="L309" s="19" t="str">
        <f t="shared" si="41"/>
        <v>MXV</v>
      </c>
      <c r="M309" s="19"/>
      <c r="N309" s="19"/>
      <c r="O309" s="19"/>
      <c r="P309" s="19"/>
      <c r="Q309" s="19"/>
      <c r="R309" s="19"/>
      <c r="S309" s="34">
        <f t="shared" si="42"/>
        <v>41827</v>
      </c>
      <c r="T309" s="34" t="str">
        <f t="shared" si="43"/>
        <v/>
      </c>
      <c r="U309" s="34" t="str">
        <f t="shared" si="44"/>
        <v/>
      </c>
      <c r="V309" s="19"/>
    </row>
    <row r="310" spans="1:22" s="5" customFormat="1">
      <c r="A310" s="19"/>
      <c r="B310" s="19"/>
      <c r="C310" s="19"/>
      <c r="D310" s="19"/>
      <c r="E310" s="19"/>
      <c r="F310" s="19"/>
      <c r="G310" s="19"/>
      <c r="H310" s="19"/>
      <c r="I310" s="19"/>
      <c r="J310" s="8" t="s">
        <v>1043</v>
      </c>
      <c r="K310" s="19" t="str">
        <f t="shared" si="40"/>
        <v>MYR</v>
      </c>
      <c r="L310" s="19" t="str">
        <f t="shared" si="41"/>
        <v>MYR</v>
      </c>
      <c r="M310" s="19"/>
      <c r="N310" s="19"/>
      <c r="O310" s="19"/>
      <c r="P310" s="19"/>
      <c r="Q310" s="19"/>
      <c r="R310" s="19"/>
      <c r="S310" s="34">
        <f t="shared" si="42"/>
        <v>41827</v>
      </c>
      <c r="T310" s="34" t="str">
        <f t="shared" si="43"/>
        <v/>
      </c>
      <c r="U310" s="34" t="str">
        <f t="shared" si="44"/>
        <v/>
      </c>
      <c r="V310" s="19"/>
    </row>
    <row r="311" spans="1:22" s="5" customFormat="1">
      <c r="A311" s="19"/>
      <c r="B311" s="19"/>
      <c r="C311" s="19"/>
      <c r="D311" s="19"/>
      <c r="E311" s="19"/>
      <c r="F311" s="19"/>
      <c r="G311" s="19"/>
      <c r="H311" s="19"/>
      <c r="I311" s="19"/>
      <c r="J311" s="8" t="s">
        <v>1044</v>
      </c>
      <c r="K311" s="19" t="str">
        <f t="shared" si="40"/>
        <v>MZN</v>
      </c>
      <c r="L311" s="19" t="str">
        <f t="shared" si="41"/>
        <v>MZN</v>
      </c>
      <c r="M311" s="19"/>
      <c r="N311" s="19"/>
      <c r="O311" s="19"/>
      <c r="P311" s="19"/>
      <c r="Q311" s="19"/>
      <c r="R311" s="19"/>
      <c r="S311" s="34">
        <f t="shared" si="42"/>
        <v>41827</v>
      </c>
      <c r="T311" s="34" t="str">
        <f t="shared" si="43"/>
        <v/>
      </c>
      <c r="U311" s="34" t="str">
        <f t="shared" si="44"/>
        <v/>
      </c>
      <c r="V311" s="19"/>
    </row>
    <row r="312" spans="1:22" s="5" customFormat="1">
      <c r="A312" s="19"/>
      <c r="B312" s="19"/>
      <c r="C312" s="19"/>
      <c r="D312" s="19"/>
      <c r="E312" s="19"/>
      <c r="F312" s="19"/>
      <c r="G312" s="19"/>
      <c r="H312" s="19"/>
      <c r="I312" s="19"/>
      <c r="J312" s="8" t="s">
        <v>1045</v>
      </c>
      <c r="K312" s="19" t="str">
        <f t="shared" si="40"/>
        <v>NAD</v>
      </c>
      <c r="L312" s="19" t="str">
        <f t="shared" si="41"/>
        <v>NAD</v>
      </c>
      <c r="M312" s="19"/>
      <c r="N312" s="19"/>
      <c r="O312" s="19"/>
      <c r="P312" s="19"/>
      <c r="Q312" s="19"/>
      <c r="R312" s="19"/>
      <c r="S312" s="34">
        <f t="shared" si="42"/>
        <v>41827</v>
      </c>
      <c r="T312" s="34" t="str">
        <f t="shared" si="43"/>
        <v/>
      </c>
      <c r="U312" s="34" t="str">
        <f t="shared" si="44"/>
        <v/>
      </c>
      <c r="V312" s="19"/>
    </row>
    <row r="313" spans="1:22" s="5" customFormat="1">
      <c r="A313" s="19"/>
      <c r="B313" s="19"/>
      <c r="C313" s="19"/>
      <c r="D313" s="19"/>
      <c r="E313" s="19"/>
      <c r="F313" s="19"/>
      <c r="G313" s="19"/>
      <c r="H313" s="19"/>
      <c r="I313" s="19"/>
      <c r="J313" s="8" t="s">
        <v>1046</v>
      </c>
      <c r="K313" s="19" t="str">
        <f t="shared" si="40"/>
        <v>NGN</v>
      </c>
      <c r="L313" s="19" t="str">
        <f t="shared" si="41"/>
        <v>NGN</v>
      </c>
      <c r="M313" s="19"/>
      <c r="N313" s="19"/>
      <c r="O313" s="19"/>
      <c r="P313" s="19"/>
      <c r="Q313" s="19"/>
      <c r="R313" s="19"/>
      <c r="S313" s="34">
        <f t="shared" si="42"/>
        <v>41827</v>
      </c>
      <c r="T313" s="34" t="str">
        <f t="shared" si="43"/>
        <v/>
      </c>
      <c r="U313" s="34" t="str">
        <f t="shared" si="44"/>
        <v/>
      </c>
      <c r="V313" s="19"/>
    </row>
    <row r="314" spans="1:22" s="5" customFormat="1">
      <c r="A314" s="19"/>
      <c r="B314" s="19"/>
      <c r="C314" s="19"/>
      <c r="D314" s="19"/>
      <c r="E314" s="19"/>
      <c r="F314" s="19"/>
      <c r="G314" s="19"/>
      <c r="H314" s="19"/>
      <c r="I314" s="19"/>
      <c r="J314" s="8" t="s">
        <v>1047</v>
      </c>
      <c r="K314" s="19" t="str">
        <f t="shared" si="40"/>
        <v>NIO</v>
      </c>
      <c r="L314" s="19" t="str">
        <f t="shared" si="41"/>
        <v>NIO</v>
      </c>
      <c r="M314" s="19"/>
      <c r="N314" s="19"/>
      <c r="O314" s="19"/>
      <c r="P314" s="19"/>
      <c r="Q314" s="19"/>
      <c r="R314" s="19"/>
      <c r="S314" s="34">
        <f t="shared" si="42"/>
        <v>41827</v>
      </c>
      <c r="T314" s="34" t="str">
        <f t="shared" si="43"/>
        <v/>
      </c>
      <c r="U314" s="34" t="str">
        <f t="shared" si="44"/>
        <v/>
      </c>
      <c r="V314" s="19"/>
    </row>
    <row r="315" spans="1:22" s="5" customFormat="1">
      <c r="A315" s="19"/>
      <c r="B315" s="19"/>
      <c r="C315" s="19"/>
      <c r="D315" s="19"/>
      <c r="E315" s="19"/>
      <c r="F315" s="19"/>
      <c r="G315" s="19"/>
      <c r="H315" s="19"/>
      <c r="I315" s="19"/>
      <c r="J315" s="8" t="s">
        <v>1048</v>
      </c>
      <c r="K315" s="19" t="str">
        <f t="shared" si="40"/>
        <v>NOK</v>
      </c>
      <c r="L315" s="19" t="str">
        <f t="shared" si="41"/>
        <v>NOK</v>
      </c>
      <c r="M315" s="19"/>
      <c r="N315" s="19"/>
      <c r="O315" s="19"/>
      <c r="P315" s="19"/>
      <c r="Q315" s="19"/>
      <c r="R315" s="19"/>
      <c r="S315" s="34">
        <f t="shared" si="42"/>
        <v>41827</v>
      </c>
      <c r="T315" s="34" t="str">
        <f t="shared" si="43"/>
        <v/>
      </c>
      <c r="U315" s="34" t="str">
        <f t="shared" si="44"/>
        <v/>
      </c>
      <c r="V315" s="19"/>
    </row>
    <row r="316" spans="1:22" s="5" customFormat="1">
      <c r="A316" s="19"/>
      <c r="B316" s="19"/>
      <c r="C316" s="19"/>
      <c r="D316" s="19"/>
      <c r="E316" s="19"/>
      <c r="F316" s="19"/>
      <c r="G316" s="19"/>
      <c r="H316" s="19"/>
      <c r="I316" s="19"/>
      <c r="J316" s="8" t="s">
        <v>1049</v>
      </c>
      <c r="K316" s="19" t="str">
        <f t="shared" si="40"/>
        <v>NPR</v>
      </c>
      <c r="L316" s="19" t="str">
        <f t="shared" si="41"/>
        <v>NPR</v>
      </c>
      <c r="M316" s="19"/>
      <c r="N316" s="19"/>
      <c r="O316" s="19"/>
      <c r="P316" s="19"/>
      <c r="Q316" s="19"/>
      <c r="R316" s="19"/>
      <c r="S316" s="34">
        <f t="shared" si="42"/>
        <v>41827</v>
      </c>
      <c r="T316" s="34" t="str">
        <f t="shared" si="43"/>
        <v/>
      </c>
      <c r="U316" s="34" t="str">
        <f t="shared" si="44"/>
        <v/>
      </c>
      <c r="V316" s="19"/>
    </row>
    <row r="317" spans="1:22" s="5" customFormat="1">
      <c r="A317" s="19"/>
      <c r="B317" s="19"/>
      <c r="C317" s="19"/>
      <c r="D317" s="19"/>
      <c r="E317" s="19"/>
      <c r="F317" s="19"/>
      <c r="G317" s="19"/>
      <c r="H317" s="19"/>
      <c r="I317" s="19"/>
      <c r="J317" s="8" t="s">
        <v>1050</v>
      </c>
      <c r="K317" s="19" t="str">
        <f t="shared" si="40"/>
        <v>NZD</v>
      </c>
      <c r="L317" s="19" t="str">
        <f t="shared" si="41"/>
        <v>NZD</v>
      </c>
      <c r="M317" s="19"/>
      <c r="N317" s="19"/>
      <c r="O317" s="19"/>
      <c r="P317" s="19"/>
      <c r="Q317" s="19"/>
      <c r="R317" s="19"/>
      <c r="S317" s="34">
        <f t="shared" si="42"/>
        <v>41827</v>
      </c>
      <c r="T317" s="34" t="str">
        <f t="shared" si="43"/>
        <v/>
      </c>
      <c r="U317" s="34" t="str">
        <f t="shared" si="44"/>
        <v/>
      </c>
      <c r="V317" s="19"/>
    </row>
    <row r="318" spans="1:22" s="5" customFormat="1">
      <c r="A318" s="19"/>
      <c r="B318" s="19"/>
      <c r="C318" s="19"/>
      <c r="D318" s="19"/>
      <c r="E318" s="19"/>
      <c r="F318" s="19"/>
      <c r="G318" s="19"/>
      <c r="H318" s="19"/>
      <c r="I318" s="19"/>
      <c r="J318" s="8" t="s">
        <v>1051</v>
      </c>
      <c r="K318" s="19" t="str">
        <f t="shared" si="40"/>
        <v>OMR</v>
      </c>
      <c r="L318" s="19" t="str">
        <f t="shared" si="41"/>
        <v>OMR</v>
      </c>
      <c r="M318" s="19"/>
      <c r="N318" s="19"/>
      <c r="O318" s="19"/>
      <c r="P318" s="19"/>
      <c r="Q318" s="19"/>
      <c r="R318" s="19"/>
      <c r="S318" s="34">
        <f t="shared" si="42"/>
        <v>41827</v>
      </c>
      <c r="T318" s="34" t="str">
        <f t="shared" si="43"/>
        <v/>
      </c>
      <c r="U318" s="34" t="str">
        <f t="shared" si="44"/>
        <v/>
      </c>
      <c r="V318" s="19"/>
    </row>
    <row r="319" spans="1:22" s="5" customFormat="1">
      <c r="A319" s="19"/>
      <c r="B319" s="19"/>
      <c r="C319" s="19"/>
      <c r="D319" s="19"/>
      <c r="E319" s="19"/>
      <c r="F319" s="19"/>
      <c r="G319" s="19"/>
      <c r="H319" s="19"/>
      <c r="I319" s="19"/>
      <c r="J319" s="8" t="s">
        <v>1052</v>
      </c>
      <c r="K319" s="19" t="str">
        <f t="shared" si="40"/>
        <v>PAB</v>
      </c>
      <c r="L319" s="19" t="str">
        <f t="shared" si="41"/>
        <v>PAB</v>
      </c>
      <c r="M319" s="19"/>
      <c r="N319" s="19"/>
      <c r="O319" s="19"/>
      <c r="P319" s="19"/>
      <c r="Q319" s="19"/>
      <c r="R319" s="19"/>
      <c r="S319" s="34">
        <f t="shared" si="42"/>
        <v>41827</v>
      </c>
      <c r="T319" s="34" t="str">
        <f t="shared" si="43"/>
        <v/>
      </c>
      <c r="U319" s="34" t="str">
        <f t="shared" si="44"/>
        <v/>
      </c>
      <c r="V319" s="19"/>
    </row>
    <row r="320" spans="1:22" s="5" customFormat="1">
      <c r="A320" s="19"/>
      <c r="B320" s="19"/>
      <c r="C320" s="19"/>
      <c r="D320" s="19"/>
      <c r="E320" s="19"/>
      <c r="F320" s="19"/>
      <c r="G320" s="19"/>
      <c r="H320" s="19"/>
      <c r="I320" s="19"/>
      <c r="J320" s="8" t="s">
        <v>1053</v>
      </c>
      <c r="K320" s="19" t="str">
        <f t="shared" si="40"/>
        <v>PEN</v>
      </c>
      <c r="L320" s="19" t="str">
        <f t="shared" si="41"/>
        <v>PEN</v>
      </c>
      <c r="M320" s="19"/>
      <c r="N320" s="19"/>
      <c r="O320" s="19"/>
      <c r="P320" s="19"/>
      <c r="Q320" s="19"/>
      <c r="R320" s="19"/>
      <c r="S320" s="34">
        <f t="shared" si="42"/>
        <v>41827</v>
      </c>
      <c r="T320" s="34" t="str">
        <f t="shared" si="43"/>
        <v/>
      </c>
      <c r="U320" s="34" t="str">
        <f t="shared" si="44"/>
        <v/>
      </c>
      <c r="V320" s="19"/>
    </row>
    <row r="321" spans="1:22" s="5" customFormat="1">
      <c r="A321" s="19"/>
      <c r="B321" s="19"/>
      <c r="C321" s="19"/>
      <c r="D321" s="19"/>
      <c r="E321" s="19"/>
      <c r="F321" s="19"/>
      <c r="G321" s="19"/>
      <c r="H321" s="19"/>
      <c r="I321" s="19"/>
      <c r="J321" s="8" t="s">
        <v>1054</v>
      </c>
      <c r="K321" s="19" t="str">
        <f t="shared" si="40"/>
        <v>PGK</v>
      </c>
      <c r="L321" s="19" t="str">
        <f t="shared" si="41"/>
        <v>PGK</v>
      </c>
      <c r="M321" s="19"/>
      <c r="N321" s="19"/>
      <c r="O321" s="19"/>
      <c r="P321" s="19"/>
      <c r="Q321" s="19"/>
      <c r="R321" s="19"/>
      <c r="S321" s="34">
        <f t="shared" si="42"/>
        <v>41827</v>
      </c>
      <c r="T321" s="34" t="str">
        <f t="shared" si="43"/>
        <v/>
      </c>
      <c r="U321" s="34" t="str">
        <f t="shared" si="44"/>
        <v/>
      </c>
      <c r="V321" s="19"/>
    </row>
    <row r="322" spans="1:22" s="5" customFormat="1">
      <c r="A322" s="19"/>
      <c r="B322" s="19"/>
      <c r="C322" s="19"/>
      <c r="D322" s="19"/>
      <c r="E322" s="19"/>
      <c r="F322" s="19"/>
      <c r="G322" s="19"/>
      <c r="H322" s="19"/>
      <c r="I322" s="19"/>
      <c r="J322" s="8" t="s">
        <v>1055</v>
      </c>
      <c r="K322" s="19" t="str">
        <f t="shared" si="40"/>
        <v>PHP</v>
      </c>
      <c r="L322" s="19" t="str">
        <f t="shared" si="41"/>
        <v>PHP</v>
      </c>
      <c r="M322" s="19"/>
      <c r="N322" s="19"/>
      <c r="O322" s="19"/>
      <c r="P322" s="19"/>
      <c r="Q322" s="19"/>
      <c r="R322" s="19"/>
      <c r="S322" s="34">
        <f t="shared" si="42"/>
        <v>41827</v>
      </c>
      <c r="T322" s="34" t="str">
        <f t="shared" si="43"/>
        <v/>
      </c>
      <c r="U322" s="34" t="str">
        <f t="shared" si="44"/>
        <v/>
      </c>
      <c r="V322" s="19"/>
    </row>
    <row r="323" spans="1:22" s="5" customFormat="1">
      <c r="A323" s="19"/>
      <c r="B323" s="19"/>
      <c r="C323" s="19"/>
      <c r="D323" s="19"/>
      <c r="E323" s="19"/>
      <c r="F323" s="19"/>
      <c r="G323" s="19"/>
      <c r="H323" s="19"/>
      <c r="I323" s="19"/>
      <c r="J323" s="8" t="s">
        <v>1056</v>
      </c>
      <c r="K323" s="19" t="str">
        <f t="shared" si="40"/>
        <v>PKR</v>
      </c>
      <c r="L323" s="19" t="str">
        <f t="shared" si="41"/>
        <v>PKR</v>
      </c>
      <c r="M323" s="19"/>
      <c r="N323" s="19"/>
      <c r="O323" s="19"/>
      <c r="P323" s="19"/>
      <c r="Q323" s="19"/>
      <c r="R323" s="19"/>
      <c r="S323" s="34">
        <f t="shared" si="42"/>
        <v>41827</v>
      </c>
      <c r="T323" s="34" t="str">
        <f t="shared" si="43"/>
        <v/>
      </c>
      <c r="U323" s="34" t="str">
        <f t="shared" si="44"/>
        <v/>
      </c>
      <c r="V323" s="19"/>
    </row>
    <row r="324" spans="1:22" s="5" customFormat="1">
      <c r="A324" s="19"/>
      <c r="B324" s="19"/>
      <c r="C324" s="19"/>
      <c r="D324" s="19"/>
      <c r="E324" s="19"/>
      <c r="F324" s="19"/>
      <c r="G324" s="19"/>
      <c r="H324" s="19"/>
      <c r="I324" s="19"/>
      <c r="J324" s="8" t="s">
        <v>1057</v>
      </c>
      <c r="K324" s="19" t="str">
        <f t="shared" si="40"/>
        <v>PLN</v>
      </c>
      <c r="L324" s="19" t="str">
        <f t="shared" si="41"/>
        <v>PLN</v>
      </c>
      <c r="M324" s="19"/>
      <c r="N324" s="19"/>
      <c r="O324" s="19"/>
      <c r="P324" s="19"/>
      <c r="Q324" s="19"/>
      <c r="R324" s="19"/>
      <c r="S324" s="34">
        <f t="shared" si="42"/>
        <v>41827</v>
      </c>
      <c r="T324" s="34" t="str">
        <f t="shared" si="43"/>
        <v/>
      </c>
      <c r="U324" s="34" t="str">
        <f t="shared" si="44"/>
        <v/>
      </c>
      <c r="V324" s="19"/>
    </row>
    <row r="325" spans="1:22" s="5" customFormat="1">
      <c r="A325" s="19"/>
      <c r="B325" s="19"/>
      <c r="C325" s="19"/>
      <c r="D325" s="19"/>
      <c r="E325" s="19"/>
      <c r="F325" s="19"/>
      <c r="G325" s="19"/>
      <c r="H325" s="19"/>
      <c r="I325" s="19"/>
      <c r="J325" s="8" t="s">
        <v>1058</v>
      </c>
      <c r="K325" s="19" t="str">
        <f t="shared" si="40"/>
        <v>PYG</v>
      </c>
      <c r="L325" s="19" t="str">
        <f t="shared" si="41"/>
        <v>PYG</v>
      </c>
      <c r="M325" s="19"/>
      <c r="N325" s="19"/>
      <c r="O325" s="19"/>
      <c r="P325" s="19"/>
      <c r="Q325" s="19"/>
      <c r="R325" s="19"/>
      <c r="S325" s="34">
        <f t="shared" si="42"/>
        <v>41827</v>
      </c>
      <c r="T325" s="34" t="str">
        <f t="shared" si="43"/>
        <v/>
      </c>
      <c r="U325" s="34" t="str">
        <f t="shared" si="44"/>
        <v/>
      </c>
      <c r="V325" s="19"/>
    </row>
    <row r="326" spans="1:22" s="5" customFormat="1">
      <c r="A326" s="19"/>
      <c r="B326" s="19"/>
      <c r="C326" s="19"/>
      <c r="D326" s="19"/>
      <c r="E326" s="19"/>
      <c r="F326" s="19"/>
      <c r="G326" s="19"/>
      <c r="H326" s="19"/>
      <c r="I326" s="19"/>
      <c r="J326" s="8" t="s">
        <v>1059</v>
      </c>
      <c r="K326" s="19" t="str">
        <f t="shared" si="40"/>
        <v>QAR</v>
      </c>
      <c r="L326" s="19" t="str">
        <f t="shared" si="41"/>
        <v>QAR</v>
      </c>
      <c r="M326" s="19"/>
      <c r="N326" s="19"/>
      <c r="O326" s="19"/>
      <c r="P326" s="19"/>
      <c r="Q326" s="19"/>
      <c r="R326" s="19"/>
      <c r="S326" s="34">
        <f t="shared" si="42"/>
        <v>41827</v>
      </c>
      <c r="T326" s="34" t="str">
        <f t="shared" si="43"/>
        <v/>
      </c>
      <c r="U326" s="34" t="str">
        <f t="shared" si="44"/>
        <v/>
      </c>
      <c r="V326" s="19"/>
    </row>
    <row r="327" spans="1:22" s="5" customFormat="1">
      <c r="A327" s="19"/>
      <c r="B327" s="19"/>
      <c r="C327" s="19"/>
      <c r="D327" s="19"/>
      <c r="E327" s="19"/>
      <c r="F327" s="19"/>
      <c r="G327" s="19"/>
      <c r="H327" s="19"/>
      <c r="I327" s="19"/>
      <c r="J327" s="8" t="s">
        <v>1060</v>
      </c>
      <c r="K327" s="19" t="str">
        <f t="shared" si="40"/>
        <v>RON</v>
      </c>
      <c r="L327" s="19" t="str">
        <f t="shared" si="41"/>
        <v>RON</v>
      </c>
      <c r="M327" s="19"/>
      <c r="N327" s="19"/>
      <c r="O327" s="19"/>
      <c r="P327" s="19"/>
      <c r="Q327" s="19"/>
      <c r="R327" s="19"/>
      <c r="S327" s="34">
        <f t="shared" si="42"/>
        <v>41827</v>
      </c>
      <c r="T327" s="34" t="str">
        <f t="shared" si="43"/>
        <v/>
      </c>
      <c r="U327" s="34" t="str">
        <f t="shared" si="44"/>
        <v/>
      </c>
      <c r="V327" s="19"/>
    </row>
    <row r="328" spans="1:22" s="5" customFormat="1">
      <c r="A328" s="19"/>
      <c r="B328" s="19"/>
      <c r="C328" s="19"/>
      <c r="D328" s="19"/>
      <c r="E328" s="19"/>
      <c r="F328" s="19"/>
      <c r="G328" s="19"/>
      <c r="H328" s="19"/>
      <c r="I328" s="19"/>
      <c r="J328" s="8" t="s">
        <v>1061</v>
      </c>
      <c r="K328" s="19" t="str">
        <f t="shared" si="40"/>
        <v>RSD</v>
      </c>
      <c r="L328" s="19" t="str">
        <f t="shared" si="41"/>
        <v>RSD</v>
      </c>
      <c r="M328" s="19"/>
      <c r="N328" s="19"/>
      <c r="O328" s="19"/>
      <c r="P328" s="19"/>
      <c r="Q328" s="19"/>
      <c r="R328" s="19"/>
      <c r="S328" s="34">
        <f t="shared" si="42"/>
        <v>41827</v>
      </c>
      <c r="T328" s="34" t="str">
        <f t="shared" si="43"/>
        <v/>
      </c>
      <c r="U328" s="34" t="str">
        <f t="shared" si="44"/>
        <v/>
      </c>
      <c r="V328" s="19"/>
    </row>
    <row r="329" spans="1:22" s="5" customFormat="1">
      <c r="A329" s="19"/>
      <c r="B329" s="19"/>
      <c r="C329" s="19"/>
      <c r="D329" s="19"/>
      <c r="E329" s="19"/>
      <c r="F329" s="19"/>
      <c r="G329" s="19"/>
      <c r="H329" s="19"/>
      <c r="I329" s="19"/>
      <c r="J329" s="8" t="s">
        <v>1062</v>
      </c>
      <c r="K329" s="19" t="str">
        <f t="shared" si="40"/>
        <v>RUB</v>
      </c>
      <c r="L329" s="19" t="str">
        <f t="shared" si="41"/>
        <v>RUB</v>
      </c>
      <c r="M329" s="19"/>
      <c r="N329" s="19"/>
      <c r="O329" s="19"/>
      <c r="P329" s="19"/>
      <c r="Q329" s="19"/>
      <c r="R329" s="19"/>
      <c r="S329" s="34">
        <f t="shared" si="42"/>
        <v>41827</v>
      </c>
      <c r="T329" s="34" t="str">
        <f t="shared" si="43"/>
        <v/>
      </c>
      <c r="U329" s="34" t="str">
        <f t="shared" si="44"/>
        <v/>
      </c>
      <c r="V329" s="19"/>
    </row>
    <row r="330" spans="1:22" s="5" customFormat="1">
      <c r="A330" s="19"/>
      <c r="B330" s="19"/>
      <c r="C330" s="19"/>
      <c r="D330" s="19"/>
      <c r="E330" s="19"/>
      <c r="F330" s="19"/>
      <c r="G330" s="19"/>
      <c r="H330" s="19"/>
      <c r="I330" s="19"/>
      <c r="J330" s="8" t="s">
        <v>1063</v>
      </c>
      <c r="K330" s="19" t="str">
        <f t="shared" si="40"/>
        <v>RWF</v>
      </c>
      <c r="L330" s="19" t="str">
        <f t="shared" si="41"/>
        <v>RWF</v>
      </c>
      <c r="M330" s="19"/>
      <c r="N330" s="19"/>
      <c r="O330" s="19"/>
      <c r="P330" s="19"/>
      <c r="Q330" s="19"/>
      <c r="R330" s="19"/>
      <c r="S330" s="34">
        <f t="shared" si="42"/>
        <v>41827</v>
      </c>
      <c r="T330" s="34" t="str">
        <f t="shared" si="43"/>
        <v/>
      </c>
      <c r="U330" s="34" t="str">
        <f t="shared" si="44"/>
        <v/>
      </c>
      <c r="V330" s="19"/>
    </row>
    <row r="331" spans="1:22" s="5" customFormat="1">
      <c r="A331" s="19"/>
      <c r="B331" s="19"/>
      <c r="C331" s="19"/>
      <c r="D331" s="19"/>
      <c r="E331" s="19"/>
      <c r="F331" s="19"/>
      <c r="G331" s="19"/>
      <c r="H331" s="19"/>
      <c r="I331" s="19"/>
      <c r="J331" s="8" t="s">
        <v>1064</v>
      </c>
      <c r="K331" s="19" t="str">
        <f t="shared" si="40"/>
        <v>SAR</v>
      </c>
      <c r="L331" s="19" t="str">
        <f t="shared" si="41"/>
        <v>SAR</v>
      </c>
      <c r="M331" s="19"/>
      <c r="N331" s="19"/>
      <c r="O331" s="19"/>
      <c r="P331" s="19"/>
      <c r="Q331" s="19"/>
      <c r="R331" s="19"/>
      <c r="S331" s="34">
        <f t="shared" si="42"/>
        <v>41827</v>
      </c>
      <c r="T331" s="34" t="str">
        <f t="shared" si="43"/>
        <v/>
      </c>
      <c r="U331" s="34" t="str">
        <f t="shared" si="44"/>
        <v/>
      </c>
      <c r="V331" s="19"/>
    </row>
    <row r="332" spans="1:22" s="5" customFormat="1">
      <c r="A332" s="19"/>
      <c r="B332" s="19"/>
      <c r="C332" s="19"/>
      <c r="D332" s="19"/>
      <c r="E332" s="19"/>
      <c r="F332" s="19"/>
      <c r="G332" s="19"/>
      <c r="H332" s="19"/>
      <c r="I332" s="19"/>
      <c r="J332" s="8" t="s">
        <v>1065</v>
      </c>
      <c r="K332" s="19" t="str">
        <f t="shared" si="40"/>
        <v>SBD</v>
      </c>
      <c r="L332" s="19" t="str">
        <f t="shared" si="41"/>
        <v>SBD</v>
      </c>
      <c r="M332" s="19"/>
      <c r="N332" s="19"/>
      <c r="O332" s="19"/>
      <c r="P332" s="19"/>
      <c r="Q332" s="19"/>
      <c r="R332" s="19"/>
      <c r="S332" s="34">
        <f t="shared" si="42"/>
        <v>41827</v>
      </c>
      <c r="T332" s="34" t="str">
        <f t="shared" si="43"/>
        <v/>
      </c>
      <c r="U332" s="34" t="str">
        <f t="shared" si="44"/>
        <v/>
      </c>
      <c r="V332" s="19"/>
    </row>
    <row r="333" spans="1:22" s="5" customFormat="1">
      <c r="A333" s="19"/>
      <c r="B333" s="19"/>
      <c r="C333" s="19"/>
      <c r="D333" s="19"/>
      <c r="E333" s="19"/>
      <c r="F333" s="19"/>
      <c r="G333" s="19"/>
      <c r="H333" s="19"/>
      <c r="I333" s="19"/>
      <c r="J333" s="8" t="s">
        <v>683</v>
      </c>
      <c r="K333" s="19" t="str">
        <f t="shared" si="40"/>
        <v>SCR</v>
      </c>
      <c r="L333" s="19" t="str">
        <f t="shared" si="41"/>
        <v>SCR</v>
      </c>
      <c r="M333" s="19"/>
      <c r="N333" s="19"/>
      <c r="O333" s="19"/>
      <c r="P333" s="19"/>
      <c r="Q333" s="19"/>
      <c r="R333" s="19"/>
      <c r="S333" s="34">
        <f t="shared" si="42"/>
        <v>41827</v>
      </c>
      <c r="T333" s="34" t="str">
        <f t="shared" si="43"/>
        <v/>
      </c>
      <c r="U333" s="34" t="str">
        <f t="shared" si="44"/>
        <v/>
      </c>
      <c r="V333" s="19"/>
    </row>
    <row r="334" spans="1:22" s="5" customFormat="1">
      <c r="A334" s="19"/>
      <c r="B334" s="19"/>
      <c r="C334" s="19"/>
      <c r="D334" s="19"/>
      <c r="E334" s="19"/>
      <c r="F334" s="19"/>
      <c r="G334" s="19"/>
      <c r="H334" s="19"/>
      <c r="I334" s="19"/>
      <c r="J334" s="8" t="s">
        <v>1066</v>
      </c>
      <c r="K334" s="19" t="str">
        <f t="shared" si="40"/>
        <v>SDG</v>
      </c>
      <c r="L334" s="19" t="str">
        <f t="shared" si="41"/>
        <v>SDG</v>
      </c>
      <c r="M334" s="19"/>
      <c r="N334" s="19"/>
      <c r="O334" s="19"/>
      <c r="P334" s="19"/>
      <c r="Q334" s="19"/>
      <c r="R334" s="19"/>
      <c r="S334" s="34">
        <f t="shared" si="42"/>
        <v>41827</v>
      </c>
      <c r="T334" s="34" t="str">
        <f t="shared" si="43"/>
        <v/>
      </c>
      <c r="U334" s="34" t="str">
        <f t="shared" si="44"/>
        <v/>
      </c>
      <c r="V334" s="19"/>
    </row>
    <row r="335" spans="1:22" s="5" customFormat="1">
      <c r="A335" s="19"/>
      <c r="B335" s="19"/>
      <c r="C335" s="19"/>
      <c r="D335" s="19"/>
      <c r="E335" s="19"/>
      <c r="F335" s="19"/>
      <c r="G335" s="19"/>
      <c r="H335" s="19"/>
      <c r="I335" s="19"/>
      <c r="J335" s="8" t="s">
        <v>1067</v>
      </c>
      <c r="K335" s="19" t="str">
        <f t="shared" ref="K335:K389" si="45">VLOOKUP(J335,$A$2:$B$200,2,0)</f>
        <v>SEK</v>
      </c>
      <c r="L335" s="19" t="str">
        <f t="shared" ref="L335:L389" si="46">J335</f>
        <v>SEK</v>
      </c>
      <c r="M335" s="19"/>
      <c r="N335" s="19"/>
      <c r="O335" s="19"/>
      <c r="P335" s="19"/>
      <c r="Q335" s="19"/>
      <c r="R335" s="19"/>
      <c r="S335" s="34">
        <f t="shared" si="42"/>
        <v>41827</v>
      </c>
      <c r="T335" s="34" t="str">
        <f t="shared" si="43"/>
        <v/>
      </c>
      <c r="U335" s="34" t="str">
        <f t="shared" si="44"/>
        <v/>
      </c>
      <c r="V335" s="19"/>
    </row>
    <row r="336" spans="1:22" s="5" customFormat="1">
      <c r="A336" s="19"/>
      <c r="B336" s="19"/>
      <c r="C336" s="19"/>
      <c r="D336" s="19"/>
      <c r="E336" s="19"/>
      <c r="F336" s="19"/>
      <c r="G336" s="19"/>
      <c r="H336" s="19"/>
      <c r="I336" s="19"/>
      <c r="J336" s="8" t="s">
        <v>1068</v>
      </c>
      <c r="K336" s="19" t="str">
        <f t="shared" si="45"/>
        <v>SGD</v>
      </c>
      <c r="L336" s="19" t="str">
        <f t="shared" si="46"/>
        <v>SGD</v>
      </c>
      <c r="M336" s="19"/>
      <c r="N336" s="19"/>
      <c r="O336" s="19"/>
      <c r="P336" s="19"/>
      <c r="Q336" s="19"/>
      <c r="R336" s="19"/>
      <c r="S336" s="34">
        <f t="shared" ref="S336:S389" si="47">VLOOKUP(J336,A:G,5,FALSE)</f>
        <v>41827</v>
      </c>
      <c r="T336" s="34" t="str">
        <f t="shared" ref="T336:T389" si="48">IF(VLOOKUP(J336,A:G,6,FALSE)=0,"",VLOOKUP(J336,A:G,6,FALSE))</f>
        <v/>
      </c>
      <c r="U336" s="34" t="str">
        <f t="shared" ref="U336:U389" si="49">IF(VLOOKUP(J336,A:G,7,FALSE)=0,"",VLOOKUP(J336,A:G,7,FALSE))</f>
        <v/>
      </c>
      <c r="V336" s="19"/>
    </row>
    <row r="337" spans="1:22" s="5" customFormat="1">
      <c r="A337" s="19"/>
      <c r="B337" s="19"/>
      <c r="C337" s="19"/>
      <c r="D337" s="19"/>
      <c r="E337" s="19"/>
      <c r="F337" s="19"/>
      <c r="G337" s="19"/>
      <c r="H337" s="19"/>
      <c r="I337" s="19"/>
      <c r="J337" s="8" t="s">
        <v>1069</v>
      </c>
      <c r="K337" s="19" t="str">
        <f t="shared" si="45"/>
        <v>SHP</v>
      </c>
      <c r="L337" s="19" t="str">
        <f t="shared" si="46"/>
        <v>SHP</v>
      </c>
      <c r="M337" s="19"/>
      <c r="N337" s="19"/>
      <c r="O337" s="19"/>
      <c r="P337" s="19"/>
      <c r="Q337" s="19"/>
      <c r="R337" s="19"/>
      <c r="S337" s="34">
        <f t="shared" si="47"/>
        <v>41827</v>
      </c>
      <c r="T337" s="34" t="str">
        <f t="shared" si="48"/>
        <v/>
      </c>
      <c r="U337" s="34" t="str">
        <f t="shared" si="49"/>
        <v/>
      </c>
      <c r="V337" s="19"/>
    </row>
    <row r="338" spans="1:22" s="5" customFormat="1">
      <c r="A338" s="19"/>
      <c r="B338" s="19"/>
      <c r="C338" s="19"/>
      <c r="D338" s="19"/>
      <c r="E338" s="19"/>
      <c r="F338" s="19"/>
      <c r="G338" s="19"/>
      <c r="H338" s="19"/>
      <c r="I338" s="19"/>
      <c r="J338" s="8" t="s">
        <v>1070</v>
      </c>
      <c r="K338" s="19" t="str">
        <f t="shared" si="45"/>
        <v>SLL</v>
      </c>
      <c r="L338" s="19" t="str">
        <f t="shared" si="46"/>
        <v>SLL</v>
      </c>
      <c r="M338" s="19"/>
      <c r="N338" s="19"/>
      <c r="O338" s="19"/>
      <c r="P338" s="19"/>
      <c r="Q338" s="19"/>
      <c r="R338" s="19"/>
      <c r="S338" s="34">
        <f t="shared" si="47"/>
        <v>41827</v>
      </c>
      <c r="T338" s="34" t="str">
        <f t="shared" si="48"/>
        <v/>
      </c>
      <c r="U338" s="34" t="str">
        <f t="shared" si="49"/>
        <v/>
      </c>
      <c r="V338" s="19"/>
    </row>
    <row r="339" spans="1:22" s="5" customFormat="1">
      <c r="A339" s="19"/>
      <c r="B339" s="19"/>
      <c r="C339" s="19"/>
      <c r="D339" s="19"/>
      <c r="E339" s="19"/>
      <c r="F339" s="19"/>
      <c r="G339" s="19"/>
      <c r="H339" s="19"/>
      <c r="I339" s="19"/>
      <c r="J339" s="8" t="s">
        <v>1071</v>
      </c>
      <c r="K339" s="19" t="str">
        <f t="shared" si="45"/>
        <v>SOS</v>
      </c>
      <c r="L339" s="19" t="str">
        <f t="shared" si="46"/>
        <v>SOS</v>
      </c>
      <c r="M339" s="19"/>
      <c r="N339" s="19"/>
      <c r="O339" s="19"/>
      <c r="P339" s="19"/>
      <c r="Q339" s="19"/>
      <c r="R339" s="19"/>
      <c r="S339" s="34">
        <f t="shared" si="47"/>
        <v>41827</v>
      </c>
      <c r="T339" s="34" t="str">
        <f t="shared" si="48"/>
        <v/>
      </c>
      <c r="U339" s="34" t="str">
        <f t="shared" si="49"/>
        <v/>
      </c>
      <c r="V339" s="19"/>
    </row>
    <row r="340" spans="1:22" s="5" customFormat="1">
      <c r="A340" s="19"/>
      <c r="B340" s="19"/>
      <c r="C340" s="19"/>
      <c r="D340" s="19"/>
      <c r="E340" s="19"/>
      <c r="F340" s="19"/>
      <c r="G340" s="19"/>
      <c r="H340" s="19"/>
      <c r="I340" s="19"/>
      <c r="J340" s="8" t="s">
        <v>1072</v>
      </c>
      <c r="K340" s="19" t="str">
        <f t="shared" si="45"/>
        <v>SRD</v>
      </c>
      <c r="L340" s="19" t="str">
        <f t="shared" si="46"/>
        <v>SRD</v>
      </c>
      <c r="M340" s="19"/>
      <c r="N340" s="19"/>
      <c r="O340" s="19"/>
      <c r="P340" s="19"/>
      <c r="Q340" s="19"/>
      <c r="R340" s="19"/>
      <c r="S340" s="34">
        <f t="shared" si="47"/>
        <v>41827</v>
      </c>
      <c r="T340" s="34" t="str">
        <f t="shared" si="48"/>
        <v/>
      </c>
      <c r="U340" s="34" t="str">
        <f t="shared" si="49"/>
        <v/>
      </c>
      <c r="V340" s="19"/>
    </row>
    <row r="341" spans="1:22" s="5" customFormat="1">
      <c r="A341" s="19"/>
      <c r="B341" s="19"/>
      <c r="C341" s="19"/>
      <c r="D341" s="19"/>
      <c r="E341" s="19"/>
      <c r="F341" s="19"/>
      <c r="G341" s="19"/>
      <c r="H341" s="19"/>
      <c r="I341" s="19"/>
      <c r="J341" s="8" t="s">
        <v>11372</v>
      </c>
      <c r="K341" s="19" t="str">
        <f t="shared" si="45"/>
        <v>SSP</v>
      </c>
      <c r="L341" s="19" t="str">
        <f t="shared" si="46"/>
        <v>SSP</v>
      </c>
      <c r="M341" s="19"/>
      <c r="N341" s="19"/>
      <c r="O341" s="19"/>
      <c r="P341" s="19"/>
      <c r="Q341" s="19"/>
      <c r="R341" s="19"/>
      <c r="S341" s="34">
        <f t="shared" si="47"/>
        <v>42277</v>
      </c>
      <c r="T341" s="34" t="str">
        <f t="shared" si="48"/>
        <v/>
      </c>
      <c r="U341" s="34" t="str">
        <f t="shared" si="49"/>
        <v/>
      </c>
      <c r="V341" s="19"/>
    </row>
    <row r="342" spans="1:22" s="5" customFormat="1">
      <c r="A342" s="19"/>
      <c r="B342" s="19"/>
      <c r="C342" s="19"/>
      <c r="D342" s="19"/>
      <c r="E342" s="19"/>
      <c r="F342" s="19"/>
      <c r="G342" s="19"/>
      <c r="H342" s="19"/>
      <c r="I342" s="19"/>
      <c r="J342" s="8" t="s">
        <v>1073</v>
      </c>
      <c r="K342" s="19" t="str">
        <f t="shared" si="45"/>
        <v>STD</v>
      </c>
      <c r="L342" s="19" t="str">
        <f t="shared" si="46"/>
        <v>STD</v>
      </c>
      <c r="M342" s="19"/>
      <c r="N342" s="19"/>
      <c r="O342" s="19"/>
      <c r="P342" s="19"/>
      <c r="Q342" s="19"/>
      <c r="R342" s="19"/>
      <c r="S342" s="34">
        <f t="shared" si="47"/>
        <v>41827</v>
      </c>
      <c r="T342" s="34" t="str">
        <f t="shared" si="48"/>
        <v/>
      </c>
      <c r="U342" s="34" t="str">
        <f t="shared" si="49"/>
        <v/>
      </c>
      <c r="V342" s="19"/>
    </row>
    <row r="343" spans="1:22" s="5" customFormat="1">
      <c r="A343" s="19"/>
      <c r="B343" s="19"/>
      <c r="C343" s="19"/>
      <c r="D343" s="19"/>
      <c r="E343" s="19"/>
      <c r="F343" s="19"/>
      <c r="G343" s="19"/>
      <c r="H343" s="19"/>
      <c r="I343" s="19"/>
      <c r="J343" s="8" t="s">
        <v>12314</v>
      </c>
      <c r="K343" s="19" t="str">
        <f t="shared" si="45"/>
        <v>STN</v>
      </c>
      <c r="L343" s="19" t="str">
        <f t="shared" si="46"/>
        <v>STN</v>
      </c>
      <c r="M343" s="19"/>
      <c r="N343" s="19" t="s">
        <v>359</v>
      </c>
      <c r="O343" s="19"/>
      <c r="P343" s="19"/>
      <c r="Q343" s="19"/>
      <c r="R343" s="19"/>
      <c r="S343" s="34">
        <f t="shared" si="47"/>
        <v>43296</v>
      </c>
      <c r="T343" s="34" t="str">
        <f t="shared" si="48"/>
        <v/>
      </c>
      <c r="U343" s="34" t="str">
        <f t="shared" si="49"/>
        <v/>
      </c>
      <c r="V343" s="19"/>
    </row>
    <row r="344" spans="1:22" s="5" customFormat="1">
      <c r="A344" s="19"/>
      <c r="B344" s="19"/>
      <c r="C344" s="19"/>
      <c r="D344" s="19"/>
      <c r="E344" s="19"/>
      <c r="F344" s="19"/>
      <c r="G344" s="19"/>
      <c r="H344" s="19"/>
      <c r="I344" s="19"/>
      <c r="J344" s="8" t="s">
        <v>11373</v>
      </c>
      <c r="K344" s="19" t="str">
        <f t="shared" si="45"/>
        <v>SVC</v>
      </c>
      <c r="L344" s="19" t="str">
        <f t="shared" si="46"/>
        <v>SVC</v>
      </c>
      <c r="M344" s="19"/>
      <c r="N344" s="19"/>
      <c r="O344" s="19"/>
      <c r="P344" s="19"/>
      <c r="Q344" s="19"/>
      <c r="R344" s="19"/>
      <c r="S344" s="34">
        <f t="shared" si="47"/>
        <v>42277</v>
      </c>
      <c r="T344" s="34" t="str">
        <f t="shared" si="48"/>
        <v/>
      </c>
      <c r="U344" s="34" t="str">
        <f t="shared" si="49"/>
        <v/>
      </c>
      <c r="V344" s="19"/>
    </row>
    <row r="345" spans="1:22" s="5" customFormat="1">
      <c r="A345" s="19"/>
      <c r="B345" s="19"/>
      <c r="C345" s="19"/>
      <c r="D345" s="19"/>
      <c r="E345" s="19"/>
      <c r="F345" s="19"/>
      <c r="G345" s="19"/>
      <c r="H345" s="19"/>
      <c r="I345" s="19"/>
      <c r="J345" s="8" t="s">
        <v>1074</v>
      </c>
      <c r="K345" s="19" t="str">
        <f t="shared" si="45"/>
        <v>SYP</v>
      </c>
      <c r="L345" s="19" t="str">
        <f t="shared" si="46"/>
        <v>SYP</v>
      </c>
      <c r="M345" s="19"/>
      <c r="N345" s="19"/>
      <c r="O345" s="19"/>
      <c r="P345" s="19"/>
      <c r="Q345" s="19"/>
      <c r="R345" s="19"/>
      <c r="S345" s="34">
        <f t="shared" si="47"/>
        <v>41827</v>
      </c>
      <c r="T345" s="34" t="str">
        <f t="shared" si="48"/>
        <v/>
      </c>
      <c r="U345" s="34" t="str">
        <f t="shared" si="49"/>
        <v/>
      </c>
      <c r="V345" s="19"/>
    </row>
    <row r="346" spans="1:22" s="5" customFormat="1">
      <c r="A346" s="19"/>
      <c r="B346" s="19"/>
      <c r="C346" s="19"/>
      <c r="D346" s="19"/>
      <c r="E346" s="19"/>
      <c r="F346" s="19"/>
      <c r="G346" s="19"/>
      <c r="H346" s="19"/>
      <c r="I346" s="19"/>
      <c r="J346" s="8" t="s">
        <v>1075</v>
      </c>
      <c r="K346" s="19" t="str">
        <f t="shared" si="45"/>
        <v>SZL</v>
      </c>
      <c r="L346" s="19" t="str">
        <f t="shared" si="46"/>
        <v>SZL</v>
      </c>
      <c r="M346" s="19"/>
      <c r="N346" s="19"/>
      <c r="O346" s="19"/>
      <c r="P346" s="19"/>
      <c r="Q346" s="19"/>
      <c r="R346" s="19"/>
      <c r="S346" s="34">
        <f t="shared" si="47"/>
        <v>41827</v>
      </c>
      <c r="T346" s="34" t="str">
        <f t="shared" si="48"/>
        <v/>
      </c>
      <c r="U346" s="34" t="str">
        <f t="shared" si="49"/>
        <v/>
      </c>
      <c r="V346" s="19"/>
    </row>
    <row r="347" spans="1:22" s="5" customFormat="1">
      <c r="A347" s="19"/>
      <c r="B347" s="19"/>
      <c r="C347" s="19"/>
      <c r="D347" s="19"/>
      <c r="E347" s="19"/>
      <c r="F347" s="19"/>
      <c r="G347" s="19"/>
      <c r="H347" s="19"/>
      <c r="I347" s="19"/>
      <c r="J347" s="8" t="s">
        <v>1076</v>
      </c>
      <c r="K347" s="19" t="str">
        <f t="shared" si="45"/>
        <v>THB</v>
      </c>
      <c r="L347" s="19" t="str">
        <f t="shared" si="46"/>
        <v>THB</v>
      </c>
      <c r="M347" s="19"/>
      <c r="N347" s="19"/>
      <c r="O347" s="19"/>
      <c r="P347" s="19"/>
      <c r="Q347" s="19"/>
      <c r="R347" s="19"/>
      <c r="S347" s="34">
        <f t="shared" si="47"/>
        <v>41827</v>
      </c>
      <c r="T347" s="34" t="str">
        <f t="shared" si="48"/>
        <v/>
      </c>
      <c r="U347" s="34" t="str">
        <f t="shared" si="49"/>
        <v/>
      </c>
      <c r="V347" s="19"/>
    </row>
    <row r="348" spans="1:22" s="5" customFormat="1">
      <c r="A348" s="19"/>
      <c r="B348" s="19"/>
      <c r="C348" s="19"/>
      <c r="D348" s="19"/>
      <c r="E348" s="19"/>
      <c r="F348" s="19"/>
      <c r="G348" s="19"/>
      <c r="H348" s="19"/>
      <c r="I348" s="19"/>
      <c r="J348" s="8" t="s">
        <v>1077</v>
      </c>
      <c r="K348" s="19" t="str">
        <f t="shared" si="45"/>
        <v>TJS</v>
      </c>
      <c r="L348" s="19" t="str">
        <f t="shared" si="46"/>
        <v>TJS</v>
      </c>
      <c r="M348" s="19"/>
      <c r="N348" s="19"/>
      <c r="O348" s="19"/>
      <c r="P348" s="19"/>
      <c r="Q348" s="19"/>
      <c r="R348" s="19"/>
      <c r="S348" s="34">
        <f t="shared" si="47"/>
        <v>41827</v>
      </c>
      <c r="T348" s="34" t="str">
        <f t="shared" si="48"/>
        <v/>
      </c>
      <c r="U348" s="34" t="str">
        <f t="shared" si="49"/>
        <v/>
      </c>
      <c r="V348" s="19"/>
    </row>
    <row r="349" spans="1:22" s="5" customFormat="1">
      <c r="A349" s="19"/>
      <c r="B349" s="19"/>
      <c r="C349" s="19"/>
      <c r="D349" s="19"/>
      <c r="E349" s="19"/>
      <c r="F349" s="19"/>
      <c r="G349" s="19"/>
      <c r="H349" s="19"/>
      <c r="I349" s="19"/>
      <c r="J349" s="8" t="s">
        <v>1078</v>
      </c>
      <c r="K349" s="19" t="str">
        <f t="shared" si="45"/>
        <v>TMT</v>
      </c>
      <c r="L349" s="19" t="str">
        <f t="shared" si="46"/>
        <v>TMT</v>
      </c>
      <c r="M349" s="19"/>
      <c r="N349" s="19"/>
      <c r="O349" s="19"/>
      <c r="P349" s="19"/>
      <c r="Q349" s="19"/>
      <c r="R349" s="19"/>
      <c r="S349" s="34">
        <f t="shared" si="47"/>
        <v>41827</v>
      </c>
      <c r="T349" s="34" t="str">
        <f t="shared" si="48"/>
        <v/>
      </c>
      <c r="U349" s="34" t="str">
        <f t="shared" si="49"/>
        <v/>
      </c>
      <c r="V349" s="19"/>
    </row>
    <row r="350" spans="1:22" s="5" customFormat="1">
      <c r="A350" s="19"/>
      <c r="B350" s="19"/>
      <c r="C350" s="19"/>
      <c r="D350" s="19"/>
      <c r="E350" s="19"/>
      <c r="F350" s="19"/>
      <c r="G350" s="19"/>
      <c r="H350" s="19"/>
      <c r="I350" s="19"/>
      <c r="J350" s="8" t="s">
        <v>1079</v>
      </c>
      <c r="K350" s="19" t="str">
        <f t="shared" si="45"/>
        <v>TND</v>
      </c>
      <c r="L350" s="19" t="str">
        <f t="shared" si="46"/>
        <v>TND</v>
      </c>
      <c r="M350" s="19"/>
      <c r="N350" s="19"/>
      <c r="O350" s="19"/>
      <c r="P350" s="19"/>
      <c r="Q350" s="19"/>
      <c r="R350" s="19"/>
      <c r="S350" s="34">
        <f t="shared" si="47"/>
        <v>41827</v>
      </c>
      <c r="T350" s="34" t="str">
        <f t="shared" si="48"/>
        <v/>
      </c>
      <c r="U350" s="34" t="str">
        <f t="shared" si="49"/>
        <v/>
      </c>
      <c r="V350" s="19"/>
    </row>
    <row r="351" spans="1:22" s="5" customFormat="1">
      <c r="A351" s="19"/>
      <c r="B351" s="19"/>
      <c r="C351" s="19"/>
      <c r="D351" s="19"/>
      <c r="E351" s="19"/>
      <c r="F351" s="19"/>
      <c r="G351" s="19"/>
      <c r="H351" s="19"/>
      <c r="I351" s="19"/>
      <c r="J351" s="8" t="s">
        <v>1080</v>
      </c>
      <c r="K351" s="19" t="str">
        <f t="shared" si="45"/>
        <v>TOP</v>
      </c>
      <c r="L351" s="19" t="str">
        <f t="shared" si="46"/>
        <v>TOP</v>
      </c>
      <c r="M351" s="19"/>
      <c r="N351" s="19"/>
      <c r="O351" s="19"/>
      <c r="P351" s="19"/>
      <c r="Q351" s="19"/>
      <c r="R351" s="19"/>
      <c r="S351" s="34">
        <f t="shared" si="47"/>
        <v>41827</v>
      </c>
      <c r="T351" s="34" t="str">
        <f t="shared" si="48"/>
        <v/>
      </c>
      <c r="U351" s="34" t="str">
        <f t="shared" si="49"/>
        <v/>
      </c>
      <c r="V351" s="19"/>
    </row>
    <row r="352" spans="1:22" s="5" customFormat="1">
      <c r="A352" s="19"/>
      <c r="B352" s="19"/>
      <c r="C352" s="19"/>
      <c r="D352" s="19"/>
      <c r="E352" s="19"/>
      <c r="F352" s="19"/>
      <c r="G352" s="19"/>
      <c r="H352" s="19"/>
      <c r="I352" s="19"/>
      <c r="J352" s="8" t="s">
        <v>1081</v>
      </c>
      <c r="K352" s="19" t="str">
        <f t="shared" si="45"/>
        <v>TRY</v>
      </c>
      <c r="L352" s="19" t="str">
        <f t="shared" si="46"/>
        <v>TRY</v>
      </c>
      <c r="M352" s="19"/>
      <c r="N352" s="19"/>
      <c r="O352" s="19"/>
      <c r="P352" s="19"/>
      <c r="Q352" s="19"/>
      <c r="R352" s="19"/>
      <c r="S352" s="34">
        <f t="shared" si="47"/>
        <v>41827</v>
      </c>
      <c r="T352" s="34" t="str">
        <f t="shared" si="48"/>
        <v/>
      </c>
      <c r="U352" s="34" t="str">
        <f t="shared" si="49"/>
        <v/>
      </c>
      <c r="V352" s="19"/>
    </row>
    <row r="353" spans="1:22" s="5" customFormat="1">
      <c r="A353" s="19"/>
      <c r="B353" s="19"/>
      <c r="C353" s="19"/>
      <c r="D353" s="19"/>
      <c r="E353" s="19"/>
      <c r="F353" s="19"/>
      <c r="G353" s="19"/>
      <c r="H353" s="19"/>
      <c r="I353" s="19"/>
      <c r="J353" s="8" t="s">
        <v>1082</v>
      </c>
      <c r="K353" s="19" t="str">
        <f t="shared" si="45"/>
        <v>TTD</v>
      </c>
      <c r="L353" s="19" t="str">
        <f t="shared" si="46"/>
        <v>TTD</v>
      </c>
      <c r="M353" s="19"/>
      <c r="N353" s="19"/>
      <c r="O353" s="19"/>
      <c r="P353" s="19"/>
      <c r="Q353" s="19"/>
      <c r="R353" s="19"/>
      <c r="S353" s="34">
        <f t="shared" si="47"/>
        <v>41827</v>
      </c>
      <c r="T353" s="34" t="str">
        <f t="shared" si="48"/>
        <v/>
      </c>
      <c r="U353" s="34" t="str">
        <f t="shared" si="49"/>
        <v/>
      </c>
      <c r="V353" s="19"/>
    </row>
    <row r="354" spans="1:22" s="5" customFormat="1">
      <c r="A354" s="19"/>
      <c r="B354" s="19"/>
      <c r="C354" s="19"/>
      <c r="D354" s="19"/>
      <c r="E354" s="19"/>
      <c r="F354" s="19"/>
      <c r="G354" s="19"/>
      <c r="H354" s="19"/>
      <c r="I354" s="19"/>
      <c r="J354" s="8" t="s">
        <v>1083</v>
      </c>
      <c r="K354" s="19" t="str">
        <f t="shared" si="45"/>
        <v>TWD</v>
      </c>
      <c r="L354" s="19" t="str">
        <f t="shared" si="46"/>
        <v>TWD</v>
      </c>
      <c r="M354" s="19"/>
      <c r="N354" s="19"/>
      <c r="O354" s="19"/>
      <c r="P354" s="19"/>
      <c r="Q354" s="19"/>
      <c r="R354" s="19"/>
      <c r="S354" s="34">
        <f t="shared" si="47"/>
        <v>41827</v>
      </c>
      <c r="T354" s="34" t="str">
        <f t="shared" si="48"/>
        <v/>
      </c>
      <c r="U354" s="34" t="str">
        <f t="shared" si="49"/>
        <v/>
      </c>
      <c r="V354" s="19"/>
    </row>
    <row r="355" spans="1:22" s="5" customFormat="1">
      <c r="A355" s="19"/>
      <c r="B355" s="19"/>
      <c r="C355" s="19"/>
      <c r="D355" s="19"/>
      <c r="E355" s="19"/>
      <c r="F355" s="19"/>
      <c r="G355" s="19"/>
      <c r="H355" s="19"/>
      <c r="I355" s="19"/>
      <c r="J355" s="8" t="s">
        <v>1084</v>
      </c>
      <c r="K355" s="19" t="str">
        <f t="shared" si="45"/>
        <v>TZS</v>
      </c>
      <c r="L355" s="19" t="str">
        <f t="shared" si="46"/>
        <v>TZS</v>
      </c>
      <c r="M355" s="19"/>
      <c r="N355" s="19"/>
      <c r="O355" s="19"/>
      <c r="P355" s="19"/>
      <c r="Q355" s="19"/>
      <c r="R355" s="19"/>
      <c r="S355" s="34">
        <f t="shared" si="47"/>
        <v>41827</v>
      </c>
      <c r="T355" s="34" t="str">
        <f t="shared" si="48"/>
        <v/>
      </c>
      <c r="U355" s="34" t="str">
        <f t="shared" si="49"/>
        <v/>
      </c>
      <c r="V355" s="19"/>
    </row>
    <row r="356" spans="1:22" s="5" customFormat="1">
      <c r="A356" s="19"/>
      <c r="B356" s="19"/>
      <c r="C356" s="19"/>
      <c r="D356" s="19"/>
      <c r="E356" s="19"/>
      <c r="F356" s="19"/>
      <c r="G356" s="19"/>
      <c r="H356" s="19"/>
      <c r="I356" s="19"/>
      <c r="J356" s="8" t="s">
        <v>1085</v>
      </c>
      <c r="K356" s="19" t="str">
        <f t="shared" si="45"/>
        <v>UAH</v>
      </c>
      <c r="L356" s="19" t="str">
        <f t="shared" si="46"/>
        <v>UAH</v>
      </c>
      <c r="M356" s="19"/>
      <c r="N356" s="19"/>
      <c r="O356" s="19"/>
      <c r="P356" s="19"/>
      <c r="Q356" s="19"/>
      <c r="R356" s="19"/>
      <c r="S356" s="34">
        <f t="shared" si="47"/>
        <v>41827</v>
      </c>
      <c r="T356" s="34" t="str">
        <f t="shared" si="48"/>
        <v/>
      </c>
      <c r="U356" s="34" t="str">
        <f t="shared" si="49"/>
        <v/>
      </c>
      <c r="V356" s="19"/>
    </row>
    <row r="357" spans="1:22" s="5" customFormat="1">
      <c r="A357" s="19"/>
      <c r="B357" s="19"/>
      <c r="C357" s="19"/>
      <c r="D357" s="19"/>
      <c r="E357" s="19"/>
      <c r="F357" s="19"/>
      <c r="G357" s="19"/>
      <c r="H357" s="19"/>
      <c r="I357" s="19"/>
      <c r="J357" s="8" t="s">
        <v>1086</v>
      </c>
      <c r="K357" s="19" t="str">
        <f t="shared" si="45"/>
        <v>UGX</v>
      </c>
      <c r="L357" s="19" t="str">
        <f t="shared" si="46"/>
        <v>UGX</v>
      </c>
      <c r="M357" s="19"/>
      <c r="N357" s="19"/>
      <c r="O357" s="19"/>
      <c r="P357" s="19"/>
      <c r="Q357" s="19"/>
      <c r="R357" s="19"/>
      <c r="S357" s="34">
        <f t="shared" si="47"/>
        <v>41827</v>
      </c>
      <c r="T357" s="34" t="str">
        <f t="shared" si="48"/>
        <v/>
      </c>
      <c r="U357" s="34" t="str">
        <f t="shared" si="49"/>
        <v/>
      </c>
      <c r="V357" s="19"/>
    </row>
    <row r="358" spans="1:22" s="5" customFormat="1">
      <c r="A358" s="19"/>
      <c r="B358" s="19"/>
      <c r="C358" s="19"/>
      <c r="D358" s="19"/>
      <c r="E358" s="19"/>
      <c r="F358" s="19"/>
      <c r="G358" s="19"/>
      <c r="H358" s="19"/>
      <c r="I358" s="19"/>
      <c r="J358" s="8" t="s">
        <v>1087</v>
      </c>
      <c r="K358" s="19" t="str">
        <f t="shared" si="45"/>
        <v>USD</v>
      </c>
      <c r="L358" s="19" t="str">
        <f t="shared" si="46"/>
        <v>USD</v>
      </c>
      <c r="M358" s="19"/>
      <c r="N358" s="19"/>
      <c r="O358" s="19"/>
      <c r="P358" s="19"/>
      <c r="Q358" s="19"/>
      <c r="R358" s="19"/>
      <c r="S358" s="34">
        <f t="shared" si="47"/>
        <v>41827</v>
      </c>
      <c r="T358" s="34" t="str">
        <f t="shared" si="48"/>
        <v/>
      </c>
      <c r="U358" s="34" t="str">
        <f t="shared" si="49"/>
        <v/>
      </c>
      <c r="V358" s="19"/>
    </row>
    <row r="359" spans="1:22" s="5" customFormat="1">
      <c r="A359" s="19"/>
      <c r="B359" s="19"/>
      <c r="C359" s="19"/>
      <c r="D359" s="19"/>
      <c r="E359" s="19"/>
      <c r="F359" s="19"/>
      <c r="G359" s="19"/>
      <c r="H359" s="19"/>
      <c r="I359" s="19"/>
      <c r="J359" s="8" t="s">
        <v>1088</v>
      </c>
      <c r="K359" s="19" t="str">
        <f t="shared" si="45"/>
        <v>USN</v>
      </c>
      <c r="L359" s="19" t="str">
        <f t="shared" si="46"/>
        <v>USN</v>
      </c>
      <c r="M359" s="19"/>
      <c r="N359" s="19"/>
      <c r="O359" s="19"/>
      <c r="P359" s="19"/>
      <c r="Q359" s="19"/>
      <c r="R359" s="19"/>
      <c r="S359" s="34">
        <f t="shared" si="47"/>
        <v>41827</v>
      </c>
      <c r="T359" s="34" t="str">
        <f t="shared" si="48"/>
        <v/>
      </c>
      <c r="U359" s="34" t="str">
        <f t="shared" si="49"/>
        <v/>
      </c>
      <c r="V359" s="19"/>
    </row>
    <row r="360" spans="1:22" s="5" customFormat="1">
      <c r="A360" s="19"/>
      <c r="B360" s="19"/>
      <c r="C360" s="19"/>
      <c r="D360" s="19"/>
      <c r="E360" s="19"/>
      <c r="F360" s="19"/>
      <c r="G360" s="19"/>
      <c r="H360" s="19"/>
      <c r="I360" s="19"/>
      <c r="J360" s="8" t="s">
        <v>1089</v>
      </c>
      <c r="K360" s="19" t="str">
        <f>VLOOKUP(J360,$A$2:$B$200,2,0)</f>
        <v>USS</v>
      </c>
      <c r="L360" s="19" t="str">
        <f>J360</f>
        <v>USS</v>
      </c>
      <c r="M360" s="19"/>
      <c r="N360" s="19"/>
      <c r="O360" s="19"/>
      <c r="P360" s="19"/>
      <c r="Q360" s="19"/>
      <c r="R360" s="19"/>
      <c r="S360" s="34">
        <f t="shared" si="47"/>
        <v>41827</v>
      </c>
      <c r="T360" s="34"/>
      <c r="U360" s="34"/>
      <c r="V360" s="19"/>
    </row>
    <row r="361" spans="1:22" s="5" customFormat="1">
      <c r="A361" s="19"/>
      <c r="B361" s="19"/>
      <c r="C361" s="19"/>
      <c r="D361" s="19"/>
      <c r="E361" s="19"/>
      <c r="F361" s="19"/>
      <c r="G361" s="19"/>
      <c r="H361" s="19"/>
      <c r="I361" s="19"/>
      <c r="J361" s="8" t="s">
        <v>11374</v>
      </c>
      <c r="K361" s="19" t="str">
        <f>VLOOKUP(J361,$A$2:$B$200,2,0)</f>
        <v>UYI</v>
      </c>
      <c r="L361" s="19" t="str">
        <f>J361</f>
        <v>UYI</v>
      </c>
      <c r="M361" s="19"/>
      <c r="N361" s="19"/>
      <c r="O361" s="19"/>
      <c r="P361" s="19"/>
      <c r="Q361" s="19"/>
      <c r="R361" s="19"/>
      <c r="S361" s="34">
        <f t="shared" si="47"/>
        <v>42277</v>
      </c>
      <c r="T361" s="34" t="str">
        <f t="shared" si="48"/>
        <v/>
      </c>
      <c r="U361" s="34" t="str">
        <f t="shared" si="49"/>
        <v/>
      </c>
      <c r="V361" s="19"/>
    </row>
    <row r="362" spans="1:22" s="5" customFormat="1">
      <c r="A362" s="19"/>
      <c r="B362" s="19"/>
      <c r="C362" s="19"/>
      <c r="D362" s="19"/>
      <c r="E362" s="19"/>
      <c r="F362" s="19"/>
      <c r="G362" s="19"/>
      <c r="H362" s="19"/>
      <c r="I362" s="19"/>
      <c r="J362" s="8" t="s">
        <v>1090</v>
      </c>
      <c r="K362" s="19" t="str">
        <f t="shared" si="45"/>
        <v>UYU</v>
      </c>
      <c r="L362" s="19" t="str">
        <f t="shared" si="46"/>
        <v>UYU</v>
      </c>
      <c r="M362" s="19"/>
      <c r="N362" s="19"/>
      <c r="O362" s="19"/>
      <c r="P362" s="19"/>
      <c r="Q362" s="19"/>
      <c r="R362" s="19"/>
      <c r="S362" s="34">
        <f t="shared" si="47"/>
        <v>41827</v>
      </c>
      <c r="T362" s="34" t="str">
        <f t="shared" si="48"/>
        <v/>
      </c>
      <c r="U362" s="34" t="str">
        <f t="shared" si="49"/>
        <v/>
      </c>
      <c r="V362" s="19"/>
    </row>
    <row r="363" spans="1:22" s="5" customFormat="1">
      <c r="A363" s="19"/>
      <c r="B363" s="19"/>
      <c r="C363" s="19"/>
      <c r="D363" s="19"/>
      <c r="E363" s="19"/>
      <c r="F363" s="19"/>
      <c r="G363" s="19"/>
      <c r="H363" s="19"/>
      <c r="I363" s="19"/>
      <c r="J363" s="8" t="s">
        <v>1091</v>
      </c>
      <c r="K363" s="19" t="str">
        <f t="shared" si="45"/>
        <v>UZS</v>
      </c>
      <c r="L363" s="19" t="str">
        <f t="shared" si="46"/>
        <v>UZS</v>
      </c>
      <c r="M363" s="19"/>
      <c r="N363" s="19"/>
      <c r="O363" s="19"/>
      <c r="P363" s="19"/>
      <c r="Q363" s="19"/>
      <c r="R363" s="19"/>
      <c r="S363" s="34">
        <f t="shared" si="47"/>
        <v>41827</v>
      </c>
      <c r="T363" s="34" t="str">
        <f t="shared" si="48"/>
        <v/>
      </c>
      <c r="U363" s="34" t="str">
        <f t="shared" si="49"/>
        <v/>
      </c>
      <c r="V363" s="19"/>
    </row>
    <row r="364" spans="1:22" s="5" customFormat="1">
      <c r="A364" s="19"/>
      <c r="B364" s="19"/>
      <c r="C364" s="19"/>
      <c r="D364" s="19"/>
      <c r="E364" s="19"/>
      <c r="F364" s="19"/>
      <c r="G364" s="19"/>
      <c r="H364" s="19"/>
      <c r="I364" s="19"/>
      <c r="J364" s="8" t="s">
        <v>1092</v>
      </c>
      <c r="K364" s="19" t="str">
        <f t="shared" si="45"/>
        <v>VEF</v>
      </c>
      <c r="L364" s="19" t="str">
        <f t="shared" si="46"/>
        <v>VEF</v>
      </c>
      <c r="M364" s="19"/>
      <c r="N364" s="19"/>
      <c r="O364" s="19"/>
      <c r="P364" s="19"/>
      <c r="Q364" s="19"/>
      <c r="R364" s="19"/>
      <c r="S364" s="34">
        <f t="shared" si="47"/>
        <v>41827</v>
      </c>
      <c r="T364" s="34" t="str">
        <f t="shared" si="48"/>
        <v/>
      </c>
      <c r="U364" s="34" t="str">
        <f t="shared" si="49"/>
        <v/>
      </c>
      <c r="V364" s="19"/>
    </row>
    <row r="365" spans="1:22" s="5" customFormat="1">
      <c r="A365" s="19"/>
      <c r="B365" s="19"/>
      <c r="C365" s="19"/>
      <c r="D365" s="19"/>
      <c r="E365" s="19"/>
      <c r="F365" s="19"/>
      <c r="G365" s="19"/>
      <c r="H365" s="19"/>
      <c r="I365" s="19"/>
      <c r="J365" s="8" t="s">
        <v>1093</v>
      </c>
      <c r="K365" s="19" t="str">
        <f t="shared" si="45"/>
        <v>VND</v>
      </c>
      <c r="L365" s="19" t="str">
        <f t="shared" si="46"/>
        <v>VND</v>
      </c>
      <c r="M365" s="19"/>
      <c r="N365" s="19"/>
      <c r="O365" s="19"/>
      <c r="P365" s="19"/>
      <c r="Q365" s="19"/>
      <c r="R365" s="19"/>
      <c r="S365" s="34">
        <f t="shared" si="47"/>
        <v>41827</v>
      </c>
      <c r="T365" s="34" t="str">
        <f t="shared" si="48"/>
        <v/>
      </c>
      <c r="U365" s="34" t="str">
        <f t="shared" si="49"/>
        <v/>
      </c>
      <c r="V365" s="19"/>
    </row>
    <row r="366" spans="1:22" s="5" customFormat="1">
      <c r="A366" s="19"/>
      <c r="B366" s="19"/>
      <c r="C366" s="19"/>
      <c r="D366" s="19"/>
      <c r="E366" s="19"/>
      <c r="F366" s="19"/>
      <c r="G366" s="19"/>
      <c r="H366" s="19"/>
      <c r="I366" s="19"/>
      <c r="J366" s="8" t="s">
        <v>1094</v>
      </c>
      <c r="K366" s="19" t="str">
        <f t="shared" si="45"/>
        <v>VUV</v>
      </c>
      <c r="L366" s="19" t="str">
        <f t="shared" si="46"/>
        <v>VUV</v>
      </c>
      <c r="M366" s="19"/>
      <c r="N366" s="19"/>
      <c r="O366" s="19"/>
      <c r="P366" s="19"/>
      <c r="Q366" s="19"/>
      <c r="R366" s="19"/>
      <c r="S366" s="34">
        <f t="shared" si="47"/>
        <v>41827</v>
      </c>
      <c r="T366" s="34" t="str">
        <f t="shared" si="48"/>
        <v/>
      </c>
      <c r="U366" s="34" t="str">
        <f t="shared" si="49"/>
        <v/>
      </c>
      <c r="V366" s="19"/>
    </row>
    <row r="367" spans="1:22" s="5" customFormat="1">
      <c r="A367" s="19"/>
      <c r="B367" s="19"/>
      <c r="C367" s="19"/>
      <c r="D367" s="19"/>
      <c r="E367" s="19"/>
      <c r="F367" s="19"/>
      <c r="G367" s="19"/>
      <c r="H367" s="19"/>
      <c r="I367" s="19"/>
      <c r="J367" s="8" t="s">
        <v>1095</v>
      </c>
      <c r="K367" s="19" t="str">
        <f t="shared" si="45"/>
        <v>WST</v>
      </c>
      <c r="L367" s="19" t="str">
        <f t="shared" si="46"/>
        <v>WST</v>
      </c>
      <c r="M367" s="19"/>
      <c r="N367" s="19"/>
      <c r="O367" s="19"/>
      <c r="P367" s="19"/>
      <c r="Q367" s="19"/>
      <c r="R367" s="19"/>
      <c r="S367" s="34">
        <f t="shared" si="47"/>
        <v>41827</v>
      </c>
      <c r="T367" s="34" t="str">
        <f t="shared" si="48"/>
        <v/>
      </c>
      <c r="U367" s="34" t="str">
        <f t="shared" si="49"/>
        <v/>
      </c>
      <c r="V367" s="19"/>
    </row>
    <row r="368" spans="1:22" s="5" customFormat="1">
      <c r="A368" s="19"/>
      <c r="B368" s="19"/>
      <c r="C368" s="19"/>
      <c r="D368" s="19"/>
      <c r="E368" s="19"/>
      <c r="F368" s="19"/>
      <c r="G368" s="19"/>
      <c r="H368" s="19"/>
      <c r="I368" s="19"/>
      <c r="J368" s="8" t="s">
        <v>1096</v>
      </c>
      <c r="K368" s="19" t="str">
        <f t="shared" si="45"/>
        <v>XAF</v>
      </c>
      <c r="L368" s="19" t="str">
        <f t="shared" si="46"/>
        <v>XAF</v>
      </c>
      <c r="M368" s="19"/>
      <c r="N368" s="19"/>
      <c r="O368" s="19"/>
      <c r="P368" s="19"/>
      <c r="Q368" s="19"/>
      <c r="R368" s="19"/>
      <c r="S368" s="34">
        <f t="shared" si="47"/>
        <v>41827</v>
      </c>
      <c r="T368" s="34" t="str">
        <f t="shared" si="48"/>
        <v/>
      </c>
      <c r="U368" s="34" t="str">
        <f t="shared" si="49"/>
        <v/>
      </c>
      <c r="V368" s="19"/>
    </row>
    <row r="369" spans="1:22" s="5" customFormat="1">
      <c r="A369" s="19"/>
      <c r="B369" s="19"/>
      <c r="C369" s="19"/>
      <c r="D369" s="19"/>
      <c r="E369" s="19"/>
      <c r="F369" s="19"/>
      <c r="G369" s="19"/>
      <c r="H369" s="19"/>
      <c r="I369" s="19"/>
      <c r="J369" s="8" t="s">
        <v>1097</v>
      </c>
      <c r="K369" s="19" t="str">
        <f t="shared" si="45"/>
        <v>XAG</v>
      </c>
      <c r="L369" s="19" t="str">
        <f t="shared" si="46"/>
        <v>XAG</v>
      </c>
      <c r="M369" s="19"/>
      <c r="N369" s="19"/>
      <c r="O369" s="19"/>
      <c r="P369" s="19"/>
      <c r="Q369" s="19"/>
      <c r="R369" s="19"/>
      <c r="S369" s="34">
        <f t="shared" si="47"/>
        <v>41827</v>
      </c>
      <c r="T369" s="34" t="str">
        <f t="shared" si="48"/>
        <v/>
      </c>
      <c r="U369" s="34" t="str">
        <f t="shared" si="49"/>
        <v/>
      </c>
      <c r="V369" s="19"/>
    </row>
    <row r="370" spans="1:22" s="5" customFormat="1">
      <c r="A370" s="19"/>
      <c r="B370" s="19"/>
      <c r="C370" s="19"/>
      <c r="D370" s="19"/>
      <c r="E370" s="19"/>
      <c r="F370" s="19"/>
      <c r="G370" s="19"/>
      <c r="H370" s="19"/>
      <c r="I370" s="19"/>
      <c r="J370" s="8" t="s">
        <v>1098</v>
      </c>
      <c r="K370" s="19" t="str">
        <f t="shared" si="45"/>
        <v>XAU</v>
      </c>
      <c r="L370" s="19" t="str">
        <f t="shared" si="46"/>
        <v>XAU</v>
      </c>
      <c r="M370" s="19"/>
      <c r="N370" s="19"/>
      <c r="O370" s="19"/>
      <c r="P370" s="19"/>
      <c r="Q370" s="19"/>
      <c r="R370" s="19"/>
      <c r="S370" s="34">
        <f t="shared" si="47"/>
        <v>41827</v>
      </c>
      <c r="T370" s="34" t="str">
        <f t="shared" si="48"/>
        <v/>
      </c>
      <c r="U370" s="34" t="str">
        <f t="shared" si="49"/>
        <v/>
      </c>
      <c r="V370" s="19"/>
    </row>
    <row r="371" spans="1:22" s="5" customFormat="1">
      <c r="A371" s="19"/>
      <c r="B371" s="19"/>
      <c r="C371" s="19"/>
      <c r="D371" s="19"/>
      <c r="E371" s="19"/>
      <c r="F371" s="19"/>
      <c r="G371" s="19"/>
      <c r="H371" s="19"/>
      <c r="I371" s="19"/>
      <c r="J371" s="8" t="s">
        <v>1099</v>
      </c>
      <c r="K371" s="19" t="str">
        <f t="shared" si="45"/>
        <v>XBA</v>
      </c>
      <c r="L371" s="19" t="str">
        <f t="shared" si="46"/>
        <v>XBA</v>
      </c>
      <c r="M371" s="19"/>
      <c r="N371" s="19"/>
      <c r="O371" s="19"/>
      <c r="P371" s="19"/>
      <c r="Q371" s="19"/>
      <c r="R371" s="19"/>
      <c r="S371" s="34">
        <f t="shared" si="47"/>
        <v>41827</v>
      </c>
      <c r="T371" s="34" t="str">
        <f t="shared" si="48"/>
        <v/>
      </c>
      <c r="U371" s="34" t="str">
        <f t="shared" si="49"/>
        <v/>
      </c>
      <c r="V371" s="19"/>
    </row>
    <row r="372" spans="1:22" s="5" customFormat="1">
      <c r="A372" s="19"/>
      <c r="B372" s="19"/>
      <c r="C372" s="19"/>
      <c r="D372" s="19"/>
      <c r="E372" s="19"/>
      <c r="F372" s="19"/>
      <c r="G372" s="19"/>
      <c r="H372" s="19"/>
      <c r="I372" s="19"/>
      <c r="J372" s="8" t="s">
        <v>1100</v>
      </c>
      <c r="K372" s="19" t="str">
        <f t="shared" si="45"/>
        <v>XBB</v>
      </c>
      <c r="L372" s="19" t="str">
        <f t="shared" si="46"/>
        <v>XBB</v>
      </c>
      <c r="M372" s="19"/>
      <c r="N372" s="19"/>
      <c r="O372" s="19"/>
      <c r="P372" s="19"/>
      <c r="Q372" s="19"/>
      <c r="R372" s="19"/>
      <c r="S372" s="34">
        <f t="shared" si="47"/>
        <v>41827</v>
      </c>
      <c r="T372" s="34" t="str">
        <f t="shared" si="48"/>
        <v/>
      </c>
      <c r="U372" s="34" t="str">
        <f t="shared" si="49"/>
        <v/>
      </c>
      <c r="V372" s="19"/>
    </row>
    <row r="373" spans="1:22" s="5" customFormat="1">
      <c r="A373" s="19"/>
      <c r="B373" s="19"/>
      <c r="C373" s="19"/>
      <c r="D373" s="19"/>
      <c r="E373" s="19"/>
      <c r="F373" s="19"/>
      <c r="G373" s="19"/>
      <c r="H373" s="19"/>
      <c r="I373" s="19"/>
      <c r="J373" s="8" t="s">
        <v>1101</v>
      </c>
      <c r="K373" s="19" t="str">
        <f t="shared" si="45"/>
        <v>XBC</v>
      </c>
      <c r="L373" s="19" t="str">
        <f t="shared" si="46"/>
        <v>XBC</v>
      </c>
      <c r="M373" s="19"/>
      <c r="N373" s="19"/>
      <c r="O373" s="19"/>
      <c r="P373" s="19"/>
      <c r="Q373" s="19"/>
      <c r="R373" s="19"/>
      <c r="S373" s="34">
        <f t="shared" si="47"/>
        <v>41827</v>
      </c>
      <c r="T373" s="34" t="str">
        <f t="shared" si="48"/>
        <v/>
      </c>
      <c r="U373" s="34" t="str">
        <f t="shared" si="49"/>
        <v/>
      </c>
      <c r="V373" s="19"/>
    </row>
    <row r="374" spans="1:22" s="5" customFormat="1">
      <c r="A374" s="19"/>
      <c r="B374" s="19"/>
      <c r="C374" s="19"/>
      <c r="D374" s="19"/>
      <c r="E374" s="19"/>
      <c r="F374" s="19"/>
      <c r="G374" s="19"/>
      <c r="H374" s="19"/>
      <c r="I374" s="19"/>
      <c r="J374" s="8" t="s">
        <v>1102</v>
      </c>
      <c r="K374" s="19" t="str">
        <f t="shared" si="45"/>
        <v>XBD</v>
      </c>
      <c r="L374" s="19" t="str">
        <f t="shared" si="46"/>
        <v>XBD</v>
      </c>
      <c r="M374" s="19"/>
      <c r="N374" s="19"/>
      <c r="O374" s="19"/>
      <c r="P374" s="19"/>
      <c r="Q374" s="19"/>
      <c r="R374" s="19"/>
      <c r="S374" s="34">
        <f t="shared" si="47"/>
        <v>41827</v>
      </c>
      <c r="T374" s="34" t="str">
        <f t="shared" si="48"/>
        <v/>
      </c>
      <c r="U374" s="34" t="str">
        <f t="shared" si="49"/>
        <v/>
      </c>
      <c r="V374" s="19"/>
    </row>
    <row r="375" spans="1:22" s="5" customFormat="1">
      <c r="A375" s="19"/>
      <c r="B375" s="19"/>
      <c r="C375" s="19"/>
      <c r="D375" s="19"/>
      <c r="E375" s="19"/>
      <c r="F375" s="19"/>
      <c r="G375" s="19"/>
      <c r="H375" s="19"/>
      <c r="I375" s="19"/>
      <c r="J375" s="8" t="s">
        <v>1103</v>
      </c>
      <c r="K375" s="19" t="str">
        <f t="shared" si="45"/>
        <v>XCD</v>
      </c>
      <c r="L375" s="19" t="str">
        <f t="shared" si="46"/>
        <v>XCD</v>
      </c>
      <c r="M375" s="19"/>
      <c r="N375" s="19"/>
      <c r="O375" s="19"/>
      <c r="P375" s="19"/>
      <c r="Q375" s="19"/>
      <c r="R375" s="19"/>
      <c r="S375" s="34">
        <f t="shared" si="47"/>
        <v>41827</v>
      </c>
      <c r="T375" s="34" t="str">
        <f t="shared" si="48"/>
        <v/>
      </c>
      <c r="U375" s="34" t="str">
        <f t="shared" si="49"/>
        <v/>
      </c>
      <c r="V375" s="19"/>
    </row>
    <row r="376" spans="1:22" s="5" customFormat="1">
      <c r="A376" s="19"/>
      <c r="B376" s="19"/>
      <c r="C376" s="19"/>
      <c r="D376" s="19"/>
      <c r="E376" s="19"/>
      <c r="F376" s="19"/>
      <c r="G376" s="19"/>
      <c r="H376" s="19"/>
      <c r="I376" s="19"/>
      <c r="J376" s="8" t="s">
        <v>1104</v>
      </c>
      <c r="K376" s="19" t="str">
        <f t="shared" si="45"/>
        <v>XDR</v>
      </c>
      <c r="L376" s="19" t="str">
        <f t="shared" si="46"/>
        <v>XDR</v>
      </c>
      <c r="M376" s="19"/>
      <c r="N376" s="19"/>
      <c r="O376" s="19"/>
      <c r="P376" s="19"/>
      <c r="Q376" s="19"/>
      <c r="R376" s="19"/>
      <c r="S376" s="34">
        <f t="shared" si="47"/>
        <v>41827</v>
      </c>
      <c r="T376" s="34" t="str">
        <f t="shared" si="48"/>
        <v/>
      </c>
      <c r="U376" s="34" t="str">
        <f t="shared" si="49"/>
        <v/>
      </c>
      <c r="V376" s="19"/>
    </row>
    <row r="377" spans="1:22" s="5" customFormat="1">
      <c r="A377" s="19"/>
      <c r="B377" s="19"/>
      <c r="C377" s="19"/>
      <c r="D377" s="19"/>
      <c r="E377" s="19"/>
      <c r="F377" s="19"/>
      <c r="G377" s="19"/>
      <c r="H377" s="19"/>
      <c r="I377" s="19"/>
      <c r="J377" s="8" t="s">
        <v>1105</v>
      </c>
      <c r="K377" s="19" t="str">
        <f t="shared" si="45"/>
        <v>XFU</v>
      </c>
      <c r="L377" s="19" t="str">
        <f t="shared" si="46"/>
        <v>XFU</v>
      </c>
      <c r="M377" s="19"/>
      <c r="N377" s="19"/>
      <c r="O377" s="19"/>
      <c r="P377" s="19"/>
      <c r="Q377" s="19"/>
      <c r="R377" s="19"/>
      <c r="S377" s="34">
        <f t="shared" si="47"/>
        <v>41827</v>
      </c>
      <c r="T377" s="34" t="str">
        <f t="shared" si="48"/>
        <v/>
      </c>
      <c r="U377" s="34" t="str">
        <f t="shared" si="49"/>
        <v/>
      </c>
      <c r="V377" s="19"/>
    </row>
    <row r="378" spans="1:22" s="5" customFormat="1">
      <c r="A378" s="19"/>
      <c r="B378" s="19"/>
      <c r="C378" s="19"/>
      <c r="D378" s="19"/>
      <c r="E378" s="19"/>
      <c r="F378" s="19"/>
      <c r="G378" s="19"/>
      <c r="H378" s="19"/>
      <c r="I378" s="19"/>
      <c r="J378" s="8" t="s">
        <v>1106</v>
      </c>
      <c r="K378" s="19" t="str">
        <f t="shared" si="45"/>
        <v>XOF</v>
      </c>
      <c r="L378" s="19" t="str">
        <f t="shared" si="46"/>
        <v>XOF</v>
      </c>
      <c r="M378" s="19"/>
      <c r="N378" s="19"/>
      <c r="O378" s="19"/>
      <c r="P378" s="19"/>
      <c r="Q378" s="19"/>
      <c r="R378" s="19"/>
      <c r="S378" s="34">
        <f t="shared" si="47"/>
        <v>41827</v>
      </c>
      <c r="T378" s="34" t="str">
        <f t="shared" si="48"/>
        <v/>
      </c>
      <c r="U378" s="34" t="str">
        <f t="shared" si="49"/>
        <v/>
      </c>
      <c r="V378" s="19"/>
    </row>
    <row r="379" spans="1:22" s="5" customFormat="1">
      <c r="A379" s="19"/>
      <c r="B379" s="19"/>
      <c r="C379" s="19"/>
      <c r="D379" s="19"/>
      <c r="E379" s="19"/>
      <c r="F379" s="19"/>
      <c r="G379" s="19"/>
      <c r="H379" s="19"/>
      <c r="I379" s="19"/>
      <c r="J379" s="8" t="s">
        <v>1107</v>
      </c>
      <c r="K379" s="19" t="str">
        <f t="shared" si="45"/>
        <v>XPD</v>
      </c>
      <c r="L379" s="19" t="str">
        <f t="shared" si="46"/>
        <v>XPD</v>
      </c>
      <c r="M379" s="19"/>
      <c r="N379" s="19"/>
      <c r="O379" s="19"/>
      <c r="P379" s="19"/>
      <c r="Q379" s="19"/>
      <c r="R379" s="19"/>
      <c r="S379" s="34">
        <f t="shared" si="47"/>
        <v>41827</v>
      </c>
      <c r="T379" s="34" t="str">
        <f t="shared" si="48"/>
        <v/>
      </c>
      <c r="U379" s="34" t="str">
        <f t="shared" si="49"/>
        <v/>
      </c>
      <c r="V379" s="19"/>
    </row>
    <row r="380" spans="1:22" s="5" customFormat="1">
      <c r="A380" s="19"/>
      <c r="B380" s="19"/>
      <c r="C380" s="19"/>
      <c r="D380" s="19"/>
      <c r="E380" s="19"/>
      <c r="F380" s="19"/>
      <c r="G380" s="19"/>
      <c r="H380" s="19"/>
      <c r="I380" s="19"/>
      <c r="J380" s="8" t="s">
        <v>1108</v>
      </c>
      <c r="K380" s="19" t="str">
        <f t="shared" si="45"/>
        <v>XPF</v>
      </c>
      <c r="L380" s="19" t="str">
        <f t="shared" si="46"/>
        <v>XPF</v>
      </c>
      <c r="M380" s="19"/>
      <c r="N380" s="19"/>
      <c r="O380" s="19"/>
      <c r="P380" s="19"/>
      <c r="Q380" s="19"/>
      <c r="R380" s="19"/>
      <c r="S380" s="34">
        <f t="shared" si="47"/>
        <v>41827</v>
      </c>
      <c r="T380" s="34" t="str">
        <f t="shared" si="48"/>
        <v/>
      </c>
      <c r="U380" s="34" t="str">
        <f t="shared" si="49"/>
        <v/>
      </c>
      <c r="V380" s="19"/>
    </row>
    <row r="381" spans="1:22" s="5" customFormat="1">
      <c r="A381" s="19"/>
      <c r="B381" s="19"/>
      <c r="C381" s="19"/>
      <c r="D381" s="19"/>
      <c r="E381" s="19"/>
      <c r="F381" s="19"/>
      <c r="G381" s="19"/>
      <c r="H381" s="19"/>
      <c r="I381" s="19"/>
      <c r="J381" s="8" t="s">
        <v>1109</v>
      </c>
      <c r="K381" s="19" t="str">
        <f t="shared" si="45"/>
        <v>XPT</v>
      </c>
      <c r="L381" s="19" t="str">
        <f t="shared" si="46"/>
        <v>XPT</v>
      </c>
      <c r="M381" s="19"/>
      <c r="N381" s="19"/>
      <c r="O381" s="19"/>
      <c r="P381" s="19"/>
      <c r="Q381" s="19"/>
      <c r="R381" s="19"/>
      <c r="S381" s="34">
        <f t="shared" si="47"/>
        <v>41827</v>
      </c>
      <c r="T381" s="34" t="str">
        <f t="shared" si="48"/>
        <v/>
      </c>
      <c r="U381" s="34" t="str">
        <f t="shared" si="49"/>
        <v/>
      </c>
      <c r="V381" s="19"/>
    </row>
    <row r="382" spans="1:22" s="5" customFormat="1">
      <c r="A382" s="19"/>
      <c r="B382" s="19"/>
      <c r="C382" s="19"/>
      <c r="D382" s="19"/>
      <c r="E382" s="19"/>
      <c r="F382" s="19"/>
      <c r="G382" s="19"/>
      <c r="H382" s="19"/>
      <c r="I382" s="19"/>
      <c r="J382" s="8" t="s">
        <v>11377</v>
      </c>
      <c r="K382" s="19" t="str">
        <f t="shared" si="45"/>
        <v>XSU</v>
      </c>
      <c r="L382" s="19" t="str">
        <f t="shared" si="46"/>
        <v>XSU</v>
      </c>
      <c r="M382" s="19"/>
      <c r="N382" s="19"/>
      <c r="O382" s="19"/>
      <c r="P382" s="19"/>
      <c r="Q382" s="19"/>
      <c r="R382" s="19"/>
      <c r="S382" s="34">
        <f t="shared" si="47"/>
        <v>42277</v>
      </c>
      <c r="T382" s="34" t="str">
        <f t="shared" si="48"/>
        <v/>
      </c>
      <c r="U382" s="34" t="str">
        <f t="shared" si="49"/>
        <v/>
      </c>
      <c r="V382" s="19"/>
    </row>
    <row r="383" spans="1:22" s="5" customFormat="1">
      <c r="A383" s="19"/>
      <c r="B383" s="19"/>
      <c r="C383" s="19"/>
      <c r="D383" s="19"/>
      <c r="E383" s="19"/>
      <c r="F383" s="19"/>
      <c r="G383" s="19"/>
      <c r="H383" s="19"/>
      <c r="I383" s="19"/>
      <c r="J383" s="8" t="s">
        <v>1110</v>
      </c>
      <c r="K383" s="19" t="str">
        <f t="shared" si="45"/>
        <v>XTS</v>
      </c>
      <c r="L383" s="19" t="str">
        <f t="shared" si="46"/>
        <v>XTS</v>
      </c>
      <c r="M383" s="19"/>
      <c r="N383" s="19"/>
      <c r="O383" s="19"/>
      <c r="P383" s="19"/>
      <c r="Q383" s="19"/>
      <c r="R383" s="19"/>
      <c r="S383" s="34">
        <f t="shared" si="47"/>
        <v>41827</v>
      </c>
      <c r="T383" s="34" t="str">
        <f t="shared" si="48"/>
        <v/>
      </c>
      <c r="U383" s="34" t="str">
        <f t="shared" si="49"/>
        <v/>
      </c>
      <c r="V383" s="19"/>
    </row>
    <row r="384" spans="1:22" s="5" customFormat="1">
      <c r="A384" s="19"/>
      <c r="B384" s="19"/>
      <c r="C384" s="19"/>
      <c r="D384" s="19"/>
      <c r="E384" s="19"/>
      <c r="F384" s="19"/>
      <c r="G384" s="19"/>
      <c r="H384" s="19"/>
      <c r="I384" s="19"/>
      <c r="J384" s="8" t="s">
        <v>11376</v>
      </c>
      <c r="K384" s="19" t="str">
        <f t="shared" si="45"/>
        <v>XUA</v>
      </c>
      <c r="L384" s="19" t="str">
        <f t="shared" si="46"/>
        <v>XUA</v>
      </c>
      <c r="M384" s="19"/>
      <c r="N384" s="19"/>
      <c r="O384" s="19"/>
      <c r="P384" s="19"/>
      <c r="Q384" s="19"/>
      <c r="R384" s="19"/>
      <c r="S384" s="34">
        <f t="shared" si="47"/>
        <v>42277</v>
      </c>
      <c r="T384" s="34" t="str">
        <f t="shared" si="48"/>
        <v/>
      </c>
      <c r="U384" s="34" t="str">
        <f t="shared" si="49"/>
        <v/>
      </c>
      <c r="V384" s="19"/>
    </row>
    <row r="385" spans="1:22" s="5" customFormat="1">
      <c r="A385" s="19"/>
      <c r="B385" s="19"/>
      <c r="C385" s="19"/>
      <c r="D385" s="19"/>
      <c r="E385" s="19"/>
      <c r="F385" s="19"/>
      <c r="G385" s="19"/>
      <c r="H385" s="19"/>
      <c r="I385" s="19"/>
      <c r="J385" s="8" t="s">
        <v>1112</v>
      </c>
      <c r="K385" s="19" t="str">
        <f t="shared" si="45"/>
        <v>YER</v>
      </c>
      <c r="L385" s="19" t="str">
        <f t="shared" si="46"/>
        <v>YER</v>
      </c>
      <c r="M385" s="19"/>
      <c r="N385" s="19"/>
      <c r="O385" s="19"/>
      <c r="P385" s="19"/>
      <c r="Q385" s="19"/>
      <c r="R385" s="19"/>
      <c r="S385" s="34">
        <f t="shared" si="47"/>
        <v>41827</v>
      </c>
      <c r="T385" s="34" t="str">
        <f t="shared" si="48"/>
        <v/>
      </c>
      <c r="U385" s="34" t="str">
        <f t="shared" si="49"/>
        <v/>
      </c>
      <c r="V385" s="19"/>
    </row>
    <row r="386" spans="1:22" s="5" customFormat="1">
      <c r="A386" s="19"/>
      <c r="B386" s="19"/>
      <c r="C386" s="19"/>
      <c r="D386" s="19"/>
      <c r="E386" s="19"/>
      <c r="F386" s="19"/>
      <c r="G386" s="19"/>
      <c r="H386" s="19"/>
      <c r="I386" s="19"/>
      <c r="J386" s="8" t="s">
        <v>1113</v>
      </c>
      <c r="K386" s="19" t="str">
        <f t="shared" si="45"/>
        <v>ZAR</v>
      </c>
      <c r="L386" s="19" t="str">
        <f t="shared" si="46"/>
        <v>ZAR</v>
      </c>
      <c r="M386" s="19"/>
      <c r="N386" s="19"/>
      <c r="O386" s="19"/>
      <c r="P386" s="19"/>
      <c r="Q386" s="19"/>
      <c r="R386" s="19"/>
      <c r="S386" s="34">
        <f t="shared" si="47"/>
        <v>41827</v>
      </c>
      <c r="T386" s="34" t="str">
        <f t="shared" si="48"/>
        <v/>
      </c>
      <c r="U386" s="34" t="str">
        <f t="shared" si="49"/>
        <v/>
      </c>
      <c r="V386" s="19"/>
    </row>
    <row r="387" spans="1:22" s="5" customFormat="1">
      <c r="A387" s="19"/>
      <c r="B387" s="19"/>
      <c r="C387" s="19"/>
      <c r="D387" s="19"/>
      <c r="E387" s="19"/>
      <c r="F387" s="19"/>
      <c r="G387" s="19"/>
      <c r="H387" s="19"/>
      <c r="I387" s="19"/>
      <c r="J387" s="8" t="s">
        <v>1114</v>
      </c>
      <c r="K387" s="19" t="str">
        <f t="shared" si="45"/>
        <v>ZMK</v>
      </c>
      <c r="L387" s="19" t="str">
        <f t="shared" si="46"/>
        <v>ZMK</v>
      </c>
      <c r="M387" s="19"/>
      <c r="N387" s="19"/>
      <c r="O387" s="19"/>
      <c r="P387" s="19"/>
      <c r="Q387" s="19"/>
      <c r="R387" s="19"/>
      <c r="S387" s="34">
        <f t="shared" si="47"/>
        <v>41827</v>
      </c>
      <c r="T387" s="34" t="str">
        <f t="shared" si="48"/>
        <v/>
      </c>
      <c r="U387" s="34" t="str">
        <f t="shared" si="49"/>
        <v/>
      </c>
      <c r="V387" s="19"/>
    </row>
    <row r="388" spans="1:22" s="5" customFormat="1">
      <c r="A388" s="19"/>
      <c r="B388" s="19"/>
      <c r="C388" s="19"/>
      <c r="D388" s="19"/>
      <c r="E388" s="19"/>
      <c r="F388" s="19"/>
      <c r="G388" s="19"/>
      <c r="H388" s="19"/>
      <c r="I388" s="19"/>
      <c r="J388" s="8" t="s">
        <v>11375</v>
      </c>
      <c r="K388" s="19" t="str">
        <f t="shared" si="45"/>
        <v>ZMW</v>
      </c>
      <c r="L388" s="19" t="str">
        <f t="shared" si="46"/>
        <v>ZMW</v>
      </c>
      <c r="M388" s="19"/>
      <c r="N388" s="19"/>
      <c r="O388" s="19"/>
      <c r="P388" s="19"/>
      <c r="Q388" s="19"/>
      <c r="R388" s="19"/>
      <c r="S388" s="34">
        <f t="shared" si="47"/>
        <v>42277</v>
      </c>
      <c r="T388" s="34" t="str">
        <f t="shared" si="48"/>
        <v/>
      </c>
      <c r="U388" s="34" t="str">
        <f t="shared" si="49"/>
        <v/>
      </c>
      <c r="V388" s="19"/>
    </row>
    <row r="389" spans="1:22" s="5" customFormat="1">
      <c r="A389" s="19"/>
      <c r="B389" s="19"/>
      <c r="C389" s="19"/>
      <c r="D389" s="19"/>
      <c r="E389" s="19"/>
      <c r="F389" s="19"/>
      <c r="G389" s="19"/>
      <c r="H389" s="19"/>
      <c r="I389" s="19"/>
      <c r="J389" s="8" t="s">
        <v>1115</v>
      </c>
      <c r="K389" s="19" t="str">
        <f t="shared" si="45"/>
        <v>ZWL</v>
      </c>
      <c r="L389" s="19" t="str">
        <f t="shared" si="46"/>
        <v>ZWL</v>
      </c>
      <c r="M389" s="19"/>
      <c r="N389" s="19"/>
      <c r="O389" s="19"/>
      <c r="P389" s="19"/>
      <c r="Q389" s="19"/>
      <c r="R389" s="19"/>
      <c r="S389" s="34">
        <f t="shared" si="47"/>
        <v>41827</v>
      </c>
      <c r="T389" s="34" t="str">
        <f t="shared" si="48"/>
        <v/>
      </c>
      <c r="U389" s="34" t="str">
        <f t="shared" si="49"/>
        <v/>
      </c>
      <c r="V389" s="19"/>
    </row>
    <row r="390" spans="1:22" s="5" customFormat="1">
      <c r="A390" s="19"/>
      <c r="B390" s="19"/>
      <c r="C390" s="19"/>
      <c r="D390" s="19"/>
      <c r="E390" s="19"/>
      <c r="F390" s="19"/>
      <c r="G390" s="19"/>
      <c r="H390" s="19"/>
      <c r="I390" s="19"/>
      <c r="J390" s="19"/>
      <c r="K390" s="19"/>
      <c r="L390" s="19"/>
      <c r="M390" s="19"/>
      <c r="N390" s="19"/>
      <c r="O390" s="19"/>
      <c r="P390" s="19"/>
      <c r="Q390" s="19"/>
      <c r="R390" s="19"/>
      <c r="S390" s="19"/>
      <c r="T390" s="19"/>
      <c r="U390" s="19"/>
      <c r="V390" s="19"/>
    </row>
    <row r="391" spans="1:22" s="5" customFormat="1">
      <c r="A391" s="19"/>
      <c r="B391" s="19"/>
      <c r="C391" s="19"/>
      <c r="D391" s="19"/>
      <c r="E391" s="19"/>
      <c r="F391" s="19"/>
      <c r="G391" s="19"/>
      <c r="H391" s="19"/>
      <c r="I391" s="19"/>
      <c r="J391" s="19"/>
      <c r="K391" s="19"/>
      <c r="L391" s="19"/>
      <c r="M391" s="19"/>
      <c r="N391" s="19"/>
      <c r="O391" s="19"/>
      <c r="P391" s="19"/>
      <c r="Q391" s="19"/>
      <c r="R391" s="19"/>
      <c r="S391" s="19"/>
      <c r="T391" s="19"/>
      <c r="U391" s="19"/>
      <c r="V391" s="19"/>
    </row>
    <row r="392" spans="1:22" s="5" customFormat="1">
      <c r="A392" s="19"/>
      <c r="B392" s="19"/>
      <c r="C392" s="19"/>
      <c r="D392" s="19"/>
      <c r="E392" s="19"/>
      <c r="F392" s="19"/>
      <c r="G392" s="19"/>
      <c r="H392" s="19"/>
      <c r="I392" s="19"/>
      <c r="J392" s="19"/>
      <c r="K392" s="19"/>
      <c r="L392" s="19"/>
      <c r="M392" s="19"/>
      <c r="N392" s="19"/>
      <c r="O392" s="19"/>
      <c r="P392" s="19"/>
      <c r="Q392" s="19"/>
      <c r="R392" s="19"/>
      <c r="S392" s="19"/>
      <c r="T392" s="19"/>
      <c r="U392" s="19"/>
      <c r="V392" s="19"/>
    </row>
    <row r="393" spans="1:22" s="5" customFormat="1">
      <c r="A393" s="19"/>
      <c r="B393" s="19"/>
      <c r="C393" s="19"/>
      <c r="D393" s="19"/>
      <c r="E393" s="19"/>
      <c r="F393" s="19"/>
      <c r="G393" s="19"/>
      <c r="H393" s="19"/>
      <c r="I393" s="19"/>
      <c r="J393" s="19"/>
      <c r="K393" s="19"/>
      <c r="L393" s="19"/>
      <c r="M393" s="19"/>
      <c r="N393" s="19"/>
      <c r="O393" s="19"/>
      <c r="P393" s="19"/>
      <c r="Q393" s="19"/>
      <c r="R393" s="19"/>
      <c r="S393" s="19"/>
      <c r="T393" s="19"/>
      <c r="U393" s="19"/>
      <c r="V393" s="19"/>
    </row>
    <row r="394" spans="1:22" s="5" customFormat="1">
      <c r="A394" s="19"/>
      <c r="B394" s="19"/>
      <c r="C394" s="19"/>
      <c r="D394" s="19"/>
      <c r="E394" s="19"/>
      <c r="F394" s="19"/>
      <c r="G394" s="19"/>
      <c r="H394" s="19"/>
      <c r="I394" s="19"/>
      <c r="J394" s="19"/>
      <c r="K394" s="19"/>
      <c r="L394" s="19"/>
      <c r="M394" s="19"/>
      <c r="N394" s="19"/>
      <c r="O394" s="19"/>
      <c r="P394" s="19"/>
      <c r="Q394" s="19"/>
      <c r="R394" s="19"/>
      <c r="S394" s="19"/>
      <c r="T394" s="19"/>
      <c r="U394" s="19"/>
      <c r="V394" s="19"/>
    </row>
    <row r="395" spans="1:22" s="5" customFormat="1">
      <c r="A395" s="19"/>
      <c r="B395" s="19"/>
      <c r="C395" s="19"/>
      <c r="D395" s="19"/>
      <c r="E395" s="19"/>
      <c r="F395" s="19"/>
      <c r="G395" s="19"/>
      <c r="H395" s="19"/>
      <c r="I395" s="19"/>
      <c r="J395" s="19"/>
      <c r="K395" s="19"/>
      <c r="L395" s="19"/>
      <c r="M395" s="19"/>
      <c r="N395" s="19"/>
      <c r="O395" s="19"/>
      <c r="P395" s="19"/>
      <c r="Q395" s="19"/>
      <c r="R395" s="19"/>
      <c r="S395" s="19"/>
      <c r="T395" s="19"/>
      <c r="U395" s="19"/>
      <c r="V395" s="19"/>
    </row>
    <row r="396" spans="1:22" s="5" customFormat="1">
      <c r="A396" s="19"/>
      <c r="B396" s="19"/>
      <c r="C396" s="19"/>
      <c r="D396" s="19"/>
      <c r="E396" s="19"/>
      <c r="F396" s="19"/>
      <c r="G396" s="19"/>
      <c r="H396" s="19"/>
      <c r="I396" s="19"/>
      <c r="J396" s="19"/>
      <c r="K396" s="19"/>
      <c r="L396" s="19"/>
      <c r="M396" s="19"/>
      <c r="N396" s="19"/>
      <c r="O396" s="19"/>
      <c r="P396" s="19"/>
      <c r="Q396" s="19"/>
      <c r="R396" s="19"/>
      <c r="S396" s="19"/>
      <c r="T396" s="19"/>
      <c r="U396" s="19"/>
      <c r="V396" s="19"/>
    </row>
    <row r="397" spans="1:22" s="5" customFormat="1">
      <c r="J397" s="19"/>
      <c r="K397" s="19"/>
      <c r="L397" s="19"/>
      <c r="M397" s="19"/>
      <c r="N397" s="19"/>
      <c r="O397" s="19"/>
      <c r="P397" s="19"/>
      <c r="Q397" s="19"/>
      <c r="R397" s="19"/>
      <c r="S397" s="19"/>
      <c r="T397" s="19"/>
      <c r="U397" s="19"/>
      <c r="V397" s="19"/>
    </row>
    <row r="398" spans="1:22" s="5" customFormat="1">
      <c r="J398" s="19"/>
      <c r="K398" s="19"/>
      <c r="L398" s="19"/>
      <c r="M398" s="19"/>
      <c r="N398" s="19"/>
      <c r="O398" s="19"/>
      <c r="P398" s="19"/>
      <c r="Q398" s="19"/>
      <c r="R398" s="19"/>
      <c r="S398" s="19"/>
      <c r="T398" s="19"/>
      <c r="U398" s="19"/>
      <c r="V398" s="19"/>
    </row>
    <row r="399" spans="1:22" s="5" customFormat="1">
      <c r="J399" s="19"/>
      <c r="K399" s="19"/>
      <c r="L399" s="19"/>
      <c r="M399" s="19"/>
      <c r="N399" s="19"/>
      <c r="O399" s="19"/>
      <c r="P399" s="19"/>
      <c r="Q399" s="19"/>
      <c r="R399" s="19"/>
      <c r="S399" s="19"/>
      <c r="T399" s="19"/>
      <c r="U399" s="19"/>
      <c r="V399" s="19"/>
    </row>
    <row r="400" spans="1:22" s="5" customFormat="1">
      <c r="J400" s="19"/>
      <c r="K400" s="19"/>
      <c r="L400" s="19"/>
      <c r="M400" s="19"/>
      <c r="N400" s="19"/>
      <c r="O400" s="19"/>
      <c r="P400" s="19"/>
      <c r="Q400" s="19"/>
      <c r="R400" s="19"/>
      <c r="S400" s="19"/>
      <c r="T400" s="19"/>
      <c r="U400" s="19"/>
      <c r="V400" s="19"/>
    </row>
    <row r="401" spans="10:22" s="5" customFormat="1">
      <c r="J401" s="19"/>
      <c r="K401" s="19"/>
      <c r="L401" s="19"/>
      <c r="M401" s="19"/>
      <c r="N401" s="19"/>
      <c r="O401" s="19"/>
      <c r="P401" s="19"/>
      <c r="Q401" s="19"/>
      <c r="R401" s="19"/>
      <c r="S401" s="19"/>
      <c r="T401" s="19"/>
      <c r="U401" s="19"/>
      <c r="V401" s="19"/>
    </row>
    <row r="402" spans="10:22" s="5" customFormat="1">
      <c r="J402" s="19"/>
      <c r="K402" s="19"/>
      <c r="L402" s="19"/>
      <c r="M402" s="19"/>
      <c r="N402" s="19"/>
      <c r="O402" s="19"/>
      <c r="P402" s="19"/>
      <c r="Q402" s="19"/>
      <c r="R402" s="19"/>
      <c r="S402" s="19"/>
      <c r="T402" s="19"/>
      <c r="U402" s="19"/>
      <c r="V402" s="19"/>
    </row>
    <row r="403" spans="10:22" s="5" customFormat="1">
      <c r="J403" s="19"/>
      <c r="K403" s="19"/>
      <c r="L403" s="19"/>
      <c r="M403" s="19"/>
      <c r="N403" s="19"/>
      <c r="O403" s="19"/>
      <c r="P403" s="19"/>
      <c r="Q403" s="19"/>
      <c r="R403" s="19"/>
      <c r="S403" s="19"/>
      <c r="T403" s="19"/>
      <c r="U403" s="19"/>
      <c r="V403" s="19"/>
    </row>
    <row r="404" spans="10:22" s="5" customFormat="1">
      <c r="J404" s="19"/>
      <c r="K404" s="19"/>
      <c r="L404" s="19"/>
      <c r="M404" s="19"/>
      <c r="N404" s="19"/>
      <c r="O404" s="19"/>
      <c r="P404" s="19"/>
      <c r="Q404" s="19"/>
      <c r="R404" s="19"/>
      <c r="S404" s="19"/>
      <c r="T404" s="19"/>
      <c r="U404" s="19"/>
      <c r="V404" s="19"/>
    </row>
    <row r="405" spans="10:22" s="5" customFormat="1">
      <c r="J405" s="19"/>
      <c r="K405" s="19"/>
      <c r="L405" s="19"/>
      <c r="M405" s="19"/>
      <c r="N405" s="19"/>
      <c r="O405" s="19"/>
      <c r="P405" s="19"/>
      <c r="Q405" s="19"/>
      <c r="R405" s="19"/>
      <c r="S405" s="19"/>
      <c r="T405" s="19"/>
      <c r="U405" s="19"/>
      <c r="V405" s="19"/>
    </row>
    <row r="406" spans="10:22" s="5" customFormat="1">
      <c r="J406" s="19"/>
      <c r="K406" s="19"/>
      <c r="L406" s="19"/>
      <c r="M406" s="19"/>
      <c r="N406" s="19"/>
      <c r="O406" s="19"/>
      <c r="P406" s="19"/>
      <c r="Q406" s="19"/>
      <c r="R406" s="19"/>
      <c r="S406" s="19"/>
      <c r="T406" s="19"/>
      <c r="U406" s="19"/>
      <c r="V406" s="19"/>
    </row>
    <row r="407" spans="10:22" s="5" customFormat="1">
      <c r="J407" s="19"/>
      <c r="K407" s="19"/>
      <c r="L407" s="19"/>
      <c r="M407" s="19"/>
      <c r="N407" s="19"/>
      <c r="O407" s="19"/>
      <c r="P407" s="19"/>
      <c r="Q407" s="19"/>
      <c r="R407" s="19"/>
      <c r="S407" s="19"/>
      <c r="T407" s="19"/>
      <c r="U407" s="19"/>
      <c r="V407" s="19"/>
    </row>
    <row r="408" spans="10:22" s="5" customFormat="1">
      <c r="J408" s="19"/>
      <c r="K408" s="19"/>
      <c r="L408" s="19"/>
      <c r="M408" s="19"/>
      <c r="N408" s="19"/>
      <c r="O408" s="19"/>
      <c r="P408" s="19"/>
      <c r="Q408" s="19"/>
      <c r="R408" s="19"/>
      <c r="S408" s="19"/>
      <c r="T408" s="19"/>
      <c r="U408" s="19"/>
      <c r="V408" s="19"/>
    </row>
    <row r="409" spans="10:22" s="5" customFormat="1">
      <c r="J409" s="19"/>
      <c r="K409" s="19"/>
      <c r="L409" s="19"/>
      <c r="M409" s="19"/>
      <c r="N409" s="19"/>
      <c r="O409" s="19"/>
      <c r="P409" s="19"/>
      <c r="Q409" s="19"/>
      <c r="R409" s="19"/>
      <c r="S409" s="19"/>
      <c r="T409" s="19"/>
      <c r="U409" s="19"/>
      <c r="V409" s="19"/>
    </row>
    <row r="410" spans="10:22" s="5" customFormat="1">
      <c r="J410" s="19"/>
      <c r="K410" s="19"/>
      <c r="L410" s="19"/>
      <c r="M410" s="19"/>
      <c r="N410" s="19"/>
      <c r="O410" s="19"/>
      <c r="P410" s="19"/>
      <c r="Q410" s="19"/>
      <c r="R410" s="19"/>
      <c r="S410" s="19"/>
      <c r="T410" s="19"/>
      <c r="U410" s="19"/>
      <c r="V410" s="19"/>
    </row>
    <row r="411" spans="10:22" s="5" customFormat="1">
      <c r="J411" s="19"/>
      <c r="K411" s="19"/>
      <c r="L411" s="19"/>
      <c r="M411" s="19"/>
      <c r="N411" s="19"/>
      <c r="O411" s="19"/>
      <c r="P411" s="19"/>
      <c r="Q411" s="19"/>
      <c r="R411" s="19"/>
      <c r="S411" s="19"/>
      <c r="T411" s="19"/>
      <c r="U411" s="19"/>
      <c r="V411" s="19"/>
    </row>
    <row r="412" spans="10:22" s="5" customFormat="1">
      <c r="J412" s="19"/>
      <c r="K412" s="19"/>
      <c r="L412" s="19"/>
      <c r="M412" s="19"/>
      <c r="N412" s="19"/>
      <c r="O412" s="19"/>
      <c r="P412" s="19"/>
      <c r="Q412" s="19"/>
      <c r="R412" s="19"/>
      <c r="S412" s="19"/>
      <c r="T412" s="19"/>
      <c r="U412" s="19"/>
      <c r="V412" s="19"/>
    </row>
    <row r="413" spans="10:22" s="5" customFormat="1">
      <c r="J413" s="19"/>
      <c r="K413" s="19"/>
      <c r="L413" s="19"/>
      <c r="M413" s="19"/>
      <c r="N413" s="19"/>
      <c r="O413" s="19"/>
      <c r="P413" s="19"/>
      <c r="Q413" s="19"/>
      <c r="R413" s="19"/>
      <c r="S413" s="19"/>
      <c r="T413" s="19"/>
      <c r="U413" s="19"/>
      <c r="V413" s="19"/>
    </row>
    <row r="414" spans="10:22" s="5" customFormat="1">
      <c r="J414" s="19"/>
      <c r="K414" s="19"/>
      <c r="L414" s="19"/>
      <c r="M414" s="19"/>
      <c r="N414" s="19"/>
      <c r="O414" s="19"/>
      <c r="P414" s="19"/>
      <c r="Q414" s="19"/>
      <c r="R414" s="19"/>
      <c r="S414" s="19"/>
      <c r="T414" s="19"/>
      <c r="U414" s="19"/>
      <c r="V414" s="19"/>
    </row>
    <row r="415" spans="10:22" s="5" customFormat="1">
      <c r="J415" s="19"/>
      <c r="K415" s="19"/>
      <c r="L415" s="19"/>
      <c r="M415" s="19"/>
      <c r="N415" s="19"/>
      <c r="O415" s="19"/>
      <c r="P415" s="19"/>
      <c r="Q415" s="19"/>
      <c r="R415" s="19"/>
      <c r="S415" s="19"/>
      <c r="T415" s="19"/>
      <c r="U415" s="19"/>
      <c r="V415" s="19"/>
    </row>
    <row r="416" spans="10:22" s="5" customFormat="1">
      <c r="J416" s="19"/>
      <c r="K416" s="19"/>
      <c r="L416" s="19"/>
      <c r="M416" s="19"/>
      <c r="N416" s="19"/>
      <c r="O416" s="19"/>
      <c r="P416" s="19"/>
      <c r="Q416" s="19"/>
      <c r="R416" s="19"/>
      <c r="S416" s="19"/>
      <c r="T416" s="19"/>
      <c r="U416" s="19"/>
      <c r="V416" s="19"/>
    </row>
  </sheetData>
  <autoFilter ref="A1:V41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zoomScale="80" zoomScaleNormal="80" workbookViewId="0">
      <pane ySplit="1" topLeftCell="A2" activePane="bottomLeft" state="frozen"/>
      <selection pane="bottomLeft" activeCell="B6" sqref="B6"/>
    </sheetView>
  </sheetViews>
  <sheetFormatPr baseColWidth="10" defaultColWidth="9.140625" defaultRowHeight="15"/>
  <cols>
    <col min="1" max="1" width="2" bestFit="1" customWidth="1"/>
    <col min="2" max="2" width="12" bestFit="1" customWidth="1"/>
    <col min="3" max="3" width="20.42578125" bestFit="1" customWidth="1"/>
    <col min="4" max="4" width="6.42578125" bestFit="1" customWidth="1"/>
    <col min="5" max="5" width="33.140625" bestFit="1" customWidth="1"/>
    <col min="6" max="6" width="36.42578125" bestFit="1" customWidth="1"/>
    <col min="7" max="7" width="9.5703125" bestFit="1" customWidth="1"/>
  </cols>
  <sheetData>
    <row r="1" spans="1:7">
      <c r="A1" s="32" t="s">
        <v>0</v>
      </c>
      <c r="B1" s="32" t="s">
        <v>1</v>
      </c>
      <c r="C1" s="32" t="s">
        <v>2</v>
      </c>
      <c r="D1" s="32" t="s">
        <v>3</v>
      </c>
      <c r="E1" s="32" t="s">
        <v>4</v>
      </c>
      <c r="F1" s="32" t="s">
        <v>5</v>
      </c>
      <c r="G1" s="32" t="s">
        <v>6</v>
      </c>
    </row>
    <row r="2" spans="1:7">
      <c r="A2" s="23">
        <v>1</v>
      </c>
      <c r="B2" s="23" t="s">
        <v>2299</v>
      </c>
      <c r="C2" s="23" t="s">
        <v>2302</v>
      </c>
      <c r="D2" s="23" t="s">
        <v>2299</v>
      </c>
      <c r="E2" s="23" t="s">
        <v>2300</v>
      </c>
      <c r="F2" s="23" t="s">
        <v>2301</v>
      </c>
      <c r="G2" s="23"/>
    </row>
    <row r="3" spans="1:7">
      <c r="A3" s="23">
        <v>2</v>
      </c>
      <c r="B3" s="23" t="s">
        <v>2304</v>
      </c>
      <c r="C3" s="23" t="s">
        <v>2303</v>
      </c>
      <c r="D3" s="23" t="s">
        <v>2304</v>
      </c>
      <c r="E3" s="23" t="s">
        <v>2305</v>
      </c>
      <c r="F3" s="23" t="s">
        <v>2306</v>
      </c>
      <c r="G3" s="23"/>
    </row>
    <row r="4" spans="1:7">
      <c r="A4" s="23">
        <v>3</v>
      </c>
      <c r="B4" s="23" t="s">
        <v>2308</v>
      </c>
      <c r="C4" s="23" t="s">
        <v>2307</v>
      </c>
      <c r="D4" s="23" t="s">
        <v>2308</v>
      </c>
      <c r="E4" s="23" t="s">
        <v>2309</v>
      </c>
      <c r="F4" s="23" t="s">
        <v>2310</v>
      </c>
      <c r="G4" s="23"/>
    </row>
    <row r="5" spans="1:7">
      <c r="A5" s="23">
        <v>4</v>
      </c>
      <c r="B5" s="23" t="s">
        <v>3848</v>
      </c>
      <c r="C5" s="23" t="s">
        <v>3849</v>
      </c>
      <c r="D5" s="23" t="s">
        <v>3848</v>
      </c>
      <c r="E5" s="23" t="s">
        <v>3850</v>
      </c>
      <c r="F5" s="23" t="s">
        <v>3851</v>
      </c>
      <c r="G5" s="23"/>
    </row>
    <row r="6" spans="1:7">
      <c r="A6" s="23">
        <v>5</v>
      </c>
      <c r="B6" s="136" t="s">
        <v>13154</v>
      </c>
      <c r="C6" s="136" t="s">
        <v>13154</v>
      </c>
      <c r="D6" s="136" t="s">
        <v>13154</v>
      </c>
      <c r="E6" s="1" t="s">
        <v>13169</v>
      </c>
      <c r="F6" s="1" t="s">
        <v>13169</v>
      </c>
      <c r="G6" s="23"/>
    </row>
    <row r="7" spans="1:7">
      <c r="A7" s="23"/>
      <c r="B7" s="23"/>
      <c r="C7" s="23"/>
      <c r="D7" s="23"/>
      <c r="E7" s="23"/>
      <c r="F7" s="23"/>
      <c r="G7" s="2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23"/>
  <sheetViews>
    <sheetView zoomScale="80" zoomScaleNormal="80" workbookViewId="0">
      <pane ySplit="1" topLeftCell="A2" activePane="bottomLeft" state="frozen"/>
      <selection activeCell="C33" sqref="C33"/>
      <selection pane="bottomLeft" activeCell="A16" sqref="A16"/>
    </sheetView>
  </sheetViews>
  <sheetFormatPr baseColWidth="10" defaultColWidth="9.140625" defaultRowHeight="15"/>
  <cols>
    <col min="1" max="1" width="33.140625" customWidth="1"/>
    <col min="5" max="5" width="13.85546875" style="1" bestFit="1" customWidth="1"/>
    <col min="6" max="6" width="11" style="1" customWidth="1"/>
    <col min="7" max="7" width="9.140625" style="1"/>
    <col min="8" max="8" width="9.42578125" bestFit="1" customWidth="1"/>
    <col min="10" max="10" width="42.42578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27">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row>
    <row r="2" spans="1:27" s="5" customFormat="1">
      <c r="A2" s="19" t="s">
        <v>376</v>
      </c>
      <c r="B2" s="19" t="s">
        <v>131</v>
      </c>
      <c r="C2" s="19" t="s">
        <v>367</v>
      </c>
      <c r="D2" s="19" t="s">
        <v>2299</v>
      </c>
      <c r="E2" s="34">
        <v>41827</v>
      </c>
      <c r="F2" s="19"/>
      <c r="G2" s="19"/>
      <c r="H2" s="19">
        <f>COUNTIF(J:J,A2)</f>
        <v>0</v>
      </c>
      <c r="I2" s="19"/>
      <c r="J2" s="6" t="s">
        <v>1824</v>
      </c>
      <c r="K2" s="19"/>
      <c r="L2" s="19"/>
      <c r="M2" s="19"/>
      <c r="N2" s="19"/>
      <c r="O2" s="19" t="s">
        <v>2299</v>
      </c>
      <c r="P2" s="19"/>
      <c r="Q2" s="19" t="s">
        <v>1825</v>
      </c>
      <c r="R2" s="19"/>
      <c r="S2" s="34">
        <v>41827</v>
      </c>
      <c r="T2" s="34"/>
      <c r="U2" s="103">
        <v>43405</v>
      </c>
      <c r="V2" s="19"/>
      <c r="W2" s="19"/>
      <c r="X2" s="19"/>
      <c r="Y2" s="19"/>
      <c r="Z2" s="19"/>
      <c r="AA2" s="19"/>
    </row>
    <row r="3" spans="1:27" s="5" customFormat="1">
      <c r="A3" s="19" t="s">
        <v>1822</v>
      </c>
      <c r="B3" s="19" t="s">
        <v>67</v>
      </c>
      <c r="C3" s="19"/>
      <c r="D3" s="19" t="s">
        <v>2299</v>
      </c>
      <c r="E3" s="34">
        <v>41827</v>
      </c>
      <c r="F3" s="19"/>
      <c r="G3" s="19"/>
      <c r="H3" s="19">
        <f t="shared" ref="H3:H11" si="0">COUNTIF(J:J,A3)</f>
        <v>1</v>
      </c>
      <c r="I3" s="19"/>
      <c r="J3" s="7" t="s">
        <v>1820</v>
      </c>
      <c r="K3" s="19" t="str">
        <f>VLOOKUP(J3,$A$2:$B$6,2,0)</f>
        <v>x2</v>
      </c>
      <c r="L3" s="19" t="str">
        <f>J3</f>
        <v>Delta</v>
      </c>
      <c r="M3" s="19"/>
      <c r="N3" s="19"/>
      <c r="O3" s="19"/>
      <c r="P3" s="19"/>
      <c r="Q3" s="19"/>
      <c r="R3" s="19"/>
      <c r="S3" s="34">
        <f t="shared" ref="S3:S19" si="1">VLOOKUP(J3,A:G,5,FALSE)</f>
        <v>41827</v>
      </c>
      <c r="T3" s="34" t="str">
        <f t="shared" ref="T3:T10" si="2">IF(VLOOKUP(J3,A:G,6,FALSE)=0,"",VLOOKUP(J3,A:G,6,FALSE))</f>
        <v/>
      </c>
      <c r="U3" s="34" t="str">
        <f t="shared" ref="U3:U10" si="3">IF(VLOOKUP(J3,A:G,7,FALSE)=0,"",VLOOKUP(J3,A:G,7,FALSE))</f>
        <v/>
      </c>
      <c r="V3" s="19"/>
      <c r="W3" s="19"/>
      <c r="X3" s="19"/>
      <c r="Y3" s="19"/>
      <c r="Z3" s="19"/>
      <c r="AA3" s="19"/>
    </row>
    <row r="4" spans="1:27" s="5" customFormat="1">
      <c r="A4" s="19" t="s">
        <v>1820</v>
      </c>
      <c r="B4" s="19" t="s">
        <v>68</v>
      </c>
      <c r="C4" s="19"/>
      <c r="D4" s="19" t="s">
        <v>2299</v>
      </c>
      <c r="E4" s="34">
        <v>41827</v>
      </c>
      <c r="F4" s="19"/>
      <c r="G4" s="19"/>
      <c r="H4" s="19">
        <f t="shared" si="0"/>
        <v>1</v>
      </c>
      <c r="I4" s="19"/>
      <c r="J4" s="7" t="s">
        <v>1821</v>
      </c>
      <c r="K4" s="19" t="str">
        <f>VLOOKUP(J4,$A$2:$B$6,2,0)</f>
        <v>x4</v>
      </c>
      <c r="L4" s="19" t="str">
        <f t="shared" ref="L4:L11" si="4">J4</f>
        <v>Residual modified duration</v>
      </c>
      <c r="M4" s="19"/>
      <c r="N4" s="19"/>
      <c r="O4" s="19"/>
      <c r="P4" s="19"/>
      <c r="Q4" s="19"/>
      <c r="R4" s="19"/>
      <c r="S4" s="34">
        <f t="shared" si="1"/>
        <v>41827</v>
      </c>
      <c r="T4" s="34" t="str">
        <f t="shared" si="2"/>
        <v/>
      </c>
      <c r="U4" s="34" t="str">
        <f t="shared" si="3"/>
        <v/>
      </c>
      <c r="V4" s="19"/>
      <c r="W4" s="19"/>
      <c r="X4" s="19"/>
      <c r="Y4" s="19"/>
      <c r="Z4" s="19"/>
      <c r="AA4" s="19"/>
    </row>
    <row r="5" spans="1:27" s="5" customFormat="1">
      <c r="A5" s="19" t="s">
        <v>1823</v>
      </c>
      <c r="B5" s="19" t="s">
        <v>69</v>
      </c>
      <c r="C5" s="19"/>
      <c r="D5" s="19" t="s">
        <v>2299</v>
      </c>
      <c r="E5" s="34">
        <v>41827</v>
      </c>
      <c r="F5" s="19"/>
      <c r="G5" s="19"/>
      <c r="H5" s="19">
        <f t="shared" si="0"/>
        <v>1</v>
      </c>
      <c r="I5" s="19"/>
      <c r="J5" s="8" t="s">
        <v>7555</v>
      </c>
      <c r="K5" s="19" t="str">
        <f>VLOOKUP(J5,$A$2:$B$8,2,0)</f>
        <v>x5</v>
      </c>
      <c r="L5" s="19" t="str">
        <f t="shared" si="4"/>
        <v>Residual modified duration of liabilities</v>
      </c>
      <c r="M5" s="19"/>
      <c r="N5" s="19"/>
      <c r="O5" s="19"/>
      <c r="P5" s="19"/>
      <c r="Q5" s="19"/>
      <c r="R5" s="19"/>
      <c r="S5" s="34">
        <f t="shared" si="1"/>
        <v>42277</v>
      </c>
      <c r="T5" s="34" t="str">
        <f t="shared" si="2"/>
        <v/>
      </c>
      <c r="U5" s="34" t="str">
        <f t="shared" si="3"/>
        <v/>
      </c>
      <c r="V5" s="19"/>
      <c r="W5" s="19"/>
      <c r="X5" s="19"/>
      <c r="Y5" s="19"/>
      <c r="Z5" s="19"/>
      <c r="AA5" s="19"/>
    </row>
    <row r="6" spans="1:27" s="5" customFormat="1">
      <c r="A6" s="19" t="s">
        <v>1821</v>
      </c>
      <c r="B6" s="19" t="s">
        <v>70</v>
      </c>
      <c r="C6" s="19"/>
      <c r="D6" s="19" t="s">
        <v>2299</v>
      </c>
      <c r="E6" s="34">
        <v>41827</v>
      </c>
      <c r="F6" s="19"/>
      <c r="G6" s="19"/>
      <c r="H6" s="19">
        <f t="shared" si="0"/>
        <v>1</v>
      </c>
      <c r="I6" s="19"/>
      <c r="J6" s="8" t="s">
        <v>7557</v>
      </c>
      <c r="K6" s="19" t="str">
        <f>VLOOKUP(J6,$A$2:$B$8,2,0)</f>
        <v>x6</v>
      </c>
      <c r="L6" s="19" t="str">
        <f t="shared" si="4"/>
        <v>Residual modified duration of obligations</v>
      </c>
      <c r="M6" s="19"/>
      <c r="N6" s="19"/>
      <c r="O6" s="19"/>
      <c r="P6" s="19"/>
      <c r="Q6" s="19"/>
      <c r="R6" s="19"/>
      <c r="S6" s="34">
        <f t="shared" si="1"/>
        <v>42277</v>
      </c>
      <c r="T6" s="34" t="str">
        <f t="shared" si="2"/>
        <v/>
      </c>
      <c r="U6" s="34" t="str">
        <f t="shared" si="3"/>
        <v/>
      </c>
      <c r="V6" s="19"/>
      <c r="W6" s="19"/>
      <c r="X6" s="19"/>
      <c r="Y6" s="19"/>
      <c r="Z6" s="19"/>
      <c r="AA6" s="19"/>
    </row>
    <row r="7" spans="1:27" s="5" customFormat="1">
      <c r="A7" s="19" t="s">
        <v>7555</v>
      </c>
      <c r="B7" s="19" t="s">
        <v>71</v>
      </c>
      <c r="C7" s="19"/>
      <c r="D7" s="19" t="s">
        <v>2299</v>
      </c>
      <c r="E7" s="34">
        <v>42277</v>
      </c>
      <c r="F7" s="19"/>
      <c r="G7" s="19"/>
      <c r="H7" s="19">
        <f t="shared" si="0"/>
        <v>1</v>
      </c>
      <c r="I7" s="19"/>
      <c r="J7" s="7" t="s">
        <v>1822</v>
      </c>
      <c r="K7" s="19" t="str">
        <f>VLOOKUP(J7,$A$2:$B$6,2,0)</f>
        <v>x1</v>
      </c>
      <c r="L7" s="19" t="str">
        <f t="shared" si="4"/>
        <v>Age of beneficiaries [years]</v>
      </c>
      <c r="M7" s="19"/>
      <c r="N7" s="19"/>
      <c r="O7" s="19"/>
      <c r="P7" s="19"/>
      <c r="Q7" s="19"/>
      <c r="R7" s="19"/>
      <c r="S7" s="34">
        <f t="shared" si="1"/>
        <v>41827</v>
      </c>
      <c r="T7" s="34" t="str">
        <f t="shared" si="2"/>
        <v/>
      </c>
      <c r="U7" s="34" t="str">
        <f t="shared" si="3"/>
        <v/>
      </c>
      <c r="V7" s="19"/>
      <c r="W7" s="19"/>
      <c r="X7" s="19"/>
      <c r="Y7" s="19"/>
      <c r="Z7" s="19"/>
      <c r="AA7" s="19"/>
    </row>
    <row r="8" spans="1:27" s="5" customFormat="1">
      <c r="A8" s="19" t="s">
        <v>7557</v>
      </c>
      <c r="B8" s="19" t="s">
        <v>72</v>
      </c>
      <c r="C8" s="19"/>
      <c r="D8" s="19" t="s">
        <v>2299</v>
      </c>
      <c r="E8" s="34">
        <v>42277</v>
      </c>
      <c r="F8" s="19"/>
      <c r="G8" s="19"/>
      <c r="H8" s="19">
        <f t="shared" si="0"/>
        <v>1</v>
      </c>
      <c r="I8" s="19"/>
      <c r="J8" s="7" t="s">
        <v>1823</v>
      </c>
      <c r="K8" s="19" t="str">
        <f>VLOOKUP(J8,$A$2:$B$6,2,0)</f>
        <v>x3</v>
      </c>
      <c r="L8" s="19" t="str">
        <f t="shared" si="4"/>
        <v>Quantity</v>
      </c>
      <c r="M8" s="19"/>
      <c r="N8" s="19"/>
      <c r="O8" s="19"/>
      <c r="P8" s="19"/>
      <c r="Q8" s="19"/>
      <c r="R8" s="19"/>
      <c r="S8" s="34">
        <f t="shared" si="1"/>
        <v>41827</v>
      </c>
      <c r="T8" s="34" t="str">
        <f t="shared" si="2"/>
        <v/>
      </c>
      <c r="U8" s="34" t="str">
        <f t="shared" si="3"/>
        <v/>
      </c>
      <c r="V8" s="19"/>
      <c r="W8" s="19"/>
      <c r="X8" s="19"/>
      <c r="Y8" s="19"/>
      <c r="Z8" s="19"/>
      <c r="AA8" s="19"/>
    </row>
    <row r="9" spans="1:27" s="5" customFormat="1">
      <c r="A9" s="19" t="s">
        <v>7705</v>
      </c>
      <c r="B9" s="19" t="s">
        <v>73</v>
      </c>
      <c r="C9" s="19"/>
      <c r="D9" s="19" t="s">
        <v>2299</v>
      </c>
      <c r="E9" s="34">
        <v>42277</v>
      </c>
      <c r="F9" s="34">
        <v>41639</v>
      </c>
      <c r="G9" s="19"/>
      <c r="H9" s="19">
        <f t="shared" si="0"/>
        <v>1</v>
      </c>
      <c r="I9" s="19"/>
      <c r="J9" s="7" t="s">
        <v>7705</v>
      </c>
      <c r="K9" s="19" t="str">
        <f t="shared" ref="K9:K14" si="5">VLOOKUP(J9,$A$2:$B$15,2,0)</f>
        <v>x7</v>
      </c>
      <c r="L9" s="19" t="str">
        <f t="shared" si="4"/>
        <v>Years</v>
      </c>
      <c r="M9" s="19"/>
      <c r="N9" s="19"/>
      <c r="O9" s="19"/>
      <c r="P9" s="19"/>
      <c r="Q9" s="19"/>
      <c r="R9" s="19"/>
      <c r="S9" s="34">
        <f t="shared" si="1"/>
        <v>42277</v>
      </c>
      <c r="T9" s="34">
        <f t="shared" si="2"/>
        <v>41639</v>
      </c>
      <c r="U9" s="34" t="str">
        <f t="shared" si="3"/>
        <v/>
      </c>
      <c r="V9" s="19"/>
      <c r="W9" s="19"/>
      <c r="X9" s="19"/>
      <c r="Y9" s="19"/>
      <c r="Z9" s="19"/>
      <c r="AA9" s="19"/>
    </row>
    <row r="10" spans="1:27" s="5" customFormat="1">
      <c r="A10" s="19" t="s">
        <v>7719</v>
      </c>
      <c r="B10" s="19" t="s">
        <v>74</v>
      </c>
      <c r="C10" s="19"/>
      <c r="D10" s="19" t="s">
        <v>2299</v>
      </c>
      <c r="E10" s="34">
        <v>42277</v>
      </c>
      <c r="F10" s="19"/>
      <c r="G10" s="19"/>
      <c r="H10" s="19">
        <f t="shared" si="0"/>
        <v>1</v>
      </c>
      <c r="I10" s="19"/>
      <c r="J10" s="7" t="s">
        <v>7719</v>
      </c>
      <c r="K10" s="19" t="str">
        <f t="shared" si="5"/>
        <v>x8</v>
      </c>
      <c r="L10" s="19" t="str">
        <f t="shared" si="4"/>
        <v>Run off period</v>
      </c>
      <c r="M10" s="19"/>
      <c r="N10" s="19"/>
      <c r="O10" s="19"/>
      <c r="P10" s="19"/>
      <c r="Q10" s="19"/>
      <c r="R10" s="19"/>
      <c r="S10" s="34">
        <f t="shared" si="1"/>
        <v>42277</v>
      </c>
      <c r="T10" s="34" t="str">
        <f t="shared" si="2"/>
        <v/>
      </c>
      <c r="U10" s="34" t="str">
        <f t="shared" si="3"/>
        <v/>
      </c>
      <c r="V10" s="19"/>
      <c r="W10" s="19"/>
      <c r="X10" s="19"/>
      <c r="Y10" s="19"/>
      <c r="Z10" s="19"/>
      <c r="AA10" s="19"/>
    </row>
    <row r="11" spans="1:27" s="5" customFormat="1">
      <c r="A11" s="19" t="s">
        <v>7920</v>
      </c>
      <c r="B11" s="19" t="s">
        <v>75</v>
      </c>
      <c r="C11" s="19"/>
      <c r="D11" s="19" t="s">
        <v>2299</v>
      </c>
      <c r="E11" s="34">
        <v>42277</v>
      </c>
      <c r="F11" s="19"/>
      <c r="G11" s="19"/>
      <c r="H11" s="19">
        <f t="shared" si="0"/>
        <v>1</v>
      </c>
      <c r="I11" s="19"/>
      <c r="J11" s="7" t="s">
        <v>7920</v>
      </c>
      <c r="K11" s="19" t="str">
        <f t="shared" si="5"/>
        <v>x9</v>
      </c>
      <c r="L11" s="19" t="str">
        <f t="shared" si="4"/>
        <v>Modified duration</v>
      </c>
      <c r="M11" s="19"/>
      <c r="N11" s="19"/>
      <c r="O11" s="19"/>
      <c r="P11" s="19"/>
      <c r="Q11" s="19"/>
      <c r="R11" s="19"/>
      <c r="S11" s="34">
        <f t="shared" si="1"/>
        <v>42277</v>
      </c>
      <c r="T11" s="34" t="str">
        <f t="shared" ref="T11:T19" si="6">IF(VLOOKUP(J11,A:G,6,FALSE)=0,"",VLOOKUP(J11,A:G,6,FALSE))</f>
        <v/>
      </c>
      <c r="U11" s="34" t="str">
        <f t="shared" ref="U11:U19" si="7">IF(VLOOKUP(J11,A:G,7,FALSE)=0,"",VLOOKUP(J11,A:G,7,FALSE))</f>
        <v/>
      </c>
      <c r="V11" s="19"/>
      <c r="W11" s="19"/>
      <c r="X11" s="19"/>
      <c r="Y11" s="19"/>
      <c r="Z11" s="19"/>
      <c r="AA11" s="19"/>
    </row>
    <row r="12" spans="1:27" s="5" customFormat="1">
      <c r="A12" s="19" t="s">
        <v>11550</v>
      </c>
      <c r="B12" s="19" t="s">
        <v>76</v>
      </c>
      <c r="C12" s="19"/>
      <c r="D12" s="19" t="s">
        <v>2299</v>
      </c>
      <c r="E12" s="34">
        <v>42566</v>
      </c>
      <c r="F12" s="19"/>
      <c r="G12" s="19"/>
      <c r="H12" s="19">
        <f t="shared" ref="H12:H13" si="8">COUNTIF(J:J,A12)</f>
        <v>1</v>
      </c>
      <c r="I12" s="19"/>
      <c r="J12" s="7" t="s">
        <v>11550</v>
      </c>
      <c r="K12" s="19" t="str">
        <f t="shared" si="5"/>
        <v>x10</v>
      </c>
      <c r="L12" s="19" t="str">
        <f t="shared" ref="L12:L13" si="9">J12</f>
        <v>Macaulay duration [months]</v>
      </c>
      <c r="M12" s="19"/>
      <c r="N12" s="19"/>
      <c r="O12" s="19"/>
      <c r="P12" s="19"/>
      <c r="Q12" s="19"/>
      <c r="R12" s="19"/>
      <c r="S12" s="34">
        <f t="shared" si="1"/>
        <v>42566</v>
      </c>
      <c r="T12" s="34" t="str">
        <f t="shared" si="6"/>
        <v/>
      </c>
      <c r="U12" s="34" t="str">
        <f t="shared" si="7"/>
        <v/>
      </c>
      <c r="V12" s="19"/>
      <c r="W12" s="19"/>
      <c r="X12" s="19"/>
      <c r="Y12" s="19"/>
      <c r="Z12" s="19"/>
      <c r="AA12" s="19"/>
    </row>
    <row r="13" spans="1:27" s="5" customFormat="1">
      <c r="A13" s="19" t="s">
        <v>11551</v>
      </c>
      <c r="B13" s="19" t="s">
        <v>77</v>
      </c>
      <c r="C13" s="19"/>
      <c r="D13" s="19" t="s">
        <v>2299</v>
      </c>
      <c r="E13" s="34">
        <v>42566</v>
      </c>
      <c r="F13" s="19"/>
      <c r="G13" s="19"/>
      <c r="H13" s="19">
        <f t="shared" si="8"/>
        <v>1</v>
      </c>
      <c r="I13" s="19"/>
      <c r="J13" s="7" t="s">
        <v>11551</v>
      </c>
      <c r="K13" s="19" t="str">
        <f t="shared" si="5"/>
        <v>x11</v>
      </c>
      <c r="L13" s="19" t="str">
        <f t="shared" si="9"/>
        <v>Macaulay duration [years]</v>
      </c>
      <c r="M13" s="19"/>
      <c r="N13" s="19"/>
      <c r="O13" s="19"/>
      <c r="P13" s="19"/>
      <c r="Q13" s="19"/>
      <c r="R13" s="19"/>
      <c r="S13" s="34">
        <f t="shared" si="1"/>
        <v>42566</v>
      </c>
      <c r="T13" s="34" t="str">
        <f t="shared" si="6"/>
        <v/>
      </c>
      <c r="U13" s="34" t="str">
        <f t="shared" si="7"/>
        <v/>
      </c>
      <c r="V13" s="19"/>
      <c r="W13" s="19"/>
      <c r="X13" s="19"/>
      <c r="Y13" s="19"/>
      <c r="Z13" s="19"/>
      <c r="AA13" s="19"/>
    </row>
    <row r="14" spans="1:27" s="5" customFormat="1">
      <c r="A14" s="4" t="s">
        <v>11556</v>
      </c>
      <c r="B14" s="19" t="s">
        <v>78</v>
      </c>
      <c r="C14" s="19"/>
      <c r="D14" s="19" t="s">
        <v>2299</v>
      </c>
      <c r="E14" s="34">
        <v>42566</v>
      </c>
      <c r="F14" s="19"/>
      <c r="G14" s="19"/>
      <c r="H14" s="19">
        <f>COUNTIF(J:J,A14)</f>
        <v>1</v>
      </c>
      <c r="I14" s="19"/>
      <c r="J14" s="7" t="s">
        <v>11556</v>
      </c>
      <c r="K14" s="19" t="str">
        <f t="shared" si="5"/>
        <v>x12</v>
      </c>
      <c r="L14" s="19" t="str">
        <f t="shared" ref="L14" si="10">J14</f>
        <v>Macaulay duration of the insurance and reinsurance obligations [years]</v>
      </c>
      <c r="M14" s="19"/>
      <c r="N14" s="19"/>
      <c r="O14" s="19"/>
      <c r="P14" s="19"/>
      <c r="Q14" s="19"/>
      <c r="R14" s="19"/>
      <c r="S14" s="34">
        <f t="shared" si="1"/>
        <v>42566</v>
      </c>
      <c r="T14" s="34" t="str">
        <f t="shared" si="6"/>
        <v/>
      </c>
      <c r="U14" s="34" t="str">
        <f t="shared" si="7"/>
        <v/>
      </c>
      <c r="V14" s="19"/>
      <c r="W14" s="19"/>
      <c r="X14" s="19"/>
      <c r="Y14" s="19"/>
      <c r="Z14" s="19"/>
      <c r="AA14" s="19"/>
    </row>
    <row r="15" spans="1:27" s="5" customFormat="1">
      <c r="A15" s="102" t="s">
        <v>12821</v>
      </c>
      <c r="B15" s="99" t="s">
        <v>12732</v>
      </c>
      <c r="C15" s="99"/>
      <c r="D15" s="99" t="s">
        <v>2299</v>
      </c>
      <c r="E15" s="101">
        <v>43405</v>
      </c>
      <c r="F15" s="19"/>
      <c r="G15" s="19"/>
      <c r="H15" s="19">
        <f t="shared" ref="H15:H19" si="11">COUNTIF(J:J,A15)</f>
        <v>1</v>
      </c>
      <c r="I15" s="19"/>
      <c r="J15" s="104" t="s">
        <v>12821</v>
      </c>
      <c r="K15" s="99" t="str">
        <f>VLOOKUP(J15,$A$2:$B$100,2,0)</f>
        <v>x5000</v>
      </c>
      <c r="L15" s="99" t="s">
        <v>12821</v>
      </c>
      <c r="M15" s="99"/>
      <c r="N15" s="99"/>
      <c r="O15" s="99"/>
      <c r="P15" s="99"/>
      <c r="Q15" s="99"/>
      <c r="R15" s="99"/>
      <c r="S15" s="101">
        <f t="shared" si="1"/>
        <v>43405</v>
      </c>
      <c r="T15" s="34" t="str">
        <f t="shared" si="6"/>
        <v/>
      </c>
      <c r="U15" s="34" t="str">
        <f t="shared" si="7"/>
        <v/>
      </c>
      <c r="V15" s="19"/>
      <c r="W15" s="19"/>
      <c r="X15" s="19"/>
      <c r="Y15" s="19"/>
      <c r="Z15" s="19"/>
      <c r="AA15" s="19"/>
    </row>
    <row r="16" spans="1:27" s="5" customFormat="1">
      <c r="A16" s="99" t="s">
        <v>12822</v>
      </c>
      <c r="B16" s="99" t="s">
        <v>12734</v>
      </c>
      <c r="C16" s="99"/>
      <c r="D16" s="99" t="s">
        <v>2299</v>
      </c>
      <c r="E16" s="101">
        <v>43405</v>
      </c>
      <c r="F16" s="19"/>
      <c r="G16" s="19"/>
      <c r="H16" s="19">
        <f t="shared" si="11"/>
        <v>1</v>
      </c>
      <c r="I16" s="19"/>
      <c r="J16" s="104" t="s">
        <v>12822</v>
      </c>
      <c r="K16" s="99" t="str">
        <f t="shared" ref="K16:K19" si="12">VLOOKUP(J16,$A$2:$B$100,2,0)</f>
        <v>x5001</v>
      </c>
      <c r="L16" s="99" t="s">
        <v>12822</v>
      </c>
      <c r="M16" s="99"/>
      <c r="N16" s="99"/>
      <c r="O16" s="99"/>
      <c r="P16" s="99"/>
      <c r="Q16" s="99"/>
      <c r="R16" s="99"/>
      <c r="S16" s="101">
        <f t="shared" si="1"/>
        <v>43405</v>
      </c>
      <c r="T16" s="34" t="str">
        <f t="shared" si="6"/>
        <v/>
      </c>
      <c r="U16" s="34" t="str">
        <f t="shared" si="7"/>
        <v/>
      </c>
      <c r="V16" s="19"/>
      <c r="W16" s="19"/>
      <c r="X16" s="19"/>
      <c r="Y16" s="19"/>
      <c r="Z16" s="19"/>
      <c r="AA16" s="19"/>
    </row>
    <row r="17" spans="1:27" s="5" customFormat="1">
      <c r="A17" s="99" t="s">
        <v>12823</v>
      </c>
      <c r="B17" s="99" t="s">
        <v>12736</v>
      </c>
      <c r="C17" s="99"/>
      <c r="D17" s="99" t="s">
        <v>2299</v>
      </c>
      <c r="E17" s="101">
        <v>43405</v>
      </c>
      <c r="F17" s="19"/>
      <c r="G17" s="19"/>
      <c r="H17" s="19">
        <f t="shared" si="11"/>
        <v>1</v>
      </c>
      <c r="I17" s="19"/>
      <c r="J17" s="104" t="s">
        <v>12823</v>
      </c>
      <c r="K17" s="99" t="str">
        <f t="shared" si="12"/>
        <v>x5002</v>
      </c>
      <c r="L17" s="99" t="s">
        <v>12823</v>
      </c>
      <c r="M17" s="99"/>
      <c r="N17" s="99"/>
      <c r="O17" s="99"/>
      <c r="P17" s="99"/>
      <c r="Q17" s="99"/>
      <c r="R17" s="99"/>
      <c r="S17" s="101">
        <f t="shared" si="1"/>
        <v>43405</v>
      </c>
      <c r="T17" s="34" t="str">
        <f t="shared" si="6"/>
        <v/>
      </c>
      <c r="U17" s="34" t="str">
        <f t="shared" si="7"/>
        <v/>
      </c>
      <c r="V17" s="19"/>
      <c r="W17" s="19"/>
      <c r="X17" s="19"/>
      <c r="Y17" s="19"/>
      <c r="Z17" s="19"/>
      <c r="AA17" s="19"/>
    </row>
    <row r="18" spans="1:27" s="5" customFormat="1">
      <c r="A18" s="99" t="s">
        <v>12824</v>
      </c>
      <c r="B18" s="99" t="s">
        <v>12738</v>
      </c>
      <c r="C18" s="99"/>
      <c r="D18" s="99" t="s">
        <v>2299</v>
      </c>
      <c r="E18" s="101">
        <v>43405</v>
      </c>
      <c r="F18" s="19"/>
      <c r="G18" s="19"/>
      <c r="H18" s="19">
        <f t="shared" si="11"/>
        <v>1</v>
      </c>
      <c r="I18" s="19"/>
      <c r="J18" s="104" t="s">
        <v>12824</v>
      </c>
      <c r="K18" s="99" t="str">
        <f t="shared" si="12"/>
        <v>x5003</v>
      </c>
      <c r="L18" s="99" t="s">
        <v>12824</v>
      </c>
      <c r="M18" s="99"/>
      <c r="N18" s="99"/>
      <c r="O18" s="99"/>
      <c r="P18" s="99"/>
      <c r="Q18" s="99"/>
      <c r="R18" s="99"/>
      <c r="S18" s="101">
        <f t="shared" si="1"/>
        <v>43405</v>
      </c>
      <c r="T18" s="34" t="str">
        <f t="shared" si="6"/>
        <v/>
      </c>
      <c r="U18" s="34" t="str">
        <f t="shared" si="7"/>
        <v/>
      </c>
      <c r="V18" s="19"/>
      <c r="W18" s="19"/>
      <c r="X18" s="19"/>
      <c r="Y18" s="19"/>
      <c r="Z18" s="19"/>
      <c r="AA18" s="19"/>
    </row>
    <row r="19" spans="1:27" s="5" customFormat="1">
      <c r="A19" s="99" t="s">
        <v>12825</v>
      </c>
      <c r="B19" s="99" t="s">
        <v>12721</v>
      </c>
      <c r="C19" s="99"/>
      <c r="D19" s="99" t="s">
        <v>2299</v>
      </c>
      <c r="E19" s="101">
        <v>43405</v>
      </c>
      <c r="F19" s="19"/>
      <c r="G19" s="19"/>
      <c r="H19" s="19">
        <f t="shared" si="11"/>
        <v>1</v>
      </c>
      <c r="I19" s="19"/>
      <c r="J19" s="104" t="s">
        <v>12825</v>
      </c>
      <c r="K19" s="99" t="str">
        <f t="shared" si="12"/>
        <v>x6000</v>
      </c>
      <c r="L19" s="99" t="s">
        <v>12825</v>
      </c>
      <c r="M19" s="99"/>
      <c r="N19" s="99"/>
      <c r="O19" s="99"/>
      <c r="P19" s="99"/>
      <c r="Q19" s="99"/>
      <c r="R19" s="99"/>
      <c r="S19" s="101">
        <f t="shared" si="1"/>
        <v>43405</v>
      </c>
      <c r="T19" s="34" t="str">
        <f t="shared" si="6"/>
        <v/>
      </c>
      <c r="U19" s="34" t="str">
        <f t="shared" si="7"/>
        <v/>
      </c>
      <c r="V19" s="19"/>
      <c r="W19" s="19"/>
      <c r="X19" s="19"/>
      <c r="Y19" s="19"/>
      <c r="Z19" s="19"/>
      <c r="AA19" s="19"/>
    </row>
    <row r="20" spans="1:27" s="5" customForma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row>
    <row r="21" spans="1:27" s="5" customFormat="1"/>
    <row r="22" spans="1:27" s="5" customFormat="1"/>
    <row r="23" spans="1:27" s="5" customFormat="1"/>
  </sheetData>
  <sortState ref="A3:A6">
    <sortCondition ref="A3"/>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6"/>
  <sheetViews>
    <sheetView zoomScale="80" zoomScaleNormal="80" zoomScaleSheetLayoutView="80" workbookViewId="0">
      <pane ySplit="1" topLeftCell="A2" activePane="bottomLeft" state="frozen"/>
      <selection activeCell="C33" sqref="C33"/>
      <selection pane="bottomLeft"/>
    </sheetView>
  </sheetViews>
  <sheetFormatPr baseColWidth="10" defaultColWidth="9.140625" defaultRowHeight="15"/>
  <cols>
    <col min="1" max="1" width="12.140625" customWidth="1"/>
    <col min="5" max="5" width="12" style="1" customWidth="1"/>
    <col min="6" max="6" width="12.85546875" style="1" bestFit="1" customWidth="1"/>
    <col min="7" max="7" width="9.140625" style="1"/>
    <col min="10" max="10" width="19.5703125" customWidth="1"/>
    <col min="12" max="12" width="9.140625" style="1"/>
    <col min="18" max="18" width="30.85546875" style="1" bestFit="1" customWidth="1"/>
    <col min="19" max="19" width="13.5703125" style="1" bestFit="1" customWidth="1"/>
    <col min="20" max="20" width="12.85546875" style="1" bestFit="1" customWidth="1"/>
    <col min="21" max="21" width="18.85546875" style="1" bestFit="1" customWidth="1"/>
  </cols>
  <sheetData>
    <row r="1" spans="1:25">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row>
    <row r="2" spans="1:25" s="5" customFormat="1">
      <c r="A2" s="19" t="s">
        <v>386</v>
      </c>
      <c r="B2" s="19" t="s">
        <v>131</v>
      </c>
      <c r="C2" s="19" t="s">
        <v>367</v>
      </c>
      <c r="D2" s="19" t="s">
        <v>2299</v>
      </c>
      <c r="E2" s="34">
        <v>41827</v>
      </c>
      <c r="F2" s="19"/>
      <c r="G2" s="19"/>
      <c r="H2" s="19">
        <f>COUNTIF(J:J,A2)</f>
        <v>1</v>
      </c>
      <c r="I2" s="19"/>
      <c r="J2" s="6" t="s">
        <v>388</v>
      </c>
      <c r="K2" s="19"/>
      <c r="L2" s="19"/>
      <c r="M2" s="19"/>
      <c r="N2" s="19"/>
      <c r="O2" s="19" t="s">
        <v>2299</v>
      </c>
      <c r="P2" s="19"/>
      <c r="Q2" s="19" t="s">
        <v>387</v>
      </c>
      <c r="R2" s="19"/>
      <c r="S2" s="34">
        <v>41827</v>
      </c>
      <c r="T2" s="34"/>
      <c r="U2" s="34"/>
      <c r="V2" s="19"/>
      <c r="W2" s="19"/>
      <c r="X2" s="19"/>
      <c r="Y2" s="19"/>
    </row>
    <row r="3" spans="1:25" s="5" customFormat="1">
      <c r="A3" s="19" t="s">
        <v>2245</v>
      </c>
      <c r="B3" s="19" t="s">
        <v>67</v>
      </c>
      <c r="C3" s="19"/>
      <c r="D3" s="19" t="s">
        <v>2299</v>
      </c>
      <c r="E3" s="34">
        <v>41827</v>
      </c>
      <c r="F3" s="34"/>
      <c r="G3" s="19"/>
      <c r="H3" s="19">
        <f t="shared" ref="H3:H8" si="0">COUNTIF(J:J,A3)</f>
        <v>1</v>
      </c>
      <c r="I3" s="19"/>
      <c r="J3" s="7" t="s">
        <v>62</v>
      </c>
      <c r="K3" s="19" t="str">
        <f t="shared" ref="K3:K8" si="1">VLOOKUP(J3,$A$2:$B$7,2,FALSE)</f>
        <v>x4</v>
      </c>
      <c r="L3" s="19" t="str">
        <f>J3</f>
        <v>Instant</v>
      </c>
      <c r="M3" s="19"/>
      <c r="N3" s="19"/>
      <c r="O3" s="19"/>
      <c r="P3" s="19"/>
      <c r="Q3" s="19"/>
      <c r="R3" s="19"/>
      <c r="S3" s="34">
        <f>VLOOKUP(J3,A:G,5,FALSE)</f>
        <v>41827</v>
      </c>
      <c r="T3" s="34" t="str">
        <f>IF(VLOOKUP(J3,A:G,6,FALSE)=0,"",VLOOKUP(J3,A:G,6,FALSE))</f>
        <v/>
      </c>
      <c r="U3" s="34" t="str">
        <f>IF(VLOOKUP(J3,A:G,7,FALSE)=0,"",VLOOKUP(J3,A:G,7,FALSE))</f>
        <v/>
      </c>
      <c r="V3" s="19"/>
      <c r="W3" s="19"/>
      <c r="X3" s="19"/>
      <c r="Y3" s="19"/>
    </row>
    <row r="4" spans="1:25" s="5" customFormat="1">
      <c r="A4" s="19" t="s">
        <v>63</v>
      </c>
      <c r="B4" s="19" t="s">
        <v>68</v>
      </c>
      <c r="C4" s="19"/>
      <c r="D4" s="19" t="s">
        <v>2299</v>
      </c>
      <c r="E4" s="34">
        <v>41827</v>
      </c>
      <c r="F4" s="34"/>
      <c r="G4" s="19"/>
      <c r="H4" s="19">
        <f t="shared" si="0"/>
        <v>1</v>
      </c>
      <c r="I4" s="19"/>
      <c r="J4" s="8" t="s">
        <v>2245</v>
      </c>
      <c r="K4" s="19" t="str">
        <f t="shared" si="1"/>
        <v>x1</v>
      </c>
      <c r="L4" s="19" t="str">
        <f t="shared" ref="L4:L9" si="2">J4</f>
        <v>Beginning</v>
      </c>
      <c r="M4" s="19"/>
      <c r="N4" s="19"/>
      <c r="O4" s="19"/>
      <c r="P4" s="19"/>
      <c r="Q4" s="19"/>
      <c r="R4" s="19"/>
      <c r="S4" s="34">
        <f t="shared" ref="S4:S9" si="3">VLOOKUP(J4,A:G,5,FALSE)</f>
        <v>41827</v>
      </c>
      <c r="T4" s="34" t="str">
        <f t="shared" ref="T4:T9" si="4">IF(VLOOKUP(J4,A:G,6,FALSE)=0,"",VLOOKUP(J4,A:G,6,FALSE))</f>
        <v/>
      </c>
      <c r="U4" s="34" t="str">
        <f t="shared" ref="U4:U9" si="5">IF(VLOOKUP(J4,A:G,7,FALSE)=0,"",VLOOKUP(J4,A:G,7,FALSE))</f>
        <v/>
      </c>
      <c r="V4" s="19"/>
      <c r="W4" s="19"/>
      <c r="X4" s="19"/>
      <c r="Y4" s="19"/>
    </row>
    <row r="5" spans="1:25" s="5" customFormat="1">
      <c r="A5" s="19" t="s">
        <v>62</v>
      </c>
      <c r="B5" s="19" t="s">
        <v>70</v>
      </c>
      <c r="C5" s="19"/>
      <c r="D5" s="19" t="s">
        <v>2299</v>
      </c>
      <c r="E5" s="34">
        <v>41827</v>
      </c>
      <c r="F5" s="34"/>
      <c r="G5" s="19"/>
      <c r="H5" s="19">
        <f t="shared" si="0"/>
        <v>1</v>
      </c>
      <c r="I5" s="19"/>
      <c r="J5" s="8" t="s">
        <v>386</v>
      </c>
      <c r="K5" s="19" t="str">
        <f t="shared" si="1"/>
        <v>x0</v>
      </c>
      <c r="L5" s="19" t="str">
        <f t="shared" si="2"/>
        <v>End</v>
      </c>
      <c r="M5" s="19"/>
      <c r="N5" s="19"/>
      <c r="O5" s="19"/>
      <c r="P5" s="19"/>
      <c r="Q5" s="19"/>
      <c r="R5" s="19"/>
      <c r="S5" s="34">
        <f t="shared" si="3"/>
        <v>41827</v>
      </c>
      <c r="T5" s="34" t="str">
        <f t="shared" si="4"/>
        <v/>
      </c>
      <c r="U5" s="34" t="str">
        <f t="shared" si="5"/>
        <v/>
      </c>
      <c r="V5" s="19"/>
      <c r="W5" s="19"/>
      <c r="X5" s="19"/>
      <c r="Y5" s="19"/>
    </row>
    <row r="6" spans="1:25" s="5" customFormat="1">
      <c r="A6" s="19" t="s">
        <v>4347</v>
      </c>
      <c r="B6" s="19" t="s">
        <v>71</v>
      </c>
      <c r="C6" s="19"/>
      <c r="D6" s="19" t="s">
        <v>2299</v>
      </c>
      <c r="E6" s="34">
        <v>41827</v>
      </c>
      <c r="F6" s="19"/>
      <c r="G6" s="19"/>
      <c r="H6" s="19">
        <f t="shared" si="0"/>
        <v>1</v>
      </c>
      <c r="I6" s="19"/>
      <c r="J6" s="7" t="s">
        <v>63</v>
      </c>
      <c r="K6" s="19" t="str">
        <f t="shared" si="1"/>
        <v>x2</v>
      </c>
      <c r="L6" s="19" t="str">
        <f t="shared" si="2"/>
        <v>Duration</v>
      </c>
      <c r="M6" s="19"/>
      <c r="N6" s="19"/>
      <c r="O6" s="19"/>
      <c r="P6" s="19"/>
      <c r="Q6" s="19"/>
      <c r="R6" s="19"/>
      <c r="S6" s="34">
        <f t="shared" si="3"/>
        <v>41827</v>
      </c>
      <c r="T6" s="34" t="str">
        <f t="shared" si="4"/>
        <v/>
      </c>
      <c r="U6" s="34" t="str">
        <f t="shared" si="5"/>
        <v/>
      </c>
      <c r="V6" s="19"/>
      <c r="W6" s="19"/>
      <c r="X6" s="19"/>
      <c r="Y6" s="19"/>
    </row>
    <row r="7" spans="1:25" s="5" customFormat="1">
      <c r="A7" s="19" t="s">
        <v>4348</v>
      </c>
      <c r="B7" s="19" t="s">
        <v>72</v>
      </c>
      <c r="C7" s="19"/>
      <c r="D7" s="19" t="s">
        <v>2299</v>
      </c>
      <c r="E7" s="34">
        <v>41827</v>
      </c>
      <c r="F7" s="19"/>
      <c r="G7" s="19"/>
      <c r="H7" s="19">
        <f t="shared" si="0"/>
        <v>1</v>
      </c>
      <c r="I7" s="19"/>
      <c r="J7" s="8" t="s">
        <v>4347</v>
      </c>
      <c r="K7" s="19" t="str">
        <f t="shared" si="1"/>
        <v>x5</v>
      </c>
      <c r="L7" s="19" t="str">
        <f t="shared" si="2"/>
        <v>Year to Date</v>
      </c>
      <c r="M7" s="19"/>
      <c r="N7" s="19"/>
      <c r="O7" s="19"/>
      <c r="P7" s="19"/>
      <c r="Q7" s="19"/>
      <c r="R7" s="19"/>
      <c r="S7" s="34">
        <f t="shared" si="3"/>
        <v>41827</v>
      </c>
      <c r="T7" s="34" t="str">
        <f t="shared" si="4"/>
        <v/>
      </c>
      <c r="U7" s="34" t="str">
        <f t="shared" si="5"/>
        <v/>
      </c>
      <c r="V7" s="19"/>
      <c r="W7" s="19"/>
      <c r="X7" s="19"/>
      <c r="Y7" s="19"/>
    </row>
    <row r="8" spans="1:25" s="5" customFormat="1">
      <c r="A8" s="19" t="s">
        <v>1845</v>
      </c>
      <c r="B8" s="19" t="s">
        <v>73</v>
      </c>
      <c r="C8" s="19"/>
      <c r="D8" s="19" t="s">
        <v>2299</v>
      </c>
      <c r="E8" s="34">
        <v>42277</v>
      </c>
      <c r="F8" s="19"/>
      <c r="G8" s="19"/>
      <c r="H8" s="19">
        <f t="shared" si="0"/>
        <v>1</v>
      </c>
      <c r="I8" s="19"/>
      <c r="J8" s="8" t="s">
        <v>4348</v>
      </c>
      <c r="K8" s="19" t="str">
        <f t="shared" si="1"/>
        <v>x6</v>
      </c>
      <c r="L8" s="19" t="str">
        <f t="shared" si="2"/>
        <v>12 Months</v>
      </c>
      <c r="M8" s="19"/>
      <c r="N8" s="19"/>
      <c r="O8" s="19"/>
      <c r="P8" s="19"/>
      <c r="Q8" s="19"/>
      <c r="R8" s="19"/>
      <c r="S8" s="34">
        <f t="shared" si="3"/>
        <v>41827</v>
      </c>
      <c r="T8" s="34" t="str">
        <f t="shared" si="4"/>
        <v/>
      </c>
      <c r="U8" s="34" t="str">
        <f t="shared" si="5"/>
        <v/>
      </c>
      <c r="V8" s="19"/>
      <c r="W8" s="19"/>
      <c r="X8" s="19"/>
      <c r="Y8" s="19"/>
    </row>
    <row r="9" spans="1:25" s="5" customFormat="1">
      <c r="A9" s="19"/>
      <c r="B9" s="19"/>
      <c r="C9" s="19"/>
      <c r="D9" s="19"/>
      <c r="E9" s="19"/>
      <c r="F9" s="19"/>
      <c r="G9" s="19"/>
      <c r="H9" s="19"/>
      <c r="I9" s="19"/>
      <c r="J9" s="8" t="s">
        <v>1845</v>
      </c>
      <c r="K9" s="19" t="str">
        <f>VLOOKUP(J9,$A$2:$B$12,2,FALSE)</f>
        <v>x7</v>
      </c>
      <c r="L9" s="19" t="str">
        <f t="shared" si="2"/>
        <v>13-24 previous months</v>
      </c>
      <c r="M9" s="19"/>
      <c r="N9" s="19"/>
      <c r="O9" s="19"/>
      <c r="P9" s="19"/>
      <c r="Q9" s="19"/>
      <c r="R9" s="19"/>
      <c r="S9" s="34">
        <f t="shared" si="3"/>
        <v>42277</v>
      </c>
      <c r="T9" s="34" t="str">
        <f t="shared" si="4"/>
        <v/>
      </c>
      <c r="U9" s="34" t="str">
        <f t="shared" si="5"/>
        <v/>
      </c>
      <c r="V9" s="19"/>
      <c r="W9" s="19"/>
      <c r="X9" s="19"/>
      <c r="Y9" s="19"/>
    </row>
    <row r="10" spans="1:25" s="5" customFormat="1">
      <c r="A10" s="19"/>
      <c r="B10" s="19"/>
      <c r="C10" s="19"/>
      <c r="D10" s="19"/>
      <c r="E10" s="19"/>
      <c r="F10" s="19"/>
      <c r="G10" s="19"/>
      <c r="H10" s="19"/>
      <c r="I10" s="19"/>
      <c r="J10" s="19"/>
      <c r="K10" s="19"/>
      <c r="L10" s="19"/>
      <c r="M10" s="19"/>
      <c r="N10" s="19"/>
      <c r="O10" s="19"/>
      <c r="P10" s="19"/>
      <c r="Q10" s="19"/>
      <c r="R10" s="19"/>
      <c r="S10" s="19"/>
      <c r="T10" s="19"/>
      <c r="U10" s="19"/>
      <c r="V10" s="19"/>
      <c r="W10" s="19"/>
    </row>
    <row r="11" spans="1:25" s="5" customFormat="1">
      <c r="A11" s="19"/>
      <c r="B11" s="19"/>
      <c r="C11" s="19"/>
      <c r="D11" s="19"/>
      <c r="E11" s="19"/>
      <c r="F11" s="19"/>
      <c r="G11" s="19"/>
      <c r="H11" s="19"/>
      <c r="I11" s="19"/>
      <c r="J11" s="19"/>
      <c r="K11" s="19"/>
      <c r="L11" s="19"/>
      <c r="M11" s="19"/>
      <c r="N11" s="19"/>
      <c r="O11" s="19"/>
      <c r="P11" s="19"/>
      <c r="Q11" s="19"/>
      <c r="R11" s="19"/>
      <c r="S11" s="19"/>
      <c r="T11" s="19"/>
      <c r="U11" s="19"/>
      <c r="V11" s="19"/>
      <c r="W11" s="19"/>
    </row>
    <row r="12" spans="1:25" s="5" customFormat="1">
      <c r="A12" s="19"/>
      <c r="B12" s="19"/>
      <c r="C12" s="19"/>
      <c r="D12" s="19"/>
      <c r="E12" s="19"/>
      <c r="F12" s="19"/>
      <c r="G12" s="19"/>
      <c r="H12" s="19"/>
      <c r="I12" s="19"/>
      <c r="J12" s="19"/>
      <c r="K12" s="19"/>
      <c r="L12" s="19"/>
      <c r="M12" s="19"/>
      <c r="N12" s="19"/>
      <c r="O12" s="19"/>
      <c r="P12" s="19"/>
      <c r="Q12" s="19"/>
      <c r="R12" s="19"/>
      <c r="S12" s="19"/>
      <c r="T12" s="19"/>
      <c r="U12" s="19"/>
      <c r="V12" s="19"/>
      <c r="W12" s="19"/>
    </row>
    <row r="13" spans="1:25" s="5" customFormat="1"/>
    <row r="14" spans="1:25" s="5" customFormat="1"/>
    <row r="15" spans="1:25" s="5" customFormat="1"/>
    <row r="16" spans="1:25" s="5" customFormat="1"/>
    <row r="17" s="5" customFormat="1"/>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pane ySplit="1" topLeftCell="A2" activePane="bottomLeft" state="frozen"/>
      <selection activeCell="C33" sqref="C33"/>
      <selection pane="bottomLeft"/>
    </sheetView>
  </sheetViews>
  <sheetFormatPr baseColWidth="10" defaultColWidth="9.140625" defaultRowHeight="15"/>
  <cols>
    <col min="1" max="1" width="16.140625" style="1" customWidth="1"/>
    <col min="2" max="4" width="9.140625" style="1"/>
    <col min="5" max="5" width="13.85546875" style="1" bestFit="1" customWidth="1"/>
    <col min="6" max="6" width="10.5703125" style="1" bestFit="1" customWidth="1"/>
    <col min="7" max="7" width="9.140625" style="1"/>
    <col min="8" max="8" width="9.42578125" style="1" bestFit="1" customWidth="1"/>
    <col min="9" max="9" width="9.140625" style="1"/>
    <col min="10" max="10" width="24.140625" style="1" customWidth="1"/>
    <col min="11" max="18" width="9.140625" style="1"/>
    <col min="19" max="19" width="13.85546875" style="1" bestFit="1" customWidth="1"/>
    <col min="20" max="20" width="10.5703125" style="1" bestFit="1" customWidth="1"/>
    <col min="21" max="16384" width="9.140625" style="1"/>
  </cols>
  <sheetData>
    <row r="1" spans="1:27">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row>
    <row r="2" spans="1:27">
      <c r="A2" s="19" t="s">
        <v>392</v>
      </c>
      <c r="B2" s="19" t="s">
        <v>131</v>
      </c>
      <c r="C2" s="19" t="s">
        <v>367</v>
      </c>
      <c r="D2" s="19" t="s">
        <v>2299</v>
      </c>
      <c r="E2" s="34">
        <v>41827</v>
      </c>
      <c r="F2" s="34">
        <v>41639</v>
      </c>
      <c r="G2" s="19"/>
      <c r="H2" s="19">
        <f>COUNTIF(J:J,A2)</f>
        <v>1</v>
      </c>
      <c r="I2" s="19"/>
      <c r="J2" s="6" t="s">
        <v>5060</v>
      </c>
      <c r="K2" s="19"/>
      <c r="L2" s="19"/>
      <c r="M2" s="19"/>
      <c r="N2" s="19"/>
      <c r="O2" s="19" t="s">
        <v>2299</v>
      </c>
      <c r="P2" s="19"/>
      <c r="Q2" s="19" t="s">
        <v>10645</v>
      </c>
      <c r="R2" s="19"/>
      <c r="S2" s="34">
        <v>41827</v>
      </c>
      <c r="T2" s="34"/>
      <c r="U2" s="34"/>
      <c r="V2" s="19"/>
      <c r="W2" s="23"/>
      <c r="X2" s="23"/>
      <c r="Y2" s="23"/>
      <c r="Z2" s="23"/>
      <c r="AA2" s="23"/>
    </row>
    <row r="3" spans="1:27">
      <c r="A3" s="19"/>
      <c r="B3" s="19"/>
      <c r="C3" s="19"/>
      <c r="D3" s="19"/>
      <c r="E3" s="19"/>
      <c r="F3" s="19"/>
      <c r="G3" s="19"/>
      <c r="H3" s="19"/>
      <c r="I3" s="19"/>
      <c r="J3" s="7" t="s">
        <v>392</v>
      </c>
      <c r="K3" s="19" t="str">
        <f>VLOOKUP(J3,$A$2:$B$83,2,0)</f>
        <v>x0</v>
      </c>
      <c r="L3" s="19" t="str">
        <f>J3</f>
        <v>Solvency II</v>
      </c>
      <c r="M3" s="19"/>
      <c r="N3" s="19"/>
      <c r="O3" s="19"/>
      <c r="P3" s="19"/>
      <c r="Q3" s="19"/>
      <c r="R3" s="19"/>
      <c r="S3" s="34">
        <f>VLOOKUP(J3,A:G,5,FALSE)</f>
        <v>41827</v>
      </c>
      <c r="T3" s="34">
        <f>IF(VLOOKUP(J3,A:G,6,FALSE)=0,"",VLOOKUP(J3,A:G,6,FALSE))</f>
        <v>41639</v>
      </c>
      <c r="U3" s="34" t="str">
        <f>IF(VLOOKUP(J3,A:G,7,FALSE)=0,"",VLOOKUP(J3,A:G,7,FALSE))</f>
        <v/>
      </c>
      <c r="V3" s="19"/>
      <c r="W3" s="23"/>
      <c r="X3" s="23"/>
      <c r="Y3" s="23"/>
      <c r="Z3" s="23"/>
      <c r="AA3" s="23"/>
    </row>
    <row r="18" spans="1:1">
      <c r="A18"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pane ySplit="1" topLeftCell="A2" activePane="bottomLeft" state="frozen"/>
      <selection activeCell="C33" sqref="C33"/>
      <selection pane="bottomLeft" activeCell="J54" sqref="J54"/>
    </sheetView>
  </sheetViews>
  <sheetFormatPr baseColWidth="10" defaultColWidth="9.140625" defaultRowHeight="15"/>
  <cols>
    <col min="1" max="1" width="36.140625" customWidth="1"/>
    <col min="5" max="5" width="22.140625" style="1" customWidth="1"/>
    <col min="6" max="6" width="12.42578125" style="1" customWidth="1"/>
    <col min="7" max="7" width="18.85546875" style="1" bestFit="1" customWidth="1"/>
    <col min="10" max="10" width="36.140625" customWidth="1"/>
    <col min="12" max="12" width="9.140625" style="1"/>
    <col min="18" max="18" width="9.140625" style="1"/>
    <col min="19" max="19" width="13.5703125" style="1" bestFit="1" customWidth="1"/>
    <col min="20" max="20" width="13.85546875" style="1" customWidth="1"/>
    <col min="21" max="21" width="12" style="1" customWidth="1"/>
  </cols>
  <sheetData>
    <row r="1" spans="1:22">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t="s">
        <v>6136</v>
      </c>
      <c r="H2" s="19">
        <f t="shared" ref="H2:H37" si="0">COUNTIF(J:J,A2)</f>
        <v>12</v>
      </c>
      <c r="I2" s="19"/>
      <c r="J2" s="6" t="s">
        <v>891</v>
      </c>
      <c r="K2" s="19"/>
      <c r="L2" s="19"/>
      <c r="M2" s="19"/>
      <c r="N2" s="19"/>
      <c r="O2" s="19" t="s">
        <v>2299</v>
      </c>
      <c r="P2" s="19"/>
      <c r="Q2" s="19" t="s">
        <v>892</v>
      </c>
      <c r="R2" s="19"/>
      <c r="S2" s="34">
        <v>41827</v>
      </c>
      <c r="T2" s="34"/>
      <c r="U2" s="34"/>
      <c r="V2" s="19"/>
    </row>
    <row r="3" spans="1:22" s="5" customFormat="1">
      <c r="A3" s="19" t="s">
        <v>9720</v>
      </c>
      <c r="B3" s="19" t="s">
        <v>67</v>
      </c>
      <c r="C3" s="19"/>
      <c r="D3" s="19" t="s">
        <v>2299</v>
      </c>
      <c r="E3" s="34">
        <v>41827</v>
      </c>
      <c r="F3" s="19"/>
      <c r="G3" s="34">
        <v>42277</v>
      </c>
      <c r="H3" s="19">
        <f t="shared" si="0"/>
        <v>2</v>
      </c>
      <c r="I3" s="19"/>
      <c r="J3" s="7" t="s">
        <v>130</v>
      </c>
      <c r="K3" s="19" t="str">
        <f>VLOOKUP(J3,$A$2:$B$37,2,0)</f>
        <v>x0</v>
      </c>
      <c r="L3" s="19" t="str">
        <f>J3</f>
        <v>Total/NA</v>
      </c>
      <c r="M3" s="38" t="s">
        <v>358</v>
      </c>
      <c r="N3" s="19"/>
      <c r="O3" s="19"/>
      <c r="P3" s="19"/>
      <c r="Q3" s="19"/>
      <c r="R3" s="19"/>
      <c r="S3" s="34">
        <f t="shared" ref="S3:S9" si="1">VLOOKUP(J3,A:G,5,FALSE)</f>
        <v>41827</v>
      </c>
      <c r="T3" s="34" t="str">
        <f t="shared" ref="T3:T9" si="2">IF(VLOOKUP(J3,A:G,6,FALSE)=0,"",VLOOKUP(J3,A:G,6,FALSE))</f>
        <v/>
      </c>
      <c r="U3" s="34" t="str">
        <f t="shared" ref="U3:U9" si="3">IF(VLOOKUP(J3,A:G,7,FALSE)=0,"",VLOOKUP(J3,A:G,7,FALSE))</f>
        <v/>
      </c>
      <c r="V3" s="19"/>
    </row>
    <row r="4" spans="1:22" s="5" customFormat="1">
      <c r="A4" s="19" t="s">
        <v>887</v>
      </c>
      <c r="B4" s="19" t="s">
        <v>68</v>
      </c>
      <c r="C4" s="19"/>
      <c r="D4" s="19" t="s">
        <v>2299</v>
      </c>
      <c r="E4" s="34">
        <v>41827</v>
      </c>
      <c r="F4" s="19"/>
      <c r="G4" s="19" t="s">
        <v>6136</v>
      </c>
      <c r="H4" s="19">
        <f t="shared" si="0"/>
        <v>2</v>
      </c>
      <c r="I4" s="19"/>
      <c r="J4" s="8" t="s">
        <v>885</v>
      </c>
      <c r="K4" s="19" t="str">
        <f t="shared" ref="K4:K67" si="4">VLOOKUP(J4,$A$2:$B$37,2,0)</f>
        <v>x6</v>
      </c>
      <c r="L4" s="19" t="str">
        <f t="shared" ref="L4:L39" si="5">J4</f>
        <v>Basic or ancillary own funds</v>
      </c>
      <c r="M4" s="19" t="s">
        <v>358</v>
      </c>
      <c r="N4" s="19" t="s">
        <v>359</v>
      </c>
      <c r="O4" s="19"/>
      <c r="P4" s="19"/>
      <c r="Q4" s="19"/>
      <c r="R4" s="19"/>
      <c r="S4" s="34">
        <f t="shared" si="1"/>
        <v>41827</v>
      </c>
      <c r="T4" s="34" t="str">
        <f t="shared" si="2"/>
        <v/>
      </c>
      <c r="U4" s="34" t="str">
        <f t="shared" si="3"/>
        <v/>
      </c>
      <c r="V4" s="19"/>
    </row>
    <row r="5" spans="1:22" s="5" customFormat="1">
      <c r="A5" s="19" t="s">
        <v>2217</v>
      </c>
      <c r="B5" s="19" t="s">
        <v>69</v>
      </c>
      <c r="C5" s="19"/>
      <c r="D5" s="19" t="s">
        <v>2299</v>
      </c>
      <c r="E5" s="34">
        <v>41827</v>
      </c>
      <c r="F5" s="19"/>
      <c r="G5" s="19" t="s">
        <v>6136</v>
      </c>
      <c r="H5" s="19">
        <f t="shared" si="0"/>
        <v>1</v>
      </c>
      <c r="I5" s="19"/>
      <c r="J5" s="9" t="s">
        <v>886</v>
      </c>
      <c r="K5" s="19" t="str">
        <f t="shared" si="4"/>
        <v>x7</v>
      </c>
      <c r="L5" s="19" t="str">
        <f t="shared" si="5"/>
        <v>Basic own funds</v>
      </c>
      <c r="M5" s="19"/>
      <c r="N5" s="19" t="s">
        <v>359</v>
      </c>
      <c r="O5" s="19"/>
      <c r="P5" s="19"/>
      <c r="Q5" s="19"/>
      <c r="R5" s="19"/>
      <c r="S5" s="34">
        <f t="shared" si="1"/>
        <v>41827</v>
      </c>
      <c r="T5" s="34" t="str">
        <f t="shared" si="2"/>
        <v/>
      </c>
      <c r="U5" s="34" t="str">
        <f t="shared" si="3"/>
        <v/>
      </c>
      <c r="V5" s="19"/>
    </row>
    <row r="6" spans="1:22" s="5" customFormat="1">
      <c r="A6" s="19" t="s">
        <v>914</v>
      </c>
      <c r="B6" s="19" t="s">
        <v>70</v>
      </c>
      <c r="C6" s="19"/>
      <c r="D6" s="19" t="s">
        <v>2299</v>
      </c>
      <c r="E6" s="34">
        <v>41827</v>
      </c>
      <c r="F6" s="19"/>
      <c r="G6" s="19" t="s">
        <v>6136</v>
      </c>
      <c r="H6" s="19">
        <f t="shared" si="0"/>
        <v>1</v>
      </c>
      <c r="I6" s="19"/>
      <c r="J6" s="9" t="s">
        <v>887</v>
      </c>
      <c r="K6" s="19" t="str">
        <f t="shared" si="4"/>
        <v>x2</v>
      </c>
      <c r="L6" s="19" t="str">
        <f t="shared" si="5"/>
        <v>Ancillary own funds</v>
      </c>
      <c r="M6" s="19"/>
      <c r="N6" s="19" t="s">
        <v>359</v>
      </c>
      <c r="O6" s="19"/>
      <c r="P6" s="19"/>
      <c r="Q6" s="19"/>
      <c r="R6" s="19"/>
      <c r="S6" s="34">
        <f t="shared" si="1"/>
        <v>41827</v>
      </c>
      <c r="T6" s="34" t="str">
        <f t="shared" si="2"/>
        <v/>
      </c>
      <c r="U6" s="34" t="str">
        <f t="shared" si="3"/>
        <v/>
      </c>
      <c r="V6" s="19"/>
    </row>
    <row r="7" spans="1:22" s="5" customFormat="1">
      <c r="A7" s="19" t="s">
        <v>912</v>
      </c>
      <c r="B7" s="19" t="s">
        <v>71</v>
      </c>
      <c r="C7" s="19"/>
      <c r="D7" s="19" t="s">
        <v>2299</v>
      </c>
      <c r="E7" s="34">
        <v>41827</v>
      </c>
      <c r="F7" s="19"/>
      <c r="G7" s="19" t="s">
        <v>6136</v>
      </c>
      <c r="H7" s="19">
        <f t="shared" si="0"/>
        <v>1</v>
      </c>
      <c r="I7" s="19"/>
      <c r="J7" s="10" t="s">
        <v>888</v>
      </c>
      <c r="K7" s="19" t="str">
        <f t="shared" si="4"/>
        <v>x16</v>
      </c>
      <c r="L7" s="19" t="str">
        <f t="shared" si="5"/>
        <v>Items for which an amount was approved</v>
      </c>
      <c r="M7" s="19"/>
      <c r="N7" s="19"/>
      <c r="O7" s="19"/>
      <c r="P7" s="19"/>
      <c r="Q7" s="19"/>
      <c r="R7" s="19"/>
      <c r="S7" s="34">
        <f t="shared" si="1"/>
        <v>41827</v>
      </c>
      <c r="T7" s="34" t="str">
        <f t="shared" si="2"/>
        <v/>
      </c>
      <c r="U7" s="34" t="str">
        <f t="shared" si="3"/>
        <v/>
      </c>
      <c r="V7" s="19"/>
    </row>
    <row r="8" spans="1:22" s="5" customFormat="1">
      <c r="A8" s="19" t="s">
        <v>885</v>
      </c>
      <c r="B8" s="19" t="s">
        <v>72</v>
      </c>
      <c r="C8" s="19"/>
      <c r="D8" s="19" t="s">
        <v>2299</v>
      </c>
      <c r="E8" s="34">
        <v>41827</v>
      </c>
      <c r="F8" s="19"/>
      <c r="G8" s="19" t="s">
        <v>6136</v>
      </c>
      <c r="H8" s="19">
        <f t="shared" si="0"/>
        <v>1</v>
      </c>
      <c r="I8" s="19"/>
      <c r="J8" s="10" t="s">
        <v>889</v>
      </c>
      <c r="K8" s="19" t="str">
        <f t="shared" si="4"/>
        <v>x15</v>
      </c>
      <c r="L8" s="19" t="str">
        <f t="shared" si="5"/>
        <v>Items for which a method was approved</v>
      </c>
      <c r="M8" s="19"/>
      <c r="N8" s="19"/>
      <c r="O8" s="19"/>
      <c r="P8" s="19"/>
      <c r="Q8" s="19"/>
      <c r="R8" s="19"/>
      <c r="S8" s="34">
        <f t="shared" si="1"/>
        <v>41827</v>
      </c>
      <c r="T8" s="34" t="str">
        <f t="shared" si="2"/>
        <v/>
      </c>
      <c r="U8" s="34" t="str">
        <f t="shared" si="3"/>
        <v/>
      </c>
      <c r="V8" s="19"/>
    </row>
    <row r="9" spans="1:22" s="5" customFormat="1">
      <c r="A9" s="19" t="s">
        <v>886</v>
      </c>
      <c r="B9" s="19" t="s">
        <v>73</v>
      </c>
      <c r="C9" s="19"/>
      <c r="D9" s="19" t="s">
        <v>2299</v>
      </c>
      <c r="E9" s="34">
        <v>41827</v>
      </c>
      <c r="F9" s="19"/>
      <c r="G9" s="19" t="s">
        <v>6136</v>
      </c>
      <c r="H9" s="19">
        <f t="shared" si="0"/>
        <v>2</v>
      </c>
      <c r="I9" s="19"/>
      <c r="J9" s="8" t="s">
        <v>890</v>
      </c>
      <c r="K9" s="19" t="str">
        <f t="shared" si="4"/>
        <v>x19</v>
      </c>
      <c r="L9" s="19" t="str">
        <f t="shared" si="5"/>
        <v>Not basic nor ancillary own funds</v>
      </c>
      <c r="M9" s="19"/>
      <c r="N9" s="19" t="s">
        <v>359</v>
      </c>
      <c r="O9" s="19"/>
      <c r="P9" s="19"/>
      <c r="Q9" s="19"/>
      <c r="R9" s="19"/>
      <c r="S9" s="34">
        <f t="shared" si="1"/>
        <v>41827</v>
      </c>
      <c r="T9" s="34" t="str">
        <f t="shared" si="2"/>
        <v/>
      </c>
      <c r="U9" s="34" t="str">
        <f t="shared" si="3"/>
        <v/>
      </c>
      <c r="V9" s="19"/>
    </row>
    <row r="10" spans="1:22" s="5" customFormat="1">
      <c r="A10" s="19" t="s">
        <v>9719</v>
      </c>
      <c r="B10" s="19" t="s">
        <v>74</v>
      </c>
      <c r="C10" s="19"/>
      <c r="D10" s="19" t="s">
        <v>2299</v>
      </c>
      <c r="E10" s="34">
        <v>41827</v>
      </c>
      <c r="F10" s="19"/>
      <c r="G10" s="34">
        <v>42277</v>
      </c>
      <c r="H10" s="19">
        <f t="shared" si="0"/>
        <v>2</v>
      </c>
      <c r="I10" s="19"/>
      <c r="J10" s="6" t="s">
        <v>897</v>
      </c>
      <c r="K10" s="19"/>
      <c r="L10" s="19"/>
      <c r="M10" s="19"/>
      <c r="N10" s="19"/>
      <c r="O10" s="19" t="s">
        <v>2299</v>
      </c>
      <c r="P10" s="19"/>
      <c r="Q10" s="19" t="s">
        <v>2141</v>
      </c>
      <c r="R10" s="19"/>
      <c r="S10" s="34">
        <v>41827</v>
      </c>
      <c r="T10" s="34"/>
      <c r="U10" s="34"/>
      <c r="V10" s="19"/>
    </row>
    <row r="11" spans="1:22" s="5" customFormat="1">
      <c r="A11" s="22" t="s">
        <v>917</v>
      </c>
      <c r="B11" s="19" t="s">
        <v>75</v>
      </c>
      <c r="C11" s="19"/>
      <c r="D11" s="19" t="s">
        <v>2299</v>
      </c>
      <c r="E11" s="34">
        <v>41827</v>
      </c>
      <c r="F11" s="19"/>
      <c r="G11" s="19" t="s">
        <v>6136</v>
      </c>
      <c r="H11" s="19">
        <f t="shared" si="0"/>
        <v>2</v>
      </c>
      <c r="I11" s="19"/>
      <c r="J11" s="7" t="s">
        <v>130</v>
      </c>
      <c r="K11" s="19" t="str">
        <f t="shared" si="4"/>
        <v>x0</v>
      </c>
      <c r="L11" s="19" t="str">
        <f t="shared" si="5"/>
        <v>Total/NA</v>
      </c>
      <c r="M11" s="19" t="s">
        <v>358</v>
      </c>
      <c r="N11" s="19"/>
      <c r="O11" s="19"/>
      <c r="P11" s="19"/>
      <c r="Q11" s="19"/>
      <c r="R11" s="19"/>
      <c r="S11" s="34">
        <f t="shared" ref="S11:S17" si="6">VLOOKUP(J11,A:G,5,FALSE)</f>
        <v>41827</v>
      </c>
      <c r="T11" s="34" t="str">
        <f t="shared" ref="T11:T17" si="7">IF(VLOOKUP(J11,A:G,6,FALSE)=0,"",VLOOKUP(J11,A:G,6,FALSE))</f>
        <v/>
      </c>
      <c r="U11" s="34" t="str">
        <f t="shared" ref="U11:U17" si="8">IF(VLOOKUP(J11,A:G,7,FALSE)=0,"",VLOOKUP(J11,A:G,7,FALSE))</f>
        <v/>
      </c>
      <c r="V11" s="19"/>
    </row>
    <row r="12" spans="1:22" s="5" customFormat="1">
      <c r="A12" s="19" t="s">
        <v>2218</v>
      </c>
      <c r="B12" s="19" t="s">
        <v>76</v>
      </c>
      <c r="C12" s="19"/>
      <c r="D12" s="19" t="s">
        <v>2299</v>
      </c>
      <c r="E12" s="34">
        <v>41827</v>
      </c>
      <c r="F12" s="34">
        <v>41639</v>
      </c>
      <c r="G12" s="19" t="s">
        <v>6136</v>
      </c>
      <c r="H12" s="19">
        <f t="shared" si="0"/>
        <v>1</v>
      </c>
      <c r="I12" s="19"/>
      <c r="J12" s="8" t="s">
        <v>893</v>
      </c>
      <c r="K12" s="19" t="str">
        <f t="shared" si="4"/>
        <v>x27</v>
      </c>
      <c r="L12" s="19" t="str">
        <f t="shared" si="5"/>
        <v>Tier 1 and Tier 2</v>
      </c>
      <c r="M12" s="19" t="s">
        <v>358</v>
      </c>
      <c r="N12" s="19" t="s">
        <v>359</v>
      </c>
      <c r="O12" s="19"/>
      <c r="P12" s="19"/>
      <c r="Q12" s="19"/>
      <c r="R12" s="19"/>
      <c r="S12" s="34">
        <f t="shared" si="6"/>
        <v>41827</v>
      </c>
      <c r="T12" s="34" t="str">
        <f t="shared" si="7"/>
        <v/>
      </c>
      <c r="U12" s="34" t="str">
        <f t="shared" si="8"/>
        <v/>
      </c>
      <c r="V12" s="19"/>
    </row>
    <row r="13" spans="1:22" s="5" customFormat="1">
      <c r="A13" s="19" t="s">
        <v>915</v>
      </c>
      <c r="B13" s="19" t="s">
        <v>77</v>
      </c>
      <c r="C13" s="19"/>
      <c r="D13" s="19" t="s">
        <v>2299</v>
      </c>
      <c r="E13" s="34">
        <v>41827</v>
      </c>
      <c r="F13" s="19"/>
      <c r="G13" s="19" t="s">
        <v>6136</v>
      </c>
      <c r="H13" s="19">
        <f t="shared" si="0"/>
        <v>1</v>
      </c>
      <c r="I13" s="19"/>
      <c r="J13" s="9" t="s">
        <v>894</v>
      </c>
      <c r="K13" s="19" t="str">
        <f t="shared" si="4"/>
        <v>x26</v>
      </c>
      <c r="L13" s="19" t="str">
        <f t="shared" si="5"/>
        <v>Tier 1</v>
      </c>
      <c r="M13" s="19" t="s">
        <v>358</v>
      </c>
      <c r="N13" s="19" t="s">
        <v>359</v>
      </c>
      <c r="O13" s="19"/>
      <c r="P13" s="19"/>
      <c r="Q13" s="19"/>
      <c r="R13" s="19"/>
      <c r="S13" s="34">
        <f t="shared" si="6"/>
        <v>41827</v>
      </c>
      <c r="T13" s="34" t="str">
        <f t="shared" si="7"/>
        <v/>
      </c>
      <c r="U13" s="34" t="str">
        <f t="shared" si="8"/>
        <v/>
      </c>
      <c r="V13" s="19"/>
    </row>
    <row r="14" spans="1:22" s="5" customFormat="1">
      <c r="A14" s="19" t="s">
        <v>2095</v>
      </c>
      <c r="B14" s="19" t="s">
        <v>78</v>
      </c>
      <c r="C14" s="19"/>
      <c r="D14" s="19" t="s">
        <v>2299</v>
      </c>
      <c r="E14" s="34">
        <v>41827</v>
      </c>
      <c r="F14" s="19"/>
      <c r="G14" s="19" t="s">
        <v>6136</v>
      </c>
      <c r="H14" s="19">
        <f t="shared" si="0"/>
        <v>1</v>
      </c>
      <c r="I14" s="19"/>
      <c r="J14" s="10" t="s">
        <v>9719</v>
      </c>
      <c r="K14" s="19" t="str">
        <f t="shared" si="4"/>
        <v>x8</v>
      </c>
      <c r="L14" s="19" t="str">
        <f t="shared" si="5"/>
        <v>Tier 1 – unrestricted</v>
      </c>
      <c r="M14" s="19"/>
      <c r="N14" s="19" t="s">
        <v>359</v>
      </c>
      <c r="O14" s="19"/>
      <c r="P14" s="19"/>
      <c r="Q14" s="19"/>
      <c r="R14" s="19"/>
      <c r="S14" s="34">
        <f t="shared" si="6"/>
        <v>41827</v>
      </c>
      <c r="T14" s="34" t="str">
        <f t="shared" si="7"/>
        <v/>
      </c>
      <c r="U14" s="34">
        <f t="shared" si="8"/>
        <v>42277</v>
      </c>
      <c r="V14" s="19"/>
    </row>
    <row r="15" spans="1:22" s="5" customFormat="1">
      <c r="A15" s="19" t="s">
        <v>2096</v>
      </c>
      <c r="B15" s="19" t="s">
        <v>79</v>
      </c>
      <c r="C15" s="19"/>
      <c r="D15" s="19" t="s">
        <v>2299</v>
      </c>
      <c r="E15" s="34">
        <v>41827</v>
      </c>
      <c r="F15" s="34">
        <v>41639</v>
      </c>
      <c r="G15" s="19" t="s">
        <v>6136</v>
      </c>
      <c r="H15" s="19">
        <f t="shared" si="0"/>
        <v>1</v>
      </c>
      <c r="I15" s="19"/>
      <c r="J15" s="10" t="s">
        <v>9720</v>
      </c>
      <c r="K15" s="19" t="str">
        <f t="shared" si="4"/>
        <v>x1</v>
      </c>
      <c r="L15" s="19" t="str">
        <f t="shared" si="5"/>
        <v>Tier 1 – restricted</v>
      </c>
      <c r="M15" s="19"/>
      <c r="N15" s="19" t="s">
        <v>359</v>
      </c>
      <c r="O15" s="19"/>
      <c r="P15" s="19"/>
      <c r="Q15" s="19"/>
      <c r="R15" s="19"/>
      <c r="S15" s="34">
        <f t="shared" si="6"/>
        <v>41827</v>
      </c>
      <c r="T15" s="34" t="str">
        <f t="shared" si="7"/>
        <v/>
      </c>
      <c r="U15" s="34">
        <f t="shared" si="8"/>
        <v>42277</v>
      </c>
      <c r="V15" s="19"/>
    </row>
    <row r="16" spans="1:22" s="5" customFormat="1">
      <c r="A16" s="19" t="s">
        <v>913</v>
      </c>
      <c r="B16" s="19" t="s">
        <v>80</v>
      </c>
      <c r="C16" s="19"/>
      <c r="D16" s="19" t="s">
        <v>2299</v>
      </c>
      <c r="E16" s="34">
        <v>41827</v>
      </c>
      <c r="F16" s="19"/>
      <c r="G16" s="19" t="s">
        <v>6136</v>
      </c>
      <c r="H16" s="19">
        <f t="shared" si="0"/>
        <v>1</v>
      </c>
      <c r="I16" s="19"/>
      <c r="J16" s="9" t="s">
        <v>895</v>
      </c>
      <c r="K16" s="19" t="str">
        <f t="shared" si="4"/>
        <v>x28</v>
      </c>
      <c r="L16" s="19" t="str">
        <f t="shared" si="5"/>
        <v>Tier 2</v>
      </c>
      <c r="M16" s="19"/>
      <c r="N16" s="19" t="s">
        <v>359</v>
      </c>
      <c r="O16" s="19"/>
      <c r="P16" s="19"/>
      <c r="Q16" s="19"/>
      <c r="R16" s="19"/>
      <c r="S16" s="34">
        <f t="shared" si="6"/>
        <v>41827</v>
      </c>
      <c r="T16" s="34" t="str">
        <f t="shared" si="7"/>
        <v/>
      </c>
      <c r="U16" s="34" t="str">
        <f t="shared" si="8"/>
        <v/>
      </c>
      <c r="V16" s="19"/>
    </row>
    <row r="17" spans="1:22" s="5" customFormat="1">
      <c r="A17" s="19" t="s">
        <v>889</v>
      </c>
      <c r="B17" s="19" t="s">
        <v>81</v>
      </c>
      <c r="C17" s="19"/>
      <c r="D17" s="19" t="s">
        <v>2299</v>
      </c>
      <c r="E17" s="34">
        <v>41827</v>
      </c>
      <c r="F17" s="19"/>
      <c r="G17" s="19" t="s">
        <v>6136</v>
      </c>
      <c r="H17" s="19">
        <f t="shared" si="0"/>
        <v>1</v>
      </c>
      <c r="I17" s="19"/>
      <c r="J17" s="8" t="s">
        <v>896</v>
      </c>
      <c r="K17" s="19" t="str">
        <f t="shared" si="4"/>
        <v>x30</v>
      </c>
      <c r="L17" s="19" t="str">
        <f t="shared" si="5"/>
        <v>Tier 3</v>
      </c>
      <c r="M17" s="19"/>
      <c r="N17" s="19" t="s">
        <v>359</v>
      </c>
      <c r="O17" s="19"/>
      <c r="P17" s="19"/>
      <c r="Q17" s="19"/>
      <c r="R17" s="19"/>
      <c r="S17" s="34">
        <f t="shared" si="6"/>
        <v>41827</v>
      </c>
      <c r="T17" s="34" t="str">
        <f t="shared" si="7"/>
        <v/>
      </c>
      <c r="U17" s="34" t="str">
        <f t="shared" si="8"/>
        <v/>
      </c>
      <c r="V17" s="19"/>
    </row>
    <row r="18" spans="1:22" s="5" customFormat="1">
      <c r="A18" s="4" t="s">
        <v>888</v>
      </c>
      <c r="B18" s="19" t="s">
        <v>82</v>
      </c>
      <c r="C18" s="19"/>
      <c r="D18" s="19" t="s">
        <v>2299</v>
      </c>
      <c r="E18" s="34">
        <v>41827</v>
      </c>
      <c r="F18" s="19"/>
      <c r="G18" s="19" t="s">
        <v>6136</v>
      </c>
      <c r="H18" s="19">
        <f t="shared" si="0"/>
        <v>1</v>
      </c>
      <c r="I18" s="19"/>
      <c r="J18" s="6" t="s">
        <v>900</v>
      </c>
      <c r="K18" s="19"/>
      <c r="L18" s="19"/>
      <c r="M18" s="19"/>
      <c r="N18" s="19"/>
      <c r="O18" s="19" t="s">
        <v>2299</v>
      </c>
      <c r="P18" s="19"/>
      <c r="Q18" s="19" t="s">
        <v>2141</v>
      </c>
      <c r="R18" s="19"/>
      <c r="S18" s="34">
        <v>41827</v>
      </c>
      <c r="T18" s="34"/>
      <c r="U18" s="34"/>
      <c r="V18" s="19"/>
    </row>
    <row r="19" spans="1:22" s="5" customFormat="1">
      <c r="A19" s="19" t="s">
        <v>2100</v>
      </c>
      <c r="B19" s="19" t="s">
        <v>83</v>
      </c>
      <c r="C19" s="19"/>
      <c r="D19" s="19" t="s">
        <v>2299</v>
      </c>
      <c r="E19" s="34">
        <v>41827</v>
      </c>
      <c r="F19" s="34">
        <v>41639</v>
      </c>
      <c r="G19" s="19" t="s">
        <v>6136</v>
      </c>
      <c r="H19" s="19">
        <f t="shared" si="0"/>
        <v>1</v>
      </c>
      <c r="I19" s="19"/>
      <c r="J19" s="7" t="s">
        <v>130</v>
      </c>
      <c r="K19" s="19" t="str">
        <f t="shared" si="4"/>
        <v>x0</v>
      </c>
      <c r="L19" s="19" t="str">
        <f t="shared" si="5"/>
        <v>Total/NA</v>
      </c>
      <c r="M19" s="19" t="s">
        <v>358</v>
      </c>
      <c r="N19" s="19"/>
      <c r="O19" s="19"/>
      <c r="P19" s="19"/>
      <c r="Q19" s="19"/>
      <c r="R19" s="19"/>
      <c r="S19" s="34">
        <f>VLOOKUP(J19,A:G,5,FALSE)</f>
        <v>41827</v>
      </c>
      <c r="T19" s="34" t="str">
        <f>IF(VLOOKUP(J19,A:G,6,FALSE)=0,"",VLOOKUP(J19,A:G,6,FALSE))</f>
        <v/>
      </c>
      <c r="U19" s="34" t="str">
        <f>IF(VLOOKUP(J19,A:G,7,FALSE)=0,"",VLOOKUP(J19,A:G,7,FALSE))</f>
        <v/>
      </c>
      <c r="V19" s="19"/>
    </row>
    <row r="20" spans="1:22" s="5" customFormat="1">
      <c r="A20" s="19" t="s">
        <v>2098</v>
      </c>
      <c r="B20" s="19" t="s">
        <v>84</v>
      </c>
      <c r="C20" s="19"/>
      <c r="D20" s="19" t="s">
        <v>2299</v>
      </c>
      <c r="E20" s="34">
        <v>41827</v>
      </c>
      <c r="F20" s="19"/>
      <c r="G20" s="19" t="s">
        <v>6136</v>
      </c>
      <c r="H20" s="19">
        <f t="shared" si="0"/>
        <v>1</v>
      </c>
      <c r="I20" s="19"/>
      <c r="J20" s="8" t="s">
        <v>894</v>
      </c>
      <c r="K20" s="19" t="str">
        <f t="shared" si="4"/>
        <v>x26</v>
      </c>
      <c r="L20" s="19" t="str">
        <f t="shared" si="5"/>
        <v>Tier 1</v>
      </c>
      <c r="M20" s="19"/>
      <c r="N20" s="19" t="s">
        <v>359</v>
      </c>
      <c r="O20" s="19"/>
      <c r="P20" s="19"/>
      <c r="Q20" s="19"/>
      <c r="R20" s="19"/>
      <c r="S20" s="34">
        <f>VLOOKUP(J20,A:G,5,FALSE)</f>
        <v>41827</v>
      </c>
      <c r="T20" s="34" t="str">
        <f>IF(VLOOKUP(J20,A:G,6,FALSE)=0,"",VLOOKUP(J20,A:G,6,FALSE))</f>
        <v/>
      </c>
      <c r="U20" s="34" t="str">
        <f>IF(VLOOKUP(J20,A:G,7,FALSE)=0,"",VLOOKUP(J20,A:G,7,FALSE))</f>
        <v/>
      </c>
      <c r="V20" s="19"/>
    </row>
    <row r="21" spans="1:22" s="5" customFormat="1">
      <c r="A21" s="19" t="s">
        <v>890</v>
      </c>
      <c r="B21" s="19" t="s">
        <v>85</v>
      </c>
      <c r="C21" s="19"/>
      <c r="D21" s="19" t="s">
        <v>2299</v>
      </c>
      <c r="E21" s="34">
        <v>41827</v>
      </c>
      <c r="F21" s="19"/>
      <c r="G21" s="19" t="s">
        <v>6136</v>
      </c>
      <c r="H21" s="19">
        <f t="shared" si="0"/>
        <v>1</v>
      </c>
      <c r="I21" s="19"/>
      <c r="J21" s="8" t="s">
        <v>899</v>
      </c>
      <c r="K21" s="19" t="str">
        <f t="shared" si="4"/>
        <v>x29</v>
      </c>
      <c r="L21" s="19" t="str">
        <f t="shared" si="5"/>
        <v>Tier 2 and Tier 3</v>
      </c>
      <c r="M21" s="19" t="s">
        <v>358</v>
      </c>
      <c r="N21" s="19" t="s">
        <v>359</v>
      </c>
      <c r="O21" s="19"/>
      <c r="P21" s="19"/>
      <c r="Q21" s="19"/>
      <c r="R21" s="19"/>
      <c r="S21" s="34">
        <f>VLOOKUP(J21,A:G,5,FALSE)</f>
        <v>41827</v>
      </c>
      <c r="T21" s="34">
        <f>IF(VLOOKUP(J21,A:G,6,FALSE)=0,"",VLOOKUP(J21,A:G,6,FALSE))</f>
        <v>41639</v>
      </c>
      <c r="U21" s="34" t="str">
        <f>IF(VLOOKUP(J21,A:G,7,FALSE)=0,"",VLOOKUP(J21,A:G,7,FALSE))</f>
        <v/>
      </c>
      <c r="V21" s="19"/>
    </row>
    <row r="22" spans="1:22" s="5" customFormat="1">
      <c r="A22" s="19" t="s">
        <v>916</v>
      </c>
      <c r="B22" s="19" t="s">
        <v>86</v>
      </c>
      <c r="C22" s="19"/>
      <c r="D22" s="19" t="s">
        <v>2299</v>
      </c>
      <c r="E22" s="34">
        <v>41827</v>
      </c>
      <c r="F22" s="34">
        <v>41639</v>
      </c>
      <c r="G22" s="19" t="s">
        <v>6136</v>
      </c>
      <c r="H22" s="19">
        <f t="shared" si="0"/>
        <v>1</v>
      </c>
      <c r="I22" s="19"/>
      <c r="J22" s="9" t="s">
        <v>895</v>
      </c>
      <c r="K22" s="19" t="str">
        <f t="shared" si="4"/>
        <v>x28</v>
      </c>
      <c r="L22" s="19" t="str">
        <f t="shared" si="5"/>
        <v>Tier 2</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907</v>
      </c>
      <c r="B23" s="19" t="s">
        <v>87</v>
      </c>
      <c r="C23" s="19"/>
      <c r="D23" s="19" t="s">
        <v>2299</v>
      </c>
      <c r="E23" s="34">
        <v>41827</v>
      </c>
      <c r="F23" s="34">
        <v>42277</v>
      </c>
      <c r="G23" s="19" t="s">
        <v>6136</v>
      </c>
      <c r="H23" s="19">
        <f t="shared" si="0"/>
        <v>1</v>
      </c>
      <c r="I23" s="19"/>
      <c r="J23" s="9" t="s">
        <v>896</v>
      </c>
      <c r="K23" s="19" t="str">
        <f t="shared" si="4"/>
        <v>x30</v>
      </c>
      <c r="L23" s="19" t="str">
        <f t="shared" si="5"/>
        <v>Tier 3</v>
      </c>
      <c r="M23" s="19"/>
      <c r="N23" s="19" t="s">
        <v>359</v>
      </c>
      <c r="O23" s="19"/>
      <c r="P23" s="19"/>
      <c r="Q23" s="19"/>
      <c r="R23" s="19"/>
      <c r="S23" s="34">
        <f>VLOOKUP(J23,A:G,5,FALSE)</f>
        <v>41827</v>
      </c>
      <c r="T23" s="34" t="str">
        <f>IF(VLOOKUP(J23,A:G,6,FALSE)=0,"",VLOOKUP(J23,A:G,6,FALSE))</f>
        <v/>
      </c>
      <c r="U23" s="34" t="str">
        <f>IF(VLOOKUP(J23,A:G,7,FALSE)=0,"",VLOOKUP(J23,A:G,7,FALSE))</f>
        <v/>
      </c>
      <c r="V23" s="19"/>
    </row>
    <row r="24" spans="1:22" s="5" customFormat="1">
      <c r="A24" s="19" t="s">
        <v>910</v>
      </c>
      <c r="B24" s="19" t="s">
        <v>88</v>
      </c>
      <c r="C24" s="19"/>
      <c r="D24" s="19" t="s">
        <v>2299</v>
      </c>
      <c r="E24" s="34">
        <v>41827</v>
      </c>
      <c r="F24" s="19"/>
      <c r="G24" s="19" t="s">
        <v>6136</v>
      </c>
      <c r="H24" s="19">
        <f t="shared" si="0"/>
        <v>1</v>
      </c>
      <c r="I24" s="19"/>
      <c r="J24" s="6" t="s">
        <v>904</v>
      </c>
      <c r="K24" s="19"/>
      <c r="L24" s="19"/>
      <c r="M24" s="19"/>
      <c r="N24" s="19"/>
      <c r="O24" s="19" t="s">
        <v>2299</v>
      </c>
      <c r="P24" s="19"/>
      <c r="Q24" s="19" t="s">
        <v>905</v>
      </c>
      <c r="R24" s="19"/>
      <c r="S24" s="34">
        <v>41827</v>
      </c>
      <c r="T24" s="34">
        <v>42566</v>
      </c>
      <c r="U24" s="34"/>
      <c r="V24" s="19"/>
    </row>
    <row r="25" spans="1:22" s="5" customFormat="1">
      <c r="A25" s="22" t="s">
        <v>918</v>
      </c>
      <c r="B25" s="19" t="s">
        <v>89</v>
      </c>
      <c r="C25" s="19"/>
      <c r="D25" s="19" t="s">
        <v>2299</v>
      </c>
      <c r="E25" s="34">
        <v>41827</v>
      </c>
      <c r="F25" s="19"/>
      <c r="G25" s="19" t="s">
        <v>6136</v>
      </c>
      <c r="H25" s="19">
        <f t="shared" si="0"/>
        <v>2</v>
      </c>
      <c r="I25" s="19"/>
      <c r="J25" s="7" t="s">
        <v>130</v>
      </c>
      <c r="K25" s="19" t="str">
        <f t="shared" si="4"/>
        <v>x0</v>
      </c>
      <c r="L25" s="19"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906</v>
      </c>
      <c r="B26" s="19" t="s">
        <v>90</v>
      </c>
      <c r="C26" s="19"/>
      <c r="D26" s="19" t="s">
        <v>2299</v>
      </c>
      <c r="E26" s="34">
        <v>41827</v>
      </c>
      <c r="F26" s="34">
        <v>42277</v>
      </c>
      <c r="G26" s="19" t="s">
        <v>6136</v>
      </c>
      <c r="H26" s="19">
        <f t="shared" si="0"/>
        <v>1</v>
      </c>
      <c r="I26" s="19"/>
      <c r="J26" s="8" t="s">
        <v>901</v>
      </c>
      <c r="K26" s="19" t="str">
        <f t="shared" si="4"/>
        <v>x31</v>
      </c>
      <c r="L26" s="19" t="str">
        <f t="shared" si="5"/>
        <v>Type 1 Equity</v>
      </c>
      <c r="M26" s="19"/>
      <c r="N26" s="19" t="s">
        <v>359</v>
      </c>
      <c r="O26" s="19"/>
      <c r="P26" s="19"/>
      <c r="Q26" s="19"/>
      <c r="R26" s="19"/>
      <c r="S26" s="34">
        <f>VLOOKUP(J26,A:G,5,FALSE)</f>
        <v>41827</v>
      </c>
      <c r="T26" s="34">
        <f>IF(VLOOKUP(J26,A:G,6,FALSE)=0,"",VLOOKUP(J26,A:G,6,FALSE))</f>
        <v>42566</v>
      </c>
      <c r="U26" s="34" t="str">
        <f>IF(VLOOKUP(J26,A:G,7,FALSE)=0,"",VLOOKUP(J26,A:G,7,FALSE))</f>
        <v/>
      </c>
      <c r="V26" s="19"/>
    </row>
    <row r="27" spans="1:22" s="5" customFormat="1">
      <c r="A27" s="19" t="s">
        <v>903</v>
      </c>
      <c r="B27" s="19" t="s">
        <v>91</v>
      </c>
      <c r="C27" s="19"/>
      <c r="D27" s="19" t="s">
        <v>2299</v>
      </c>
      <c r="E27" s="34">
        <v>41827</v>
      </c>
      <c r="F27" s="34">
        <v>42566</v>
      </c>
      <c r="H27" s="19">
        <f t="shared" si="0"/>
        <v>1</v>
      </c>
      <c r="I27" s="19"/>
      <c r="J27" s="8" t="s">
        <v>902</v>
      </c>
      <c r="K27" s="19" t="str">
        <f t="shared" si="4"/>
        <v>x32</v>
      </c>
      <c r="L27" s="19" t="str">
        <f t="shared" si="5"/>
        <v>Type 2 Equity</v>
      </c>
      <c r="M27" s="19"/>
      <c r="N27" s="19" t="s">
        <v>359</v>
      </c>
      <c r="O27" s="19"/>
      <c r="P27" s="19"/>
      <c r="Q27" s="19"/>
      <c r="R27" s="19"/>
      <c r="S27" s="34">
        <f>VLOOKUP(J27,A:G,5,FALSE)</f>
        <v>41827</v>
      </c>
      <c r="T27" s="34">
        <f>IF(VLOOKUP(J27,A:G,6,FALSE)=0,"",VLOOKUP(J27,A:G,6,FALSE))</f>
        <v>42566</v>
      </c>
      <c r="U27" s="34" t="str">
        <f>IF(VLOOKUP(J27,A:G,7,FALSE)=0,"",VLOOKUP(J27,A:G,7,FALSE))</f>
        <v/>
      </c>
      <c r="V27" s="19"/>
    </row>
    <row r="28" spans="1:22" s="5" customFormat="1">
      <c r="A28" s="19" t="s">
        <v>894</v>
      </c>
      <c r="B28" s="19" t="s">
        <v>92</v>
      </c>
      <c r="C28" s="19"/>
      <c r="D28" s="19" t="s">
        <v>2299</v>
      </c>
      <c r="E28" s="34">
        <v>41827</v>
      </c>
      <c r="F28" s="19"/>
      <c r="G28" s="19" t="s">
        <v>6136</v>
      </c>
      <c r="H28" s="19">
        <f t="shared" si="0"/>
        <v>4</v>
      </c>
      <c r="I28" s="19"/>
      <c r="J28" s="8" t="s">
        <v>903</v>
      </c>
      <c r="K28" s="19" t="str">
        <f>VLOOKUP(J28,$A$2:$B$49,2,0)</f>
        <v>x25</v>
      </c>
      <c r="L28" s="19" t="str">
        <f t="shared" si="5"/>
        <v>Subordinated liabilities</v>
      </c>
      <c r="M28" s="19"/>
      <c r="N28" s="19" t="s">
        <v>359</v>
      </c>
      <c r="O28" s="19"/>
      <c r="P28" s="19"/>
      <c r="Q28" s="19"/>
      <c r="R28" s="19"/>
      <c r="S28" s="34">
        <f>VLOOKUP(J28,A:G,5,FALSE)</f>
        <v>41827</v>
      </c>
      <c r="T28" s="34">
        <f>IF(VLOOKUP(J28,A:G,6,FALSE)=0,"",VLOOKUP(J28,A:G,6,FALSE))</f>
        <v>42566</v>
      </c>
      <c r="U28" s="34" t="str">
        <f>IF(VLOOKUP(J28,A:G,7,FALSE)=0,"",VLOOKUP(J28,A:G,7,FALSE))</f>
        <v/>
      </c>
      <c r="V28" s="19"/>
    </row>
    <row r="29" spans="1:22" s="5" customFormat="1">
      <c r="A29" s="19" t="s">
        <v>893</v>
      </c>
      <c r="B29" s="19" t="s">
        <v>93</v>
      </c>
      <c r="C29" s="19"/>
      <c r="D29" s="19" t="s">
        <v>2299</v>
      </c>
      <c r="E29" s="34">
        <v>41827</v>
      </c>
      <c r="F29" s="19"/>
      <c r="G29" s="19" t="s">
        <v>6136</v>
      </c>
      <c r="H29" s="19">
        <f t="shared" si="0"/>
        <v>1</v>
      </c>
      <c r="I29" s="19"/>
      <c r="J29" s="14" t="s">
        <v>2191</v>
      </c>
      <c r="K29" s="19"/>
      <c r="L29" s="19"/>
      <c r="M29" s="19"/>
      <c r="N29" s="19"/>
      <c r="O29" s="19" t="s">
        <v>2299</v>
      </c>
      <c r="P29" s="19"/>
      <c r="Q29" s="19" t="s">
        <v>10645</v>
      </c>
      <c r="R29" s="19"/>
      <c r="S29" s="34">
        <v>41827</v>
      </c>
      <c r="T29" s="34"/>
      <c r="U29" s="34"/>
      <c r="V29" s="19"/>
    </row>
    <row r="30" spans="1:22" s="5" customFormat="1">
      <c r="A30" s="19" t="s">
        <v>895</v>
      </c>
      <c r="B30" s="19" t="s">
        <v>94</v>
      </c>
      <c r="C30" s="19"/>
      <c r="D30" s="19" t="s">
        <v>2299</v>
      </c>
      <c r="E30" s="34">
        <v>41827</v>
      </c>
      <c r="F30" s="19"/>
      <c r="G30" s="19" t="s">
        <v>6136</v>
      </c>
      <c r="H30" s="19">
        <f t="shared" si="0"/>
        <v>4</v>
      </c>
      <c r="I30" s="19"/>
      <c r="J30" s="7" t="s">
        <v>130</v>
      </c>
      <c r="K30" s="19" t="str">
        <f t="shared" si="4"/>
        <v>x0</v>
      </c>
      <c r="L30" s="19" t="str">
        <f t="shared" si="5"/>
        <v>Total/NA</v>
      </c>
      <c r="M30" s="19" t="s">
        <v>358</v>
      </c>
      <c r="N30" s="19"/>
      <c r="O30" s="19"/>
      <c r="P30" s="19"/>
      <c r="Q30" s="19"/>
      <c r="R30" s="19"/>
      <c r="S30" s="34">
        <f>VLOOKUP(J30,A:G,5,FALSE)</f>
        <v>41827</v>
      </c>
      <c r="T30" s="34" t="str">
        <f>IF(VLOOKUP(J30,A:G,6,FALSE)=0,"",VLOOKUP(J30,A:G,6,FALSE))</f>
        <v/>
      </c>
      <c r="U30" s="34" t="str">
        <f>IF(VLOOKUP(J30,A:G,7,FALSE)=0,"",VLOOKUP(J30,A:G,7,FALSE))</f>
        <v/>
      </c>
      <c r="V30" s="19"/>
    </row>
    <row r="31" spans="1:22" s="5" customFormat="1">
      <c r="A31" s="19" t="s">
        <v>899</v>
      </c>
      <c r="B31" s="19" t="s">
        <v>95</v>
      </c>
      <c r="C31" s="19"/>
      <c r="D31" s="19" t="s">
        <v>2299</v>
      </c>
      <c r="E31" s="34">
        <v>41827</v>
      </c>
      <c r="F31" s="34">
        <v>41639</v>
      </c>
      <c r="G31" s="19" t="s">
        <v>6136</v>
      </c>
      <c r="H31" s="19">
        <f t="shared" si="0"/>
        <v>1</v>
      </c>
      <c r="I31" s="19"/>
      <c r="J31" s="8" t="s">
        <v>906</v>
      </c>
      <c r="K31" s="19" t="str">
        <f t="shared" si="4"/>
        <v>x24</v>
      </c>
      <c r="L31" s="19" t="str">
        <f t="shared" si="5"/>
        <v>Restricted</v>
      </c>
      <c r="M31" s="19"/>
      <c r="N31" s="19" t="s">
        <v>359</v>
      </c>
      <c r="O31" s="19"/>
      <c r="P31" s="19"/>
      <c r="Q31" s="19"/>
      <c r="R31" s="19"/>
      <c r="S31" s="34">
        <f>VLOOKUP(J31,A:G,5,FALSE)</f>
        <v>41827</v>
      </c>
      <c r="T31" s="34">
        <f>IF(VLOOKUP(J31,A:G,6,FALSE)=0,"",VLOOKUP(J31,A:G,6,FALSE))</f>
        <v>42277</v>
      </c>
      <c r="U31" s="34" t="str">
        <f>IF(VLOOKUP(J31,A:G,7,FALSE)=0,"",VLOOKUP(J31,A:G,7,FALSE))</f>
        <v/>
      </c>
      <c r="V31" s="19"/>
    </row>
    <row r="32" spans="1:22" s="5" customFormat="1">
      <c r="A32" s="19" t="s">
        <v>896</v>
      </c>
      <c r="B32" s="19" t="s">
        <v>96</v>
      </c>
      <c r="C32" s="19"/>
      <c r="D32" s="19" t="s">
        <v>2299</v>
      </c>
      <c r="E32" s="34">
        <v>41827</v>
      </c>
      <c r="F32" s="19"/>
      <c r="G32" s="19" t="s">
        <v>6136</v>
      </c>
      <c r="H32" s="19">
        <f t="shared" si="0"/>
        <v>4</v>
      </c>
      <c r="I32" s="19"/>
      <c r="J32" s="8" t="s">
        <v>907</v>
      </c>
      <c r="K32" s="19" t="str">
        <f t="shared" si="4"/>
        <v>x21</v>
      </c>
      <c r="L32" s="19" t="str">
        <f t="shared" si="5"/>
        <v>Not restricted</v>
      </c>
      <c r="M32" s="19"/>
      <c r="N32" s="19" t="s">
        <v>359</v>
      </c>
      <c r="O32" s="19"/>
      <c r="P32" s="19"/>
      <c r="Q32" s="19"/>
      <c r="R32" s="19"/>
      <c r="S32" s="34">
        <f>VLOOKUP(J32,A:G,5,FALSE)</f>
        <v>41827</v>
      </c>
      <c r="T32" s="34">
        <f>IF(VLOOKUP(J32,A:G,6,FALSE)=0,"",VLOOKUP(J32,A:G,6,FALSE))</f>
        <v>42277</v>
      </c>
      <c r="U32" s="34" t="str">
        <f>IF(VLOOKUP(J32,A:G,7,FALSE)=0,"",VLOOKUP(J32,A:G,7,FALSE))</f>
        <v/>
      </c>
      <c r="V32" s="19"/>
    </row>
    <row r="33" spans="1:22" s="5" customFormat="1">
      <c r="A33" s="41" t="s">
        <v>901</v>
      </c>
      <c r="B33" s="19" t="s">
        <v>97</v>
      </c>
      <c r="C33" s="19"/>
      <c r="D33" s="19" t="s">
        <v>2299</v>
      </c>
      <c r="E33" s="34">
        <v>41827</v>
      </c>
      <c r="F33" s="34">
        <v>42566</v>
      </c>
      <c r="G33" s="19" t="s">
        <v>6136</v>
      </c>
      <c r="H33" s="19">
        <f t="shared" si="0"/>
        <v>1</v>
      </c>
      <c r="I33" s="19"/>
      <c r="J33" s="6" t="s">
        <v>909</v>
      </c>
      <c r="K33" s="19"/>
      <c r="L33" s="19"/>
      <c r="M33" s="19"/>
      <c r="N33" s="19"/>
      <c r="O33" s="19" t="s">
        <v>2299</v>
      </c>
      <c r="P33" s="19"/>
      <c r="Q33" s="19" t="s">
        <v>2141</v>
      </c>
      <c r="R33" s="19"/>
      <c r="S33" s="34">
        <v>41827</v>
      </c>
      <c r="T33" s="34"/>
      <c r="U33" s="34"/>
      <c r="V33" s="19"/>
    </row>
    <row r="34" spans="1:22" s="5" customFormat="1">
      <c r="A34" s="41" t="s">
        <v>902</v>
      </c>
      <c r="B34" s="19" t="s">
        <v>98</v>
      </c>
      <c r="C34" s="19"/>
      <c r="D34" s="19" t="s">
        <v>2299</v>
      </c>
      <c r="E34" s="34">
        <v>41827</v>
      </c>
      <c r="F34" s="34">
        <v>42566</v>
      </c>
      <c r="G34" s="19" t="s">
        <v>6136</v>
      </c>
      <c r="H34" s="19">
        <f t="shared" si="0"/>
        <v>1</v>
      </c>
      <c r="I34" s="19"/>
      <c r="J34" s="7" t="s">
        <v>130</v>
      </c>
      <c r="K34" s="19" t="str">
        <f t="shared" si="4"/>
        <v>x0</v>
      </c>
      <c r="L34" s="19" t="str">
        <f t="shared" si="5"/>
        <v>Total/NA</v>
      </c>
      <c r="M34" s="19" t="s">
        <v>358</v>
      </c>
      <c r="N34" s="19"/>
      <c r="O34" s="19"/>
      <c r="P34" s="19"/>
      <c r="Q34" s="19"/>
      <c r="R34" s="19"/>
      <c r="S34" s="34">
        <f>VLOOKUP(J34,A:G,5,FALSE)</f>
        <v>41827</v>
      </c>
      <c r="T34" s="34" t="str">
        <f>IF(VLOOKUP(J34,A:G,6,FALSE)=0,"",VLOOKUP(J34,A:G,6,FALSE))</f>
        <v/>
      </c>
      <c r="U34" s="34" t="str">
        <f>IF(VLOOKUP(J34,A:G,7,FALSE)=0,"",VLOOKUP(J34,A:G,7,FALSE))</f>
        <v/>
      </c>
      <c r="V34" s="19"/>
    </row>
    <row r="35" spans="1:22" s="5" customFormat="1">
      <c r="A35" s="19" t="s">
        <v>2296</v>
      </c>
      <c r="B35" s="19" t="s">
        <v>99</v>
      </c>
      <c r="C35" s="19"/>
      <c r="D35" s="19" t="s">
        <v>2299</v>
      </c>
      <c r="E35" s="34">
        <v>41827</v>
      </c>
      <c r="F35" s="19"/>
      <c r="G35" s="19" t="s">
        <v>6136</v>
      </c>
      <c r="H35" s="19">
        <f t="shared" si="0"/>
        <v>1</v>
      </c>
      <c r="I35" s="19"/>
      <c r="J35" s="8" t="s">
        <v>894</v>
      </c>
      <c r="K35" s="19" t="str">
        <f t="shared" si="4"/>
        <v>x26</v>
      </c>
      <c r="L35" s="19" t="str">
        <f t="shared" si="5"/>
        <v>Tier 1</v>
      </c>
      <c r="M35" s="19"/>
      <c r="N35" s="19" t="s">
        <v>359</v>
      </c>
      <c r="O35" s="19"/>
      <c r="P35" s="19"/>
      <c r="Q35" s="19"/>
      <c r="R35" s="19"/>
      <c r="S35" s="34">
        <f>VLOOKUP(J35,A:G,5,FALSE)</f>
        <v>41827</v>
      </c>
      <c r="T35" s="34" t="str">
        <f>IF(VLOOKUP(J35,A:G,6,FALSE)=0,"",VLOOKUP(J35,A:G,6,FALSE))</f>
        <v/>
      </c>
      <c r="U35" s="34" t="str">
        <f>IF(VLOOKUP(J35,A:G,7,FALSE)=0,"",VLOOKUP(J35,A:G,7,FALSE))</f>
        <v/>
      </c>
      <c r="V35" s="19"/>
    </row>
    <row r="36" spans="1:22" s="5" customFormat="1">
      <c r="A36" s="14" t="s">
        <v>4345</v>
      </c>
      <c r="B36" s="19" t="s">
        <v>100</v>
      </c>
      <c r="C36" s="19"/>
      <c r="D36" s="19" t="s">
        <v>2299</v>
      </c>
      <c r="E36" s="34">
        <v>41827</v>
      </c>
      <c r="F36" s="19"/>
      <c r="G36" s="19" t="s">
        <v>6136</v>
      </c>
      <c r="H36" s="19">
        <f t="shared" si="0"/>
        <v>1</v>
      </c>
      <c r="I36" s="19"/>
      <c r="J36" s="8" t="s">
        <v>895</v>
      </c>
      <c r="K36" s="19" t="str">
        <f t="shared" si="4"/>
        <v>x28</v>
      </c>
      <c r="L36" s="19" t="str">
        <f t="shared" si="5"/>
        <v>Tier 2</v>
      </c>
      <c r="M36" s="19"/>
      <c r="N36" s="19" t="s">
        <v>359</v>
      </c>
      <c r="O36" s="19"/>
      <c r="P36" s="19"/>
      <c r="Q36" s="19"/>
      <c r="R36" s="19"/>
      <c r="S36" s="34">
        <f>VLOOKUP(J36,A:G,5,FALSE)</f>
        <v>41827</v>
      </c>
      <c r="T36" s="34" t="str">
        <f>IF(VLOOKUP(J36,A:G,6,FALSE)=0,"",VLOOKUP(J36,A:G,6,FALSE))</f>
        <v/>
      </c>
      <c r="U36" s="34" t="str">
        <f>IF(VLOOKUP(J36,A:G,7,FALSE)=0,"",VLOOKUP(J36,A:G,7,FALSE))</f>
        <v/>
      </c>
      <c r="V36" s="19"/>
    </row>
    <row r="37" spans="1:22" s="5" customFormat="1">
      <c r="A37" s="14" t="s">
        <v>4346</v>
      </c>
      <c r="B37" s="19" t="s">
        <v>101</v>
      </c>
      <c r="C37" s="19"/>
      <c r="D37" s="19" t="s">
        <v>2299</v>
      </c>
      <c r="E37" s="34">
        <v>41827</v>
      </c>
      <c r="F37" s="19"/>
      <c r="G37" s="19" t="s">
        <v>6136</v>
      </c>
      <c r="H37" s="19">
        <f t="shared" si="0"/>
        <v>1</v>
      </c>
      <c r="I37" s="19"/>
      <c r="J37" s="8" t="s">
        <v>896</v>
      </c>
      <c r="K37" s="19" t="str">
        <f t="shared" si="4"/>
        <v>x30</v>
      </c>
      <c r="L37" s="19" t="str">
        <f t="shared" si="5"/>
        <v>Tier 3</v>
      </c>
      <c r="M37" s="19"/>
      <c r="N37" s="19" t="s">
        <v>359</v>
      </c>
      <c r="O37" s="19"/>
      <c r="P37" s="19"/>
      <c r="Q37" s="19"/>
      <c r="R37" s="19"/>
      <c r="S37" s="34">
        <f>VLOOKUP(J37,A:G,5,FALSE)</f>
        <v>41827</v>
      </c>
      <c r="T37" s="34" t="str">
        <f>IF(VLOOKUP(J37,A:G,6,FALSE)=0,"",VLOOKUP(J37,A:G,6,FALSE))</f>
        <v/>
      </c>
      <c r="U37" s="34" t="str">
        <f>IF(VLOOKUP(J37,A:G,7,FALSE)=0,"",VLOOKUP(J37,A:G,7,FALSE))</f>
        <v/>
      </c>
      <c r="V37" s="19"/>
    </row>
    <row r="38" spans="1:22" s="5" customFormat="1">
      <c r="A38" s="19"/>
      <c r="B38" s="19"/>
      <c r="C38" s="19"/>
      <c r="D38" s="19"/>
      <c r="E38" s="19"/>
      <c r="F38" s="19"/>
      <c r="G38" s="19"/>
      <c r="H38" s="19"/>
      <c r="I38" s="19"/>
      <c r="J38" s="6" t="s">
        <v>911</v>
      </c>
      <c r="K38" s="19"/>
      <c r="L38" s="19"/>
      <c r="M38" s="19"/>
      <c r="N38" s="19"/>
      <c r="O38" s="19" t="s">
        <v>2299</v>
      </c>
      <c r="P38" s="19"/>
      <c r="Q38" s="19" t="s">
        <v>892</v>
      </c>
      <c r="R38" s="19" t="s">
        <v>11022</v>
      </c>
      <c r="S38" s="34">
        <v>41827</v>
      </c>
      <c r="T38" s="34"/>
      <c r="U38" s="34"/>
      <c r="V38" s="19"/>
    </row>
    <row r="39" spans="1:22" s="5" customFormat="1">
      <c r="A39" s="19"/>
      <c r="B39" s="19"/>
      <c r="C39" s="19"/>
      <c r="D39" s="19"/>
      <c r="E39" s="19"/>
      <c r="F39" s="19"/>
      <c r="G39" s="19"/>
      <c r="H39" s="19"/>
      <c r="I39" s="19"/>
      <c r="J39" s="7" t="s">
        <v>130</v>
      </c>
      <c r="K39" s="19" t="str">
        <f t="shared" si="4"/>
        <v>x0</v>
      </c>
      <c r="L39" s="19" t="str">
        <f t="shared" si="5"/>
        <v>Total/NA</v>
      </c>
      <c r="M39" s="19" t="s">
        <v>358</v>
      </c>
      <c r="N39" s="19"/>
      <c r="O39" s="19"/>
      <c r="P39" s="19"/>
      <c r="Q39" s="19"/>
      <c r="R39" s="19"/>
      <c r="S39" s="34">
        <f>VLOOKUP(J39,A:G,5,FALSE)</f>
        <v>41827</v>
      </c>
      <c r="T39" s="34" t="str">
        <f>IF(VLOOKUP(J39,A:G,6,FALSE)=0,"",VLOOKUP(J39,A:G,6,FALSE))</f>
        <v/>
      </c>
      <c r="U39" s="34" t="str">
        <f>IF(VLOOKUP(J39,A:G,7,FALSE)=0,"",VLOOKUP(J39,A:G,7,FALSE))</f>
        <v/>
      </c>
      <c r="V39" s="19"/>
    </row>
    <row r="40" spans="1:22" s="5" customFormat="1">
      <c r="A40" s="19"/>
      <c r="B40" s="19"/>
      <c r="C40" s="19"/>
      <c r="D40" s="19"/>
      <c r="E40" s="19"/>
      <c r="F40" s="19"/>
      <c r="G40" s="19"/>
      <c r="H40" s="19"/>
      <c r="I40" s="19"/>
      <c r="J40" s="8" t="s">
        <v>887</v>
      </c>
      <c r="K40" s="19" t="str">
        <f t="shared" si="4"/>
        <v>x2</v>
      </c>
      <c r="L40" s="19" t="s">
        <v>10599</v>
      </c>
      <c r="M40" s="19"/>
      <c r="N40" s="19" t="s">
        <v>359</v>
      </c>
      <c r="O40" s="19"/>
      <c r="P40" s="19"/>
      <c r="Q40" s="19"/>
      <c r="R40" s="19"/>
      <c r="S40" s="34">
        <f>VLOOKUP(J40,A:G,5,FALSE)</f>
        <v>41827</v>
      </c>
      <c r="T40" s="34" t="str">
        <f>IF(VLOOKUP(J40,A:G,6,FALSE)=0,"",VLOOKUP(J40,A:G,6,FALSE))</f>
        <v/>
      </c>
      <c r="U40" s="34" t="str">
        <f>IF(VLOOKUP(J40,A:G,7,FALSE)=0,"",VLOOKUP(J40,A:G,7,FALSE))</f>
        <v/>
      </c>
      <c r="V40" s="19"/>
    </row>
    <row r="41" spans="1:22" s="5" customFormat="1">
      <c r="A41" s="14"/>
      <c r="B41" s="19"/>
      <c r="C41" s="19"/>
      <c r="D41" s="19"/>
      <c r="E41" s="19"/>
      <c r="F41" s="19"/>
      <c r="G41" s="19"/>
      <c r="H41" s="19"/>
      <c r="I41" s="19"/>
      <c r="J41" s="8" t="s">
        <v>910</v>
      </c>
      <c r="K41" s="19" t="str">
        <f t="shared" si="4"/>
        <v>x22</v>
      </c>
      <c r="L41" s="19" t="s">
        <v>10600</v>
      </c>
      <c r="M41" s="19"/>
      <c r="N41" s="19" t="s">
        <v>359</v>
      </c>
      <c r="O41" s="19"/>
      <c r="P41" s="19"/>
      <c r="Q41" s="19"/>
      <c r="R41" s="19"/>
      <c r="S41" s="34">
        <f>VLOOKUP(J41,A:G,5,FALSE)</f>
        <v>41827</v>
      </c>
      <c r="T41" s="34" t="str">
        <f>IF(VLOOKUP(J41,A:G,6,FALSE)=0,"",VLOOKUP(J41,A:G,6,FALSE))</f>
        <v/>
      </c>
      <c r="U41" s="34" t="str">
        <f>IF(VLOOKUP(J41,A:G,7,FALSE)=0,"",VLOOKUP(J41,A:G,7,FALSE))</f>
        <v/>
      </c>
      <c r="V41" s="19"/>
    </row>
    <row r="42" spans="1:22" s="5" customFormat="1">
      <c r="A42" s="19"/>
      <c r="B42" s="19"/>
      <c r="C42" s="19"/>
      <c r="D42" s="19"/>
      <c r="E42" s="19"/>
      <c r="F42" s="19"/>
      <c r="G42" s="19"/>
      <c r="H42" s="19"/>
      <c r="I42" s="19"/>
      <c r="J42" s="6" t="s">
        <v>2082</v>
      </c>
      <c r="K42" s="19"/>
      <c r="L42" s="19"/>
      <c r="M42" s="19"/>
      <c r="N42" s="19"/>
      <c r="O42" s="19" t="s">
        <v>2299</v>
      </c>
      <c r="P42" s="19"/>
      <c r="Q42" s="19" t="s">
        <v>1237</v>
      </c>
      <c r="R42" s="19"/>
      <c r="S42" s="34">
        <v>41827</v>
      </c>
      <c r="T42" s="34"/>
      <c r="U42" s="34"/>
      <c r="V42" s="19"/>
    </row>
    <row r="43" spans="1:22" s="5" customFormat="1">
      <c r="A43" s="19"/>
      <c r="B43" s="19"/>
      <c r="C43" s="19"/>
      <c r="D43" s="19"/>
      <c r="E43" s="19"/>
      <c r="F43" s="19"/>
      <c r="G43" s="19"/>
      <c r="H43" s="19"/>
      <c r="I43" s="19"/>
      <c r="J43" s="7" t="s">
        <v>130</v>
      </c>
      <c r="K43" s="19" t="str">
        <f t="shared" si="4"/>
        <v>x0</v>
      </c>
      <c r="L43" s="19" t="str">
        <f>J43</f>
        <v>Total/NA</v>
      </c>
      <c r="M43" s="19" t="s">
        <v>358</v>
      </c>
      <c r="N43" s="19"/>
      <c r="O43" s="19"/>
      <c r="P43" s="19"/>
      <c r="Q43" s="19"/>
      <c r="R43" s="19"/>
      <c r="S43" s="34">
        <f>VLOOKUP(J43,A:G,5,FALSE)</f>
        <v>41827</v>
      </c>
      <c r="T43" s="34" t="str">
        <f>IF(VLOOKUP(J43,A:G,6,FALSE)=0,"",VLOOKUP(J43,A:G,6,FALSE))</f>
        <v/>
      </c>
      <c r="U43" s="34" t="str">
        <f>IF(VLOOKUP(J43,A:G,7,FALSE)=0,"",VLOOKUP(J43,A:G,7,FALSE))</f>
        <v/>
      </c>
      <c r="V43" s="19"/>
    </row>
    <row r="44" spans="1:22" s="5" customFormat="1">
      <c r="A44" s="19"/>
      <c r="B44" s="19"/>
      <c r="C44" s="19"/>
      <c r="D44" s="19"/>
      <c r="E44" s="19"/>
      <c r="F44" s="19"/>
      <c r="G44" s="19"/>
      <c r="H44" s="19"/>
      <c r="I44" s="19"/>
      <c r="J44" s="8" t="s">
        <v>917</v>
      </c>
      <c r="K44" s="19" t="str">
        <f t="shared" si="4"/>
        <v>x9</v>
      </c>
      <c r="L44" s="19" t="str">
        <f t="shared" ref="L44:L68" si="9">J44</f>
        <v>Counted under transitionals</v>
      </c>
      <c r="M44" s="19"/>
      <c r="N44" s="19" t="s">
        <v>359</v>
      </c>
      <c r="O44" s="19"/>
      <c r="P44" s="19"/>
      <c r="Q44" s="19"/>
      <c r="R44" s="19"/>
      <c r="S44" s="34">
        <f>VLOOKUP(J44,A:G,5,FALSE)</f>
        <v>41827</v>
      </c>
      <c r="T44" s="34" t="str">
        <f>IF(VLOOKUP(J44,A:G,6,FALSE)=0,"",VLOOKUP(J44,A:G,6,FALSE))</f>
        <v/>
      </c>
      <c r="U44" s="34" t="str">
        <f>IF(VLOOKUP(J44,A:G,7,FALSE)=0,"",VLOOKUP(J44,A:G,7,FALSE))</f>
        <v/>
      </c>
      <c r="V44" s="19"/>
    </row>
    <row r="45" spans="1:22" s="5" customFormat="1">
      <c r="A45" s="19"/>
      <c r="B45" s="19"/>
      <c r="C45" s="19"/>
      <c r="D45" s="19"/>
      <c r="E45" s="19"/>
      <c r="F45" s="19"/>
      <c r="G45" s="19"/>
      <c r="H45" s="19"/>
      <c r="I45" s="19"/>
      <c r="J45" s="8" t="s">
        <v>918</v>
      </c>
      <c r="K45" s="19" t="str">
        <f t="shared" si="4"/>
        <v>x23</v>
      </c>
      <c r="L45" s="19" t="str">
        <f t="shared" si="9"/>
        <v>Other than counted under transitionals</v>
      </c>
      <c r="M45" s="19"/>
      <c r="N45" s="19" t="s">
        <v>359</v>
      </c>
      <c r="O45" s="19"/>
      <c r="P45" s="19"/>
      <c r="Q45" s="19"/>
      <c r="R45" s="19"/>
      <c r="S45" s="34">
        <f>VLOOKUP(J45,A:G,5,FALSE)</f>
        <v>41827</v>
      </c>
      <c r="T45" s="34" t="str">
        <f>IF(VLOOKUP(J45,A:G,6,FALSE)=0,"",VLOOKUP(J45,A:G,6,FALSE))</f>
        <v/>
      </c>
      <c r="U45" s="34" t="str">
        <f>IF(VLOOKUP(J45,A:G,7,FALSE)=0,"",VLOOKUP(J45,A:G,7,FALSE))</f>
        <v/>
      </c>
      <c r="V45" s="19"/>
    </row>
    <row r="46" spans="1:22" s="5" customFormat="1">
      <c r="A46" s="19"/>
      <c r="B46" s="19"/>
      <c r="C46" s="19"/>
      <c r="D46" s="19"/>
      <c r="E46" s="19"/>
      <c r="F46" s="19"/>
      <c r="G46" s="19"/>
      <c r="H46" s="19"/>
      <c r="I46" s="19"/>
      <c r="J46" s="14" t="s">
        <v>2099</v>
      </c>
      <c r="K46" s="19"/>
      <c r="L46" s="19"/>
      <c r="M46" s="19"/>
      <c r="N46" s="19"/>
      <c r="O46" s="19" t="s">
        <v>2299</v>
      </c>
      <c r="P46" s="19"/>
      <c r="Q46" s="19" t="s">
        <v>919</v>
      </c>
      <c r="R46" s="19"/>
      <c r="S46" s="34">
        <v>41827</v>
      </c>
      <c r="T46" s="34"/>
      <c r="U46" s="34"/>
      <c r="V46" s="19"/>
    </row>
    <row r="47" spans="1:22" s="5" customFormat="1">
      <c r="A47" s="19"/>
      <c r="B47" s="19"/>
      <c r="C47" s="19"/>
      <c r="D47" s="19"/>
      <c r="E47" s="19"/>
      <c r="F47" s="19"/>
      <c r="G47" s="19"/>
      <c r="H47" s="19"/>
      <c r="I47" s="19"/>
      <c r="J47" s="7" t="s">
        <v>130</v>
      </c>
      <c r="K47" s="19" t="str">
        <f t="shared" si="4"/>
        <v>x0</v>
      </c>
      <c r="L47" s="19" t="str">
        <f t="shared" si="9"/>
        <v>Total/NA</v>
      </c>
      <c r="M47" s="19" t="s">
        <v>358</v>
      </c>
      <c r="N47" s="19"/>
      <c r="O47" s="19"/>
      <c r="P47" s="19"/>
      <c r="Q47" s="19"/>
      <c r="R47" s="19"/>
      <c r="S47" s="34">
        <f t="shared" ref="S47:S54" si="10">VLOOKUP(J47,A:G,5,FALSE)</f>
        <v>41827</v>
      </c>
      <c r="T47" s="34" t="str">
        <f t="shared" ref="T47:T54" si="11">IF(VLOOKUP(J47,A:G,6,FALSE)=0,"",VLOOKUP(J47,A:G,6,FALSE))</f>
        <v/>
      </c>
      <c r="U47" s="34" t="str">
        <f t="shared" ref="U47:U54" si="12">IF(VLOOKUP(J47,A:G,7,FALSE)=0,"",VLOOKUP(J47,A:G,7,FALSE))</f>
        <v/>
      </c>
      <c r="V47" s="19"/>
    </row>
    <row r="48" spans="1:22" s="5" customFormat="1">
      <c r="A48" s="19"/>
      <c r="B48" s="19"/>
      <c r="C48" s="19"/>
      <c r="D48" s="19"/>
      <c r="E48" s="19"/>
      <c r="F48" s="19"/>
      <c r="G48" s="19"/>
      <c r="H48" s="19"/>
      <c r="I48" s="19"/>
      <c r="J48" s="8" t="s">
        <v>912</v>
      </c>
      <c r="K48" s="19" t="str">
        <f t="shared" si="4"/>
        <v>x5</v>
      </c>
      <c r="L48" s="19" t="str">
        <f t="shared" si="9"/>
        <v>Available to meet SCR criteria</v>
      </c>
      <c r="M48" s="19" t="s">
        <v>4700</v>
      </c>
      <c r="N48" s="19" t="s">
        <v>359</v>
      </c>
      <c r="O48" s="19"/>
      <c r="P48" s="19"/>
      <c r="Q48" s="19"/>
      <c r="R48" s="19"/>
      <c r="S48" s="34">
        <f t="shared" si="10"/>
        <v>41827</v>
      </c>
      <c r="T48" s="34" t="str">
        <f t="shared" si="11"/>
        <v/>
      </c>
      <c r="U48" s="34" t="str">
        <f t="shared" si="12"/>
        <v/>
      </c>
      <c r="V48" s="19"/>
    </row>
    <row r="49" spans="1:22" s="5" customFormat="1">
      <c r="A49" s="19"/>
      <c r="B49" s="19"/>
      <c r="C49" s="19"/>
      <c r="D49" s="19"/>
      <c r="E49" s="19"/>
      <c r="F49" s="19"/>
      <c r="G49" s="19"/>
      <c r="H49" s="19"/>
      <c r="I49" s="19"/>
      <c r="J49" s="9" t="s">
        <v>913</v>
      </c>
      <c r="K49" s="19" t="str">
        <f t="shared" si="4"/>
        <v>x14</v>
      </c>
      <c r="L49" s="19" t="str">
        <f t="shared" si="9"/>
        <v>Eligible to meet SCR criteria</v>
      </c>
      <c r="M49" s="19" t="s">
        <v>358</v>
      </c>
      <c r="N49" s="19" t="s">
        <v>359</v>
      </c>
      <c r="O49" s="19"/>
      <c r="P49" s="19"/>
      <c r="Q49" s="19"/>
      <c r="R49" s="19"/>
      <c r="S49" s="34">
        <f t="shared" si="10"/>
        <v>41827</v>
      </c>
      <c r="T49" s="34" t="str">
        <f t="shared" si="11"/>
        <v/>
      </c>
      <c r="U49" s="34" t="str">
        <f t="shared" si="12"/>
        <v/>
      </c>
      <c r="V49" s="19"/>
    </row>
    <row r="50" spans="1:22" s="5" customFormat="1">
      <c r="A50" s="19"/>
      <c r="B50" s="19"/>
      <c r="C50" s="19"/>
      <c r="D50" s="19"/>
      <c r="E50" s="19"/>
      <c r="F50" s="19"/>
      <c r="G50" s="19"/>
      <c r="H50" s="19"/>
      <c r="I50" s="19"/>
      <c r="J50" s="10" t="s">
        <v>2095</v>
      </c>
      <c r="K50" s="19" t="str">
        <f t="shared" si="4"/>
        <v>x12</v>
      </c>
      <c r="L50" s="19" t="str">
        <f t="shared" si="9"/>
        <v>Eligible to meet minimum SCR criteria</v>
      </c>
      <c r="M50" s="19"/>
      <c r="N50" s="19" t="s">
        <v>359</v>
      </c>
      <c r="O50" s="19"/>
      <c r="P50" s="19"/>
      <c r="Q50" s="19"/>
      <c r="R50" s="19"/>
      <c r="S50" s="34">
        <f t="shared" si="10"/>
        <v>41827</v>
      </c>
      <c r="T50" s="34" t="str">
        <f t="shared" si="11"/>
        <v/>
      </c>
      <c r="U50" s="34" t="str">
        <f t="shared" si="12"/>
        <v/>
      </c>
      <c r="V50" s="19"/>
    </row>
    <row r="51" spans="1:22" s="5" customFormat="1">
      <c r="A51" s="19"/>
      <c r="B51" s="19"/>
      <c r="C51" s="19"/>
      <c r="D51" s="19"/>
      <c r="E51" s="19"/>
      <c r="F51" s="19"/>
      <c r="G51" s="19"/>
      <c r="H51" s="19"/>
      <c r="I51" s="19"/>
      <c r="J51" s="10" t="s">
        <v>2096</v>
      </c>
      <c r="K51" s="19" t="str">
        <f t="shared" si="4"/>
        <v>x13</v>
      </c>
      <c r="L51" s="19" t="str">
        <f t="shared" si="9"/>
        <v>Eligible to meet SCR [other than minimum] criteria</v>
      </c>
      <c r="M51" s="19"/>
      <c r="N51" s="19" t="s">
        <v>359</v>
      </c>
      <c r="O51" s="19"/>
      <c r="P51" s="19"/>
      <c r="Q51" s="19"/>
      <c r="R51" s="19"/>
      <c r="S51" s="34">
        <f t="shared" si="10"/>
        <v>41827</v>
      </c>
      <c r="T51" s="34">
        <f t="shared" si="11"/>
        <v>41639</v>
      </c>
      <c r="U51" s="34" t="str">
        <f t="shared" si="12"/>
        <v/>
      </c>
      <c r="V51" s="19"/>
    </row>
    <row r="52" spans="1:22" s="5" customFormat="1">
      <c r="A52" s="19"/>
      <c r="B52" s="19"/>
      <c r="C52" s="19"/>
      <c r="D52" s="19"/>
      <c r="E52" s="19"/>
      <c r="F52" s="19"/>
      <c r="G52" s="19"/>
      <c r="H52" s="19"/>
      <c r="I52" s="19"/>
      <c r="J52" s="8" t="s">
        <v>2098</v>
      </c>
      <c r="K52" s="19" t="str">
        <f t="shared" si="4"/>
        <v>x18</v>
      </c>
      <c r="L52" s="19" t="str">
        <f t="shared" si="9"/>
        <v>Not available to meet SCR criteria</v>
      </c>
      <c r="M52" s="38" t="s">
        <v>358</v>
      </c>
      <c r="N52" s="19" t="s">
        <v>359</v>
      </c>
      <c r="O52" s="19"/>
      <c r="P52" s="19"/>
      <c r="Q52" s="19"/>
      <c r="R52" s="19"/>
      <c r="S52" s="34">
        <f t="shared" si="10"/>
        <v>41827</v>
      </c>
      <c r="T52" s="34" t="str">
        <f t="shared" si="11"/>
        <v/>
      </c>
      <c r="U52" s="34" t="str">
        <f t="shared" si="12"/>
        <v/>
      </c>
      <c r="V52" s="19"/>
    </row>
    <row r="53" spans="1:22" s="5" customFormat="1">
      <c r="A53" s="19"/>
      <c r="B53" s="19"/>
      <c r="C53" s="19"/>
      <c r="D53" s="19"/>
      <c r="E53" s="19"/>
      <c r="F53" s="19"/>
      <c r="G53" s="19"/>
      <c r="H53" s="19"/>
      <c r="I53" s="19"/>
      <c r="J53" s="9" t="s">
        <v>4345</v>
      </c>
      <c r="K53" s="19" t="str">
        <f t="shared" si="4"/>
        <v>x34</v>
      </c>
      <c r="L53" s="19" t="str">
        <f t="shared" si="9"/>
        <v>Not available to meet SCR criteria [due to local restrictions]</v>
      </c>
      <c r="M53" s="19"/>
      <c r="N53" s="19" t="s">
        <v>359</v>
      </c>
      <c r="O53" s="19"/>
      <c r="P53" s="19"/>
      <c r="Q53" s="19"/>
      <c r="R53" s="19"/>
      <c r="S53" s="34">
        <f t="shared" si="10"/>
        <v>41827</v>
      </c>
      <c r="T53" s="34" t="str">
        <f t="shared" si="11"/>
        <v/>
      </c>
      <c r="U53" s="34" t="str">
        <f t="shared" si="12"/>
        <v/>
      </c>
      <c r="V53" s="19"/>
    </row>
    <row r="54" spans="1:22" s="5" customFormat="1">
      <c r="A54" s="19"/>
      <c r="B54" s="19"/>
      <c r="C54" s="19"/>
      <c r="D54" s="19"/>
      <c r="E54" s="19"/>
      <c r="F54" s="19"/>
      <c r="G54" s="19"/>
      <c r="H54" s="19"/>
      <c r="I54" s="19"/>
      <c r="J54" s="9" t="s">
        <v>4346</v>
      </c>
      <c r="K54" s="19" t="str">
        <f t="shared" si="4"/>
        <v>x35</v>
      </c>
      <c r="L54" s="19" t="str">
        <f t="shared" si="9"/>
        <v>Not available to meet SCR criteria [other than due to local restrictions]</v>
      </c>
      <c r="M54" s="19"/>
      <c r="N54" s="19" t="s">
        <v>359</v>
      </c>
      <c r="O54" s="19"/>
      <c r="P54" s="19"/>
      <c r="Q54" s="19"/>
      <c r="R54" s="19"/>
      <c r="S54" s="34">
        <f t="shared" si="10"/>
        <v>41827</v>
      </c>
      <c r="T54" s="34" t="str">
        <f t="shared" si="11"/>
        <v/>
      </c>
      <c r="U54" s="34" t="str">
        <f t="shared" si="12"/>
        <v/>
      </c>
      <c r="V54" s="19"/>
    </row>
    <row r="55" spans="1:22" s="5" customFormat="1">
      <c r="A55" s="19"/>
      <c r="B55" s="19"/>
      <c r="C55" s="19"/>
      <c r="D55" s="19"/>
      <c r="E55" s="19"/>
      <c r="F55" s="19"/>
      <c r="G55" s="19"/>
      <c r="H55" s="19"/>
      <c r="I55" s="19"/>
      <c r="J55" s="14" t="s">
        <v>2101</v>
      </c>
      <c r="K55" s="19"/>
      <c r="L55" s="19"/>
      <c r="M55" s="19"/>
      <c r="N55" s="19"/>
      <c r="O55" s="19" t="s">
        <v>2299</v>
      </c>
      <c r="P55" s="19"/>
      <c r="Q55" s="19" t="s">
        <v>1256</v>
      </c>
      <c r="R55" s="19"/>
      <c r="S55" s="34">
        <v>41827</v>
      </c>
      <c r="T55" s="34"/>
      <c r="U55" s="34"/>
      <c r="V55" s="19"/>
    </row>
    <row r="56" spans="1:22" s="5" customFormat="1">
      <c r="A56" s="19"/>
      <c r="B56" s="19"/>
      <c r="C56" s="19"/>
      <c r="D56" s="19"/>
      <c r="E56" s="19"/>
      <c r="F56" s="19"/>
      <c r="G56" s="19"/>
      <c r="H56" s="19"/>
      <c r="I56" s="19"/>
      <c r="J56" s="7" t="s">
        <v>130</v>
      </c>
      <c r="K56" s="19" t="str">
        <f t="shared" si="4"/>
        <v>x0</v>
      </c>
      <c r="L56" s="19" t="str">
        <f t="shared" si="9"/>
        <v>Total/NA</v>
      </c>
      <c r="M56" s="19" t="s">
        <v>358</v>
      </c>
      <c r="N56" s="19"/>
      <c r="O56" s="19"/>
      <c r="P56" s="19"/>
      <c r="Q56" s="19"/>
      <c r="R56" s="19"/>
      <c r="S56" s="34">
        <f>VLOOKUP(J56,A:G,5,FALSE)</f>
        <v>41827</v>
      </c>
      <c r="T56" s="34" t="str">
        <f>IF(VLOOKUP(J56,A:G,6,FALSE)=0,"",VLOOKUP(J56,A:G,6,FALSE))</f>
        <v/>
      </c>
      <c r="U56" s="34" t="str">
        <f>IF(VLOOKUP(J56,A:G,7,FALSE)=0,"",VLOOKUP(J56,A:G,7,FALSE))</f>
        <v/>
      </c>
      <c r="V56" s="19"/>
    </row>
    <row r="57" spans="1:22" s="5" customFormat="1">
      <c r="A57" s="19"/>
      <c r="B57" s="19"/>
      <c r="C57" s="19"/>
      <c r="D57" s="19"/>
      <c r="E57" s="19"/>
      <c r="F57" s="19"/>
      <c r="G57" s="19"/>
      <c r="H57" s="19"/>
      <c r="I57" s="19"/>
      <c r="J57" s="8" t="s">
        <v>914</v>
      </c>
      <c r="K57" s="19" t="str">
        <f t="shared" si="4"/>
        <v>x4</v>
      </c>
      <c r="L57" s="19" t="str">
        <f t="shared" si="9"/>
        <v>Available to meet MCR criteria</v>
      </c>
      <c r="M57" s="19" t="s">
        <v>358</v>
      </c>
      <c r="N57" s="19" t="s">
        <v>359</v>
      </c>
      <c r="O57" s="19"/>
      <c r="P57" s="19"/>
      <c r="Q57" s="19"/>
      <c r="R57" s="19"/>
      <c r="S57" s="34">
        <f>VLOOKUP(J57,A:G,5,FALSE)</f>
        <v>41827</v>
      </c>
      <c r="T57" s="34" t="str">
        <f>IF(VLOOKUP(J57,A:G,6,FALSE)=0,"",VLOOKUP(J57,A:G,6,FALSE))</f>
        <v/>
      </c>
      <c r="U57" s="34" t="str">
        <f>IF(VLOOKUP(J57,A:G,7,FALSE)=0,"",VLOOKUP(J57,A:G,7,FALSE))</f>
        <v/>
      </c>
      <c r="V57" s="19"/>
    </row>
    <row r="58" spans="1:22" s="5" customFormat="1">
      <c r="A58" s="19"/>
      <c r="B58" s="19"/>
      <c r="C58" s="19"/>
      <c r="D58" s="19"/>
      <c r="E58" s="19"/>
      <c r="F58" s="19"/>
      <c r="G58" s="19"/>
      <c r="H58" s="19"/>
      <c r="I58" s="19"/>
      <c r="J58" s="9" t="s">
        <v>915</v>
      </c>
      <c r="K58" s="19" t="str">
        <f t="shared" si="4"/>
        <v>x11</v>
      </c>
      <c r="L58" s="19" t="str">
        <f t="shared" si="9"/>
        <v>Eligible to meet MCR criteria</v>
      </c>
      <c r="M58" s="19"/>
      <c r="N58" s="19" t="s">
        <v>359</v>
      </c>
      <c r="O58" s="19"/>
      <c r="P58" s="19"/>
      <c r="Q58" s="19"/>
      <c r="R58" s="19"/>
      <c r="S58" s="34">
        <f>VLOOKUP(J58,A:G,5,FALSE)</f>
        <v>41827</v>
      </c>
      <c r="T58" s="34" t="str">
        <f>IF(VLOOKUP(J58,A:G,6,FALSE)=0,"",VLOOKUP(J58,A:G,6,FALSE))</f>
        <v/>
      </c>
      <c r="U58" s="34" t="str">
        <f>IF(VLOOKUP(J58,A:G,7,FALSE)=0,"",VLOOKUP(J58,A:G,7,FALSE))</f>
        <v/>
      </c>
      <c r="V58" s="19"/>
    </row>
    <row r="59" spans="1:22" s="5" customFormat="1">
      <c r="A59" s="19"/>
      <c r="B59" s="19"/>
      <c r="C59" s="19"/>
      <c r="D59" s="19"/>
      <c r="E59" s="19"/>
      <c r="F59" s="19"/>
      <c r="G59" s="19"/>
      <c r="H59" s="19"/>
      <c r="I59" s="19"/>
      <c r="J59" s="9" t="s">
        <v>916</v>
      </c>
      <c r="K59" s="19" t="str">
        <f t="shared" si="4"/>
        <v>x20</v>
      </c>
      <c r="L59" s="19" t="str">
        <f t="shared" si="9"/>
        <v>Not eligible to meet MCR criteria</v>
      </c>
      <c r="M59" s="19"/>
      <c r="N59" s="19" t="s">
        <v>359</v>
      </c>
      <c r="O59" s="19"/>
      <c r="P59" s="19"/>
      <c r="Q59" s="19"/>
      <c r="R59" s="19"/>
      <c r="S59" s="34">
        <f>VLOOKUP(J59,A:G,5,FALSE)</f>
        <v>41827</v>
      </c>
      <c r="T59" s="34">
        <f>IF(VLOOKUP(J59,A:G,6,FALSE)=0,"",VLOOKUP(J59,A:G,6,FALSE))</f>
        <v>41639</v>
      </c>
      <c r="U59" s="34" t="str">
        <f>IF(VLOOKUP(J59,A:G,7,FALSE)=0,"",VLOOKUP(J59,A:G,7,FALSE))</f>
        <v/>
      </c>
      <c r="V59" s="19"/>
    </row>
    <row r="60" spans="1:22" s="5" customFormat="1">
      <c r="A60" s="19"/>
      <c r="B60" s="19"/>
      <c r="C60" s="19"/>
      <c r="D60" s="19"/>
      <c r="E60" s="19"/>
      <c r="F60" s="19"/>
      <c r="G60" s="19"/>
      <c r="H60" s="19"/>
      <c r="I60" s="19"/>
      <c r="J60" s="8" t="s">
        <v>2100</v>
      </c>
      <c r="K60" s="19" t="str">
        <f t="shared" si="4"/>
        <v>x17</v>
      </c>
      <c r="L60" s="19" t="str">
        <f t="shared" si="9"/>
        <v>Not available to meet MCR criteria</v>
      </c>
      <c r="M60" s="19"/>
      <c r="N60" s="19" t="s">
        <v>359</v>
      </c>
      <c r="O60" s="19"/>
      <c r="P60" s="19"/>
      <c r="Q60" s="19"/>
      <c r="R60" s="19"/>
      <c r="S60" s="34">
        <f>VLOOKUP(J60,A:G,5,FALSE)</f>
        <v>41827</v>
      </c>
      <c r="T60" s="34">
        <f>IF(VLOOKUP(J60,A:G,6,FALSE)=0,"",VLOOKUP(J60,A:G,6,FALSE))</f>
        <v>41639</v>
      </c>
      <c r="U60" s="34" t="str">
        <f>IF(VLOOKUP(J60,A:G,7,FALSE)=0,"",VLOOKUP(J60,A:G,7,FALSE))</f>
        <v/>
      </c>
      <c r="V60" s="19"/>
    </row>
    <row r="61" spans="1:22" s="5" customFormat="1">
      <c r="A61" s="19"/>
      <c r="B61" s="19"/>
      <c r="C61" s="19"/>
      <c r="D61" s="19"/>
      <c r="E61" s="19"/>
      <c r="F61" s="19"/>
      <c r="G61" s="19"/>
      <c r="H61" s="19"/>
      <c r="I61" s="19"/>
      <c r="J61" s="6" t="s">
        <v>7477</v>
      </c>
      <c r="K61" s="19"/>
      <c r="L61" s="19"/>
      <c r="M61" s="19"/>
      <c r="N61" s="19"/>
      <c r="O61" s="19" t="s">
        <v>2299</v>
      </c>
      <c r="P61" s="19"/>
      <c r="Q61" s="19" t="s">
        <v>581</v>
      </c>
      <c r="R61" s="19"/>
      <c r="S61" s="34">
        <v>41827</v>
      </c>
      <c r="T61" s="34"/>
      <c r="U61" s="34"/>
      <c r="V61" s="19"/>
    </row>
    <row r="62" spans="1:22" s="5" customFormat="1">
      <c r="A62" s="19"/>
      <c r="B62" s="19"/>
      <c r="C62" s="19"/>
      <c r="D62" s="19"/>
      <c r="E62" s="19"/>
      <c r="F62" s="19"/>
      <c r="G62" s="19"/>
      <c r="H62" s="19"/>
      <c r="I62" s="19"/>
      <c r="J62" s="7" t="s">
        <v>130</v>
      </c>
      <c r="K62" s="19" t="str">
        <f t="shared" si="4"/>
        <v>x0</v>
      </c>
      <c r="L62" s="19" t="str">
        <f t="shared" si="9"/>
        <v>Total/NA</v>
      </c>
      <c r="M62" s="19" t="s">
        <v>358</v>
      </c>
      <c r="N62" s="19"/>
      <c r="O62" s="19"/>
      <c r="P62" s="19"/>
      <c r="Q62" s="19"/>
      <c r="R62" s="19"/>
      <c r="S62" s="34">
        <f>VLOOKUP(J62,A:G,5,FALSE)</f>
        <v>41827</v>
      </c>
      <c r="T62" s="34" t="str">
        <f>IF(VLOOKUP(J62,A:G,6,FALSE)=0,"",VLOOKUP(J62,A:G,6,FALSE))</f>
        <v/>
      </c>
      <c r="U62" s="34" t="str">
        <f>IF(VLOOKUP(J62,A:G,7,FALSE)=0,"",VLOOKUP(J62,A:G,7,FALSE))</f>
        <v/>
      </c>
      <c r="V62" s="19"/>
    </row>
    <row r="63" spans="1:22" s="5" customFormat="1">
      <c r="A63" s="19"/>
      <c r="B63" s="19"/>
      <c r="C63" s="19"/>
      <c r="D63" s="19"/>
      <c r="E63" s="19"/>
      <c r="F63" s="19"/>
      <c r="G63" s="19"/>
      <c r="H63" s="19"/>
      <c r="I63" s="19"/>
      <c r="J63" s="8" t="s">
        <v>2217</v>
      </c>
      <c r="K63" s="19" t="str">
        <f t="shared" si="4"/>
        <v>x3</v>
      </c>
      <c r="L63" s="19" t="str">
        <f t="shared" si="9"/>
        <v>Attributable to shareholders</v>
      </c>
      <c r="M63" s="19"/>
      <c r="N63" s="19" t="s">
        <v>359</v>
      </c>
      <c r="O63" s="19"/>
      <c r="P63" s="19"/>
      <c r="Q63" s="19"/>
      <c r="R63" s="19"/>
      <c r="S63" s="34">
        <f>VLOOKUP(J63,A:G,5,FALSE)</f>
        <v>41827</v>
      </c>
      <c r="T63" s="34" t="str">
        <f>IF(VLOOKUP(J63,A:G,6,FALSE)=0,"",VLOOKUP(J63,A:G,6,FALSE))</f>
        <v/>
      </c>
      <c r="U63" s="34" t="str">
        <f>IF(VLOOKUP(J63,A:G,7,FALSE)=0,"",VLOOKUP(J63,A:G,7,FALSE))</f>
        <v/>
      </c>
      <c r="V63" s="19"/>
    </row>
    <row r="64" spans="1:22" s="5" customFormat="1">
      <c r="A64" s="19"/>
      <c r="B64" s="19"/>
      <c r="C64" s="19"/>
      <c r="D64" s="19"/>
      <c r="E64" s="19"/>
      <c r="F64" s="19"/>
      <c r="G64" s="19"/>
      <c r="H64" s="19"/>
      <c r="I64" s="19"/>
      <c r="J64" s="8" t="s">
        <v>2218</v>
      </c>
      <c r="K64" s="19" t="str">
        <f t="shared" si="4"/>
        <v>x10</v>
      </c>
      <c r="L64" s="19" t="str">
        <f t="shared" si="9"/>
        <v>Eligible for undertaking</v>
      </c>
      <c r="M64" s="19"/>
      <c r="N64" s="19" t="s">
        <v>359</v>
      </c>
      <c r="O64" s="19"/>
      <c r="P64" s="19"/>
      <c r="Q64" s="19"/>
      <c r="R64" s="19"/>
      <c r="S64" s="34">
        <f>VLOOKUP(J64,A:G,5,FALSE)</f>
        <v>41827</v>
      </c>
      <c r="T64" s="34">
        <f>IF(VLOOKUP(J64,A:G,6,FALSE)=0,"",VLOOKUP(J64,A:G,6,FALSE))</f>
        <v>41639</v>
      </c>
      <c r="U64" s="34" t="str">
        <f>IF(VLOOKUP(J64,A:G,7,FALSE)=0,"",VLOOKUP(J64,A:G,7,FALSE))</f>
        <v/>
      </c>
      <c r="V64" s="19"/>
    </row>
    <row r="65" spans="1:22" s="5" customFormat="1">
      <c r="A65" s="19"/>
      <c r="B65" s="19"/>
      <c r="C65" s="19"/>
      <c r="D65" s="19"/>
      <c r="E65" s="19"/>
      <c r="F65" s="19"/>
      <c r="G65" s="19"/>
      <c r="H65" s="19"/>
      <c r="I65" s="19"/>
      <c r="J65" s="6" t="s">
        <v>2295</v>
      </c>
      <c r="K65" s="19"/>
      <c r="L65" s="19"/>
      <c r="M65" s="19"/>
      <c r="N65" s="19"/>
      <c r="O65" s="19" t="s">
        <v>2299</v>
      </c>
      <c r="P65" s="19"/>
      <c r="Q65" s="19" t="s">
        <v>892</v>
      </c>
      <c r="R65" s="19"/>
      <c r="S65" s="34">
        <v>41827</v>
      </c>
      <c r="T65" s="34"/>
      <c r="U65" s="34"/>
      <c r="V65" s="19"/>
    </row>
    <row r="66" spans="1:22" s="5" customFormat="1">
      <c r="A66" s="19"/>
      <c r="B66" s="19"/>
      <c r="C66" s="19"/>
      <c r="D66" s="19"/>
      <c r="E66" s="19"/>
      <c r="F66" s="19"/>
      <c r="G66" s="19"/>
      <c r="H66" s="19"/>
      <c r="I66" s="19"/>
      <c r="J66" s="7" t="s">
        <v>130</v>
      </c>
      <c r="K66" s="19" t="str">
        <f t="shared" si="4"/>
        <v>x0</v>
      </c>
      <c r="L66" s="19" t="str">
        <f t="shared" si="9"/>
        <v>Total/NA</v>
      </c>
      <c r="M66" s="19" t="s">
        <v>358</v>
      </c>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c r="B67" s="19"/>
      <c r="C67" s="19"/>
      <c r="D67" s="19"/>
      <c r="E67" s="19"/>
      <c r="F67" s="19"/>
      <c r="G67" s="19"/>
      <c r="H67" s="19"/>
      <c r="I67" s="19"/>
      <c r="J67" s="8" t="s">
        <v>886</v>
      </c>
      <c r="K67" s="19" t="str">
        <f t="shared" si="4"/>
        <v>x7</v>
      </c>
      <c r="L67" s="19" t="str">
        <f t="shared" si="9"/>
        <v>Basic own funds</v>
      </c>
      <c r="M67" s="19"/>
      <c r="N67" s="19" t="s">
        <v>359</v>
      </c>
      <c r="O67" s="19"/>
      <c r="P67" s="19"/>
      <c r="Q67" s="19"/>
      <c r="R67" s="19"/>
      <c r="S67" s="34">
        <f>VLOOKUP(J67,A:G,5,FALSE)</f>
        <v>41827</v>
      </c>
      <c r="T67" s="34" t="str">
        <f>IF(VLOOKUP(J67,A:G,6,FALSE)=0,"",VLOOKUP(J67,A:G,6,FALSE))</f>
        <v/>
      </c>
      <c r="U67" s="34" t="str">
        <f>IF(VLOOKUP(J67,A:G,7,FALSE)=0,"",VLOOKUP(J67,A:G,7,FALSE))</f>
        <v/>
      </c>
      <c r="V67" s="19"/>
    </row>
    <row r="68" spans="1:22" s="5" customFormat="1">
      <c r="A68" s="19"/>
      <c r="B68" s="19"/>
      <c r="C68" s="19"/>
      <c r="D68" s="19"/>
      <c r="E68" s="19"/>
      <c r="F68" s="19"/>
      <c r="G68" s="19"/>
      <c r="H68" s="19"/>
      <c r="I68" s="19"/>
      <c r="J68" s="8" t="s">
        <v>2296</v>
      </c>
      <c r="K68" s="19" t="str">
        <f>VLOOKUP(J68,$A$2:$B$37,2,0)</f>
        <v>x33</v>
      </c>
      <c r="L68" s="19" t="str">
        <f t="shared" si="9"/>
        <v>Other than basic own funds</v>
      </c>
      <c r="M68" s="19"/>
      <c r="N68" s="19" t="s">
        <v>359</v>
      </c>
      <c r="O68" s="19"/>
      <c r="P68" s="19"/>
      <c r="Q68" s="19"/>
      <c r="R68" s="19"/>
      <c r="S68" s="34">
        <f>VLOOKUP(J68,A:G,5,FALSE)</f>
        <v>41827</v>
      </c>
      <c r="T68" s="34" t="str">
        <f>IF(VLOOKUP(J68,A:G,6,FALSE)=0,"",VLOOKUP(J68,A:G,6,FALSE))</f>
        <v/>
      </c>
      <c r="U68" s="34" t="str">
        <f>IF(VLOOKUP(J68,A:G,7,FALSE)=0,"",VLOOKUP(J68,A:G,7,FALSE))</f>
        <v/>
      </c>
      <c r="V68" s="19"/>
    </row>
    <row r="69" spans="1:22" s="5" customFormat="1">
      <c r="A69" s="19"/>
      <c r="B69" s="19"/>
      <c r="C69" s="19"/>
      <c r="D69" s="19"/>
      <c r="E69" s="19"/>
      <c r="F69" s="19"/>
      <c r="G69" s="19"/>
      <c r="H69" s="19"/>
      <c r="I69" s="19"/>
      <c r="J69" s="6" t="s">
        <v>7479</v>
      </c>
      <c r="K69" s="19"/>
      <c r="L69" s="19"/>
      <c r="M69" s="19"/>
      <c r="N69" s="19"/>
      <c r="O69" s="19" t="s">
        <v>2299</v>
      </c>
      <c r="P69" s="19"/>
      <c r="Q69" s="19" t="s">
        <v>2141</v>
      </c>
      <c r="R69" s="19" t="s">
        <v>11023</v>
      </c>
      <c r="S69" s="34">
        <v>42277</v>
      </c>
      <c r="T69" s="34"/>
      <c r="U69" s="34"/>
      <c r="V69" s="19"/>
    </row>
    <row r="70" spans="1:22" s="5" customFormat="1">
      <c r="A70" s="19"/>
      <c r="B70" s="19"/>
      <c r="C70" s="19"/>
      <c r="D70" s="19"/>
      <c r="E70" s="19"/>
      <c r="F70" s="19"/>
      <c r="G70" s="19"/>
      <c r="H70" s="19"/>
      <c r="I70" s="19"/>
      <c r="J70" s="7" t="s">
        <v>894</v>
      </c>
      <c r="K70" s="19" t="str">
        <f>VLOOKUP(J70,$A$2:$B$37,2,0)</f>
        <v>x26</v>
      </c>
      <c r="L70" s="19" t="s">
        <v>10353</v>
      </c>
      <c r="M70" s="19"/>
      <c r="N70" s="19"/>
      <c r="O70" s="19"/>
      <c r="P70" s="19"/>
      <c r="Q70" s="19"/>
      <c r="R70" s="19"/>
      <c r="S70" s="34">
        <f>VLOOKUP(J70,A:G,5,FALSE)</f>
        <v>41827</v>
      </c>
      <c r="T70" s="34" t="str">
        <f>IF(VLOOKUP(J70,A:G,6,FALSE)=0,"",VLOOKUP(J70,A:G,6,FALSE))</f>
        <v/>
      </c>
      <c r="U70" s="34" t="str">
        <f>IF(VLOOKUP(J70,A:G,7,FALSE)=0,"",VLOOKUP(J70,A:G,7,FALSE))</f>
        <v/>
      </c>
      <c r="V70" s="19"/>
    </row>
    <row r="71" spans="1:22" s="5" customFormat="1">
      <c r="A71" s="19"/>
      <c r="B71" s="19"/>
      <c r="C71" s="19"/>
      <c r="D71" s="19"/>
      <c r="E71" s="19"/>
      <c r="F71" s="19"/>
      <c r="G71" s="19"/>
      <c r="H71" s="19"/>
      <c r="I71" s="19"/>
      <c r="J71" s="7" t="s">
        <v>9719</v>
      </c>
      <c r="K71" s="19" t="str">
        <f>VLOOKUP(J71,$A$2:$B$37,2,0)</f>
        <v>x8</v>
      </c>
      <c r="L71" s="19" t="s">
        <v>10354</v>
      </c>
      <c r="M71" s="19"/>
      <c r="N71" s="19"/>
      <c r="O71" s="19"/>
      <c r="P71" s="19"/>
      <c r="Q71" s="19"/>
      <c r="R71" s="19"/>
      <c r="S71" s="34">
        <f>VLOOKUP(J71,A:G,5,FALSE)</f>
        <v>41827</v>
      </c>
      <c r="T71" s="34" t="str">
        <f>IF(VLOOKUP(J71,A:G,6,FALSE)=0,"",VLOOKUP(J71,A:G,6,FALSE))</f>
        <v/>
      </c>
      <c r="U71" s="34">
        <f>IF(VLOOKUP(J71,A:G,7,FALSE)=0,"",VLOOKUP(J71,A:G,7,FALSE))</f>
        <v>42277</v>
      </c>
      <c r="V71" s="19"/>
    </row>
    <row r="72" spans="1:22" s="5" customFormat="1">
      <c r="A72" s="19"/>
      <c r="B72" s="19"/>
      <c r="C72" s="19"/>
      <c r="D72" s="19"/>
      <c r="E72" s="19"/>
      <c r="F72" s="19"/>
      <c r="G72" s="19"/>
      <c r="H72" s="19"/>
      <c r="I72" s="19"/>
      <c r="J72" s="7" t="s">
        <v>9720</v>
      </c>
      <c r="K72" s="19" t="str">
        <f>VLOOKUP(J72,$A$2:$B$37,2,0)</f>
        <v>x1</v>
      </c>
      <c r="L72" s="19" t="s">
        <v>10355</v>
      </c>
      <c r="M72" s="19"/>
      <c r="N72" s="19"/>
      <c r="O72" s="19"/>
      <c r="P72" s="19"/>
      <c r="Q72" s="19"/>
      <c r="R72" s="19"/>
      <c r="S72" s="34">
        <f>VLOOKUP(J72,A:G,5,FALSE)</f>
        <v>41827</v>
      </c>
      <c r="T72" s="34" t="str">
        <f>IF(VLOOKUP(J72,A:G,6,FALSE)=0,"",VLOOKUP(J72,A:G,6,FALSE))</f>
        <v/>
      </c>
      <c r="U72" s="34">
        <f>IF(VLOOKUP(J72,A:G,7,FALSE)=0,"",VLOOKUP(J72,A:G,7,FALSE))</f>
        <v>42277</v>
      </c>
      <c r="V72" s="19"/>
    </row>
    <row r="73" spans="1:22" s="5" customFormat="1">
      <c r="A73" s="19"/>
      <c r="B73" s="19"/>
      <c r="C73" s="19"/>
      <c r="D73" s="19"/>
      <c r="E73" s="19"/>
      <c r="F73" s="19"/>
      <c r="G73" s="19"/>
      <c r="H73" s="19"/>
      <c r="I73" s="19"/>
      <c r="J73" s="7" t="s">
        <v>895</v>
      </c>
      <c r="K73" s="19" t="str">
        <f>VLOOKUP(J73,$A$2:$B$37,2,0)</f>
        <v>x28</v>
      </c>
      <c r="L73" s="19" t="s">
        <v>10356</v>
      </c>
      <c r="M73" s="19"/>
      <c r="N73" s="19"/>
      <c r="O73" s="19"/>
      <c r="P73" s="19"/>
      <c r="Q73" s="19"/>
      <c r="R73" s="19"/>
      <c r="S73" s="34">
        <f>VLOOKUP(J73,A:G,5,FALSE)</f>
        <v>41827</v>
      </c>
      <c r="T73" s="34" t="str">
        <f>IF(VLOOKUP(J73,A:G,6,FALSE)=0,"",VLOOKUP(J73,A:G,6,FALSE))</f>
        <v/>
      </c>
      <c r="U73" s="34" t="str">
        <f>IF(VLOOKUP(J73,A:G,7,FALSE)=0,"",VLOOKUP(J73,A:G,7,FALSE))</f>
        <v/>
      </c>
      <c r="V73" s="19"/>
    </row>
    <row r="74" spans="1:22" s="5" customFormat="1">
      <c r="A74" s="19"/>
      <c r="B74" s="19"/>
      <c r="C74" s="19"/>
      <c r="D74" s="19"/>
      <c r="E74" s="19"/>
      <c r="F74" s="19"/>
      <c r="G74" s="19"/>
      <c r="H74" s="19"/>
      <c r="I74" s="19"/>
      <c r="J74" s="7" t="s">
        <v>896</v>
      </c>
      <c r="K74" s="19" t="str">
        <f>VLOOKUP(J74,$A$2:$B$37,2,0)</f>
        <v>x30</v>
      </c>
      <c r="L74" s="19" t="s">
        <v>10357</v>
      </c>
      <c r="M74" s="19"/>
      <c r="N74" s="19"/>
      <c r="O74" s="19"/>
      <c r="P74" s="19"/>
      <c r="Q74" s="19"/>
      <c r="R74" s="19"/>
      <c r="S74" s="34">
        <f>VLOOKUP(J74,A:G,5,FALSE)</f>
        <v>41827</v>
      </c>
      <c r="T74" s="34" t="str">
        <f>IF(VLOOKUP(J74,A:G,6,FALSE)=0,"",VLOOKUP(J74,A:G,6,FALSE))</f>
        <v/>
      </c>
      <c r="U74" s="34" t="str">
        <f>IF(VLOOKUP(J74,A:G,7,FALSE)=0,"",VLOOKUP(J74,A:G,7,FALSE))</f>
        <v/>
      </c>
      <c r="V74" s="19"/>
    </row>
    <row r="75" spans="1:22" s="5" customFormat="1">
      <c r="A75" s="19"/>
      <c r="B75" s="19"/>
      <c r="C75" s="19"/>
      <c r="D75" s="19"/>
      <c r="E75" s="19"/>
      <c r="F75" s="19"/>
      <c r="G75" s="19"/>
      <c r="H75" s="19"/>
      <c r="I75" s="19"/>
      <c r="J75" s="6" t="s">
        <v>10194</v>
      </c>
      <c r="K75" s="19"/>
      <c r="L75" s="19"/>
      <c r="M75" s="19"/>
      <c r="N75" s="19"/>
      <c r="O75" s="19" t="s">
        <v>2299</v>
      </c>
      <c r="P75" s="19"/>
      <c r="Q75" s="19" t="s">
        <v>1237</v>
      </c>
      <c r="R75" s="19" t="s">
        <v>11023</v>
      </c>
      <c r="S75" s="34">
        <v>41827</v>
      </c>
      <c r="T75" s="34"/>
      <c r="U75" s="34"/>
      <c r="V75" s="19"/>
    </row>
    <row r="76" spans="1:22" s="5" customFormat="1">
      <c r="A76" s="19"/>
      <c r="B76" s="19"/>
      <c r="C76" s="19"/>
      <c r="D76" s="19"/>
      <c r="E76" s="19"/>
      <c r="F76" s="19"/>
      <c r="G76" s="19"/>
      <c r="H76" s="19"/>
      <c r="I76" s="19"/>
      <c r="J76" s="7" t="s">
        <v>917</v>
      </c>
      <c r="K76" s="19" t="str">
        <f>VLOOKUP(J76,$A$2:$B$37,2,0)</f>
        <v>x9</v>
      </c>
      <c r="L76" s="19" t="s">
        <v>10358</v>
      </c>
      <c r="M76" s="19"/>
      <c r="N76" s="19"/>
      <c r="O76" s="19"/>
      <c r="P76" s="19"/>
      <c r="Q76" s="19"/>
      <c r="R76" s="19"/>
      <c r="S76" s="34">
        <f>VLOOKUP(J76,A:G,5,FALSE)</f>
        <v>41827</v>
      </c>
      <c r="T76" s="34" t="str">
        <f>IF(VLOOKUP(J76,A:G,6,FALSE)=0,"",VLOOKUP(J76,A:G,6,FALSE))</f>
        <v/>
      </c>
      <c r="U76" s="34" t="str">
        <f>IF(VLOOKUP(J76,A:G,7,FALSE)=0,"",VLOOKUP(J76,A:G,7,FALSE))</f>
        <v/>
      </c>
      <c r="V76" s="19"/>
    </row>
    <row r="77" spans="1:22" s="5" customFormat="1">
      <c r="J77" s="7" t="s">
        <v>918</v>
      </c>
      <c r="K77" s="19" t="str">
        <f>VLOOKUP(J77,$A$2:$B$37,2,0)</f>
        <v>x23</v>
      </c>
      <c r="L77" s="19" t="s">
        <v>10359</v>
      </c>
      <c r="M77" s="19"/>
      <c r="N77" s="19"/>
      <c r="O77" s="19"/>
      <c r="P77" s="19"/>
      <c r="Q77" s="19"/>
      <c r="R77" s="19"/>
      <c r="S77" s="34">
        <f>VLOOKUP(J77,A:G,5,FALSE)</f>
        <v>41827</v>
      </c>
      <c r="T77" s="34" t="str">
        <f>IF(VLOOKUP(J77,A:G,6,FALSE)=0,"",VLOOKUP(J77,A:G,6,FALSE))</f>
        <v/>
      </c>
      <c r="U77" s="34" t="str">
        <f>IF(VLOOKUP(J77,A:G,7,FALSE)=0,"",VLOOKUP(J77,A:G,7,FALSE))</f>
        <v/>
      </c>
      <c r="V77" s="19"/>
    </row>
    <row r="78" spans="1:22" s="5" customFormat="1"/>
    <row r="79" spans="1:22" s="5" customFormat="1"/>
    <row r="80" spans="1:22" s="5" customFormat="1"/>
    <row r="81" s="5" customFormat="1"/>
    <row r="82" s="5" customFormat="1"/>
    <row r="83" s="5" customFormat="1"/>
    <row r="84" s="5" customFormat="1"/>
    <row r="85" s="5" customFormat="1"/>
  </sheetData>
  <sortState ref="A3:A34">
    <sortCondition ref="A34"/>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80" zoomScaleNormal="80" workbookViewId="0">
      <pane ySplit="1" topLeftCell="A8" activePane="bottomLeft" state="frozen"/>
      <selection pane="bottomLeft" activeCell="J59" sqref="J59"/>
    </sheetView>
  </sheetViews>
  <sheetFormatPr baseColWidth="10" defaultColWidth="9.140625" defaultRowHeight="15"/>
  <cols>
    <col min="1" max="1" width="26.5703125" customWidth="1"/>
    <col min="5" max="5" width="13.5703125" style="1" bestFit="1" customWidth="1"/>
    <col min="6" max="6" width="19.85546875" style="1" customWidth="1"/>
    <col min="7" max="7" width="9.140625" style="1"/>
    <col min="8" max="8" width="9.140625" customWidth="1"/>
    <col min="10" max="10" width="43.42578125" customWidth="1"/>
    <col min="12" max="12" width="9.140625" style="1"/>
    <col min="18" max="18" width="16.85546875" style="1" bestFit="1" customWidth="1"/>
    <col min="19" max="21" width="16.85546875" style="1" customWidth="1"/>
  </cols>
  <sheetData>
    <row r="1" spans="1:22">
      <c r="A1" s="20"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c r="H2" s="19">
        <f t="shared" ref="H2:H47" si="0">COUNTIF(J:J,A2)</f>
        <v>5</v>
      </c>
      <c r="I2" s="19"/>
      <c r="J2" s="6" t="s">
        <v>9876</v>
      </c>
      <c r="K2" s="19"/>
      <c r="L2" s="19"/>
      <c r="M2" s="19"/>
      <c r="N2" s="19"/>
      <c r="O2" s="19" t="s">
        <v>2299</v>
      </c>
      <c r="P2" s="19"/>
      <c r="Q2" s="19" t="s">
        <v>1907</v>
      </c>
      <c r="R2" s="19"/>
      <c r="S2" s="34">
        <v>41827</v>
      </c>
      <c r="T2" s="34"/>
      <c r="U2" s="34">
        <v>42277</v>
      </c>
      <c r="V2" s="19"/>
    </row>
    <row r="3" spans="1:22" s="5" customFormat="1">
      <c r="A3" s="19" t="s">
        <v>1899</v>
      </c>
      <c r="B3" s="19" t="s">
        <v>67</v>
      </c>
      <c r="C3" s="19"/>
      <c r="D3" s="19" t="s">
        <v>2299</v>
      </c>
      <c r="E3" s="34">
        <v>41827</v>
      </c>
      <c r="F3" s="34">
        <v>41639</v>
      </c>
      <c r="G3" s="19"/>
      <c r="H3" s="19">
        <f t="shared" si="0"/>
        <v>1</v>
      </c>
      <c r="I3" s="19"/>
      <c r="J3" s="7" t="s">
        <v>130</v>
      </c>
      <c r="K3" s="4" t="str">
        <f>VLOOKUP(J3,$A$2:$B$21,2,0)</f>
        <v>x0</v>
      </c>
      <c r="L3" s="4" t="str">
        <f>J3</f>
        <v>Total/NA</v>
      </c>
      <c r="M3" s="4" t="s">
        <v>358</v>
      </c>
      <c r="N3" s="4"/>
      <c r="O3" s="4"/>
      <c r="P3" s="4"/>
      <c r="Q3" s="4"/>
      <c r="R3" s="4"/>
      <c r="S3" s="34">
        <f t="shared" ref="S3:S16" si="1">VLOOKUP(J3,A:G,5,FALSE)</f>
        <v>41827</v>
      </c>
      <c r="T3" s="34" t="str">
        <f t="shared" ref="T3:T16" si="2">IF(VLOOKUP(J3,A:G,6,FALSE)=0,"",VLOOKUP(J3,A:G,6,FALSE))</f>
        <v/>
      </c>
      <c r="U3" s="34" t="str">
        <f t="shared" ref="U3:U16" si="3">IF(VLOOKUP(J3,A:G,7,FALSE)=0,"",VLOOKUP(J3,A:G,7,FALSE))</f>
        <v/>
      </c>
      <c r="V3" s="4"/>
    </row>
    <row r="4" spans="1:22" s="5" customFormat="1">
      <c r="A4" s="19" t="s">
        <v>1905</v>
      </c>
      <c r="B4" s="19" t="s">
        <v>68</v>
      </c>
      <c r="C4" s="19"/>
      <c r="D4" s="19" t="s">
        <v>2299</v>
      </c>
      <c r="E4" s="34">
        <v>41827</v>
      </c>
      <c r="F4" s="19"/>
      <c r="G4" s="19"/>
      <c r="H4" s="19">
        <f t="shared" si="0"/>
        <v>1</v>
      </c>
      <c r="I4" s="19"/>
      <c r="J4" s="8" t="s">
        <v>1899</v>
      </c>
      <c r="K4" s="19" t="str">
        <f t="shared" ref="K4:K26" si="4">VLOOKUP(J4,$A$2:$B$21,2,0)</f>
        <v>x1</v>
      </c>
      <c r="L4" s="4" t="str">
        <f t="shared" ref="L4:L27" si="5">J4</f>
        <v>10 biggest</v>
      </c>
      <c r="M4" s="19" t="s">
        <v>358</v>
      </c>
      <c r="N4" s="19" t="s">
        <v>359</v>
      </c>
      <c r="O4" s="19"/>
      <c r="P4" s="19"/>
      <c r="Q4" s="19"/>
      <c r="R4" s="19"/>
      <c r="S4" s="34">
        <f t="shared" si="1"/>
        <v>41827</v>
      </c>
      <c r="T4" s="34">
        <f t="shared" si="2"/>
        <v>41639</v>
      </c>
      <c r="U4" s="34" t="str">
        <f t="shared" si="3"/>
        <v/>
      </c>
      <c r="V4" s="19"/>
    </row>
    <row r="5" spans="1:22" s="5" customFormat="1">
      <c r="A5" s="19" t="s">
        <v>1900</v>
      </c>
      <c r="B5" s="19" t="s">
        <v>69</v>
      </c>
      <c r="C5" s="19"/>
      <c r="D5" s="19" t="s">
        <v>2299</v>
      </c>
      <c r="E5" s="34">
        <v>41827</v>
      </c>
      <c r="F5" s="34">
        <v>41639</v>
      </c>
      <c r="G5" s="19"/>
      <c r="H5" s="19">
        <f t="shared" si="0"/>
        <v>1</v>
      </c>
      <c r="I5" s="19"/>
      <c r="J5" s="9" t="s">
        <v>1900</v>
      </c>
      <c r="K5" s="19" t="str">
        <f t="shared" si="4"/>
        <v>x3</v>
      </c>
      <c r="L5" s="4" t="str">
        <f t="shared" si="5"/>
        <v>1st and 2nd biggest</v>
      </c>
      <c r="M5" s="19" t="s">
        <v>358</v>
      </c>
      <c r="N5" s="19" t="s">
        <v>359</v>
      </c>
      <c r="O5" s="19"/>
      <c r="P5" s="19"/>
      <c r="Q5" s="19"/>
      <c r="R5" s="19"/>
      <c r="S5" s="34">
        <f t="shared" si="1"/>
        <v>41827</v>
      </c>
      <c r="T5" s="34">
        <f t="shared" si="2"/>
        <v>41639</v>
      </c>
      <c r="U5" s="34" t="str">
        <f t="shared" si="3"/>
        <v/>
      </c>
      <c r="V5" s="19"/>
    </row>
    <row r="6" spans="1:22" s="5" customFormat="1">
      <c r="A6" s="19" t="s">
        <v>1353</v>
      </c>
      <c r="B6" s="19" t="s">
        <v>70</v>
      </c>
      <c r="C6" s="19"/>
      <c r="D6" s="19" t="s">
        <v>2299</v>
      </c>
      <c r="E6" s="34">
        <v>41827</v>
      </c>
      <c r="F6" s="19"/>
      <c r="G6" s="19"/>
      <c r="H6" s="19">
        <f t="shared" si="0"/>
        <v>1</v>
      </c>
      <c r="I6" s="19"/>
      <c r="J6" s="10" t="s">
        <v>1353</v>
      </c>
      <c r="K6" s="19" t="str">
        <f t="shared" si="4"/>
        <v>x4</v>
      </c>
      <c r="L6" s="4" t="str">
        <f t="shared" si="5"/>
        <v>1st biggest</v>
      </c>
      <c r="M6" s="19"/>
      <c r="N6" s="19" t="s">
        <v>359</v>
      </c>
      <c r="O6" s="19"/>
      <c r="P6" s="19"/>
      <c r="Q6" s="19"/>
      <c r="R6" s="19"/>
      <c r="S6" s="34">
        <f t="shared" si="1"/>
        <v>41827</v>
      </c>
      <c r="T6" s="34" t="str">
        <f t="shared" si="2"/>
        <v/>
      </c>
      <c r="U6" s="34" t="str">
        <f t="shared" si="3"/>
        <v/>
      </c>
      <c r="V6" s="19"/>
    </row>
    <row r="7" spans="1:22" s="5" customFormat="1">
      <c r="A7" s="19" t="s">
        <v>1354</v>
      </c>
      <c r="B7" s="19" t="s">
        <v>71</v>
      </c>
      <c r="C7" s="19"/>
      <c r="D7" s="19" t="s">
        <v>2299</v>
      </c>
      <c r="E7" s="34">
        <v>41827</v>
      </c>
      <c r="F7" s="19"/>
      <c r="G7" s="19"/>
      <c r="H7" s="19">
        <f t="shared" si="0"/>
        <v>1</v>
      </c>
      <c r="I7" s="19"/>
      <c r="J7" s="10" t="s">
        <v>1354</v>
      </c>
      <c r="K7" s="19" t="str">
        <f t="shared" si="4"/>
        <v>x5</v>
      </c>
      <c r="L7" s="4" t="str">
        <f t="shared" si="5"/>
        <v>2nd biggest</v>
      </c>
      <c r="M7" s="19"/>
      <c r="N7" s="19" t="s">
        <v>359</v>
      </c>
      <c r="O7" s="19"/>
      <c r="P7" s="19"/>
      <c r="Q7" s="19"/>
      <c r="R7" s="19"/>
      <c r="S7" s="34">
        <f t="shared" si="1"/>
        <v>41827</v>
      </c>
      <c r="T7" s="34" t="str">
        <f t="shared" si="2"/>
        <v/>
      </c>
      <c r="U7" s="34" t="str">
        <f t="shared" si="3"/>
        <v/>
      </c>
      <c r="V7" s="19"/>
    </row>
    <row r="8" spans="1:22" s="5" customFormat="1">
      <c r="A8" s="19" t="s">
        <v>1355</v>
      </c>
      <c r="B8" s="19" t="s">
        <v>72</v>
      </c>
      <c r="C8" s="19"/>
      <c r="D8" s="19" t="s">
        <v>2299</v>
      </c>
      <c r="E8" s="34">
        <v>41827</v>
      </c>
      <c r="F8" s="19"/>
      <c r="G8" s="19"/>
      <c r="H8" s="19">
        <f t="shared" si="0"/>
        <v>1</v>
      </c>
      <c r="I8" s="19"/>
      <c r="J8" s="9" t="s">
        <v>1355</v>
      </c>
      <c r="K8" s="19" t="str">
        <f t="shared" si="4"/>
        <v>x6</v>
      </c>
      <c r="L8" s="4" t="str">
        <f t="shared" si="5"/>
        <v>3rd biggest</v>
      </c>
      <c r="M8" s="19"/>
      <c r="N8" s="19" t="s">
        <v>359</v>
      </c>
      <c r="O8" s="19"/>
      <c r="P8" s="19"/>
      <c r="Q8" s="19"/>
      <c r="R8" s="19"/>
      <c r="S8" s="34">
        <f t="shared" si="1"/>
        <v>41827</v>
      </c>
      <c r="T8" s="34" t="str">
        <f t="shared" si="2"/>
        <v/>
      </c>
      <c r="U8" s="34" t="str">
        <f t="shared" si="3"/>
        <v/>
      </c>
      <c r="V8" s="19"/>
    </row>
    <row r="9" spans="1:22" s="5" customFormat="1">
      <c r="A9" s="19" t="s">
        <v>1356</v>
      </c>
      <c r="B9" s="19" t="s">
        <v>73</v>
      </c>
      <c r="C9" s="19"/>
      <c r="D9" s="19" t="s">
        <v>2299</v>
      </c>
      <c r="E9" s="34">
        <v>41827</v>
      </c>
      <c r="F9" s="19"/>
      <c r="G9" s="19"/>
      <c r="H9" s="19">
        <f t="shared" si="0"/>
        <v>1</v>
      </c>
      <c r="I9" s="19"/>
      <c r="J9" s="9" t="s">
        <v>1356</v>
      </c>
      <c r="K9" s="19" t="str">
        <f t="shared" si="4"/>
        <v>x7</v>
      </c>
      <c r="L9" s="4" t="str">
        <f t="shared" si="5"/>
        <v>4th biggest</v>
      </c>
      <c r="M9" s="19"/>
      <c r="N9" s="19" t="s">
        <v>359</v>
      </c>
      <c r="O9" s="19"/>
      <c r="P9" s="19"/>
      <c r="Q9" s="19"/>
      <c r="R9" s="19"/>
      <c r="S9" s="34">
        <f t="shared" si="1"/>
        <v>41827</v>
      </c>
      <c r="T9" s="34" t="str">
        <f t="shared" si="2"/>
        <v/>
      </c>
      <c r="U9" s="34" t="str">
        <f t="shared" si="3"/>
        <v/>
      </c>
      <c r="V9" s="19"/>
    </row>
    <row r="10" spans="1:22" s="5" customFormat="1">
      <c r="A10" s="19" t="s">
        <v>1357</v>
      </c>
      <c r="B10" s="19" t="s">
        <v>74</v>
      </c>
      <c r="C10" s="19"/>
      <c r="D10" s="19" t="s">
        <v>2299</v>
      </c>
      <c r="E10" s="34">
        <v>41827</v>
      </c>
      <c r="F10" s="19"/>
      <c r="G10" s="19"/>
      <c r="H10" s="19">
        <f t="shared" si="0"/>
        <v>1</v>
      </c>
      <c r="I10" s="19"/>
      <c r="J10" s="9" t="s">
        <v>1357</v>
      </c>
      <c r="K10" s="19" t="str">
        <f t="shared" si="4"/>
        <v>x8</v>
      </c>
      <c r="L10" s="4" t="str">
        <f t="shared" si="5"/>
        <v>5th biggest</v>
      </c>
      <c r="M10" s="19"/>
      <c r="N10" s="19" t="s">
        <v>359</v>
      </c>
      <c r="O10" s="19"/>
      <c r="P10" s="19"/>
      <c r="Q10" s="19"/>
      <c r="R10" s="19"/>
      <c r="S10" s="34">
        <f t="shared" si="1"/>
        <v>41827</v>
      </c>
      <c r="T10" s="34" t="str">
        <f t="shared" si="2"/>
        <v/>
      </c>
      <c r="U10" s="34" t="str">
        <f t="shared" si="3"/>
        <v/>
      </c>
      <c r="V10" s="19"/>
    </row>
    <row r="11" spans="1:22" s="5" customFormat="1">
      <c r="A11" s="19" t="s">
        <v>1901</v>
      </c>
      <c r="B11" s="19" t="s">
        <v>75</v>
      </c>
      <c r="C11" s="19"/>
      <c r="D11" s="19" t="s">
        <v>2299</v>
      </c>
      <c r="E11" s="34">
        <v>41827</v>
      </c>
      <c r="F11" s="19"/>
      <c r="G11" s="19"/>
      <c r="H11" s="19">
        <f t="shared" si="0"/>
        <v>1</v>
      </c>
      <c r="I11" s="19"/>
      <c r="J11" s="9" t="s">
        <v>1901</v>
      </c>
      <c r="K11" s="19" t="str">
        <f t="shared" si="4"/>
        <v>x9</v>
      </c>
      <c r="L11" s="4" t="str">
        <f t="shared" si="5"/>
        <v>6th biggest</v>
      </c>
      <c r="M11" s="19"/>
      <c r="N11" s="19" t="s">
        <v>359</v>
      </c>
      <c r="O11" s="19"/>
      <c r="P11" s="19"/>
      <c r="Q11" s="19"/>
      <c r="R11" s="19"/>
      <c r="S11" s="34">
        <f t="shared" si="1"/>
        <v>41827</v>
      </c>
      <c r="T11" s="34" t="str">
        <f t="shared" si="2"/>
        <v/>
      </c>
      <c r="U11" s="34" t="str">
        <f t="shared" si="3"/>
        <v/>
      </c>
      <c r="V11" s="19"/>
    </row>
    <row r="12" spans="1:22" s="5" customFormat="1">
      <c r="A12" s="19" t="s">
        <v>1902</v>
      </c>
      <c r="B12" s="19" t="s">
        <v>76</v>
      </c>
      <c r="C12" s="19"/>
      <c r="D12" s="19" t="s">
        <v>2299</v>
      </c>
      <c r="E12" s="34">
        <v>41827</v>
      </c>
      <c r="F12" s="19"/>
      <c r="G12" s="19"/>
      <c r="H12" s="19">
        <f t="shared" si="0"/>
        <v>1</v>
      </c>
      <c r="I12" s="19"/>
      <c r="J12" s="9" t="s">
        <v>1902</v>
      </c>
      <c r="K12" s="19" t="str">
        <f t="shared" si="4"/>
        <v>x10</v>
      </c>
      <c r="L12" s="4" t="str">
        <f t="shared" si="5"/>
        <v>7th biggest</v>
      </c>
      <c r="M12" s="19"/>
      <c r="N12" s="19" t="s">
        <v>359</v>
      </c>
      <c r="O12" s="19"/>
      <c r="P12" s="19"/>
      <c r="Q12" s="19"/>
      <c r="R12" s="19"/>
      <c r="S12" s="34">
        <f t="shared" si="1"/>
        <v>41827</v>
      </c>
      <c r="T12" s="34" t="str">
        <f t="shared" si="2"/>
        <v/>
      </c>
      <c r="U12" s="34" t="str">
        <f t="shared" si="3"/>
        <v/>
      </c>
      <c r="V12" s="19"/>
    </row>
    <row r="13" spans="1:22" s="5" customFormat="1">
      <c r="A13" s="19" t="s">
        <v>1903</v>
      </c>
      <c r="B13" s="19" t="s">
        <v>77</v>
      </c>
      <c r="C13" s="19"/>
      <c r="D13" s="19" t="s">
        <v>2299</v>
      </c>
      <c r="E13" s="34">
        <v>41827</v>
      </c>
      <c r="F13" s="19"/>
      <c r="G13" s="19"/>
      <c r="H13" s="19">
        <f t="shared" si="0"/>
        <v>1</v>
      </c>
      <c r="I13" s="19"/>
      <c r="J13" s="9" t="s">
        <v>1903</v>
      </c>
      <c r="K13" s="19" t="str">
        <f t="shared" si="4"/>
        <v>x11</v>
      </c>
      <c r="L13" s="4" t="str">
        <f t="shared" si="5"/>
        <v>8th biggest</v>
      </c>
      <c r="M13" s="19"/>
      <c r="N13" s="19" t="s">
        <v>359</v>
      </c>
      <c r="O13" s="19"/>
      <c r="P13" s="19"/>
      <c r="Q13" s="19"/>
      <c r="R13" s="19"/>
      <c r="S13" s="34">
        <f t="shared" si="1"/>
        <v>41827</v>
      </c>
      <c r="T13" s="34" t="str">
        <f t="shared" si="2"/>
        <v/>
      </c>
      <c r="U13" s="34" t="str">
        <f t="shared" si="3"/>
        <v/>
      </c>
      <c r="V13" s="19"/>
    </row>
    <row r="14" spans="1:22" s="5" customFormat="1">
      <c r="A14" s="19" t="s">
        <v>1904</v>
      </c>
      <c r="B14" s="19" t="s">
        <v>78</v>
      </c>
      <c r="C14" s="19"/>
      <c r="D14" s="19" t="s">
        <v>2299</v>
      </c>
      <c r="E14" s="34">
        <v>41827</v>
      </c>
      <c r="F14" s="19"/>
      <c r="G14" s="19"/>
      <c r="H14" s="19">
        <f t="shared" si="0"/>
        <v>1</v>
      </c>
      <c r="I14" s="19"/>
      <c r="J14" s="9" t="s">
        <v>1904</v>
      </c>
      <c r="K14" s="19" t="str">
        <f t="shared" si="4"/>
        <v>x12</v>
      </c>
      <c r="L14" s="4" t="str">
        <f t="shared" si="5"/>
        <v>9th biggest</v>
      </c>
      <c r="M14" s="19"/>
      <c r="N14" s="19" t="s">
        <v>359</v>
      </c>
      <c r="O14" s="19"/>
      <c r="P14" s="19"/>
      <c r="Q14" s="19"/>
      <c r="R14" s="19"/>
      <c r="S14" s="34">
        <f t="shared" si="1"/>
        <v>41827</v>
      </c>
      <c r="T14" s="34" t="str">
        <f t="shared" si="2"/>
        <v/>
      </c>
      <c r="U14" s="34" t="str">
        <f t="shared" si="3"/>
        <v/>
      </c>
      <c r="V14" s="19"/>
    </row>
    <row r="15" spans="1:22" s="5" customFormat="1">
      <c r="A15" s="19" t="s">
        <v>1910</v>
      </c>
      <c r="B15" s="19" t="s">
        <v>79</v>
      </c>
      <c r="C15" s="19"/>
      <c r="D15" s="19" t="s">
        <v>2299</v>
      </c>
      <c r="E15" s="34">
        <v>41827</v>
      </c>
      <c r="F15" s="19"/>
      <c r="G15" s="19"/>
      <c r="H15" s="19">
        <f t="shared" si="0"/>
        <v>1</v>
      </c>
      <c r="I15" s="19"/>
      <c r="J15" s="9" t="s">
        <v>1905</v>
      </c>
      <c r="K15" s="19" t="str">
        <f t="shared" si="4"/>
        <v>x2</v>
      </c>
      <c r="L15" s="4" t="str">
        <f t="shared" si="5"/>
        <v>10th biggest</v>
      </c>
      <c r="M15" s="19"/>
      <c r="N15" s="19" t="s">
        <v>359</v>
      </c>
      <c r="O15" s="19"/>
      <c r="P15" s="19"/>
      <c r="Q15" s="19"/>
      <c r="R15" s="19"/>
      <c r="S15" s="34">
        <f t="shared" si="1"/>
        <v>41827</v>
      </c>
      <c r="T15" s="34" t="str">
        <f t="shared" si="2"/>
        <v/>
      </c>
      <c r="U15" s="34" t="str">
        <f t="shared" si="3"/>
        <v/>
      </c>
      <c r="V15" s="19"/>
    </row>
    <row r="16" spans="1:22" s="5" customFormat="1">
      <c r="A16" s="19" t="s">
        <v>2194</v>
      </c>
      <c r="B16" s="19" t="s">
        <v>80</v>
      </c>
      <c r="C16" s="19"/>
      <c r="D16" s="19" t="s">
        <v>2299</v>
      </c>
      <c r="E16" s="34">
        <v>41827</v>
      </c>
      <c r="F16" s="34">
        <v>41639</v>
      </c>
      <c r="G16" s="19"/>
      <c r="H16" s="19">
        <f t="shared" si="0"/>
        <v>1</v>
      </c>
      <c r="I16" s="19"/>
      <c r="J16" s="8" t="s">
        <v>1906</v>
      </c>
      <c r="K16" s="19" t="str">
        <f t="shared" si="4"/>
        <v>x16</v>
      </c>
      <c r="L16" s="4" t="str">
        <f t="shared" si="5"/>
        <v>Other than 10 biggest</v>
      </c>
      <c r="M16" s="19"/>
      <c r="N16" s="19" t="s">
        <v>359</v>
      </c>
      <c r="O16" s="19"/>
      <c r="P16" s="19"/>
      <c r="Q16" s="19"/>
      <c r="R16" s="19"/>
      <c r="S16" s="34">
        <f t="shared" si="1"/>
        <v>41827</v>
      </c>
      <c r="T16" s="34">
        <f t="shared" si="2"/>
        <v>41639</v>
      </c>
      <c r="U16" s="34" t="str">
        <f t="shared" si="3"/>
        <v/>
      </c>
      <c r="V16" s="19"/>
    </row>
    <row r="17" spans="1:22" s="5" customFormat="1">
      <c r="A17" s="19" t="s">
        <v>1911</v>
      </c>
      <c r="B17" s="19" t="s">
        <v>81</v>
      </c>
      <c r="C17" s="19"/>
      <c r="D17" s="19" t="s">
        <v>2299</v>
      </c>
      <c r="E17" s="34">
        <v>41827</v>
      </c>
      <c r="F17" s="19"/>
      <c r="G17" s="19"/>
      <c r="H17" s="19">
        <f t="shared" si="0"/>
        <v>1</v>
      </c>
      <c r="I17" s="19"/>
      <c r="J17" s="6" t="s">
        <v>1909</v>
      </c>
      <c r="K17" s="19"/>
      <c r="L17" s="4"/>
      <c r="M17" s="19"/>
      <c r="N17" s="19"/>
      <c r="O17" s="19" t="s">
        <v>2299</v>
      </c>
      <c r="P17" s="19"/>
      <c r="Q17" s="19" t="s">
        <v>1907</v>
      </c>
      <c r="R17" s="19"/>
      <c r="S17" s="34">
        <v>41827</v>
      </c>
      <c r="T17" s="34"/>
      <c r="U17" s="34"/>
      <c r="V17" s="19"/>
    </row>
    <row r="18" spans="1:22" s="5" customFormat="1">
      <c r="A18" s="19" t="s">
        <v>1906</v>
      </c>
      <c r="B18" s="19" t="s">
        <v>82</v>
      </c>
      <c r="C18" s="19"/>
      <c r="D18" s="19" t="s">
        <v>2299</v>
      </c>
      <c r="E18" s="34">
        <v>41827</v>
      </c>
      <c r="F18" s="34">
        <v>41639</v>
      </c>
      <c r="G18" s="19"/>
      <c r="H18" s="19">
        <f t="shared" si="0"/>
        <v>1</v>
      </c>
      <c r="I18" s="19"/>
      <c r="J18" s="7" t="s">
        <v>130</v>
      </c>
      <c r="K18" s="19" t="str">
        <f t="shared" si="4"/>
        <v>x0</v>
      </c>
      <c r="L18" s="4" t="str">
        <f t="shared" si="5"/>
        <v>Total/NA</v>
      </c>
      <c r="M18" s="19" t="s">
        <v>358</v>
      </c>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1866</v>
      </c>
      <c r="B19" s="19" t="s">
        <v>83</v>
      </c>
      <c r="C19" s="19"/>
      <c r="D19" s="19" t="s">
        <v>2299</v>
      </c>
      <c r="E19" s="34">
        <v>41827</v>
      </c>
      <c r="F19" s="34">
        <v>42277</v>
      </c>
      <c r="G19" s="19"/>
      <c r="H19" s="19">
        <f t="shared" si="0"/>
        <v>1</v>
      </c>
      <c r="I19" s="19"/>
      <c r="J19" s="8" t="s">
        <v>1866</v>
      </c>
      <c r="K19" s="19" t="str">
        <f t="shared" si="4"/>
        <v>x17</v>
      </c>
      <c r="L19" s="4" t="str">
        <f t="shared" si="5"/>
        <v>Receivables from intermediaries due for more than 3 months</v>
      </c>
      <c r="M19" s="19"/>
      <c r="N19" s="19" t="s">
        <v>359</v>
      </c>
      <c r="O19" s="19"/>
      <c r="P19" s="19"/>
      <c r="Q19" s="19"/>
      <c r="R19" s="19"/>
      <c r="S19" s="34">
        <f>VLOOKUP(J19,A:G,5,FALSE)</f>
        <v>41827</v>
      </c>
      <c r="T19" s="34">
        <f>IF(VLOOKUP(J19,A:G,6,FALSE)=0,"",VLOOKUP(J19,A:G,6,FALSE))</f>
        <v>42277</v>
      </c>
      <c r="U19" s="34" t="str">
        <f>IF(VLOOKUP(J19,A:G,7,FALSE)=0,"",VLOOKUP(J19,A:G,7,FALSE))</f>
        <v/>
      </c>
      <c r="V19" s="19"/>
    </row>
    <row r="20" spans="1:22" s="5" customFormat="1">
      <c r="A20" s="19" t="s">
        <v>2193</v>
      </c>
      <c r="B20" s="19" t="s">
        <v>84</v>
      </c>
      <c r="C20" s="19"/>
      <c r="D20" s="19" t="s">
        <v>2299</v>
      </c>
      <c r="E20" s="34">
        <v>41827</v>
      </c>
      <c r="F20" s="19"/>
      <c r="G20" s="19"/>
      <c r="H20" s="19">
        <f t="shared" si="0"/>
        <v>1</v>
      </c>
      <c r="I20" s="19"/>
      <c r="J20" s="8" t="s">
        <v>1867</v>
      </c>
      <c r="K20" s="19" t="str">
        <f t="shared" si="4"/>
        <v>x19</v>
      </c>
      <c r="L20" s="4" t="str">
        <f t="shared" si="5"/>
        <v>Type 2 exposures other than receivables from intermediaries due for more than 3 months</v>
      </c>
      <c r="M20" s="19"/>
      <c r="N20" s="19" t="s">
        <v>359</v>
      </c>
      <c r="O20" s="19"/>
      <c r="P20" s="19"/>
      <c r="Q20" s="19"/>
      <c r="R20" s="19"/>
      <c r="S20" s="34">
        <f>VLOOKUP(J20,A:G,5,FALSE)</f>
        <v>41827</v>
      </c>
      <c r="T20" s="34">
        <f>IF(VLOOKUP(J20,A:G,6,FALSE)=0,"",VLOOKUP(J20,A:G,6,FALSE))</f>
        <v>42277</v>
      </c>
      <c r="U20" s="34" t="str">
        <f>IF(VLOOKUP(J20,A:G,7,FALSE)=0,"",VLOOKUP(J20,A:G,7,FALSE))</f>
        <v/>
      </c>
      <c r="V20" s="19"/>
    </row>
    <row r="21" spans="1:22" s="5" customFormat="1">
      <c r="A21" s="19" t="s">
        <v>1867</v>
      </c>
      <c r="B21" s="19" t="s">
        <v>85</v>
      </c>
      <c r="C21" s="19"/>
      <c r="D21" s="19" t="s">
        <v>2299</v>
      </c>
      <c r="E21" s="34">
        <v>41827</v>
      </c>
      <c r="F21" s="34">
        <v>42277</v>
      </c>
      <c r="G21" s="19"/>
      <c r="H21" s="19">
        <f t="shared" si="0"/>
        <v>1</v>
      </c>
      <c r="I21" s="19"/>
      <c r="J21" s="6" t="s">
        <v>1912</v>
      </c>
      <c r="K21" s="19"/>
      <c r="L21" s="4"/>
      <c r="M21" s="19"/>
      <c r="N21" s="19"/>
      <c r="O21" s="19" t="s">
        <v>2299</v>
      </c>
      <c r="P21" s="19"/>
      <c r="Q21" s="19" t="s">
        <v>1907</v>
      </c>
      <c r="R21" s="19"/>
      <c r="S21" s="34">
        <v>41827</v>
      </c>
      <c r="T21" s="34"/>
      <c r="U21" s="34"/>
      <c r="V21" s="19"/>
    </row>
    <row r="22" spans="1:22" s="5" customFormat="1">
      <c r="A22" s="19" t="s">
        <v>7683</v>
      </c>
      <c r="B22" s="19" t="s">
        <v>86</v>
      </c>
      <c r="C22" s="19"/>
      <c r="D22" s="19" t="s">
        <v>2299</v>
      </c>
      <c r="E22" s="34">
        <v>42277</v>
      </c>
      <c r="F22" s="19"/>
      <c r="G22" s="19"/>
      <c r="H22" s="19">
        <f t="shared" si="0"/>
        <v>1</v>
      </c>
      <c r="I22" s="19"/>
      <c r="J22" s="7" t="s">
        <v>1910</v>
      </c>
      <c r="K22" s="19" t="str">
        <f t="shared" si="4"/>
        <v>x13</v>
      </c>
      <c r="L22" s="4" t="str">
        <f t="shared" si="5"/>
        <v>Assets exposure</v>
      </c>
      <c r="M22" s="19"/>
      <c r="N22" s="19"/>
      <c r="O22" s="19"/>
      <c r="P22" s="19"/>
      <c r="Q22" s="19"/>
      <c r="R22" s="19"/>
      <c r="S22" s="34">
        <f>VLOOKUP(J22,A:G,5,FALSE)</f>
        <v>41827</v>
      </c>
      <c r="T22" s="34" t="str">
        <f>IF(VLOOKUP(J22,A:G,6,FALSE)=0,"",VLOOKUP(J22,A:G,6,FALSE))</f>
        <v/>
      </c>
      <c r="U22" s="34" t="str">
        <f>IF(VLOOKUP(J22,A:G,7,FALSE)=0,"",VLOOKUP(J22,A:G,7,FALSE))</f>
        <v/>
      </c>
      <c r="V22" s="19"/>
    </row>
    <row r="23" spans="1:22" s="5" customFormat="1">
      <c r="A23" s="19" t="s">
        <v>7684</v>
      </c>
      <c r="B23" s="19" t="s">
        <v>87</v>
      </c>
      <c r="C23" s="19"/>
      <c r="D23" s="19" t="s">
        <v>2299</v>
      </c>
      <c r="E23" s="34">
        <v>42277</v>
      </c>
      <c r="F23" s="19"/>
      <c r="G23" s="19"/>
      <c r="H23" s="19">
        <f t="shared" si="0"/>
        <v>1</v>
      </c>
      <c r="I23" s="19"/>
      <c r="J23" s="7" t="s">
        <v>1911</v>
      </c>
      <c r="K23" s="19" t="str">
        <f t="shared" si="4"/>
        <v>x15</v>
      </c>
      <c r="L23" s="4" t="str">
        <f t="shared" si="5"/>
        <v>Liabilities exposure</v>
      </c>
      <c r="M23" s="19"/>
      <c r="N23" s="19"/>
      <c r="O23" s="19"/>
      <c r="P23" s="19"/>
      <c r="Q23" s="19"/>
      <c r="R23" s="19"/>
      <c r="S23" s="34">
        <f>VLOOKUP(J23,A:G,5,FALSE)</f>
        <v>41827</v>
      </c>
      <c r="T23" s="34" t="str">
        <f>IF(VLOOKUP(J23,A:G,6,FALSE)=0,"",VLOOKUP(J23,A:G,6,FALSE))</f>
        <v/>
      </c>
      <c r="U23" s="34" t="str">
        <f>IF(VLOOKUP(J23,A:G,7,FALSE)=0,"",VLOOKUP(J23,A:G,7,FALSE))</f>
        <v/>
      </c>
      <c r="V23" s="19"/>
    </row>
    <row r="24" spans="1:22" s="5" customFormat="1">
      <c r="A24" s="19" t="s">
        <v>7678</v>
      </c>
      <c r="B24" s="19" t="s">
        <v>88</v>
      </c>
      <c r="C24" s="19"/>
      <c r="D24" s="19" t="s">
        <v>2299</v>
      </c>
      <c r="E24" s="34">
        <v>42277</v>
      </c>
      <c r="F24" s="19"/>
      <c r="G24" s="19"/>
      <c r="H24" s="19">
        <f t="shared" si="0"/>
        <v>1</v>
      </c>
      <c r="I24" s="19"/>
      <c r="J24" s="6" t="s">
        <v>2192</v>
      </c>
      <c r="K24" s="19"/>
      <c r="L24" s="4"/>
      <c r="M24" s="19"/>
      <c r="N24" s="19"/>
      <c r="O24" s="19" t="s">
        <v>2299</v>
      </c>
      <c r="P24" s="19"/>
      <c r="Q24" s="19" t="s">
        <v>1907</v>
      </c>
      <c r="R24" s="19"/>
      <c r="S24" s="34">
        <v>41827</v>
      </c>
      <c r="T24" s="34"/>
      <c r="U24" s="34"/>
      <c r="V24" s="19"/>
    </row>
    <row r="25" spans="1:22" s="5" customFormat="1">
      <c r="A25" s="19" t="s">
        <v>7680</v>
      </c>
      <c r="B25" s="19" t="s">
        <v>89</v>
      </c>
      <c r="C25" s="19"/>
      <c r="D25" s="19" t="s">
        <v>2299</v>
      </c>
      <c r="E25" s="34">
        <v>42277</v>
      </c>
      <c r="F25" s="19"/>
      <c r="G25" s="19"/>
      <c r="H25" s="19">
        <f t="shared" si="0"/>
        <v>1</v>
      </c>
      <c r="I25" s="19"/>
      <c r="J25" s="7" t="s">
        <v>130</v>
      </c>
      <c r="K25" s="19" t="str">
        <f t="shared" si="4"/>
        <v>x0</v>
      </c>
      <c r="L25" s="4"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7679</v>
      </c>
      <c r="B26" s="19" t="s">
        <v>90</v>
      </c>
      <c r="C26" s="19"/>
      <c r="D26" s="19" t="s">
        <v>2299</v>
      </c>
      <c r="E26" s="34">
        <v>42277</v>
      </c>
      <c r="F26" s="19"/>
      <c r="G26" s="19"/>
      <c r="H26" s="19">
        <f t="shared" si="0"/>
        <v>1</v>
      </c>
      <c r="I26" s="19"/>
      <c r="J26" s="8" t="s">
        <v>2193</v>
      </c>
      <c r="K26" s="19" t="str">
        <f t="shared" si="4"/>
        <v>x18</v>
      </c>
      <c r="L26" s="4" t="str">
        <f t="shared" si="5"/>
        <v>Reinsurance exposure</v>
      </c>
      <c r="M26" s="19"/>
      <c r="N26" s="19" t="s">
        <v>359</v>
      </c>
      <c r="O26" s="19"/>
      <c r="P26" s="19"/>
      <c r="Q26" s="19"/>
      <c r="R26" s="19"/>
      <c r="S26" s="34">
        <f>VLOOKUP(J26,A:G,5,FALSE)</f>
        <v>41827</v>
      </c>
      <c r="T26" s="34" t="str">
        <f>IF(VLOOKUP(J26,A:G,6,FALSE)=0,"",VLOOKUP(J26,A:G,6,FALSE))</f>
        <v/>
      </c>
      <c r="U26" s="34" t="str">
        <f>IF(VLOOKUP(J26,A:G,7,FALSE)=0,"",VLOOKUP(J26,A:G,7,FALSE))</f>
        <v/>
      </c>
      <c r="V26" s="19"/>
    </row>
    <row r="27" spans="1:22" s="5" customFormat="1">
      <c r="A27" s="19" t="s">
        <v>7685</v>
      </c>
      <c r="B27" s="19" t="s">
        <v>91</v>
      </c>
      <c r="C27" s="19"/>
      <c r="D27" s="19" t="s">
        <v>2299</v>
      </c>
      <c r="E27" s="34">
        <v>42277</v>
      </c>
      <c r="F27" s="19"/>
      <c r="G27" s="19"/>
      <c r="H27" s="19">
        <f t="shared" si="0"/>
        <v>1</v>
      </c>
      <c r="I27" s="19"/>
      <c r="J27" s="8" t="s">
        <v>2194</v>
      </c>
      <c r="K27" s="19" t="str">
        <f>VLOOKUP(J27,$A$2:$B$30,2,0)</f>
        <v>x14</v>
      </c>
      <c r="L27" s="4" t="str">
        <f t="shared" si="5"/>
        <v>Exposure other than reinsurance</v>
      </c>
      <c r="M27" s="19"/>
      <c r="N27" s="19" t="s">
        <v>359</v>
      </c>
      <c r="O27" s="19"/>
      <c r="P27" s="19"/>
      <c r="Q27" s="19"/>
      <c r="R27" s="19"/>
      <c r="S27" s="34">
        <f>VLOOKUP(J27,A:G,5,FALSE)</f>
        <v>41827</v>
      </c>
      <c r="T27" s="34">
        <f>IF(VLOOKUP(J27,A:G,6,FALSE)=0,"",VLOOKUP(J27,A:G,6,FALSE))</f>
        <v>41639</v>
      </c>
      <c r="U27" s="34" t="str">
        <f>IF(VLOOKUP(J27,A:G,7,FALSE)=0,"",VLOOKUP(J27,A:G,7,FALSE))</f>
        <v/>
      </c>
      <c r="V27" s="19"/>
    </row>
    <row r="28" spans="1:22" s="5" customFormat="1">
      <c r="A28" s="19" t="s">
        <v>7682</v>
      </c>
      <c r="B28" s="19" t="s">
        <v>92</v>
      </c>
      <c r="C28" s="19"/>
      <c r="D28" s="19" t="s">
        <v>2299</v>
      </c>
      <c r="E28" s="34">
        <v>42277</v>
      </c>
      <c r="F28" s="19"/>
      <c r="G28" s="19"/>
      <c r="H28" s="19">
        <f t="shared" si="0"/>
        <v>1</v>
      </c>
      <c r="I28" s="19"/>
      <c r="J28" s="6" t="s">
        <v>7686</v>
      </c>
      <c r="K28" s="19"/>
      <c r="L28" s="19"/>
      <c r="M28" s="19"/>
      <c r="N28" s="19"/>
      <c r="O28" s="19" t="s">
        <v>2299</v>
      </c>
      <c r="P28" s="19"/>
      <c r="Q28" s="19" t="s">
        <v>1907</v>
      </c>
      <c r="R28" s="19" t="s">
        <v>11024</v>
      </c>
      <c r="S28" s="34">
        <v>42277</v>
      </c>
      <c r="T28" s="34"/>
      <c r="U28" s="34"/>
      <c r="V28" s="19"/>
    </row>
    <row r="29" spans="1:22" s="5" customFormat="1">
      <c r="A29" s="19" t="s">
        <v>7681</v>
      </c>
      <c r="B29" s="19" t="s">
        <v>93</v>
      </c>
      <c r="C29" s="19"/>
      <c r="D29" s="19" t="s">
        <v>2299</v>
      </c>
      <c r="E29" s="34">
        <v>42277</v>
      </c>
      <c r="F29" s="19"/>
      <c r="G29" s="19"/>
      <c r="H29" s="19">
        <f t="shared" si="0"/>
        <v>1</v>
      </c>
      <c r="I29" s="19"/>
      <c r="J29" s="7" t="s">
        <v>7683</v>
      </c>
      <c r="K29" s="19" t="str">
        <f t="shared" ref="K29:K37" si="6">VLOOKUP(J29,$A$2:$B$30,2,0)</f>
        <v>x20</v>
      </c>
      <c r="L29" s="19" t="s">
        <v>10360</v>
      </c>
      <c r="M29" s="19"/>
      <c r="N29" s="19"/>
      <c r="O29" s="19"/>
      <c r="P29" s="19"/>
      <c r="Q29" s="19"/>
      <c r="R29" s="19"/>
      <c r="S29" s="34">
        <f t="shared" ref="S29:S38" si="7">VLOOKUP(J29,A:G,5,FALSE)</f>
        <v>42277</v>
      </c>
      <c r="T29" s="34" t="str">
        <f t="shared" ref="T29:T38" si="8">IF(VLOOKUP(J29,A:G,6,FALSE)=0,"",VLOOKUP(J29,A:G,6,FALSE))</f>
        <v/>
      </c>
      <c r="U29" s="34" t="str">
        <f t="shared" ref="U29:U38" si="9">IF(VLOOKUP(J29,A:G,7,FALSE)=0,"",VLOOKUP(J29,A:G,7,FALSE))</f>
        <v/>
      </c>
      <c r="V29" s="19"/>
    </row>
    <row r="30" spans="1:22" s="5" customFormat="1">
      <c r="A30" s="19" t="s">
        <v>10232</v>
      </c>
      <c r="B30" s="19" t="s">
        <v>94</v>
      </c>
      <c r="C30" s="19"/>
      <c r="D30" s="19" t="s">
        <v>2299</v>
      </c>
      <c r="E30" s="34">
        <v>42277</v>
      </c>
      <c r="F30" s="19"/>
      <c r="G30" s="19"/>
      <c r="H30" s="19">
        <f t="shared" si="0"/>
        <v>1</v>
      </c>
      <c r="I30" s="19"/>
      <c r="J30" s="7" t="s">
        <v>7684</v>
      </c>
      <c r="K30" s="19" t="str">
        <f t="shared" si="6"/>
        <v>x21</v>
      </c>
      <c r="L30" s="19" t="s">
        <v>10361</v>
      </c>
      <c r="M30" s="19"/>
      <c r="N30" s="19"/>
      <c r="O30" s="19"/>
      <c r="P30" s="19"/>
      <c r="Q30" s="19"/>
      <c r="R30" s="19"/>
      <c r="S30" s="34">
        <f t="shared" si="7"/>
        <v>42277</v>
      </c>
      <c r="T30" s="34" t="str">
        <f t="shared" si="8"/>
        <v/>
      </c>
      <c r="U30" s="34" t="str">
        <f t="shared" si="9"/>
        <v/>
      </c>
      <c r="V30" s="19"/>
    </row>
    <row r="31" spans="1:22" s="5" customFormat="1">
      <c r="A31" s="19" t="s">
        <v>10233</v>
      </c>
      <c r="B31" s="19" t="s">
        <v>95</v>
      </c>
      <c r="C31" s="19"/>
      <c r="D31" s="19" t="s">
        <v>2299</v>
      </c>
      <c r="E31" s="34">
        <v>42277</v>
      </c>
      <c r="F31" s="19"/>
      <c r="G31" s="19"/>
      <c r="H31" s="19">
        <f t="shared" si="0"/>
        <v>1</v>
      </c>
      <c r="I31" s="19"/>
      <c r="J31" s="7" t="s">
        <v>7678</v>
      </c>
      <c r="K31" s="19" t="str">
        <f t="shared" si="6"/>
        <v>x22</v>
      </c>
      <c r="L31" s="19" t="s">
        <v>10362</v>
      </c>
      <c r="M31" s="19"/>
      <c r="N31" s="19"/>
      <c r="O31" s="19"/>
      <c r="P31" s="19"/>
      <c r="Q31" s="19"/>
      <c r="R31" s="19"/>
      <c r="S31" s="34">
        <f t="shared" si="7"/>
        <v>42277</v>
      </c>
      <c r="T31" s="34" t="str">
        <f t="shared" si="8"/>
        <v/>
      </c>
      <c r="U31" s="34" t="str">
        <f t="shared" si="9"/>
        <v/>
      </c>
      <c r="V31" s="19"/>
    </row>
    <row r="32" spans="1:22" s="5" customFormat="1">
      <c r="A32" s="19" t="s">
        <v>901</v>
      </c>
      <c r="B32" s="19" t="s">
        <v>96</v>
      </c>
      <c r="C32" s="19"/>
      <c r="D32" s="19" t="s">
        <v>2299</v>
      </c>
      <c r="E32" s="34">
        <v>42566</v>
      </c>
      <c r="F32" s="19"/>
      <c r="G32" s="19"/>
      <c r="H32" s="19">
        <f t="shared" si="0"/>
        <v>1</v>
      </c>
      <c r="I32" s="19"/>
      <c r="J32" s="7" t="s">
        <v>7680</v>
      </c>
      <c r="K32" s="19" t="str">
        <f t="shared" si="6"/>
        <v>x23</v>
      </c>
      <c r="L32" s="19" t="s">
        <v>10363</v>
      </c>
      <c r="M32" s="19"/>
      <c r="N32" s="19"/>
      <c r="O32" s="19"/>
      <c r="P32" s="19"/>
      <c r="Q32" s="19"/>
      <c r="R32" s="19"/>
      <c r="S32" s="34">
        <f t="shared" si="7"/>
        <v>42277</v>
      </c>
      <c r="T32" s="34" t="str">
        <f t="shared" si="8"/>
        <v/>
      </c>
      <c r="U32" s="34" t="str">
        <f t="shared" si="9"/>
        <v/>
      </c>
      <c r="V32" s="19"/>
    </row>
    <row r="33" spans="1:22" s="5" customFormat="1">
      <c r="A33" s="19" t="s">
        <v>902</v>
      </c>
      <c r="B33" s="19" t="s">
        <v>97</v>
      </c>
      <c r="C33" s="19"/>
      <c r="D33" s="19" t="s">
        <v>2299</v>
      </c>
      <c r="E33" s="34">
        <v>42566</v>
      </c>
      <c r="F33" s="19"/>
      <c r="G33" s="19"/>
      <c r="H33" s="19">
        <f t="shared" si="0"/>
        <v>1</v>
      </c>
      <c r="I33" s="19"/>
      <c r="J33" s="7" t="s">
        <v>7679</v>
      </c>
      <c r="K33" s="19" t="str">
        <f t="shared" si="6"/>
        <v>x24</v>
      </c>
      <c r="L33" s="19" t="s">
        <v>10364</v>
      </c>
      <c r="M33" s="19"/>
      <c r="N33" s="19"/>
      <c r="O33" s="19"/>
      <c r="P33" s="19"/>
      <c r="Q33" s="19"/>
      <c r="R33" s="19"/>
      <c r="S33" s="34">
        <f t="shared" si="7"/>
        <v>42277</v>
      </c>
      <c r="T33" s="34" t="str">
        <f t="shared" si="8"/>
        <v/>
      </c>
      <c r="U33" s="34" t="str">
        <f t="shared" si="9"/>
        <v/>
      </c>
      <c r="V33" s="19"/>
    </row>
    <row r="34" spans="1:22" s="5" customFormat="1">
      <c r="A34" s="19" t="s">
        <v>903</v>
      </c>
      <c r="B34" s="19" t="s">
        <v>98</v>
      </c>
      <c r="C34" s="19"/>
      <c r="D34" s="19" t="s">
        <v>2299</v>
      </c>
      <c r="E34" s="34">
        <v>42566</v>
      </c>
      <c r="F34" s="19"/>
      <c r="G34" s="19"/>
      <c r="H34" s="19">
        <f t="shared" si="0"/>
        <v>1</v>
      </c>
      <c r="I34" s="19"/>
      <c r="J34" s="7" t="s">
        <v>7685</v>
      </c>
      <c r="K34" s="19" t="str">
        <f t="shared" si="6"/>
        <v>x25</v>
      </c>
      <c r="L34" s="19" t="s">
        <v>10912</v>
      </c>
      <c r="M34" s="19"/>
      <c r="N34" s="19"/>
      <c r="O34" s="19"/>
      <c r="P34" s="19"/>
      <c r="Q34" s="19"/>
      <c r="R34" s="19"/>
      <c r="S34" s="34">
        <f t="shared" si="7"/>
        <v>42277</v>
      </c>
      <c r="T34" s="34" t="str">
        <f t="shared" si="8"/>
        <v/>
      </c>
      <c r="U34" s="34" t="str">
        <f t="shared" si="9"/>
        <v/>
      </c>
      <c r="V34" s="19"/>
    </row>
    <row r="35" spans="1:22" s="5" customFormat="1">
      <c r="A35" s="19" t="s">
        <v>11381</v>
      </c>
      <c r="B35" s="19" t="s">
        <v>99</v>
      </c>
      <c r="C35" s="19"/>
      <c r="D35" s="19" t="s">
        <v>2299</v>
      </c>
      <c r="E35" s="34">
        <v>42566</v>
      </c>
      <c r="F35" s="19"/>
      <c r="G35" s="19"/>
      <c r="H35" s="19">
        <f t="shared" si="0"/>
        <v>1</v>
      </c>
      <c r="I35" s="19"/>
      <c r="J35" s="7" t="s">
        <v>7682</v>
      </c>
      <c r="K35" s="19" t="str">
        <f t="shared" si="6"/>
        <v>x26</v>
      </c>
      <c r="L35" s="19" t="s">
        <v>10913</v>
      </c>
      <c r="M35" s="19"/>
      <c r="N35" s="19"/>
      <c r="O35" s="19"/>
      <c r="P35" s="19"/>
      <c r="Q35" s="19"/>
      <c r="R35" s="19"/>
      <c r="S35" s="34">
        <f t="shared" si="7"/>
        <v>42277</v>
      </c>
      <c r="T35" s="34" t="str">
        <f t="shared" si="8"/>
        <v/>
      </c>
      <c r="U35" s="34" t="str">
        <f t="shared" si="9"/>
        <v/>
      </c>
      <c r="V35" s="19"/>
    </row>
    <row r="36" spans="1:22" s="5" customFormat="1">
      <c r="A36" s="19" t="s">
        <v>11387</v>
      </c>
      <c r="B36" s="19" t="s">
        <v>100</v>
      </c>
      <c r="C36" s="19"/>
      <c r="D36" s="19" t="s">
        <v>2299</v>
      </c>
      <c r="E36" s="34">
        <v>42566</v>
      </c>
      <c r="F36" s="19"/>
      <c r="G36" s="19"/>
      <c r="H36" s="19">
        <f t="shared" si="0"/>
        <v>1</v>
      </c>
      <c r="I36" s="19"/>
      <c r="J36" s="7" t="s">
        <v>7681</v>
      </c>
      <c r="K36" s="19" t="str">
        <f t="shared" si="6"/>
        <v>x27</v>
      </c>
      <c r="L36" s="19" t="s">
        <v>10914</v>
      </c>
      <c r="M36" s="19"/>
      <c r="N36" s="19"/>
      <c r="O36" s="19"/>
      <c r="P36" s="19"/>
      <c r="Q36" s="19"/>
      <c r="R36" s="19"/>
      <c r="S36" s="34">
        <f t="shared" si="7"/>
        <v>42277</v>
      </c>
      <c r="T36" s="34" t="str">
        <f t="shared" si="8"/>
        <v/>
      </c>
      <c r="U36" s="34" t="str">
        <f t="shared" si="9"/>
        <v/>
      </c>
      <c r="V36" s="19"/>
    </row>
    <row r="37" spans="1:22" s="5" customFormat="1">
      <c r="A37" s="19" t="s">
        <v>11390</v>
      </c>
      <c r="B37" s="19" t="s">
        <v>101</v>
      </c>
      <c r="C37" s="19"/>
      <c r="D37" s="19" t="s">
        <v>2299</v>
      </c>
      <c r="E37" s="34">
        <v>42566</v>
      </c>
      <c r="F37" s="19"/>
      <c r="G37" s="19"/>
      <c r="H37" s="19">
        <f t="shared" si="0"/>
        <v>1</v>
      </c>
      <c r="I37" s="19"/>
      <c r="J37" s="7" t="s">
        <v>10232</v>
      </c>
      <c r="K37" s="19" t="str">
        <f t="shared" si="6"/>
        <v>x28</v>
      </c>
      <c r="L37" s="19" t="s">
        <v>10915</v>
      </c>
      <c r="M37" s="19"/>
      <c r="N37" s="19"/>
      <c r="O37" s="19"/>
      <c r="P37" s="19"/>
      <c r="Q37" s="19"/>
      <c r="R37" s="19"/>
      <c r="S37" s="34">
        <f t="shared" si="7"/>
        <v>42277</v>
      </c>
      <c r="T37" s="34" t="str">
        <f t="shared" si="8"/>
        <v/>
      </c>
      <c r="U37" s="34" t="str">
        <f t="shared" si="9"/>
        <v/>
      </c>
      <c r="V37" s="19"/>
    </row>
    <row r="38" spans="1:22" s="5" customFormat="1">
      <c r="A38" s="5" t="s">
        <v>11391</v>
      </c>
      <c r="B38" s="19" t="s">
        <v>102</v>
      </c>
      <c r="C38" s="19"/>
      <c r="D38" s="19" t="s">
        <v>2299</v>
      </c>
      <c r="E38" s="34">
        <v>42566</v>
      </c>
      <c r="F38" s="19"/>
      <c r="G38" s="19"/>
      <c r="H38" s="19">
        <f t="shared" si="0"/>
        <v>1</v>
      </c>
      <c r="I38" s="19"/>
      <c r="J38" s="7" t="s">
        <v>10233</v>
      </c>
      <c r="K38" s="19" t="str">
        <f>VLOOKUP(J38,$A$2:$B$32,2,0)</f>
        <v>x29</v>
      </c>
      <c r="L38" s="19" t="s">
        <v>10365</v>
      </c>
      <c r="M38" s="19"/>
      <c r="N38" s="19"/>
      <c r="O38" s="19"/>
      <c r="P38" s="19"/>
      <c r="Q38" s="19"/>
      <c r="R38" s="19"/>
      <c r="S38" s="34">
        <f t="shared" si="7"/>
        <v>42277</v>
      </c>
      <c r="T38" s="34" t="str">
        <f t="shared" si="8"/>
        <v/>
      </c>
      <c r="U38" s="34" t="str">
        <f t="shared" si="9"/>
        <v/>
      </c>
      <c r="V38" s="19"/>
    </row>
    <row r="39" spans="1:22" s="5" customFormat="1">
      <c r="A39" s="5" t="s">
        <v>133</v>
      </c>
      <c r="B39" s="19" t="s">
        <v>103</v>
      </c>
      <c r="D39" s="19" t="s">
        <v>2299</v>
      </c>
      <c r="E39" s="34">
        <v>42566</v>
      </c>
      <c r="F39" s="19"/>
      <c r="G39" s="19"/>
      <c r="H39" s="19">
        <f t="shared" si="0"/>
        <v>1</v>
      </c>
      <c r="J39" s="6" t="s">
        <v>11389</v>
      </c>
      <c r="K39" s="19"/>
      <c r="L39" s="19"/>
      <c r="M39" s="19"/>
      <c r="N39" s="19"/>
      <c r="O39" s="19" t="s">
        <v>2299</v>
      </c>
      <c r="P39" s="19"/>
      <c r="Q39" s="19" t="s">
        <v>1188</v>
      </c>
      <c r="R39" s="19" t="s">
        <v>11385</v>
      </c>
      <c r="S39" s="34">
        <v>42566</v>
      </c>
      <c r="T39" s="19"/>
      <c r="U39" s="34">
        <v>43296</v>
      </c>
      <c r="V39" s="19"/>
    </row>
    <row r="40" spans="1:22" s="5" customFormat="1">
      <c r="A40" s="5" t="s">
        <v>11386</v>
      </c>
      <c r="B40" s="19" t="s">
        <v>104</v>
      </c>
      <c r="D40" s="19" t="s">
        <v>2299</v>
      </c>
      <c r="E40" s="34">
        <v>42566</v>
      </c>
      <c r="F40" s="19"/>
      <c r="G40" s="19"/>
      <c r="H40" s="19">
        <f t="shared" si="0"/>
        <v>1</v>
      </c>
      <c r="J40" s="7" t="s">
        <v>130</v>
      </c>
      <c r="K40" s="19" t="str">
        <f>VLOOKUP(J40,$A$2:$B$36,2,0)</f>
        <v>x0</v>
      </c>
      <c r="L40" s="19" t="str">
        <f t="shared" ref="L40:L45" si="10">J40</f>
        <v>Total/NA</v>
      </c>
      <c r="M40" s="19" t="s">
        <v>358</v>
      </c>
      <c r="N40" s="19"/>
      <c r="O40" s="19"/>
      <c r="P40" s="19"/>
      <c r="Q40" s="19"/>
      <c r="R40" s="19"/>
      <c r="S40" s="34">
        <f t="shared" ref="S40:S45" si="11">VLOOKUP(J40,A:G,5,FALSE)</f>
        <v>41827</v>
      </c>
    </row>
    <row r="41" spans="1:22" s="5" customFormat="1">
      <c r="A41" s="5" t="s">
        <v>11382</v>
      </c>
      <c r="B41" s="19" t="s">
        <v>105</v>
      </c>
      <c r="D41" s="19" t="s">
        <v>2299</v>
      </c>
      <c r="E41" s="34">
        <v>42566</v>
      </c>
      <c r="F41" s="19"/>
      <c r="G41" s="19"/>
      <c r="H41" s="19">
        <f t="shared" si="0"/>
        <v>1</v>
      </c>
      <c r="J41" s="8" t="s">
        <v>901</v>
      </c>
      <c r="K41" s="19" t="str">
        <f>VLOOKUP(J41,$A$2:$B$36,2,0)</f>
        <v>x30</v>
      </c>
      <c r="L41" s="19" t="str">
        <f t="shared" si="10"/>
        <v>Type 1 Equity</v>
      </c>
      <c r="M41" s="19"/>
      <c r="N41" s="19" t="s">
        <v>359</v>
      </c>
      <c r="O41" s="19"/>
      <c r="P41" s="19"/>
      <c r="Q41" s="19"/>
      <c r="R41" s="19"/>
      <c r="S41" s="34">
        <f t="shared" si="11"/>
        <v>42566</v>
      </c>
    </row>
    <row r="42" spans="1:22" s="5" customFormat="1">
      <c r="A42" s="5" t="s">
        <v>11383</v>
      </c>
      <c r="B42" s="19" t="s">
        <v>106</v>
      </c>
      <c r="D42" s="19" t="s">
        <v>2299</v>
      </c>
      <c r="E42" s="34">
        <v>42566</v>
      </c>
      <c r="F42" s="19"/>
      <c r="G42" s="19"/>
      <c r="H42" s="19">
        <f t="shared" si="0"/>
        <v>1</v>
      </c>
      <c r="J42" s="8" t="s">
        <v>902</v>
      </c>
      <c r="K42" s="19" t="str">
        <f>VLOOKUP(J42,$A$2:$B$36,2,0)</f>
        <v>x31</v>
      </c>
      <c r="L42" s="19" t="str">
        <f t="shared" si="10"/>
        <v>Type 2 Equity</v>
      </c>
      <c r="M42" s="19"/>
      <c r="N42" s="19" t="s">
        <v>359</v>
      </c>
      <c r="O42" s="19"/>
      <c r="P42" s="19"/>
      <c r="Q42" s="19"/>
      <c r="R42" s="19"/>
      <c r="S42" s="34">
        <f t="shared" si="11"/>
        <v>42566</v>
      </c>
    </row>
    <row r="43" spans="1:22" s="5" customFormat="1">
      <c r="A43" s="5" t="s">
        <v>11384</v>
      </c>
      <c r="B43" s="19" t="s">
        <v>107</v>
      </c>
      <c r="D43" s="19" t="s">
        <v>2299</v>
      </c>
      <c r="E43" s="34">
        <v>42566</v>
      </c>
      <c r="F43" s="19"/>
      <c r="G43" s="19"/>
      <c r="H43" s="19">
        <f t="shared" si="0"/>
        <v>1</v>
      </c>
      <c r="J43" s="8" t="s">
        <v>903</v>
      </c>
      <c r="K43" s="19" t="str">
        <f>VLOOKUP(J43,$A$2:$B$49,2,0)</f>
        <v>x32</v>
      </c>
      <c r="L43" s="19" t="str">
        <f t="shared" si="10"/>
        <v>Subordinated liabilities</v>
      </c>
      <c r="M43" s="19"/>
      <c r="N43" s="19" t="s">
        <v>359</v>
      </c>
      <c r="O43" s="19"/>
      <c r="P43" s="19"/>
      <c r="Q43" s="19"/>
      <c r="R43" s="19"/>
      <c r="S43" s="34">
        <f t="shared" si="11"/>
        <v>42566</v>
      </c>
    </row>
    <row r="44" spans="1:22" s="5" customFormat="1">
      <c r="A44" s="5" t="s">
        <v>12285</v>
      </c>
      <c r="B44" s="19" t="s">
        <v>108</v>
      </c>
      <c r="D44" s="19" t="s">
        <v>2299</v>
      </c>
      <c r="E44" s="34">
        <v>43296</v>
      </c>
      <c r="F44" s="19"/>
      <c r="G44" s="19"/>
      <c r="H44" s="19">
        <f t="shared" si="0"/>
        <v>1</v>
      </c>
      <c r="J44" s="8" t="s">
        <v>11381</v>
      </c>
      <c r="K44" s="19" t="str">
        <f>VLOOKUP(J44,$A$2:$B$49,2,0)</f>
        <v>x33</v>
      </c>
      <c r="L44" s="19" t="str">
        <f t="shared" si="10"/>
        <v>Qualifying infrastructure equities</v>
      </c>
      <c r="M44" s="19" t="s">
        <v>358</v>
      </c>
      <c r="N44" s="19" t="s">
        <v>359</v>
      </c>
      <c r="O44" s="19"/>
      <c r="P44" s="19"/>
      <c r="Q44" s="19"/>
      <c r="R44" s="19"/>
      <c r="S44" s="34">
        <f t="shared" si="11"/>
        <v>42566</v>
      </c>
    </row>
    <row r="45" spans="1:22" s="5" customFormat="1">
      <c r="A45" s="5" t="s">
        <v>12286</v>
      </c>
      <c r="B45" s="19" t="s">
        <v>109</v>
      </c>
      <c r="D45" s="19" t="s">
        <v>2299</v>
      </c>
      <c r="E45" s="34">
        <v>43296</v>
      </c>
      <c r="F45" s="19"/>
      <c r="G45" s="19"/>
      <c r="H45" s="19">
        <f t="shared" si="0"/>
        <v>1</v>
      </c>
      <c r="J45" s="9" t="s">
        <v>12285</v>
      </c>
      <c r="K45" s="19" t="str">
        <f>VLOOKUP(J45,$A$2:$B$49,2,0)</f>
        <v>x42</v>
      </c>
      <c r="L45" s="19" t="str">
        <f t="shared" si="10"/>
        <v>Qualifying infrastructure corporate equities</v>
      </c>
      <c r="M45" s="19"/>
      <c r="N45" s="19" t="s">
        <v>359</v>
      </c>
      <c r="O45" s="19"/>
      <c r="P45" s="19"/>
      <c r="Q45" s="19"/>
      <c r="R45" s="19"/>
      <c r="S45" s="34">
        <f t="shared" si="11"/>
        <v>43296</v>
      </c>
    </row>
    <row r="46" spans="1:22" s="5" customFormat="1">
      <c r="A46" s="5" t="s">
        <v>12287</v>
      </c>
      <c r="B46" s="19" t="s">
        <v>110</v>
      </c>
      <c r="D46" s="19" t="s">
        <v>2299</v>
      </c>
      <c r="E46" s="34">
        <v>43296</v>
      </c>
      <c r="F46" s="19"/>
      <c r="G46" s="19"/>
      <c r="H46" s="19">
        <f t="shared" si="0"/>
        <v>1</v>
      </c>
      <c r="J46" s="9" t="s">
        <v>12316</v>
      </c>
      <c r="K46" s="19" t="str">
        <f>VLOOKUP(J46,$A$2:$B$49,2,0)</f>
        <v>x45</v>
      </c>
      <c r="L46" s="19" t="str">
        <f t="shared" ref="L46" si="12">J46</f>
        <v>Qualifying infrastructure equities other than corporate</v>
      </c>
      <c r="M46" s="19"/>
      <c r="N46" s="19" t="s">
        <v>359</v>
      </c>
      <c r="O46" s="19"/>
      <c r="P46" s="19"/>
      <c r="Q46" s="19"/>
      <c r="R46" s="19"/>
      <c r="S46" s="34">
        <f t="shared" ref="S46" si="13">VLOOKUP(J46,A:G,5,FALSE)</f>
        <v>43296</v>
      </c>
    </row>
    <row r="47" spans="1:22" s="5" customFormat="1">
      <c r="A47" s="5" t="s">
        <v>12316</v>
      </c>
      <c r="B47" s="19" t="s">
        <v>111</v>
      </c>
      <c r="D47" s="19" t="s">
        <v>2299</v>
      </c>
      <c r="E47" s="34">
        <v>43296</v>
      </c>
      <c r="F47" s="19"/>
      <c r="G47" s="19"/>
      <c r="H47" s="19">
        <f t="shared" si="0"/>
        <v>1</v>
      </c>
      <c r="J47" s="6" t="s">
        <v>11388</v>
      </c>
      <c r="K47" s="19"/>
      <c r="L47" s="19"/>
      <c r="M47" s="19"/>
      <c r="N47" s="19"/>
      <c r="O47" s="19" t="s">
        <v>2299</v>
      </c>
      <c r="P47" s="19"/>
      <c r="Q47" s="19" t="s">
        <v>1188</v>
      </c>
      <c r="R47" s="19" t="s">
        <v>11392</v>
      </c>
      <c r="S47" s="34">
        <v>42566</v>
      </c>
      <c r="T47" s="19"/>
      <c r="U47" s="34">
        <v>43296</v>
      </c>
      <c r="V47" s="19"/>
    </row>
    <row r="48" spans="1:22" s="5" customFormat="1">
      <c r="J48" s="7" t="s">
        <v>130</v>
      </c>
      <c r="K48" s="19" t="str">
        <f>VLOOKUP(J48,$A$2:$B$36,2,0)</f>
        <v>x0</v>
      </c>
      <c r="L48" s="19" t="str">
        <f t="shared" ref="L48:L58" si="14">J48</f>
        <v>Total/NA</v>
      </c>
      <c r="M48" s="19" t="s">
        <v>358</v>
      </c>
      <c r="N48" s="19"/>
      <c r="O48" s="19"/>
      <c r="P48" s="19"/>
      <c r="Q48" s="19"/>
      <c r="R48" s="19"/>
      <c r="S48" s="34">
        <f t="shared" ref="S48:S58" si="15">VLOOKUP(J48,A:G,5,FALSE)</f>
        <v>41827</v>
      </c>
    </row>
    <row r="49" spans="10:19" s="5" customFormat="1">
      <c r="J49" s="8" t="s">
        <v>11387</v>
      </c>
      <c r="K49" s="19" t="str">
        <f t="shared" ref="K49:K58" si="16">VLOOKUP(J49,$A$2:$B$49,2,0)</f>
        <v>x34</v>
      </c>
      <c r="L49" s="19" t="str">
        <f t="shared" si="14"/>
        <v>Bonds and loans</v>
      </c>
      <c r="M49" s="5" t="s">
        <v>358</v>
      </c>
      <c r="N49" s="19" t="s">
        <v>359</v>
      </c>
      <c r="S49" s="34">
        <f t="shared" si="15"/>
        <v>42566</v>
      </c>
    </row>
    <row r="50" spans="10:19" s="5" customFormat="1">
      <c r="J50" s="9" t="s">
        <v>11390</v>
      </c>
      <c r="K50" s="19" t="str">
        <f t="shared" si="16"/>
        <v>x35</v>
      </c>
      <c r="L50" s="19" t="str">
        <f t="shared" si="14"/>
        <v>Bonds and loans (qualifying infrastructure)</v>
      </c>
      <c r="M50" s="5" t="s">
        <v>358</v>
      </c>
      <c r="N50" s="19" t="s">
        <v>359</v>
      </c>
      <c r="S50" s="34">
        <f t="shared" si="15"/>
        <v>42566</v>
      </c>
    </row>
    <row r="51" spans="10:19" s="5" customFormat="1">
      <c r="J51" s="10" t="s">
        <v>12286</v>
      </c>
      <c r="K51" s="19" t="str">
        <f t="shared" ref="K51:K52" si="17">VLOOKUP(J51,$A$2:$B$49,2,0)</f>
        <v>x43</v>
      </c>
      <c r="L51" s="19" t="str">
        <f t="shared" ref="L51:L52" si="18">J51</f>
        <v>Bonds and loans (qualifying infrastructure corporate investment)</v>
      </c>
      <c r="N51" s="19" t="s">
        <v>359</v>
      </c>
      <c r="S51" s="34">
        <f t="shared" ref="S51:S52" si="19">VLOOKUP(J51,A:G,5,FALSE)</f>
        <v>43296</v>
      </c>
    </row>
    <row r="52" spans="10:19" s="5" customFormat="1">
      <c r="J52" s="10" t="s">
        <v>12287</v>
      </c>
      <c r="K52" s="19" t="str">
        <f t="shared" si="17"/>
        <v>x44</v>
      </c>
      <c r="L52" s="19" t="str">
        <f t="shared" si="18"/>
        <v>Bonds and loans (qualifying investment infrastructure other than infrastructure corporate)</v>
      </c>
      <c r="N52" s="19" t="s">
        <v>359</v>
      </c>
      <c r="S52" s="34">
        <f t="shared" si="19"/>
        <v>43296</v>
      </c>
    </row>
    <row r="53" spans="10:19" s="5" customFormat="1">
      <c r="J53" s="9" t="s">
        <v>11391</v>
      </c>
      <c r="K53" s="19" t="str">
        <f t="shared" si="16"/>
        <v>x36</v>
      </c>
      <c r="L53" s="19" t="str">
        <f t="shared" si="14"/>
        <v>Bonds and loans (other than qualifying infrastructure)</v>
      </c>
      <c r="N53" s="19" t="s">
        <v>359</v>
      </c>
      <c r="S53" s="34">
        <f t="shared" si="15"/>
        <v>42566</v>
      </c>
    </row>
    <row r="54" spans="10:19" s="5" customFormat="1">
      <c r="J54" s="8" t="s">
        <v>133</v>
      </c>
      <c r="K54" s="19" t="str">
        <f t="shared" si="16"/>
        <v>x37</v>
      </c>
      <c r="L54" s="19" t="str">
        <f t="shared" si="14"/>
        <v>Credit derivatives</v>
      </c>
      <c r="M54" s="19"/>
      <c r="N54" s="19" t="s">
        <v>359</v>
      </c>
      <c r="O54" s="19"/>
      <c r="P54" s="19"/>
      <c r="Q54" s="19"/>
      <c r="R54" s="19"/>
      <c r="S54" s="34">
        <f t="shared" si="15"/>
        <v>42566</v>
      </c>
    </row>
    <row r="55" spans="10:19" s="5" customFormat="1">
      <c r="J55" s="8" t="s">
        <v>11386</v>
      </c>
      <c r="K55" s="19" t="str">
        <f t="shared" si="16"/>
        <v>x38</v>
      </c>
      <c r="L55" s="19" t="str">
        <f t="shared" si="14"/>
        <v>Securitisation positions</v>
      </c>
      <c r="M55" s="19" t="s">
        <v>358</v>
      </c>
      <c r="N55" s="19" t="s">
        <v>359</v>
      </c>
      <c r="O55" s="19"/>
      <c r="P55" s="19"/>
      <c r="Q55" s="19"/>
      <c r="R55" s="19"/>
      <c r="S55" s="34">
        <f t="shared" si="15"/>
        <v>42566</v>
      </c>
    </row>
    <row r="56" spans="10:19" s="5" customFormat="1">
      <c r="J56" s="9" t="s">
        <v>11382</v>
      </c>
      <c r="K56" s="19" t="str">
        <f t="shared" si="16"/>
        <v>x39</v>
      </c>
      <c r="L56" s="19" t="str">
        <f t="shared" si="14"/>
        <v>Type 1 securitisations</v>
      </c>
      <c r="M56" s="19"/>
      <c r="N56" s="19" t="s">
        <v>359</v>
      </c>
      <c r="O56" s="19"/>
      <c r="P56" s="19"/>
      <c r="Q56" s="19"/>
      <c r="R56" s="19"/>
      <c r="S56" s="34">
        <f t="shared" si="15"/>
        <v>42566</v>
      </c>
    </row>
    <row r="57" spans="10:19" s="5" customFormat="1">
      <c r="J57" s="9" t="s">
        <v>11383</v>
      </c>
      <c r="K57" s="19" t="str">
        <f t="shared" si="16"/>
        <v>x40</v>
      </c>
      <c r="L57" s="19" t="str">
        <f t="shared" si="14"/>
        <v>Type 2 securitisations</v>
      </c>
      <c r="M57" s="19"/>
      <c r="N57" s="19" t="s">
        <v>359</v>
      </c>
      <c r="O57" s="19"/>
      <c r="P57" s="19"/>
      <c r="Q57" s="19"/>
      <c r="R57" s="19"/>
      <c r="S57" s="34">
        <f t="shared" si="15"/>
        <v>42566</v>
      </c>
    </row>
    <row r="58" spans="10:19" s="5" customFormat="1">
      <c r="J58" s="9" t="s">
        <v>11384</v>
      </c>
      <c r="K58" s="19" t="str">
        <f t="shared" si="16"/>
        <v>x41</v>
      </c>
      <c r="L58" s="19" t="str">
        <f t="shared" si="14"/>
        <v>Resecuritisations</v>
      </c>
      <c r="M58" s="19"/>
      <c r="N58" s="19" t="s">
        <v>359</v>
      </c>
      <c r="O58" s="19"/>
      <c r="P58" s="19"/>
      <c r="Q58" s="19"/>
      <c r="R58" s="19"/>
      <c r="S58" s="34">
        <f t="shared" si="15"/>
        <v>42566</v>
      </c>
    </row>
    <row r="59" spans="10:19" s="5" customFormat="1">
      <c r="K59" s="19"/>
      <c r="L59" s="19"/>
      <c r="M59" s="19"/>
      <c r="N59" s="19"/>
      <c r="O59" s="19"/>
      <c r="P59" s="19"/>
      <c r="Q59" s="19"/>
      <c r="R59" s="19"/>
      <c r="S59" s="34"/>
    </row>
    <row r="60" spans="10:19" s="5" customFormat="1"/>
    <row r="61" spans="10:19" s="5" customFormat="1"/>
    <row r="62" spans="10:19" s="5" customFormat="1"/>
  </sheetData>
  <sortState ref="A3:A21">
    <sortCondition ref="A3"/>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263"/>
  <sheetViews>
    <sheetView zoomScale="80" zoomScaleNormal="80" workbookViewId="0">
      <pane ySplit="1" topLeftCell="A2722" activePane="bottomLeft" state="frozen"/>
      <selection pane="bottomLeft" activeCell="S2726" sqref="S2726:U2726"/>
    </sheetView>
  </sheetViews>
  <sheetFormatPr baseColWidth="10" defaultColWidth="9.140625" defaultRowHeight="15"/>
  <cols>
    <col min="1" max="1" width="42.140625" style="21" customWidth="1"/>
    <col min="4" max="4" width="9.42578125" customWidth="1"/>
    <col min="5" max="5" width="14.85546875" style="1" customWidth="1"/>
    <col min="6" max="6" width="11" style="1" customWidth="1"/>
    <col min="7" max="7" width="14" style="1" customWidth="1"/>
    <col min="8" max="8" width="9.140625" customWidth="1"/>
    <col min="9" max="9" width="10.42578125" customWidth="1"/>
    <col min="10" max="10" width="42.5703125" customWidth="1"/>
    <col min="12" max="12" width="33.42578125" style="1" customWidth="1"/>
    <col min="14" max="14" width="6.5703125" customWidth="1"/>
    <col min="17" max="17" width="7.42578125" customWidth="1"/>
    <col min="18" max="18" width="9" style="1" customWidth="1"/>
    <col min="19" max="19" width="18.140625" style="1" customWidth="1"/>
    <col min="20" max="20" width="8.5703125" style="1" customWidth="1"/>
    <col min="21" max="21" width="13.42578125" style="1" customWidth="1"/>
    <col min="22" max="22" width="19.85546875" customWidth="1"/>
  </cols>
  <sheetData>
    <row r="1" spans="1:22">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16" t="s">
        <v>6</v>
      </c>
    </row>
    <row r="2" spans="1:22" s="5" customFormat="1">
      <c r="A2" s="50" t="s">
        <v>3467</v>
      </c>
      <c r="B2" s="19" t="s">
        <v>131</v>
      </c>
      <c r="C2" s="19" t="s">
        <v>367</v>
      </c>
      <c r="D2" s="19" t="s">
        <v>2299</v>
      </c>
      <c r="E2" s="34">
        <v>41827</v>
      </c>
      <c r="F2" s="19"/>
      <c r="G2" s="19" t="s">
        <v>6136</v>
      </c>
      <c r="H2" s="19">
        <f t="shared" ref="H2:H65" si="0">COUNTIF(J:J,A2)</f>
        <v>29</v>
      </c>
      <c r="I2" s="19"/>
      <c r="J2" s="6" t="s">
        <v>1345</v>
      </c>
      <c r="K2" s="19"/>
      <c r="L2" s="19"/>
      <c r="M2" s="19"/>
      <c r="N2" s="19"/>
      <c r="O2" s="19" t="s">
        <v>2299</v>
      </c>
      <c r="P2" s="19"/>
      <c r="Q2" s="19" t="s">
        <v>10700</v>
      </c>
      <c r="R2" s="19" t="s">
        <v>11944</v>
      </c>
      <c r="S2" s="34">
        <v>41827</v>
      </c>
      <c r="T2" s="34"/>
      <c r="U2" s="34">
        <v>42931</v>
      </c>
      <c r="V2" s="19"/>
    </row>
    <row r="3" spans="1:22" s="5" customFormat="1">
      <c r="A3" s="50" t="s">
        <v>1422</v>
      </c>
      <c r="B3" s="50" t="s">
        <v>1131</v>
      </c>
      <c r="C3" s="19"/>
      <c r="D3" s="19" t="s">
        <v>2299</v>
      </c>
      <c r="E3" s="34">
        <v>41827</v>
      </c>
      <c r="F3" s="19"/>
      <c r="G3" s="19" t="s">
        <v>6136</v>
      </c>
      <c r="H3" s="19">
        <f t="shared" si="0"/>
        <v>9</v>
      </c>
      <c r="I3" s="4"/>
      <c r="J3" s="7" t="s">
        <v>3467</v>
      </c>
      <c r="K3" s="19" t="str">
        <f t="shared" ref="K3:K62" si="1">VLOOKUP(J3,$A$2:$B$317,2,0)</f>
        <v>x0</v>
      </c>
      <c r="L3" s="19" t="str">
        <f>J3</f>
        <v>Not applicable/All geographical areas</v>
      </c>
      <c r="M3" s="19"/>
      <c r="N3" s="19"/>
      <c r="O3" s="19"/>
      <c r="P3" s="19"/>
      <c r="Q3" s="19"/>
      <c r="R3" s="19"/>
      <c r="S3" s="34">
        <f>VLOOKUP(J3,A:G,5,FALSE)</f>
        <v>41827</v>
      </c>
      <c r="T3" s="34" t="str">
        <f>IF(VLOOKUP(J3,A:G,6,FALSE)=0,"",VLOOKUP(J3,A:G,6,FALSE))</f>
        <v/>
      </c>
      <c r="U3" s="34" t="str">
        <f>IF(VLOOKUP(J3,A:G,7,FALSE)=0,"",VLOOKUP(J3,A:G,7,FALSE))</f>
        <v/>
      </c>
      <c r="V3" s="19"/>
    </row>
    <row r="4" spans="1:22" s="5" customFormat="1">
      <c r="A4" s="50" t="s">
        <v>1423</v>
      </c>
      <c r="B4" s="50" t="s">
        <v>1132</v>
      </c>
      <c r="C4" s="19"/>
      <c r="D4" s="19" t="s">
        <v>2299</v>
      </c>
      <c r="E4" s="34">
        <v>41827</v>
      </c>
      <c r="F4" s="19"/>
      <c r="G4" s="19" t="s">
        <v>6136</v>
      </c>
      <c r="H4" s="19">
        <f t="shared" si="0"/>
        <v>9</v>
      </c>
      <c r="I4" s="4"/>
      <c r="J4" s="8" t="s">
        <v>1422</v>
      </c>
      <c r="K4" s="19" t="str">
        <f t="shared" si="1"/>
        <v>AF</v>
      </c>
      <c r="L4" s="19" t="str">
        <f>J4</f>
        <v>AFGHANISTAN</v>
      </c>
      <c r="M4" s="19"/>
      <c r="N4" s="19"/>
      <c r="O4" s="19"/>
      <c r="P4" s="19"/>
      <c r="Q4" s="19"/>
      <c r="R4" s="19"/>
      <c r="S4" s="34">
        <f t="shared" ref="S4:S63" si="2">VLOOKUP(J4,A:G,5,FALSE)</f>
        <v>41827</v>
      </c>
      <c r="T4" s="34" t="str">
        <f t="shared" ref="T4:T63" si="3">IF(VLOOKUP(J4,A:G,6,FALSE)=0,"",VLOOKUP(J4,A:G,6,FALSE))</f>
        <v/>
      </c>
      <c r="U4" s="34" t="str">
        <f t="shared" ref="U4:U63" si="4">IF(VLOOKUP(J4,A:G,7,FALSE)=0,"",VLOOKUP(J4,A:G,7,FALSE))</f>
        <v/>
      </c>
      <c r="V4" s="4"/>
    </row>
    <row r="5" spans="1:22" s="5" customFormat="1">
      <c r="A5" s="50" t="s">
        <v>1424</v>
      </c>
      <c r="B5" s="50" t="s">
        <v>357</v>
      </c>
      <c r="C5" s="19"/>
      <c r="D5" s="19" t="s">
        <v>2299</v>
      </c>
      <c r="E5" s="34">
        <v>41827</v>
      </c>
      <c r="F5" s="19"/>
      <c r="G5" s="19" t="s">
        <v>6136</v>
      </c>
      <c r="H5" s="19">
        <f t="shared" si="0"/>
        <v>9</v>
      </c>
      <c r="I5" s="4"/>
      <c r="J5" s="8" t="s">
        <v>1423</v>
      </c>
      <c r="K5" s="19" t="str">
        <f t="shared" si="1"/>
        <v>AX</v>
      </c>
      <c r="L5" s="19" t="str">
        <f t="shared" ref="L5:L64" si="5">J5</f>
        <v>ÅLAND ISLANDS</v>
      </c>
      <c r="M5" s="19"/>
      <c r="N5" s="19"/>
      <c r="O5" s="19"/>
      <c r="P5" s="19"/>
      <c r="Q5" s="19"/>
      <c r="R5" s="19"/>
      <c r="S5" s="34">
        <f t="shared" si="2"/>
        <v>41827</v>
      </c>
      <c r="T5" s="34" t="str">
        <f t="shared" si="3"/>
        <v/>
      </c>
      <c r="U5" s="34" t="str">
        <f t="shared" si="4"/>
        <v/>
      </c>
      <c r="V5" s="19"/>
    </row>
    <row r="6" spans="1:22" s="5" customFormat="1">
      <c r="A6" s="50" t="s">
        <v>1425</v>
      </c>
      <c r="B6" s="50" t="s">
        <v>1133</v>
      </c>
      <c r="C6" s="19"/>
      <c r="D6" s="19" t="s">
        <v>2299</v>
      </c>
      <c r="E6" s="34">
        <v>41827</v>
      </c>
      <c r="F6" s="19"/>
      <c r="G6" s="19" t="s">
        <v>6136</v>
      </c>
      <c r="H6" s="19">
        <f t="shared" si="0"/>
        <v>9</v>
      </c>
      <c r="I6" s="4"/>
      <c r="J6" s="8" t="s">
        <v>1424</v>
      </c>
      <c r="K6" s="19" t="str">
        <f t="shared" si="1"/>
        <v>AL</v>
      </c>
      <c r="L6" s="19" t="str">
        <f t="shared" si="5"/>
        <v>ALBANIA</v>
      </c>
      <c r="M6" s="19"/>
      <c r="N6" s="19"/>
      <c r="O6" s="19"/>
      <c r="P6" s="19"/>
      <c r="Q6" s="19"/>
      <c r="R6" s="19"/>
      <c r="S6" s="34">
        <f t="shared" si="2"/>
        <v>41827</v>
      </c>
      <c r="T6" s="34" t="str">
        <f t="shared" si="3"/>
        <v/>
      </c>
      <c r="U6" s="34" t="str">
        <f t="shared" si="4"/>
        <v/>
      </c>
      <c r="V6" s="19"/>
    </row>
    <row r="7" spans="1:22" s="5" customFormat="1">
      <c r="A7" s="50" t="s">
        <v>1426</v>
      </c>
      <c r="B7" s="50" t="s">
        <v>369</v>
      </c>
      <c r="C7" s="19"/>
      <c r="D7" s="19" t="s">
        <v>2299</v>
      </c>
      <c r="E7" s="34">
        <v>41827</v>
      </c>
      <c r="F7" s="19"/>
      <c r="G7" s="19" t="s">
        <v>6136</v>
      </c>
      <c r="H7" s="19">
        <f t="shared" si="0"/>
        <v>9</v>
      </c>
      <c r="I7" s="4"/>
      <c r="J7" s="8" t="s">
        <v>1425</v>
      </c>
      <c r="K7" s="19" t="str">
        <f t="shared" si="1"/>
        <v>DZ</v>
      </c>
      <c r="L7" s="19" t="str">
        <f t="shared" si="5"/>
        <v>ALGERIA</v>
      </c>
      <c r="M7" s="19"/>
      <c r="N7" s="19"/>
      <c r="O7" s="19"/>
      <c r="P7" s="19"/>
      <c r="Q7" s="19"/>
      <c r="R7" s="19"/>
      <c r="S7" s="34">
        <f t="shared" si="2"/>
        <v>41827</v>
      </c>
      <c r="T7" s="34" t="str">
        <f t="shared" si="3"/>
        <v/>
      </c>
      <c r="U7" s="34" t="str">
        <f t="shared" si="4"/>
        <v/>
      </c>
      <c r="V7" s="19"/>
    </row>
    <row r="8" spans="1:22" s="5" customFormat="1">
      <c r="A8" s="50" t="s">
        <v>1427</v>
      </c>
      <c r="B8" s="50" t="s">
        <v>1134</v>
      </c>
      <c r="C8" s="19"/>
      <c r="D8" s="19" t="s">
        <v>2299</v>
      </c>
      <c r="E8" s="34">
        <v>41827</v>
      </c>
      <c r="F8" s="19"/>
      <c r="G8" s="19" t="s">
        <v>6136</v>
      </c>
      <c r="H8" s="19">
        <f t="shared" si="0"/>
        <v>10</v>
      </c>
      <c r="I8" s="4"/>
      <c r="J8" s="8" t="s">
        <v>1426</v>
      </c>
      <c r="K8" s="19" t="str">
        <f t="shared" si="1"/>
        <v>AS</v>
      </c>
      <c r="L8" s="19" t="str">
        <f t="shared" si="5"/>
        <v>AMERICAN SAMOA</v>
      </c>
      <c r="M8" s="19"/>
      <c r="N8" s="19"/>
      <c r="O8" s="19"/>
      <c r="P8" s="19"/>
      <c r="Q8" s="19"/>
      <c r="R8" s="19"/>
      <c r="S8" s="34">
        <f t="shared" si="2"/>
        <v>41827</v>
      </c>
      <c r="T8" s="34" t="str">
        <f t="shared" si="3"/>
        <v/>
      </c>
      <c r="U8" s="34" t="str">
        <f t="shared" si="4"/>
        <v/>
      </c>
      <c r="V8" s="19"/>
    </row>
    <row r="9" spans="1:22" s="5" customFormat="1">
      <c r="A9" s="50" t="s">
        <v>1428</v>
      </c>
      <c r="B9" s="50" t="s">
        <v>1135</v>
      </c>
      <c r="C9" s="19"/>
      <c r="D9" s="19" t="s">
        <v>2299</v>
      </c>
      <c r="E9" s="34">
        <v>41827</v>
      </c>
      <c r="F9" s="19"/>
      <c r="G9" s="19" t="s">
        <v>6136</v>
      </c>
      <c r="H9" s="19">
        <f t="shared" si="0"/>
        <v>9</v>
      </c>
      <c r="I9" s="4"/>
      <c r="J9" s="8" t="s">
        <v>1427</v>
      </c>
      <c r="K9" s="19" t="str">
        <f t="shared" si="1"/>
        <v>AD</v>
      </c>
      <c r="L9" s="19" t="str">
        <f t="shared" si="5"/>
        <v>ANDORRA</v>
      </c>
      <c r="M9" s="19"/>
      <c r="N9" s="19"/>
      <c r="O9" s="19"/>
      <c r="P9" s="19"/>
      <c r="Q9" s="19"/>
      <c r="R9" s="19"/>
      <c r="S9" s="34">
        <f t="shared" si="2"/>
        <v>41827</v>
      </c>
      <c r="T9" s="34" t="str">
        <f t="shared" si="3"/>
        <v/>
      </c>
      <c r="U9" s="34" t="str">
        <f t="shared" si="4"/>
        <v/>
      </c>
      <c r="V9" s="19"/>
    </row>
    <row r="10" spans="1:22" s="5" customFormat="1">
      <c r="A10" s="50" t="s">
        <v>1429</v>
      </c>
      <c r="B10" s="50" t="s">
        <v>1136</v>
      </c>
      <c r="C10" s="19"/>
      <c r="D10" s="19" t="s">
        <v>2299</v>
      </c>
      <c r="E10" s="34">
        <v>41827</v>
      </c>
      <c r="F10" s="19"/>
      <c r="G10" s="19" t="s">
        <v>6136</v>
      </c>
      <c r="H10" s="19">
        <f t="shared" si="0"/>
        <v>9</v>
      </c>
      <c r="I10" s="4"/>
      <c r="J10" s="8" t="s">
        <v>1428</v>
      </c>
      <c r="K10" s="19" t="str">
        <f t="shared" si="1"/>
        <v>AO</v>
      </c>
      <c r="L10" s="19" t="str">
        <f t="shared" si="5"/>
        <v>ANGOLA</v>
      </c>
      <c r="M10" s="19"/>
      <c r="N10" s="19"/>
      <c r="O10" s="19"/>
      <c r="P10" s="19"/>
      <c r="Q10" s="19"/>
      <c r="R10" s="19"/>
      <c r="S10" s="34">
        <f t="shared" si="2"/>
        <v>41827</v>
      </c>
      <c r="T10" s="34" t="str">
        <f t="shared" si="3"/>
        <v/>
      </c>
      <c r="U10" s="34" t="str">
        <f t="shared" si="4"/>
        <v/>
      </c>
      <c r="V10" s="19"/>
    </row>
    <row r="11" spans="1:22" s="5" customFormat="1">
      <c r="A11" s="50" t="s">
        <v>1430</v>
      </c>
      <c r="B11" s="50" t="s">
        <v>1137</v>
      </c>
      <c r="C11" s="19"/>
      <c r="D11" s="19" t="s">
        <v>2299</v>
      </c>
      <c r="E11" s="34">
        <v>41827</v>
      </c>
      <c r="F11" s="19"/>
      <c r="G11" s="19" t="s">
        <v>6136</v>
      </c>
      <c r="H11" s="19">
        <f t="shared" si="0"/>
        <v>9</v>
      </c>
      <c r="I11" s="4"/>
      <c r="J11" s="8" t="s">
        <v>1430</v>
      </c>
      <c r="K11" s="19" t="str">
        <f t="shared" si="1"/>
        <v>AQ</v>
      </c>
      <c r="L11" s="19" t="str">
        <f t="shared" si="5"/>
        <v>ANTARCTICA</v>
      </c>
      <c r="M11" s="19"/>
      <c r="N11" s="19"/>
      <c r="O11" s="19"/>
      <c r="P11" s="19"/>
      <c r="Q11" s="19"/>
      <c r="R11" s="19"/>
      <c r="S11" s="34">
        <f t="shared" si="2"/>
        <v>41827</v>
      </c>
      <c r="T11" s="34" t="str">
        <f t="shared" si="3"/>
        <v/>
      </c>
      <c r="U11" s="34" t="str">
        <f t="shared" si="4"/>
        <v/>
      </c>
      <c r="V11" s="19"/>
    </row>
    <row r="12" spans="1:22" s="5" customFormat="1">
      <c r="A12" s="50" t="s">
        <v>1431</v>
      </c>
      <c r="B12" s="50" t="s">
        <v>568</v>
      </c>
      <c r="C12" s="19"/>
      <c r="D12" s="19" t="s">
        <v>2299</v>
      </c>
      <c r="E12" s="34">
        <v>41827</v>
      </c>
      <c r="F12" s="19"/>
      <c r="G12" s="19" t="s">
        <v>6136</v>
      </c>
      <c r="H12" s="19">
        <f t="shared" si="0"/>
        <v>9</v>
      </c>
      <c r="I12" s="4"/>
      <c r="J12" s="8" t="s">
        <v>1431</v>
      </c>
      <c r="K12" s="19" t="str">
        <f t="shared" si="1"/>
        <v>AG</v>
      </c>
      <c r="L12" s="19" t="str">
        <f t="shared" si="5"/>
        <v>ANTIGUA AND BARBUDA</v>
      </c>
      <c r="M12" s="19"/>
      <c r="N12" s="19"/>
      <c r="O12" s="19"/>
      <c r="P12" s="19"/>
      <c r="Q12" s="19"/>
      <c r="R12" s="19"/>
      <c r="S12" s="34">
        <f t="shared" si="2"/>
        <v>41827</v>
      </c>
      <c r="T12" s="34" t="str">
        <f t="shared" si="3"/>
        <v/>
      </c>
      <c r="U12" s="34" t="str">
        <f t="shared" si="4"/>
        <v/>
      </c>
      <c r="V12" s="19"/>
    </row>
    <row r="13" spans="1:22" s="5" customFormat="1">
      <c r="A13" s="50" t="s">
        <v>1432</v>
      </c>
      <c r="B13" s="50" t="s">
        <v>630</v>
      </c>
      <c r="C13" s="19"/>
      <c r="D13" s="19" t="s">
        <v>2299</v>
      </c>
      <c r="E13" s="34">
        <v>41827</v>
      </c>
      <c r="F13" s="19"/>
      <c r="G13" s="19" t="s">
        <v>6136</v>
      </c>
      <c r="H13" s="19">
        <f t="shared" si="0"/>
        <v>9</v>
      </c>
      <c r="I13" s="4"/>
      <c r="J13" s="8" t="s">
        <v>1432</v>
      </c>
      <c r="K13" s="19" t="str">
        <f t="shared" si="1"/>
        <v>AR</v>
      </c>
      <c r="L13" s="19" t="str">
        <f t="shared" si="5"/>
        <v>ARGENTINA</v>
      </c>
      <c r="M13" s="19"/>
      <c r="N13" s="19"/>
      <c r="O13" s="19"/>
      <c r="P13" s="19"/>
      <c r="Q13" s="19"/>
      <c r="R13" s="19"/>
      <c r="S13" s="34">
        <f t="shared" si="2"/>
        <v>41827</v>
      </c>
      <c r="T13" s="34" t="str">
        <f t="shared" si="3"/>
        <v/>
      </c>
      <c r="U13" s="34" t="str">
        <f t="shared" si="4"/>
        <v/>
      </c>
      <c r="V13" s="19"/>
    </row>
    <row r="14" spans="1:22" s="5" customFormat="1">
      <c r="A14" s="50" t="s">
        <v>1433</v>
      </c>
      <c r="B14" s="50" t="s">
        <v>1138</v>
      </c>
      <c r="C14" s="19"/>
      <c r="D14" s="19" t="s">
        <v>2299</v>
      </c>
      <c r="E14" s="34">
        <v>41827</v>
      </c>
      <c r="F14" s="19"/>
      <c r="G14" s="19" t="s">
        <v>6136</v>
      </c>
      <c r="H14" s="19">
        <f t="shared" si="0"/>
        <v>9</v>
      </c>
      <c r="I14" s="4"/>
      <c r="J14" s="8" t="s">
        <v>1433</v>
      </c>
      <c r="K14" s="19" t="str">
        <f t="shared" si="1"/>
        <v>AM</v>
      </c>
      <c r="L14" s="19" t="str">
        <f t="shared" si="5"/>
        <v>ARMENIA</v>
      </c>
      <c r="M14" s="19"/>
      <c r="N14" s="19"/>
      <c r="O14" s="19"/>
      <c r="P14" s="19"/>
      <c r="Q14" s="19"/>
      <c r="R14" s="19"/>
      <c r="S14" s="34">
        <f t="shared" si="2"/>
        <v>41827</v>
      </c>
      <c r="T14" s="34" t="str">
        <f t="shared" si="3"/>
        <v/>
      </c>
      <c r="U14" s="34" t="str">
        <f t="shared" si="4"/>
        <v/>
      </c>
      <c r="V14" s="19"/>
    </row>
    <row r="15" spans="1:22" s="5" customFormat="1">
      <c r="A15" s="50" t="s">
        <v>1434</v>
      </c>
      <c r="B15" s="50" t="s">
        <v>1139</v>
      </c>
      <c r="C15" s="19"/>
      <c r="D15" s="19" t="s">
        <v>2299</v>
      </c>
      <c r="E15" s="34">
        <v>41827</v>
      </c>
      <c r="F15" s="19"/>
      <c r="G15" s="19" t="s">
        <v>6136</v>
      </c>
      <c r="H15" s="19">
        <f t="shared" si="0"/>
        <v>9</v>
      </c>
      <c r="I15" s="4"/>
      <c r="J15" s="8" t="s">
        <v>1434</v>
      </c>
      <c r="K15" s="19" t="str">
        <f t="shared" si="1"/>
        <v>AW</v>
      </c>
      <c r="L15" s="19" t="str">
        <f t="shared" si="5"/>
        <v>ARUBA</v>
      </c>
      <c r="M15" s="19"/>
      <c r="N15" s="19"/>
      <c r="O15" s="19"/>
      <c r="P15" s="19"/>
      <c r="Q15" s="19"/>
      <c r="R15" s="19"/>
      <c r="S15" s="34">
        <f t="shared" si="2"/>
        <v>41827</v>
      </c>
      <c r="T15" s="34" t="str">
        <f t="shared" si="3"/>
        <v/>
      </c>
      <c r="U15" s="34" t="str">
        <f t="shared" si="4"/>
        <v/>
      </c>
      <c r="V15" s="19"/>
    </row>
    <row r="16" spans="1:22" s="5" customFormat="1">
      <c r="A16" s="50" t="s">
        <v>1435</v>
      </c>
      <c r="B16" s="50" t="s">
        <v>1140</v>
      </c>
      <c r="C16" s="19"/>
      <c r="D16" s="19" t="s">
        <v>2299</v>
      </c>
      <c r="E16" s="34">
        <v>41827</v>
      </c>
      <c r="F16" s="19"/>
      <c r="G16" s="19" t="s">
        <v>6136</v>
      </c>
      <c r="H16" s="19">
        <f t="shared" si="0"/>
        <v>9</v>
      </c>
      <c r="I16" s="4"/>
      <c r="J16" s="8" t="s">
        <v>1435</v>
      </c>
      <c r="K16" s="19" t="str">
        <f t="shared" si="1"/>
        <v>AU</v>
      </c>
      <c r="L16" s="19" t="str">
        <f t="shared" si="5"/>
        <v>AUSTRALIA</v>
      </c>
      <c r="M16" s="19"/>
      <c r="N16" s="19"/>
      <c r="O16" s="19"/>
      <c r="P16" s="19"/>
      <c r="Q16" s="19"/>
      <c r="R16" s="19"/>
      <c r="S16" s="34">
        <f t="shared" si="2"/>
        <v>41827</v>
      </c>
      <c r="T16" s="34" t="str">
        <f t="shared" si="3"/>
        <v/>
      </c>
      <c r="U16" s="34" t="str">
        <f t="shared" si="4"/>
        <v/>
      </c>
      <c r="V16" s="19"/>
    </row>
    <row r="17" spans="1:22" s="5" customFormat="1">
      <c r="A17" s="50" t="s">
        <v>1436</v>
      </c>
      <c r="B17" s="50" t="s">
        <v>1141</v>
      </c>
      <c r="C17" s="19"/>
      <c r="D17" s="19" t="s">
        <v>2299</v>
      </c>
      <c r="E17" s="34">
        <v>41827</v>
      </c>
      <c r="F17" s="19"/>
      <c r="G17" s="19" t="s">
        <v>6136</v>
      </c>
      <c r="H17" s="19">
        <f t="shared" si="0"/>
        <v>15</v>
      </c>
      <c r="I17" s="4"/>
      <c r="J17" s="8" t="s">
        <v>1436</v>
      </c>
      <c r="K17" s="19" t="str">
        <f t="shared" si="1"/>
        <v>AT</v>
      </c>
      <c r="L17" s="19" t="str">
        <f t="shared" si="5"/>
        <v>AUSTRIA</v>
      </c>
      <c r="M17" s="19"/>
      <c r="N17" s="19"/>
      <c r="O17" s="19"/>
      <c r="P17" s="19"/>
      <c r="Q17" s="19"/>
      <c r="R17" s="19"/>
      <c r="S17" s="34">
        <f t="shared" si="2"/>
        <v>41827</v>
      </c>
      <c r="T17" s="34" t="str">
        <f t="shared" si="3"/>
        <v/>
      </c>
      <c r="U17" s="34" t="str">
        <f t="shared" si="4"/>
        <v/>
      </c>
      <c r="V17" s="19"/>
    </row>
    <row r="18" spans="1:22" s="5" customFormat="1">
      <c r="A18" s="50" t="s">
        <v>1437</v>
      </c>
      <c r="B18" s="50" t="s">
        <v>1142</v>
      </c>
      <c r="C18" s="19"/>
      <c r="D18" s="19" t="s">
        <v>2299</v>
      </c>
      <c r="E18" s="34">
        <v>41827</v>
      </c>
      <c r="F18" s="19"/>
      <c r="G18" s="19" t="s">
        <v>6136</v>
      </c>
      <c r="H18" s="19">
        <f t="shared" si="0"/>
        <v>9</v>
      </c>
      <c r="I18" s="4"/>
      <c r="J18" s="8" t="s">
        <v>1437</v>
      </c>
      <c r="K18" s="19" t="str">
        <f t="shared" si="1"/>
        <v>AZ</v>
      </c>
      <c r="L18" s="19" t="str">
        <f t="shared" si="5"/>
        <v>AZERBAIJAN</v>
      </c>
      <c r="M18" s="19"/>
      <c r="N18" s="19"/>
      <c r="O18" s="19"/>
      <c r="P18" s="19"/>
      <c r="Q18" s="19"/>
      <c r="R18" s="19"/>
      <c r="S18" s="34">
        <f t="shared" si="2"/>
        <v>41827</v>
      </c>
      <c r="T18" s="34" t="str">
        <f t="shared" si="3"/>
        <v/>
      </c>
      <c r="U18" s="34" t="str">
        <f t="shared" si="4"/>
        <v/>
      </c>
      <c r="V18" s="19"/>
    </row>
    <row r="19" spans="1:22" s="5" customFormat="1">
      <c r="A19" s="50" t="s">
        <v>1438</v>
      </c>
      <c r="B19" s="50" t="s">
        <v>1143</v>
      </c>
      <c r="C19" s="19"/>
      <c r="D19" s="19" t="s">
        <v>2299</v>
      </c>
      <c r="E19" s="34">
        <v>41827</v>
      </c>
      <c r="F19" s="19"/>
      <c r="G19" s="19" t="s">
        <v>6136</v>
      </c>
      <c r="H19" s="19">
        <f t="shared" si="0"/>
        <v>9</v>
      </c>
      <c r="I19" s="4"/>
      <c r="J19" s="8" t="s">
        <v>1438</v>
      </c>
      <c r="K19" s="19" t="str">
        <f t="shared" si="1"/>
        <v>BS</v>
      </c>
      <c r="L19" s="19" t="str">
        <f t="shared" si="5"/>
        <v>BAHAMAS</v>
      </c>
      <c r="M19" s="19"/>
      <c r="N19" s="19"/>
      <c r="O19" s="19"/>
      <c r="P19" s="19"/>
      <c r="Q19" s="19"/>
      <c r="R19" s="19"/>
      <c r="S19" s="34">
        <f t="shared" si="2"/>
        <v>41827</v>
      </c>
      <c r="T19" s="34" t="str">
        <f t="shared" si="3"/>
        <v/>
      </c>
      <c r="U19" s="34" t="str">
        <f t="shared" si="4"/>
        <v/>
      </c>
      <c r="V19" s="19"/>
    </row>
    <row r="20" spans="1:22" s="5" customFormat="1">
      <c r="A20" s="50" t="s">
        <v>1439</v>
      </c>
      <c r="B20" s="50" t="s">
        <v>1144</v>
      </c>
      <c r="C20" s="19"/>
      <c r="D20" s="19" t="s">
        <v>2299</v>
      </c>
      <c r="E20" s="34">
        <v>41827</v>
      </c>
      <c r="F20" s="19"/>
      <c r="G20" s="19" t="s">
        <v>6136</v>
      </c>
      <c r="H20" s="19">
        <f t="shared" si="0"/>
        <v>9</v>
      </c>
      <c r="I20" s="4"/>
      <c r="J20" s="8" t="s">
        <v>1439</v>
      </c>
      <c r="K20" s="19" t="str">
        <f t="shared" si="1"/>
        <v>BH</v>
      </c>
      <c r="L20" s="19" t="str">
        <f t="shared" si="5"/>
        <v>BAHRAIN</v>
      </c>
      <c r="M20" s="19"/>
      <c r="N20" s="19"/>
      <c r="O20" s="19"/>
      <c r="P20" s="19"/>
      <c r="Q20" s="19"/>
      <c r="R20" s="19"/>
      <c r="S20" s="34">
        <f t="shared" si="2"/>
        <v>41827</v>
      </c>
      <c r="T20" s="34" t="str">
        <f t="shared" si="3"/>
        <v/>
      </c>
      <c r="U20" s="34" t="str">
        <f t="shared" si="4"/>
        <v/>
      </c>
      <c r="V20" s="19"/>
    </row>
    <row r="21" spans="1:22" s="5" customFormat="1">
      <c r="A21" s="50" t="s">
        <v>1440</v>
      </c>
      <c r="B21" s="50" t="s">
        <v>1145</v>
      </c>
      <c r="C21" s="19"/>
      <c r="D21" s="19" t="s">
        <v>2299</v>
      </c>
      <c r="E21" s="34">
        <v>41827</v>
      </c>
      <c r="F21" s="19"/>
      <c r="G21" s="19" t="s">
        <v>6136</v>
      </c>
      <c r="H21" s="19">
        <f t="shared" si="0"/>
        <v>9</v>
      </c>
      <c r="I21" s="4"/>
      <c r="J21" s="8" t="s">
        <v>1440</v>
      </c>
      <c r="K21" s="19" t="str">
        <f t="shared" si="1"/>
        <v>BD</v>
      </c>
      <c r="L21" s="19" t="str">
        <f t="shared" si="5"/>
        <v>BANGLADESH</v>
      </c>
      <c r="M21" s="19"/>
      <c r="N21" s="19"/>
      <c r="O21" s="19"/>
      <c r="P21" s="19"/>
      <c r="Q21" s="19"/>
      <c r="R21" s="19"/>
      <c r="S21" s="34">
        <f t="shared" si="2"/>
        <v>41827</v>
      </c>
      <c r="T21" s="34" t="str">
        <f t="shared" si="3"/>
        <v/>
      </c>
      <c r="U21" s="34" t="str">
        <f t="shared" si="4"/>
        <v/>
      </c>
      <c r="V21" s="19"/>
    </row>
    <row r="22" spans="1:22" s="5" customFormat="1">
      <c r="A22" s="50" t="s">
        <v>1441</v>
      </c>
      <c r="B22" s="50" t="s">
        <v>1146</v>
      </c>
      <c r="C22" s="19"/>
      <c r="D22" s="19" t="s">
        <v>2299</v>
      </c>
      <c r="E22" s="34">
        <v>41827</v>
      </c>
      <c r="F22" s="19"/>
      <c r="G22" s="19" t="s">
        <v>6136</v>
      </c>
      <c r="H22" s="19">
        <f t="shared" si="0"/>
        <v>9</v>
      </c>
      <c r="I22" s="4"/>
      <c r="J22" s="8" t="s">
        <v>1441</v>
      </c>
      <c r="K22" s="19" t="str">
        <f t="shared" si="1"/>
        <v>BB</v>
      </c>
      <c r="L22" s="19" t="str">
        <f t="shared" si="5"/>
        <v>BARBADOS</v>
      </c>
      <c r="M22" s="19"/>
      <c r="N22" s="19"/>
      <c r="O22" s="19"/>
      <c r="P22" s="19"/>
      <c r="Q22" s="19"/>
      <c r="R22" s="19"/>
      <c r="S22" s="34">
        <f t="shared" si="2"/>
        <v>41827</v>
      </c>
      <c r="T22" s="34" t="str">
        <f t="shared" si="3"/>
        <v/>
      </c>
      <c r="U22" s="34" t="str">
        <f t="shared" si="4"/>
        <v/>
      </c>
      <c r="V22" s="19"/>
    </row>
    <row r="23" spans="1:22" s="5" customFormat="1">
      <c r="A23" s="50" t="s">
        <v>1442</v>
      </c>
      <c r="B23" s="50" t="s">
        <v>1147</v>
      </c>
      <c r="C23" s="19"/>
      <c r="D23" s="19" t="s">
        <v>2299</v>
      </c>
      <c r="E23" s="34">
        <v>41827</v>
      </c>
      <c r="F23" s="19"/>
      <c r="G23" s="19" t="s">
        <v>6136</v>
      </c>
      <c r="H23" s="19">
        <f t="shared" si="0"/>
        <v>9</v>
      </c>
      <c r="I23" s="4"/>
      <c r="J23" s="8" t="s">
        <v>1442</v>
      </c>
      <c r="K23" s="19" t="str">
        <f t="shared" si="1"/>
        <v>BY</v>
      </c>
      <c r="L23" s="19" t="str">
        <f t="shared" si="5"/>
        <v>BELARUS</v>
      </c>
      <c r="M23" s="19"/>
      <c r="N23" s="19"/>
      <c r="O23" s="19"/>
      <c r="P23" s="19"/>
      <c r="Q23" s="19"/>
      <c r="R23" s="19"/>
      <c r="S23" s="34">
        <f t="shared" si="2"/>
        <v>41827</v>
      </c>
      <c r="T23" s="34" t="str">
        <f t="shared" si="3"/>
        <v/>
      </c>
      <c r="U23" s="34" t="str">
        <f t="shared" si="4"/>
        <v/>
      </c>
      <c r="V23" s="19"/>
    </row>
    <row r="24" spans="1:22" s="5" customFormat="1">
      <c r="A24" s="50" t="s">
        <v>1443</v>
      </c>
      <c r="B24" s="50" t="s">
        <v>892</v>
      </c>
      <c r="C24" s="19"/>
      <c r="D24" s="19" t="s">
        <v>2299</v>
      </c>
      <c r="E24" s="34">
        <v>41827</v>
      </c>
      <c r="F24" s="19"/>
      <c r="G24" s="19" t="s">
        <v>6136</v>
      </c>
      <c r="H24" s="19">
        <f t="shared" si="0"/>
        <v>15</v>
      </c>
      <c r="I24" s="4"/>
      <c r="J24" s="8" t="s">
        <v>1443</v>
      </c>
      <c r="K24" s="19" t="str">
        <f t="shared" si="1"/>
        <v>BE</v>
      </c>
      <c r="L24" s="19" t="str">
        <f t="shared" si="5"/>
        <v>BELGIUM</v>
      </c>
      <c r="M24" s="19"/>
      <c r="N24" s="19"/>
      <c r="O24" s="19"/>
      <c r="P24" s="19"/>
      <c r="Q24" s="19"/>
      <c r="R24" s="19"/>
      <c r="S24" s="34">
        <f t="shared" si="2"/>
        <v>41827</v>
      </c>
      <c r="T24" s="34" t="str">
        <f t="shared" si="3"/>
        <v/>
      </c>
      <c r="U24" s="34" t="str">
        <f t="shared" si="4"/>
        <v/>
      </c>
      <c r="V24" s="19"/>
    </row>
    <row r="25" spans="1:22" s="5" customFormat="1">
      <c r="A25" s="50" t="s">
        <v>1444</v>
      </c>
      <c r="B25" s="50" t="s">
        <v>1148</v>
      </c>
      <c r="C25" s="19"/>
      <c r="D25" s="19" t="s">
        <v>2299</v>
      </c>
      <c r="E25" s="34">
        <v>41827</v>
      </c>
      <c r="F25" s="19"/>
      <c r="G25" s="19" t="s">
        <v>6136</v>
      </c>
      <c r="H25" s="19">
        <f t="shared" si="0"/>
        <v>9</v>
      </c>
      <c r="I25" s="4"/>
      <c r="J25" s="8" t="s">
        <v>1444</v>
      </c>
      <c r="K25" s="19" t="str">
        <f t="shared" si="1"/>
        <v>BZ</v>
      </c>
      <c r="L25" s="19" t="str">
        <f t="shared" si="5"/>
        <v>BELIZE</v>
      </c>
      <c r="M25" s="19"/>
      <c r="N25" s="19"/>
      <c r="O25" s="19"/>
      <c r="P25" s="19"/>
      <c r="Q25" s="19"/>
      <c r="R25" s="19"/>
      <c r="S25" s="34">
        <f t="shared" si="2"/>
        <v>41827</v>
      </c>
      <c r="T25" s="34" t="str">
        <f t="shared" si="3"/>
        <v/>
      </c>
      <c r="U25" s="34" t="str">
        <f t="shared" si="4"/>
        <v/>
      </c>
      <c r="V25" s="19"/>
    </row>
    <row r="26" spans="1:22" s="5" customFormat="1">
      <c r="A26" s="50" t="s">
        <v>1445</v>
      </c>
      <c r="B26" s="50" t="s">
        <v>1149</v>
      </c>
      <c r="C26" s="19"/>
      <c r="D26" s="19" t="s">
        <v>2299</v>
      </c>
      <c r="E26" s="34">
        <v>41827</v>
      </c>
      <c r="F26" s="19"/>
      <c r="G26" s="19" t="s">
        <v>6136</v>
      </c>
      <c r="H26" s="19">
        <f t="shared" si="0"/>
        <v>9</v>
      </c>
      <c r="I26" s="4"/>
      <c r="J26" s="8" t="s">
        <v>1445</v>
      </c>
      <c r="K26" s="19" t="str">
        <f t="shared" si="1"/>
        <v>BJ</v>
      </c>
      <c r="L26" s="19" t="str">
        <f t="shared" si="5"/>
        <v>BENIN</v>
      </c>
      <c r="M26" s="19"/>
      <c r="N26" s="19"/>
      <c r="O26" s="19"/>
      <c r="P26" s="19"/>
      <c r="Q26" s="19"/>
      <c r="R26" s="19"/>
      <c r="S26" s="34">
        <f t="shared" si="2"/>
        <v>41827</v>
      </c>
      <c r="T26" s="34" t="str">
        <f t="shared" si="3"/>
        <v/>
      </c>
      <c r="U26" s="34" t="str">
        <f t="shared" si="4"/>
        <v/>
      </c>
      <c r="V26" s="19"/>
    </row>
    <row r="27" spans="1:22" s="5" customFormat="1">
      <c r="A27" s="50" t="s">
        <v>1446</v>
      </c>
      <c r="B27" s="50" t="s">
        <v>1150</v>
      </c>
      <c r="C27" s="19"/>
      <c r="D27" s="19" t="s">
        <v>2299</v>
      </c>
      <c r="E27" s="34">
        <v>41827</v>
      </c>
      <c r="F27" s="19"/>
      <c r="G27" s="19" t="s">
        <v>6136</v>
      </c>
      <c r="H27" s="19">
        <f t="shared" si="0"/>
        <v>9</v>
      </c>
      <c r="I27" s="4"/>
      <c r="J27" s="8" t="s">
        <v>1447</v>
      </c>
      <c r="K27" s="19" t="str">
        <f t="shared" si="1"/>
        <v>BT</v>
      </c>
      <c r="L27" s="19" t="str">
        <f t="shared" si="5"/>
        <v>BHUTAN</v>
      </c>
      <c r="M27" s="19"/>
      <c r="N27" s="19"/>
      <c r="O27" s="19"/>
      <c r="P27" s="19"/>
      <c r="Q27" s="19"/>
      <c r="R27" s="19"/>
      <c r="S27" s="34">
        <f t="shared" si="2"/>
        <v>41827</v>
      </c>
      <c r="T27" s="34" t="str">
        <f t="shared" si="3"/>
        <v/>
      </c>
      <c r="U27" s="34" t="str">
        <f t="shared" si="4"/>
        <v/>
      </c>
      <c r="V27" s="19"/>
    </row>
    <row r="28" spans="1:22" s="5" customFormat="1">
      <c r="A28" s="50" t="s">
        <v>1447</v>
      </c>
      <c r="B28" s="50" t="s">
        <v>1151</v>
      </c>
      <c r="C28" s="19"/>
      <c r="D28" s="19" t="s">
        <v>2299</v>
      </c>
      <c r="E28" s="34">
        <v>41827</v>
      </c>
      <c r="F28" s="19"/>
      <c r="G28" s="19" t="s">
        <v>6136</v>
      </c>
      <c r="H28" s="19">
        <f t="shared" si="0"/>
        <v>9</v>
      </c>
      <c r="I28" s="4"/>
      <c r="J28" s="8" t="s">
        <v>1448</v>
      </c>
      <c r="K28" s="19" t="str">
        <f t="shared" si="1"/>
        <v>BO</v>
      </c>
      <c r="L28" s="19" t="str">
        <f t="shared" si="5"/>
        <v>BOLIVIA, PLURINATIONAL STATE OF</v>
      </c>
      <c r="M28" s="19"/>
      <c r="N28" s="19"/>
      <c r="O28" s="19"/>
      <c r="P28" s="19"/>
      <c r="Q28" s="19"/>
      <c r="R28" s="19"/>
      <c r="S28" s="34">
        <f t="shared" si="2"/>
        <v>41827</v>
      </c>
      <c r="T28" s="34" t="str">
        <f t="shared" si="3"/>
        <v/>
      </c>
      <c r="U28" s="34" t="str">
        <f t="shared" si="4"/>
        <v/>
      </c>
      <c r="V28" s="19"/>
    </row>
    <row r="29" spans="1:22" s="5" customFormat="1">
      <c r="A29" s="50" t="s">
        <v>1448</v>
      </c>
      <c r="B29" s="50" t="s">
        <v>1152</v>
      </c>
      <c r="C29" s="19"/>
      <c r="D29" s="19" t="s">
        <v>2299</v>
      </c>
      <c r="E29" s="34">
        <v>41827</v>
      </c>
      <c r="F29" s="19"/>
      <c r="G29" s="19" t="s">
        <v>6136</v>
      </c>
      <c r="H29" s="19">
        <f t="shared" si="0"/>
        <v>9</v>
      </c>
      <c r="I29" s="4"/>
      <c r="J29" s="8" t="s">
        <v>1449</v>
      </c>
      <c r="K29" s="19" t="str">
        <f t="shared" si="1"/>
        <v>BQ</v>
      </c>
      <c r="L29" s="19" t="str">
        <f t="shared" si="5"/>
        <v>BONAIRE, SINT EUSTATIUS AND SABA</v>
      </c>
      <c r="M29" s="19"/>
      <c r="N29" s="19"/>
      <c r="O29" s="19"/>
      <c r="P29" s="19"/>
      <c r="Q29" s="19"/>
      <c r="R29" s="19"/>
      <c r="S29" s="34">
        <f t="shared" si="2"/>
        <v>41827</v>
      </c>
      <c r="T29" s="34" t="str">
        <f t="shared" si="3"/>
        <v/>
      </c>
      <c r="U29" s="34" t="str">
        <f t="shared" si="4"/>
        <v/>
      </c>
      <c r="V29" s="19"/>
    </row>
    <row r="30" spans="1:22" s="5" customFormat="1">
      <c r="A30" s="50" t="s">
        <v>1449</v>
      </c>
      <c r="B30" s="50" t="s">
        <v>1153</v>
      </c>
      <c r="C30" s="19"/>
      <c r="D30" s="19" t="s">
        <v>2299</v>
      </c>
      <c r="E30" s="34">
        <v>41827</v>
      </c>
      <c r="F30" s="19"/>
      <c r="G30" s="19" t="s">
        <v>6136</v>
      </c>
      <c r="H30" s="19">
        <f t="shared" si="0"/>
        <v>9</v>
      </c>
      <c r="I30" s="4"/>
      <c r="J30" s="8" t="s">
        <v>1450</v>
      </c>
      <c r="K30" s="19" t="str">
        <f t="shared" si="1"/>
        <v>BA</v>
      </c>
      <c r="L30" s="19" t="str">
        <f t="shared" si="5"/>
        <v>BOSNIA AND HERZEGOVINA</v>
      </c>
      <c r="M30" s="19"/>
      <c r="N30" s="19"/>
      <c r="O30" s="19"/>
      <c r="P30" s="19"/>
      <c r="Q30" s="19"/>
      <c r="R30" s="19"/>
      <c r="S30" s="34">
        <f t="shared" si="2"/>
        <v>41827</v>
      </c>
      <c r="T30" s="34" t="str">
        <f t="shared" si="3"/>
        <v/>
      </c>
      <c r="U30" s="34" t="str">
        <f t="shared" si="4"/>
        <v/>
      </c>
      <c r="V30" s="19"/>
    </row>
    <row r="31" spans="1:22" s="5" customFormat="1">
      <c r="A31" s="50" t="s">
        <v>1450</v>
      </c>
      <c r="B31" s="50" t="s">
        <v>1154</v>
      </c>
      <c r="C31" s="19"/>
      <c r="D31" s="19" t="s">
        <v>2299</v>
      </c>
      <c r="E31" s="34">
        <v>41827</v>
      </c>
      <c r="F31" s="19"/>
      <c r="G31" s="19" t="s">
        <v>6136</v>
      </c>
      <c r="H31" s="19">
        <f t="shared" si="0"/>
        <v>9</v>
      </c>
      <c r="I31" s="4"/>
      <c r="J31" s="8" t="s">
        <v>1451</v>
      </c>
      <c r="K31" s="19" t="str">
        <f t="shared" si="1"/>
        <v>BW</v>
      </c>
      <c r="L31" s="19" t="str">
        <f t="shared" si="5"/>
        <v>BOTSWANA</v>
      </c>
      <c r="M31" s="19"/>
      <c r="N31" s="19"/>
      <c r="O31" s="19"/>
      <c r="P31" s="19"/>
      <c r="Q31" s="19"/>
      <c r="R31" s="19"/>
      <c r="S31" s="34">
        <f t="shared" si="2"/>
        <v>41827</v>
      </c>
      <c r="T31" s="34" t="str">
        <f t="shared" si="3"/>
        <v/>
      </c>
      <c r="U31" s="34" t="str">
        <f t="shared" si="4"/>
        <v/>
      </c>
      <c r="V31" s="19"/>
    </row>
    <row r="32" spans="1:22" s="5" customFormat="1">
      <c r="A32" s="50" t="s">
        <v>1451</v>
      </c>
      <c r="B32" s="50" t="s">
        <v>1155</v>
      </c>
      <c r="C32" s="19"/>
      <c r="D32" s="19" t="s">
        <v>2299</v>
      </c>
      <c r="E32" s="34">
        <v>41827</v>
      </c>
      <c r="F32" s="19"/>
      <c r="G32" s="19" t="s">
        <v>6136</v>
      </c>
      <c r="H32" s="19">
        <f t="shared" si="0"/>
        <v>9</v>
      </c>
      <c r="I32" s="4"/>
      <c r="J32" s="8" t="s">
        <v>1452</v>
      </c>
      <c r="K32" s="19" t="str">
        <f t="shared" si="1"/>
        <v>BV</v>
      </c>
      <c r="L32" s="19" t="str">
        <f t="shared" si="5"/>
        <v>BOUVET ISLAND</v>
      </c>
      <c r="M32" s="19"/>
      <c r="N32" s="19"/>
      <c r="O32" s="19"/>
      <c r="P32" s="19"/>
      <c r="Q32" s="19"/>
      <c r="R32" s="19"/>
      <c r="S32" s="34">
        <f t="shared" si="2"/>
        <v>41827</v>
      </c>
      <c r="T32" s="34" t="str">
        <f t="shared" si="3"/>
        <v/>
      </c>
      <c r="U32" s="34" t="str">
        <f t="shared" si="4"/>
        <v/>
      </c>
      <c r="V32" s="19"/>
    </row>
    <row r="33" spans="1:22" s="5" customFormat="1">
      <c r="A33" s="50" t="s">
        <v>1452</v>
      </c>
      <c r="B33" s="50" t="s">
        <v>1156</v>
      </c>
      <c r="C33" s="19"/>
      <c r="D33" s="19" t="s">
        <v>2299</v>
      </c>
      <c r="E33" s="34">
        <v>41827</v>
      </c>
      <c r="F33" s="19"/>
      <c r="G33" s="19" t="s">
        <v>6136</v>
      </c>
      <c r="H33" s="19">
        <f t="shared" si="0"/>
        <v>9</v>
      </c>
      <c r="I33" s="4"/>
      <c r="J33" s="8" t="s">
        <v>1453</v>
      </c>
      <c r="K33" s="19" t="str">
        <f t="shared" si="1"/>
        <v>BR</v>
      </c>
      <c r="L33" s="19" t="str">
        <f t="shared" si="5"/>
        <v>BRAZIL</v>
      </c>
      <c r="M33" s="19"/>
      <c r="N33" s="19"/>
      <c r="O33" s="19"/>
      <c r="P33" s="19"/>
      <c r="Q33" s="19"/>
      <c r="R33" s="19"/>
      <c r="S33" s="34">
        <f t="shared" si="2"/>
        <v>41827</v>
      </c>
      <c r="T33" s="34" t="str">
        <f t="shared" si="3"/>
        <v/>
      </c>
      <c r="U33" s="34" t="str">
        <f t="shared" si="4"/>
        <v/>
      </c>
      <c r="V33" s="19"/>
    </row>
    <row r="34" spans="1:22" s="5" customFormat="1">
      <c r="A34" s="50" t="s">
        <v>1453</v>
      </c>
      <c r="B34" s="50" t="s">
        <v>1157</v>
      </c>
      <c r="C34" s="19"/>
      <c r="D34" s="19" t="s">
        <v>2299</v>
      </c>
      <c r="E34" s="34">
        <v>41827</v>
      </c>
      <c r="F34" s="19"/>
      <c r="G34" s="19" t="s">
        <v>6136</v>
      </c>
      <c r="H34" s="19">
        <f t="shared" si="0"/>
        <v>10</v>
      </c>
      <c r="I34" s="4"/>
      <c r="J34" s="8" t="s">
        <v>1455</v>
      </c>
      <c r="K34" s="19" t="str">
        <f t="shared" si="1"/>
        <v>BN</v>
      </c>
      <c r="L34" s="19" t="str">
        <f t="shared" si="5"/>
        <v>BRUNEI DARUSSALAM</v>
      </c>
      <c r="M34" s="19"/>
      <c r="N34" s="19"/>
      <c r="O34" s="19"/>
      <c r="P34" s="19"/>
      <c r="Q34" s="19"/>
      <c r="R34" s="19"/>
      <c r="S34" s="34">
        <f t="shared" si="2"/>
        <v>41827</v>
      </c>
      <c r="T34" s="34" t="str">
        <f t="shared" si="3"/>
        <v/>
      </c>
      <c r="U34" s="34" t="str">
        <f t="shared" si="4"/>
        <v/>
      </c>
      <c r="V34" s="19"/>
    </row>
    <row r="35" spans="1:22" s="5" customFormat="1">
      <c r="A35" s="50" t="s">
        <v>1454</v>
      </c>
      <c r="B35" s="50" t="s">
        <v>620</v>
      </c>
      <c r="C35" s="19"/>
      <c r="D35" s="19" t="s">
        <v>2299</v>
      </c>
      <c r="E35" s="34">
        <v>41827</v>
      </c>
      <c r="F35" s="19"/>
      <c r="G35" s="19" t="s">
        <v>6136</v>
      </c>
      <c r="H35" s="19">
        <f t="shared" si="0"/>
        <v>9</v>
      </c>
      <c r="I35" s="4"/>
      <c r="J35" s="8" t="s">
        <v>1456</v>
      </c>
      <c r="K35" s="19" t="str">
        <f t="shared" si="1"/>
        <v>BG</v>
      </c>
      <c r="L35" s="19" t="str">
        <f t="shared" si="5"/>
        <v>BULGARIA</v>
      </c>
      <c r="M35" s="19"/>
      <c r="N35" s="19"/>
      <c r="O35" s="19"/>
      <c r="P35" s="19"/>
      <c r="Q35" s="19"/>
      <c r="R35" s="19"/>
      <c r="S35" s="34">
        <f t="shared" si="2"/>
        <v>41827</v>
      </c>
      <c r="T35" s="34" t="str">
        <f t="shared" si="3"/>
        <v/>
      </c>
      <c r="U35" s="34" t="str">
        <f t="shared" si="4"/>
        <v/>
      </c>
      <c r="V35" s="19"/>
    </row>
    <row r="36" spans="1:22" s="5" customFormat="1">
      <c r="A36" s="50" t="s">
        <v>1455</v>
      </c>
      <c r="B36" s="50" t="s">
        <v>1158</v>
      </c>
      <c r="C36" s="19"/>
      <c r="D36" s="19" t="s">
        <v>2299</v>
      </c>
      <c r="E36" s="34">
        <v>41827</v>
      </c>
      <c r="F36" s="19"/>
      <c r="G36" s="19" t="s">
        <v>6136</v>
      </c>
      <c r="H36" s="19">
        <f t="shared" si="0"/>
        <v>9</v>
      </c>
      <c r="I36" s="4"/>
      <c r="J36" s="8" t="s">
        <v>1457</v>
      </c>
      <c r="K36" s="19" t="str">
        <f t="shared" si="1"/>
        <v>BF</v>
      </c>
      <c r="L36" s="19" t="str">
        <f t="shared" si="5"/>
        <v>BURKINA FASO</v>
      </c>
      <c r="M36" s="19"/>
      <c r="N36" s="19"/>
      <c r="O36" s="19"/>
      <c r="P36" s="19"/>
      <c r="Q36" s="19"/>
      <c r="R36" s="19"/>
      <c r="S36" s="34">
        <f t="shared" si="2"/>
        <v>41827</v>
      </c>
      <c r="T36" s="34" t="str">
        <f t="shared" si="3"/>
        <v/>
      </c>
      <c r="U36" s="34" t="str">
        <f t="shared" si="4"/>
        <v/>
      </c>
      <c r="V36" s="19"/>
    </row>
    <row r="37" spans="1:22" s="5" customFormat="1">
      <c r="A37" s="50" t="s">
        <v>1456</v>
      </c>
      <c r="B37" s="50" t="s">
        <v>1159</v>
      </c>
      <c r="C37" s="19"/>
      <c r="D37" s="19" t="s">
        <v>2299</v>
      </c>
      <c r="E37" s="34">
        <v>41827</v>
      </c>
      <c r="F37" s="19"/>
      <c r="G37" s="19" t="s">
        <v>6136</v>
      </c>
      <c r="H37" s="19">
        <f t="shared" si="0"/>
        <v>13</v>
      </c>
      <c r="I37" s="4"/>
      <c r="J37" s="8" t="s">
        <v>1458</v>
      </c>
      <c r="K37" s="19" t="str">
        <f t="shared" si="1"/>
        <v>BI</v>
      </c>
      <c r="L37" s="19" t="str">
        <f t="shared" si="5"/>
        <v>BURUNDI</v>
      </c>
      <c r="M37" s="19"/>
      <c r="N37" s="19"/>
      <c r="O37" s="19"/>
      <c r="P37" s="19"/>
      <c r="Q37" s="19"/>
      <c r="R37" s="19"/>
      <c r="S37" s="34">
        <f t="shared" si="2"/>
        <v>41827</v>
      </c>
      <c r="T37" s="34" t="str">
        <f t="shared" si="3"/>
        <v/>
      </c>
      <c r="U37" s="34" t="str">
        <f t="shared" si="4"/>
        <v/>
      </c>
      <c r="V37" s="19"/>
    </row>
    <row r="38" spans="1:22" s="5" customFormat="1">
      <c r="A38" s="50" t="s">
        <v>1457</v>
      </c>
      <c r="B38" s="50" t="s">
        <v>1160</v>
      </c>
      <c r="C38" s="19"/>
      <c r="D38" s="19" t="s">
        <v>2299</v>
      </c>
      <c r="E38" s="34">
        <v>41827</v>
      </c>
      <c r="F38" s="19"/>
      <c r="G38" s="19" t="s">
        <v>6136</v>
      </c>
      <c r="H38" s="19">
        <f t="shared" si="0"/>
        <v>9</v>
      </c>
      <c r="I38" s="4"/>
      <c r="J38" s="8" t="s">
        <v>1459</v>
      </c>
      <c r="K38" s="19" t="str">
        <f t="shared" si="1"/>
        <v>KH</v>
      </c>
      <c r="L38" s="19" t="str">
        <f t="shared" si="5"/>
        <v>CAMBODIA</v>
      </c>
      <c r="M38" s="19"/>
      <c r="N38" s="19"/>
      <c r="O38" s="19"/>
      <c r="P38" s="19"/>
      <c r="Q38" s="19"/>
      <c r="R38" s="19"/>
      <c r="S38" s="34">
        <f t="shared" si="2"/>
        <v>41827</v>
      </c>
      <c r="T38" s="34" t="str">
        <f t="shared" si="3"/>
        <v/>
      </c>
      <c r="U38" s="34" t="str">
        <f t="shared" si="4"/>
        <v/>
      </c>
      <c r="V38" s="19"/>
    </row>
    <row r="39" spans="1:22" s="5" customFormat="1">
      <c r="A39" s="50" t="s">
        <v>1458</v>
      </c>
      <c r="B39" s="50" t="s">
        <v>1161</v>
      </c>
      <c r="C39" s="19"/>
      <c r="D39" s="19" t="s">
        <v>2299</v>
      </c>
      <c r="E39" s="34">
        <v>41827</v>
      </c>
      <c r="F39" s="19"/>
      <c r="G39" s="19" t="s">
        <v>6136</v>
      </c>
      <c r="H39" s="19">
        <f t="shared" si="0"/>
        <v>9</v>
      </c>
      <c r="I39" s="4"/>
      <c r="J39" s="8" t="s">
        <v>1460</v>
      </c>
      <c r="K39" s="19" t="str">
        <f t="shared" si="1"/>
        <v>CM</v>
      </c>
      <c r="L39" s="19" t="str">
        <f t="shared" si="5"/>
        <v>CAMEROON</v>
      </c>
      <c r="M39" s="19"/>
      <c r="N39" s="19"/>
      <c r="O39" s="19"/>
      <c r="P39" s="19"/>
      <c r="Q39" s="19"/>
      <c r="R39" s="19"/>
      <c r="S39" s="34">
        <f t="shared" si="2"/>
        <v>41827</v>
      </c>
      <c r="T39" s="34" t="str">
        <f t="shared" si="3"/>
        <v/>
      </c>
      <c r="U39" s="34" t="str">
        <f t="shared" si="4"/>
        <v/>
      </c>
      <c r="V39" s="19"/>
    </row>
    <row r="40" spans="1:22" s="5" customFormat="1">
      <c r="A40" s="50" t="s">
        <v>1459</v>
      </c>
      <c r="B40" s="50" t="s">
        <v>1162</v>
      </c>
      <c r="C40" s="19"/>
      <c r="D40" s="19" t="s">
        <v>2299</v>
      </c>
      <c r="E40" s="34">
        <v>41827</v>
      </c>
      <c r="F40" s="19"/>
      <c r="G40" s="19" t="s">
        <v>6136</v>
      </c>
      <c r="H40" s="19">
        <f t="shared" si="0"/>
        <v>9</v>
      </c>
      <c r="I40" s="4"/>
      <c r="J40" s="8" t="s">
        <v>1461</v>
      </c>
      <c r="K40" s="19" t="str">
        <f t="shared" si="1"/>
        <v>CA</v>
      </c>
      <c r="L40" s="19" t="str">
        <f t="shared" si="5"/>
        <v>CANADA</v>
      </c>
      <c r="M40" s="19"/>
      <c r="N40" s="19"/>
      <c r="O40" s="19"/>
      <c r="P40" s="19"/>
      <c r="Q40" s="19"/>
      <c r="R40" s="19"/>
      <c r="S40" s="34">
        <f t="shared" si="2"/>
        <v>41827</v>
      </c>
      <c r="T40" s="34" t="str">
        <f t="shared" si="3"/>
        <v/>
      </c>
      <c r="U40" s="34" t="str">
        <f t="shared" si="4"/>
        <v/>
      </c>
      <c r="V40" s="19"/>
    </row>
    <row r="41" spans="1:22" s="5" customFormat="1">
      <c r="A41" s="50" t="s">
        <v>1460</v>
      </c>
      <c r="B41" s="50" t="s">
        <v>1163</v>
      </c>
      <c r="C41" s="19"/>
      <c r="D41" s="19" t="s">
        <v>2299</v>
      </c>
      <c r="E41" s="34">
        <v>41827</v>
      </c>
      <c r="F41" s="19"/>
      <c r="G41" s="19" t="s">
        <v>6136</v>
      </c>
      <c r="H41" s="19">
        <f t="shared" si="0"/>
        <v>9</v>
      </c>
      <c r="I41" s="4"/>
      <c r="J41" s="8" t="s">
        <v>1462</v>
      </c>
      <c r="K41" s="19" t="str">
        <f t="shared" si="1"/>
        <v>CV</v>
      </c>
      <c r="L41" s="19" t="str">
        <f t="shared" si="5"/>
        <v>CAPE VERDE</v>
      </c>
      <c r="M41" s="19"/>
      <c r="N41" s="19"/>
      <c r="O41" s="19"/>
      <c r="P41" s="19"/>
      <c r="Q41" s="19"/>
      <c r="R41" s="19"/>
      <c r="S41" s="34">
        <f t="shared" si="2"/>
        <v>41827</v>
      </c>
      <c r="T41" s="34" t="str">
        <f t="shared" si="3"/>
        <v/>
      </c>
      <c r="U41" s="34" t="str">
        <f t="shared" si="4"/>
        <v/>
      </c>
      <c r="V41" s="19"/>
    </row>
    <row r="42" spans="1:22" s="5" customFormat="1">
      <c r="A42" s="50" t="s">
        <v>1461</v>
      </c>
      <c r="B42" s="50" t="s">
        <v>1164</v>
      </c>
      <c r="C42" s="19"/>
      <c r="D42" s="19" t="s">
        <v>2299</v>
      </c>
      <c r="E42" s="34">
        <v>41827</v>
      </c>
      <c r="F42" s="19"/>
      <c r="G42" s="19" t="s">
        <v>6136</v>
      </c>
      <c r="H42" s="19">
        <f t="shared" si="0"/>
        <v>10</v>
      </c>
      <c r="I42" s="4"/>
      <c r="J42" s="8" t="s">
        <v>1464</v>
      </c>
      <c r="K42" s="19" t="str">
        <f t="shared" si="1"/>
        <v>CF</v>
      </c>
      <c r="L42" s="19" t="str">
        <f t="shared" si="5"/>
        <v>CENTRAL AFRICAN REPUBLIC</v>
      </c>
      <c r="M42" s="19"/>
      <c r="N42" s="19"/>
      <c r="O42" s="19"/>
      <c r="P42" s="19"/>
      <c r="Q42" s="19"/>
      <c r="R42" s="19"/>
      <c r="S42" s="34">
        <f t="shared" si="2"/>
        <v>41827</v>
      </c>
      <c r="T42" s="34" t="str">
        <f t="shared" si="3"/>
        <v/>
      </c>
      <c r="U42" s="34" t="str">
        <f t="shared" si="4"/>
        <v/>
      </c>
      <c r="V42" s="19"/>
    </row>
    <row r="43" spans="1:22" s="5" customFormat="1">
      <c r="A43" s="50" t="s">
        <v>1462</v>
      </c>
      <c r="B43" s="50" t="s">
        <v>1165</v>
      </c>
      <c r="C43" s="19"/>
      <c r="D43" s="19" t="s">
        <v>2299</v>
      </c>
      <c r="E43" s="34">
        <v>41827</v>
      </c>
      <c r="F43" s="19"/>
      <c r="G43" s="19" t="s">
        <v>6136</v>
      </c>
      <c r="H43" s="19">
        <f t="shared" si="0"/>
        <v>9</v>
      </c>
      <c r="I43" s="4"/>
      <c r="J43" s="8" t="s">
        <v>1465</v>
      </c>
      <c r="K43" s="19" t="str">
        <f t="shared" si="1"/>
        <v>TD</v>
      </c>
      <c r="L43" s="19" t="str">
        <f t="shared" si="5"/>
        <v>CHAD</v>
      </c>
      <c r="M43" s="19"/>
      <c r="N43" s="19"/>
      <c r="O43" s="19"/>
      <c r="P43" s="19"/>
      <c r="Q43" s="19"/>
      <c r="R43" s="19"/>
      <c r="S43" s="34">
        <f t="shared" si="2"/>
        <v>41827</v>
      </c>
      <c r="T43" s="34" t="str">
        <f t="shared" si="3"/>
        <v/>
      </c>
      <c r="U43" s="34" t="str">
        <f t="shared" si="4"/>
        <v/>
      </c>
      <c r="V43" s="19"/>
    </row>
    <row r="44" spans="1:22" s="5" customFormat="1">
      <c r="A44" s="50" t="s">
        <v>1463</v>
      </c>
      <c r="B44" s="50" t="s">
        <v>1166</v>
      </c>
      <c r="C44" s="19"/>
      <c r="D44" s="19" t="s">
        <v>2299</v>
      </c>
      <c r="E44" s="34">
        <v>41827</v>
      </c>
      <c r="F44" s="19"/>
      <c r="G44" s="19" t="s">
        <v>6136</v>
      </c>
      <c r="H44" s="19">
        <f t="shared" si="0"/>
        <v>9</v>
      </c>
      <c r="I44" s="4"/>
      <c r="J44" s="8" t="s">
        <v>1466</v>
      </c>
      <c r="K44" s="19" t="str">
        <f t="shared" si="1"/>
        <v>CL</v>
      </c>
      <c r="L44" s="19" t="str">
        <f t="shared" si="5"/>
        <v>CHILE</v>
      </c>
      <c r="M44" s="19"/>
      <c r="N44" s="19"/>
      <c r="O44" s="19"/>
      <c r="P44" s="19"/>
      <c r="Q44" s="19"/>
      <c r="R44" s="19"/>
      <c r="S44" s="34">
        <f t="shared" si="2"/>
        <v>41827</v>
      </c>
      <c r="T44" s="34" t="str">
        <f t="shared" si="3"/>
        <v/>
      </c>
      <c r="U44" s="34" t="str">
        <f t="shared" si="4"/>
        <v/>
      </c>
      <c r="V44" s="19"/>
    </row>
    <row r="45" spans="1:22" s="5" customFormat="1">
      <c r="A45" s="50" t="s">
        <v>1464</v>
      </c>
      <c r="B45" s="50" t="s">
        <v>1167</v>
      </c>
      <c r="C45" s="19"/>
      <c r="D45" s="19" t="s">
        <v>2299</v>
      </c>
      <c r="E45" s="34">
        <v>41827</v>
      </c>
      <c r="F45" s="19"/>
      <c r="G45" s="19" t="s">
        <v>6136</v>
      </c>
      <c r="H45" s="19">
        <f t="shared" si="0"/>
        <v>9</v>
      </c>
      <c r="I45" s="4"/>
      <c r="J45" s="8" t="s">
        <v>1467</v>
      </c>
      <c r="K45" s="19" t="str">
        <f t="shared" si="1"/>
        <v>CN</v>
      </c>
      <c r="L45" s="19" t="str">
        <f t="shared" si="5"/>
        <v>CHINA</v>
      </c>
      <c r="M45" s="19"/>
      <c r="N45" s="19"/>
      <c r="O45" s="19"/>
      <c r="P45" s="19"/>
      <c r="Q45" s="19"/>
      <c r="R45" s="19"/>
      <c r="S45" s="34">
        <f t="shared" si="2"/>
        <v>41827</v>
      </c>
      <c r="T45" s="34" t="str">
        <f t="shared" si="3"/>
        <v/>
      </c>
      <c r="U45" s="34" t="str">
        <f t="shared" si="4"/>
        <v/>
      </c>
      <c r="V45" s="19"/>
    </row>
    <row r="46" spans="1:22" s="5" customFormat="1">
      <c r="A46" s="50" t="s">
        <v>1465</v>
      </c>
      <c r="B46" s="50" t="s">
        <v>1168</v>
      </c>
      <c r="C46" s="19"/>
      <c r="D46" s="19" t="s">
        <v>2299</v>
      </c>
      <c r="E46" s="34">
        <v>41827</v>
      </c>
      <c r="F46" s="19"/>
      <c r="G46" s="19" t="s">
        <v>6136</v>
      </c>
      <c r="H46" s="19">
        <f t="shared" si="0"/>
        <v>9</v>
      </c>
      <c r="I46" s="4"/>
      <c r="J46" s="8" t="s">
        <v>1468</v>
      </c>
      <c r="K46" s="19" t="str">
        <f t="shared" si="1"/>
        <v>CX</v>
      </c>
      <c r="L46" s="19" t="str">
        <f t="shared" si="5"/>
        <v>CHRISTMAS ISLAND</v>
      </c>
      <c r="M46" s="19"/>
      <c r="N46" s="19"/>
      <c r="O46" s="19"/>
      <c r="P46" s="19"/>
      <c r="Q46" s="19"/>
      <c r="R46" s="19"/>
      <c r="S46" s="34">
        <f t="shared" si="2"/>
        <v>41827</v>
      </c>
      <c r="T46" s="34" t="str">
        <f t="shared" si="3"/>
        <v/>
      </c>
      <c r="U46" s="34" t="str">
        <f t="shared" si="4"/>
        <v/>
      </c>
      <c r="V46" s="19"/>
    </row>
    <row r="47" spans="1:22" s="5" customFormat="1">
      <c r="A47" s="50" t="s">
        <v>1466</v>
      </c>
      <c r="B47" s="50" t="s">
        <v>1169</v>
      </c>
      <c r="C47" s="19"/>
      <c r="D47" s="19" t="s">
        <v>2299</v>
      </c>
      <c r="E47" s="34">
        <v>41827</v>
      </c>
      <c r="F47" s="19"/>
      <c r="G47" s="19" t="s">
        <v>6136</v>
      </c>
      <c r="H47" s="19">
        <f t="shared" si="0"/>
        <v>9</v>
      </c>
      <c r="I47" s="4"/>
      <c r="J47" s="8" t="s">
        <v>1469</v>
      </c>
      <c r="K47" s="19" t="str">
        <f t="shared" si="1"/>
        <v>CC</v>
      </c>
      <c r="L47" s="19" t="str">
        <f t="shared" si="5"/>
        <v>COCOS (KEELING) ISLANDS</v>
      </c>
      <c r="M47" s="19"/>
      <c r="N47" s="19"/>
      <c r="O47" s="19"/>
      <c r="P47" s="19"/>
      <c r="Q47" s="19"/>
      <c r="R47" s="19"/>
      <c r="S47" s="34">
        <f t="shared" si="2"/>
        <v>41827</v>
      </c>
      <c r="T47" s="34" t="str">
        <f t="shared" si="3"/>
        <v/>
      </c>
      <c r="U47" s="34" t="str">
        <f t="shared" si="4"/>
        <v/>
      </c>
      <c r="V47" s="19"/>
    </row>
    <row r="48" spans="1:22" s="5" customFormat="1">
      <c r="A48" s="50" t="s">
        <v>1467</v>
      </c>
      <c r="B48" s="50" t="s">
        <v>1170</v>
      </c>
      <c r="C48" s="19"/>
      <c r="D48" s="19" t="s">
        <v>2299</v>
      </c>
      <c r="E48" s="34">
        <v>41827</v>
      </c>
      <c r="F48" s="19"/>
      <c r="G48" s="19" t="s">
        <v>6136</v>
      </c>
      <c r="H48" s="19">
        <f t="shared" si="0"/>
        <v>10</v>
      </c>
      <c r="I48" s="4"/>
      <c r="J48" s="8" t="s">
        <v>1470</v>
      </c>
      <c r="K48" s="19" t="str">
        <f t="shared" si="1"/>
        <v>CO</v>
      </c>
      <c r="L48" s="19" t="str">
        <f t="shared" si="5"/>
        <v>COLOMBIA</v>
      </c>
      <c r="M48" s="19"/>
      <c r="N48" s="19"/>
      <c r="O48" s="19"/>
      <c r="P48" s="19"/>
      <c r="Q48" s="19"/>
      <c r="R48" s="19"/>
      <c r="S48" s="34">
        <f t="shared" si="2"/>
        <v>41827</v>
      </c>
      <c r="T48" s="34" t="str">
        <f t="shared" si="3"/>
        <v/>
      </c>
      <c r="U48" s="34" t="str">
        <f t="shared" si="4"/>
        <v/>
      </c>
      <c r="V48" s="19"/>
    </row>
    <row r="49" spans="1:22" s="5" customFormat="1">
      <c r="A49" s="50" t="s">
        <v>1468</v>
      </c>
      <c r="B49" s="50" t="s">
        <v>1171</v>
      </c>
      <c r="C49" s="19"/>
      <c r="D49" s="19" t="s">
        <v>2299</v>
      </c>
      <c r="E49" s="34">
        <v>41827</v>
      </c>
      <c r="F49" s="19"/>
      <c r="G49" s="19" t="s">
        <v>6136</v>
      </c>
      <c r="H49" s="19">
        <f t="shared" si="0"/>
        <v>9</v>
      </c>
      <c r="I49" s="4"/>
      <c r="J49" s="8" t="s">
        <v>1471</v>
      </c>
      <c r="K49" s="19" t="str">
        <f t="shared" si="1"/>
        <v>KM</v>
      </c>
      <c r="L49" s="19" t="str">
        <f t="shared" si="5"/>
        <v>COMOROS</v>
      </c>
      <c r="M49" s="19"/>
      <c r="N49" s="19"/>
      <c r="O49" s="19"/>
      <c r="P49" s="19"/>
      <c r="Q49" s="19"/>
      <c r="R49" s="19"/>
      <c r="S49" s="34">
        <f t="shared" si="2"/>
        <v>41827</v>
      </c>
      <c r="T49" s="34" t="str">
        <f t="shared" si="3"/>
        <v/>
      </c>
      <c r="U49" s="34" t="str">
        <f t="shared" si="4"/>
        <v/>
      </c>
      <c r="V49" s="19"/>
    </row>
    <row r="50" spans="1:22" s="5" customFormat="1">
      <c r="A50" s="50" t="s">
        <v>1469</v>
      </c>
      <c r="B50" s="50" t="s">
        <v>577</v>
      </c>
      <c r="C50" s="19"/>
      <c r="D50" s="19" t="s">
        <v>2299</v>
      </c>
      <c r="E50" s="34">
        <v>41827</v>
      </c>
      <c r="F50" s="19"/>
      <c r="G50" s="19" t="s">
        <v>6136</v>
      </c>
      <c r="H50" s="19">
        <f t="shared" si="0"/>
        <v>9</v>
      </c>
      <c r="I50" s="4"/>
      <c r="J50" s="8" t="s">
        <v>1472</v>
      </c>
      <c r="K50" s="19" t="str">
        <f t="shared" si="1"/>
        <v>CG</v>
      </c>
      <c r="L50" s="19" t="str">
        <f t="shared" si="5"/>
        <v>CONGO</v>
      </c>
      <c r="M50" s="19"/>
      <c r="N50" s="19"/>
      <c r="O50" s="19"/>
      <c r="P50" s="19"/>
      <c r="Q50" s="19"/>
      <c r="R50" s="19"/>
      <c r="S50" s="34">
        <f t="shared" si="2"/>
        <v>41827</v>
      </c>
      <c r="T50" s="34" t="str">
        <f t="shared" si="3"/>
        <v/>
      </c>
      <c r="U50" s="34" t="str">
        <f t="shared" si="4"/>
        <v/>
      </c>
      <c r="V50" s="19"/>
    </row>
    <row r="51" spans="1:22" s="5" customFormat="1">
      <c r="A51" s="50" t="s">
        <v>1470</v>
      </c>
      <c r="B51" s="50" t="s">
        <v>1172</v>
      </c>
      <c r="C51" s="19"/>
      <c r="D51" s="19" t="s">
        <v>2299</v>
      </c>
      <c r="E51" s="34">
        <v>41827</v>
      </c>
      <c r="F51" s="19"/>
      <c r="G51" s="19" t="s">
        <v>6136</v>
      </c>
      <c r="H51" s="19">
        <f t="shared" si="0"/>
        <v>9</v>
      </c>
      <c r="I51" s="4"/>
      <c r="J51" s="8" t="s">
        <v>1473</v>
      </c>
      <c r="K51" s="19" t="str">
        <f t="shared" si="1"/>
        <v>CD</v>
      </c>
      <c r="L51" s="19" t="str">
        <f t="shared" si="5"/>
        <v>CONGO, THE DEMOCRATIC REPUBLIC OF THE</v>
      </c>
      <c r="M51" s="19"/>
      <c r="N51" s="19"/>
      <c r="O51" s="19"/>
      <c r="P51" s="19"/>
      <c r="Q51" s="19"/>
      <c r="R51" s="19"/>
      <c r="S51" s="34">
        <f t="shared" si="2"/>
        <v>41827</v>
      </c>
      <c r="T51" s="34" t="str">
        <f t="shared" si="3"/>
        <v/>
      </c>
      <c r="U51" s="34" t="str">
        <f t="shared" si="4"/>
        <v/>
      </c>
      <c r="V51" s="19"/>
    </row>
    <row r="52" spans="1:22" s="5" customFormat="1">
      <c r="A52" s="50" t="s">
        <v>1471</v>
      </c>
      <c r="B52" s="50" t="s">
        <v>1173</v>
      </c>
      <c r="C52" s="19"/>
      <c r="D52" s="19" t="s">
        <v>2299</v>
      </c>
      <c r="E52" s="34">
        <v>41827</v>
      </c>
      <c r="F52" s="19"/>
      <c r="G52" s="19" t="s">
        <v>6136</v>
      </c>
      <c r="H52" s="19">
        <f t="shared" si="0"/>
        <v>9</v>
      </c>
      <c r="I52" s="4"/>
      <c r="J52" s="8" t="s">
        <v>1474</v>
      </c>
      <c r="K52" s="19" t="str">
        <f t="shared" si="1"/>
        <v>CK</v>
      </c>
      <c r="L52" s="19" t="str">
        <f t="shared" si="5"/>
        <v>COOK ISLANDS</v>
      </c>
      <c r="M52" s="19"/>
      <c r="N52" s="19"/>
      <c r="O52" s="19"/>
      <c r="P52" s="19"/>
      <c r="Q52" s="19"/>
      <c r="R52" s="19"/>
      <c r="S52" s="34">
        <f t="shared" si="2"/>
        <v>41827</v>
      </c>
      <c r="T52" s="34" t="str">
        <f t="shared" si="3"/>
        <v/>
      </c>
      <c r="U52" s="34" t="str">
        <f t="shared" si="4"/>
        <v/>
      </c>
      <c r="V52" s="19"/>
    </row>
    <row r="53" spans="1:22" s="5" customFormat="1">
      <c r="A53" s="50" t="s">
        <v>1472</v>
      </c>
      <c r="B53" s="50" t="s">
        <v>735</v>
      </c>
      <c r="C53" s="19"/>
      <c r="D53" s="19" t="s">
        <v>2299</v>
      </c>
      <c r="E53" s="34">
        <v>41827</v>
      </c>
      <c r="F53" s="19"/>
      <c r="G53" s="19" t="s">
        <v>6136</v>
      </c>
      <c r="H53" s="19">
        <f t="shared" si="0"/>
        <v>9</v>
      </c>
      <c r="I53" s="4"/>
      <c r="J53" s="8" t="s">
        <v>1475</v>
      </c>
      <c r="K53" s="19" t="str">
        <f t="shared" si="1"/>
        <v>CR</v>
      </c>
      <c r="L53" s="19" t="str">
        <f t="shared" si="5"/>
        <v>COSTA RICA</v>
      </c>
      <c r="M53" s="19"/>
      <c r="N53" s="19"/>
      <c r="O53" s="19"/>
      <c r="P53" s="19"/>
      <c r="Q53" s="19"/>
      <c r="R53" s="19"/>
      <c r="S53" s="34">
        <f t="shared" si="2"/>
        <v>41827</v>
      </c>
      <c r="T53" s="34" t="str">
        <f t="shared" si="3"/>
        <v/>
      </c>
      <c r="U53" s="34" t="str">
        <f t="shared" si="4"/>
        <v/>
      </c>
      <c r="V53" s="19"/>
    </row>
    <row r="54" spans="1:22" s="5" customFormat="1">
      <c r="A54" s="50" t="s">
        <v>1473</v>
      </c>
      <c r="B54" s="50" t="s">
        <v>1124</v>
      </c>
      <c r="C54" s="19"/>
      <c r="D54" s="19" t="s">
        <v>2299</v>
      </c>
      <c r="E54" s="34">
        <v>41827</v>
      </c>
      <c r="F54" s="19"/>
      <c r="G54" s="19" t="s">
        <v>6136</v>
      </c>
      <c r="H54" s="19">
        <f t="shared" si="0"/>
        <v>9</v>
      </c>
      <c r="I54" s="4"/>
      <c r="J54" s="8" t="s">
        <v>1476</v>
      </c>
      <c r="K54" s="19" t="str">
        <f t="shared" si="1"/>
        <v>CI</v>
      </c>
      <c r="L54" s="19" t="str">
        <f t="shared" si="5"/>
        <v>CÔTE D'IVOIRE</v>
      </c>
      <c r="M54" s="19"/>
      <c r="N54" s="19"/>
      <c r="O54" s="19"/>
      <c r="P54" s="19"/>
      <c r="Q54" s="19"/>
      <c r="R54" s="19"/>
      <c r="S54" s="34">
        <f t="shared" si="2"/>
        <v>41827</v>
      </c>
      <c r="T54" s="34" t="str">
        <f t="shared" si="3"/>
        <v/>
      </c>
      <c r="U54" s="34" t="str">
        <f t="shared" si="4"/>
        <v/>
      </c>
      <c r="V54" s="19"/>
    </row>
    <row r="55" spans="1:22" s="5" customFormat="1">
      <c r="A55" s="50" t="s">
        <v>1474</v>
      </c>
      <c r="B55" s="50" t="s">
        <v>1174</v>
      </c>
      <c r="C55" s="19"/>
      <c r="D55" s="19" t="s">
        <v>2299</v>
      </c>
      <c r="E55" s="34">
        <v>41827</v>
      </c>
      <c r="F55" s="19"/>
      <c r="G55" s="19" t="s">
        <v>6136</v>
      </c>
      <c r="H55" s="19">
        <f t="shared" si="0"/>
        <v>9</v>
      </c>
      <c r="I55" s="4"/>
      <c r="J55" s="8" t="s">
        <v>1477</v>
      </c>
      <c r="K55" s="19" t="str">
        <f t="shared" si="1"/>
        <v>HR</v>
      </c>
      <c r="L55" s="19" t="str">
        <f t="shared" si="5"/>
        <v>CROATIA</v>
      </c>
      <c r="M55" s="19"/>
      <c r="N55" s="19"/>
      <c r="O55" s="19"/>
      <c r="P55" s="19"/>
      <c r="Q55" s="19"/>
      <c r="R55" s="19"/>
      <c r="S55" s="34">
        <f t="shared" si="2"/>
        <v>41827</v>
      </c>
      <c r="T55" s="34" t="str">
        <f t="shared" si="3"/>
        <v/>
      </c>
      <c r="U55" s="34" t="str">
        <f t="shared" si="4"/>
        <v/>
      </c>
      <c r="V55" s="19"/>
    </row>
    <row r="56" spans="1:22" s="5" customFormat="1">
      <c r="A56" s="50" t="s">
        <v>1475</v>
      </c>
      <c r="B56" s="50" t="s">
        <v>1122</v>
      </c>
      <c r="C56" s="19"/>
      <c r="D56" s="19" t="s">
        <v>2299</v>
      </c>
      <c r="E56" s="34">
        <v>41827</v>
      </c>
      <c r="F56" s="19"/>
      <c r="G56" s="19" t="s">
        <v>6136</v>
      </c>
      <c r="H56" s="19">
        <f t="shared" si="0"/>
        <v>9</v>
      </c>
      <c r="I56" s="4"/>
      <c r="J56" s="8" t="s">
        <v>1478</v>
      </c>
      <c r="K56" s="19" t="str">
        <f t="shared" si="1"/>
        <v>CU</v>
      </c>
      <c r="L56" s="19" t="str">
        <f t="shared" si="5"/>
        <v>CUBA</v>
      </c>
      <c r="M56" s="19"/>
      <c r="N56" s="19"/>
      <c r="O56" s="19"/>
      <c r="P56" s="19"/>
      <c r="Q56" s="19"/>
      <c r="R56" s="19"/>
      <c r="S56" s="34">
        <f t="shared" si="2"/>
        <v>41827</v>
      </c>
      <c r="T56" s="34" t="str">
        <f t="shared" si="3"/>
        <v/>
      </c>
      <c r="U56" s="34" t="str">
        <f t="shared" si="4"/>
        <v/>
      </c>
      <c r="V56" s="19"/>
    </row>
    <row r="57" spans="1:22" s="5" customFormat="1">
      <c r="A57" s="50" t="s">
        <v>1476</v>
      </c>
      <c r="B57" s="50" t="s">
        <v>1175</v>
      </c>
      <c r="C57" s="19"/>
      <c r="D57" s="19" t="s">
        <v>2299</v>
      </c>
      <c r="E57" s="34">
        <v>41827</v>
      </c>
      <c r="F57" s="19"/>
      <c r="G57" s="19" t="s">
        <v>6136</v>
      </c>
      <c r="H57" s="19">
        <f t="shared" si="0"/>
        <v>9</v>
      </c>
      <c r="I57" s="4"/>
      <c r="J57" s="8" t="s">
        <v>1479</v>
      </c>
      <c r="K57" s="19" t="str">
        <f t="shared" si="1"/>
        <v>CW</v>
      </c>
      <c r="L57" s="19" t="str">
        <f t="shared" si="5"/>
        <v>CURAÇAO</v>
      </c>
      <c r="M57" s="19"/>
      <c r="N57" s="19"/>
      <c r="O57" s="19"/>
      <c r="P57" s="19"/>
      <c r="Q57" s="19"/>
      <c r="R57" s="19"/>
      <c r="S57" s="34">
        <f t="shared" si="2"/>
        <v>41827</v>
      </c>
      <c r="T57" s="34" t="str">
        <f t="shared" si="3"/>
        <v/>
      </c>
      <c r="U57" s="34" t="str">
        <f t="shared" si="4"/>
        <v/>
      </c>
      <c r="V57" s="19"/>
    </row>
    <row r="58" spans="1:22" s="5" customFormat="1">
      <c r="A58" s="50" t="s">
        <v>1477</v>
      </c>
      <c r="B58" s="50" t="s">
        <v>1176</v>
      </c>
      <c r="C58" s="19"/>
      <c r="D58" s="19" t="s">
        <v>2299</v>
      </c>
      <c r="E58" s="34">
        <v>41827</v>
      </c>
      <c r="F58" s="19"/>
      <c r="G58" s="19" t="s">
        <v>6136</v>
      </c>
      <c r="H58" s="19">
        <f t="shared" si="0"/>
        <v>12</v>
      </c>
      <c r="I58" s="4"/>
      <c r="J58" s="8" t="s">
        <v>1480</v>
      </c>
      <c r="K58" s="19" t="str">
        <f t="shared" si="1"/>
        <v>CY</v>
      </c>
      <c r="L58" s="19" t="str">
        <f t="shared" si="5"/>
        <v>CYPRUS</v>
      </c>
      <c r="M58" s="19"/>
      <c r="N58" s="19"/>
      <c r="O58" s="19"/>
      <c r="P58" s="19"/>
      <c r="Q58" s="19"/>
      <c r="R58" s="19"/>
      <c r="S58" s="34">
        <f t="shared" si="2"/>
        <v>41827</v>
      </c>
      <c r="T58" s="34" t="str">
        <f t="shared" si="3"/>
        <v/>
      </c>
      <c r="U58" s="34" t="str">
        <f t="shared" si="4"/>
        <v/>
      </c>
      <c r="V58" s="19"/>
    </row>
    <row r="59" spans="1:22" s="5" customFormat="1">
      <c r="A59" s="50" t="s">
        <v>1478</v>
      </c>
      <c r="B59" s="50" t="s">
        <v>1177</v>
      </c>
      <c r="C59" s="19"/>
      <c r="D59" s="19" t="s">
        <v>2299</v>
      </c>
      <c r="E59" s="34">
        <v>41827</v>
      </c>
      <c r="F59" s="19"/>
      <c r="G59" s="19" t="s">
        <v>6136</v>
      </c>
      <c r="H59" s="19">
        <f t="shared" si="0"/>
        <v>9</v>
      </c>
      <c r="I59" s="4"/>
      <c r="J59" s="8" t="s">
        <v>12272</v>
      </c>
      <c r="K59" s="19" t="str">
        <f t="shared" si="1"/>
        <v>CZ</v>
      </c>
      <c r="L59" s="19" t="str">
        <f t="shared" si="5"/>
        <v>CZECHIA</v>
      </c>
      <c r="M59" s="19"/>
      <c r="N59" s="19"/>
      <c r="O59" s="19"/>
      <c r="P59" s="19"/>
      <c r="Q59" s="19"/>
      <c r="R59" s="19"/>
      <c r="S59" s="34">
        <f t="shared" si="2"/>
        <v>41827</v>
      </c>
      <c r="T59" s="34" t="str">
        <f t="shared" si="3"/>
        <v/>
      </c>
      <c r="U59" s="34">
        <f t="shared" si="4"/>
        <v>42931</v>
      </c>
      <c r="V59" s="19"/>
    </row>
    <row r="60" spans="1:22" s="5" customFormat="1">
      <c r="A60" s="50" t="s">
        <v>1479</v>
      </c>
      <c r="B60" s="50" t="s">
        <v>1178</v>
      </c>
      <c r="C60" s="19"/>
      <c r="D60" s="19" t="s">
        <v>2299</v>
      </c>
      <c r="E60" s="34">
        <v>41827</v>
      </c>
      <c r="F60" s="19"/>
      <c r="G60" s="19" t="s">
        <v>6136</v>
      </c>
      <c r="H60" s="19">
        <f t="shared" si="0"/>
        <v>9</v>
      </c>
      <c r="I60" s="4"/>
      <c r="J60" s="8" t="s">
        <v>1481</v>
      </c>
      <c r="K60" s="19" t="str">
        <f t="shared" si="1"/>
        <v>DK</v>
      </c>
      <c r="L60" s="19" t="str">
        <f t="shared" si="5"/>
        <v>DENMARK</v>
      </c>
      <c r="M60" s="19"/>
      <c r="N60" s="19"/>
      <c r="O60" s="19"/>
      <c r="P60" s="19"/>
      <c r="Q60" s="19"/>
      <c r="R60" s="19"/>
      <c r="S60" s="34">
        <f t="shared" si="2"/>
        <v>41827</v>
      </c>
      <c r="T60" s="34" t="str">
        <f t="shared" si="3"/>
        <v/>
      </c>
      <c r="U60" s="34" t="str">
        <f t="shared" si="4"/>
        <v/>
      </c>
      <c r="V60" s="19"/>
    </row>
    <row r="61" spans="1:22" s="5" customFormat="1">
      <c r="A61" s="50" t="s">
        <v>1480</v>
      </c>
      <c r="B61" s="50" t="s">
        <v>1179</v>
      </c>
      <c r="C61" s="19"/>
      <c r="D61" s="19" t="s">
        <v>2299</v>
      </c>
      <c r="E61" s="34">
        <v>41827</v>
      </c>
      <c r="F61" s="19"/>
      <c r="G61" s="19" t="s">
        <v>6136</v>
      </c>
      <c r="H61" s="19">
        <f t="shared" si="0"/>
        <v>12</v>
      </c>
      <c r="I61" s="4"/>
      <c r="J61" s="8" t="s">
        <v>1482</v>
      </c>
      <c r="K61" s="19" t="str">
        <f t="shared" si="1"/>
        <v>DJ</v>
      </c>
      <c r="L61" s="19" t="str">
        <f t="shared" si="5"/>
        <v>DJIBOUTI</v>
      </c>
      <c r="M61" s="19"/>
      <c r="N61" s="19"/>
      <c r="O61" s="19"/>
      <c r="P61" s="19"/>
      <c r="Q61" s="19"/>
      <c r="R61" s="19"/>
      <c r="S61" s="34">
        <f t="shared" si="2"/>
        <v>41827</v>
      </c>
      <c r="T61" s="34" t="str">
        <f t="shared" si="3"/>
        <v/>
      </c>
      <c r="U61" s="34" t="str">
        <f t="shared" si="4"/>
        <v/>
      </c>
      <c r="V61" s="19"/>
    </row>
    <row r="62" spans="1:22" s="5" customFormat="1">
      <c r="A62" s="50" t="s">
        <v>12272</v>
      </c>
      <c r="B62" s="50" t="s">
        <v>879</v>
      </c>
      <c r="C62" s="19"/>
      <c r="D62" s="19" t="s">
        <v>2299</v>
      </c>
      <c r="E62" s="34">
        <v>41827</v>
      </c>
      <c r="F62" s="19"/>
      <c r="G62" s="34">
        <v>42931</v>
      </c>
      <c r="H62" s="19">
        <f t="shared" si="0"/>
        <v>18</v>
      </c>
      <c r="I62" s="4"/>
      <c r="J62" s="8" t="s">
        <v>1483</v>
      </c>
      <c r="K62" s="19" t="str">
        <f t="shared" si="1"/>
        <v>DM</v>
      </c>
      <c r="L62" s="19" t="str">
        <f t="shared" si="5"/>
        <v>DOMINICA</v>
      </c>
      <c r="M62" s="19"/>
      <c r="N62" s="19"/>
      <c r="O62" s="19"/>
      <c r="P62" s="19"/>
      <c r="Q62" s="19"/>
      <c r="R62" s="19"/>
      <c r="S62" s="34">
        <f t="shared" si="2"/>
        <v>41827</v>
      </c>
      <c r="T62" s="34" t="str">
        <f t="shared" si="3"/>
        <v/>
      </c>
      <c r="U62" s="34" t="str">
        <f t="shared" si="4"/>
        <v/>
      </c>
      <c r="V62" s="19"/>
    </row>
    <row r="63" spans="1:22" s="5" customFormat="1">
      <c r="A63" s="50" t="s">
        <v>1481</v>
      </c>
      <c r="B63" s="50" t="s">
        <v>1180</v>
      </c>
      <c r="C63" s="19"/>
      <c r="D63" s="19" t="s">
        <v>2299</v>
      </c>
      <c r="E63" s="34">
        <v>41827</v>
      </c>
      <c r="F63" s="19"/>
      <c r="G63" s="19" t="s">
        <v>6136</v>
      </c>
      <c r="H63" s="19">
        <f t="shared" si="0"/>
        <v>12</v>
      </c>
      <c r="I63" s="4"/>
      <c r="J63" s="8" t="s">
        <v>1484</v>
      </c>
      <c r="K63" s="19" t="str">
        <f t="shared" ref="K63:K125" si="6">VLOOKUP(J63,$A$2:$B$317,2,0)</f>
        <v>DO</v>
      </c>
      <c r="L63" s="19" t="str">
        <f t="shared" si="5"/>
        <v>DOMINICAN REPUBLIC</v>
      </c>
      <c r="M63" s="19"/>
      <c r="N63" s="19"/>
      <c r="O63" s="19"/>
      <c r="P63" s="19"/>
      <c r="Q63" s="19"/>
      <c r="R63" s="19"/>
      <c r="S63" s="34">
        <f t="shared" si="2"/>
        <v>41827</v>
      </c>
      <c r="T63" s="34" t="str">
        <f t="shared" si="3"/>
        <v/>
      </c>
      <c r="U63" s="34" t="str">
        <f t="shared" si="4"/>
        <v/>
      </c>
      <c r="V63" s="19"/>
    </row>
    <row r="64" spans="1:22" s="5" customFormat="1">
      <c r="A64" s="50" t="s">
        <v>1482</v>
      </c>
      <c r="B64" s="50" t="s">
        <v>1181</v>
      </c>
      <c r="C64" s="19"/>
      <c r="D64" s="19" t="s">
        <v>2299</v>
      </c>
      <c r="E64" s="34">
        <v>41827</v>
      </c>
      <c r="F64" s="19"/>
      <c r="G64" s="19" t="s">
        <v>6136</v>
      </c>
      <c r="H64" s="19">
        <f t="shared" si="0"/>
        <v>9</v>
      </c>
      <c r="I64" s="4"/>
      <c r="J64" s="8" t="s">
        <v>1485</v>
      </c>
      <c r="K64" s="19" t="str">
        <f t="shared" si="6"/>
        <v>EC</v>
      </c>
      <c r="L64" s="19" t="str">
        <f t="shared" si="5"/>
        <v>ECUADOR</v>
      </c>
      <c r="M64" s="19"/>
      <c r="N64" s="19"/>
      <c r="O64" s="19"/>
      <c r="P64" s="19"/>
      <c r="Q64" s="19"/>
      <c r="R64" s="19"/>
      <c r="S64" s="34">
        <f t="shared" ref="S64:S126" si="7">VLOOKUP(J64,A:G,5,FALSE)</f>
        <v>41827</v>
      </c>
      <c r="T64" s="34" t="str">
        <f t="shared" ref="T64:T126" si="8">IF(VLOOKUP(J64,A:G,6,FALSE)=0,"",VLOOKUP(J64,A:G,6,FALSE))</f>
        <v/>
      </c>
      <c r="U64" s="34" t="str">
        <f t="shared" ref="U64:U126" si="9">IF(VLOOKUP(J64,A:G,7,FALSE)=0,"",VLOOKUP(J64,A:G,7,FALSE))</f>
        <v/>
      </c>
      <c r="V64" s="19"/>
    </row>
    <row r="65" spans="1:22" s="5" customFormat="1">
      <c r="A65" s="50" t="s">
        <v>1483</v>
      </c>
      <c r="B65" s="50" t="s">
        <v>1182</v>
      </c>
      <c r="C65" s="19"/>
      <c r="D65" s="19" t="s">
        <v>2299</v>
      </c>
      <c r="E65" s="34">
        <v>41827</v>
      </c>
      <c r="F65" s="19"/>
      <c r="G65" s="19" t="s">
        <v>6136</v>
      </c>
      <c r="H65" s="19">
        <f t="shared" si="0"/>
        <v>9</v>
      </c>
      <c r="I65" s="4"/>
      <c r="J65" s="8" t="s">
        <v>1486</v>
      </c>
      <c r="K65" s="19" t="str">
        <f t="shared" si="6"/>
        <v>EG</v>
      </c>
      <c r="L65" s="19" t="str">
        <f t="shared" ref="L65:L127" si="10">J65</f>
        <v>EGYPT</v>
      </c>
      <c r="M65" s="19"/>
      <c r="N65" s="19"/>
      <c r="O65" s="19"/>
      <c r="P65" s="19"/>
      <c r="Q65" s="19"/>
      <c r="R65" s="19"/>
      <c r="S65" s="34">
        <f t="shared" si="7"/>
        <v>41827</v>
      </c>
      <c r="T65" s="34" t="str">
        <f t="shared" si="8"/>
        <v/>
      </c>
      <c r="U65" s="34" t="str">
        <f t="shared" si="9"/>
        <v/>
      </c>
      <c r="V65" s="19"/>
    </row>
    <row r="66" spans="1:22" s="5" customFormat="1">
      <c r="A66" s="50" t="s">
        <v>1484</v>
      </c>
      <c r="B66" s="50" t="s">
        <v>1183</v>
      </c>
      <c r="C66" s="19"/>
      <c r="D66" s="19" t="s">
        <v>2299</v>
      </c>
      <c r="E66" s="34">
        <v>41827</v>
      </c>
      <c r="F66" s="19"/>
      <c r="G66" s="19" t="s">
        <v>6136</v>
      </c>
      <c r="H66" s="19">
        <f t="shared" ref="H66:H129" si="11">COUNTIF(J:J,A66)</f>
        <v>9</v>
      </c>
      <c r="I66" s="4"/>
      <c r="J66" s="8" t="s">
        <v>1487</v>
      </c>
      <c r="K66" s="19" t="str">
        <f t="shared" si="6"/>
        <v>SV</v>
      </c>
      <c r="L66" s="19" t="str">
        <f t="shared" si="10"/>
        <v>EL SALVADOR</v>
      </c>
      <c r="M66" s="19"/>
      <c r="N66" s="19"/>
      <c r="O66" s="19"/>
      <c r="P66" s="19"/>
      <c r="Q66" s="19"/>
      <c r="R66" s="19"/>
      <c r="S66" s="34">
        <f t="shared" si="7"/>
        <v>41827</v>
      </c>
      <c r="T66" s="34" t="str">
        <f t="shared" si="8"/>
        <v/>
      </c>
      <c r="U66" s="34" t="str">
        <f t="shared" si="9"/>
        <v/>
      </c>
      <c r="V66" s="19"/>
    </row>
    <row r="67" spans="1:22" s="5" customFormat="1">
      <c r="A67" s="50" t="s">
        <v>1485</v>
      </c>
      <c r="B67" s="50" t="s">
        <v>1184</v>
      </c>
      <c r="C67" s="19"/>
      <c r="D67" s="19" t="s">
        <v>2299</v>
      </c>
      <c r="E67" s="34">
        <v>41827</v>
      </c>
      <c r="F67" s="19"/>
      <c r="G67" s="19" t="s">
        <v>6136</v>
      </c>
      <c r="H67" s="19">
        <f t="shared" si="11"/>
        <v>9</v>
      </c>
      <c r="I67" s="4"/>
      <c r="J67" s="8" t="s">
        <v>1488</v>
      </c>
      <c r="K67" s="19" t="str">
        <f t="shared" si="6"/>
        <v>GQ</v>
      </c>
      <c r="L67" s="19" t="str">
        <f t="shared" si="10"/>
        <v>EQUATORIAL GUINEA</v>
      </c>
      <c r="M67" s="19"/>
      <c r="N67" s="19"/>
      <c r="O67" s="19"/>
      <c r="P67" s="19"/>
      <c r="Q67" s="19"/>
      <c r="R67" s="19"/>
      <c r="S67" s="34">
        <f t="shared" si="7"/>
        <v>41827</v>
      </c>
      <c r="T67" s="34" t="str">
        <f t="shared" si="8"/>
        <v/>
      </c>
      <c r="U67" s="34" t="str">
        <f t="shared" si="9"/>
        <v/>
      </c>
      <c r="V67" s="19"/>
    </row>
    <row r="68" spans="1:22" s="5" customFormat="1">
      <c r="A68" s="50" t="s">
        <v>1486</v>
      </c>
      <c r="B68" s="50" t="s">
        <v>1185</v>
      </c>
      <c r="C68" s="19"/>
      <c r="D68" s="19" t="s">
        <v>2299</v>
      </c>
      <c r="E68" s="34">
        <v>41827</v>
      </c>
      <c r="F68" s="19"/>
      <c r="G68" s="19" t="s">
        <v>6136</v>
      </c>
      <c r="H68" s="19">
        <f t="shared" si="11"/>
        <v>9</v>
      </c>
      <c r="I68" s="4"/>
      <c r="J68" s="8" t="s">
        <v>1489</v>
      </c>
      <c r="K68" s="19" t="str">
        <f t="shared" si="6"/>
        <v>ER</v>
      </c>
      <c r="L68" s="19" t="str">
        <f t="shared" si="10"/>
        <v>ERITREA</v>
      </c>
      <c r="M68" s="19"/>
      <c r="N68" s="19"/>
      <c r="O68" s="19"/>
      <c r="P68" s="19"/>
      <c r="Q68" s="19"/>
      <c r="R68" s="19"/>
      <c r="S68" s="34">
        <f t="shared" si="7"/>
        <v>41827</v>
      </c>
      <c r="T68" s="34" t="str">
        <f t="shared" si="8"/>
        <v/>
      </c>
      <c r="U68" s="34" t="str">
        <f t="shared" si="9"/>
        <v/>
      </c>
      <c r="V68" s="19"/>
    </row>
    <row r="69" spans="1:22" s="5" customFormat="1">
      <c r="A69" s="50" t="s">
        <v>1487</v>
      </c>
      <c r="B69" s="50" t="s">
        <v>682</v>
      </c>
      <c r="C69" s="19"/>
      <c r="D69" s="19" t="s">
        <v>2299</v>
      </c>
      <c r="E69" s="34">
        <v>41827</v>
      </c>
      <c r="F69" s="19"/>
      <c r="G69" s="19" t="s">
        <v>6136</v>
      </c>
      <c r="H69" s="19">
        <f t="shared" si="11"/>
        <v>9</v>
      </c>
      <c r="I69" s="4"/>
      <c r="J69" s="8" t="s">
        <v>1490</v>
      </c>
      <c r="K69" s="19" t="str">
        <f t="shared" si="6"/>
        <v>EE</v>
      </c>
      <c r="L69" s="19" t="str">
        <f t="shared" si="10"/>
        <v>ESTONIA</v>
      </c>
      <c r="M69" s="19"/>
      <c r="N69" s="19"/>
      <c r="O69" s="19"/>
      <c r="P69" s="19"/>
      <c r="Q69" s="19"/>
      <c r="R69" s="19"/>
      <c r="S69" s="34">
        <f t="shared" si="7"/>
        <v>41827</v>
      </c>
      <c r="T69" s="34" t="str">
        <f t="shared" si="8"/>
        <v/>
      </c>
      <c r="U69" s="34" t="str">
        <f t="shared" si="9"/>
        <v/>
      </c>
      <c r="V69" s="19"/>
    </row>
    <row r="70" spans="1:22" s="5" customFormat="1">
      <c r="A70" s="50" t="s">
        <v>1488</v>
      </c>
      <c r="B70" s="50" t="s">
        <v>1186</v>
      </c>
      <c r="C70" s="19"/>
      <c r="D70" s="19" t="s">
        <v>2299</v>
      </c>
      <c r="E70" s="34">
        <v>41827</v>
      </c>
      <c r="F70" s="19"/>
      <c r="G70" s="19" t="s">
        <v>6136</v>
      </c>
      <c r="H70" s="19">
        <f t="shared" si="11"/>
        <v>9</v>
      </c>
      <c r="I70" s="4"/>
      <c r="J70" s="8" t="s">
        <v>1491</v>
      </c>
      <c r="K70" s="19" t="str">
        <f t="shared" si="6"/>
        <v>ET</v>
      </c>
      <c r="L70" s="19" t="str">
        <f t="shared" si="10"/>
        <v>ETHIOPIA</v>
      </c>
      <c r="M70" s="19"/>
      <c r="N70" s="19"/>
      <c r="O70" s="19"/>
      <c r="P70" s="19"/>
      <c r="Q70" s="19"/>
      <c r="R70" s="19"/>
      <c r="S70" s="34">
        <f t="shared" si="7"/>
        <v>41827</v>
      </c>
      <c r="T70" s="34" t="str">
        <f t="shared" si="8"/>
        <v/>
      </c>
      <c r="U70" s="34" t="str">
        <f t="shared" si="9"/>
        <v/>
      </c>
      <c r="V70" s="19"/>
    </row>
    <row r="71" spans="1:22" s="5" customFormat="1">
      <c r="A71" s="50" t="s">
        <v>1489</v>
      </c>
      <c r="B71" s="50" t="s">
        <v>1187</v>
      </c>
      <c r="C71" s="19"/>
      <c r="D71" s="19" t="s">
        <v>2299</v>
      </c>
      <c r="E71" s="34">
        <v>41827</v>
      </c>
      <c r="F71" s="19"/>
      <c r="G71" s="19" t="s">
        <v>6136</v>
      </c>
      <c r="H71" s="19">
        <f t="shared" si="11"/>
        <v>9</v>
      </c>
      <c r="I71" s="4"/>
      <c r="J71" s="8" t="s">
        <v>1493</v>
      </c>
      <c r="K71" s="19" t="str">
        <f t="shared" si="6"/>
        <v>FO</v>
      </c>
      <c r="L71" s="19" t="str">
        <f t="shared" si="10"/>
        <v>FAROE ISLANDS</v>
      </c>
      <c r="M71" s="19"/>
      <c r="N71" s="19"/>
      <c r="O71" s="19"/>
      <c r="P71" s="19"/>
      <c r="Q71" s="19"/>
      <c r="R71" s="19"/>
      <c r="S71" s="34">
        <f t="shared" si="7"/>
        <v>41827</v>
      </c>
      <c r="T71" s="34" t="str">
        <f t="shared" si="8"/>
        <v/>
      </c>
      <c r="U71" s="34" t="str">
        <f t="shared" si="9"/>
        <v/>
      </c>
      <c r="V71" s="19"/>
    </row>
    <row r="72" spans="1:22" s="5" customFormat="1">
      <c r="A72" s="50" t="s">
        <v>1490</v>
      </c>
      <c r="B72" s="50" t="s">
        <v>635</v>
      </c>
      <c r="C72" s="19"/>
      <c r="D72" s="19" t="s">
        <v>2299</v>
      </c>
      <c r="E72" s="34">
        <v>41827</v>
      </c>
      <c r="F72" s="19"/>
      <c r="G72" s="19" t="s">
        <v>6136</v>
      </c>
      <c r="H72" s="19">
        <f t="shared" si="11"/>
        <v>11</v>
      </c>
      <c r="I72" s="4"/>
      <c r="J72" s="8" t="s">
        <v>1494</v>
      </c>
      <c r="K72" s="19" t="str">
        <f t="shared" si="6"/>
        <v>FJ</v>
      </c>
      <c r="L72" s="19" t="str">
        <f t="shared" si="10"/>
        <v>FIJI</v>
      </c>
      <c r="M72" s="19"/>
      <c r="N72" s="19"/>
      <c r="O72" s="19"/>
      <c r="P72" s="19"/>
      <c r="Q72" s="19"/>
      <c r="R72" s="19"/>
      <c r="S72" s="34">
        <f t="shared" si="7"/>
        <v>41827</v>
      </c>
      <c r="T72" s="34" t="str">
        <f t="shared" si="8"/>
        <v/>
      </c>
      <c r="U72" s="34" t="str">
        <f t="shared" si="9"/>
        <v/>
      </c>
      <c r="V72" s="19"/>
    </row>
    <row r="73" spans="1:22" s="5" customFormat="1">
      <c r="A73" s="50" t="s">
        <v>1491</v>
      </c>
      <c r="B73" s="50" t="s">
        <v>1188</v>
      </c>
      <c r="C73" s="19"/>
      <c r="D73" s="19" t="s">
        <v>2299</v>
      </c>
      <c r="E73" s="34">
        <v>41827</v>
      </c>
      <c r="F73" s="19"/>
      <c r="G73" s="19" t="s">
        <v>6136</v>
      </c>
      <c r="H73" s="19">
        <f t="shared" si="11"/>
        <v>9</v>
      </c>
      <c r="I73" s="4"/>
      <c r="J73" s="8" t="s">
        <v>1495</v>
      </c>
      <c r="K73" s="19" t="str">
        <f t="shared" si="6"/>
        <v>FI</v>
      </c>
      <c r="L73" s="19" t="str">
        <f t="shared" si="10"/>
        <v>FINLAND</v>
      </c>
      <c r="M73" s="19"/>
      <c r="N73" s="19"/>
      <c r="O73" s="19"/>
      <c r="P73" s="19"/>
      <c r="Q73" s="19"/>
      <c r="R73" s="19"/>
      <c r="S73" s="34">
        <f t="shared" si="7"/>
        <v>41827</v>
      </c>
      <c r="T73" s="34" t="str">
        <f t="shared" si="8"/>
        <v/>
      </c>
      <c r="U73" s="34" t="str">
        <f t="shared" si="9"/>
        <v/>
      </c>
      <c r="V73" s="19"/>
    </row>
    <row r="74" spans="1:22" s="5" customFormat="1">
      <c r="A74" s="50" t="s">
        <v>1492</v>
      </c>
      <c r="B74" s="50" t="s">
        <v>1189</v>
      </c>
      <c r="C74" s="19"/>
      <c r="D74" s="19" t="s">
        <v>2299</v>
      </c>
      <c r="E74" s="34">
        <v>41827</v>
      </c>
      <c r="F74" s="19"/>
      <c r="G74" s="19" t="s">
        <v>6136</v>
      </c>
      <c r="H74" s="19">
        <f t="shared" si="11"/>
        <v>9</v>
      </c>
      <c r="I74" s="4"/>
      <c r="J74" s="8" t="s">
        <v>1496</v>
      </c>
      <c r="K74" s="19" t="str">
        <f t="shared" si="6"/>
        <v>FR</v>
      </c>
      <c r="L74" s="19" t="str">
        <f t="shared" si="10"/>
        <v>FRANCE</v>
      </c>
      <c r="M74" s="19"/>
      <c r="N74" s="19"/>
      <c r="O74" s="19"/>
      <c r="P74" s="19"/>
      <c r="Q74" s="19"/>
      <c r="R74" s="19"/>
      <c r="S74" s="34">
        <f t="shared" si="7"/>
        <v>41827</v>
      </c>
      <c r="T74" s="34" t="str">
        <f t="shared" si="8"/>
        <v/>
      </c>
      <c r="U74" s="34" t="str">
        <f t="shared" si="9"/>
        <v/>
      </c>
      <c r="V74" s="19"/>
    </row>
    <row r="75" spans="1:22" s="5" customFormat="1">
      <c r="A75" s="50" t="s">
        <v>1493</v>
      </c>
      <c r="B75" s="50" t="s">
        <v>1190</v>
      </c>
      <c r="C75" s="19"/>
      <c r="D75" s="19" t="s">
        <v>2299</v>
      </c>
      <c r="E75" s="34">
        <v>41827</v>
      </c>
      <c r="F75" s="19"/>
      <c r="G75" s="19" t="s">
        <v>6136</v>
      </c>
      <c r="H75" s="19">
        <f t="shared" si="11"/>
        <v>9</v>
      </c>
      <c r="I75" s="4"/>
      <c r="J75" s="8" t="s">
        <v>1497</v>
      </c>
      <c r="K75" s="19" t="str">
        <f t="shared" si="6"/>
        <v>GF</v>
      </c>
      <c r="L75" s="19" t="str">
        <f t="shared" si="10"/>
        <v>FRENCH GUIANA</v>
      </c>
      <c r="M75" s="19"/>
      <c r="N75" s="19"/>
      <c r="O75" s="19"/>
      <c r="P75" s="19"/>
      <c r="Q75" s="19"/>
      <c r="R75" s="19"/>
      <c r="S75" s="34">
        <f t="shared" si="7"/>
        <v>41827</v>
      </c>
      <c r="T75" s="34" t="str">
        <f t="shared" si="8"/>
        <v/>
      </c>
      <c r="U75" s="34" t="str">
        <f t="shared" si="9"/>
        <v/>
      </c>
      <c r="V75" s="19"/>
    </row>
    <row r="76" spans="1:22" s="5" customFormat="1">
      <c r="A76" s="50" t="s">
        <v>1494</v>
      </c>
      <c r="B76" s="50" t="s">
        <v>1191</v>
      </c>
      <c r="C76" s="19"/>
      <c r="D76" s="19" t="s">
        <v>2299</v>
      </c>
      <c r="E76" s="34">
        <v>41827</v>
      </c>
      <c r="F76" s="19"/>
      <c r="G76" s="19" t="s">
        <v>6136</v>
      </c>
      <c r="H76" s="19">
        <f t="shared" si="11"/>
        <v>9</v>
      </c>
      <c r="I76" s="4"/>
      <c r="J76" s="8" t="s">
        <v>1498</v>
      </c>
      <c r="K76" s="19" t="str">
        <f t="shared" si="6"/>
        <v>PF</v>
      </c>
      <c r="L76" s="19" t="str">
        <f t="shared" si="10"/>
        <v>FRENCH POLYNESIA</v>
      </c>
      <c r="M76" s="19"/>
      <c r="N76" s="19"/>
      <c r="O76" s="19"/>
      <c r="P76" s="19"/>
      <c r="Q76" s="19"/>
      <c r="R76" s="19"/>
      <c r="S76" s="34">
        <f t="shared" si="7"/>
        <v>41827</v>
      </c>
      <c r="T76" s="34" t="str">
        <f t="shared" si="8"/>
        <v/>
      </c>
      <c r="U76" s="34" t="str">
        <f t="shared" si="9"/>
        <v/>
      </c>
      <c r="V76" s="19"/>
    </row>
    <row r="77" spans="1:22" s="5" customFormat="1">
      <c r="A77" s="50" t="s">
        <v>1495</v>
      </c>
      <c r="B77" s="50" t="s">
        <v>1192</v>
      </c>
      <c r="C77" s="19"/>
      <c r="D77" s="19" t="s">
        <v>2299</v>
      </c>
      <c r="E77" s="34">
        <v>41827</v>
      </c>
      <c r="F77" s="19"/>
      <c r="G77" s="19" t="s">
        <v>6136</v>
      </c>
      <c r="H77" s="19">
        <f t="shared" si="11"/>
        <v>11</v>
      </c>
      <c r="I77" s="4"/>
      <c r="J77" s="8" t="s">
        <v>1499</v>
      </c>
      <c r="K77" s="19" t="str">
        <f t="shared" si="6"/>
        <v>TF</v>
      </c>
      <c r="L77" s="19" t="str">
        <f t="shared" si="10"/>
        <v>FRENCH SOUTHERN TERRITORIES</v>
      </c>
      <c r="M77" s="19"/>
      <c r="N77" s="19"/>
      <c r="O77" s="19"/>
      <c r="P77" s="19"/>
      <c r="Q77" s="19"/>
      <c r="R77" s="19"/>
      <c r="S77" s="34">
        <f t="shared" si="7"/>
        <v>41827</v>
      </c>
      <c r="T77" s="34" t="str">
        <f t="shared" si="8"/>
        <v/>
      </c>
      <c r="U77" s="34" t="str">
        <f t="shared" si="9"/>
        <v/>
      </c>
      <c r="V77" s="19"/>
    </row>
    <row r="78" spans="1:22" s="5" customFormat="1">
      <c r="A78" s="50" t="s">
        <v>1496</v>
      </c>
      <c r="B78" s="50" t="s">
        <v>1193</v>
      </c>
      <c r="C78" s="19"/>
      <c r="D78" s="19" t="s">
        <v>2299</v>
      </c>
      <c r="E78" s="34">
        <v>41827</v>
      </c>
      <c r="F78" s="19"/>
      <c r="G78" s="19" t="s">
        <v>6136</v>
      </c>
      <c r="H78" s="19">
        <f t="shared" si="11"/>
        <v>11</v>
      </c>
      <c r="I78" s="4"/>
      <c r="J78" s="8" t="s">
        <v>1500</v>
      </c>
      <c r="K78" s="19" t="str">
        <f t="shared" si="6"/>
        <v>GA</v>
      </c>
      <c r="L78" s="19" t="str">
        <f t="shared" si="10"/>
        <v>GABON</v>
      </c>
      <c r="M78" s="19"/>
      <c r="N78" s="19"/>
      <c r="O78" s="19"/>
      <c r="P78" s="19"/>
      <c r="Q78" s="19"/>
      <c r="R78" s="19"/>
      <c r="S78" s="34">
        <f t="shared" si="7"/>
        <v>41827</v>
      </c>
      <c r="T78" s="34" t="str">
        <f t="shared" si="8"/>
        <v/>
      </c>
      <c r="U78" s="34" t="str">
        <f t="shared" si="9"/>
        <v/>
      </c>
      <c r="V78" s="19"/>
    </row>
    <row r="79" spans="1:22" s="5" customFormat="1">
      <c r="A79" s="50" t="s">
        <v>1497</v>
      </c>
      <c r="B79" s="50" t="s">
        <v>1194</v>
      </c>
      <c r="C79" s="19"/>
      <c r="D79" s="19" t="s">
        <v>2299</v>
      </c>
      <c r="E79" s="34">
        <v>41827</v>
      </c>
      <c r="F79" s="19"/>
      <c r="G79" s="19" t="s">
        <v>6136</v>
      </c>
      <c r="H79" s="19">
        <f t="shared" si="11"/>
        <v>9</v>
      </c>
      <c r="I79" s="4"/>
      <c r="J79" s="8" t="s">
        <v>1501</v>
      </c>
      <c r="K79" s="19" t="str">
        <f t="shared" si="6"/>
        <v>GM</v>
      </c>
      <c r="L79" s="19" t="str">
        <f t="shared" si="10"/>
        <v>GAMBIA</v>
      </c>
      <c r="M79" s="19"/>
      <c r="N79" s="19"/>
      <c r="O79" s="19"/>
      <c r="P79" s="19"/>
      <c r="Q79" s="19"/>
      <c r="R79" s="19"/>
      <c r="S79" s="34">
        <f t="shared" si="7"/>
        <v>41827</v>
      </c>
      <c r="T79" s="34" t="str">
        <f t="shared" si="8"/>
        <v/>
      </c>
      <c r="U79" s="34" t="str">
        <f t="shared" si="9"/>
        <v/>
      </c>
      <c r="V79" s="19"/>
    </row>
    <row r="80" spans="1:22" s="5" customFormat="1">
      <c r="A80" s="50" t="s">
        <v>1498</v>
      </c>
      <c r="B80" s="50" t="s">
        <v>1195</v>
      </c>
      <c r="C80" s="19"/>
      <c r="D80" s="19" t="s">
        <v>2299</v>
      </c>
      <c r="E80" s="34">
        <v>41827</v>
      </c>
      <c r="F80" s="19"/>
      <c r="G80" s="19" t="s">
        <v>6136</v>
      </c>
      <c r="H80" s="19">
        <f t="shared" si="11"/>
        <v>9</v>
      </c>
      <c r="I80" s="4"/>
      <c r="J80" s="8" t="s">
        <v>1502</v>
      </c>
      <c r="K80" s="19" t="str">
        <f t="shared" si="6"/>
        <v>GE</v>
      </c>
      <c r="L80" s="19" t="str">
        <f t="shared" si="10"/>
        <v>GEORGIA</v>
      </c>
      <c r="M80" s="19"/>
      <c r="N80" s="19"/>
      <c r="O80" s="19"/>
      <c r="P80" s="19"/>
      <c r="Q80" s="19"/>
      <c r="R80" s="19"/>
      <c r="S80" s="34">
        <f t="shared" si="7"/>
        <v>41827</v>
      </c>
      <c r="T80" s="34" t="str">
        <f t="shared" si="8"/>
        <v/>
      </c>
      <c r="U80" s="34" t="str">
        <f t="shared" si="9"/>
        <v/>
      </c>
      <c r="V80" s="19"/>
    </row>
    <row r="81" spans="1:22" s="5" customFormat="1">
      <c r="A81" s="50" t="s">
        <v>1499</v>
      </c>
      <c r="B81" s="50" t="s">
        <v>1196</v>
      </c>
      <c r="C81" s="19"/>
      <c r="D81" s="19" t="s">
        <v>2299</v>
      </c>
      <c r="E81" s="34">
        <v>41827</v>
      </c>
      <c r="F81" s="19"/>
      <c r="G81" s="19" t="s">
        <v>6136</v>
      </c>
      <c r="H81" s="19">
        <f t="shared" si="11"/>
        <v>9</v>
      </c>
      <c r="I81" s="4"/>
      <c r="J81" s="8" t="s">
        <v>1503</v>
      </c>
      <c r="K81" s="19" t="str">
        <f t="shared" si="6"/>
        <v>DE</v>
      </c>
      <c r="L81" s="19" t="str">
        <f t="shared" si="10"/>
        <v>GERMANY</v>
      </c>
      <c r="M81" s="19"/>
      <c r="N81" s="19"/>
      <c r="O81" s="19"/>
      <c r="P81" s="19"/>
      <c r="Q81" s="19"/>
      <c r="R81" s="19"/>
      <c r="S81" s="34">
        <f t="shared" si="7"/>
        <v>41827</v>
      </c>
      <c r="T81" s="34" t="str">
        <f t="shared" si="8"/>
        <v/>
      </c>
      <c r="U81" s="34" t="str">
        <f t="shared" si="9"/>
        <v/>
      </c>
      <c r="V81" s="19"/>
    </row>
    <row r="82" spans="1:22" s="5" customFormat="1">
      <c r="A82" s="50" t="s">
        <v>1500</v>
      </c>
      <c r="B82" s="50" t="s">
        <v>1197</v>
      </c>
      <c r="C82" s="19"/>
      <c r="D82" s="19" t="s">
        <v>2299</v>
      </c>
      <c r="E82" s="34">
        <v>41827</v>
      </c>
      <c r="F82" s="19"/>
      <c r="G82" s="19" t="s">
        <v>6136</v>
      </c>
      <c r="H82" s="19">
        <f t="shared" si="11"/>
        <v>9</v>
      </c>
      <c r="I82" s="4"/>
      <c r="J82" s="8" t="s">
        <v>1504</v>
      </c>
      <c r="K82" s="19" t="str">
        <f t="shared" si="6"/>
        <v>GH</v>
      </c>
      <c r="L82" s="19" t="str">
        <f t="shared" si="10"/>
        <v>GHANA</v>
      </c>
      <c r="M82" s="19"/>
      <c r="N82" s="19"/>
      <c r="O82" s="19"/>
      <c r="P82" s="19"/>
      <c r="Q82" s="19"/>
      <c r="R82" s="19"/>
      <c r="S82" s="34">
        <f t="shared" si="7"/>
        <v>41827</v>
      </c>
      <c r="T82" s="34" t="str">
        <f t="shared" si="8"/>
        <v/>
      </c>
      <c r="U82" s="34" t="str">
        <f t="shared" si="9"/>
        <v/>
      </c>
      <c r="V82" s="19"/>
    </row>
    <row r="83" spans="1:22" s="5" customFormat="1">
      <c r="A83" s="50" t="s">
        <v>1501</v>
      </c>
      <c r="B83" s="50" t="s">
        <v>1198</v>
      </c>
      <c r="C83" s="19"/>
      <c r="D83" s="19" t="s">
        <v>2299</v>
      </c>
      <c r="E83" s="34">
        <v>41827</v>
      </c>
      <c r="F83" s="19"/>
      <c r="G83" s="19" t="s">
        <v>6136</v>
      </c>
      <c r="H83" s="19">
        <f t="shared" si="11"/>
        <v>9</v>
      </c>
      <c r="I83" s="4"/>
      <c r="J83" s="8" t="s">
        <v>1505</v>
      </c>
      <c r="K83" s="19" t="str">
        <f t="shared" si="6"/>
        <v>GR</v>
      </c>
      <c r="L83" s="19" t="str">
        <f t="shared" si="10"/>
        <v>GREECE</v>
      </c>
      <c r="M83" s="19"/>
      <c r="N83" s="19"/>
      <c r="O83" s="19"/>
      <c r="P83" s="19"/>
      <c r="Q83" s="19"/>
      <c r="R83" s="19"/>
      <c r="S83" s="34">
        <f t="shared" si="7"/>
        <v>41827</v>
      </c>
      <c r="T83" s="34" t="str">
        <f t="shared" si="8"/>
        <v/>
      </c>
      <c r="U83" s="34" t="str">
        <f t="shared" si="9"/>
        <v/>
      </c>
      <c r="V83" s="19"/>
    </row>
    <row r="84" spans="1:22" s="5" customFormat="1">
      <c r="A84" s="50" t="s">
        <v>1502</v>
      </c>
      <c r="B84" s="50" t="s">
        <v>1199</v>
      </c>
      <c r="C84" s="19"/>
      <c r="D84" s="19" t="s">
        <v>2299</v>
      </c>
      <c r="E84" s="34">
        <v>41827</v>
      </c>
      <c r="F84" s="19"/>
      <c r="G84" s="19" t="s">
        <v>6136</v>
      </c>
      <c r="H84" s="19">
        <f t="shared" si="11"/>
        <v>9</v>
      </c>
      <c r="I84" s="4"/>
      <c r="J84" s="8" t="s">
        <v>1506</v>
      </c>
      <c r="K84" s="19" t="str">
        <f t="shared" si="6"/>
        <v>GL</v>
      </c>
      <c r="L84" s="19" t="str">
        <f t="shared" si="10"/>
        <v>GREENLAND</v>
      </c>
      <c r="M84" s="19"/>
      <c r="N84" s="19"/>
      <c r="O84" s="19"/>
      <c r="P84" s="19"/>
      <c r="Q84" s="19"/>
      <c r="R84" s="19"/>
      <c r="S84" s="34">
        <f t="shared" si="7"/>
        <v>41827</v>
      </c>
      <c r="T84" s="34" t="str">
        <f t="shared" si="8"/>
        <v/>
      </c>
      <c r="U84" s="34" t="str">
        <f t="shared" si="9"/>
        <v/>
      </c>
      <c r="V84" s="19"/>
    </row>
    <row r="85" spans="1:22" s="5" customFormat="1">
      <c r="A85" s="50" t="s">
        <v>1503</v>
      </c>
      <c r="B85" s="50" t="s">
        <v>1200</v>
      </c>
      <c r="C85" s="19"/>
      <c r="D85" s="19" t="s">
        <v>2299</v>
      </c>
      <c r="E85" s="34">
        <v>41827</v>
      </c>
      <c r="F85" s="19"/>
      <c r="G85" s="19" t="s">
        <v>6136</v>
      </c>
      <c r="H85" s="19">
        <f t="shared" si="11"/>
        <v>15</v>
      </c>
      <c r="I85" s="4"/>
      <c r="J85" s="8" t="s">
        <v>1507</v>
      </c>
      <c r="K85" s="19" t="str">
        <f t="shared" si="6"/>
        <v>GD</v>
      </c>
      <c r="L85" s="19" t="str">
        <f t="shared" si="10"/>
        <v>GRENADA</v>
      </c>
      <c r="M85" s="19"/>
      <c r="N85" s="19"/>
      <c r="O85" s="19"/>
      <c r="P85" s="19"/>
      <c r="Q85" s="19"/>
      <c r="R85" s="19"/>
      <c r="S85" s="34">
        <f t="shared" si="7"/>
        <v>41827</v>
      </c>
      <c r="T85" s="34" t="str">
        <f t="shared" si="8"/>
        <v/>
      </c>
      <c r="U85" s="34" t="str">
        <f t="shared" si="9"/>
        <v/>
      </c>
      <c r="V85" s="19"/>
    </row>
    <row r="86" spans="1:22" s="5" customFormat="1">
      <c r="A86" s="50" t="s">
        <v>1504</v>
      </c>
      <c r="B86" s="50" t="s">
        <v>1201</v>
      </c>
      <c r="C86" s="19"/>
      <c r="D86" s="19" t="s">
        <v>2299</v>
      </c>
      <c r="E86" s="34">
        <v>41827</v>
      </c>
      <c r="F86" s="19"/>
      <c r="G86" s="19" t="s">
        <v>6136</v>
      </c>
      <c r="H86" s="19">
        <f t="shared" si="11"/>
        <v>9</v>
      </c>
      <c r="I86" s="4"/>
      <c r="J86" s="8" t="s">
        <v>1508</v>
      </c>
      <c r="K86" s="19" t="str">
        <f t="shared" si="6"/>
        <v>GP</v>
      </c>
      <c r="L86" s="19" t="str">
        <f t="shared" si="10"/>
        <v>GUADELOUPE</v>
      </c>
      <c r="M86" s="19"/>
      <c r="N86" s="19"/>
      <c r="O86" s="19"/>
      <c r="P86" s="19"/>
      <c r="Q86" s="19"/>
      <c r="R86" s="19"/>
      <c r="S86" s="34">
        <f t="shared" si="7"/>
        <v>41827</v>
      </c>
      <c r="T86" s="34" t="str">
        <f t="shared" si="8"/>
        <v/>
      </c>
      <c r="U86" s="34" t="str">
        <f t="shared" si="9"/>
        <v/>
      </c>
      <c r="V86" s="19"/>
    </row>
    <row r="87" spans="1:22" s="5" customFormat="1">
      <c r="A87" s="50" t="s">
        <v>11954</v>
      </c>
      <c r="B87" s="50" t="s">
        <v>1202</v>
      </c>
      <c r="C87" s="19"/>
      <c r="D87" s="19" t="s">
        <v>2299</v>
      </c>
      <c r="E87" s="34">
        <v>41827</v>
      </c>
      <c r="F87" s="19"/>
      <c r="G87" s="34">
        <v>42566</v>
      </c>
      <c r="H87" s="19">
        <f t="shared" si="11"/>
        <v>11</v>
      </c>
      <c r="I87" s="4"/>
      <c r="J87" s="8" t="s">
        <v>1509</v>
      </c>
      <c r="K87" s="19" t="str">
        <f t="shared" si="6"/>
        <v>GU</v>
      </c>
      <c r="L87" s="19" t="str">
        <f t="shared" si="10"/>
        <v>GUAM</v>
      </c>
      <c r="M87" s="19"/>
      <c r="N87" s="19"/>
      <c r="O87" s="19"/>
      <c r="P87" s="19"/>
      <c r="Q87" s="19"/>
      <c r="R87" s="19"/>
      <c r="S87" s="34">
        <f t="shared" si="7"/>
        <v>41827</v>
      </c>
      <c r="T87" s="34" t="str">
        <f t="shared" si="8"/>
        <v/>
      </c>
      <c r="U87" s="34" t="str">
        <f t="shared" si="9"/>
        <v/>
      </c>
      <c r="V87" s="19"/>
    </row>
    <row r="88" spans="1:22" s="5" customFormat="1">
      <c r="A88" s="50" t="s">
        <v>1505</v>
      </c>
      <c r="B88" s="50" t="s">
        <v>365</v>
      </c>
      <c r="C88" s="19"/>
      <c r="D88" s="19" t="s">
        <v>2299</v>
      </c>
      <c r="E88" s="34">
        <v>41827</v>
      </c>
      <c r="F88" s="19"/>
      <c r="G88" s="19" t="s">
        <v>6136</v>
      </c>
      <c r="H88" s="19">
        <f t="shared" si="11"/>
        <v>12</v>
      </c>
      <c r="I88" s="4"/>
      <c r="J88" s="8" t="s">
        <v>1510</v>
      </c>
      <c r="K88" s="19" t="str">
        <f t="shared" si="6"/>
        <v>GT</v>
      </c>
      <c r="L88" s="19" t="str">
        <f t="shared" si="10"/>
        <v>GUATEMALA</v>
      </c>
      <c r="M88" s="19"/>
      <c r="N88" s="19"/>
      <c r="O88" s="19"/>
      <c r="P88" s="19"/>
      <c r="Q88" s="19"/>
      <c r="R88" s="19"/>
      <c r="S88" s="34">
        <f t="shared" si="7"/>
        <v>41827</v>
      </c>
      <c r="T88" s="34" t="str">
        <f t="shared" si="8"/>
        <v/>
      </c>
      <c r="U88" s="34" t="str">
        <f t="shared" si="9"/>
        <v/>
      </c>
      <c r="V88" s="19"/>
    </row>
    <row r="89" spans="1:22" s="5" customFormat="1">
      <c r="A89" s="50" t="s">
        <v>1506</v>
      </c>
      <c r="B89" s="50" t="s">
        <v>1203</v>
      </c>
      <c r="C89" s="19"/>
      <c r="D89" s="19" t="s">
        <v>2299</v>
      </c>
      <c r="E89" s="34">
        <v>41827</v>
      </c>
      <c r="F89" s="19"/>
      <c r="G89" s="19" t="s">
        <v>6136</v>
      </c>
      <c r="H89" s="19">
        <f t="shared" si="11"/>
        <v>9</v>
      </c>
      <c r="I89" s="4"/>
      <c r="J89" s="8" t="s">
        <v>1511</v>
      </c>
      <c r="K89" s="19" t="str">
        <f t="shared" si="6"/>
        <v>GG</v>
      </c>
      <c r="L89" s="19" t="str">
        <f t="shared" si="10"/>
        <v>GUERNSEY</v>
      </c>
      <c r="M89" s="19"/>
      <c r="N89" s="19"/>
      <c r="O89" s="19"/>
      <c r="P89" s="19"/>
      <c r="Q89" s="19"/>
      <c r="R89" s="19"/>
      <c r="S89" s="34">
        <f t="shared" si="7"/>
        <v>41827</v>
      </c>
      <c r="T89" s="34" t="str">
        <f t="shared" si="8"/>
        <v/>
      </c>
      <c r="U89" s="34" t="str">
        <f t="shared" si="9"/>
        <v/>
      </c>
      <c r="V89" s="19"/>
    </row>
    <row r="90" spans="1:22" s="5" customFormat="1">
      <c r="A90" s="50" t="s">
        <v>1507</v>
      </c>
      <c r="B90" s="50" t="s">
        <v>1204</v>
      </c>
      <c r="C90" s="19"/>
      <c r="D90" s="19" t="s">
        <v>2299</v>
      </c>
      <c r="E90" s="34">
        <v>41827</v>
      </c>
      <c r="F90" s="19"/>
      <c r="G90" s="19" t="s">
        <v>6136</v>
      </c>
      <c r="H90" s="19">
        <f t="shared" si="11"/>
        <v>9</v>
      </c>
      <c r="I90" s="4"/>
      <c r="J90" s="8" t="s">
        <v>1512</v>
      </c>
      <c r="K90" s="19" t="str">
        <f t="shared" si="6"/>
        <v>GN</v>
      </c>
      <c r="L90" s="19" t="str">
        <f t="shared" si="10"/>
        <v>GUINEA</v>
      </c>
      <c r="M90" s="19"/>
      <c r="N90" s="19"/>
      <c r="O90" s="19"/>
      <c r="P90" s="19"/>
      <c r="Q90" s="19"/>
      <c r="R90" s="19"/>
      <c r="S90" s="34">
        <f t="shared" si="7"/>
        <v>41827</v>
      </c>
      <c r="T90" s="34" t="str">
        <f t="shared" si="8"/>
        <v/>
      </c>
      <c r="U90" s="34" t="str">
        <f t="shared" si="9"/>
        <v/>
      </c>
      <c r="V90" s="19"/>
    </row>
    <row r="91" spans="1:22" s="5" customFormat="1">
      <c r="A91" s="50" t="s">
        <v>1508</v>
      </c>
      <c r="B91" s="50" t="s">
        <v>1205</v>
      </c>
      <c r="C91" s="19"/>
      <c r="D91" s="19" t="s">
        <v>2299</v>
      </c>
      <c r="E91" s="34">
        <v>41827</v>
      </c>
      <c r="F91" s="19"/>
      <c r="G91" s="19" t="s">
        <v>6136</v>
      </c>
      <c r="H91" s="19">
        <f t="shared" si="11"/>
        <v>14</v>
      </c>
      <c r="I91" s="4"/>
      <c r="J91" s="8" t="s">
        <v>1513</v>
      </c>
      <c r="K91" s="19" t="str">
        <f t="shared" si="6"/>
        <v>GW</v>
      </c>
      <c r="L91" s="19" t="str">
        <f t="shared" si="10"/>
        <v>GUINEA-BISSAU</v>
      </c>
      <c r="M91" s="19"/>
      <c r="N91" s="19"/>
      <c r="O91" s="19"/>
      <c r="P91" s="19"/>
      <c r="Q91" s="19"/>
      <c r="R91" s="19"/>
      <c r="S91" s="34">
        <f t="shared" si="7"/>
        <v>41827</v>
      </c>
      <c r="T91" s="34" t="str">
        <f t="shared" si="8"/>
        <v/>
      </c>
      <c r="U91" s="34" t="str">
        <f t="shared" si="9"/>
        <v/>
      </c>
      <c r="V91" s="19"/>
    </row>
    <row r="92" spans="1:22" s="5" customFormat="1">
      <c r="A92" s="50" t="s">
        <v>1509</v>
      </c>
      <c r="B92" s="50" t="s">
        <v>1206</v>
      </c>
      <c r="C92" s="19"/>
      <c r="D92" s="19" t="s">
        <v>2299</v>
      </c>
      <c r="E92" s="34">
        <v>41827</v>
      </c>
      <c r="F92" s="19"/>
      <c r="G92" s="19" t="s">
        <v>6136</v>
      </c>
      <c r="H92" s="19">
        <f t="shared" si="11"/>
        <v>9</v>
      </c>
      <c r="I92" s="4"/>
      <c r="J92" s="8" t="s">
        <v>1514</v>
      </c>
      <c r="K92" s="19" t="str">
        <f t="shared" si="6"/>
        <v>GY</v>
      </c>
      <c r="L92" s="19" t="str">
        <f t="shared" si="10"/>
        <v>GUYANA</v>
      </c>
      <c r="M92" s="19"/>
      <c r="N92" s="19"/>
      <c r="O92" s="19"/>
      <c r="P92" s="19"/>
      <c r="Q92" s="19"/>
      <c r="R92" s="19"/>
      <c r="S92" s="34">
        <f t="shared" si="7"/>
        <v>41827</v>
      </c>
      <c r="T92" s="34" t="str">
        <f t="shared" si="8"/>
        <v/>
      </c>
      <c r="U92" s="34" t="str">
        <f t="shared" si="9"/>
        <v/>
      </c>
      <c r="V92" s="19"/>
    </row>
    <row r="93" spans="1:22" s="5" customFormat="1">
      <c r="A93" s="50" t="s">
        <v>1510</v>
      </c>
      <c r="B93" s="50" t="s">
        <v>1207</v>
      </c>
      <c r="C93" s="19"/>
      <c r="D93" s="19" t="s">
        <v>2299</v>
      </c>
      <c r="E93" s="34">
        <v>41827</v>
      </c>
      <c r="F93" s="19"/>
      <c r="G93" s="19" t="s">
        <v>6136</v>
      </c>
      <c r="H93" s="19">
        <f t="shared" si="11"/>
        <v>9</v>
      </c>
      <c r="I93" s="4"/>
      <c r="J93" s="8" t="s">
        <v>1515</v>
      </c>
      <c r="K93" s="19" t="str">
        <f t="shared" si="6"/>
        <v>HT</v>
      </c>
      <c r="L93" s="19" t="str">
        <f t="shared" si="10"/>
        <v>HAITI</v>
      </c>
      <c r="M93" s="19"/>
      <c r="N93" s="19"/>
      <c r="O93" s="19"/>
      <c r="P93" s="19"/>
      <c r="Q93" s="19"/>
      <c r="R93" s="19"/>
      <c r="S93" s="34">
        <f t="shared" si="7"/>
        <v>41827</v>
      </c>
      <c r="T93" s="34" t="str">
        <f t="shared" si="8"/>
        <v/>
      </c>
      <c r="U93" s="34" t="str">
        <f t="shared" si="9"/>
        <v/>
      </c>
      <c r="V93" s="19"/>
    </row>
    <row r="94" spans="1:22" s="5" customFormat="1">
      <c r="A94" s="50" t="s">
        <v>1511</v>
      </c>
      <c r="B94" s="50" t="s">
        <v>1208</v>
      </c>
      <c r="C94" s="19"/>
      <c r="D94" s="19" t="s">
        <v>2299</v>
      </c>
      <c r="E94" s="34">
        <v>41827</v>
      </c>
      <c r="F94" s="19"/>
      <c r="G94" s="19" t="s">
        <v>6136</v>
      </c>
      <c r="H94" s="19">
        <f t="shared" si="11"/>
        <v>9</v>
      </c>
      <c r="I94" s="4"/>
      <c r="J94" s="8" t="s">
        <v>1516</v>
      </c>
      <c r="K94" s="19" t="str">
        <f t="shared" si="6"/>
        <v>HM</v>
      </c>
      <c r="L94" s="19" t="str">
        <f t="shared" si="10"/>
        <v>HEARD ISLAND AND MCDONALD ISLANDS</v>
      </c>
      <c r="M94" s="19"/>
      <c r="N94" s="19"/>
      <c r="O94" s="19"/>
      <c r="P94" s="19"/>
      <c r="Q94" s="19"/>
      <c r="R94" s="19"/>
      <c r="S94" s="34">
        <f t="shared" si="7"/>
        <v>41827</v>
      </c>
      <c r="T94" s="34" t="str">
        <f t="shared" si="8"/>
        <v/>
      </c>
      <c r="U94" s="34" t="str">
        <f t="shared" si="9"/>
        <v/>
      </c>
      <c r="V94" s="19"/>
    </row>
    <row r="95" spans="1:22" s="5" customFormat="1">
      <c r="A95" s="50" t="s">
        <v>1512</v>
      </c>
      <c r="B95" s="50" t="s">
        <v>1209</v>
      </c>
      <c r="C95" s="19"/>
      <c r="D95" s="19" t="s">
        <v>2299</v>
      </c>
      <c r="E95" s="34">
        <v>41827</v>
      </c>
      <c r="F95" s="19"/>
      <c r="G95" s="19" t="s">
        <v>6136</v>
      </c>
      <c r="H95" s="19">
        <f t="shared" si="11"/>
        <v>9</v>
      </c>
      <c r="I95" s="4"/>
      <c r="J95" s="8" t="s">
        <v>1517</v>
      </c>
      <c r="K95" s="19" t="str">
        <f t="shared" si="6"/>
        <v>VA</v>
      </c>
      <c r="L95" s="19" t="str">
        <f t="shared" si="10"/>
        <v>HOLY SEE (VATICAN CITY STATE)</v>
      </c>
      <c r="M95" s="19"/>
      <c r="N95" s="19"/>
      <c r="O95" s="19"/>
      <c r="P95" s="19"/>
      <c r="Q95" s="19"/>
      <c r="R95" s="19"/>
      <c r="S95" s="34">
        <f t="shared" si="7"/>
        <v>41827</v>
      </c>
      <c r="T95" s="34" t="str">
        <f t="shared" si="8"/>
        <v/>
      </c>
      <c r="U95" s="34" t="str">
        <f t="shared" si="9"/>
        <v/>
      </c>
      <c r="V95" s="19"/>
    </row>
    <row r="96" spans="1:22" s="5" customFormat="1">
      <c r="A96" s="50" t="s">
        <v>1513</v>
      </c>
      <c r="B96" s="50" t="s">
        <v>1210</v>
      </c>
      <c r="C96" s="19"/>
      <c r="D96" s="19" t="s">
        <v>2299</v>
      </c>
      <c r="E96" s="34">
        <v>41827</v>
      </c>
      <c r="F96" s="19"/>
      <c r="G96" s="19" t="s">
        <v>6136</v>
      </c>
      <c r="H96" s="19">
        <f t="shared" si="11"/>
        <v>9</v>
      </c>
      <c r="I96" s="4"/>
      <c r="J96" s="8" t="s">
        <v>1518</v>
      </c>
      <c r="K96" s="19" t="str">
        <f t="shared" si="6"/>
        <v>HN</v>
      </c>
      <c r="L96" s="19" t="str">
        <f t="shared" si="10"/>
        <v>HONDURAS</v>
      </c>
      <c r="M96" s="19"/>
      <c r="N96" s="19"/>
      <c r="O96" s="19"/>
      <c r="P96" s="19"/>
      <c r="Q96" s="19"/>
      <c r="R96" s="19"/>
      <c r="S96" s="34">
        <f t="shared" si="7"/>
        <v>41827</v>
      </c>
      <c r="T96" s="34" t="str">
        <f t="shared" si="8"/>
        <v/>
      </c>
      <c r="U96" s="34" t="str">
        <f t="shared" si="9"/>
        <v/>
      </c>
      <c r="V96" s="19"/>
    </row>
    <row r="97" spans="1:22" s="5" customFormat="1">
      <c r="A97" s="50" t="s">
        <v>1514</v>
      </c>
      <c r="B97" s="50" t="s">
        <v>1211</v>
      </c>
      <c r="C97" s="19"/>
      <c r="D97" s="19" t="s">
        <v>2299</v>
      </c>
      <c r="E97" s="34">
        <v>41827</v>
      </c>
      <c r="F97" s="19"/>
      <c r="G97" s="19" t="s">
        <v>6136</v>
      </c>
      <c r="H97" s="19">
        <f t="shared" si="11"/>
        <v>9</v>
      </c>
      <c r="I97" s="4"/>
      <c r="J97" s="8" t="s">
        <v>1519</v>
      </c>
      <c r="K97" s="19" t="str">
        <f t="shared" si="6"/>
        <v>HK</v>
      </c>
      <c r="L97" s="19" t="str">
        <f t="shared" si="10"/>
        <v>HONG KONG</v>
      </c>
      <c r="M97" s="19"/>
      <c r="N97" s="19"/>
      <c r="O97" s="19"/>
      <c r="P97" s="19"/>
      <c r="Q97" s="19"/>
      <c r="R97" s="19"/>
      <c r="S97" s="34">
        <f t="shared" si="7"/>
        <v>41827</v>
      </c>
      <c r="T97" s="34" t="str">
        <f t="shared" si="8"/>
        <v/>
      </c>
      <c r="U97" s="34" t="str">
        <f t="shared" si="9"/>
        <v/>
      </c>
      <c r="V97" s="19"/>
    </row>
    <row r="98" spans="1:22" s="5" customFormat="1">
      <c r="A98" s="50" t="s">
        <v>1515</v>
      </c>
      <c r="B98" s="50" t="s">
        <v>1212</v>
      </c>
      <c r="C98" s="19"/>
      <c r="D98" s="19" t="s">
        <v>2299</v>
      </c>
      <c r="E98" s="34">
        <v>41827</v>
      </c>
      <c r="F98" s="19"/>
      <c r="G98" s="19" t="s">
        <v>6136</v>
      </c>
      <c r="H98" s="19">
        <f t="shared" si="11"/>
        <v>9</v>
      </c>
      <c r="I98" s="4"/>
      <c r="J98" s="8" t="s">
        <v>1520</v>
      </c>
      <c r="K98" s="19" t="str">
        <f t="shared" si="6"/>
        <v>HU</v>
      </c>
      <c r="L98" s="19" t="str">
        <f t="shared" si="10"/>
        <v>HUNGARY</v>
      </c>
      <c r="M98" s="19"/>
      <c r="N98" s="19"/>
      <c r="O98" s="19"/>
      <c r="P98" s="19"/>
      <c r="Q98" s="19"/>
      <c r="R98" s="19"/>
      <c r="S98" s="34">
        <f t="shared" si="7"/>
        <v>41827</v>
      </c>
      <c r="T98" s="34" t="str">
        <f t="shared" si="8"/>
        <v/>
      </c>
      <c r="U98" s="34" t="str">
        <f t="shared" si="9"/>
        <v/>
      </c>
      <c r="V98" s="19"/>
    </row>
    <row r="99" spans="1:22" s="5" customFormat="1">
      <c r="A99" s="50" t="s">
        <v>1516</v>
      </c>
      <c r="B99" s="50" t="s">
        <v>1213</v>
      </c>
      <c r="C99" s="19"/>
      <c r="D99" s="19" t="s">
        <v>2299</v>
      </c>
      <c r="E99" s="34">
        <v>41827</v>
      </c>
      <c r="F99" s="19"/>
      <c r="G99" s="19" t="s">
        <v>6136</v>
      </c>
      <c r="H99" s="19">
        <f t="shared" si="11"/>
        <v>9</v>
      </c>
      <c r="I99" s="4"/>
      <c r="J99" s="8" t="s">
        <v>1521</v>
      </c>
      <c r="K99" s="19" t="str">
        <f t="shared" si="6"/>
        <v>IS</v>
      </c>
      <c r="L99" s="19" t="str">
        <f t="shared" si="10"/>
        <v>ICELAND</v>
      </c>
      <c r="M99" s="19"/>
      <c r="N99" s="19"/>
      <c r="O99" s="19"/>
      <c r="P99" s="19"/>
      <c r="Q99" s="19"/>
      <c r="R99" s="19"/>
      <c r="S99" s="34">
        <f t="shared" si="7"/>
        <v>41827</v>
      </c>
      <c r="T99" s="34" t="str">
        <f t="shared" si="8"/>
        <v/>
      </c>
      <c r="U99" s="34" t="str">
        <f t="shared" si="9"/>
        <v/>
      </c>
      <c r="V99" s="19"/>
    </row>
    <row r="100" spans="1:22" s="5" customFormat="1">
      <c r="A100" s="50" t="s">
        <v>1517</v>
      </c>
      <c r="B100" s="50" t="s">
        <v>1214</v>
      </c>
      <c r="C100" s="19"/>
      <c r="D100" s="19" t="s">
        <v>2299</v>
      </c>
      <c r="E100" s="34">
        <v>41827</v>
      </c>
      <c r="F100" s="19"/>
      <c r="G100" s="19" t="s">
        <v>6136</v>
      </c>
      <c r="H100" s="19">
        <f t="shared" si="11"/>
        <v>10</v>
      </c>
      <c r="I100" s="4"/>
      <c r="J100" s="8" t="s">
        <v>1522</v>
      </c>
      <c r="K100" s="19" t="str">
        <f t="shared" si="6"/>
        <v>IN</v>
      </c>
      <c r="L100" s="19" t="str">
        <f t="shared" si="10"/>
        <v>INDIA</v>
      </c>
      <c r="M100" s="19"/>
      <c r="N100" s="19"/>
      <c r="O100" s="19"/>
      <c r="P100" s="19"/>
      <c r="Q100" s="19"/>
      <c r="R100" s="19"/>
      <c r="S100" s="34">
        <f t="shared" si="7"/>
        <v>41827</v>
      </c>
      <c r="T100" s="34" t="str">
        <f t="shared" si="8"/>
        <v/>
      </c>
      <c r="U100" s="34" t="str">
        <f t="shared" si="9"/>
        <v/>
      </c>
      <c r="V100" s="19"/>
    </row>
    <row r="101" spans="1:22" s="5" customFormat="1">
      <c r="A101" s="50" t="s">
        <v>1518</v>
      </c>
      <c r="B101" s="50" t="s">
        <v>1215</v>
      </c>
      <c r="C101" s="19"/>
      <c r="D101" s="19" t="s">
        <v>2299</v>
      </c>
      <c r="E101" s="34">
        <v>41827</v>
      </c>
      <c r="F101" s="19"/>
      <c r="G101" s="19" t="s">
        <v>6136</v>
      </c>
      <c r="H101" s="19">
        <f t="shared" si="11"/>
        <v>9</v>
      </c>
      <c r="I101" s="4"/>
      <c r="J101" s="8" t="s">
        <v>1523</v>
      </c>
      <c r="K101" s="19" t="str">
        <f t="shared" si="6"/>
        <v>ID</v>
      </c>
      <c r="L101" s="19" t="str">
        <f t="shared" si="10"/>
        <v>INDONESIA</v>
      </c>
      <c r="M101" s="19"/>
      <c r="N101" s="19"/>
      <c r="O101" s="19"/>
      <c r="P101" s="19"/>
      <c r="Q101" s="19"/>
      <c r="R101" s="19"/>
      <c r="S101" s="34">
        <f t="shared" si="7"/>
        <v>41827</v>
      </c>
      <c r="T101" s="34" t="str">
        <f t="shared" si="8"/>
        <v/>
      </c>
      <c r="U101" s="34" t="str">
        <f t="shared" si="9"/>
        <v/>
      </c>
      <c r="V101" s="19"/>
    </row>
    <row r="102" spans="1:22" s="5" customFormat="1">
      <c r="A102" s="50" t="s">
        <v>1519</v>
      </c>
      <c r="B102" s="50" t="s">
        <v>1216</v>
      </c>
      <c r="C102" s="19"/>
      <c r="D102" s="19" t="s">
        <v>2299</v>
      </c>
      <c r="E102" s="34">
        <v>41827</v>
      </c>
      <c r="F102" s="19"/>
      <c r="G102" s="19" t="s">
        <v>6136</v>
      </c>
      <c r="H102" s="19">
        <f t="shared" si="11"/>
        <v>10</v>
      </c>
      <c r="I102" s="4"/>
      <c r="J102" s="8" t="s">
        <v>1524</v>
      </c>
      <c r="K102" s="19" t="str">
        <f t="shared" si="6"/>
        <v>IR</v>
      </c>
      <c r="L102" s="19" t="str">
        <f t="shared" si="10"/>
        <v>IRAN, ISLAMIC REPUBLIC OF</v>
      </c>
      <c r="M102" s="19"/>
      <c r="N102" s="19"/>
      <c r="O102" s="19"/>
      <c r="P102" s="19"/>
      <c r="Q102" s="19"/>
      <c r="R102" s="19"/>
      <c r="S102" s="34">
        <f t="shared" si="7"/>
        <v>41827</v>
      </c>
      <c r="T102" s="34" t="str">
        <f t="shared" si="8"/>
        <v/>
      </c>
      <c r="U102" s="34" t="str">
        <f t="shared" si="9"/>
        <v/>
      </c>
      <c r="V102" s="19"/>
    </row>
    <row r="103" spans="1:22" s="5" customFormat="1">
      <c r="A103" s="50" t="s">
        <v>1520</v>
      </c>
      <c r="B103" s="50" t="s">
        <v>1217</v>
      </c>
      <c r="C103" s="19"/>
      <c r="D103" s="19" t="s">
        <v>2299</v>
      </c>
      <c r="E103" s="34">
        <v>41827</v>
      </c>
      <c r="F103" s="19"/>
      <c r="G103" s="19" t="s">
        <v>6136</v>
      </c>
      <c r="H103" s="19">
        <f t="shared" si="11"/>
        <v>13</v>
      </c>
      <c r="I103" s="4"/>
      <c r="J103" s="8" t="s">
        <v>1525</v>
      </c>
      <c r="K103" s="19" t="str">
        <f t="shared" si="6"/>
        <v>IQ</v>
      </c>
      <c r="L103" s="19" t="str">
        <f t="shared" si="10"/>
        <v>IRAQ</v>
      </c>
      <c r="M103" s="19"/>
      <c r="N103" s="19"/>
      <c r="O103" s="19"/>
      <c r="P103" s="19"/>
      <c r="Q103" s="19"/>
      <c r="R103" s="19"/>
      <c r="S103" s="34">
        <f t="shared" si="7"/>
        <v>41827</v>
      </c>
      <c r="T103" s="34" t="str">
        <f t="shared" si="8"/>
        <v/>
      </c>
      <c r="U103" s="34" t="str">
        <f t="shared" si="9"/>
        <v/>
      </c>
      <c r="V103" s="19"/>
    </row>
    <row r="104" spans="1:22" s="5" customFormat="1">
      <c r="A104" s="50" t="s">
        <v>1521</v>
      </c>
      <c r="B104" s="50" t="s">
        <v>711</v>
      </c>
      <c r="C104" s="19"/>
      <c r="D104" s="19" t="s">
        <v>2299</v>
      </c>
      <c r="E104" s="34">
        <v>41827</v>
      </c>
      <c r="F104" s="19"/>
      <c r="G104" s="19" t="s">
        <v>6136</v>
      </c>
      <c r="H104" s="19">
        <f t="shared" si="11"/>
        <v>10</v>
      </c>
      <c r="I104" s="4"/>
      <c r="J104" s="8" t="s">
        <v>1526</v>
      </c>
      <c r="K104" s="19" t="str">
        <f t="shared" si="6"/>
        <v>IE</v>
      </c>
      <c r="L104" s="19" t="str">
        <f t="shared" si="10"/>
        <v>IRELAND</v>
      </c>
      <c r="M104" s="19"/>
      <c r="N104" s="19"/>
      <c r="O104" s="19"/>
      <c r="P104" s="19"/>
      <c r="Q104" s="19"/>
      <c r="R104" s="19"/>
      <c r="S104" s="34">
        <f t="shared" si="7"/>
        <v>41827</v>
      </c>
      <c r="T104" s="34" t="str">
        <f t="shared" si="8"/>
        <v/>
      </c>
      <c r="U104" s="34" t="str">
        <f t="shared" si="9"/>
        <v/>
      </c>
      <c r="V104" s="19"/>
    </row>
    <row r="105" spans="1:22" s="5" customFormat="1">
      <c r="A105" s="50" t="s">
        <v>1522</v>
      </c>
      <c r="B105" s="50" t="s">
        <v>1218</v>
      </c>
      <c r="C105" s="19"/>
      <c r="D105" s="19" t="s">
        <v>2299</v>
      </c>
      <c r="E105" s="34">
        <v>41827</v>
      </c>
      <c r="F105" s="19"/>
      <c r="G105" s="19" t="s">
        <v>6136</v>
      </c>
      <c r="H105" s="19">
        <f t="shared" si="11"/>
        <v>10</v>
      </c>
      <c r="I105" s="4"/>
      <c r="J105" s="8" t="s">
        <v>1527</v>
      </c>
      <c r="K105" s="19" t="str">
        <f t="shared" si="6"/>
        <v>IM</v>
      </c>
      <c r="L105" s="19" t="str">
        <f t="shared" si="10"/>
        <v>ISLE OF MAN</v>
      </c>
      <c r="M105" s="19"/>
      <c r="N105" s="19"/>
      <c r="O105" s="19"/>
      <c r="P105" s="19"/>
      <c r="Q105" s="19"/>
      <c r="R105" s="19"/>
      <c r="S105" s="34">
        <f t="shared" si="7"/>
        <v>41827</v>
      </c>
      <c r="T105" s="34" t="str">
        <f t="shared" si="8"/>
        <v/>
      </c>
      <c r="U105" s="34" t="str">
        <f t="shared" si="9"/>
        <v/>
      </c>
      <c r="V105" s="19"/>
    </row>
    <row r="106" spans="1:22" s="5" customFormat="1">
      <c r="A106" s="50" t="s">
        <v>1523</v>
      </c>
      <c r="B106" s="50" t="s">
        <v>1219</v>
      </c>
      <c r="C106" s="19"/>
      <c r="D106" s="19" t="s">
        <v>2299</v>
      </c>
      <c r="E106" s="34">
        <v>41827</v>
      </c>
      <c r="F106" s="19"/>
      <c r="G106" s="19" t="s">
        <v>6136</v>
      </c>
      <c r="H106" s="19">
        <f t="shared" si="11"/>
        <v>9</v>
      </c>
      <c r="I106" s="4"/>
      <c r="J106" s="8" t="s">
        <v>1528</v>
      </c>
      <c r="K106" s="19" t="str">
        <f t="shared" si="6"/>
        <v>IL</v>
      </c>
      <c r="L106" s="19" t="str">
        <f t="shared" si="10"/>
        <v>ISRAEL</v>
      </c>
      <c r="M106" s="19"/>
      <c r="N106" s="19"/>
      <c r="O106" s="19"/>
      <c r="P106" s="19"/>
      <c r="Q106" s="19"/>
      <c r="R106" s="19"/>
      <c r="S106" s="34">
        <f t="shared" si="7"/>
        <v>41827</v>
      </c>
      <c r="T106" s="34" t="str">
        <f t="shared" si="8"/>
        <v/>
      </c>
      <c r="U106" s="34" t="str">
        <f t="shared" si="9"/>
        <v/>
      </c>
      <c r="V106" s="19"/>
    </row>
    <row r="107" spans="1:22" s="5" customFormat="1">
      <c r="A107" s="50" t="s">
        <v>1524</v>
      </c>
      <c r="B107" s="50" t="s">
        <v>1220</v>
      </c>
      <c r="C107" s="19"/>
      <c r="D107" s="19" t="s">
        <v>2299</v>
      </c>
      <c r="E107" s="34">
        <v>41827</v>
      </c>
      <c r="F107" s="19"/>
      <c r="G107" s="19" t="s">
        <v>6136</v>
      </c>
      <c r="H107" s="19">
        <f t="shared" si="11"/>
        <v>9</v>
      </c>
      <c r="I107" s="4"/>
      <c r="J107" s="8" t="s">
        <v>1529</v>
      </c>
      <c r="K107" s="19" t="str">
        <f t="shared" si="6"/>
        <v>IT</v>
      </c>
      <c r="L107" s="19" t="str">
        <f t="shared" si="10"/>
        <v>ITALY</v>
      </c>
      <c r="M107" s="19"/>
      <c r="N107" s="19"/>
      <c r="O107" s="19"/>
      <c r="P107" s="19"/>
      <c r="Q107" s="19"/>
      <c r="R107" s="19"/>
      <c r="S107" s="34">
        <f t="shared" si="7"/>
        <v>41827</v>
      </c>
      <c r="T107" s="34" t="str">
        <f t="shared" si="8"/>
        <v/>
      </c>
      <c r="U107" s="34" t="str">
        <f t="shared" si="9"/>
        <v/>
      </c>
      <c r="V107" s="19"/>
    </row>
    <row r="108" spans="1:22" s="5" customFormat="1">
      <c r="A108" s="50" t="s">
        <v>1525</v>
      </c>
      <c r="B108" s="50" t="s">
        <v>1221</v>
      </c>
      <c r="C108" s="19"/>
      <c r="D108" s="19" t="s">
        <v>2299</v>
      </c>
      <c r="E108" s="34">
        <v>41827</v>
      </c>
      <c r="F108" s="19"/>
      <c r="G108" s="19" t="s">
        <v>6136</v>
      </c>
      <c r="H108" s="19">
        <f t="shared" si="11"/>
        <v>9</v>
      </c>
      <c r="I108" s="4"/>
      <c r="J108" s="8" t="s">
        <v>1530</v>
      </c>
      <c r="K108" s="19" t="str">
        <f t="shared" si="6"/>
        <v>JM</v>
      </c>
      <c r="L108" s="19" t="str">
        <f t="shared" si="10"/>
        <v>JAMAICA</v>
      </c>
      <c r="M108" s="19"/>
      <c r="N108" s="19"/>
      <c r="O108" s="19"/>
      <c r="P108" s="19"/>
      <c r="Q108" s="19"/>
      <c r="R108" s="19"/>
      <c r="S108" s="34">
        <f t="shared" si="7"/>
        <v>41827</v>
      </c>
      <c r="T108" s="34" t="str">
        <f t="shared" si="8"/>
        <v/>
      </c>
      <c r="U108" s="34" t="str">
        <f t="shared" si="9"/>
        <v/>
      </c>
      <c r="V108" s="19"/>
    </row>
    <row r="109" spans="1:22" s="5" customFormat="1">
      <c r="A109" s="50" t="s">
        <v>1526</v>
      </c>
      <c r="B109" s="50" t="s">
        <v>1222</v>
      </c>
      <c r="C109" s="19"/>
      <c r="D109" s="19" t="s">
        <v>2299</v>
      </c>
      <c r="E109" s="34">
        <v>41827</v>
      </c>
      <c r="F109" s="19"/>
      <c r="G109" s="19" t="s">
        <v>6136</v>
      </c>
      <c r="H109" s="19">
        <f t="shared" si="11"/>
        <v>14</v>
      </c>
      <c r="I109" s="4"/>
      <c r="J109" s="8" t="s">
        <v>1531</v>
      </c>
      <c r="K109" s="19" t="str">
        <f t="shared" si="6"/>
        <v>JP</v>
      </c>
      <c r="L109" s="19" t="str">
        <f t="shared" si="10"/>
        <v>JAPAN</v>
      </c>
      <c r="M109" s="19"/>
      <c r="N109" s="19"/>
      <c r="O109" s="19"/>
      <c r="P109" s="19"/>
      <c r="Q109" s="19"/>
      <c r="R109" s="19"/>
      <c r="S109" s="34">
        <f t="shared" si="7"/>
        <v>41827</v>
      </c>
      <c r="T109" s="34" t="str">
        <f t="shared" si="8"/>
        <v/>
      </c>
      <c r="U109" s="34" t="str">
        <f t="shared" si="9"/>
        <v/>
      </c>
      <c r="V109" s="19"/>
    </row>
    <row r="110" spans="1:22" s="5" customFormat="1">
      <c r="A110" s="50" t="s">
        <v>1527</v>
      </c>
      <c r="B110" s="50" t="s">
        <v>1223</v>
      </c>
      <c r="C110" s="19"/>
      <c r="D110" s="19" t="s">
        <v>2299</v>
      </c>
      <c r="E110" s="34">
        <v>41827</v>
      </c>
      <c r="F110" s="19"/>
      <c r="G110" s="19" t="s">
        <v>6136</v>
      </c>
      <c r="H110" s="19">
        <f t="shared" si="11"/>
        <v>9</v>
      </c>
      <c r="I110" s="4"/>
      <c r="J110" s="8" t="s">
        <v>1532</v>
      </c>
      <c r="K110" s="19" t="str">
        <f t="shared" si="6"/>
        <v>JE</v>
      </c>
      <c r="L110" s="19" t="str">
        <f t="shared" si="10"/>
        <v>JERSEY</v>
      </c>
      <c r="M110" s="19"/>
      <c r="N110" s="19"/>
      <c r="O110" s="19"/>
      <c r="P110" s="19"/>
      <c r="Q110" s="19"/>
      <c r="R110" s="19"/>
      <c r="S110" s="34">
        <f t="shared" si="7"/>
        <v>41827</v>
      </c>
      <c r="T110" s="34" t="str">
        <f t="shared" si="8"/>
        <v/>
      </c>
      <c r="U110" s="34" t="str">
        <f t="shared" si="9"/>
        <v/>
      </c>
      <c r="V110" s="19"/>
    </row>
    <row r="111" spans="1:22" s="5" customFormat="1">
      <c r="A111" s="50" t="s">
        <v>1528</v>
      </c>
      <c r="B111" s="50" t="s">
        <v>1224</v>
      </c>
      <c r="C111" s="19"/>
      <c r="D111" s="19" t="s">
        <v>2299</v>
      </c>
      <c r="E111" s="34">
        <v>41827</v>
      </c>
      <c r="F111" s="19"/>
      <c r="G111" s="19" t="s">
        <v>6136</v>
      </c>
      <c r="H111" s="19">
        <f t="shared" si="11"/>
        <v>9</v>
      </c>
      <c r="I111" s="4"/>
      <c r="J111" s="8" t="s">
        <v>1533</v>
      </c>
      <c r="K111" s="19" t="str">
        <f t="shared" si="6"/>
        <v>JO</v>
      </c>
      <c r="L111" s="19" t="str">
        <f t="shared" si="10"/>
        <v>JORDAN</v>
      </c>
      <c r="M111" s="19"/>
      <c r="N111" s="19"/>
      <c r="O111" s="19"/>
      <c r="P111" s="19"/>
      <c r="Q111" s="19"/>
      <c r="R111" s="19"/>
      <c r="S111" s="34">
        <f t="shared" si="7"/>
        <v>41827</v>
      </c>
      <c r="T111" s="34" t="str">
        <f t="shared" si="8"/>
        <v/>
      </c>
      <c r="U111" s="34" t="str">
        <f t="shared" si="9"/>
        <v/>
      </c>
      <c r="V111" s="19"/>
    </row>
    <row r="112" spans="1:22" s="5" customFormat="1">
      <c r="A112" s="50" t="s">
        <v>1529</v>
      </c>
      <c r="B112" s="50" t="s">
        <v>520</v>
      </c>
      <c r="C112" s="19"/>
      <c r="D112" s="19" t="s">
        <v>2299</v>
      </c>
      <c r="E112" s="34">
        <v>41827</v>
      </c>
      <c r="F112" s="19"/>
      <c r="G112" s="19" t="s">
        <v>6136</v>
      </c>
      <c r="H112" s="19">
        <f t="shared" si="11"/>
        <v>11</v>
      </c>
      <c r="I112" s="4"/>
      <c r="J112" s="8" t="s">
        <v>1534</v>
      </c>
      <c r="K112" s="19" t="str">
        <f t="shared" si="6"/>
        <v>KZ</v>
      </c>
      <c r="L112" s="19" t="str">
        <f t="shared" si="10"/>
        <v>KAZAKHSTAN</v>
      </c>
      <c r="M112" s="19"/>
      <c r="N112" s="19"/>
      <c r="O112" s="19"/>
      <c r="P112" s="19"/>
      <c r="Q112" s="19"/>
      <c r="R112" s="19"/>
      <c r="S112" s="34">
        <f t="shared" si="7"/>
        <v>41827</v>
      </c>
      <c r="T112" s="34" t="str">
        <f t="shared" si="8"/>
        <v/>
      </c>
      <c r="U112" s="34" t="str">
        <f t="shared" si="9"/>
        <v/>
      </c>
      <c r="V112" s="19"/>
    </row>
    <row r="113" spans="1:22" s="5" customFormat="1">
      <c r="A113" s="50" t="s">
        <v>1530</v>
      </c>
      <c r="B113" s="50" t="s">
        <v>1225</v>
      </c>
      <c r="C113" s="19"/>
      <c r="D113" s="19" t="s">
        <v>2299</v>
      </c>
      <c r="E113" s="34">
        <v>41827</v>
      </c>
      <c r="F113" s="19"/>
      <c r="G113" s="19" t="s">
        <v>6136</v>
      </c>
      <c r="H113" s="19">
        <f t="shared" si="11"/>
        <v>9</v>
      </c>
      <c r="I113" s="4"/>
      <c r="J113" s="8" t="s">
        <v>1535</v>
      </c>
      <c r="K113" s="19" t="str">
        <f t="shared" si="6"/>
        <v>KE</v>
      </c>
      <c r="L113" s="19" t="str">
        <f t="shared" si="10"/>
        <v>KENYA</v>
      </c>
      <c r="M113" s="19"/>
      <c r="N113" s="19"/>
      <c r="O113" s="19"/>
      <c r="P113" s="19"/>
      <c r="Q113" s="19"/>
      <c r="R113" s="19"/>
      <c r="S113" s="34">
        <f t="shared" si="7"/>
        <v>41827</v>
      </c>
      <c r="T113" s="34" t="str">
        <f t="shared" si="8"/>
        <v/>
      </c>
      <c r="U113" s="34" t="str">
        <f t="shared" si="9"/>
        <v/>
      </c>
      <c r="V113" s="19"/>
    </row>
    <row r="114" spans="1:22" s="5" customFormat="1">
      <c r="A114" s="50" t="s">
        <v>1531</v>
      </c>
      <c r="B114" s="50" t="s">
        <v>1226</v>
      </c>
      <c r="C114" s="19"/>
      <c r="D114" s="19" t="s">
        <v>2299</v>
      </c>
      <c r="E114" s="34">
        <v>41827</v>
      </c>
      <c r="F114" s="19"/>
      <c r="G114" s="19" t="s">
        <v>6136</v>
      </c>
      <c r="H114" s="19">
        <f t="shared" si="11"/>
        <v>10</v>
      </c>
      <c r="I114" s="4"/>
      <c r="J114" s="8" t="s">
        <v>1536</v>
      </c>
      <c r="K114" s="19" t="str">
        <f t="shared" si="6"/>
        <v>KI</v>
      </c>
      <c r="L114" s="19" t="str">
        <f t="shared" si="10"/>
        <v>KIRIBATI</v>
      </c>
      <c r="M114" s="19"/>
      <c r="N114" s="19"/>
      <c r="O114" s="19"/>
      <c r="P114" s="19"/>
      <c r="Q114" s="19"/>
      <c r="R114" s="19"/>
      <c r="S114" s="34">
        <f t="shared" si="7"/>
        <v>41827</v>
      </c>
      <c r="T114" s="34" t="str">
        <f t="shared" si="8"/>
        <v/>
      </c>
      <c r="U114" s="34" t="str">
        <f t="shared" si="9"/>
        <v/>
      </c>
      <c r="V114" s="19"/>
    </row>
    <row r="115" spans="1:22" s="5" customFormat="1">
      <c r="A115" s="50" t="s">
        <v>1532</v>
      </c>
      <c r="B115" s="50" t="s">
        <v>1227</v>
      </c>
      <c r="C115" s="19"/>
      <c r="D115" s="19" t="s">
        <v>2299</v>
      </c>
      <c r="E115" s="34">
        <v>41827</v>
      </c>
      <c r="F115" s="19"/>
      <c r="G115" s="19" t="s">
        <v>6136</v>
      </c>
      <c r="H115" s="19">
        <f t="shared" si="11"/>
        <v>9</v>
      </c>
      <c r="I115" s="4"/>
      <c r="J115" s="8" t="s">
        <v>1537</v>
      </c>
      <c r="K115" s="19" t="str">
        <f t="shared" si="6"/>
        <v>KP</v>
      </c>
      <c r="L115" s="19" t="str">
        <f t="shared" si="10"/>
        <v>KOREA, DEMOCRATIC PEOPLE'S REPUBLIC OF</v>
      </c>
      <c r="M115" s="19"/>
      <c r="N115" s="19"/>
      <c r="O115" s="19"/>
      <c r="P115" s="19"/>
      <c r="Q115" s="19"/>
      <c r="R115" s="19"/>
      <c r="S115" s="34">
        <f t="shared" si="7"/>
        <v>41827</v>
      </c>
      <c r="T115" s="34" t="str">
        <f t="shared" si="8"/>
        <v/>
      </c>
      <c r="U115" s="34" t="str">
        <f t="shared" si="9"/>
        <v/>
      </c>
      <c r="V115" s="19"/>
    </row>
    <row r="116" spans="1:22" s="5" customFormat="1">
      <c r="A116" s="50" t="s">
        <v>1533</v>
      </c>
      <c r="B116" s="50" t="s">
        <v>1228</v>
      </c>
      <c r="C116" s="19"/>
      <c r="D116" s="19" t="s">
        <v>2299</v>
      </c>
      <c r="E116" s="34">
        <v>41827</v>
      </c>
      <c r="F116" s="19"/>
      <c r="G116" s="19" t="s">
        <v>6136</v>
      </c>
      <c r="H116" s="19">
        <f t="shared" si="11"/>
        <v>9</v>
      </c>
      <c r="I116" s="4"/>
      <c r="J116" s="8" t="s">
        <v>1538</v>
      </c>
      <c r="K116" s="19" t="str">
        <f t="shared" si="6"/>
        <v>KR</v>
      </c>
      <c r="L116" s="19" t="str">
        <f t="shared" si="10"/>
        <v>KOREA, REPUBLIC OF</v>
      </c>
      <c r="M116" s="19"/>
      <c r="N116" s="19"/>
      <c r="O116" s="19"/>
      <c r="P116" s="19"/>
      <c r="Q116" s="19"/>
      <c r="R116" s="19"/>
      <c r="S116" s="34">
        <f t="shared" si="7"/>
        <v>41827</v>
      </c>
      <c r="T116" s="34" t="str">
        <f t="shared" si="8"/>
        <v/>
      </c>
      <c r="U116" s="34" t="str">
        <f t="shared" si="9"/>
        <v/>
      </c>
      <c r="V116" s="19"/>
    </row>
    <row r="117" spans="1:22" s="5" customFormat="1">
      <c r="A117" s="50" t="s">
        <v>1534</v>
      </c>
      <c r="B117" s="50" t="s">
        <v>1229</v>
      </c>
      <c r="C117" s="19"/>
      <c r="D117" s="19" t="s">
        <v>2299</v>
      </c>
      <c r="E117" s="34">
        <v>41827</v>
      </c>
      <c r="F117" s="19"/>
      <c r="G117" s="19" t="s">
        <v>6136</v>
      </c>
      <c r="H117" s="19">
        <f t="shared" si="11"/>
        <v>9</v>
      </c>
      <c r="I117" s="4"/>
      <c r="J117" s="8" t="s">
        <v>12280</v>
      </c>
      <c r="K117" s="19" t="str">
        <f>VLOOKUP(J117,$A$2:$B$400,2,0)</f>
        <v>XK</v>
      </c>
      <c r="L117" s="19" t="str">
        <f t="shared" ref="L117" si="12">J117</f>
        <v>KOSOVO</v>
      </c>
      <c r="M117" s="19"/>
      <c r="N117" s="19"/>
      <c r="O117" s="19"/>
      <c r="P117" s="19"/>
      <c r="Q117" s="19"/>
      <c r="R117" s="19"/>
      <c r="S117" s="34">
        <f t="shared" ref="S117" si="13">VLOOKUP(J117,A:G,5,FALSE)</f>
        <v>42931</v>
      </c>
      <c r="T117" s="34" t="str">
        <f t="shared" ref="T117" si="14">IF(VLOOKUP(J117,A:G,6,FALSE)=0,"",VLOOKUP(J117,A:G,6,FALSE))</f>
        <v/>
      </c>
      <c r="U117" s="34" t="str">
        <f t="shared" ref="U117" si="15">IF(VLOOKUP(J117,A:G,7,FALSE)=0,"",VLOOKUP(J117,A:G,7,FALSE))</f>
        <v/>
      </c>
      <c r="V117" s="19"/>
    </row>
    <row r="118" spans="1:22" s="5" customFormat="1">
      <c r="A118" s="50" t="s">
        <v>1535</v>
      </c>
      <c r="B118" s="50" t="s">
        <v>1230</v>
      </c>
      <c r="C118" s="19"/>
      <c r="D118" s="19" t="s">
        <v>2299</v>
      </c>
      <c r="E118" s="34">
        <v>41827</v>
      </c>
      <c r="F118" s="19"/>
      <c r="G118" s="19" t="s">
        <v>6136</v>
      </c>
      <c r="H118" s="19">
        <f t="shared" si="11"/>
        <v>9</v>
      </c>
      <c r="I118" s="4"/>
      <c r="J118" s="8" t="s">
        <v>1539</v>
      </c>
      <c r="K118" s="19" t="str">
        <f t="shared" si="6"/>
        <v>KW</v>
      </c>
      <c r="L118" s="19" t="str">
        <f t="shared" si="10"/>
        <v>KUWAIT</v>
      </c>
      <c r="M118" s="19"/>
      <c r="N118" s="19"/>
      <c r="O118" s="19"/>
      <c r="P118" s="19"/>
      <c r="Q118" s="19"/>
      <c r="R118" s="19"/>
      <c r="S118" s="34">
        <f t="shared" si="7"/>
        <v>41827</v>
      </c>
      <c r="T118" s="34" t="str">
        <f t="shared" si="8"/>
        <v/>
      </c>
      <c r="U118" s="34" t="str">
        <f t="shared" si="9"/>
        <v/>
      </c>
      <c r="V118" s="19"/>
    </row>
    <row r="119" spans="1:22" s="5" customFormat="1">
      <c r="A119" s="50" t="s">
        <v>1536</v>
      </c>
      <c r="B119" s="50" t="s">
        <v>1231</v>
      </c>
      <c r="C119" s="19"/>
      <c r="D119" s="19" t="s">
        <v>2299</v>
      </c>
      <c r="E119" s="34">
        <v>41827</v>
      </c>
      <c r="F119" s="19"/>
      <c r="G119" s="19" t="s">
        <v>6136</v>
      </c>
      <c r="H119" s="19">
        <f t="shared" si="11"/>
        <v>9</v>
      </c>
      <c r="I119" s="4"/>
      <c r="J119" s="8" t="s">
        <v>1540</v>
      </c>
      <c r="K119" s="19" t="str">
        <f t="shared" si="6"/>
        <v>KG</v>
      </c>
      <c r="L119" s="19" t="str">
        <f t="shared" si="10"/>
        <v>KYRGYZSTAN</v>
      </c>
      <c r="M119" s="19"/>
      <c r="N119" s="19"/>
      <c r="O119" s="19"/>
      <c r="P119" s="19"/>
      <c r="Q119" s="19"/>
      <c r="R119" s="19"/>
      <c r="S119" s="34">
        <f t="shared" si="7"/>
        <v>41827</v>
      </c>
      <c r="T119" s="34" t="str">
        <f t="shared" si="8"/>
        <v/>
      </c>
      <c r="U119" s="34" t="str">
        <f t="shared" si="9"/>
        <v/>
      </c>
      <c r="V119" s="19"/>
    </row>
    <row r="120" spans="1:22" s="5" customFormat="1">
      <c r="A120" s="50" t="s">
        <v>1537</v>
      </c>
      <c r="B120" s="50" t="s">
        <v>1232</v>
      </c>
      <c r="C120" s="19"/>
      <c r="D120" s="19" t="s">
        <v>2299</v>
      </c>
      <c r="E120" s="34">
        <v>41827</v>
      </c>
      <c r="F120" s="19"/>
      <c r="G120" s="19" t="s">
        <v>6136</v>
      </c>
      <c r="H120" s="19">
        <f t="shared" si="11"/>
        <v>9</v>
      </c>
      <c r="I120" s="4"/>
      <c r="J120" s="8" t="s">
        <v>1541</v>
      </c>
      <c r="K120" s="19" t="str">
        <f t="shared" si="6"/>
        <v>LA</v>
      </c>
      <c r="L120" s="19" t="str">
        <f t="shared" si="10"/>
        <v>LAO PEOPLE'S DEMOCRATIC REPUBLIC</v>
      </c>
      <c r="M120" s="19"/>
      <c r="N120" s="19"/>
      <c r="O120" s="19"/>
      <c r="P120" s="19"/>
      <c r="Q120" s="19"/>
      <c r="R120" s="19"/>
      <c r="S120" s="34">
        <f t="shared" si="7"/>
        <v>41827</v>
      </c>
      <c r="T120" s="34" t="str">
        <f t="shared" si="8"/>
        <v/>
      </c>
      <c r="U120" s="34" t="str">
        <f t="shared" si="9"/>
        <v/>
      </c>
      <c r="V120" s="19"/>
    </row>
    <row r="121" spans="1:22" s="5" customFormat="1">
      <c r="A121" s="50" t="s">
        <v>1538</v>
      </c>
      <c r="B121" s="50" t="s">
        <v>1233</v>
      </c>
      <c r="C121" s="19"/>
      <c r="D121" s="19" t="s">
        <v>2299</v>
      </c>
      <c r="E121" s="34">
        <v>41827</v>
      </c>
      <c r="F121" s="19"/>
      <c r="G121" s="19" t="s">
        <v>6136</v>
      </c>
      <c r="H121" s="19">
        <f t="shared" si="11"/>
        <v>9</v>
      </c>
      <c r="I121" s="4"/>
      <c r="J121" s="8" t="s">
        <v>1542</v>
      </c>
      <c r="K121" s="19" t="str">
        <f t="shared" si="6"/>
        <v>LV</v>
      </c>
      <c r="L121" s="19" t="str">
        <f t="shared" si="10"/>
        <v>LATVIA</v>
      </c>
      <c r="M121" s="19"/>
      <c r="N121" s="19"/>
      <c r="O121" s="19"/>
      <c r="P121" s="19"/>
      <c r="Q121" s="19"/>
      <c r="R121" s="19"/>
      <c r="S121" s="34">
        <f t="shared" si="7"/>
        <v>41827</v>
      </c>
      <c r="T121" s="34" t="str">
        <f t="shared" si="8"/>
        <v/>
      </c>
      <c r="U121" s="34" t="str">
        <f t="shared" si="9"/>
        <v/>
      </c>
      <c r="V121" s="19"/>
    </row>
    <row r="122" spans="1:22" s="5" customFormat="1">
      <c r="A122" s="50" t="s">
        <v>1539</v>
      </c>
      <c r="B122" s="50" t="s">
        <v>1234</v>
      </c>
      <c r="C122" s="19"/>
      <c r="D122" s="19" t="s">
        <v>2299</v>
      </c>
      <c r="E122" s="34">
        <v>41827</v>
      </c>
      <c r="F122" s="19"/>
      <c r="G122" s="19" t="s">
        <v>6136</v>
      </c>
      <c r="H122" s="19">
        <f t="shared" si="11"/>
        <v>9</v>
      </c>
      <c r="I122" s="4"/>
      <c r="J122" s="8" t="s">
        <v>1543</v>
      </c>
      <c r="K122" s="19" t="str">
        <f t="shared" si="6"/>
        <v>LB</v>
      </c>
      <c r="L122" s="19" t="str">
        <f t="shared" si="10"/>
        <v>LEBANON</v>
      </c>
      <c r="M122" s="19"/>
      <c r="N122" s="19"/>
      <c r="O122" s="19"/>
      <c r="P122" s="19"/>
      <c r="Q122" s="19"/>
      <c r="R122" s="19"/>
      <c r="S122" s="34">
        <f t="shared" si="7"/>
        <v>41827</v>
      </c>
      <c r="T122" s="34" t="str">
        <f t="shared" si="8"/>
        <v/>
      </c>
      <c r="U122" s="34" t="str">
        <f t="shared" si="9"/>
        <v/>
      </c>
      <c r="V122" s="19"/>
    </row>
    <row r="123" spans="1:22" s="5" customFormat="1">
      <c r="A123" s="50" t="s">
        <v>1540</v>
      </c>
      <c r="B123" s="50" t="s">
        <v>1235</v>
      </c>
      <c r="C123" s="19"/>
      <c r="D123" s="19" t="s">
        <v>2299</v>
      </c>
      <c r="E123" s="34">
        <v>41827</v>
      </c>
      <c r="F123" s="19"/>
      <c r="G123" s="19" t="s">
        <v>6136</v>
      </c>
      <c r="H123" s="19">
        <f t="shared" si="11"/>
        <v>9</v>
      </c>
      <c r="I123" s="4"/>
      <c r="J123" s="8" t="s">
        <v>1544</v>
      </c>
      <c r="K123" s="19" t="str">
        <f t="shared" si="6"/>
        <v>LS</v>
      </c>
      <c r="L123" s="19" t="str">
        <f t="shared" si="10"/>
        <v>LESOTHO</v>
      </c>
      <c r="M123" s="19"/>
      <c r="N123" s="19"/>
      <c r="O123" s="19"/>
      <c r="P123" s="19"/>
      <c r="Q123" s="19"/>
      <c r="R123" s="19"/>
      <c r="S123" s="34">
        <f t="shared" si="7"/>
        <v>41827</v>
      </c>
      <c r="T123" s="34" t="str">
        <f t="shared" si="8"/>
        <v/>
      </c>
      <c r="U123" s="34" t="str">
        <f t="shared" si="9"/>
        <v/>
      </c>
      <c r="V123" s="19"/>
    </row>
    <row r="124" spans="1:22" s="5" customFormat="1">
      <c r="A124" s="50" t="s">
        <v>1541</v>
      </c>
      <c r="B124" s="50" t="s">
        <v>1236</v>
      </c>
      <c r="C124" s="19"/>
      <c r="D124" s="19" t="s">
        <v>2299</v>
      </c>
      <c r="E124" s="34">
        <v>41827</v>
      </c>
      <c r="F124" s="19"/>
      <c r="G124" s="19" t="s">
        <v>6136</v>
      </c>
      <c r="H124" s="19">
        <f t="shared" si="11"/>
        <v>9</v>
      </c>
      <c r="I124" s="4"/>
      <c r="J124" s="8" t="s">
        <v>1545</v>
      </c>
      <c r="K124" s="19" t="str">
        <f t="shared" si="6"/>
        <v>LR</v>
      </c>
      <c r="L124" s="19" t="str">
        <f t="shared" si="10"/>
        <v>LIBERIA</v>
      </c>
      <c r="M124" s="19"/>
      <c r="N124" s="19"/>
      <c r="O124" s="19"/>
      <c r="P124" s="19"/>
      <c r="Q124" s="19"/>
      <c r="R124" s="19"/>
      <c r="S124" s="34">
        <f t="shared" si="7"/>
        <v>41827</v>
      </c>
      <c r="T124" s="34" t="str">
        <f t="shared" si="8"/>
        <v/>
      </c>
      <c r="U124" s="34" t="str">
        <f t="shared" si="9"/>
        <v/>
      </c>
      <c r="V124" s="19"/>
    </row>
    <row r="125" spans="1:22" s="5" customFormat="1">
      <c r="A125" s="50" t="s">
        <v>1542</v>
      </c>
      <c r="B125" s="50" t="s">
        <v>1237</v>
      </c>
      <c r="C125" s="19"/>
      <c r="D125" s="19" t="s">
        <v>2299</v>
      </c>
      <c r="E125" s="34">
        <v>41827</v>
      </c>
      <c r="F125" s="19"/>
      <c r="G125" s="19" t="s">
        <v>6136</v>
      </c>
      <c r="H125" s="19">
        <f t="shared" si="11"/>
        <v>11</v>
      </c>
      <c r="I125" s="4"/>
      <c r="J125" s="8" t="s">
        <v>3466</v>
      </c>
      <c r="K125" s="19" t="str">
        <f t="shared" si="6"/>
        <v>LY</v>
      </c>
      <c r="L125" s="19" t="str">
        <f t="shared" si="10"/>
        <v>LIBYA</v>
      </c>
      <c r="M125" s="19"/>
      <c r="N125" s="19"/>
      <c r="O125" s="19"/>
      <c r="P125" s="19"/>
      <c r="Q125" s="19"/>
      <c r="R125" s="19"/>
      <c r="S125" s="34">
        <f t="shared" si="7"/>
        <v>41827</v>
      </c>
      <c r="T125" s="34" t="str">
        <f t="shared" si="8"/>
        <v/>
      </c>
      <c r="U125" s="34" t="str">
        <f t="shared" si="9"/>
        <v/>
      </c>
      <c r="V125" s="19"/>
    </row>
    <row r="126" spans="1:22" s="5" customFormat="1">
      <c r="A126" s="50" t="s">
        <v>1543</v>
      </c>
      <c r="B126" s="50" t="s">
        <v>373</v>
      </c>
      <c r="C126" s="19"/>
      <c r="D126" s="19" t="s">
        <v>2299</v>
      </c>
      <c r="E126" s="34">
        <v>41827</v>
      </c>
      <c r="F126" s="19"/>
      <c r="G126" s="19" t="s">
        <v>6136</v>
      </c>
      <c r="H126" s="19">
        <f t="shared" si="11"/>
        <v>9</v>
      </c>
      <c r="I126" s="4"/>
      <c r="J126" s="8" t="s">
        <v>1546</v>
      </c>
      <c r="K126" s="19" t="str">
        <f t="shared" ref="K126:K186" si="16">VLOOKUP(J126,$A$2:$B$317,2,0)</f>
        <v>LI</v>
      </c>
      <c r="L126" s="19" t="str">
        <f t="shared" si="10"/>
        <v>LIECHTENSTEIN</v>
      </c>
      <c r="M126" s="19"/>
      <c r="N126" s="19"/>
      <c r="O126" s="19"/>
      <c r="P126" s="19"/>
      <c r="Q126" s="19"/>
      <c r="R126" s="19"/>
      <c r="S126" s="34">
        <f t="shared" si="7"/>
        <v>41827</v>
      </c>
      <c r="T126" s="34" t="str">
        <f t="shared" si="8"/>
        <v/>
      </c>
      <c r="U126" s="34" t="str">
        <f t="shared" si="9"/>
        <v/>
      </c>
      <c r="V126" s="19"/>
    </row>
    <row r="127" spans="1:22" s="5" customFormat="1">
      <c r="A127" s="50" t="s">
        <v>1544</v>
      </c>
      <c r="B127" s="50" t="s">
        <v>378</v>
      </c>
      <c r="C127" s="19"/>
      <c r="D127" s="19" t="s">
        <v>2299</v>
      </c>
      <c r="E127" s="34">
        <v>41827</v>
      </c>
      <c r="F127" s="19"/>
      <c r="G127" s="19" t="s">
        <v>6136</v>
      </c>
      <c r="H127" s="19">
        <f t="shared" si="11"/>
        <v>9</v>
      </c>
      <c r="I127" s="4"/>
      <c r="J127" s="8" t="s">
        <v>1547</v>
      </c>
      <c r="K127" s="19" t="str">
        <f t="shared" si="16"/>
        <v>LT</v>
      </c>
      <c r="L127" s="19" t="str">
        <f t="shared" si="10"/>
        <v>LITHUANIA</v>
      </c>
      <c r="M127" s="19"/>
      <c r="N127" s="19"/>
      <c r="O127" s="19"/>
      <c r="P127" s="19"/>
      <c r="Q127" s="19"/>
      <c r="R127" s="19"/>
      <c r="S127" s="34">
        <f t="shared" ref="S127:S187" si="17">VLOOKUP(J127,A:G,5,FALSE)</f>
        <v>41827</v>
      </c>
      <c r="T127" s="34" t="str">
        <f t="shared" ref="T127:T187" si="18">IF(VLOOKUP(J127,A:G,6,FALSE)=0,"",VLOOKUP(J127,A:G,6,FALSE))</f>
        <v/>
      </c>
      <c r="U127" s="34" t="str">
        <f t="shared" ref="U127:U187" si="19">IF(VLOOKUP(J127,A:G,7,FALSE)=0,"",VLOOKUP(J127,A:G,7,FALSE))</f>
        <v/>
      </c>
      <c r="V127" s="19"/>
    </row>
    <row r="128" spans="1:22" s="5" customFormat="1">
      <c r="A128" s="50" t="s">
        <v>1545</v>
      </c>
      <c r="B128" s="50" t="s">
        <v>1238</v>
      </c>
      <c r="C128" s="19"/>
      <c r="D128" s="19" t="s">
        <v>2299</v>
      </c>
      <c r="E128" s="34">
        <v>41827</v>
      </c>
      <c r="F128" s="19"/>
      <c r="G128" s="19" t="s">
        <v>6136</v>
      </c>
      <c r="H128" s="19">
        <f t="shared" si="11"/>
        <v>9</v>
      </c>
      <c r="I128" s="4"/>
      <c r="J128" s="8" t="s">
        <v>1548</v>
      </c>
      <c r="K128" s="19" t="str">
        <f t="shared" si="16"/>
        <v>LU</v>
      </c>
      <c r="L128" s="19" t="str">
        <f t="shared" ref="L128:L188" si="20">J128</f>
        <v>LUXEMBOURG</v>
      </c>
      <c r="M128" s="19"/>
      <c r="N128" s="19"/>
      <c r="O128" s="19"/>
      <c r="P128" s="19"/>
      <c r="Q128" s="19"/>
      <c r="R128" s="19"/>
      <c r="S128" s="34">
        <f t="shared" si="17"/>
        <v>41827</v>
      </c>
      <c r="T128" s="34" t="str">
        <f t="shared" si="18"/>
        <v/>
      </c>
      <c r="U128" s="34" t="str">
        <f t="shared" si="19"/>
        <v/>
      </c>
      <c r="V128" s="19"/>
    </row>
    <row r="129" spans="1:22" s="5" customFormat="1">
      <c r="A129" s="50" t="s">
        <v>3466</v>
      </c>
      <c r="B129" s="50" t="s">
        <v>1239</v>
      </c>
      <c r="C129" s="19"/>
      <c r="D129" s="19" t="s">
        <v>2299</v>
      </c>
      <c r="E129" s="34">
        <v>41827</v>
      </c>
      <c r="F129" s="19"/>
      <c r="G129" s="19" t="s">
        <v>6136</v>
      </c>
      <c r="H129" s="19">
        <f t="shared" si="11"/>
        <v>9</v>
      </c>
      <c r="I129" s="4"/>
      <c r="J129" s="8" t="s">
        <v>1549</v>
      </c>
      <c r="K129" s="19" t="str">
        <f t="shared" si="16"/>
        <v>MO</v>
      </c>
      <c r="L129" s="19" t="str">
        <f t="shared" si="20"/>
        <v>MACAO</v>
      </c>
      <c r="M129" s="19"/>
      <c r="N129" s="19"/>
      <c r="O129" s="19"/>
      <c r="P129" s="19"/>
      <c r="Q129" s="19"/>
      <c r="R129" s="19"/>
      <c r="S129" s="34">
        <f t="shared" si="17"/>
        <v>41827</v>
      </c>
      <c r="T129" s="34" t="str">
        <f t="shared" si="18"/>
        <v/>
      </c>
      <c r="U129" s="34" t="str">
        <f t="shared" si="19"/>
        <v/>
      </c>
      <c r="V129" s="19"/>
    </row>
    <row r="130" spans="1:22" s="5" customFormat="1">
      <c r="A130" s="50" t="s">
        <v>1546</v>
      </c>
      <c r="B130" s="50" t="s">
        <v>1240</v>
      </c>
      <c r="C130" s="19"/>
      <c r="D130" s="19" t="s">
        <v>2299</v>
      </c>
      <c r="E130" s="34">
        <v>41827</v>
      </c>
      <c r="F130" s="19"/>
      <c r="G130" s="19" t="s">
        <v>6136</v>
      </c>
      <c r="H130" s="19">
        <f t="shared" ref="H130:H193" si="21">COUNTIF(J:J,A130)</f>
        <v>10</v>
      </c>
      <c r="I130" s="4"/>
      <c r="J130" s="8" t="s">
        <v>1550</v>
      </c>
      <c r="K130" s="19" t="str">
        <f t="shared" si="16"/>
        <v>MK</v>
      </c>
      <c r="L130" s="19" t="str">
        <f t="shared" si="20"/>
        <v>MACEDONIA, THE FORMER YUGOSLAV REPUBLIC OF</v>
      </c>
      <c r="M130" s="19"/>
      <c r="N130" s="19"/>
      <c r="O130" s="19"/>
      <c r="P130" s="19"/>
      <c r="Q130" s="19"/>
      <c r="R130" s="19"/>
      <c r="S130" s="34">
        <f t="shared" si="17"/>
        <v>41827</v>
      </c>
      <c r="T130" s="34" t="str">
        <f t="shared" si="18"/>
        <v/>
      </c>
      <c r="U130" s="34" t="str">
        <f t="shared" si="19"/>
        <v/>
      </c>
      <c r="V130" s="19"/>
    </row>
    <row r="131" spans="1:22" s="5" customFormat="1">
      <c r="A131" s="50" t="s">
        <v>1547</v>
      </c>
      <c r="B131" s="50" t="s">
        <v>1241</v>
      </c>
      <c r="C131" s="19"/>
      <c r="D131" s="19" t="s">
        <v>2299</v>
      </c>
      <c r="E131" s="34">
        <v>41827</v>
      </c>
      <c r="F131" s="19"/>
      <c r="G131" s="19" t="s">
        <v>6136</v>
      </c>
      <c r="H131" s="19">
        <f t="shared" si="21"/>
        <v>11</v>
      </c>
      <c r="I131" s="4"/>
      <c r="J131" s="8" t="s">
        <v>1551</v>
      </c>
      <c r="K131" s="19" t="str">
        <f t="shared" si="16"/>
        <v>MG</v>
      </c>
      <c r="L131" s="19" t="str">
        <f t="shared" si="20"/>
        <v>MADAGASCAR</v>
      </c>
      <c r="M131" s="19"/>
      <c r="N131" s="19"/>
      <c r="O131" s="19"/>
      <c r="P131" s="19"/>
      <c r="Q131" s="19"/>
      <c r="R131" s="19"/>
      <c r="S131" s="34">
        <f t="shared" si="17"/>
        <v>41827</v>
      </c>
      <c r="T131" s="34" t="str">
        <f t="shared" si="18"/>
        <v/>
      </c>
      <c r="U131" s="34" t="str">
        <f t="shared" si="19"/>
        <v/>
      </c>
      <c r="V131" s="19"/>
    </row>
    <row r="132" spans="1:22" s="5" customFormat="1">
      <c r="A132" s="50" t="s">
        <v>1548</v>
      </c>
      <c r="B132" s="50" t="s">
        <v>1242</v>
      </c>
      <c r="C132" s="19"/>
      <c r="D132" s="19" t="s">
        <v>2299</v>
      </c>
      <c r="E132" s="34">
        <v>41827</v>
      </c>
      <c r="F132" s="19"/>
      <c r="G132" s="19" t="s">
        <v>6136</v>
      </c>
      <c r="H132" s="19">
        <f t="shared" si="21"/>
        <v>13</v>
      </c>
      <c r="I132" s="4"/>
      <c r="J132" s="8" t="s">
        <v>1552</v>
      </c>
      <c r="K132" s="19" t="str">
        <f t="shared" si="16"/>
        <v>MW</v>
      </c>
      <c r="L132" s="19" t="str">
        <f t="shared" si="20"/>
        <v>MALAWI</v>
      </c>
      <c r="M132" s="19"/>
      <c r="N132" s="19"/>
      <c r="O132" s="19"/>
      <c r="P132" s="19"/>
      <c r="Q132" s="19"/>
      <c r="R132" s="19"/>
      <c r="S132" s="34">
        <f t="shared" si="17"/>
        <v>41827</v>
      </c>
      <c r="T132" s="34" t="str">
        <f t="shared" si="18"/>
        <v/>
      </c>
      <c r="U132" s="34" t="str">
        <f t="shared" si="19"/>
        <v/>
      </c>
      <c r="V132" s="19"/>
    </row>
    <row r="133" spans="1:22" s="5" customFormat="1">
      <c r="A133" s="50" t="s">
        <v>1549</v>
      </c>
      <c r="B133" s="50" t="s">
        <v>1243</v>
      </c>
      <c r="C133" s="19"/>
      <c r="D133" s="19" t="s">
        <v>2299</v>
      </c>
      <c r="E133" s="34">
        <v>41827</v>
      </c>
      <c r="F133" s="19"/>
      <c r="G133" s="19" t="s">
        <v>6136</v>
      </c>
      <c r="H133" s="19">
        <f t="shared" si="21"/>
        <v>9</v>
      </c>
      <c r="I133" s="4"/>
      <c r="J133" s="8" t="s">
        <v>1553</v>
      </c>
      <c r="K133" s="19" t="str">
        <f t="shared" si="16"/>
        <v>MY</v>
      </c>
      <c r="L133" s="19" t="str">
        <f t="shared" si="20"/>
        <v>MALAYSIA</v>
      </c>
      <c r="M133" s="19"/>
      <c r="N133" s="19"/>
      <c r="O133" s="19"/>
      <c r="P133" s="19"/>
      <c r="Q133" s="19"/>
      <c r="R133" s="19"/>
      <c r="S133" s="34">
        <f t="shared" si="17"/>
        <v>41827</v>
      </c>
      <c r="T133" s="34" t="str">
        <f t="shared" si="18"/>
        <v/>
      </c>
      <c r="U133" s="34" t="str">
        <f t="shared" si="19"/>
        <v/>
      </c>
      <c r="V133" s="19"/>
    </row>
    <row r="134" spans="1:22" s="5" customFormat="1">
      <c r="A134" s="50" t="s">
        <v>1550</v>
      </c>
      <c r="B134" s="50" t="s">
        <v>1244</v>
      </c>
      <c r="C134" s="19"/>
      <c r="D134" s="19" t="s">
        <v>2299</v>
      </c>
      <c r="E134" s="34">
        <v>41827</v>
      </c>
      <c r="F134" s="19"/>
      <c r="G134" s="19" t="s">
        <v>6136</v>
      </c>
      <c r="H134" s="19">
        <f t="shared" si="21"/>
        <v>9</v>
      </c>
      <c r="I134" s="4"/>
      <c r="J134" s="8" t="s">
        <v>1554</v>
      </c>
      <c r="K134" s="19" t="str">
        <f t="shared" si="16"/>
        <v>MV</v>
      </c>
      <c r="L134" s="19" t="str">
        <f t="shared" si="20"/>
        <v>MALDIVES</v>
      </c>
      <c r="M134" s="19"/>
      <c r="N134" s="19"/>
      <c r="O134" s="19"/>
      <c r="P134" s="19"/>
      <c r="Q134" s="19"/>
      <c r="R134" s="19"/>
      <c r="S134" s="34">
        <f t="shared" si="17"/>
        <v>41827</v>
      </c>
      <c r="T134" s="34" t="str">
        <f t="shared" si="18"/>
        <v/>
      </c>
      <c r="U134" s="34" t="str">
        <f t="shared" si="19"/>
        <v/>
      </c>
      <c r="V134" s="19"/>
    </row>
    <row r="135" spans="1:22" s="5" customFormat="1">
      <c r="A135" s="50" t="s">
        <v>1551</v>
      </c>
      <c r="B135" s="50" t="s">
        <v>1245</v>
      </c>
      <c r="C135" s="19"/>
      <c r="D135" s="19" t="s">
        <v>2299</v>
      </c>
      <c r="E135" s="34">
        <v>41827</v>
      </c>
      <c r="F135" s="19"/>
      <c r="G135" s="19" t="s">
        <v>6136</v>
      </c>
      <c r="H135" s="19">
        <f t="shared" si="21"/>
        <v>9</v>
      </c>
      <c r="I135" s="4"/>
      <c r="J135" s="8" t="s">
        <v>1555</v>
      </c>
      <c r="K135" s="19" t="str">
        <f t="shared" si="16"/>
        <v>ML</v>
      </c>
      <c r="L135" s="19" t="str">
        <f t="shared" si="20"/>
        <v>MALI</v>
      </c>
      <c r="M135" s="19"/>
      <c r="N135" s="19"/>
      <c r="O135" s="19"/>
      <c r="P135" s="19"/>
      <c r="Q135" s="19"/>
      <c r="R135" s="19"/>
      <c r="S135" s="34">
        <f t="shared" si="17"/>
        <v>41827</v>
      </c>
      <c r="T135" s="34" t="str">
        <f t="shared" si="18"/>
        <v/>
      </c>
      <c r="U135" s="34" t="str">
        <f t="shared" si="19"/>
        <v/>
      </c>
      <c r="V135" s="19"/>
    </row>
    <row r="136" spans="1:22" s="5" customFormat="1">
      <c r="A136" s="50" t="s">
        <v>1552</v>
      </c>
      <c r="B136" s="50" t="s">
        <v>1246</v>
      </c>
      <c r="C136" s="19"/>
      <c r="D136" s="19" t="s">
        <v>2299</v>
      </c>
      <c r="E136" s="34">
        <v>41827</v>
      </c>
      <c r="F136" s="19"/>
      <c r="G136" s="19" t="s">
        <v>6136</v>
      </c>
      <c r="H136" s="19">
        <f t="shared" si="21"/>
        <v>9</v>
      </c>
      <c r="I136" s="4"/>
      <c r="J136" s="8" t="s">
        <v>1556</v>
      </c>
      <c r="K136" s="19" t="str">
        <f t="shared" si="16"/>
        <v>MT</v>
      </c>
      <c r="L136" s="19" t="str">
        <f t="shared" si="20"/>
        <v>MALTA</v>
      </c>
      <c r="M136" s="19"/>
      <c r="N136" s="19"/>
      <c r="O136" s="19"/>
      <c r="P136" s="19"/>
      <c r="Q136" s="19"/>
      <c r="R136" s="19"/>
      <c r="S136" s="34">
        <f t="shared" si="17"/>
        <v>41827</v>
      </c>
      <c r="T136" s="34" t="str">
        <f t="shared" si="18"/>
        <v/>
      </c>
      <c r="U136" s="34" t="str">
        <f t="shared" si="19"/>
        <v/>
      </c>
      <c r="V136" s="19"/>
    </row>
    <row r="137" spans="1:22" s="5" customFormat="1">
      <c r="A137" s="50" t="s">
        <v>1553</v>
      </c>
      <c r="B137" s="50" t="s">
        <v>1247</v>
      </c>
      <c r="C137" s="19"/>
      <c r="D137" s="19" t="s">
        <v>2299</v>
      </c>
      <c r="E137" s="34">
        <v>41827</v>
      </c>
      <c r="F137" s="19"/>
      <c r="G137" s="19" t="s">
        <v>6136</v>
      </c>
      <c r="H137" s="19">
        <f t="shared" si="21"/>
        <v>9</v>
      </c>
      <c r="I137" s="4"/>
      <c r="J137" s="8" t="s">
        <v>1557</v>
      </c>
      <c r="K137" s="19" t="str">
        <f t="shared" si="16"/>
        <v>MH</v>
      </c>
      <c r="L137" s="19" t="str">
        <f t="shared" si="20"/>
        <v>MARSHALL ISLANDS</v>
      </c>
      <c r="M137" s="19"/>
      <c r="N137" s="19"/>
      <c r="O137" s="19"/>
      <c r="P137" s="19"/>
      <c r="Q137" s="19"/>
      <c r="R137" s="19"/>
      <c r="S137" s="34">
        <f t="shared" si="17"/>
        <v>41827</v>
      </c>
      <c r="T137" s="34" t="str">
        <f t="shared" si="18"/>
        <v/>
      </c>
      <c r="U137" s="34" t="str">
        <f t="shared" si="19"/>
        <v/>
      </c>
      <c r="V137" s="19"/>
    </row>
    <row r="138" spans="1:22" s="5" customFormat="1">
      <c r="A138" s="50" t="s">
        <v>1554</v>
      </c>
      <c r="B138" s="50" t="s">
        <v>1248</v>
      </c>
      <c r="C138" s="19"/>
      <c r="D138" s="19" t="s">
        <v>2299</v>
      </c>
      <c r="E138" s="34">
        <v>41827</v>
      </c>
      <c r="F138" s="19"/>
      <c r="G138" s="19" t="s">
        <v>6136</v>
      </c>
      <c r="H138" s="19">
        <f t="shared" si="21"/>
        <v>9</v>
      </c>
      <c r="I138" s="4"/>
      <c r="J138" s="8" t="s">
        <v>1558</v>
      </c>
      <c r="K138" s="19" t="str">
        <f t="shared" si="16"/>
        <v>MQ</v>
      </c>
      <c r="L138" s="19" t="str">
        <f t="shared" si="20"/>
        <v>MARTINIQUE</v>
      </c>
      <c r="M138" s="19"/>
      <c r="N138" s="19"/>
      <c r="O138" s="19"/>
      <c r="P138" s="19"/>
      <c r="Q138" s="19"/>
      <c r="R138" s="19"/>
      <c r="S138" s="34">
        <f t="shared" si="17"/>
        <v>41827</v>
      </c>
      <c r="T138" s="34" t="str">
        <f t="shared" si="18"/>
        <v/>
      </c>
      <c r="U138" s="34" t="str">
        <f t="shared" si="19"/>
        <v/>
      </c>
      <c r="V138" s="19"/>
    </row>
    <row r="139" spans="1:22" s="5" customFormat="1">
      <c r="A139" s="50" t="s">
        <v>1555</v>
      </c>
      <c r="B139" s="50" t="s">
        <v>1249</v>
      </c>
      <c r="C139" s="19"/>
      <c r="D139" s="19" t="s">
        <v>2299</v>
      </c>
      <c r="E139" s="34">
        <v>41827</v>
      </c>
      <c r="F139" s="19"/>
      <c r="G139" s="19" t="s">
        <v>6136</v>
      </c>
      <c r="H139" s="19">
        <f t="shared" si="21"/>
        <v>9</v>
      </c>
      <c r="I139" s="4"/>
      <c r="J139" s="8" t="s">
        <v>1559</v>
      </c>
      <c r="K139" s="19" t="str">
        <f t="shared" si="16"/>
        <v>MR</v>
      </c>
      <c r="L139" s="19" t="str">
        <f t="shared" si="20"/>
        <v>MAURITANIA</v>
      </c>
      <c r="M139" s="19"/>
      <c r="N139" s="19"/>
      <c r="O139" s="19"/>
      <c r="P139" s="19"/>
      <c r="Q139" s="19"/>
      <c r="R139" s="19"/>
      <c r="S139" s="34">
        <f t="shared" si="17"/>
        <v>41827</v>
      </c>
      <c r="T139" s="34" t="str">
        <f t="shared" si="18"/>
        <v/>
      </c>
      <c r="U139" s="34" t="str">
        <f t="shared" si="19"/>
        <v/>
      </c>
      <c r="V139" s="19"/>
    </row>
    <row r="140" spans="1:22" s="5" customFormat="1">
      <c r="A140" s="50" t="s">
        <v>1556</v>
      </c>
      <c r="B140" s="50" t="s">
        <v>1250</v>
      </c>
      <c r="C140" s="19"/>
      <c r="D140" s="19" t="s">
        <v>2299</v>
      </c>
      <c r="E140" s="34">
        <v>41827</v>
      </c>
      <c r="F140" s="19"/>
      <c r="G140" s="19" t="s">
        <v>6136</v>
      </c>
      <c r="H140" s="19">
        <f t="shared" si="21"/>
        <v>12</v>
      </c>
      <c r="I140" s="4"/>
      <c r="J140" s="8" t="s">
        <v>1560</v>
      </c>
      <c r="K140" s="19" t="str">
        <f t="shared" si="16"/>
        <v>MU</v>
      </c>
      <c r="L140" s="19" t="str">
        <f t="shared" si="20"/>
        <v>MAURITIUS</v>
      </c>
      <c r="M140" s="19"/>
      <c r="N140" s="19"/>
      <c r="O140" s="19"/>
      <c r="P140" s="19"/>
      <c r="Q140" s="19"/>
      <c r="R140" s="19"/>
      <c r="S140" s="34">
        <f t="shared" si="17"/>
        <v>41827</v>
      </c>
      <c r="T140" s="34" t="str">
        <f t="shared" si="18"/>
        <v/>
      </c>
      <c r="U140" s="34" t="str">
        <f t="shared" si="19"/>
        <v/>
      </c>
      <c r="V140" s="19"/>
    </row>
    <row r="141" spans="1:22" s="5" customFormat="1">
      <c r="A141" s="50" t="s">
        <v>1557</v>
      </c>
      <c r="B141" s="50" t="s">
        <v>1251</v>
      </c>
      <c r="C141" s="19"/>
      <c r="D141" s="19" t="s">
        <v>2299</v>
      </c>
      <c r="E141" s="34">
        <v>41827</v>
      </c>
      <c r="F141" s="19"/>
      <c r="G141" s="19" t="s">
        <v>6136</v>
      </c>
      <c r="H141" s="19">
        <f t="shared" si="21"/>
        <v>9</v>
      </c>
      <c r="I141" s="4"/>
      <c r="J141" s="8" t="s">
        <v>1561</v>
      </c>
      <c r="K141" s="19" t="str">
        <f t="shared" si="16"/>
        <v>YT</v>
      </c>
      <c r="L141" s="19" t="str">
        <f t="shared" si="20"/>
        <v>MAYOTTE</v>
      </c>
      <c r="M141" s="19"/>
      <c r="N141" s="19"/>
      <c r="O141" s="19"/>
      <c r="P141" s="19"/>
      <c r="Q141" s="19"/>
      <c r="R141" s="19"/>
      <c r="S141" s="34">
        <f t="shared" si="17"/>
        <v>41827</v>
      </c>
      <c r="T141" s="34" t="str">
        <f t="shared" si="18"/>
        <v/>
      </c>
      <c r="U141" s="34" t="str">
        <f t="shared" si="19"/>
        <v/>
      </c>
      <c r="V141" s="19"/>
    </row>
    <row r="142" spans="1:22" s="5" customFormat="1">
      <c r="A142" s="50" t="s">
        <v>1558</v>
      </c>
      <c r="B142" s="50" t="s">
        <v>1252</v>
      </c>
      <c r="C142" s="19"/>
      <c r="D142" s="19" t="s">
        <v>2299</v>
      </c>
      <c r="E142" s="34">
        <v>41827</v>
      </c>
      <c r="F142" s="19"/>
      <c r="G142" s="19" t="s">
        <v>6136</v>
      </c>
      <c r="H142" s="19">
        <f t="shared" si="21"/>
        <v>14</v>
      </c>
      <c r="I142" s="4"/>
      <c r="J142" s="8" t="s">
        <v>1562</v>
      </c>
      <c r="K142" s="19" t="str">
        <f t="shared" si="16"/>
        <v>MX</v>
      </c>
      <c r="L142" s="19" t="str">
        <f t="shared" si="20"/>
        <v>MEXICO</v>
      </c>
      <c r="M142" s="19"/>
      <c r="N142" s="19"/>
      <c r="O142" s="19"/>
      <c r="P142" s="19"/>
      <c r="Q142" s="19"/>
      <c r="R142" s="19"/>
      <c r="S142" s="34">
        <f t="shared" si="17"/>
        <v>41827</v>
      </c>
      <c r="T142" s="34" t="str">
        <f t="shared" si="18"/>
        <v/>
      </c>
      <c r="U142" s="34" t="str">
        <f t="shared" si="19"/>
        <v/>
      </c>
      <c r="V142" s="19"/>
    </row>
    <row r="143" spans="1:22" s="5" customFormat="1">
      <c r="A143" s="50" t="s">
        <v>1559</v>
      </c>
      <c r="B143" s="50" t="s">
        <v>1253</v>
      </c>
      <c r="C143" s="19"/>
      <c r="D143" s="19" t="s">
        <v>2299</v>
      </c>
      <c r="E143" s="34">
        <v>41827</v>
      </c>
      <c r="F143" s="19"/>
      <c r="G143" s="19" t="s">
        <v>6136</v>
      </c>
      <c r="H143" s="19">
        <f t="shared" si="21"/>
        <v>9</v>
      </c>
      <c r="I143" s="4"/>
      <c r="J143" s="8" t="s">
        <v>1563</v>
      </c>
      <c r="K143" s="19" t="str">
        <f t="shared" si="16"/>
        <v>FM</v>
      </c>
      <c r="L143" s="19" t="str">
        <f t="shared" si="20"/>
        <v>MICRONESIA, FEDERATED STATES OF</v>
      </c>
      <c r="M143" s="19"/>
      <c r="N143" s="19"/>
      <c r="O143" s="19"/>
      <c r="P143" s="19"/>
      <c r="Q143" s="19"/>
      <c r="R143" s="19"/>
      <c r="S143" s="34">
        <f t="shared" si="17"/>
        <v>41827</v>
      </c>
      <c r="T143" s="34" t="str">
        <f t="shared" si="18"/>
        <v/>
      </c>
      <c r="U143" s="34" t="str">
        <f t="shared" si="19"/>
        <v/>
      </c>
      <c r="V143" s="19"/>
    </row>
    <row r="144" spans="1:22" s="5" customFormat="1">
      <c r="A144" s="50" t="s">
        <v>1560</v>
      </c>
      <c r="B144" s="50" t="s">
        <v>1254</v>
      </c>
      <c r="C144" s="19"/>
      <c r="D144" s="19" t="s">
        <v>2299</v>
      </c>
      <c r="E144" s="34">
        <v>41827</v>
      </c>
      <c r="F144" s="19"/>
      <c r="G144" s="19" t="s">
        <v>6136</v>
      </c>
      <c r="H144" s="19">
        <f t="shared" si="21"/>
        <v>9</v>
      </c>
      <c r="I144" s="4"/>
      <c r="J144" s="8" t="s">
        <v>1564</v>
      </c>
      <c r="K144" s="19" t="str">
        <f t="shared" si="16"/>
        <v>MD</v>
      </c>
      <c r="L144" s="19" t="str">
        <f t="shared" si="20"/>
        <v>MOLDOVA, REPUBLIC OF</v>
      </c>
      <c r="M144" s="19"/>
      <c r="N144" s="19"/>
      <c r="O144" s="19"/>
      <c r="P144" s="19"/>
      <c r="Q144" s="19"/>
      <c r="R144" s="19"/>
      <c r="S144" s="34">
        <f t="shared" si="17"/>
        <v>41827</v>
      </c>
      <c r="T144" s="34" t="str">
        <f t="shared" si="18"/>
        <v/>
      </c>
      <c r="U144" s="34" t="str">
        <f t="shared" si="19"/>
        <v/>
      </c>
      <c r="V144" s="19"/>
    </row>
    <row r="145" spans="1:22" s="5" customFormat="1">
      <c r="A145" s="50" t="s">
        <v>1561</v>
      </c>
      <c r="B145" s="50" t="s">
        <v>1255</v>
      </c>
      <c r="C145" s="19"/>
      <c r="D145" s="19" t="s">
        <v>2299</v>
      </c>
      <c r="E145" s="34">
        <v>41827</v>
      </c>
      <c r="F145" s="19"/>
      <c r="G145" s="19" t="s">
        <v>6136</v>
      </c>
      <c r="H145" s="19">
        <f t="shared" si="21"/>
        <v>9</v>
      </c>
      <c r="I145" s="4"/>
      <c r="J145" s="8" t="s">
        <v>1565</v>
      </c>
      <c r="K145" s="19" t="str">
        <f t="shared" si="16"/>
        <v>MC</v>
      </c>
      <c r="L145" s="19" t="str">
        <f t="shared" si="20"/>
        <v>MONACO</v>
      </c>
      <c r="M145" s="19"/>
      <c r="N145" s="19"/>
      <c r="O145" s="19"/>
      <c r="P145" s="19"/>
      <c r="Q145" s="19"/>
      <c r="R145" s="19"/>
      <c r="S145" s="34">
        <f t="shared" si="17"/>
        <v>41827</v>
      </c>
      <c r="T145" s="34" t="str">
        <f t="shared" si="18"/>
        <v/>
      </c>
      <c r="U145" s="34" t="str">
        <f t="shared" si="19"/>
        <v/>
      </c>
      <c r="V145" s="19"/>
    </row>
    <row r="146" spans="1:22" s="5" customFormat="1">
      <c r="A146" s="50" t="s">
        <v>1562</v>
      </c>
      <c r="B146" s="50" t="s">
        <v>1256</v>
      </c>
      <c r="C146" s="19"/>
      <c r="D146" s="19" t="s">
        <v>2299</v>
      </c>
      <c r="E146" s="34">
        <v>41827</v>
      </c>
      <c r="F146" s="19"/>
      <c r="G146" s="19" t="s">
        <v>6136</v>
      </c>
      <c r="H146" s="19">
        <f t="shared" si="21"/>
        <v>9</v>
      </c>
      <c r="I146" s="4"/>
      <c r="J146" s="8" t="s">
        <v>1566</v>
      </c>
      <c r="K146" s="19" t="str">
        <f t="shared" si="16"/>
        <v>MN</v>
      </c>
      <c r="L146" s="19" t="str">
        <f t="shared" si="20"/>
        <v>MONGOLIA</v>
      </c>
      <c r="M146" s="19"/>
      <c r="N146" s="19"/>
      <c r="O146" s="19"/>
      <c r="P146" s="19"/>
      <c r="Q146" s="19"/>
      <c r="R146" s="19"/>
      <c r="S146" s="34">
        <f t="shared" si="17"/>
        <v>41827</v>
      </c>
      <c r="T146" s="34" t="str">
        <f t="shared" si="18"/>
        <v/>
      </c>
      <c r="U146" s="34" t="str">
        <f t="shared" si="19"/>
        <v/>
      </c>
      <c r="V146" s="19"/>
    </row>
    <row r="147" spans="1:22" s="5" customFormat="1">
      <c r="A147" s="50" t="s">
        <v>1563</v>
      </c>
      <c r="B147" s="50" t="s">
        <v>1257</v>
      </c>
      <c r="C147" s="19"/>
      <c r="D147" s="19" t="s">
        <v>2299</v>
      </c>
      <c r="E147" s="34">
        <v>41827</v>
      </c>
      <c r="F147" s="19"/>
      <c r="G147" s="19" t="s">
        <v>6136</v>
      </c>
      <c r="H147" s="19">
        <f t="shared" si="21"/>
        <v>9</v>
      </c>
      <c r="I147" s="4"/>
      <c r="J147" s="8" t="s">
        <v>1567</v>
      </c>
      <c r="K147" s="19" t="str">
        <f t="shared" si="16"/>
        <v>ME</v>
      </c>
      <c r="L147" s="19" t="str">
        <f t="shared" si="20"/>
        <v>MONTENEGRO</v>
      </c>
      <c r="M147" s="19"/>
      <c r="N147" s="19"/>
      <c r="O147" s="19"/>
      <c r="P147" s="19"/>
      <c r="Q147" s="19"/>
      <c r="R147" s="19"/>
      <c r="S147" s="34">
        <f t="shared" si="17"/>
        <v>41827</v>
      </c>
      <c r="T147" s="34" t="str">
        <f t="shared" si="18"/>
        <v/>
      </c>
      <c r="U147" s="34" t="str">
        <f t="shared" si="19"/>
        <v/>
      </c>
      <c r="V147" s="19"/>
    </row>
    <row r="148" spans="1:22" s="5" customFormat="1">
      <c r="A148" s="50" t="s">
        <v>1564</v>
      </c>
      <c r="B148" s="50" t="s">
        <v>1258</v>
      </c>
      <c r="C148" s="19"/>
      <c r="D148" s="19" t="s">
        <v>2299</v>
      </c>
      <c r="E148" s="34">
        <v>41827</v>
      </c>
      <c r="F148" s="19"/>
      <c r="G148" s="19" t="s">
        <v>6136</v>
      </c>
      <c r="H148" s="19">
        <f t="shared" si="21"/>
        <v>9</v>
      </c>
      <c r="I148" s="4"/>
      <c r="J148" s="8" t="s">
        <v>1569</v>
      </c>
      <c r="K148" s="19" t="str">
        <f t="shared" si="16"/>
        <v>MA</v>
      </c>
      <c r="L148" s="19" t="str">
        <f t="shared" si="20"/>
        <v>MOROCCO</v>
      </c>
      <c r="M148" s="19"/>
      <c r="N148" s="19"/>
      <c r="O148" s="19"/>
      <c r="P148" s="19"/>
      <c r="Q148" s="19"/>
      <c r="R148" s="19"/>
      <c r="S148" s="34">
        <f t="shared" si="17"/>
        <v>41827</v>
      </c>
      <c r="T148" s="34" t="str">
        <f t="shared" si="18"/>
        <v/>
      </c>
      <c r="U148" s="34" t="str">
        <f t="shared" si="19"/>
        <v/>
      </c>
      <c r="V148" s="19"/>
    </row>
    <row r="149" spans="1:22" s="5" customFormat="1">
      <c r="A149" s="50" t="s">
        <v>1565</v>
      </c>
      <c r="B149" s="50" t="s">
        <v>462</v>
      </c>
      <c r="C149" s="19"/>
      <c r="D149" s="19" t="s">
        <v>2299</v>
      </c>
      <c r="E149" s="34">
        <v>41827</v>
      </c>
      <c r="F149" s="19"/>
      <c r="G149" s="19" t="s">
        <v>6136</v>
      </c>
      <c r="H149" s="19">
        <f t="shared" si="21"/>
        <v>10</v>
      </c>
      <c r="I149" s="4"/>
      <c r="J149" s="8" t="s">
        <v>1570</v>
      </c>
      <c r="K149" s="19" t="str">
        <f t="shared" si="16"/>
        <v>MZ</v>
      </c>
      <c r="L149" s="19" t="str">
        <f t="shared" si="20"/>
        <v>MOZAMBIQUE</v>
      </c>
      <c r="M149" s="19"/>
      <c r="N149" s="19"/>
      <c r="O149" s="19"/>
      <c r="P149" s="19"/>
      <c r="Q149" s="19"/>
      <c r="R149" s="19"/>
      <c r="S149" s="34">
        <f t="shared" si="17"/>
        <v>41827</v>
      </c>
      <c r="T149" s="34" t="str">
        <f t="shared" si="18"/>
        <v/>
      </c>
      <c r="U149" s="34" t="str">
        <f t="shared" si="19"/>
        <v/>
      </c>
      <c r="V149" s="19"/>
    </row>
    <row r="150" spans="1:22" s="5" customFormat="1">
      <c r="A150" s="50" t="s">
        <v>1566</v>
      </c>
      <c r="B150" s="50" t="s">
        <v>1259</v>
      </c>
      <c r="C150" s="19"/>
      <c r="D150" s="19" t="s">
        <v>2299</v>
      </c>
      <c r="E150" s="34">
        <v>41827</v>
      </c>
      <c r="F150" s="19"/>
      <c r="G150" s="19" t="s">
        <v>6136</v>
      </c>
      <c r="H150" s="19">
        <f t="shared" si="21"/>
        <v>9</v>
      </c>
      <c r="I150" s="4"/>
      <c r="J150" s="8" t="s">
        <v>1571</v>
      </c>
      <c r="K150" s="19" t="str">
        <f t="shared" si="16"/>
        <v>MM</v>
      </c>
      <c r="L150" s="19" t="str">
        <f t="shared" si="20"/>
        <v>MYANMAR</v>
      </c>
      <c r="M150" s="19"/>
      <c r="N150" s="19"/>
      <c r="O150" s="19"/>
      <c r="P150" s="19"/>
      <c r="Q150" s="19"/>
      <c r="R150" s="19"/>
      <c r="S150" s="34">
        <f t="shared" si="17"/>
        <v>41827</v>
      </c>
      <c r="T150" s="34" t="str">
        <f t="shared" si="18"/>
        <v/>
      </c>
      <c r="U150" s="34" t="str">
        <f t="shared" si="19"/>
        <v/>
      </c>
      <c r="V150" s="19"/>
    </row>
    <row r="151" spans="1:22" s="5" customFormat="1">
      <c r="A151" s="50" t="s">
        <v>1567</v>
      </c>
      <c r="B151" s="50" t="s">
        <v>1260</v>
      </c>
      <c r="C151" s="19"/>
      <c r="D151" s="19" t="s">
        <v>2299</v>
      </c>
      <c r="E151" s="34">
        <v>41827</v>
      </c>
      <c r="F151" s="19"/>
      <c r="G151" s="19" t="s">
        <v>6136</v>
      </c>
      <c r="H151" s="19">
        <f t="shared" si="21"/>
        <v>9</v>
      </c>
      <c r="I151" s="4"/>
      <c r="J151" s="8" t="s">
        <v>1572</v>
      </c>
      <c r="K151" s="19" t="str">
        <f t="shared" si="16"/>
        <v>NA</v>
      </c>
      <c r="L151" s="19" t="str">
        <f t="shared" si="20"/>
        <v>NAMIBIA</v>
      </c>
      <c r="M151" s="19"/>
      <c r="N151" s="19"/>
      <c r="O151" s="19"/>
      <c r="P151" s="19"/>
      <c r="Q151" s="19"/>
      <c r="R151" s="19"/>
      <c r="S151" s="34">
        <f t="shared" si="17"/>
        <v>41827</v>
      </c>
      <c r="T151" s="34" t="str">
        <f t="shared" si="18"/>
        <v/>
      </c>
      <c r="U151" s="34" t="str">
        <f t="shared" si="19"/>
        <v/>
      </c>
      <c r="V151" s="19"/>
    </row>
    <row r="152" spans="1:22" s="5" customFormat="1">
      <c r="A152" s="50" t="s">
        <v>1568</v>
      </c>
      <c r="B152" s="50" t="s">
        <v>919</v>
      </c>
      <c r="C152" s="19"/>
      <c r="D152" s="19" t="s">
        <v>2299</v>
      </c>
      <c r="E152" s="34">
        <v>41827</v>
      </c>
      <c r="F152" s="19"/>
      <c r="G152" s="19" t="s">
        <v>6136</v>
      </c>
      <c r="H152" s="19">
        <f t="shared" si="21"/>
        <v>9</v>
      </c>
      <c r="I152" s="4"/>
      <c r="J152" s="8" t="s">
        <v>1573</v>
      </c>
      <c r="K152" s="19" t="str">
        <f t="shared" si="16"/>
        <v>NR</v>
      </c>
      <c r="L152" s="19" t="str">
        <f t="shared" si="20"/>
        <v>NAURU</v>
      </c>
      <c r="M152" s="19"/>
      <c r="N152" s="19"/>
      <c r="O152" s="19"/>
      <c r="P152" s="19"/>
      <c r="Q152" s="19"/>
      <c r="R152" s="19"/>
      <c r="S152" s="34">
        <f t="shared" si="17"/>
        <v>41827</v>
      </c>
      <c r="T152" s="34" t="str">
        <f t="shared" si="18"/>
        <v/>
      </c>
      <c r="U152" s="34" t="str">
        <f t="shared" si="19"/>
        <v/>
      </c>
      <c r="V152" s="19"/>
    </row>
    <row r="153" spans="1:22" s="5" customFormat="1">
      <c r="A153" s="50" t="s">
        <v>1569</v>
      </c>
      <c r="B153" s="50" t="s">
        <v>1261</v>
      </c>
      <c r="C153" s="19"/>
      <c r="D153" s="19" t="s">
        <v>2299</v>
      </c>
      <c r="E153" s="34">
        <v>41827</v>
      </c>
      <c r="F153" s="19"/>
      <c r="G153" s="19" t="s">
        <v>6136</v>
      </c>
      <c r="H153" s="19">
        <f t="shared" si="21"/>
        <v>9</v>
      </c>
      <c r="I153" s="4"/>
      <c r="J153" s="8" t="s">
        <v>1574</v>
      </c>
      <c r="K153" s="19" t="str">
        <f t="shared" si="16"/>
        <v>NP</v>
      </c>
      <c r="L153" s="19" t="str">
        <f t="shared" si="20"/>
        <v>NEPAL</v>
      </c>
      <c r="M153" s="19"/>
      <c r="N153" s="19"/>
      <c r="O153" s="19"/>
      <c r="P153" s="19"/>
      <c r="Q153" s="19"/>
      <c r="R153" s="19"/>
      <c r="S153" s="34">
        <f t="shared" si="17"/>
        <v>41827</v>
      </c>
      <c r="T153" s="34" t="str">
        <f t="shared" si="18"/>
        <v/>
      </c>
      <c r="U153" s="34" t="str">
        <f t="shared" si="19"/>
        <v/>
      </c>
      <c r="V153" s="19"/>
    </row>
    <row r="154" spans="1:22" s="5" customFormat="1">
      <c r="A154" s="50" t="s">
        <v>1570</v>
      </c>
      <c r="B154" s="50" t="s">
        <v>1262</v>
      </c>
      <c r="C154" s="19"/>
      <c r="D154" s="19" t="s">
        <v>2299</v>
      </c>
      <c r="E154" s="34">
        <v>41827</v>
      </c>
      <c r="F154" s="19"/>
      <c r="G154" s="19" t="s">
        <v>6136</v>
      </c>
      <c r="H154" s="19">
        <f t="shared" si="21"/>
        <v>9</v>
      </c>
      <c r="I154" s="4"/>
      <c r="J154" s="8" t="s">
        <v>1575</v>
      </c>
      <c r="K154" s="19" t="str">
        <f t="shared" si="16"/>
        <v>NL</v>
      </c>
      <c r="L154" s="19" t="str">
        <f t="shared" si="20"/>
        <v>NETHERLANDS</v>
      </c>
      <c r="M154" s="19"/>
      <c r="N154" s="19"/>
      <c r="O154" s="19"/>
      <c r="P154" s="19"/>
      <c r="Q154" s="19"/>
      <c r="R154" s="19"/>
      <c r="S154" s="34">
        <f t="shared" si="17"/>
        <v>41827</v>
      </c>
      <c r="T154" s="34" t="str">
        <f t="shared" si="18"/>
        <v/>
      </c>
      <c r="U154" s="34" t="str">
        <f t="shared" si="19"/>
        <v/>
      </c>
      <c r="V154" s="19"/>
    </row>
    <row r="155" spans="1:22" s="5" customFormat="1">
      <c r="A155" s="50" t="s">
        <v>1571</v>
      </c>
      <c r="B155" s="50" t="s">
        <v>1263</v>
      </c>
      <c r="C155" s="19"/>
      <c r="D155" s="19" t="s">
        <v>2299</v>
      </c>
      <c r="E155" s="34">
        <v>41827</v>
      </c>
      <c r="F155" s="19"/>
      <c r="G155" s="19" t="s">
        <v>6136</v>
      </c>
      <c r="H155" s="19">
        <f t="shared" si="21"/>
        <v>9</v>
      </c>
      <c r="I155" s="4"/>
      <c r="J155" s="8" t="s">
        <v>1576</v>
      </c>
      <c r="K155" s="19" t="str">
        <f t="shared" si="16"/>
        <v>NC</v>
      </c>
      <c r="L155" s="19" t="str">
        <f t="shared" si="20"/>
        <v>NEW CALEDONIA</v>
      </c>
      <c r="M155" s="19"/>
      <c r="N155" s="19"/>
      <c r="O155" s="19"/>
      <c r="P155" s="19"/>
      <c r="Q155" s="19"/>
      <c r="R155" s="19"/>
      <c r="S155" s="34">
        <f t="shared" si="17"/>
        <v>41827</v>
      </c>
      <c r="T155" s="34" t="str">
        <f t="shared" si="18"/>
        <v/>
      </c>
      <c r="U155" s="34" t="str">
        <f t="shared" si="19"/>
        <v/>
      </c>
      <c r="V155" s="19"/>
    </row>
    <row r="156" spans="1:22" s="5" customFormat="1">
      <c r="A156" s="50" t="s">
        <v>1572</v>
      </c>
      <c r="B156" s="50" t="s">
        <v>376</v>
      </c>
      <c r="C156" s="19"/>
      <c r="D156" s="19" t="s">
        <v>2299</v>
      </c>
      <c r="E156" s="34">
        <v>41827</v>
      </c>
      <c r="F156" s="19"/>
      <c r="G156" s="19" t="s">
        <v>6136</v>
      </c>
      <c r="H156" s="19">
        <f t="shared" si="21"/>
        <v>9</v>
      </c>
      <c r="I156" s="4"/>
      <c r="J156" s="8" t="s">
        <v>1577</v>
      </c>
      <c r="K156" s="19" t="str">
        <f t="shared" si="16"/>
        <v>NZ</v>
      </c>
      <c r="L156" s="19" t="str">
        <f t="shared" si="20"/>
        <v>NEW ZEALAND</v>
      </c>
      <c r="M156" s="19"/>
      <c r="N156" s="19"/>
      <c r="O156" s="19"/>
      <c r="P156" s="19"/>
      <c r="Q156" s="19"/>
      <c r="R156" s="19"/>
      <c r="S156" s="34">
        <f t="shared" si="17"/>
        <v>41827</v>
      </c>
      <c r="T156" s="34" t="str">
        <f t="shared" si="18"/>
        <v/>
      </c>
      <c r="U156" s="34" t="str">
        <f t="shared" si="19"/>
        <v/>
      </c>
      <c r="V156" s="19"/>
    </row>
    <row r="157" spans="1:22" s="5" customFormat="1">
      <c r="A157" s="50" t="s">
        <v>1573</v>
      </c>
      <c r="B157" s="50" t="s">
        <v>1264</v>
      </c>
      <c r="C157" s="19"/>
      <c r="D157" s="19" t="s">
        <v>2299</v>
      </c>
      <c r="E157" s="34">
        <v>41827</v>
      </c>
      <c r="F157" s="19"/>
      <c r="G157" s="19" t="s">
        <v>6136</v>
      </c>
      <c r="H157" s="19">
        <f t="shared" si="21"/>
        <v>9</v>
      </c>
      <c r="I157" s="4"/>
      <c r="J157" s="8" t="s">
        <v>1578</v>
      </c>
      <c r="K157" s="19" t="str">
        <f t="shared" si="16"/>
        <v>NI</v>
      </c>
      <c r="L157" s="19" t="str">
        <f t="shared" si="20"/>
        <v>NICARAGUA</v>
      </c>
      <c r="M157" s="19"/>
      <c r="N157" s="19"/>
      <c r="O157" s="19"/>
      <c r="P157" s="19"/>
      <c r="Q157" s="19"/>
      <c r="R157" s="19"/>
      <c r="S157" s="34">
        <f t="shared" si="17"/>
        <v>41827</v>
      </c>
      <c r="T157" s="34" t="str">
        <f t="shared" si="18"/>
        <v/>
      </c>
      <c r="U157" s="34" t="str">
        <f t="shared" si="19"/>
        <v/>
      </c>
      <c r="V157" s="19"/>
    </row>
    <row r="158" spans="1:22" s="5" customFormat="1">
      <c r="A158" s="50" t="s">
        <v>1574</v>
      </c>
      <c r="B158" s="50" t="s">
        <v>1265</v>
      </c>
      <c r="C158" s="19"/>
      <c r="D158" s="19" t="s">
        <v>2299</v>
      </c>
      <c r="E158" s="34">
        <v>41827</v>
      </c>
      <c r="F158" s="19"/>
      <c r="G158" s="19" t="s">
        <v>6136</v>
      </c>
      <c r="H158" s="19">
        <f t="shared" si="21"/>
        <v>9</v>
      </c>
      <c r="I158" s="4"/>
      <c r="J158" s="8" t="s">
        <v>1579</v>
      </c>
      <c r="K158" s="19" t="str">
        <f t="shared" si="16"/>
        <v>NE</v>
      </c>
      <c r="L158" s="19" t="str">
        <f t="shared" si="20"/>
        <v>NIGER</v>
      </c>
      <c r="M158" s="19"/>
      <c r="N158" s="19"/>
      <c r="O158" s="19"/>
      <c r="P158" s="19"/>
      <c r="Q158" s="19"/>
      <c r="R158" s="19"/>
      <c r="S158" s="34">
        <f t="shared" si="17"/>
        <v>41827</v>
      </c>
      <c r="T158" s="34" t="str">
        <f t="shared" si="18"/>
        <v/>
      </c>
      <c r="U158" s="34" t="str">
        <f t="shared" si="19"/>
        <v/>
      </c>
      <c r="V158" s="19"/>
    </row>
    <row r="159" spans="1:22" s="5" customFormat="1">
      <c r="A159" s="50" t="s">
        <v>1575</v>
      </c>
      <c r="B159" s="50" t="s">
        <v>1266</v>
      </c>
      <c r="C159" s="19"/>
      <c r="D159" s="19" t="s">
        <v>2299</v>
      </c>
      <c r="E159" s="34">
        <v>41827</v>
      </c>
      <c r="F159" s="19"/>
      <c r="G159" s="19" t="s">
        <v>6136</v>
      </c>
      <c r="H159" s="19">
        <f t="shared" si="21"/>
        <v>13</v>
      </c>
      <c r="I159" s="4"/>
      <c r="J159" s="8" t="s">
        <v>1580</v>
      </c>
      <c r="K159" s="19" t="str">
        <f t="shared" si="16"/>
        <v>NG</v>
      </c>
      <c r="L159" s="19" t="str">
        <f t="shared" si="20"/>
        <v>NIGERIA</v>
      </c>
      <c r="M159" s="19"/>
      <c r="N159" s="19"/>
      <c r="O159" s="19"/>
      <c r="P159" s="19"/>
      <c r="Q159" s="19"/>
      <c r="R159" s="19"/>
      <c r="S159" s="34">
        <f t="shared" si="17"/>
        <v>41827</v>
      </c>
      <c r="T159" s="34" t="str">
        <f t="shared" si="18"/>
        <v/>
      </c>
      <c r="U159" s="34" t="str">
        <f t="shared" si="19"/>
        <v/>
      </c>
      <c r="V159" s="19"/>
    </row>
    <row r="160" spans="1:22" s="5" customFormat="1">
      <c r="A160" s="50" t="s">
        <v>1576</v>
      </c>
      <c r="B160" s="50" t="s">
        <v>1267</v>
      </c>
      <c r="C160" s="19"/>
      <c r="D160" s="19" t="s">
        <v>2299</v>
      </c>
      <c r="E160" s="34">
        <v>41827</v>
      </c>
      <c r="F160" s="19"/>
      <c r="G160" s="19" t="s">
        <v>6136</v>
      </c>
      <c r="H160" s="19">
        <f t="shared" si="21"/>
        <v>9</v>
      </c>
      <c r="I160" s="4"/>
      <c r="J160" s="8" t="s">
        <v>1581</v>
      </c>
      <c r="K160" s="19" t="str">
        <f t="shared" si="16"/>
        <v>NU</v>
      </c>
      <c r="L160" s="19" t="str">
        <f t="shared" si="20"/>
        <v>NIUE</v>
      </c>
      <c r="M160" s="19"/>
      <c r="N160" s="19"/>
      <c r="O160" s="19"/>
      <c r="P160" s="19"/>
      <c r="Q160" s="19"/>
      <c r="R160" s="19"/>
      <c r="S160" s="34">
        <f t="shared" si="17"/>
        <v>41827</v>
      </c>
      <c r="T160" s="34" t="str">
        <f t="shared" si="18"/>
        <v/>
      </c>
      <c r="U160" s="34" t="str">
        <f t="shared" si="19"/>
        <v/>
      </c>
      <c r="V160" s="19"/>
    </row>
    <row r="161" spans="1:22" s="5" customFormat="1">
      <c r="A161" s="50" t="s">
        <v>1577</v>
      </c>
      <c r="B161" s="50" t="s">
        <v>1268</v>
      </c>
      <c r="C161" s="19"/>
      <c r="D161" s="19" t="s">
        <v>2299</v>
      </c>
      <c r="E161" s="34">
        <v>41827</v>
      </c>
      <c r="F161" s="19"/>
      <c r="G161" s="19" t="s">
        <v>6136</v>
      </c>
      <c r="H161" s="19">
        <f t="shared" si="21"/>
        <v>9</v>
      </c>
      <c r="I161" s="4"/>
      <c r="J161" s="8" t="s">
        <v>1582</v>
      </c>
      <c r="K161" s="19" t="str">
        <f t="shared" si="16"/>
        <v>NF</v>
      </c>
      <c r="L161" s="19" t="str">
        <f t="shared" si="20"/>
        <v>NORFOLK ISLAND</v>
      </c>
      <c r="M161" s="19"/>
      <c r="N161" s="19"/>
      <c r="O161" s="19"/>
      <c r="P161" s="19"/>
      <c r="Q161" s="19"/>
      <c r="R161" s="19"/>
      <c r="S161" s="34">
        <f t="shared" si="17"/>
        <v>41827</v>
      </c>
      <c r="T161" s="34" t="str">
        <f t="shared" si="18"/>
        <v/>
      </c>
      <c r="U161" s="34" t="str">
        <f t="shared" si="19"/>
        <v/>
      </c>
      <c r="V161" s="19"/>
    </row>
    <row r="162" spans="1:22" s="5" customFormat="1">
      <c r="A162" s="50" t="s">
        <v>1578</v>
      </c>
      <c r="B162" s="50" t="s">
        <v>1269</v>
      </c>
      <c r="C162" s="19"/>
      <c r="D162" s="19" t="s">
        <v>2299</v>
      </c>
      <c r="E162" s="34">
        <v>41827</v>
      </c>
      <c r="F162" s="19"/>
      <c r="G162" s="19" t="s">
        <v>6136</v>
      </c>
      <c r="H162" s="19">
        <f t="shared" si="21"/>
        <v>9</v>
      </c>
      <c r="I162" s="4"/>
      <c r="J162" s="8" t="s">
        <v>1583</v>
      </c>
      <c r="K162" s="19" t="str">
        <f t="shared" si="16"/>
        <v>MP</v>
      </c>
      <c r="L162" s="19" t="str">
        <f t="shared" si="20"/>
        <v>NORTHERN MARIANA ISLANDS</v>
      </c>
      <c r="M162" s="19"/>
      <c r="N162" s="19"/>
      <c r="O162" s="19"/>
      <c r="P162" s="19"/>
      <c r="Q162" s="19"/>
      <c r="R162" s="19"/>
      <c r="S162" s="34">
        <f t="shared" si="17"/>
        <v>41827</v>
      </c>
      <c r="T162" s="34" t="str">
        <f t="shared" si="18"/>
        <v/>
      </c>
      <c r="U162" s="34" t="str">
        <f t="shared" si="19"/>
        <v/>
      </c>
      <c r="V162" s="19"/>
    </row>
    <row r="163" spans="1:22" s="5" customFormat="1">
      <c r="A163" s="50" t="s">
        <v>1579</v>
      </c>
      <c r="B163" s="50" t="s">
        <v>1270</v>
      </c>
      <c r="C163" s="19"/>
      <c r="D163" s="19" t="s">
        <v>2299</v>
      </c>
      <c r="E163" s="34">
        <v>41827</v>
      </c>
      <c r="F163" s="19"/>
      <c r="G163" s="19" t="s">
        <v>6136</v>
      </c>
      <c r="H163" s="19">
        <f t="shared" si="21"/>
        <v>9</v>
      </c>
      <c r="I163" s="4"/>
      <c r="J163" s="8" t="s">
        <v>1584</v>
      </c>
      <c r="K163" s="19" t="str">
        <f t="shared" si="16"/>
        <v>NO</v>
      </c>
      <c r="L163" s="19" t="str">
        <f t="shared" si="20"/>
        <v>NORWAY</v>
      </c>
      <c r="M163" s="19"/>
      <c r="N163" s="19"/>
      <c r="O163" s="19"/>
      <c r="P163" s="19"/>
      <c r="Q163" s="19"/>
      <c r="R163" s="19"/>
      <c r="S163" s="34">
        <f t="shared" si="17"/>
        <v>41827</v>
      </c>
      <c r="T163" s="34" t="str">
        <f t="shared" si="18"/>
        <v/>
      </c>
      <c r="U163" s="34" t="str">
        <f t="shared" si="19"/>
        <v/>
      </c>
      <c r="V163" s="19"/>
    </row>
    <row r="164" spans="1:22" s="5" customFormat="1">
      <c r="A164" s="50" t="s">
        <v>1580</v>
      </c>
      <c r="B164" s="50" t="s">
        <v>1271</v>
      </c>
      <c r="C164" s="19"/>
      <c r="D164" s="19" t="s">
        <v>2299</v>
      </c>
      <c r="E164" s="34">
        <v>41827</v>
      </c>
      <c r="F164" s="19"/>
      <c r="G164" s="19" t="s">
        <v>6136</v>
      </c>
      <c r="H164" s="19">
        <f t="shared" si="21"/>
        <v>9</v>
      </c>
      <c r="I164" s="4"/>
      <c r="J164" s="8" t="s">
        <v>1585</v>
      </c>
      <c r="K164" s="19" t="str">
        <f t="shared" si="16"/>
        <v>OM</v>
      </c>
      <c r="L164" s="19" t="str">
        <f t="shared" si="20"/>
        <v>OMAN</v>
      </c>
      <c r="M164" s="19"/>
      <c r="N164" s="19"/>
      <c r="O164" s="19"/>
      <c r="P164" s="19"/>
      <c r="Q164" s="19"/>
      <c r="R164" s="19"/>
      <c r="S164" s="34">
        <f t="shared" si="17"/>
        <v>41827</v>
      </c>
      <c r="T164" s="34" t="str">
        <f t="shared" si="18"/>
        <v/>
      </c>
      <c r="U164" s="34" t="str">
        <f t="shared" si="19"/>
        <v/>
      </c>
      <c r="V164" s="19"/>
    </row>
    <row r="165" spans="1:22" s="5" customFormat="1">
      <c r="A165" s="50" t="s">
        <v>1581</v>
      </c>
      <c r="B165" s="50" t="s">
        <v>1272</v>
      </c>
      <c r="C165" s="19"/>
      <c r="D165" s="19" t="s">
        <v>2299</v>
      </c>
      <c r="E165" s="34">
        <v>41827</v>
      </c>
      <c r="F165" s="19"/>
      <c r="G165" s="19" t="s">
        <v>6136</v>
      </c>
      <c r="H165" s="19">
        <f t="shared" si="21"/>
        <v>9</v>
      </c>
      <c r="I165" s="4"/>
      <c r="J165" s="8" t="s">
        <v>1586</v>
      </c>
      <c r="K165" s="19" t="str">
        <f t="shared" si="16"/>
        <v>PK</v>
      </c>
      <c r="L165" s="19" t="str">
        <f t="shared" si="20"/>
        <v>PAKISTAN</v>
      </c>
      <c r="M165" s="19"/>
      <c r="N165" s="19"/>
      <c r="O165" s="19"/>
      <c r="P165" s="19"/>
      <c r="Q165" s="19"/>
      <c r="R165" s="19"/>
      <c r="S165" s="34">
        <f t="shared" si="17"/>
        <v>41827</v>
      </c>
      <c r="T165" s="34" t="str">
        <f t="shared" si="18"/>
        <v/>
      </c>
      <c r="U165" s="34" t="str">
        <f t="shared" si="19"/>
        <v/>
      </c>
      <c r="V165" s="19"/>
    </row>
    <row r="166" spans="1:22" s="5" customFormat="1">
      <c r="A166" s="50" t="s">
        <v>1582</v>
      </c>
      <c r="B166" s="50" t="s">
        <v>1273</v>
      </c>
      <c r="C166" s="19"/>
      <c r="D166" s="19" t="s">
        <v>2299</v>
      </c>
      <c r="E166" s="34">
        <v>41827</v>
      </c>
      <c r="F166" s="19"/>
      <c r="G166" s="19" t="s">
        <v>6136</v>
      </c>
      <c r="H166" s="19">
        <f t="shared" si="21"/>
        <v>9</v>
      </c>
      <c r="I166" s="4"/>
      <c r="J166" s="8" t="s">
        <v>1587</v>
      </c>
      <c r="K166" s="19" t="str">
        <f t="shared" si="16"/>
        <v>PW</v>
      </c>
      <c r="L166" s="19" t="str">
        <f t="shared" si="20"/>
        <v>PALAU</v>
      </c>
      <c r="M166" s="19"/>
      <c r="N166" s="19"/>
      <c r="O166" s="19"/>
      <c r="P166" s="19"/>
      <c r="Q166" s="19"/>
      <c r="R166" s="19"/>
      <c r="S166" s="34">
        <f t="shared" si="17"/>
        <v>41827</v>
      </c>
      <c r="T166" s="34" t="str">
        <f t="shared" si="18"/>
        <v/>
      </c>
      <c r="U166" s="34" t="str">
        <f t="shared" si="19"/>
        <v/>
      </c>
      <c r="V166" s="19"/>
    </row>
    <row r="167" spans="1:22" s="5" customFormat="1">
      <c r="A167" s="50" t="s">
        <v>1583</v>
      </c>
      <c r="B167" s="50" t="s">
        <v>1274</v>
      </c>
      <c r="C167" s="19"/>
      <c r="D167" s="19" t="s">
        <v>2299</v>
      </c>
      <c r="E167" s="34">
        <v>41827</v>
      </c>
      <c r="F167" s="19"/>
      <c r="G167" s="19" t="s">
        <v>6136</v>
      </c>
      <c r="H167" s="19">
        <f t="shared" si="21"/>
        <v>9</v>
      </c>
      <c r="I167" s="4"/>
      <c r="J167" s="8" t="s">
        <v>1588</v>
      </c>
      <c r="K167" s="19" t="str">
        <f t="shared" si="16"/>
        <v>PS</v>
      </c>
      <c r="L167" s="19" t="str">
        <f t="shared" si="20"/>
        <v>PALESTINIAN TERRITORY, OCCUPIED</v>
      </c>
      <c r="M167" s="19"/>
      <c r="N167" s="19"/>
      <c r="O167" s="19"/>
      <c r="P167" s="19"/>
      <c r="Q167" s="19"/>
      <c r="R167" s="19"/>
      <c r="S167" s="34">
        <f t="shared" si="17"/>
        <v>41827</v>
      </c>
      <c r="T167" s="34" t="str">
        <f t="shared" si="18"/>
        <v/>
      </c>
      <c r="U167" s="34" t="str">
        <f t="shared" si="19"/>
        <v/>
      </c>
      <c r="V167" s="19"/>
    </row>
    <row r="168" spans="1:22" s="5" customFormat="1">
      <c r="A168" s="50" t="s">
        <v>1584</v>
      </c>
      <c r="B168" s="50" t="s">
        <v>1275</v>
      </c>
      <c r="C168" s="19"/>
      <c r="D168" s="19" t="s">
        <v>2299</v>
      </c>
      <c r="E168" s="34">
        <v>41827</v>
      </c>
      <c r="F168" s="19"/>
      <c r="G168" s="19" t="s">
        <v>6136</v>
      </c>
      <c r="H168" s="19">
        <f t="shared" si="21"/>
        <v>10</v>
      </c>
      <c r="I168" s="4"/>
      <c r="J168" s="8" t="s">
        <v>1589</v>
      </c>
      <c r="K168" s="19" t="str">
        <f t="shared" si="16"/>
        <v>PA</v>
      </c>
      <c r="L168" s="19" t="str">
        <f t="shared" si="20"/>
        <v>PANAMA</v>
      </c>
      <c r="M168" s="19"/>
      <c r="N168" s="19"/>
      <c r="O168" s="19"/>
      <c r="P168" s="19"/>
      <c r="Q168" s="19"/>
      <c r="R168" s="19"/>
      <c r="S168" s="34">
        <f t="shared" si="17"/>
        <v>41827</v>
      </c>
      <c r="T168" s="34" t="str">
        <f t="shared" si="18"/>
        <v/>
      </c>
      <c r="U168" s="34" t="str">
        <f t="shared" si="19"/>
        <v/>
      </c>
      <c r="V168" s="19"/>
    </row>
    <row r="169" spans="1:22" s="5" customFormat="1">
      <c r="A169" s="50" t="s">
        <v>1585</v>
      </c>
      <c r="B169" s="50" t="s">
        <v>1276</v>
      </c>
      <c r="C169" s="19"/>
      <c r="D169" s="19" t="s">
        <v>2299</v>
      </c>
      <c r="E169" s="34">
        <v>41827</v>
      </c>
      <c r="F169" s="19"/>
      <c r="G169" s="19" t="s">
        <v>6136</v>
      </c>
      <c r="H169" s="19">
        <f t="shared" si="21"/>
        <v>9</v>
      </c>
      <c r="I169" s="4"/>
      <c r="J169" s="8" t="s">
        <v>1590</v>
      </c>
      <c r="K169" s="19" t="str">
        <f t="shared" si="16"/>
        <v>PG</v>
      </c>
      <c r="L169" s="19" t="str">
        <f t="shared" si="20"/>
        <v>PAPUA NEW GUINEA</v>
      </c>
      <c r="M169" s="19"/>
      <c r="N169" s="19"/>
      <c r="O169" s="19"/>
      <c r="P169" s="19"/>
      <c r="Q169" s="19"/>
      <c r="R169" s="19"/>
      <c r="S169" s="34">
        <f t="shared" si="17"/>
        <v>41827</v>
      </c>
      <c r="T169" s="34" t="str">
        <f t="shared" si="18"/>
        <v/>
      </c>
      <c r="U169" s="34" t="str">
        <f t="shared" si="19"/>
        <v/>
      </c>
      <c r="V169" s="19"/>
    </row>
    <row r="170" spans="1:22" s="5" customFormat="1">
      <c r="A170" s="50" t="s">
        <v>1586</v>
      </c>
      <c r="B170" s="50" t="s">
        <v>1277</v>
      </c>
      <c r="C170" s="19"/>
      <c r="D170" s="19" t="s">
        <v>2299</v>
      </c>
      <c r="E170" s="34">
        <v>41827</v>
      </c>
      <c r="F170" s="19"/>
      <c r="G170" s="19" t="s">
        <v>6136</v>
      </c>
      <c r="H170" s="19">
        <f t="shared" si="21"/>
        <v>9</v>
      </c>
      <c r="I170" s="4"/>
      <c r="J170" s="8" t="s">
        <v>1591</v>
      </c>
      <c r="K170" s="19" t="str">
        <f t="shared" si="16"/>
        <v>PY</v>
      </c>
      <c r="L170" s="19" t="str">
        <f t="shared" si="20"/>
        <v>PARAGUAY</v>
      </c>
      <c r="M170" s="19"/>
      <c r="N170" s="19"/>
      <c r="O170" s="19"/>
      <c r="P170" s="19"/>
      <c r="Q170" s="19"/>
      <c r="R170" s="19"/>
      <c r="S170" s="34">
        <f t="shared" si="17"/>
        <v>41827</v>
      </c>
      <c r="T170" s="34" t="str">
        <f t="shared" si="18"/>
        <v/>
      </c>
      <c r="U170" s="34" t="str">
        <f t="shared" si="19"/>
        <v/>
      </c>
      <c r="V170" s="19"/>
    </row>
    <row r="171" spans="1:22" s="5" customFormat="1">
      <c r="A171" s="50" t="s">
        <v>1587</v>
      </c>
      <c r="B171" s="50" t="s">
        <v>1278</v>
      </c>
      <c r="C171" s="19"/>
      <c r="D171" s="19" t="s">
        <v>2299</v>
      </c>
      <c r="E171" s="34">
        <v>41827</v>
      </c>
      <c r="F171" s="19"/>
      <c r="G171" s="19" t="s">
        <v>6136</v>
      </c>
      <c r="H171" s="19">
        <f t="shared" si="21"/>
        <v>9</v>
      </c>
      <c r="I171" s="4"/>
      <c r="J171" s="8" t="s">
        <v>1592</v>
      </c>
      <c r="K171" s="19" t="str">
        <f t="shared" si="16"/>
        <v>PE</v>
      </c>
      <c r="L171" s="19" t="str">
        <f t="shared" si="20"/>
        <v>PERU</v>
      </c>
      <c r="M171" s="19"/>
      <c r="N171" s="19"/>
      <c r="O171" s="19"/>
      <c r="P171" s="19"/>
      <c r="Q171" s="19"/>
      <c r="R171" s="19"/>
      <c r="S171" s="34">
        <f t="shared" si="17"/>
        <v>41827</v>
      </c>
      <c r="T171" s="34" t="str">
        <f t="shared" si="18"/>
        <v/>
      </c>
      <c r="U171" s="34" t="str">
        <f t="shared" si="19"/>
        <v/>
      </c>
      <c r="V171" s="19"/>
    </row>
    <row r="172" spans="1:22" s="5" customFormat="1">
      <c r="A172" s="50" t="s">
        <v>1588</v>
      </c>
      <c r="B172" s="50" t="s">
        <v>629</v>
      </c>
      <c r="C172" s="19"/>
      <c r="D172" s="19" t="s">
        <v>2299</v>
      </c>
      <c r="E172" s="34">
        <v>41827</v>
      </c>
      <c r="F172" s="19"/>
      <c r="G172" s="19" t="s">
        <v>6136</v>
      </c>
      <c r="H172" s="19">
        <f t="shared" si="21"/>
        <v>9</v>
      </c>
      <c r="I172" s="4"/>
      <c r="J172" s="8" t="s">
        <v>1593</v>
      </c>
      <c r="K172" s="19" t="str">
        <f t="shared" si="16"/>
        <v>PH</v>
      </c>
      <c r="L172" s="19" t="str">
        <f t="shared" si="20"/>
        <v>PHILIPPINES</v>
      </c>
      <c r="M172" s="19"/>
      <c r="N172" s="19"/>
      <c r="O172" s="19"/>
      <c r="P172" s="19"/>
      <c r="Q172" s="19"/>
      <c r="R172" s="19"/>
      <c r="S172" s="34">
        <f t="shared" si="17"/>
        <v>41827</v>
      </c>
      <c r="T172" s="34" t="str">
        <f t="shared" si="18"/>
        <v/>
      </c>
      <c r="U172" s="34" t="str">
        <f t="shared" si="19"/>
        <v/>
      </c>
      <c r="V172" s="19"/>
    </row>
    <row r="173" spans="1:22" s="5" customFormat="1">
      <c r="A173" s="50" t="s">
        <v>1589</v>
      </c>
      <c r="B173" s="50" t="s">
        <v>1279</v>
      </c>
      <c r="C173" s="19"/>
      <c r="D173" s="19" t="s">
        <v>2299</v>
      </c>
      <c r="E173" s="34">
        <v>41827</v>
      </c>
      <c r="F173" s="19"/>
      <c r="G173" s="19" t="s">
        <v>6136</v>
      </c>
      <c r="H173" s="19">
        <f t="shared" si="21"/>
        <v>9</v>
      </c>
      <c r="I173" s="4"/>
      <c r="J173" s="8" t="s">
        <v>1595</v>
      </c>
      <c r="K173" s="19" t="str">
        <f t="shared" si="16"/>
        <v>PL</v>
      </c>
      <c r="L173" s="19" t="str">
        <f t="shared" si="20"/>
        <v>POLAND</v>
      </c>
      <c r="M173" s="19"/>
      <c r="N173" s="19"/>
      <c r="O173" s="19"/>
      <c r="P173" s="19"/>
      <c r="Q173" s="19"/>
      <c r="R173" s="19"/>
      <c r="S173" s="34">
        <f t="shared" si="17"/>
        <v>41827</v>
      </c>
      <c r="T173" s="34" t="str">
        <f t="shared" si="18"/>
        <v/>
      </c>
      <c r="U173" s="34" t="str">
        <f t="shared" si="19"/>
        <v/>
      </c>
      <c r="V173" s="19"/>
    </row>
    <row r="174" spans="1:22" s="5" customFormat="1">
      <c r="A174" s="50" t="s">
        <v>1590</v>
      </c>
      <c r="B174" s="50" t="s">
        <v>1280</v>
      </c>
      <c r="C174" s="19"/>
      <c r="D174" s="19" t="s">
        <v>2299</v>
      </c>
      <c r="E174" s="34">
        <v>41827</v>
      </c>
      <c r="F174" s="19"/>
      <c r="G174" s="19" t="s">
        <v>6136</v>
      </c>
      <c r="H174" s="19">
        <f t="shared" si="21"/>
        <v>9</v>
      </c>
      <c r="I174" s="4"/>
      <c r="J174" s="8" t="s">
        <v>1596</v>
      </c>
      <c r="K174" s="19" t="str">
        <f t="shared" si="16"/>
        <v>PT</v>
      </c>
      <c r="L174" s="19" t="str">
        <f t="shared" si="20"/>
        <v>PORTUGAL</v>
      </c>
      <c r="M174" s="19"/>
      <c r="N174" s="19"/>
      <c r="O174" s="19"/>
      <c r="P174" s="19"/>
      <c r="Q174" s="19"/>
      <c r="R174" s="19"/>
      <c r="S174" s="34">
        <f t="shared" si="17"/>
        <v>41827</v>
      </c>
      <c r="T174" s="34" t="str">
        <f t="shared" si="18"/>
        <v/>
      </c>
      <c r="U174" s="34" t="str">
        <f t="shared" si="19"/>
        <v/>
      </c>
      <c r="V174" s="19"/>
    </row>
    <row r="175" spans="1:22" s="5" customFormat="1">
      <c r="A175" s="50" t="s">
        <v>1591</v>
      </c>
      <c r="B175" s="50" t="s">
        <v>1281</v>
      </c>
      <c r="C175" s="19"/>
      <c r="D175" s="19" t="s">
        <v>2299</v>
      </c>
      <c r="E175" s="34">
        <v>41827</v>
      </c>
      <c r="F175" s="19"/>
      <c r="G175" s="19" t="s">
        <v>6136</v>
      </c>
      <c r="H175" s="19">
        <f t="shared" si="21"/>
        <v>9</v>
      </c>
      <c r="I175" s="4"/>
      <c r="J175" s="8" t="s">
        <v>1597</v>
      </c>
      <c r="K175" s="19" t="str">
        <f t="shared" si="16"/>
        <v>PR</v>
      </c>
      <c r="L175" s="19" t="str">
        <f t="shared" si="20"/>
        <v>PUERTO RICO</v>
      </c>
      <c r="M175" s="19"/>
      <c r="N175" s="19"/>
      <c r="O175" s="19"/>
      <c r="P175" s="19"/>
      <c r="Q175" s="19"/>
      <c r="R175" s="19"/>
      <c r="S175" s="34">
        <f t="shared" si="17"/>
        <v>41827</v>
      </c>
      <c r="T175" s="34" t="str">
        <f t="shared" si="18"/>
        <v/>
      </c>
      <c r="U175" s="34" t="str">
        <f t="shared" si="19"/>
        <v/>
      </c>
      <c r="V175" s="19"/>
    </row>
    <row r="176" spans="1:22" s="5" customFormat="1">
      <c r="A176" s="50" t="s">
        <v>1592</v>
      </c>
      <c r="B176" s="50" t="s">
        <v>1282</v>
      </c>
      <c r="C176" s="19"/>
      <c r="D176" s="19" t="s">
        <v>2299</v>
      </c>
      <c r="E176" s="34">
        <v>41827</v>
      </c>
      <c r="F176" s="19"/>
      <c r="G176" s="19" t="s">
        <v>6136</v>
      </c>
      <c r="H176" s="19">
        <f t="shared" si="21"/>
        <v>9</v>
      </c>
      <c r="I176" s="4"/>
      <c r="J176" s="8" t="s">
        <v>1598</v>
      </c>
      <c r="K176" s="19" t="str">
        <f t="shared" si="16"/>
        <v>QA</v>
      </c>
      <c r="L176" s="19" t="str">
        <f t="shared" si="20"/>
        <v>QATAR</v>
      </c>
      <c r="M176" s="19"/>
      <c r="N176" s="19"/>
      <c r="O176" s="19"/>
      <c r="P176" s="19"/>
      <c r="Q176" s="19"/>
      <c r="R176" s="19"/>
      <c r="S176" s="34">
        <f t="shared" si="17"/>
        <v>41827</v>
      </c>
      <c r="T176" s="34" t="str">
        <f t="shared" si="18"/>
        <v/>
      </c>
      <c r="U176" s="34" t="str">
        <f t="shared" si="19"/>
        <v/>
      </c>
      <c r="V176" s="19"/>
    </row>
    <row r="177" spans="1:22" s="5" customFormat="1">
      <c r="A177" s="50" t="s">
        <v>1593</v>
      </c>
      <c r="B177" s="50" t="s">
        <v>1283</v>
      </c>
      <c r="C177" s="19"/>
      <c r="D177" s="19" t="s">
        <v>2299</v>
      </c>
      <c r="E177" s="34">
        <v>41827</v>
      </c>
      <c r="F177" s="19"/>
      <c r="G177" s="19" t="s">
        <v>6136</v>
      </c>
      <c r="H177" s="19">
        <f t="shared" si="21"/>
        <v>9</v>
      </c>
      <c r="I177" s="4"/>
      <c r="J177" s="8" t="s">
        <v>1599</v>
      </c>
      <c r="K177" s="19" t="str">
        <f t="shared" si="16"/>
        <v>RE</v>
      </c>
      <c r="L177" s="19" t="str">
        <f t="shared" si="20"/>
        <v>RÉUNION</v>
      </c>
      <c r="M177" s="19"/>
      <c r="N177" s="19"/>
      <c r="O177" s="19"/>
      <c r="P177" s="19"/>
      <c r="Q177" s="19"/>
      <c r="R177" s="19"/>
      <c r="S177" s="34">
        <f t="shared" si="17"/>
        <v>41827</v>
      </c>
      <c r="T177" s="34" t="str">
        <f t="shared" si="18"/>
        <v/>
      </c>
      <c r="U177" s="34" t="str">
        <f t="shared" si="19"/>
        <v/>
      </c>
      <c r="V177" s="19"/>
    </row>
    <row r="178" spans="1:22" s="5" customFormat="1">
      <c r="A178" s="50" t="s">
        <v>1594</v>
      </c>
      <c r="B178" s="50" t="s">
        <v>1284</v>
      </c>
      <c r="C178" s="19"/>
      <c r="D178" s="19" t="s">
        <v>2299</v>
      </c>
      <c r="E178" s="34">
        <v>41827</v>
      </c>
      <c r="F178" s="19"/>
      <c r="G178" s="19" t="s">
        <v>6136</v>
      </c>
      <c r="H178" s="19">
        <f t="shared" si="21"/>
        <v>9</v>
      </c>
      <c r="I178" s="4"/>
      <c r="J178" s="8" t="s">
        <v>1600</v>
      </c>
      <c r="K178" s="19" t="str">
        <f t="shared" si="16"/>
        <v>RO</v>
      </c>
      <c r="L178" s="19" t="str">
        <f t="shared" si="20"/>
        <v>ROMANIA</v>
      </c>
      <c r="M178" s="19"/>
      <c r="N178" s="19"/>
      <c r="O178" s="19"/>
      <c r="P178" s="19"/>
      <c r="Q178" s="19"/>
      <c r="R178" s="19"/>
      <c r="S178" s="34">
        <f t="shared" si="17"/>
        <v>41827</v>
      </c>
      <c r="T178" s="34" t="str">
        <f t="shared" si="18"/>
        <v/>
      </c>
      <c r="U178" s="34" t="str">
        <f t="shared" si="19"/>
        <v/>
      </c>
      <c r="V178" s="19"/>
    </row>
    <row r="179" spans="1:22" s="5" customFormat="1">
      <c r="A179" s="50" t="s">
        <v>1595</v>
      </c>
      <c r="B179" s="50" t="s">
        <v>1285</v>
      </c>
      <c r="C179" s="19"/>
      <c r="D179" s="19" t="s">
        <v>2299</v>
      </c>
      <c r="E179" s="34">
        <v>41827</v>
      </c>
      <c r="F179" s="19"/>
      <c r="G179" s="19" t="s">
        <v>6136</v>
      </c>
      <c r="H179" s="19">
        <f t="shared" si="21"/>
        <v>13</v>
      </c>
      <c r="I179" s="4"/>
      <c r="J179" s="8" t="s">
        <v>1601</v>
      </c>
      <c r="K179" s="19" t="str">
        <f t="shared" si="16"/>
        <v>RU</v>
      </c>
      <c r="L179" s="19" t="str">
        <f t="shared" si="20"/>
        <v>RUSSIAN FEDERATION</v>
      </c>
      <c r="M179" s="19"/>
      <c r="N179" s="19"/>
      <c r="O179" s="19"/>
      <c r="P179" s="19"/>
      <c r="Q179" s="19"/>
      <c r="R179" s="19"/>
      <c r="S179" s="34">
        <f t="shared" si="17"/>
        <v>41827</v>
      </c>
      <c r="T179" s="34" t="str">
        <f t="shared" si="18"/>
        <v/>
      </c>
      <c r="U179" s="34" t="str">
        <f t="shared" si="19"/>
        <v/>
      </c>
      <c r="V179" s="19"/>
    </row>
    <row r="180" spans="1:22" s="5" customFormat="1">
      <c r="A180" s="50" t="s">
        <v>1596</v>
      </c>
      <c r="B180" s="50" t="s">
        <v>1286</v>
      </c>
      <c r="C180" s="19"/>
      <c r="D180" s="19" t="s">
        <v>2299</v>
      </c>
      <c r="E180" s="34">
        <v>41827</v>
      </c>
      <c r="F180" s="19"/>
      <c r="G180" s="19" t="s">
        <v>6136</v>
      </c>
      <c r="H180" s="19">
        <f t="shared" si="21"/>
        <v>12</v>
      </c>
      <c r="I180" s="4"/>
      <c r="J180" s="8" t="s">
        <v>1602</v>
      </c>
      <c r="K180" s="19" t="str">
        <f t="shared" si="16"/>
        <v>RW</v>
      </c>
      <c r="L180" s="19" t="str">
        <f t="shared" si="20"/>
        <v>RWANDA</v>
      </c>
      <c r="M180" s="19"/>
      <c r="N180" s="19"/>
      <c r="O180" s="19"/>
      <c r="P180" s="19"/>
      <c r="Q180" s="19"/>
      <c r="R180" s="19"/>
      <c r="S180" s="34">
        <f t="shared" si="17"/>
        <v>41827</v>
      </c>
      <c r="T180" s="34" t="str">
        <f t="shared" si="18"/>
        <v/>
      </c>
      <c r="U180" s="34" t="str">
        <f t="shared" si="19"/>
        <v/>
      </c>
      <c r="V180" s="19"/>
    </row>
    <row r="181" spans="1:22" s="5" customFormat="1">
      <c r="A181" s="50" t="s">
        <v>1597</v>
      </c>
      <c r="B181" s="50" t="s">
        <v>1287</v>
      </c>
      <c r="C181" s="19"/>
      <c r="D181" s="19" t="s">
        <v>2299</v>
      </c>
      <c r="E181" s="34">
        <v>41827</v>
      </c>
      <c r="F181" s="19"/>
      <c r="G181" s="19" t="s">
        <v>6136</v>
      </c>
      <c r="H181" s="19">
        <f t="shared" si="21"/>
        <v>9</v>
      </c>
      <c r="I181" s="4"/>
      <c r="J181" s="8" t="s">
        <v>1603</v>
      </c>
      <c r="K181" s="19" t="str">
        <f t="shared" si="16"/>
        <v>BL</v>
      </c>
      <c r="L181" s="19" t="str">
        <f t="shared" si="20"/>
        <v>SAINT BARTHÉLEMY</v>
      </c>
      <c r="M181" s="19"/>
      <c r="N181" s="19"/>
      <c r="O181" s="19"/>
      <c r="P181" s="19"/>
      <c r="Q181" s="19"/>
      <c r="R181" s="19"/>
      <c r="S181" s="34">
        <f t="shared" si="17"/>
        <v>41827</v>
      </c>
      <c r="T181" s="34" t="str">
        <f t="shared" si="18"/>
        <v/>
      </c>
      <c r="U181" s="34" t="str">
        <f t="shared" si="19"/>
        <v/>
      </c>
      <c r="V181" s="19"/>
    </row>
    <row r="182" spans="1:22" s="5" customFormat="1">
      <c r="A182" s="50" t="s">
        <v>1598</v>
      </c>
      <c r="B182" s="50" t="s">
        <v>1288</v>
      </c>
      <c r="C182" s="19"/>
      <c r="D182" s="19" t="s">
        <v>2299</v>
      </c>
      <c r="E182" s="34">
        <v>41827</v>
      </c>
      <c r="F182" s="19"/>
      <c r="G182" s="19" t="s">
        <v>6136</v>
      </c>
      <c r="H182" s="19">
        <f t="shared" si="21"/>
        <v>9</v>
      </c>
      <c r="I182" s="4"/>
      <c r="J182" s="8" t="s">
        <v>1605</v>
      </c>
      <c r="K182" s="19" t="str">
        <f t="shared" si="16"/>
        <v>KN</v>
      </c>
      <c r="L182" s="19" t="str">
        <f t="shared" si="20"/>
        <v>SAINT KITTS AND NEVIS</v>
      </c>
      <c r="M182" s="19"/>
      <c r="N182" s="19"/>
      <c r="O182" s="19"/>
      <c r="P182" s="19"/>
      <c r="Q182" s="19"/>
      <c r="R182" s="19"/>
      <c r="S182" s="34">
        <f t="shared" si="17"/>
        <v>41827</v>
      </c>
      <c r="T182" s="34" t="str">
        <f t="shared" si="18"/>
        <v/>
      </c>
      <c r="U182" s="34" t="str">
        <f t="shared" si="19"/>
        <v/>
      </c>
      <c r="V182" s="19"/>
    </row>
    <row r="183" spans="1:22" s="5" customFormat="1">
      <c r="A183" s="50" t="s">
        <v>1599</v>
      </c>
      <c r="B183" s="50" t="s">
        <v>1289</v>
      </c>
      <c r="C183" s="19"/>
      <c r="D183" s="19" t="s">
        <v>2299</v>
      </c>
      <c r="E183" s="34">
        <v>41827</v>
      </c>
      <c r="F183" s="19"/>
      <c r="G183" s="19" t="s">
        <v>6136</v>
      </c>
      <c r="H183" s="19">
        <f t="shared" si="21"/>
        <v>12</v>
      </c>
      <c r="I183" s="4"/>
      <c r="J183" s="8" t="s">
        <v>1606</v>
      </c>
      <c r="K183" s="19" t="str">
        <f t="shared" si="16"/>
        <v>LC</v>
      </c>
      <c r="L183" s="19" t="str">
        <f t="shared" si="20"/>
        <v>SAINT LUCIA</v>
      </c>
      <c r="M183" s="19"/>
      <c r="N183" s="19"/>
      <c r="O183" s="19"/>
      <c r="P183" s="19"/>
      <c r="Q183" s="19"/>
      <c r="R183" s="19"/>
      <c r="S183" s="34">
        <f t="shared" si="17"/>
        <v>41827</v>
      </c>
      <c r="T183" s="34" t="str">
        <f t="shared" si="18"/>
        <v/>
      </c>
      <c r="U183" s="34" t="str">
        <f t="shared" si="19"/>
        <v/>
      </c>
      <c r="V183" s="19"/>
    </row>
    <row r="184" spans="1:22" s="5" customFormat="1">
      <c r="A184" s="50" t="s">
        <v>1600</v>
      </c>
      <c r="B184" s="50" t="s">
        <v>927</v>
      </c>
      <c r="C184" s="19"/>
      <c r="D184" s="19" t="s">
        <v>2299</v>
      </c>
      <c r="E184" s="34">
        <v>41827</v>
      </c>
      <c r="F184" s="19"/>
      <c r="G184" s="19" t="s">
        <v>6136</v>
      </c>
      <c r="H184" s="19">
        <f t="shared" si="21"/>
        <v>16</v>
      </c>
      <c r="I184" s="4"/>
      <c r="J184" s="8" t="s">
        <v>1607</v>
      </c>
      <c r="K184" s="19" t="str">
        <f t="shared" si="16"/>
        <v>MF</v>
      </c>
      <c r="L184" s="19" t="str">
        <f t="shared" si="20"/>
        <v>SAINT MARTIN (FRENCH PART)</v>
      </c>
      <c r="M184" s="19"/>
      <c r="N184" s="19"/>
      <c r="O184" s="19"/>
      <c r="P184" s="19"/>
      <c r="Q184" s="19"/>
      <c r="R184" s="19"/>
      <c r="S184" s="34">
        <f t="shared" si="17"/>
        <v>41827</v>
      </c>
      <c r="T184" s="34" t="str">
        <f t="shared" si="18"/>
        <v/>
      </c>
      <c r="U184" s="34" t="str">
        <f t="shared" si="19"/>
        <v/>
      </c>
      <c r="V184" s="19"/>
    </row>
    <row r="185" spans="1:22" s="5" customFormat="1">
      <c r="A185" s="50" t="s">
        <v>1601</v>
      </c>
      <c r="B185" s="50" t="s">
        <v>1290</v>
      </c>
      <c r="C185" s="19"/>
      <c r="D185" s="19" t="s">
        <v>2299</v>
      </c>
      <c r="E185" s="34">
        <v>41827</v>
      </c>
      <c r="F185" s="19"/>
      <c r="G185" s="19" t="s">
        <v>6136</v>
      </c>
      <c r="H185" s="19">
        <f t="shared" si="21"/>
        <v>10</v>
      </c>
      <c r="I185" s="4"/>
      <c r="J185" s="8" t="s">
        <v>1608</v>
      </c>
      <c r="K185" s="19" t="str">
        <f t="shared" si="16"/>
        <v>PM</v>
      </c>
      <c r="L185" s="19" t="str">
        <f t="shared" si="20"/>
        <v>SAINT PIERRE AND MIQUELON</v>
      </c>
      <c r="M185" s="19"/>
      <c r="N185" s="19"/>
      <c r="O185" s="19"/>
      <c r="P185" s="19"/>
      <c r="Q185" s="19"/>
      <c r="R185" s="19"/>
      <c r="S185" s="34">
        <f t="shared" si="17"/>
        <v>41827</v>
      </c>
      <c r="T185" s="34" t="str">
        <f t="shared" si="18"/>
        <v/>
      </c>
      <c r="U185" s="34" t="str">
        <f t="shared" si="19"/>
        <v/>
      </c>
      <c r="V185" s="19"/>
    </row>
    <row r="186" spans="1:22" s="5" customFormat="1">
      <c r="A186" s="50" t="s">
        <v>1602</v>
      </c>
      <c r="B186" s="50" t="s">
        <v>1291</v>
      </c>
      <c r="C186" s="19"/>
      <c r="D186" s="19" t="s">
        <v>2299</v>
      </c>
      <c r="E186" s="34">
        <v>41827</v>
      </c>
      <c r="F186" s="19"/>
      <c r="G186" s="19" t="s">
        <v>6136</v>
      </c>
      <c r="H186" s="19">
        <f t="shared" si="21"/>
        <v>9</v>
      </c>
      <c r="I186" s="4"/>
      <c r="J186" s="8" t="s">
        <v>1609</v>
      </c>
      <c r="K186" s="19" t="str">
        <f t="shared" si="16"/>
        <v>VC</v>
      </c>
      <c r="L186" s="19" t="str">
        <f t="shared" si="20"/>
        <v>SAINT VINCENT AND THE GRENADINES</v>
      </c>
      <c r="M186" s="19"/>
      <c r="N186" s="19"/>
      <c r="O186" s="19"/>
      <c r="P186" s="19"/>
      <c r="Q186" s="19"/>
      <c r="R186" s="19"/>
      <c r="S186" s="34">
        <f t="shared" si="17"/>
        <v>41827</v>
      </c>
      <c r="T186" s="34" t="str">
        <f t="shared" si="18"/>
        <v/>
      </c>
      <c r="U186" s="34" t="str">
        <f t="shared" si="19"/>
        <v/>
      </c>
      <c r="V186" s="19"/>
    </row>
    <row r="187" spans="1:22" s="5" customFormat="1">
      <c r="A187" s="50" t="s">
        <v>1603</v>
      </c>
      <c r="B187" s="50" t="s">
        <v>859</v>
      </c>
      <c r="C187" s="19"/>
      <c r="D187" s="19" t="s">
        <v>2299</v>
      </c>
      <c r="E187" s="34">
        <v>41827</v>
      </c>
      <c r="F187" s="19"/>
      <c r="G187" s="19" t="s">
        <v>6136</v>
      </c>
      <c r="H187" s="19">
        <f t="shared" si="21"/>
        <v>9</v>
      </c>
      <c r="I187" s="4"/>
      <c r="J187" s="8" t="s">
        <v>1610</v>
      </c>
      <c r="K187" s="19" t="str">
        <f t="shared" ref="K187:K253" si="22">VLOOKUP(J187,$A$2:$B$317,2,0)</f>
        <v>WS</v>
      </c>
      <c r="L187" s="19" t="str">
        <f t="shared" si="20"/>
        <v>SAMOA</v>
      </c>
      <c r="M187" s="19"/>
      <c r="N187" s="19"/>
      <c r="O187" s="19"/>
      <c r="P187" s="19"/>
      <c r="Q187" s="19"/>
      <c r="R187" s="19"/>
      <c r="S187" s="34">
        <f t="shared" si="17"/>
        <v>41827</v>
      </c>
      <c r="T187" s="34" t="str">
        <f t="shared" si="18"/>
        <v/>
      </c>
      <c r="U187" s="34" t="str">
        <f t="shared" si="19"/>
        <v/>
      </c>
      <c r="V187" s="19"/>
    </row>
    <row r="188" spans="1:22" s="5" customFormat="1">
      <c r="A188" s="50" t="s">
        <v>1604</v>
      </c>
      <c r="B188" s="50" t="s">
        <v>1292</v>
      </c>
      <c r="C188" s="19"/>
      <c r="D188" s="19" t="s">
        <v>2299</v>
      </c>
      <c r="E188" s="34">
        <v>41827</v>
      </c>
      <c r="F188" s="19"/>
      <c r="G188" s="19" t="s">
        <v>6136</v>
      </c>
      <c r="H188" s="19">
        <f t="shared" si="21"/>
        <v>9</v>
      </c>
      <c r="I188" s="4"/>
      <c r="J188" s="8" t="s">
        <v>1611</v>
      </c>
      <c r="K188" s="19" t="str">
        <f t="shared" si="22"/>
        <v>SM</v>
      </c>
      <c r="L188" s="19" t="str">
        <f t="shared" si="20"/>
        <v>SAN MARINO</v>
      </c>
      <c r="M188" s="19"/>
      <c r="N188" s="19"/>
      <c r="O188" s="19"/>
      <c r="P188" s="19"/>
      <c r="Q188" s="19"/>
      <c r="R188" s="19"/>
      <c r="S188" s="34">
        <f t="shared" ref="S188:S259" si="23">VLOOKUP(J188,A:G,5,FALSE)</f>
        <v>41827</v>
      </c>
      <c r="T188" s="34" t="str">
        <f t="shared" ref="T188:T259" si="24">IF(VLOOKUP(J188,A:G,6,FALSE)=0,"",VLOOKUP(J188,A:G,6,FALSE))</f>
        <v/>
      </c>
      <c r="U188" s="34" t="str">
        <f t="shared" ref="U188:U259" si="25">IF(VLOOKUP(J188,A:G,7,FALSE)=0,"",VLOOKUP(J188,A:G,7,FALSE))</f>
        <v/>
      </c>
      <c r="V188" s="19"/>
    </row>
    <row r="189" spans="1:22" s="5" customFormat="1">
      <c r="A189" s="50" t="s">
        <v>1605</v>
      </c>
      <c r="B189" s="50" t="s">
        <v>1293</v>
      </c>
      <c r="C189" s="19"/>
      <c r="D189" s="19" t="s">
        <v>2299</v>
      </c>
      <c r="E189" s="34">
        <v>41827</v>
      </c>
      <c r="F189" s="19"/>
      <c r="G189" s="19" t="s">
        <v>6136</v>
      </c>
      <c r="H189" s="19">
        <f t="shared" si="21"/>
        <v>9</v>
      </c>
      <c r="I189" s="4"/>
      <c r="J189" s="8" t="s">
        <v>1612</v>
      </c>
      <c r="K189" s="19" t="str">
        <f t="shared" si="22"/>
        <v>ST</v>
      </c>
      <c r="L189" s="19" t="str">
        <f t="shared" ref="L189:L261" si="26">J189</f>
        <v>SAO TOME AND PRINCIPE</v>
      </c>
      <c r="M189" s="19"/>
      <c r="N189" s="19"/>
      <c r="O189" s="19"/>
      <c r="P189" s="19"/>
      <c r="Q189" s="19"/>
      <c r="R189" s="19"/>
      <c r="S189" s="34">
        <f t="shared" si="23"/>
        <v>41827</v>
      </c>
      <c r="T189" s="34" t="str">
        <f t="shared" si="24"/>
        <v/>
      </c>
      <c r="U189" s="34" t="str">
        <f t="shared" si="25"/>
        <v/>
      </c>
      <c r="V189" s="19"/>
    </row>
    <row r="190" spans="1:22" s="5" customFormat="1">
      <c r="A190" s="50" t="s">
        <v>1606</v>
      </c>
      <c r="B190" s="50" t="s">
        <v>1294</v>
      </c>
      <c r="C190" s="19"/>
      <c r="D190" s="19" t="s">
        <v>2299</v>
      </c>
      <c r="E190" s="34">
        <v>41827</v>
      </c>
      <c r="F190" s="19"/>
      <c r="G190" s="19" t="s">
        <v>6136</v>
      </c>
      <c r="H190" s="19">
        <f t="shared" si="21"/>
        <v>9</v>
      </c>
      <c r="I190" s="4"/>
      <c r="J190" s="8" t="s">
        <v>1613</v>
      </c>
      <c r="K190" s="19" t="str">
        <f t="shared" si="22"/>
        <v>SA</v>
      </c>
      <c r="L190" s="19" t="str">
        <f t="shared" si="26"/>
        <v>SAUDI ARABIA</v>
      </c>
      <c r="M190" s="19"/>
      <c r="N190" s="19"/>
      <c r="O190" s="19"/>
      <c r="P190" s="19"/>
      <c r="Q190" s="19"/>
      <c r="R190" s="19"/>
      <c r="S190" s="34">
        <f t="shared" si="23"/>
        <v>41827</v>
      </c>
      <c r="T190" s="34" t="str">
        <f t="shared" si="24"/>
        <v/>
      </c>
      <c r="U190" s="34" t="str">
        <f t="shared" si="25"/>
        <v/>
      </c>
      <c r="V190" s="19"/>
    </row>
    <row r="191" spans="1:22" s="5" customFormat="1">
      <c r="A191" s="50" t="s">
        <v>1607</v>
      </c>
      <c r="B191" s="50" t="s">
        <v>1295</v>
      </c>
      <c r="C191" s="19"/>
      <c r="D191" s="19" t="s">
        <v>2299</v>
      </c>
      <c r="E191" s="34">
        <v>41827</v>
      </c>
      <c r="F191" s="19"/>
      <c r="G191" s="19" t="s">
        <v>6136</v>
      </c>
      <c r="H191" s="19">
        <f t="shared" si="21"/>
        <v>12</v>
      </c>
      <c r="I191" s="4"/>
      <c r="J191" s="8" t="s">
        <v>1614</v>
      </c>
      <c r="K191" s="19" t="str">
        <f t="shared" si="22"/>
        <v>SN</v>
      </c>
      <c r="L191" s="19" t="str">
        <f t="shared" si="26"/>
        <v>SENEGAL</v>
      </c>
      <c r="M191" s="19"/>
      <c r="N191" s="19"/>
      <c r="O191" s="19"/>
      <c r="P191" s="19"/>
      <c r="Q191" s="19"/>
      <c r="R191" s="19"/>
      <c r="S191" s="34">
        <f t="shared" si="23"/>
        <v>41827</v>
      </c>
      <c r="T191" s="34" t="str">
        <f t="shared" si="24"/>
        <v/>
      </c>
      <c r="U191" s="34" t="str">
        <f t="shared" si="25"/>
        <v/>
      </c>
      <c r="V191" s="19"/>
    </row>
    <row r="192" spans="1:22" s="5" customFormat="1">
      <c r="A192" s="50" t="s">
        <v>1608</v>
      </c>
      <c r="B192" s="50" t="s">
        <v>1296</v>
      </c>
      <c r="C192" s="19"/>
      <c r="D192" s="19" t="s">
        <v>2299</v>
      </c>
      <c r="E192" s="34">
        <v>41827</v>
      </c>
      <c r="F192" s="19"/>
      <c r="G192" s="19" t="s">
        <v>6136</v>
      </c>
      <c r="H192" s="19">
        <f t="shared" si="21"/>
        <v>9</v>
      </c>
      <c r="I192" s="4"/>
      <c r="J192" s="8" t="s">
        <v>1615</v>
      </c>
      <c r="K192" s="19" t="str">
        <f t="shared" si="22"/>
        <v>RS</v>
      </c>
      <c r="L192" s="19" t="str">
        <f t="shared" si="26"/>
        <v>SERBIA</v>
      </c>
      <c r="M192" s="19"/>
      <c r="N192" s="19"/>
      <c r="O192" s="19"/>
      <c r="P192" s="19"/>
      <c r="Q192" s="19"/>
      <c r="R192" s="19"/>
      <c r="S192" s="34">
        <f t="shared" si="23"/>
        <v>41827</v>
      </c>
      <c r="T192" s="34" t="str">
        <f t="shared" si="24"/>
        <v/>
      </c>
      <c r="U192" s="34" t="str">
        <f t="shared" si="25"/>
        <v/>
      </c>
      <c r="V192" s="19"/>
    </row>
    <row r="193" spans="1:22" s="5" customFormat="1">
      <c r="A193" s="50" t="s">
        <v>1609</v>
      </c>
      <c r="B193" s="50" t="s">
        <v>1297</v>
      </c>
      <c r="C193" s="19"/>
      <c r="D193" s="19" t="s">
        <v>2299</v>
      </c>
      <c r="E193" s="34">
        <v>41827</v>
      </c>
      <c r="F193" s="19"/>
      <c r="G193" s="19" t="s">
        <v>6136</v>
      </c>
      <c r="H193" s="19">
        <f t="shared" si="21"/>
        <v>9</v>
      </c>
      <c r="I193" s="4"/>
      <c r="J193" s="8" t="s">
        <v>1616</v>
      </c>
      <c r="K193" s="19" t="str">
        <f t="shared" si="22"/>
        <v>SC</v>
      </c>
      <c r="L193" s="19" t="str">
        <f t="shared" si="26"/>
        <v>SEYCHELLES</v>
      </c>
      <c r="M193" s="19"/>
      <c r="N193" s="19"/>
      <c r="O193" s="19"/>
      <c r="P193" s="19"/>
      <c r="Q193" s="19"/>
      <c r="R193" s="19"/>
      <c r="S193" s="34">
        <f t="shared" si="23"/>
        <v>41827</v>
      </c>
      <c r="T193" s="34" t="str">
        <f t="shared" si="24"/>
        <v/>
      </c>
      <c r="U193" s="34" t="str">
        <f t="shared" si="25"/>
        <v/>
      </c>
      <c r="V193" s="19"/>
    </row>
    <row r="194" spans="1:22" s="5" customFormat="1">
      <c r="A194" s="50" t="s">
        <v>1610</v>
      </c>
      <c r="B194" s="50" t="s">
        <v>1298</v>
      </c>
      <c r="C194" s="19"/>
      <c r="D194" s="19" t="s">
        <v>2299</v>
      </c>
      <c r="E194" s="34">
        <v>41827</v>
      </c>
      <c r="F194" s="19"/>
      <c r="G194" s="19" t="s">
        <v>6136</v>
      </c>
      <c r="H194" s="19">
        <f t="shared" ref="H194:H257" si="27">COUNTIF(J:J,A194)</f>
        <v>9</v>
      </c>
      <c r="I194" s="4"/>
      <c r="J194" s="8" t="s">
        <v>1617</v>
      </c>
      <c r="K194" s="19" t="str">
        <f t="shared" si="22"/>
        <v>SL</v>
      </c>
      <c r="L194" s="19" t="str">
        <f t="shared" si="26"/>
        <v>SIERRA LEONE</v>
      </c>
      <c r="M194" s="19"/>
      <c r="N194" s="19"/>
      <c r="O194" s="19"/>
      <c r="P194" s="19"/>
      <c r="Q194" s="19"/>
      <c r="R194" s="19"/>
      <c r="S194" s="34">
        <f t="shared" si="23"/>
        <v>41827</v>
      </c>
      <c r="T194" s="34" t="str">
        <f t="shared" si="24"/>
        <v/>
      </c>
      <c r="U194" s="34" t="str">
        <f t="shared" si="25"/>
        <v/>
      </c>
      <c r="V194" s="19"/>
    </row>
    <row r="195" spans="1:22" s="5" customFormat="1">
      <c r="A195" s="50" t="s">
        <v>1611</v>
      </c>
      <c r="B195" s="50" t="s">
        <v>934</v>
      </c>
      <c r="C195" s="19"/>
      <c r="D195" s="19" t="s">
        <v>2299</v>
      </c>
      <c r="E195" s="34">
        <v>41827</v>
      </c>
      <c r="F195" s="19"/>
      <c r="G195" s="19" t="s">
        <v>6136</v>
      </c>
      <c r="H195" s="19">
        <f t="shared" si="27"/>
        <v>10</v>
      </c>
      <c r="I195" s="4"/>
      <c r="J195" s="8" t="s">
        <v>1618</v>
      </c>
      <c r="K195" s="19" t="str">
        <f t="shared" si="22"/>
        <v>SG</v>
      </c>
      <c r="L195" s="19" t="str">
        <f t="shared" si="26"/>
        <v>SINGAPORE</v>
      </c>
      <c r="M195" s="19"/>
      <c r="N195" s="19"/>
      <c r="O195" s="19"/>
      <c r="P195" s="19"/>
      <c r="Q195" s="19"/>
      <c r="R195" s="19"/>
      <c r="S195" s="34">
        <f t="shared" si="23"/>
        <v>41827</v>
      </c>
      <c r="T195" s="34" t="str">
        <f t="shared" si="24"/>
        <v/>
      </c>
      <c r="U195" s="34" t="str">
        <f t="shared" si="25"/>
        <v/>
      </c>
      <c r="V195" s="19"/>
    </row>
    <row r="196" spans="1:22" s="5" customFormat="1">
      <c r="A196" s="50" t="s">
        <v>1612</v>
      </c>
      <c r="B196" s="50" t="s">
        <v>1299</v>
      </c>
      <c r="C196" s="19"/>
      <c r="D196" s="19" t="s">
        <v>2299</v>
      </c>
      <c r="E196" s="34">
        <v>41827</v>
      </c>
      <c r="F196" s="19"/>
      <c r="G196" s="19" t="s">
        <v>6136</v>
      </c>
      <c r="H196" s="19">
        <f t="shared" si="27"/>
        <v>9</v>
      </c>
      <c r="I196" s="4"/>
      <c r="J196" s="8" t="s">
        <v>1619</v>
      </c>
      <c r="K196" s="19" t="str">
        <f t="shared" si="22"/>
        <v>SX</v>
      </c>
      <c r="L196" s="19" t="str">
        <f t="shared" si="26"/>
        <v>SINT MAARTEN (DUTCH PART)</v>
      </c>
      <c r="M196" s="19"/>
      <c r="N196" s="19"/>
      <c r="O196" s="19"/>
      <c r="P196" s="19"/>
      <c r="Q196" s="19"/>
      <c r="R196" s="19"/>
      <c r="S196" s="34">
        <f t="shared" si="23"/>
        <v>41827</v>
      </c>
      <c r="T196" s="34" t="str">
        <f t="shared" si="24"/>
        <v/>
      </c>
      <c r="U196" s="34" t="str">
        <f t="shared" si="25"/>
        <v/>
      </c>
      <c r="V196" s="19"/>
    </row>
    <row r="197" spans="1:22" s="5" customFormat="1">
      <c r="A197" s="50" t="s">
        <v>1613</v>
      </c>
      <c r="B197" s="50" t="s">
        <v>1300</v>
      </c>
      <c r="C197" s="19"/>
      <c r="D197" s="19" t="s">
        <v>2299</v>
      </c>
      <c r="E197" s="34">
        <v>41827</v>
      </c>
      <c r="F197" s="19"/>
      <c r="G197" s="19" t="s">
        <v>6136</v>
      </c>
      <c r="H197" s="19">
        <f t="shared" si="27"/>
        <v>9</v>
      </c>
      <c r="I197" s="4"/>
      <c r="J197" s="8" t="s">
        <v>1620</v>
      </c>
      <c r="K197" s="19" t="str">
        <f t="shared" si="22"/>
        <v>SK</v>
      </c>
      <c r="L197" s="19" t="str">
        <f t="shared" si="26"/>
        <v>SLOVAKIA</v>
      </c>
      <c r="M197" s="19"/>
      <c r="N197" s="19"/>
      <c r="O197" s="19"/>
      <c r="P197" s="19"/>
      <c r="Q197" s="19"/>
      <c r="R197" s="19"/>
      <c r="S197" s="34">
        <f t="shared" si="23"/>
        <v>41827</v>
      </c>
      <c r="T197" s="34" t="str">
        <f t="shared" si="24"/>
        <v/>
      </c>
      <c r="U197" s="34" t="str">
        <f t="shared" si="25"/>
        <v/>
      </c>
      <c r="V197" s="19"/>
    </row>
    <row r="198" spans="1:22" s="5" customFormat="1">
      <c r="A198" s="50" t="s">
        <v>1614</v>
      </c>
      <c r="B198" s="50" t="s">
        <v>1301</v>
      </c>
      <c r="C198" s="19"/>
      <c r="D198" s="19" t="s">
        <v>2299</v>
      </c>
      <c r="E198" s="34">
        <v>41827</v>
      </c>
      <c r="F198" s="19"/>
      <c r="G198" s="19" t="s">
        <v>6136</v>
      </c>
      <c r="H198" s="19">
        <f t="shared" si="27"/>
        <v>9</v>
      </c>
      <c r="I198" s="4"/>
      <c r="J198" s="8" t="s">
        <v>1621</v>
      </c>
      <c r="K198" s="19" t="str">
        <f t="shared" si="22"/>
        <v>SI</v>
      </c>
      <c r="L198" s="19" t="str">
        <f t="shared" si="26"/>
        <v>SLOVENIA</v>
      </c>
      <c r="M198" s="19"/>
      <c r="N198" s="19"/>
      <c r="O198" s="19"/>
      <c r="P198" s="19"/>
      <c r="Q198" s="19"/>
      <c r="R198" s="19"/>
      <c r="S198" s="34">
        <f t="shared" si="23"/>
        <v>41827</v>
      </c>
      <c r="T198" s="34" t="str">
        <f t="shared" si="24"/>
        <v/>
      </c>
      <c r="U198" s="34" t="str">
        <f t="shared" si="25"/>
        <v/>
      </c>
      <c r="V198" s="19"/>
    </row>
    <row r="199" spans="1:22" s="5" customFormat="1">
      <c r="A199" s="50" t="s">
        <v>1615</v>
      </c>
      <c r="B199" s="50" t="s">
        <v>1302</v>
      </c>
      <c r="C199" s="19"/>
      <c r="D199" s="19" t="s">
        <v>2299</v>
      </c>
      <c r="E199" s="34">
        <v>41827</v>
      </c>
      <c r="F199" s="19"/>
      <c r="G199" s="19" t="s">
        <v>6136</v>
      </c>
      <c r="H199" s="19">
        <f t="shared" si="27"/>
        <v>9</v>
      </c>
      <c r="I199" s="4"/>
      <c r="J199" s="8" t="s">
        <v>1622</v>
      </c>
      <c r="K199" s="19" t="str">
        <f t="shared" si="22"/>
        <v>SB</v>
      </c>
      <c r="L199" s="19" t="str">
        <f t="shared" si="26"/>
        <v>SOLOMON ISLANDS</v>
      </c>
      <c r="M199" s="19"/>
      <c r="N199" s="19"/>
      <c r="O199" s="19"/>
      <c r="P199" s="19"/>
      <c r="Q199" s="19"/>
      <c r="R199" s="19"/>
      <c r="S199" s="34">
        <f t="shared" si="23"/>
        <v>41827</v>
      </c>
      <c r="T199" s="34" t="str">
        <f t="shared" si="24"/>
        <v/>
      </c>
      <c r="U199" s="34" t="str">
        <f t="shared" si="25"/>
        <v/>
      </c>
      <c r="V199" s="19"/>
    </row>
    <row r="200" spans="1:22" s="5" customFormat="1">
      <c r="A200" s="50" t="s">
        <v>1616</v>
      </c>
      <c r="B200" s="50" t="s">
        <v>1303</v>
      </c>
      <c r="C200" s="19"/>
      <c r="D200" s="19" t="s">
        <v>2299</v>
      </c>
      <c r="E200" s="34">
        <v>41827</v>
      </c>
      <c r="F200" s="19"/>
      <c r="G200" s="19" t="s">
        <v>6136</v>
      </c>
      <c r="H200" s="19">
        <f t="shared" si="27"/>
        <v>9</v>
      </c>
      <c r="I200" s="4"/>
      <c r="J200" s="8" t="s">
        <v>1623</v>
      </c>
      <c r="K200" s="19" t="str">
        <f t="shared" si="22"/>
        <v>SO</v>
      </c>
      <c r="L200" s="19" t="str">
        <f t="shared" si="26"/>
        <v>SOMALIA</v>
      </c>
      <c r="M200" s="19"/>
      <c r="N200" s="19"/>
      <c r="O200" s="19"/>
      <c r="P200" s="19"/>
      <c r="Q200" s="19"/>
      <c r="R200" s="19"/>
      <c r="S200" s="34">
        <f t="shared" si="23"/>
        <v>41827</v>
      </c>
      <c r="T200" s="34" t="str">
        <f t="shared" si="24"/>
        <v/>
      </c>
      <c r="U200" s="34" t="str">
        <f t="shared" si="25"/>
        <v/>
      </c>
      <c r="V200" s="19"/>
    </row>
    <row r="201" spans="1:22" s="5" customFormat="1">
      <c r="A201" s="50" t="s">
        <v>1617</v>
      </c>
      <c r="B201" s="50" t="s">
        <v>1304</v>
      </c>
      <c r="C201" s="19"/>
      <c r="D201" s="19" t="s">
        <v>2299</v>
      </c>
      <c r="E201" s="34">
        <v>41827</v>
      </c>
      <c r="F201" s="19"/>
      <c r="G201" s="19" t="s">
        <v>6136</v>
      </c>
      <c r="H201" s="19">
        <f t="shared" si="27"/>
        <v>9</v>
      </c>
      <c r="I201" s="4"/>
      <c r="J201" s="8" t="s">
        <v>1624</v>
      </c>
      <c r="K201" s="19" t="str">
        <f t="shared" si="22"/>
        <v>ZA</v>
      </c>
      <c r="L201" s="19" t="str">
        <f t="shared" si="26"/>
        <v>SOUTH AFRICA</v>
      </c>
      <c r="M201" s="19"/>
      <c r="N201" s="19"/>
      <c r="O201" s="19"/>
      <c r="P201" s="19"/>
      <c r="Q201" s="19"/>
      <c r="R201" s="19"/>
      <c r="S201" s="34">
        <f t="shared" si="23"/>
        <v>41827</v>
      </c>
      <c r="T201" s="34" t="str">
        <f t="shared" si="24"/>
        <v/>
      </c>
      <c r="U201" s="34" t="str">
        <f t="shared" si="25"/>
        <v/>
      </c>
      <c r="V201" s="19"/>
    </row>
    <row r="202" spans="1:22" s="5" customFormat="1">
      <c r="A202" s="50" t="s">
        <v>1618</v>
      </c>
      <c r="B202" s="50" t="s">
        <v>932</v>
      </c>
      <c r="C202" s="19"/>
      <c r="D202" s="19" t="s">
        <v>2299</v>
      </c>
      <c r="E202" s="34">
        <v>41827</v>
      </c>
      <c r="F202" s="19"/>
      <c r="G202" s="19" t="s">
        <v>6136</v>
      </c>
      <c r="H202" s="19">
        <f t="shared" si="27"/>
        <v>9</v>
      </c>
      <c r="I202" s="4"/>
      <c r="J202" s="8" t="s">
        <v>1626</v>
      </c>
      <c r="K202" s="19" t="str">
        <f t="shared" si="22"/>
        <v>ES</v>
      </c>
      <c r="L202" s="19" t="str">
        <f t="shared" si="26"/>
        <v>SPAIN</v>
      </c>
      <c r="M202" s="19"/>
      <c r="N202" s="19"/>
      <c r="O202" s="19"/>
      <c r="P202" s="19"/>
      <c r="Q202" s="19"/>
      <c r="R202" s="19"/>
      <c r="S202" s="34">
        <f t="shared" si="23"/>
        <v>41827</v>
      </c>
      <c r="T202" s="34" t="str">
        <f t="shared" si="24"/>
        <v/>
      </c>
      <c r="U202" s="34" t="str">
        <f t="shared" si="25"/>
        <v/>
      </c>
      <c r="V202" s="19"/>
    </row>
    <row r="203" spans="1:22" s="5" customFormat="1">
      <c r="A203" s="50" t="s">
        <v>1619</v>
      </c>
      <c r="B203" s="50" t="s">
        <v>1305</v>
      </c>
      <c r="C203" s="19"/>
      <c r="D203" s="19" t="s">
        <v>2299</v>
      </c>
      <c r="E203" s="34">
        <v>41827</v>
      </c>
      <c r="F203" s="19"/>
      <c r="G203" s="19" t="s">
        <v>6136</v>
      </c>
      <c r="H203" s="19">
        <f t="shared" si="27"/>
        <v>9</v>
      </c>
      <c r="I203" s="4"/>
      <c r="J203" s="8" t="s">
        <v>1627</v>
      </c>
      <c r="K203" s="19" t="str">
        <f t="shared" si="22"/>
        <v>LK</v>
      </c>
      <c r="L203" s="19" t="str">
        <f t="shared" si="26"/>
        <v>SRI LANKA</v>
      </c>
      <c r="M203" s="19"/>
      <c r="N203" s="19"/>
      <c r="O203" s="19"/>
      <c r="P203" s="19"/>
      <c r="Q203" s="19"/>
      <c r="R203" s="19"/>
      <c r="S203" s="34">
        <f t="shared" si="23"/>
        <v>41827</v>
      </c>
      <c r="T203" s="34" t="str">
        <f t="shared" si="24"/>
        <v/>
      </c>
      <c r="U203" s="34" t="str">
        <f t="shared" si="25"/>
        <v/>
      </c>
      <c r="V203" s="19"/>
    </row>
    <row r="204" spans="1:22" s="5" customFormat="1">
      <c r="A204" s="50" t="s">
        <v>1620</v>
      </c>
      <c r="B204" s="50" t="s">
        <v>1306</v>
      </c>
      <c r="C204" s="19"/>
      <c r="D204" s="19" t="s">
        <v>2299</v>
      </c>
      <c r="E204" s="34">
        <v>41827</v>
      </c>
      <c r="F204" s="19"/>
      <c r="G204" s="19" t="s">
        <v>6136</v>
      </c>
      <c r="H204" s="19">
        <f t="shared" si="27"/>
        <v>13</v>
      </c>
      <c r="I204" s="4"/>
      <c r="J204" s="8" t="s">
        <v>1628</v>
      </c>
      <c r="K204" s="19" t="str">
        <f t="shared" si="22"/>
        <v>SD</v>
      </c>
      <c r="L204" s="19" t="str">
        <f t="shared" si="26"/>
        <v>SUDAN</v>
      </c>
      <c r="M204" s="19"/>
      <c r="N204" s="19"/>
      <c r="O204" s="19"/>
      <c r="P204" s="19"/>
      <c r="Q204" s="19"/>
      <c r="R204" s="19"/>
      <c r="S204" s="34">
        <f t="shared" si="23"/>
        <v>41827</v>
      </c>
      <c r="T204" s="34" t="str">
        <f t="shared" si="24"/>
        <v/>
      </c>
      <c r="U204" s="34" t="str">
        <f t="shared" si="25"/>
        <v/>
      </c>
      <c r="V204" s="19"/>
    </row>
    <row r="205" spans="1:22" s="5" customFormat="1">
      <c r="A205" s="50" t="s">
        <v>1621</v>
      </c>
      <c r="B205" s="50" t="s">
        <v>1307</v>
      </c>
      <c r="C205" s="19"/>
      <c r="D205" s="19" t="s">
        <v>2299</v>
      </c>
      <c r="E205" s="34">
        <v>41827</v>
      </c>
      <c r="F205" s="19"/>
      <c r="G205" s="19" t="s">
        <v>6136</v>
      </c>
      <c r="H205" s="19">
        <f t="shared" si="27"/>
        <v>13</v>
      </c>
      <c r="I205" s="4"/>
      <c r="J205" s="8" t="s">
        <v>1629</v>
      </c>
      <c r="K205" s="19" t="str">
        <f t="shared" si="22"/>
        <v>SR</v>
      </c>
      <c r="L205" s="19" t="str">
        <f t="shared" si="26"/>
        <v>SURINAME</v>
      </c>
      <c r="M205" s="19"/>
      <c r="N205" s="19"/>
      <c r="O205" s="19"/>
      <c r="P205" s="19"/>
      <c r="Q205" s="19"/>
      <c r="R205" s="19"/>
      <c r="S205" s="34">
        <f t="shared" si="23"/>
        <v>41827</v>
      </c>
      <c r="T205" s="34" t="str">
        <f t="shared" si="24"/>
        <v/>
      </c>
      <c r="U205" s="34" t="str">
        <f t="shared" si="25"/>
        <v/>
      </c>
      <c r="V205" s="19"/>
    </row>
    <row r="206" spans="1:22" s="5" customFormat="1">
      <c r="A206" s="50" t="s">
        <v>1622</v>
      </c>
      <c r="B206" s="50" t="s">
        <v>1308</v>
      </c>
      <c r="C206" s="19"/>
      <c r="D206" s="19" t="s">
        <v>2299</v>
      </c>
      <c r="E206" s="34">
        <v>41827</v>
      </c>
      <c r="F206" s="19"/>
      <c r="G206" s="19" t="s">
        <v>6136</v>
      </c>
      <c r="H206" s="19">
        <f t="shared" si="27"/>
        <v>9</v>
      </c>
      <c r="I206" s="4"/>
      <c r="J206" s="8" t="s">
        <v>1630</v>
      </c>
      <c r="K206" s="19" t="str">
        <f t="shared" si="22"/>
        <v>SJ</v>
      </c>
      <c r="L206" s="19" t="str">
        <f t="shared" si="26"/>
        <v>SVALBARD AND JAN MAYEN</v>
      </c>
      <c r="M206" s="19"/>
      <c r="N206" s="19"/>
      <c r="O206" s="19"/>
      <c r="P206" s="19"/>
      <c r="Q206" s="19"/>
      <c r="R206" s="19"/>
      <c r="S206" s="34">
        <f t="shared" si="23"/>
        <v>41827</v>
      </c>
      <c r="T206" s="34" t="str">
        <f t="shared" si="24"/>
        <v/>
      </c>
      <c r="U206" s="34" t="str">
        <f t="shared" si="25"/>
        <v/>
      </c>
      <c r="V206" s="19"/>
    </row>
    <row r="207" spans="1:22" s="5" customFormat="1">
      <c r="A207" s="50" t="s">
        <v>1623</v>
      </c>
      <c r="B207" s="50" t="s">
        <v>684</v>
      </c>
      <c r="C207" s="19"/>
      <c r="D207" s="19" t="s">
        <v>2299</v>
      </c>
      <c r="E207" s="34">
        <v>41827</v>
      </c>
      <c r="F207" s="19"/>
      <c r="G207" s="19" t="s">
        <v>6136</v>
      </c>
      <c r="H207" s="19">
        <f t="shared" si="27"/>
        <v>9</v>
      </c>
      <c r="I207" s="4"/>
      <c r="J207" s="8" t="s">
        <v>1631</v>
      </c>
      <c r="K207" s="19" t="str">
        <f t="shared" si="22"/>
        <v>SZ</v>
      </c>
      <c r="L207" s="19" t="str">
        <f t="shared" si="26"/>
        <v>SWAZILAND</v>
      </c>
      <c r="M207" s="19"/>
      <c r="N207" s="19"/>
      <c r="O207" s="19"/>
      <c r="P207" s="19"/>
      <c r="Q207" s="19"/>
      <c r="R207" s="19"/>
      <c r="S207" s="34">
        <f t="shared" si="23"/>
        <v>41827</v>
      </c>
      <c r="T207" s="34" t="str">
        <f t="shared" si="24"/>
        <v/>
      </c>
      <c r="U207" s="34" t="str">
        <f t="shared" si="25"/>
        <v/>
      </c>
      <c r="V207" s="19"/>
    </row>
    <row r="208" spans="1:22" s="5" customFormat="1">
      <c r="A208" s="50" t="s">
        <v>1624</v>
      </c>
      <c r="B208" s="50" t="s">
        <v>1309</v>
      </c>
      <c r="C208" s="19"/>
      <c r="D208" s="19" t="s">
        <v>2299</v>
      </c>
      <c r="E208" s="34">
        <v>41827</v>
      </c>
      <c r="F208" s="19"/>
      <c r="G208" s="19" t="s">
        <v>6136</v>
      </c>
      <c r="H208" s="19">
        <f t="shared" si="27"/>
        <v>9</v>
      </c>
      <c r="I208" s="4"/>
      <c r="J208" s="8" t="s">
        <v>1632</v>
      </c>
      <c r="K208" s="19" t="str">
        <f t="shared" si="22"/>
        <v>SE</v>
      </c>
      <c r="L208" s="19" t="str">
        <f t="shared" si="26"/>
        <v>SWEDEN</v>
      </c>
      <c r="M208" s="19"/>
      <c r="N208" s="19"/>
      <c r="O208" s="19"/>
      <c r="P208" s="19"/>
      <c r="Q208" s="19"/>
      <c r="R208" s="19"/>
      <c r="S208" s="34">
        <f t="shared" si="23"/>
        <v>41827</v>
      </c>
      <c r="T208" s="34" t="str">
        <f t="shared" si="24"/>
        <v/>
      </c>
      <c r="U208" s="34" t="str">
        <f t="shared" si="25"/>
        <v/>
      </c>
      <c r="V208" s="19"/>
    </row>
    <row r="209" spans="1:22" s="5" customFormat="1">
      <c r="A209" s="50" t="s">
        <v>1625</v>
      </c>
      <c r="B209" s="50" t="s">
        <v>938</v>
      </c>
      <c r="C209" s="19"/>
      <c r="D209" s="19" t="s">
        <v>2299</v>
      </c>
      <c r="E209" s="34">
        <v>41827</v>
      </c>
      <c r="F209" s="19"/>
      <c r="G209" s="19" t="s">
        <v>6136</v>
      </c>
      <c r="H209" s="19">
        <f t="shared" si="27"/>
        <v>9</v>
      </c>
      <c r="I209" s="4"/>
      <c r="J209" s="8" t="s">
        <v>1633</v>
      </c>
      <c r="K209" s="19" t="str">
        <f t="shared" si="22"/>
        <v>CH</v>
      </c>
      <c r="L209" s="19" t="str">
        <f t="shared" si="26"/>
        <v>SWITZERLAND</v>
      </c>
      <c r="M209" s="19"/>
      <c r="N209" s="19"/>
      <c r="O209" s="19"/>
      <c r="P209" s="19"/>
      <c r="Q209" s="19"/>
      <c r="R209" s="19"/>
      <c r="S209" s="34">
        <f t="shared" si="23"/>
        <v>41827</v>
      </c>
      <c r="T209" s="34" t="str">
        <f t="shared" si="24"/>
        <v/>
      </c>
      <c r="U209" s="34" t="str">
        <f t="shared" si="25"/>
        <v/>
      </c>
      <c r="V209" s="19"/>
    </row>
    <row r="210" spans="1:22" s="5" customFormat="1">
      <c r="A210" s="50" t="s">
        <v>1626</v>
      </c>
      <c r="B210" s="50" t="s">
        <v>1310</v>
      </c>
      <c r="C210" s="19"/>
      <c r="D210" s="19" t="s">
        <v>2299</v>
      </c>
      <c r="E210" s="34">
        <v>41827</v>
      </c>
      <c r="F210" s="19"/>
      <c r="G210" s="19" t="s">
        <v>6136</v>
      </c>
      <c r="H210" s="19">
        <f t="shared" si="27"/>
        <v>13</v>
      </c>
      <c r="I210" s="4"/>
      <c r="J210" s="8" t="s">
        <v>1634</v>
      </c>
      <c r="K210" s="19" t="str">
        <f t="shared" si="22"/>
        <v>SY</v>
      </c>
      <c r="L210" s="19" t="str">
        <f t="shared" si="26"/>
        <v>SYRIAN ARAB REPUBLIC</v>
      </c>
      <c r="M210" s="19"/>
      <c r="N210" s="19"/>
      <c r="O210" s="19"/>
      <c r="P210" s="19"/>
      <c r="Q210" s="19"/>
      <c r="R210" s="19"/>
      <c r="S210" s="34">
        <f t="shared" si="23"/>
        <v>41827</v>
      </c>
      <c r="T210" s="34" t="str">
        <f t="shared" si="24"/>
        <v/>
      </c>
      <c r="U210" s="34" t="str">
        <f t="shared" si="25"/>
        <v/>
      </c>
      <c r="V210" s="19"/>
    </row>
    <row r="211" spans="1:22" s="5" customFormat="1">
      <c r="A211" s="50" t="s">
        <v>1627</v>
      </c>
      <c r="B211" s="50" t="s">
        <v>1311</v>
      </c>
      <c r="C211" s="19"/>
      <c r="D211" s="19" t="s">
        <v>2299</v>
      </c>
      <c r="E211" s="34">
        <v>41827</v>
      </c>
      <c r="F211" s="19"/>
      <c r="G211" s="19" t="s">
        <v>6136</v>
      </c>
      <c r="H211" s="19">
        <f t="shared" si="27"/>
        <v>9</v>
      </c>
      <c r="I211" s="4"/>
      <c r="J211" s="8" t="s">
        <v>1635</v>
      </c>
      <c r="K211" s="19" t="str">
        <f t="shared" si="22"/>
        <v>TW</v>
      </c>
      <c r="L211" s="19" t="str">
        <f t="shared" si="26"/>
        <v>TAIWAN, PROVINCE OF CHINA</v>
      </c>
      <c r="M211" s="19"/>
      <c r="N211" s="19"/>
      <c r="O211" s="19"/>
      <c r="P211" s="19"/>
      <c r="Q211" s="19"/>
      <c r="R211" s="19"/>
      <c r="S211" s="34">
        <f t="shared" si="23"/>
        <v>41827</v>
      </c>
      <c r="T211" s="34" t="str">
        <f t="shared" si="24"/>
        <v/>
      </c>
      <c r="U211" s="34" t="str">
        <f t="shared" si="25"/>
        <v/>
      </c>
      <c r="V211" s="19"/>
    </row>
    <row r="212" spans="1:22" s="5" customFormat="1">
      <c r="A212" s="50" t="s">
        <v>1628</v>
      </c>
      <c r="B212" s="50" t="s">
        <v>1312</v>
      </c>
      <c r="C212" s="19"/>
      <c r="D212" s="19" t="s">
        <v>2299</v>
      </c>
      <c r="E212" s="34">
        <v>41827</v>
      </c>
      <c r="F212" s="19"/>
      <c r="G212" s="19" t="s">
        <v>6136</v>
      </c>
      <c r="H212" s="19">
        <f t="shared" si="27"/>
        <v>9</v>
      </c>
      <c r="I212" s="4"/>
      <c r="J212" s="8" t="s">
        <v>1636</v>
      </c>
      <c r="K212" s="19" t="str">
        <f t="shared" si="22"/>
        <v>TJ</v>
      </c>
      <c r="L212" s="19" t="str">
        <f t="shared" si="26"/>
        <v>TAJIKISTAN</v>
      </c>
      <c r="M212" s="19"/>
      <c r="N212" s="19"/>
      <c r="O212" s="19"/>
      <c r="P212" s="19"/>
      <c r="Q212" s="19"/>
      <c r="R212" s="19"/>
      <c r="S212" s="34">
        <f t="shared" si="23"/>
        <v>41827</v>
      </c>
      <c r="T212" s="34" t="str">
        <f t="shared" si="24"/>
        <v/>
      </c>
      <c r="U212" s="34" t="str">
        <f t="shared" si="25"/>
        <v/>
      </c>
      <c r="V212" s="19"/>
    </row>
    <row r="213" spans="1:22" s="5" customFormat="1">
      <c r="A213" s="50" t="s">
        <v>1629</v>
      </c>
      <c r="B213" s="50" t="s">
        <v>1313</v>
      </c>
      <c r="C213" s="19"/>
      <c r="D213" s="19" t="s">
        <v>2299</v>
      </c>
      <c r="E213" s="34">
        <v>41827</v>
      </c>
      <c r="F213" s="19"/>
      <c r="G213" s="19" t="s">
        <v>6136</v>
      </c>
      <c r="H213" s="19">
        <f t="shared" si="27"/>
        <v>9</v>
      </c>
      <c r="I213" s="4"/>
      <c r="J213" s="8" t="s">
        <v>1637</v>
      </c>
      <c r="K213" s="19" t="str">
        <f t="shared" si="22"/>
        <v>TZ</v>
      </c>
      <c r="L213" s="19" t="str">
        <f t="shared" si="26"/>
        <v>TANZANIA, UNITED REPUBLIC OF</v>
      </c>
      <c r="M213" s="19"/>
      <c r="N213" s="19"/>
      <c r="O213" s="19"/>
      <c r="P213" s="19"/>
      <c r="Q213" s="19"/>
      <c r="R213" s="19"/>
      <c r="S213" s="34">
        <f t="shared" si="23"/>
        <v>41827</v>
      </c>
      <c r="T213" s="34" t="str">
        <f t="shared" si="24"/>
        <v/>
      </c>
      <c r="U213" s="34" t="str">
        <f t="shared" si="25"/>
        <v/>
      </c>
      <c r="V213" s="19"/>
    </row>
    <row r="214" spans="1:22" s="5" customFormat="1">
      <c r="A214" s="50" t="s">
        <v>1630</v>
      </c>
      <c r="B214" s="50" t="s">
        <v>1314</v>
      </c>
      <c r="C214" s="19"/>
      <c r="D214" s="19" t="s">
        <v>2299</v>
      </c>
      <c r="E214" s="34">
        <v>41827</v>
      </c>
      <c r="F214" s="19"/>
      <c r="G214" s="19" t="s">
        <v>6136</v>
      </c>
      <c r="H214" s="19">
        <f t="shared" si="27"/>
        <v>9</v>
      </c>
      <c r="I214" s="4"/>
      <c r="J214" s="8" t="s">
        <v>1638</v>
      </c>
      <c r="K214" s="19" t="str">
        <f t="shared" si="22"/>
        <v>TH</v>
      </c>
      <c r="L214" s="19" t="str">
        <f t="shared" si="26"/>
        <v>THAILAND</v>
      </c>
      <c r="M214" s="19"/>
      <c r="N214" s="19"/>
      <c r="O214" s="19"/>
      <c r="P214" s="19"/>
      <c r="Q214" s="19"/>
      <c r="R214" s="19"/>
      <c r="S214" s="34">
        <f t="shared" si="23"/>
        <v>41827</v>
      </c>
      <c r="T214" s="34" t="str">
        <f t="shared" si="24"/>
        <v/>
      </c>
      <c r="U214" s="34" t="str">
        <f t="shared" si="25"/>
        <v/>
      </c>
      <c r="V214" s="19"/>
    </row>
    <row r="215" spans="1:22" s="5" customFormat="1">
      <c r="A215" s="50" t="s">
        <v>1631</v>
      </c>
      <c r="B215" s="50" t="s">
        <v>1315</v>
      </c>
      <c r="C215" s="19"/>
      <c r="D215" s="19" t="s">
        <v>2299</v>
      </c>
      <c r="E215" s="34">
        <v>41827</v>
      </c>
      <c r="F215" s="19"/>
      <c r="G215" s="19" t="s">
        <v>6136</v>
      </c>
      <c r="H215" s="19">
        <f t="shared" si="27"/>
        <v>9</v>
      </c>
      <c r="I215" s="4"/>
      <c r="J215" s="8" t="s">
        <v>1639</v>
      </c>
      <c r="K215" s="19" t="str">
        <f t="shared" si="22"/>
        <v>TL</v>
      </c>
      <c r="L215" s="19" t="str">
        <f t="shared" si="26"/>
        <v>TIMOR-LESTE</v>
      </c>
      <c r="M215" s="19"/>
      <c r="N215" s="19"/>
      <c r="O215" s="19"/>
      <c r="P215" s="19"/>
      <c r="Q215" s="19"/>
      <c r="R215" s="19"/>
      <c r="S215" s="34">
        <f t="shared" si="23"/>
        <v>41827</v>
      </c>
      <c r="T215" s="34" t="str">
        <f t="shared" si="24"/>
        <v/>
      </c>
      <c r="U215" s="34" t="str">
        <f t="shared" si="25"/>
        <v/>
      </c>
      <c r="V215" s="19"/>
    </row>
    <row r="216" spans="1:22" s="5" customFormat="1">
      <c r="A216" s="50" t="s">
        <v>1632</v>
      </c>
      <c r="B216" s="50" t="s">
        <v>1316</v>
      </c>
      <c r="C216" s="19"/>
      <c r="D216" s="19" t="s">
        <v>2299</v>
      </c>
      <c r="E216" s="34">
        <v>41827</v>
      </c>
      <c r="F216" s="19"/>
      <c r="G216" s="19" t="s">
        <v>6136</v>
      </c>
      <c r="H216" s="19">
        <f t="shared" si="27"/>
        <v>12</v>
      </c>
      <c r="I216" s="4"/>
      <c r="J216" s="8" t="s">
        <v>1640</v>
      </c>
      <c r="K216" s="19" t="str">
        <f t="shared" si="22"/>
        <v>TG</v>
      </c>
      <c r="L216" s="19" t="str">
        <f t="shared" si="26"/>
        <v>TOGO</v>
      </c>
      <c r="M216" s="19"/>
      <c r="N216" s="19"/>
      <c r="O216" s="19"/>
      <c r="P216" s="19"/>
      <c r="Q216" s="19"/>
      <c r="R216" s="19"/>
      <c r="S216" s="34">
        <f t="shared" si="23"/>
        <v>41827</v>
      </c>
      <c r="T216" s="34" t="str">
        <f t="shared" si="24"/>
        <v/>
      </c>
      <c r="U216" s="34" t="str">
        <f t="shared" si="25"/>
        <v/>
      </c>
      <c r="V216" s="19"/>
    </row>
    <row r="217" spans="1:22" s="5" customFormat="1">
      <c r="A217" s="50" t="s">
        <v>1633</v>
      </c>
      <c r="B217" s="50" t="s">
        <v>1317</v>
      </c>
      <c r="C217" s="19"/>
      <c r="D217" s="19" t="s">
        <v>2299</v>
      </c>
      <c r="E217" s="34">
        <v>41827</v>
      </c>
      <c r="F217" s="19"/>
      <c r="G217" s="19" t="s">
        <v>6136</v>
      </c>
      <c r="H217" s="19">
        <f t="shared" si="27"/>
        <v>11</v>
      </c>
      <c r="I217" s="4"/>
      <c r="J217" s="8" t="s">
        <v>1641</v>
      </c>
      <c r="K217" s="19" t="str">
        <f t="shared" si="22"/>
        <v>TK</v>
      </c>
      <c r="L217" s="19" t="str">
        <f t="shared" si="26"/>
        <v>TOKELAU</v>
      </c>
      <c r="M217" s="19"/>
      <c r="N217" s="19"/>
      <c r="O217" s="19"/>
      <c r="P217" s="19"/>
      <c r="Q217" s="19"/>
      <c r="R217" s="19"/>
      <c r="S217" s="34">
        <f t="shared" si="23"/>
        <v>41827</v>
      </c>
      <c r="T217" s="34" t="str">
        <f t="shared" si="24"/>
        <v/>
      </c>
      <c r="U217" s="34" t="str">
        <f t="shared" si="25"/>
        <v/>
      </c>
      <c r="V217" s="19"/>
    </row>
    <row r="218" spans="1:22" s="5" customFormat="1">
      <c r="A218" s="50" t="s">
        <v>1634</v>
      </c>
      <c r="B218" s="50" t="s">
        <v>566</v>
      </c>
      <c r="C218" s="19"/>
      <c r="D218" s="19" t="s">
        <v>2299</v>
      </c>
      <c r="E218" s="34">
        <v>41827</v>
      </c>
      <c r="F218" s="19"/>
      <c r="G218" s="19" t="s">
        <v>6136</v>
      </c>
      <c r="H218" s="19">
        <f t="shared" si="27"/>
        <v>9</v>
      </c>
      <c r="I218" s="4"/>
      <c r="J218" s="8" t="s">
        <v>1642</v>
      </c>
      <c r="K218" s="19" t="str">
        <f t="shared" si="22"/>
        <v>TO</v>
      </c>
      <c r="L218" s="19" t="str">
        <f t="shared" si="26"/>
        <v>TONGA</v>
      </c>
      <c r="M218" s="19"/>
      <c r="N218" s="19"/>
      <c r="O218" s="19"/>
      <c r="P218" s="19"/>
      <c r="Q218" s="19"/>
      <c r="R218" s="19"/>
      <c r="S218" s="34">
        <f t="shared" si="23"/>
        <v>41827</v>
      </c>
      <c r="T218" s="34" t="str">
        <f t="shared" si="24"/>
        <v/>
      </c>
      <c r="U218" s="34" t="str">
        <f t="shared" si="25"/>
        <v/>
      </c>
      <c r="V218" s="19"/>
    </row>
    <row r="219" spans="1:22" s="5" customFormat="1">
      <c r="A219" s="50" t="s">
        <v>1635</v>
      </c>
      <c r="B219" s="50" t="s">
        <v>1318</v>
      </c>
      <c r="C219" s="19"/>
      <c r="D219" s="19" t="s">
        <v>2299</v>
      </c>
      <c r="E219" s="34">
        <v>41827</v>
      </c>
      <c r="F219" s="19"/>
      <c r="G219" s="19" t="s">
        <v>6136</v>
      </c>
      <c r="H219" s="19">
        <f t="shared" si="27"/>
        <v>9</v>
      </c>
      <c r="I219" s="4"/>
      <c r="J219" s="8" t="s">
        <v>1643</v>
      </c>
      <c r="K219" s="19" t="str">
        <f t="shared" si="22"/>
        <v>TT</v>
      </c>
      <c r="L219" s="19" t="str">
        <f t="shared" si="26"/>
        <v>TRINIDAD AND TOBAGO</v>
      </c>
      <c r="M219" s="19"/>
      <c r="N219" s="19"/>
      <c r="O219" s="19"/>
      <c r="P219" s="19"/>
      <c r="Q219" s="19"/>
      <c r="R219" s="19"/>
      <c r="S219" s="34">
        <f t="shared" si="23"/>
        <v>41827</v>
      </c>
      <c r="T219" s="34" t="str">
        <f t="shared" si="24"/>
        <v/>
      </c>
      <c r="U219" s="34" t="str">
        <f t="shared" si="25"/>
        <v/>
      </c>
      <c r="V219" s="19"/>
    </row>
    <row r="220" spans="1:22" s="5" customFormat="1">
      <c r="A220" s="50" t="s">
        <v>1636</v>
      </c>
      <c r="B220" s="50" t="s">
        <v>1319</v>
      </c>
      <c r="C220" s="19"/>
      <c r="D220" s="19" t="s">
        <v>2299</v>
      </c>
      <c r="E220" s="34">
        <v>41827</v>
      </c>
      <c r="F220" s="19"/>
      <c r="G220" s="19" t="s">
        <v>6136</v>
      </c>
      <c r="H220" s="19">
        <f t="shared" si="27"/>
        <v>9</v>
      </c>
      <c r="I220" s="4"/>
      <c r="J220" s="8" t="s">
        <v>1644</v>
      </c>
      <c r="K220" s="19" t="str">
        <f t="shared" si="22"/>
        <v>TN</v>
      </c>
      <c r="L220" s="19" t="str">
        <f t="shared" si="26"/>
        <v>TUNISIA</v>
      </c>
      <c r="M220" s="19"/>
      <c r="N220" s="19"/>
      <c r="O220" s="19"/>
      <c r="P220" s="19"/>
      <c r="Q220" s="19"/>
      <c r="R220" s="19"/>
      <c r="S220" s="34">
        <f t="shared" si="23"/>
        <v>41827</v>
      </c>
      <c r="T220" s="34" t="str">
        <f t="shared" si="24"/>
        <v/>
      </c>
      <c r="U220" s="34" t="str">
        <f t="shared" si="25"/>
        <v/>
      </c>
      <c r="V220" s="19"/>
    </row>
    <row r="221" spans="1:22" s="5" customFormat="1">
      <c r="A221" s="50" t="s">
        <v>1637</v>
      </c>
      <c r="B221" s="50" t="s">
        <v>1320</v>
      </c>
      <c r="C221" s="19"/>
      <c r="D221" s="19" t="s">
        <v>2299</v>
      </c>
      <c r="E221" s="34">
        <v>41827</v>
      </c>
      <c r="F221" s="19"/>
      <c r="G221" s="19" t="s">
        <v>6136</v>
      </c>
      <c r="H221" s="19">
        <f t="shared" si="27"/>
        <v>9</v>
      </c>
      <c r="I221" s="4"/>
      <c r="J221" s="8" t="s">
        <v>1645</v>
      </c>
      <c r="K221" s="19" t="str">
        <f t="shared" si="22"/>
        <v>TR</v>
      </c>
      <c r="L221" s="19" t="str">
        <f t="shared" si="26"/>
        <v>TURKEY</v>
      </c>
      <c r="M221" s="19"/>
      <c r="N221" s="19"/>
      <c r="O221" s="19"/>
      <c r="P221" s="19"/>
      <c r="Q221" s="19"/>
      <c r="R221" s="19"/>
      <c r="S221" s="34">
        <f t="shared" si="23"/>
        <v>41827</v>
      </c>
      <c r="T221" s="34" t="str">
        <f t="shared" si="24"/>
        <v/>
      </c>
      <c r="U221" s="34" t="str">
        <f t="shared" si="25"/>
        <v/>
      </c>
      <c r="V221" s="19"/>
    </row>
    <row r="222" spans="1:22" s="5" customFormat="1">
      <c r="A222" s="50" t="s">
        <v>1638</v>
      </c>
      <c r="B222" s="50" t="s">
        <v>1321</v>
      </c>
      <c r="C222" s="19"/>
      <c r="D222" s="19" t="s">
        <v>2299</v>
      </c>
      <c r="E222" s="34">
        <v>41827</v>
      </c>
      <c r="F222" s="19"/>
      <c r="G222" s="19" t="s">
        <v>6136</v>
      </c>
      <c r="H222" s="19">
        <f t="shared" si="27"/>
        <v>9</v>
      </c>
      <c r="I222" s="4"/>
      <c r="J222" s="8" t="s">
        <v>1646</v>
      </c>
      <c r="K222" s="19" t="str">
        <f t="shared" si="22"/>
        <v>TM</v>
      </c>
      <c r="L222" s="19" t="str">
        <f t="shared" si="26"/>
        <v>TURKMENISTAN</v>
      </c>
      <c r="M222" s="19"/>
      <c r="N222" s="19"/>
      <c r="O222" s="19"/>
      <c r="P222" s="19"/>
      <c r="Q222" s="19"/>
      <c r="R222" s="19"/>
      <c r="S222" s="34">
        <f t="shared" si="23"/>
        <v>41827</v>
      </c>
      <c r="T222" s="34" t="str">
        <f t="shared" si="24"/>
        <v/>
      </c>
      <c r="U222" s="34" t="str">
        <f t="shared" si="25"/>
        <v/>
      </c>
      <c r="V222" s="19"/>
    </row>
    <row r="223" spans="1:22" s="5" customFormat="1">
      <c r="A223" s="50" t="s">
        <v>1639</v>
      </c>
      <c r="B223" s="50" t="s">
        <v>1322</v>
      </c>
      <c r="C223" s="19"/>
      <c r="D223" s="19" t="s">
        <v>2299</v>
      </c>
      <c r="E223" s="34">
        <v>41827</v>
      </c>
      <c r="F223" s="19"/>
      <c r="G223" s="19" t="s">
        <v>6136</v>
      </c>
      <c r="H223" s="19">
        <f t="shared" si="27"/>
        <v>9</v>
      </c>
      <c r="I223" s="4"/>
      <c r="J223" s="8" t="s">
        <v>1648</v>
      </c>
      <c r="K223" s="19" t="str">
        <f t="shared" si="22"/>
        <v>TV</v>
      </c>
      <c r="L223" s="19" t="str">
        <f t="shared" si="26"/>
        <v>TUVALU</v>
      </c>
      <c r="M223" s="19"/>
      <c r="N223" s="19"/>
      <c r="O223" s="19"/>
      <c r="P223" s="19"/>
      <c r="Q223" s="19"/>
      <c r="R223" s="19"/>
      <c r="S223" s="34">
        <f t="shared" si="23"/>
        <v>41827</v>
      </c>
      <c r="T223" s="34" t="str">
        <f t="shared" si="24"/>
        <v/>
      </c>
      <c r="U223" s="34" t="str">
        <f t="shared" si="25"/>
        <v/>
      </c>
      <c r="V223" s="19"/>
    </row>
    <row r="224" spans="1:22" s="5" customFormat="1">
      <c r="A224" s="50" t="s">
        <v>1640</v>
      </c>
      <c r="B224" s="50" t="s">
        <v>760</v>
      </c>
      <c r="C224" s="19"/>
      <c r="D224" s="19" t="s">
        <v>2299</v>
      </c>
      <c r="E224" s="34">
        <v>41827</v>
      </c>
      <c r="F224" s="19"/>
      <c r="G224" s="19" t="s">
        <v>6136</v>
      </c>
      <c r="H224" s="19">
        <f t="shared" si="27"/>
        <v>9</v>
      </c>
      <c r="I224" s="4"/>
      <c r="J224" s="8" t="s">
        <v>1649</v>
      </c>
      <c r="K224" s="19" t="str">
        <f t="shared" si="22"/>
        <v>UG</v>
      </c>
      <c r="L224" s="19" t="str">
        <f t="shared" si="26"/>
        <v>UGANDA</v>
      </c>
      <c r="M224" s="19"/>
      <c r="N224" s="19"/>
      <c r="O224" s="19"/>
      <c r="P224" s="19"/>
      <c r="Q224" s="19"/>
      <c r="R224" s="19"/>
      <c r="S224" s="34">
        <f t="shared" si="23"/>
        <v>41827</v>
      </c>
      <c r="T224" s="34" t="str">
        <f t="shared" si="24"/>
        <v/>
      </c>
      <c r="U224" s="34" t="str">
        <f t="shared" si="25"/>
        <v/>
      </c>
      <c r="V224" s="19"/>
    </row>
    <row r="225" spans="1:22" s="5" customFormat="1">
      <c r="A225" s="50" t="s">
        <v>1641</v>
      </c>
      <c r="B225" s="50" t="s">
        <v>1323</v>
      </c>
      <c r="C225" s="19"/>
      <c r="D225" s="19" t="s">
        <v>2299</v>
      </c>
      <c r="E225" s="34">
        <v>41827</v>
      </c>
      <c r="F225" s="19"/>
      <c r="G225" s="19" t="s">
        <v>6136</v>
      </c>
      <c r="H225" s="19">
        <f t="shared" si="27"/>
        <v>9</v>
      </c>
      <c r="I225" s="4"/>
      <c r="J225" s="8" t="s">
        <v>1650</v>
      </c>
      <c r="K225" s="19" t="str">
        <f t="shared" si="22"/>
        <v>UA</v>
      </c>
      <c r="L225" s="19" t="str">
        <f t="shared" si="26"/>
        <v>UKRAINE</v>
      </c>
      <c r="M225" s="19"/>
      <c r="N225" s="19"/>
      <c r="O225" s="19"/>
      <c r="P225" s="19"/>
      <c r="Q225" s="19"/>
      <c r="R225" s="19"/>
      <c r="S225" s="34">
        <f t="shared" si="23"/>
        <v>41827</v>
      </c>
      <c r="T225" s="34" t="str">
        <f t="shared" si="24"/>
        <v/>
      </c>
      <c r="U225" s="34" t="str">
        <f t="shared" si="25"/>
        <v/>
      </c>
      <c r="V225" s="19"/>
    </row>
    <row r="226" spans="1:22" s="5" customFormat="1">
      <c r="A226" s="50" t="s">
        <v>1642</v>
      </c>
      <c r="B226" s="50" t="s">
        <v>1324</v>
      </c>
      <c r="C226" s="19"/>
      <c r="D226" s="19" t="s">
        <v>2299</v>
      </c>
      <c r="E226" s="34">
        <v>41827</v>
      </c>
      <c r="F226" s="19"/>
      <c r="G226" s="19" t="s">
        <v>6136</v>
      </c>
      <c r="H226" s="19">
        <f t="shared" si="27"/>
        <v>9</v>
      </c>
      <c r="I226" s="4"/>
      <c r="J226" s="8" t="s">
        <v>1651</v>
      </c>
      <c r="K226" s="19" t="str">
        <f t="shared" si="22"/>
        <v>AE</v>
      </c>
      <c r="L226" s="19" t="str">
        <f t="shared" si="26"/>
        <v>UNITED ARAB EMIRATES</v>
      </c>
      <c r="M226" s="19"/>
      <c r="N226" s="19"/>
      <c r="O226" s="19"/>
      <c r="P226" s="19"/>
      <c r="Q226" s="19"/>
      <c r="R226" s="19"/>
      <c r="S226" s="34">
        <f t="shared" si="23"/>
        <v>41827</v>
      </c>
      <c r="T226" s="34" t="str">
        <f t="shared" si="24"/>
        <v/>
      </c>
      <c r="U226" s="34" t="str">
        <f t="shared" si="25"/>
        <v/>
      </c>
      <c r="V226" s="19"/>
    </row>
    <row r="227" spans="1:22" s="5" customFormat="1">
      <c r="A227" s="50" t="s">
        <v>1643</v>
      </c>
      <c r="B227" s="50" t="s">
        <v>361</v>
      </c>
      <c r="C227" s="19"/>
      <c r="D227" s="19" t="s">
        <v>2299</v>
      </c>
      <c r="E227" s="34">
        <v>41827</v>
      </c>
      <c r="F227" s="19"/>
      <c r="G227" s="19" t="s">
        <v>6136</v>
      </c>
      <c r="H227" s="19">
        <f t="shared" si="27"/>
        <v>9</v>
      </c>
      <c r="I227" s="4"/>
      <c r="J227" s="8" t="s">
        <v>1652</v>
      </c>
      <c r="K227" s="19" t="str">
        <f t="shared" si="22"/>
        <v>GB</v>
      </c>
      <c r="L227" s="19" t="str">
        <f t="shared" si="26"/>
        <v>UNITED KINGDOM</v>
      </c>
      <c r="M227" s="19"/>
      <c r="N227" s="19"/>
      <c r="O227" s="19"/>
      <c r="P227" s="19"/>
      <c r="Q227" s="19"/>
      <c r="R227" s="19"/>
      <c r="S227" s="34">
        <f t="shared" si="23"/>
        <v>41827</v>
      </c>
      <c r="T227" s="34" t="str">
        <f t="shared" si="24"/>
        <v/>
      </c>
      <c r="U227" s="34" t="str">
        <f t="shared" si="25"/>
        <v/>
      </c>
      <c r="V227" s="19"/>
    </row>
    <row r="228" spans="1:22" s="5" customFormat="1">
      <c r="A228" s="50" t="s">
        <v>1644</v>
      </c>
      <c r="B228" s="50" t="s">
        <v>1325</v>
      </c>
      <c r="C228" s="19"/>
      <c r="D228" s="19" t="s">
        <v>2299</v>
      </c>
      <c r="E228" s="34">
        <v>41827</v>
      </c>
      <c r="F228" s="19"/>
      <c r="G228" s="19" t="s">
        <v>6136</v>
      </c>
      <c r="H228" s="19">
        <f t="shared" si="27"/>
        <v>9</v>
      </c>
      <c r="I228" s="4"/>
      <c r="J228" s="9" t="s">
        <v>1429</v>
      </c>
      <c r="K228" s="19" t="str">
        <f t="shared" ref="K228:K239" si="28">VLOOKUP(J228,$A$2:$B$317,2,0)</f>
        <v>AI</v>
      </c>
      <c r="L228" s="19" t="str">
        <f t="shared" ref="L228:L239" si="29">J228</f>
        <v>ANGUILLA</v>
      </c>
      <c r="M228" s="19"/>
      <c r="N228" s="19"/>
      <c r="O228" s="19"/>
      <c r="P228" s="19"/>
      <c r="Q228" s="19"/>
      <c r="R228" s="19"/>
      <c r="S228" s="34">
        <f t="shared" ref="S228:S239" si="30">VLOOKUP(J228,A:G,5,FALSE)</f>
        <v>41827</v>
      </c>
      <c r="T228" s="34" t="str">
        <f t="shared" ref="T228:T239" si="31">IF(VLOOKUP(J228,A:G,6,FALSE)=0,"",VLOOKUP(J228,A:G,6,FALSE))</f>
        <v/>
      </c>
      <c r="U228" s="34" t="str">
        <f t="shared" ref="U228:U239" si="32">IF(VLOOKUP(J228,A:G,7,FALSE)=0,"",VLOOKUP(J228,A:G,7,FALSE))</f>
        <v/>
      </c>
      <c r="V228" s="19"/>
    </row>
    <row r="229" spans="1:22" s="5" customFormat="1">
      <c r="A229" s="50" t="s">
        <v>1645</v>
      </c>
      <c r="B229" s="50" t="s">
        <v>583</v>
      </c>
      <c r="C229" s="19"/>
      <c r="D229" s="19" t="s">
        <v>2299</v>
      </c>
      <c r="E229" s="34">
        <v>41827</v>
      </c>
      <c r="F229" s="19"/>
      <c r="G229" s="19" t="s">
        <v>6136</v>
      </c>
      <c r="H229" s="19">
        <f t="shared" si="27"/>
        <v>9</v>
      </c>
      <c r="I229" s="4"/>
      <c r="J229" s="9" t="s">
        <v>1446</v>
      </c>
      <c r="K229" s="19" t="str">
        <f t="shared" si="28"/>
        <v>BM</v>
      </c>
      <c r="L229" s="19" t="str">
        <f t="shared" si="29"/>
        <v>BERMUDA</v>
      </c>
      <c r="M229" s="19"/>
      <c r="N229" s="19"/>
      <c r="O229" s="19"/>
      <c r="P229" s="19"/>
      <c r="Q229" s="19"/>
      <c r="R229" s="19"/>
      <c r="S229" s="34">
        <f t="shared" si="30"/>
        <v>41827</v>
      </c>
      <c r="T229" s="34" t="str">
        <f t="shared" si="31"/>
        <v/>
      </c>
      <c r="U229" s="34" t="str">
        <f t="shared" si="32"/>
        <v/>
      </c>
      <c r="V229" s="19"/>
    </row>
    <row r="230" spans="1:22" s="5" customFormat="1">
      <c r="A230" s="50" t="s">
        <v>1646</v>
      </c>
      <c r="B230" s="50" t="s">
        <v>1326</v>
      </c>
      <c r="C230" s="19"/>
      <c r="D230" s="19" t="s">
        <v>2299</v>
      </c>
      <c r="E230" s="34">
        <v>41827</v>
      </c>
      <c r="F230" s="19"/>
      <c r="G230" s="19" t="s">
        <v>6136</v>
      </c>
      <c r="H230" s="19">
        <f t="shared" si="27"/>
        <v>9</v>
      </c>
      <c r="I230" s="4"/>
      <c r="J230" s="9" t="s">
        <v>1454</v>
      </c>
      <c r="K230" s="19" t="str">
        <f t="shared" si="28"/>
        <v>IO</v>
      </c>
      <c r="L230" s="19" t="str">
        <f t="shared" si="29"/>
        <v>BRITISH INDIAN OCEAN TERRITORY</v>
      </c>
      <c r="M230" s="19"/>
      <c r="N230" s="19"/>
      <c r="O230" s="19"/>
      <c r="P230" s="19"/>
      <c r="Q230" s="19"/>
      <c r="R230" s="19"/>
      <c r="S230" s="34">
        <f t="shared" si="30"/>
        <v>41827</v>
      </c>
      <c r="T230" s="34" t="str">
        <f t="shared" si="31"/>
        <v/>
      </c>
      <c r="U230" s="34" t="str">
        <f t="shared" si="32"/>
        <v/>
      </c>
      <c r="V230" s="19"/>
    </row>
    <row r="231" spans="1:22" s="5" customFormat="1">
      <c r="A231" s="50" t="s">
        <v>1647</v>
      </c>
      <c r="B231" s="50" t="s">
        <v>1327</v>
      </c>
      <c r="C231" s="19"/>
      <c r="D231" s="19" t="s">
        <v>2299</v>
      </c>
      <c r="E231" s="34">
        <v>41827</v>
      </c>
      <c r="F231" s="19"/>
      <c r="G231" s="19" t="s">
        <v>6136</v>
      </c>
      <c r="H231" s="19">
        <f t="shared" si="27"/>
        <v>9</v>
      </c>
      <c r="I231" s="4"/>
      <c r="J231" s="9" t="s">
        <v>1660</v>
      </c>
      <c r="K231" s="19" t="str">
        <f t="shared" si="28"/>
        <v>VG</v>
      </c>
      <c r="L231" s="19" t="str">
        <f t="shared" si="29"/>
        <v>VIRGIN ISLANDS, BRITISH</v>
      </c>
      <c r="M231" s="19"/>
      <c r="N231" s="19"/>
      <c r="O231" s="19"/>
      <c r="P231" s="19"/>
      <c r="Q231" s="19"/>
      <c r="R231" s="19"/>
      <c r="S231" s="34">
        <f t="shared" si="30"/>
        <v>41827</v>
      </c>
      <c r="T231" s="34" t="str">
        <f t="shared" si="31"/>
        <v/>
      </c>
      <c r="U231" s="34" t="str">
        <f t="shared" si="32"/>
        <v/>
      </c>
      <c r="V231" s="19"/>
    </row>
    <row r="232" spans="1:22" s="5" customFormat="1">
      <c r="A232" s="50" t="s">
        <v>1648</v>
      </c>
      <c r="B232" s="50" t="s">
        <v>1328</v>
      </c>
      <c r="C232" s="19"/>
      <c r="D232" s="19" t="s">
        <v>2299</v>
      </c>
      <c r="E232" s="34">
        <v>41827</v>
      </c>
      <c r="F232" s="19"/>
      <c r="G232" s="19" t="s">
        <v>6136</v>
      </c>
      <c r="H232" s="19">
        <f t="shared" si="27"/>
        <v>9</v>
      </c>
      <c r="I232" s="4"/>
      <c r="J232" s="9" t="s">
        <v>1463</v>
      </c>
      <c r="K232" s="19" t="str">
        <f t="shared" si="28"/>
        <v>KY</v>
      </c>
      <c r="L232" s="19" t="str">
        <f t="shared" si="29"/>
        <v>CAYMAN ISLANDS</v>
      </c>
      <c r="M232" s="19"/>
      <c r="N232" s="19"/>
      <c r="O232" s="19"/>
      <c r="P232" s="19"/>
      <c r="Q232" s="19"/>
      <c r="R232" s="19"/>
      <c r="S232" s="34">
        <f t="shared" si="30"/>
        <v>41827</v>
      </c>
      <c r="T232" s="34" t="str">
        <f t="shared" si="31"/>
        <v/>
      </c>
      <c r="U232" s="34" t="str">
        <f t="shared" si="32"/>
        <v/>
      </c>
      <c r="V232" s="19"/>
    </row>
    <row r="233" spans="1:22" s="5" customFormat="1">
      <c r="A233" s="50" t="s">
        <v>1649</v>
      </c>
      <c r="B233" s="50" t="s">
        <v>1329</v>
      </c>
      <c r="C233" s="19"/>
      <c r="D233" s="19" t="s">
        <v>2299</v>
      </c>
      <c r="E233" s="34">
        <v>41827</v>
      </c>
      <c r="F233" s="19"/>
      <c r="G233" s="19" t="s">
        <v>6136</v>
      </c>
      <c r="H233" s="19">
        <f t="shared" si="27"/>
        <v>9</v>
      </c>
      <c r="I233" s="4"/>
      <c r="J233" s="9" t="s">
        <v>1492</v>
      </c>
      <c r="K233" s="19" t="str">
        <f t="shared" si="28"/>
        <v>FK</v>
      </c>
      <c r="L233" s="19" t="str">
        <f t="shared" si="29"/>
        <v>FALKLAND ISLANDS (MALVINAS)</v>
      </c>
      <c r="M233" s="19"/>
      <c r="N233" s="19"/>
      <c r="O233" s="19"/>
      <c r="P233" s="19"/>
      <c r="Q233" s="19"/>
      <c r="R233" s="19"/>
      <c r="S233" s="34">
        <f t="shared" si="30"/>
        <v>41827</v>
      </c>
      <c r="T233" s="34" t="str">
        <f t="shared" si="31"/>
        <v/>
      </c>
      <c r="U233" s="34" t="str">
        <f t="shared" si="32"/>
        <v/>
      </c>
      <c r="V233" s="19"/>
    </row>
    <row r="234" spans="1:22" s="5" customFormat="1">
      <c r="A234" s="50" t="s">
        <v>1650</v>
      </c>
      <c r="B234" s="50" t="s">
        <v>1330</v>
      </c>
      <c r="C234" s="19"/>
      <c r="D234" s="19" t="s">
        <v>2299</v>
      </c>
      <c r="E234" s="34">
        <v>41827</v>
      </c>
      <c r="F234" s="19"/>
      <c r="G234" s="19" t="s">
        <v>6136</v>
      </c>
      <c r="H234" s="19">
        <f t="shared" si="27"/>
        <v>9</v>
      </c>
      <c r="I234" s="4"/>
      <c r="J234" s="9" t="s">
        <v>11954</v>
      </c>
      <c r="K234" s="19" t="str">
        <f t="shared" si="28"/>
        <v>GI</v>
      </c>
      <c r="L234" s="19" t="str">
        <f t="shared" si="29"/>
        <v>UNITED KINGDOM (GIBRALTAR)</v>
      </c>
      <c r="M234" s="19"/>
      <c r="N234" s="19"/>
      <c r="O234" s="19"/>
      <c r="P234" s="19"/>
      <c r="Q234" s="19"/>
      <c r="R234" s="19"/>
      <c r="S234" s="34">
        <f t="shared" si="30"/>
        <v>41827</v>
      </c>
      <c r="T234" s="34" t="str">
        <f t="shared" si="31"/>
        <v/>
      </c>
      <c r="U234" s="34">
        <f t="shared" si="32"/>
        <v>42566</v>
      </c>
      <c r="V234" s="19"/>
    </row>
    <row r="235" spans="1:22" s="5" customFormat="1">
      <c r="A235" s="50" t="s">
        <v>1651</v>
      </c>
      <c r="B235" s="50" t="s">
        <v>1331</v>
      </c>
      <c r="C235" s="19"/>
      <c r="D235" s="19" t="s">
        <v>2299</v>
      </c>
      <c r="E235" s="34">
        <v>41827</v>
      </c>
      <c r="F235" s="19"/>
      <c r="G235" s="19" t="s">
        <v>6136</v>
      </c>
      <c r="H235" s="19">
        <f t="shared" si="27"/>
        <v>9</v>
      </c>
      <c r="I235" s="4"/>
      <c r="J235" s="9" t="s">
        <v>1568</v>
      </c>
      <c r="K235" s="19" t="str">
        <f t="shared" si="28"/>
        <v>MS</v>
      </c>
      <c r="L235" s="19" t="str">
        <f t="shared" si="29"/>
        <v>MONTSERRAT</v>
      </c>
      <c r="M235" s="19"/>
      <c r="N235" s="19"/>
      <c r="O235" s="19"/>
      <c r="P235" s="19"/>
      <c r="Q235" s="19"/>
      <c r="R235" s="19"/>
      <c r="S235" s="34">
        <f t="shared" si="30"/>
        <v>41827</v>
      </c>
      <c r="T235" s="34" t="str">
        <f t="shared" si="31"/>
        <v/>
      </c>
      <c r="U235" s="34" t="str">
        <f t="shared" si="32"/>
        <v/>
      </c>
      <c r="V235" s="19"/>
    </row>
    <row r="236" spans="1:22" s="5" customFormat="1">
      <c r="A236" s="50" t="s">
        <v>1652</v>
      </c>
      <c r="B236" s="50" t="s">
        <v>1332</v>
      </c>
      <c r="C236" s="19"/>
      <c r="D236" s="19" t="s">
        <v>2299</v>
      </c>
      <c r="E236" s="34">
        <v>41827</v>
      </c>
      <c r="F236" s="19"/>
      <c r="G236" s="19" t="s">
        <v>6136</v>
      </c>
      <c r="H236" s="19">
        <f t="shared" si="27"/>
        <v>13</v>
      </c>
      <c r="I236" s="4"/>
      <c r="J236" s="9" t="s">
        <v>1594</v>
      </c>
      <c r="K236" s="19" t="str">
        <f t="shared" si="28"/>
        <v>PN</v>
      </c>
      <c r="L236" s="19" t="str">
        <f t="shared" si="29"/>
        <v>PITCAIRN</v>
      </c>
      <c r="M236" s="19"/>
      <c r="N236" s="19"/>
      <c r="O236" s="19"/>
      <c r="P236" s="19"/>
      <c r="Q236" s="19"/>
      <c r="R236" s="19"/>
      <c r="S236" s="34">
        <f t="shared" si="30"/>
        <v>41827</v>
      </c>
      <c r="T236" s="34" t="str">
        <f t="shared" si="31"/>
        <v/>
      </c>
      <c r="U236" s="34" t="str">
        <f t="shared" si="32"/>
        <v/>
      </c>
      <c r="V236" s="19"/>
    </row>
    <row r="237" spans="1:22" s="5" customFormat="1">
      <c r="A237" s="50" t="s">
        <v>1653</v>
      </c>
      <c r="B237" s="50" t="s">
        <v>1333</v>
      </c>
      <c r="C237" s="19"/>
      <c r="D237" s="19" t="s">
        <v>2299</v>
      </c>
      <c r="E237" s="34">
        <v>41827</v>
      </c>
      <c r="F237" s="19"/>
      <c r="G237" s="19" t="s">
        <v>6136</v>
      </c>
      <c r="H237" s="19">
        <f t="shared" si="27"/>
        <v>10</v>
      </c>
      <c r="I237" s="4"/>
      <c r="J237" s="9" t="s">
        <v>1604</v>
      </c>
      <c r="K237" s="19" t="str">
        <f t="shared" si="28"/>
        <v>SH</v>
      </c>
      <c r="L237" s="19" t="str">
        <f t="shared" si="29"/>
        <v>SAINT HELENA, ASCENSION AND TRISTAN DA CUNHA</v>
      </c>
      <c r="M237" s="19"/>
      <c r="N237" s="19"/>
      <c r="O237" s="19"/>
      <c r="P237" s="19"/>
      <c r="Q237" s="19"/>
      <c r="R237" s="19"/>
      <c r="S237" s="34">
        <f t="shared" si="30"/>
        <v>41827</v>
      </c>
      <c r="T237" s="34" t="str">
        <f t="shared" si="31"/>
        <v/>
      </c>
      <c r="U237" s="34" t="str">
        <f t="shared" si="32"/>
        <v/>
      </c>
      <c r="V237" s="19"/>
    </row>
    <row r="238" spans="1:22" s="5" customFormat="1">
      <c r="A238" s="50" t="s">
        <v>1654</v>
      </c>
      <c r="B238" s="50" t="s">
        <v>1334</v>
      </c>
      <c r="C238" s="19"/>
      <c r="D238" s="19" t="s">
        <v>2299</v>
      </c>
      <c r="E238" s="34">
        <v>41827</v>
      </c>
      <c r="F238" s="19"/>
      <c r="G238" s="19" t="s">
        <v>6136</v>
      </c>
      <c r="H238" s="19">
        <f t="shared" si="27"/>
        <v>9</v>
      </c>
      <c r="I238" s="4"/>
      <c r="J238" s="9" t="s">
        <v>1625</v>
      </c>
      <c r="K238" s="19" t="str">
        <f t="shared" si="28"/>
        <v>GS</v>
      </c>
      <c r="L238" s="19" t="str">
        <f t="shared" si="29"/>
        <v>SOUTH GEORGIA AND THE SOUTH SANDWICH ISLANDS</v>
      </c>
      <c r="M238" s="19"/>
      <c r="N238" s="19"/>
      <c r="O238" s="19"/>
      <c r="P238" s="19"/>
      <c r="Q238" s="19"/>
      <c r="R238" s="19"/>
      <c r="S238" s="34">
        <f t="shared" si="30"/>
        <v>41827</v>
      </c>
      <c r="T238" s="34" t="str">
        <f t="shared" si="31"/>
        <v/>
      </c>
      <c r="U238" s="34" t="str">
        <f t="shared" si="32"/>
        <v/>
      </c>
      <c r="V238" s="19"/>
    </row>
    <row r="239" spans="1:22" s="5" customFormat="1">
      <c r="A239" s="50" t="s">
        <v>1655</v>
      </c>
      <c r="B239" s="50" t="s">
        <v>1335</v>
      </c>
      <c r="C239" s="19"/>
      <c r="D239" s="19" t="s">
        <v>2299</v>
      </c>
      <c r="E239" s="34">
        <v>41827</v>
      </c>
      <c r="F239" s="19"/>
      <c r="G239" s="19" t="s">
        <v>6136</v>
      </c>
      <c r="H239" s="19">
        <f t="shared" si="27"/>
        <v>9</v>
      </c>
      <c r="I239" s="4"/>
      <c r="J239" s="9" t="s">
        <v>1647</v>
      </c>
      <c r="K239" s="19" t="str">
        <f t="shared" si="28"/>
        <v>TC</v>
      </c>
      <c r="L239" s="19" t="str">
        <f t="shared" si="29"/>
        <v>TURKS AND CAICOS ISLANDS</v>
      </c>
      <c r="M239" s="19"/>
      <c r="N239" s="19"/>
      <c r="O239" s="19"/>
      <c r="P239" s="19"/>
      <c r="Q239" s="19"/>
      <c r="R239" s="19"/>
      <c r="S239" s="34">
        <f t="shared" si="30"/>
        <v>41827</v>
      </c>
      <c r="T239" s="34" t="str">
        <f t="shared" si="31"/>
        <v/>
      </c>
      <c r="U239" s="34" t="str">
        <f t="shared" si="32"/>
        <v/>
      </c>
      <c r="V239" s="19"/>
    </row>
    <row r="240" spans="1:22" s="5" customFormat="1">
      <c r="A240" s="50" t="s">
        <v>1656</v>
      </c>
      <c r="B240" s="50" t="s">
        <v>1336</v>
      </c>
      <c r="C240" s="19"/>
      <c r="D240" s="19" t="s">
        <v>2299</v>
      </c>
      <c r="E240" s="34">
        <v>41827</v>
      </c>
      <c r="F240" s="19"/>
      <c r="G240" s="19" t="s">
        <v>6136</v>
      </c>
      <c r="H240" s="19">
        <f t="shared" si="27"/>
        <v>9</v>
      </c>
      <c r="I240" s="4"/>
      <c r="J240" s="8" t="s">
        <v>1653</v>
      </c>
      <c r="K240" s="19" t="str">
        <f t="shared" si="22"/>
        <v>US</v>
      </c>
      <c r="L240" s="19" t="str">
        <f t="shared" si="26"/>
        <v>UNITED STATES</v>
      </c>
      <c r="M240" s="19"/>
      <c r="N240" s="19"/>
      <c r="O240" s="19"/>
      <c r="P240" s="19"/>
      <c r="Q240" s="19"/>
      <c r="R240" s="19"/>
      <c r="S240" s="34">
        <f t="shared" si="23"/>
        <v>41827</v>
      </c>
      <c r="T240" s="34" t="str">
        <f t="shared" si="24"/>
        <v/>
      </c>
      <c r="U240" s="34" t="str">
        <f t="shared" si="25"/>
        <v/>
      </c>
      <c r="V240" s="19"/>
    </row>
    <row r="241" spans="1:22" s="5" customFormat="1">
      <c r="A241" s="50" t="s">
        <v>1657</v>
      </c>
      <c r="B241" s="50" t="s">
        <v>1337</v>
      </c>
      <c r="C241" s="19"/>
      <c r="D241" s="19" t="s">
        <v>2299</v>
      </c>
      <c r="E241" s="34">
        <v>41827</v>
      </c>
      <c r="F241" s="19"/>
      <c r="G241" s="19" t="s">
        <v>6136</v>
      </c>
      <c r="H241" s="19">
        <f t="shared" si="27"/>
        <v>9</v>
      </c>
      <c r="I241" s="4"/>
      <c r="J241" s="8" t="s">
        <v>1654</v>
      </c>
      <c r="K241" s="19" t="str">
        <f t="shared" si="22"/>
        <v>UM</v>
      </c>
      <c r="L241" s="19" t="str">
        <f t="shared" si="26"/>
        <v>UNITED STATES MINOR OUTLYING ISLANDS</v>
      </c>
      <c r="M241" s="19"/>
      <c r="N241" s="19"/>
      <c r="O241" s="19"/>
      <c r="P241" s="19"/>
      <c r="Q241" s="19"/>
      <c r="R241" s="19"/>
      <c r="S241" s="34">
        <f t="shared" si="23"/>
        <v>41827</v>
      </c>
      <c r="T241" s="34" t="str">
        <f t="shared" si="24"/>
        <v/>
      </c>
      <c r="U241" s="34" t="str">
        <f t="shared" si="25"/>
        <v/>
      </c>
      <c r="V241" s="19"/>
    </row>
    <row r="242" spans="1:22" s="5" customFormat="1">
      <c r="A242" s="50" t="s">
        <v>1658</v>
      </c>
      <c r="B242" s="50" t="s">
        <v>1338</v>
      </c>
      <c r="C242" s="19"/>
      <c r="D242" s="19" t="s">
        <v>2299</v>
      </c>
      <c r="E242" s="34">
        <v>41827</v>
      </c>
      <c r="F242" s="19"/>
      <c r="G242" s="19" t="s">
        <v>6136</v>
      </c>
      <c r="H242" s="19">
        <f t="shared" si="27"/>
        <v>9</v>
      </c>
      <c r="I242" s="4"/>
      <c r="J242" s="8" t="s">
        <v>1655</v>
      </c>
      <c r="K242" s="19" t="str">
        <f t="shared" si="22"/>
        <v>UY</v>
      </c>
      <c r="L242" s="19" t="str">
        <f t="shared" si="26"/>
        <v>URUGUAY</v>
      </c>
      <c r="M242" s="19"/>
      <c r="N242" s="19"/>
      <c r="O242" s="19"/>
      <c r="P242" s="19"/>
      <c r="Q242" s="19"/>
      <c r="R242" s="19"/>
      <c r="S242" s="34">
        <f t="shared" si="23"/>
        <v>41827</v>
      </c>
      <c r="T242" s="34" t="str">
        <f t="shared" si="24"/>
        <v/>
      </c>
      <c r="U242" s="34" t="str">
        <f t="shared" si="25"/>
        <v/>
      </c>
      <c r="V242" s="19"/>
    </row>
    <row r="243" spans="1:22" s="5" customFormat="1">
      <c r="A243" s="50" t="s">
        <v>1659</v>
      </c>
      <c r="B243" s="50" t="s">
        <v>1339</v>
      </c>
      <c r="C243" s="19"/>
      <c r="D243" s="19" t="s">
        <v>2299</v>
      </c>
      <c r="E243" s="34">
        <v>41827</v>
      </c>
      <c r="F243" s="19"/>
      <c r="G243" s="19" t="s">
        <v>6136</v>
      </c>
      <c r="H243" s="19">
        <f t="shared" si="27"/>
        <v>9</v>
      </c>
      <c r="I243" s="4"/>
      <c r="J243" s="8" t="s">
        <v>1656</v>
      </c>
      <c r="K243" s="19" t="str">
        <f t="shared" si="22"/>
        <v>UZ</v>
      </c>
      <c r="L243" s="19" t="str">
        <f t="shared" si="26"/>
        <v>UZBEKISTAN</v>
      </c>
      <c r="M243" s="19"/>
      <c r="N243" s="19"/>
      <c r="O243" s="19"/>
      <c r="P243" s="19"/>
      <c r="Q243" s="19"/>
      <c r="R243" s="19"/>
      <c r="S243" s="34">
        <f t="shared" si="23"/>
        <v>41827</v>
      </c>
      <c r="T243" s="34" t="str">
        <f t="shared" si="24"/>
        <v/>
      </c>
      <c r="U243" s="34" t="str">
        <f t="shared" si="25"/>
        <v/>
      </c>
      <c r="V243" s="19"/>
    </row>
    <row r="244" spans="1:22" s="5" customFormat="1">
      <c r="A244" s="50" t="s">
        <v>1660</v>
      </c>
      <c r="B244" s="50" t="s">
        <v>498</v>
      </c>
      <c r="C244" s="19"/>
      <c r="D244" s="19" t="s">
        <v>2299</v>
      </c>
      <c r="E244" s="34">
        <v>41827</v>
      </c>
      <c r="F244" s="19"/>
      <c r="G244" s="19" t="s">
        <v>6136</v>
      </c>
      <c r="H244" s="19">
        <f t="shared" si="27"/>
        <v>9</v>
      </c>
      <c r="I244" s="4"/>
      <c r="J244" s="8" t="s">
        <v>1657</v>
      </c>
      <c r="K244" s="19" t="str">
        <f t="shared" si="22"/>
        <v>VU</v>
      </c>
      <c r="L244" s="19" t="str">
        <f t="shared" si="26"/>
        <v>VANUATU</v>
      </c>
      <c r="M244" s="19"/>
      <c r="N244" s="19"/>
      <c r="O244" s="19"/>
      <c r="P244" s="19"/>
      <c r="Q244" s="19"/>
      <c r="R244" s="19"/>
      <c r="S244" s="34">
        <f t="shared" si="23"/>
        <v>41827</v>
      </c>
      <c r="T244" s="34" t="str">
        <f t="shared" si="24"/>
        <v/>
      </c>
      <c r="U244" s="34" t="str">
        <f t="shared" si="25"/>
        <v/>
      </c>
      <c r="V244" s="19"/>
    </row>
    <row r="245" spans="1:22" s="5" customFormat="1">
      <c r="A245" s="50" t="s">
        <v>1661</v>
      </c>
      <c r="B245" s="50" t="s">
        <v>1340</v>
      </c>
      <c r="C245" s="19"/>
      <c r="D245" s="19" t="s">
        <v>2299</v>
      </c>
      <c r="E245" s="34">
        <v>41827</v>
      </c>
      <c r="F245" s="19"/>
      <c r="G245" s="19" t="s">
        <v>6136</v>
      </c>
      <c r="H245" s="19">
        <f t="shared" si="27"/>
        <v>9</v>
      </c>
      <c r="I245" s="4"/>
      <c r="J245" s="8" t="s">
        <v>1658</v>
      </c>
      <c r="K245" s="19" t="str">
        <f t="shared" si="22"/>
        <v>VE</v>
      </c>
      <c r="L245" s="19" t="str">
        <f t="shared" si="26"/>
        <v>VENEZUELA, BOLIVARIAN REPUBLIC OF</v>
      </c>
      <c r="M245" s="19"/>
      <c r="N245" s="19"/>
      <c r="O245" s="19"/>
      <c r="P245" s="19"/>
      <c r="Q245" s="19"/>
      <c r="R245" s="19"/>
      <c r="S245" s="34">
        <f t="shared" si="23"/>
        <v>41827</v>
      </c>
      <c r="T245" s="34" t="str">
        <f t="shared" si="24"/>
        <v/>
      </c>
      <c r="U245" s="34" t="str">
        <f t="shared" si="25"/>
        <v/>
      </c>
      <c r="V245" s="19"/>
    </row>
    <row r="246" spans="1:22" s="5" customFormat="1">
      <c r="A246" s="50" t="s">
        <v>1662</v>
      </c>
      <c r="B246" s="50" t="s">
        <v>1341</v>
      </c>
      <c r="C246" s="19"/>
      <c r="D246" s="19" t="s">
        <v>2299</v>
      </c>
      <c r="E246" s="34">
        <v>41827</v>
      </c>
      <c r="F246" s="19"/>
      <c r="G246" s="19" t="s">
        <v>6136</v>
      </c>
      <c r="H246" s="19">
        <f t="shared" si="27"/>
        <v>9</v>
      </c>
      <c r="I246" s="4"/>
      <c r="J246" s="8" t="s">
        <v>1659</v>
      </c>
      <c r="K246" s="19" t="str">
        <f t="shared" si="22"/>
        <v>VN</v>
      </c>
      <c r="L246" s="19" t="str">
        <f t="shared" si="26"/>
        <v>VIET NAM</v>
      </c>
      <c r="M246" s="19"/>
      <c r="N246" s="19"/>
      <c r="O246" s="19"/>
      <c r="P246" s="19"/>
      <c r="Q246" s="19"/>
      <c r="R246" s="19"/>
      <c r="S246" s="34">
        <f t="shared" si="23"/>
        <v>41827</v>
      </c>
      <c r="T246" s="34" t="str">
        <f t="shared" si="24"/>
        <v/>
      </c>
      <c r="U246" s="34" t="str">
        <f t="shared" si="25"/>
        <v/>
      </c>
      <c r="V246" s="19"/>
    </row>
    <row r="247" spans="1:22" s="5" customFormat="1">
      <c r="A247" s="50" t="s">
        <v>1663</v>
      </c>
      <c r="B247" s="50" t="s">
        <v>1342</v>
      </c>
      <c r="C247" s="19"/>
      <c r="D247" s="19" t="s">
        <v>2299</v>
      </c>
      <c r="E247" s="34">
        <v>41827</v>
      </c>
      <c r="F247" s="19"/>
      <c r="G247" s="19" t="s">
        <v>6136</v>
      </c>
      <c r="H247" s="19">
        <f t="shared" si="27"/>
        <v>9</v>
      </c>
      <c r="I247" s="4"/>
      <c r="J247" s="8" t="s">
        <v>1661</v>
      </c>
      <c r="K247" s="19" t="str">
        <f t="shared" si="22"/>
        <v>VI</v>
      </c>
      <c r="L247" s="19" t="str">
        <f t="shared" si="26"/>
        <v>VIRGIN ISLANDS, U.S.</v>
      </c>
      <c r="M247" s="19"/>
      <c r="N247" s="19"/>
      <c r="O247" s="19"/>
      <c r="P247" s="19"/>
      <c r="Q247" s="19"/>
      <c r="R247" s="19"/>
      <c r="S247" s="34">
        <f t="shared" si="23"/>
        <v>41827</v>
      </c>
      <c r="T247" s="34" t="str">
        <f t="shared" si="24"/>
        <v/>
      </c>
      <c r="U247" s="34" t="str">
        <f t="shared" si="25"/>
        <v/>
      </c>
      <c r="V247" s="19"/>
    </row>
    <row r="248" spans="1:22" s="5" customFormat="1">
      <c r="A248" s="50" t="s">
        <v>1664</v>
      </c>
      <c r="B248" s="50" t="s">
        <v>621</v>
      </c>
      <c r="C248" s="19"/>
      <c r="D248" s="19" t="s">
        <v>2299</v>
      </c>
      <c r="E248" s="34">
        <v>41827</v>
      </c>
      <c r="F248" s="19"/>
      <c r="G248" s="19" t="s">
        <v>6136</v>
      </c>
      <c r="H248" s="19">
        <f t="shared" si="27"/>
        <v>9</v>
      </c>
      <c r="I248" s="4"/>
      <c r="J248" s="8" t="s">
        <v>1662</v>
      </c>
      <c r="K248" s="19" t="str">
        <f t="shared" si="22"/>
        <v>WF</v>
      </c>
      <c r="L248" s="19" t="str">
        <f t="shared" si="26"/>
        <v>WALLIS AND FUTUNA</v>
      </c>
      <c r="M248" s="19"/>
      <c r="N248" s="19"/>
      <c r="O248" s="19"/>
      <c r="P248" s="19"/>
      <c r="Q248" s="19"/>
      <c r="R248" s="19"/>
      <c r="S248" s="34">
        <f t="shared" si="23"/>
        <v>41827</v>
      </c>
      <c r="T248" s="34" t="str">
        <f t="shared" si="24"/>
        <v/>
      </c>
      <c r="U248" s="34" t="str">
        <f t="shared" si="25"/>
        <v/>
      </c>
      <c r="V248" s="19"/>
    </row>
    <row r="249" spans="1:22" s="5" customFormat="1">
      <c r="A249" s="50" t="s">
        <v>1665</v>
      </c>
      <c r="B249" s="50" t="s">
        <v>1343</v>
      </c>
      <c r="C249" s="19"/>
      <c r="D249" s="19" t="s">
        <v>2299</v>
      </c>
      <c r="E249" s="34">
        <v>41827</v>
      </c>
      <c r="F249" s="19"/>
      <c r="G249" s="19" t="s">
        <v>6136</v>
      </c>
      <c r="H249" s="19">
        <f t="shared" si="27"/>
        <v>9</v>
      </c>
      <c r="I249" s="4"/>
      <c r="J249" s="8" t="s">
        <v>1663</v>
      </c>
      <c r="K249" s="19" t="str">
        <f t="shared" si="22"/>
        <v>EH</v>
      </c>
      <c r="L249" s="19" t="str">
        <f t="shared" si="26"/>
        <v>WESTERN SAHARA</v>
      </c>
      <c r="M249" s="19"/>
      <c r="N249" s="19"/>
      <c r="O249" s="19"/>
      <c r="P249" s="19"/>
      <c r="Q249" s="19"/>
      <c r="R249" s="19"/>
      <c r="S249" s="34">
        <f t="shared" si="23"/>
        <v>41827</v>
      </c>
      <c r="T249" s="34" t="str">
        <f t="shared" si="24"/>
        <v/>
      </c>
      <c r="U249" s="34" t="str">
        <f t="shared" si="25"/>
        <v/>
      </c>
      <c r="V249" s="19"/>
    </row>
    <row r="250" spans="1:22" s="5" customFormat="1">
      <c r="A250" s="50" t="s">
        <v>1666</v>
      </c>
      <c r="B250" s="50" t="s">
        <v>1344</v>
      </c>
      <c r="C250" s="19"/>
      <c r="D250" s="19" t="s">
        <v>2299</v>
      </c>
      <c r="E250" s="34">
        <v>41827</v>
      </c>
      <c r="F250" s="19"/>
      <c r="G250" s="19" t="s">
        <v>6136</v>
      </c>
      <c r="H250" s="19">
        <f t="shared" si="27"/>
        <v>9</v>
      </c>
      <c r="I250" s="4"/>
      <c r="J250" s="8" t="s">
        <v>1664</v>
      </c>
      <c r="K250" s="19" t="str">
        <f t="shared" si="22"/>
        <v>YE</v>
      </c>
      <c r="L250" s="19" t="str">
        <f t="shared" si="26"/>
        <v>YEMEN</v>
      </c>
      <c r="M250" s="19"/>
      <c r="N250" s="19"/>
      <c r="O250" s="19"/>
      <c r="P250" s="19"/>
      <c r="Q250" s="19"/>
      <c r="R250" s="19"/>
      <c r="S250" s="34">
        <f t="shared" si="23"/>
        <v>41827</v>
      </c>
      <c r="T250" s="34" t="str">
        <f t="shared" si="24"/>
        <v/>
      </c>
      <c r="U250" s="34" t="str">
        <f t="shared" si="25"/>
        <v/>
      </c>
      <c r="V250" s="19"/>
    </row>
    <row r="251" spans="1:22" s="5" customFormat="1">
      <c r="A251" s="50" t="s">
        <v>1667</v>
      </c>
      <c r="B251" s="50" t="s">
        <v>1362</v>
      </c>
      <c r="C251" s="19"/>
      <c r="D251" s="19" t="s">
        <v>2299</v>
      </c>
      <c r="E251" s="34">
        <v>41827</v>
      </c>
      <c r="F251" s="19"/>
      <c r="G251" s="19" t="s">
        <v>6136</v>
      </c>
      <c r="H251" s="19">
        <f t="shared" si="27"/>
        <v>4</v>
      </c>
      <c r="I251" s="19"/>
      <c r="J251" s="8" t="s">
        <v>1665</v>
      </c>
      <c r="K251" s="19" t="str">
        <f t="shared" si="22"/>
        <v>ZM</v>
      </c>
      <c r="L251" s="19" t="str">
        <f t="shared" si="26"/>
        <v>ZAMBIA</v>
      </c>
      <c r="M251" s="19"/>
      <c r="N251" s="19"/>
      <c r="O251" s="19"/>
      <c r="P251" s="19"/>
      <c r="Q251" s="19"/>
      <c r="R251" s="19"/>
      <c r="S251" s="34">
        <f t="shared" si="23"/>
        <v>41827</v>
      </c>
      <c r="T251" s="34" t="str">
        <f t="shared" si="24"/>
        <v/>
      </c>
      <c r="U251" s="34" t="str">
        <f t="shared" si="25"/>
        <v/>
      </c>
      <c r="V251" s="19"/>
    </row>
    <row r="252" spans="1:22" s="5" customFormat="1">
      <c r="A252" s="50" t="s">
        <v>12163</v>
      </c>
      <c r="B252" s="50" t="s">
        <v>1363</v>
      </c>
      <c r="C252" s="19"/>
      <c r="D252" s="19" t="s">
        <v>2299</v>
      </c>
      <c r="E252" s="34">
        <v>41827</v>
      </c>
      <c r="F252" s="19"/>
      <c r="G252" s="34">
        <v>42931</v>
      </c>
      <c r="H252" s="19">
        <f t="shared" si="27"/>
        <v>4</v>
      </c>
      <c r="I252" s="19"/>
      <c r="J252" s="8" t="s">
        <v>1666</v>
      </c>
      <c r="K252" s="19" t="str">
        <f t="shared" si="22"/>
        <v>ZW</v>
      </c>
      <c r="L252" s="19" t="str">
        <f t="shared" si="26"/>
        <v>ZIMBABWE</v>
      </c>
      <c r="M252" s="19"/>
      <c r="N252" s="19"/>
      <c r="O252" s="19"/>
      <c r="P252" s="19"/>
      <c r="Q252" s="19"/>
      <c r="R252" s="19"/>
      <c r="S252" s="34">
        <f t="shared" si="23"/>
        <v>41827</v>
      </c>
      <c r="T252" s="34" t="str">
        <f t="shared" si="24"/>
        <v/>
      </c>
      <c r="U252" s="34" t="str">
        <f t="shared" si="25"/>
        <v/>
      </c>
      <c r="V252" s="19"/>
    </row>
    <row r="253" spans="1:22" s="5" customFormat="1">
      <c r="A253" s="50" t="s">
        <v>3465</v>
      </c>
      <c r="B253" s="50" t="s">
        <v>3123</v>
      </c>
      <c r="C253" s="19"/>
      <c r="D253" s="19" t="s">
        <v>2299</v>
      </c>
      <c r="E253" s="34">
        <v>41827</v>
      </c>
      <c r="F253" s="19"/>
      <c r="G253" s="19" t="s">
        <v>6136</v>
      </c>
      <c r="H253" s="19">
        <f t="shared" si="27"/>
        <v>9</v>
      </c>
      <c r="I253" s="4"/>
      <c r="J253" s="8" t="s">
        <v>3465</v>
      </c>
      <c r="K253" s="19" t="str">
        <f t="shared" si="22"/>
        <v>SS</v>
      </c>
      <c r="L253" s="19" t="str">
        <f t="shared" si="26"/>
        <v>SOUTH SUDAN</v>
      </c>
      <c r="M253" s="19"/>
      <c r="N253" s="19"/>
      <c r="O253" s="19"/>
      <c r="P253" s="19"/>
      <c r="Q253" s="19"/>
      <c r="R253" s="19"/>
      <c r="S253" s="34">
        <f t="shared" si="23"/>
        <v>41827</v>
      </c>
      <c r="T253" s="34" t="str">
        <f t="shared" si="24"/>
        <v/>
      </c>
      <c r="U253" s="34" t="str">
        <f t="shared" si="25"/>
        <v/>
      </c>
      <c r="V253" s="19"/>
    </row>
    <row r="254" spans="1:22" s="5" customFormat="1">
      <c r="A254" s="50" t="s">
        <v>1353</v>
      </c>
      <c r="B254" s="19" t="s">
        <v>67</v>
      </c>
      <c r="C254" s="19"/>
      <c r="D254" s="19" t="s">
        <v>2299</v>
      </c>
      <c r="E254" s="34">
        <v>41827</v>
      </c>
      <c r="F254" s="34">
        <v>41639</v>
      </c>
      <c r="G254" s="19" t="s">
        <v>6136</v>
      </c>
      <c r="H254" s="19">
        <f t="shared" si="27"/>
        <v>2</v>
      </c>
      <c r="I254" s="19"/>
      <c r="J254" s="14" t="s">
        <v>1351</v>
      </c>
      <c r="K254" s="19"/>
      <c r="L254" s="19"/>
      <c r="M254" s="19"/>
      <c r="N254" s="19"/>
      <c r="O254" s="19" t="s">
        <v>2299</v>
      </c>
      <c r="P254" s="19"/>
      <c r="Q254" s="19" t="s">
        <v>10701</v>
      </c>
      <c r="R254" s="19"/>
      <c r="S254" s="34">
        <v>41827</v>
      </c>
      <c r="T254" s="34"/>
      <c r="U254" s="34"/>
      <c r="V254" s="19"/>
    </row>
    <row r="255" spans="1:22" s="5" customFormat="1">
      <c r="A255" s="50" t="s">
        <v>1354</v>
      </c>
      <c r="B255" s="19" t="s">
        <v>68</v>
      </c>
      <c r="C255" s="19"/>
      <c r="D255" s="19" t="s">
        <v>2299</v>
      </c>
      <c r="E255" s="34">
        <v>41827</v>
      </c>
      <c r="F255" s="34">
        <v>41639</v>
      </c>
      <c r="G255" s="19" t="s">
        <v>6136</v>
      </c>
      <c r="H255" s="19">
        <f t="shared" si="27"/>
        <v>2</v>
      </c>
      <c r="I255" s="19"/>
      <c r="J255" s="7" t="s">
        <v>3467</v>
      </c>
      <c r="K255" s="19" t="str">
        <f>VLOOKUP(J255,$A$2:$B$317,2,0)</f>
        <v>x0</v>
      </c>
      <c r="L255" s="19" t="str">
        <f t="shared" si="26"/>
        <v>Not applicable/All geographical areas</v>
      </c>
      <c r="M255" s="19" t="s">
        <v>358</v>
      </c>
      <c r="N255" s="19"/>
      <c r="O255" s="19"/>
      <c r="P255" s="19"/>
      <c r="Q255" s="19"/>
      <c r="R255" s="19"/>
      <c r="S255" s="34">
        <f t="shared" si="23"/>
        <v>41827</v>
      </c>
      <c r="T255" s="34" t="str">
        <f t="shared" si="24"/>
        <v/>
      </c>
      <c r="U255" s="34" t="str">
        <f t="shared" si="25"/>
        <v/>
      </c>
      <c r="V255" s="19"/>
    </row>
    <row r="256" spans="1:22" s="5" customFormat="1">
      <c r="A256" s="50" t="s">
        <v>9846</v>
      </c>
      <c r="B256" s="19" t="s">
        <v>69</v>
      </c>
      <c r="C256" s="19"/>
      <c r="D256" s="19" t="s">
        <v>2299</v>
      </c>
      <c r="E256" s="34">
        <v>41827</v>
      </c>
      <c r="F256" s="34">
        <v>42277</v>
      </c>
      <c r="G256" s="34">
        <v>42277</v>
      </c>
      <c r="H256" s="19">
        <f t="shared" si="27"/>
        <v>1</v>
      </c>
      <c r="I256" s="19"/>
      <c r="J256" s="8" t="s">
        <v>1367</v>
      </c>
      <c r="K256" s="19" t="str">
        <f>VLOOKUP(J256,$A$2:$B$317,2,0)</f>
        <v>x14</v>
      </c>
      <c r="L256" s="19" t="str">
        <f t="shared" si="26"/>
        <v>EEA</v>
      </c>
      <c r="M256" s="19" t="s">
        <v>358</v>
      </c>
      <c r="N256" s="19" t="s">
        <v>359</v>
      </c>
      <c r="O256" s="19"/>
      <c r="P256" s="19"/>
      <c r="Q256" s="19"/>
      <c r="R256" s="19"/>
      <c r="S256" s="34">
        <f t="shared" si="23"/>
        <v>41827</v>
      </c>
      <c r="T256" s="34" t="str">
        <f t="shared" si="24"/>
        <v/>
      </c>
      <c r="U256" s="34" t="str">
        <f t="shared" si="25"/>
        <v/>
      </c>
      <c r="V256" s="19"/>
    </row>
    <row r="257" spans="1:22" s="5" customFormat="1">
      <c r="A257" s="50" t="s">
        <v>1355</v>
      </c>
      <c r="B257" s="19" t="s">
        <v>70</v>
      </c>
      <c r="C257" s="19"/>
      <c r="D257" s="19" t="s">
        <v>2299</v>
      </c>
      <c r="E257" s="34">
        <v>41827</v>
      </c>
      <c r="F257" s="34">
        <v>41639</v>
      </c>
      <c r="G257" s="19" t="s">
        <v>6136</v>
      </c>
      <c r="H257" s="19">
        <f t="shared" si="27"/>
        <v>2</v>
      </c>
      <c r="I257" s="19"/>
      <c r="J257" s="9" t="s">
        <v>1349</v>
      </c>
      <c r="K257" s="19" t="str">
        <f>VLOOKUP(J257,$A$2:$B$317,2,0)</f>
        <v>x24</v>
      </c>
      <c r="L257" s="19" t="str">
        <f t="shared" si="26"/>
        <v>Home country</v>
      </c>
      <c r="M257" s="19"/>
      <c r="N257" s="19" t="s">
        <v>359</v>
      </c>
      <c r="O257" s="19"/>
      <c r="P257" s="19"/>
      <c r="Q257" s="19"/>
      <c r="R257" s="19"/>
      <c r="S257" s="34">
        <f t="shared" si="23"/>
        <v>41827</v>
      </c>
      <c r="T257" s="34" t="str">
        <f t="shared" si="24"/>
        <v/>
      </c>
      <c r="U257" s="34" t="str">
        <f t="shared" si="25"/>
        <v/>
      </c>
      <c r="V257" s="19"/>
    </row>
    <row r="258" spans="1:22" s="5" customFormat="1">
      <c r="A258" s="50" t="s">
        <v>1356</v>
      </c>
      <c r="B258" s="19" t="s">
        <v>71</v>
      </c>
      <c r="C258" s="19"/>
      <c r="D258" s="19" t="s">
        <v>2299</v>
      </c>
      <c r="E258" s="34">
        <v>41827</v>
      </c>
      <c r="F258" s="34">
        <v>41639</v>
      </c>
      <c r="G258" s="19" t="s">
        <v>6136</v>
      </c>
      <c r="H258" s="19">
        <f t="shared" ref="H258:H321" si="33">COUNTIF(J:J,A258)</f>
        <v>2</v>
      </c>
      <c r="I258" s="19"/>
      <c r="J258" s="9" t="s">
        <v>1350</v>
      </c>
      <c r="K258" s="19" t="str">
        <f>VLOOKUP(J258,$A$2:$B$317,2,0)</f>
        <v>x15</v>
      </c>
      <c r="L258" s="19" t="str">
        <f t="shared" si="26"/>
        <v>EEA countries [other than home country]</v>
      </c>
      <c r="M258" s="19"/>
      <c r="N258" s="19" t="s">
        <v>359</v>
      </c>
      <c r="O258" s="19"/>
      <c r="P258" s="19"/>
      <c r="Q258" s="19"/>
      <c r="R258" s="19"/>
      <c r="S258" s="34">
        <f t="shared" si="23"/>
        <v>41827</v>
      </c>
      <c r="T258" s="34" t="str">
        <f t="shared" si="24"/>
        <v/>
      </c>
      <c r="U258" s="34" t="str">
        <f t="shared" si="25"/>
        <v/>
      </c>
      <c r="V258" s="19"/>
    </row>
    <row r="259" spans="1:22" s="5" customFormat="1">
      <c r="A259" s="50" t="s">
        <v>1352</v>
      </c>
      <c r="B259" s="19" t="s">
        <v>72</v>
      </c>
      <c r="C259" s="19"/>
      <c r="D259" s="19" t="s">
        <v>2299</v>
      </c>
      <c r="E259" s="34">
        <v>41827</v>
      </c>
      <c r="F259" s="19"/>
      <c r="G259" s="19" t="s">
        <v>6136</v>
      </c>
      <c r="H259" s="19">
        <f t="shared" si="33"/>
        <v>2</v>
      </c>
      <c r="I259" s="19"/>
      <c r="J259" s="8" t="s">
        <v>4017</v>
      </c>
      <c r="K259" s="19" t="str">
        <f>VLOOKUP(J259,$A$2:$B$317,2,0)</f>
        <v>x42</v>
      </c>
      <c r="L259" s="19" t="str">
        <f t="shared" si="26"/>
        <v>Not EEA countries</v>
      </c>
      <c r="M259" s="19"/>
      <c r="N259" s="19" t="s">
        <v>359</v>
      </c>
      <c r="O259" s="19"/>
      <c r="P259" s="19"/>
      <c r="Q259" s="19"/>
      <c r="R259" s="19"/>
      <c r="S259" s="34">
        <f t="shared" si="23"/>
        <v>41827</v>
      </c>
      <c r="T259" s="34" t="str">
        <f t="shared" si="24"/>
        <v/>
      </c>
      <c r="U259" s="34" t="str">
        <f t="shared" si="25"/>
        <v/>
      </c>
      <c r="V259" s="19"/>
    </row>
    <row r="260" spans="1:22" s="5" customFormat="1">
      <c r="A260" s="50" t="s">
        <v>1357</v>
      </c>
      <c r="B260" s="19" t="s">
        <v>73</v>
      </c>
      <c r="C260" s="19"/>
      <c r="D260" s="19" t="s">
        <v>2299</v>
      </c>
      <c r="E260" s="34">
        <v>41827</v>
      </c>
      <c r="F260" s="34">
        <v>41639</v>
      </c>
      <c r="G260" s="19" t="s">
        <v>6136</v>
      </c>
      <c r="H260" s="19">
        <f t="shared" si="33"/>
        <v>2</v>
      </c>
      <c r="I260" s="19"/>
      <c r="J260" s="6" t="s">
        <v>1359</v>
      </c>
      <c r="K260" s="19"/>
      <c r="L260" s="19"/>
      <c r="M260" s="19"/>
      <c r="N260" s="19"/>
      <c r="O260" s="19" t="s">
        <v>2299</v>
      </c>
      <c r="P260" s="19"/>
      <c r="Q260" s="19" t="s">
        <v>1161</v>
      </c>
      <c r="R260" s="19"/>
      <c r="S260" s="34">
        <v>41827</v>
      </c>
      <c r="T260" s="34"/>
      <c r="U260" s="34"/>
      <c r="V260" s="19"/>
    </row>
    <row r="261" spans="1:22" s="5" customFormat="1">
      <c r="A261" s="50" t="s">
        <v>1391</v>
      </c>
      <c r="B261" s="19" t="s">
        <v>74</v>
      </c>
      <c r="C261" s="19"/>
      <c r="D261" s="19" t="s">
        <v>2299</v>
      </c>
      <c r="E261" s="34">
        <v>41827</v>
      </c>
      <c r="F261" s="19"/>
      <c r="G261" s="19" t="s">
        <v>6136</v>
      </c>
      <c r="H261" s="19">
        <f t="shared" si="33"/>
        <v>9</v>
      </c>
      <c r="I261" s="19"/>
      <c r="J261" s="7" t="s">
        <v>3467</v>
      </c>
      <c r="K261" s="19" t="str">
        <f t="shared" ref="K261:K268" si="34">VLOOKUP(J261,$A$2:$B$317,2,0)</f>
        <v>x0</v>
      </c>
      <c r="L261" s="19" t="str">
        <f t="shared" si="26"/>
        <v>Not applicable/All geographical areas</v>
      </c>
      <c r="M261" s="19" t="s">
        <v>358</v>
      </c>
      <c r="N261" s="19"/>
      <c r="O261" s="19"/>
      <c r="P261" s="19"/>
      <c r="Q261" s="19"/>
      <c r="R261" s="19"/>
      <c r="S261" s="34">
        <f t="shared" ref="S261:S324" si="35">VLOOKUP(J261,A:G,5,FALSE)</f>
        <v>41827</v>
      </c>
      <c r="T261" s="34" t="str">
        <f t="shared" ref="T261:T324" si="36">IF(VLOOKUP(J261,A:G,6,FALSE)=0,"",VLOOKUP(J261,A:G,6,FALSE))</f>
        <v/>
      </c>
      <c r="U261" s="34" t="str">
        <f t="shared" ref="U261:U324" si="37">IF(VLOOKUP(J261,A:G,7,FALSE)=0,"",VLOOKUP(J261,A:G,7,FALSE))</f>
        <v/>
      </c>
      <c r="V261" s="19"/>
    </row>
    <row r="262" spans="1:22" s="5" customFormat="1">
      <c r="A262" s="50" t="s">
        <v>1384</v>
      </c>
      <c r="B262" s="19" t="s">
        <v>75</v>
      </c>
      <c r="C262" s="19"/>
      <c r="D262" s="19" t="s">
        <v>2299</v>
      </c>
      <c r="E262" s="34">
        <v>41827</v>
      </c>
      <c r="F262" s="19"/>
      <c r="G262" s="19" t="s">
        <v>6136</v>
      </c>
      <c r="H262" s="19">
        <f t="shared" si="33"/>
        <v>9</v>
      </c>
      <c r="I262" s="19"/>
      <c r="J262" s="8" t="s">
        <v>1352</v>
      </c>
      <c r="K262" s="19" t="str">
        <f t="shared" si="34"/>
        <v>x6</v>
      </c>
      <c r="L262" s="19" t="str">
        <f t="shared" ref="L262:L325" si="38">J262</f>
        <v>5 biggest</v>
      </c>
      <c r="M262" s="19" t="s">
        <v>358</v>
      </c>
      <c r="N262" s="19" t="s">
        <v>359</v>
      </c>
      <c r="O262" s="19"/>
      <c r="P262" s="19"/>
      <c r="Q262" s="19"/>
      <c r="R262" s="19"/>
      <c r="S262" s="34">
        <f t="shared" si="35"/>
        <v>41827</v>
      </c>
      <c r="T262" s="34" t="str">
        <f t="shared" si="36"/>
        <v/>
      </c>
      <c r="U262" s="34" t="str">
        <f t="shared" si="37"/>
        <v/>
      </c>
      <c r="V262" s="19"/>
    </row>
    <row r="263" spans="1:22" s="5" customFormat="1">
      <c r="A263" s="50" t="s">
        <v>1382</v>
      </c>
      <c r="B263" s="19" t="s">
        <v>76</v>
      </c>
      <c r="C263" s="19"/>
      <c r="D263" s="19" t="s">
        <v>2299</v>
      </c>
      <c r="E263" s="34">
        <v>41827</v>
      </c>
      <c r="F263" s="19"/>
      <c r="G263" s="19" t="s">
        <v>6136</v>
      </c>
      <c r="H263" s="19">
        <f t="shared" si="33"/>
        <v>2</v>
      </c>
      <c r="I263" s="19"/>
      <c r="J263" s="9" t="s">
        <v>1353</v>
      </c>
      <c r="K263" s="19" t="str">
        <f t="shared" si="34"/>
        <v>x1</v>
      </c>
      <c r="L263" s="19" t="str">
        <f t="shared" si="38"/>
        <v>1st biggest</v>
      </c>
      <c r="M263" s="19"/>
      <c r="N263" s="19" t="s">
        <v>359</v>
      </c>
      <c r="O263" s="19"/>
      <c r="P263" s="19"/>
      <c r="Q263" s="19"/>
      <c r="R263" s="19"/>
      <c r="S263" s="34">
        <f t="shared" si="35"/>
        <v>41827</v>
      </c>
      <c r="T263" s="34">
        <f t="shared" si="36"/>
        <v>41639</v>
      </c>
      <c r="U263" s="34" t="str">
        <f t="shared" si="37"/>
        <v/>
      </c>
      <c r="V263" s="19"/>
    </row>
    <row r="264" spans="1:22" s="5" customFormat="1">
      <c r="A264" s="50" t="s">
        <v>1385</v>
      </c>
      <c r="B264" s="19" t="s">
        <v>78</v>
      </c>
      <c r="C264" s="19"/>
      <c r="D264" s="19" t="s">
        <v>2299</v>
      </c>
      <c r="E264" s="34">
        <v>41827</v>
      </c>
      <c r="F264" s="19"/>
      <c r="G264" s="19" t="s">
        <v>6136</v>
      </c>
      <c r="H264" s="19">
        <f t="shared" si="33"/>
        <v>9</v>
      </c>
      <c r="I264" s="19"/>
      <c r="J264" s="9" t="s">
        <v>1354</v>
      </c>
      <c r="K264" s="19" t="str">
        <f t="shared" si="34"/>
        <v>x2</v>
      </c>
      <c r="L264" s="19" t="str">
        <f t="shared" si="38"/>
        <v>2nd biggest</v>
      </c>
      <c r="M264" s="19"/>
      <c r="N264" s="19" t="s">
        <v>359</v>
      </c>
      <c r="O264" s="19"/>
      <c r="P264" s="19"/>
      <c r="Q264" s="19"/>
      <c r="R264" s="19"/>
      <c r="S264" s="34">
        <f t="shared" si="35"/>
        <v>41827</v>
      </c>
      <c r="T264" s="34">
        <f t="shared" si="36"/>
        <v>41639</v>
      </c>
      <c r="U264" s="34" t="str">
        <f t="shared" si="37"/>
        <v/>
      </c>
      <c r="V264" s="19"/>
    </row>
    <row r="265" spans="1:22" s="5" customFormat="1">
      <c r="A265" s="50" t="s">
        <v>1392</v>
      </c>
      <c r="B265" s="19" t="s">
        <v>79</v>
      </c>
      <c r="C265" s="19"/>
      <c r="D265" s="19" t="s">
        <v>2299</v>
      </c>
      <c r="E265" s="34">
        <v>41827</v>
      </c>
      <c r="F265" s="19"/>
      <c r="G265" s="19" t="s">
        <v>6136</v>
      </c>
      <c r="H265" s="19">
        <f t="shared" si="33"/>
        <v>9</v>
      </c>
      <c r="I265" s="19"/>
      <c r="J265" s="9" t="s">
        <v>1355</v>
      </c>
      <c r="K265" s="19" t="str">
        <f t="shared" si="34"/>
        <v>x4</v>
      </c>
      <c r="L265" s="19" t="str">
        <f t="shared" si="38"/>
        <v>3rd biggest</v>
      </c>
      <c r="M265" s="19"/>
      <c r="N265" s="19" t="s">
        <v>359</v>
      </c>
      <c r="O265" s="19"/>
      <c r="P265" s="19"/>
      <c r="Q265" s="19"/>
      <c r="R265" s="19"/>
      <c r="S265" s="34">
        <f t="shared" si="35"/>
        <v>41827</v>
      </c>
      <c r="T265" s="34">
        <f t="shared" si="36"/>
        <v>41639</v>
      </c>
      <c r="U265" s="34" t="str">
        <f t="shared" si="37"/>
        <v/>
      </c>
      <c r="V265" s="19"/>
    </row>
    <row r="266" spans="1:22" s="5" customFormat="1">
      <c r="A266" s="50" t="s">
        <v>1367</v>
      </c>
      <c r="B266" s="19" t="s">
        <v>80</v>
      </c>
      <c r="C266" s="19"/>
      <c r="D266" s="19" t="s">
        <v>2299</v>
      </c>
      <c r="E266" s="34">
        <v>41827</v>
      </c>
      <c r="F266" s="19"/>
      <c r="G266" s="19" t="s">
        <v>6136</v>
      </c>
      <c r="H266" s="19">
        <f t="shared" si="33"/>
        <v>9</v>
      </c>
      <c r="I266" s="19"/>
      <c r="J266" s="9" t="s">
        <v>1356</v>
      </c>
      <c r="K266" s="19" t="str">
        <f t="shared" si="34"/>
        <v>x5</v>
      </c>
      <c r="L266" s="19" t="str">
        <f t="shared" si="38"/>
        <v>4th biggest</v>
      </c>
      <c r="M266" s="19"/>
      <c r="N266" s="19" t="s">
        <v>359</v>
      </c>
      <c r="O266" s="19"/>
      <c r="P266" s="19"/>
      <c r="Q266" s="19"/>
      <c r="R266" s="19"/>
      <c r="S266" s="34">
        <f t="shared" si="35"/>
        <v>41827</v>
      </c>
      <c r="T266" s="34">
        <f t="shared" si="36"/>
        <v>41639</v>
      </c>
      <c r="U266" s="34" t="str">
        <f t="shared" si="37"/>
        <v/>
      </c>
      <c r="V266" s="19"/>
    </row>
    <row r="267" spans="1:22" s="5" customFormat="1">
      <c r="A267" s="50" t="s">
        <v>1350</v>
      </c>
      <c r="B267" s="19" t="s">
        <v>81</v>
      </c>
      <c r="C267" s="19"/>
      <c r="D267" s="19" t="s">
        <v>2299</v>
      </c>
      <c r="E267" s="34">
        <v>41827</v>
      </c>
      <c r="F267" s="19"/>
      <c r="G267" s="19" t="s">
        <v>6136</v>
      </c>
      <c r="H267" s="19">
        <f t="shared" si="33"/>
        <v>2</v>
      </c>
      <c r="I267" s="19"/>
      <c r="J267" s="9" t="s">
        <v>1357</v>
      </c>
      <c r="K267" s="19" t="str">
        <f t="shared" si="34"/>
        <v>x7</v>
      </c>
      <c r="L267" s="19" t="str">
        <f t="shared" si="38"/>
        <v>5th biggest</v>
      </c>
      <c r="M267" s="19"/>
      <c r="N267" s="19" t="s">
        <v>359</v>
      </c>
      <c r="O267" s="19"/>
      <c r="P267" s="19"/>
      <c r="Q267" s="19"/>
      <c r="R267" s="19"/>
      <c r="S267" s="34">
        <f t="shared" si="35"/>
        <v>41827</v>
      </c>
      <c r="T267" s="34">
        <f t="shared" si="36"/>
        <v>41639</v>
      </c>
      <c r="U267" s="34" t="str">
        <f t="shared" si="37"/>
        <v/>
      </c>
      <c r="V267" s="19"/>
    </row>
    <row r="268" spans="1:22" s="5" customFormat="1">
      <c r="A268" s="50" t="s">
        <v>1374</v>
      </c>
      <c r="B268" s="19" t="s">
        <v>82</v>
      </c>
      <c r="C268" s="19"/>
      <c r="D268" s="19" t="s">
        <v>2299</v>
      </c>
      <c r="E268" s="34">
        <v>41827</v>
      </c>
      <c r="F268" s="19"/>
      <c r="G268" s="19" t="s">
        <v>6136</v>
      </c>
      <c r="H268" s="19">
        <f t="shared" si="33"/>
        <v>5</v>
      </c>
      <c r="I268" s="19"/>
      <c r="J268" s="8" t="s">
        <v>1358</v>
      </c>
      <c r="K268" s="19" t="str">
        <f t="shared" si="34"/>
        <v>x46</v>
      </c>
      <c r="L268" s="19" t="str">
        <f t="shared" si="38"/>
        <v>Other than 5 biggest</v>
      </c>
      <c r="M268" s="19"/>
      <c r="N268" s="19" t="s">
        <v>359</v>
      </c>
      <c r="O268" s="19"/>
      <c r="P268" s="19"/>
      <c r="Q268" s="19"/>
      <c r="R268" s="19"/>
      <c r="S268" s="34">
        <f t="shared" si="35"/>
        <v>41827</v>
      </c>
      <c r="T268" s="34">
        <f t="shared" si="36"/>
        <v>42277</v>
      </c>
      <c r="U268" s="34" t="str">
        <f t="shared" si="37"/>
        <v/>
      </c>
      <c r="V268" s="19"/>
    </row>
    <row r="269" spans="1:22" s="5" customFormat="1">
      <c r="A269" s="50" t="s">
        <v>1415</v>
      </c>
      <c r="B269" s="19" t="s">
        <v>83</v>
      </c>
      <c r="C269" s="19"/>
      <c r="D269" s="19" t="s">
        <v>2299</v>
      </c>
      <c r="E269" s="34">
        <v>41827</v>
      </c>
      <c r="F269" s="19"/>
      <c r="G269" s="19" t="s">
        <v>6136</v>
      </c>
      <c r="H269" s="19">
        <f t="shared" si="33"/>
        <v>1</v>
      </c>
      <c r="I269" s="19"/>
      <c r="J269" s="14" t="s">
        <v>1364</v>
      </c>
      <c r="K269" s="19"/>
      <c r="L269" s="19"/>
      <c r="M269" s="19"/>
      <c r="N269" s="19"/>
      <c r="O269" s="19" t="s">
        <v>2299</v>
      </c>
      <c r="P269" s="19"/>
      <c r="Q269" s="19" t="s">
        <v>1179</v>
      </c>
      <c r="R269" s="19" t="s">
        <v>11025</v>
      </c>
      <c r="S269" s="34">
        <v>41827</v>
      </c>
      <c r="T269" s="34"/>
      <c r="U269" s="34">
        <v>42931</v>
      </c>
      <c r="V269" s="19"/>
    </row>
    <row r="270" spans="1:22" s="5" customFormat="1">
      <c r="A270" s="50" t="s">
        <v>1402</v>
      </c>
      <c r="B270" s="19" t="s">
        <v>84</v>
      </c>
      <c r="C270" s="19"/>
      <c r="D270" s="19" t="s">
        <v>2299</v>
      </c>
      <c r="E270" s="34">
        <v>41827</v>
      </c>
      <c r="F270" s="19"/>
      <c r="G270" s="19" t="s">
        <v>6136</v>
      </c>
      <c r="H270" s="19">
        <f t="shared" si="33"/>
        <v>2</v>
      </c>
      <c r="I270" s="19"/>
      <c r="J270" s="7" t="s">
        <v>3467</v>
      </c>
      <c r="K270" s="19" t="str">
        <f t="shared" ref="K270:K333" si="39">VLOOKUP(J270,$A$2:$B$317,2,0)</f>
        <v>x0</v>
      </c>
      <c r="L270" s="19" t="str">
        <f t="shared" si="38"/>
        <v>Not applicable/All geographical areas</v>
      </c>
      <c r="M270" s="19" t="s">
        <v>358</v>
      </c>
      <c r="N270" s="19"/>
      <c r="O270" s="19"/>
      <c r="P270" s="19"/>
      <c r="Q270" s="19"/>
      <c r="R270" s="19"/>
      <c r="S270" s="34">
        <f t="shared" si="35"/>
        <v>41827</v>
      </c>
      <c r="T270" s="34" t="str">
        <f t="shared" si="36"/>
        <v/>
      </c>
      <c r="U270" s="34" t="str">
        <f t="shared" si="37"/>
        <v/>
      </c>
      <c r="V270" s="19"/>
    </row>
    <row r="271" spans="1:22" s="5" customFormat="1">
      <c r="A271" s="50" t="s">
        <v>1410</v>
      </c>
      <c r="B271" s="19" t="s">
        <v>86</v>
      </c>
      <c r="C271" s="19"/>
      <c r="D271" s="19" t="s">
        <v>2299</v>
      </c>
      <c r="E271" s="34">
        <v>41827</v>
      </c>
      <c r="F271" s="19"/>
      <c r="G271" s="19" t="s">
        <v>6136</v>
      </c>
      <c r="H271" s="19">
        <f t="shared" si="33"/>
        <v>2</v>
      </c>
      <c r="I271" s="19"/>
      <c r="J271" s="8" t="s">
        <v>1422</v>
      </c>
      <c r="K271" s="19" t="str">
        <f t="shared" si="39"/>
        <v>AF</v>
      </c>
      <c r="L271" s="19" t="str">
        <f t="shared" si="38"/>
        <v>AFGHANISTAN</v>
      </c>
      <c r="M271" s="19"/>
      <c r="N271" s="19" t="s">
        <v>359</v>
      </c>
      <c r="O271" s="19"/>
      <c r="P271" s="19"/>
      <c r="Q271" s="19"/>
      <c r="R271" s="19"/>
      <c r="S271" s="34">
        <f t="shared" si="35"/>
        <v>41827</v>
      </c>
      <c r="T271" s="34" t="str">
        <f t="shared" si="36"/>
        <v/>
      </c>
      <c r="U271" s="34" t="str">
        <f t="shared" si="37"/>
        <v/>
      </c>
      <c r="V271" s="19"/>
    </row>
    <row r="272" spans="1:22" s="5" customFormat="1">
      <c r="A272" s="50" t="s">
        <v>1376</v>
      </c>
      <c r="B272" s="19" t="s">
        <v>87</v>
      </c>
      <c r="C272" s="19"/>
      <c r="D272" s="19" t="s">
        <v>2299</v>
      </c>
      <c r="E272" s="34">
        <v>41827</v>
      </c>
      <c r="F272" s="19"/>
      <c r="G272" s="19" t="s">
        <v>6136</v>
      </c>
      <c r="H272" s="19">
        <f t="shared" si="33"/>
        <v>3</v>
      </c>
      <c r="I272" s="19"/>
      <c r="J272" s="8" t="s">
        <v>1423</v>
      </c>
      <c r="K272" s="19" t="str">
        <f t="shared" si="39"/>
        <v>AX</v>
      </c>
      <c r="L272" s="19" t="str">
        <f t="shared" si="38"/>
        <v>ÅLAND ISLANDS</v>
      </c>
      <c r="M272" s="19"/>
      <c r="N272" s="19" t="s">
        <v>359</v>
      </c>
      <c r="O272" s="19"/>
      <c r="P272" s="19"/>
      <c r="Q272" s="19"/>
      <c r="R272" s="19"/>
      <c r="S272" s="34">
        <f t="shared" si="35"/>
        <v>41827</v>
      </c>
      <c r="T272" s="34" t="str">
        <f t="shared" si="36"/>
        <v/>
      </c>
      <c r="U272" s="34" t="str">
        <f t="shared" si="37"/>
        <v/>
      </c>
      <c r="V272" s="19"/>
    </row>
    <row r="273" spans="1:22" s="5" customFormat="1">
      <c r="A273" s="50" t="s">
        <v>1403</v>
      </c>
      <c r="B273" s="19" t="s">
        <v>89</v>
      </c>
      <c r="C273" s="19"/>
      <c r="D273" s="19" t="s">
        <v>2299</v>
      </c>
      <c r="E273" s="34">
        <v>41827</v>
      </c>
      <c r="F273" s="19"/>
      <c r="G273" s="19" t="s">
        <v>6136</v>
      </c>
      <c r="H273" s="19">
        <f t="shared" si="33"/>
        <v>2</v>
      </c>
      <c r="I273" s="19"/>
      <c r="J273" s="8" t="s">
        <v>1424</v>
      </c>
      <c r="K273" s="19" t="str">
        <f t="shared" si="39"/>
        <v>AL</v>
      </c>
      <c r="L273" s="19" t="str">
        <f t="shared" si="38"/>
        <v>ALBANIA</v>
      </c>
      <c r="M273" s="19"/>
      <c r="N273" s="19" t="s">
        <v>359</v>
      </c>
      <c r="O273" s="19"/>
      <c r="P273" s="19"/>
      <c r="Q273" s="19"/>
      <c r="R273" s="19"/>
      <c r="S273" s="34">
        <f t="shared" si="35"/>
        <v>41827</v>
      </c>
      <c r="T273" s="34" t="str">
        <f t="shared" si="36"/>
        <v/>
      </c>
      <c r="U273" s="34" t="str">
        <f t="shared" si="37"/>
        <v/>
      </c>
      <c r="V273" s="19"/>
    </row>
    <row r="274" spans="1:22" s="5" customFormat="1">
      <c r="A274" s="50" t="s">
        <v>1349</v>
      </c>
      <c r="B274" s="19" t="s">
        <v>90</v>
      </c>
      <c r="C274" s="19"/>
      <c r="D274" s="19" t="s">
        <v>2299</v>
      </c>
      <c r="E274" s="34">
        <v>41827</v>
      </c>
      <c r="F274" s="19"/>
      <c r="G274" s="19" t="s">
        <v>6136</v>
      </c>
      <c r="H274" s="19">
        <f t="shared" si="33"/>
        <v>5</v>
      </c>
      <c r="I274" s="19"/>
      <c r="J274" s="8" t="s">
        <v>1425</v>
      </c>
      <c r="K274" s="19" t="str">
        <f t="shared" si="39"/>
        <v>DZ</v>
      </c>
      <c r="L274" s="19" t="str">
        <f t="shared" si="38"/>
        <v>ALGERIA</v>
      </c>
      <c r="M274" s="19"/>
      <c r="N274" s="19" t="s">
        <v>359</v>
      </c>
      <c r="O274" s="19"/>
      <c r="P274" s="19"/>
      <c r="Q274" s="19"/>
      <c r="R274" s="19"/>
      <c r="S274" s="34">
        <f t="shared" si="35"/>
        <v>41827</v>
      </c>
      <c r="T274" s="34" t="str">
        <f t="shared" si="36"/>
        <v/>
      </c>
      <c r="U274" s="34" t="str">
        <f t="shared" si="37"/>
        <v/>
      </c>
      <c r="V274" s="19"/>
    </row>
    <row r="275" spans="1:22" s="5" customFormat="1">
      <c r="A275" s="50" t="s">
        <v>1416</v>
      </c>
      <c r="B275" s="19" t="s">
        <v>92</v>
      </c>
      <c r="C275" s="19"/>
      <c r="D275" s="19" t="s">
        <v>2299</v>
      </c>
      <c r="E275" s="34">
        <v>41827</v>
      </c>
      <c r="F275" s="19"/>
      <c r="G275" s="19" t="s">
        <v>6136</v>
      </c>
      <c r="H275" s="19">
        <f t="shared" si="33"/>
        <v>1</v>
      </c>
      <c r="I275" s="19"/>
      <c r="J275" s="8" t="s">
        <v>1426</v>
      </c>
      <c r="K275" s="19" t="str">
        <f t="shared" si="39"/>
        <v>AS</v>
      </c>
      <c r="L275" s="19" t="str">
        <f t="shared" si="38"/>
        <v>AMERICAN SAMOA</v>
      </c>
      <c r="M275" s="19"/>
      <c r="N275" s="19" t="s">
        <v>359</v>
      </c>
      <c r="O275" s="19"/>
      <c r="P275" s="19"/>
      <c r="Q275" s="19"/>
      <c r="R275" s="19"/>
      <c r="S275" s="34">
        <f t="shared" si="35"/>
        <v>41827</v>
      </c>
      <c r="T275" s="34" t="str">
        <f t="shared" si="36"/>
        <v/>
      </c>
      <c r="U275" s="34" t="str">
        <f t="shared" si="37"/>
        <v/>
      </c>
      <c r="V275" s="19"/>
    </row>
    <row r="276" spans="1:22" s="5" customFormat="1">
      <c r="A276" s="50" t="s">
        <v>9851</v>
      </c>
      <c r="B276" s="19" t="s">
        <v>93</v>
      </c>
      <c r="C276" s="19"/>
      <c r="D276" s="19" t="s">
        <v>2299</v>
      </c>
      <c r="E276" s="34">
        <v>41827</v>
      </c>
      <c r="F276" s="19"/>
      <c r="G276" s="34">
        <v>42277</v>
      </c>
      <c r="H276" s="19">
        <f t="shared" si="33"/>
        <v>8</v>
      </c>
      <c r="I276" s="19"/>
      <c r="J276" s="8" t="s">
        <v>1427</v>
      </c>
      <c r="K276" s="19" t="str">
        <f t="shared" si="39"/>
        <v>AD</v>
      </c>
      <c r="L276" s="19" t="str">
        <f t="shared" si="38"/>
        <v>ANDORRA</v>
      </c>
      <c r="M276" s="19"/>
      <c r="N276" s="19" t="s">
        <v>359</v>
      </c>
      <c r="O276" s="19"/>
      <c r="P276" s="19"/>
      <c r="Q276" s="19"/>
      <c r="R276" s="19"/>
      <c r="S276" s="34">
        <f t="shared" si="35"/>
        <v>41827</v>
      </c>
      <c r="T276" s="34" t="str">
        <f t="shared" si="36"/>
        <v/>
      </c>
      <c r="U276" s="34" t="str">
        <f t="shared" si="37"/>
        <v/>
      </c>
      <c r="V276" s="19"/>
    </row>
    <row r="277" spans="1:22" s="5" customFormat="1">
      <c r="A277" s="50" t="s">
        <v>1372</v>
      </c>
      <c r="B277" s="19" t="s">
        <v>94</v>
      </c>
      <c r="C277" s="19"/>
      <c r="D277" s="19" t="s">
        <v>2299</v>
      </c>
      <c r="E277" s="34">
        <v>41827</v>
      </c>
      <c r="F277" s="19"/>
      <c r="G277" s="19" t="s">
        <v>6136</v>
      </c>
      <c r="H277" s="19">
        <f t="shared" si="33"/>
        <v>5</v>
      </c>
      <c r="I277" s="19"/>
      <c r="J277" s="8" t="s">
        <v>1428</v>
      </c>
      <c r="K277" s="19" t="str">
        <f t="shared" si="39"/>
        <v>AO</v>
      </c>
      <c r="L277" s="19" t="str">
        <f t="shared" si="38"/>
        <v>ANGOLA</v>
      </c>
      <c r="M277" s="19"/>
      <c r="N277" s="19" t="s">
        <v>359</v>
      </c>
      <c r="O277" s="19"/>
      <c r="P277" s="19"/>
      <c r="Q277" s="19"/>
      <c r="R277" s="19"/>
      <c r="S277" s="34">
        <f t="shared" si="35"/>
        <v>41827</v>
      </c>
      <c r="T277" s="34" t="str">
        <f t="shared" si="36"/>
        <v/>
      </c>
      <c r="U277" s="34" t="str">
        <f t="shared" si="37"/>
        <v/>
      </c>
      <c r="V277" s="19"/>
    </row>
    <row r="278" spans="1:22" s="5" customFormat="1">
      <c r="A278" s="50" t="s">
        <v>1373</v>
      </c>
      <c r="B278" s="19" t="s">
        <v>95</v>
      </c>
      <c r="C278" s="19"/>
      <c r="D278" s="19" t="s">
        <v>2299</v>
      </c>
      <c r="E278" s="34">
        <v>41827</v>
      </c>
      <c r="F278" s="19"/>
      <c r="G278" s="19" t="s">
        <v>6136</v>
      </c>
      <c r="H278" s="19">
        <f t="shared" si="33"/>
        <v>2</v>
      </c>
      <c r="I278" s="19"/>
      <c r="J278" s="8" t="s">
        <v>1429</v>
      </c>
      <c r="K278" s="19" t="str">
        <f t="shared" si="39"/>
        <v>AI</v>
      </c>
      <c r="L278" s="19" t="str">
        <f t="shared" si="38"/>
        <v>ANGUILLA</v>
      </c>
      <c r="M278" s="19"/>
      <c r="N278" s="19" t="s">
        <v>359</v>
      </c>
      <c r="O278" s="19"/>
      <c r="P278" s="19"/>
      <c r="Q278" s="19"/>
      <c r="R278" s="19"/>
      <c r="S278" s="34">
        <f t="shared" si="35"/>
        <v>41827</v>
      </c>
      <c r="T278" s="34" t="str">
        <f t="shared" si="36"/>
        <v/>
      </c>
      <c r="U278" s="34" t="str">
        <f t="shared" si="37"/>
        <v/>
      </c>
      <c r="V278" s="19"/>
    </row>
    <row r="279" spans="1:22" s="5" customFormat="1">
      <c r="A279" s="50" t="s">
        <v>1378</v>
      </c>
      <c r="B279" s="19" t="s">
        <v>96</v>
      </c>
      <c r="C279" s="19"/>
      <c r="D279" s="19" t="s">
        <v>2299</v>
      </c>
      <c r="E279" s="34">
        <v>41827</v>
      </c>
      <c r="F279" s="19"/>
      <c r="G279" s="19" t="s">
        <v>6136</v>
      </c>
      <c r="H279" s="19">
        <f t="shared" si="33"/>
        <v>2</v>
      </c>
      <c r="I279" s="19"/>
      <c r="J279" s="8" t="s">
        <v>1430</v>
      </c>
      <c r="K279" s="19" t="str">
        <f t="shared" si="39"/>
        <v>AQ</v>
      </c>
      <c r="L279" s="19" t="str">
        <f t="shared" si="38"/>
        <v>ANTARCTICA</v>
      </c>
      <c r="M279" s="19"/>
      <c r="N279" s="19" t="s">
        <v>359</v>
      </c>
      <c r="O279" s="19"/>
      <c r="P279" s="19"/>
      <c r="Q279" s="19"/>
      <c r="R279" s="19"/>
      <c r="S279" s="34">
        <f t="shared" si="35"/>
        <v>41827</v>
      </c>
      <c r="T279" s="34" t="str">
        <f t="shared" si="36"/>
        <v/>
      </c>
      <c r="U279" s="34" t="str">
        <f t="shared" si="37"/>
        <v/>
      </c>
      <c r="V279" s="19"/>
    </row>
    <row r="280" spans="1:22" s="5" customFormat="1">
      <c r="A280" s="50" t="s">
        <v>1419</v>
      </c>
      <c r="B280" s="19" t="s">
        <v>97</v>
      </c>
      <c r="C280" s="19"/>
      <c r="D280" s="19" t="s">
        <v>2299</v>
      </c>
      <c r="E280" s="34">
        <v>41827</v>
      </c>
      <c r="F280" s="19"/>
      <c r="G280" s="19" t="s">
        <v>6136</v>
      </c>
      <c r="H280" s="19">
        <f t="shared" si="33"/>
        <v>1</v>
      </c>
      <c r="I280" s="19"/>
      <c r="J280" s="8" t="s">
        <v>1431</v>
      </c>
      <c r="K280" s="19" t="str">
        <f t="shared" si="39"/>
        <v>AG</v>
      </c>
      <c r="L280" s="19" t="str">
        <f t="shared" si="38"/>
        <v>ANTIGUA AND BARBUDA</v>
      </c>
      <c r="M280" s="19"/>
      <c r="N280" s="19" t="s">
        <v>359</v>
      </c>
      <c r="O280" s="19"/>
      <c r="P280" s="19"/>
      <c r="Q280" s="19"/>
      <c r="R280" s="19"/>
      <c r="S280" s="34">
        <f t="shared" si="35"/>
        <v>41827</v>
      </c>
      <c r="T280" s="34" t="str">
        <f t="shared" si="36"/>
        <v/>
      </c>
      <c r="U280" s="34" t="str">
        <f t="shared" si="37"/>
        <v/>
      </c>
      <c r="V280" s="19"/>
    </row>
    <row r="281" spans="1:22" s="5" customFormat="1">
      <c r="A281" s="50" t="s">
        <v>9850</v>
      </c>
      <c r="B281" s="19" t="s">
        <v>98</v>
      </c>
      <c r="C281" s="19"/>
      <c r="D281" s="19" t="s">
        <v>2299</v>
      </c>
      <c r="E281" s="34">
        <v>41827</v>
      </c>
      <c r="F281" s="19"/>
      <c r="G281" s="34">
        <v>42277</v>
      </c>
      <c r="H281" s="19">
        <f t="shared" si="33"/>
        <v>2</v>
      </c>
      <c r="I281" s="19"/>
      <c r="J281" s="8" t="s">
        <v>1432</v>
      </c>
      <c r="K281" s="19" t="str">
        <f t="shared" si="39"/>
        <v>AR</v>
      </c>
      <c r="L281" s="19" t="str">
        <f t="shared" si="38"/>
        <v>ARGENTINA</v>
      </c>
      <c r="M281" s="19"/>
      <c r="N281" s="19" t="s">
        <v>359</v>
      </c>
      <c r="O281" s="19"/>
      <c r="P281" s="19"/>
      <c r="Q281" s="19"/>
      <c r="R281" s="19"/>
      <c r="S281" s="34">
        <f t="shared" si="35"/>
        <v>41827</v>
      </c>
      <c r="T281" s="34" t="str">
        <f t="shared" si="36"/>
        <v/>
      </c>
      <c r="U281" s="34" t="str">
        <f t="shared" si="37"/>
        <v/>
      </c>
      <c r="V281" s="19"/>
    </row>
    <row r="282" spans="1:22" s="5" customFormat="1">
      <c r="A282" s="50" t="s">
        <v>1380</v>
      </c>
      <c r="B282" s="19" t="s">
        <v>99</v>
      </c>
      <c r="C282" s="19"/>
      <c r="D282" s="19" t="s">
        <v>2299</v>
      </c>
      <c r="E282" s="34">
        <v>41827</v>
      </c>
      <c r="F282" s="19"/>
      <c r="G282" s="19" t="s">
        <v>6136</v>
      </c>
      <c r="H282" s="19">
        <f t="shared" si="33"/>
        <v>2</v>
      </c>
      <c r="I282" s="19"/>
      <c r="J282" s="8" t="s">
        <v>1433</v>
      </c>
      <c r="K282" s="19" t="str">
        <f t="shared" si="39"/>
        <v>AM</v>
      </c>
      <c r="L282" s="19" t="str">
        <f t="shared" si="38"/>
        <v>ARMENIA</v>
      </c>
      <c r="M282" s="19"/>
      <c r="N282" s="19" t="s">
        <v>359</v>
      </c>
      <c r="O282" s="19"/>
      <c r="P282" s="19"/>
      <c r="Q282" s="19"/>
      <c r="R282" s="19"/>
      <c r="S282" s="34">
        <f t="shared" si="35"/>
        <v>41827</v>
      </c>
      <c r="T282" s="34" t="str">
        <f t="shared" si="36"/>
        <v/>
      </c>
      <c r="U282" s="34" t="str">
        <f t="shared" si="37"/>
        <v/>
      </c>
      <c r="V282" s="19"/>
    </row>
    <row r="283" spans="1:22" s="5" customFormat="1">
      <c r="A283" s="50" t="s">
        <v>1377</v>
      </c>
      <c r="B283" s="19" t="s">
        <v>100</v>
      </c>
      <c r="C283" s="19"/>
      <c r="D283" s="19" t="s">
        <v>2299</v>
      </c>
      <c r="E283" s="34">
        <v>41827</v>
      </c>
      <c r="F283" s="19"/>
      <c r="G283" s="19" t="s">
        <v>6136</v>
      </c>
      <c r="H283" s="19">
        <f t="shared" si="33"/>
        <v>3</v>
      </c>
      <c r="I283" s="19"/>
      <c r="J283" s="8" t="s">
        <v>1434</v>
      </c>
      <c r="K283" s="19" t="str">
        <f t="shared" si="39"/>
        <v>AW</v>
      </c>
      <c r="L283" s="19" t="str">
        <f t="shared" si="38"/>
        <v>ARUBA</v>
      </c>
      <c r="M283" s="19"/>
      <c r="N283" s="19" t="s">
        <v>359</v>
      </c>
      <c r="O283" s="19"/>
      <c r="P283" s="19"/>
      <c r="Q283" s="19"/>
      <c r="R283" s="19"/>
      <c r="S283" s="34">
        <f t="shared" si="35"/>
        <v>41827</v>
      </c>
      <c r="T283" s="34" t="str">
        <f t="shared" si="36"/>
        <v/>
      </c>
      <c r="U283" s="34" t="str">
        <f t="shared" si="37"/>
        <v/>
      </c>
      <c r="V283" s="19"/>
    </row>
    <row r="284" spans="1:22" s="5" customFormat="1">
      <c r="A284" s="50" t="s">
        <v>1396</v>
      </c>
      <c r="B284" s="19" t="s">
        <v>102</v>
      </c>
      <c r="C284" s="19"/>
      <c r="D284" s="19" t="s">
        <v>2299</v>
      </c>
      <c r="E284" s="34">
        <v>41827</v>
      </c>
      <c r="F284" s="19"/>
      <c r="G284" s="19" t="s">
        <v>6136</v>
      </c>
      <c r="H284" s="19">
        <f t="shared" si="33"/>
        <v>9</v>
      </c>
      <c r="I284" s="19"/>
      <c r="J284" s="8" t="s">
        <v>1435</v>
      </c>
      <c r="K284" s="19" t="str">
        <f t="shared" si="39"/>
        <v>AU</v>
      </c>
      <c r="L284" s="19" t="str">
        <f t="shared" si="38"/>
        <v>AUSTRALIA</v>
      </c>
      <c r="M284" s="19"/>
      <c r="N284" s="19" t="s">
        <v>359</v>
      </c>
      <c r="O284" s="19"/>
      <c r="P284" s="19"/>
      <c r="Q284" s="19"/>
      <c r="R284" s="19"/>
      <c r="S284" s="34">
        <f t="shared" si="35"/>
        <v>41827</v>
      </c>
      <c r="T284" s="34" t="str">
        <f t="shared" si="36"/>
        <v/>
      </c>
      <c r="U284" s="34" t="str">
        <f t="shared" si="37"/>
        <v/>
      </c>
      <c r="V284" s="19"/>
    </row>
    <row r="285" spans="1:22" s="5" customFormat="1">
      <c r="A285" s="50" t="s">
        <v>1383</v>
      </c>
      <c r="B285" s="19" t="s">
        <v>103</v>
      </c>
      <c r="C285" s="19"/>
      <c r="D285" s="19" t="s">
        <v>2299</v>
      </c>
      <c r="E285" s="34">
        <v>41827</v>
      </c>
      <c r="F285" s="19"/>
      <c r="G285" s="19" t="s">
        <v>6136</v>
      </c>
      <c r="H285" s="19">
        <f t="shared" si="33"/>
        <v>7</v>
      </c>
      <c r="I285" s="19"/>
      <c r="J285" s="8" t="s">
        <v>1436</v>
      </c>
      <c r="K285" s="19" t="str">
        <f t="shared" si="39"/>
        <v>AT</v>
      </c>
      <c r="L285" s="19" t="str">
        <f t="shared" si="38"/>
        <v>AUSTRIA</v>
      </c>
      <c r="M285" s="19"/>
      <c r="N285" s="19" t="s">
        <v>359</v>
      </c>
      <c r="O285" s="19"/>
      <c r="P285" s="19"/>
      <c r="Q285" s="19"/>
      <c r="R285" s="19"/>
      <c r="S285" s="34">
        <f t="shared" si="35"/>
        <v>41827</v>
      </c>
      <c r="T285" s="34" t="str">
        <f t="shared" si="36"/>
        <v/>
      </c>
      <c r="U285" s="34" t="str">
        <f t="shared" si="37"/>
        <v/>
      </c>
      <c r="V285" s="19"/>
    </row>
    <row r="286" spans="1:22" s="5" customFormat="1">
      <c r="A286" s="50" t="s">
        <v>1394</v>
      </c>
      <c r="B286" s="19" t="s">
        <v>104</v>
      </c>
      <c r="C286" s="19"/>
      <c r="D286" s="19" t="s">
        <v>2299</v>
      </c>
      <c r="E286" s="34">
        <v>41827</v>
      </c>
      <c r="F286" s="19"/>
      <c r="G286" s="19" t="s">
        <v>6136</v>
      </c>
      <c r="H286" s="19">
        <f t="shared" si="33"/>
        <v>9</v>
      </c>
      <c r="I286" s="19"/>
      <c r="J286" s="8" t="s">
        <v>1437</v>
      </c>
      <c r="K286" s="19" t="str">
        <f t="shared" si="39"/>
        <v>AZ</v>
      </c>
      <c r="L286" s="19" t="str">
        <f t="shared" si="38"/>
        <v>AZERBAIJAN</v>
      </c>
      <c r="M286" s="19"/>
      <c r="N286" s="19" t="s">
        <v>359</v>
      </c>
      <c r="O286" s="19"/>
      <c r="P286" s="19"/>
      <c r="Q286" s="19"/>
      <c r="R286" s="19"/>
      <c r="S286" s="34">
        <f t="shared" si="35"/>
        <v>41827</v>
      </c>
      <c r="T286" s="34" t="str">
        <f t="shared" si="36"/>
        <v/>
      </c>
      <c r="U286" s="34" t="str">
        <f t="shared" si="37"/>
        <v/>
      </c>
      <c r="V286" s="19"/>
    </row>
    <row r="287" spans="1:22" s="5" customFormat="1">
      <c r="A287" s="50" t="s">
        <v>1388</v>
      </c>
      <c r="B287" s="19" t="s">
        <v>105</v>
      </c>
      <c r="C287" s="19"/>
      <c r="D287" s="19" t="s">
        <v>2299</v>
      </c>
      <c r="E287" s="34">
        <v>41827</v>
      </c>
      <c r="F287" s="19"/>
      <c r="G287" s="19" t="s">
        <v>6136</v>
      </c>
      <c r="H287" s="19">
        <f t="shared" si="33"/>
        <v>9</v>
      </c>
      <c r="I287" s="19"/>
      <c r="J287" s="8" t="s">
        <v>1438</v>
      </c>
      <c r="K287" s="19" t="str">
        <f t="shared" si="39"/>
        <v>BS</v>
      </c>
      <c r="L287" s="19" t="str">
        <f t="shared" si="38"/>
        <v>BAHAMAS</v>
      </c>
      <c r="M287" s="19"/>
      <c r="N287" s="19" t="s">
        <v>359</v>
      </c>
      <c r="O287" s="19"/>
      <c r="P287" s="19"/>
      <c r="Q287" s="19"/>
      <c r="R287" s="19"/>
      <c r="S287" s="34">
        <f t="shared" si="35"/>
        <v>41827</v>
      </c>
      <c r="T287" s="34" t="str">
        <f t="shared" si="36"/>
        <v/>
      </c>
      <c r="U287" s="34" t="str">
        <f t="shared" si="37"/>
        <v/>
      </c>
      <c r="V287" s="19"/>
    </row>
    <row r="288" spans="1:22" s="5" customFormat="1">
      <c r="A288" s="50" t="s">
        <v>1390</v>
      </c>
      <c r="B288" s="19" t="s">
        <v>106</v>
      </c>
      <c r="C288" s="19"/>
      <c r="D288" s="19" t="s">
        <v>2299</v>
      </c>
      <c r="E288" s="34">
        <v>41827</v>
      </c>
      <c r="F288" s="19"/>
      <c r="G288" s="19" t="s">
        <v>6136</v>
      </c>
      <c r="H288" s="19">
        <f t="shared" si="33"/>
        <v>9</v>
      </c>
      <c r="I288" s="19"/>
      <c r="J288" s="8" t="s">
        <v>1439</v>
      </c>
      <c r="K288" s="19" t="str">
        <f t="shared" si="39"/>
        <v>BH</v>
      </c>
      <c r="L288" s="19" t="str">
        <f t="shared" si="38"/>
        <v>BAHRAIN</v>
      </c>
      <c r="M288" s="19"/>
      <c r="N288" s="19" t="s">
        <v>359</v>
      </c>
      <c r="O288" s="19"/>
      <c r="P288" s="19"/>
      <c r="Q288" s="19"/>
      <c r="R288" s="19"/>
      <c r="S288" s="34">
        <f t="shared" si="35"/>
        <v>41827</v>
      </c>
      <c r="T288" s="34" t="str">
        <f t="shared" si="36"/>
        <v/>
      </c>
      <c r="U288" s="34" t="str">
        <f t="shared" si="37"/>
        <v/>
      </c>
      <c r="V288" s="19"/>
    </row>
    <row r="289" spans="1:22" s="5" customFormat="1">
      <c r="A289" s="50" t="s">
        <v>1393</v>
      </c>
      <c r="B289" s="19" t="s">
        <v>107</v>
      </c>
      <c r="C289" s="19"/>
      <c r="D289" s="19" t="s">
        <v>2299</v>
      </c>
      <c r="E289" s="34">
        <v>41827</v>
      </c>
      <c r="F289" s="19"/>
      <c r="G289" s="19" t="s">
        <v>6136</v>
      </c>
      <c r="H289" s="19">
        <f t="shared" si="33"/>
        <v>9</v>
      </c>
      <c r="I289" s="19"/>
      <c r="J289" s="8" t="s">
        <v>1440</v>
      </c>
      <c r="K289" s="19" t="str">
        <f t="shared" si="39"/>
        <v>BD</v>
      </c>
      <c r="L289" s="19" t="str">
        <f t="shared" si="38"/>
        <v>BANGLADESH</v>
      </c>
      <c r="M289" s="19"/>
      <c r="N289" s="19" t="s">
        <v>359</v>
      </c>
      <c r="O289" s="19"/>
      <c r="P289" s="19"/>
      <c r="Q289" s="19"/>
      <c r="R289" s="19"/>
      <c r="S289" s="34">
        <f t="shared" si="35"/>
        <v>41827</v>
      </c>
      <c r="T289" s="34" t="str">
        <f t="shared" si="36"/>
        <v/>
      </c>
      <c r="U289" s="34" t="str">
        <f t="shared" si="37"/>
        <v/>
      </c>
      <c r="V289" s="19"/>
    </row>
    <row r="290" spans="1:22" s="5" customFormat="1">
      <c r="A290" s="50" t="s">
        <v>4017</v>
      </c>
      <c r="B290" s="19" t="s">
        <v>108</v>
      </c>
      <c r="C290" s="19"/>
      <c r="D290" s="19" t="s">
        <v>2299</v>
      </c>
      <c r="E290" s="34">
        <v>41827</v>
      </c>
      <c r="F290" s="19"/>
      <c r="G290" s="19" t="s">
        <v>6136</v>
      </c>
      <c r="H290" s="19">
        <f t="shared" si="33"/>
        <v>2</v>
      </c>
      <c r="I290" s="19"/>
      <c r="J290" s="8" t="s">
        <v>1441</v>
      </c>
      <c r="K290" s="19" t="str">
        <f t="shared" si="39"/>
        <v>BB</v>
      </c>
      <c r="L290" s="19" t="str">
        <f t="shared" si="38"/>
        <v>BARBADOS</v>
      </c>
      <c r="M290" s="19"/>
      <c r="N290" s="19" t="s">
        <v>359</v>
      </c>
      <c r="O290" s="19"/>
      <c r="P290" s="19"/>
      <c r="Q290" s="19"/>
      <c r="R290" s="19"/>
      <c r="S290" s="34">
        <f t="shared" si="35"/>
        <v>41827</v>
      </c>
      <c r="T290" s="34" t="str">
        <f t="shared" si="36"/>
        <v/>
      </c>
      <c r="U290" s="34" t="str">
        <f t="shared" si="37"/>
        <v/>
      </c>
      <c r="V290" s="19"/>
    </row>
    <row r="291" spans="1:22" s="5" customFormat="1">
      <c r="A291" s="50" t="s">
        <v>1387</v>
      </c>
      <c r="B291" s="19" t="s">
        <v>109</v>
      </c>
      <c r="C291" s="19"/>
      <c r="D291" s="19" t="s">
        <v>2299</v>
      </c>
      <c r="E291" s="34">
        <v>41827</v>
      </c>
      <c r="F291" s="19"/>
      <c r="G291" s="19" t="s">
        <v>6136</v>
      </c>
      <c r="H291" s="19">
        <f t="shared" si="33"/>
        <v>9</v>
      </c>
      <c r="I291" s="19"/>
      <c r="J291" s="8" t="s">
        <v>1442</v>
      </c>
      <c r="K291" s="19" t="str">
        <f t="shared" si="39"/>
        <v>BY</v>
      </c>
      <c r="L291" s="19" t="str">
        <f t="shared" si="38"/>
        <v>BELARUS</v>
      </c>
      <c r="M291" s="19"/>
      <c r="N291" s="19" t="s">
        <v>359</v>
      </c>
      <c r="O291" s="19"/>
      <c r="P291" s="19"/>
      <c r="Q291" s="19"/>
      <c r="R291" s="19"/>
      <c r="S291" s="34">
        <f t="shared" si="35"/>
        <v>41827</v>
      </c>
      <c r="T291" s="34" t="str">
        <f t="shared" si="36"/>
        <v/>
      </c>
      <c r="U291" s="34" t="str">
        <f t="shared" si="37"/>
        <v/>
      </c>
      <c r="V291" s="19"/>
    </row>
    <row r="292" spans="1:22" s="5" customFormat="1">
      <c r="A292" s="50" t="s">
        <v>1368</v>
      </c>
      <c r="B292" s="19" t="s">
        <v>110</v>
      </c>
      <c r="C292" s="19"/>
      <c r="D292" s="19" t="s">
        <v>2299</v>
      </c>
      <c r="E292" s="34">
        <v>41827</v>
      </c>
      <c r="F292" s="19"/>
      <c r="G292" s="19" t="s">
        <v>6136</v>
      </c>
      <c r="H292" s="19">
        <f t="shared" si="33"/>
        <v>1</v>
      </c>
      <c r="I292" s="19"/>
      <c r="J292" s="8" t="s">
        <v>1443</v>
      </c>
      <c r="K292" s="19" t="str">
        <f t="shared" si="39"/>
        <v>BE</v>
      </c>
      <c r="L292" s="19" t="str">
        <f t="shared" si="38"/>
        <v>BELGIUM</v>
      </c>
      <c r="M292" s="19"/>
      <c r="N292" s="19" t="s">
        <v>359</v>
      </c>
      <c r="O292" s="19"/>
      <c r="P292" s="19"/>
      <c r="Q292" s="19"/>
      <c r="R292" s="19"/>
      <c r="S292" s="34">
        <f t="shared" si="35"/>
        <v>41827</v>
      </c>
      <c r="T292" s="34" t="str">
        <f t="shared" si="36"/>
        <v/>
      </c>
      <c r="U292" s="34" t="str">
        <f t="shared" si="37"/>
        <v/>
      </c>
      <c r="V292" s="19"/>
    </row>
    <row r="293" spans="1:22" s="5" customFormat="1">
      <c r="A293" s="50" t="s">
        <v>9847</v>
      </c>
      <c r="B293" s="19" t="s">
        <v>111</v>
      </c>
      <c r="C293" s="19"/>
      <c r="D293" s="19" t="s">
        <v>2299</v>
      </c>
      <c r="E293" s="34">
        <v>41827</v>
      </c>
      <c r="F293" s="19"/>
      <c r="G293" s="34">
        <v>42277</v>
      </c>
      <c r="H293" s="19">
        <f t="shared" si="33"/>
        <v>1</v>
      </c>
      <c r="I293" s="19"/>
      <c r="J293" s="8" t="s">
        <v>1444</v>
      </c>
      <c r="K293" s="19" t="str">
        <f t="shared" si="39"/>
        <v>BZ</v>
      </c>
      <c r="L293" s="19" t="str">
        <f t="shared" si="38"/>
        <v>BELIZE</v>
      </c>
      <c r="M293" s="19"/>
      <c r="N293" s="19" t="s">
        <v>359</v>
      </c>
      <c r="O293" s="19"/>
      <c r="P293" s="19"/>
      <c r="Q293" s="19"/>
      <c r="R293" s="19"/>
      <c r="S293" s="34">
        <f t="shared" si="35"/>
        <v>41827</v>
      </c>
      <c r="T293" s="34" t="str">
        <f t="shared" si="36"/>
        <v/>
      </c>
      <c r="U293" s="34" t="str">
        <f t="shared" si="37"/>
        <v/>
      </c>
      <c r="V293" s="19"/>
    </row>
    <row r="294" spans="1:22" s="5" customFormat="1">
      <c r="A294" s="50" t="s">
        <v>1358</v>
      </c>
      <c r="B294" s="19" t="s">
        <v>112</v>
      </c>
      <c r="C294" s="19"/>
      <c r="D294" s="19" t="s">
        <v>2299</v>
      </c>
      <c r="E294" s="34">
        <v>41827</v>
      </c>
      <c r="F294" s="34">
        <v>42277</v>
      </c>
      <c r="G294" s="19" t="s">
        <v>6136</v>
      </c>
      <c r="H294" s="19">
        <f t="shared" si="33"/>
        <v>1</v>
      </c>
      <c r="I294" s="19"/>
      <c r="J294" s="8" t="s">
        <v>1445</v>
      </c>
      <c r="K294" s="19" t="str">
        <f t="shared" si="39"/>
        <v>BJ</v>
      </c>
      <c r="L294" s="19" t="str">
        <f t="shared" si="38"/>
        <v>BENIN</v>
      </c>
      <c r="M294" s="19"/>
      <c r="N294" s="19" t="s">
        <v>359</v>
      </c>
      <c r="O294" s="19"/>
      <c r="P294" s="19"/>
      <c r="Q294" s="19"/>
      <c r="R294" s="19"/>
      <c r="S294" s="34">
        <f t="shared" si="35"/>
        <v>41827</v>
      </c>
      <c r="T294" s="34" t="str">
        <f t="shared" si="36"/>
        <v/>
      </c>
      <c r="U294" s="34" t="str">
        <f t="shared" si="37"/>
        <v/>
      </c>
      <c r="V294" s="19"/>
    </row>
    <row r="295" spans="1:22" s="5" customFormat="1">
      <c r="A295" s="50" t="s">
        <v>1406</v>
      </c>
      <c r="B295" s="19" t="s">
        <v>113</v>
      </c>
      <c r="C295" s="19"/>
      <c r="D295" s="19" t="s">
        <v>2299</v>
      </c>
      <c r="E295" s="34">
        <v>41827</v>
      </c>
      <c r="F295" s="19"/>
      <c r="G295" s="19" t="s">
        <v>6136</v>
      </c>
      <c r="H295" s="19">
        <f t="shared" si="33"/>
        <v>2</v>
      </c>
      <c r="I295" s="19"/>
      <c r="J295" s="8" t="s">
        <v>1446</v>
      </c>
      <c r="K295" s="19" t="str">
        <f t="shared" si="39"/>
        <v>BM</v>
      </c>
      <c r="L295" s="19" t="str">
        <f t="shared" si="38"/>
        <v>BERMUDA</v>
      </c>
      <c r="M295" s="19"/>
      <c r="N295" s="19" t="s">
        <v>359</v>
      </c>
      <c r="O295" s="19"/>
      <c r="P295" s="19"/>
      <c r="Q295" s="19"/>
      <c r="R295" s="19"/>
      <c r="S295" s="34">
        <f t="shared" si="35"/>
        <v>41827</v>
      </c>
      <c r="T295" s="34" t="str">
        <f t="shared" si="36"/>
        <v/>
      </c>
      <c r="U295" s="34" t="str">
        <f t="shared" si="37"/>
        <v/>
      </c>
      <c r="V295" s="19"/>
    </row>
    <row r="296" spans="1:22" s="5" customFormat="1">
      <c r="A296" s="50" t="s">
        <v>1371</v>
      </c>
      <c r="B296" s="19" t="s">
        <v>114</v>
      </c>
      <c r="C296" s="19"/>
      <c r="D296" s="19" t="s">
        <v>2299</v>
      </c>
      <c r="E296" s="34">
        <v>41827</v>
      </c>
      <c r="F296" s="19"/>
      <c r="G296" s="19" t="s">
        <v>6136</v>
      </c>
      <c r="H296" s="19">
        <f t="shared" si="33"/>
        <v>5</v>
      </c>
      <c r="I296" s="19"/>
      <c r="J296" s="8" t="s">
        <v>1447</v>
      </c>
      <c r="K296" s="19" t="str">
        <f t="shared" si="39"/>
        <v>BT</v>
      </c>
      <c r="L296" s="19" t="str">
        <f t="shared" si="38"/>
        <v>BHUTAN</v>
      </c>
      <c r="M296" s="19"/>
      <c r="N296" s="19" t="s">
        <v>359</v>
      </c>
      <c r="O296" s="19"/>
      <c r="P296" s="19"/>
      <c r="Q296" s="19"/>
      <c r="R296" s="19"/>
      <c r="S296" s="34">
        <f t="shared" si="35"/>
        <v>41827</v>
      </c>
      <c r="T296" s="34" t="str">
        <f t="shared" si="36"/>
        <v/>
      </c>
      <c r="U296" s="34" t="str">
        <f t="shared" si="37"/>
        <v/>
      </c>
      <c r="V296" s="19"/>
    </row>
    <row r="297" spans="1:22" s="5" customFormat="1">
      <c r="A297" s="50" t="s">
        <v>1399</v>
      </c>
      <c r="B297" s="19" t="s">
        <v>115</v>
      </c>
      <c r="C297" s="19"/>
      <c r="D297" s="19" t="s">
        <v>2299</v>
      </c>
      <c r="E297" s="34">
        <v>41827</v>
      </c>
      <c r="F297" s="19"/>
      <c r="G297" s="19" t="s">
        <v>6136</v>
      </c>
      <c r="H297" s="19">
        <f t="shared" si="33"/>
        <v>3</v>
      </c>
      <c r="I297" s="19"/>
      <c r="J297" s="8" t="s">
        <v>1448</v>
      </c>
      <c r="K297" s="19" t="str">
        <f t="shared" si="39"/>
        <v>BO</v>
      </c>
      <c r="L297" s="19" t="str">
        <f t="shared" si="38"/>
        <v>BOLIVIA, PLURINATIONAL STATE OF</v>
      </c>
      <c r="M297" s="19"/>
      <c r="N297" s="19" t="s">
        <v>359</v>
      </c>
      <c r="O297" s="19"/>
      <c r="P297" s="19"/>
      <c r="Q297" s="19"/>
      <c r="R297" s="19"/>
      <c r="S297" s="34">
        <f t="shared" si="35"/>
        <v>41827</v>
      </c>
      <c r="T297" s="34" t="str">
        <f t="shared" si="36"/>
        <v/>
      </c>
      <c r="U297" s="34" t="str">
        <f t="shared" si="37"/>
        <v/>
      </c>
      <c r="V297" s="19"/>
    </row>
    <row r="298" spans="1:22" s="5" customFormat="1">
      <c r="A298" s="50" t="s">
        <v>1400</v>
      </c>
      <c r="B298" s="19" t="s">
        <v>116</v>
      </c>
      <c r="C298" s="19"/>
      <c r="D298" s="19" t="s">
        <v>2299</v>
      </c>
      <c r="E298" s="34">
        <v>41827</v>
      </c>
      <c r="F298" s="19"/>
      <c r="G298" s="19" t="s">
        <v>6136</v>
      </c>
      <c r="H298" s="19">
        <f t="shared" si="33"/>
        <v>2</v>
      </c>
      <c r="I298" s="19"/>
      <c r="J298" s="8" t="s">
        <v>1449</v>
      </c>
      <c r="K298" s="19" t="str">
        <f t="shared" si="39"/>
        <v>BQ</v>
      </c>
      <c r="L298" s="19" t="str">
        <f t="shared" si="38"/>
        <v>BONAIRE, SINT EUSTATIUS AND SABA</v>
      </c>
      <c r="M298" s="19"/>
      <c r="N298" s="19" t="s">
        <v>359</v>
      </c>
      <c r="O298" s="19"/>
      <c r="P298" s="19"/>
      <c r="Q298" s="19"/>
      <c r="R298" s="19"/>
      <c r="S298" s="34">
        <f t="shared" si="35"/>
        <v>41827</v>
      </c>
      <c r="T298" s="34" t="str">
        <f t="shared" si="36"/>
        <v/>
      </c>
      <c r="U298" s="34" t="str">
        <f t="shared" si="37"/>
        <v/>
      </c>
      <c r="V298" s="19"/>
    </row>
    <row r="299" spans="1:22" s="5" customFormat="1">
      <c r="A299" s="50" t="s">
        <v>1401</v>
      </c>
      <c r="B299" s="19" t="s">
        <v>117</v>
      </c>
      <c r="C299" s="19"/>
      <c r="D299" s="19" t="s">
        <v>2299</v>
      </c>
      <c r="E299" s="34">
        <v>41827</v>
      </c>
      <c r="F299" s="19"/>
      <c r="G299" s="19" t="s">
        <v>6136</v>
      </c>
      <c r="H299" s="19">
        <f t="shared" si="33"/>
        <v>2</v>
      </c>
      <c r="I299" s="19"/>
      <c r="J299" s="8" t="s">
        <v>1450</v>
      </c>
      <c r="K299" s="19" t="str">
        <f t="shared" si="39"/>
        <v>BA</v>
      </c>
      <c r="L299" s="19" t="str">
        <f t="shared" si="38"/>
        <v>BOSNIA AND HERZEGOVINA</v>
      </c>
      <c r="M299" s="19"/>
      <c r="N299" s="19" t="s">
        <v>359</v>
      </c>
      <c r="O299" s="19"/>
      <c r="P299" s="19"/>
      <c r="Q299" s="19"/>
      <c r="R299" s="19"/>
      <c r="S299" s="34">
        <f t="shared" si="35"/>
        <v>41827</v>
      </c>
      <c r="T299" s="34" t="str">
        <f t="shared" si="36"/>
        <v/>
      </c>
      <c r="U299" s="34" t="str">
        <f t="shared" si="37"/>
        <v/>
      </c>
      <c r="V299" s="19"/>
    </row>
    <row r="300" spans="1:22" s="5" customFormat="1">
      <c r="A300" s="50" t="s">
        <v>1413</v>
      </c>
      <c r="B300" s="19" t="s">
        <v>118</v>
      </c>
      <c r="C300" s="19"/>
      <c r="D300" s="19" t="s">
        <v>2299</v>
      </c>
      <c r="E300" s="34">
        <v>41827</v>
      </c>
      <c r="F300" s="19"/>
      <c r="G300" s="19" t="s">
        <v>6136</v>
      </c>
      <c r="H300" s="19">
        <f t="shared" si="33"/>
        <v>1</v>
      </c>
      <c r="I300" s="19"/>
      <c r="J300" s="8" t="s">
        <v>1451</v>
      </c>
      <c r="K300" s="19" t="str">
        <f t="shared" si="39"/>
        <v>BW</v>
      </c>
      <c r="L300" s="19" t="str">
        <f t="shared" si="38"/>
        <v>BOTSWANA</v>
      </c>
      <c r="M300" s="19"/>
      <c r="N300" s="19" t="s">
        <v>359</v>
      </c>
      <c r="O300" s="19"/>
      <c r="P300" s="19"/>
      <c r="Q300" s="19"/>
      <c r="R300" s="19"/>
      <c r="S300" s="34">
        <f t="shared" si="35"/>
        <v>41827</v>
      </c>
      <c r="T300" s="34" t="str">
        <f t="shared" si="36"/>
        <v/>
      </c>
      <c r="U300" s="34" t="str">
        <f t="shared" si="37"/>
        <v/>
      </c>
      <c r="V300" s="19"/>
    </row>
    <row r="301" spans="1:22" s="5" customFormat="1">
      <c r="A301" s="50" t="s">
        <v>1414</v>
      </c>
      <c r="B301" s="19" t="s">
        <v>255</v>
      </c>
      <c r="C301" s="19"/>
      <c r="D301" s="19" t="s">
        <v>2299</v>
      </c>
      <c r="E301" s="34">
        <v>41827</v>
      </c>
      <c r="F301" s="19"/>
      <c r="G301" s="19" t="s">
        <v>6136</v>
      </c>
      <c r="H301" s="19">
        <f t="shared" si="33"/>
        <v>1</v>
      </c>
      <c r="I301" s="19"/>
      <c r="J301" s="8" t="s">
        <v>1452</v>
      </c>
      <c r="K301" s="19" t="str">
        <f t="shared" si="39"/>
        <v>BV</v>
      </c>
      <c r="L301" s="19" t="str">
        <f t="shared" si="38"/>
        <v>BOUVET ISLAND</v>
      </c>
      <c r="M301" s="19"/>
      <c r="N301" s="19" t="s">
        <v>359</v>
      </c>
      <c r="O301" s="19"/>
      <c r="P301" s="19"/>
      <c r="Q301" s="19"/>
      <c r="R301" s="19"/>
      <c r="S301" s="34">
        <f t="shared" si="35"/>
        <v>41827</v>
      </c>
      <c r="T301" s="34" t="str">
        <f t="shared" si="36"/>
        <v/>
      </c>
      <c r="U301" s="34" t="str">
        <f t="shared" si="37"/>
        <v/>
      </c>
      <c r="V301" s="19"/>
    </row>
    <row r="302" spans="1:22" s="5" customFormat="1">
      <c r="A302" s="50" t="s">
        <v>1404</v>
      </c>
      <c r="B302" s="19" t="s">
        <v>256</v>
      </c>
      <c r="C302" s="19"/>
      <c r="D302" s="19" t="s">
        <v>2299</v>
      </c>
      <c r="E302" s="34">
        <v>41827</v>
      </c>
      <c r="F302" s="19"/>
      <c r="G302" s="19" t="s">
        <v>6136</v>
      </c>
      <c r="H302" s="19">
        <f t="shared" si="33"/>
        <v>3</v>
      </c>
      <c r="I302" s="19"/>
      <c r="J302" s="8" t="s">
        <v>1453</v>
      </c>
      <c r="K302" s="19" t="str">
        <f t="shared" si="39"/>
        <v>BR</v>
      </c>
      <c r="L302" s="19" t="str">
        <f t="shared" si="38"/>
        <v>BRAZIL</v>
      </c>
      <c r="M302" s="19"/>
      <c r="N302" s="19" t="s">
        <v>359</v>
      </c>
      <c r="O302" s="19"/>
      <c r="P302" s="19"/>
      <c r="Q302" s="19"/>
      <c r="R302" s="19"/>
      <c r="S302" s="34">
        <f t="shared" si="35"/>
        <v>41827</v>
      </c>
      <c r="T302" s="34" t="str">
        <f t="shared" si="36"/>
        <v/>
      </c>
      <c r="U302" s="34" t="str">
        <f t="shared" si="37"/>
        <v/>
      </c>
      <c r="V302" s="19"/>
    </row>
    <row r="303" spans="1:22" s="5" customFormat="1">
      <c r="A303" s="50" t="s">
        <v>1375</v>
      </c>
      <c r="B303" s="19" t="s">
        <v>257</v>
      </c>
      <c r="C303" s="19"/>
      <c r="D303" s="19" t="s">
        <v>2299</v>
      </c>
      <c r="E303" s="34">
        <v>41827</v>
      </c>
      <c r="F303" s="19"/>
      <c r="G303" s="19" t="s">
        <v>6136</v>
      </c>
      <c r="H303" s="19">
        <f t="shared" si="33"/>
        <v>2</v>
      </c>
      <c r="I303" s="19"/>
      <c r="J303" s="8" t="s">
        <v>1454</v>
      </c>
      <c r="K303" s="19" t="str">
        <f t="shared" si="39"/>
        <v>IO</v>
      </c>
      <c r="L303" s="19" t="str">
        <f t="shared" si="38"/>
        <v>BRITISH INDIAN OCEAN TERRITORY</v>
      </c>
      <c r="M303" s="19"/>
      <c r="N303" s="19" t="s">
        <v>359</v>
      </c>
      <c r="O303" s="19"/>
      <c r="P303" s="19"/>
      <c r="Q303" s="19"/>
      <c r="R303" s="19"/>
      <c r="S303" s="34">
        <f t="shared" si="35"/>
        <v>41827</v>
      </c>
      <c r="T303" s="34" t="str">
        <f t="shared" si="36"/>
        <v/>
      </c>
      <c r="U303" s="34" t="str">
        <f t="shared" si="37"/>
        <v/>
      </c>
      <c r="V303" s="19"/>
    </row>
    <row r="304" spans="1:22" s="5" customFormat="1">
      <c r="A304" s="50" t="s">
        <v>1417</v>
      </c>
      <c r="B304" s="19" t="s">
        <v>258</v>
      </c>
      <c r="C304" s="19"/>
      <c r="D304" s="19" t="s">
        <v>2299</v>
      </c>
      <c r="E304" s="34">
        <v>41827</v>
      </c>
      <c r="F304" s="19"/>
      <c r="G304" s="19" t="s">
        <v>6136</v>
      </c>
      <c r="H304" s="19">
        <f t="shared" si="33"/>
        <v>1</v>
      </c>
      <c r="I304" s="19"/>
      <c r="J304" s="8" t="s">
        <v>1455</v>
      </c>
      <c r="K304" s="19" t="str">
        <f t="shared" si="39"/>
        <v>BN</v>
      </c>
      <c r="L304" s="19" t="str">
        <f t="shared" si="38"/>
        <v>BRUNEI DARUSSALAM</v>
      </c>
      <c r="M304" s="19"/>
      <c r="N304" s="19" t="s">
        <v>359</v>
      </c>
      <c r="O304" s="19"/>
      <c r="P304" s="19"/>
      <c r="Q304" s="19"/>
      <c r="R304" s="19"/>
      <c r="S304" s="34">
        <f t="shared" si="35"/>
        <v>41827</v>
      </c>
      <c r="T304" s="34" t="str">
        <f t="shared" si="36"/>
        <v/>
      </c>
      <c r="U304" s="34" t="str">
        <f t="shared" si="37"/>
        <v/>
      </c>
      <c r="V304" s="19"/>
    </row>
    <row r="305" spans="1:22" s="5" customFormat="1">
      <c r="A305" s="50" t="s">
        <v>1418</v>
      </c>
      <c r="B305" s="19" t="s">
        <v>259</v>
      </c>
      <c r="C305" s="19"/>
      <c r="D305" s="19" t="s">
        <v>2299</v>
      </c>
      <c r="E305" s="34">
        <v>41827</v>
      </c>
      <c r="F305" s="19"/>
      <c r="G305" s="19" t="s">
        <v>6136</v>
      </c>
      <c r="H305" s="19">
        <f t="shared" si="33"/>
        <v>1</v>
      </c>
      <c r="I305" s="19"/>
      <c r="J305" s="8" t="s">
        <v>1456</v>
      </c>
      <c r="K305" s="19" t="str">
        <f t="shared" si="39"/>
        <v>BG</v>
      </c>
      <c r="L305" s="19" t="str">
        <f t="shared" si="38"/>
        <v>BULGARIA</v>
      </c>
      <c r="M305" s="19"/>
      <c r="N305" s="19" t="s">
        <v>359</v>
      </c>
      <c r="O305" s="19"/>
      <c r="P305" s="19"/>
      <c r="Q305" s="19"/>
      <c r="R305" s="19"/>
      <c r="S305" s="34">
        <f t="shared" si="35"/>
        <v>41827</v>
      </c>
      <c r="T305" s="34" t="str">
        <f t="shared" si="36"/>
        <v/>
      </c>
      <c r="U305" s="34" t="str">
        <f t="shared" si="37"/>
        <v/>
      </c>
      <c r="V305" s="19"/>
    </row>
    <row r="306" spans="1:22" s="5" customFormat="1">
      <c r="A306" s="50" t="s">
        <v>1405</v>
      </c>
      <c r="B306" s="19" t="s">
        <v>260</v>
      </c>
      <c r="C306" s="19"/>
      <c r="D306" s="19" t="s">
        <v>2299</v>
      </c>
      <c r="E306" s="34">
        <v>41827</v>
      </c>
      <c r="F306" s="19"/>
      <c r="G306" s="19" t="s">
        <v>6136</v>
      </c>
      <c r="H306" s="19">
        <f t="shared" si="33"/>
        <v>2</v>
      </c>
      <c r="I306" s="19"/>
      <c r="J306" s="8" t="s">
        <v>1457</v>
      </c>
      <c r="K306" s="19" t="str">
        <f t="shared" si="39"/>
        <v>BF</v>
      </c>
      <c r="L306" s="19" t="str">
        <f t="shared" si="38"/>
        <v>BURKINA FASO</v>
      </c>
      <c r="M306" s="19"/>
      <c r="N306" s="19" t="s">
        <v>359</v>
      </c>
      <c r="O306" s="19"/>
      <c r="P306" s="19"/>
      <c r="Q306" s="19"/>
      <c r="R306" s="19"/>
      <c r="S306" s="34">
        <f t="shared" si="35"/>
        <v>41827</v>
      </c>
      <c r="T306" s="34" t="str">
        <f t="shared" si="36"/>
        <v/>
      </c>
      <c r="U306" s="34" t="str">
        <f t="shared" si="37"/>
        <v/>
      </c>
      <c r="V306" s="19"/>
    </row>
    <row r="307" spans="1:22" s="5" customFormat="1">
      <c r="A307" s="50" t="s">
        <v>1379</v>
      </c>
      <c r="B307" s="19" t="s">
        <v>261</v>
      </c>
      <c r="C307" s="19"/>
      <c r="D307" s="19" t="s">
        <v>2299</v>
      </c>
      <c r="E307" s="34">
        <v>41827</v>
      </c>
      <c r="F307" s="19"/>
      <c r="G307" s="19" t="s">
        <v>6136</v>
      </c>
      <c r="H307" s="19">
        <f t="shared" si="33"/>
        <v>3</v>
      </c>
      <c r="I307" s="19"/>
      <c r="J307" s="8" t="s">
        <v>1458</v>
      </c>
      <c r="K307" s="19" t="str">
        <f t="shared" si="39"/>
        <v>BI</v>
      </c>
      <c r="L307" s="19" t="str">
        <f t="shared" si="38"/>
        <v>BURUNDI</v>
      </c>
      <c r="M307" s="19"/>
      <c r="N307" s="19" t="s">
        <v>359</v>
      </c>
      <c r="O307" s="19"/>
      <c r="P307" s="19"/>
      <c r="Q307" s="19"/>
      <c r="R307" s="19"/>
      <c r="S307" s="34">
        <f t="shared" si="35"/>
        <v>41827</v>
      </c>
      <c r="T307" s="34" t="str">
        <f t="shared" si="36"/>
        <v/>
      </c>
      <c r="U307" s="34" t="str">
        <f t="shared" si="37"/>
        <v/>
      </c>
      <c r="V307" s="19"/>
    </row>
    <row r="308" spans="1:22" s="5" customFormat="1">
      <c r="A308" s="50" t="s">
        <v>1408</v>
      </c>
      <c r="B308" s="19" t="s">
        <v>262</v>
      </c>
      <c r="C308" s="19"/>
      <c r="D308" s="19" t="s">
        <v>2299</v>
      </c>
      <c r="E308" s="34">
        <v>41827</v>
      </c>
      <c r="F308" s="19"/>
      <c r="G308" s="19" t="s">
        <v>6136</v>
      </c>
      <c r="H308" s="19">
        <f t="shared" si="33"/>
        <v>3</v>
      </c>
      <c r="I308" s="19"/>
      <c r="J308" s="8" t="s">
        <v>1459</v>
      </c>
      <c r="K308" s="19" t="str">
        <f t="shared" si="39"/>
        <v>KH</v>
      </c>
      <c r="L308" s="19" t="str">
        <f t="shared" si="38"/>
        <v>CAMBODIA</v>
      </c>
      <c r="M308" s="19"/>
      <c r="N308" s="19" t="s">
        <v>359</v>
      </c>
      <c r="O308" s="19"/>
      <c r="P308" s="19"/>
      <c r="Q308" s="19"/>
      <c r="R308" s="19"/>
      <c r="S308" s="34">
        <f t="shared" si="35"/>
        <v>41827</v>
      </c>
      <c r="T308" s="34" t="str">
        <f t="shared" si="36"/>
        <v/>
      </c>
      <c r="U308" s="34" t="str">
        <f t="shared" si="37"/>
        <v/>
      </c>
      <c r="V308" s="19"/>
    </row>
    <row r="309" spans="1:22" s="5" customFormat="1">
      <c r="A309" s="50" t="s">
        <v>1369</v>
      </c>
      <c r="B309" s="19" t="s">
        <v>265</v>
      </c>
      <c r="C309" s="19"/>
      <c r="D309" s="19" t="s">
        <v>2299</v>
      </c>
      <c r="E309" s="34">
        <v>41827</v>
      </c>
      <c r="F309" s="19"/>
      <c r="G309" s="19" t="s">
        <v>6136</v>
      </c>
      <c r="H309" s="19">
        <f t="shared" si="33"/>
        <v>1</v>
      </c>
      <c r="I309" s="19"/>
      <c r="J309" s="8" t="s">
        <v>1460</v>
      </c>
      <c r="K309" s="19" t="str">
        <f t="shared" si="39"/>
        <v>CM</v>
      </c>
      <c r="L309" s="19" t="str">
        <f t="shared" si="38"/>
        <v>CAMEROON</v>
      </c>
      <c r="M309" s="19"/>
      <c r="N309" s="19" t="s">
        <v>359</v>
      </c>
      <c r="O309" s="19"/>
      <c r="P309" s="19"/>
      <c r="Q309" s="19"/>
      <c r="R309" s="19"/>
      <c r="S309" s="34">
        <f t="shared" si="35"/>
        <v>41827</v>
      </c>
      <c r="T309" s="34" t="str">
        <f t="shared" si="36"/>
        <v/>
      </c>
      <c r="U309" s="34" t="str">
        <f t="shared" si="37"/>
        <v/>
      </c>
      <c r="V309" s="19"/>
    </row>
    <row r="310" spans="1:22" s="5" customFormat="1">
      <c r="A310" s="50" t="s">
        <v>1407</v>
      </c>
      <c r="B310" s="19" t="s">
        <v>266</v>
      </c>
      <c r="C310" s="19"/>
      <c r="D310" s="19" t="s">
        <v>2299</v>
      </c>
      <c r="E310" s="34">
        <v>41827</v>
      </c>
      <c r="F310" s="19"/>
      <c r="G310" s="19" t="s">
        <v>6136</v>
      </c>
      <c r="H310" s="19">
        <f t="shared" si="33"/>
        <v>3</v>
      </c>
      <c r="I310" s="19"/>
      <c r="J310" s="8" t="s">
        <v>1461</v>
      </c>
      <c r="K310" s="19" t="str">
        <f t="shared" si="39"/>
        <v>CA</v>
      </c>
      <c r="L310" s="19" t="str">
        <f t="shared" si="38"/>
        <v>CANADA</v>
      </c>
      <c r="M310" s="19"/>
      <c r="N310" s="19" t="s">
        <v>359</v>
      </c>
      <c r="O310" s="19"/>
      <c r="P310" s="19"/>
      <c r="Q310" s="19"/>
      <c r="R310" s="19"/>
      <c r="S310" s="34">
        <f t="shared" si="35"/>
        <v>41827</v>
      </c>
      <c r="T310" s="34" t="str">
        <f t="shared" si="36"/>
        <v/>
      </c>
      <c r="U310" s="34" t="str">
        <f t="shared" si="37"/>
        <v/>
      </c>
      <c r="V310" s="19"/>
    </row>
    <row r="311" spans="1:22" s="5" customFormat="1">
      <c r="A311" s="50" t="s">
        <v>1386</v>
      </c>
      <c r="B311" s="19" t="s">
        <v>267</v>
      </c>
      <c r="C311" s="19"/>
      <c r="D311" s="19" t="s">
        <v>2299</v>
      </c>
      <c r="E311" s="34">
        <v>41827</v>
      </c>
      <c r="F311" s="19"/>
      <c r="G311" s="19" t="s">
        <v>6136</v>
      </c>
      <c r="H311" s="19">
        <f t="shared" si="33"/>
        <v>9</v>
      </c>
      <c r="I311" s="19"/>
      <c r="J311" s="8" t="s">
        <v>1462</v>
      </c>
      <c r="K311" s="19" t="str">
        <f t="shared" si="39"/>
        <v>CV</v>
      </c>
      <c r="L311" s="19" t="str">
        <f t="shared" si="38"/>
        <v>CAPE VERDE</v>
      </c>
      <c r="M311" s="19"/>
      <c r="N311" s="19" t="s">
        <v>359</v>
      </c>
      <c r="O311" s="19"/>
      <c r="P311" s="19"/>
      <c r="Q311" s="19"/>
      <c r="R311" s="19"/>
      <c r="S311" s="34">
        <f t="shared" si="35"/>
        <v>41827</v>
      </c>
      <c r="T311" s="34" t="str">
        <f t="shared" si="36"/>
        <v/>
      </c>
      <c r="U311" s="34" t="str">
        <f t="shared" si="37"/>
        <v/>
      </c>
      <c r="V311" s="19"/>
    </row>
    <row r="312" spans="1:22" s="5" customFormat="1">
      <c r="A312" s="50" t="s">
        <v>1395</v>
      </c>
      <c r="B312" s="19" t="s">
        <v>268</v>
      </c>
      <c r="C312" s="19"/>
      <c r="D312" s="19" t="s">
        <v>2299</v>
      </c>
      <c r="E312" s="34">
        <v>41827</v>
      </c>
      <c r="F312" s="19"/>
      <c r="G312" s="19" t="s">
        <v>6136</v>
      </c>
      <c r="H312" s="19">
        <f t="shared" si="33"/>
        <v>9</v>
      </c>
      <c r="I312" s="19"/>
      <c r="J312" s="8" t="s">
        <v>1463</v>
      </c>
      <c r="K312" s="19" t="str">
        <f t="shared" si="39"/>
        <v>KY</v>
      </c>
      <c r="L312" s="19" t="str">
        <f t="shared" si="38"/>
        <v>CAYMAN ISLANDS</v>
      </c>
      <c r="M312" s="19"/>
      <c r="N312" s="19" t="s">
        <v>359</v>
      </c>
      <c r="O312" s="19"/>
      <c r="P312" s="19"/>
      <c r="Q312" s="19"/>
      <c r="R312" s="19"/>
      <c r="S312" s="34">
        <f t="shared" si="35"/>
        <v>41827</v>
      </c>
      <c r="T312" s="34" t="str">
        <f t="shared" si="36"/>
        <v/>
      </c>
      <c r="U312" s="34" t="str">
        <f t="shared" si="37"/>
        <v/>
      </c>
      <c r="V312" s="19"/>
    </row>
    <row r="313" spans="1:22" s="5" customFormat="1">
      <c r="A313" s="50" t="s">
        <v>1389</v>
      </c>
      <c r="B313" s="19" t="s">
        <v>269</v>
      </c>
      <c r="C313" s="19"/>
      <c r="D313" s="19" t="s">
        <v>2299</v>
      </c>
      <c r="E313" s="34">
        <v>41827</v>
      </c>
      <c r="F313" s="19"/>
      <c r="G313" s="19" t="s">
        <v>6136</v>
      </c>
      <c r="H313" s="19">
        <f t="shared" si="33"/>
        <v>9</v>
      </c>
      <c r="I313" s="19"/>
      <c r="J313" s="8" t="s">
        <v>1464</v>
      </c>
      <c r="K313" s="19" t="str">
        <f t="shared" si="39"/>
        <v>CF</v>
      </c>
      <c r="L313" s="19" t="str">
        <f t="shared" si="38"/>
        <v>CENTRAL AFRICAN REPUBLIC</v>
      </c>
      <c r="M313" s="19"/>
      <c r="N313" s="19" t="s">
        <v>359</v>
      </c>
      <c r="O313" s="19"/>
      <c r="P313" s="19"/>
      <c r="Q313" s="19"/>
      <c r="R313" s="19"/>
      <c r="S313" s="34">
        <f t="shared" si="35"/>
        <v>41827</v>
      </c>
      <c r="T313" s="34" t="str">
        <f t="shared" si="36"/>
        <v/>
      </c>
      <c r="U313" s="34" t="str">
        <f t="shared" si="37"/>
        <v/>
      </c>
      <c r="V313" s="19"/>
    </row>
    <row r="314" spans="1:22" s="5" customFormat="1">
      <c r="A314" s="50" t="s">
        <v>1420</v>
      </c>
      <c r="B314" s="19" t="s">
        <v>270</v>
      </c>
      <c r="C314" s="19"/>
      <c r="D314" s="19" t="s">
        <v>2299</v>
      </c>
      <c r="E314" s="34">
        <v>41827</v>
      </c>
      <c r="F314" s="19"/>
      <c r="G314" s="19" t="s">
        <v>6136</v>
      </c>
      <c r="H314" s="19">
        <f t="shared" si="33"/>
        <v>1</v>
      </c>
      <c r="I314" s="19"/>
      <c r="J314" s="8" t="s">
        <v>1465</v>
      </c>
      <c r="K314" s="19" t="str">
        <f t="shared" si="39"/>
        <v>TD</v>
      </c>
      <c r="L314" s="19" t="str">
        <f t="shared" si="38"/>
        <v>CHAD</v>
      </c>
      <c r="M314" s="19"/>
      <c r="N314" s="19" t="s">
        <v>359</v>
      </c>
      <c r="O314" s="19"/>
      <c r="P314" s="19"/>
      <c r="Q314" s="19"/>
      <c r="R314" s="19"/>
      <c r="S314" s="34">
        <f t="shared" si="35"/>
        <v>41827</v>
      </c>
      <c r="T314" s="34" t="str">
        <f t="shared" si="36"/>
        <v/>
      </c>
      <c r="U314" s="34" t="str">
        <f t="shared" si="37"/>
        <v/>
      </c>
      <c r="V314" s="19"/>
    </row>
    <row r="315" spans="1:22" s="5" customFormat="1">
      <c r="A315" s="50" t="s">
        <v>9849</v>
      </c>
      <c r="B315" s="19" t="s">
        <v>271</v>
      </c>
      <c r="C315" s="19"/>
      <c r="D315" s="19" t="s">
        <v>2299</v>
      </c>
      <c r="E315" s="34">
        <v>41827</v>
      </c>
      <c r="F315" s="19"/>
      <c r="G315" s="34">
        <v>42277</v>
      </c>
      <c r="H315" s="19">
        <f t="shared" si="33"/>
        <v>9</v>
      </c>
      <c r="I315" s="19"/>
      <c r="J315" s="8" t="s">
        <v>1466</v>
      </c>
      <c r="K315" s="19" t="str">
        <f t="shared" si="39"/>
        <v>CL</v>
      </c>
      <c r="L315" s="19" t="str">
        <f t="shared" si="38"/>
        <v>CHILE</v>
      </c>
      <c r="M315" s="19"/>
      <c r="N315" s="19" t="s">
        <v>359</v>
      </c>
      <c r="O315" s="19"/>
      <c r="P315" s="19"/>
      <c r="Q315" s="19"/>
      <c r="R315" s="19"/>
      <c r="S315" s="34">
        <f t="shared" si="35"/>
        <v>41827</v>
      </c>
      <c r="T315" s="34" t="str">
        <f t="shared" si="36"/>
        <v/>
      </c>
      <c r="U315" s="34" t="str">
        <f t="shared" si="37"/>
        <v/>
      </c>
      <c r="V315" s="19"/>
    </row>
    <row r="316" spans="1:22" s="5" customFormat="1">
      <c r="A316" s="50" t="s">
        <v>1381</v>
      </c>
      <c r="B316" s="19" t="s">
        <v>272</v>
      </c>
      <c r="C316" s="19"/>
      <c r="D316" s="19" t="s">
        <v>2299</v>
      </c>
      <c r="E316" s="34">
        <v>41827</v>
      </c>
      <c r="F316" s="19"/>
      <c r="G316" s="19" t="s">
        <v>6136</v>
      </c>
      <c r="H316" s="19">
        <f t="shared" si="33"/>
        <v>3</v>
      </c>
      <c r="I316" s="19"/>
      <c r="J316" s="8" t="s">
        <v>1467</v>
      </c>
      <c r="K316" s="19" t="str">
        <f t="shared" si="39"/>
        <v>CN</v>
      </c>
      <c r="L316" s="19" t="str">
        <f t="shared" si="38"/>
        <v>CHINA</v>
      </c>
      <c r="M316" s="19"/>
      <c r="N316" s="19" t="s">
        <v>359</v>
      </c>
      <c r="O316" s="19"/>
      <c r="P316" s="19"/>
      <c r="Q316" s="19"/>
      <c r="R316" s="19"/>
      <c r="S316" s="34">
        <f t="shared" si="35"/>
        <v>41827</v>
      </c>
      <c r="T316" s="34" t="str">
        <f t="shared" si="36"/>
        <v/>
      </c>
      <c r="U316" s="34" t="str">
        <f t="shared" si="37"/>
        <v/>
      </c>
      <c r="V316" s="19"/>
    </row>
    <row r="317" spans="1:22" s="5" customFormat="1">
      <c r="A317" s="50" t="s">
        <v>1397</v>
      </c>
      <c r="B317" s="19" t="s">
        <v>273</v>
      </c>
      <c r="C317" s="19"/>
      <c r="D317" s="19" t="s">
        <v>2299</v>
      </c>
      <c r="E317" s="34">
        <v>41827</v>
      </c>
      <c r="F317" s="19"/>
      <c r="G317" s="19" t="s">
        <v>6136</v>
      </c>
      <c r="H317" s="19">
        <f t="shared" si="33"/>
        <v>9</v>
      </c>
      <c r="I317" s="19"/>
      <c r="J317" s="8" t="s">
        <v>1468</v>
      </c>
      <c r="K317" s="19" t="str">
        <f t="shared" si="39"/>
        <v>CX</v>
      </c>
      <c r="L317" s="19" t="str">
        <f t="shared" si="38"/>
        <v>CHRISTMAS ISLAND</v>
      </c>
      <c r="M317" s="19"/>
      <c r="N317" s="19" t="s">
        <v>359</v>
      </c>
      <c r="O317" s="19"/>
      <c r="P317" s="19"/>
      <c r="Q317" s="19"/>
      <c r="R317" s="19"/>
      <c r="S317" s="34">
        <f t="shared" si="35"/>
        <v>41827</v>
      </c>
      <c r="T317" s="34" t="str">
        <f t="shared" si="36"/>
        <v/>
      </c>
      <c r="U317" s="34" t="str">
        <f t="shared" si="37"/>
        <v/>
      </c>
      <c r="V317" s="19"/>
    </row>
    <row r="318" spans="1:22" s="5" customFormat="1">
      <c r="A318" s="14" t="s">
        <v>7232</v>
      </c>
      <c r="B318" s="19" t="s">
        <v>274</v>
      </c>
      <c r="C318" s="19"/>
      <c r="D318" s="19" t="s">
        <v>2299</v>
      </c>
      <c r="E318" s="34">
        <v>42277</v>
      </c>
      <c r="F318" s="19"/>
      <c r="G318" s="19"/>
      <c r="H318" s="19">
        <f t="shared" si="33"/>
        <v>1</v>
      </c>
      <c r="I318" s="19"/>
      <c r="J318" s="8" t="s">
        <v>1469</v>
      </c>
      <c r="K318" s="19" t="str">
        <f t="shared" si="39"/>
        <v>CC</v>
      </c>
      <c r="L318" s="19" t="str">
        <f t="shared" si="38"/>
        <v>COCOS (KEELING) ISLANDS</v>
      </c>
      <c r="M318" s="19"/>
      <c r="N318" s="19" t="s">
        <v>359</v>
      </c>
      <c r="O318" s="19"/>
      <c r="P318" s="19"/>
      <c r="Q318" s="19"/>
      <c r="R318" s="19"/>
      <c r="S318" s="34">
        <f t="shared" si="35"/>
        <v>41827</v>
      </c>
      <c r="T318" s="34" t="str">
        <f t="shared" si="36"/>
        <v/>
      </c>
      <c r="U318" s="34" t="str">
        <f t="shared" si="37"/>
        <v/>
      </c>
      <c r="V318" s="19"/>
    </row>
    <row r="319" spans="1:22" s="5" customFormat="1">
      <c r="A319" s="14" t="s">
        <v>7233</v>
      </c>
      <c r="B319" s="19" t="s">
        <v>275</v>
      </c>
      <c r="C319" s="19"/>
      <c r="D319" s="19" t="s">
        <v>2299</v>
      </c>
      <c r="E319" s="34">
        <v>42277</v>
      </c>
      <c r="F319" s="34">
        <v>42277</v>
      </c>
      <c r="G319" s="19"/>
      <c r="H319" s="19">
        <f t="shared" si="33"/>
        <v>1</v>
      </c>
      <c r="I319" s="19"/>
      <c r="J319" s="8" t="s">
        <v>1470</v>
      </c>
      <c r="K319" s="19" t="str">
        <f t="shared" si="39"/>
        <v>CO</v>
      </c>
      <c r="L319" s="19" t="str">
        <f t="shared" si="38"/>
        <v>COLOMBIA</v>
      </c>
      <c r="M319" s="19"/>
      <c r="N319" s="19" t="s">
        <v>359</v>
      </c>
      <c r="O319" s="19"/>
      <c r="P319" s="19"/>
      <c r="Q319" s="19"/>
      <c r="R319" s="19"/>
      <c r="S319" s="34">
        <f t="shared" si="35"/>
        <v>41827</v>
      </c>
      <c r="T319" s="34" t="str">
        <f t="shared" si="36"/>
        <v/>
      </c>
      <c r="U319" s="34" t="str">
        <f t="shared" si="37"/>
        <v/>
      </c>
      <c r="V319" s="19"/>
    </row>
    <row r="320" spans="1:22" s="5" customFormat="1">
      <c r="A320" s="51" t="s">
        <v>7403</v>
      </c>
      <c r="B320" s="19" t="s">
        <v>276</v>
      </c>
      <c r="C320" s="19"/>
      <c r="D320" s="19" t="s">
        <v>2299</v>
      </c>
      <c r="E320" s="34">
        <v>42277</v>
      </c>
      <c r="F320" s="34"/>
      <c r="G320" s="19"/>
      <c r="H320" s="19">
        <f t="shared" si="33"/>
        <v>1</v>
      </c>
      <c r="I320" s="19"/>
      <c r="J320" s="8" t="s">
        <v>1471</v>
      </c>
      <c r="K320" s="19" t="str">
        <f t="shared" si="39"/>
        <v>KM</v>
      </c>
      <c r="L320" s="19" t="str">
        <f t="shared" si="38"/>
        <v>COMOROS</v>
      </c>
      <c r="M320" s="19"/>
      <c r="N320" s="19" t="s">
        <v>359</v>
      </c>
      <c r="O320" s="19"/>
      <c r="P320" s="19"/>
      <c r="Q320" s="19"/>
      <c r="R320" s="19"/>
      <c r="S320" s="34">
        <f t="shared" si="35"/>
        <v>41827</v>
      </c>
      <c r="T320" s="34" t="str">
        <f t="shared" si="36"/>
        <v/>
      </c>
      <c r="U320" s="34" t="str">
        <f t="shared" si="37"/>
        <v/>
      </c>
      <c r="V320" s="19"/>
    </row>
    <row r="321" spans="1:22" s="5" customFormat="1">
      <c r="A321" s="50" t="s">
        <v>1117</v>
      </c>
      <c r="B321" s="19" t="s">
        <v>277</v>
      </c>
      <c r="C321" s="19"/>
      <c r="D321" s="19" t="s">
        <v>2299</v>
      </c>
      <c r="E321" s="34">
        <v>42277</v>
      </c>
      <c r="F321" s="34"/>
      <c r="G321" s="19"/>
      <c r="H321" s="19">
        <f t="shared" si="33"/>
        <v>1</v>
      </c>
      <c r="I321" s="19"/>
      <c r="J321" s="8" t="s">
        <v>1472</v>
      </c>
      <c r="K321" s="19" t="str">
        <f t="shared" si="39"/>
        <v>CG</v>
      </c>
      <c r="L321" s="19" t="str">
        <f t="shared" si="38"/>
        <v>CONGO</v>
      </c>
      <c r="M321" s="19"/>
      <c r="N321" s="19" t="s">
        <v>359</v>
      </c>
      <c r="O321" s="19"/>
      <c r="P321" s="19"/>
      <c r="Q321" s="19"/>
      <c r="R321" s="19"/>
      <c r="S321" s="34">
        <f t="shared" si="35"/>
        <v>41827</v>
      </c>
      <c r="T321" s="34" t="str">
        <f t="shared" si="36"/>
        <v/>
      </c>
      <c r="U321" s="34" t="str">
        <f t="shared" si="37"/>
        <v/>
      </c>
      <c r="V321" s="19"/>
    </row>
    <row r="322" spans="1:22" s="5" customFormat="1">
      <c r="A322" s="50" t="s">
        <v>7732</v>
      </c>
      <c r="B322" s="19" t="s">
        <v>278</v>
      </c>
      <c r="C322" s="19"/>
      <c r="D322" s="19" t="s">
        <v>2299</v>
      </c>
      <c r="E322" s="34">
        <v>42277</v>
      </c>
      <c r="F322" s="34"/>
      <c r="G322" s="19"/>
      <c r="H322" s="19">
        <f t="shared" ref="H322:H362" si="40">COUNTIF(J:J,A322)</f>
        <v>1</v>
      </c>
      <c r="I322" s="19"/>
      <c r="J322" s="8" t="s">
        <v>1473</v>
      </c>
      <c r="K322" s="19" t="str">
        <f t="shared" si="39"/>
        <v>CD</v>
      </c>
      <c r="L322" s="19" t="str">
        <f t="shared" si="38"/>
        <v>CONGO, THE DEMOCRATIC REPUBLIC OF THE</v>
      </c>
      <c r="M322" s="19"/>
      <c r="N322" s="19" t="s">
        <v>359</v>
      </c>
      <c r="O322" s="19"/>
      <c r="P322" s="19"/>
      <c r="Q322" s="19"/>
      <c r="R322" s="19"/>
      <c r="S322" s="34">
        <f t="shared" si="35"/>
        <v>41827</v>
      </c>
      <c r="T322" s="34" t="str">
        <f t="shared" si="36"/>
        <v/>
      </c>
      <c r="U322" s="34" t="str">
        <f t="shared" si="37"/>
        <v/>
      </c>
      <c r="V322" s="19"/>
    </row>
    <row r="323" spans="1:22" s="5" customFormat="1">
      <c r="A323" s="50" t="s">
        <v>7918</v>
      </c>
      <c r="B323" s="19" t="s">
        <v>279</v>
      </c>
      <c r="C323" s="19"/>
      <c r="D323" s="19" t="s">
        <v>2299</v>
      </c>
      <c r="E323" s="34">
        <v>42277</v>
      </c>
      <c r="F323" s="34"/>
      <c r="G323" s="19"/>
      <c r="H323" s="19">
        <f t="shared" si="40"/>
        <v>1</v>
      </c>
      <c r="I323" s="19"/>
      <c r="J323" s="8" t="s">
        <v>1474</v>
      </c>
      <c r="K323" s="19" t="str">
        <f t="shared" si="39"/>
        <v>CK</v>
      </c>
      <c r="L323" s="19" t="str">
        <f t="shared" si="38"/>
        <v>COOK ISLANDS</v>
      </c>
      <c r="M323" s="19"/>
      <c r="N323" s="19" t="s">
        <v>359</v>
      </c>
      <c r="O323" s="19"/>
      <c r="P323" s="19"/>
      <c r="Q323" s="19"/>
      <c r="R323" s="19"/>
      <c r="S323" s="34">
        <f t="shared" si="35"/>
        <v>41827</v>
      </c>
      <c r="T323" s="34" t="str">
        <f t="shared" si="36"/>
        <v/>
      </c>
      <c r="U323" s="34" t="str">
        <f t="shared" si="37"/>
        <v/>
      </c>
      <c r="V323" s="19"/>
    </row>
    <row r="324" spans="1:22" s="5" customFormat="1">
      <c r="A324" s="51" t="s">
        <v>8247</v>
      </c>
      <c r="B324" s="19" t="s">
        <v>280</v>
      </c>
      <c r="C324" s="19"/>
      <c r="D324" s="19" t="s">
        <v>2299</v>
      </c>
      <c r="E324" s="34">
        <v>42277</v>
      </c>
      <c r="F324" s="34">
        <v>42277</v>
      </c>
      <c r="G324" s="19"/>
      <c r="H324" s="19">
        <f t="shared" si="40"/>
        <v>2</v>
      </c>
      <c r="I324" s="19"/>
      <c r="J324" s="8" t="s">
        <v>1475</v>
      </c>
      <c r="K324" s="19" t="str">
        <f t="shared" si="39"/>
        <v>CR</v>
      </c>
      <c r="L324" s="19" t="str">
        <f t="shared" si="38"/>
        <v>COSTA RICA</v>
      </c>
      <c r="M324" s="19"/>
      <c r="N324" s="19" t="s">
        <v>359</v>
      </c>
      <c r="O324" s="19"/>
      <c r="P324" s="19"/>
      <c r="Q324" s="19"/>
      <c r="R324" s="19"/>
      <c r="S324" s="34">
        <f t="shared" si="35"/>
        <v>41827</v>
      </c>
      <c r="T324" s="34" t="str">
        <f t="shared" si="36"/>
        <v/>
      </c>
      <c r="U324" s="34" t="str">
        <f t="shared" si="37"/>
        <v/>
      </c>
      <c r="V324" s="19"/>
    </row>
    <row r="325" spans="1:22" s="5" customFormat="1">
      <c r="A325" s="51" t="s">
        <v>8249</v>
      </c>
      <c r="B325" s="19" t="s">
        <v>281</v>
      </c>
      <c r="C325" s="19"/>
      <c r="D325" s="19" t="s">
        <v>2299</v>
      </c>
      <c r="E325" s="34">
        <v>42277</v>
      </c>
      <c r="F325" s="34"/>
      <c r="G325" s="19"/>
      <c r="H325" s="19">
        <f t="shared" si="40"/>
        <v>2</v>
      </c>
      <c r="I325" s="19"/>
      <c r="J325" s="8" t="s">
        <v>1476</v>
      </c>
      <c r="K325" s="19" t="str">
        <f t="shared" si="39"/>
        <v>CI</v>
      </c>
      <c r="L325" s="19" t="str">
        <f t="shared" si="38"/>
        <v>CÔTE D'IVOIRE</v>
      </c>
      <c r="M325" s="19"/>
      <c r="N325" s="19" t="s">
        <v>359</v>
      </c>
      <c r="O325" s="19"/>
      <c r="P325" s="19"/>
      <c r="Q325" s="19"/>
      <c r="R325" s="19"/>
      <c r="S325" s="34">
        <f t="shared" ref="S325:S388" si="41">VLOOKUP(J325,A:G,5,FALSE)</f>
        <v>41827</v>
      </c>
      <c r="T325" s="34" t="str">
        <f t="shared" ref="T325:T388" si="42">IF(VLOOKUP(J325,A:G,6,FALSE)=0,"",VLOOKUP(J325,A:G,6,FALSE))</f>
        <v/>
      </c>
      <c r="U325" s="34" t="str">
        <f t="shared" ref="U325:U388" si="43">IF(VLOOKUP(J325,A:G,7,FALSE)=0,"",VLOOKUP(J325,A:G,7,FALSE))</f>
        <v/>
      </c>
      <c r="V325" s="19"/>
    </row>
    <row r="326" spans="1:22" s="5" customFormat="1">
      <c r="A326" s="50" t="s">
        <v>8250</v>
      </c>
      <c r="B326" s="19" t="s">
        <v>282</v>
      </c>
      <c r="C326" s="19"/>
      <c r="D326" s="19" t="s">
        <v>2299</v>
      </c>
      <c r="E326" s="34">
        <v>42277</v>
      </c>
      <c r="F326" s="19"/>
      <c r="G326" s="19"/>
      <c r="H326" s="19">
        <f t="shared" si="40"/>
        <v>2</v>
      </c>
      <c r="I326" s="19"/>
      <c r="J326" s="8" t="s">
        <v>1477</v>
      </c>
      <c r="K326" s="19" t="str">
        <f t="shared" si="39"/>
        <v>HR</v>
      </c>
      <c r="L326" s="19" t="str">
        <f t="shared" ref="L326:L389" si="44">J326</f>
        <v>CROATIA</v>
      </c>
      <c r="M326" s="19"/>
      <c r="N326" s="19" t="s">
        <v>359</v>
      </c>
      <c r="O326" s="19"/>
      <c r="P326" s="19"/>
      <c r="Q326" s="19"/>
      <c r="R326" s="19"/>
      <c r="S326" s="34">
        <f t="shared" si="41"/>
        <v>41827</v>
      </c>
      <c r="T326" s="34" t="str">
        <f t="shared" si="42"/>
        <v/>
      </c>
      <c r="U326" s="34" t="str">
        <f t="shared" si="43"/>
        <v/>
      </c>
      <c r="V326" s="19"/>
    </row>
    <row r="327" spans="1:22" s="5" customFormat="1">
      <c r="A327" s="50" t="s">
        <v>9853</v>
      </c>
      <c r="B327" s="19" t="s">
        <v>283</v>
      </c>
      <c r="C327" s="19"/>
      <c r="D327" s="19" t="s">
        <v>2299</v>
      </c>
      <c r="E327" s="34">
        <v>42277</v>
      </c>
      <c r="F327" s="19"/>
      <c r="G327" s="19"/>
      <c r="H327" s="19">
        <f t="shared" si="40"/>
        <v>6</v>
      </c>
      <c r="I327" s="19"/>
      <c r="J327" s="8" t="s">
        <v>1478</v>
      </c>
      <c r="K327" s="19" t="str">
        <f t="shared" si="39"/>
        <v>CU</v>
      </c>
      <c r="L327" s="19" t="str">
        <f t="shared" si="44"/>
        <v>CUBA</v>
      </c>
      <c r="M327" s="19"/>
      <c r="N327" s="19" t="s">
        <v>359</v>
      </c>
      <c r="O327" s="19"/>
      <c r="P327" s="19"/>
      <c r="Q327" s="19"/>
      <c r="R327" s="19"/>
      <c r="S327" s="34">
        <f t="shared" si="41"/>
        <v>41827</v>
      </c>
      <c r="T327" s="34" t="str">
        <f t="shared" si="42"/>
        <v/>
      </c>
      <c r="U327" s="34" t="str">
        <f t="shared" si="43"/>
        <v/>
      </c>
      <c r="V327" s="19"/>
    </row>
    <row r="328" spans="1:22" s="5" customFormat="1">
      <c r="A328" s="50" t="s">
        <v>9854</v>
      </c>
      <c r="B328" s="19" t="s">
        <v>284</v>
      </c>
      <c r="C328" s="19"/>
      <c r="D328" s="19" t="s">
        <v>2299</v>
      </c>
      <c r="E328" s="34">
        <v>42277</v>
      </c>
      <c r="F328" s="19"/>
      <c r="G328" s="19"/>
      <c r="H328" s="19">
        <f t="shared" si="40"/>
        <v>1</v>
      </c>
      <c r="I328" s="19"/>
      <c r="J328" s="8" t="s">
        <v>1479</v>
      </c>
      <c r="K328" s="19" t="str">
        <f t="shared" si="39"/>
        <v>CW</v>
      </c>
      <c r="L328" s="19" t="str">
        <f t="shared" si="44"/>
        <v>CURAÇAO</v>
      </c>
      <c r="M328" s="19"/>
      <c r="N328" s="19" t="s">
        <v>359</v>
      </c>
      <c r="O328" s="19"/>
      <c r="P328" s="19"/>
      <c r="Q328" s="19"/>
      <c r="R328" s="19"/>
      <c r="S328" s="34">
        <f t="shared" si="41"/>
        <v>41827</v>
      </c>
      <c r="T328" s="34" t="str">
        <f t="shared" si="42"/>
        <v/>
      </c>
      <c r="U328" s="34" t="str">
        <f t="shared" si="43"/>
        <v/>
      </c>
      <c r="V328" s="19"/>
    </row>
    <row r="329" spans="1:22" s="5" customFormat="1">
      <c r="A329" s="50" t="s">
        <v>9855</v>
      </c>
      <c r="B329" s="19" t="s">
        <v>285</v>
      </c>
      <c r="C329" s="19"/>
      <c r="D329" s="19" t="s">
        <v>2299</v>
      </c>
      <c r="E329" s="34">
        <v>42277</v>
      </c>
      <c r="F329" s="19"/>
      <c r="G329" s="19"/>
      <c r="H329" s="19">
        <f t="shared" si="40"/>
        <v>1</v>
      </c>
      <c r="I329" s="19"/>
      <c r="J329" s="8" t="s">
        <v>1480</v>
      </c>
      <c r="K329" s="19" t="str">
        <f t="shared" si="39"/>
        <v>CY</v>
      </c>
      <c r="L329" s="19" t="str">
        <f t="shared" si="44"/>
        <v>CYPRUS</v>
      </c>
      <c r="M329" s="19"/>
      <c r="N329" s="19" t="s">
        <v>359</v>
      </c>
      <c r="O329" s="19"/>
      <c r="P329" s="19"/>
      <c r="Q329" s="19"/>
      <c r="R329" s="19"/>
      <c r="S329" s="34">
        <f t="shared" si="41"/>
        <v>41827</v>
      </c>
      <c r="T329" s="34" t="str">
        <f t="shared" si="42"/>
        <v/>
      </c>
      <c r="U329" s="34" t="str">
        <f t="shared" si="43"/>
        <v/>
      </c>
      <c r="V329" s="19"/>
    </row>
    <row r="330" spans="1:22" s="5" customFormat="1">
      <c r="A330" s="50" t="s">
        <v>9984</v>
      </c>
      <c r="B330" s="19" t="s">
        <v>286</v>
      </c>
      <c r="C330" s="19"/>
      <c r="D330" s="19" t="s">
        <v>2299</v>
      </c>
      <c r="E330" s="34">
        <v>42277</v>
      </c>
      <c r="F330" s="19"/>
      <c r="G330" s="19"/>
      <c r="H330" s="19">
        <f t="shared" si="40"/>
        <v>1</v>
      </c>
      <c r="I330" s="19"/>
      <c r="J330" s="8" t="s">
        <v>12272</v>
      </c>
      <c r="K330" s="19" t="str">
        <f t="shared" si="39"/>
        <v>CZ</v>
      </c>
      <c r="L330" s="19" t="str">
        <f t="shared" si="44"/>
        <v>CZECHIA</v>
      </c>
      <c r="M330" s="19"/>
      <c r="N330" s="19" t="s">
        <v>359</v>
      </c>
      <c r="O330" s="19"/>
      <c r="P330" s="19"/>
      <c r="Q330" s="19"/>
      <c r="R330" s="19"/>
      <c r="S330" s="34">
        <f t="shared" si="41"/>
        <v>41827</v>
      </c>
      <c r="T330" s="34" t="str">
        <f t="shared" si="42"/>
        <v/>
      </c>
      <c r="U330" s="34">
        <f t="shared" si="43"/>
        <v>42931</v>
      </c>
      <c r="V330" s="19"/>
    </row>
    <row r="331" spans="1:22" s="5" customFormat="1">
      <c r="A331" s="50" t="s">
        <v>9985</v>
      </c>
      <c r="B331" s="19" t="s">
        <v>287</v>
      </c>
      <c r="C331" s="19"/>
      <c r="D331" s="19" t="s">
        <v>2299</v>
      </c>
      <c r="E331" s="34">
        <v>42277</v>
      </c>
      <c r="F331" s="19"/>
      <c r="G331" s="19"/>
      <c r="H331" s="19">
        <f t="shared" si="40"/>
        <v>1</v>
      </c>
      <c r="I331" s="19"/>
      <c r="J331" s="8" t="s">
        <v>1481</v>
      </c>
      <c r="K331" s="19" t="str">
        <f t="shared" si="39"/>
        <v>DK</v>
      </c>
      <c r="L331" s="19" t="str">
        <f t="shared" si="44"/>
        <v>DENMARK</v>
      </c>
      <c r="M331" s="19"/>
      <c r="N331" s="19" t="s">
        <v>359</v>
      </c>
      <c r="O331" s="19"/>
      <c r="P331" s="19"/>
      <c r="Q331" s="19"/>
      <c r="R331" s="19"/>
      <c r="S331" s="34">
        <f t="shared" si="41"/>
        <v>41827</v>
      </c>
      <c r="T331" s="34" t="str">
        <f t="shared" si="42"/>
        <v/>
      </c>
      <c r="U331" s="34" t="str">
        <f t="shared" si="43"/>
        <v/>
      </c>
      <c r="V331" s="19"/>
    </row>
    <row r="332" spans="1:22" s="5" customFormat="1">
      <c r="A332" s="50" t="s">
        <v>9986</v>
      </c>
      <c r="B332" s="19" t="s">
        <v>288</v>
      </c>
      <c r="C332" s="19"/>
      <c r="D332" s="19" t="s">
        <v>2299</v>
      </c>
      <c r="E332" s="34">
        <v>42277</v>
      </c>
      <c r="F332" s="19"/>
      <c r="G332" s="19"/>
      <c r="H332" s="19">
        <f t="shared" si="40"/>
        <v>1</v>
      </c>
      <c r="I332" s="19"/>
      <c r="J332" s="8" t="s">
        <v>1482</v>
      </c>
      <c r="K332" s="19" t="str">
        <f t="shared" si="39"/>
        <v>DJ</v>
      </c>
      <c r="L332" s="19" t="str">
        <f t="shared" si="44"/>
        <v>DJIBOUTI</v>
      </c>
      <c r="M332" s="19"/>
      <c r="N332" s="19" t="s">
        <v>359</v>
      </c>
      <c r="O332" s="19"/>
      <c r="P332" s="19"/>
      <c r="Q332" s="19"/>
      <c r="R332" s="19"/>
      <c r="S332" s="34">
        <f t="shared" si="41"/>
        <v>41827</v>
      </c>
      <c r="T332" s="34" t="str">
        <f t="shared" si="42"/>
        <v/>
      </c>
      <c r="U332" s="34" t="str">
        <f t="shared" si="43"/>
        <v/>
      </c>
      <c r="V332" s="19"/>
    </row>
    <row r="333" spans="1:22" s="5" customFormat="1">
      <c r="A333" s="50" t="s">
        <v>9987</v>
      </c>
      <c r="B333" s="19" t="s">
        <v>289</v>
      </c>
      <c r="C333" s="19"/>
      <c r="D333" s="19" t="s">
        <v>2299</v>
      </c>
      <c r="E333" s="34">
        <v>42277</v>
      </c>
      <c r="F333" s="19"/>
      <c r="G333" s="19"/>
      <c r="H333" s="19">
        <f t="shared" si="40"/>
        <v>1</v>
      </c>
      <c r="I333" s="19"/>
      <c r="J333" s="8" t="s">
        <v>1483</v>
      </c>
      <c r="K333" s="19" t="str">
        <f t="shared" si="39"/>
        <v>DM</v>
      </c>
      <c r="L333" s="19" t="str">
        <f t="shared" si="44"/>
        <v>DOMINICA</v>
      </c>
      <c r="M333" s="19"/>
      <c r="N333" s="19" t="s">
        <v>359</v>
      </c>
      <c r="O333" s="19"/>
      <c r="P333" s="19"/>
      <c r="Q333" s="19"/>
      <c r="R333" s="19"/>
      <c r="S333" s="34">
        <f t="shared" si="41"/>
        <v>41827</v>
      </c>
      <c r="T333" s="34" t="str">
        <f t="shared" si="42"/>
        <v/>
      </c>
      <c r="U333" s="34" t="str">
        <f t="shared" si="43"/>
        <v/>
      </c>
      <c r="V333" s="19"/>
    </row>
    <row r="334" spans="1:22" s="5" customFormat="1">
      <c r="A334" s="50" t="s">
        <v>10186</v>
      </c>
      <c r="B334" s="19" t="s">
        <v>581</v>
      </c>
      <c r="C334" s="19"/>
      <c r="D334" s="19" t="s">
        <v>2299</v>
      </c>
      <c r="E334" s="34">
        <v>42277</v>
      </c>
      <c r="F334" s="19"/>
      <c r="G334" s="19"/>
      <c r="H334" s="19">
        <f t="shared" si="40"/>
        <v>1</v>
      </c>
      <c r="I334" s="19"/>
      <c r="J334" s="8" t="s">
        <v>1484</v>
      </c>
      <c r="K334" s="19" t="str">
        <f t="shared" ref="K334:K398" si="45">VLOOKUP(J334,$A$2:$B$317,2,0)</f>
        <v>DO</v>
      </c>
      <c r="L334" s="19" t="str">
        <f t="shared" si="44"/>
        <v>DOMINICAN REPUBLIC</v>
      </c>
      <c r="M334" s="19"/>
      <c r="N334" s="19" t="s">
        <v>359</v>
      </c>
      <c r="O334" s="19"/>
      <c r="P334" s="19"/>
      <c r="Q334" s="19"/>
      <c r="R334" s="19"/>
      <c r="S334" s="34">
        <f t="shared" si="41"/>
        <v>41827</v>
      </c>
      <c r="T334" s="34" t="str">
        <f t="shared" si="42"/>
        <v/>
      </c>
      <c r="U334" s="34" t="str">
        <f t="shared" si="43"/>
        <v/>
      </c>
      <c r="V334" s="19"/>
    </row>
    <row r="335" spans="1:22" s="5" customFormat="1">
      <c r="A335" s="50" t="s">
        <v>11500</v>
      </c>
      <c r="B335" s="19" t="s">
        <v>290</v>
      </c>
      <c r="C335" s="19"/>
      <c r="D335" s="19" t="s">
        <v>2299</v>
      </c>
      <c r="E335" s="34">
        <v>42277</v>
      </c>
      <c r="F335" s="19"/>
      <c r="G335" s="34">
        <v>42566</v>
      </c>
      <c r="H335" s="19">
        <f t="shared" si="40"/>
        <v>1</v>
      </c>
      <c r="I335" s="19"/>
      <c r="J335" s="8" t="s">
        <v>1485</v>
      </c>
      <c r="K335" s="19" t="str">
        <f t="shared" si="45"/>
        <v>EC</v>
      </c>
      <c r="L335" s="19" t="str">
        <f t="shared" si="44"/>
        <v>ECUADOR</v>
      </c>
      <c r="M335" s="19"/>
      <c r="N335" s="19" t="s">
        <v>359</v>
      </c>
      <c r="O335" s="19"/>
      <c r="P335" s="19"/>
      <c r="Q335" s="19"/>
      <c r="R335" s="19"/>
      <c r="S335" s="34">
        <f t="shared" si="41"/>
        <v>41827</v>
      </c>
      <c r="T335" s="34" t="str">
        <f t="shared" si="42"/>
        <v/>
      </c>
      <c r="U335" s="34" t="str">
        <f t="shared" si="43"/>
        <v/>
      </c>
      <c r="V335" s="19"/>
    </row>
    <row r="336" spans="1:22" s="5" customFormat="1">
      <c r="A336" s="50" t="s">
        <v>11249</v>
      </c>
      <c r="B336" s="19" t="s">
        <v>291</v>
      </c>
      <c r="C336" s="19"/>
      <c r="D336" s="19" t="s">
        <v>2299</v>
      </c>
      <c r="E336" s="34">
        <v>42277</v>
      </c>
      <c r="F336" s="19"/>
      <c r="G336" s="19"/>
      <c r="H336" s="19">
        <f t="shared" si="40"/>
        <v>1</v>
      </c>
      <c r="I336" s="19"/>
      <c r="J336" s="8" t="s">
        <v>1486</v>
      </c>
      <c r="K336" s="19" t="str">
        <f t="shared" si="45"/>
        <v>EG</v>
      </c>
      <c r="L336" s="19" t="str">
        <f t="shared" si="44"/>
        <v>EGYPT</v>
      </c>
      <c r="M336" s="19"/>
      <c r="N336" s="19" t="s">
        <v>359</v>
      </c>
      <c r="O336" s="19"/>
      <c r="P336" s="19"/>
      <c r="Q336" s="19"/>
      <c r="R336" s="19"/>
      <c r="S336" s="34">
        <f t="shared" si="41"/>
        <v>41827</v>
      </c>
      <c r="T336" s="34" t="str">
        <f t="shared" si="42"/>
        <v/>
      </c>
      <c r="U336" s="34" t="str">
        <f t="shared" si="43"/>
        <v/>
      </c>
      <c r="V336" s="19"/>
    </row>
    <row r="337" spans="1:22" s="5" customFormat="1">
      <c r="A337" s="50" t="s">
        <v>11250</v>
      </c>
      <c r="B337" s="19" t="s">
        <v>292</v>
      </c>
      <c r="C337" s="19"/>
      <c r="D337" s="19" t="s">
        <v>2299</v>
      </c>
      <c r="E337" s="34">
        <v>42277</v>
      </c>
      <c r="F337" s="19"/>
      <c r="G337" s="19"/>
      <c r="H337" s="19">
        <f t="shared" si="40"/>
        <v>1</v>
      </c>
      <c r="I337" s="19"/>
      <c r="J337" s="8" t="s">
        <v>1487</v>
      </c>
      <c r="K337" s="19" t="str">
        <f t="shared" si="45"/>
        <v>SV</v>
      </c>
      <c r="L337" s="19" t="str">
        <f t="shared" si="44"/>
        <v>EL SALVADOR</v>
      </c>
      <c r="M337" s="19"/>
      <c r="N337" s="19" t="s">
        <v>359</v>
      </c>
      <c r="O337" s="19"/>
      <c r="P337" s="19"/>
      <c r="Q337" s="19"/>
      <c r="R337" s="19"/>
      <c r="S337" s="34">
        <f t="shared" si="41"/>
        <v>41827</v>
      </c>
      <c r="T337" s="34" t="str">
        <f t="shared" si="42"/>
        <v/>
      </c>
      <c r="U337" s="34" t="str">
        <f t="shared" si="43"/>
        <v/>
      </c>
      <c r="V337" s="19"/>
    </row>
    <row r="338" spans="1:22" s="5" customFormat="1">
      <c r="A338" s="50" t="s">
        <v>11251</v>
      </c>
      <c r="B338" s="19" t="s">
        <v>293</v>
      </c>
      <c r="C338" s="19"/>
      <c r="D338" s="19" t="s">
        <v>2299</v>
      </c>
      <c r="E338" s="34">
        <v>42277</v>
      </c>
      <c r="F338" s="19"/>
      <c r="G338" s="19"/>
      <c r="H338" s="19">
        <f t="shared" si="40"/>
        <v>1</v>
      </c>
      <c r="I338" s="19"/>
      <c r="J338" s="8" t="s">
        <v>1488</v>
      </c>
      <c r="K338" s="19" t="str">
        <f t="shared" si="45"/>
        <v>GQ</v>
      </c>
      <c r="L338" s="19" t="str">
        <f t="shared" si="44"/>
        <v>EQUATORIAL GUINEA</v>
      </c>
      <c r="M338" s="19"/>
      <c r="N338" s="19" t="s">
        <v>359</v>
      </c>
      <c r="O338" s="19"/>
      <c r="P338" s="19"/>
      <c r="Q338" s="19"/>
      <c r="R338" s="19"/>
      <c r="S338" s="34">
        <f t="shared" si="41"/>
        <v>41827</v>
      </c>
      <c r="T338" s="34" t="str">
        <f t="shared" si="42"/>
        <v/>
      </c>
      <c r="U338" s="34" t="str">
        <f t="shared" si="43"/>
        <v/>
      </c>
      <c r="V338" s="19"/>
    </row>
    <row r="339" spans="1:22" s="5" customFormat="1">
      <c r="A339" s="50" t="s">
        <v>11252</v>
      </c>
      <c r="B339" s="19" t="s">
        <v>294</v>
      </c>
      <c r="C339" s="19"/>
      <c r="D339" s="19" t="s">
        <v>2299</v>
      </c>
      <c r="E339" s="34">
        <v>42277</v>
      </c>
      <c r="F339" s="19"/>
      <c r="G339" s="19"/>
      <c r="H339" s="19">
        <f t="shared" si="40"/>
        <v>1</v>
      </c>
      <c r="I339" s="19"/>
      <c r="J339" s="8" t="s">
        <v>1489</v>
      </c>
      <c r="K339" s="19" t="str">
        <f t="shared" si="45"/>
        <v>ER</v>
      </c>
      <c r="L339" s="19" t="str">
        <f t="shared" si="44"/>
        <v>ERITREA</v>
      </c>
      <c r="M339" s="19"/>
      <c r="N339" s="19" t="s">
        <v>359</v>
      </c>
      <c r="O339" s="19"/>
      <c r="P339" s="19"/>
      <c r="Q339" s="19"/>
      <c r="R339" s="19"/>
      <c r="S339" s="34">
        <f t="shared" si="41"/>
        <v>41827</v>
      </c>
      <c r="T339" s="34" t="str">
        <f t="shared" si="42"/>
        <v/>
      </c>
      <c r="U339" s="34" t="str">
        <f t="shared" si="43"/>
        <v/>
      </c>
      <c r="V339" s="19"/>
    </row>
    <row r="340" spans="1:22" s="5" customFormat="1">
      <c r="A340" s="50" t="s">
        <v>11253</v>
      </c>
      <c r="B340" s="19" t="s">
        <v>295</v>
      </c>
      <c r="C340" s="19"/>
      <c r="D340" s="19" t="s">
        <v>2299</v>
      </c>
      <c r="E340" s="34">
        <v>42277</v>
      </c>
      <c r="F340" s="19"/>
      <c r="G340" s="19"/>
      <c r="H340" s="19">
        <f t="shared" si="40"/>
        <v>1</v>
      </c>
      <c r="I340" s="19"/>
      <c r="J340" s="8" t="s">
        <v>1490</v>
      </c>
      <c r="K340" s="19" t="str">
        <f t="shared" si="45"/>
        <v>EE</v>
      </c>
      <c r="L340" s="19" t="str">
        <f t="shared" si="44"/>
        <v>ESTONIA</v>
      </c>
      <c r="M340" s="19"/>
      <c r="N340" s="19" t="s">
        <v>359</v>
      </c>
      <c r="O340" s="19"/>
      <c r="P340" s="19"/>
      <c r="Q340" s="19"/>
      <c r="R340" s="19"/>
      <c r="S340" s="34">
        <f t="shared" si="41"/>
        <v>41827</v>
      </c>
      <c r="T340" s="34" t="str">
        <f t="shared" si="42"/>
        <v/>
      </c>
      <c r="U340" s="34" t="str">
        <f t="shared" si="43"/>
        <v/>
      </c>
      <c r="V340" s="19"/>
    </row>
    <row r="341" spans="1:22" s="5" customFormat="1">
      <c r="A341" s="50" t="s">
        <v>11501</v>
      </c>
      <c r="B341" s="19" t="s">
        <v>296</v>
      </c>
      <c r="C341" s="19"/>
      <c r="D341" s="19" t="s">
        <v>2299</v>
      </c>
      <c r="E341" s="34">
        <v>42277</v>
      </c>
      <c r="F341" s="19"/>
      <c r="G341" s="34">
        <v>42566</v>
      </c>
      <c r="H341" s="19">
        <f t="shared" si="40"/>
        <v>1</v>
      </c>
      <c r="I341" s="19"/>
      <c r="J341" s="8" t="s">
        <v>1491</v>
      </c>
      <c r="K341" s="19" t="str">
        <f t="shared" si="45"/>
        <v>ET</v>
      </c>
      <c r="L341" s="19" t="str">
        <f t="shared" si="44"/>
        <v>ETHIOPIA</v>
      </c>
      <c r="M341" s="19"/>
      <c r="N341" s="19" t="s">
        <v>359</v>
      </c>
      <c r="O341" s="19"/>
      <c r="P341" s="19"/>
      <c r="Q341" s="19"/>
      <c r="R341" s="19"/>
      <c r="S341" s="34">
        <f t="shared" si="41"/>
        <v>41827</v>
      </c>
      <c r="T341" s="34" t="str">
        <f t="shared" si="42"/>
        <v/>
      </c>
      <c r="U341" s="34" t="str">
        <f t="shared" si="43"/>
        <v/>
      </c>
      <c r="V341" s="19"/>
    </row>
    <row r="342" spans="1:22" s="5" customFormat="1">
      <c r="A342" s="50" t="s">
        <v>11254</v>
      </c>
      <c r="B342" s="19" t="s">
        <v>297</v>
      </c>
      <c r="C342" s="19"/>
      <c r="D342" s="19" t="s">
        <v>2299</v>
      </c>
      <c r="E342" s="34">
        <v>42277</v>
      </c>
      <c r="F342" s="19"/>
      <c r="G342" s="19"/>
      <c r="H342" s="19">
        <f t="shared" si="40"/>
        <v>1</v>
      </c>
      <c r="I342" s="19"/>
      <c r="J342" s="8" t="s">
        <v>1492</v>
      </c>
      <c r="K342" s="19" t="str">
        <f t="shared" si="45"/>
        <v>FK</v>
      </c>
      <c r="L342" s="19" t="str">
        <f t="shared" si="44"/>
        <v>FALKLAND ISLANDS (MALVINAS)</v>
      </c>
      <c r="M342" s="19"/>
      <c r="N342" s="19" t="s">
        <v>359</v>
      </c>
      <c r="O342" s="19"/>
      <c r="P342" s="19"/>
      <c r="Q342" s="19"/>
      <c r="R342" s="19"/>
      <c r="S342" s="34">
        <f t="shared" si="41"/>
        <v>41827</v>
      </c>
      <c r="T342" s="34" t="str">
        <f t="shared" si="42"/>
        <v/>
      </c>
      <c r="U342" s="34" t="str">
        <f t="shared" si="43"/>
        <v/>
      </c>
      <c r="V342" s="19"/>
    </row>
    <row r="343" spans="1:22" s="5" customFormat="1">
      <c r="A343" s="50" t="s">
        <v>11255</v>
      </c>
      <c r="B343" s="19" t="s">
        <v>298</v>
      </c>
      <c r="C343" s="19"/>
      <c r="D343" s="19" t="s">
        <v>2299</v>
      </c>
      <c r="E343" s="34">
        <v>42277</v>
      </c>
      <c r="F343" s="19"/>
      <c r="G343" s="19"/>
      <c r="H343" s="19">
        <f t="shared" si="40"/>
        <v>1</v>
      </c>
      <c r="I343" s="19"/>
      <c r="J343" s="8" t="s">
        <v>1493</v>
      </c>
      <c r="K343" s="19" t="str">
        <f t="shared" si="45"/>
        <v>FO</v>
      </c>
      <c r="L343" s="19" t="str">
        <f t="shared" si="44"/>
        <v>FAROE ISLANDS</v>
      </c>
      <c r="M343" s="19"/>
      <c r="N343" s="19" t="s">
        <v>359</v>
      </c>
      <c r="O343" s="19"/>
      <c r="P343" s="19"/>
      <c r="Q343" s="19"/>
      <c r="R343" s="19"/>
      <c r="S343" s="34">
        <f t="shared" si="41"/>
        <v>41827</v>
      </c>
      <c r="T343" s="34" t="str">
        <f t="shared" si="42"/>
        <v/>
      </c>
      <c r="U343" s="34" t="str">
        <f t="shared" si="43"/>
        <v/>
      </c>
      <c r="V343" s="19"/>
    </row>
    <row r="344" spans="1:22" s="5" customFormat="1">
      <c r="A344" s="50" t="s">
        <v>11256</v>
      </c>
      <c r="B344" s="19" t="s">
        <v>299</v>
      </c>
      <c r="C344" s="19"/>
      <c r="D344" s="19" t="s">
        <v>2299</v>
      </c>
      <c r="E344" s="34">
        <v>42277</v>
      </c>
      <c r="F344" s="19"/>
      <c r="G344" s="19"/>
      <c r="H344" s="19">
        <f t="shared" si="40"/>
        <v>1</v>
      </c>
      <c r="I344" s="19"/>
      <c r="J344" s="8" t="s">
        <v>1494</v>
      </c>
      <c r="K344" s="19" t="str">
        <f t="shared" si="45"/>
        <v>FJ</v>
      </c>
      <c r="L344" s="19" t="str">
        <f t="shared" si="44"/>
        <v>FIJI</v>
      </c>
      <c r="M344" s="19"/>
      <c r="N344" s="19" t="s">
        <v>359</v>
      </c>
      <c r="O344" s="19"/>
      <c r="P344" s="19"/>
      <c r="Q344" s="19"/>
      <c r="R344" s="19"/>
      <c r="S344" s="34">
        <f t="shared" si="41"/>
        <v>41827</v>
      </c>
      <c r="T344" s="34" t="str">
        <f t="shared" si="42"/>
        <v/>
      </c>
      <c r="U344" s="34" t="str">
        <f t="shared" si="43"/>
        <v/>
      </c>
      <c r="V344" s="19"/>
    </row>
    <row r="345" spans="1:22" s="5" customFormat="1">
      <c r="A345" s="50" t="s">
        <v>11257</v>
      </c>
      <c r="B345" s="19" t="s">
        <v>300</v>
      </c>
      <c r="C345" s="19"/>
      <c r="D345" s="19" t="s">
        <v>2299</v>
      </c>
      <c r="E345" s="34">
        <v>42277</v>
      </c>
      <c r="F345" s="19"/>
      <c r="G345" s="19"/>
      <c r="H345" s="19">
        <f t="shared" si="40"/>
        <v>1</v>
      </c>
      <c r="I345" s="19"/>
      <c r="J345" s="8" t="s">
        <v>1495</v>
      </c>
      <c r="K345" s="19" t="str">
        <f t="shared" si="45"/>
        <v>FI</v>
      </c>
      <c r="L345" s="19" t="str">
        <f t="shared" si="44"/>
        <v>FINLAND</v>
      </c>
      <c r="M345" s="19"/>
      <c r="N345" s="19" t="s">
        <v>359</v>
      </c>
      <c r="O345" s="19"/>
      <c r="P345" s="19"/>
      <c r="Q345" s="19"/>
      <c r="R345" s="19"/>
      <c r="S345" s="34">
        <f t="shared" si="41"/>
        <v>41827</v>
      </c>
      <c r="T345" s="34" t="str">
        <f t="shared" si="42"/>
        <v/>
      </c>
      <c r="U345" s="34" t="str">
        <f t="shared" si="43"/>
        <v/>
      </c>
      <c r="V345" s="19"/>
    </row>
    <row r="346" spans="1:22" s="5" customFormat="1">
      <c r="A346" s="50" t="s">
        <v>11258</v>
      </c>
      <c r="B346" s="19" t="s">
        <v>301</v>
      </c>
      <c r="C346" s="19"/>
      <c r="D346" s="19" t="s">
        <v>2299</v>
      </c>
      <c r="E346" s="34">
        <v>42277</v>
      </c>
      <c r="F346" s="19"/>
      <c r="G346" s="19"/>
      <c r="H346" s="19">
        <f t="shared" si="40"/>
        <v>1</v>
      </c>
      <c r="I346" s="19"/>
      <c r="J346" s="8" t="s">
        <v>1496</v>
      </c>
      <c r="K346" s="19" t="str">
        <f t="shared" si="45"/>
        <v>FR</v>
      </c>
      <c r="L346" s="19" t="str">
        <f t="shared" si="44"/>
        <v>FRANCE</v>
      </c>
      <c r="M346" s="19"/>
      <c r="N346" s="19" t="s">
        <v>359</v>
      </c>
      <c r="O346" s="19"/>
      <c r="P346" s="19"/>
      <c r="Q346" s="19"/>
      <c r="R346" s="19"/>
      <c r="S346" s="34">
        <f t="shared" si="41"/>
        <v>41827</v>
      </c>
      <c r="T346" s="34" t="str">
        <f t="shared" si="42"/>
        <v/>
      </c>
      <c r="U346" s="34" t="str">
        <f t="shared" si="43"/>
        <v/>
      </c>
      <c r="V346" s="19"/>
    </row>
    <row r="347" spans="1:22" s="5" customFormat="1">
      <c r="A347" s="50" t="s">
        <v>11502</v>
      </c>
      <c r="B347" s="19" t="s">
        <v>302</v>
      </c>
      <c r="C347" s="19"/>
      <c r="D347" s="19" t="s">
        <v>2299</v>
      </c>
      <c r="E347" s="34">
        <v>42277</v>
      </c>
      <c r="F347" s="19"/>
      <c r="G347" s="34">
        <v>42566</v>
      </c>
      <c r="H347" s="19">
        <f t="shared" si="40"/>
        <v>1</v>
      </c>
      <c r="I347" s="19"/>
      <c r="J347" s="8" t="s">
        <v>1497</v>
      </c>
      <c r="K347" s="19" t="str">
        <f t="shared" si="45"/>
        <v>GF</v>
      </c>
      <c r="L347" s="19" t="str">
        <f t="shared" si="44"/>
        <v>FRENCH GUIANA</v>
      </c>
      <c r="M347" s="19"/>
      <c r="N347" s="19" t="s">
        <v>359</v>
      </c>
      <c r="O347" s="19"/>
      <c r="P347" s="19"/>
      <c r="Q347" s="19"/>
      <c r="R347" s="19"/>
      <c r="S347" s="34">
        <f t="shared" si="41"/>
        <v>41827</v>
      </c>
      <c r="T347" s="34" t="str">
        <f t="shared" si="42"/>
        <v/>
      </c>
      <c r="U347" s="34" t="str">
        <f t="shared" si="43"/>
        <v/>
      </c>
      <c r="V347" s="19"/>
    </row>
    <row r="348" spans="1:22" s="5" customFormat="1">
      <c r="A348" s="50" t="s">
        <v>11259</v>
      </c>
      <c r="B348" s="19" t="s">
        <v>303</v>
      </c>
      <c r="C348" s="19"/>
      <c r="D348" s="19" t="s">
        <v>2299</v>
      </c>
      <c r="E348" s="34">
        <v>42277</v>
      </c>
      <c r="F348" s="19"/>
      <c r="G348" s="19"/>
      <c r="H348" s="19">
        <f t="shared" si="40"/>
        <v>1</v>
      </c>
      <c r="I348" s="19"/>
      <c r="J348" s="8" t="s">
        <v>1498</v>
      </c>
      <c r="K348" s="19" t="str">
        <f t="shared" si="45"/>
        <v>PF</v>
      </c>
      <c r="L348" s="19" t="str">
        <f t="shared" si="44"/>
        <v>FRENCH POLYNESIA</v>
      </c>
      <c r="M348" s="19"/>
      <c r="N348" s="19" t="s">
        <v>359</v>
      </c>
      <c r="O348" s="19"/>
      <c r="P348" s="19"/>
      <c r="Q348" s="19"/>
      <c r="R348" s="19"/>
      <c r="S348" s="34">
        <f t="shared" si="41"/>
        <v>41827</v>
      </c>
      <c r="T348" s="34" t="str">
        <f t="shared" si="42"/>
        <v/>
      </c>
      <c r="U348" s="34" t="str">
        <f t="shared" si="43"/>
        <v/>
      </c>
      <c r="V348" s="19"/>
    </row>
    <row r="349" spans="1:22" s="5" customFormat="1">
      <c r="A349" s="50" t="s">
        <v>11260</v>
      </c>
      <c r="B349" s="19" t="s">
        <v>304</v>
      </c>
      <c r="C349" s="19"/>
      <c r="D349" s="19" t="s">
        <v>2299</v>
      </c>
      <c r="E349" s="34">
        <v>42277</v>
      </c>
      <c r="F349" s="19"/>
      <c r="G349" s="19"/>
      <c r="H349" s="19">
        <f t="shared" si="40"/>
        <v>1</v>
      </c>
      <c r="I349" s="19"/>
      <c r="J349" s="8" t="s">
        <v>1499</v>
      </c>
      <c r="K349" s="19" t="str">
        <f t="shared" si="45"/>
        <v>TF</v>
      </c>
      <c r="L349" s="19" t="str">
        <f t="shared" si="44"/>
        <v>FRENCH SOUTHERN TERRITORIES</v>
      </c>
      <c r="M349" s="19"/>
      <c r="N349" s="19" t="s">
        <v>359</v>
      </c>
      <c r="O349" s="19"/>
      <c r="P349" s="19"/>
      <c r="Q349" s="19"/>
      <c r="R349" s="19"/>
      <c r="S349" s="34">
        <f t="shared" si="41"/>
        <v>41827</v>
      </c>
      <c r="T349" s="34" t="str">
        <f t="shared" si="42"/>
        <v/>
      </c>
      <c r="U349" s="34" t="str">
        <f t="shared" si="43"/>
        <v/>
      </c>
      <c r="V349" s="19"/>
    </row>
    <row r="350" spans="1:22" s="5" customFormat="1">
      <c r="A350" s="50" t="s">
        <v>11261</v>
      </c>
      <c r="B350" s="19" t="s">
        <v>305</v>
      </c>
      <c r="C350" s="19"/>
      <c r="D350" s="19" t="s">
        <v>2299</v>
      </c>
      <c r="E350" s="34">
        <v>42277</v>
      </c>
      <c r="F350" s="19"/>
      <c r="G350" s="19"/>
      <c r="H350" s="19">
        <f t="shared" si="40"/>
        <v>1</v>
      </c>
      <c r="I350" s="19"/>
      <c r="J350" s="8" t="s">
        <v>1500</v>
      </c>
      <c r="K350" s="19" t="str">
        <f t="shared" si="45"/>
        <v>GA</v>
      </c>
      <c r="L350" s="19" t="str">
        <f t="shared" si="44"/>
        <v>GABON</v>
      </c>
      <c r="M350" s="19"/>
      <c r="N350" s="19" t="s">
        <v>359</v>
      </c>
      <c r="O350" s="19"/>
      <c r="P350" s="19"/>
      <c r="Q350" s="19"/>
      <c r="R350" s="19"/>
      <c r="S350" s="34">
        <f t="shared" si="41"/>
        <v>41827</v>
      </c>
      <c r="T350" s="34" t="str">
        <f t="shared" si="42"/>
        <v/>
      </c>
      <c r="U350" s="34" t="str">
        <f t="shared" si="43"/>
        <v/>
      </c>
      <c r="V350" s="19"/>
    </row>
    <row r="351" spans="1:22" s="5" customFormat="1">
      <c r="A351" s="50" t="s">
        <v>11262</v>
      </c>
      <c r="B351" s="19" t="s">
        <v>306</v>
      </c>
      <c r="C351" s="19"/>
      <c r="D351" s="19" t="s">
        <v>2299</v>
      </c>
      <c r="E351" s="34">
        <v>42277</v>
      </c>
      <c r="F351" s="19"/>
      <c r="G351" s="19"/>
      <c r="H351" s="19">
        <f t="shared" si="40"/>
        <v>1</v>
      </c>
      <c r="I351" s="19"/>
      <c r="J351" s="8" t="s">
        <v>1501</v>
      </c>
      <c r="K351" s="19" t="str">
        <f t="shared" si="45"/>
        <v>GM</v>
      </c>
      <c r="L351" s="19" t="str">
        <f t="shared" si="44"/>
        <v>GAMBIA</v>
      </c>
      <c r="M351" s="19"/>
      <c r="N351" s="19" t="s">
        <v>359</v>
      </c>
      <c r="O351" s="19"/>
      <c r="P351" s="19"/>
      <c r="Q351" s="19"/>
      <c r="R351" s="19"/>
      <c r="S351" s="34">
        <f t="shared" si="41"/>
        <v>41827</v>
      </c>
      <c r="T351" s="34" t="str">
        <f t="shared" si="42"/>
        <v/>
      </c>
      <c r="U351" s="34" t="str">
        <f t="shared" si="43"/>
        <v/>
      </c>
      <c r="V351" s="19"/>
    </row>
    <row r="352" spans="1:22" s="5" customFormat="1">
      <c r="A352" s="50" t="s">
        <v>11263</v>
      </c>
      <c r="B352" s="19" t="s">
        <v>307</v>
      </c>
      <c r="C352" s="19"/>
      <c r="D352" s="19" t="s">
        <v>2299</v>
      </c>
      <c r="E352" s="34">
        <v>42277</v>
      </c>
      <c r="F352" s="19"/>
      <c r="G352" s="19"/>
      <c r="H352" s="19">
        <f t="shared" si="40"/>
        <v>1</v>
      </c>
      <c r="I352" s="19"/>
      <c r="J352" s="8" t="s">
        <v>1502</v>
      </c>
      <c r="K352" s="19" t="str">
        <f t="shared" si="45"/>
        <v>GE</v>
      </c>
      <c r="L352" s="19" t="str">
        <f t="shared" si="44"/>
        <v>GEORGIA</v>
      </c>
      <c r="M352" s="19"/>
      <c r="N352" s="19" t="s">
        <v>359</v>
      </c>
      <c r="O352" s="19"/>
      <c r="P352" s="19"/>
      <c r="Q352" s="19"/>
      <c r="R352" s="19"/>
      <c r="S352" s="34">
        <f t="shared" si="41"/>
        <v>41827</v>
      </c>
      <c r="T352" s="34" t="str">
        <f t="shared" si="42"/>
        <v/>
      </c>
      <c r="U352" s="34" t="str">
        <f t="shared" si="43"/>
        <v/>
      </c>
      <c r="V352" s="19"/>
    </row>
    <row r="353" spans="1:22" s="5" customFormat="1">
      <c r="A353" s="50" t="s">
        <v>11503</v>
      </c>
      <c r="B353" s="19" t="s">
        <v>308</v>
      </c>
      <c r="C353" s="19"/>
      <c r="D353" s="19" t="s">
        <v>2299</v>
      </c>
      <c r="E353" s="34">
        <v>42277</v>
      </c>
      <c r="F353" s="19"/>
      <c r="G353" s="34">
        <v>42566</v>
      </c>
      <c r="H353" s="19">
        <f t="shared" si="40"/>
        <v>1</v>
      </c>
      <c r="I353" s="19"/>
      <c r="J353" s="8" t="s">
        <v>1503</v>
      </c>
      <c r="K353" s="19" t="str">
        <f t="shared" si="45"/>
        <v>DE</v>
      </c>
      <c r="L353" s="19" t="str">
        <f t="shared" si="44"/>
        <v>GERMANY</v>
      </c>
      <c r="M353" s="19"/>
      <c r="N353" s="19" t="s">
        <v>359</v>
      </c>
      <c r="O353" s="19"/>
      <c r="P353" s="19"/>
      <c r="Q353" s="19"/>
      <c r="R353" s="19"/>
      <c r="S353" s="34">
        <f t="shared" si="41"/>
        <v>41827</v>
      </c>
      <c r="T353" s="34" t="str">
        <f t="shared" si="42"/>
        <v/>
      </c>
      <c r="U353" s="34" t="str">
        <f t="shared" si="43"/>
        <v/>
      </c>
      <c r="V353" s="19"/>
    </row>
    <row r="354" spans="1:22" s="5" customFormat="1">
      <c r="A354" s="50" t="s">
        <v>11264</v>
      </c>
      <c r="B354" s="19" t="s">
        <v>309</v>
      </c>
      <c r="C354" s="19"/>
      <c r="D354" s="19" t="s">
        <v>2299</v>
      </c>
      <c r="E354" s="34">
        <v>42277</v>
      </c>
      <c r="F354" s="19"/>
      <c r="G354" s="19"/>
      <c r="H354" s="19">
        <f t="shared" si="40"/>
        <v>1</v>
      </c>
      <c r="I354" s="19"/>
      <c r="J354" s="8" t="s">
        <v>1504</v>
      </c>
      <c r="K354" s="19" t="str">
        <f t="shared" si="45"/>
        <v>GH</v>
      </c>
      <c r="L354" s="19" t="str">
        <f t="shared" si="44"/>
        <v>GHANA</v>
      </c>
      <c r="M354" s="19"/>
      <c r="N354" s="19" t="s">
        <v>359</v>
      </c>
      <c r="O354" s="19"/>
      <c r="P354" s="19"/>
      <c r="Q354" s="19"/>
      <c r="R354" s="19"/>
      <c r="S354" s="34">
        <f t="shared" si="41"/>
        <v>41827</v>
      </c>
      <c r="T354" s="34" t="str">
        <f t="shared" si="42"/>
        <v/>
      </c>
      <c r="U354" s="34" t="str">
        <f t="shared" si="43"/>
        <v/>
      </c>
      <c r="V354" s="19"/>
    </row>
    <row r="355" spans="1:22" s="5" customFormat="1">
      <c r="A355" s="50" t="s">
        <v>11265</v>
      </c>
      <c r="B355" s="19" t="s">
        <v>310</v>
      </c>
      <c r="C355" s="19"/>
      <c r="D355" s="19" t="s">
        <v>2299</v>
      </c>
      <c r="E355" s="34">
        <v>42277</v>
      </c>
      <c r="F355" s="19"/>
      <c r="G355" s="19"/>
      <c r="H355" s="19">
        <f t="shared" si="40"/>
        <v>1</v>
      </c>
      <c r="I355" s="19"/>
      <c r="J355" s="8" t="s">
        <v>11954</v>
      </c>
      <c r="K355" s="19" t="str">
        <f t="shared" si="45"/>
        <v>GI</v>
      </c>
      <c r="L355" s="19" t="str">
        <f t="shared" si="44"/>
        <v>UNITED KINGDOM (GIBRALTAR)</v>
      </c>
      <c r="M355" s="19"/>
      <c r="N355" s="19" t="s">
        <v>359</v>
      </c>
      <c r="O355" s="19"/>
      <c r="P355" s="19"/>
      <c r="Q355" s="19"/>
      <c r="R355" s="19"/>
      <c r="S355" s="34">
        <f t="shared" si="41"/>
        <v>41827</v>
      </c>
      <c r="T355" s="34" t="str">
        <f t="shared" si="42"/>
        <v/>
      </c>
      <c r="U355" s="34">
        <f t="shared" si="43"/>
        <v>42566</v>
      </c>
      <c r="V355" s="19"/>
    </row>
    <row r="356" spans="1:22" s="5" customFormat="1">
      <c r="A356" s="50" t="s">
        <v>11266</v>
      </c>
      <c r="B356" s="19" t="s">
        <v>311</v>
      </c>
      <c r="C356" s="19"/>
      <c r="D356" s="19" t="s">
        <v>2299</v>
      </c>
      <c r="E356" s="34">
        <v>42277</v>
      </c>
      <c r="F356" s="19"/>
      <c r="G356" s="19"/>
      <c r="H356" s="19">
        <f t="shared" si="40"/>
        <v>1</v>
      </c>
      <c r="I356" s="19"/>
      <c r="J356" s="8" t="s">
        <v>1505</v>
      </c>
      <c r="K356" s="19" t="str">
        <f t="shared" si="45"/>
        <v>GR</v>
      </c>
      <c r="L356" s="19" t="str">
        <f t="shared" si="44"/>
        <v>GREECE</v>
      </c>
      <c r="M356" s="19"/>
      <c r="N356" s="19" t="s">
        <v>359</v>
      </c>
      <c r="O356" s="19"/>
      <c r="P356" s="19"/>
      <c r="Q356" s="19"/>
      <c r="R356" s="19"/>
      <c r="S356" s="34">
        <f t="shared" si="41"/>
        <v>41827</v>
      </c>
      <c r="T356" s="34" t="str">
        <f t="shared" si="42"/>
        <v/>
      </c>
      <c r="U356" s="34" t="str">
        <f t="shared" si="43"/>
        <v/>
      </c>
      <c r="V356" s="19"/>
    </row>
    <row r="357" spans="1:22" s="5" customFormat="1">
      <c r="A357" s="50" t="s">
        <v>11267</v>
      </c>
      <c r="B357" s="19" t="s">
        <v>312</v>
      </c>
      <c r="C357" s="19"/>
      <c r="D357" s="19" t="s">
        <v>2299</v>
      </c>
      <c r="E357" s="34">
        <v>42277</v>
      </c>
      <c r="F357" s="19"/>
      <c r="G357" s="19"/>
      <c r="H357" s="19">
        <f t="shared" si="40"/>
        <v>1</v>
      </c>
      <c r="I357" s="19"/>
      <c r="J357" s="8" t="s">
        <v>1506</v>
      </c>
      <c r="K357" s="19" t="str">
        <f t="shared" si="45"/>
        <v>GL</v>
      </c>
      <c r="L357" s="19" t="str">
        <f t="shared" si="44"/>
        <v>GREENLAND</v>
      </c>
      <c r="M357" s="19"/>
      <c r="N357" s="19" t="s">
        <v>359</v>
      </c>
      <c r="O357" s="19"/>
      <c r="P357" s="19"/>
      <c r="Q357" s="19"/>
      <c r="R357" s="19"/>
      <c r="S357" s="34">
        <f t="shared" si="41"/>
        <v>41827</v>
      </c>
      <c r="T357" s="34" t="str">
        <f t="shared" si="42"/>
        <v/>
      </c>
      <c r="U357" s="34" t="str">
        <f t="shared" si="43"/>
        <v/>
      </c>
      <c r="V357" s="19"/>
    </row>
    <row r="358" spans="1:22" s="5" customFormat="1">
      <c r="A358" s="50" t="s">
        <v>11268</v>
      </c>
      <c r="B358" s="19" t="s">
        <v>313</v>
      </c>
      <c r="C358" s="19"/>
      <c r="D358" s="19" t="s">
        <v>2299</v>
      </c>
      <c r="E358" s="34">
        <v>42277</v>
      </c>
      <c r="F358" s="19"/>
      <c r="G358" s="19"/>
      <c r="H358" s="19">
        <f t="shared" si="40"/>
        <v>1</v>
      </c>
      <c r="I358" s="19"/>
      <c r="J358" s="8" t="s">
        <v>1507</v>
      </c>
      <c r="K358" s="19" t="str">
        <f t="shared" si="45"/>
        <v>GD</v>
      </c>
      <c r="L358" s="19" t="str">
        <f t="shared" si="44"/>
        <v>GRENADA</v>
      </c>
      <c r="M358" s="19"/>
      <c r="N358" s="19" t="s">
        <v>359</v>
      </c>
      <c r="O358" s="19"/>
      <c r="P358" s="19"/>
      <c r="Q358" s="19"/>
      <c r="R358" s="19"/>
      <c r="S358" s="34">
        <f t="shared" si="41"/>
        <v>41827</v>
      </c>
      <c r="T358" s="34" t="str">
        <f t="shared" si="42"/>
        <v/>
      </c>
      <c r="U358" s="34" t="str">
        <f t="shared" si="43"/>
        <v/>
      </c>
      <c r="V358" s="19"/>
    </row>
    <row r="359" spans="1:22" s="5" customFormat="1">
      <c r="A359" s="50" t="s">
        <v>12280</v>
      </c>
      <c r="B359" s="19" t="s">
        <v>3116</v>
      </c>
      <c r="C359" s="19"/>
      <c r="D359" s="19" t="s">
        <v>2299</v>
      </c>
      <c r="E359" s="34">
        <v>42931</v>
      </c>
      <c r="F359" s="19"/>
      <c r="G359" s="19"/>
      <c r="H359" s="19">
        <f t="shared" si="40"/>
        <v>9</v>
      </c>
      <c r="I359" s="19"/>
      <c r="J359" s="8" t="s">
        <v>1508</v>
      </c>
      <c r="K359" s="19" t="str">
        <f t="shared" si="45"/>
        <v>GP</v>
      </c>
      <c r="L359" s="19" t="str">
        <f t="shared" si="44"/>
        <v>GUADELOUPE</v>
      </c>
      <c r="M359" s="19"/>
      <c r="N359" s="19" t="s">
        <v>359</v>
      </c>
      <c r="O359" s="19"/>
      <c r="P359" s="19"/>
      <c r="Q359" s="19"/>
      <c r="R359" s="19"/>
      <c r="S359" s="34">
        <f t="shared" si="41"/>
        <v>41827</v>
      </c>
      <c r="T359" s="34" t="str">
        <f t="shared" si="42"/>
        <v/>
      </c>
      <c r="U359" s="34" t="str">
        <f t="shared" si="43"/>
        <v/>
      </c>
      <c r="V359" s="19"/>
    </row>
    <row r="360" spans="1:22" s="5" customFormat="1">
      <c r="A360" s="115" t="s">
        <v>12826</v>
      </c>
      <c r="B360" s="99" t="s">
        <v>12721</v>
      </c>
      <c r="C360" s="99"/>
      <c r="D360" s="99" t="s">
        <v>2299</v>
      </c>
      <c r="E360" s="101">
        <v>43405</v>
      </c>
      <c r="F360" s="19"/>
      <c r="G360" s="19"/>
      <c r="H360" s="19">
        <f t="shared" si="40"/>
        <v>1</v>
      </c>
      <c r="I360" s="19"/>
      <c r="J360" s="8" t="s">
        <v>1509</v>
      </c>
      <c r="K360" s="19" t="str">
        <f t="shared" si="45"/>
        <v>GU</v>
      </c>
      <c r="L360" s="19" t="str">
        <f t="shared" si="44"/>
        <v>GUAM</v>
      </c>
      <c r="M360" s="19"/>
      <c r="N360" s="19" t="s">
        <v>359</v>
      </c>
      <c r="O360" s="19"/>
      <c r="P360" s="19"/>
      <c r="Q360" s="19"/>
      <c r="R360" s="19"/>
      <c r="S360" s="34">
        <f t="shared" ref="S360:S373" si="46">VLOOKUP(J360,A:G,5,FALSE)</f>
        <v>41827</v>
      </c>
      <c r="T360" s="34" t="str">
        <f t="shared" ref="T360:T373" si="47">IF(VLOOKUP(J360,A:G,6,FALSE)=0,"",VLOOKUP(J360,A:G,6,FALSE))</f>
        <v/>
      </c>
      <c r="U360" s="34" t="str">
        <f t="shared" ref="U360:U373" si="48">IF(VLOOKUP(J360,A:G,7,FALSE)=0,"",VLOOKUP(J360,A:G,7,FALSE))</f>
        <v/>
      </c>
      <c r="V360" s="19"/>
    </row>
    <row r="361" spans="1:22" s="5" customFormat="1">
      <c r="A361" s="115" t="s">
        <v>12827</v>
      </c>
      <c r="B361" s="99" t="s">
        <v>12774</v>
      </c>
      <c r="C361" s="99"/>
      <c r="D361" s="99" t="s">
        <v>2299</v>
      </c>
      <c r="E361" s="101">
        <v>43405</v>
      </c>
      <c r="F361" s="19"/>
      <c r="G361" s="19"/>
      <c r="H361" s="19">
        <f t="shared" si="40"/>
        <v>1</v>
      </c>
      <c r="I361" s="19"/>
      <c r="J361" s="8" t="s">
        <v>1510</v>
      </c>
      <c r="K361" s="19" t="str">
        <f t="shared" si="45"/>
        <v>GT</v>
      </c>
      <c r="L361" s="19" t="str">
        <f t="shared" si="44"/>
        <v>GUATEMALA</v>
      </c>
      <c r="M361" s="19"/>
      <c r="N361" s="19" t="s">
        <v>359</v>
      </c>
      <c r="O361" s="19"/>
      <c r="P361" s="19"/>
      <c r="Q361" s="19"/>
      <c r="R361" s="19"/>
      <c r="S361" s="34">
        <f t="shared" si="46"/>
        <v>41827</v>
      </c>
      <c r="T361" s="34" t="str">
        <f t="shared" si="47"/>
        <v/>
      </c>
      <c r="U361" s="34" t="str">
        <f t="shared" si="48"/>
        <v/>
      </c>
      <c r="V361" s="19"/>
    </row>
    <row r="362" spans="1:22" s="5" customFormat="1">
      <c r="A362" s="115" t="s">
        <v>12828</v>
      </c>
      <c r="B362" s="99" t="s">
        <v>12723</v>
      </c>
      <c r="C362" s="99"/>
      <c r="D362" s="99" t="s">
        <v>2299</v>
      </c>
      <c r="E362" s="101">
        <v>43405</v>
      </c>
      <c r="F362" s="19"/>
      <c r="G362" s="19"/>
      <c r="H362" s="19">
        <f t="shared" si="40"/>
        <v>1</v>
      </c>
      <c r="I362" s="19"/>
      <c r="J362" s="8" t="s">
        <v>1511</v>
      </c>
      <c r="K362" s="19" t="str">
        <f t="shared" si="45"/>
        <v>GG</v>
      </c>
      <c r="L362" s="19" t="str">
        <f t="shared" si="44"/>
        <v>GUERNSEY</v>
      </c>
      <c r="M362" s="19"/>
      <c r="N362" s="19" t="s">
        <v>359</v>
      </c>
      <c r="O362" s="19"/>
      <c r="P362" s="19"/>
      <c r="Q362" s="19"/>
      <c r="R362" s="19"/>
      <c r="S362" s="34">
        <f t="shared" si="46"/>
        <v>41827</v>
      </c>
      <c r="T362" s="34" t="str">
        <f t="shared" si="47"/>
        <v/>
      </c>
      <c r="U362" s="34" t="str">
        <f t="shared" si="48"/>
        <v/>
      </c>
      <c r="V362" s="19"/>
    </row>
    <row r="363" spans="1:22" s="5" customFormat="1">
      <c r="A363" s="50"/>
      <c r="B363" s="19"/>
      <c r="C363" s="19"/>
      <c r="D363" s="19"/>
      <c r="E363" s="19"/>
      <c r="F363" s="19"/>
      <c r="G363" s="19"/>
      <c r="H363" s="19"/>
      <c r="I363" s="19"/>
      <c r="J363" s="8" t="s">
        <v>1512</v>
      </c>
      <c r="K363" s="19" t="str">
        <f t="shared" si="45"/>
        <v>GN</v>
      </c>
      <c r="L363" s="19" t="str">
        <f t="shared" si="44"/>
        <v>GUINEA</v>
      </c>
      <c r="M363" s="19"/>
      <c r="N363" s="19" t="s">
        <v>359</v>
      </c>
      <c r="O363" s="19"/>
      <c r="P363" s="19"/>
      <c r="Q363" s="19"/>
      <c r="R363" s="19"/>
      <c r="S363" s="34">
        <f t="shared" si="46"/>
        <v>41827</v>
      </c>
      <c r="T363" s="34" t="str">
        <f t="shared" si="47"/>
        <v/>
      </c>
      <c r="U363" s="34" t="str">
        <f t="shared" si="48"/>
        <v/>
      </c>
      <c r="V363" s="19"/>
    </row>
    <row r="364" spans="1:22" s="5" customFormat="1">
      <c r="A364" s="50"/>
      <c r="B364" s="19"/>
      <c r="C364" s="19"/>
      <c r="D364" s="19"/>
      <c r="E364" s="19"/>
      <c r="F364" s="19"/>
      <c r="G364" s="19"/>
      <c r="H364" s="19"/>
      <c r="I364" s="19"/>
      <c r="J364" s="8" t="s">
        <v>1513</v>
      </c>
      <c r="K364" s="19" t="str">
        <f t="shared" si="45"/>
        <v>GW</v>
      </c>
      <c r="L364" s="19" t="str">
        <f t="shared" si="44"/>
        <v>GUINEA-BISSAU</v>
      </c>
      <c r="M364" s="19"/>
      <c r="N364" s="19" t="s">
        <v>359</v>
      </c>
      <c r="O364" s="19"/>
      <c r="P364" s="19"/>
      <c r="Q364" s="19"/>
      <c r="R364" s="19"/>
      <c r="S364" s="34">
        <f t="shared" si="46"/>
        <v>41827</v>
      </c>
      <c r="T364" s="34" t="str">
        <f t="shared" si="47"/>
        <v/>
      </c>
      <c r="U364" s="34" t="str">
        <f t="shared" si="48"/>
        <v/>
      </c>
      <c r="V364" s="19"/>
    </row>
    <row r="365" spans="1:22" s="5" customFormat="1">
      <c r="A365" s="50"/>
      <c r="B365" s="19"/>
      <c r="C365" s="19"/>
      <c r="D365" s="19"/>
      <c r="E365" s="19"/>
      <c r="F365" s="19"/>
      <c r="G365" s="19"/>
      <c r="H365" s="19"/>
      <c r="I365" s="19"/>
      <c r="J365" s="8" t="s">
        <v>1514</v>
      </c>
      <c r="K365" s="19" t="str">
        <f t="shared" si="45"/>
        <v>GY</v>
      </c>
      <c r="L365" s="19" t="str">
        <f t="shared" si="44"/>
        <v>GUYANA</v>
      </c>
      <c r="M365" s="19"/>
      <c r="N365" s="19" t="s">
        <v>359</v>
      </c>
      <c r="O365" s="19"/>
      <c r="P365" s="19"/>
      <c r="Q365" s="19"/>
      <c r="R365" s="19"/>
      <c r="S365" s="34">
        <f t="shared" si="46"/>
        <v>41827</v>
      </c>
      <c r="T365" s="34" t="str">
        <f t="shared" si="47"/>
        <v/>
      </c>
      <c r="U365" s="34" t="str">
        <f t="shared" si="48"/>
        <v/>
      </c>
      <c r="V365" s="19"/>
    </row>
    <row r="366" spans="1:22" s="5" customFormat="1">
      <c r="A366" s="50"/>
      <c r="B366" s="19"/>
      <c r="C366" s="19"/>
      <c r="D366" s="19"/>
      <c r="E366" s="19"/>
      <c r="F366" s="19"/>
      <c r="G366" s="19"/>
      <c r="H366" s="19"/>
      <c r="I366" s="19"/>
      <c r="J366" s="8" t="s">
        <v>1515</v>
      </c>
      <c r="K366" s="19" t="str">
        <f t="shared" si="45"/>
        <v>HT</v>
      </c>
      <c r="L366" s="19" t="str">
        <f t="shared" si="44"/>
        <v>HAITI</v>
      </c>
      <c r="M366" s="19"/>
      <c r="N366" s="19" t="s">
        <v>359</v>
      </c>
      <c r="O366" s="19"/>
      <c r="P366" s="19"/>
      <c r="Q366" s="19"/>
      <c r="R366" s="19"/>
      <c r="S366" s="34">
        <f t="shared" si="46"/>
        <v>41827</v>
      </c>
      <c r="T366" s="34" t="str">
        <f t="shared" si="47"/>
        <v/>
      </c>
      <c r="U366" s="34" t="str">
        <f t="shared" si="48"/>
        <v/>
      </c>
      <c r="V366" s="19"/>
    </row>
    <row r="367" spans="1:22" s="5" customFormat="1">
      <c r="A367" s="50"/>
      <c r="B367" s="19"/>
      <c r="C367" s="19"/>
      <c r="D367" s="19"/>
      <c r="E367" s="19"/>
      <c r="F367" s="19"/>
      <c r="G367" s="19"/>
      <c r="H367" s="19"/>
      <c r="I367" s="19"/>
      <c r="J367" s="8" t="s">
        <v>1516</v>
      </c>
      <c r="K367" s="19" t="str">
        <f t="shared" si="45"/>
        <v>HM</v>
      </c>
      <c r="L367" s="19" t="str">
        <f t="shared" si="44"/>
        <v>HEARD ISLAND AND MCDONALD ISLANDS</v>
      </c>
      <c r="M367" s="19"/>
      <c r="N367" s="19" t="s">
        <v>359</v>
      </c>
      <c r="O367" s="19"/>
      <c r="P367" s="19"/>
      <c r="Q367" s="19"/>
      <c r="R367" s="19"/>
      <c r="S367" s="34">
        <f t="shared" si="46"/>
        <v>41827</v>
      </c>
      <c r="T367" s="34" t="str">
        <f t="shared" si="47"/>
        <v/>
      </c>
      <c r="U367" s="34" t="str">
        <f t="shared" si="48"/>
        <v/>
      </c>
      <c r="V367" s="19"/>
    </row>
    <row r="368" spans="1:22" s="5" customFormat="1">
      <c r="A368" s="50"/>
      <c r="B368" s="19"/>
      <c r="C368" s="19"/>
      <c r="D368" s="19"/>
      <c r="E368" s="19"/>
      <c r="F368" s="19"/>
      <c r="G368" s="19"/>
      <c r="H368" s="19"/>
      <c r="I368" s="19"/>
      <c r="J368" s="8" t="s">
        <v>1517</v>
      </c>
      <c r="K368" s="19" t="str">
        <f t="shared" si="45"/>
        <v>VA</v>
      </c>
      <c r="L368" s="19" t="str">
        <f t="shared" si="44"/>
        <v>HOLY SEE (VATICAN CITY STATE)</v>
      </c>
      <c r="M368" s="19"/>
      <c r="N368" s="19" t="s">
        <v>359</v>
      </c>
      <c r="O368" s="19"/>
      <c r="P368" s="19"/>
      <c r="Q368" s="19"/>
      <c r="R368" s="19"/>
      <c r="S368" s="34">
        <f t="shared" si="46"/>
        <v>41827</v>
      </c>
      <c r="T368" s="34" t="str">
        <f t="shared" si="47"/>
        <v/>
      </c>
      <c r="U368" s="34" t="str">
        <f t="shared" si="48"/>
        <v/>
      </c>
      <c r="V368" s="19"/>
    </row>
    <row r="369" spans="1:22" s="5" customFormat="1">
      <c r="A369" s="50"/>
      <c r="B369" s="19"/>
      <c r="C369" s="19"/>
      <c r="D369" s="19"/>
      <c r="E369" s="19"/>
      <c r="F369" s="19"/>
      <c r="G369" s="19"/>
      <c r="H369" s="19"/>
      <c r="I369" s="19"/>
      <c r="J369" s="8" t="s">
        <v>1518</v>
      </c>
      <c r="K369" s="19" t="str">
        <f t="shared" si="45"/>
        <v>HN</v>
      </c>
      <c r="L369" s="19" t="str">
        <f t="shared" si="44"/>
        <v>HONDURAS</v>
      </c>
      <c r="M369" s="19"/>
      <c r="N369" s="19" t="s">
        <v>359</v>
      </c>
      <c r="O369" s="19"/>
      <c r="P369" s="19"/>
      <c r="Q369" s="19"/>
      <c r="R369" s="19"/>
      <c r="S369" s="34">
        <f t="shared" si="46"/>
        <v>41827</v>
      </c>
      <c r="T369" s="34" t="str">
        <f t="shared" si="47"/>
        <v/>
      </c>
      <c r="U369" s="34" t="str">
        <f t="shared" si="48"/>
        <v/>
      </c>
      <c r="V369" s="19"/>
    </row>
    <row r="370" spans="1:22" s="5" customFormat="1">
      <c r="A370" s="50"/>
      <c r="B370" s="19"/>
      <c r="C370" s="19"/>
      <c r="D370" s="19"/>
      <c r="E370" s="19"/>
      <c r="F370" s="19"/>
      <c r="G370" s="19"/>
      <c r="H370" s="19"/>
      <c r="I370" s="19"/>
      <c r="J370" s="8" t="s">
        <v>1519</v>
      </c>
      <c r="K370" s="19" t="str">
        <f t="shared" si="45"/>
        <v>HK</v>
      </c>
      <c r="L370" s="19" t="str">
        <f t="shared" si="44"/>
        <v>HONG KONG</v>
      </c>
      <c r="M370" s="19"/>
      <c r="N370" s="19" t="s">
        <v>359</v>
      </c>
      <c r="O370" s="19"/>
      <c r="P370" s="19"/>
      <c r="Q370" s="19"/>
      <c r="R370" s="19"/>
      <c r="S370" s="34">
        <f t="shared" si="46"/>
        <v>41827</v>
      </c>
      <c r="T370" s="34" t="str">
        <f t="shared" si="47"/>
        <v/>
      </c>
      <c r="U370" s="34" t="str">
        <f t="shared" si="48"/>
        <v/>
      </c>
      <c r="V370" s="19"/>
    </row>
    <row r="371" spans="1:22" s="5" customFormat="1">
      <c r="A371" s="50"/>
      <c r="B371" s="19"/>
      <c r="C371" s="19"/>
      <c r="D371" s="19"/>
      <c r="E371" s="19"/>
      <c r="F371" s="19"/>
      <c r="G371" s="19"/>
      <c r="H371" s="19"/>
      <c r="I371" s="19"/>
      <c r="J371" s="8" t="s">
        <v>1520</v>
      </c>
      <c r="K371" s="19" t="str">
        <f t="shared" si="45"/>
        <v>HU</v>
      </c>
      <c r="L371" s="19" t="str">
        <f t="shared" si="44"/>
        <v>HUNGARY</v>
      </c>
      <c r="M371" s="19"/>
      <c r="N371" s="19" t="s">
        <v>359</v>
      </c>
      <c r="O371" s="19"/>
      <c r="P371" s="19"/>
      <c r="Q371" s="19"/>
      <c r="R371" s="19"/>
      <c r="S371" s="34">
        <f t="shared" si="46"/>
        <v>41827</v>
      </c>
      <c r="T371" s="34" t="str">
        <f t="shared" si="47"/>
        <v/>
      </c>
      <c r="U371" s="34" t="str">
        <f t="shared" si="48"/>
        <v/>
      </c>
      <c r="V371" s="19"/>
    </row>
    <row r="372" spans="1:22" s="5" customFormat="1">
      <c r="A372" s="50"/>
      <c r="B372" s="19"/>
      <c r="C372" s="19"/>
      <c r="D372" s="19"/>
      <c r="E372" s="19"/>
      <c r="F372" s="19"/>
      <c r="G372" s="19"/>
      <c r="H372" s="19"/>
      <c r="I372" s="19"/>
      <c r="J372" s="8" t="s">
        <v>1521</v>
      </c>
      <c r="K372" s="19" t="str">
        <f t="shared" si="45"/>
        <v>IS</v>
      </c>
      <c r="L372" s="19" t="str">
        <f t="shared" si="44"/>
        <v>ICELAND</v>
      </c>
      <c r="M372" s="19"/>
      <c r="N372" s="19" t="s">
        <v>359</v>
      </c>
      <c r="O372" s="19"/>
      <c r="P372" s="19"/>
      <c r="Q372" s="19"/>
      <c r="R372" s="19"/>
      <c r="S372" s="34">
        <f t="shared" si="46"/>
        <v>41827</v>
      </c>
      <c r="T372" s="34" t="str">
        <f t="shared" si="47"/>
        <v/>
      </c>
      <c r="U372" s="34" t="str">
        <f t="shared" si="48"/>
        <v/>
      </c>
      <c r="V372" s="19"/>
    </row>
    <row r="373" spans="1:22" s="5" customFormat="1">
      <c r="A373" s="50"/>
      <c r="B373" s="19"/>
      <c r="C373" s="19"/>
      <c r="D373" s="19"/>
      <c r="E373" s="19"/>
      <c r="F373" s="19"/>
      <c r="G373" s="19"/>
      <c r="H373" s="19"/>
      <c r="I373" s="19"/>
      <c r="J373" s="8" t="s">
        <v>1522</v>
      </c>
      <c r="K373" s="19" t="str">
        <f t="shared" si="45"/>
        <v>IN</v>
      </c>
      <c r="L373" s="19" t="str">
        <f t="shared" si="44"/>
        <v>INDIA</v>
      </c>
      <c r="M373" s="19"/>
      <c r="N373" s="19" t="s">
        <v>359</v>
      </c>
      <c r="O373" s="19"/>
      <c r="P373" s="19"/>
      <c r="Q373" s="19"/>
      <c r="R373" s="19"/>
      <c r="S373" s="34">
        <f t="shared" si="46"/>
        <v>41827</v>
      </c>
      <c r="T373" s="34" t="str">
        <f t="shared" si="47"/>
        <v/>
      </c>
      <c r="U373" s="34" t="str">
        <f t="shared" si="48"/>
        <v/>
      </c>
      <c r="V373" s="19"/>
    </row>
    <row r="374" spans="1:22" s="5" customFormat="1">
      <c r="A374" s="50"/>
      <c r="B374" s="19"/>
      <c r="C374" s="19"/>
      <c r="D374" s="19"/>
      <c r="E374" s="19"/>
      <c r="F374" s="19"/>
      <c r="G374" s="19"/>
      <c r="H374" s="19"/>
      <c r="I374" s="19"/>
      <c r="J374" s="8" t="s">
        <v>1523</v>
      </c>
      <c r="K374" s="19" t="str">
        <f t="shared" si="45"/>
        <v>ID</v>
      </c>
      <c r="L374" s="19" t="str">
        <f t="shared" si="44"/>
        <v>INDONESIA</v>
      </c>
      <c r="M374" s="19"/>
      <c r="N374" s="19" t="s">
        <v>359</v>
      </c>
      <c r="O374" s="19"/>
      <c r="P374" s="19"/>
      <c r="Q374" s="19"/>
      <c r="R374" s="19"/>
      <c r="S374" s="34">
        <f t="shared" si="41"/>
        <v>41827</v>
      </c>
      <c r="T374" s="34" t="str">
        <f t="shared" si="42"/>
        <v/>
      </c>
      <c r="U374" s="34" t="str">
        <f t="shared" si="43"/>
        <v/>
      </c>
      <c r="V374" s="19"/>
    </row>
    <row r="375" spans="1:22" s="5" customFormat="1">
      <c r="A375" s="50"/>
      <c r="B375" s="19"/>
      <c r="C375" s="19"/>
      <c r="D375" s="19"/>
      <c r="E375" s="19"/>
      <c r="F375" s="19"/>
      <c r="G375" s="19"/>
      <c r="H375" s="19"/>
      <c r="I375" s="19"/>
      <c r="J375" s="8" t="s">
        <v>1524</v>
      </c>
      <c r="K375" s="19" t="str">
        <f t="shared" si="45"/>
        <v>IR</v>
      </c>
      <c r="L375" s="19" t="str">
        <f t="shared" si="44"/>
        <v>IRAN, ISLAMIC REPUBLIC OF</v>
      </c>
      <c r="M375" s="19"/>
      <c r="N375" s="19" t="s">
        <v>359</v>
      </c>
      <c r="O375" s="19"/>
      <c r="P375" s="19"/>
      <c r="Q375" s="19"/>
      <c r="R375" s="19"/>
      <c r="S375" s="34">
        <f t="shared" si="41"/>
        <v>41827</v>
      </c>
      <c r="T375" s="34" t="str">
        <f t="shared" si="42"/>
        <v/>
      </c>
      <c r="U375" s="34" t="str">
        <f t="shared" si="43"/>
        <v/>
      </c>
      <c r="V375" s="19"/>
    </row>
    <row r="376" spans="1:22" s="5" customFormat="1">
      <c r="A376" s="50"/>
      <c r="B376" s="19"/>
      <c r="C376" s="19"/>
      <c r="D376" s="19"/>
      <c r="E376" s="19"/>
      <c r="F376" s="19"/>
      <c r="G376" s="19"/>
      <c r="H376" s="19"/>
      <c r="I376" s="19"/>
      <c r="J376" s="8" t="s">
        <v>1525</v>
      </c>
      <c r="K376" s="19" t="str">
        <f t="shared" si="45"/>
        <v>IQ</v>
      </c>
      <c r="L376" s="19" t="str">
        <f t="shared" si="44"/>
        <v>IRAQ</v>
      </c>
      <c r="M376" s="19"/>
      <c r="N376" s="19" t="s">
        <v>359</v>
      </c>
      <c r="O376" s="19"/>
      <c r="P376" s="19"/>
      <c r="Q376" s="19"/>
      <c r="R376" s="19"/>
      <c r="S376" s="34">
        <f t="shared" si="41"/>
        <v>41827</v>
      </c>
      <c r="T376" s="34" t="str">
        <f t="shared" si="42"/>
        <v/>
      </c>
      <c r="U376" s="34" t="str">
        <f t="shared" si="43"/>
        <v/>
      </c>
      <c r="V376" s="19"/>
    </row>
    <row r="377" spans="1:22" s="5" customFormat="1">
      <c r="A377" s="50"/>
      <c r="B377" s="19"/>
      <c r="C377" s="19"/>
      <c r="D377" s="19"/>
      <c r="E377" s="19"/>
      <c r="F377" s="19"/>
      <c r="G377" s="19"/>
      <c r="H377" s="19"/>
      <c r="I377" s="19"/>
      <c r="J377" s="8" t="s">
        <v>1526</v>
      </c>
      <c r="K377" s="19" t="str">
        <f t="shared" si="45"/>
        <v>IE</v>
      </c>
      <c r="L377" s="19" t="str">
        <f t="shared" si="44"/>
        <v>IRELAND</v>
      </c>
      <c r="M377" s="19"/>
      <c r="N377" s="19" t="s">
        <v>359</v>
      </c>
      <c r="O377" s="19"/>
      <c r="P377" s="19"/>
      <c r="Q377" s="19"/>
      <c r="R377" s="19"/>
      <c r="S377" s="34">
        <f t="shared" si="41"/>
        <v>41827</v>
      </c>
      <c r="T377" s="34" t="str">
        <f t="shared" si="42"/>
        <v/>
      </c>
      <c r="U377" s="34" t="str">
        <f t="shared" si="43"/>
        <v/>
      </c>
      <c r="V377" s="19"/>
    </row>
    <row r="378" spans="1:22" s="5" customFormat="1">
      <c r="A378" s="50"/>
      <c r="B378" s="19"/>
      <c r="C378" s="19"/>
      <c r="D378" s="19"/>
      <c r="E378" s="19"/>
      <c r="F378" s="19"/>
      <c r="G378" s="19"/>
      <c r="H378" s="19"/>
      <c r="I378" s="19"/>
      <c r="J378" s="8" t="s">
        <v>1527</v>
      </c>
      <c r="K378" s="19" t="str">
        <f t="shared" si="45"/>
        <v>IM</v>
      </c>
      <c r="L378" s="19" t="str">
        <f t="shared" si="44"/>
        <v>ISLE OF MAN</v>
      </c>
      <c r="M378" s="19"/>
      <c r="N378" s="19" t="s">
        <v>359</v>
      </c>
      <c r="O378" s="19"/>
      <c r="P378" s="19"/>
      <c r="Q378" s="19"/>
      <c r="R378" s="19"/>
      <c r="S378" s="34">
        <f t="shared" si="41"/>
        <v>41827</v>
      </c>
      <c r="T378" s="34" t="str">
        <f t="shared" si="42"/>
        <v/>
      </c>
      <c r="U378" s="34" t="str">
        <f t="shared" si="43"/>
        <v/>
      </c>
      <c r="V378" s="19"/>
    </row>
    <row r="379" spans="1:22" s="5" customFormat="1">
      <c r="A379" s="50"/>
      <c r="B379" s="19"/>
      <c r="C379" s="19"/>
      <c r="D379" s="19"/>
      <c r="E379" s="19"/>
      <c r="F379" s="19"/>
      <c r="G379" s="19"/>
      <c r="H379" s="19"/>
      <c r="I379" s="19"/>
      <c r="J379" s="8" t="s">
        <v>1528</v>
      </c>
      <c r="K379" s="19" t="str">
        <f t="shared" si="45"/>
        <v>IL</v>
      </c>
      <c r="L379" s="19" t="str">
        <f t="shared" si="44"/>
        <v>ISRAEL</v>
      </c>
      <c r="M379" s="19"/>
      <c r="N379" s="19" t="s">
        <v>359</v>
      </c>
      <c r="O379" s="19"/>
      <c r="P379" s="19"/>
      <c r="Q379" s="19"/>
      <c r="R379" s="19"/>
      <c r="S379" s="34">
        <f t="shared" si="41"/>
        <v>41827</v>
      </c>
      <c r="T379" s="34" t="str">
        <f t="shared" si="42"/>
        <v/>
      </c>
      <c r="U379" s="34" t="str">
        <f t="shared" si="43"/>
        <v/>
      </c>
      <c r="V379" s="19"/>
    </row>
    <row r="380" spans="1:22" s="5" customFormat="1">
      <c r="A380" s="50"/>
      <c r="B380" s="19"/>
      <c r="C380" s="19"/>
      <c r="D380" s="19"/>
      <c r="E380" s="19"/>
      <c r="F380" s="19"/>
      <c r="G380" s="19"/>
      <c r="H380" s="19"/>
      <c r="I380" s="19"/>
      <c r="J380" s="8" t="s">
        <v>1529</v>
      </c>
      <c r="K380" s="19" t="str">
        <f t="shared" si="45"/>
        <v>IT</v>
      </c>
      <c r="L380" s="19" t="str">
        <f t="shared" si="44"/>
        <v>ITALY</v>
      </c>
      <c r="M380" s="19"/>
      <c r="N380" s="19" t="s">
        <v>359</v>
      </c>
      <c r="O380" s="19"/>
      <c r="P380" s="19"/>
      <c r="Q380" s="19"/>
      <c r="R380" s="19"/>
      <c r="S380" s="34">
        <f t="shared" si="41"/>
        <v>41827</v>
      </c>
      <c r="T380" s="34" t="str">
        <f t="shared" si="42"/>
        <v/>
      </c>
      <c r="U380" s="34" t="str">
        <f t="shared" si="43"/>
        <v/>
      </c>
      <c r="V380" s="19"/>
    </row>
    <row r="381" spans="1:22" s="5" customFormat="1">
      <c r="A381" s="50"/>
      <c r="B381" s="19"/>
      <c r="C381" s="19"/>
      <c r="D381" s="19"/>
      <c r="E381" s="19"/>
      <c r="F381" s="19"/>
      <c r="G381" s="19"/>
      <c r="H381" s="19"/>
      <c r="I381" s="19"/>
      <c r="J381" s="8" t="s">
        <v>1530</v>
      </c>
      <c r="K381" s="19" t="str">
        <f t="shared" si="45"/>
        <v>JM</v>
      </c>
      <c r="L381" s="19" t="str">
        <f t="shared" si="44"/>
        <v>JAMAICA</v>
      </c>
      <c r="M381" s="19"/>
      <c r="N381" s="19" t="s">
        <v>359</v>
      </c>
      <c r="O381" s="19"/>
      <c r="P381" s="19"/>
      <c r="Q381" s="19"/>
      <c r="R381" s="19"/>
      <c r="S381" s="34">
        <f t="shared" si="41"/>
        <v>41827</v>
      </c>
      <c r="T381" s="34" t="str">
        <f t="shared" si="42"/>
        <v/>
      </c>
      <c r="U381" s="34" t="str">
        <f t="shared" si="43"/>
        <v/>
      </c>
      <c r="V381" s="19"/>
    </row>
    <row r="382" spans="1:22" s="5" customFormat="1">
      <c r="A382" s="50"/>
      <c r="B382" s="19"/>
      <c r="C382" s="19"/>
      <c r="D382" s="19"/>
      <c r="E382" s="19"/>
      <c r="F382" s="19"/>
      <c r="G382" s="19"/>
      <c r="H382" s="19"/>
      <c r="I382" s="19"/>
      <c r="J382" s="8" t="s">
        <v>1531</v>
      </c>
      <c r="K382" s="19" t="str">
        <f t="shared" si="45"/>
        <v>JP</v>
      </c>
      <c r="L382" s="19" t="str">
        <f t="shared" si="44"/>
        <v>JAPAN</v>
      </c>
      <c r="M382" s="19"/>
      <c r="N382" s="19" t="s">
        <v>359</v>
      </c>
      <c r="O382" s="19"/>
      <c r="P382" s="19"/>
      <c r="Q382" s="19"/>
      <c r="R382" s="19"/>
      <c r="S382" s="34">
        <f t="shared" si="41"/>
        <v>41827</v>
      </c>
      <c r="T382" s="34" t="str">
        <f t="shared" si="42"/>
        <v/>
      </c>
      <c r="U382" s="34" t="str">
        <f t="shared" si="43"/>
        <v/>
      </c>
      <c r="V382" s="19"/>
    </row>
    <row r="383" spans="1:22" s="5" customFormat="1">
      <c r="A383" s="50"/>
      <c r="B383" s="19"/>
      <c r="C383" s="19"/>
      <c r="D383" s="19"/>
      <c r="E383" s="19"/>
      <c r="F383" s="19"/>
      <c r="G383" s="19"/>
      <c r="H383" s="19"/>
      <c r="I383" s="19"/>
      <c r="J383" s="8" t="s">
        <v>1532</v>
      </c>
      <c r="K383" s="19" t="str">
        <f t="shared" si="45"/>
        <v>JE</v>
      </c>
      <c r="L383" s="19" t="str">
        <f t="shared" si="44"/>
        <v>JERSEY</v>
      </c>
      <c r="M383" s="19"/>
      <c r="N383" s="19" t="s">
        <v>359</v>
      </c>
      <c r="O383" s="19"/>
      <c r="P383" s="19"/>
      <c r="Q383" s="19"/>
      <c r="R383" s="19"/>
      <c r="S383" s="34">
        <f t="shared" si="41"/>
        <v>41827</v>
      </c>
      <c r="T383" s="34" t="str">
        <f t="shared" si="42"/>
        <v/>
      </c>
      <c r="U383" s="34" t="str">
        <f t="shared" si="43"/>
        <v/>
      </c>
      <c r="V383" s="19"/>
    </row>
    <row r="384" spans="1:22" s="5" customFormat="1">
      <c r="A384" s="50"/>
      <c r="B384" s="19"/>
      <c r="C384" s="19"/>
      <c r="D384" s="19"/>
      <c r="E384" s="19"/>
      <c r="F384" s="19"/>
      <c r="G384" s="19"/>
      <c r="H384" s="19"/>
      <c r="I384" s="19"/>
      <c r="J384" s="8" t="s">
        <v>1533</v>
      </c>
      <c r="K384" s="19" t="str">
        <f t="shared" si="45"/>
        <v>JO</v>
      </c>
      <c r="L384" s="19" t="str">
        <f t="shared" si="44"/>
        <v>JORDAN</v>
      </c>
      <c r="M384" s="19"/>
      <c r="N384" s="19" t="s">
        <v>359</v>
      </c>
      <c r="O384" s="19"/>
      <c r="P384" s="19"/>
      <c r="Q384" s="19"/>
      <c r="R384" s="19"/>
      <c r="S384" s="34">
        <f t="shared" si="41"/>
        <v>41827</v>
      </c>
      <c r="T384" s="34" t="str">
        <f t="shared" si="42"/>
        <v/>
      </c>
      <c r="U384" s="34" t="str">
        <f t="shared" si="43"/>
        <v/>
      </c>
      <c r="V384" s="19"/>
    </row>
    <row r="385" spans="1:22" s="5" customFormat="1">
      <c r="A385" s="50"/>
      <c r="B385" s="19"/>
      <c r="C385" s="19"/>
      <c r="D385" s="19"/>
      <c r="E385" s="19"/>
      <c r="F385" s="19"/>
      <c r="G385" s="19"/>
      <c r="H385" s="19"/>
      <c r="I385" s="19"/>
      <c r="J385" s="8" t="s">
        <v>1534</v>
      </c>
      <c r="K385" s="19" t="str">
        <f t="shared" si="45"/>
        <v>KZ</v>
      </c>
      <c r="L385" s="19" t="str">
        <f t="shared" si="44"/>
        <v>KAZAKHSTAN</v>
      </c>
      <c r="M385" s="19"/>
      <c r="N385" s="19" t="s">
        <v>359</v>
      </c>
      <c r="O385" s="19"/>
      <c r="P385" s="19"/>
      <c r="Q385" s="19"/>
      <c r="R385" s="19"/>
      <c r="S385" s="34">
        <f t="shared" si="41"/>
        <v>41827</v>
      </c>
      <c r="T385" s="34" t="str">
        <f t="shared" si="42"/>
        <v/>
      </c>
      <c r="U385" s="34" t="str">
        <f t="shared" si="43"/>
        <v/>
      </c>
      <c r="V385" s="19"/>
    </row>
    <row r="386" spans="1:22" s="5" customFormat="1">
      <c r="A386" s="50"/>
      <c r="B386" s="19"/>
      <c r="C386" s="19"/>
      <c r="D386" s="19"/>
      <c r="E386" s="19"/>
      <c r="F386" s="19"/>
      <c r="G386" s="19"/>
      <c r="H386" s="19"/>
      <c r="I386" s="19"/>
      <c r="J386" s="8" t="s">
        <v>1535</v>
      </c>
      <c r="K386" s="19" t="str">
        <f t="shared" si="45"/>
        <v>KE</v>
      </c>
      <c r="L386" s="19" t="str">
        <f t="shared" si="44"/>
        <v>KENYA</v>
      </c>
      <c r="M386" s="19"/>
      <c r="N386" s="19" t="s">
        <v>359</v>
      </c>
      <c r="O386" s="19"/>
      <c r="P386" s="19"/>
      <c r="Q386" s="19"/>
      <c r="R386" s="19"/>
      <c r="S386" s="34">
        <f t="shared" si="41"/>
        <v>41827</v>
      </c>
      <c r="T386" s="34" t="str">
        <f t="shared" si="42"/>
        <v/>
      </c>
      <c r="U386" s="34" t="str">
        <f t="shared" si="43"/>
        <v/>
      </c>
      <c r="V386" s="19"/>
    </row>
    <row r="387" spans="1:22" s="5" customFormat="1">
      <c r="A387" s="50"/>
      <c r="B387" s="19"/>
      <c r="C387" s="19"/>
      <c r="D387" s="19"/>
      <c r="E387" s="19"/>
      <c r="F387" s="19"/>
      <c r="G387" s="19"/>
      <c r="H387" s="19"/>
      <c r="I387" s="19"/>
      <c r="J387" s="8" t="s">
        <v>1536</v>
      </c>
      <c r="K387" s="19" t="str">
        <f t="shared" si="45"/>
        <v>KI</v>
      </c>
      <c r="L387" s="19" t="str">
        <f t="shared" si="44"/>
        <v>KIRIBATI</v>
      </c>
      <c r="M387" s="19"/>
      <c r="N387" s="19" t="s">
        <v>359</v>
      </c>
      <c r="O387" s="19"/>
      <c r="P387" s="19"/>
      <c r="Q387" s="19"/>
      <c r="R387" s="19"/>
      <c r="S387" s="34">
        <f t="shared" si="41"/>
        <v>41827</v>
      </c>
      <c r="T387" s="34" t="str">
        <f t="shared" si="42"/>
        <v/>
      </c>
      <c r="U387" s="34" t="str">
        <f t="shared" si="43"/>
        <v/>
      </c>
      <c r="V387" s="19"/>
    </row>
    <row r="388" spans="1:22" s="5" customFormat="1">
      <c r="A388" s="50"/>
      <c r="B388" s="19"/>
      <c r="C388" s="19"/>
      <c r="D388" s="19"/>
      <c r="E388" s="19"/>
      <c r="F388" s="19"/>
      <c r="G388" s="19"/>
      <c r="H388" s="19"/>
      <c r="I388" s="19"/>
      <c r="J388" s="8" t="s">
        <v>1537</v>
      </c>
      <c r="K388" s="19" t="str">
        <f t="shared" si="45"/>
        <v>KP</v>
      </c>
      <c r="L388" s="19" t="str">
        <f t="shared" si="44"/>
        <v>KOREA, DEMOCRATIC PEOPLE'S REPUBLIC OF</v>
      </c>
      <c r="M388" s="19"/>
      <c r="N388" s="19" t="s">
        <v>359</v>
      </c>
      <c r="O388" s="19"/>
      <c r="P388" s="19"/>
      <c r="Q388" s="19"/>
      <c r="R388" s="19"/>
      <c r="S388" s="34">
        <f t="shared" si="41"/>
        <v>41827</v>
      </c>
      <c r="T388" s="34" t="str">
        <f t="shared" si="42"/>
        <v/>
      </c>
      <c r="U388" s="34" t="str">
        <f t="shared" si="43"/>
        <v/>
      </c>
      <c r="V388" s="19"/>
    </row>
    <row r="389" spans="1:22" s="5" customFormat="1">
      <c r="A389" s="50"/>
      <c r="B389" s="19"/>
      <c r="C389" s="19"/>
      <c r="D389" s="19"/>
      <c r="E389" s="19"/>
      <c r="F389" s="19"/>
      <c r="G389" s="19"/>
      <c r="H389" s="19"/>
      <c r="I389" s="19"/>
      <c r="J389" s="8" t="s">
        <v>1538</v>
      </c>
      <c r="K389" s="19" t="str">
        <f t="shared" si="45"/>
        <v>KR</v>
      </c>
      <c r="L389" s="19" t="str">
        <f t="shared" si="44"/>
        <v>KOREA, REPUBLIC OF</v>
      </c>
      <c r="M389" s="19"/>
      <c r="N389" s="19" t="s">
        <v>359</v>
      </c>
      <c r="O389" s="19"/>
      <c r="P389" s="19"/>
      <c r="Q389" s="19"/>
      <c r="R389" s="19"/>
      <c r="S389" s="34">
        <f t="shared" ref="S389:S453" si="49">VLOOKUP(J389,A:G,5,FALSE)</f>
        <v>41827</v>
      </c>
      <c r="T389" s="34" t="str">
        <f t="shared" ref="T389:T453" si="50">IF(VLOOKUP(J389,A:G,6,FALSE)=0,"",VLOOKUP(J389,A:G,6,FALSE))</f>
        <v/>
      </c>
      <c r="U389" s="34" t="str">
        <f t="shared" ref="U389:U453" si="51">IF(VLOOKUP(J389,A:G,7,FALSE)=0,"",VLOOKUP(J389,A:G,7,FALSE))</f>
        <v/>
      </c>
      <c r="V389" s="19"/>
    </row>
    <row r="390" spans="1:22" s="5" customFormat="1">
      <c r="A390" s="50"/>
      <c r="B390" s="19"/>
      <c r="C390" s="19"/>
      <c r="D390" s="19"/>
      <c r="E390" s="19"/>
      <c r="F390" s="19"/>
      <c r="G390" s="19"/>
      <c r="H390" s="19"/>
      <c r="I390" s="19"/>
      <c r="J390" s="8" t="s">
        <v>12280</v>
      </c>
      <c r="K390" s="19" t="str">
        <f>VLOOKUP(J390,$A$2:$B$400,2,0)</f>
        <v>XK</v>
      </c>
      <c r="L390" s="19" t="str">
        <f t="shared" ref="L390" si="52">J390</f>
        <v>KOSOVO</v>
      </c>
      <c r="M390" s="19"/>
      <c r="N390" s="19" t="s">
        <v>359</v>
      </c>
      <c r="O390" s="19"/>
      <c r="P390" s="19"/>
      <c r="Q390" s="19"/>
      <c r="R390" s="19"/>
      <c r="S390" s="34">
        <f t="shared" ref="S390" si="53">VLOOKUP(J390,A:G,5,FALSE)</f>
        <v>42931</v>
      </c>
      <c r="T390" s="34" t="str">
        <f t="shared" ref="T390" si="54">IF(VLOOKUP(J390,A:G,6,FALSE)=0,"",VLOOKUP(J390,A:G,6,FALSE))</f>
        <v/>
      </c>
      <c r="U390" s="34" t="str">
        <f t="shared" ref="U390" si="55">IF(VLOOKUP(J390,A:G,7,FALSE)=0,"",VLOOKUP(J390,A:G,7,FALSE))</f>
        <v/>
      </c>
      <c r="V390" s="19"/>
    </row>
    <row r="391" spans="1:22" s="5" customFormat="1">
      <c r="A391" s="50"/>
      <c r="B391" s="19"/>
      <c r="C391" s="19"/>
      <c r="D391" s="19"/>
      <c r="E391" s="19"/>
      <c r="F391" s="19"/>
      <c r="G391" s="19"/>
      <c r="H391" s="19"/>
      <c r="I391" s="19"/>
      <c r="J391" s="8" t="s">
        <v>1539</v>
      </c>
      <c r="K391" s="19" t="str">
        <f t="shared" si="45"/>
        <v>KW</v>
      </c>
      <c r="L391" s="19" t="str">
        <f t="shared" ref="L391:L454" si="56">J391</f>
        <v>KUWAIT</v>
      </c>
      <c r="M391" s="19"/>
      <c r="N391" s="19" t="s">
        <v>359</v>
      </c>
      <c r="O391" s="19"/>
      <c r="P391" s="19"/>
      <c r="Q391" s="19"/>
      <c r="R391" s="19"/>
      <c r="S391" s="34">
        <f t="shared" si="49"/>
        <v>41827</v>
      </c>
      <c r="T391" s="34" t="str">
        <f t="shared" si="50"/>
        <v/>
      </c>
      <c r="U391" s="34" t="str">
        <f t="shared" si="51"/>
        <v/>
      </c>
      <c r="V391" s="19"/>
    </row>
    <row r="392" spans="1:22" s="5" customFormat="1">
      <c r="A392" s="50"/>
      <c r="B392" s="19"/>
      <c r="C392" s="19"/>
      <c r="D392" s="19"/>
      <c r="E392" s="19"/>
      <c r="F392" s="19"/>
      <c r="G392" s="19"/>
      <c r="H392" s="19"/>
      <c r="I392" s="19"/>
      <c r="J392" s="8" t="s">
        <v>1540</v>
      </c>
      <c r="K392" s="19" t="str">
        <f t="shared" si="45"/>
        <v>KG</v>
      </c>
      <c r="L392" s="19" t="str">
        <f t="shared" si="56"/>
        <v>KYRGYZSTAN</v>
      </c>
      <c r="M392" s="19"/>
      <c r="N392" s="19" t="s">
        <v>359</v>
      </c>
      <c r="O392" s="19"/>
      <c r="P392" s="19"/>
      <c r="Q392" s="19"/>
      <c r="R392" s="19"/>
      <c r="S392" s="34">
        <f t="shared" si="49"/>
        <v>41827</v>
      </c>
      <c r="T392" s="34" t="str">
        <f t="shared" si="50"/>
        <v/>
      </c>
      <c r="U392" s="34" t="str">
        <f t="shared" si="51"/>
        <v/>
      </c>
      <c r="V392" s="19"/>
    </row>
    <row r="393" spans="1:22" s="5" customFormat="1">
      <c r="A393" s="50"/>
      <c r="B393" s="19"/>
      <c r="C393" s="19"/>
      <c r="D393" s="19"/>
      <c r="E393" s="19"/>
      <c r="F393" s="19"/>
      <c r="G393" s="19"/>
      <c r="H393" s="19"/>
      <c r="I393" s="19"/>
      <c r="J393" s="8" t="s">
        <v>1541</v>
      </c>
      <c r="K393" s="19" t="str">
        <f t="shared" si="45"/>
        <v>LA</v>
      </c>
      <c r="L393" s="19" t="str">
        <f t="shared" si="56"/>
        <v>LAO PEOPLE'S DEMOCRATIC REPUBLIC</v>
      </c>
      <c r="M393" s="19"/>
      <c r="N393" s="19" t="s">
        <v>359</v>
      </c>
      <c r="O393" s="19"/>
      <c r="P393" s="19"/>
      <c r="Q393" s="19"/>
      <c r="R393" s="19"/>
      <c r="S393" s="34">
        <f t="shared" si="49"/>
        <v>41827</v>
      </c>
      <c r="T393" s="34" t="str">
        <f t="shared" si="50"/>
        <v/>
      </c>
      <c r="U393" s="34" t="str">
        <f t="shared" si="51"/>
        <v/>
      </c>
      <c r="V393" s="19"/>
    </row>
    <row r="394" spans="1:22" s="5" customFormat="1">
      <c r="A394" s="50"/>
      <c r="B394" s="19"/>
      <c r="C394" s="19"/>
      <c r="D394" s="19"/>
      <c r="E394" s="19"/>
      <c r="F394" s="19"/>
      <c r="G394" s="19"/>
      <c r="H394" s="19"/>
      <c r="I394" s="19"/>
      <c r="J394" s="8" t="s">
        <v>1542</v>
      </c>
      <c r="K394" s="19" t="str">
        <f t="shared" si="45"/>
        <v>LV</v>
      </c>
      <c r="L394" s="19" t="str">
        <f t="shared" si="56"/>
        <v>LATVIA</v>
      </c>
      <c r="M394" s="19"/>
      <c r="N394" s="19" t="s">
        <v>359</v>
      </c>
      <c r="O394" s="19"/>
      <c r="P394" s="19"/>
      <c r="Q394" s="19"/>
      <c r="R394" s="19"/>
      <c r="S394" s="34">
        <f t="shared" si="49"/>
        <v>41827</v>
      </c>
      <c r="T394" s="34" t="str">
        <f t="shared" si="50"/>
        <v/>
      </c>
      <c r="U394" s="34" t="str">
        <f t="shared" si="51"/>
        <v/>
      </c>
      <c r="V394" s="19"/>
    </row>
    <row r="395" spans="1:22" s="5" customFormat="1">
      <c r="A395" s="50"/>
      <c r="B395" s="19"/>
      <c r="C395" s="19"/>
      <c r="D395" s="19"/>
      <c r="E395" s="19"/>
      <c r="F395" s="19"/>
      <c r="G395" s="19"/>
      <c r="H395" s="19"/>
      <c r="I395" s="19"/>
      <c r="J395" s="8" t="s">
        <v>1543</v>
      </c>
      <c r="K395" s="19" t="str">
        <f t="shared" si="45"/>
        <v>LB</v>
      </c>
      <c r="L395" s="19" t="str">
        <f t="shared" si="56"/>
        <v>LEBANON</v>
      </c>
      <c r="M395" s="19"/>
      <c r="N395" s="19" t="s">
        <v>359</v>
      </c>
      <c r="O395" s="19"/>
      <c r="P395" s="19"/>
      <c r="Q395" s="19"/>
      <c r="R395" s="19"/>
      <c r="S395" s="34">
        <f t="shared" si="49"/>
        <v>41827</v>
      </c>
      <c r="T395" s="34" t="str">
        <f t="shared" si="50"/>
        <v/>
      </c>
      <c r="U395" s="34" t="str">
        <f t="shared" si="51"/>
        <v/>
      </c>
      <c r="V395" s="19"/>
    </row>
    <row r="396" spans="1:22" s="5" customFormat="1">
      <c r="A396" s="50"/>
      <c r="B396" s="19"/>
      <c r="C396" s="19"/>
      <c r="D396" s="19"/>
      <c r="E396" s="19"/>
      <c r="F396" s="19"/>
      <c r="G396" s="19"/>
      <c r="H396" s="19"/>
      <c r="I396" s="19"/>
      <c r="J396" s="8" t="s">
        <v>1544</v>
      </c>
      <c r="K396" s="19" t="str">
        <f t="shared" si="45"/>
        <v>LS</v>
      </c>
      <c r="L396" s="19" t="str">
        <f t="shared" si="56"/>
        <v>LESOTHO</v>
      </c>
      <c r="M396" s="19"/>
      <c r="N396" s="19" t="s">
        <v>359</v>
      </c>
      <c r="O396" s="19"/>
      <c r="P396" s="19"/>
      <c r="Q396" s="19"/>
      <c r="R396" s="19"/>
      <c r="S396" s="34">
        <f t="shared" si="49"/>
        <v>41827</v>
      </c>
      <c r="T396" s="34" t="str">
        <f t="shared" si="50"/>
        <v/>
      </c>
      <c r="U396" s="34" t="str">
        <f t="shared" si="51"/>
        <v/>
      </c>
      <c r="V396" s="19"/>
    </row>
    <row r="397" spans="1:22" s="5" customFormat="1">
      <c r="A397" s="50"/>
      <c r="B397" s="19"/>
      <c r="C397" s="19"/>
      <c r="D397" s="19"/>
      <c r="E397" s="19"/>
      <c r="F397" s="19"/>
      <c r="G397" s="19"/>
      <c r="H397" s="19"/>
      <c r="I397" s="19"/>
      <c r="J397" s="8" t="s">
        <v>1545</v>
      </c>
      <c r="K397" s="19" t="str">
        <f t="shared" si="45"/>
        <v>LR</v>
      </c>
      <c r="L397" s="19" t="str">
        <f t="shared" si="56"/>
        <v>LIBERIA</v>
      </c>
      <c r="M397" s="19"/>
      <c r="N397" s="19" t="s">
        <v>359</v>
      </c>
      <c r="O397" s="19"/>
      <c r="P397" s="19"/>
      <c r="Q397" s="19"/>
      <c r="R397" s="19"/>
      <c r="S397" s="34">
        <f t="shared" si="49"/>
        <v>41827</v>
      </c>
      <c r="T397" s="34" t="str">
        <f t="shared" si="50"/>
        <v/>
      </c>
      <c r="U397" s="34" t="str">
        <f t="shared" si="51"/>
        <v/>
      </c>
      <c r="V397" s="19"/>
    </row>
    <row r="398" spans="1:22" s="5" customFormat="1">
      <c r="A398" s="50"/>
      <c r="B398" s="19"/>
      <c r="C398" s="19"/>
      <c r="D398" s="19"/>
      <c r="E398" s="19"/>
      <c r="F398" s="19"/>
      <c r="G398" s="19"/>
      <c r="H398" s="19"/>
      <c r="I398" s="19"/>
      <c r="J398" s="8" t="s">
        <v>3466</v>
      </c>
      <c r="K398" s="19" t="str">
        <f t="shared" si="45"/>
        <v>LY</v>
      </c>
      <c r="L398" s="19" t="str">
        <f t="shared" si="56"/>
        <v>LIBYA</v>
      </c>
      <c r="M398" s="19"/>
      <c r="N398" s="19" t="s">
        <v>359</v>
      </c>
      <c r="O398" s="19"/>
      <c r="P398" s="19"/>
      <c r="Q398" s="19"/>
      <c r="R398" s="19"/>
      <c r="S398" s="34">
        <f t="shared" si="49"/>
        <v>41827</v>
      </c>
      <c r="T398" s="34" t="str">
        <f t="shared" si="50"/>
        <v/>
      </c>
      <c r="U398" s="34" t="str">
        <f t="shared" si="51"/>
        <v/>
      </c>
      <c r="V398" s="19"/>
    </row>
    <row r="399" spans="1:22" s="5" customFormat="1">
      <c r="A399" s="50"/>
      <c r="B399" s="19"/>
      <c r="C399" s="19"/>
      <c r="D399" s="19"/>
      <c r="E399" s="19"/>
      <c r="F399" s="19"/>
      <c r="G399" s="19"/>
      <c r="H399" s="19"/>
      <c r="I399" s="19"/>
      <c r="J399" s="8" t="s">
        <v>1546</v>
      </c>
      <c r="K399" s="19" t="str">
        <f t="shared" ref="K399:K462" si="57">VLOOKUP(J399,$A$2:$B$317,2,0)</f>
        <v>LI</v>
      </c>
      <c r="L399" s="19" t="str">
        <f t="shared" si="56"/>
        <v>LIECHTENSTEIN</v>
      </c>
      <c r="M399" s="19"/>
      <c r="N399" s="19" t="s">
        <v>359</v>
      </c>
      <c r="O399" s="19"/>
      <c r="P399" s="19"/>
      <c r="Q399" s="19"/>
      <c r="R399" s="19"/>
      <c r="S399" s="34">
        <f t="shared" si="49"/>
        <v>41827</v>
      </c>
      <c r="T399" s="34" t="str">
        <f t="shared" si="50"/>
        <v/>
      </c>
      <c r="U399" s="34" t="str">
        <f t="shared" si="51"/>
        <v/>
      </c>
      <c r="V399" s="19"/>
    </row>
    <row r="400" spans="1:22" s="5" customFormat="1">
      <c r="A400" s="50"/>
      <c r="B400" s="19"/>
      <c r="C400" s="19"/>
      <c r="D400" s="19"/>
      <c r="E400" s="19"/>
      <c r="F400" s="19"/>
      <c r="G400" s="19"/>
      <c r="H400" s="19"/>
      <c r="I400" s="19"/>
      <c r="J400" s="8" t="s">
        <v>1547</v>
      </c>
      <c r="K400" s="19" t="str">
        <f t="shared" si="57"/>
        <v>LT</v>
      </c>
      <c r="L400" s="19" t="str">
        <f t="shared" si="56"/>
        <v>LITHUANIA</v>
      </c>
      <c r="M400" s="19"/>
      <c r="N400" s="19" t="s">
        <v>359</v>
      </c>
      <c r="O400" s="19"/>
      <c r="P400" s="19"/>
      <c r="Q400" s="19"/>
      <c r="R400" s="19"/>
      <c r="S400" s="34">
        <f t="shared" si="49"/>
        <v>41827</v>
      </c>
      <c r="T400" s="34" t="str">
        <f t="shared" si="50"/>
        <v/>
      </c>
      <c r="U400" s="34" t="str">
        <f t="shared" si="51"/>
        <v/>
      </c>
      <c r="V400" s="19"/>
    </row>
    <row r="401" spans="1:22" s="5" customFormat="1">
      <c r="A401" s="50"/>
      <c r="B401" s="19"/>
      <c r="C401" s="19"/>
      <c r="D401" s="19"/>
      <c r="E401" s="19"/>
      <c r="F401" s="19"/>
      <c r="G401" s="19"/>
      <c r="H401" s="19"/>
      <c r="I401" s="19"/>
      <c r="J401" s="8" t="s">
        <v>1548</v>
      </c>
      <c r="K401" s="19" t="str">
        <f t="shared" si="57"/>
        <v>LU</v>
      </c>
      <c r="L401" s="19" t="str">
        <f t="shared" si="56"/>
        <v>LUXEMBOURG</v>
      </c>
      <c r="M401" s="19"/>
      <c r="N401" s="19" t="s">
        <v>359</v>
      </c>
      <c r="O401" s="19"/>
      <c r="P401" s="19"/>
      <c r="Q401" s="19"/>
      <c r="R401" s="19"/>
      <c r="S401" s="34">
        <f t="shared" si="49"/>
        <v>41827</v>
      </c>
      <c r="T401" s="34" t="str">
        <f t="shared" si="50"/>
        <v/>
      </c>
      <c r="U401" s="34" t="str">
        <f t="shared" si="51"/>
        <v/>
      </c>
      <c r="V401" s="19"/>
    </row>
    <row r="402" spans="1:22" s="5" customFormat="1">
      <c r="A402" s="50"/>
      <c r="B402" s="19"/>
      <c r="C402" s="19"/>
      <c r="D402" s="19"/>
      <c r="E402" s="19"/>
      <c r="F402" s="19"/>
      <c r="G402" s="19"/>
      <c r="H402" s="19"/>
      <c r="I402" s="19"/>
      <c r="J402" s="8" t="s">
        <v>1549</v>
      </c>
      <c r="K402" s="19" t="str">
        <f t="shared" si="57"/>
        <v>MO</v>
      </c>
      <c r="L402" s="19" t="str">
        <f t="shared" si="56"/>
        <v>MACAO</v>
      </c>
      <c r="M402" s="19"/>
      <c r="N402" s="19" t="s">
        <v>359</v>
      </c>
      <c r="O402" s="19"/>
      <c r="P402" s="19"/>
      <c r="Q402" s="19"/>
      <c r="R402" s="19"/>
      <c r="S402" s="34">
        <f t="shared" si="49"/>
        <v>41827</v>
      </c>
      <c r="T402" s="34" t="str">
        <f t="shared" si="50"/>
        <v/>
      </c>
      <c r="U402" s="34" t="str">
        <f t="shared" si="51"/>
        <v/>
      </c>
      <c r="V402" s="19"/>
    </row>
    <row r="403" spans="1:22" s="5" customFormat="1">
      <c r="A403" s="50"/>
      <c r="B403" s="19"/>
      <c r="C403" s="19"/>
      <c r="D403" s="19"/>
      <c r="E403" s="19"/>
      <c r="F403" s="19"/>
      <c r="G403" s="19"/>
      <c r="H403" s="19"/>
      <c r="I403" s="19"/>
      <c r="J403" s="8" t="s">
        <v>1550</v>
      </c>
      <c r="K403" s="19" t="str">
        <f t="shared" si="57"/>
        <v>MK</v>
      </c>
      <c r="L403" s="19" t="str">
        <f t="shared" si="56"/>
        <v>MACEDONIA, THE FORMER YUGOSLAV REPUBLIC OF</v>
      </c>
      <c r="M403" s="19"/>
      <c r="N403" s="19" t="s">
        <v>359</v>
      </c>
      <c r="O403" s="19"/>
      <c r="P403" s="19"/>
      <c r="Q403" s="19"/>
      <c r="R403" s="19"/>
      <c r="S403" s="34">
        <f t="shared" si="49"/>
        <v>41827</v>
      </c>
      <c r="T403" s="34" t="str">
        <f t="shared" si="50"/>
        <v/>
      </c>
      <c r="U403" s="34" t="str">
        <f t="shared" si="51"/>
        <v/>
      </c>
      <c r="V403" s="19"/>
    </row>
    <row r="404" spans="1:22" s="5" customFormat="1">
      <c r="A404" s="50"/>
      <c r="B404" s="19"/>
      <c r="C404" s="19"/>
      <c r="D404" s="19"/>
      <c r="E404" s="19"/>
      <c r="F404" s="19"/>
      <c r="G404" s="19"/>
      <c r="H404" s="19"/>
      <c r="I404" s="19"/>
      <c r="J404" s="8" t="s">
        <v>1551</v>
      </c>
      <c r="K404" s="19" t="str">
        <f t="shared" si="57"/>
        <v>MG</v>
      </c>
      <c r="L404" s="19" t="str">
        <f t="shared" si="56"/>
        <v>MADAGASCAR</v>
      </c>
      <c r="M404" s="19"/>
      <c r="N404" s="19" t="s">
        <v>359</v>
      </c>
      <c r="O404" s="19"/>
      <c r="P404" s="19"/>
      <c r="Q404" s="19"/>
      <c r="R404" s="19"/>
      <c r="S404" s="34">
        <f t="shared" si="49"/>
        <v>41827</v>
      </c>
      <c r="T404" s="34" t="str">
        <f t="shared" si="50"/>
        <v/>
      </c>
      <c r="U404" s="34" t="str">
        <f t="shared" si="51"/>
        <v/>
      </c>
      <c r="V404" s="19"/>
    </row>
    <row r="405" spans="1:22" s="5" customFormat="1">
      <c r="A405" s="50"/>
      <c r="B405" s="19"/>
      <c r="C405" s="19"/>
      <c r="D405" s="19"/>
      <c r="E405" s="19"/>
      <c r="F405" s="19"/>
      <c r="G405" s="19"/>
      <c r="H405" s="19"/>
      <c r="I405" s="19"/>
      <c r="J405" s="8" t="s">
        <v>1552</v>
      </c>
      <c r="K405" s="19" t="str">
        <f t="shared" si="57"/>
        <v>MW</v>
      </c>
      <c r="L405" s="19" t="str">
        <f t="shared" si="56"/>
        <v>MALAWI</v>
      </c>
      <c r="M405" s="19"/>
      <c r="N405" s="19" t="s">
        <v>359</v>
      </c>
      <c r="O405" s="19"/>
      <c r="P405" s="19"/>
      <c r="Q405" s="19"/>
      <c r="R405" s="19"/>
      <c r="S405" s="34">
        <f t="shared" si="49"/>
        <v>41827</v>
      </c>
      <c r="T405" s="34" t="str">
        <f t="shared" si="50"/>
        <v/>
      </c>
      <c r="U405" s="34" t="str">
        <f t="shared" si="51"/>
        <v/>
      </c>
      <c r="V405" s="19"/>
    </row>
    <row r="406" spans="1:22" s="5" customFormat="1">
      <c r="A406" s="50"/>
      <c r="B406" s="19"/>
      <c r="C406" s="19"/>
      <c r="D406" s="19"/>
      <c r="E406" s="19"/>
      <c r="F406" s="19"/>
      <c r="G406" s="19"/>
      <c r="H406" s="19"/>
      <c r="I406" s="19"/>
      <c r="J406" s="8" t="s">
        <v>1553</v>
      </c>
      <c r="K406" s="19" t="str">
        <f t="shared" si="57"/>
        <v>MY</v>
      </c>
      <c r="L406" s="19" t="str">
        <f t="shared" si="56"/>
        <v>MALAYSIA</v>
      </c>
      <c r="M406" s="19"/>
      <c r="N406" s="19" t="s">
        <v>359</v>
      </c>
      <c r="O406" s="19"/>
      <c r="P406" s="19"/>
      <c r="Q406" s="19"/>
      <c r="R406" s="19"/>
      <c r="S406" s="34">
        <f t="shared" si="49"/>
        <v>41827</v>
      </c>
      <c r="T406" s="34" t="str">
        <f t="shared" si="50"/>
        <v/>
      </c>
      <c r="U406" s="34" t="str">
        <f t="shared" si="51"/>
        <v/>
      </c>
      <c r="V406" s="19"/>
    </row>
    <row r="407" spans="1:22" s="5" customFormat="1">
      <c r="A407" s="50"/>
      <c r="B407" s="19"/>
      <c r="C407" s="19"/>
      <c r="D407" s="19"/>
      <c r="E407" s="19"/>
      <c r="F407" s="19"/>
      <c r="G407" s="19"/>
      <c r="H407" s="19"/>
      <c r="I407" s="19"/>
      <c r="J407" s="8" t="s">
        <v>1554</v>
      </c>
      <c r="K407" s="19" t="str">
        <f t="shared" si="57"/>
        <v>MV</v>
      </c>
      <c r="L407" s="19" t="str">
        <f t="shared" si="56"/>
        <v>MALDIVES</v>
      </c>
      <c r="M407" s="19"/>
      <c r="N407" s="19" t="s">
        <v>359</v>
      </c>
      <c r="O407" s="19"/>
      <c r="P407" s="19"/>
      <c r="Q407" s="19"/>
      <c r="R407" s="19"/>
      <c r="S407" s="34">
        <f t="shared" si="49"/>
        <v>41827</v>
      </c>
      <c r="T407" s="34" t="str">
        <f t="shared" si="50"/>
        <v/>
      </c>
      <c r="U407" s="34" t="str">
        <f t="shared" si="51"/>
        <v/>
      </c>
      <c r="V407" s="19"/>
    </row>
    <row r="408" spans="1:22" s="5" customFormat="1">
      <c r="A408" s="50"/>
      <c r="B408" s="19"/>
      <c r="C408" s="19"/>
      <c r="D408" s="19"/>
      <c r="E408" s="19"/>
      <c r="F408" s="19"/>
      <c r="G408" s="19"/>
      <c r="H408" s="19"/>
      <c r="I408" s="19"/>
      <c r="J408" s="8" t="s">
        <v>1555</v>
      </c>
      <c r="K408" s="19" t="str">
        <f t="shared" si="57"/>
        <v>ML</v>
      </c>
      <c r="L408" s="19" t="str">
        <f t="shared" si="56"/>
        <v>MALI</v>
      </c>
      <c r="M408" s="19"/>
      <c r="N408" s="19" t="s">
        <v>359</v>
      </c>
      <c r="O408" s="19"/>
      <c r="P408" s="19"/>
      <c r="Q408" s="19"/>
      <c r="R408" s="19"/>
      <c r="S408" s="34">
        <f t="shared" si="49"/>
        <v>41827</v>
      </c>
      <c r="T408" s="34" t="str">
        <f t="shared" si="50"/>
        <v/>
      </c>
      <c r="U408" s="34" t="str">
        <f t="shared" si="51"/>
        <v/>
      </c>
      <c r="V408" s="19"/>
    </row>
    <row r="409" spans="1:22" s="5" customFormat="1">
      <c r="A409" s="50"/>
      <c r="B409" s="19"/>
      <c r="C409" s="19"/>
      <c r="D409" s="19"/>
      <c r="E409" s="19"/>
      <c r="F409" s="19"/>
      <c r="G409" s="19"/>
      <c r="H409" s="19"/>
      <c r="I409" s="19"/>
      <c r="J409" s="8" t="s">
        <v>1556</v>
      </c>
      <c r="K409" s="19" t="str">
        <f t="shared" si="57"/>
        <v>MT</v>
      </c>
      <c r="L409" s="19" t="str">
        <f t="shared" si="56"/>
        <v>MALTA</v>
      </c>
      <c r="M409" s="19"/>
      <c r="N409" s="19" t="s">
        <v>359</v>
      </c>
      <c r="O409" s="19"/>
      <c r="P409" s="19"/>
      <c r="Q409" s="19"/>
      <c r="R409" s="19"/>
      <c r="S409" s="34">
        <f t="shared" si="49"/>
        <v>41827</v>
      </c>
      <c r="T409" s="34" t="str">
        <f t="shared" si="50"/>
        <v/>
      </c>
      <c r="U409" s="34" t="str">
        <f t="shared" si="51"/>
        <v/>
      </c>
      <c r="V409" s="19"/>
    </row>
    <row r="410" spans="1:22" s="5" customFormat="1">
      <c r="A410" s="50"/>
      <c r="B410" s="19"/>
      <c r="C410" s="19"/>
      <c r="D410" s="19"/>
      <c r="E410" s="19"/>
      <c r="F410" s="19"/>
      <c r="G410" s="19"/>
      <c r="H410" s="19"/>
      <c r="I410" s="19"/>
      <c r="J410" s="8" t="s">
        <v>1557</v>
      </c>
      <c r="K410" s="19" t="str">
        <f t="shared" si="57"/>
        <v>MH</v>
      </c>
      <c r="L410" s="19" t="str">
        <f t="shared" si="56"/>
        <v>MARSHALL ISLANDS</v>
      </c>
      <c r="M410" s="19"/>
      <c r="N410" s="19" t="s">
        <v>359</v>
      </c>
      <c r="O410" s="19"/>
      <c r="P410" s="19"/>
      <c r="Q410" s="19"/>
      <c r="R410" s="19"/>
      <c r="S410" s="34">
        <f t="shared" si="49"/>
        <v>41827</v>
      </c>
      <c r="T410" s="34" t="str">
        <f t="shared" si="50"/>
        <v/>
      </c>
      <c r="U410" s="34" t="str">
        <f t="shared" si="51"/>
        <v/>
      </c>
      <c r="V410" s="19"/>
    </row>
    <row r="411" spans="1:22" s="5" customFormat="1">
      <c r="A411" s="50"/>
      <c r="B411" s="19"/>
      <c r="C411" s="19"/>
      <c r="D411" s="19"/>
      <c r="E411" s="19"/>
      <c r="F411" s="19"/>
      <c r="G411" s="19"/>
      <c r="H411" s="19"/>
      <c r="I411" s="19"/>
      <c r="J411" s="8" t="s">
        <v>1558</v>
      </c>
      <c r="K411" s="19" t="str">
        <f t="shared" si="57"/>
        <v>MQ</v>
      </c>
      <c r="L411" s="19" t="str">
        <f t="shared" si="56"/>
        <v>MARTINIQUE</v>
      </c>
      <c r="M411" s="19"/>
      <c r="N411" s="19" t="s">
        <v>359</v>
      </c>
      <c r="O411" s="19"/>
      <c r="P411" s="19"/>
      <c r="Q411" s="19"/>
      <c r="R411" s="19"/>
      <c r="S411" s="34">
        <f t="shared" si="49"/>
        <v>41827</v>
      </c>
      <c r="T411" s="34" t="str">
        <f t="shared" si="50"/>
        <v/>
      </c>
      <c r="U411" s="34" t="str">
        <f t="shared" si="51"/>
        <v/>
      </c>
      <c r="V411" s="19"/>
    </row>
    <row r="412" spans="1:22" s="5" customFormat="1">
      <c r="A412" s="50"/>
      <c r="B412" s="19"/>
      <c r="C412" s="19"/>
      <c r="D412" s="19"/>
      <c r="E412" s="19"/>
      <c r="F412" s="19"/>
      <c r="G412" s="19"/>
      <c r="H412" s="19"/>
      <c r="I412" s="19"/>
      <c r="J412" s="8" t="s">
        <v>1559</v>
      </c>
      <c r="K412" s="19" t="str">
        <f t="shared" si="57"/>
        <v>MR</v>
      </c>
      <c r="L412" s="19" t="str">
        <f t="shared" si="56"/>
        <v>MAURITANIA</v>
      </c>
      <c r="M412" s="19"/>
      <c r="N412" s="19" t="s">
        <v>359</v>
      </c>
      <c r="O412" s="19"/>
      <c r="P412" s="19"/>
      <c r="Q412" s="19"/>
      <c r="R412" s="19"/>
      <c r="S412" s="34">
        <f t="shared" si="49"/>
        <v>41827</v>
      </c>
      <c r="T412" s="34" t="str">
        <f t="shared" si="50"/>
        <v/>
      </c>
      <c r="U412" s="34" t="str">
        <f t="shared" si="51"/>
        <v/>
      </c>
      <c r="V412" s="19"/>
    </row>
    <row r="413" spans="1:22" s="5" customFormat="1">
      <c r="A413" s="50"/>
      <c r="B413" s="19"/>
      <c r="C413" s="19"/>
      <c r="D413" s="19"/>
      <c r="E413" s="19"/>
      <c r="F413" s="19"/>
      <c r="G413" s="19"/>
      <c r="H413" s="19"/>
      <c r="I413" s="19"/>
      <c r="J413" s="8" t="s">
        <v>1560</v>
      </c>
      <c r="K413" s="19" t="str">
        <f t="shared" si="57"/>
        <v>MU</v>
      </c>
      <c r="L413" s="19" t="str">
        <f t="shared" si="56"/>
        <v>MAURITIUS</v>
      </c>
      <c r="M413" s="19"/>
      <c r="N413" s="19" t="s">
        <v>359</v>
      </c>
      <c r="O413" s="19"/>
      <c r="P413" s="19"/>
      <c r="Q413" s="19"/>
      <c r="R413" s="19"/>
      <c r="S413" s="34">
        <f t="shared" si="49"/>
        <v>41827</v>
      </c>
      <c r="T413" s="34" t="str">
        <f t="shared" si="50"/>
        <v/>
      </c>
      <c r="U413" s="34" t="str">
        <f t="shared" si="51"/>
        <v/>
      </c>
      <c r="V413" s="19"/>
    </row>
    <row r="414" spans="1:22" s="5" customFormat="1">
      <c r="A414" s="50"/>
      <c r="B414" s="19"/>
      <c r="C414" s="19"/>
      <c r="D414" s="19"/>
      <c r="E414" s="19"/>
      <c r="F414" s="19"/>
      <c r="G414" s="19"/>
      <c r="H414" s="19"/>
      <c r="I414" s="19"/>
      <c r="J414" s="8" t="s">
        <v>1561</v>
      </c>
      <c r="K414" s="19" t="str">
        <f t="shared" si="57"/>
        <v>YT</v>
      </c>
      <c r="L414" s="19" t="str">
        <f t="shared" si="56"/>
        <v>MAYOTTE</v>
      </c>
      <c r="M414" s="19"/>
      <c r="N414" s="19" t="s">
        <v>359</v>
      </c>
      <c r="O414" s="19"/>
      <c r="P414" s="19"/>
      <c r="Q414" s="19"/>
      <c r="R414" s="19"/>
      <c r="S414" s="34">
        <f t="shared" si="49"/>
        <v>41827</v>
      </c>
      <c r="T414" s="34" t="str">
        <f t="shared" si="50"/>
        <v/>
      </c>
      <c r="U414" s="34" t="str">
        <f t="shared" si="51"/>
        <v/>
      </c>
      <c r="V414" s="19"/>
    </row>
    <row r="415" spans="1:22" s="5" customFormat="1">
      <c r="A415" s="50"/>
      <c r="B415" s="19"/>
      <c r="C415" s="19"/>
      <c r="D415" s="19"/>
      <c r="E415" s="19"/>
      <c r="F415" s="19"/>
      <c r="G415" s="19"/>
      <c r="H415" s="19"/>
      <c r="I415" s="19"/>
      <c r="J415" s="8" t="s">
        <v>1562</v>
      </c>
      <c r="K415" s="19" t="str">
        <f t="shared" si="57"/>
        <v>MX</v>
      </c>
      <c r="L415" s="19" t="str">
        <f t="shared" si="56"/>
        <v>MEXICO</v>
      </c>
      <c r="M415" s="19"/>
      <c r="N415" s="19" t="s">
        <v>359</v>
      </c>
      <c r="O415" s="19"/>
      <c r="P415" s="19"/>
      <c r="Q415" s="19"/>
      <c r="R415" s="19"/>
      <c r="S415" s="34">
        <f t="shared" si="49"/>
        <v>41827</v>
      </c>
      <c r="T415" s="34" t="str">
        <f t="shared" si="50"/>
        <v/>
      </c>
      <c r="U415" s="34" t="str">
        <f t="shared" si="51"/>
        <v/>
      </c>
      <c r="V415" s="19"/>
    </row>
    <row r="416" spans="1:22" s="5" customFormat="1">
      <c r="A416" s="50"/>
      <c r="B416" s="19"/>
      <c r="C416" s="19"/>
      <c r="D416" s="19"/>
      <c r="E416" s="19"/>
      <c r="F416" s="19"/>
      <c r="G416" s="19"/>
      <c r="H416" s="19"/>
      <c r="I416" s="19"/>
      <c r="J416" s="8" t="s">
        <v>1563</v>
      </c>
      <c r="K416" s="19" t="str">
        <f t="shared" si="57"/>
        <v>FM</v>
      </c>
      <c r="L416" s="19" t="str">
        <f t="shared" si="56"/>
        <v>MICRONESIA, FEDERATED STATES OF</v>
      </c>
      <c r="M416" s="19"/>
      <c r="N416" s="19" t="s">
        <v>359</v>
      </c>
      <c r="O416" s="19"/>
      <c r="P416" s="19"/>
      <c r="Q416" s="19"/>
      <c r="R416" s="19"/>
      <c r="S416" s="34">
        <f t="shared" si="49"/>
        <v>41827</v>
      </c>
      <c r="T416" s="34" t="str">
        <f t="shared" si="50"/>
        <v/>
      </c>
      <c r="U416" s="34" t="str">
        <f t="shared" si="51"/>
        <v/>
      </c>
      <c r="V416" s="19"/>
    </row>
    <row r="417" spans="1:22" s="5" customFormat="1">
      <c r="A417" s="50"/>
      <c r="B417" s="19"/>
      <c r="C417" s="19"/>
      <c r="D417" s="19"/>
      <c r="E417" s="19"/>
      <c r="F417" s="19"/>
      <c r="G417" s="19"/>
      <c r="H417" s="19"/>
      <c r="I417" s="19"/>
      <c r="J417" s="8" t="s">
        <v>1564</v>
      </c>
      <c r="K417" s="19" t="str">
        <f t="shared" si="57"/>
        <v>MD</v>
      </c>
      <c r="L417" s="19" t="str">
        <f t="shared" si="56"/>
        <v>MOLDOVA, REPUBLIC OF</v>
      </c>
      <c r="M417" s="19"/>
      <c r="N417" s="19" t="s">
        <v>359</v>
      </c>
      <c r="O417" s="19"/>
      <c r="P417" s="19"/>
      <c r="Q417" s="19"/>
      <c r="R417" s="19"/>
      <c r="S417" s="34">
        <f t="shared" si="49"/>
        <v>41827</v>
      </c>
      <c r="T417" s="34" t="str">
        <f t="shared" si="50"/>
        <v/>
      </c>
      <c r="U417" s="34" t="str">
        <f t="shared" si="51"/>
        <v/>
      </c>
      <c r="V417" s="19"/>
    </row>
    <row r="418" spans="1:22" s="5" customFormat="1">
      <c r="A418" s="50"/>
      <c r="B418" s="19"/>
      <c r="C418" s="19"/>
      <c r="D418" s="19"/>
      <c r="E418" s="19"/>
      <c r="F418" s="19"/>
      <c r="G418" s="19"/>
      <c r="H418" s="19"/>
      <c r="I418" s="19"/>
      <c r="J418" s="8" t="s">
        <v>1565</v>
      </c>
      <c r="K418" s="19" t="str">
        <f t="shared" si="57"/>
        <v>MC</v>
      </c>
      <c r="L418" s="19" t="str">
        <f t="shared" si="56"/>
        <v>MONACO</v>
      </c>
      <c r="M418" s="19"/>
      <c r="N418" s="19" t="s">
        <v>359</v>
      </c>
      <c r="O418" s="19"/>
      <c r="P418" s="19"/>
      <c r="Q418" s="19"/>
      <c r="R418" s="19"/>
      <c r="S418" s="34">
        <f t="shared" si="49"/>
        <v>41827</v>
      </c>
      <c r="T418" s="34" t="str">
        <f t="shared" si="50"/>
        <v/>
      </c>
      <c r="U418" s="34" t="str">
        <f t="shared" si="51"/>
        <v/>
      </c>
      <c r="V418" s="19"/>
    </row>
    <row r="419" spans="1:22" s="5" customFormat="1">
      <c r="A419" s="50"/>
      <c r="B419" s="19"/>
      <c r="C419" s="19"/>
      <c r="D419" s="19"/>
      <c r="E419" s="19"/>
      <c r="F419" s="19"/>
      <c r="G419" s="19"/>
      <c r="H419" s="19"/>
      <c r="I419" s="19"/>
      <c r="J419" s="8" t="s">
        <v>1566</v>
      </c>
      <c r="K419" s="19" t="str">
        <f t="shared" si="57"/>
        <v>MN</v>
      </c>
      <c r="L419" s="19" t="str">
        <f t="shared" si="56"/>
        <v>MONGOLIA</v>
      </c>
      <c r="M419" s="19"/>
      <c r="N419" s="19" t="s">
        <v>359</v>
      </c>
      <c r="O419" s="19"/>
      <c r="P419" s="19"/>
      <c r="Q419" s="19"/>
      <c r="R419" s="19"/>
      <c r="S419" s="34">
        <f t="shared" si="49"/>
        <v>41827</v>
      </c>
      <c r="T419" s="34" t="str">
        <f t="shared" si="50"/>
        <v/>
      </c>
      <c r="U419" s="34" t="str">
        <f t="shared" si="51"/>
        <v/>
      </c>
      <c r="V419" s="19"/>
    </row>
    <row r="420" spans="1:22" s="5" customFormat="1">
      <c r="A420" s="50"/>
      <c r="B420" s="19"/>
      <c r="C420" s="19"/>
      <c r="D420" s="19"/>
      <c r="E420" s="19"/>
      <c r="F420" s="19"/>
      <c r="G420" s="19"/>
      <c r="H420" s="19"/>
      <c r="I420" s="19"/>
      <c r="J420" s="8" t="s">
        <v>1567</v>
      </c>
      <c r="K420" s="19" t="str">
        <f t="shared" si="57"/>
        <v>ME</v>
      </c>
      <c r="L420" s="19" t="str">
        <f t="shared" si="56"/>
        <v>MONTENEGRO</v>
      </c>
      <c r="M420" s="19"/>
      <c r="N420" s="19" t="s">
        <v>359</v>
      </c>
      <c r="O420" s="19"/>
      <c r="P420" s="19"/>
      <c r="Q420" s="19"/>
      <c r="R420" s="19"/>
      <c r="S420" s="34">
        <f t="shared" si="49"/>
        <v>41827</v>
      </c>
      <c r="T420" s="34" t="str">
        <f t="shared" si="50"/>
        <v/>
      </c>
      <c r="U420" s="34" t="str">
        <f t="shared" si="51"/>
        <v/>
      </c>
      <c r="V420" s="19"/>
    </row>
    <row r="421" spans="1:22" s="5" customFormat="1">
      <c r="A421" s="50"/>
      <c r="B421" s="19"/>
      <c r="C421" s="19"/>
      <c r="D421" s="19"/>
      <c r="E421" s="19"/>
      <c r="F421" s="19"/>
      <c r="G421" s="19"/>
      <c r="H421" s="19"/>
      <c r="I421" s="19"/>
      <c r="J421" s="8" t="s">
        <v>1568</v>
      </c>
      <c r="K421" s="19" t="str">
        <f t="shared" si="57"/>
        <v>MS</v>
      </c>
      <c r="L421" s="19" t="str">
        <f t="shared" si="56"/>
        <v>MONTSERRAT</v>
      </c>
      <c r="M421" s="19"/>
      <c r="N421" s="19" t="s">
        <v>359</v>
      </c>
      <c r="O421" s="19"/>
      <c r="P421" s="19"/>
      <c r="Q421" s="19"/>
      <c r="R421" s="19"/>
      <c r="S421" s="34">
        <f t="shared" si="49"/>
        <v>41827</v>
      </c>
      <c r="T421" s="34" t="str">
        <f t="shared" si="50"/>
        <v/>
      </c>
      <c r="U421" s="34" t="str">
        <f t="shared" si="51"/>
        <v/>
      </c>
      <c r="V421" s="19"/>
    </row>
    <row r="422" spans="1:22" s="5" customFormat="1">
      <c r="A422" s="50"/>
      <c r="B422" s="19"/>
      <c r="C422" s="19"/>
      <c r="D422" s="19"/>
      <c r="E422" s="19"/>
      <c r="F422" s="19"/>
      <c r="G422" s="19"/>
      <c r="H422" s="19"/>
      <c r="I422" s="19"/>
      <c r="J422" s="8" t="s">
        <v>1569</v>
      </c>
      <c r="K422" s="19" t="str">
        <f t="shared" si="57"/>
        <v>MA</v>
      </c>
      <c r="L422" s="19" t="str">
        <f t="shared" si="56"/>
        <v>MOROCCO</v>
      </c>
      <c r="M422" s="19"/>
      <c r="N422" s="19" t="s">
        <v>359</v>
      </c>
      <c r="O422" s="19"/>
      <c r="P422" s="19"/>
      <c r="Q422" s="19"/>
      <c r="R422" s="19"/>
      <c r="S422" s="34">
        <f t="shared" si="49"/>
        <v>41827</v>
      </c>
      <c r="T422" s="34" t="str">
        <f t="shared" si="50"/>
        <v/>
      </c>
      <c r="U422" s="34" t="str">
        <f t="shared" si="51"/>
        <v/>
      </c>
      <c r="V422" s="19"/>
    </row>
    <row r="423" spans="1:22" s="5" customFormat="1">
      <c r="A423" s="50"/>
      <c r="B423" s="19"/>
      <c r="C423" s="19"/>
      <c r="D423" s="19"/>
      <c r="E423" s="19"/>
      <c r="F423" s="19"/>
      <c r="G423" s="19"/>
      <c r="H423" s="19"/>
      <c r="I423" s="19"/>
      <c r="J423" s="8" t="s">
        <v>1570</v>
      </c>
      <c r="K423" s="19" t="str">
        <f t="shared" si="57"/>
        <v>MZ</v>
      </c>
      <c r="L423" s="19" t="str">
        <f t="shared" si="56"/>
        <v>MOZAMBIQUE</v>
      </c>
      <c r="M423" s="19"/>
      <c r="N423" s="19" t="s">
        <v>359</v>
      </c>
      <c r="O423" s="19"/>
      <c r="P423" s="19"/>
      <c r="Q423" s="19"/>
      <c r="R423" s="19"/>
      <c r="S423" s="34">
        <f t="shared" si="49"/>
        <v>41827</v>
      </c>
      <c r="T423" s="34" t="str">
        <f t="shared" si="50"/>
        <v/>
      </c>
      <c r="U423" s="34" t="str">
        <f t="shared" si="51"/>
        <v/>
      </c>
      <c r="V423" s="19"/>
    </row>
    <row r="424" spans="1:22" s="5" customFormat="1">
      <c r="A424" s="50"/>
      <c r="B424" s="19"/>
      <c r="C424" s="19"/>
      <c r="D424" s="19"/>
      <c r="E424" s="19"/>
      <c r="F424" s="19"/>
      <c r="G424" s="19"/>
      <c r="H424" s="19"/>
      <c r="I424" s="19"/>
      <c r="J424" s="8" t="s">
        <v>1571</v>
      </c>
      <c r="K424" s="19" t="str">
        <f t="shared" si="57"/>
        <v>MM</v>
      </c>
      <c r="L424" s="19" t="str">
        <f t="shared" si="56"/>
        <v>MYANMAR</v>
      </c>
      <c r="M424" s="19"/>
      <c r="N424" s="19" t="s">
        <v>359</v>
      </c>
      <c r="O424" s="19"/>
      <c r="P424" s="19"/>
      <c r="Q424" s="19"/>
      <c r="R424" s="19"/>
      <c r="S424" s="34">
        <f t="shared" si="49"/>
        <v>41827</v>
      </c>
      <c r="T424" s="34" t="str">
        <f t="shared" si="50"/>
        <v/>
      </c>
      <c r="U424" s="34" t="str">
        <f t="shared" si="51"/>
        <v/>
      </c>
      <c r="V424" s="19"/>
    </row>
    <row r="425" spans="1:22" s="5" customFormat="1">
      <c r="A425" s="50"/>
      <c r="B425" s="19"/>
      <c r="C425" s="19"/>
      <c r="D425" s="19"/>
      <c r="E425" s="19"/>
      <c r="F425" s="19"/>
      <c r="G425" s="19"/>
      <c r="H425" s="19"/>
      <c r="I425" s="19"/>
      <c r="J425" s="8" t="s">
        <v>1572</v>
      </c>
      <c r="K425" s="19" t="str">
        <f t="shared" si="57"/>
        <v>NA</v>
      </c>
      <c r="L425" s="19" t="str">
        <f t="shared" si="56"/>
        <v>NAMIBIA</v>
      </c>
      <c r="M425" s="19"/>
      <c r="N425" s="19" t="s">
        <v>359</v>
      </c>
      <c r="O425" s="19"/>
      <c r="P425" s="19"/>
      <c r="Q425" s="19"/>
      <c r="R425" s="19"/>
      <c r="S425" s="34">
        <f t="shared" si="49"/>
        <v>41827</v>
      </c>
      <c r="T425" s="34" t="str">
        <f t="shared" si="50"/>
        <v/>
      </c>
      <c r="U425" s="34" t="str">
        <f t="shared" si="51"/>
        <v/>
      </c>
      <c r="V425" s="19"/>
    </row>
    <row r="426" spans="1:22" s="5" customFormat="1">
      <c r="A426" s="50"/>
      <c r="B426" s="19"/>
      <c r="C426" s="19"/>
      <c r="D426" s="19"/>
      <c r="E426" s="19"/>
      <c r="F426" s="19"/>
      <c r="G426" s="19"/>
      <c r="H426" s="19"/>
      <c r="I426" s="19"/>
      <c r="J426" s="8" t="s">
        <v>1573</v>
      </c>
      <c r="K426" s="19" t="str">
        <f t="shared" si="57"/>
        <v>NR</v>
      </c>
      <c r="L426" s="19" t="str">
        <f t="shared" si="56"/>
        <v>NAURU</v>
      </c>
      <c r="M426" s="19"/>
      <c r="N426" s="19" t="s">
        <v>359</v>
      </c>
      <c r="O426" s="19"/>
      <c r="P426" s="19"/>
      <c r="Q426" s="19"/>
      <c r="R426" s="19"/>
      <c r="S426" s="34">
        <f t="shared" si="49"/>
        <v>41827</v>
      </c>
      <c r="T426" s="34" t="str">
        <f t="shared" si="50"/>
        <v/>
      </c>
      <c r="U426" s="34" t="str">
        <f t="shared" si="51"/>
        <v/>
      </c>
      <c r="V426" s="19"/>
    </row>
    <row r="427" spans="1:22" s="5" customFormat="1">
      <c r="A427" s="50"/>
      <c r="B427" s="19"/>
      <c r="C427" s="19"/>
      <c r="D427" s="19"/>
      <c r="E427" s="19"/>
      <c r="F427" s="19"/>
      <c r="G427" s="19"/>
      <c r="H427" s="19"/>
      <c r="I427" s="19"/>
      <c r="J427" s="8" t="s">
        <v>1574</v>
      </c>
      <c r="K427" s="19" t="str">
        <f t="shared" si="57"/>
        <v>NP</v>
      </c>
      <c r="L427" s="19" t="str">
        <f t="shared" si="56"/>
        <v>NEPAL</v>
      </c>
      <c r="M427" s="19"/>
      <c r="N427" s="19" t="s">
        <v>359</v>
      </c>
      <c r="O427" s="19"/>
      <c r="P427" s="19"/>
      <c r="Q427" s="19"/>
      <c r="R427" s="19"/>
      <c r="S427" s="34">
        <f t="shared" si="49"/>
        <v>41827</v>
      </c>
      <c r="T427" s="34" t="str">
        <f t="shared" si="50"/>
        <v/>
      </c>
      <c r="U427" s="34" t="str">
        <f t="shared" si="51"/>
        <v/>
      </c>
      <c r="V427" s="19"/>
    </row>
    <row r="428" spans="1:22" s="5" customFormat="1">
      <c r="A428" s="50"/>
      <c r="B428" s="19"/>
      <c r="C428" s="19"/>
      <c r="D428" s="19"/>
      <c r="E428" s="19"/>
      <c r="F428" s="19"/>
      <c r="G428" s="19"/>
      <c r="H428" s="19"/>
      <c r="I428" s="19"/>
      <c r="J428" s="8" t="s">
        <v>1575</v>
      </c>
      <c r="K428" s="19" t="str">
        <f t="shared" si="57"/>
        <v>NL</v>
      </c>
      <c r="L428" s="19" t="str">
        <f t="shared" si="56"/>
        <v>NETHERLANDS</v>
      </c>
      <c r="M428" s="19"/>
      <c r="N428" s="19" t="s">
        <v>359</v>
      </c>
      <c r="O428" s="19"/>
      <c r="P428" s="19"/>
      <c r="Q428" s="19"/>
      <c r="R428" s="19"/>
      <c r="S428" s="34">
        <f t="shared" si="49"/>
        <v>41827</v>
      </c>
      <c r="T428" s="34" t="str">
        <f t="shared" si="50"/>
        <v/>
      </c>
      <c r="U428" s="34" t="str">
        <f t="shared" si="51"/>
        <v/>
      </c>
      <c r="V428" s="19"/>
    </row>
    <row r="429" spans="1:22" s="5" customFormat="1">
      <c r="A429" s="50"/>
      <c r="B429" s="19"/>
      <c r="C429" s="19"/>
      <c r="D429" s="19"/>
      <c r="E429" s="19"/>
      <c r="F429" s="19"/>
      <c r="G429" s="19"/>
      <c r="H429" s="19"/>
      <c r="I429" s="19"/>
      <c r="J429" s="8" t="s">
        <v>1576</v>
      </c>
      <c r="K429" s="19" t="str">
        <f t="shared" si="57"/>
        <v>NC</v>
      </c>
      <c r="L429" s="19" t="str">
        <f t="shared" si="56"/>
        <v>NEW CALEDONIA</v>
      </c>
      <c r="M429" s="19"/>
      <c r="N429" s="19" t="s">
        <v>359</v>
      </c>
      <c r="O429" s="19"/>
      <c r="P429" s="19"/>
      <c r="Q429" s="19"/>
      <c r="R429" s="19"/>
      <c r="S429" s="34">
        <f t="shared" si="49"/>
        <v>41827</v>
      </c>
      <c r="T429" s="34" t="str">
        <f t="shared" si="50"/>
        <v/>
      </c>
      <c r="U429" s="34" t="str">
        <f t="shared" si="51"/>
        <v/>
      </c>
      <c r="V429" s="19"/>
    </row>
    <row r="430" spans="1:22" s="5" customFormat="1">
      <c r="A430" s="50"/>
      <c r="B430" s="19"/>
      <c r="C430" s="19"/>
      <c r="D430" s="19"/>
      <c r="E430" s="19"/>
      <c r="F430" s="19"/>
      <c r="G430" s="19"/>
      <c r="H430" s="19"/>
      <c r="I430" s="19"/>
      <c r="J430" s="8" t="s">
        <v>1577</v>
      </c>
      <c r="K430" s="19" t="str">
        <f t="shared" si="57"/>
        <v>NZ</v>
      </c>
      <c r="L430" s="19" t="str">
        <f t="shared" si="56"/>
        <v>NEW ZEALAND</v>
      </c>
      <c r="M430" s="19"/>
      <c r="N430" s="19" t="s">
        <v>359</v>
      </c>
      <c r="O430" s="19"/>
      <c r="P430" s="19"/>
      <c r="Q430" s="19"/>
      <c r="R430" s="19"/>
      <c r="S430" s="34">
        <f t="shared" si="49"/>
        <v>41827</v>
      </c>
      <c r="T430" s="34" t="str">
        <f t="shared" si="50"/>
        <v/>
      </c>
      <c r="U430" s="34" t="str">
        <f t="shared" si="51"/>
        <v/>
      </c>
      <c r="V430" s="19"/>
    </row>
    <row r="431" spans="1:22" s="5" customFormat="1">
      <c r="A431" s="50"/>
      <c r="B431" s="19"/>
      <c r="C431" s="19"/>
      <c r="D431" s="19"/>
      <c r="E431" s="19"/>
      <c r="F431" s="19"/>
      <c r="G431" s="19"/>
      <c r="H431" s="19"/>
      <c r="I431" s="19"/>
      <c r="J431" s="8" t="s">
        <v>1578</v>
      </c>
      <c r="K431" s="19" t="str">
        <f t="shared" si="57"/>
        <v>NI</v>
      </c>
      <c r="L431" s="19" t="str">
        <f t="shared" si="56"/>
        <v>NICARAGUA</v>
      </c>
      <c r="M431" s="19"/>
      <c r="N431" s="19" t="s">
        <v>359</v>
      </c>
      <c r="O431" s="19"/>
      <c r="P431" s="19"/>
      <c r="Q431" s="19"/>
      <c r="R431" s="19"/>
      <c r="S431" s="34">
        <f t="shared" si="49"/>
        <v>41827</v>
      </c>
      <c r="T431" s="34" t="str">
        <f t="shared" si="50"/>
        <v/>
      </c>
      <c r="U431" s="34" t="str">
        <f t="shared" si="51"/>
        <v/>
      </c>
      <c r="V431" s="19"/>
    </row>
    <row r="432" spans="1:22" s="5" customFormat="1">
      <c r="A432" s="50"/>
      <c r="B432" s="19"/>
      <c r="C432" s="19"/>
      <c r="D432" s="19"/>
      <c r="E432" s="19"/>
      <c r="F432" s="19"/>
      <c r="G432" s="19"/>
      <c r="H432" s="19"/>
      <c r="I432" s="19"/>
      <c r="J432" s="8" t="s">
        <v>1579</v>
      </c>
      <c r="K432" s="19" t="str">
        <f t="shared" si="57"/>
        <v>NE</v>
      </c>
      <c r="L432" s="19" t="str">
        <f t="shared" si="56"/>
        <v>NIGER</v>
      </c>
      <c r="M432" s="19"/>
      <c r="N432" s="19" t="s">
        <v>359</v>
      </c>
      <c r="O432" s="19"/>
      <c r="P432" s="19"/>
      <c r="Q432" s="19"/>
      <c r="R432" s="19"/>
      <c r="S432" s="34">
        <f t="shared" si="49"/>
        <v>41827</v>
      </c>
      <c r="T432" s="34" t="str">
        <f t="shared" si="50"/>
        <v/>
      </c>
      <c r="U432" s="34" t="str">
        <f t="shared" si="51"/>
        <v/>
      </c>
      <c r="V432" s="19"/>
    </row>
    <row r="433" spans="1:22" s="5" customFormat="1">
      <c r="A433" s="50"/>
      <c r="B433" s="19"/>
      <c r="C433" s="19"/>
      <c r="D433" s="19"/>
      <c r="E433" s="19"/>
      <c r="F433" s="19"/>
      <c r="G433" s="19"/>
      <c r="H433" s="19"/>
      <c r="I433" s="19"/>
      <c r="J433" s="8" t="s">
        <v>1580</v>
      </c>
      <c r="K433" s="19" t="str">
        <f t="shared" si="57"/>
        <v>NG</v>
      </c>
      <c r="L433" s="19" t="str">
        <f t="shared" si="56"/>
        <v>NIGERIA</v>
      </c>
      <c r="M433" s="19"/>
      <c r="N433" s="19" t="s">
        <v>359</v>
      </c>
      <c r="O433" s="19"/>
      <c r="P433" s="19"/>
      <c r="Q433" s="19"/>
      <c r="R433" s="19"/>
      <c r="S433" s="34">
        <f t="shared" si="49"/>
        <v>41827</v>
      </c>
      <c r="T433" s="34" t="str">
        <f t="shared" si="50"/>
        <v/>
      </c>
      <c r="U433" s="34" t="str">
        <f t="shared" si="51"/>
        <v/>
      </c>
      <c r="V433" s="19"/>
    </row>
    <row r="434" spans="1:22" s="5" customFormat="1">
      <c r="A434" s="50"/>
      <c r="B434" s="19"/>
      <c r="C434" s="19"/>
      <c r="D434" s="19"/>
      <c r="E434" s="19"/>
      <c r="F434" s="19"/>
      <c r="G434" s="19"/>
      <c r="H434" s="19"/>
      <c r="I434" s="19"/>
      <c r="J434" s="8" t="s">
        <v>1581</v>
      </c>
      <c r="K434" s="19" t="str">
        <f t="shared" si="57"/>
        <v>NU</v>
      </c>
      <c r="L434" s="19" t="str">
        <f t="shared" si="56"/>
        <v>NIUE</v>
      </c>
      <c r="M434" s="19"/>
      <c r="N434" s="19" t="s">
        <v>359</v>
      </c>
      <c r="O434" s="19"/>
      <c r="P434" s="19"/>
      <c r="Q434" s="19"/>
      <c r="R434" s="19"/>
      <c r="S434" s="34">
        <f t="shared" si="49"/>
        <v>41827</v>
      </c>
      <c r="T434" s="34" t="str">
        <f t="shared" si="50"/>
        <v/>
      </c>
      <c r="U434" s="34" t="str">
        <f t="shared" si="51"/>
        <v/>
      </c>
      <c r="V434" s="19"/>
    </row>
    <row r="435" spans="1:22" s="5" customFormat="1">
      <c r="A435" s="50"/>
      <c r="B435" s="19"/>
      <c r="C435" s="19"/>
      <c r="D435" s="19"/>
      <c r="E435" s="19"/>
      <c r="F435" s="19"/>
      <c r="G435" s="19"/>
      <c r="H435" s="19"/>
      <c r="I435" s="19"/>
      <c r="J435" s="8" t="s">
        <v>1582</v>
      </c>
      <c r="K435" s="19" t="str">
        <f t="shared" si="57"/>
        <v>NF</v>
      </c>
      <c r="L435" s="19" t="str">
        <f t="shared" si="56"/>
        <v>NORFOLK ISLAND</v>
      </c>
      <c r="M435" s="19"/>
      <c r="N435" s="19" t="s">
        <v>359</v>
      </c>
      <c r="O435" s="19"/>
      <c r="P435" s="19"/>
      <c r="Q435" s="19"/>
      <c r="R435" s="19"/>
      <c r="S435" s="34">
        <f t="shared" si="49"/>
        <v>41827</v>
      </c>
      <c r="T435" s="34" t="str">
        <f t="shared" si="50"/>
        <v/>
      </c>
      <c r="U435" s="34" t="str">
        <f t="shared" si="51"/>
        <v/>
      </c>
      <c r="V435" s="19"/>
    </row>
    <row r="436" spans="1:22" s="5" customFormat="1">
      <c r="A436" s="50"/>
      <c r="B436" s="19"/>
      <c r="C436" s="19"/>
      <c r="D436" s="19"/>
      <c r="E436" s="19"/>
      <c r="F436" s="19"/>
      <c r="G436" s="19"/>
      <c r="H436" s="19"/>
      <c r="I436" s="19"/>
      <c r="J436" s="8" t="s">
        <v>1583</v>
      </c>
      <c r="K436" s="19" t="str">
        <f t="shared" si="57"/>
        <v>MP</v>
      </c>
      <c r="L436" s="19" t="str">
        <f t="shared" si="56"/>
        <v>NORTHERN MARIANA ISLANDS</v>
      </c>
      <c r="M436" s="19"/>
      <c r="N436" s="19" t="s">
        <v>359</v>
      </c>
      <c r="O436" s="19"/>
      <c r="P436" s="19"/>
      <c r="Q436" s="19"/>
      <c r="R436" s="19"/>
      <c r="S436" s="34">
        <f t="shared" si="49"/>
        <v>41827</v>
      </c>
      <c r="T436" s="34" t="str">
        <f t="shared" si="50"/>
        <v/>
      </c>
      <c r="U436" s="34" t="str">
        <f t="shared" si="51"/>
        <v/>
      </c>
      <c r="V436" s="19"/>
    </row>
    <row r="437" spans="1:22" s="5" customFormat="1">
      <c r="A437" s="50"/>
      <c r="B437" s="19"/>
      <c r="C437" s="19"/>
      <c r="D437" s="19"/>
      <c r="E437" s="19"/>
      <c r="F437" s="19"/>
      <c r="G437" s="19"/>
      <c r="H437" s="19"/>
      <c r="I437" s="19"/>
      <c r="J437" s="8" t="s">
        <v>1584</v>
      </c>
      <c r="K437" s="19" t="str">
        <f t="shared" si="57"/>
        <v>NO</v>
      </c>
      <c r="L437" s="19" t="str">
        <f t="shared" si="56"/>
        <v>NORWAY</v>
      </c>
      <c r="M437" s="19"/>
      <c r="N437" s="19" t="s">
        <v>359</v>
      </c>
      <c r="O437" s="19"/>
      <c r="P437" s="19"/>
      <c r="Q437" s="19"/>
      <c r="R437" s="19"/>
      <c r="S437" s="34">
        <f t="shared" si="49"/>
        <v>41827</v>
      </c>
      <c r="T437" s="34" t="str">
        <f t="shared" si="50"/>
        <v/>
      </c>
      <c r="U437" s="34" t="str">
        <f t="shared" si="51"/>
        <v/>
      </c>
      <c r="V437" s="19"/>
    </row>
    <row r="438" spans="1:22" s="5" customFormat="1">
      <c r="A438" s="50"/>
      <c r="B438" s="19"/>
      <c r="C438" s="19"/>
      <c r="D438" s="19"/>
      <c r="E438" s="19"/>
      <c r="F438" s="19"/>
      <c r="G438" s="19"/>
      <c r="H438" s="19"/>
      <c r="I438" s="19"/>
      <c r="J438" s="8" t="s">
        <v>1585</v>
      </c>
      <c r="K438" s="19" t="str">
        <f t="shared" si="57"/>
        <v>OM</v>
      </c>
      <c r="L438" s="19" t="str">
        <f t="shared" si="56"/>
        <v>OMAN</v>
      </c>
      <c r="M438" s="19"/>
      <c r="N438" s="19" t="s">
        <v>359</v>
      </c>
      <c r="O438" s="19"/>
      <c r="P438" s="19"/>
      <c r="Q438" s="19"/>
      <c r="R438" s="19"/>
      <c r="S438" s="34">
        <f t="shared" si="49"/>
        <v>41827</v>
      </c>
      <c r="T438" s="34" t="str">
        <f t="shared" si="50"/>
        <v/>
      </c>
      <c r="U438" s="34" t="str">
        <f t="shared" si="51"/>
        <v/>
      </c>
      <c r="V438" s="19"/>
    </row>
    <row r="439" spans="1:22" s="5" customFormat="1">
      <c r="A439" s="50"/>
      <c r="B439" s="19"/>
      <c r="C439" s="19"/>
      <c r="D439" s="19"/>
      <c r="E439" s="19"/>
      <c r="F439" s="19"/>
      <c r="G439" s="19"/>
      <c r="H439" s="19"/>
      <c r="I439" s="19"/>
      <c r="J439" s="8" t="s">
        <v>1586</v>
      </c>
      <c r="K439" s="19" t="str">
        <f t="shared" si="57"/>
        <v>PK</v>
      </c>
      <c r="L439" s="19" t="str">
        <f t="shared" si="56"/>
        <v>PAKISTAN</v>
      </c>
      <c r="M439" s="19"/>
      <c r="N439" s="19" t="s">
        <v>359</v>
      </c>
      <c r="O439" s="19"/>
      <c r="P439" s="19"/>
      <c r="Q439" s="19"/>
      <c r="R439" s="19"/>
      <c r="S439" s="34">
        <f t="shared" si="49"/>
        <v>41827</v>
      </c>
      <c r="T439" s="34" t="str">
        <f t="shared" si="50"/>
        <v/>
      </c>
      <c r="U439" s="34" t="str">
        <f t="shared" si="51"/>
        <v/>
      </c>
      <c r="V439" s="19"/>
    </row>
    <row r="440" spans="1:22" s="5" customFormat="1">
      <c r="A440" s="50"/>
      <c r="B440" s="19"/>
      <c r="C440" s="19"/>
      <c r="D440" s="19"/>
      <c r="E440" s="19"/>
      <c r="F440" s="19"/>
      <c r="G440" s="19"/>
      <c r="H440" s="19"/>
      <c r="I440" s="19"/>
      <c r="J440" s="8" t="s">
        <v>1587</v>
      </c>
      <c r="K440" s="19" t="str">
        <f t="shared" si="57"/>
        <v>PW</v>
      </c>
      <c r="L440" s="19" t="str">
        <f t="shared" si="56"/>
        <v>PALAU</v>
      </c>
      <c r="M440" s="19"/>
      <c r="N440" s="19" t="s">
        <v>359</v>
      </c>
      <c r="O440" s="19"/>
      <c r="P440" s="19"/>
      <c r="Q440" s="19"/>
      <c r="R440" s="19"/>
      <c r="S440" s="34">
        <f t="shared" si="49"/>
        <v>41827</v>
      </c>
      <c r="T440" s="34" t="str">
        <f t="shared" si="50"/>
        <v/>
      </c>
      <c r="U440" s="34" t="str">
        <f t="shared" si="51"/>
        <v/>
      </c>
      <c r="V440" s="19"/>
    </row>
    <row r="441" spans="1:22" s="5" customFormat="1">
      <c r="A441" s="50"/>
      <c r="B441" s="19"/>
      <c r="C441" s="19"/>
      <c r="D441" s="19"/>
      <c r="E441" s="19"/>
      <c r="F441" s="19"/>
      <c r="G441" s="19"/>
      <c r="H441" s="19"/>
      <c r="I441" s="19"/>
      <c r="J441" s="8" t="s">
        <v>1588</v>
      </c>
      <c r="K441" s="19" t="str">
        <f t="shared" si="57"/>
        <v>PS</v>
      </c>
      <c r="L441" s="19" t="str">
        <f t="shared" si="56"/>
        <v>PALESTINIAN TERRITORY, OCCUPIED</v>
      </c>
      <c r="M441" s="19"/>
      <c r="N441" s="19" t="s">
        <v>359</v>
      </c>
      <c r="O441" s="19"/>
      <c r="P441" s="19"/>
      <c r="Q441" s="19"/>
      <c r="R441" s="19"/>
      <c r="S441" s="34">
        <f t="shared" si="49"/>
        <v>41827</v>
      </c>
      <c r="T441" s="34" t="str">
        <f t="shared" si="50"/>
        <v/>
      </c>
      <c r="U441" s="34" t="str">
        <f t="shared" si="51"/>
        <v/>
      </c>
      <c r="V441" s="19"/>
    </row>
    <row r="442" spans="1:22" s="5" customFormat="1">
      <c r="A442" s="50"/>
      <c r="B442" s="19"/>
      <c r="C442" s="19"/>
      <c r="D442" s="19"/>
      <c r="E442" s="19"/>
      <c r="F442" s="19"/>
      <c r="G442" s="19"/>
      <c r="H442" s="19"/>
      <c r="I442" s="19"/>
      <c r="J442" s="8" t="s">
        <v>1589</v>
      </c>
      <c r="K442" s="19" t="str">
        <f t="shared" si="57"/>
        <v>PA</v>
      </c>
      <c r="L442" s="19" t="str">
        <f t="shared" si="56"/>
        <v>PANAMA</v>
      </c>
      <c r="M442" s="19"/>
      <c r="N442" s="19" t="s">
        <v>359</v>
      </c>
      <c r="O442" s="19"/>
      <c r="P442" s="19"/>
      <c r="Q442" s="19"/>
      <c r="R442" s="19"/>
      <c r="S442" s="34">
        <f t="shared" si="49"/>
        <v>41827</v>
      </c>
      <c r="T442" s="34" t="str">
        <f t="shared" si="50"/>
        <v/>
      </c>
      <c r="U442" s="34" t="str">
        <f t="shared" si="51"/>
        <v/>
      </c>
      <c r="V442" s="19"/>
    </row>
    <row r="443" spans="1:22" s="5" customFormat="1">
      <c r="A443" s="50"/>
      <c r="B443" s="19"/>
      <c r="C443" s="19"/>
      <c r="D443" s="19"/>
      <c r="E443" s="19"/>
      <c r="F443" s="19"/>
      <c r="G443" s="19"/>
      <c r="H443" s="19"/>
      <c r="I443" s="19"/>
      <c r="J443" s="8" t="s">
        <v>1590</v>
      </c>
      <c r="K443" s="19" t="str">
        <f t="shared" si="57"/>
        <v>PG</v>
      </c>
      <c r="L443" s="19" t="str">
        <f t="shared" si="56"/>
        <v>PAPUA NEW GUINEA</v>
      </c>
      <c r="M443" s="19"/>
      <c r="N443" s="19" t="s">
        <v>359</v>
      </c>
      <c r="O443" s="19"/>
      <c r="P443" s="19"/>
      <c r="Q443" s="19"/>
      <c r="R443" s="19"/>
      <c r="S443" s="34">
        <f t="shared" si="49"/>
        <v>41827</v>
      </c>
      <c r="T443" s="34" t="str">
        <f t="shared" si="50"/>
        <v/>
      </c>
      <c r="U443" s="34" t="str">
        <f t="shared" si="51"/>
        <v/>
      </c>
      <c r="V443" s="19"/>
    </row>
    <row r="444" spans="1:22" s="5" customFormat="1">
      <c r="A444" s="50"/>
      <c r="B444" s="19"/>
      <c r="C444" s="19"/>
      <c r="D444" s="19"/>
      <c r="E444" s="19"/>
      <c r="F444" s="19"/>
      <c r="G444" s="19"/>
      <c r="H444" s="19"/>
      <c r="I444" s="19"/>
      <c r="J444" s="8" t="s">
        <v>1591</v>
      </c>
      <c r="K444" s="19" t="str">
        <f t="shared" si="57"/>
        <v>PY</v>
      </c>
      <c r="L444" s="19" t="str">
        <f t="shared" si="56"/>
        <v>PARAGUAY</v>
      </c>
      <c r="M444" s="19"/>
      <c r="N444" s="19" t="s">
        <v>359</v>
      </c>
      <c r="O444" s="19"/>
      <c r="P444" s="19"/>
      <c r="Q444" s="19"/>
      <c r="R444" s="19"/>
      <c r="S444" s="34">
        <f t="shared" si="49"/>
        <v>41827</v>
      </c>
      <c r="T444" s="34" t="str">
        <f t="shared" si="50"/>
        <v/>
      </c>
      <c r="U444" s="34" t="str">
        <f t="shared" si="51"/>
        <v/>
      </c>
      <c r="V444" s="19"/>
    </row>
    <row r="445" spans="1:22" s="5" customFormat="1">
      <c r="A445" s="50"/>
      <c r="B445" s="19"/>
      <c r="C445" s="19"/>
      <c r="D445" s="19"/>
      <c r="E445" s="19"/>
      <c r="F445" s="19"/>
      <c r="G445" s="19"/>
      <c r="H445" s="19"/>
      <c r="I445" s="19"/>
      <c r="J445" s="8" t="s">
        <v>1592</v>
      </c>
      <c r="K445" s="19" t="str">
        <f t="shared" si="57"/>
        <v>PE</v>
      </c>
      <c r="L445" s="19" t="str">
        <f t="shared" si="56"/>
        <v>PERU</v>
      </c>
      <c r="M445" s="19"/>
      <c r="N445" s="19" t="s">
        <v>359</v>
      </c>
      <c r="O445" s="19"/>
      <c r="P445" s="19"/>
      <c r="Q445" s="19"/>
      <c r="R445" s="19"/>
      <c r="S445" s="34">
        <f t="shared" si="49"/>
        <v>41827</v>
      </c>
      <c r="T445" s="34" t="str">
        <f t="shared" si="50"/>
        <v/>
      </c>
      <c r="U445" s="34" t="str">
        <f t="shared" si="51"/>
        <v/>
      </c>
      <c r="V445" s="19"/>
    </row>
    <row r="446" spans="1:22" s="5" customFormat="1">
      <c r="A446" s="50"/>
      <c r="B446" s="19"/>
      <c r="C446" s="19"/>
      <c r="D446" s="19"/>
      <c r="E446" s="19"/>
      <c r="F446" s="19"/>
      <c r="G446" s="19"/>
      <c r="H446" s="19"/>
      <c r="I446" s="19"/>
      <c r="J446" s="8" t="s">
        <v>1593</v>
      </c>
      <c r="K446" s="19" t="str">
        <f t="shared" si="57"/>
        <v>PH</v>
      </c>
      <c r="L446" s="19" t="str">
        <f t="shared" si="56"/>
        <v>PHILIPPINES</v>
      </c>
      <c r="M446" s="19"/>
      <c r="N446" s="19" t="s">
        <v>359</v>
      </c>
      <c r="O446" s="19"/>
      <c r="P446" s="19"/>
      <c r="Q446" s="19"/>
      <c r="R446" s="19"/>
      <c r="S446" s="34">
        <f t="shared" si="49"/>
        <v>41827</v>
      </c>
      <c r="T446" s="34" t="str">
        <f t="shared" si="50"/>
        <v/>
      </c>
      <c r="U446" s="34" t="str">
        <f t="shared" si="51"/>
        <v/>
      </c>
      <c r="V446" s="19"/>
    </row>
    <row r="447" spans="1:22" s="5" customFormat="1">
      <c r="A447" s="50"/>
      <c r="B447" s="19"/>
      <c r="C447" s="19"/>
      <c r="D447" s="19"/>
      <c r="E447" s="19"/>
      <c r="F447" s="19"/>
      <c r="G447" s="19"/>
      <c r="H447" s="19"/>
      <c r="I447" s="19"/>
      <c r="J447" s="8" t="s">
        <v>1594</v>
      </c>
      <c r="K447" s="19" t="str">
        <f t="shared" si="57"/>
        <v>PN</v>
      </c>
      <c r="L447" s="19" t="str">
        <f t="shared" si="56"/>
        <v>PITCAIRN</v>
      </c>
      <c r="M447" s="19"/>
      <c r="N447" s="19" t="s">
        <v>359</v>
      </c>
      <c r="O447" s="19"/>
      <c r="P447" s="19"/>
      <c r="Q447" s="19"/>
      <c r="R447" s="19"/>
      <c r="S447" s="34">
        <f t="shared" si="49"/>
        <v>41827</v>
      </c>
      <c r="T447" s="34" t="str">
        <f t="shared" si="50"/>
        <v/>
      </c>
      <c r="U447" s="34" t="str">
        <f t="shared" si="51"/>
        <v/>
      </c>
      <c r="V447" s="19"/>
    </row>
    <row r="448" spans="1:22" s="5" customFormat="1">
      <c r="A448" s="50"/>
      <c r="B448" s="19"/>
      <c r="C448" s="19"/>
      <c r="D448" s="19"/>
      <c r="E448" s="19"/>
      <c r="F448" s="19"/>
      <c r="G448" s="19"/>
      <c r="H448" s="19"/>
      <c r="I448" s="19"/>
      <c r="J448" s="8" t="s">
        <v>1595</v>
      </c>
      <c r="K448" s="19" t="str">
        <f t="shared" si="57"/>
        <v>PL</v>
      </c>
      <c r="L448" s="19" t="str">
        <f t="shared" si="56"/>
        <v>POLAND</v>
      </c>
      <c r="M448" s="19"/>
      <c r="N448" s="19" t="s">
        <v>359</v>
      </c>
      <c r="O448" s="19"/>
      <c r="P448" s="19"/>
      <c r="Q448" s="19"/>
      <c r="R448" s="19"/>
      <c r="S448" s="34">
        <f t="shared" si="49"/>
        <v>41827</v>
      </c>
      <c r="T448" s="34" t="str">
        <f t="shared" si="50"/>
        <v/>
      </c>
      <c r="U448" s="34" t="str">
        <f t="shared" si="51"/>
        <v/>
      </c>
      <c r="V448" s="19"/>
    </row>
    <row r="449" spans="1:22" s="5" customFormat="1">
      <c r="A449" s="50"/>
      <c r="B449" s="19"/>
      <c r="C449" s="19"/>
      <c r="D449" s="19"/>
      <c r="E449" s="19"/>
      <c r="F449" s="19"/>
      <c r="G449" s="19"/>
      <c r="H449" s="19"/>
      <c r="I449" s="19"/>
      <c r="J449" s="8" t="s">
        <v>1596</v>
      </c>
      <c r="K449" s="19" t="str">
        <f t="shared" si="57"/>
        <v>PT</v>
      </c>
      <c r="L449" s="19" t="str">
        <f t="shared" si="56"/>
        <v>PORTUGAL</v>
      </c>
      <c r="M449" s="19"/>
      <c r="N449" s="19" t="s">
        <v>359</v>
      </c>
      <c r="O449" s="19"/>
      <c r="P449" s="19"/>
      <c r="Q449" s="19"/>
      <c r="R449" s="19"/>
      <c r="S449" s="34">
        <f t="shared" si="49"/>
        <v>41827</v>
      </c>
      <c r="T449" s="34" t="str">
        <f t="shared" si="50"/>
        <v/>
      </c>
      <c r="U449" s="34" t="str">
        <f t="shared" si="51"/>
        <v/>
      </c>
      <c r="V449" s="19"/>
    </row>
    <row r="450" spans="1:22" s="5" customFormat="1">
      <c r="A450" s="50"/>
      <c r="B450" s="19"/>
      <c r="C450" s="19"/>
      <c r="D450" s="19"/>
      <c r="E450" s="19"/>
      <c r="F450" s="19"/>
      <c r="G450" s="19"/>
      <c r="H450" s="19"/>
      <c r="I450" s="19"/>
      <c r="J450" s="8" t="s">
        <v>1597</v>
      </c>
      <c r="K450" s="19" t="str">
        <f t="shared" si="57"/>
        <v>PR</v>
      </c>
      <c r="L450" s="19" t="str">
        <f t="shared" si="56"/>
        <v>PUERTO RICO</v>
      </c>
      <c r="M450" s="19"/>
      <c r="N450" s="19" t="s">
        <v>359</v>
      </c>
      <c r="O450" s="19"/>
      <c r="P450" s="19"/>
      <c r="Q450" s="19"/>
      <c r="R450" s="19"/>
      <c r="S450" s="34">
        <f t="shared" si="49"/>
        <v>41827</v>
      </c>
      <c r="T450" s="34" t="str">
        <f t="shared" si="50"/>
        <v/>
      </c>
      <c r="U450" s="34" t="str">
        <f t="shared" si="51"/>
        <v/>
      </c>
      <c r="V450" s="19"/>
    </row>
    <row r="451" spans="1:22" s="5" customFormat="1">
      <c r="A451" s="50"/>
      <c r="B451" s="19"/>
      <c r="C451" s="19"/>
      <c r="D451" s="19"/>
      <c r="E451" s="19"/>
      <c r="F451" s="19"/>
      <c r="G451" s="19"/>
      <c r="H451" s="19"/>
      <c r="I451" s="19"/>
      <c r="J451" s="8" t="s">
        <v>1598</v>
      </c>
      <c r="K451" s="19" t="str">
        <f t="shared" si="57"/>
        <v>QA</v>
      </c>
      <c r="L451" s="19" t="str">
        <f t="shared" si="56"/>
        <v>QATAR</v>
      </c>
      <c r="M451" s="19"/>
      <c r="N451" s="19" t="s">
        <v>359</v>
      </c>
      <c r="O451" s="19"/>
      <c r="P451" s="19"/>
      <c r="Q451" s="19"/>
      <c r="R451" s="19"/>
      <c r="S451" s="34">
        <f t="shared" si="49"/>
        <v>41827</v>
      </c>
      <c r="T451" s="34" t="str">
        <f t="shared" si="50"/>
        <v/>
      </c>
      <c r="U451" s="34" t="str">
        <f t="shared" si="51"/>
        <v/>
      </c>
      <c r="V451" s="19"/>
    </row>
    <row r="452" spans="1:22" s="5" customFormat="1">
      <c r="A452" s="50"/>
      <c r="B452" s="19"/>
      <c r="C452" s="19"/>
      <c r="D452" s="19"/>
      <c r="E452" s="19"/>
      <c r="F452" s="19"/>
      <c r="G452" s="19"/>
      <c r="H452" s="19"/>
      <c r="I452" s="19"/>
      <c r="J452" s="8" t="s">
        <v>1599</v>
      </c>
      <c r="K452" s="19" t="str">
        <f t="shared" si="57"/>
        <v>RE</v>
      </c>
      <c r="L452" s="19" t="str">
        <f t="shared" si="56"/>
        <v>RÉUNION</v>
      </c>
      <c r="M452" s="19"/>
      <c r="N452" s="19" t="s">
        <v>359</v>
      </c>
      <c r="O452" s="19"/>
      <c r="P452" s="19"/>
      <c r="Q452" s="19"/>
      <c r="R452" s="19"/>
      <c r="S452" s="34">
        <f t="shared" si="49"/>
        <v>41827</v>
      </c>
      <c r="T452" s="34" t="str">
        <f t="shared" si="50"/>
        <v/>
      </c>
      <c r="U452" s="34" t="str">
        <f t="shared" si="51"/>
        <v/>
      </c>
      <c r="V452" s="19"/>
    </row>
    <row r="453" spans="1:22" s="5" customFormat="1">
      <c r="A453" s="50"/>
      <c r="B453" s="19"/>
      <c r="C453" s="19"/>
      <c r="D453" s="19"/>
      <c r="E453" s="19"/>
      <c r="F453" s="19"/>
      <c r="G453" s="19"/>
      <c r="H453" s="19"/>
      <c r="I453" s="19"/>
      <c r="J453" s="8" t="s">
        <v>1600</v>
      </c>
      <c r="K453" s="19" t="str">
        <f t="shared" si="57"/>
        <v>RO</v>
      </c>
      <c r="L453" s="19" t="str">
        <f t="shared" si="56"/>
        <v>ROMANIA</v>
      </c>
      <c r="M453" s="19"/>
      <c r="N453" s="19" t="s">
        <v>359</v>
      </c>
      <c r="O453" s="19"/>
      <c r="P453" s="19"/>
      <c r="Q453" s="19"/>
      <c r="R453" s="19"/>
      <c r="S453" s="34">
        <f t="shared" si="49"/>
        <v>41827</v>
      </c>
      <c r="T453" s="34" t="str">
        <f t="shared" si="50"/>
        <v/>
      </c>
      <c r="U453" s="34" t="str">
        <f t="shared" si="51"/>
        <v/>
      </c>
      <c r="V453" s="19"/>
    </row>
    <row r="454" spans="1:22" s="5" customFormat="1">
      <c r="A454" s="50"/>
      <c r="B454" s="19"/>
      <c r="C454" s="19"/>
      <c r="D454" s="19"/>
      <c r="E454" s="19"/>
      <c r="F454" s="19"/>
      <c r="G454" s="19"/>
      <c r="H454" s="19"/>
      <c r="I454" s="19"/>
      <c r="J454" s="8" t="s">
        <v>1601</v>
      </c>
      <c r="K454" s="19" t="str">
        <f t="shared" si="57"/>
        <v>RU</v>
      </c>
      <c r="L454" s="19" t="str">
        <f t="shared" si="56"/>
        <v>RUSSIAN FEDERATION</v>
      </c>
      <c r="M454" s="19"/>
      <c r="N454" s="19" t="s">
        <v>359</v>
      </c>
      <c r="O454" s="19"/>
      <c r="P454" s="19"/>
      <c r="Q454" s="19"/>
      <c r="R454" s="19"/>
      <c r="S454" s="34">
        <f t="shared" ref="S454:S518" si="58">VLOOKUP(J454,A:G,5,FALSE)</f>
        <v>41827</v>
      </c>
      <c r="T454" s="34" t="str">
        <f t="shared" ref="T454:T518" si="59">IF(VLOOKUP(J454,A:G,6,FALSE)=0,"",VLOOKUP(J454,A:G,6,FALSE))</f>
        <v/>
      </c>
      <c r="U454" s="34" t="str">
        <f t="shared" ref="U454:U518" si="60">IF(VLOOKUP(J454,A:G,7,FALSE)=0,"",VLOOKUP(J454,A:G,7,FALSE))</f>
        <v/>
      </c>
      <c r="V454" s="19"/>
    </row>
    <row r="455" spans="1:22" s="5" customFormat="1">
      <c r="A455" s="50"/>
      <c r="B455" s="19"/>
      <c r="C455" s="19"/>
      <c r="D455" s="19"/>
      <c r="E455" s="19"/>
      <c r="F455" s="19"/>
      <c r="G455" s="19"/>
      <c r="H455" s="19"/>
      <c r="I455" s="19"/>
      <c r="J455" s="8" t="s">
        <v>1602</v>
      </c>
      <c r="K455" s="19" t="str">
        <f t="shared" si="57"/>
        <v>RW</v>
      </c>
      <c r="L455" s="19" t="str">
        <f t="shared" ref="L455:L519" si="61">J455</f>
        <v>RWANDA</v>
      </c>
      <c r="M455" s="19"/>
      <c r="N455" s="19" t="s">
        <v>359</v>
      </c>
      <c r="O455" s="19"/>
      <c r="P455" s="19"/>
      <c r="Q455" s="19"/>
      <c r="R455" s="19"/>
      <c r="S455" s="34">
        <f t="shared" si="58"/>
        <v>41827</v>
      </c>
      <c r="T455" s="34" t="str">
        <f t="shared" si="59"/>
        <v/>
      </c>
      <c r="U455" s="34" t="str">
        <f t="shared" si="60"/>
        <v/>
      </c>
      <c r="V455" s="19"/>
    </row>
    <row r="456" spans="1:22" s="5" customFormat="1">
      <c r="A456" s="50"/>
      <c r="B456" s="19"/>
      <c r="C456" s="19"/>
      <c r="D456" s="19"/>
      <c r="E456" s="19"/>
      <c r="F456" s="19"/>
      <c r="G456" s="19"/>
      <c r="H456" s="19"/>
      <c r="I456" s="19"/>
      <c r="J456" s="8" t="s">
        <v>1603</v>
      </c>
      <c r="K456" s="19" t="str">
        <f t="shared" si="57"/>
        <v>BL</v>
      </c>
      <c r="L456" s="19" t="str">
        <f t="shared" si="61"/>
        <v>SAINT BARTHÉLEMY</v>
      </c>
      <c r="M456" s="19"/>
      <c r="N456" s="19" t="s">
        <v>359</v>
      </c>
      <c r="O456" s="19"/>
      <c r="P456" s="19"/>
      <c r="Q456" s="19"/>
      <c r="R456" s="19"/>
      <c r="S456" s="34">
        <f t="shared" si="58"/>
        <v>41827</v>
      </c>
      <c r="T456" s="34" t="str">
        <f t="shared" si="59"/>
        <v/>
      </c>
      <c r="U456" s="34" t="str">
        <f t="shared" si="60"/>
        <v/>
      </c>
      <c r="V456" s="19"/>
    </row>
    <row r="457" spans="1:22" s="5" customFormat="1">
      <c r="A457" s="50"/>
      <c r="B457" s="19"/>
      <c r="C457" s="19"/>
      <c r="D457" s="19"/>
      <c r="E457" s="19"/>
      <c r="F457" s="19"/>
      <c r="G457" s="19"/>
      <c r="H457" s="19"/>
      <c r="I457" s="19"/>
      <c r="J457" s="8" t="s">
        <v>1604</v>
      </c>
      <c r="K457" s="19" t="str">
        <f t="shared" si="57"/>
        <v>SH</v>
      </c>
      <c r="L457" s="19" t="str">
        <f t="shared" si="61"/>
        <v>SAINT HELENA, ASCENSION AND TRISTAN DA CUNHA</v>
      </c>
      <c r="M457" s="19"/>
      <c r="N457" s="19" t="s">
        <v>359</v>
      </c>
      <c r="O457" s="19"/>
      <c r="P457" s="19"/>
      <c r="Q457" s="19"/>
      <c r="R457" s="19"/>
      <c r="S457" s="34">
        <f t="shared" si="58"/>
        <v>41827</v>
      </c>
      <c r="T457" s="34" t="str">
        <f t="shared" si="59"/>
        <v/>
      </c>
      <c r="U457" s="34" t="str">
        <f t="shared" si="60"/>
        <v/>
      </c>
      <c r="V457" s="19"/>
    </row>
    <row r="458" spans="1:22" s="5" customFormat="1">
      <c r="A458" s="50"/>
      <c r="B458" s="19"/>
      <c r="C458" s="19"/>
      <c r="D458" s="19"/>
      <c r="E458" s="19"/>
      <c r="F458" s="19"/>
      <c r="G458" s="19"/>
      <c r="H458" s="19"/>
      <c r="I458" s="19"/>
      <c r="J458" s="8" t="s">
        <v>1605</v>
      </c>
      <c r="K458" s="19" t="str">
        <f t="shared" si="57"/>
        <v>KN</v>
      </c>
      <c r="L458" s="19" t="str">
        <f t="shared" si="61"/>
        <v>SAINT KITTS AND NEVIS</v>
      </c>
      <c r="M458" s="19"/>
      <c r="N458" s="19" t="s">
        <v>359</v>
      </c>
      <c r="O458" s="19"/>
      <c r="P458" s="19"/>
      <c r="Q458" s="19"/>
      <c r="R458" s="19"/>
      <c r="S458" s="34">
        <f t="shared" si="58"/>
        <v>41827</v>
      </c>
      <c r="T458" s="34" t="str">
        <f t="shared" si="59"/>
        <v/>
      </c>
      <c r="U458" s="34" t="str">
        <f t="shared" si="60"/>
        <v/>
      </c>
      <c r="V458" s="19"/>
    </row>
    <row r="459" spans="1:22" s="5" customFormat="1">
      <c r="A459" s="50"/>
      <c r="B459" s="19"/>
      <c r="C459" s="19"/>
      <c r="D459" s="19"/>
      <c r="E459" s="19"/>
      <c r="F459" s="19"/>
      <c r="G459" s="19"/>
      <c r="H459" s="19"/>
      <c r="I459" s="19"/>
      <c r="J459" s="8" t="s">
        <v>1606</v>
      </c>
      <c r="K459" s="19" t="str">
        <f t="shared" si="57"/>
        <v>LC</v>
      </c>
      <c r="L459" s="19" t="str">
        <f t="shared" si="61"/>
        <v>SAINT LUCIA</v>
      </c>
      <c r="M459" s="19"/>
      <c r="N459" s="19" t="s">
        <v>359</v>
      </c>
      <c r="O459" s="19"/>
      <c r="P459" s="19"/>
      <c r="Q459" s="19"/>
      <c r="R459" s="19"/>
      <c r="S459" s="34">
        <f t="shared" si="58"/>
        <v>41827</v>
      </c>
      <c r="T459" s="34" t="str">
        <f t="shared" si="59"/>
        <v/>
      </c>
      <c r="U459" s="34" t="str">
        <f t="shared" si="60"/>
        <v/>
      </c>
      <c r="V459" s="19"/>
    </row>
    <row r="460" spans="1:22" s="5" customFormat="1">
      <c r="A460" s="50"/>
      <c r="B460" s="19"/>
      <c r="C460" s="19"/>
      <c r="D460" s="19"/>
      <c r="E460" s="19"/>
      <c r="F460" s="19"/>
      <c r="G460" s="19"/>
      <c r="H460" s="19"/>
      <c r="I460" s="19"/>
      <c r="J460" s="8" t="s">
        <v>1607</v>
      </c>
      <c r="K460" s="19" t="str">
        <f t="shared" si="57"/>
        <v>MF</v>
      </c>
      <c r="L460" s="19" t="str">
        <f t="shared" si="61"/>
        <v>SAINT MARTIN (FRENCH PART)</v>
      </c>
      <c r="M460" s="19"/>
      <c r="N460" s="19" t="s">
        <v>359</v>
      </c>
      <c r="O460" s="19"/>
      <c r="P460" s="19"/>
      <c r="Q460" s="19"/>
      <c r="R460" s="19"/>
      <c r="S460" s="34">
        <f t="shared" si="58"/>
        <v>41827</v>
      </c>
      <c r="T460" s="34" t="str">
        <f t="shared" si="59"/>
        <v/>
      </c>
      <c r="U460" s="34" t="str">
        <f t="shared" si="60"/>
        <v/>
      </c>
      <c r="V460" s="19"/>
    </row>
    <row r="461" spans="1:22" s="5" customFormat="1">
      <c r="A461" s="50"/>
      <c r="B461" s="19"/>
      <c r="C461" s="19"/>
      <c r="D461" s="19"/>
      <c r="E461" s="19"/>
      <c r="F461" s="19"/>
      <c r="G461" s="19"/>
      <c r="H461" s="19"/>
      <c r="I461" s="19"/>
      <c r="J461" s="8" t="s">
        <v>1608</v>
      </c>
      <c r="K461" s="19" t="str">
        <f t="shared" si="57"/>
        <v>PM</v>
      </c>
      <c r="L461" s="19" t="str">
        <f t="shared" si="61"/>
        <v>SAINT PIERRE AND MIQUELON</v>
      </c>
      <c r="M461" s="19"/>
      <c r="N461" s="19" t="s">
        <v>359</v>
      </c>
      <c r="O461" s="19"/>
      <c r="P461" s="19"/>
      <c r="Q461" s="19"/>
      <c r="R461" s="19"/>
      <c r="S461" s="34">
        <f t="shared" si="58"/>
        <v>41827</v>
      </c>
      <c r="T461" s="34" t="str">
        <f t="shared" si="59"/>
        <v/>
      </c>
      <c r="U461" s="34" t="str">
        <f t="shared" si="60"/>
        <v/>
      </c>
      <c r="V461" s="19"/>
    </row>
    <row r="462" spans="1:22" s="5" customFormat="1">
      <c r="A462" s="50"/>
      <c r="B462" s="19"/>
      <c r="C462" s="19"/>
      <c r="D462" s="19"/>
      <c r="E462" s="19"/>
      <c r="F462" s="19"/>
      <c r="G462" s="19"/>
      <c r="H462" s="19"/>
      <c r="I462" s="19"/>
      <c r="J462" s="8" t="s">
        <v>1609</v>
      </c>
      <c r="K462" s="19" t="str">
        <f t="shared" si="57"/>
        <v>VC</v>
      </c>
      <c r="L462" s="19" t="str">
        <f t="shared" si="61"/>
        <v>SAINT VINCENT AND THE GRENADINES</v>
      </c>
      <c r="M462" s="19"/>
      <c r="N462" s="19" t="s">
        <v>359</v>
      </c>
      <c r="O462" s="19"/>
      <c r="P462" s="19"/>
      <c r="Q462" s="19"/>
      <c r="R462" s="19"/>
      <c r="S462" s="34">
        <f t="shared" si="58"/>
        <v>41827</v>
      </c>
      <c r="T462" s="34" t="str">
        <f t="shared" si="59"/>
        <v/>
      </c>
      <c r="U462" s="34" t="str">
        <f t="shared" si="60"/>
        <v/>
      </c>
      <c r="V462" s="19"/>
    </row>
    <row r="463" spans="1:22" s="5" customFormat="1">
      <c r="A463" s="50"/>
      <c r="B463" s="19"/>
      <c r="C463" s="19"/>
      <c r="D463" s="19"/>
      <c r="E463" s="19"/>
      <c r="F463" s="19"/>
      <c r="G463" s="19"/>
      <c r="H463" s="19"/>
      <c r="I463" s="19"/>
      <c r="J463" s="8" t="s">
        <v>1610</v>
      </c>
      <c r="K463" s="19" t="str">
        <f t="shared" ref="K463:K522" si="62">VLOOKUP(J463,$A$2:$B$317,2,0)</f>
        <v>WS</v>
      </c>
      <c r="L463" s="19" t="str">
        <f t="shared" si="61"/>
        <v>SAMOA</v>
      </c>
      <c r="M463" s="19"/>
      <c r="N463" s="19" t="s">
        <v>359</v>
      </c>
      <c r="O463" s="19"/>
      <c r="P463" s="19"/>
      <c r="Q463" s="19"/>
      <c r="R463" s="19"/>
      <c r="S463" s="34">
        <f t="shared" si="58"/>
        <v>41827</v>
      </c>
      <c r="T463" s="34" t="str">
        <f t="shared" si="59"/>
        <v/>
      </c>
      <c r="U463" s="34" t="str">
        <f t="shared" si="60"/>
        <v/>
      </c>
      <c r="V463" s="19"/>
    </row>
    <row r="464" spans="1:22" s="5" customFormat="1">
      <c r="A464" s="50"/>
      <c r="B464" s="19"/>
      <c r="C464" s="19"/>
      <c r="D464" s="19"/>
      <c r="E464" s="19"/>
      <c r="F464" s="19"/>
      <c r="G464" s="19"/>
      <c r="H464" s="19"/>
      <c r="I464" s="19"/>
      <c r="J464" s="8" t="s">
        <v>1611</v>
      </c>
      <c r="K464" s="19" t="str">
        <f t="shared" si="62"/>
        <v>SM</v>
      </c>
      <c r="L464" s="19" t="str">
        <f t="shared" si="61"/>
        <v>SAN MARINO</v>
      </c>
      <c r="M464" s="19"/>
      <c r="N464" s="19" t="s">
        <v>359</v>
      </c>
      <c r="O464" s="19"/>
      <c r="P464" s="19"/>
      <c r="Q464" s="19"/>
      <c r="R464" s="19"/>
      <c r="S464" s="34">
        <f t="shared" si="58"/>
        <v>41827</v>
      </c>
      <c r="T464" s="34" t="str">
        <f t="shared" si="59"/>
        <v/>
      </c>
      <c r="U464" s="34" t="str">
        <f t="shared" si="60"/>
        <v/>
      </c>
      <c r="V464" s="19"/>
    </row>
    <row r="465" spans="1:22" s="5" customFormat="1">
      <c r="A465" s="50"/>
      <c r="B465" s="19"/>
      <c r="C465" s="19"/>
      <c r="D465" s="19"/>
      <c r="E465" s="19"/>
      <c r="F465" s="19"/>
      <c r="G465" s="19"/>
      <c r="H465" s="19"/>
      <c r="I465" s="19"/>
      <c r="J465" s="8" t="s">
        <v>1612</v>
      </c>
      <c r="K465" s="19" t="str">
        <f t="shared" si="62"/>
        <v>ST</v>
      </c>
      <c r="L465" s="19" t="str">
        <f t="shared" si="61"/>
        <v>SAO TOME AND PRINCIPE</v>
      </c>
      <c r="M465" s="19"/>
      <c r="N465" s="19" t="s">
        <v>359</v>
      </c>
      <c r="O465" s="19"/>
      <c r="P465" s="19"/>
      <c r="Q465" s="19"/>
      <c r="R465" s="19"/>
      <c r="S465" s="34">
        <f t="shared" si="58"/>
        <v>41827</v>
      </c>
      <c r="T465" s="34" t="str">
        <f t="shared" si="59"/>
        <v/>
      </c>
      <c r="U465" s="34" t="str">
        <f t="shared" si="60"/>
        <v/>
      </c>
      <c r="V465" s="19"/>
    </row>
    <row r="466" spans="1:22" s="5" customFormat="1">
      <c r="A466" s="50"/>
      <c r="B466" s="19"/>
      <c r="C466" s="19"/>
      <c r="D466" s="19"/>
      <c r="E466" s="19"/>
      <c r="F466" s="19"/>
      <c r="G466" s="19"/>
      <c r="H466" s="19"/>
      <c r="I466" s="19"/>
      <c r="J466" s="8" t="s">
        <v>1613</v>
      </c>
      <c r="K466" s="19" t="str">
        <f t="shared" si="62"/>
        <v>SA</v>
      </c>
      <c r="L466" s="19" t="str">
        <f t="shared" si="61"/>
        <v>SAUDI ARABIA</v>
      </c>
      <c r="M466" s="19"/>
      <c r="N466" s="19" t="s">
        <v>359</v>
      </c>
      <c r="O466" s="19"/>
      <c r="P466" s="19"/>
      <c r="Q466" s="19"/>
      <c r="R466" s="19"/>
      <c r="S466" s="34">
        <f t="shared" si="58"/>
        <v>41827</v>
      </c>
      <c r="T466" s="34" t="str">
        <f t="shared" si="59"/>
        <v/>
      </c>
      <c r="U466" s="34" t="str">
        <f t="shared" si="60"/>
        <v/>
      </c>
      <c r="V466" s="19"/>
    </row>
    <row r="467" spans="1:22" s="5" customFormat="1">
      <c r="A467" s="50"/>
      <c r="B467" s="19"/>
      <c r="C467" s="19"/>
      <c r="D467" s="19"/>
      <c r="E467" s="19"/>
      <c r="F467" s="19"/>
      <c r="G467" s="19"/>
      <c r="H467" s="19"/>
      <c r="I467" s="19"/>
      <c r="J467" s="8" t="s">
        <v>1614</v>
      </c>
      <c r="K467" s="19" t="str">
        <f t="shared" si="62"/>
        <v>SN</v>
      </c>
      <c r="L467" s="19" t="str">
        <f t="shared" si="61"/>
        <v>SENEGAL</v>
      </c>
      <c r="M467" s="19"/>
      <c r="N467" s="19" t="s">
        <v>359</v>
      </c>
      <c r="O467" s="19"/>
      <c r="P467" s="19"/>
      <c r="Q467" s="19"/>
      <c r="R467" s="19"/>
      <c r="S467" s="34">
        <f t="shared" si="58"/>
        <v>41827</v>
      </c>
      <c r="T467" s="34" t="str">
        <f t="shared" si="59"/>
        <v/>
      </c>
      <c r="U467" s="34" t="str">
        <f t="shared" si="60"/>
        <v/>
      </c>
      <c r="V467" s="19"/>
    </row>
    <row r="468" spans="1:22" s="5" customFormat="1">
      <c r="A468" s="50"/>
      <c r="B468" s="19"/>
      <c r="C468" s="19"/>
      <c r="D468" s="19"/>
      <c r="E468" s="19"/>
      <c r="F468" s="19"/>
      <c r="G468" s="19"/>
      <c r="H468" s="19"/>
      <c r="I468" s="19"/>
      <c r="J468" s="8" t="s">
        <v>1615</v>
      </c>
      <c r="K468" s="19" t="str">
        <f t="shared" si="62"/>
        <v>RS</v>
      </c>
      <c r="L468" s="19" t="str">
        <f t="shared" si="61"/>
        <v>SERBIA</v>
      </c>
      <c r="M468" s="19"/>
      <c r="N468" s="19" t="s">
        <v>359</v>
      </c>
      <c r="O468" s="19"/>
      <c r="P468" s="19"/>
      <c r="Q468" s="19"/>
      <c r="R468" s="19"/>
      <c r="S468" s="34">
        <f t="shared" si="58"/>
        <v>41827</v>
      </c>
      <c r="T468" s="34" t="str">
        <f t="shared" si="59"/>
        <v/>
      </c>
      <c r="U468" s="34" t="str">
        <f t="shared" si="60"/>
        <v/>
      </c>
      <c r="V468" s="19"/>
    </row>
    <row r="469" spans="1:22" s="5" customFormat="1">
      <c r="A469" s="50"/>
      <c r="B469" s="19"/>
      <c r="C469" s="19"/>
      <c r="D469" s="19"/>
      <c r="E469" s="19"/>
      <c r="F469" s="19"/>
      <c r="G469" s="19"/>
      <c r="H469" s="19"/>
      <c r="I469" s="19"/>
      <c r="J469" s="8" t="s">
        <v>1616</v>
      </c>
      <c r="K469" s="19" t="str">
        <f t="shared" si="62"/>
        <v>SC</v>
      </c>
      <c r="L469" s="19" t="str">
        <f t="shared" si="61"/>
        <v>SEYCHELLES</v>
      </c>
      <c r="M469" s="19"/>
      <c r="N469" s="19" t="s">
        <v>359</v>
      </c>
      <c r="O469" s="19"/>
      <c r="P469" s="19"/>
      <c r="Q469" s="19"/>
      <c r="R469" s="19"/>
      <c r="S469" s="34">
        <f t="shared" si="58"/>
        <v>41827</v>
      </c>
      <c r="T469" s="34" t="str">
        <f t="shared" si="59"/>
        <v/>
      </c>
      <c r="U469" s="34" t="str">
        <f t="shared" si="60"/>
        <v/>
      </c>
      <c r="V469" s="19"/>
    </row>
    <row r="470" spans="1:22" s="5" customFormat="1">
      <c r="A470" s="50"/>
      <c r="B470" s="19"/>
      <c r="C470" s="19"/>
      <c r="D470" s="19"/>
      <c r="E470" s="19"/>
      <c r="F470" s="19"/>
      <c r="G470" s="19"/>
      <c r="H470" s="19"/>
      <c r="I470" s="19"/>
      <c r="J470" s="8" t="s">
        <v>1617</v>
      </c>
      <c r="K470" s="19" t="str">
        <f t="shared" si="62"/>
        <v>SL</v>
      </c>
      <c r="L470" s="19" t="str">
        <f t="shared" si="61"/>
        <v>SIERRA LEONE</v>
      </c>
      <c r="M470" s="19"/>
      <c r="N470" s="19" t="s">
        <v>359</v>
      </c>
      <c r="O470" s="19"/>
      <c r="P470" s="19"/>
      <c r="Q470" s="19"/>
      <c r="R470" s="19"/>
      <c r="S470" s="34">
        <f t="shared" si="58"/>
        <v>41827</v>
      </c>
      <c r="T470" s="34" t="str">
        <f t="shared" si="59"/>
        <v/>
      </c>
      <c r="U470" s="34" t="str">
        <f t="shared" si="60"/>
        <v/>
      </c>
      <c r="V470" s="19"/>
    </row>
    <row r="471" spans="1:22" s="5" customFormat="1">
      <c r="A471" s="50"/>
      <c r="B471" s="19"/>
      <c r="C471" s="19"/>
      <c r="D471" s="19"/>
      <c r="E471" s="19"/>
      <c r="F471" s="19"/>
      <c r="G471" s="19"/>
      <c r="H471" s="19"/>
      <c r="I471" s="19"/>
      <c r="J471" s="8" t="s">
        <v>1618</v>
      </c>
      <c r="K471" s="19" t="str">
        <f t="shared" si="62"/>
        <v>SG</v>
      </c>
      <c r="L471" s="19" t="str">
        <f t="shared" si="61"/>
        <v>SINGAPORE</v>
      </c>
      <c r="M471" s="19"/>
      <c r="N471" s="19" t="s">
        <v>359</v>
      </c>
      <c r="O471" s="19"/>
      <c r="P471" s="19"/>
      <c r="Q471" s="19"/>
      <c r="R471" s="19"/>
      <c r="S471" s="34">
        <f t="shared" si="58"/>
        <v>41827</v>
      </c>
      <c r="T471" s="34" t="str">
        <f t="shared" si="59"/>
        <v/>
      </c>
      <c r="U471" s="34" t="str">
        <f t="shared" si="60"/>
        <v/>
      </c>
      <c r="V471" s="19"/>
    </row>
    <row r="472" spans="1:22" s="5" customFormat="1">
      <c r="A472" s="50"/>
      <c r="B472" s="19"/>
      <c r="C472" s="19"/>
      <c r="D472" s="19"/>
      <c r="E472" s="19"/>
      <c r="F472" s="19"/>
      <c r="G472" s="19"/>
      <c r="H472" s="19"/>
      <c r="I472" s="19"/>
      <c r="J472" s="8" t="s">
        <v>1619</v>
      </c>
      <c r="K472" s="19" t="str">
        <f t="shared" si="62"/>
        <v>SX</v>
      </c>
      <c r="L472" s="19" t="str">
        <f t="shared" si="61"/>
        <v>SINT MAARTEN (DUTCH PART)</v>
      </c>
      <c r="M472" s="19"/>
      <c r="N472" s="19" t="s">
        <v>359</v>
      </c>
      <c r="O472" s="19"/>
      <c r="P472" s="19"/>
      <c r="Q472" s="19"/>
      <c r="R472" s="19"/>
      <c r="S472" s="34">
        <f t="shared" si="58"/>
        <v>41827</v>
      </c>
      <c r="T472" s="34" t="str">
        <f t="shared" si="59"/>
        <v/>
      </c>
      <c r="U472" s="34" t="str">
        <f t="shared" si="60"/>
        <v/>
      </c>
      <c r="V472" s="19"/>
    </row>
    <row r="473" spans="1:22" s="5" customFormat="1">
      <c r="A473" s="50"/>
      <c r="B473" s="19"/>
      <c r="C473" s="19"/>
      <c r="D473" s="19"/>
      <c r="E473" s="19"/>
      <c r="F473" s="19"/>
      <c r="G473" s="19"/>
      <c r="H473" s="19"/>
      <c r="I473" s="19"/>
      <c r="J473" s="8" t="s">
        <v>1620</v>
      </c>
      <c r="K473" s="19" t="str">
        <f t="shared" si="62"/>
        <v>SK</v>
      </c>
      <c r="L473" s="19" t="str">
        <f t="shared" si="61"/>
        <v>SLOVAKIA</v>
      </c>
      <c r="M473" s="19"/>
      <c r="N473" s="19" t="s">
        <v>359</v>
      </c>
      <c r="O473" s="19"/>
      <c r="P473" s="19"/>
      <c r="Q473" s="19"/>
      <c r="R473" s="19"/>
      <c r="S473" s="34">
        <f t="shared" si="58"/>
        <v>41827</v>
      </c>
      <c r="T473" s="34" t="str">
        <f t="shared" si="59"/>
        <v/>
      </c>
      <c r="U473" s="34" t="str">
        <f t="shared" si="60"/>
        <v/>
      </c>
      <c r="V473" s="19"/>
    </row>
    <row r="474" spans="1:22" s="5" customFormat="1">
      <c r="A474" s="50"/>
      <c r="B474" s="19"/>
      <c r="C474" s="19"/>
      <c r="D474" s="19"/>
      <c r="E474" s="19"/>
      <c r="F474" s="19"/>
      <c r="G474" s="19"/>
      <c r="H474" s="19"/>
      <c r="I474" s="19"/>
      <c r="J474" s="8" t="s">
        <v>1621</v>
      </c>
      <c r="K474" s="19" t="str">
        <f t="shared" si="62"/>
        <v>SI</v>
      </c>
      <c r="L474" s="19" t="str">
        <f t="shared" si="61"/>
        <v>SLOVENIA</v>
      </c>
      <c r="M474" s="19"/>
      <c r="N474" s="19" t="s">
        <v>359</v>
      </c>
      <c r="O474" s="19"/>
      <c r="P474" s="19"/>
      <c r="Q474" s="19"/>
      <c r="R474" s="19"/>
      <c r="S474" s="34">
        <f t="shared" si="58"/>
        <v>41827</v>
      </c>
      <c r="T474" s="34" t="str">
        <f t="shared" si="59"/>
        <v/>
      </c>
      <c r="U474" s="34" t="str">
        <f t="shared" si="60"/>
        <v/>
      </c>
      <c r="V474" s="19"/>
    </row>
    <row r="475" spans="1:22" s="5" customFormat="1">
      <c r="A475" s="50"/>
      <c r="B475" s="19"/>
      <c r="C475" s="19"/>
      <c r="D475" s="19"/>
      <c r="E475" s="19"/>
      <c r="F475" s="19"/>
      <c r="G475" s="19"/>
      <c r="H475" s="19"/>
      <c r="I475" s="19"/>
      <c r="J475" s="8" t="s">
        <v>1622</v>
      </c>
      <c r="K475" s="19" t="str">
        <f t="shared" si="62"/>
        <v>SB</v>
      </c>
      <c r="L475" s="19" t="str">
        <f t="shared" si="61"/>
        <v>SOLOMON ISLANDS</v>
      </c>
      <c r="M475" s="19"/>
      <c r="N475" s="19" t="s">
        <v>359</v>
      </c>
      <c r="O475" s="19"/>
      <c r="P475" s="19"/>
      <c r="Q475" s="19"/>
      <c r="R475" s="19"/>
      <c r="S475" s="34">
        <f t="shared" si="58"/>
        <v>41827</v>
      </c>
      <c r="T475" s="34" t="str">
        <f t="shared" si="59"/>
        <v/>
      </c>
      <c r="U475" s="34" t="str">
        <f t="shared" si="60"/>
        <v/>
      </c>
      <c r="V475" s="19"/>
    </row>
    <row r="476" spans="1:22" s="5" customFormat="1">
      <c r="A476" s="50"/>
      <c r="B476" s="19"/>
      <c r="C476" s="19"/>
      <c r="D476" s="19"/>
      <c r="E476" s="19"/>
      <c r="F476" s="19"/>
      <c r="G476" s="19"/>
      <c r="H476" s="19"/>
      <c r="I476" s="19"/>
      <c r="J476" s="8" t="s">
        <v>1623</v>
      </c>
      <c r="K476" s="19" t="str">
        <f t="shared" si="62"/>
        <v>SO</v>
      </c>
      <c r="L476" s="19" t="str">
        <f t="shared" si="61"/>
        <v>SOMALIA</v>
      </c>
      <c r="M476" s="19"/>
      <c r="N476" s="19" t="s">
        <v>359</v>
      </c>
      <c r="O476" s="19"/>
      <c r="P476" s="19"/>
      <c r="Q476" s="19"/>
      <c r="R476" s="19"/>
      <c r="S476" s="34">
        <f t="shared" si="58"/>
        <v>41827</v>
      </c>
      <c r="T476" s="34" t="str">
        <f t="shared" si="59"/>
        <v/>
      </c>
      <c r="U476" s="34" t="str">
        <f t="shared" si="60"/>
        <v/>
      </c>
      <c r="V476" s="19"/>
    </row>
    <row r="477" spans="1:22" s="5" customFormat="1">
      <c r="A477" s="50"/>
      <c r="B477" s="19"/>
      <c r="C477" s="19"/>
      <c r="D477" s="19"/>
      <c r="E477" s="19"/>
      <c r="F477" s="19"/>
      <c r="G477" s="19"/>
      <c r="H477" s="19"/>
      <c r="I477" s="19"/>
      <c r="J477" s="8" t="s">
        <v>1624</v>
      </c>
      <c r="K477" s="19" t="str">
        <f t="shared" si="62"/>
        <v>ZA</v>
      </c>
      <c r="L477" s="19" t="str">
        <f t="shared" si="61"/>
        <v>SOUTH AFRICA</v>
      </c>
      <c r="M477" s="19"/>
      <c r="N477" s="19" t="s">
        <v>359</v>
      </c>
      <c r="O477" s="19"/>
      <c r="P477" s="19"/>
      <c r="Q477" s="19"/>
      <c r="R477" s="19"/>
      <c r="S477" s="34">
        <f t="shared" si="58"/>
        <v>41827</v>
      </c>
      <c r="T477" s="34" t="str">
        <f t="shared" si="59"/>
        <v/>
      </c>
      <c r="U477" s="34" t="str">
        <f t="shared" si="60"/>
        <v/>
      </c>
      <c r="V477" s="19"/>
    </row>
    <row r="478" spans="1:22" s="5" customFormat="1">
      <c r="A478" s="50"/>
      <c r="B478" s="19"/>
      <c r="C478" s="19"/>
      <c r="D478" s="19"/>
      <c r="E478" s="19"/>
      <c r="F478" s="19"/>
      <c r="G478" s="19"/>
      <c r="H478" s="19"/>
      <c r="I478" s="19"/>
      <c r="J478" s="8" t="s">
        <v>1625</v>
      </c>
      <c r="K478" s="19" t="str">
        <f t="shared" si="62"/>
        <v>GS</v>
      </c>
      <c r="L478" s="19" t="str">
        <f t="shared" si="61"/>
        <v>SOUTH GEORGIA AND THE SOUTH SANDWICH ISLANDS</v>
      </c>
      <c r="M478" s="19"/>
      <c r="N478" s="19" t="s">
        <v>359</v>
      </c>
      <c r="O478" s="19"/>
      <c r="P478" s="19"/>
      <c r="Q478" s="19"/>
      <c r="R478" s="19"/>
      <c r="S478" s="34">
        <f t="shared" si="58"/>
        <v>41827</v>
      </c>
      <c r="T478" s="34" t="str">
        <f t="shared" si="59"/>
        <v/>
      </c>
      <c r="U478" s="34" t="str">
        <f t="shared" si="60"/>
        <v/>
      </c>
      <c r="V478" s="19"/>
    </row>
    <row r="479" spans="1:22" s="5" customFormat="1">
      <c r="A479" s="50"/>
      <c r="B479" s="19"/>
      <c r="C479" s="19"/>
      <c r="D479" s="19"/>
      <c r="E479" s="19"/>
      <c r="F479" s="19"/>
      <c r="G479" s="19"/>
      <c r="H479" s="19"/>
      <c r="I479" s="19"/>
      <c r="J479" s="8" t="s">
        <v>3465</v>
      </c>
      <c r="K479" s="19" t="str">
        <f>VLOOKUP(J479,$A$2:$B$317,2,0)</f>
        <v>SS</v>
      </c>
      <c r="L479" s="19" t="str">
        <f>J479</f>
        <v>SOUTH SUDAN</v>
      </c>
      <c r="M479" s="19"/>
      <c r="N479" s="19" t="s">
        <v>359</v>
      </c>
      <c r="O479" s="19"/>
      <c r="P479" s="19"/>
      <c r="Q479" s="19"/>
      <c r="R479" s="19"/>
      <c r="S479" s="34">
        <f>VLOOKUP(J479,A:G,5,FALSE)</f>
        <v>41827</v>
      </c>
      <c r="T479" s="34" t="str">
        <f>IF(VLOOKUP(J479,A:G,6,FALSE)=0,"",VLOOKUP(J479,A:G,6,FALSE))</f>
        <v/>
      </c>
      <c r="U479" s="34" t="str">
        <f>IF(VLOOKUP(J479,A:G,7,FALSE)=0,"",VLOOKUP(J479,A:G,7,FALSE))</f>
        <v/>
      </c>
      <c r="V479" s="19"/>
    </row>
    <row r="480" spans="1:22" s="5" customFormat="1">
      <c r="A480" s="50"/>
      <c r="B480" s="19"/>
      <c r="C480" s="19"/>
      <c r="D480" s="19"/>
      <c r="E480" s="19"/>
      <c r="F480" s="19"/>
      <c r="G480" s="19"/>
      <c r="H480" s="19"/>
      <c r="I480" s="19"/>
      <c r="J480" s="8" t="s">
        <v>1626</v>
      </c>
      <c r="K480" s="19" t="str">
        <f t="shared" si="62"/>
        <v>ES</v>
      </c>
      <c r="L480" s="19" t="str">
        <f t="shared" si="61"/>
        <v>SPAIN</v>
      </c>
      <c r="M480" s="19"/>
      <c r="N480" s="19" t="s">
        <v>359</v>
      </c>
      <c r="O480" s="19"/>
      <c r="P480" s="19"/>
      <c r="Q480" s="19"/>
      <c r="R480" s="19"/>
      <c r="S480" s="34">
        <f t="shared" si="58"/>
        <v>41827</v>
      </c>
      <c r="T480" s="34" t="str">
        <f t="shared" si="59"/>
        <v/>
      </c>
      <c r="U480" s="34" t="str">
        <f t="shared" si="60"/>
        <v/>
      </c>
      <c r="V480" s="19"/>
    </row>
    <row r="481" spans="1:22" s="5" customFormat="1">
      <c r="A481" s="50"/>
      <c r="B481" s="19"/>
      <c r="C481" s="19"/>
      <c r="D481" s="19"/>
      <c r="E481" s="19"/>
      <c r="F481" s="19"/>
      <c r="G481" s="19"/>
      <c r="H481" s="19"/>
      <c r="I481" s="19"/>
      <c r="J481" s="8" t="s">
        <v>1627</v>
      </c>
      <c r="K481" s="19" t="str">
        <f t="shared" si="62"/>
        <v>LK</v>
      </c>
      <c r="L481" s="19" t="str">
        <f t="shared" si="61"/>
        <v>SRI LANKA</v>
      </c>
      <c r="M481" s="19"/>
      <c r="N481" s="19" t="s">
        <v>359</v>
      </c>
      <c r="O481" s="19"/>
      <c r="P481" s="19"/>
      <c r="Q481" s="19"/>
      <c r="R481" s="19"/>
      <c r="S481" s="34">
        <f t="shared" si="58"/>
        <v>41827</v>
      </c>
      <c r="T481" s="34" t="str">
        <f t="shared" si="59"/>
        <v/>
      </c>
      <c r="U481" s="34" t="str">
        <f t="shared" si="60"/>
        <v/>
      </c>
      <c r="V481" s="19"/>
    </row>
    <row r="482" spans="1:22" s="5" customFormat="1">
      <c r="A482" s="50"/>
      <c r="B482" s="19"/>
      <c r="C482" s="19"/>
      <c r="D482" s="19"/>
      <c r="E482" s="19"/>
      <c r="F482" s="19"/>
      <c r="G482" s="19"/>
      <c r="H482" s="19"/>
      <c r="I482" s="19"/>
      <c r="J482" s="8" t="s">
        <v>1628</v>
      </c>
      <c r="K482" s="19" t="str">
        <f t="shared" si="62"/>
        <v>SD</v>
      </c>
      <c r="L482" s="19" t="str">
        <f t="shared" si="61"/>
        <v>SUDAN</v>
      </c>
      <c r="M482" s="19"/>
      <c r="N482" s="19" t="s">
        <v>359</v>
      </c>
      <c r="O482" s="19"/>
      <c r="P482" s="19"/>
      <c r="Q482" s="19"/>
      <c r="R482" s="19"/>
      <c r="S482" s="34">
        <f t="shared" si="58"/>
        <v>41827</v>
      </c>
      <c r="T482" s="34" t="str">
        <f t="shared" si="59"/>
        <v/>
      </c>
      <c r="U482" s="34" t="str">
        <f t="shared" si="60"/>
        <v/>
      </c>
      <c r="V482" s="19"/>
    </row>
    <row r="483" spans="1:22" s="5" customFormat="1">
      <c r="A483" s="50"/>
      <c r="B483" s="19"/>
      <c r="C483" s="19"/>
      <c r="D483" s="19"/>
      <c r="E483" s="19"/>
      <c r="F483" s="19"/>
      <c r="G483" s="19"/>
      <c r="H483" s="19"/>
      <c r="I483" s="19"/>
      <c r="J483" s="8" t="s">
        <v>1629</v>
      </c>
      <c r="K483" s="19" t="str">
        <f t="shared" si="62"/>
        <v>SR</v>
      </c>
      <c r="L483" s="19" t="str">
        <f t="shared" si="61"/>
        <v>SURINAME</v>
      </c>
      <c r="M483" s="19"/>
      <c r="N483" s="19" t="s">
        <v>359</v>
      </c>
      <c r="O483" s="19"/>
      <c r="P483" s="19"/>
      <c r="Q483" s="19"/>
      <c r="R483" s="19"/>
      <c r="S483" s="34">
        <f t="shared" si="58"/>
        <v>41827</v>
      </c>
      <c r="T483" s="34" t="str">
        <f t="shared" si="59"/>
        <v/>
      </c>
      <c r="U483" s="34" t="str">
        <f t="shared" si="60"/>
        <v/>
      </c>
      <c r="V483" s="19"/>
    </row>
    <row r="484" spans="1:22" s="5" customFormat="1">
      <c r="A484" s="50"/>
      <c r="B484" s="19"/>
      <c r="C484" s="19"/>
      <c r="D484" s="19"/>
      <c r="E484" s="19"/>
      <c r="F484" s="19"/>
      <c r="G484" s="19"/>
      <c r="H484" s="19"/>
      <c r="I484" s="19"/>
      <c r="J484" s="8" t="s">
        <v>1630</v>
      </c>
      <c r="K484" s="19" t="str">
        <f t="shared" si="62"/>
        <v>SJ</v>
      </c>
      <c r="L484" s="19" t="str">
        <f t="shared" si="61"/>
        <v>SVALBARD AND JAN MAYEN</v>
      </c>
      <c r="M484" s="19"/>
      <c r="N484" s="19" t="s">
        <v>359</v>
      </c>
      <c r="O484" s="19"/>
      <c r="P484" s="19"/>
      <c r="Q484" s="19"/>
      <c r="R484" s="19"/>
      <c r="S484" s="34">
        <f t="shared" si="58"/>
        <v>41827</v>
      </c>
      <c r="T484" s="34" t="str">
        <f t="shared" si="59"/>
        <v/>
      </c>
      <c r="U484" s="34" t="str">
        <f t="shared" si="60"/>
        <v/>
      </c>
      <c r="V484" s="19"/>
    </row>
    <row r="485" spans="1:22" s="5" customFormat="1">
      <c r="A485" s="50"/>
      <c r="B485" s="19"/>
      <c r="C485" s="19"/>
      <c r="D485" s="19"/>
      <c r="E485" s="19"/>
      <c r="F485" s="19"/>
      <c r="G485" s="19"/>
      <c r="H485" s="19"/>
      <c r="I485" s="19"/>
      <c r="J485" s="8" t="s">
        <v>1631</v>
      </c>
      <c r="K485" s="19" t="str">
        <f t="shared" si="62"/>
        <v>SZ</v>
      </c>
      <c r="L485" s="19" t="str">
        <f t="shared" si="61"/>
        <v>SWAZILAND</v>
      </c>
      <c r="M485" s="19"/>
      <c r="N485" s="19" t="s">
        <v>359</v>
      </c>
      <c r="O485" s="19"/>
      <c r="P485" s="19"/>
      <c r="Q485" s="19"/>
      <c r="R485" s="19"/>
      <c r="S485" s="34">
        <f t="shared" si="58"/>
        <v>41827</v>
      </c>
      <c r="T485" s="34" t="str">
        <f t="shared" si="59"/>
        <v/>
      </c>
      <c r="U485" s="34" t="str">
        <f t="shared" si="60"/>
        <v/>
      </c>
      <c r="V485" s="19"/>
    </row>
    <row r="486" spans="1:22" s="5" customFormat="1">
      <c r="A486" s="50"/>
      <c r="B486" s="19"/>
      <c r="C486" s="19"/>
      <c r="D486" s="19"/>
      <c r="E486" s="19"/>
      <c r="F486" s="19"/>
      <c r="G486" s="19"/>
      <c r="H486" s="19"/>
      <c r="I486" s="19"/>
      <c r="J486" s="8" t="s">
        <v>1632</v>
      </c>
      <c r="K486" s="19" t="str">
        <f t="shared" si="62"/>
        <v>SE</v>
      </c>
      <c r="L486" s="19" t="str">
        <f t="shared" si="61"/>
        <v>SWEDEN</v>
      </c>
      <c r="M486" s="19"/>
      <c r="N486" s="19" t="s">
        <v>359</v>
      </c>
      <c r="O486" s="19"/>
      <c r="P486" s="19"/>
      <c r="Q486" s="19"/>
      <c r="R486" s="19"/>
      <c r="S486" s="34">
        <f t="shared" si="58"/>
        <v>41827</v>
      </c>
      <c r="T486" s="34" t="str">
        <f t="shared" si="59"/>
        <v/>
      </c>
      <c r="U486" s="34" t="str">
        <f t="shared" si="60"/>
        <v/>
      </c>
      <c r="V486" s="19"/>
    </row>
    <row r="487" spans="1:22" s="5" customFormat="1">
      <c r="A487" s="50"/>
      <c r="B487" s="19"/>
      <c r="C487" s="19"/>
      <c r="D487" s="19"/>
      <c r="E487" s="19"/>
      <c r="F487" s="19"/>
      <c r="G487" s="19"/>
      <c r="H487" s="19"/>
      <c r="I487" s="19"/>
      <c r="J487" s="8" t="s">
        <v>1633</v>
      </c>
      <c r="K487" s="19" t="str">
        <f t="shared" si="62"/>
        <v>CH</v>
      </c>
      <c r="L487" s="19" t="str">
        <f t="shared" si="61"/>
        <v>SWITZERLAND</v>
      </c>
      <c r="M487" s="19"/>
      <c r="N487" s="19" t="s">
        <v>359</v>
      </c>
      <c r="O487" s="19"/>
      <c r="P487" s="19"/>
      <c r="Q487" s="19"/>
      <c r="R487" s="19"/>
      <c r="S487" s="34">
        <f t="shared" si="58"/>
        <v>41827</v>
      </c>
      <c r="T487" s="34" t="str">
        <f t="shared" si="59"/>
        <v/>
      </c>
      <c r="U487" s="34" t="str">
        <f t="shared" si="60"/>
        <v/>
      </c>
      <c r="V487" s="19"/>
    </row>
    <row r="488" spans="1:22" s="5" customFormat="1">
      <c r="A488" s="50"/>
      <c r="B488" s="19"/>
      <c r="C488" s="19"/>
      <c r="D488" s="19"/>
      <c r="E488" s="19"/>
      <c r="F488" s="19"/>
      <c r="G488" s="19"/>
      <c r="H488" s="19"/>
      <c r="I488" s="19"/>
      <c r="J488" s="8" t="s">
        <v>1634</v>
      </c>
      <c r="K488" s="19" t="str">
        <f t="shared" si="62"/>
        <v>SY</v>
      </c>
      <c r="L488" s="19" t="str">
        <f t="shared" si="61"/>
        <v>SYRIAN ARAB REPUBLIC</v>
      </c>
      <c r="M488" s="19"/>
      <c r="N488" s="19" t="s">
        <v>359</v>
      </c>
      <c r="O488" s="19"/>
      <c r="P488" s="19"/>
      <c r="Q488" s="19"/>
      <c r="R488" s="19"/>
      <c r="S488" s="34">
        <f t="shared" si="58"/>
        <v>41827</v>
      </c>
      <c r="T488" s="34" t="str">
        <f t="shared" si="59"/>
        <v/>
      </c>
      <c r="U488" s="34" t="str">
        <f t="shared" si="60"/>
        <v/>
      </c>
      <c r="V488" s="19"/>
    </row>
    <row r="489" spans="1:22" s="5" customFormat="1">
      <c r="A489" s="50"/>
      <c r="B489" s="19"/>
      <c r="C489" s="19"/>
      <c r="D489" s="19"/>
      <c r="E489" s="19"/>
      <c r="F489" s="19"/>
      <c r="G489" s="19"/>
      <c r="H489" s="19"/>
      <c r="I489" s="19"/>
      <c r="J489" s="8" t="s">
        <v>1635</v>
      </c>
      <c r="K489" s="19" t="str">
        <f t="shared" si="62"/>
        <v>TW</v>
      </c>
      <c r="L489" s="19" t="str">
        <f t="shared" si="61"/>
        <v>TAIWAN, PROVINCE OF CHINA</v>
      </c>
      <c r="M489" s="19"/>
      <c r="N489" s="19" t="s">
        <v>359</v>
      </c>
      <c r="O489" s="19"/>
      <c r="P489" s="19"/>
      <c r="Q489" s="19"/>
      <c r="R489" s="19"/>
      <c r="S489" s="34">
        <f t="shared" si="58"/>
        <v>41827</v>
      </c>
      <c r="T489" s="34" t="str">
        <f t="shared" si="59"/>
        <v/>
      </c>
      <c r="U489" s="34" t="str">
        <f t="shared" si="60"/>
        <v/>
      </c>
      <c r="V489" s="19"/>
    </row>
    <row r="490" spans="1:22" s="5" customFormat="1">
      <c r="A490" s="50"/>
      <c r="B490" s="19"/>
      <c r="C490" s="19"/>
      <c r="D490" s="19"/>
      <c r="E490" s="19"/>
      <c r="F490" s="19"/>
      <c r="G490" s="19"/>
      <c r="H490" s="19"/>
      <c r="I490" s="19"/>
      <c r="J490" s="8" t="s">
        <v>1636</v>
      </c>
      <c r="K490" s="19" t="str">
        <f t="shared" si="62"/>
        <v>TJ</v>
      </c>
      <c r="L490" s="19" t="str">
        <f t="shared" si="61"/>
        <v>TAJIKISTAN</v>
      </c>
      <c r="M490" s="19"/>
      <c r="N490" s="19" t="s">
        <v>359</v>
      </c>
      <c r="O490" s="19"/>
      <c r="P490" s="19"/>
      <c r="Q490" s="19"/>
      <c r="R490" s="19"/>
      <c r="S490" s="34">
        <f t="shared" si="58"/>
        <v>41827</v>
      </c>
      <c r="T490" s="34" t="str">
        <f t="shared" si="59"/>
        <v/>
      </c>
      <c r="U490" s="34" t="str">
        <f t="shared" si="60"/>
        <v/>
      </c>
      <c r="V490" s="19"/>
    </row>
    <row r="491" spans="1:22" s="5" customFormat="1">
      <c r="A491" s="50"/>
      <c r="B491" s="19"/>
      <c r="C491" s="19"/>
      <c r="D491" s="19"/>
      <c r="E491" s="19"/>
      <c r="F491" s="19"/>
      <c r="G491" s="19"/>
      <c r="H491" s="19"/>
      <c r="I491" s="19"/>
      <c r="J491" s="8" t="s">
        <v>1637</v>
      </c>
      <c r="K491" s="19" t="str">
        <f t="shared" si="62"/>
        <v>TZ</v>
      </c>
      <c r="L491" s="19" t="str">
        <f t="shared" si="61"/>
        <v>TANZANIA, UNITED REPUBLIC OF</v>
      </c>
      <c r="M491" s="19"/>
      <c r="N491" s="19" t="s">
        <v>359</v>
      </c>
      <c r="O491" s="19"/>
      <c r="P491" s="19"/>
      <c r="Q491" s="19"/>
      <c r="R491" s="19"/>
      <c r="S491" s="34">
        <f t="shared" si="58"/>
        <v>41827</v>
      </c>
      <c r="T491" s="34" t="str">
        <f t="shared" si="59"/>
        <v/>
      </c>
      <c r="U491" s="34" t="str">
        <f t="shared" si="60"/>
        <v/>
      </c>
      <c r="V491" s="19"/>
    </row>
    <row r="492" spans="1:22" s="5" customFormat="1">
      <c r="A492" s="50"/>
      <c r="B492" s="19"/>
      <c r="C492" s="19"/>
      <c r="D492" s="19"/>
      <c r="E492" s="19"/>
      <c r="F492" s="19"/>
      <c r="G492" s="19"/>
      <c r="H492" s="19"/>
      <c r="I492" s="19"/>
      <c r="J492" s="8" t="s">
        <v>1638</v>
      </c>
      <c r="K492" s="19" t="str">
        <f t="shared" si="62"/>
        <v>TH</v>
      </c>
      <c r="L492" s="19" t="str">
        <f t="shared" si="61"/>
        <v>THAILAND</v>
      </c>
      <c r="M492" s="19"/>
      <c r="N492" s="19" t="s">
        <v>359</v>
      </c>
      <c r="O492" s="19"/>
      <c r="P492" s="19"/>
      <c r="Q492" s="19"/>
      <c r="R492" s="19"/>
      <c r="S492" s="34">
        <f t="shared" si="58"/>
        <v>41827</v>
      </c>
      <c r="T492" s="34" t="str">
        <f t="shared" si="59"/>
        <v/>
      </c>
      <c r="U492" s="34" t="str">
        <f t="shared" si="60"/>
        <v/>
      </c>
      <c r="V492" s="19"/>
    </row>
    <row r="493" spans="1:22" s="5" customFormat="1">
      <c r="A493" s="50"/>
      <c r="B493" s="19"/>
      <c r="C493" s="19"/>
      <c r="D493" s="19"/>
      <c r="E493" s="19"/>
      <c r="F493" s="19"/>
      <c r="G493" s="19"/>
      <c r="H493" s="19"/>
      <c r="I493" s="19"/>
      <c r="J493" s="8" t="s">
        <v>1639</v>
      </c>
      <c r="K493" s="19" t="str">
        <f t="shared" si="62"/>
        <v>TL</v>
      </c>
      <c r="L493" s="19" t="str">
        <f t="shared" si="61"/>
        <v>TIMOR-LESTE</v>
      </c>
      <c r="M493" s="19"/>
      <c r="N493" s="19" t="s">
        <v>359</v>
      </c>
      <c r="O493" s="19"/>
      <c r="P493" s="19"/>
      <c r="Q493" s="19"/>
      <c r="R493" s="19"/>
      <c r="S493" s="34">
        <f t="shared" si="58"/>
        <v>41827</v>
      </c>
      <c r="T493" s="34" t="str">
        <f t="shared" si="59"/>
        <v/>
      </c>
      <c r="U493" s="34" t="str">
        <f t="shared" si="60"/>
        <v/>
      </c>
      <c r="V493" s="19"/>
    </row>
    <row r="494" spans="1:22" s="5" customFormat="1">
      <c r="A494" s="50"/>
      <c r="B494" s="19"/>
      <c r="C494" s="19"/>
      <c r="D494" s="19"/>
      <c r="E494" s="19"/>
      <c r="F494" s="19"/>
      <c r="G494" s="19"/>
      <c r="H494" s="19"/>
      <c r="I494" s="19"/>
      <c r="J494" s="8" t="s">
        <v>1640</v>
      </c>
      <c r="K494" s="19" t="str">
        <f t="shared" si="62"/>
        <v>TG</v>
      </c>
      <c r="L494" s="19" t="str">
        <f t="shared" si="61"/>
        <v>TOGO</v>
      </c>
      <c r="M494" s="19"/>
      <c r="N494" s="19" t="s">
        <v>359</v>
      </c>
      <c r="O494" s="19"/>
      <c r="P494" s="19"/>
      <c r="Q494" s="19"/>
      <c r="R494" s="19"/>
      <c r="S494" s="34">
        <f t="shared" si="58"/>
        <v>41827</v>
      </c>
      <c r="T494" s="34" t="str">
        <f t="shared" si="59"/>
        <v/>
      </c>
      <c r="U494" s="34" t="str">
        <f t="shared" si="60"/>
        <v/>
      </c>
      <c r="V494" s="19"/>
    </row>
    <row r="495" spans="1:22" s="5" customFormat="1">
      <c r="A495" s="50"/>
      <c r="B495" s="19"/>
      <c r="C495" s="19"/>
      <c r="D495" s="19"/>
      <c r="E495" s="19"/>
      <c r="F495" s="19"/>
      <c r="G495" s="19"/>
      <c r="H495" s="19"/>
      <c r="I495" s="19"/>
      <c r="J495" s="8" t="s">
        <v>1641</v>
      </c>
      <c r="K495" s="19" t="str">
        <f t="shared" si="62"/>
        <v>TK</v>
      </c>
      <c r="L495" s="19" t="str">
        <f t="shared" si="61"/>
        <v>TOKELAU</v>
      </c>
      <c r="M495" s="19"/>
      <c r="N495" s="19" t="s">
        <v>359</v>
      </c>
      <c r="O495" s="19"/>
      <c r="P495" s="19"/>
      <c r="Q495" s="19"/>
      <c r="R495" s="19"/>
      <c r="S495" s="34">
        <f t="shared" si="58"/>
        <v>41827</v>
      </c>
      <c r="T495" s="34" t="str">
        <f t="shared" si="59"/>
        <v/>
      </c>
      <c r="U495" s="34" t="str">
        <f t="shared" si="60"/>
        <v/>
      </c>
      <c r="V495" s="19"/>
    </row>
    <row r="496" spans="1:22" s="5" customFormat="1">
      <c r="A496" s="50"/>
      <c r="B496" s="19"/>
      <c r="C496" s="19"/>
      <c r="D496" s="19"/>
      <c r="E496" s="19"/>
      <c r="F496" s="19"/>
      <c r="G496" s="19"/>
      <c r="H496" s="19"/>
      <c r="I496" s="19"/>
      <c r="J496" s="8" t="s">
        <v>1642</v>
      </c>
      <c r="K496" s="19" t="str">
        <f t="shared" si="62"/>
        <v>TO</v>
      </c>
      <c r="L496" s="19" t="str">
        <f t="shared" si="61"/>
        <v>TONGA</v>
      </c>
      <c r="M496" s="19"/>
      <c r="N496" s="19" t="s">
        <v>359</v>
      </c>
      <c r="O496" s="19"/>
      <c r="P496" s="19"/>
      <c r="Q496" s="19"/>
      <c r="R496" s="19"/>
      <c r="S496" s="34">
        <f t="shared" si="58"/>
        <v>41827</v>
      </c>
      <c r="T496" s="34" t="str">
        <f t="shared" si="59"/>
        <v/>
      </c>
      <c r="U496" s="34" t="str">
        <f t="shared" si="60"/>
        <v/>
      </c>
      <c r="V496" s="19"/>
    </row>
    <row r="497" spans="1:22" s="5" customFormat="1">
      <c r="A497" s="50"/>
      <c r="B497" s="19"/>
      <c r="C497" s="19"/>
      <c r="D497" s="19"/>
      <c r="E497" s="19"/>
      <c r="F497" s="19"/>
      <c r="G497" s="19"/>
      <c r="H497" s="19"/>
      <c r="I497" s="19"/>
      <c r="J497" s="8" t="s">
        <v>1643</v>
      </c>
      <c r="K497" s="19" t="str">
        <f t="shared" si="62"/>
        <v>TT</v>
      </c>
      <c r="L497" s="19" t="str">
        <f t="shared" si="61"/>
        <v>TRINIDAD AND TOBAGO</v>
      </c>
      <c r="M497" s="19"/>
      <c r="N497" s="19" t="s">
        <v>359</v>
      </c>
      <c r="O497" s="19"/>
      <c r="P497" s="19"/>
      <c r="Q497" s="19"/>
      <c r="R497" s="19"/>
      <c r="S497" s="34">
        <f t="shared" si="58"/>
        <v>41827</v>
      </c>
      <c r="T497" s="34" t="str">
        <f t="shared" si="59"/>
        <v/>
      </c>
      <c r="U497" s="34" t="str">
        <f t="shared" si="60"/>
        <v/>
      </c>
      <c r="V497" s="19"/>
    </row>
    <row r="498" spans="1:22" s="5" customFormat="1">
      <c r="A498" s="50"/>
      <c r="B498" s="19"/>
      <c r="C498" s="19"/>
      <c r="D498" s="19"/>
      <c r="E498" s="19"/>
      <c r="F498" s="19"/>
      <c r="G498" s="19"/>
      <c r="H498" s="19"/>
      <c r="I498" s="19"/>
      <c r="J498" s="8" t="s">
        <v>1644</v>
      </c>
      <c r="K498" s="19" t="str">
        <f t="shared" si="62"/>
        <v>TN</v>
      </c>
      <c r="L498" s="19" t="str">
        <f t="shared" si="61"/>
        <v>TUNISIA</v>
      </c>
      <c r="M498" s="19"/>
      <c r="N498" s="19" t="s">
        <v>359</v>
      </c>
      <c r="O498" s="19"/>
      <c r="P498" s="19"/>
      <c r="Q498" s="19"/>
      <c r="R498" s="19"/>
      <c r="S498" s="34">
        <f t="shared" si="58"/>
        <v>41827</v>
      </c>
      <c r="T498" s="34" t="str">
        <f t="shared" si="59"/>
        <v/>
      </c>
      <c r="U498" s="34" t="str">
        <f t="shared" si="60"/>
        <v/>
      </c>
      <c r="V498" s="19"/>
    </row>
    <row r="499" spans="1:22" s="5" customFormat="1">
      <c r="A499" s="50"/>
      <c r="B499" s="19"/>
      <c r="C499" s="19"/>
      <c r="D499" s="19"/>
      <c r="E499" s="19"/>
      <c r="F499" s="19"/>
      <c r="G499" s="19"/>
      <c r="H499" s="19"/>
      <c r="I499" s="19"/>
      <c r="J499" s="8" t="s">
        <v>1645</v>
      </c>
      <c r="K499" s="19" t="str">
        <f t="shared" si="62"/>
        <v>TR</v>
      </c>
      <c r="L499" s="19" t="str">
        <f t="shared" si="61"/>
        <v>TURKEY</v>
      </c>
      <c r="M499" s="19"/>
      <c r="N499" s="19" t="s">
        <v>359</v>
      </c>
      <c r="O499" s="19"/>
      <c r="P499" s="19"/>
      <c r="Q499" s="19"/>
      <c r="R499" s="19"/>
      <c r="S499" s="34">
        <f t="shared" si="58"/>
        <v>41827</v>
      </c>
      <c r="T499" s="34" t="str">
        <f t="shared" si="59"/>
        <v/>
      </c>
      <c r="U499" s="34" t="str">
        <f t="shared" si="60"/>
        <v/>
      </c>
      <c r="V499" s="19"/>
    </row>
    <row r="500" spans="1:22" s="5" customFormat="1">
      <c r="A500" s="50"/>
      <c r="B500" s="19"/>
      <c r="C500" s="19"/>
      <c r="D500" s="19"/>
      <c r="E500" s="19"/>
      <c r="F500" s="19"/>
      <c r="G500" s="19"/>
      <c r="H500" s="19"/>
      <c r="I500" s="19"/>
      <c r="J500" s="8" t="s">
        <v>1646</v>
      </c>
      <c r="K500" s="19" t="str">
        <f t="shared" si="62"/>
        <v>TM</v>
      </c>
      <c r="L500" s="19" t="str">
        <f t="shared" si="61"/>
        <v>TURKMENISTAN</v>
      </c>
      <c r="M500" s="19"/>
      <c r="N500" s="19" t="s">
        <v>359</v>
      </c>
      <c r="O500" s="19"/>
      <c r="P500" s="19"/>
      <c r="Q500" s="19"/>
      <c r="R500" s="19"/>
      <c r="S500" s="34">
        <f t="shared" si="58"/>
        <v>41827</v>
      </c>
      <c r="T500" s="34" t="str">
        <f t="shared" si="59"/>
        <v/>
      </c>
      <c r="U500" s="34" t="str">
        <f t="shared" si="60"/>
        <v/>
      </c>
      <c r="V500" s="19"/>
    </row>
    <row r="501" spans="1:22" s="5" customFormat="1">
      <c r="A501" s="50"/>
      <c r="B501" s="19"/>
      <c r="C501" s="19"/>
      <c r="D501" s="19"/>
      <c r="E501" s="19"/>
      <c r="F501" s="19"/>
      <c r="G501" s="19"/>
      <c r="H501" s="19"/>
      <c r="I501" s="19"/>
      <c r="J501" s="8" t="s">
        <v>1647</v>
      </c>
      <c r="K501" s="19" t="str">
        <f t="shared" si="62"/>
        <v>TC</v>
      </c>
      <c r="L501" s="19" t="str">
        <f t="shared" si="61"/>
        <v>TURKS AND CAICOS ISLANDS</v>
      </c>
      <c r="M501" s="19"/>
      <c r="N501" s="19" t="s">
        <v>359</v>
      </c>
      <c r="O501" s="19"/>
      <c r="P501" s="19"/>
      <c r="Q501" s="19"/>
      <c r="R501" s="19"/>
      <c r="S501" s="34">
        <f t="shared" si="58"/>
        <v>41827</v>
      </c>
      <c r="T501" s="34" t="str">
        <f t="shared" si="59"/>
        <v/>
      </c>
      <c r="U501" s="34" t="str">
        <f t="shared" si="60"/>
        <v/>
      </c>
      <c r="V501" s="19"/>
    </row>
    <row r="502" spans="1:22" s="5" customFormat="1">
      <c r="A502" s="50"/>
      <c r="B502" s="19"/>
      <c r="C502" s="19"/>
      <c r="D502" s="19"/>
      <c r="E502" s="19"/>
      <c r="F502" s="19"/>
      <c r="G502" s="19"/>
      <c r="H502" s="19"/>
      <c r="I502" s="19"/>
      <c r="J502" s="8" t="s">
        <v>1648</v>
      </c>
      <c r="K502" s="19" t="str">
        <f t="shared" si="62"/>
        <v>TV</v>
      </c>
      <c r="L502" s="19" t="str">
        <f t="shared" si="61"/>
        <v>TUVALU</v>
      </c>
      <c r="M502" s="19"/>
      <c r="N502" s="19" t="s">
        <v>359</v>
      </c>
      <c r="O502" s="19"/>
      <c r="P502" s="19"/>
      <c r="Q502" s="19"/>
      <c r="R502" s="19"/>
      <c r="S502" s="34">
        <f t="shared" si="58"/>
        <v>41827</v>
      </c>
      <c r="T502" s="34" t="str">
        <f t="shared" si="59"/>
        <v/>
      </c>
      <c r="U502" s="34" t="str">
        <f t="shared" si="60"/>
        <v/>
      </c>
      <c r="V502" s="19"/>
    </row>
    <row r="503" spans="1:22" s="5" customFormat="1">
      <c r="A503" s="50"/>
      <c r="B503" s="19"/>
      <c r="C503" s="19"/>
      <c r="D503" s="19"/>
      <c r="E503" s="19"/>
      <c r="F503" s="19"/>
      <c r="G503" s="19"/>
      <c r="H503" s="19"/>
      <c r="I503" s="19"/>
      <c r="J503" s="8" t="s">
        <v>1649</v>
      </c>
      <c r="K503" s="19" t="str">
        <f t="shared" si="62"/>
        <v>UG</v>
      </c>
      <c r="L503" s="19" t="str">
        <f t="shared" si="61"/>
        <v>UGANDA</v>
      </c>
      <c r="M503" s="19"/>
      <c r="N503" s="19" t="s">
        <v>359</v>
      </c>
      <c r="O503" s="19"/>
      <c r="P503" s="19"/>
      <c r="Q503" s="19"/>
      <c r="R503" s="19"/>
      <c r="S503" s="34">
        <f t="shared" si="58"/>
        <v>41827</v>
      </c>
      <c r="T503" s="34" t="str">
        <f t="shared" si="59"/>
        <v/>
      </c>
      <c r="U503" s="34" t="str">
        <f t="shared" si="60"/>
        <v/>
      </c>
      <c r="V503" s="19"/>
    </row>
    <row r="504" spans="1:22" s="5" customFormat="1">
      <c r="A504" s="50"/>
      <c r="B504" s="19"/>
      <c r="C504" s="19"/>
      <c r="D504" s="19"/>
      <c r="E504" s="19"/>
      <c r="F504" s="19"/>
      <c r="G504" s="19"/>
      <c r="H504" s="19"/>
      <c r="I504" s="19"/>
      <c r="J504" s="8" t="s">
        <v>1650</v>
      </c>
      <c r="K504" s="19" t="str">
        <f t="shared" si="62"/>
        <v>UA</v>
      </c>
      <c r="L504" s="19" t="str">
        <f t="shared" si="61"/>
        <v>UKRAINE</v>
      </c>
      <c r="M504" s="19"/>
      <c r="N504" s="19" t="s">
        <v>359</v>
      </c>
      <c r="O504" s="19"/>
      <c r="P504" s="19"/>
      <c r="Q504" s="19"/>
      <c r="R504" s="19"/>
      <c r="S504" s="34">
        <f t="shared" si="58"/>
        <v>41827</v>
      </c>
      <c r="T504" s="34" t="str">
        <f t="shared" si="59"/>
        <v/>
      </c>
      <c r="U504" s="34" t="str">
        <f t="shared" si="60"/>
        <v/>
      </c>
      <c r="V504" s="19"/>
    </row>
    <row r="505" spans="1:22" s="5" customFormat="1">
      <c r="A505" s="50"/>
      <c r="B505" s="19"/>
      <c r="C505" s="19"/>
      <c r="D505" s="19"/>
      <c r="E505" s="19"/>
      <c r="F505" s="19"/>
      <c r="G505" s="19"/>
      <c r="H505" s="19"/>
      <c r="I505" s="19"/>
      <c r="J505" s="8" t="s">
        <v>1651</v>
      </c>
      <c r="K505" s="19" t="str">
        <f t="shared" si="62"/>
        <v>AE</v>
      </c>
      <c r="L505" s="19" t="str">
        <f t="shared" si="61"/>
        <v>UNITED ARAB EMIRATES</v>
      </c>
      <c r="M505" s="19"/>
      <c r="N505" s="19" t="s">
        <v>359</v>
      </c>
      <c r="O505" s="19"/>
      <c r="P505" s="19"/>
      <c r="Q505" s="19"/>
      <c r="R505" s="19"/>
      <c r="S505" s="34">
        <f t="shared" si="58"/>
        <v>41827</v>
      </c>
      <c r="T505" s="34" t="str">
        <f t="shared" si="59"/>
        <v/>
      </c>
      <c r="U505" s="34" t="str">
        <f t="shared" si="60"/>
        <v/>
      </c>
      <c r="V505" s="19"/>
    </row>
    <row r="506" spans="1:22" s="5" customFormat="1">
      <c r="A506" s="50"/>
      <c r="B506" s="19"/>
      <c r="C506" s="19"/>
      <c r="D506" s="19"/>
      <c r="E506" s="19"/>
      <c r="F506" s="19"/>
      <c r="G506" s="19"/>
      <c r="H506" s="19"/>
      <c r="I506" s="19"/>
      <c r="J506" s="8" t="s">
        <v>1652</v>
      </c>
      <c r="K506" s="19" t="str">
        <f t="shared" si="62"/>
        <v>GB</v>
      </c>
      <c r="L506" s="19" t="str">
        <f t="shared" si="61"/>
        <v>UNITED KINGDOM</v>
      </c>
      <c r="M506" s="19"/>
      <c r="N506" s="19" t="s">
        <v>359</v>
      </c>
      <c r="O506" s="19"/>
      <c r="P506" s="19"/>
      <c r="Q506" s="19"/>
      <c r="R506" s="19"/>
      <c r="S506" s="34">
        <f t="shared" si="58"/>
        <v>41827</v>
      </c>
      <c r="T506" s="34" t="str">
        <f t="shared" si="59"/>
        <v/>
      </c>
      <c r="U506" s="34" t="str">
        <f t="shared" si="60"/>
        <v/>
      </c>
      <c r="V506" s="19"/>
    </row>
    <row r="507" spans="1:22" s="5" customFormat="1">
      <c r="A507" s="50"/>
      <c r="B507" s="19"/>
      <c r="C507" s="19"/>
      <c r="D507" s="19"/>
      <c r="E507" s="19"/>
      <c r="F507" s="19"/>
      <c r="G507" s="19"/>
      <c r="H507" s="19"/>
      <c r="I507" s="19"/>
      <c r="J507" s="8" t="s">
        <v>1653</v>
      </c>
      <c r="K507" s="19" t="str">
        <f t="shared" si="62"/>
        <v>US</v>
      </c>
      <c r="L507" s="19" t="str">
        <f t="shared" si="61"/>
        <v>UNITED STATES</v>
      </c>
      <c r="M507" s="19"/>
      <c r="N507" s="19" t="s">
        <v>359</v>
      </c>
      <c r="O507" s="19"/>
      <c r="P507" s="19"/>
      <c r="Q507" s="19"/>
      <c r="R507" s="19"/>
      <c r="S507" s="34">
        <f t="shared" si="58"/>
        <v>41827</v>
      </c>
      <c r="T507" s="34" t="str">
        <f t="shared" si="59"/>
        <v/>
      </c>
      <c r="U507" s="34" t="str">
        <f t="shared" si="60"/>
        <v/>
      </c>
      <c r="V507" s="19"/>
    </row>
    <row r="508" spans="1:22" s="5" customFormat="1">
      <c r="A508" s="50"/>
      <c r="B508" s="19"/>
      <c r="C508" s="19"/>
      <c r="D508" s="19"/>
      <c r="E508" s="19"/>
      <c r="F508" s="19"/>
      <c r="G508" s="19"/>
      <c r="H508" s="19"/>
      <c r="I508" s="19"/>
      <c r="J508" s="8" t="s">
        <v>1654</v>
      </c>
      <c r="K508" s="19" t="str">
        <f t="shared" si="62"/>
        <v>UM</v>
      </c>
      <c r="L508" s="19" t="str">
        <f t="shared" si="61"/>
        <v>UNITED STATES MINOR OUTLYING ISLANDS</v>
      </c>
      <c r="M508" s="19"/>
      <c r="N508" s="19" t="s">
        <v>359</v>
      </c>
      <c r="O508" s="19"/>
      <c r="P508" s="19"/>
      <c r="Q508" s="19"/>
      <c r="R508" s="19"/>
      <c r="S508" s="34">
        <f t="shared" si="58"/>
        <v>41827</v>
      </c>
      <c r="T508" s="34" t="str">
        <f t="shared" si="59"/>
        <v/>
      </c>
      <c r="U508" s="34" t="str">
        <f t="shared" si="60"/>
        <v/>
      </c>
      <c r="V508" s="19"/>
    </row>
    <row r="509" spans="1:22" s="5" customFormat="1">
      <c r="A509" s="50"/>
      <c r="B509" s="19"/>
      <c r="C509" s="19"/>
      <c r="D509" s="19"/>
      <c r="E509" s="19"/>
      <c r="F509" s="19"/>
      <c r="G509" s="19"/>
      <c r="H509" s="19"/>
      <c r="I509" s="19"/>
      <c r="J509" s="8" t="s">
        <v>1655</v>
      </c>
      <c r="K509" s="19" t="str">
        <f t="shared" si="62"/>
        <v>UY</v>
      </c>
      <c r="L509" s="19" t="str">
        <f t="shared" si="61"/>
        <v>URUGUAY</v>
      </c>
      <c r="M509" s="19"/>
      <c r="N509" s="19" t="s">
        <v>359</v>
      </c>
      <c r="O509" s="19"/>
      <c r="P509" s="19"/>
      <c r="Q509" s="19"/>
      <c r="R509" s="19"/>
      <c r="S509" s="34">
        <f t="shared" si="58"/>
        <v>41827</v>
      </c>
      <c r="T509" s="34" t="str">
        <f t="shared" si="59"/>
        <v/>
      </c>
      <c r="U509" s="34" t="str">
        <f t="shared" si="60"/>
        <v/>
      </c>
      <c r="V509" s="19"/>
    </row>
    <row r="510" spans="1:22" s="5" customFormat="1">
      <c r="A510" s="50"/>
      <c r="B510" s="19"/>
      <c r="C510" s="19"/>
      <c r="D510" s="19"/>
      <c r="E510" s="19"/>
      <c r="F510" s="19"/>
      <c r="G510" s="19"/>
      <c r="H510" s="19"/>
      <c r="I510" s="19"/>
      <c r="J510" s="8" t="s">
        <v>1656</v>
      </c>
      <c r="K510" s="19" t="str">
        <f t="shared" si="62"/>
        <v>UZ</v>
      </c>
      <c r="L510" s="19" t="str">
        <f t="shared" si="61"/>
        <v>UZBEKISTAN</v>
      </c>
      <c r="M510" s="19"/>
      <c r="N510" s="19" t="s">
        <v>359</v>
      </c>
      <c r="O510" s="19"/>
      <c r="P510" s="19"/>
      <c r="Q510" s="19"/>
      <c r="R510" s="19"/>
      <c r="S510" s="34">
        <f t="shared" si="58"/>
        <v>41827</v>
      </c>
      <c r="T510" s="34" t="str">
        <f t="shared" si="59"/>
        <v/>
      </c>
      <c r="U510" s="34" t="str">
        <f t="shared" si="60"/>
        <v/>
      </c>
      <c r="V510" s="19"/>
    </row>
    <row r="511" spans="1:22" s="5" customFormat="1">
      <c r="A511" s="50"/>
      <c r="B511" s="19"/>
      <c r="C511" s="19"/>
      <c r="D511" s="19"/>
      <c r="E511" s="19"/>
      <c r="F511" s="19"/>
      <c r="G511" s="19"/>
      <c r="H511" s="19"/>
      <c r="I511" s="19"/>
      <c r="J511" s="8" t="s">
        <v>1657</v>
      </c>
      <c r="K511" s="19" t="str">
        <f t="shared" si="62"/>
        <v>VU</v>
      </c>
      <c r="L511" s="19" t="str">
        <f t="shared" si="61"/>
        <v>VANUATU</v>
      </c>
      <c r="M511" s="19"/>
      <c r="N511" s="19" t="s">
        <v>359</v>
      </c>
      <c r="O511" s="19"/>
      <c r="P511" s="19"/>
      <c r="Q511" s="19"/>
      <c r="R511" s="19"/>
      <c r="S511" s="34">
        <f t="shared" si="58"/>
        <v>41827</v>
      </c>
      <c r="T511" s="34" t="str">
        <f t="shared" si="59"/>
        <v/>
      </c>
      <c r="U511" s="34" t="str">
        <f t="shared" si="60"/>
        <v/>
      </c>
      <c r="V511" s="19"/>
    </row>
    <row r="512" spans="1:22" s="5" customFormat="1">
      <c r="A512" s="50"/>
      <c r="B512" s="19"/>
      <c r="C512" s="19"/>
      <c r="D512" s="19"/>
      <c r="E512" s="19"/>
      <c r="F512" s="19"/>
      <c r="G512" s="19"/>
      <c r="H512" s="19"/>
      <c r="I512" s="19"/>
      <c r="J512" s="8" t="s">
        <v>1658</v>
      </c>
      <c r="K512" s="19" t="str">
        <f t="shared" si="62"/>
        <v>VE</v>
      </c>
      <c r="L512" s="19" t="str">
        <f t="shared" si="61"/>
        <v>VENEZUELA, BOLIVARIAN REPUBLIC OF</v>
      </c>
      <c r="M512" s="19"/>
      <c r="N512" s="19" t="s">
        <v>359</v>
      </c>
      <c r="O512" s="19"/>
      <c r="P512" s="19"/>
      <c r="Q512" s="19"/>
      <c r="R512" s="19"/>
      <c r="S512" s="34">
        <f t="shared" si="58"/>
        <v>41827</v>
      </c>
      <c r="T512" s="34" t="str">
        <f t="shared" si="59"/>
        <v/>
      </c>
      <c r="U512" s="34" t="str">
        <f t="shared" si="60"/>
        <v/>
      </c>
      <c r="V512" s="19"/>
    </row>
    <row r="513" spans="1:22" s="5" customFormat="1">
      <c r="A513" s="50"/>
      <c r="B513" s="19"/>
      <c r="C513" s="19"/>
      <c r="D513" s="19"/>
      <c r="E513" s="19"/>
      <c r="F513" s="19"/>
      <c r="G513" s="19"/>
      <c r="H513" s="19"/>
      <c r="I513" s="19"/>
      <c r="J513" s="8" t="s">
        <v>1659</v>
      </c>
      <c r="K513" s="19" t="str">
        <f t="shared" si="62"/>
        <v>VN</v>
      </c>
      <c r="L513" s="19" t="str">
        <f t="shared" si="61"/>
        <v>VIET NAM</v>
      </c>
      <c r="M513" s="19"/>
      <c r="N513" s="19" t="s">
        <v>359</v>
      </c>
      <c r="O513" s="19"/>
      <c r="P513" s="19"/>
      <c r="Q513" s="19"/>
      <c r="R513" s="19"/>
      <c r="S513" s="34">
        <f t="shared" si="58"/>
        <v>41827</v>
      </c>
      <c r="T513" s="34" t="str">
        <f t="shared" si="59"/>
        <v/>
      </c>
      <c r="U513" s="34" t="str">
        <f t="shared" si="60"/>
        <v/>
      </c>
      <c r="V513" s="19"/>
    </row>
    <row r="514" spans="1:22" s="5" customFormat="1">
      <c r="A514" s="50"/>
      <c r="B514" s="19"/>
      <c r="C514" s="19"/>
      <c r="D514" s="19"/>
      <c r="E514" s="19"/>
      <c r="F514" s="19"/>
      <c r="G514" s="19"/>
      <c r="H514" s="19"/>
      <c r="I514" s="19"/>
      <c r="J514" s="8" t="s">
        <v>1660</v>
      </c>
      <c r="K514" s="19" t="str">
        <f t="shared" si="62"/>
        <v>VG</v>
      </c>
      <c r="L514" s="19" t="str">
        <f t="shared" si="61"/>
        <v>VIRGIN ISLANDS, BRITISH</v>
      </c>
      <c r="M514" s="19"/>
      <c r="N514" s="19" t="s">
        <v>359</v>
      </c>
      <c r="O514" s="19"/>
      <c r="P514" s="19"/>
      <c r="Q514" s="19"/>
      <c r="R514" s="19"/>
      <c r="S514" s="34">
        <f t="shared" si="58"/>
        <v>41827</v>
      </c>
      <c r="T514" s="34" t="str">
        <f t="shared" si="59"/>
        <v/>
      </c>
      <c r="U514" s="34" t="str">
        <f t="shared" si="60"/>
        <v/>
      </c>
      <c r="V514" s="19"/>
    </row>
    <row r="515" spans="1:22" s="5" customFormat="1">
      <c r="A515" s="50"/>
      <c r="B515" s="19"/>
      <c r="C515" s="19"/>
      <c r="D515" s="19"/>
      <c r="E515" s="19"/>
      <c r="F515" s="19"/>
      <c r="G515" s="19"/>
      <c r="H515" s="19"/>
      <c r="I515" s="19"/>
      <c r="J515" s="8" t="s">
        <v>1661</v>
      </c>
      <c r="K515" s="19" t="str">
        <f t="shared" si="62"/>
        <v>VI</v>
      </c>
      <c r="L515" s="19" t="str">
        <f t="shared" si="61"/>
        <v>VIRGIN ISLANDS, U.S.</v>
      </c>
      <c r="M515" s="19"/>
      <c r="N515" s="19" t="s">
        <v>359</v>
      </c>
      <c r="O515" s="19"/>
      <c r="P515" s="19"/>
      <c r="Q515" s="19"/>
      <c r="R515" s="19"/>
      <c r="S515" s="34">
        <f t="shared" si="58"/>
        <v>41827</v>
      </c>
      <c r="T515" s="34" t="str">
        <f t="shared" si="59"/>
        <v/>
      </c>
      <c r="U515" s="34" t="str">
        <f t="shared" si="60"/>
        <v/>
      </c>
      <c r="V515" s="19"/>
    </row>
    <row r="516" spans="1:22" s="5" customFormat="1">
      <c r="A516" s="50"/>
      <c r="B516" s="19"/>
      <c r="C516" s="19"/>
      <c r="D516" s="19"/>
      <c r="E516" s="19"/>
      <c r="F516" s="19"/>
      <c r="G516" s="19"/>
      <c r="H516" s="19"/>
      <c r="I516" s="19"/>
      <c r="J516" s="8" t="s">
        <v>1662</v>
      </c>
      <c r="K516" s="19" t="str">
        <f t="shared" si="62"/>
        <v>WF</v>
      </c>
      <c r="L516" s="19" t="str">
        <f t="shared" si="61"/>
        <v>WALLIS AND FUTUNA</v>
      </c>
      <c r="M516" s="19"/>
      <c r="N516" s="19" t="s">
        <v>359</v>
      </c>
      <c r="O516" s="19"/>
      <c r="P516" s="19"/>
      <c r="Q516" s="19"/>
      <c r="R516" s="19"/>
      <c r="S516" s="34">
        <f t="shared" si="58"/>
        <v>41827</v>
      </c>
      <c r="T516" s="34" t="str">
        <f t="shared" si="59"/>
        <v/>
      </c>
      <c r="U516" s="34" t="str">
        <f t="shared" si="60"/>
        <v/>
      </c>
      <c r="V516" s="19"/>
    </row>
    <row r="517" spans="1:22" s="5" customFormat="1">
      <c r="A517" s="50"/>
      <c r="B517" s="19"/>
      <c r="C517" s="19"/>
      <c r="D517" s="19"/>
      <c r="E517" s="19"/>
      <c r="F517" s="19"/>
      <c r="G517" s="19"/>
      <c r="H517" s="19"/>
      <c r="I517" s="19"/>
      <c r="J517" s="8" t="s">
        <v>1663</v>
      </c>
      <c r="K517" s="19" t="str">
        <f t="shared" si="62"/>
        <v>EH</v>
      </c>
      <c r="L517" s="19" t="str">
        <f t="shared" si="61"/>
        <v>WESTERN SAHARA</v>
      </c>
      <c r="M517" s="19"/>
      <c r="N517" s="19" t="s">
        <v>359</v>
      </c>
      <c r="O517" s="19"/>
      <c r="P517" s="19"/>
      <c r="Q517" s="19"/>
      <c r="R517" s="19"/>
      <c r="S517" s="34">
        <f t="shared" si="58"/>
        <v>41827</v>
      </c>
      <c r="T517" s="34" t="str">
        <f t="shared" si="59"/>
        <v/>
      </c>
      <c r="U517" s="34" t="str">
        <f t="shared" si="60"/>
        <v/>
      </c>
      <c r="V517" s="19"/>
    </row>
    <row r="518" spans="1:22" s="5" customFormat="1">
      <c r="A518" s="50"/>
      <c r="B518" s="19"/>
      <c r="C518" s="19"/>
      <c r="D518" s="19"/>
      <c r="E518" s="19"/>
      <c r="F518" s="19"/>
      <c r="G518" s="19"/>
      <c r="H518" s="19"/>
      <c r="I518" s="19"/>
      <c r="J518" s="8" t="s">
        <v>1664</v>
      </c>
      <c r="K518" s="19" t="str">
        <f t="shared" si="62"/>
        <v>YE</v>
      </c>
      <c r="L518" s="19" t="str">
        <f t="shared" si="61"/>
        <v>YEMEN</v>
      </c>
      <c r="M518" s="19"/>
      <c r="N518" s="19" t="s">
        <v>359</v>
      </c>
      <c r="O518" s="19"/>
      <c r="P518" s="19"/>
      <c r="Q518" s="19"/>
      <c r="R518" s="19"/>
      <c r="S518" s="34">
        <f t="shared" si="58"/>
        <v>41827</v>
      </c>
      <c r="T518" s="34" t="str">
        <f t="shared" si="59"/>
        <v/>
      </c>
      <c r="U518" s="34" t="str">
        <f t="shared" si="60"/>
        <v/>
      </c>
      <c r="V518" s="19"/>
    </row>
    <row r="519" spans="1:22" s="5" customFormat="1">
      <c r="A519" s="50"/>
      <c r="B519" s="19"/>
      <c r="C519" s="19"/>
      <c r="D519" s="19"/>
      <c r="E519" s="19"/>
      <c r="F519" s="19"/>
      <c r="G519" s="19"/>
      <c r="H519" s="19"/>
      <c r="I519" s="19"/>
      <c r="J519" s="8" t="s">
        <v>1665</v>
      </c>
      <c r="K519" s="19" t="str">
        <f t="shared" si="62"/>
        <v>ZM</v>
      </c>
      <c r="L519" s="19" t="str">
        <f t="shared" si="61"/>
        <v>ZAMBIA</v>
      </c>
      <c r="M519" s="19"/>
      <c r="N519" s="19" t="s">
        <v>359</v>
      </c>
      <c r="O519" s="19"/>
      <c r="P519" s="19"/>
      <c r="Q519" s="19"/>
      <c r="R519" s="19"/>
      <c r="S519" s="34">
        <f t="shared" ref="S519:S581" si="63">VLOOKUP(J519,A:G,5,FALSE)</f>
        <v>41827</v>
      </c>
      <c r="T519" s="34" t="str">
        <f t="shared" ref="T519:T581" si="64">IF(VLOOKUP(J519,A:G,6,FALSE)=0,"",VLOOKUP(J519,A:G,6,FALSE))</f>
        <v/>
      </c>
      <c r="U519" s="34" t="str">
        <f t="shared" ref="U519:U581" si="65">IF(VLOOKUP(J519,A:G,7,FALSE)=0,"",VLOOKUP(J519,A:G,7,FALSE))</f>
        <v/>
      </c>
      <c r="V519" s="19"/>
    </row>
    <row r="520" spans="1:22" s="5" customFormat="1">
      <c r="A520" s="50"/>
      <c r="B520" s="19"/>
      <c r="C520" s="19"/>
      <c r="D520" s="19"/>
      <c r="E520" s="19"/>
      <c r="F520" s="19"/>
      <c r="G520" s="19"/>
      <c r="H520" s="19"/>
      <c r="I520" s="19"/>
      <c r="J520" s="8" t="s">
        <v>1666</v>
      </c>
      <c r="K520" s="19" t="str">
        <f t="shared" si="62"/>
        <v>ZW</v>
      </c>
      <c r="L520" s="19" t="str">
        <f>J520</f>
        <v>ZIMBABWE</v>
      </c>
      <c r="M520" s="19"/>
      <c r="N520" s="19" t="s">
        <v>359</v>
      </c>
      <c r="O520" s="19"/>
      <c r="P520" s="19"/>
      <c r="Q520" s="19"/>
      <c r="R520" s="19"/>
      <c r="S520" s="34">
        <f t="shared" si="63"/>
        <v>41827</v>
      </c>
      <c r="T520" s="34" t="str">
        <f t="shared" si="64"/>
        <v/>
      </c>
      <c r="U520" s="34" t="str">
        <f t="shared" si="65"/>
        <v/>
      </c>
      <c r="V520" s="19"/>
    </row>
    <row r="521" spans="1:22" s="5" customFormat="1">
      <c r="A521" s="50"/>
      <c r="B521" s="19"/>
      <c r="C521" s="19"/>
      <c r="D521" s="19"/>
      <c r="E521" s="19"/>
      <c r="F521" s="19"/>
      <c r="G521" s="19"/>
      <c r="H521" s="19"/>
      <c r="I521" s="19"/>
      <c r="J521" s="8" t="s">
        <v>1667</v>
      </c>
      <c r="K521" s="19" t="str">
        <f t="shared" si="62"/>
        <v>EU</v>
      </c>
      <c r="L521" s="19" t="s">
        <v>1667</v>
      </c>
      <c r="M521" s="19"/>
      <c r="N521" s="19" t="s">
        <v>359</v>
      </c>
      <c r="O521" s="19"/>
      <c r="P521" s="19"/>
      <c r="Q521" s="19"/>
      <c r="R521" s="19"/>
      <c r="S521" s="34">
        <f t="shared" si="63"/>
        <v>41827</v>
      </c>
      <c r="T521" s="34" t="str">
        <f t="shared" si="64"/>
        <v/>
      </c>
      <c r="U521" s="34" t="str">
        <f t="shared" si="65"/>
        <v/>
      </c>
      <c r="V521" s="19"/>
    </row>
    <row r="522" spans="1:22" s="5" customFormat="1">
      <c r="A522" s="50"/>
      <c r="B522" s="19"/>
      <c r="C522" s="19"/>
      <c r="D522" s="19"/>
      <c r="E522" s="19"/>
      <c r="F522" s="19"/>
      <c r="G522" s="19"/>
      <c r="H522" s="19"/>
      <c r="I522" s="19"/>
      <c r="J522" s="8" t="s">
        <v>12163</v>
      </c>
      <c r="K522" s="19" t="str">
        <f t="shared" si="62"/>
        <v>XA</v>
      </c>
      <c r="L522" s="19" t="s">
        <v>12163</v>
      </c>
      <c r="M522" s="19"/>
      <c r="N522" s="19" t="s">
        <v>359</v>
      </c>
      <c r="O522" s="19"/>
      <c r="P522" s="19"/>
      <c r="Q522" s="19"/>
      <c r="R522" s="19"/>
      <c r="S522" s="34">
        <f t="shared" si="63"/>
        <v>41827</v>
      </c>
      <c r="T522" s="34" t="str">
        <f t="shared" si="64"/>
        <v/>
      </c>
      <c r="U522" s="34">
        <f t="shared" si="65"/>
        <v>42931</v>
      </c>
      <c r="V522" s="19"/>
    </row>
    <row r="523" spans="1:22" s="5" customFormat="1">
      <c r="A523" s="50"/>
      <c r="B523" s="19"/>
      <c r="C523" s="19"/>
      <c r="D523" s="19"/>
      <c r="E523" s="19"/>
      <c r="F523" s="19"/>
      <c r="G523" s="19"/>
      <c r="H523" s="19"/>
      <c r="I523" s="19"/>
      <c r="J523" s="6" t="s">
        <v>1365</v>
      </c>
      <c r="K523" s="19"/>
      <c r="L523" s="19"/>
      <c r="M523" s="19"/>
      <c r="N523" s="19"/>
      <c r="O523" s="19" t="s">
        <v>2299</v>
      </c>
      <c r="P523" s="19"/>
      <c r="Q523" s="19" t="s">
        <v>10645</v>
      </c>
      <c r="R523" s="19" t="s">
        <v>11026</v>
      </c>
      <c r="S523" s="34">
        <v>41827</v>
      </c>
      <c r="T523" s="34"/>
      <c r="U523" s="34">
        <v>42931</v>
      </c>
      <c r="V523" s="19"/>
    </row>
    <row r="524" spans="1:22" s="5" customFormat="1">
      <c r="A524" s="50"/>
      <c r="B524" s="19"/>
      <c r="C524" s="19"/>
      <c r="D524" s="19"/>
      <c r="E524" s="19"/>
      <c r="F524" s="19"/>
      <c r="G524" s="19"/>
      <c r="H524" s="19"/>
      <c r="I524" s="19"/>
      <c r="J524" s="7" t="s">
        <v>3467</v>
      </c>
      <c r="K524" s="19" t="str">
        <f t="shared" ref="K524:K587" si="66">VLOOKUP(J524,$A$2:$B$317,2,0)</f>
        <v>x0</v>
      </c>
      <c r="L524" s="19" t="str">
        <f>J524</f>
        <v>Not applicable/All geographical areas</v>
      </c>
      <c r="M524" s="19" t="s">
        <v>358</v>
      </c>
      <c r="N524" s="19"/>
      <c r="O524" s="19"/>
      <c r="P524" s="19"/>
      <c r="Q524" s="19"/>
      <c r="R524" s="19"/>
      <c r="S524" s="34">
        <f t="shared" si="63"/>
        <v>41827</v>
      </c>
      <c r="T524" s="34" t="str">
        <f t="shared" si="64"/>
        <v/>
      </c>
      <c r="U524" s="34" t="str">
        <f t="shared" si="65"/>
        <v/>
      </c>
      <c r="V524" s="19"/>
    </row>
    <row r="525" spans="1:22" s="5" customFormat="1">
      <c r="A525" s="50"/>
      <c r="B525" s="19"/>
      <c r="C525" s="19"/>
      <c r="D525" s="19"/>
      <c r="E525" s="19"/>
      <c r="F525" s="19"/>
      <c r="G525" s="19"/>
      <c r="H525" s="19"/>
      <c r="I525" s="19"/>
      <c r="J525" s="8" t="s">
        <v>1422</v>
      </c>
      <c r="K525" s="19" t="str">
        <f t="shared" si="66"/>
        <v>AF</v>
      </c>
      <c r="L525" s="19" t="str">
        <f t="shared" ref="L525:L588" si="67">J525</f>
        <v>AFGHANISTAN</v>
      </c>
      <c r="M525" s="19"/>
      <c r="N525" s="19" t="s">
        <v>359</v>
      </c>
      <c r="O525" s="19"/>
      <c r="P525" s="19"/>
      <c r="Q525" s="19"/>
      <c r="R525" s="19"/>
      <c r="S525" s="34">
        <f t="shared" si="63"/>
        <v>41827</v>
      </c>
      <c r="T525" s="34" t="str">
        <f t="shared" si="64"/>
        <v/>
      </c>
      <c r="U525" s="34" t="str">
        <f t="shared" si="65"/>
        <v/>
      </c>
      <c r="V525" s="19"/>
    </row>
    <row r="526" spans="1:22" s="5" customFormat="1">
      <c r="A526" s="50"/>
      <c r="B526" s="19"/>
      <c r="C526" s="19"/>
      <c r="D526" s="19"/>
      <c r="E526" s="19"/>
      <c r="F526" s="19"/>
      <c r="G526" s="19"/>
      <c r="H526" s="19"/>
      <c r="I526" s="19"/>
      <c r="J526" s="8" t="s">
        <v>1423</v>
      </c>
      <c r="K526" s="19" t="str">
        <f t="shared" si="66"/>
        <v>AX</v>
      </c>
      <c r="L526" s="19" t="str">
        <f t="shared" si="67"/>
        <v>ÅLAND ISLANDS</v>
      </c>
      <c r="M526" s="19"/>
      <c r="N526" s="19" t="s">
        <v>359</v>
      </c>
      <c r="O526" s="19"/>
      <c r="P526" s="19"/>
      <c r="Q526" s="19"/>
      <c r="R526" s="19"/>
      <c r="S526" s="34">
        <f t="shared" si="63"/>
        <v>41827</v>
      </c>
      <c r="T526" s="34" t="str">
        <f t="shared" si="64"/>
        <v/>
      </c>
      <c r="U526" s="34" t="str">
        <f t="shared" si="65"/>
        <v/>
      </c>
      <c r="V526" s="19"/>
    </row>
    <row r="527" spans="1:22" s="5" customFormat="1">
      <c r="A527" s="50"/>
      <c r="B527" s="19"/>
      <c r="C527" s="19"/>
      <c r="D527" s="19"/>
      <c r="E527" s="19"/>
      <c r="F527" s="19"/>
      <c r="G527" s="19"/>
      <c r="H527" s="19"/>
      <c r="I527" s="19"/>
      <c r="J527" s="8" t="s">
        <v>1424</v>
      </c>
      <c r="K527" s="19" t="str">
        <f t="shared" si="66"/>
        <v>AL</v>
      </c>
      <c r="L527" s="19" t="str">
        <f t="shared" si="67"/>
        <v>ALBANIA</v>
      </c>
      <c r="M527" s="19"/>
      <c r="N527" s="19" t="s">
        <v>359</v>
      </c>
      <c r="O527" s="19"/>
      <c r="P527" s="19"/>
      <c r="Q527" s="19"/>
      <c r="R527" s="19"/>
      <c r="S527" s="34">
        <f t="shared" si="63"/>
        <v>41827</v>
      </c>
      <c r="T527" s="34" t="str">
        <f t="shared" si="64"/>
        <v/>
      </c>
      <c r="U527" s="34" t="str">
        <f t="shared" si="65"/>
        <v/>
      </c>
      <c r="V527" s="19"/>
    </row>
    <row r="528" spans="1:22" s="5" customFormat="1">
      <c r="A528" s="50"/>
      <c r="B528" s="19"/>
      <c r="C528" s="19"/>
      <c r="D528" s="19"/>
      <c r="E528" s="19"/>
      <c r="F528" s="19"/>
      <c r="G528" s="19"/>
      <c r="H528" s="19"/>
      <c r="I528" s="19"/>
      <c r="J528" s="8" t="s">
        <v>1425</v>
      </c>
      <c r="K528" s="19" t="str">
        <f t="shared" si="66"/>
        <v>DZ</v>
      </c>
      <c r="L528" s="19" t="str">
        <f t="shared" si="67"/>
        <v>ALGERIA</v>
      </c>
      <c r="M528" s="19"/>
      <c r="N528" s="19" t="s">
        <v>359</v>
      </c>
      <c r="O528" s="19"/>
      <c r="P528" s="19"/>
      <c r="Q528" s="19"/>
      <c r="R528" s="19"/>
      <c r="S528" s="34">
        <f t="shared" si="63"/>
        <v>41827</v>
      </c>
      <c r="T528" s="34" t="str">
        <f t="shared" si="64"/>
        <v/>
      </c>
      <c r="U528" s="34" t="str">
        <f t="shared" si="65"/>
        <v/>
      </c>
      <c r="V528" s="19"/>
    </row>
    <row r="529" spans="1:22" s="5" customFormat="1">
      <c r="A529" s="50"/>
      <c r="B529" s="19"/>
      <c r="C529" s="19"/>
      <c r="D529" s="19"/>
      <c r="E529" s="19"/>
      <c r="F529" s="19"/>
      <c r="G529" s="19"/>
      <c r="H529" s="19"/>
      <c r="I529" s="19"/>
      <c r="J529" s="8" t="s">
        <v>1426</v>
      </c>
      <c r="K529" s="19" t="str">
        <f t="shared" si="66"/>
        <v>AS</v>
      </c>
      <c r="L529" s="19" t="str">
        <f t="shared" si="67"/>
        <v>AMERICAN SAMOA</v>
      </c>
      <c r="M529" s="19"/>
      <c r="N529" s="19" t="s">
        <v>359</v>
      </c>
      <c r="O529" s="19"/>
      <c r="P529" s="19"/>
      <c r="Q529" s="19"/>
      <c r="R529" s="19"/>
      <c r="S529" s="34">
        <f t="shared" si="63"/>
        <v>41827</v>
      </c>
      <c r="T529" s="34" t="str">
        <f t="shared" si="64"/>
        <v/>
      </c>
      <c r="U529" s="34" t="str">
        <f t="shared" si="65"/>
        <v/>
      </c>
      <c r="V529" s="19"/>
    </row>
    <row r="530" spans="1:22" s="5" customFormat="1">
      <c r="A530" s="50"/>
      <c r="B530" s="19"/>
      <c r="C530" s="19"/>
      <c r="D530" s="19"/>
      <c r="E530" s="19"/>
      <c r="F530" s="19"/>
      <c r="G530" s="19"/>
      <c r="H530" s="19"/>
      <c r="I530" s="19"/>
      <c r="J530" s="8" t="s">
        <v>1427</v>
      </c>
      <c r="K530" s="19" t="str">
        <f t="shared" si="66"/>
        <v>AD</v>
      </c>
      <c r="L530" s="19" t="str">
        <f t="shared" si="67"/>
        <v>ANDORRA</v>
      </c>
      <c r="M530" s="19"/>
      <c r="N530" s="19" t="s">
        <v>359</v>
      </c>
      <c r="O530" s="19"/>
      <c r="P530" s="19"/>
      <c r="Q530" s="19"/>
      <c r="R530" s="19"/>
      <c r="S530" s="34">
        <f t="shared" si="63"/>
        <v>41827</v>
      </c>
      <c r="T530" s="34" t="str">
        <f t="shared" si="64"/>
        <v/>
      </c>
      <c r="U530" s="34" t="str">
        <f t="shared" si="65"/>
        <v/>
      </c>
      <c r="V530" s="19"/>
    </row>
    <row r="531" spans="1:22" s="5" customFormat="1">
      <c r="A531" s="50"/>
      <c r="B531" s="19"/>
      <c r="C531" s="19"/>
      <c r="D531" s="19"/>
      <c r="E531" s="19"/>
      <c r="F531" s="19"/>
      <c r="G531" s="19"/>
      <c r="H531" s="19"/>
      <c r="I531" s="19"/>
      <c r="J531" s="8" t="s">
        <v>1428</v>
      </c>
      <c r="K531" s="19" t="str">
        <f t="shared" si="66"/>
        <v>AO</v>
      </c>
      <c r="L531" s="19" t="str">
        <f t="shared" si="67"/>
        <v>ANGOLA</v>
      </c>
      <c r="M531" s="19"/>
      <c r="N531" s="19" t="s">
        <v>359</v>
      </c>
      <c r="O531" s="19"/>
      <c r="P531" s="19"/>
      <c r="Q531" s="19"/>
      <c r="R531" s="19"/>
      <c r="S531" s="34">
        <f t="shared" si="63"/>
        <v>41827</v>
      </c>
      <c r="T531" s="34" t="str">
        <f t="shared" si="64"/>
        <v/>
      </c>
      <c r="U531" s="34" t="str">
        <f t="shared" si="65"/>
        <v/>
      </c>
      <c r="V531" s="19"/>
    </row>
    <row r="532" spans="1:22" s="5" customFormat="1">
      <c r="A532" s="50"/>
      <c r="B532" s="19"/>
      <c r="C532" s="19"/>
      <c r="D532" s="19"/>
      <c r="E532" s="19"/>
      <c r="F532" s="19"/>
      <c r="G532" s="19"/>
      <c r="H532" s="19"/>
      <c r="I532" s="19"/>
      <c r="J532" s="8" t="s">
        <v>1429</v>
      </c>
      <c r="K532" s="19" t="str">
        <f t="shared" si="66"/>
        <v>AI</v>
      </c>
      <c r="L532" s="19" t="str">
        <f t="shared" si="67"/>
        <v>ANGUILLA</v>
      </c>
      <c r="M532" s="19"/>
      <c r="N532" s="19" t="s">
        <v>359</v>
      </c>
      <c r="O532" s="19"/>
      <c r="P532" s="19"/>
      <c r="Q532" s="19"/>
      <c r="R532" s="19"/>
      <c r="S532" s="34">
        <f t="shared" si="63"/>
        <v>41827</v>
      </c>
      <c r="T532" s="34" t="str">
        <f t="shared" si="64"/>
        <v/>
      </c>
      <c r="U532" s="34" t="str">
        <f t="shared" si="65"/>
        <v/>
      </c>
      <c r="V532" s="19"/>
    </row>
    <row r="533" spans="1:22" s="5" customFormat="1">
      <c r="A533" s="50"/>
      <c r="B533" s="19"/>
      <c r="C533" s="19"/>
      <c r="D533" s="19"/>
      <c r="E533" s="19"/>
      <c r="F533" s="19"/>
      <c r="G533" s="19"/>
      <c r="H533" s="19"/>
      <c r="I533" s="19"/>
      <c r="J533" s="8" t="s">
        <v>1430</v>
      </c>
      <c r="K533" s="19" t="str">
        <f t="shared" si="66"/>
        <v>AQ</v>
      </c>
      <c r="L533" s="19" t="str">
        <f t="shared" si="67"/>
        <v>ANTARCTICA</v>
      </c>
      <c r="M533" s="19"/>
      <c r="N533" s="19" t="s">
        <v>359</v>
      </c>
      <c r="O533" s="19"/>
      <c r="P533" s="19"/>
      <c r="Q533" s="19"/>
      <c r="R533" s="19"/>
      <c r="S533" s="34">
        <f t="shared" si="63"/>
        <v>41827</v>
      </c>
      <c r="T533" s="34" t="str">
        <f t="shared" si="64"/>
        <v/>
      </c>
      <c r="U533" s="34" t="str">
        <f t="shared" si="65"/>
        <v/>
      </c>
      <c r="V533" s="19"/>
    </row>
    <row r="534" spans="1:22" s="5" customFormat="1">
      <c r="A534" s="50"/>
      <c r="B534" s="19"/>
      <c r="C534" s="19"/>
      <c r="D534" s="19"/>
      <c r="E534" s="19"/>
      <c r="F534" s="19"/>
      <c r="G534" s="19"/>
      <c r="H534" s="19"/>
      <c r="I534" s="19"/>
      <c r="J534" s="8" t="s">
        <v>1431</v>
      </c>
      <c r="K534" s="19" t="str">
        <f t="shared" si="66"/>
        <v>AG</v>
      </c>
      <c r="L534" s="19" t="str">
        <f t="shared" si="67"/>
        <v>ANTIGUA AND BARBUDA</v>
      </c>
      <c r="M534" s="19"/>
      <c r="N534" s="19" t="s">
        <v>359</v>
      </c>
      <c r="O534" s="19"/>
      <c r="P534" s="19"/>
      <c r="Q534" s="19"/>
      <c r="R534" s="19"/>
      <c r="S534" s="34">
        <f t="shared" si="63"/>
        <v>41827</v>
      </c>
      <c r="T534" s="34" t="str">
        <f t="shared" si="64"/>
        <v/>
      </c>
      <c r="U534" s="34" t="str">
        <f t="shared" si="65"/>
        <v/>
      </c>
      <c r="V534" s="19"/>
    </row>
    <row r="535" spans="1:22" s="5" customFormat="1">
      <c r="A535" s="50"/>
      <c r="B535" s="19"/>
      <c r="C535" s="19"/>
      <c r="D535" s="19"/>
      <c r="E535" s="19"/>
      <c r="F535" s="19"/>
      <c r="G535" s="19"/>
      <c r="H535" s="19"/>
      <c r="I535" s="19"/>
      <c r="J535" s="8" t="s">
        <v>1432</v>
      </c>
      <c r="K535" s="19" t="str">
        <f t="shared" si="66"/>
        <v>AR</v>
      </c>
      <c r="L535" s="19" t="str">
        <f t="shared" si="67"/>
        <v>ARGENTINA</v>
      </c>
      <c r="M535" s="19"/>
      <c r="N535" s="19" t="s">
        <v>359</v>
      </c>
      <c r="O535" s="19"/>
      <c r="P535" s="19"/>
      <c r="Q535" s="19"/>
      <c r="R535" s="19"/>
      <c r="S535" s="34">
        <f t="shared" si="63"/>
        <v>41827</v>
      </c>
      <c r="T535" s="34" t="str">
        <f t="shared" si="64"/>
        <v/>
      </c>
      <c r="U535" s="34" t="str">
        <f t="shared" si="65"/>
        <v/>
      </c>
      <c r="V535" s="19"/>
    </row>
    <row r="536" spans="1:22" s="5" customFormat="1">
      <c r="A536" s="50"/>
      <c r="B536" s="19"/>
      <c r="C536" s="19"/>
      <c r="D536" s="19"/>
      <c r="E536" s="19"/>
      <c r="F536" s="19"/>
      <c r="G536" s="19"/>
      <c r="H536" s="19"/>
      <c r="I536" s="19"/>
      <c r="J536" s="8" t="s">
        <v>1433</v>
      </c>
      <c r="K536" s="19" t="str">
        <f t="shared" si="66"/>
        <v>AM</v>
      </c>
      <c r="L536" s="19" t="str">
        <f t="shared" si="67"/>
        <v>ARMENIA</v>
      </c>
      <c r="M536" s="19"/>
      <c r="N536" s="19" t="s">
        <v>359</v>
      </c>
      <c r="O536" s="19"/>
      <c r="P536" s="19"/>
      <c r="Q536" s="19"/>
      <c r="R536" s="19"/>
      <c r="S536" s="34">
        <f t="shared" si="63"/>
        <v>41827</v>
      </c>
      <c r="T536" s="34" t="str">
        <f t="shared" si="64"/>
        <v/>
      </c>
      <c r="U536" s="34" t="str">
        <f t="shared" si="65"/>
        <v/>
      </c>
      <c r="V536" s="19"/>
    </row>
    <row r="537" spans="1:22" s="5" customFormat="1">
      <c r="A537" s="50"/>
      <c r="B537" s="19"/>
      <c r="C537" s="19"/>
      <c r="D537" s="19"/>
      <c r="E537" s="19"/>
      <c r="F537" s="19"/>
      <c r="G537" s="19"/>
      <c r="H537" s="19"/>
      <c r="I537" s="19"/>
      <c r="J537" s="8" t="s">
        <v>1434</v>
      </c>
      <c r="K537" s="19" t="str">
        <f t="shared" si="66"/>
        <v>AW</v>
      </c>
      <c r="L537" s="19" t="str">
        <f t="shared" si="67"/>
        <v>ARUBA</v>
      </c>
      <c r="M537" s="19"/>
      <c r="N537" s="19" t="s">
        <v>359</v>
      </c>
      <c r="O537" s="19"/>
      <c r="P537" s="19"/>
      <c r="Q537" s="19"/>
      <c r="R537" s="19"/>
      <c r="S537" s="34">
        <f t="shared" si="63"/>
        <v>41827</v>
      </c>
      <c r="T537" s="34" t="str">
        <f t="shared" si="64"/>
        <v/>
      </c>
      <c r="U537" s="34" t="str">
        <f t="shared" si="65"/>
        <v/>
      </c>
      <c r="V537" s="19"/>
    </row>
    <row r="538" spans="1:22" s="5" customFormat="1">
      <c r="A538" s="50"/>
      <c r="B538" s="19"/>
      <c r="C538" s="19"/>
      <c r="D538" s="19"/>
      <c r="E538" s="19"/>
      <c r="F538" s="19"/>
      <c r="G538" s="19"/>
      <c r="H538" s="19"/>
      <c r="I538" s="19"/>
      <c r="J538" s="8" t="s">
        <v>1435</v>
      </c>
      <c r="K538" s="19" t="str">
        <f t="shared" si="66"/>
        <v>AU</v>
      </c>
      <c r="L538" s="19" t="str">
        <f t="shared" si="67"/>
        <v>AUSTRALIA</v>
      </c>
      <c r="M538" s="19"/>
      <c r="N538" s="19" t="s">
        <v>359</v>
      </c>
      <c r="O538" s="19"/>
      <c r="P538" s="19"/>
      <c r="Q538" s="19"/>
      <c r="R538" s="19"/>
      <c r="S538" s="34">
        <f t="shared" si="63"/>
        <v>41827</v>
      </c>
      <c r="T538" s="34" t="str">
        <f t="shared" si="64"/>
        <v/>
      </c>
      <c r="U538" s="34" t="str">
        <f t="shared" si="65"/>
        <v/>
      </c>
      <c r="V538" s="19"/>
    </row>
    <row r="539" spans="1:22" s="5" customFormat="1">
      <c r="A539" s="50"/>
      <c r="B539" s="19"/>
      <c r="C539" s="19"/>
      <c r="D539" s="19"/>
      <c r="E539" s="19"/>
      <c r="F539" s="19"/>
      <c r="G539" s="19"/>
      <c r="H539" s="19"/>
      <c r="I539" s="19"/>
      <c r="J539" s="8" t="s">
        <v>1436</v>
      </c>
      <c r="K539" s="19" t="str">
        <f t="shared" si="66"/>
        <v>AT</v>
      </c>
      <c r="L539" s="19" t="str">
        <f t="shared" si="67"/>
        <v>AUSTRIA</v>
      </c>
      <c r="M539" s="19"/>
      <c r="N539" s="19" t="s">
        <v>359</v>
      </c>
      <c r="O539" s="19"/>
      <c r="P539" s="19"/>
      <c r="Q539" s="19"/>
      <c r="R539" s="19"/>
      <c r="S539" s="34">
        <f t="shared" si="63"/>
        <v>41827</v>
      </c>
      <c r="T539" s="34" t="str">
        <f t="shared" si="64"/>
        <v/>
      </c>
      <c r="U539" s="34" t="str">
        <f t="shared" si="65"/>
        <v/>
      </c>
      <c r="V539" s="19"/>
    </row>
    <row r="540" spans="1:22" s="5" customFormat="1">
      <c r="A540" s="50"/>
      <c r="B540" s="19"/>
      <c r="C540" s="19"/>
      <c r="D540" s="19"/>
      <c r="E540" s="19"/>
      <c r="F540" s="19"/>
      <c r="G540" s="19"/>
      <c r="H540" s="19"/>
      <c r="I540" s="19"/>
      <c r="J540" s="8" t="s">
        <v>1437</v>
      </c>
      <c r="K540" s="19" t="str">
        <f t="shared" si="66"/>
        <v>AZ</v>
      </c>
      <c r="L540" s="19" t="str">
        <f t="shared" si="67"/>
        <v>AZERBAIJAN</v>
      </c>
      <c r="M540" s="19"/>
      <c r="N540" s="19" t="s">
        <v>359</v>
      </c>
      <c r="O540" s="19"/>
      <c r="P540" s="19"/>
      <c r="Q540" s="19"/>
      <c r="R540" s="19"/>
      <c r="S540" s="34">
        <f t="shared" si="63"/>
        <v>41827</v>
      </c>
      <c r="T540" s="34" t="str">
        <f t="shared" si="64"/>
        <v/>
      </c>
      <c r="U540" s="34" t="str">
        <f t="shared" si="65"/>
        <v/>
      </c>
      <c r="V540" s="19"/>
    </row>
    <row r="541" spans="1:22" s="5" customFormat="1">
      <c r="A541" s="50"/>
      <c r="B541" s="19"/>
      <c r="C541" s="19"/>
      <c r="D541" s="19"/>
      <c r="E541" s="19"/>
      <c r="F541" s="19"/>
      <c r="G541" s="19"/>
      <c r="H541" s="19"/>
      <c r="I541" s="19"/>
      <c r="J541" s="8" t="s">
        <v>1438</v>
      </c>
      <c r="K541" s="19" t="str">
        <f t="shared" si="66"/>
        <v>BS</v>
      </c>
      <c r="L541" s="19" t="str">
        <f t="shared" si="67"/>
        <v>BAHAMAS</v>
      </c>
      <c r="M541" s="19"/>
      <c r="N541" s="19" t="s">
        <v>359</v>
      </c>
      <c r="O541" s="19"/>
      <c r="P541" s="19"/>
      <c r="Q541" s="19"/>
      <c r="R541" s="19"/>
      <c r="S541" s="34">
        <f t="shared" si="63"/>
        <v>41827</v>
      </c>
      <c r="T541" s="34" t="str">
        <f t="shared" si="64"/>
        <v/>
      </c>
      <c r="U541" s="34" t="str">
        <f t="shared" si="65"/>
        <v/>
      </c>
      <c r="V541" s="19"/>
    </row>
    <row r="542" spans="1:22" s="5" customFormat="1">
      <c r="A542" s="50"/>
      <c r="B542" s="19"/>
      <c r="C542" s="19"/>
      <c r="D542" s="19"/>
      <c r="E542" s="19"/>
      <c r="F542" s="19"/>
      <c r="G542" s="19"/>
      <c r="H542" s="19"/>
      <c r="I542" s="19"/>
      <c r="J542" s="8" t="s">
        <v>1439</v>
      </c>
      <c r="K542" s="19" t="str">
        <f t="shared" si="66"/>
        <v>BH</v>
      </c>
      <c r="L542" s="19" t="str">
        <f t="shared" si="67"/>
        <v>BAHRAIN</v>
      </c>
      <c r="M542" s="19"/>
      <c r="N542" s="19" t="s">
        <v>359</v>
      </c>
      <c r="O542" s="19"/>
      <c r="P542" s="19"/>
      <c r="Q542" s="19"/>
      <c r="R542" s="19"/>
      <c r="S542" s="34">
        <f t="shared" si="63"/>
        <v>41827</v>
      </c>
      <c r="T542" s="34" t="str">
        <f t="shared" si="64"/>
        <v/>
      </c>
      <c r="U542" s="34" t="str">
        <f t="shared" si="65"/>
        <v/>
      </c>
      <c r="V542" s="19"/>
    </row>
    <row r="543" spans="1:22" s="5" customFormat="1">
      <c r="A543" s="50"/>
      <c r="B543" s="19"/>
      <c r="C543" s="19"/>
      <c r="D543" s="19"/>
      <c r="E543" s="19"/>
      <c r="F543" s="19"/>
      <c r="G543" s="19"/>
      <c r="H543" s="19"/>
      <c r="I543" s="19"/>
      <c r="J543" s="8" t="s">
        <v>1440</v>
      </c>
      <c r="K543" s="19" t="str">
        <f t="shared" si="66"/>
        <v>BD</v>
      </c>
      <c r="L543" s="19" t="str">
        <f t="shared" si="67"/>
        <v>BANGLADESH</v>
      </c>
      <c r="M543" s="19"/>
      <c r="N543" s="19" t="s">
        <v>359</v>
      </c>
      <c r="O543" s="19"/>
      <c r="P543" s="19"/>
      <c r="Q543" s="19"/>
      <c r="R543" s="19"/>
      <c r="S543" s="34">
        <f t="shared" si="63"/>
        <v>41827</v>
      </c>
      <c r="T543" s="34" t="str">
        <f t="shared" si="64"/>
        <v/>
      </c>
      <c r="U543" s="34" t="str">
        <f t="shared" si="65"/>
        <v/>
      </c>
      <c r="V543" s="19"/>
    </row>
    <row r="544" spans="1:22" s="5" customFormat="1">
      <c r="A544" s="50"/>
      <c r="B544" s="19"/>
      <c r="C544" s="19"/>
      <c r="D544" s="19"/>
      <c r="E544" s="19"/>
      <c r="F544" s="19"/>
      <c r="G544" s="19"/>
      <c r="H544" s="19"/>
      <c r="I544" s="19"/>
      <c r="J544" s="8" t="s">
        <v>1441</v>
      </c>
      <c r="K544" s="19" t="str">
        <f t="shared" si="66"/>
        <v>BB</v>
      </c>
      <c r="L544" s="19" t="str">
        <f t="shared" si="67"/>
        <v>BARBADOS</v>
      </c>
      <c r="M544" s="19"/>
      <c r="N544" s="19" t="s">
        <v>359</v>
      </c>
      <c r="O544" s="19"/>
      <c r="P544" s="19"/>
      <c r="Q544" s="19"/>
      <c r="R544" s="19"/>
      <c r="S544" s="34">
        <f t="shared" si="63"/>
        <v>41827</v>
      </c>
      <c r="T544" s="34" t="str">
        <f t="shared" si="64"/>
        <v/>
      </c>
      <c r="U544" s="34" t="str">
        <f t="shared" si="65"/>
        <v/>
      </c>
      <c r="V544" s="19"/>
    </row>
    <row r="545" spans="1:22" s="5" customFormat="1">
      <c r="A545" s="50"/>
      <c r="B545" s="19"/>
      <c r="C545" s="19"/>
      <c r="D545" s="19"/>
      <c r="E545" s="19"/>
      <c r="F545" s="19"/>
      <c r="G545" s="19"/>
      <c r="H545" s="19"/>
      <c r="I545" s="19"/>
      <c r="J545" s="8" t="s">
        <v>1442</v>
      </c>
      <c r="K545" s="19" t="str">
        <f t="shared" si="66"/>
        <v>BY</v>
      </c>
      <c r="L545" s="19" t="str">
        <f t="shared" si="67"/>
        <v>BELARUS</v>
      </c>
      <c r="M545" s="19"/>
      <c r="N545" s="19" t="s">
        <v>359</v>
      </c>
      <c r="O545" s="19"/>
      <c r="P545" s="19"/>
      <c r="Q545" s="19"/>
      <c r="R545" s="19"/>
      <c r="S545" s="34">
        <f t="shared" si="63"/>
        <v>41827</v>
      </c>
      <c r="T545" s="34" t="str">
        <f t="shared" si="64"/>
        <v/>
      </c>
      <c r="U545" s="34" t="str">
        <f t="shared" si="65"/>
        <v/>
      </c>
      <c r="V545" s="19"/>
    </row>
    <row r="546" spans="1:22" s="5" customFormat="1">
      <c r="A546" s="50"/>
      <c r="B546" s="19"/>
      <c r="C546" s="19"/>
      <c r="D546" s="19"/>
      <c r="E546" s="19"/>
      <c r="F546" s="19"/>
      <c r="G546" s="19"/>
      <c r="H546" s="19"/>
      <c r="I546" s="19"/>
      <c r="J546" s="8" t="s">
        <v>1443</v>
      </c>
      <c r="K546" s="19" t="str">
        <f t="shared" si="66"/>
        <v>BE</v>
      </c>
      <c r="L546" s="19" t="str">
        <f t="shared" si="67"/>
        <v>BELGIUM</v>
      </c>
      <c r="M546" s="19"/>
      <c r="N546" s="19" t="s">
        <v>359</v>
      </c>
      <c r="O546" s="19"/>
      <c r="P546" s="19"/>
      <c r="Q546" s="19"/>
      <c r="R546" s="19"/>
      <c r="S546" s="34">
        <f t="shared" si="63"/>
        <v>41827</v>
      </c>
      <c r="T546" s="34" t="str">
        <f t="shared" si="64"/>
        <v/>
      </c>
      <c r="U546" s="34" t="str">
        <f t="shared" si="65"/>
        <v/>
      </c>
      <c r="V546" s="19"/>
    </row>
    <row r="547" spans="1:22" s="5" customFormat="1">
      <c r="A547" s="50"/>
      <c r="B547" s="19"/>
      <c r="C547" s="19"/>
      <c r="D547" s="19"/>
      <c r="E547" s="19"/>
      <c r="F547" s="19"/>
      <c r="G547" s="19"/>
      <c r="H547" s="19"/>
      <c r="I547" s="19"/>
      <c r="J547" s="8" t="s">
        <v>1444</v>
      </c>
      <c r="K547" s="19" t="str">
        <f t="shared" si="66"/>
        <v>BZ</v>
      </c>
      <c r="L547" s="19" t="str">
        <f t="shared" si="67"/>
        <v>BELIZE</v>
      </c>
      <c r="M547" s="19"/>
      <c r="N547" s="19" t="s">
        <v>359</v>
      </c>
      <c r="O547" s="19"/>
      <c r="P547" s="19"/>
      <c r="Q547" s="19"/>
      <c r="R547" s="19"/>
      <c r="S547" s="34">
        <f t="shared" si="63"/>
        <v>41827</v>
      </c>
      <c r="T547" s="34" t="str">
        <f t="shared" si="64"/>
        <v/>
      </c>
      <c r="U547" s="34" t="str">
        <f t="shared" si="65"/>
        <v/>
      </c>
      <c r="V547" s="19"/>
    </row>
    <row r="548" spans="1:22" s="5" customFormat="1">
      <c r="A548" s="50"/>
      <c r="B548" s="19"/>
      <c r="C548" s="19"/>
      <c r="D548" s="19"/>
      <c r="E548" s="19"/>
      <c r="F548" s="19"/>
      <c r="G548" s="19"/>
      <c r="H548" s="19"/>
      <c r="I548" s="19"/>
      <c r="J548" s="8" t="s">
        <v>1445</v>
      </c>
      <c r="K548" s="19" t="str">
        <f t="shared" si="66"/>
        <v>BJ</v>
      </c>
      <c r="L548" s="19" t="str">
        <f t="shared" si="67"/>
        <v>BENIN</v>
      </c>
      <c r="M548" s="19"/>
      <c r="N548" s="19" t="s">
        <v>359</v>
      </c>
      <c r="O548" s="19"/>
      <c r="P548" s="19"/>
      <c r="Q548" s="19"/>
      <c r="R548" s="19"/>
      <c r="S548" s="34">
        <f t="shared" si="63"/>
        <v>41827</v>
      </c>
      <c r="T548" s="34" t="str">
        <f t="shared" si="64"/>
        <v/>
      </c>
      <c r="U548" s="34" t="str">
        <f t="shared" si="65"/>
        <v/>
      </c>
      <c r="V548" s="19"/>
    </row>
    <row r="549" spans="1:22" s="5" customFormat="1">
      <c r="A549" s="50"/>
      <c r="B549" s="19"/>
      <c r="C549" s="19"/>
      <c r="D549" s="19"/>
      <c r="E549" s="19"/>
      <c r="F549" s="19"/>
      <c r="G549" s="19"/>
      <c r="H549" s="19"/>
      <c r="I549" s="19"/>
      <c r="J549" s="8" t="s">
        <v>1446</v>
      </c>
      <c r="K549" s="19" t="str">
        <f t="shared" si="66"/>
        <v>BM</v>
      </c>
      <c r="L549" s="19" t="str">
        <f t="shared" si="67"/>
        <v>BERMUDA</v>
      </c>
      <c r="M549" s="19"/>
      <c r="N549" s="19" t="s">
        <v>359</v>
      </c>
      <c r="O549" s="19"/>
      <c r="P549" s="19"/>
      <c r="Q549" s="19"/>
      <c r="R549" s="19"/>
      <c r="S549" s="34">
        <f t="shared" si="63"/>
        <v>41827</v>
      </c>
      <c r="T549" s="34" t="str">
        <f t="shared" si="64"/>
        <v/>
      </c>
      <c r="U549" s="34" t="str">
        <f t="shared" si="65"/>
        <v/>
      </c>
      <c r="V549" s="19"/>
    </row>
    <row r="550" spans="1:22" s="5" customFormat="1">
      <c r="A550" s="50"/>
      <c r="B550" s="19"/>
      <c r="C550" s="19"/>
      <c r="D550" s="19"/>
      <c r="E550" s="19"/>
      <c r="F550" s="19"/>
      <c r="G550" s="19"/>
      <c r="H550" s="19"/>
      <c r="I550" s="19"/>
      <c r="J550" s="8" t="s">
        <v>1447</v>
      </c>
      <c r="K550" s="19" t="str">
        <f t="shared" si="66"/>
        <v>BT</v>
      </c>
      <c r="L550" s="19" t="str">
        <f t="shared" si="67"/>
        <v>BHUTAN</v>
      </c>
      <c r="M550" s="19"/>
      <c r="N550" s="19" t="s">
        <v>359</v>
      </c>
      <c r="O550" s="19"/>
      <c r="P550" s="19"/>
      <c r="Q550" s="19"/>
      <c r="R550" s="19"/>
      <c r="S550" s="34">
        <f t="shared" si="63"/>
        <v>41827</v>
      </c>
      <c r="T550" s="34" t="str">
        <f t="shared" si="64"/>
        <v/>
      </c>
      <c r="U550" s="34" t="str">
        <f t="shared" si="65"/>
        <v/>
      </c>
      <c r="V550" s="19"/>
    </row>
    <row r="551" spans="1:22" s="5" customFormat="1">
      <c r="A551" s="50"/>
      <c r="B551" s="19"/>
      <c r="C551" s="19"/>
      <c r="D551" s="19"/>
      <c r="E551" s="19"/>
      <c r="F551" s="19"/>
      <c r="G551" s="19"/>
      <c r="H551" s="19"/>
      <c r="I551" s="19"/>
      <c r="J551" s="8" t="s">
        <v>1448</v>
      </c>
      <c r="K551" s="19" t="str">
        <f t="shared" si="66"/>
        <v>BO</v>
      </c>
      <c r="L551" s="19" t="str">
        <f t="shared" si="67"/>
        <v>BOLIVIA, PLURINATIONAL STATE OF</v>
      </c>
      <c r="M551" s="19"/>
      <c r="N551" s="19" t="s">
        <v>359</v>
      </c>
      <c r="O551" s="19"/>
      <c r="P551" s="19"/>
      <c r="Q551" s="19"/>
      <c r="R551" s="19"/>
      <c r="S551" s="34">
        <f t="shared" si="63"/>
        <v>41827</v>
      </c>
      <c r="T551" s="34" t="str">
        <f t="shared" si="64"/>
        <v/>
      </c>
      <c r="U551" s="34" t="str">
        <f t="shared" si="65"/>
        <v/>
      </c>
      <c r="V551" s="19"/>
    </row>
    <row r="552" spans="1:22" s="5" customFormat="1">
      <c r="A552" s="50"/>
      <c r="B552" s="19"/>
      <c r="C552" s="19"/>
      <c r="D552" s="19"/>
      <c r="E552" s="19"/>
      <c r="F552" s="19"/>
      <c r="G552" s="19"/>
      <c r="H552" s="19"/>
      <c r="I552" s="19"/>
      <c r="J552" s="8" t="s">
        <v>1449</v>
      </c>
      <c r="K552" s="19" t="str">
        <f t="shared" si="66"/>
        <v>BQ</v>
      </c>
      <c r="L552" s="19" t="str">
        <f t="shared" si="67"/>
        <v>BONAIRE, SINT EUSTATIUS AND SABA</v>
      </c>
      <c r="M552" s="19"/>
      <c r="N552" s="19" t="s">
        <v>359</v>
      </c>
      <c r="O552" s="19"/>
      <c r="P552" s="19"/>
      <c r="Q552" s="19"/>
      <c r="R552" s="19"/>
      <c r="S552" s="34">
        <f t="shared" si="63"/>
        <v>41827</v>
      </c>
      <c r="T552" s="34" t="str">
        <f t="shared" si="64"/>
        <v/>
      </c>
      <c r="U552" s="34" t="str">
        <f t="shared" si="65"/>
        <v/>
      </c>
      <c r="V552" s="19"/>
    </row>
    <row r="553" spans="1:22" s="5" customFormat="1">
      <c r="A553" s="50"/>
      <c r="B553" s="19"/>
      <c r="C553" s="19"/>
      <c r="D553" s="19"/>
      <c r="E553" s="19"/>
      <c r="F553" s="19"/>
      <c r="G553" s="19"/>
      <c r="H553" s="19"/>
      <c r="I553" s="19"/>
      <c r="J553" s="8" t="s">
        <v>1450</v>
      </c>
      <c r="K553" s="19" t="str">
        <f t="shared" si="66"/>
        <v>BA</v>
      </c>
      <c r="L553" s="19" t="str">
        <f t="shared" si="67"/>
        <v>BOSNIA AND HERZEGOVINA</v>
      </c>
      <c r="M553" s="19"/>
      <c r="N553" s="19" t="s">
        <v>359</v>
      </c>
      <c r="O553" s="19"/>
      <c r="P553" s="19"/>
      <c r="Q553" s="19"/>
      <c r="R553" s="19"/>
      <c r="S553" s="34">
        <f t="shared" si="63"/>
        <v>41827</v>
      </c>
      <c r="T553" s="34" t="str">
        <f t="shared" si="64"/>
        <v/>
      </c>
      <c r="U553" s="34" t="str">
        <f t="shared" si="65"/>
        <v/>
      </c>
      <c r="V553" s="19"/>
    </row>
    <row r="554" spans="1:22" s="5" customFormat="1">
      <c r="A554" s="50"/>
      <c r="B554" s="19"/>
      <c r="C554" s="19"/>
      <c r="D554" s="19"/>
      <c r="E554" s="19"/>
      <c r="F554" s="19"/>
      <c r="G554" s="19"/>
      <c r="H554" s="19"/>
      <c r="I554" s="19"/>
      <c r="J554" s="8" t="s">
        <v>1451</v>
      </c>
      <c r="K554" s="19" t="str">
        <f t="shared" si="66"/>
        <v>BW</v>
      </c>
      <c r="L554" s="19" t="str">
        <f t="shared" si="67"/>
        <v>BOTSWANA</v>
      </c>
      <c r="M554" s="19"/>
      <c r="N554" s="19" t="s">
        <v>359</v>
      </c>
      <c r="O554" s="19"/>
      <c r="P554" s="19"/>
      <c r="Q554" s="19"/>
      <c r="R554" s="19"/>
      <c r="S554" s="34">
        <f t="shared" si="63"/>
        <v>41827</v>
      </c>
      <c r="T554" s="34" t="str">
        <f t="shared" si="64"/>
        <v/>
      </c>
      <c r="U554" s="34" t="str">
        <f t="shared" si="65"/>
        <v/>
      </c>
      <c r="V554" s="19"/>
    </row>
    <row r="555" spans="1:22" s="5" customFormat="1">
      <c r="A555" s="50"/>
      <c r="B555" s="19"/>
      <c r="C555" s="19"/>
      <c r="D555" s="19"/>
      <c r="E555" s="19"/>
      <c r="F555" s="19"/>
      <c r="G555" s="19"/>
      <c r="H555" s="19"/>
      <c r="I555" s="19"/>
      <c r="J555" s="8" t="s">
        <v>1452</v>
      </c>
      <c r="K555" s="19" t="str">
        <f t="shared" si="66"/>
        <v>BV</v>
      </c>
      <c r="L555" s="19" t="str">
        <f t="shared" si="67"/>
        <v>BOUVET ISLAND</v>
      </c>
      <c r="M555" s="19"/>
      <c r="N555" s="19" t="s">
        <v>359</v>
      </c>
      <c r="O555" s="19"/>
      <c r="P555" s="19"/>
      <c r="Q555" s="19"/>
      <c r="R555" s="19"/>
      <c r="S555" s="34">
        <f t="shared" si="63"/>
        <v>41827</v>
      </c>
      <c r="T555" s="34" t="str">
        <f t="shared" si="64"/>
        <v/>
      </c>
      <c r="U555" s="34" t="str">
        <f t="shared" si="65"/>
        <v/>
      </c>
      <c r="V555" s="19"/>
    </row>
    <row r="556" spans="1:22" s="5" customFormat="1">
      <c r="A556" s="50"/>
      <c r="B556" s="19"/>
      <c r="C556" s="19"/>
      <c r="D556" s="19"/>
      <c r="E556" s="19"/>
      <c r="F556" s="19"/>
      <c r="G556" s="19"/>
      <c r="H556" s="19"/>
      <c r="I556" s="19"/>
      <c r="J556" s="8" t="s">
        <v>1453</v>
      </c>
      <c r="K556" s="19" t="str">
        <f t="shared" si="66"/>
        <v>BR</v>
      </c>
      <c r="L556" s="19" t="str">
        <f t="shared" si="67"/>
        <v>BRAZIL</v>
      </c>
      <c r="M556" s="19"/>
      <c r="N556" s="19" t="s">
        <v>359</v>
      </c>
      <c r="O556" s="19"/>
      <c r="P556" s="19"/>
      <c r="Q556" s="19"/>
      <c r="R556" s="19"/>
      <c r="S556" s="34">
        <f t="shared" si="63"/>
        <v>41827</v>
      </c>
      <c r="T556" s="34" t="str">
        <f t="shared" si="64"/>
        <v/>
      </c>
      <c r="U556" s="34" t="str">
        <f t="shared" si="65"/>
        <v/>
      </c>
      <c r="V556" s="19"/>
    </row>
    <row r="557" spans="1:22" s="5" customFormat="1">
      <c r="A557" s="50"/>
      <c r="B557" s="19"/>
      <c r="C557" s="19"/>
      <c r="D557" s="19"/>
      <c r="E557" s="19"/>
      <c r="F557" s="19"/>
      <c r="G557" s="19"/>
      <c r="H557" s="19"/>
      <c r="I557" s="19"/>
      <c r="J557" s="8" t="s">
        <v>1454</v>
      </c>
      <c r="K557" s="19" t="str">
        <f t="shared" si="66"/>
        <v>IO</v>
      </c>
      <c r="L557" s="19" t="str">
        <f t="shared" si="67"/>
        <v>BRITISH INDIAN OCEAN TERRITORY</v>
      </c>
      <c r="M557" s="19"/>
      <c r="N557" s="19" t="s">
        <v>359</v>
      </c>
      <c r="O557" s="19"/>
      <c r="P557" s="19"/>
      <c r="Q557" s="19"/>
      <c r="R557" s="19"/>
      <c r="S557" s="34">
        <f t="shared" si="63"/>
        <v>41827</v>
      </c>
      <c r="T557" s="34" t="str">
        <f t="shared" si="64"/>
        <v/>
      </c>
      <c r="U557" s="34" t="str">
        <f t="shared" si="65"/>
        <v/>
      </c>
      <c r="V557" s="19"/>
    </row>
    <row r="558" spans="1:22" s="5" customFormat="1">
      <c r="A558" s="50"/>
      <c r="B558" s="19"/>
      <c r="C558" s="19"/>
      <c r="D558" s="19"/>
      <c r="E558" s="19"/>
      <c r="F558" s="19"/>
      <c r="G558" s="19"/>
      <c r="H558" s="19"/>
      <c r="I558" s="19"/>
      <c r="J558" s="8" t="s">
        <v>1455</v>
      </c>
      <c r="K558" s="19" t="str">
        <f t="shared" si="66"/>
        <v>BN</v>
      </c>
      <c r="L558" s="19" t="str">
        <f t="shared" si="67"/>
        <v>BRUNEI DARUSSALAM</v>
      </c>
      <c r="M558" s="19"/>
      <c r="N558" s="19" t="s">
        <v>359</v>
      </c>
      <c r="O558" s="19"/>
      <c r="P558" s="19"/>
      <c r="Q558" s="19"/>
      <c r="R558" s="19"/>
      <c r="S558" s="34">
        <f t="shared" si="63"/>
        <v>41827</v>
      </c>
      <c r="T558" s="34" t="str">
        <f t="shared" si="64"/>
        <v/>
      </c>
      <c r="U558" s="34" t="str">
        <f t="shared" si="65"/>
        <v/>
      </c>
      <c r="V558" s="19"/>
    </row>
    <row r="559" spans="1:22" s="5" customFormat="1">
      <c r="A559" s="50"/>
      <c r="B559" s="19"/>
      <c r="C559" s="19"/>
      <c r="D559" s="19"/>
      <c r="E559" s="19"/>
      <c r="F559" s="19"/>
      <c r="G559" s="19"/>
      <c r="H559" s="19"/>
      <c r="I559" s="19"/>
      <c r="J559" s="8" t="s">
        <v>1456</v>
      </c>
      <c r="K559" s="19" t="str">
        <f t="shared" si="66"/>
        <v>BG</v>
      </c>
      <c r="L559" s="19" t="str">
        <f t="shared" si="67"/>
        <v>BULGARIA</v>
      </c>
      <c r="M559" s="19"/>
      <c r="N559" s="19" t="s">
        <v>359</v>
      </c>
      <c r="O559" s="19"/>
      <c r="P559" s="19"/>
      <c r="Q559" s="19"/>
      <c r="R559" s="19"/>
      <c r="S559" s="34">
        <f t="shared" si="63"/>
        <v>41827</v>
      </c>
      <c r="T559" s="34" t="str">
        <f t="shared" si="64"/>
        <v/>
      </c>
      <c r="U559" s="34" t="str">
        <f t="shared" si="65"/>
        <v/>
      </c>
      <c r="V559" s="19"/>
    </row>
    <row r="560" spans="1:22" s="5" customFormat="1">
      <c r="A560" s="50"/>
      <c r="B560" s="19"/>
      <c r="C560" s="19"/>
      <c r="D560" s="19"/>
      <c r="E560" s="19"/>
      <c r="F560" s="19"/>
      <c r="G560" s="19"/>
      <c r="H560" s="19"/>
      <c r="I560" s="19"/>
      <c r="J560" s="8" t="s">
        <v>1457</v>
      </c>
      <c r="K560" s="19" t="str">
        <f t="shared" si="66"/>
        <v>BF</v>
      </c>
      <c r="L560" s="19" t="str">
        <f t="shared" si="67"/>
        <v>BURKINA FASO</v>
      </c>
      <c r="M560" s="19"/>
      <c r="N560" s="19" t="s">
        <v>359</v>
      </c>
      <c r="O560" s="19"/>
      <c r="P560" s="19"/>
      <c r="Q560" s="19"/>
      <c r="R560" s="19"/>
      <c r="S560" s="34">
        <f t="shared" si="63"/>
        <v>41827</v>
      </c>
      <c r="T560" s="34" t="str">
        <f t="shared" si="64"/>
        <v/>
      </c>
      <c r="U560" s="34" t="str">
        <f t="shared" si="65"/>
        <v/>
      </c>
      <c r="V560" s="19"/>
    </row>
    <row r="561" spans="1:22" s="5" customFormat="1">
      <c r="A561" s="50"/>
      <c r="B561" s="19"/>
      <c r="C561" s="19"/>
      <c r="D561" s="19"/>
      <c r="E561" s="19"/>
      <c r="F561" s="19"/>
      <c r="G561" s="19"/>
      <c r="H561" s="19"/>
      <c r="I561" s="19"/>
      <c r="J561" s="8" t="s">
        <v>1458</v>
      </c>
      <c r="K561" s="19" t="str">
        <f t="shared" si="66"/>
        <v>BI</v>
      </c>
      <c r="L561" s="19" t="str">
        <f t="shared" si="67"/>
        <v>BURUNDI</v>
      </c>
      <c r="M561" s="19"/>
      <c r="N561" s="19" t="s">
        <v>359</v>
      </c>
      <c r="O561" s="19"/>
      <c r="P561" s="19"/>
      <c r="Q561" s="19"/>
      <c r="R561" s="19"/>
      <c r="S561" s="34">
        <f t="shared" si="63"/>
        <v>41827</v>
      </c>
      <c r="T561" s="34" t="str">
        <f t="shared" si="64"/>
        <v/>
      </c>
      <c r="U561" s="34" t="str">
        <f t="shared" si="65"/>
        <v/>
      </c>
      <c r="V561" s="19"/>
    </row>
    <row r="562" spans="1:22" s="5" customFormat="1">
      <c r="A562" s="50"/>
      <c r="B562" s="19"/>
      <c r="C562" s="19"/>
      <c r="D562" s="19"/>
      <c r="E562" s="19"/>
      <c r="F562" s="19"/>
      <c r="G562" s="19"/>
      <c r="H562" s="19"/>
      <c r="I562" s="19"/>
      <c r="J562" s="8" t="s">
        <v>1459</v>
      </c>
      <c r="K562" s="19" t="str">
        <f t="shared" si="66"/>
        <v>KH</v>
      </c>
      <c r="L562" s="19" t="str">
        <f t="shared" si="67"/>
        <v>CAMBODIA</v>
      </c>
      <c r="M562" s="19"/>
      <c r="N562" s="19" t="s">
        <v>359</v>
      </c>
      <c r="O562" s="19"/>
      <c r="P562" s="19"/>
      <c r="Q562" s="19"/>
      <c r="R562" s="19"/>
      <c r="S562" s="34">
        <f t="shared" si="63"/>
        <v>41827</v>
      </c>
      <c r="T562" s="34" t="str">
        <f t="shared" si="64"/>
        <v/>
      </c>
      <c r="U562" s="34" t="str">
        <f t="shared" si="65"/>
        <v/>
      </c>
      <c r="V562" s="19"/>
    </row>
    <row r="563" spans="1:22" s="5" customFormat="1">
      <c r="A563" s="50"/>
      <c r="B563" s="19"/>
      <c r="C563" s="19"/>
      <c r="D563" s="19"/>
      <c r="E563" s="19"/>
      <c r="F563" s="19"/>
      <c r="G563" s="19"/>
      <c r="H563" s="19"/>
      <c r="I563" s="19"/>
      <c r="J563" s="8" t="s">
        <v>1460</v>
      </c>
      <c r="K563" s="19" t="str">
        <f t="shared" si="66"/>
        <v>CM</v>
      </c>
      <c r="L563" s="19" t="str">
        <f t="shared" si="67"/>
        <v>CAMEROON</v>
      </c>
      <c r="M563" s="19"/>
      <c r="N563" s="19" t="s">
        <v>359</v>
      </c>
      <c r="O563" s="19"/>
      <c r="P563" s="19"/>
      <c r="Q563" s="19"/>
      <c r="R563" s="19"/>
      <c r="S563" s="34">
        <f t="shared" si="63"/>
        <v>41827</v>
      </c>
      <c r="T563" s="34" t="str">
        <f t="shared" si="64"/>
        <v/>
      </c>
      <c r="U563" s="34" t="str">
        <f t="shared" si="65"/>
        <v/>
      </c>
      <c r="V563" s="19"/>
    </row>
    <row r="564" spans="1:22" s="5" customFormat="1">
      <c r="A564" s="50"/>
      <c r="B564" s="19"/>
      <c r="C564" s="19"/>
      <c r="D564" s="19"/>
      <c r="E564" s="19"/>
      <c r="F564" s="19"/>
      <c r="G564" s="19"/>
      <c r="H564" s="19"/>
      <c r="I564" s="19"/>
      <c r="J564" s="8" t="s">
        <v>1461</v>
      </c>
      <c r="K564" s="19" t="str">
        <f t="shared" si="66"/>
        <v>CA</v>
      </c>
      <c r="L564" s="19" t="str">
        <f t="shared" si="67"/>
        <v>CANADA</v>
      </c>
      <c r="M564" s="19"/>
      <c r="N564" s="19" t="s">
        <v>359</v>
      </c>
      <c r="O564" s="19"/>
      <c r="P564" s="19"/>
      <c r="Q564" s="19"/>
      <c r="R564" s="19"/>
      <c r="S564" s="34">
        <f t="shared" si="63"/>
        <v>41827</v>
      </c>
      <c r="T564" s="34" t="str">
        <f t="shared" si="64"/>
        <v/>
      </c>
      <c r="U564" s="34" t="str">
        <f t="shared" si="65"/>
        <v/>
      </c>
      <c r="V564" s="19"/>
    </row>
    <row r="565" spans="1:22" s="5" customFormat="1">
      <c r="A565" s="50"/>
      <c r="B565" s="19"/>
      <c r="C565" s="19"/>
      <c r="D565" s="19"/>
      <c r="E565" s="19"/>
      <c r="F565" s="19"/>
      <c r="G565" s="19"/>
      <c r="H565" s="19"/>
      <c r="I565" s="19"/>
      <c r="J565" s="8" t="s">
        <v>1462</v>
      </c>
      <c r="K565" s="19" t="str">
        <f t="shared" si="66"/>
        <v>CV</v>
      </c>
      <c r="L565" s="19" t="str">
        <f t="shared" si="67"/>
        <v>CAPE VERDE</v>
      </c>
      <c r="M565" s="19"/>
      <c r="N565" s="19" t="s">
        <v>359</v>
      </c>
      <c r="O565" s="19"/>
      <c r="P565" s="19"/>
      <c r="Q565" s="19"/>
      <c r="R565" s="19"/>
      <c r="S565" s="34">
        <f t="shared" si="63"/>
        <v>41827</v>
      </c>
      <c r="T565" s="34" t="str">
        <f t="shared" si="64"/>
        <v/>
      </c>
      <c r="U565" s="34" t="str">
        <f t="shared" si="65"/>
        <v/>
      </c>
      <c r="V565" s="19"/>
    </row>
    <row r="566" spans="1:22" s="5" customFormat="1">
      <c r="A566" s="50"/>
      <c r="B566" s="19"/>
      <c r="C566" s="19"/>
      <c r="D566" s="19"/>
      <c r="E566" s="19"/>
      <c r="F566" s="19"/>
      <c r="G566" s="19"/>
      <c r="H566" s="19"/>
      <c r="I566" s="19"/>
      <c r="J566" s="8" t="s">
        <v>1463</v>
      </c>
      <c r="K566" s="19" t="str">
        <f t="shared" si="66"/>
        <v>KY</v>
      </c>
      <c r="L566" s="19" t="str">
        <f t="shared" si="67"/>
        <v>CAYMAN ISLANDS</v>
      </c>
      <c r="M566" s="19"/>
      <c r="N566" s="19" t="s">
        <v>359</v>
      </c>
      <c r="O566" s="19"/>
      <c r="P566" s="19"/>
      <c r="Q566" s="19"/>
      <c r="R566" s="19"/>
      <c r="S566" s="34">
        <f t="shared" si="63"/>
        <v>41827</v>
      </c>
      <c r="T566" s="34" t="str">
        <f t="shared" si="64"/>
        <v/>
      </c>
      <c r="U566" s="34" t="str">
        <f t="shared" si="65"/>
        <v/>
      </c>
      <c r="V566" s="19"/>
    </row>
    <row r="567" spans="1:22" s="5" customFormat="1">
      <c r="A567" s="50"/>
      <c r="B567" s="19"/>
      <c r="C567" s="19"/>
      <c r="D567" s="19"/>
      <c r="E567" s="19"/>
      <c r="F567" s="19"/>
      <c r="G567" s="19"/>
      <c r="H567" s="19"/>
      <c r="I567" s="19"/>
      <c r="J567" s="8" t="s">
        <v>1464</v>
      </c>
      <c r="K567" s="19" t="str">
        <f t="shared" si="66"/>
        <v>CF</v>
      </c>
      <c r="L567" s="19" t="str">
        <f t="shared" si="67"/>
        <v>CENTRAL AFRICAN REPUBLIC</v>
      </c>
      <c r="M567" s="19"/>
      <c r="N567" s="19" t="s">
        <v>359</v>
      </c>
      <c r="O567" s="19"/>
      <c r="P567" s="19"/>
      <c r="Q567" s="19"/>
      <c r="R567" s="19"/>
      <c r="S567" s="34">
        <f t="shared" si="63"/>
        <v>41827</v>
      </c>
      <c r="T567" s="34" t="str">
        <f t="shared" si="64"/>
        <v/>
      </c>
      <c r="U567" s="34" t="str">
        <f t="shared" si="65"/>
        <v/>
      </c>
      <c r="V567" s="19"/>
    </row>
    <row r="568" spans="1:22" s="5" customFormat="1">
      <c r="A568" s="50"/>
      <c r="B568" s="19"/>
      <c r="C568" s="19"/>
      <c r="D568" s="19"/>
      <c r="E568" s="19"/>
      <c r="F568" s="19"/>
      <c r="G568" s="19"/>
      <c r="H568" s="19"/>
      <c r="I568" s="19"/>
      <c r="J568" s="8" t="s">
        <v>1465</v>
      </c>
      <c r="K568" s="19" t="str">
        <f t="shared" si="66"/>
        <v>TD</v>
      </c>
      <c r="L568" s="19" t="str">
        <f t="shared" si="67"/>
        <v>CHAD</v>
      </c>
      <c r="M568" s="19"/>
      <c r="N568" s="19" t="s">
        <v>359</v>
      </c>
      <c r="O568" s="19"/>
      <c r="P568" s="19"/>
      <c r="Q568" s="19"/>
      <c r="R568" s="19"/>
      <c r="S568" s="34">
        <f t="shared" si="63"/>
        <v>41827</v>
      </c>
      <c r="T568" s="34" t="str">
        <f t="shared" si="64"/>
        <v/>
      </c>
      <c r="U568" s="34" t="str">
        <f t="shared" si="65"/>
        <v/>
      </c>
      <c r="V568" s="19"/>
    </row>
    <row r="569" spans="1:22" s="5" customFormat="1">
      <c r="A569" s="50"/>
      <c r="B569" s="19"/>
      <c r="C569" s="19"/>
      <c r="D569" s="19"/>
      <c r="E569" s="19"/>
      <c r="F569" s="19"/>
      <c r="G569" s="19"/>
      <c r="H569" s="19"/>
      <c r="I569" s="19"/>
      <c r="J569" s="8" t="s">
        <v>1466</v>
      </c>
      <c r="K569" s="19" t="str">
        <f t="shared" si="66"/>
        <v>CL</v>
      </c>
      <c r="L569" s="19" t="str">
        <f t="shared" si="67"/>
        <v>CHILE</v>
      </c>
      <c r="M569" s="19"/>
      <c r="N569" s="19" t="s">
        <v>359</v>
      </c>
      <c r="O569" s="19"/>
      <c r="P569" s="19"/>
      <c r="Q569" s="19"/>
      <c r="R569" s="19"/>
      <c r="S569" s="34">
        <f t="shared" si="63"/>
        <v>41827</v>
      </c>
      <c r="T569" s="34" t="str">
        <f t="shared" si="64"/>
        <v/>
      </c>
      <c r="U569" s="34" t="str">
        <f t="shared" si="65"/>
        <v/>
      </c>
      <c r="V569" s="19"/>
    </row>
    <row r="570" spans="1:22" s="5" customFormat="1">
      <c r="A570" s="50"/>
      <c r="B570" s="19"/>
      <c r="C570" s="19"/>
      <c r="D570" s="19"/>
      <c r="E570" s="19"/>
      <c r="F570" s="19"/>
      <c r="G570" s="19"/>
      <c r="H570" s="19"/>
      <c r="I570" s="19"/>
      <c r="J570" s="8" t="s">
        <v>1467</v>
      </c>
      <c r="K570" s="19" t="str">
        <f t="shared" si="66"/>
        <v>CN</v>
      </c>
      <c r="L570" s="19" t="str">
        <f t="shared" si="67"/>
        <v>CHINA</v>
      </c>
      <c r="M570" s="19"/>
      <c r="N570" s="19" t="s">
        <v>359</v>
      </c>
      <c r="O570" s="19"/>
      <c r="P570" s="19"/>
      <c r="Q570" s="19"/>
      <c r="R570" s="19"/>
      <c r="S570" s="34">
        <f t="shared" si="63"/>
        <v>41827</v>
      </c>
      <c r="T570" s="34" t="str">
        <f t="shared" si="64"/>
        <v/>
      </c>
      <c r="U570" s="34" t="str">
        <f t="shared" si="65"/>
        <v/>
      </c>
      <c r="V570" s="19"/>
    </row>
    <row r="571" spans="1:22" s="5" customFormat="1">
      <c r="A571" s="50"/>
      <c r="B571" s="19"/>
      <c r="C571" s="19"/>
      <c r="D571" s="19"/>
      <c r="E571" s="19"/>
      <c r="F571" s="19"/>
      <c r="G571" s="19"/>
      <c r="H571" s="19"/>
      <c r="I571" s="19"/>
      <c r="J571" s="8" t="s">
        <v>1468</v>
      </c>
      <c r="K571" s="19" t="str">
        <f t="shared" si="66"/>
        <v>CX</v>
      </c>
      <c r="L571" s="19" t="str">
        <f t="shared" si="67"/>
        <v>CHRISTMAS ISLAND</v>
      </c>
      <c r="M571" s="19"/>
      <c r="N571" s="19" t="s">
        <v>359</v>
      </c>
      <c r="O571" s="19"/>
      <c r="P571" s="19"/>
      <c r="Q571" s="19"/>
      <c r="R571" s="19"/>
      <c r="S571" s="34">
        <f t="shared" si="63"/>
        <v>41827</v>
      </c>
      <c r="T571" s="34" t="str">
        <f t="shared" si="64"/>
        <v/>
      </c>
      <c r="U571" s="34" t="str">
        <f t="shared" si="65"/>
        <v/>
      </c>
      <c r="V571" s="19"/>
    </row>
    <row r="572" spans="1:22" s="5" customFormat="1">
      <c r="A572" s="50"/>
      <c r="B572" s="19"/>
      <c r="C572" s="19"/>
      <c r="D572" s="19"/>
      <c r="E572" s="19"/>
      <c r="F572" s="19"/>
      <c r="G572" s="19"/>
      <c r="H572" s="19"/>
      <c r="I572" s="19"/>
      <c r="J572" s="8" t="s">
        <v>1469</v>
      </c>
      <c r="K572" s="19" t="str">
        <f t="shared" si="66"/>
        <v>CC</v>
      </c>
      <c r="L572" s="19" t="str">
        <f t="shared" si="67"/>
        <v>COCOS (KEELING) ISLANDS</v>
      </c>
      <c r="M572" s="19"/>
      <c r="N572" s="19" t="s">
        <v>359</v>
      </c>
      <c r="O572" s="19"/>
      <c r="P572" s="19"/>
      <c r="Q572" s="19"/>
      <c r="R572" s="19"/>
      <c r="S572" s="34">
        <f t="shared" si="63"/>
        <v>41827</v>
      </c>
      <c r="T572" s="34" t="str">
        <f t="shared" si="64"/>
        <v/>
      </c>
      <c r="U572" s="34" t="str">
        <f t="shared" si="65"/>
        <v/>
      </c>
      <c r="V572" s="19"/>
    </row>
    <row r="573" spans="1:22" s="5" customFormat="1">
      <c r="A573" s="50"/>
      <c r="B573" s="19"/>
      <c r="C573" s="19"/>
      <c r="D573" s="19"/>
      <c r="E573" s="19"/>
      <c r="F573" s="19"/>
      <c r="G573" s="19"/>
      <c r="H573" s="19"/>
      <c r="I573" s="19"/>
      <c r="J573" s="8" t="s">
        <v>1470</v>
      </c>
      <c r="K573" s="19" t="str">
        <f t="shared" si="66"/>
        <v>CO</v>
      </c>
      <c r="L573" s="19" t="str">
        <f t="shared" si="67"/>
        <v>COLOMBIA</v>
      </c>
      <c r="M573" s="19"/>
      <c r="N573" s="19" t="s">
        <v>359</v>
      </c>
      <c r="O573" s="19"/>
      <c r="P573" s="19"/>
      <c r="Q573" s="19"/>
      <c r="R573" s="19"/>
      <c r="S573" s="34">
        <f t="shared" si="63"/>
        <v>41827</v>
      </c>
      <c r="T573" s="34" t="str">
        <f t="shared" si="64"/>
        <v/>
      </c>
      <c r="U573" s="34" t="str">
        <f t="shared" si="65"/>
        <v/>
      </c>
      <c r="V573" s="19"/>
    </row>
    <row r="574" spans="1:22" s="5" customFormat="1">
      <c r="A574" s="50"/>
      <c r="B574" s="19"/>
      <c r="C574" s="19"/>
      <c r="D574" s="19"/>
      <c r="E574" s="19"/>
      <c r="F574" s="19"/>
      <c r="G574" s="19"/>
      <c r="H574" s="19"/>
      <c r="I574" s="19"/>
      <c r="J574" s="8" t="s">
        <v>1471</v>
      </c>
      <c r="K574" s="19" t="str">
        <f t="shared" si="66"/>
        <v>KM</v>
      </c>
      <c r="L574" s="19" t="str">
        <f t="shared" si="67"/>
        <v>COMOROS</v>
      </c>
      <c r="M574" s="19"/>
      <c r="N574" s="19" t="s">
        <v>359</v>
      </c>
      <c r="O574" s="19"/>
      <c r="P574" s="19"/>
      <c r="Q574" s="19"/>
      <c r="R574" s="19"/>
      <c r="S574" s="34">
        <f t="shared" si="63"/>
        <v>41827</v>
      </c>
      <c r="T574" s="34" t="str">
        <f t="shared" si="64"/>
        <v/>
      </c>
      <c r="U574" s="34" t="str">
        <f t="shared" si="65"/>
        <v/>
      </c>
      <c r="V574" s="19"/>
    </row>
    <row r="575" spans="1:22" s="5" customFormat="1">
      <c r="A575" s="50"/>
      <c r="B575" s="19"/>
      <c r="C575" s="19"/>
      <c r="D575" s="19"/>
      <c r="E575" s="19"/>
      <c r="F575" s="19"/>
      <c r="G575" s="19"/>
      <c r="H575" s="19"/>
      <c r="I575" s="19"/>
      <c r="J575" s="8" t="s">
        <v>1472</v>
      </c>
      <c r="K575" s="19" t="str">
        <f t="shared" si="66"/>
        <v>CG</v>
      </c>
      <c r="L575" s="19" t="str">
        <f t="shared" si="67"/>
        <v>CONGO</v>
      </c>
      <c r="M575" s="19"/>
      <c r="N575" s="19" t="s">
        <v>359</v>
      </c>
      <c r="O575" s="19"/>
      <c r="P575" s="19"/>
      <c r="Q575" s="19"/>
      <c r="R575" s="19"/>
      <c r="S575" s="34">
        <f t="shared" si="63"/>
        <v>41827</v>
      </c>
      <c r="T575" s="34" t="str">
        <f t="shared" si="64"/>
        <v/>
      </c>
      <c r="U575" s="34" t="str">
        <f t="shared" si="65"/>
        <v/>
      </c>
      <c r="V575" s="19"/>
    </row>
    <row r="576" spans="1:22" s="5" customFormat="1">
      <c r="A576" s="50"/>
      <c r="B576" s="19"/>
      <c r="C576" s="19"/>
      <c r="D576" s="19"/>
      <c r="E576" s="19"/>
      <c r="F576" s="19"/>
      <c r="G576" s="19"/>
      <c r="H576" s="19"/>
      <c r="I576" s="19"/>
      <c r="J576" s="8" t="s">
        <v>1473</v>
      </c>
      <c r="K576" s="19" t="str">
        <f t="shared" si="66"/>
        <v>CD</v>
      </c>
      <c r="L576" s="19" t="str">
        <f t="shared" si="67"/>
        <v>CONGO, THE DEMOCRATIC REPUBLIC OF THE</v>
      </c>
      <c r="M576" s="19"/>
      <c r="N576" s="19" t="s">
        <v>359</v>
      </c>
      <c r="O576" s="19"/>
      <c r="P576" s="19"/>
      <c r="Q576" s="19"/>
      <c r="R576" s="19"/>
      <c r="S576" s="34">
        <f t="shared" si="63"/>
        <v>41827</v>
      </c>
      <c r="T576" s="34" t="str">
        <f t="shared" si="64"/>
        <v/>
      </c>
      <c r="U576" s="34" t="str">
        <f t="shared" si="65"/>
        <v/>
      </c>
      <c r="V576" s="19"/>
    </row>
    <row r="577" spans="1:22" s="5" customFormat="1">
      <c r="A577" s="50"/>
      <c r="B577" s="19"/>
      <c r="C577" s="19"/>
      <c r="D577" s="19"/>
      <c r="E577" s="19"/>
      <c r="F577" s="19"/>
      <c r="G577" s="19"/>
      <c r="H577" s="19"/>
      <c r="I577" s="19"/>
      <c r="J577" s="8" t="s">
        <v>1474</v>
      </c>
      <c r="K577" s="19" t="str">
        <f t="shared" si="66"/>
        <v>CK</v>
      </c>
      <c r="L577" s="19" t="str">
        <f t="shared" si="67"/>
        <v>COOK ISLANDS</v>
      </c>
      <c r="M577" s="19"/>
      <c r="N577" s="19" t="s">
        <v>359</v>
      </c>
      <c r="O577" s="19"/>
      <c r="P577" s="19"/>
      <c r="Q577" s="19"/>
      <c r="R577" s="19"/>
      <c r="S577" s="34">
        <f t="shared" si="63"/>
        <v>41827</v>
      </c>
      <c r="T577" s="34" t="str">
        <f t="shared" si="64"/>
        <v/>
      </c>
      <c r="U577" s="34" t="str">
        <f t="shared" si="65"/>
        <v/>
      </c>
      <c r="V577" s="19"/>
    </row>
    <row r="578" spans="1:22" s="5" customFormat="1">
      <c r="A578" s="50"/>
      <c r="B578" s="19"/>
      <c r="C578" s="19"/>
      <c r="D578" s="19"/>
      <c r="E578" s="19"/>
      <c r="F578" s="19"/>
      <c r="G578" s="19"/>
      <c r="H578" s="19"/>
      <c r="I578" s="19"/>
      <c r="J578" s="8" t="s">
        <v>1475</v>
      </c>
      <c r="K578" s="19" t="str">
        <f t="shared" si="66"/>
        <v>CR</v>
      </c>
      <c r="L578" s="19" t="str">
        <f t="shared" si="67"/>
        <v>COSTA RICA</v>
      </c>
      <c r="M578" s="19"/>
      <c r="N578" s="19" t="s">
        <v>359</v>
      </c>
      <c r="O578" s="19"/>
      <c r="P578" s="19"/>
      <c r="Q578" s="19"/>
      <c r="R578" s="19"/>
      <c r="S578" s="34">
        <f t="shared" si="63"/>
        <v>41827</v>
      </c>
      <c r="T578" s="34" t="str">
        <f t="shared" si="64"/>
        <v/>
      </c>
      <c r="U578" s="34" t="str">
        <f t="shared" si="65"/>
        <v/>
      </c>
      <c r="V578" s="19"/>
    </row>
    <row r="579" spans="1:22" s="5" customFormat="1">
      <c r="A579" s="50"/>
      <c r="B579" s="19"/>
      <c r="C579" s="19"/>
      <c r="D579" s="19"/>
      <c r="E579" s="19"/>
      <c r="F579" s="19"/>
      <c r="G579" s="19"/>
      <c r="H579" s="19"/>
      <c r="I579" s="19"/>
      <c r="J579" s="8" t="s">
        <v>1476</v>
      </c>
      <c r="K579" s="19" t="str">
        <f t="shared" si="66"/>
        <v>CI</v>
      </c>
      <c r="L579" s="19" t="str">
        <f t="shared" si="67"/>
        <v>CÔTE D'IVOIRE</v>
      </c>
      <c r="M579" s="19"/>
      <c r="N579" s="19" t="s">
        <v>359</v>
      </c>
      <c r="O579" s="19"/>
      <c r="P579" s="19"/>
      <c r="Q579" s="19"/>
      <c r="R579" s="19"/>
      <c r="S579" s="34">
        <f t="shared" si="63"/>
        <v>41827</v>
      </c>
      <c r="T579" s="34" t="str">
        <f t="shared" si="64"/>
        <v/>
      </c>
      <c r="U579" s="34" t="str">
        <f t="shared" si="65"/>
        <v/>
      </c>
      <c r="V579" s="19"/>
    </row>
    <row r="580" spans="1:22" s="5" customFormat="1">
      <c r="A580" s="50"/>
      <c r="B580" s="19"/>
      <c r="C580" s="19"/>
      <c r="D580" s="19"/>
      <c r="E580" s="19"/>
      <c r="F580" s="19"/>
      <c r="G580" s="19"/>
      <c r="H580" s="19"/>
      <c r="I580" s="19"/>
      <c r="J580" s="8" t="s">
        <v>1477</v>
      </c>
      <c r="K580" s="19" t="str">
        <f t="shared" si="66"/>
        <v>HR</v>
      </c>
      <c r="L580" s="19" t="str">
        <f t="shared" si="67"/>
        <v>CROATIA</v>
      </c>
      <c r="M580" s="19"/>
      <c r="N580" s="19" t="s">
        <v>359</v>
      </c>
      <c r="O580" s="19"/>
      <c r="P580" s="19"/>
      <c r="Q580" s="19"/>
      <c r="R580" s="19"/>
      <c r="S580" s="34">
        <f t="shared" si="63"/>
        <v>41827</v>
      </c>
      <c r="T580" s="34" t="str">
        <f t="shared" si="64"/>
        <v/>
      </c>
      <c r="U580" s="34" t="str">
        <f t="shared" si="65"/>
        <v/>
      </c>
      <c r="V580" s="19"/>
    </row>
    <row r="581" spans="1:22" s="5" customFormat="1">
      <c r="A581" s="50"/>
      <c r="B581" s="19"/>
      <c r="C581" s="19"/>
      <c r="D581" s="19"/>
      <c r="E581" s="19"/>
      <c r="F581" s="19"/>
      <c r="G581" s="19"/>
      <c r="H581" s="19"/>
      <c r="I581" s="19"/>
      <c r="J581" s="8" t="s">
        <v>1478</v>
      </c>
      <c r="K581" s="19" t="str">
        <f t="shared" si="66"/>
        <v>CU</v>
      </c>
      <c r="L581" s="19" t="str">
        <f t="shared" si="67"/>
        <v>CUBA</v>
      </c>
      <c r="M581" s="19"/>
      <c r="N581" s="19" t="s">
        <v>359</v>
      </c>
      <c r="O581" s="19"/>
      <c r="P581" s="19"/>
      <c r="Q581" s="19"/>
      <c r="R581" s="19"/>
      <c r="S581" s="34">
        <f t="shared" si="63"/>
        <v>41827</v>
      </c>
      <c r="T581" s="34" t="str">
        <f t="shared" si="64"/>
        <v/>
      </c>
      <c r="U581" s="34" t="str">
        <f t="shared" si="65"/>
        <v/>
      </c>
      <c r="V581" s="19"/>
    </row>
    <row r="582" spans="1:22" s="5" customFormat="1">
      <c r="A582" s="50"/>
      <c r="B582" s="19"/>
      <c r="C582" s="19"/>
      <c r="D582" s="19"/>
      <c r="E582" s="19"/>
      <c r="F582" s="19"/>
      <c r="G582" s="19"/>
      <c r="H582" s="19"/>
      <c r="I582" s="19"/>
      <c r="J582" s="8" t="s">
        <v>1479</v>
      </c>
      <c r="K582" s="19" t="str">
        <f t="shared" si="66"/>
        <v>CW</v>
      </c>
      <c r="L582" s="19" t="str">
        <f t="shared" si="67"/>
        <v>CURAÇAO</v>
      </c>
      <c r="M582" s="19"/>
      <c r="N582" s="19" t="s">
        <v>359</v>
      </c>
      <c r="O582" s="19"/>
      <c r="P582" s="19"/>
      <c r="Q582" s="19"/>
      <c r="R582" s="19"/>
      <c r="S582" s="34">
        <f t="shared" ref="S582:S646" si="68">VLOOKUP(J582,A:G,5,FALSE)</f>
        <v>41827</v>
      </c>
      <c r="T582" s="34" t="str">
        <f t="shared" ref="T582:T646" si="69">IF(VLOOKUP(J582,A:G,6,FALSE)=0,"",VLOOKUP(J582,A:G,6,FALSE))</f>
        <v/>
      </c>
      <c r="U582" s="34" t="str">
        <f t="shared" ref="U582:U646" si="70">IF(VLOOKUP(J582,A:G,7,FALSE)=0,"",VLOOKUP(J582,A:G,7,FALSE))</f>
        <v/>
      </c>
      <c r="V582" s="19"/>
    </row>
    <row r="583" spans="1:22" s="5" customFormat="1">
      <c r="A583" s="50"/>
      <c r="B583" s="19"/>
      <c r="C583" s="19"/>
      <c r="D583" s="19"/>
      <c r="E583" s="19"/>
      <c r="F583" s="19"/>
      <c r="G583" s="19"/>
      <c r="H583" s="19"/>
      <c r="I583" s="19"/>
      <c r="J583" s="8" t="s">
        <v>1480</v>
      </c>
      <c r="K583" s="19" t="str">
        <f t="shared" si="66"/>
        <v>CY</v>
      </c>
      <c r="L583" s="19" t="str">
        <f t="shared" si="67"/>
        <v>CYPRUS</v>
      </c>
      <c r="M583" s="19"/>
      <c r="N583" s="19" t="s">
        <v>359</v>
      </c>
      <c r="O583" s="19"/>
      <c r="P583" s="19"/>
      <c r="Q583" s="19"/>
      <c r="R583" s="19"/>
      <c r="S583" s="34">
        <f t="shared" si="68"/>
        <v>41827</v>
      </c>
      <c r="T583" s="34" t="str">
        <f t="shared" si="69"/>
        <v/>
      </c>
      <c r="U583" s="34" t="str">
        <f t="shared" si="70"/>
        <v/>
      </c>
      <c r="V583" s="19"/>
    </row>
    <row r="584" spans="1:22" s="5" customFormat="1">
      <c r="A584" s="50"/>
      <c r="B584" s="19"/>
      <c r="C584" s="19"/>
      <c r="D584" s="19"/>
      <c r="E584" s="19"/>
      <c r="F584" s="19"/>
      <c r="G584" s="19"/>
      <c r="H584" s="19"/>
      <c r="I584" s="19"/>
      <c r="J584" s="8" t="s">
        <v>12272</v>
      </c>
      <c r="K584" s="19" t="str">
        <f t="shared" si="66"/>
        <v>CZ</v>
      </c>
      <c r="L584" s="19" t="str">
        <f t="shared" si="67"/>
        <v>CZECHIA</v>
      </c>
      <c r="M584" s="19"/>
      <c r="N584" s="19" t="s">
        <v>359</v>
      </c>
      <c r="O584" s="19"/>
      <c r="P584" s="19"/>
      <c r="Q584" s="19"/>
      <c r="R584" s="19"/>
      <c r="S584" s="34">
        <f t="shared" si="68"/>
        <v>41827</v>
      </c>
      <c r="T584" s="34" t="str">
        <f t="shared" si="69"/>
        <v/>
      </c>
      <c r="U584" s="34">
        <f t="shared" si="70"/>
        <v>42931</v>
      </c>
      <c r="V584" s="19"/>
    </row>
    <row r="585" spans="1:22" s="5" customFormat="1">
      <c r="A585" s="50"/>
      <c r="B585" s="19"/>
      <c r="C585" s="19"/>
      <c r="D585" s="19"/>
      <c r="E585" s="19"/>
      <c r="F585" s="19"/>
      <c r="G585" s="19"/>
      <c r="H585" s="19"/>
      <c r="I585" s="19"/>
      <c r="J585" s="8" t="s">
        <v>1481</v>
      </c>
      <c r="K585" s="19" t="str">
        <f t="shared" si="66"/>
        <v>DK</v>
      </c>
      <c r="L585" s="19" t="str">
        <f t="shared" si="67"/>
        <v>DENMARK</v>
      </c>
      <c r="M585" s="19"/>
      <c r="N585" s="19" t="s">
        <v>359</v>
      </c>
      <c r="O585" s="19"/>
      <c r="P585" s="19"/>
      <c r="Q585" s="19"/>
      <c r="R585" s="19"/>
      <c r="S585" s="34">
        <f t="shared" si="68"/>
        <v>41827</v>
      </c>
      <c r="T585" s="34" t="str">
        <f t="shared" si="69"/>
        <v/>
      </c>
      <c r="U585" s="34" t="str">
        <f t="shared" si="70"/>
        <v/>
      </c>
      <c r="V585" s="19"/>
    </row>
    <row r="586" spans="1:22" s="5" customFormat="1">
      <c r="A586" s="50"/>
      <c r="B586" s="19"/>
      <c r="C586" s="19"/>
      <c r="D586" s="19"/>
      <c r="E586" s="19"/>
      <c r="F586" s="19"/>
      <c r="G586" s="19"/>
      <c r="H586" s="19"/>
      <c r="I586" s="19"/>
      <c r="J586" s="8" t="s">
        <v>1482</v>
      </c>
      <c r="K586" s="19" t="str">
        <f t="shared" si="66"/>
        <v>DJ</v>
      </c>
      <c r="L586" s="19" t="str">
        <f t="shared" si="67"/>
        <v>DJIBOUTI</v>
      </c>
      <c r="M586" s="19"/>
      <c r="N586" s="19" t="s">
        <v>359</v>
      </c>
      <c r="O586" s="19"/>
      <c r="P586" s="19"/>
      <c r="Q586" s="19"/>
      <c r="R586" s="19"/>
      <c r="S586" s="34">
        <f t="shared" si="68"/>
        <v>41827</v>
      </c>
      <c r="T586" s="34" t="str">
        <f t="shared" si="69"/>
        <v/>
      </c>
      <c r="U586" s="34" t="str">
        <f t="shared" si="70"/>
        <v/>
      </c>
      <c r="V586" s="19"/>
    </row>
    <row r="587" spans="1:22" s="5" customFormat="1">
      <c r="A587" s="50"/>
      <c r="B587" s="19"/>
      <c r="C587" s="19"/>
      <c r="D587" s="19"/>
      <c r="E587" s="19"/>
      <c r="F587" s="19"/>
      <c r="G587" s="19"/>
      <c r="H587" s="19"/>
      <c r="I587" s="19"/>
      <c r="J587" s="8" t="s">
        <v>1483</v>
      </c>
      <c r="K587" s="19" t="str">
        <f t="shared" si="66"/>
        <v>DM</v>
      </c>
      <c r="L587" s="19" t="str">
        <f t="shared" si="67"/>
        <v>DOMINICA</v>
      </c>
      <c r="M587" s="19"/>
      <c r="N587" s="19" t="s">
        <v>359</v>
      </c>
      <c r="O587" s="19"/>
      <c r="P587" s="19"/>
      <c r="Q587" s="19"/>
      <c r="R587" s="19"/>
      <c r="S587" s="34">
        <f t="shared" si="68"/>
        <v>41827</v>
      </c>
      <c r="T587" s="34" t="str">
        <f t="shared" si="69"/>
        <v/>
      </c>
      <c r="U587" s="34" t="str">
        <f t="shared" si="70"/>
        <v/>
      </c>
      <c r="V587" s="19"/>
    </row>
    <row r="588" spans="1:22" s="5" customFormat="1">
      <c r="A588" s="50"/>
      <c r="B588" s="19"/>
      <c r="C588" s="19"/>
      <c r="D588" s="19"/>
      <c r="E588" s="19"/>
      <c r="F588" s="19"/>
      <c r="G588" s="19"/>
      <c r="H588" s="19"/>
      <c r="I588" s="19"/>
      <c r="J588" s="8" t="s">
        <v>1484</v>
      </c>
      <c r="K588" s="19" t="str">
        <f t="shared" ref="K588:K652" si="71">VLOOKUP(J588,$A$2:$B$317,2,0)</f>
        <v>DO</v>
      </c>
      <c r="L588" s="19" t="str">
        <f t="shared" si="67"/>
        <v>DOMINICAN REPUBLIC</v>
      </c>
      <c r="M588" s="19"/>
      <c r="N588" s="19" t="s">
        <v>359</v>
      </c>
      <c r="O588" s="19"/>
      <c r="P588" s="19"/>
      <c r="Q588" s="19"/>
      <c r="R588" s="19"/>
      <c r="S588" s="34">
        <f t="shared" si="68"/>
        <v>41827</v>
      </c>
      <c r="T588" s="34" t="str">
        <f t="shared" si="69"/>
        <v/>
      </c>
      <c r="U588" s="34" t="str">
        <f t="shared" si="70"/>
        <v/>
      </c>
      <c r="V588" s="19"/>
    </row>
    <row r="589" spans="1:22" s="5" customFormat="1">
      <c r="A589" s="50"/>
      <c r="B589" s="19"/>
      <c r="C589" s="19"/>
      <c r="D589" s="19"/>
      <c r="E589" s="19"/>
      <c r="F589" s="19"/>
      <c r="G589" s="19"/>
      <c r="H589" s="19"/>
      <c r="I589" s="19"/>
      <c r="J589" s="8" t="s">
        <v>1485</v>
      </c>
      <c r="K589" s="19" t="str">
        <f t="shared" si="71"/>
        <v>EC</v>
      </c>
      <c r="L589" s="19" t="str">
        <f t="shared" ref="L589:L653" si="72">J589</f>
        <v>ECUADOR</v>
      </c>
      <c r="M589" s="19"/>
      <c r="N589" s="19" t="s">
        <v>359</v>
      </c>
      <c r="O589" s="19"/>
      <c r="P589" s="19"/>
      <c r="Q589" s="19"/>
      <c r="R589" s="19"/>
      <c r="S589" s="34">
        <f t="shared" si="68"/>
        <v>41827</v>
      </c>
      <c r="T589" s="34" t="str">
        <f t="shared" si="69"/>
        <v/>
      </c>
      <c r="U589" s="34" t="str">
        <f t="shared" si="70"/>
        <v/>
      </c>
      <c r="V589" s="19"/>
    </row>
    <row r="590" spans="1:22" s="5" customFormat="1">
      <c r="A590" s="50"/>
      <c r="B590" s="19"/>
      <c r="C590" s="19"/>
      <c r="D590" s="19"/>
      <c r="E590" s="19"/>
      <c r="F590" s="19"/>
      <c r="G590" s="19"/>
      <c r="H590" s="19"/>
      <c r="I590" s="19"/>
      <c r="J590" s="8" t="s">
        <v>1486</v>
      </c>
      <c r="K590" s="19" t="str">
        <f t="shared" si="71"/>
        <v>EG</v>
      </c>
      <c r="L590" s="19" t="str">
        <f t="shared" si="72"/>
        <v>EGYPT</v>
      </c>
      <c r="M590" s="19"/>
      <c r="N590" s="19" t="s">
        <v>359</v>
      </c>
      <c r="O590" s="19"/>
      <c r="P590" s="19"/>
      <c r="Q590" s="19"/>
      <c r="R590" s="19"/>
      <c r="S590" s="34">
        <f t="shared" si="68"/>
        <v>41827</v>
      </c>
      <c r="T590" s="34" t="str">
        <f t="shared" si="69"/>
        <v/>
      </c>
      <c r="U590" s="34" t="str">
        <f t="shared" si="70"/>
        <v/>
      </c>
      <c r="V590" s="19"/>
    </row>
    <row r="591" spans="1:22" s="5" customFormat="1">
      <c r="A591" s="50"/>
      <c r="B591" s="19"/>
      <c r="C591" s="19"/>
      <c r="D591" s="19"/>
      <c r="E591" s="19"/>
      <c r="F591" s="19"/>
      <c r="G591" s="19"/>
      <c r="H591" s="19"/>
      <c r="I591" s="19"/>
      <c r="J591" s="8" t="s">
        <v>1487</v>
      </c>
      <c r="K591" s="19" t="str">
        <f t="shared" si="71"/>
        <v>SV</v>
      </c>
      <c r="L591" s="19" t="str">
        <f t="shared" si="72"/>
        <v>EL SALVADOR</v>
      </c>
      <c r="M591" s="19"/>
      <c r="N591" s="19" t="s">
        <v>359</v>
      </c>
      <c r="O591" s="19"/>
      <c r="P591" s="19"/>
      <c r="Q591" s="19"/>
      <c r="R591" s="19"/>
      <c r="S591" s="34">
        <f t="shared" si="68"/>
        <v>41827</v>
      </c>
      <c r="T591" s="34" t="str">
        <f t="shared" si="69"/>
        <v/>
      </c>
      <c r="U591" s="34" t="str">
        <f t="shared" si="70"/>
        <v/>
      </c>
      <c r="V591" s="19"/>
    </row>
    <row r="592" spans="1:22" s="5" customFormat="1">
      <c r="A592" s="50"/>
      <c r="B592" s="19"/>
      <c r="C592" s="19"/>
      <c r="D592" s="19"/>
      <c r="E592" s="19"/>
      <c r="F592" s="19"/>
      <c r="G592" s="19"/>
      <c r="H592" s="19"/>
      <c r="I592" s="19"/>
      <c r="J592" s="8" t="s">
        <v>1488</v>
      </c>
      <c r="K592" s="19" t="str">
        <f t="shared" si="71"/>
        <v>GQ</v>
      </c>
      <c r="L592" s="19" t="str">
        <f t="shared" si="72"/>
        <v>EQUATORIAL GUINEA</v>
      </c>
      <c r="M592" s="19"/>
      <c r="N592" s="19" t="s">
        <v>359</v>
      </c>
      <c r="O592" s="19"/>
      <c r="P592" s="19"/>
      <c r="Q592" s="19"/>
      <c r="R592" s="19"/>
      <c r="S592" s="34">
        <f t="shared" si="68"/>
        <v>41827</v>
      </c>
      <c r="T592" s="34" t="str">
        <f t="shared" si="69"/>
        <v/>
      </c>
      <c r="U592" s="34" t="str">
        <f t="shared" si="70"/>
        <v/>
      </c>
      <c r="V592" s="19"/>
    </row>
    <row r="593" spans="1:22" s="5" customFormat="1">
      <c r="A593" s="50"/>
      <c r="B593" s="19"/>
      <c r="C593" s="19"/>
      <c r="D593" s="19"/>
      <c r="E593" s="19"/>
      <c r="F593" s="19"/>
      <c r="G593" s="19"/>
      <c r="H593" s="19"/>
      <c r="I593" s="19"/>
      <c r="J593" s="8" t="s">
        <v>1489</v>
      </c>
      <c r="K593" s="19" t="str">
        <f t="shared" si="71"/>
        <v>ER</v>
      </c>
      <c r="L593" s="19" t="str">
        <f t="shared" si="72"/>
        <v>ERITREA</v>
      </c>
      <c r="M593" s="19"/>
      <c r="N593" s="19" t="s">
        <v>359</v>
      </c>
      <c r="O593" s="19"/>
      <c r="P593" s="19"/>
      <c r="Q593" s="19"/>
      <c r="R593" s="19"/>
      <c r="S593" s="34">
        <f t="shared" si="68"/>
        <v>41827</v>
      </c>
      <c r="T593" s="34" t="str">
        <f t="shared" si="69"/>
        <v/>
      </c>
      <c r="U593" s="34" t="str">
        <f t="shared" si="70"/>
        <v/>
      </c>
      <c r="V593" s="19"/>
    </row>
    <row r="594" spans="1:22" s="5" customFormat="1">
      <c r="A594" s="50"/>
      <c r="B594" s="19"/>
      <c r="C594" s="19"/>
      <c r="D594" s="19"/>
      <c r="E594" s="19"/>
      <c r="F594" s="19"/>
      <c r="G594" s="19"/>
      <c r="H594" s="19"/>
      <c r="I594" s="19"/>
      <c r="J594" s="8" t="s">
        <v>1490</v>
      </c>
      <c r="K594" s="19" t="str">
        <f t="shared" si="71"/>
        <v>EE</v>
      </c>
      <c r="L594" s="19" t="str">
        <f t="shared" si="72"/>
        <v>ESTONIA</v>
      </c>
      <c r="M594" s="19"/>
      <c r="N594" s="19" t="s">
        <v>359</v>
      </c>
      <c r="O594" s="19"/>
      <c r="P594" s="19"/>
      <c r="Q594" s="19"/>
      <c r="R594" s="19"/>
      <c r="S594" s="34">
        <f t="shared" si="68"/>
        <v>41827</v>
      </c>
      <c r="T594" s="34" t="str">
        <f t="shared" si="69"/>
        <v/>
      </c>
      <c r="U594" s="34" t="str">
        <f t="shared" si="70"/>
        <v/>
      </c>
      <c r="V594" s="19"/>
    </row>
    <row r="595" spans="1:22" s="5" customFormat="1">
      <c r="A595" s="50"/>
      <c r="B595" s="19"/>
      <c r="C595" s="19"/>
      <c r="D595" s="19"/>
      <c r="E595" s="19"/>
      <c r="F595" s="19"/>
      <c r="G595" s="19"/>
      <c r="H595" s="19"/>
      <c r="I595" s="19"/>
      <c r="J595" s="8" t="s">
        <v>1491</v>
      </c>
      <c r="K595" s="19" t="str">
        <f t="shared" si="71"/>
        <v>ET</v>
      </c>
      <c r="L595" s="19" t="str">
        <f t="shared" si="72"/>
        <v>ETHIOPIA</v>
      </c>
      <c r="M595" s="19"/>
      <c r="N595" s="19" t="s">
        <v>359</v>
      </c>
      <c r="O595" s="19"/>
      <c r="P595" s="19"/>
      <c r="Q595" s="19"/>
      <c r="R595" s="19"/>
      <c r="S595" s="34">
        <f t="shared" si="68"/>
        <v>41827</v>
      </c>
      <c r="T595" s="34" t="str">
        <f t="shared" si="69"/>
        <v/>
      </c>
      <c r="U595" s="34" t="str">
        <f t="shared" si="70"/>
        <v/>
      </c>
      <c r="V595" s="19"/>
    </row>
    <row r="596" spans="1:22" s="5" customFormat="1">
      <c r="A596" s="50"/>
      <c r="B596" s="19"/>
      <c r="C596" s="19"/>
      <c r="D596" s="19"/>
      <c r="E596" s="19"/>
      <c r="F596" s="19"/>
      <c r="G596" s="19"/>
      <c r="H596" s="19"/>
      <c r="I596" s="19"/>
      <c r="J596" s="8" t="s">
        <v>1492</v>
      </c>
      <c r="K596" s="19" t="str">
        <f t="shared" si="71"/>
        <v>FK</v>
      </c>
      <c r="L596" s="19" t="str">
        <f t="shared" si="72"/>
        <v>FALKLAND ISLANDS (MALVINAS)</v>
      </c>
      <c r="M596" s="19"/>
      <c r="N596" s="19" t="s">
        <v>359</v>
      </c>
      <c r="O596" s="19"/>
      <c r="P596" s="19"/>
      <c r="Q596" s="19"/>
      <c r="R596" s="19"/>
      <c r="S596" s="34">
        <f t="shared" si="68"/>
        <v>41827</v>
      </c>
      <c r="T596" s="34" t="str">
        <f t="shared" si="69"/>
        <v/>
      </c>
      <c r="U596" s="34" t="str">
        <f t="shared" si="70"/>
        <v/>
      </c>
      <c r="V596" s="19"/>
    </row>
    <row r="597" spans="1:22" s="5" customFormat="1">
      <c r="A597" s="50"/>
      <c r="B597" s="19"/>
      <c r="C597" s="19"/>
      <c r="D597" s="19"/>
      <c r="E597" s="19"/>
      <c r="F597" s="19"/>
      <c r="G597" s="19"/>
      <c r="H597" s="19"/>
      <c r="I597" s="19"/>
      <c r="J597" s="8" t="s">
        <v>1493</v>
      </c>
      <c r="K597" s="19" t="str">
        <f t="shared" si="71"/>
        <v>FO</v>
      </c>
      <c r="L597" s="19" t="str">
        <f t="shared" si="72"/>
        <v>FAROE ISLANDS</v>
      </c>
      <c r="M597" s="19"/>
      <c r="N597" s="19" t="s">
        <v>359</v>
      </c>
      <c r="O597" s="19"/>
      <c r="P597" s="19"/>
      <c r="Q597" s="19"/>
      <c r="R597" s="19"/>
      <c r="S597" s="34">
        <f t="shared" si="68"/>
        <v>41827</v>
      </c>
      <c r="T597" s="34" t="str">
        <f t="shared" si="69"/>
        <v/>
      </c>
      <c r="U597" s="34" t="str">
        <f t="shared" si="70"/>
        <v/>
      </c>
      <c r="V597" s="19"/>
    </row>
    <row r="598" spans="1:22" s="5" customFormat="1">
      <c r="A598" s="50"/>
      <c r="B598" s="19"/>
      <c r="C598" s="19"/>
      <c r="D598" s="19"/>
      <c r="E598" s="19"/>
      <c r="F598" s="19"/>
      <c r="G598" s="19"/>
      <c r="H598" s="19"/>
      <c r="I598" s="19"/>
      <c r="J598" s="8" t="s">
        <v>1494</v>
      </c>
      <c r="K598" s="19" t="str">
        <f t="shared" si="71"/>
        <v>FJ</v>
      </c>
      <c r="L598" s="19" t="str">
        <f t="shared" si="72"/>
        <v>FIJI</v>
      </c>
      <c r="M598" s="19"/>
      <c r="N598" s="19" t="s">
        <v>359</v>
      </c>
      <c r="O598" s="19"/>
      <c r="P598" s="19"/>
      <c r="Q598" s="19"/>
      <c r="R598" s="19"/>
      <c r="S598" s="34">
        <f t="shared" si="68"/>
        <v>41827</v>
      </c>
      <c r="T598" s="34" t="str">
        <f t="shared" si="69"/>
        <v/>
      </c>
      <c r="U598" s="34" t="str">
        <f t="shared" si="70"/>
        <v/>
      </c>
      <c r="V598" s="19"/>
    </row>
    <row r="599" spans="1:22" s="5" customFormat="1">
      <c r="A599" s="50"/>
      <c r="B599" s="19"/>
      <c r="C599" s="19"/>
      <c r="D599" s="19"/>
      <c r="E599" s="19"/>
      <c r="F599" s="19"/>
      <c r="G599" s="19"/>
      <c r="H599" s="19"/>
      <c r="I599" s="19"/>
      <c r="J599" s="8" t="s">
        <v>1495</v>
      </c>
      <c r="K599" s="19" t="str">
        <f t="shared" si="71"/>
        <v>FI</v>
      </c>
      <c r="L599" s="19" t="str">
        <f t="shared" si="72"/>
        <v>FINLAND</v>
      </c>
      <c r="M599" s="19"/>
      <c r="N599" s="19" t="s">
        <v>359</v>
      </c>
      <c r="O599" s="19"/>
      <c r="P599" s="19"/>
      <c r="Q599" s="19"/>
      <c r="R599" s="19"/>
      <c r="S599" s="34">
        <f t="shared" si="68"/>
        <v>41827</v>
      </c>
      <c r="T599" s="34" t="str">
        <f t="shared" si="69"/>
        <v/>
      </c>
      <c r="U599" s="34" t="str">
        <f t="shared" si="70"/>
        <v/>
      </c>
      <c r="V599" s="19"/>
    </row>
    <row r="600" spans="1:22" s="5" customFormat="1">
      <c r="A600" s="50"/>
      <c r="B600" s="19"/>
      <c r="C600" s="19"/>
      <c r="D600" s="19"/>
      <c r="E600" s="19"/>
      <c r="F600" s="19"/>
      <c r="G600" s="19"/>
      <c r="H600" s="19"/>
      <c r="I600" s="19"/>
      <c r="J600" s="8" t="s">
        <v>1496</v>
      </c>
      <c r="K600" s="19" t="str">
        <f t="shared" si="71"/>
        <v>FR</v>
      </c>
      <c r="L600" s="19" t="str">
        <f t="shared" si="72"/>
        <v>FRANCE</v>
      </c>
      <c r="M600" s="19"/>
      <c r="N600" s="19" t="s">
        <v>359</v>
      </c>
      <c r="O600" s="19"/>
      <c r="P600" s="19"/>
      <c r="Q600" s="19"/>
      <c r="R600" s="19"/>
      <c r="S600" s="34">
        <f t="shared" si="68"/>
        <v>41827</v>
      </c>
      <c r="T600" s="34" t="str">
        <f t="shared" si="69"/>
        <v/>
      </c>
      <c r="U600" s="34" t="str">
        <f t="shared" si="70"/>
        <v/>
      </c>
      <c r="V600" s="19"/>
    </row>
    <row r="601" spans="1:22" s="5" customFormat="1">
      <c r="A601" s="50"/>
      <c r="B601" s="19"/>
      <c r="C601" s="19"/>
      <c r="D601" s="19"/>
      <c r="E601" s="19"/>
      <c r="F601" s="19"/>
      <c r="G601" s="19"/>
      <c r="H601" s="19"/>
      <c r="I601" s="19"/>
      <c r="J601" s="8" t="s">
        <v>1497</v>
      </c>
      <c r="K601" s="19" t="str">
        <f t="shared" si="71"/>
        <v>GF</v>
      </c>
      <c r="L601" s="19" t="str">
        <f t="shared" si="72"/>
        <v>FRENCH GUIANA</v>
      </c>
      <c r="M601" s="19"/>
      <c r="N601" s="19" t="s">
        <v>359</v>
      </c>
      <c r="O601" s="19"/>
      <c r="P601" s="19"/>
      <c r="Q601" s="19"/>
      <c r="R601" s="19"/>
      <c r="S601" s="34">
        <f t="shared" si="68"/>
        <v>41827</v>
      </c>
      <c r="T601" s="34" t="str">
        <f t="shared" si="69"/>
        <v/>
      </c>
      <c r="U601" s="34" t="str">
        <f t="shared" si="70"/>
        <v/>
      </c>
      <c r="V601" s="19"/>
    </row>
    <row r="602" spans="1:22" s="5" customFormat="1">
      <c r="A602" s="50"/>
      <c r="B602" s="19"/>
      <c r="C602" s="19"/>
      <c r="D602" s="19"/>
      <c r="E602" s="19"/>
      <c r="F602" s="19"/>
      <c r="G602" s="19"/>
      <c r="H602" s="19"/>
      <c r="I602" s="19"/>
      <c r="J602" s="8" t="s">
        <v>1498</v>
      </c>
      <c r="K602" s="19" t="str">
        <f t="shared" si="71"/>
        <v>PF</v>
      </c>
      <c r="L602" s="19" t="str">
        <f t="shared" si="72"/>
        <v>FRENCH POLYNESIA</v>
      </c>
      <c r="M602" s="19"/>
      <c r="N602" s="19" t="s">
        <v>359</v>
      </c>
      <c r="O602" s="19"/>
      <c r="P602" s="19"/>
      <c r="Q602" s="19"/>
      <c r="R602" s="19"/>
      <c r="S602" s="34">
        <f t="shared" si="68"/>
        <v>41827</v>
      </c>
      <c r="T602" s="34" t="str">
        <f t="shared" si="69"/>
        <v/>
      </c>
      <c r="U602" s="34" t="str">
        <f t="shared" si="70"/>
        <v/>
      </c>
      <c r="V602" s="19"/>
    </row>
    <row r="603" spans="1:22" s="5" customFormat="1">
      <c r="A603" s="50"/>
      <c r="B603" s="19"/>
      <c r="C603" s="19"/>
      <c r="D603" s="19"/>
      <c r="E603" s="19"/>
      <c r="F603" s="19"/>
      <c r="G603" s="19"/>
      <c r="H603" s="19"/>
      <c r="I603" s="19"/>
      <c r="J603" s="8" t="s">
        <v>1499</v>
      </c>
      <c r="K603" s="19" t="str">
        <f t="shared" si="71"/>
        <v>TF</v>
      </c>
      <c r="L603" s="19" t="str">
        <f t="shared" si="72"/>
        <v>FRENCH SOUTHERN TERRITORIES</v>
      </c>
      <c r="M603" s="19"/>
      <c r="N603" s="19" t="s">
        <v>359</v>
      </c>
      <c r="O603" s="19"/>
      <c r="P603" s="19"/>
      <c r="Q603" s="19"/>
      <c r="R603" s="19"/>
      <c r="S603" s="34">
        <f t="shared" si="68"/>
        <v>41827</v>
      </c>
      <c r="T603" s="34" t="str">
        <f t="shared" si="69"/>
        <v/>
      </c>
      <c r="U603" s="34" t="str">
        <f t="shared" si="70"/>
        <v/>
      </c>
      <c r="V603" s="19"/>
    </row>
    <row r="604" spans="1:22" s="5" customFormat="1">
      <c r="A604" s="50"/>
      <c r="B604" s="19"/>
      <c r="C604" s="19"/>
      <c r="D604" s="19"/>
      <c r="E604" s="19"/>
      <c r="F604" s="19"/>
      <c r="G604" s="19"/>
      <c r="H604" s="19"/>
      <c r="I604" s="19"/>
      <c r="J604" s="8" t="s">
        <v>1500</v>
      </c>
      <c r="K604" s="19" t="str">
        <f t="shared" si="71"/>
        <v>GA</v>
      </c>
      <c r="L604" s="19" t="str">
        <f t="shared" si="72"/>
        <v>GABON</v>
      </c>
      <c r="M604" s="19"/>
      <c r="N604" s="19" t="s">
        <v>359</v>
      </c>
      <c r="O604" s="19"/>
      <c r="P604" s="19"/>
      <c r="Q604" s="19"/>
      <c r="R604" s="19"/>
      <c r="S604" s="34">
        <f t="shared" si="68"/>
        <v>41827</v>
      </c>
      <c r="T604" s="34" t="str">
        <f t="shared" si="69"/>
        <v/>
      </c>
      <c r="U604" s="34" t="str">
        <f t="shared" si="70"/>
        <v/>
      </c>
      <c r="V604" s="19"/>
    </row>
    <row r="605" spans="1:22" s="5" customFormat="1">
      <c r="A605" s="50"/>
      <c r="B605" s="19"/>
      <c r="C605" s="19"/>
      <c r="D605" s="19"/>
      <c r="E605" s="19"/>
      <c r="F605" s="19"/>
      <c r="G605" s="19"/>
      <c r="H605" s="19"/>
      <c r="I605" s="19"/>
      <c r="J605" s="8" t="s">
        <v>1501</v>
      </c>
      <c r="K605" s="19" t="str">
        <f t="shared" si="71"/>
        <v>GM</v>
      </c>
      <c r="L605" s="19" t="str">
        <f t="shared" si="72"/>
        <v>GAMBIA</v>
      </c>
      <c r="M605" s="19"/>
      <c r="N605" s="19" t="s">
        <v>359</v>
      </c>
      <c r="O605" s="19"/>
      <c r="P605" s="19"/>
      <c r="Q605" s="19"/>
      <c r="R605" s="19"/>
      <c r="S605" s="34">
        <f t="shared" si="68"/>
        <v>41827</v>
      </c>
      <c r="T605" s="34" t="str">
        <f t="shared" si="69"/>
        <v/>
      </c>
      <c r="U605" s="34" t="str">
        <f t="shared" si="70"/>
        <v/>
      </c>
      <c r="V605" s="19"/>
    </row>
    <row r="606" spans="1:22" s="5" customFormat="1">
      <c r="A606" s="50"/>
      <c r="B606" s="19"/>
      <c r="C606" s="19"/>
      <c r="D606" s="19"/>
      <c r="E606" s="19"/>
      <c r="F606" s="19"/>
      <c r="G606" s="19"/>
      <c r="H606" s="19"/>
      <c r="I606" s="19"/>
      <c r="J606" s="8" t="s">
        <v>1502</v>
      </c>
      <c r="K606" s="19" t="str">
        <f t="shared" si="71"/>
        <v>GE</v>
      </c>
      <c r="L606" s="19" t="str">
        <f t="shared" si="72"/>
        <v>GEORGIA</v>
      </c>
      <c r="M606" s="19"/>
      <c r="N606" s="19" t="s">
        <v>359</v>
      </c>
      <c r="O606" s="19"/>
      <c r="P606" s="19"/>
      <c r="Q606" s="19"/>
      <c r="R606" s="19"/>
      <c r="S606" s="34">
        <f t="shared" si="68"/>
        <v>41827</v>
      </c>
      <c r="T606" s="34" t="str">
        <f t="shared" si="69"/>
        <v/>
      </c>
      <c r="U606" s="34" t="str">
        <f t="shared" si="70"/>
        <v/>
      </c>
      <c r="V606" s="19"/>
    </row>
    <row r="607" spans="1:22" s="5" customFormat="1">
      <c r="A607" s="50"/>
      <c r="B607" s="19"/>
      <c r="C607" s="19"/>
      <c r="D607" s="19"/>
      <c r="E607" s="19"/>
      <c r="F607" s="19"/>
      <c r="G607" s="19"/>
      <c r="H607" s="19"/>
      <c r="I607" s="19"/>
      <c r="J607" s="8" t="s">
        <v>1503</v>
      </c>
      <c r="K607" s="19" t="str">
        <f t="shared" si="71"/>
        <v>DE</v>
      </c>
      <c r="L607" s="19" t="str">
        <f t="shared" si="72"/>
        <v>GERMANY</v>
      </c>
      <c r="M607" s="19"/>
      <c r="N607" s="19" t="s">
        <v>359</v>
      </c>
      <c r="O607" s="19"/>
      <c r="P607" s="19"/>
      <c r="Q607" s="19"/>
      <c r="R607" s="19"/>
      <c r="S607" s="34">
        <f t="shared" si="68"/>
        <v>41827</v>
      </c>
      <c r="T607" s="34" t="str">
        <f t="shared" si="69"/>
        <v/>
      </c>
      <c r="U607" s="34" t="str">
        <f t="shared" si="70"/>
        <v/>
      </c>
      <c r="V607" s="19"/>
    </row>
    <row r="608" spans="1:22" s="5" customFormat="1">
      <c r="A608" s="50"/>
      <c r="B608" s="19"/>
      <c r="C608" s="19"/>
      <c r="D608" s="19"/>
      <c r="E608" s="19"/>
      <c r="F608" s="19"/>
      <c r="G608" s="19"/>
      <c r="H608" s="19"/>
      <c r="I608" s="19"/>
      <c r="J608" s="8" t="s">
        <v>1504</v>
      </c>
      <c r="K608" s="19" t="str">
        <f t="shared" si="71"/>
        <v>GH</v>
      </c>
      <c r="L608" s="19" t="str">
        <f t="shared" si="72"/>
        <v>GHANA</v>
      </c>
      <c r="M608" s="19"/>
      <c r="N608" s="19" t="s">
        <v>359</v>
      </c>
      <c r="O608" s="19"/>
      <c r="P608" s="19"/>
      <c r="Q608" s="19"/>
      <c r="R608" s="19"/>
      <c r="S608" s="34">
        <f t="shared" si="68"/>
        <v>41827</v>
      </c>
      <c r="T608" s="34" t="str">
        <f t="shared" si="69"/>
        <v/>
      </c>
      <c r="U608" s="34" t="str">
        <f t="shared" si="70"/>
        <v/>
      </c>
      <c r="V608" s="19"/>
    </row>
    <row r="609" spans="1:22" s="5" customFormat="1">
      <c r="A609" s="50"/>
      <c r="B609" s="19"/>
      <c r="C609" s="19"/>
      <c r="D609" s="19"/>
      <c r="E609" s="19"/>
      <c r="F609" s="19"/>
      <c r="G609" s="19"/>
      <c r="H609" s="19"/>
      <c r="I609" s="19"/>
      <c r="J609" s="8" t="s">
        <v>11954</v>
      </c>
      <c r="K609" s="19" t="str">
        <f t="shared" si="71"/>
        <v>GI</v>
      </c>
      <c r="L609" s="19" t="str">
        <f t="shared" si="72"/>
        <v>UNITED KINGDOM (GIBRALTAR)</v>
      </c>
      <c r="M609" s="19"/>
      <c r="N609" s="19" t="s">
        <v>359</v>
      </c>
      <c r="O609" s="19"/>
      <c r="P609" s="19"/>
      <c r="Q609" s="19"/>
      <c r="R609" s="19"/>
      <c r="S609" s="34">
        <f t="shared" si="68"/>
        <v>41827</v>
      </c>
      <c r="T609" s="34" t="str">
        <f t="shared" si="69"/>
        <v/>
      </c>
      <c r="U609" s="34">
        <f t="shared" si="70"/>
        <v>42566</v>
      </c>
      <c r="V609" s="19"/>
    </row>
    <row r="610" spans="1:22" s="5" customFormat="1">
      <c r="A610" s="50"/>
      <c r="B610" s="19"/>
      <c r="C610" s="19"/>
      <c r="D610" s="19"/>
      <c r="E610" s="19"/>
      <c r="F610" s="19"/>
      <c r="G610" s="19"/>
      <c r="H610" s="19"/>
      <c r="I610" s="19"/>
      <c r="J610" s="8" t="s">
        <v>1505</v>
      </c>
      <c r="K610" s="19" t="str">
        <f t="shared" si="71"/>
        <v>GR</v>
      </c>
      <c r="L610" s="19" t="str">
        <f t="shared" si="72"/>
        <v>GREECE</v>
      </c>
      <c r="M610" s="19"/>
      <c r="N610" s="19" t="s">
        <v>359</v>
      </c>
      <c r="O610" s="19"/>
      <c r="P610" s="19"/>
      <c r="Q610" s="19"/>
      <c r="R610" s="19"/>
      <c r="S610" s="34">
        <f t="shared" si="68"/>
        <v>41827</v>
      </c>
      <c r="T610" s="34" t="str">
        <f t="shared" si="69"/>
        <v/>
      </c>
      <c r="U610" s="34" t="str">
        <f t="shared" si="70"/>
        <v/>
      </c>
      <c r="V610" s="19"/>
    </row>
    <row r="611" spans="1:22" s="5" customFormat="1">
      <c r="A611" s="50"/>
      <c r="B611" s="19"/>
      <c r="C611" s="19"/>
      <c r="D611" s="19"/>
      <c r="E611" s="19"/>
      <c r="F611" s="19"/>
      <c r="G611" s="19"/>
      <c r="H611" s="19"/>
      <c r="I611" s="19"/>
      <c r="J611" s="8" t="s">
        <v>1506</v>
      </c>
      <c r="K611" s="19" t="str">
        <f t="shared" si="71"/>
        <v>GL</v>
      </c>
      <c r="L611" s="19" t="str">
        <f t="shared" si="72"/>
        <v>GREENLAND</v>
      </c>
      <c r="M611" s="19"/>
      <c r="N611" s="19" t="s">
        <v>359</v>
      </c>
      <c r="O611" s="19"/>
      <c r="P611" s="19"/>
      <c r="Q611" s="19"/>
      <c r="R611" s="19"/>
      <c r="S611" s="34">
        <f t="shared" si="68"/>
        <v>41827</v>
      </c>
      <c r="T611" s="34" t="str">
        <f t="shared" si="69"/>
        <v/>
      </c>
      <c r="U611" s="34" t="str">
        <f t="shared" si="70"/>
        <v/>
      </c>
      <c r="V611" s="19"/>
    </row>
    <row r="612" spans="1:22" s="5" customFormat="1">
      <c r="A612" s="50"/>
      <c r="B612" s="19"/>
      <c r="C612" s="19"/>
      <c r="D612" s="19"/>
      <c r="E612" s="19"/>
      <c r="F612" s="19"/>
      <c r="G612" s="19"/>
      <c r="H612" s="19"/>
      <c r="I612" s="19"/>
      <c r="J612" s="8" t="s">
        <v>1507</v>
      </c>
      <c r="K612" s="19" t="str">
        <f t="shared" si="71"/>
        <v>GD</v>
      </c>
      <c r="L612" s="19" t="str">
        <f t="shared" si="72"/>
        <v>GRENADA</v>
      </c>
      <c r="M612" s="19"/>
      <c r="N612" s="19" t="s">
        <v>359</v>
      </c>
      <c r="O612" s="19"/>
      <c r="P612" s="19"/>
      <c r="Q612" s="19"/>
      <c r="R612" s="19"/>
      <c r="S612" s="34">
        <f t="shared" si="68"/>
        <v>41827</v>
      </c>
      <c r="T612" s="34" t="str">
        <f t="shared" si="69"/>
        <v/>
      </c>
      <c r="U612" s="34" t="str">
        <f t="shared" si="70"/>
        <v/>
      </c>
      <c r="V612" s="19"/>
    </row>
    <row r="613" spans="1:22" s="5" customFormat="1">
      <c r="A613" s="50"/>
      <c r="B613" s="19"/>
      <c r="C613" s="19"/>
      <c r="D613" s="19"/>
      <c r="E613" s="19"/>
      <c r="F613" s="19"/>
      <c r="G613" s="19"/>
      <c r="H613" s="19"/>
      <c r="I613" s="19"/>
      <c r="J613" s="8" t="s">
        <v>1508</v>
      </c>
      <c r="K613" s="19" t="str">
        <f t="shared" si="71"/>
        <v>GP</v>
      </c>
      <c r="L613" s="19" t="str">
        <f t="shared" si="72"/>
        <v>GUADELOUPE</v>
      </c>
      <c r="M613" s="19"/>
      <c r="N613" s="19" t="s">
        <v>359</v>
      </c>
      <c r="O613" s="19"/>
      <c r="P613" s="19"/>
      <c r="Q613" s="19"/>
      <c r="R613" s="19"/>
      <c r="S613" s="34">
        <f t="shared" si="68"/>
        <v>41827</v>
      </c>
      <c r="T613" s="34" t="str">
        <f t="shared" si="69"/>
        <v/>
      </c>
      <c r="U613" s="34" t="str">
        <f t="shared" si="70"/>
        <v/>
      </c>
      <c r="V613" s="19"/>
    </row>
    <row r="614" spans="1:22" s="5" customFormat="1">
      <c r="A614" s="50"/>
      <c r="B614" s="19"/>
      <c r="C614" s="19"/>
      <c r="D614" s="19"/>
      <c r="E614" s="19"/>
      <c r="F614" s="19"/>
      <c r="G614" s="19"/>
      <c r="H614" s="19"/>
      <c r="I614" s="19"/>
      <c r="J614" s="8" t="s">
        <v>1509</v>
      </c>
      <c r="K614" s="19" t="str">
        <f t="shared" si="71"/>
        <v>GU</v>
      </c>
      <c r="L614" s="19" t="str">
        <f t="shared" si="72"/>
        <v>GUAM</v>
      </c>
      <c r="M614" s="19"/>
      <c r="N614" s="19" t="s">
        <v>359</v>
      </c>
      <c r="O614" s="19"/>
      <c r="P614" s="19"/>
      <c r="Q614" s="19"/>
      <c r="R614" s="19"/>
      <c r="S614" s="34">
        <f t="shared" si="68"/>
        <v>41827</v>
      </c>
      <c r="T614" s="34" t="str">
        <f t="shared" si="69"/>
        <v/>
      </c>
      <c r="U614" s="34" t="str">
        <f t="shared" si="70"/>
        <v/>
      </c>
      <c r="V614" s="19"/>
    </row>
    <row r="615" spans="1:22" s="5" customFormat="1">
      <c r="A615" s="50"/>
      <c r="B615" s="19"/>
      <c r="C615" s="19"/>
      <c r="D615" s="19"/>
      <c r="E615" s="19"/>
      <c r="F615" s="19"/>
      <c r="G615" s="19"/>
      <c r="H615" s="19"/>
      <c r="I615" s="19"/>
      <c r="J615" s="8" t="s">
        <v>1510</v>
      </c>
      <c r="K615" s="19" t="str">
        <f t="shared" si="71"/>
        <v>GT</v>
      </c>
      <c r="L615" s="19" t="str">
        <f t="shared" si="72"/>
        <v>GUATEMALA</v>
      </c>
      <c r="M615" s="19"/>
      <c r="N615" s="19" t="s">
        <v>359</v>
      </c>
      <c r="O615" s="19"/>
      <c r="P615" s="19"/>
      <c r="Q615" s="19"/>
      <c r="R615" s="19"/>
      <c r="S615" s="34">
        <f t="shared" si="68"/>
        <v>41827</v>
      </c>
      <c r="T615" s="34" t="str">
        <f t="shared" si="69"/>
        <v/>
      </c>
      <c r="U615" s="34" t="str">
        <f t="shared" si="70"/>
        <v/>
      </c>
      <c r="V615" s="19"/>
    </row>
    <row r="616" spans="1:22" s="5" customFormat="1">
      <c r="A616" s="50"/>
      <c r="B616" s="19"/>
      <c r="C616" s="19"/>
      <c r="D616" s="19"/>
      <c r="E616" s="19"/>
      <c r="F616" s="19"/>
      <c r="G616" s="19"/>
      <c r="H616" s="19"/>
      <c r="I616" s="19"/>
      <c r="J616" s="8" t="s">
        <v>1511</v>
      </c>
      <c r="K616" s="19" t="str">
        <f t="shared" si="71"/>
        <v>GG</v>
      </c>
      <c r="L616" s="19" t="str">
        <f t="shared" si="72"/>
        <v>GUERNSEY</v>
      </c>
      <c r="M616" s="19"/>
      <c r="N616" s="19" t="s">
        <v>359</v>
      </c>
      <c r="O616" s="19"/>
      <c r="P616" s="19"/>
      <c r="Q616" s="19"/>
      <c r="R616" s="19"/>
      <c r="S616" s="34">
        <f t="shared" si="68"/>
        <v>41827</v>
      </c>
      <c r="T616" s="34" t="str">
        <f t="shared" si="69"/>
        <v/>
      </c>
      <c r="U616" s="34" t="str">
        <f t="shared" si="70"/>
        <v/>
      </c>
      <c r="V616" s="19"/>
    </row>
    <row r="617" spans="1:22" s="5" customFormat="1">
      <c r="A617" s="50"/>
      <c r="B617" s="19"/>
      <c r="C617" s="19"/>
      <c r="D617" s="19"/>
      <c r="E617" s="19"/>
      <c r="F617" s="19"/>
      <c r="G617" s="19"/>
      <c r="H617" s="19"/>
      <c r="I617" s="19"/>
      <c r="J617" s="8" t="s">
        <v>1512</v>
      </c>
      <c r="K617" s="19" t="str">
        <f t="shared" si="71"/>
        <v>GN</v>
      </c>
      <c r="L617" s="19" t="str">
        <f t="shared" si="72"/>
        <v>GUINEA</v>
      </c>
      <c r="M617" s="19"/>
      <c r="N617" s="19" t="s">
        <v>359</v>
      </c>
      <c r="O617" s="19"/>
      <c r="P617" s="19"/>
      <c r="Q617" s="19"/>
      <c r="R617" s="19"/>
      <c r="S617" s="34">
        <f t="shared" si="68"/>
        <v>41827</v>
      </c>
      <c r="T617" s="34" t="str">
        <f t="shared" si="69"/>
        <v/>
      </c>
      <c r="U617" s="34" t="str">
        <f t="shared" si="70"/>
        <v/>
      </c>
      <c r="V617" s="19"/>
    </row>
    <row r="618" spans="1:22" s="5" customFormat="1">
      <c r="A618" s="50"/>
      <c r="B618" s="19"/>
      <c r="C618" s="19"/>
      <c r="D618" s="19"/>
      <c r="E618" s="19"/>
      <c r="F618" s="19"/>
      <c r="G618" s="19"/>
      <c r="H618" s="19"/>
      <c r="I618" s="19"/>
      <c r="J618" s="8" t="s">
        <v>1513</v>
      </c>
      <c r="K618" s="19" t="str">
        <f t="shared" si="71"/>
        <v>GW</v>
      </c>
      <c r="L618" s="19" t="str">
        <f t="shared" si="72"/>
        <v>GUINEA-BISSAU</v>
      </c>
      <c r="M618" s="19"/>
      <c r="N618" s="19" t="s">
        <v>359</v>
      </c>
      <c r="O618" s="19"/>
      <c r="P618" s="19"/>
      <c r="Q618" s="19"/>
      <c r="R618" s="19"/>
      <c r="S618" s="34">
        <f t="shared" si="68"/>
        <v>41827</v>
      </c>
      <c r="T618" s="34" t="str">
        <f t="shared" si="69"/>
        <v/>
      </c>
      <c r="U618" s="34" t="str">
        <f t="shared" si="70"/>
        <v/>
      </c>
      <c r="V618" s="19"/>
    </row>
    <row r="619" spans="1:22" s="5" customFormat="1">
      <c r="A619" s="50"/>
      <c r="B619" s="19"/>
      <c r="C619" s="19"/>
      <c r="D619" s="19"/>
      <c r="E619" s="19"/>
      <c r="F619" s="19"/>
      <c r="G619" s="19"/>
      <c r="H619" s="19"/>
      <c r="I619" s="19"/>
      <c r="J619" s="8" t="s">
        <v>1514</v>
      </c>
      <c r="K619" s="19" t="str">
        <f t="shared" si="71"/>
        <v>GY</v>
      </c>
      <c r="L619" s="19" t="str">
        <f t="shared" si="72"/>
        <v>GUYANA</v>
      </c>
      <c r="M619" s="19"/>
      <c r="N619" s="19" t="s">
        <v>359</v>
      </c>
      <c r="O619" s="19"/>
      <c r="P619" s="19"/>
      <c r="Q619" s="19"/>
      <c r="R619" s="19"/>
      <c r="S619" s="34">
        <f t="shared" si="68"/>
        <v>41827</v>
      </c>
      <c r="T619" s="34" t="str">
        <f t="shared" si="69"/>
        <v/>
      </c>
      <c r="U619" s="34" t="str">
        <f t="shared" si="70"/>
        <v/>
      </c>
      <c r="V619" s="19"/>
    </row>
    <row r="620" spans="1:22" s="5" customFormat="1">
      <c r="A620" s="50"/>
      <c r="B620" s="19"/>
      <c r="C620" s="19"/>
      <c r="D620" s="19"/>
      <c r="E620" s="19"/>
      <c r="F620" s="19"/>
      <c r="G620" s="19"/>
      <c r="H620" s="19"/>
      <c r="I620" s="19"/>
      <c r="J620" s="8" t="s">
        <v>1515</v>
      </c>
      <c r="K620" s="19" t="str">
        <f t="shared" si="71"/>
        <v>HT</v>
      </c>
      <c r="L620" s="19" t="str">
        <f t="shared" si="72"/>
        <v>HAITI</v>
      </c>
      <c r="M620" s="19"/>
      <c r="N620" s="19" t="s">
        <v>359</v>
      </c>
      <c r="O620" s="19"/>
      <c r="P620" s="19"/>
      <c r="Q620" s="19"/>
      <c r="R620" s="19"/>
      <c r="S620" s="34">
        <f t="shared" si="68"/>
        <v>41827</v>
      </c>
      <c r="T620" s="34" t="str">
        <f t="shared" si="69"/>
        <v/>
      </c>
      <c r="U620" s="34" t="str">
        <f t="shared" si="70"/>
        <v/>
      </c>
      <c r="V620" s="19"/>
    </row>
    <row r="621" spans="1:22" s="5" customFormat="1">
      <c r="A621" s="50"/>
      <c r="B621" s="19"/>
      <c r="C621" s="19"/>
      <c r="D621" s="19"/>
      <c r="E621" s="19"/>
      <c r="F621" s="19"/>
      <c r="G621" s="19"/>
      <c r="H621" s="19"/>
      <c r="I621" s="19"/>
      <c r="J621" s="8" t="s">
        <v>1516</v>
      </c>
      <c r="K621" s="19" t="str">
        <f t="shared" si="71"/>
        <v>HM</v>
      </c>
      <c r="L621" s="19" t="str">
        <f t="shared" si="72"/>
        <v>HEARD ISLAND AND MCDONALD ISLANDS</v>
      </c>
      <c r="M621" s="19"/>
      <c r="N621" s="19" t="s">
        <v>359</v>
      </c>
      <c r="O621" s="19"/>
      <c r="P621" s="19"/>
      <c r="Q621" s="19"/>
      <c r="R621" s="19"/>
      <c r="S621" s="34">
        <f t="shared" si="68"/>
        <v>41827</v>
      </c>
      <c r="T621" s="34" t="str">
        <f t="shared" si="69"/>
        <v/>
      </c>
      <c r="U621" s="34" t="str">
        <f t="shared" si="70"/>
        <v/>
      </c>
      <c r="V621" s="19"/>
    </row>
    <row r="622" spans="1:22" s="5" customFormat="1">
      <c r="A622" s="50"/>
      <c r="B622" s="19"/>
      <c r="C622" s="19"/>
      <c r="D622" s="19"/>
      <c r="E622" s="19"/>
      <c r="F622" s="19"/>
      <c r="G622" s="19"/>
      <c r="H622" s="19"/>
      <c r="I622" s="19"/>
      <c r="J622" s="8" t="s">
        <v>1517</v>
      </c>
      <c r="K622" s="19" t="str">
        <f t="shared" si="71"/>
        <v>VA</v>
      </c>
      <c r="L622" s="19" t="str">
        <f t="shared" si="72"/>
        <v>HOLY SEE (VATICAN CITY STATE)</v>
      </c>
      <c r="M622" s="19"/>
      <c r="N622" s="19" t="s">
        <v>359</v>
      </c>
      <c r="O622" s="19"/>
      <c r="P622" s="19"/>
      <c r="Q622" s="19"/>
      <c r="R622" s="19"/>
      <c r="S622" s="34">
        <f t="shared" si="68"/>
        <v>41827</v>
      </c>
      <c r="T622" s="34" t="str">
        <f t="shared" si="69"/>
        <v/>
      </c>
      <c r="U622" s="34" t="str">
        <f t="shared" si="70"/>
        <v/>
      </c>
      <c r="V622" s="19"/>
    </row>
    <row r="623" spans="1:22" s="5" customFormat="1">
      <c r="A623" s="50"/>
      <c r="B623" s="19"/>
      <c r="C623" s="19"/>
      <c r="D623" s="19"/>
      <c r="E623" s="19"/>
      <c r="F623" s="19"/>
      <c r="G623" s="19"/>
      <c r="H623" s="19"/>
      <c r="I623" s="19"/>
      <c r="J623" s="8" t="s">
        <v>1518</v>
      </c>
      <c r="K623" s="19" t="str">
        <f t="shared" si="71"/>
        <v>HN</v>
      </c>
      <c r="L623" s="19" t="str">
        <f t="shared" si="72"/>
        <v>HONDURAS</v>
      </c>
      <c r="M623" s="19"/>
      <c r="N623" s="19" t="s">
        <v>359</v>
      </c>
      <c r="O623" s="19"/>
      <c r="P623" s="19"/>
      <c r="Q623" s="19"/>
      <c r="R623" s="19"/>
      <c r="S623" s="34">
        <f t="shared" si="68"/>
        <v>41827</v>
      </c>
      <c r="T623" s="34" t="str">
        <f t="shared" si="69"/>
        <v/>
      </c>
      <c r="U623" s="34" t="str">
        <f t="shared" si="70"/>
        <v/>
      </c>
      <c r="V623" s="19"/>
    </row>
    <row r="624" spans="1:22" s="5" customFormat="1">
      <c r="A624" s="50"/>
      <c r="B624" s="19"/>
      <c r="C624" s="19"/>
      <c r="D624" s="19"/>
      <c r="E624" s="19"/>
      <c r="F624" s="19"/>
      <c r="G624" s="19"/>
      <c r="H624" s="19"/>
      <c r="I624" s="19"/>
      <c r="J624" s="8" t="s">
        <v>1519</v>
      </c>
      <c r="K624" s="19" t="str">
        <f t="shared" si="71"/>
        <v>HK</v>
      </c>
      <c r="L624" s="19" t="str">
        <f t="shared" si="72"/>
        <v>HONG KONG</v>
      </c>
      <c r="M624" s="19"/>
      <c r="N624" s="19" t="s">
        <v>359</v>
      </c>
      <c r="O624" s="19"/>
      <c r="P624" s="19"/>
      <c r="Q624" s="19"/>
      <c r="R624" s="19"/>
      <c r="S624" s="34">
        <f t="shared" si="68"/>
        <v>41827</v>
      </c>
      <c r="T624" s="34" t="str">
        <f t="shared" si="69"/>
        <v/>
      </c>
      <c r="U624" s="34" t="str">
        <f t="shared" si="70"/>
        <v/>
      </c>
      <c r="V624" s="19"/>
    </row>
    <row r="625" spans="1:22" s="5" customFormat="1">
      <c r="A625" s="50"/>
      <c r="B625" s="19"/>
      <c r="C625" s="19"/>
      <c r="D625" s="19"/>
      <c r="E625" s="19"/>
      <c r="F625" s="19"/>
      <c r="G625" s="19"/>
      <c r="H625" s="19"/>
      <c r="I625" s="19"/>
      <c r="J625" s="8" t="s">
        <v>1520</v>
      </c>
      <c r="K625" s="19" t="str">
        <f t="shared" si="71"/>
        <v>HU</v>
      </c>
      <c r="L625" s="19" t="str">
        <f t="shared" si="72"/>
        <v>HUNGARY</v>
      </c>
      <c r="M625" s="19"/>
      <c r="N625" s="19" t="s">
        <v>359</v>
      </c>
      <c r="O625" s="19"/>
      <c r="P625" s="19"/>
      <c r="Q625" s="19"/>
      <c r="R625" s="19"/>
      <c r="S625" s="34">
        <f t="shared" si="68"/>
        <v>41827</v>
      </c>
      <c r="T625" s="34" t="str">
        <f t="shared" si="69"/>
        <v/>
      </c>
      <c r="U625" s="34" t="str">
        <f t="shared" si="70"/>
        <v/>
      </c>
      <c r="V625" s="19"/>
    </row>
    <row r="626" spans="1:22" s="5" customFormat="1">
      <c r="A626" s="50"/>
      <c r="B626" s="19"/>
      <c r="C626" s="19"/>
      <c r="D626" s="19"/>
      <c r="E626" s="19"/>
      <c r="F626" s="19"/>
      <c r="G626" s="19"/>
      <c r="H626" s="19"/>
      <c r="I626" s="19"/>
      <c r="J626" s="8" t="s">
        <v>1521</v>
      </c>
      <c r="K626" s="19" t="str">
        <f t="shared" si="71"/>
        <v>IS</v>
      </c>
      <c r="L626" s="19" t="str">
        <f t="shared" si="72"/>
        <v>ICELAND</v>
      </c>
      <c r="M626" s="19"/>
      <c r="N626" s="19" t="s">
        <v>359</v>
      </c>
      <c r="O626" s="19"/>
      <c r="P626" s="19"/>
      <c r="Q626" s="19"/>
      <c r="R626" s="19"/>
      <c r="S626" s="34">
        <f t="shared" si="68"/>
        <v>41827</v>
      </c>
      <c r="T626" s="34" t="str">
        <f t="shared" si="69"/>
        <v/>
      </c>
      <c r="U626" s="34" t="str">
        <f t="shared" si="70"/>
        <v/>
      </c>
      <c r="V626" s="19"/>
    </row>
    <row r="627" spans="1:22" s="5" customFormat="1">
      <c r="A627" s="50"/>
      <c r="B627" s="19"/>
      <c r="C627" s="19"/>
      <c r="D627" s="19"/>
      <c r="E627" s="19"/>
      <c r="F627" s="19"/>
      <c r="G627" s="19"/>
      <c r="H627" s="19"/>
      <c r="I627" s="19"/>
      <c r="J627" s="8" t="s">
        <v>1522</v>
      </c>
      <c r="K627" s="19" t="str">
        <f t="shared" si="71"/>
        <v>IN</v>
      </c>
      <c r="L627" s="19" t="str">
        <f t="shared" si="72"/>
        <v>INDIA</v>
      </c>
      <c r="M627" s="19"/>
      <c r="N627" s="19" t="s">
        <v>359</v>
      </c>
      <c r="O627" s="19"/>
      <c r="P627" s="19"/>
      <c r="Q627" s="19"/>
      <c r="R627" s="19"/>
      <c r="S627" s="34">
        <f t="shared" si="68"/>
        <v>41827</v>
      </c>
      <c r="T627" s="34" t="str">
        <f t="shared" si="69"/>
        <v/>
      </c>
      <c r="U627" s="34" t="str">
        <f t="shared" si="70"/>
        <v/>
      </c>
      <c r="V627" s="19"/>
    </row>
    <row r="628" spans="1:22" s="5" customFormat="1">
      <c r="A628" s="50"/>
      <c r="B628" s="19"/>
      <c r="C628" s="19"/>
      <c r="D628" s="19"/>
      <c r="E628" s="19"/>
      <c r="F628" s="19"/>
      <c r="G628" s="19"/>
      <c r="H628" s="19"/>
      <c r="I628" s="19"/>
      <c r="J628" s="8" t="s">
        <v>1523</v>
      </c>
      <c r="K628" s="19" t="str">
        <f t="shared" si="71"/>
        <v>ID</v>
      </c>
      <c r="L628" s="19" t="str">
        <f t="shared" si="72"/>
        <v>INDONESIA</v>
      </c>
      <c r="M628" s="19"/>
      <c r="N628" s="19" t="s">
        <v>359</v>
      </c>
      <c r="O628" s="19"/>
      <c r="P628" s="19"/>
      <c r="Q628" s="19"/>
      <c r="R628" s="19"/>
      <c r="S628" s="34">
        <f t="shared" si="68"/>
        <v>41827</v>
      </c>
      <c r="T628" s="34" t="str">
        <f t="shared" si="69"/>
        <v/>
      </c>
      <c r="U628" s="34" t="str">
        <f t="shared" si="70"/>
        <v/>
      </c>
      <c r="V628" s="19"/>
    </row>
    <row r="629" spans="1:22" s="5" customFormat="1">
      <c r="A629" s="50"/>
      <c r="B629" s="19"/>
      <c r="C629" s="19"/>
      <c r="D629" s="19"/>
      <c r="E629" s="19"/>
      <c r="F629" s="19"/>
      <c r="G629" s="19"/>
      <c r="H629" s="19"/>
      <c r="I629" s="19"/>
      <c r="J629" s="8" t="s">
        <v>1524</v>
      </c>
      <c r="K629" s="19" t="str">
        <f t="shared" si="71"/>
        <v>IR</v>
      </c>
      <c r="L629" s="19" t="str">
        <f t="shared" si="72"/>
        <v>IRAN, ISLAMIC REPUBLIC OF</v>
      </c>
      <c r="M629" s="19"/>
      <c r="N629" s="19" t="s">
        <v>359</v>
      </c>
      <c r="O629" s="19"/>
      <c r="P629" s="19"/>
      <c r="Q629" s="19"/>
      <c r="R629" s="19"/>
      <c r="S629" s="34">
        <f t="shared" si="68"/>
        <v>41827</v>
      </c>
      <c r="T629" s="34" t="str">
        <f t="shared" si="69"/>
        <v/>
      </c>
      <c r="U629" s="34" t="str">
        <f t="shared" si="70"/>
        <v/>
      </c>
      <c r="V629" s="19"/>
    </row>
    <row r="630" spans="1:22" s="5" customFormat="1">
      <c r="A630" s="50"/>
      <c r="B630" s="19"/>
      <c r="C630" s="19"/>
      <c r="D630" s="19"/>
      <c r="E630" s="19"/>
      <c r="F630" s="19"/>
      <c r="G630" s="19"/>
      <c r="H630" s="19"/>
      <c r="I630" s="19"/>
      <c r="J630" s="8" t="s">
        <v>1525</v>
      </c>
      <c r="K630" s="19" t="str">
        <f t="shared" si="71"/>
        <v>IQ</v>
      </c>
      <c r="L630" s="19" t="str">
        <f t="shared" si="72"/>
        <v>IRAQ</v>
      </c>
      <c r="M630" s="19"/>
      <c r="N630" s="19" t="s">
        <v>359</v>
      </c>
      <c r="O630" s="19"/>
      <c r="P630" s="19"/>
      <c r="Q630" s="19"/>
      <c r="R630" s="19"/>
      <c r="S630" s="34">
        <f t="shared" si="68"/>
        <v>41827</v>
      </c>
      <c r="T630" s="34" t="str">
        <f t="shared" si="69"/>
        <v/>
      </c>
      <c r="U630" s="34" t="str">
        <f t="shared" si="70"/>
        <v/>
      </c>
      <c r="V630" s="19"/>
    </row>
    <row r="631" spans="1:22" s="5" customFormat="1">
      <c r="A631" s="50"/>
      <c r="B631" s="19"/>
      <c r="C631" s="19"/>
      <c r="D631" s="19"/>
      <c r="E631" s="19"/>
      <c r="F631" s="19"/>
      <c r="G631" s="19"/>
      <c r="H631" s="19"/>
      <c r="I631" s="19"/>
      <c r="J631" s="8" t="s">
        <v>1526</v>
      </c>
      <c r="K631" s="19" t="str">
        <f t="shared" si="71"/>
        <v>IE</v>
      </c>
      <c r="L631" s="19" t="str">
        <f t="shared" si="72"/>
        <v>IRELAND</v>
      </c>
      <c r="M631" s="19"/>
      <c r="N631" s="19" t="s">
        <v>359</v>
      </c>
      <c r="O631" s="19"/>
      <c r="P631" s="19"/>
      <c r="Q631" s="19"/>
      <c r="R631" s="19"/>
      <c r="S631" s="34">
        <f t="shared" si="68"/>
        <v>41827</v>
      </c>
      <c r="T631" s="34" t="str">
        <f t="shared" si="69"/>
        <v/>
      </c>
      <c r="U631" s="34" t="str">
        <f t="shared" si="70"/>
        <v/>
      </c>
      <c r="V631" s="19"/>
    </row>
    <row r="632" spans="1:22" s="5" customFormat="1">
      <c r="A632" s="50"/>
      <c r="B632" s="19"/>
      <c r="C632" s="19"/>
      <c r="D632" s="19"/>
      <c r="E632" s="19"/>
      <c r="F632" s="19"/>
      <c r="G632" s="19"/>
      <c r="H632" s="19"/>
      <c r="I632" s="19"/>
      <c r="J632" s="8" t="s">
        <v>1527</v>
      </c>
      <c r="K632" s="19" t="str">
        <f t="shared" si="71"/>
        <v>IM</v>
      </c>
      <c r="L632" s="19" t="str">
        <f t="shared" si="72"/>
        <v>ISLE OF MAN</v>
      </c>
      <c r="M632" s="19"/>
      <c r="N632" s="19" t="s">
        <v>359</v>
      </c>
      <c r="O632" s="19"/>
      <c r="P632" s="19"/>
      <c r="Q632" s="19"/>
      <c r="R632" s="19"/>
      <c r="S632" s="34">
        <f t="shared" si="68"/>
        <v>41827</v>
      </c>
      <c r="T632" s="34" t="str">
        <f t="shared" si="69"/>
        <v/>
      </c>
      <c r="U632" s="34" t="str">
        <f t="shared" si="70"/>
        <v/>
      </c>
      <c r="V632" s="19"/>
    </row>
    <row r="633" spans="1:22" s="5" customFormat="1">
      <c r="A633" s="50"/>
      <c r="B633" s="19"/>
      <c r="C633" s="19"/>
      <c r="D633" s="19"/>
      <c r="E633" s="19"/>
      <c r="F633" s="19"/>
      <c r="G633" s="19"/>
      <c r="H633" s="19"/>
      <c r="I633" s="19"/>
      <c r="J633" s="8" t="s">
        <v>1528</v>
      </c>
      <c r="K633" s="19" t="str">
        <f t="shared" si="71"/>
        <v>IL</v>
      </c>
      <c r="L633" s="19" t="str">
        <f t="shared" si="72"/>
        <v>ISRAEL</v>
      </c>
      <c r="M633" s="19"/>
      <c r="N633" s="19" t="s">
        <v>359</v>
      </c>
      <c r="O633" s="19"/>
      <c r="P633" s="19"/>
      <c r="Q633" s="19"/>
      <c r="R633" s="19"/>
      <c r="S633" s="34">
        <f t="shared" si="68"/>
        <v>41827</v>
      </c>
      <c r="T633" s="34" t="str">
        <f t="shared" si="69"/>
        <v/>
      </c>
      <c r="U633" s="34" t="str">
        <f t="shared" si="70"/>
        <v/>
      </c>
      <c r="V633" s="19"/>
    </row>
    <row r="634" spans="1:22" s="5" customFormat="1">
      <c r="A634" s="50"/>
      <c r="B634" s="19"/>
      <c r="C634" s="19"/>
      <c r="D634" s="19"/>
      <c r="E634" s="19"/>
      <c r="F634" s="19"/>
      <c r="G634" s="19"/>
      <c r="H634" s="19"/>
      <c r="I634" s="19"/>
      <c r="J634" s="8" t="s">
        <v>1529</v>
      </c>
      <c r="K634" s="19" t="str">
        <f t="shared" si="71"/>
        <v>IT</v>
      </c>
      <c r="L634" s="19" t="str">
        <f t="shared" si="72"/>
        <v>ITALY</v>
      </c>
      <c r="M634" s="19"/>
      <c r="N634" s="19" t="s">
        <v>359</v>
      </c>
      <c r="O634" s="19"/>
      <c r="P634" s="19"/>
      <c r="Q634" s="19"/>
      <c r="R634" s="19"/>
      <c r="S634" s="34">
        <f t="shared" si="68"/>
        <v>41827</v>
      </c>
      <c r="T634" s="34" t="str">
        <f t="shared" si="69"/>
        <v/>
      </c>
      <c r="U634" s="34" t="str">
        <f t="shared" si="70"/>
        <v/>
      </c>
      <c r="V634" s="19"/>
    </row>
    <row r="635" spans="1:22" s="5" customFormat="1">
      <c r="A635" s="50"/>
      <c r="B635" s="19"/>
      <c r="C635" s="19"/>
      <c r="D635" s="19"/>
      <c r="E635" s="19"/>
      <c r="F635" s="19"/>
      <c r="G635" s="19"/>
      <c r="H635" s="19"/>
      <c r="I635" s="19"/>
      <c r="J635" s="8" t="s">
        <v>1530</v>
      </c>
      <c r="K635" s="19" t="str">
        <f t="shared" si="71"/>
        <v>JM</v>
      </c>
      <c r="L635" s="19" t="str">
        <f t="shared" si="72"/>
        <v>JAMAICA</v>
      </c>
      <c r="M635" s="19"/>
      <c r="N635" s="19" t="s">
        <v>359</v>
      </c>
      <c r="O635" s="19"/>
      <c r="P635" s="19"/>
      <c r="Q635" s="19"/>
      <c r="R635" s="19"/>
      <c r="S635" s="34">
        <f t="shared" si="68"/>
        <v>41827</v>
      </c>
      <c r="T635" s="34" t="str">
        <f t="shared" si="69"/>
        <v/>
      </c>
      <c r="U635" s="34" t="str">
        <f t="shared" si="70"/>
        <v/>
      </c>
      <c r="V635" s="19"/>
    </row>
    <row r="636" spans="1:22" s="5" customFormat="1">
      <c r="A636" s="50"/>
      <c r="B636" s="19"/>
      <c r="C636" s="19"/>
      <c r="D636" s="19"/>
      <c r="E636" s="19"/>
      <c r="F636" s="19"/>
      <c r="G636" s="19"/>
      <c r="H636" s="19"/>
      <c r="I636" s="19"/>
      <c r="J636" s="8" t="s">
        <v>1531</v>
      </c>
      <c r="K636" s="19" t="str">
        <f t="shared" si="71"/>
        <v>JP</v>
      </c>
      <c r="L636" s="19" t="str">
        <f t="shared" si="72"/>
        <v>JAPAN</v>
      </c>
      <c r="M636" s="19"/>
      <c r="N636" s="19" t="s">
        <v>359</v>
      </c>
      <c r="O636" s="19"/>
      <c r="P636" s="19"/>
      <c r="Q636" s="19"/>
      <c r="R636" s="19"/>
      <c r="S636" s="34">
        <f t="shared" si="68"/>
        <v>41827</v>
      </c>
      <c r="T636" s="34" t="str">
        <f t="shared" si="69"/>
        <v/>
      </c>
      <c r="U636" s="34" t="str">
        <f t="shared" si="70"/>
        <v/>
      </c>
      <c r="V636" s="19"/>
    </row>
    <row r="637" spans="1:22" s="5" customFormat="1">
      <c r="A637" s="50"/>
      <c r="B637" s="19"/>
      <c r="C637" s="19"/>
      <c r="D637" s="19"/>
      <c r="E637" s="19"/>
      <c r="F637" s="19"/>
      <c r="G637" s="19"/>
      <c r="H637" s="19"/>
      <c r="I637" s="19"/>
      <c r="J637" s="8" t="s">
        <v>1532</v>
      </c>
      <c r="K637" s="19" t="str">
        <f t="shared" si="71"/>
        <v>JE</v>
      </c>
      <c r="L637" s="19" t="str">
        <f t="shared" si="72"/>
        <v>JERSEY</v>
      </c>
      <c r="M637" s="19"/>
      <c r="N637" s="19" t="s">
        <v>359</v>
      </c>
      <c r="O637" s="19"/>
      <c r="P637" s="19"/>
      <c r="Q637" s="19"/>
      <c r="R637" s="19"/>
      <c r="S637" s="34">
        <f t="shared" si="68"/>
        <v>41827</v>
      </c>
      <c r="T637" s="34" t="str">
        <f t="shared" si="69"/>
        <v/>
      </c>
      <c r="U637" s="34" t="str">
        <f t="shared" si="70"/>
        <v/>
      </c>
      <c r="V637" s="19"/>
    </row>
    <row r="638" spans="1:22" s="5" customFormat="1">
      <c r="A638" s="50"/>
      <c r="B638" s="19"/>
      <c r="C638" s="19"/>
      <c r="D638" s="19"/>
      <c r="E638" s="19"/>
      <c r="F638" s="19"/>
      <c r="G638" s="19"/>
      <c r="H638" s="19"/>
      <c r="I638" s="19"/>
      <c r="J638" s="8" t="s">
        <v>1533</v>
      </c>
      <c r="K638" s="19" t="str">
        <f t="shared" si="71"/>
        <v>JO</v>
      </c>
      <c r="L638" s="19" t="str">
        <f t="shared" si="72"/>
        <v>JORDAN</v>
      </c>
      <c r="M638" s="19"/>
      <c r="N638" s="19" t="s">
        <v>359</v>
      </c>
      <c r="O638" s="19"/>
      <c r="P638" s="19"/>
      <c r="Q638" s="19"/>
      <c r="R638" s="19"/>
      <c r="S638" s="34">
        <f t="shared" si="68"/>
        <v>41827</v>
      </c>
      <c r="T638" s="34" t="str">
        <f t="shared" si="69"/>
        <v/>
      </c>
      <c r="U638" s="34" t="str">
        <f t="shared" si="70"/>
        <v/>
      </c>
      <c r="V638" s="19"/>
    </row>
    <row r="639" spans="1:22" s="5" customFormat="1">
      <c r="A639" s="50"/>
      <c r="B639" s="19"/>
      <c r="C639" s="19"/>
      <c r="D639" s="19"/>
      <c r="E639" s="19"/>
      <c r="F639" s="19"/>
      <c r="G639" s="19"/>
      <c r="H639" s="19"/>
      <c r="I639" s="19"/>
      <c r="J639" s="8" t="s">
        <v>1534</v>
      </c>
      <c r="K639" s="19" t="str">
        <f t="shared" si="71"/>
        <v>KZ</v>
      </c>
      <c r="L639" s="19" t="str">
        <f t="shared" si="72"/>
        <v>KAZAKHSTAN</v>
      </c>
      <c r="M639" s="19"/>
      <c r="N639" s="19" t="s">
        <v>359</v>
      </c>
      <c r="O639" s="19"/>
      <c r="P639" s="19"/>
      <c r="Q639" s="19"/>
      <c r="R639" s="19"/>
      <c r="S639" s="34">
        <f t="shared" si="68"/>
        <v>41827</v>
      </c>
      <c r="T639" s="34" t="str">
        <f t="shared" si="69"/>
        <v/>
      </c>
      <c r="U639" s="34" t="str">
        <f t="shared" si="70"/>
        <v/>
      </c>
      <c r="V639" s="19"/>
    </row>
    <row r="640" spans="1:22" s="5" customFormat="1">
      <c r="A640" s="50"/>
      <c r="B640" s="19"/>
      <c r="C640" s="19"/>
      <c r="D640" s="19"/>
      <c r="E640" s="19"/>
      <c r="F640" s="19"/>
      <c r="G640" s="19"/>
      <c r="H640" s="19"/>
      <c r="I640" s="19"/>
      <c r="J640" s="8" t="s">
        <v>1535</v>
      </c>
      <c r="K640" s="19" t="str">
        <f t="shared" si="71"/>
        <v>KE</v>
      </c>
      <c r="L640" s="19" t="str">
        <f t="shared" si="72"/>
        <v>KENYA</v>
      </c>
      <c r="M640" s="19"/>
      <c r="N640" s="19" t="s">
        <v>359</v>
      </c>
      <c r="O640" s="19"/>
      <c r="P640" s="19"/>
      <c r="Q640" s="19"/>
      <c r="R640" s="19"/>
      <c r="S640" s="34">
        <f t="shared" si="68"/>
        <v>41827</v>
      </c>
      <c r="T640" s="34" t="str">
        <f t="shared" si="69"/>
        <v/>
      </c>
      <c r="U640" s="34" t="str">
        <f t="shared" si="70"/>
        <v/>
      </c>
      <c r="V640" s="19"/>
    </row>
    <row r="641" spans="1:22" s="5" customFormat="1">
      <c r="A641" s="50"/>
      <c r="B641" s="19"/>
      <c r="C641" s="19"/>
      <c r="D641" s="19"/>
      <c r="E641" s="19"/>
      <c r="F641" s="19"/>
      <c r="G641" s="19"/>
      <c r="H641" s="19"/>
      <c r="I641" s="19"/>
      <c r="J641" s="8" t="s">
        <v>1536</v>
      </c>
      <c r="K641" s="19" t="str">
        <f t="shared" si="71"/>
        <v>KI</v>
      </c>
      <c r="L641" s="19" t="str">
        <f t="shared" si="72"/>
        <v>KIRIBATI</v>
      </c>
      <c r="M641" s="19"/>
      <c r="N641" s="19" t="s">
        <v>359</v>
      </c>
      <c r="O641" s="19"/>
      <c r="P641" s="19"/>
      <c r="Q641" s="19"/>
      <c r="R641" s="19"/>
      <c r="S641" s="34">
        <f t="shared" si="68"/>
        <v>41827</v>
      </c>
      <c r="T641" s="34" t="str">
        <f t="shared" si="69"/>
        <v/>
      </c>
      <c r="U641" s="34" t="str">
        <f t="shared" si="70"/>
        <v/>
      </c>
      <c r="V641" s="19"/>
    </row>
    <row r="642" spans="1:22" s="5" customFormat="1">
      <c r="A642" s="50"/>
      <c r="B642" s="19"/>
      <c r="C642" s="19"/>
      <c r="D642" s="19"/>
      <c r="E642" s="19"/>
      <c r="F642" s="19"/>
      <c r="G642" s="19"/>
      <c r="H642" s="19"/>
      <c r="I642" s="19"/>
      <c r="J642" s="8" t="s">
        <v>1537</v>
      </c>
      <c r="K642" s="19" t="str">
        <f t="shared" si="71"/>
        <v>KP</v>
      </c>
      <c r="L642" s="19" t="str">
        <f t="shared" si="72"/>
        <v>KOREA, DEMOCRATIC PEOPLE'S REPUBLIC OF</v>
      </c>
      <c r="M642" s="19"/>
      <c r="N642" s="19" t="s">
        <v>359</v>
      </c>
      <c r="O642" s="19"/>
      <c r="P642" s="19"/>
      <c r="Q642" s="19"/>
      <c r="R642" s="19"/>
      <c r="S642" s="34">
        <f t="shared" si="68"/>
        <v>41827</v>
      </c>
      <c r="T642" s="34" t="str">
        <f t="shared" si="69"/>
        <v/>
      </c>
      <c r="U642" s="34" t="str">
        <f t="shared" si="70"/>
        <v/>
      </c>
      <c r="V642" s="19"/>
    </row>
    <row r="643" spans="1:22" s="5" customFormat="1">
      <c r="A643" s="50"/>
      <c r="B643" s="19"/>
      <c r="C643" s="19"/>
      <c r="D643" s="19"/>
      <c r="E643" s="19"/>
      <c r="F643" s="19"/>
      <c r="G643" s="19"/>
      <c r="H643" s="19"/>
      <c r="I643" s="19"/>
      <c r="J643" s="8" t="s">
        <v>1538</v>
      </c>
      <c r="K643" s="19" t="str">
        <f t="shared" si="71"/>
        <v>KR</v>
      </c>
      <c r="L643" s="19" t="str">
        <f t="shared" si="72"/>
        <v>KOREA, REPUBLIC OF</v>
      </c>
      <c r="M643" s="19"/>
      <c r="N643" s="19" t="s">
        <v>359</v>
      </c>
      <c r="O643" s="19"/>
      <c r="P643" s="19"/>
      <c r="Q643" s="19"/>
      <c r="R643" s="19"/>
      <c r="S643" s="34">
        <f t="shared" si="68"/>
        <v>41827</v>
      </c>
      <c r="T643" s="34" t="str">
        <f t="shared" si="69"/>
        <v/>
      </c>
      <c r="U643" s="34" t="str">
        <f t="shared" si="70"/>
        <v/>
      </c>
      <c r="V643" s="19"/>
    </row>
    <row r="644" spans="1:22" s="5" customFormat="1">
      <c r="A644" s="50"/>
      <c r="B644" s="19"/>
      <c r="C644" s="19"/>
      <c r="D644" s="19"/>
      <c r="E644" s="19"/>
      <c r="F644" s="19"/>
      <c r="G644" s="19"/>
      <c r="H644" s="19"/>
      <c r="I644" s="19"/>
      <c r="J644" s="8" t="s">
        <v>12280</v>
      </c>
      <c r="K644" s="19" t="str">
        <f>VLOOKUP(J644,$A$2:$B$400,2,0)</f>
        <v>XK</v>
      </c>
      <c r="L644" s="19" t="str">
        <f t="shared" ref="L644" si="73">J644</f>
        <v>KOSOVO</v>
      </c>
      <c r="M644" s="19"/>
      <c r="N644" s="19" t="s">
        <v>359</v>
      </c>
      <c r="O644" s="19"/>
      <c r="P644" s="19"/>
      <c r="Q644" s="19"/>
      <c r="R644" s="19"/>
      <c r="S644" s="34">
        <f t="shared" ref="S644" si="74">VLOOKUP(J644,A:G,5,FALSE)</f>
        <v>42931</v>
      </c>
      <c r="T644" s="34" t="str">
        <f t="shared" ref="T644" si="75">IF(VLOOKUP(J644,A:G,6,FALSE)=0,"",VLOOKUP(J644,A:G,6,FALSE))</f>
        <v/>
      </c>
      <c r="U644" s="34" t="str">
        <f t="shared" ref="U644" si="76">IF(VLOOKUP(J644,A:G,7,FALSE)=0,"",VLOOKUP(J644,A:G,7,FALSE))</f>
        <v/>
      </c>
      <c r="V644" s="19"/>
    </row>
    <row r="645" spans="1:22" s="5" customFormat="1">
      <c r="A645" s="50"/>
      <c r="B645" s="19"/>
      <c r="C645" s="19"/>
      <c r="D645" s="19"/>
      <c r="E645" s="19"/>
      <c r="F645" s="19"/>
      <c r="G645" s="19"/>
      <c r="H645" s="19"/>
      <c r="I645" s="19"/>
      <c r="J645" s="8" t="s">
        <v>1539</v>
      </c>
      <c r="K645" s="19" t="str">
        <f t="shared" si="71"/>
        <v>KW</v>
      </c>
      <c r="L645" s="19" t="str">
        <f t="shared" si="72"/>
        <v>KUWAIT</v>
      </c>
      <c r="M645" s="19"/>
      <c r="N645" s="19" t="s">
        <v>359</v>
      </c>
      <c r="O645" s="19"/>
      <c r="P645" s="19"/>
      <c r="Q645" s="19"/>
      <c r="R645" s="19"/>
      <c r="S645" s="34">
        <f t="shared" si="68"/>
        <v>41827</v>
      </c>
      <c r="T645" s="34" t="str">
        <f t="shared" si="69"/>
        <v/>
      </c>
      <c r="U645" s="34" t="str">
        <f t="shared" si="70"/>
        <v/>
      </c>
      <c r="V645" s="19"/>
    </row>
    <row r="646" spans="1:22" s="5" customFormat="1">
      <c r="A646" s="50"/>
      <c r="B646" s="19"/>
      <c r="C646" s="19"/>
      <c r="D646" s="19"/>
      <c r="E646" s="19"/>
      <c r="F646" s="19"/>
      <c r="G646" s="19"/>
      <c r="H646" s="19"/>
      <c r="I646" s="19"/>
      <c r="J646" s="8" t="s">
        <v>1540</v>
      </c>
      <c r="K646" s="19" t="str">
        <f t="shared" si="71"/>
        <v>KG</v>
      </c>
      <c r="L646" s="19" t="str">
        <f t="shared" si="72"/>
        <v>KYRGYZSTAN</v>
      </c>
      <c r="M646" s="19"/>
      <c r="N646" s="19" t="s">
        <v>359</v>
      </c>
      <c r="O646" s="19"/>
      <c r="P646" s="19"/>
      <c r="Q646" s="19"/>
      <c r="R646" s="19"/>
      <c r="S646" s="34">
        <f t="shared" si="68"/>
        <v>41827</v>
      </c>
      <c r="T646" s="34" t="str">
        <f t="shared" si="69"/>
        <v/>
      </c>
      <c r="U646" s="34" t="str">
        <f t="shared" si="70"/>
        <v/>
      </c>
      <c r="V646" s="19"/>
    </row>
    <row r="647" spans="1:22" s="5" customFormat="1">
      <c r="A647" s="50"/>
      <c r="B647" s="19"/>
      <c r="C647" s="19"/>
      <c r="D647" s="19"/>
      <c r="E647" s="19"/>
      <c r="F647" s="19"/>
      <c r="G647" s="19"/>
      <c r="H647" s="19"/>
      <c r="I647" s="19"/>
      <c r="J647" s="8" t="s">
        <v>1541</v>
      </c>
      <c r="K647" s="19" t="str">
        <f t="shared" si="71"/>
        <v>LA</v>
      </c>
      <c r="L647" s="19" t="str">
        <f t="shared" si="72"/>
        <v>LAO PEOPLE'S DEMOCRATIC REPUBLIC</v>
      </c>
      <c r="M647" s="19"/>
      <c r="N647" s="19" t="s">
        <v>359</v>
      </c>
      <c r="O647" s="19"/>
      <c r="P647" s="19"/>
      <c r="Q647" s="19"/>
      <c r="R647" s="19"/>
      <c r="S647" s="34">
        <f t="shared" ref="S647:S710" si="77">VLOOKUP(J647,A:G,5,FALSE)</f>
        <v>41827</v>
      </c>
      <c r="T647" s="34" t="str">
        <f t="shared" ref="T647:T710" si="78">IF(VLOOKUP(J647,A:G,6,FALSE)=0,"",VLOOKUP(J647,A:G,6,FALSE))</f>
        <v/>
      </c>
      <c r="U647" s="34" t="str">
        <f t="shared" ref="U647:U710" si="79">IF(VLOOKUP(J647,A:G,7,FALSE)=0,"",VLOOKUP(J647,A:G,7,FALSE))</f>
        <v/>
      </c>
      <c r="V647" s="19"/>
    </row>
    <row r="648" spans="1:22" s="5" customFormat="1">
      <c r="A648" s="50"/>
      <c r="B648" s="19"/>
      <c r="C648" s="19"/>
      <c r="D648" s="19"/>
      <c r="E648" s="19"/>
      <c r="F648" s="19"/>
      <c r="G648" s="19"/>
      <c r="H648" s="19"/>
      <c r="I648" s="19"/>
      <c r="J648" s="8" t="s">
        <v>1542</v>
      </c>
      <c r="K648" s="19" t="str">
        <f t="shared" si="71"/>
        <v>LV</v>
      </c>
      <c r="L648" s="19" t="str">
        <f t="shared" si="72"/>
        <v>LATVIA</v>
      </c>
      <c r="M648" s="19"/>
      <c r="N648" s="19" t="s">
        <v>359</v>
      </c>
      <c r="O648" s="19"/>
      <c r="P648" s="19"/>
      <c r="Q648" s="19"/>
      <c r="R648" s="19"/>
      <c r="S648" s="34">
        <f t="shared" si="77"/>
        <v>41827</v>
      </c>
      <c r="T648" s="34" t="str">
        <f t="shared" si="78"/>
        <v/>
      </c>
      <c r="U648" s="34" t="str">
        <f t="shared" si="79"/>
        <v/>
      </c>
      <c r="V648" s="19"/>
    </row>
    <row r="649" spans="1:22" s="5" customFormat="1">
      <c r="A649" s="50"/>
      <c r="B649" s="19"/>
      <c r="C649" s="19"/>
      <c r="D649" s="19"/>
      <c r="E649" s="19"/>
      <c r="F649" s="19"/>
      <c r="G649" s="19"/>
      <c r="H649" s="19"/>
      <c r="I649" s="19"/>
      <c r="J649" s="8" t="s">
        <v>1543</v>
      </c>
      <c r="K649" s="19" t="str">
        <f t="shared" si="71"/>
        <v>LB</v>
      </c>
      <c r="L649" s="19" t="str">
        <f t="shared" si="72"/>
        <v>LEBANON</v>
      </c>
      <c r="M649" s="19"/>
      <c r="N649" s="19" t="s">
        <v>359</v>
      </c>
      <c r="O649" s="19"/>
      <c r="P649" s="19"/>
      <c r="Q649" s="19"/>
      <c r="R649" s="19"/>
      <c r="S649" s="34">
        <f t="shared" si="77"/>
        <v>41827</v>
      </c>
      <c r="T649" s="34" t="str">
        <f t="shared" si="78"/>
        <v/>
      </c>
      <c r="U649" s="34" t="str">
        <f t="shared" si="79"/>
        <v/>
      </c>
      <c r="V649" s="19"/>
    </row>
    <row r="650" spans="1:22" s="5" customFormat="1">
      <c r="A650" s="50"/>
      <c r="B650" s="19"/>
      <c r="C650" s="19"/>
      <c r="D650" s="19"/>
      <c r="E650" s="19"/>
      <c r="F650" s="19"/>
      <c r="G650" s="19"/>
      <c r="H650" s="19"/>
      <c r="I650" s="19"/>
      <c r="J650" s="8" t="s">
        <v>1544</v>
      </c>
      <c r="K650" s="19" t="str">
        <f t="shared" si="71"/>
        <v>LS</v>
      </c>
      <c r="L650" s="19" t="str">
        <f t="shared" si="72"/>
        <v>LESOTHO</v>
      </c>
      <c r="M650" s="19"/>
      <c r="N650" s="19" t="s">
        <v>359</v>
      </c>
      <c r="O650" s="19"/>
      <c r="P650" s="19"/>
      <c r="Q650" s="19"/>
      <c r="R650" s="19"/>
      <c r="S650" s="34">
        <f t="shared" si="77"/>
        <v>41827</v>
      </c>
      <c r="T650" s="34" t="str">
        <f t="shared" si="78"/>
        <v/>
      </c>
      <c r="U650" s="34" t="str">
        <f t="shared" si="79"/>
        <v/>
      </c>
      <c r="V650" s="19"/>
    </row>
    <row r="651" spans="1:22" s="5" customFormat="1">
      <c r="A651" s="50"/>
      <c r="B651" s="19"/>
      <c r="C651" s="19"/>
      <c r="D651" s="19"/>
      <c r="E651" s="19"/>
      <c r="F651" s="19"/>
      <c r="G651" s="19"/>
      <c r="H651" s="19"/>
      <c r="I651" s="19"/>
      <c r="J651" s="8" t="s">
        <v>1545</v>
      </c>
      <c r="K651" s="19" t="str">
        <f t="shared" si="71"/>
        <v>LR</v>
      </c>
      <c r="L651" s="19" t="str">
        <f t="shared" si="72"/>
        <v>LIBERIA</v>
      </c>
      <c r="M651" s="19"/>
      <c r="N651" s="19" t="s">
        <v>359</v>
      </c>
      <c r="O651" s="19"/>
      <c r="P651" s="19"/>
      <c r="Q651" s="19"/>
      <c r="R651" s="19"/>
      <c r="S651" s="34">
        <f t="shared" si="77"/>
        <v>41827</v>
      </c>
      <c r="T651" s="34" t="str">
        <f t="shared" si="78"/>
        <v/>
      </c>
      <c r="U651" s="34" t="str">
        <f t="shared" si="79"/>
        <v/>
      </c>
      <c r="V651" s="19"/>
    </row>
    <row r="652" spans="1:22" s="5" customFormat="1">
      <c r="A652" s="50"/>
      <c r="B652" s="19"/>
      <c r="C652" s="19"/>
      <c r="D652" s="19"/>
      <c r="E652" s="19"/>
      <c r="F652" s="19"/>
      <c r="G652" s="19"/>
      <c r="H652" s="19"/>
      <c r="I652" s="19"/>
      <c r="J652" s="8" t="s">
        <v>3466</v>
      </c>
      <c r="K652" s="19" t="str">
        <f t="shared" si="71"/>
        <v>LY</v>
      </c>
      <c r="L652" s="19" t="str">
        <f t="shared" si="72"/>
        <v>LIBYA</v>
      </c>
      <c r="M652" s="19"/>
      <c r="N652" s="19" t="s">
        <v>359</v>
      </c>
      <c r="O652" s="19"/>
      <c r="P652" s="19"/>
      <c r="Q652" s="19"/>
      <c r="R652" s="19"/>
      <c r="S652" s="34">
        <f t="shared" si="77"/>
        <v>41827</v>
      </c>
      <c r="T652" s="34" t="str">
        <f t="shared" si="78"/>
        <v/>
      </c>
      <c r="U652" s="34" t="str">
        <f t="shared" si="79"/>
        <v/>
      </c>
      <c r="V652" s="19"/>
    </row>
    <row r="653" spans="1:22" s="5" customFormat="1">
      <c r="A653" s="50"/>
      <c r="B653" s="19"/>
      <c r="C653" s="19"/>
      <c r="D653" s="19"/>
      <c r="E653" s="19"/>
      <c r="F653" s="19"/>
      <c r="G653" s="19"/>
      <c r="H653" s="19"/>
      <c r="I653" s="19"/>
      <c r="J653" s="8" t="s">
        <v>1546</v>
      </c>
      <c r="K653" s="19" t="str">
        <f t="shared" ref="K653:K716" si="80">VLOOKUP(J653,$A$2:$B$317,2,0)</f>
        <v>LI</v>
      </c>
      <c r="L653" s="19" t="str">
        <f t="shared" si="72"/>
        <v>LIECHTENSTEIN</v>
      </c>
      <c r="M653" s="19"/>
      <c r="N653" s="19" t="s">
        <v>359</v>
      </c>
      <c r="O653" s="19"/>
      <c r="P653" s="19"/>
      <c r="Q653" s="19"/>
      <c r="R653" s="19"/>
      <c r="S653" s="34">
        <f t="shared" si="77"/>
        <v>41827</v>
      </c>
      <c r="T653" s="34" t="str">
        <f t="shared" si="78"/>
        <v/>
      </c>
      <c r="U653" s="34" t="str">
        <f t="shared" si="79"/>
        <v/>
      </c>
      <c r="V653" s="19"/>
    </row>
    <row r="654" spans="1:22" s="5" customFormat="1">
      <c r="A654" s="50"/>
      <c r="B654" s="19"/>
      <c r="C654" s="19"/>
      <c r="D654" s="19"/>
      <c r="E654" s="19"/>
      <c r="F654" s="19"/>
      <c r="G654" s="19"/>
      <c r="H654" s="19"/>
      <c r="I654" s="19"/>
      <c r="J654" s="8" t="s">
        <v>1547</v>
      </c>
      <c r="K654" s="19" t="str">
        <f t="shared" si="80"/>
        <v>LT</v>
      </c>
      <c r="L654" s="19" t="str">
        <f t="shared" ref="L654:L717" si="81">J654</f>
        <v>LITHUANIA</v>
      </c>
      <c r="M654" s="19"/>
      <c r="N654" s="19" t="s">
        <v>359</v>
      </c>
      <c r="O654" s="19"/>
      <c r="P654" s="19"/>
      <c r="Q654" s="19"/>
      <c r="R654" s="19"/>
      <c r="S654" s="34">
        <f t="shared" si="77"/>
        <v>41827</v>
      </c>
      <c r="T654" s="34" t="str">
        <f t="shared" si="78"/>
        <v/>
      </c>
      <c r="U654" s="34" t="str">
        <f t="shared" si="79"/>
        <v/>
      </c>
      <c r="V654" s="19"/>
    </row>
    <row r="655" spans="1:22" s="5" customFormat="1">
      <c r="A655" s="50"/>
      <c r="B655" s="19"/>
      <c r="C655" s="19"/>
      <c r="D655" s="19"/>
      <c r="E655" s="19"/>
      <c r="F655" s="19"/>
      <c r="G655" s="19"/>
      <c r="H655" s="19"/>
      <c r="I655" s="19"/>
      <c r="J655" s="8" t="s">
        <v>1548</v>
      </c>
      <c r="K655" s="19" t="str">
        <f t="shared" si="80"/>
        <v>LU</v>
      </c>
      <c r="L655" s="19" t="str">
        <f t="shared" si="81"/>
        <v>LUXEMBOURG</v>
      </c>
      <c r="M655" s="19"/>
      <c r="N655" s="19" t="s">
        <v>359</v>
      </c>
      <c r="O655" s="19"/>
      <c r="P655" s="19"/>
      <c r="Q655" s="19"/>
      <c r="R655" s="19"/>
      <c r="S655" s="34">
        <f t="shared" si="77"/>
        <v>41827</v>
      </c>
      <c r="T655" s="34" t="str">
        <f t="shared" si="78"/>
        <v/>
      </c>
      <c r="U655" s="34" t="str">
        <f t="shared" si="79"/>
        <v/>
      </c>
      <c r="V655" s="19"/>
    </row>
    <row r="656" spans="1:22" s="5" customFormat="1">
      <c r="A656" s="50"/>
      <c r="B656" s="19"/>
      <c r="C656" s="19"/>
      <c r="D656" s="19"/>
      <c r="E656" s="19"/>
      <c r="F656" s="19"/>
      <c r="G656" s="19"/>
      <c r="H656" s="19"/>
      <c r="I656" s="19"/>
      <c r="J656" s="8" t="s">
        <v>1549</v>
      </c>
      <c r="K656" s="19" t="str">
        <f t="shared" si="80"/>
        <v>MO</v>
      </c>
      <c r="L656" s="19" t="str">
        <f t="shared" si="81"/>
        <v>MACAO</v>
      </c>
      <c r="M656" s="19"/>
      <c r="N656" s="19" t="s">
        <v>359</v>
      </c>
      <c r="O656" s="19"/>
      <c r="P656" s="19"/>
      <c r="Q656" s="19"/>
      <c r="R656" s="19"/>
      <c r="S656" s="34">
        <f t="shared" si="77"/>
        <v>41827</v>
      </c>
      <c r="T656" s="34" t="str">
        <f t="shared" si="78"/>
        <v/>
      </c>
      <c r="U656" s="34" t="str">
        <f t="shared" si="79"/>
        <v/>
      </c>
      <c r="V656" s="19"/>
    </row>
    <row r="657" spans="1:22" s="5" customFormat="1">
      <c r="A657" s="50"/>
      <c r="B657" s="19"/>
      <c r="C657" s="19"/>
      <c r="D657" s="19"/>
      <c r="E657" s="19"/>
      <c r="F657" s="19"/>
      <c r="G657" s="19"/>
      <c r="H657" s="19"/>
      <c r="I657" s="19"/>
      <c r="J657" s="8" t="s">
        <v>1550</v>
      </c>
      <c r="K657" s="19" t="str">
        <f t="shared" si="80"/>
        <v>MK</v>
      </c>
      <c r="L657" s="19" t="str">
        <f t="shared" si="81"/>
        <v>MACEDONIA, THE FORMER YUGOSLAV REPUBLIC OF</v>
      </c>
      <c r="M657" s="19"/>
      <c r="N657" s="19" t="s">
        <v>359</v>
      </c>
      <c r="O657" s="19"/>
      <c r="P657" s="19"/>
      <c r="Q657" s="19"/>
      <c r="R657" s="19"/>
      <c r="S657" s="34">
        <f t="shared" si="77"/>
        <v>41827</v>
      </c>
      <c r="T657" s="34" t="str">
        <f t="shared" si="78"/>
        <v/>
      </c>
      <c r="U657" s="34" t="str">
        <f t="shared" si="79"/>
        <v/>
      </c>
      <c r="V657" s="19"/>
    </row>
    <row r="658" spans="1:22" s="5" customFormat="1">
      <c r="A658" s="50"/>
      <c r="B658" s="19"/>
      <c r="C658" s="19"/>
      <c r="D658" s="19"/>
      <c r="E658" s="19"/>
      <c r="F658" s="19"/>
      <c r="G658" s="19"/>
      <c r="H658" s="19"/>
      <c r="I658" s="19"/>
      <c r="J658" s="8" t="s">
        <v>1551</v>
      </c>
      <c r="K658" s="19" t="str">
        <f t="shared" si="80"/>
        <v>MG</v>
      </c>
      <c r="L658" s="19" t="str">
        <f t="shared" si="81"/>
        <v>MADAGASCAR</v>
      </c>
      <c r="M658" s="19"/>
      <c r="N658" s="19" t="s">
        <v>359</v>
      </c>
      <c r="O658" s="19"/>
      <c r="P658" s="19"/>
      <c r="Q658" s="19"/>
      <c r="R658" s="19"/>
      <c r="S658" s="34">
        <f t="shared" si="77"/>
        <v>41827</v>
      </c>
      <c r="T658" s="34" t="str">
        <f t="shared" si="78"/>
        <v/>
      </c>
      <c r="U658" s="34" t="str">
        <f t="shared" si="79"/>
        <v/>
      </c>
      <c r="V658" s="19"/>
    </row>
    <row r="659" spans="1:22" s="5" customFormat="1">
      <c r="A659" s="50"/>
      <c r="B659" s="19"/>
      <c r="C659" s="19"/>
      <c r="D659" s="19"/>
      <c r="E659" s="19"/>
      <c r="F659" s="19"/>
      <c r="G659" s="19"/>
      <c r="H659" s="19"/>
      <c r="I659" s="19"/>
      <c r="J659" s="8" t="s">
        <v>1552</v>
      </c>
      <c r="K659" s="19" t="str">
        <f t="shared" si="80"/>
        <v>MW</v>
      </c>
      <c r="L659" s="19" t="str">
        <f t="shared" si="81"/>
        <v>MALAWI</v>
      </c>
      <c r="M659" s="19"/>
      <c r="N659" s="19" t="s">
        <v>359</v>
      </c>
      <c r="O659" s="19"/>
      <c r="P659" s="19"/>
      <c r="Q659" s="19"/>
      <c r="R659" s="19"/>
      <c r="S659" s="34">
        <f t="shared" si="77"/>
        <v>41827</v>
      </c>
      <c r="T659" s="34" t="str">
        <f t="shared" si="78"/>
        <v/>
      </c>
      <c r="U659" s="34" t="str">
        <f t="shared" si="79"/>
        <v/>
      </c>
      <c r="V659" s="19"/>
    </row>
    <row r="660" spans="1:22" s="5" customFormat="1">
      <c r="A660" s="50"/>
      <c r="B660" s="19"/>
      <c r="C660" s="19"/>
      <c r="D660" s="19"/>
      <c r="E660" s="19"/>
      <c r="F660" s="19"/>
      <c r="G660" s="19"/>
      <c r="H660" s="19"/>
      <c r="I660" s="19"/>
      <c r="J660" s="8" t="s">
        <v>1553</v>
      </c>
      <c r="K660" s="19" t="str">
        <f t="shared" si="80"/>
        <v>MY</v>
      </c>
      <c r="L660" s="19" t="str">
        <f t="shared" si="81"/>
        <v>MALAYSIA</v>
      </c>
      <c r="M660" s="19"/>
      <c r="N660" s="19" t="s">
        <v>359</v>
      </c>
      <c r="O660" s="19"/>
      <c r="P660" s="19"/>
      <c r="Q660" s="19"/>
      <c r="R660" s="19"/>
      <c r="S660" s="34">
        <f t="shared" si="77"/>
        <v>41827</v>
      </c>
      <c r="T660" s="34" t="str">
        <f t="shared" si="78"/>
        <v/>
      </c>
      <c r="U660" s="34" t="str">
        <f t="shared" si="79"/>
        <v/>
      </c>
      <c r="V660" s="19"/>
    </row>
    <row r="661" spans="1:22" s="5" customFormat="1">
      <c r="A661" s="50"/>
      <c r="B661" s="19"/>
      <c r="C661" s="19"/>
      <c r="D661" s="19"/>
      <c r="E661" s="19"/>
      <c r="F661" s="19"/>
      <c r="G661" s="19"/>
      <c r="H661" s="19"/>
      <c r="I661" s="19"/>
      <c r="J661" s="8" t="s">
        <v>1554</v>
      </c>
      <c r="K661" s="19" t="str">
        <f t="shared" si="80"/>
        <v>MV</v>
      </c>
      <c r="L661" s="19" t="str">
        <f t="shared" si="81"/>
        <v>MALDIVES</v>
      </c>
      <c r="M661" s="19"/>
      <c r="N661" s="19" t="s">
        <v>359</v>
      </c>
      <c r="O661" s="19"/>
      <c r="P661" s="19"/>
      <c r="Q661" s="19"/>
      <c r="R661" s="19"/>
      <c r="S661" s="34">
        <f t="shared" si="77"/>
        <v>41827</v>
      </c>
      <c r="T661" s="34" t="str">
        <f t="shared" si="78"/>
        <v/>
      </c>
      <c r="U661" s="34" t="str">
        <f t="shared" si="79"/>
        <v/>
      </c>
      <c r="V661" s="19"/>
    </row>
    <row r="662" spans="1:22" s="5" customFormat="1">
      <c r="A662" s="50"/>
      <c r="B662" s="19"/>
      <c r="C662" s="19"/>
      <c r="D662" s="19"/>
      <c r="E662" s="19"/>
      <c r="F662" s="19"/>
      <c r="G662" s="19"/>
      <c r="H662" s="19"/>
      <c r="I662" s="19"/>
      <c r="J662" s="8" t="s">
        <v>1555</v>
      </c>
      <c r="K662" s="19" t="str">
        <f t="shared" si="80"/>
        <v>ML</v>
      </c>
      <c r="L662" s="19" t="str">
        <f t="shared" si="81"/>
        <v>MALI</v>
      </c>
      <c r="M662" s="19"/>
      <c r="N662" s="19" t="s">
        <v>359</v>
      </c>
      <c r="O662" s="19"/>
      <c r="P662" s="19"/>
      <c r="Q662" s="19"/>
      <c r="R662" s="19"/>
      <c r="S662" s="34">
        <f t="shared" si="77"/>
        <v>41827</v>
      </c>
      <c r="T662" s="34" t="str">
        <f t="shared" si="78"/>
        <v/>
      </c>
      <c r="U662" s="34" t="str">
        <f t="shared" si="79"/>
        <v/>
      </c>
      <c r="V662" s="19"/>
    </row>
    <row r="663" spans="1:22" s="5" customFormat="1">
      <c r="A663" s="50"/>
      <c r="B663" s="19"/>
      <c r="C663" s="19"/>
      <c r="D663" s="19"/>
      <c r="E663" s="19"/>
      <c r="F663" s="19"/>
      <c r="G663" s="19"/>
      <c r="H663" s="19"/>
      <c r="I663" s="19"/>
      <c r="J663" s="8" t="s">
        <v>1556</v>
      </c>
      <c r="K663" s="19" t="str">
        <f t="shared" si="80"/>
        <v>MT</v>
      </c>
      <c r="L663" s="19" t="str">
        <f t="shared" si="81"/>
        <v>MALTA</v>
      </c>
      <c r="M663" s="19"/>
      <c r="N663" s="19" t="s">
        <v>359</v>
      </c>
      <c r="O663" s="19"/>
      <c r="P663" s="19"/>
      <c r="Q663" s="19"/>
      <c r="R663" s="19"/>
      <c r="S663" s="34">
        <f t="shared" si="77"/>
        <v>41827</v>
      </c>
      <c r="T663" s="34" t="str">
        <f t="shared" si="78"/>
        <v/>
      </c>
      <c r="U663" s="34" t="str">
        <f t="shared" si="79"/>
        <v/>
      </c>
      <c r="V663" s="19"/>
    </row>
    <row r="664" spans="1:22" s="5" customFormat="1">
      <c r="A664" s="50"/>
      <c r="B664" s="19"/>
      <c r="C664" s="19"/>
      <c r="D664" s="19"/>
      <c r="E664" s="19"/>
      <c r="F664" s="19"/>
      <c r="G664" s="19"/>
      <c r="H664" s="19"/>
      <c r="I664" s="19"/>
      <c r="J664" s="8" t="s">
        <v>1557</v>
      </c>
      <c r="K664" s="19" t="str">
        <f t="shared" si="80"/>
        <v>MH</v>
      </c>
      <c r="L664" s="19" t="str">
        <f t="shared" si="81"/>
        <v>MARSHALL ISLANDS</v>
      </c>
      <c r="M664" s="19"/>
      <c r="N664" s="19" t="s">
        <v>359</v>
      </c>
      <c r="O664" s="19"/>
      <c r="P664" s="19"/>
      <c r="Q664" s="19"/>
      <c r="R664" s="19"/>
      <c r="S664" s="34">
        <f t="shared" si="77"/>
        <v>41827</v>
      </c>
      <c r="T664" s="34" t="str">
        <f t="shared" si="78"/>
        <v/>
      </c>
      <c r="U664" s="34" t="str">
        <f t="shared" si="79"/>
        <v/>
      </c>
      <c r="V664" s="19"/>
    </row>
    <row r="665" spans="1:22" s="5" customFormat="1">
      <c r="A665" s="50"/>
      <c r="B665" s="19"/>
      <c r="C665" s="19"/>
      <c r="D665" s="19"/>
      <c r="E665" s="19"/>
      <c r="F665" s="19"/>
      <c r="G665" s="19"/>
      <c r="H665" s="19"/>
      <c r="I665" s="19"/>
      <c r="J665" s="8" t="s">
        <v>1558</v>
      </c>
      <c r="K665" s="19" t="str">
        <f t="shared" si="80"/>
        <v>MQ</v>
      </c>
      <c r="L665" s="19" t="str">
        <f t="shared" si="81"/>
        <v>MARTINIQUE</v>
      </c>
      <c r="M665" s="19"/>
      <c r="N665" s="19" t="s">
        <v>359</v>
      </c>
      <c r="O665" s="19"/>
      <c r="P665" s="19"/>
      <c r="Q665" s="19"/>
      <c r="R665" s="19"/>
      <c r="S665" s="34">
        <f t="shared" si="77"/>
        <v>41827</v>
      </c>
      <c r="T665" s="34" t="str">
        <f t="shared" si="78"/>
        <v/>
      </c>
      <c r="U665" s="34" t="str">
        <f t="shared" si="79"/>
        <v/>
      </c>
      <c r="V665" s="19"/>
    </row>
    <row r="666" spans="1:22" s="5" customFormat="1">
      <c r="A666" s="50"/>
      <c r="B666" s="19"/>
      <c r="C666" s="19"/>
      <c r="D666" s="19"/>
      <c r="E666" s="19"/>
      <c r="F666" s="19"/>
      <c r="G666" s="19"/>
      <c r="H666" s="19"/>
      <c r="I666" s="19"/>
      <c r="J666" s="8" t="s">
        <v>1559</v>
      </c>
      <c r="K666" s="19" t="str">
        <f t="shared" si="80"/>
        <v>MR</v>
      </c>
      <c r="L666" s="19" t="str">
        <f t="shared" si="81"/>
        <v>MAURITANIA</v>
      </c>
      <c r="M666" s="19"/>
      <c r="N666" s="19" t="s">
        <v>359</v>
      </c>
      <c r="O666" s="19"/>
      <c r="P666" s="19"/>
      <c r="Q666" s="19"/>
      <c r="R666" s="19"/>
      <c r="S666" s="34">
        <f t="shared" si="77"/>
        <v>41827</v>
      </c>
      <c r="T666" s="34" t="str">
        <f t="shared" si="78"/>
        <v/>
      </c>
      <c r="U666" s="34" t="str">
        <f t="shared" si="79"/>
        <v/>
      </c>
      <c r="V666" s="19"/>
    </row>
    <row r="667" spans="1:22" s="5" customFormat="1">
      <c r="A667" s="50"/>
      <c r="B667" s="19"/>
      <c r="C667" s="19"/>
      <c r="D667" s="19"/>
      <c r="E667" s="19"/>
      <c r="F667" s="19"/>
      <c r="G667" s="19"/>
      <c r="H667" s="19"/>
      <c r="I667" s="19"/>
      <c r="J667" s="8" t="s">
        <v>1560</v>
      </c>
      <c r="K667" s="19" t="str">
        <f t="shared" si="80"/>
        <v>MU</v>
      </c>
      <c r="L667" s="19" t="str">
        <f t="shared" si="81"/>
        <v>MAURITIUS</v>
      </c>
      <c r="M667" s="19"/>
      <c r="N667" s="19" t="s">
        <v>359</v>
      </c>
      <c r="O667" s="19"/>
      <c r="P667" s="19"/>
      <c r="Q667" s="19"/>
      <c r="R667" s="19"/>
      <c r="S667" s="34">
        <f t="shared" si="77"/>
        <v>41827</v>
      </c>
      <c r="T667" s="34" t="str">
        <f t="shared" si="78"/>
        <v/>
      </c>
      <c r="U667" s="34" t="str">
        <f t="shared" si="79"/>
        <v/>
      </c>
      <c r="V667" s="19"/>
    </row>
    <row r="668" spans="1:22" s="5" customFormat="1">
      <c r="A668" s="50"/>
      <c r="B668" s="19"/>
      <c r="C668" s="19"/>
      <c r="D668" s="19"/>
      <c r="E668" s="19"/>
      <c r="F668" s="19"/>
      <c r="G668" s="19"/>
      <c r="H668" s="19"/>
      <c r="I668" s="19"/>
      <c r="J668" s="8" t="s">
        <v>1561</v>
      </c>
      <c r="K668" s="19" t="str">
        <f t="shared" si="80"/>
        <v>YT</v>
      </c>
      <c r="L668" s="19" t="str">
        <f t="shared" si="81"/>
        <v>MAYOTTE</v>
      </c>
      <c r="M668" s="19"/>
      <c r="N668" s="19" t="s">
        <v>359</v>
      </c>
      <c r="O668" s="19"/>
      <c r="P668" s="19"/>
      <c r="Q668" s="19"/>
      <c r="R668" s="19"/>
      <c r="S668" s="34">
        <f t="shared" si="77"/>
        <v>41827</v>
      </c>
      <c r="T668" s="34" t="str">
        <f t="shared" si="78"/>
        <v/>
      </c>
      <c r="U668" s="34" t="str">
        <f t="shared" si="79"/>
        <v/>
      </c>
      <c r="V668" s="19"/>
    </row>
    <row r="669" spans="1:22" s="5" customFormat="1">
      <c r="A669" s="50"/>
      <c r="B669" s="19"/>
      <c r="C669" s="19"/>
      <c r="D669" s="19"/>
      <c r="E669" s="19"/>
      <c r="F669" s="19"/>
      <c r="G669" s="19"/>
      <c r="H669" s="19"/>
      <c r="I669" s="19"/>
      <c r="J669" s="8" t="s">
        <v>1562</v>
      </c>
      <c r="K669" s="19" t="str">
        <f t="shared" si="80"/>
        <v>MX</v>
      </c>
      <c r="L669" s="19" t="str">
        <f t="shared" si="81"/>
        <v>MEXICO</v>
      </c>
      <c r="M669" s="19"/>
      <c r="N669" s="19" t="s">
        <v>359</v>
      </c>
      <c r="O669" s="19"/>
      <c r="P669" s="19"/>
      <c r="Q669" s="19"/>
      <c r="R669" s="19"/>
      <c r="S669" s="34">
        <f t="shared" si="77"/>
        <v>41827</v>
      </c>
      <c r="T669" s="34" t="str">
        <f t="shared" si="78"/>
        <v/>
      </c>
      <c r="U669" s="34" t="str">
        <f t="shared" si="79"/>
        <v/>
      </c>
      <c r="V669" s="19"/>
    </row>
    <row r="670" spans="1:22" s="5" customFormat="1">
      <c r="A670" s="50"/>
      <c r="B670" s="19"/>
      <c r="C670" s="19"/>
      <c r="D670" s="19"/>
      <c r="E670" s="19"/>
      <c r="F670" s="19"/>
      <c r="G670" s="19"/>
      <c r="H670" s="19"/>
      <c r="I670" s="19"/>
      <c r="J670" s="8" t="s">
        <v>1563</v>
      </c>
      <c r="K670" s="19" t="str">
        <f t="shared" si="80"/>
        <v>FM</v>
      </c>
      <c r="L670" s="19" t="str">
        <f t="shared" si="81"/>
        <v>MICRONESIA, FEDERATED STATES OF</v>
      </c>
      <c r="M670" s="19"/>
      <c r="N670" s="19" t="s">
        <v>359</v>
      </c>
      <c r="O670" s="19"/>
      <c r="P670" s="19"/>
      <c r="Q670" s="19"/>
      <c r="R670" s="19"/>
      <c r="S670" s="34">
        <f t="shared" si="77"/>
        <v>41827</v>
      </c>
      <c r="T670" s="34" t="str">
        <f t="shared" si="78"/>
        <v/>
      </c>
      <c r="U670" s="34" t="str">
        <f t="shared" si="79"/>
        <v/>
      </c>
      <c r="V670" s="19"/>
    </row>
    <row r="671" spans="1:22" s="5" customFormat="1">
      <c r="A671" s="50"/>
      <c r="B671" s="19"/>
      <c r="C671" s="19"/>
      <c r="D671" s="19"/>
      <c r="E671" s="19"/>
      <c r="F671" s="19"/>
      <c r="G671" s="19"/>
      <c r="H671" s="19"/>
      <c r="I671" s="19"/>
      <c r="J671" s="8" t="s">
        <v>1564</v>
      </c>
      <c r="K671" s="19" t="str">
        <f t="shared" si="80"/>
        <v>MD</v>
      </c>
      <c r="L671" s="19" t="str">
        <f t="shared" si="81"/>
        <v>MOLDOVA, REPUBLIC OF</v>
      </c>
      <c r="M671" s="19"/>
      <c r="N671" s="19" t="s">
        <v>359</v>
      </c>
      <c r="O671" s="19"/>
      <c r="P671" s="19"/>
      <c r="Q671" s="19"/>
      <c r="R671" s="19"/>
      <c r="S671" s="34">
        <f t="shared" si="77"/>
        <v>41827</v>
      </c>
      <c r="T671" s="34" t="str">
        <f t="shared" si="78"/>
        <v/>
      </c>
      <c r="U671" s="34" t="str">
        <f t="shared" si="79"/>
        <v/>
      </c>
      <c r="V671" s="19"/>
    </row>
    <row r="672" spans="1:22" s="5" customFormat="1">
      <c r="A672" s="50"/>
      <c r="B672" s="19"/>
      <c r="C672" s="19"/>
      <c r="D672" s="19"/>
      <c r="E672" s="19"/>
      <c r="F672" s="19"/>
      <c r="G672" s="19"/>
      <c r="H672" s="19"/>
      <c r="I672" s="19"/>
      <c r="J672" s="8" t="s">
        <v>1565</v>
      </c>
      <c r="K672" s="19" t="str">
        <f t="shared" si="80"/>
        <v>MC</v>
      </c>
      <c r="L672" s="19" t="str">
        <f t="shared" si="81"/>
        <v>MONACO</v>
      </c>
      <c r="M672" s="19"/>
      <c r="N672" s="19" t="s">
        <v>359</v>
      </c>
      <c r="O672" s="19"/>
      <c r="P672" s="19"/>
      <c r="Q672" s="19"/>
      <c r="R672" s="19"/>
      <c r="S672" s="34">
        <f t="shared" si="77"/>
        <v>41827</v>
      </c>
      <c r="T672" s="34" t="str">
        <f t="shared" si="78"/>
        <v/>
      </c>
      <c r="U672" s="34" t="str">
        <f t="shared" si="79"/>
        <v/>
      </c>
      <c r="V672" s="19"/>
    </row>
    <row r="673" spans="1:22" s="5" customFormat="1">
      <c r="A673" s="50"/>
      <c r="B673" s="19"/>
      <c r="C673" s="19"/>
      <c r="D673" s="19"/>
      <c r="E673" s="19"/>
      <c r="F673" s="19"/>
      <c r="G673" s="19"/>
      <c r="H673" s="19"/>
      <c r="I673" s="19"/>
      <c r="J673" s="8" t="s">
        <v>1566</v>
      </c>
      <c r="K673" s="19" t="str">
        <f t="shared" si="80"/>
        <v>MN</v>
      </c>
      <c r="L673" s="19" t="str">
        <f t="shared" si="81"/>
        <v>MONGOLIA</v>
      </c>
      <c r="M673" s="19"/>
      <c r="N673" s="19" t="s">
        <v>359</v>
      </c>
      <c r="O673" s="19"/>
      <c r="P673" s="19"/>
      <c r="Q673" s="19"/>
      <c r="R673" s="19"/>
      <c r="S673" s="34">
        <f t="shared" si="77"/>
        <v>41827</v>
      </c>
      <c r="T673" s="34" t="str">
        <f t="shared" si="78"/>
        <v/>
      </c>
      <c r="U673" s="34" t="str">
        <f t="shared" si="79"/>
        <v/>
      </c>
      <c r="V673" s="19"/>
    </row>
    <row r="674" spans="1:22" s="5" customFormat="1">
      <c r="A674" s="50"/>
      <c r="B674" s="19"/>
      <c r="C674" s="19"/>
      <c r="D674" s="19"/>
      <c r="E674" s="19"/>
      <c r="F674" s="19"/>
      <c r="G674" s="19"/>
      <c r="H674" s="19"/>
      <c r="I674" s="19"/>
      <c r="J674" s="8" t="s">
        <v>1567</v>
      </c>
      <c r="K674" s="19" t="str">
        <f t="shared" si="80"/>
        <v>ME</v>
      </c>
      <c r="L674" s="19" t="str">
        <f t="shared" si="81"/>
        <v>MONTENEGRO</v>
      </c>
      <c r="M674" s="19"/>
      <c r="N674" s="19" t="s">
        <v>359</v>
      </c>
      <c r="O674" s="19"/>
      <c r="P674" s="19"/>
      <c r="Q674" s="19"/>
      <c r="R674" s="19"/>
      <c r="S674" s="34">
        <f t="shared" si="77"/>
        <v>41827</v>
      </c>
      <c r="T674" s="34" t="str">
        <f t="shared" si="78"/>
        <v/>
      </c>
      <c r="U674" s="34" t="str">
        <f t="shared" si="79"/>
        <v/>
      </c>
      <c r="V674" s="19"/>
    </row>
    <row r="675" spans="1:22" s="5" customFormat="1">
      <c r="A675" s="50"/>
      <c r="B675" s="19"/>
      <c r="C675" s="19"/>
      <c r="D675" s="19"/>
      <c r="E675" s="19"/>
      <c r="F675" s="19"/>
      <c r="G675" s="19"/>
      <c r="H675" s="19"/>
      <c r="I675" s="19"/>
      <c r="J675" s="8" t="s">
        <v>1568</v>
      </c>
      <c r="K675" s="19" t="str">
        <f t="shared" si="80"/>
        <v>MS</v>
      </c>
      <c r="L675" s="19" t="str">
        <f t="shared" si="81"/>
        <v>MONTSERRAT</v>
      </c>
      <c r="M675" s="19"/>
      <c r="N675" s="19" t="s">
        <v>359</v>
      </c>
      <c r="O675" s="19"/>
      <c r="P675" s="19"/>
      <c r="Q675" s="19"/>
      <c r="R675" s="19"/>
      <c r="S675" s="34">
        <f t="shared" si="77"/>
        <v>41827</v>
      </c>
      <c r="T675" s="34" t="str">
        <f t="shared" si="78"/>
        <v/>
      </c>
      <c r="U675" s="34" t="str">
        <f t="shared" si="79"/>
        <v/>
      </c>
      <c r="V675" s="19"/>
    </row>
    <row r="676" spans="1:22" s="5" customFormat="1">
      <c r="A676" s="50"/>
      <c r="B676" s="19"/>
      <c r="C676" s="19"/>
      <c r="D676" s="19"/>
      <c r="E676" s="19"/>
      <c r="F676" s="19"/>
      <c r="G676" s="19"/>
      <c r="H676" s="19"/>
      <c r="I676" s="19"/>
      <c r="J676" s="8" t="s">
        <v>1569</v>
      </c>
      <c r="K676" s="19" t="str">
        <f t="shared" si="80"/>
        <v>MA</v>
      </c>
      <c r="L676" s="19" t="str">
        <f t="shared" si="81"/>
        <v>MOROCCO</v>
      </c>
      <c r="M676" s="19"/>
      <c r="N676" s="19" t="s">
        <v>359</v>
      </c>
      <c r="O676" s="19"/>
      <c r="P676" s="19"/>
      <c r="Q676" s="19"/>
      <c r="R676" s="19"/>
      <c r="S676" s="34">
        <f t="shared" si="77"/>
        <v>41827</v>
      </c>
      <c r="T676" s="34" t="str">
        <f t="shared" si="78"/>
        <v/>
      </c>
      <c r="U676" s="34" t="str">
        <f t="shared" si="79"/>
        <v/>
      </c>
      <c r="V676" s="19"/>
    </row>
    <row r="677" spans="1:22" s="5" customFormat="1">
      <c r="A677" s="50"/>
      <c r="B677" s="19"/>
      <c r="C677" s="19"/>
      <c r="D677" s="19"/>
      <c r="E677" s="19"/>
      <c r="F677" s="19"/>
      <c r="G677" s="19"/>
      <c r="H677" s="19"/>
      <c r="I677" s="19"/>
      <c r="J677" s="8" t="s">
        <v>1570</v>
      </c>
      <c r="K677" s="19" t="str">
        <f t="shared" si="80"/>
        <v>MZ</v>
      </c>
      <c r="L677" s="19" t="str">
        <f t="shared" si="81"/>
        <v>MOZAMBIQUE</v>
      </c>
      <c r="M677" s="19"/>
      <c r="N677" s="19" t="s">
        <v>359</v>
      </c>
      <c r="O677" s="19"/>
      <c r="P677" s="19"/>
      <c r="Q677" s="19"/>
      <c r="R677" s="19"/>
      <c r="S677" s="34">
        <f t="shared" si="77"/>
        <v>41827</v>
      </c>
      <c r="T677" s="34" t="str">
        <f t="shared" si="78"/>
        <v/>
      </c>
      <c r="U677" s="34" t="str">
        <f t="shared" si="79"/>
        <v/>
      </c>
      <c r="V677" s="19"/>
    </row>
    <row r="678" spans="1:22" s="5" customFormat="1">
      <c r="A678" s="50"/>
      <c r="B678" s="19"/>
      <c r="C678" s="19"/>
      <c r="D678" s="19"/>
      <c r="E678" s="19"/>
      <c r="F678" s="19"/>
      <c r="G678" s="19"/>
      <c r="H678" s="19"/>
      <c r="I678" s="19"/>
      <c r="J678" s="8" t="s">
        <v>1571</v>
      </c>
      <c r="K678" s="19" t="str">
        <f t="shared" si="80"/>
        <v>MM</v>
      </c>
      <c r="L678" s="19" t="str">
        <f t="shared" si="81"/>
        <v>MYANMAR</v>
      </c>
      <c r="M678" s="19"/>
      <c r="N678" s="19" t="s">
        <v>359</v>
      </c>
      <c r="O678" s="19"/>
      <c r="P678" s="19"/>
      <c r="Q678" s="19"/>
      <c r="R678" s="19"/>
      <c r="S678" s="34">
        <f t="shared" si="77"/>
        <v>41827</v>
      </c>
      <c r="T678" s="34" t="str">
        <f t="shared" si="78"/>
        <v/>
      </c>
      <c r="U678" s="34" t="str">
        <f t="shared" si="79"/>
        <v/>
      </c>
      <c r="V678" s="19"/>
    </row>
    <row r="679" spans="1:22" s="5" customFormat="1">
      <c r="A679" s="50"/>
      <c r="B679" s="19"/>
      <c r="C679" s="19"/>
      <c r="D679" s="19"/>
      <c r="E679" s="19"/>
      <c r="F679" s="19"/>
      <c r="G679" s="19"/>
      <c r="H679" s="19"/>
      <c r="I679" s="19"/>
      <c r="J679" s="8" t="s">
        <v>1572</v>
      </c>
      <c r="K679" s="19" t="str">
        <f t="shared" si="80"/>
        <v>NA</v>
      </c>
      <c r="L679" s="19" t="str">
        <f t="shared" si="81"/>
        <v>NAMIBIA</v>
      </c>
      <c r="M679" s="19"/>
      <c r="N679" s="19" t="s">
        <v>359</v>
      </c>
      <c r="O679" s="19"/>
      <c r="P679" s="19"/>
      <c r="Q679" s="19"/>
      <c r="R679" s="19"/>
      <c r="S679" s="34">
        <f t="shared" si="77"/>
        <v>41827</v>
      </c>
      <c r="T679" s="34" t="str">
        <f t="shared" si="78"/>
        <v/>
      </c>
      <c r="U679" s="34" t="str">
        <f t="shared" si="79"/>
        <v/>
      </c>
      <c r="V679" s="19"/>
    </row>
    <row r="680" spans="1:22" s="5" customFormat="1">
      <c r="A680" s="50"/>
      <c r="B680" s="19"/>
      <c r="C680" s="19"/>
      <c r="D680" s="19"/>
      <c r="E680" s="19"/>
      <c r="F680" s="19"/>
      <c r="G680" s="19"/>
      <c r="H680" s="19"/>
      <c r="I680" s="19"/>
      <c r="J680" s="8" t="s">
        <v>1573</v>
      </c>
      <c r="K680" s="19" t="str">
        <f t="shared" si="80"/>
        <v>NR</v>
      </c>
      <c r="L680" s="19" t="str">
        <f t="shared" si="81"/>
        <v>NAURU</v>
      </c>
      <c r="M680" s="19"/>
      <c r="N680" s="19" t="s">
        <v>359</v>
      </c>
      <c r="O680" s="19"/>
      <c r="P680" s="19"/>
      <c r="Q680" s="19"/>
      <c r="R680" s="19"/>
      <c r="S680" s="34">
        <f t="shared" si="77"/>
        <v>41827</v>
      </c>
      <c r="T680" s="34" t="str">
        <f t="shared" si="78"/>
        <v/>
      </c>
      <c r="U680" s="34" t="str">
        <f t="shared" si="79"/>
        <v/>
      </c>
      <c r="V680" s="19"/>
    </row>
    <row r="681" spans="1:22" s="5" customFormat="1">
      <c r="A681" s="50"/>
      <c r="B681" s="19"/>
      <c r="C681" s="19"/>
      <c r="D681" s="19"/>
      <c r="E681" s="19"/>
      <c r="F681" s="19"/>
      <c r="G681" s="19"/>
      <c r="H681" s="19"/>
      <c r="I681" s="19"/>
      <c r="J681" s="8" t="s">
        <v>1574</v>
      </c>
      <c r="K681" s="19" t="str">
        <f t="shared" si="80"/>
        <v>NP</v>
      </c>
      <c r="L681" s="19" t="str">
        <f t="shared" si="81"/>
        <v>NEPAL</v>
      </c>
      <c r="M681" s="19"/>
      <c r="N681" s="19" t="s">
        <v>359</v>
      </c>
      <c r="O681" s="19"/>
      <c r="P681" s="19"/>
      <c r="Q681" s="19"/>
      <c r="R681" s="19"/>
      <c r="S681" s="34">
        <f t="shared" si="77"/>
        <v>41827</v>
      </c>
      <c r="T681" s="34" t="str">
        <f t="shared" si="78"/>
        <v/>
      </c>
      <c r="U681" s="34" t="str">
        <f t="shared" si="79"/>
        <v/>
      </c>
      <c r="V681" s="19"/>
    </row>
    <row r="682" spans="1:22" s="5" customFormat="1">
      <c r="A682" s="50"/>
      <c r="B682" s="19"/>
      <c r="C682" s="19"/>
      <c r="D682" s="19"/>
      <c r="E682" s="19"/>
      <c r="F682" s="19"/>
      <c r="G682" s="19"/>
      <c r="H682" s="19"/>
      <c r="I682" s="19"/>
      <c r="J682" s="8" t="s">
        <v>1575</v>
      </c>
      <c r="K682" s="19" t="str">
        <f t="shared" si="80"/>
        <v>NL</v>
      </c>
      <c r="L682" s="19" t="str">
        <f t="shared" si="81"/>
        <v>NETHERLANDS</v>
      </c>
      <c r="M682" s="19"/>
      <c r="N682" s="19" t="s">
        <v>359</v>
      </c>
      <c r="O682" s="19"/>
      <c r="P682" s="19"/>
      <c r="Q682" s="19"/>
      <c r="R682" s="19"/>
      <c r="S682" s="34">
        <f t="shared" si="77"/>
        <v>41827</v>
      </c>
      <c r="T682" s="34" t="str">
        <f t="shared" si="78"/>
        <v/>
      </c>
      <c r="U682" s="34" t="str">
        <f t="shared" si="79"/>
        <v/>
      </c>
      <c r="V682" s="19"/>
    </row>
    <row r="683" spans="1:22" s="5" customFormat="1">
      <c r="A683" s="50"/>
      <c r="B683" s="19"/>
      <c r="C683" s="19"/>
      <c r="D683" s="19"/>
      <c r="E683" s="19"/>
      <c r="F683" s="19"/>
      <c r="G683" s="19"/>
      <c r="H683" s="19"/>
      <c r="I683" s="19"/>
      <c r="J683" s="8" t="s">
        <v>1576</v>
      </c>
      <c r="K683" s="19" t="str">
        <f t="shared" si="80"/>
        <v>NC</v>
      </c>
      <c r="L683" s="19" t="str">
        <f t="shared" si="81"/>
        <v>NEW CALEDONIA</v>
      </c>
      <c r="M683" s="19"/>
      <c r="N683" s="19" t="s">
        <v>359</v>
      </c>
      <c r="O683" s="19"/>
      <c r="P683" s="19"/>
      <c r="Q683" s="19"/>
      <c r="R683" s="19"/>
      <c r="S683" s="34">
        <f t="shared" si="77"/>
        <v>41827</v>
      </c>
      <c r="T683" s="34" t="str">
        <f t="shared" si="78"/>
        <v/>
      </c>
      <c r="U683" s="34" t="str">
        <f t="shared" si="79"/>
        <v/>
      </c>
      <c r="V683" s="19"/>
    </row>
    <row r="684" spans="1:22" s="5" customFormat="1">
      <c r="A684" s="50"/>
      <c r="B684" s="19"/>
      <c r="C684" s="19"/>
      <c r="D684" s="19"/>
      <c r="E684" s="19"/>
      <c r="F684" s="19"/>
      <c r="G684" s="19"/>
      <c r="H684" s="19"/>
      <c r="I684" s="19"/>
      <c r="J684" s="8" t="s">
        <v>1577</v>
      </c>
      <c r="K684" s="19" t="str">
        <f t="shared" si="80"/>
        <v>NZ</v>
      </c>
      <c r="L684" s="19" t="str">
        <f t="shared" si="81"/>
        <v>NEW ZEALAND</v>
      </c>
      <c r="M684" s="19"/>
      <c r="N684" s="19" t="s">
        <v>359</v>
      </c>
      <c r="O684" s="19"/>
      <c r="P684" s="19"/>
      <c r="Q684" s="19"/>
      <c r="R684" s="19"/>
      <c r="S684" s="34">
        <f t="shared" si="77"/>
        <v>41827</v>
      </c>
      <c r="T684" s="34" t="str">
        <f t="shared" si="78"/>
        <v/>
      </c>
      <c r="U684" s="34" t="str">
        <f t="shared" si="79"/>
        <v/>
      </c>
      <c r="V684" s="19"/>
    </row>
    <row r="685" spans="1:22" s="5" customFormat="1">
      <c r="A685" s="50"/>
      <c r="B685" s="19"/>
      <c r="C685" s="19"/>
      <c r="D685" s="19"/>
      <c r="E685" s="19"/>
      <c r="F685" s="19"/>
      <c r="G685" s="19"/>
      <c r="H685" s="19"/>
      <c r="I685" s="19"/>
      <c r="J685" s="8" t="s">
        <v>1578</v>
      </c>
      <c r="K685" s="19" t="str">
        <f t="shared" si="80"/>
        <v>NI</v>
      </c>
      <c r="L685" s="19" t="str">
        <f t="shared" si="81"/>
        <v>NICARAGUA</v>
      </c>
      <c r="M685" s="19"/>
      <c r="N685" s="19" t="s">
        <v>359</v>
      </c>
      <c r="O685" s="19"/>
      <c r="P685" s="19"/>
      <c r="Q685" s="19"/>
      <c r="R685" s="19"/>
      <c r="S685" s="34">
        <f t="shared" si="77"/>
        <v>41827</v>
      </c>
      <c r="T685" s="34" t="str">
        <f t="shared" si="78"/>
        <v/>
      </c>
      <c r="U685" s="34" t="str">
        <f t="shared" si="79"/>
        <v/>
      </c>
      <c r="V685" s="19"/>
    </row>
    <row r="686" spans="1:22" s="5" customFormat="1">
      <c r="A686" s="50"/>
      <c r="B686" s="19"/>
      <c r="C686" s="19"/>
      <c r="D686" s="19"/>
      <c r="E686" s="19"/>
      <c r="F686" s="19"/>
      <c r="G686" s="19"/>
      <c r="H686" s="19"/>
      <c r="I686" s="19"/>
      <c r="J686" s="8" t="s">
        <v>1579</v>
      </c>
      <c r="K686" s="19" t="str">
        <f t="shared" si="80"/>
        <v>NE</v>
      </c>
      <c r="L686" s="19" t="str">
        <f t="shared" si="81"/>
        <v>NIGER</v>
      </c>
      <c r="M686" s="19"/>
      <c r="N686" s="19" t="s">
        <v>359</v>
      </c>
      <c r="O686" s="19"/>
      <c r="P686" s="19"/>
      <c r="Q686" s="19"/>
      <c r="R686" s="19"/>
      <c r="S686" s="34">
        <f t="shared" si="77"/>
        <v>41827</v>
      </c>
      <c r="T686" s="34" t="str">
        <f t="shared" si="78"/>
        <v/>
      </c>
      <c r="U686" s="34" t="str">
        <f t="shared" si="79"/>
        <v/>
      </c>
      <c r="V686" s="19"/>
    </row>
    <row r="687" spans="1:22" s="5" customFormat="1">
      <c r="A687" s="50"/>
      <c r="B687" s="19"/>
      <c r="C687" s="19"/>
      <c r="D687" s="19"/>
      <c r="E687" s="19"/>
      <c r="F687" s="19"/>
      <c r="G687" s="19"/>
      <c r="H687" s="19"/>
      <c r="I687" s="19"/>
      <c r="J687" s="8" t="s">
        <v>1580</v>
      </c>
      <c r="K687" s="19" t="str">
        <f t="shared" si="80"/>
        <v>NG</v>
      </c>
      <c r="L687" s="19" t="str">
        <f t="shared" si="81"/>
        <v>NIGERIA</v>
      </c>
      <c r="M687" s="19"/>
      <c r="N687" s="19" t="s">
        <v>359</v>
      </c>
      <c r="O687" s="19"/>
      <c r="P687" s="19"/>
      <c r="Q687" s="19"/>
      <c r="R687" s="19"/>
      <c r="S687" s="34">
        <f t="shared" si="77"/>
        <v>41827</v>
      </c>
      <c r="T687" s="34" t="str">
        <f t="shared" si="78"/>
        <v/>
      </c>
      <c r="U687" s="34" t="str">
        <f t="shared" si="79"/>
        <v/>
      </c>
      <c r="V687" s="19"/>
    </row>
    <row r="688" spans="1:22" s="5" customFormat="1">
      <c r="A688" s="50"/>
      <c r="B688" s="19"/>
      <c r="C688" s="19"/>
      <c r="D688" s="19"/>
      <c r="E688" s="19"/>
      <c r="F688" s="19"/>
      <c r="G688" s="19"/>
      <c r="H688" s="19"/>
      <c r="I688" s="19"/>
      <c r="J688" s="8" t="s">
        <v>1581</v>
      </c>
      <c r="K688" s="19" t="str">
        <f t="shared" si="80"/>
        <v>NU</v>
      </c>
      <c r="L688" s="19" t="str">
        <f t="shared" si="81"/>
        <v>NIUE</v>
      </c>
      <c r="M688" s="19"/>
      <c r="N688" s="19" t="s">
        <v>359</v>
      </c>
      <c r="O688" s="19"/>
      <c r="P688" s="19"/>
      <c r="Q688" s="19"/>
      <c r="R688" s="19"/>
      <c r="S688" s="34">
        <f t="shared" si="77"/>
        <v>41827</v>
      </c>
      <c r="T688" s="34" t="str">
        <f t="shared" si="78"/>
        <v/>
      </c>
      <c r="U688" s="34" t="str">
        <f t="shared" si="79"/>
        <v/>
      </c>
      <c r="V688" s="19"/>
    </row>
    <row r="689" spans="1:22" s="5" customFormat="1">
      <c r="A689" s="50"/>
      <c r="B689" s="19"/>
      <c r="C689" s="19"/>
      <c r="D689" s="19"/>
      <c r="E689" s="19"/>
      <c r="F689" s="19"/>
      <c r="G689" s="19"/>
      <c r="H689" s="19"/>
      <c r="I689" s="19"/>
      <c r="J689" s="8" t="s">
        <v>1582</v>
      </c>
      <c r="K689" s="19" t="str">
        <f t="shared" si="80"/>
        <v>NF</v>
      </c>
      <c r="L689" s="19" t="str">
        <f t="shared" si="81"/>
        <v>NORFOLK ISLAND</v>
      </c>
      <c r="M689" s="19"/>
      <c r="N689" s="19" t="s">
        <v>359</v>
      </c>
      <c r="O689" s="19"/>
      <c r="P689" s="19"/>
      <c r="Q689" s="19"/>
      <c r="R689" s="19"/>
      <c r="S689" s="34">
        <f t="shared" si="77"/>
        <v>41827</v>
      </c>
      <c r="T689" s="34" t="str">
        <f t="shared" si="78"/>
        <v/>
      </c>
      <c r="U689" s="34" t="str">
        <f t="shared" si="79"/>
        <v/>
      </c>
      <c r="V689" s="19"/>
    </row>
    <row r="690" spans="1:22" s="5" customFormat="1">
      <c r="A690" s="50"/>
      <c r="B690" s="19"/>
      <c r="C690" s="19"/>
      <c r="D690" s="19"/>
      <c r="E690" s="19"/>
      <c r="F690" s="19"/>
      <c r="G690" s="19"/>
      <c r="H690" s="19"/>
      <c r="I690" s="19"/>
      <c r="J690" s="8" t="s">
        <v>1583</v>
      </c>
      <c r="K690" s="19" t="str">
        <f t="shared" si="80"/>
        <v>MP</v>
      </c>
      <c r="L690" s="19" t="str">
        <f t="shared" si="81"/>
        <v>NORTHERN MARIANA ISLANDS</v>
      </c>
      <c r="M690" s="19"/>
      <c r="N690" s="19" t="s">
        <v>359</v>
      </c>
      <c r="O690" s="19"/>
      <c r="P690" s="19"/>
      <c r="Q690" s="19"/>
      <c r="R690" s="19"/>
      <c r="S690" s="34">
        <f t="shared" si="77"/>
        <v>41827</v>
      </c>
      <c r="T690" s="34" t="str">
        <f t="shared" si="78"/>
        <v/>
      </c>
      <c r="U690" s="34" t="str">
        <f t="shared" si="79"/>
        <v/>
      </c>
      <c r="V690" s="19"/>
    </row>
    <row r="691" spans="1:22" s="5" customFormat="1">
      <c r="A691" s="50"/>
      <c r="B691" s="19"/>
      <c r="C691" s="19"/>
      <c r="D691" s="19"/>
      <c r="E691" s="19"/>
      <c r="F691" s="19"/>
      <c r="G691" s="19"/>
      <c r="H691" s="19"/>
      <c r="I691" s="19"/>
      <c r="J691" s="8" t="s">
        <v>1584</v>
      </c>
      <c r="K691" s="19" t="str">
        <f t="shared" si="80"/>
        <v>NO</v>
      </c>
      <c r="L691" s="19" t="str">
        <f t="shared" si="81"/>
        <v>NORWAY</v>
      </c>
      <c r="M691" s="19"/>
      <c r="N691" s="19" t="s">
        <v>359</v>
      </c>
      <c r="O691" s="19"/>
      <c r="P691" s="19"/>
      <c r="Q691" s="19"/>
      <c r="R691" s="19"/>
      <c r="S691" s="34">
        <f t="shared" si="77"/>
        <v>41827</v>
      </c>
      <c r="T691" s="34" t="str">
        <f t="shared" si="78"/>
        <v/>
      </c>
      <c r="U691" s="34" t="str">
        <f t="shared" si="79"/>
        <v/>
      </c>
      <c r="V691" s="19"/>
    </row>
    <row r="692" spans="1:22" s="5" customFormat="1">
      <c r="A692" s="50"/>
      <c r="B692" s="19"/>
      <c r="C692" s="19"/>
      <c r="D692" s="19"/>
      <c r="E692" s="19"/>
      <c r="F692" s="19"/>
      <c r="G692" s="19"/>
      <c r="H692" s="19"/>
      <c r="I692" s="19"/>
      <c r="J692" s="8" t="s">
        <v>1585</v>
      </c>
      <c r="K692" s="19" t="str">
        <f t="shared" si="80"/>
        <v>OM</v>
      </c>
      <c r="L692" s="19" t="str">
        <f t="shared" si="81"/>
        <v>OMAN</v>
      </c>
      <c r="M692" s="19"/>
      <c r="N692" s="19" t="s">
        <v>359</v>
      </c>
      <c r="O692" s="19"/>
      <c r="P692" s="19"/>
      <c r="Q692" s="19"/>
      <c r="R692" s="19"/>
      <c r="S692" s="34">
        <f t="shared" si="77"/>
        <v>41827</v>
      </c>
      <c r="T692" s="34" t="str">
        <f t="shared" si="78"/>
        <v/>
      </c>
      <c r="U692" s="34" t="str">
        <f t="shared" si="79"/>
        <v/>
      </c>
      <c r="V692" s="19"/>
    </row>
    <row r="693" spans="1:22" s="5" customFormat="1">
      <c r="A693" s="50"/>
      <c r="B693" s="19"/>
      <c r="C693" s="19"/>
      <c r="D693" s="19"/>
      <c r="E693" s="19"/>
      <c r="F693" s="19"/>
      <c r="G693" s="19"/>
      <c r="H693" s="19"/>
      <c r="I693" s="19"/>
      <c r="J693" s="8" t="s">
        <v>1586</v>
      </c>
      <c r="K693" s="19" t="str">
        <f t="shared" si="80"/>
        <v>PK</v>
      </c>
      <c r="L693" s="19" t="str">
        <f t="shared" si="81"/>
        <v>PAKISTAN</v>
      </c>
      <c r="M693" s="19"/>
      <c r="N693" s="19" t="s">
        <v>359</v>
      </c>
      <c r="O693" s="19"/>
      <c r="P693" s="19"/>
      <c r="Q693" s="19"/>
      <c r="R693" s="19"/>
      <c r="S693" s="34">
        <f t="shared" si="77"/>
        <v>41827</v>
      </c>
      <c r="T693" s="34" t="str">
        <f t="shared" si="78"/>
        <v/>
      </c>
      <c r="U693" s="34" t="str">
        <f t="shared" si="79"/>
        <v/>
      </c>
      <c r="V693" s="19"/>
    </row>
    <row r="694" spans="1:22" s="5" customFormat="1">
      <c r="A694" s="50"/>
      <c r="B694" s="19"/>
      <c r="C694" s="19"/>
      <c r="D694" s="19"/>
      <c r="E694" s="19"/>
      <c r="F694" s="19"/>
      <c r="G694" s="19"/>
      <c r="H694" s="19"/>
      <c r="I694" s="19"/>
      <c r="J694" s="8" t="s">
        <v>1587</v>
      </c>
      <c r="K694" s="19" t="str">
        <f t="shared" si="80"/>
        <v>PW</v>
      </c>
      <c r="L694" s="19" t="str">
        <f t="shared" si="81"/>
        <v>PALAU</v>
      </c>
      <c r="M694" s="19"/>
      <c r="N694" s="19" t="s">
        <v>359</v>
      </c>
      <c r="O694" s="19"/>
      <c r="P694" s="19"/>
      <c r="Q694" s="19"/>
      <c r="R694" s="19"/>
      <c r="S694" s="34">
        <f t="shared" si="77"/>
        <v>41827</v>
      </c>
      <c r="T694" s="34" t="str">
        <f t="shared" si="78"/>
        <v/>
      </c>
      <c r="U694" s="34" t="str">
        <f t="shared" si="79"/>
        <v/>
      </c>
      <c r="V694" s="19"/>
    </row>
    <row r="695" spans="1:22" s="5" customFormat="1">
      <c r="A695" s="50"/>
      <c r="B695" s="19"/>
      <c r="C695" s="19"/>
      <c r="D695" s="19"/>
      <c r="E695" s="19"/>
      <c r="F695" s="19"/>
      <c r="G695" s="19"/>
      <c r="H695" s="19"/>
      <c r="I695" s="19"/>
      <c r="J695" s="8" t="s">
        <v>1588</v>
      </c>
      <c r="K695" s="19" t="str">
        <f t="shared" si="80"/>
        <v>PS</v>
      </c>
      <c r="L695" s="19" t="str">
        <f t="shared" si="81"/>
        <v>PALESTINIAN TERRITORY, OCCUPIED</v>
      </c>
      <c r="M695" s="19"/>
      <c r="N695" s="19" t="s">
        <v>359</v>
      </c>
      <c r="O695" s="19"/>
      <c r="P695" s="19"/>
      <c r="Q695" s="19"/>
      <c r="R695" s="19"/>
      <c r="S695" s="34">
        <f t="shared" si="77"/>
        <v>41827</v>
      </c>
      <c r="T695" s="34" t="str">
        <f t="shared" si="78"/>
        <v/>
      </c>
      <c r="U695" s="34" t="str">
        <f t="shared" si="79"/>
        <v/>
      </c>
      <c r="V695" s="19"/>
    </row>
    <row r="696" spans="1:22" s="5" customFormat="1">
      <c r="A696" s="50"/>
      <c r="B696" s="19"/>
      <c r="C696" s="19"/>
      <c r="D696" s="19"/>
      <c r="E696" s="19"/>
      <c r="F696" s="19"/>
      <c r="G696" s="19"/>
      <c r="H696" s="19"/>
      <c r="I696" s="19"/>
      <c r="J696" s="8" t="s">
        <v>1589</v>
      </c>
      <c r="K696" s="19" t="str">
        <f t="shared" si="80"/>
        <v>PA</v>
      </c>
      <c r="L696" s="19" t="str">
        <f t="shared" si="81"/>
        <v>PANAMA</v>
      </c>
      <c r="M696" s="19"/>
      <c r="N696" s="19" t="s">
        <v>359</v>
      </c>
      <c r="O696" s="19"/>
      <c r="P696" s="19"/>
      <c r="Q696" s="19"/>
      <c r="R696" s="19"/>
      <c r="S696" s="34">
        <f t="shared" si="77"/>
        <v>41827</v>
      </c>
      <c r="T696" s="34" t="str">
        <f t="shared" si="78"/>
        <v/>
      </c>
      <c r="U696" s="34" t="str">
        <f t="shared" si="79"/>
        <v/>
      </c>
      <c r="V696" s="19"/>
    </row>
    <row r="697" spans="1:22" s="5" customFormat="1">
      <c r="A697" s="50"/>
      <c r="B697" s="19"/>
      <c r="C697" s="19"/>
      <c r="D697" s="19"/>
      <c r="E697" s="19"/>
      <c r="F697" s="19"/>
      <c r="G697" s="19"/>
      <c r="H697" s="19"/>
      <c r="I697" s="19"/>
      <c r="J697" s="8" t="s">
        <v>1590</v>
      </c>
      <c r="K697" s="19" t="str">
        <f t="shared" si="80"/>
        <v>PG</v>
      </c>
      <c r="L697" s="19" t="str">
        <f t="shared" si="81"/>
        <v>PAPUA NEW GUINEA</v>
      </c>
      <c r="M697" s="19"/>
      <c r="N697" s="19" t="s">
        <v>359</v>
      </c>
      <c r="O697" s="19"/>
      <c r="P697" s="19"/>
      <c r="Q697" s="19"/>
      <c r="R697" s="19"/>
      <c r="S697" s="34">
        <f t="shared" si="77"/>
        <v>41827</v>
      </c>
      <c r="T697" s="34" t="str">
        <f t="shared" si="78"/>
        <v/>
      </c>
      <c r="U697" s="34" t="str">
        <f t="shared" si="79"/>
        <v/>
      </c>
      <c r="V697" s="19"/>
    </row>
    <row r="698" spans="1:22" s="5" customFormat="1">
      <c r="A698" s="50"/>
      <c r="B698" s="19"/>
      <c r="C698" s="19"/>
      <c r="D698" s="19"/>
      <c r="E698" s="19"/>
      <c r="F698" s="19"/>
      <c r="G698" s="19"/>
      <c r="H698" s="19"/>
      <c r="I698" s="19"/>
      <c r="J698" s="8" t="s">
        <v>1591</v>
      </c>
      <c r="K698" s="19" t="str">
        <f t="shared" si="80"/>
        <v>PY</v>
      </c>
      <c r="L698" s="19" t="str">
        <f t="shared" si="81"/>
        <v>PARAGUAY</v>
      </c>
      <c r="M698" s="19"/>
      <c r="N698" s="19" t="s">
        <v>359</v>
      </c>
      <c r="O698" s="19"/>
      <c r="P698" s="19"/>
      <c r="Q698" s="19"/>
      <c r="R698" s="19"/>
      <c r="S698" s="34">
        <f t="shared" si="77"/>
        <v>41827</v>
      </c>
      <c r="T698" s="34" t="str">
        <f t="shared" si="78"/>
        <v/>
      </c>
      <c r="U698" s="34" t="str">
        <f t="shared" si="79"/>
        <v/>
      </c>
      <c r="V698" s="19"/>
    </row>
    <row r="699" spans="1:22" s="5" customFormat="1">
      <c r="A699" s="50"/>
      <c r="B699" s="19"/>
      <c r="C699" s="19"/>
      <c r="D699" s="19"/>
      <c r="E699" s="19"/>
      <c r="F699" s="19"/>
      <c r="G699" s="19"/>
      <c r="H699" s="19"/>
      <c r="I699" s="19"/>
      <c r="J699" s="8" t="s">
        <v>1592</v>
      </c>
      <c r="K699" s="19" t="str">
        <f t="shared" si="80"/>
        <v>PE</v>
      </c>
      <c r="L699" s="19" t="str">
        <f t="shared" si="81"/>
        <v>PERU</v>
      </c>
      <c r="M699" s="19"/>
      <c r="N699" s="19" t="s">
        <v>359</v>
      </c>
      <c r="O699" s="19"/>
      <c r="P699" s="19"/>
      <c r="Q699" s="19"/>
      <c r="R699" s="19"/>
      <c r="S699" s="34">
        <f t="shared" si="77"/>
        <v>41827</v>
      </c>
      <c r="T699" s="34" t="str">
        <f t="shared" si="78"/>
        <v/>
      </c>
      <c r="U699" s="34" t="str">
        <f t="shared" si="79"/>
        <v/>
      </c>
      <c r="V699" s="19"/>
    </row>
    <row r="700" spans="1:22" s="5" customFormat="1">
      <c r="A700" s="50"/>
      <c r="B700" s="19"/>
      <c r="C700" s="19"/>
      <c r="D700" s="19"/>
      <c r="E700" s="19"/>
      <c r="F700" s="19"/>
      <c r="G700" s="19"/>
      <c r="H700" s="19"/>
      <c r="I700" s="19"/>
      <c r="J700" s="8" t="s">
        <v>1593</v>
      </c>
      <c r="K700" s="19" t="str">
        <f t="shared" si="80"/>
        <v>PH</v>
      </c>
      <c r="L700" s="19" t="str">
        <f t="shared" si="81"/>
        <v>PHILIPPINES</v>
      </c>
      <c r="M700" s="19"/>
      <c r="N700" s="19" t="s">
        <v>359</v>
      </c>
      <c r="O700" s="19"/>
      <c r="P700" s="19"/>
      <c r="Q700" s="19"/>
      <c r="R700" s="19"/>
      <c r="S700" s="34">
        <f t="shared" si="77"/>
        <v>41827</v>
      </c>
      <c r="T700" s="34" t="str">
        <f t="shared" si="78"/>
        <v/>
      </c>
      <c r="U700" s="34" t="str">
        <f t="shared" si="79"/>
        <v/>
      </c>
      <c r="V700" s="19"/>
    </row>
    <row r="701" spans="1:22" s="5" customFormat="1">
      <c r="A701" s="50"/>
      <c r="B701" s="19"/>
      <c r="C701" s="19"/>
      <c r="D701" s="19"/>
      <c r="E701" s="19"/>
      <c r="F701" s="19"/>
      <c r="G701" s="19"/>
      <c r="H701" s="19"/>
      <c r="I701" s="19"/>
      <c r="J701" s="8" t="s">
        <v>1594</v>
      </c>
      <c r="K701" s="19" t="str">
        <f t="shared" si="80"/>
        <v>PN</v>
      </c>
      <c r="L701" s="19" t="str">
        <f t="shared" si="81"/>
        <v>PITCAIRN</v>
      </c>
      <c r="M701" s="19"/>
      <c r="N701" s="19" t="s">
        <v>359</v>
      </c>
      <c r="O701" s="19"/>
      <c r="P701" s="19"/>
      <c r="Q701" s="19"/>
      <c r="R701" s="19"/>
      <c r="S701" s="34">
        <f t="shared" si="77"/>
        <v>41827</v>
      </c>
      <c r="T701" s="34" t="str">
        <f t="shared" si="78"/>
        <v/>
      </c>
      <c r="U701" s="34" t="str">
        <f t="shared" si="79"/>
        <v/>
      </c>
      <c r="V701" s="19"/>
    </row>
    <row r="702" spans="1:22" s="5" customFormat="1">
      <c r="A702" s="50"/>
      <c r="B702" s="19"/>
      <c r="C702" s="19"/>
      <c r="D702" s="19"/>
      <c r="E702" s="19"/>
      <c r="F702" s="19"/>
      <c r="G702" s="19"/>
      <c r="H702" s="19"/>
      <c r="I702" s="19"/>
      <c r="J702" s="8" t="s">
        <v>1595</v>
      </c>
      <c r="K702" s="19" t="str">
        <f t="shared" si="80"/>
        <v>PL</v>
      </c>
      <c r="L702" s="19" t="str">
        <f t="shared" si="81"/>
        <v>POLAND</v>
      </c>
      <c r="M702" s="19"/>
      <c r="N702" s="19" t="s">
        <v>359</v>
      </c>
      <c r="O702" s="19"/>
      <c r="P702" s="19"/>
      <c r="Q702" s="19"/>
      <c r="R702" s="19"/>
      <c r="S702" s="34">
        <f t="shared" si="77"/>
        <v>41827</v>
      </c>
      <c r="T702" s="34" t="str">
        <f t="shared" si="78"/>
        <v/>
      </c>
      <c r="U702" s="34" t="str">
        <f t="shared" si="79"/>
        <v/>
      </c>
      <c r="V702" s="19"/>
    </row>
    <row r="703" spans="1:22" s="5" customFormat="1">
      <c r="A703" s="50"/>
      <c r="B703" s="19"/>
      <c r="C703" s="19"/>
      <c r="D703" s="19"/>
      <c r="E703" s="19"/>
      <c r="F703" s="19"/>
      <c r="G703" s="19"/>
      <c r="H703" s="19"/>
      <c r="I703" s="19"/>
      <c r="J703" s="8" t="s">
        <v>1596</v>
      </c>
      <c r="K703" s="19" t="str">
        <f t="shared" si="80"/>
        <v>PT</v>
      </c>
      <c r="L703" s="19" t="str">
        <f t="shared" si="81"/>
        <v>PORTUGAL</v>
      </c>
      <c r="M703" s="19"/>
      <c r="N703" s="19" t="s">
        <v>359</v>
      </c>
      <c r="O703" s="19"/>
      <c r="P703" s="19"/>
      <c r="Q703" s="19"/>
      <c r="R703" s="19"/>
      <c r="S703" s="34">
        <f t="shared" si="77"/>
        <v>41827</v>
      </c>
      <c r="T703" s="34" t="str">
        <f t="shared" si="78"/>
        <v/>
      </c>
      <c r="U703" s="34" t="str">
        <f t="shared" si="79"/>
        <v/>
      </c>
      <c r="V703" s="19"/>
    </row>
    <row r="704" spans="1:22" s="5" customFormat="1">
      <c r="A704" s="50"/>
      <c r="B704" s="19"/>
      <c r="C704" s="19"/>
      <c r="D704" s="19"/>
      <c r="E704" s="19"/>
      <c r="F704" s="19"/>
      <c r="G704" s="19"/>
      <c r="H704" s="19"/>
      <c r="I704" s="19"/>
      <c r="J704" s="8" t="s">
        <v>1597</v>
      </c>
      <c r="K704" s="19" t="str">
        <f t="shared" si="80"/>
        <v>PR</v>
      </c>
      <c r="L704" s="19" t="str">
        <f t="shared" si="81"/>
        <v>PUERTO RICO</v>
      </c>
      <c r="M704" s="19"/>
      <c r="N704" s="19" t="s">
        <v>359</v>
      </c>
      <c r="O704" s="19"/>
      <c r="P704" s="19"/>
      <c r="Q704" s="19"/>
      <c r="R704" s="19"/>
      <c r="S704" s="34">
        <f t="shared" si="77"/>
        <v>41827</v>
      </c>
      <c r="T704" s="34" t="str">
        <f t="shared" si="78"/>
        <v/>
      </c>
      <c r="U704" s="34" t="str">
        <f t="shared" si="79"/>
        <v/>
      </c>
      <c r="V704" s="19"/>
    </row>
    <row r="705" spans="1:22" s="5" customFormat="1">
      <c r="A705" s="50"/>
      <c r="B705" s="19"/>
      <c r="C705" s="19"/>
      <c r="D705" s="19"/>
      <c r="E705" s="19"/>
      <c r="F705" s="19"/>
      <c r="G705" s="19"/>
      <c r="H705" s="19"/>
      <c r="I705" s="19"/>
      <c r="J705" s="8" t="s">
        <v>1598</v>
      </c>
      <c r="K705" s="19" t="str">
        <f t="shared" si="80"/>
        <v>QA</v>
      </c>
      <c r="L705" s="19" t="str">
        <f t="shared" si="81"/>
        <v>QATAR</v>
      </c>
      <c r="M705" s="19"/>
      <c r="N705" s="19" t="s">
        <v>359</v>
      </c>
      <c r="O705" s="19"/>
      <c r="P705" s="19"/>
      <c r="Q705" s="19"/>
      <c r="R705" s="19"/>
      <c r="S705" s="34">
        <f t="shared" si="77"/>
        <v>41827</v>
      </c>
      <c r="T705" s="34" t="str">
        <f t="shared" si="78"/>
        <v/>
      </c>
      <c r="U705" s="34" t="str">
        <f t="shared" si="79"/>
        <v/>
      </c>
      <c r="V705" s="19"/>
    </row>
    <row r="706" spans="1:22" s="5" customFormat="1">
      <c r="A706" s="50"/>
      <c r="B706" s="19"/>
      <c r="C706" s="19"/>
      <c r="D706" s="19"/>
      <c r="E706" s="19"/>
      <c r="F706" s="19"/>
      <c r="G706" s="19"/>
      <c r="H706" s="19"/>
      <c r="I706" s="19"/>
      <c r="J706" s="8" t="s">
        <v>1599</v>
      </c>
      <c r="K706" s="19" t="str">
        <f t="shared" si="80"/>
        <v>RE</v>
      </c>
      <c r="L706" s="19" t="str">
        <f t="shared" si="81"/>
        <v>RÉUNION</v>
      </c>
      <c r="M706" s="19"/>
      <c r="N706" s="19" t="s">
        <v>359</v>
      </c>
      <c r="O706" s="19"/>
      <c r="P706" s="19"/>
      <c r="Q706" s="19"/>
      <c r="R706" s="19"/>
      <c r="S706" s="34">
        <f t="shared" si="77"/>
        <v>41827</v>
      </c>
      <c r="T706" s="34" t="str">
        <f t="shared" si="78"/>
        <v/>
      </c>
      <c r="U706" s="34" t="str">
        <f t="shared" si="79"/>
        <v/>
      </c>
      <c r="V706" s="19"/>
    </row>
    <row r="707" spans="1:22" s="5" customFormat="1">
      <c r="A707" s="50"/>
      <c r="B707" s="19"/>
      <c r="C707" s="19"/>
      <c r="D707" s="19"/>
      <c r="E707" s="19"/>
      <c r="F707" s="19"/>
      <c r="G707" s="19"/>
      <c r="H707" s="19"/>
      <c r="I707" s="19"/>
      <c r="J707" s="8" t="s">
        <v>1600</v>
      </c>
      <c r="K707" s="19" t="str">
        <f t="shared" si="80"/>
        <v>RO</v>
      </c>
      <c r="L707" s="19" t="str">
        <f t="shared" si="81"/>
        <v>ROMANIA</v>
      </c>
      <c r="M707" s="19"/>
      <c r="N707" s="19" t="s">
        <v>359</v>
      </c>
      <c r="O707" s="19"/>
      <c r="P707" s="19"/>
      <c r="Q707" s="19"/>
      <c r="R707" s="19"/>
      <c r="S707" s="34">
        <f t="shared" si="77"/>
        <v>41827</v>
      </c>
      <c r="T707" s="34" t="str">
        <f t="shared" si="78"/>
        <v/>
      </c>
      <c r="U707" s="34" t="str">
        <f t="shared" si="79"/>
        <v/>
      </c>
      <c r="V707" s="19"/>
    </row>
    <row r="708" spans="1:22" s="5" customFormat="1">
      <c r="A708" s="50"/>
      <c r="B708" s="19"/>
      <c r="C708" s="19"/>
      <c r="D708" s="19"/>
      <c r="E708" s="19"/>
      <c r="F708" s="19"/>
      <c r="G708" s="19"/>
      <c r="H708" s="19"/>
      <c r="I708" s="19"/>
      <c r="J708" s="8" t="s">
        <v>1601</v>
      </c>
      <c r="K708" s="19" t="str">
        <f t="shared" si="80"/>
        <v>RU</v>
      </c>
      <c r="L708" s="19" t="str">
        <f t="shared" si="81"/>
        <v>RUSSIAN FEDERATION</v>
      </c>
      <c r="M708" s="19"/>
      <c r="N708" s="19" t="s">
        <v>359</v>
      </c>
      <c r="O708" s="19"/>
      <c r="P708" s="19"/>
      <c r="Q708" s="19"/>
      <c r="R708" s="19"/>
      <c r="S708" s="34">
        <f t="shared" si="77"/>
        <v>41827</v>
      </c>
      <c r="T708" s="34" t="str">
        <f t="shared" si="78"/>
        <v/>
      </c>
      <c r="U708" s="34" t="str">
        <f t="shared" si="79"/>
        <v/>
      </c>
      <c r="V708" s="19"/>
    </row>
    <row r="709" spans="1:22" s="5" customFormat="1">
      <c r="A709" s="50"/>
      <c r="B709" s="19"/>
      <c r="C709" s="19"/>
      <c r="D709" s="19"/>
      <c r="E709" s="19"/>
      <c r="F709" s="19"/>
      <c r="G709" s="19"/>
      <c r="H709" s="19"/>
      <c r="I709" s="19"/>
      <c r="J709" s="8" t="s">
        <v>1602</v>
      </c>
      <c r="K709" s="19" t="str">
        <f t="shared" si="80"/>
        <v>RW</v>
      </c>
      <c r="L709" s="19" t="str">
        <f t="shared" si="81"/>
        <v>RWANDA</v>
      </c>
      <c r="M709" s="19"/>
      <c r="N709" s="19" t="s">
        <v>359</v>
      </c>
      <c r="O709" s="19"/>
      <c r="P709" s="19"/>
      <c r="Q709" s="19"/>
      <c r="R709" s="19"/>
      <c r="S709" s="34">
        <f t="shared" si="77"/>
        <v>41827</v>
      </c>
      <c r="T709" s="34" t="str">
        <f t="shared" si="78"/>
        <v/>
      </c>
      <c r="U709" s="34" t="str">
        <f t="shared" si="79"/>
        <v/>
      </c>
      <c r="V709" s="19"/>
    </row>
    <row r="710" spans="1:22" s="5" customFormat="1">
      <c r="A710" s="50"/>
      <c r="B710" s="19"/>
      <c r="C710" s="19"/>
      <c r="D710" s="19"/>
      <c r="E710" s="19"/>
      <c r="F710" s="19"/>
      <c r="G710" s="19"/>
      <c r="H710" s="19"/>
      <c r="I710" s="19"/>
      <c r="J710" s="8" t="s">
        <v>1603</v>
      </c>
      <c r="K710" s="19" t="str">
        <f t="shared" si="80"/>
        <v>BL</v>
      </c>
      <c r="L710" s="19" t="str">
        <f t="shared" si="81"/>
        <v>SAINT BARTHÉLEMY</v>
      </c>
      <c r="M710" s="19"/>
      <c r="N710" s="19" t="s">
        <v>359</v>
      </c>
      <c r="O710" s="19"/>
      <c r="P710" s="19"/>
      <c r="Q710" s="19"/>
      <c r="R710" s="19"/>
      <c r="S710" s="34">
        <f t="shared" si="77"/>
        <v>41827</v>
      </c>
      <c r="T710" s="34" t="str">
        <f t="shared" si="78"/>
        <v/>
      </c>
      <c r="U710" s="34" t="str">
        <f t="shared" si="79"/>
        <v/>
      </c>
      <c r="V710" s="19"/>
    </row>
    <row r="711" spans="1:22" s="5" customFormat="1">
      <c r="A711" s="50"/>
      <c r="B711" s="19"/>
      <c r="C711" s="19"/>
      <c r="D711" s="19"/>
      <c r="E711" s="19"/>
      <c r="F711" s="19"/>
      <c r="G711" s="19"/>
      <c r="H711" s="19"/>
      <c r="I711" s="19"/>
      <c r="J711" s="8" t="s">
        <v>1604</v>
      </c>
      <c r="K711" s="19" t="str">
        <f t="shared" si="80"/>
        <v>SH</v>
      </c>
      <c r="L711" s="19" t="str">
        <f t="shared" si="81"/>
        <v>SAINT HELENA, ASCENSION AND TRISTAN DA CUNHA</v>
      </c>
      <c r="M711" s="19"/>
      <c r="N711" s="19" t="s">
        <v>359</v>
      </c>
      <c r="O711" s="19"/>
      <c r="P711" s="19"/>
      <c r="Q711" s="19"/>
      <c r="R711" s="19"/>
      <c r="S711" s="34">
        <f t="shared" ref="S711:S774" si="82">VLOOKUP(J711,A:G,5,FALSE)</f>
        <v>41827</v>
      </c>
      <c r="T711" s="34" t="str">
        <f t="shared" ref="T711:T774" si="83">IF(VLOOKUP(J711,A:G,6,FALSE)=0,"",VLOOKUP(J711,A:G,6,FALSE))</f>
        <v/>
      </c>
      <c r="U711" s="34" t="str">
        <f t="shared" ref="U711:U774" si="84">IF(VLOOKUP(J711,A:G,7,FALSE)=0,"",VLOOKUP(J711,A:G,7,FALSE))</f>
        <v/>
      </c>
      <c r="V711" s="19"/>
    </row>
    <row r="712" spans="1:22" s="5" customFormat="1">
      <c r="A712" s="50"/>
      <c r="B712" s="19"/>
      <c r="C712" s="19"/>
      <c r="D712" s="19"/>
      <c r="E712" s="19"/>
      <c r="F712" s="19"/>
      <c r="G712" s="19"/>
      <c r="H712" s="19"/>
      <c r="I712" s="19"/>
      <c r="J712" s="8" t="s">
        <v>1605</v>
      </c>
      <c r="K712" s="19" t="str">
        <f t="shared" si="80"/>
        <v>KN</v>
      </c>
      <c r="L712" s="19" t="str">
        <f t="shared" si="81"/>
        <v>SAINT KITTS AND NEVIS</v>
      </c>
      <c r="M712" s="19"/>
      <c r="N712" s="19" t="s">
        <v>359</v>
      </c>
      <c r="O712" s="19"/>
      <c r="P712" s="19"/>
      <c r="Q712" s="19"/>
      <c r="R712" s="19"/>
      <c r="S712" s="34">
        <f t="shared" si="82"/>
        <v>41827</v>
      </c>
      <c r="T712" s="34" t="str">
        <f t="shared" si="83"/>
        <v/>
      </c>
      <c r="U712" s="34" t="str">
        <f t="shared" si="84"/>
        <v/>
      </c>
      <c r="V712" s="19"/>
    </row>
    <row r="713" spans="1:22" s="5" customFormat="1">
      <c r="A713" s="50"/>
      <c r="B713" s="19"/>
      <c r="C713" s="19"/>
      <c r="D713" s="19"/>
      <c r="E713" s="19"/>
      <c r="F713" s="19"/>
      <c r="G713" s="19"/>
      <c r="H713" s="19"/>
      <c r="I713" s="19"/>
      <c r="J713" s="8" t="s">
        <v>1606</v>
      </c>
      <c r="K713" s="19" t="str">
        <f t="shared" si="80"/>
        <v>LC</v>
      </c>
      <c r="L713" s="19" t="str">
        <f t="shared" si="81"/>
        <v>SAINT LUCIA</v>
      </c>
      <c r="M713" s="19"/>
      <c r="N713" s="19" t="s">
        <v>359</v>
      </c>
      <c r="O713" s="19"/>
      <c r="P713" s="19"/>
      <c r="Q713" s="19"/>
      <c r="R713" s="19"/>
      <c r="S713" s="34">
        <f t="shared" si="82"/>
        <v>41827</v>
      </c>
      <c r="T713" s="34" t="str">
        <f t="shared" si="83"/>
        <v/>
      </c>
      <c r="U713" s="34" t="str">
        <f t="shared" si="84"/>
        <v/>
      </c>
      <c r="V713" s="19"/>
    </row>
    <row r="714" spans="1:22" s="5" customFormat="1">
      <c r="A714" s="50"/>
      <c r="B714" s="19"/>
      <c r="C714" s="19"/>
      <c r="D714" s="19"/>
      <c r="E714" s="19"/>
      <c r="F714" s="19"/>
      <c r="G714" s="19"/>
      <c r="H714" s="19"/>
      <c r="I714" s="19"/>
      <c r="J714" s="8" t="s">
        <v>1607</v>
      </c>
      <c r="K714" s="19" t="str">
        <f t="shared" si="80"/>
        <v>MF</v>
      </c>
      <c r="L714" s="19" t="str">
        <f t="shared" si="81"/>
        <v>SAINT MARTIN (FRENCH PART)</v>
      </c>
      <c r="M714" s="19"/>
      <c r="N714" s="19" t="s">
        <v>359</v>
      </c>
      <c r="O714" s="19"/>
      <c r="P714" s="19"/>
      <c r="Q714" s="19"/>
      <c r="R714" s="19"/>
      <c r="S714" s="34">
        <f t="shared" si="82"/>
        <v>41827</v>
      </c>
      <c r="T714" s="34" t="str">
        <f t="shared" si="83"/>
        <v/>
      </c>
      <c r="U714" s="34" t="str">
        <f t="shared" si="84"/>
        <v/>
      </c>
      <c r="V714" s="19"/>
    </row>
    <row r="715" spans="1:22" s="5" customFormat="1">
      <c r="A715" s="50"/>
      <c r="B715" s="19"/>
      <c r="C715" s="19"/>
      <c r="D715" s="19"/>
      <c r="E715" s="19"/>
      <c r="F715" s="19"/>
      <c r="G715" s="19"/>
      <c r="H715" s="19"/>
      <c r="I715" s="19"/>
      <c r="J715" s="8" t="s">
        <v>1608</v>
      </c>
      <c r="K715" s="19" t="str">
        <f t="shared" si="80"/>
        <v>PM</v>
      </c>
      <c r="L715" s="19" t="str">
        <f t="shared" si="81"/>
        <v>SAINT PIERRE AND MIQUELON</v>
      </c>
      <c r="M715" s="19"/>
      <c r="N715" s="19" t="s">
        <v>359</v>
      </c>
      <c r="O715" s="19"/>
      <c r="P715" s="19"/>
      <c r="Q715" s="19"/>
      <c r="R715" s="19"/>
      <c r="S715" s="34">
        <f t="shared" si="82"/>
        <v>41827</v>
      </c>
      <c r="T715" s="34" t="str">
        <f t="shared" si="83"/>
        <v/>
      </c>
      <c r="U715" s="34" t="str">
        <f t="shared" si="84"/>
        <v/>
      </c>
      <c r="V715" s="19"/>
    </row>
    <row r="716" spans="1:22" s="5" customFormat="1">
      <c r="A716" s="50"/>
      <c r="B716" s="19"/>
      <c r="C716" s="19"/>
      <c r="D716" s="19"/>
      <c r="E716" s="19"/>
      <c r="F716" s="19"/>
      <c r="G716" s="19"/>
      <c r="H716" s="19"/>
      <c r="I716" s="19"/>
      <c r="J716" s="8" t="s">
        <v>1609</v>
      </c>
      <c r="K716" s="19" t="str">
        <f t="shared" si="80"/>
        <v>VC</v>
      </c>
      <c r="L716" s="19" t="str">
        <f t="shared" si="81"/>
        <v>SAINT VINCENT AND THE GRENADINES</v>
      </c>
      <c r="M716" s="19"/>
      <c r="N716" s="19" t="s">
        <v>359</v>
      </c>
      <c r="O716" s="19"/>
      <c r="P716" s="19"/>
      <c r="Q716" s="19"/>
      <c r="R716" s="19"/>
      <c r="S716" s="34">
        <f t="shared" si="82"/>
        <v>41827</v>
      </c>
      <c r="T716" s="34" t="str">
        <f t="shared" si="83"/>
        <v/>
      </c>
      <c r="U716" s="34" t="str">
        <f t="shared" si="84"/>
        <v/>
      </c>
      <c r="V716" s="19"/>
    </row>
    <row r="717" spans="1:22" s="5" customFormat="1">
      <c r="A717" s="50"/>
      <c r="B717" s="19"/>
      <c r="C717" s="19"/>
      <c r="D717" s="19"/>
      <c r="E717" s="19"/>
      <c r="F717" s="19"/>
      <c r="G717" s="19"/>
      <c r="H717" s="19"/>
      <c r="I717" s="19"/>
      <c r="J717" s="8" t="s">
        <v>1610</v>
      </c>
      <c r="K717" s="19" t="str">
        <f t="shared" ref="K717:K774" si="85">VLOOKUP(J717,$A$2:$B$317,2,0)</f>
        <v>WS</v>
      </c>
      <c r="L717" s="19" t="str">
        <f t="shared" si="81"/>
        <v>SAMOA</v>
      </c>
      <c r="M717" s="19"/>
      <c r="N717" s="19" t="s">
        <v>359</v>
      </c>
      <c r="O717" s="19"/>
      <c r="P717" s="19"/>
      <c r="Q717" s="19"/>
      <c r="R717" s="19"/>
      <c r="S717" s="34">
        <f t="shared" si="82"/>
        <v>41827</v>
      </c>
      <c r="T717" s="34" t="str">
        <f t="shared" si="83"/>
        <v/>
      </c>
      <c r="U717" s="34" t="str">
        <f t="shared" si="84"/>
        <v/>
      </c>
      <c r="V717" s="19"/>
    </row>
    <row r="718" spans="1:22" s="5" customFormat="1">
      <c r="A718" s="50"/>
      <c r="B718" s="19"/>
      <c r="C718" s="19"/>
      <c r="D718" s="19"/>
      <c r="E718" s="19"/>
      <c r="F718" s="19"/>
      <c r="G718" s="19"/>
      <c r="H718" s="19"/>
      <c r="I718" s="19"/>
      <c r="J718" s="8" t="s">
        <v>1611</v>
      </c>
      <c r="K718" s="19" t="str">
        <f t="shared" si="85"/>
        <v>SM</v>
      </c>
      <c r="L718" s="19" t="str">
        <f t="shared" ref="L718:L781" si="86">J718</f>
        <v>SAN MARINO</v>
      </c>
      <c r="M718" s="19"/>
      <c r="N718" s="19" t="s">
        <v>359</v>
      </c>
      <c r="O718" s="19"/>
      <c r="P718" s="19"/>
      <c r="Q718" s="19"/>
      <c r="R718" s="19"/>
      <c r="S718" s="34">
        <f t="shared" si="82"/>
        <v>41827</v>
      </c>
      <c r="T718" s="34" t="str">
        <f t="shared" si="83"/>
        <v/>
      </c>
      <c r="U718" s="34" t="str">
        <f t="shared" si="84"/>
        <v/>
      </c>
      <c r="V718" s="19"/>
    </row>
    <row r="719" spans="1:22" s="5" customFormat="1">
      <c r="A719" s="50"/>
      <c r="B719" s="19"/>
      <c r="C719" s="19"/>
      <c r="D719" s="19"/>
      <c r="E719" s="19"/>
      <c r="F719" s="19"/>
      <c r="G719" s="19"/>
      <c r="H719" s="19"/>
      <c r="I719" s="19"/>
      <c r="J719" s="8" t="s">
        <v>1612</v>
      </c>
      <c r="K719" s="19" t="str">
        <f t="shared" si="85"/>
        <v>ST</v>
      </c>
      <c r="L719" s="19" t="str">
        <f t="shared" si="86"/>
        <v>SAO TOME AND PRINCIPE</v>
      </c>
      <c r="M719" s="19"/>
      <c r="N719" s="19" t="s">
        <v>359</v>
      </c>
      <c r="O719" s="19"/>
      <c r="P719" s="19"/>
      <c r="Q719" s="19"/>
      <c r="R719" s="19"/>
      <c r="S719" s="34">
        <f t="shared" si="82"/>
        <v>41827</v>
      </c>
      <c r="T719" s="34" t="str">
        <f t="shared" si="83"/>
        <v/>
      </c>
      <c r="U719" s="34" t="str">
        <f t="shared" si="84"/>
        <v/>
      </c>
      <c r="V719" s="19"/>
    </row>
    <row r="720" spans="1:22" s="5" customFormat="1">
      <c r="A720" s="50"/>
      <c r="B720" s="19"/>
      <c r="C720" s="19"/>
      <c r="D720" s="19"/>
      <c r="E720" s="19"/>
      <c r="F720" s="19"/>
      <c r="G720" s="19"/>
      <c r="H720" s="19"/>
      <c r="I720" s="19"/>
      <c r="J720" s="8" t="s">
        <v>1613</v>
      </c>
      <c r="K720" s="19" t="str">
        <f t="shared" si="85"/>
        <v>SA</v>
      </c>
      <c r="L720" s="19" t="str">
        <f t="shared" si="86"/>
        <v>SAUDI ARABIA</v>
      </c>
      <c r="M720" s="19"/>
      <c r="N720" s="19" t="s">
        <v>359</v>
      </c>
      <c r="O720" s="19"/>
      <c r="P720" s="19"/>
      <c r="Q720" s="19"/>
      <c r="R720" s="19"/>
      <c r="S720" s="34">
        <f t="shared" si="82"/>
        <v>41827</v>
      </c>
      <c r="T720" s="34" t="str">
        <f t="shared" si="83"/>
        <v/>
      </c>
      <c r="U720" s="34" t="str">
        <f t="shared" si="84"/>
        <v/>
      </c>
      <c r="V720" s="19"/>
    </row>
    <row r="721" spans="1:22" s="5" customFormat="1">
      <c r="A721" s="50"/>
      <c r="B721" s="19"/>
      <c r="C721" s="19"/>
      <c r="D721" s="19"/>
      <c r="E721" s="19"/>
      <c r="F721" s="19"/>
      <c r="G721" s="19"/>
      <c r="H721" s="19"/>
      <c r="I721" s="19"/>
      <c r="J721" s="8" t="s">
        <v>1614</v>
      </c>
      <c r="K721" s="19" t="str">
        <f t="shared" si="85"/>
        <v>SN</v>
      </c>
      <c r="L721" s="19" t="str">
        <f t="shared" si="86"/>
        <v>SENEGAL</v>
      </c>
      <c r="M721" s="19"/>
      <c r="N721" s="19" t="s">
        <v>359</v>
      </c>
      <c r="O721" s="19"/>
      <c r="P721" s="19"/>
      <c r="Q721" s="19"/>
      <c r="R721" s="19"/>
      <c r="S721" s="34">
        <f t="shared" si="82"/>
        <v>41827</v>
      </c>
      <c r="T721" s="34" t="str">
        <f t="shared" si="83"/>
        <v/>
      </c>
      <c r="U721" s="34" t="str">
        <f t="shared" si="84"/>
        <v/>
      </c>
      <c r="V721" s="19"/>
    </row>
    <row r="722" spans="1:22" s="5" customFormat="1">
      <c r="A722" s="50"/>
      <c r="B722" s="19"/>
      <c r="C722" s="19"/>
      <c r="D722" s="19"/>
      <c r="E722" s="19"/>
      <c r="F722" s="19"/>
      <c r="G722" s="19"/>
      <c r="H722" s="19"/>
      <c r="I722" s="19"/>
      <c r="J722" s="8" t="s">
        <v>1615</v>
      </c>
      <c r="K722" s="19" t="str">
        <f t="shared" si="85"/>
        <v>RS</v>
      </c>
      <c r="L722" s="19" t="str">
        <f t="shared" si="86"/>
        <v>SERBIA</v>
      </c>
      <c r="M722" s="19"/>
      <c r="N722" s="19" t="s">
        <v>359</v>
      </c>
      <c r="O722" s="19"/>
      <c r="P722" s="19"/>
      <c r="Q722" s="19"/>
      <c r="R722" s="19"/>
      <c r="S722" s="34">
        <f t="shared" si="82"/>
        <v>41827</v>
      </c>
      <c r="T722" s="34" t="str">
        <f t="shared" si="83"/>
        <v/>
      </c>
      <c r="U722" s="34" t="str">
        <f t="shared" si="84"/>
        <v/>
      </c>
      <c r="V722" s="19"/>
    </row>
    <row r="723" spans="1:22" s="5" customFormat="1">
      <c r="A723" s="50"/>
      <c r="B723" s="19"/>
      <c r="C723" s="19"/>
      <c r="D723" s="19"/>
      <c r="E723" s="19"/>
      <c r="F723" s="19"/>
      <c r="G723" s="19"/>
      <c r="H723" s="19"/>
      <c r="I723" s="19"/>
      <c r="J723" s="8" t="s">
        <v>1616</v>
      </c>
      <c r="K723" s="19" t="str">
        <f t="shared" si="85"/>
        <v>SC</v>
      </c>
      <c r="L723" s="19" t="str">
        <f t="shared" si="86"/>
        <v>SEYCHELLES</v>
      </c>
      <c r="M723" s="19"/>
      <c r="N723" s="19" t="s">
        <v>359</v>
      </c>
      <c r="O723" s="19"/>
      <c r="P723" s="19"/>
      <c r="Q723" s="19"/>
      <c r="R723" s="19"/>
      <c r="S723" s="34">
        <f t="shared" si="82"/>
        <v>41827</v>
      </c>
      <c r="T723" s="34" t="str">
        <f t="shared" si="83"/>
        <v/>
      </c>
      <c r="U723" s="34" t="str">
        <f t="shared" si="84"/>
        <v/>
      </c>
      <c r="V723" s="19"/>
    </row>
    <row r="724" spans="1:22" s="5" customFormat="1">
      <c r="A724" s="50"/>
      <c r="B724" s="19"/>
      <c r="C724" s="19"/>
      <c r="D724" s="19"/>
      <c r="E724" s="19"/>
      <c r="F724" s="19"/>
      <c r="G724" s="19"/>
      <c r="H724" s="19"/>
      <c r="I724" s="19"/>
      <c r="J724" s="8" t="s">
        <v>1617</v>
      </c>
      <c r="K724" s="19" t="str">
        <f t="shared" si="85"/>
        <v>SL</v>
      </c>
      <c r="L724" s="19" t="str">
        <f t="shared" si="86"/>
        <v>SIERRA LEONE</v>
      </c>
      <c r="M724" s="19"/>
      <c r="N724" s="19" t="s">
        <v>359</v>
      </c>
      <c r="O724" s="19"/>
      <c r="P724" s="19"/>
      <c r="Q724" s="19"/>
      <c r="R724" s="19"/>
      <c r="S724" s="34">
        <f t="shared" si="82"/>
        <v>41827</v>
      </c>
      <c r="T724" s="34" t="str">
        <f t="shared" si="83"/>
        <v/>
      </c>
      <c r="U724" s="34" t="str">
        <f t="shared" si="84"/>
        <v/>
      </c>
      <c r="V724" s="19"/>
    </row>
    <row r="725" spans="1:22" s="5" customFormat="1">
      <c r="A725" s="50"/>
      <c r="B725" s="19"/>
      <c r="C725" s="19"/>
      <c r="D725" s="19"/>
      <c r="E725" s="19"/>
      <c r="F725" s="19"/>
      <c r="G725" s="19"/>
      <c r="H725" s="19"/>
      <c r="I725" s="19"/>
      <c r="J725" s="8" t="s">
        <v>1618</v>
      </c>
      <c r="K725" s="19" t="str">
        <f t="shared" si="85"/>
        <v>SG</v>
      </c>
      <c r="L725" s="19" t="str">
        <f t="shared" si="86"/>
        <v>SINGAPORE</v>
      </c>
      <c r="M725" s="19"/>
      <c r="N725" s="19" t="s">
        <v>359</v>
      </c>
      <c r="O725" s="19"/>
      <c r="P725" s="19"/>
      <c r="Q725" s="19"/>
      <c r="R725" s="19"/>
      <c r="S725" s="34">
        <f t="shared" si="82"/>
        <v>41827</v>
      </c>
      <c r="T725" s="34" t="str">
        <f t="shared" si="83"/>
        <v/>
      </c>
      <c r="U725" s="34" t="str">
        <f t="shared" si="84"/>
        <v/>
      </c>
      <c r="V725" s="19"/>
    </row>
    <row r="726" spans="1:22" s="5" customFormat="1">
      <c r="A726" s="50"/>
      <c r="B726" s="19"/>
      <c r="C726" s="19"/>
      <c r="D726" s="19"/>
      <c r="E726" s="19"/>
      <c r="F726" s="19"/>
      <c r="G726" s="19"/>
      <c r="H726" s="19"/>
      <c r="I726" s="19"/>
      <c r="J726" s="8" t="s">
        <v>1619</v>
      </c>
      <c r="K726" s="19" t="str">
        <f t="shared" si="85"/>
        <v>SX</v>
      </c>
      <c r="L726" s="19" t="str">
        <f t="shared" si="86"/>
        <v>SINT MAARTEN (DUTCH PART)</v>
      </c>
      <c r="M726" s="19"/>
      <c r="N726" s="19" t="s">
        <v>359</v>
      </c>
      <c r="O726" s="19"/>
      <c r="P726" s="19"/>
      <c r="Q726" s="19"/>
      <c r="R726" s="19"/>
      <c r="S726" s="34">
        <f t="shared" si="82"/>
        <v>41827</v>
      </c>
      <c r="T726" s="34" t="str">
        <f t="shared" si="83"/>
        <v/>
      </c>
      <c r="U726" s="34" t="str">
        <f t="shared" si="84"/>
        <v/>
      </c>
      <c r="V726" s="19"/>
    </row>
    <row r="727" spans="1:22" s="5" customFormat="1">
      <c r="A727" s="50"/>
      <c r="B727" s="19"/>
      <c r="C727" s="19"/>
      <c r="D727" s="19"/>
      <c r="E727" s="19"/>
      <c r="F727" s="19"/>
      <c r="G727" s="19"/>
      <c r="H727" s="19"/>
      <c r="I727" s="19"/>
      <c r="J727" s="8" t="s">
        <v>1620</v>
      </c>
      <c r="K727" s="19" t="str">
        <f t="shared" si="85"/>
        <v>SK</v>
      </c>
      <c r="L727" s="19" t="str">
        <f t="shared" si="86"/>
        <v>SLOVAKIA</v>
      </c>
      <c r="M727" s="19"/>
      <c r="N727" s="19" t="s">
        <v>359</v>
      </c>
      <c r="O727" s="19"/>
      <c r="P727" s="19"/>
      <c r="Q727" s="19"/>
      <c r="R727" s="19"/>
      <c r="S727" s="34">
        <f t="shared" si="82"/>
        <v>41827</v>
      </c>
      <c r="T727" s="34" t="str">
        <f t="shared" si="83"/>
        <v/>
      </c>
      <c r="U727" s="34" t="str">
        <f t="shared" si="84"/>
        <v/>
      </c>
      <c r="V727" s="19"/>
    </row>
    <row r="728" spans="1:22" s="5" customFormat="1">
      <c r="A728" s="50"/>
      <c r="B728" s="19"/>
      <c r="C728" s="19"/>
      <c r="D728" s="19"/>
      <c r="E728" s="19"/>
      <c r="F728" s="19"/>
      <c r="G728" s="19"/>
      <c r="H728" s="19"/>
      <c r="I728" s="19"/>
      <c r="J728" s="8" t="s">
        <v>1621</v>
      </c>
      <c r="K728" s="19" t="str">
        <f t="shared" si="85"/>
        <v>SI</v>
      </c>
      <c r="L728" s="19" t="str">
        <f t="shared" si="86"/>
        <v>SLOVENIA</v>
      </c>
      <c r="M728" s="19"/>
      <c r="N728" s="19" t="s">
        <v>359</v>
      </c>
      <c r="O728" s="19"/>
      <c r="P728" s="19"/>
      <c r="Q728" s="19"/>
      <c r="R728" s="19"/>
      <c r="S728" s="34">
        <f t="shared" si="82"/>
        <v>41827</v>
      </c>
      <c r="T728" s="34" t="str">
        <f t="shared" si="83"/>
        <v/>
      </c>
      <c r="U728" s="34" t="str">
        <f t="shared" si="84"/>
        <v/>
      </c>
      <c r="V728" s="19"/>
    </row>
    <row r="729" spans="1:22" s="5" customFormat="1">
      <c r="A729" s="50"/>
      <c r="B729" s="19"/>
      <c r="C729" s="19"/>
      <c r="D729" s="19"/>
      <c r="E729" s="19"/>
      <c r="F729" s="19"/>
      <c r="G729" s="19"/>
      <c r="H729" s="19"/>
      <c r="I729" s="19"/>
      <c r="J729" s="8" t="s">
        <v>1622</v>
      </c>
      <c r="K729" s="19" t="str">
        <f t="shared" si="85"/>
        <v>SB</v>
      </c>
      <c r="L729" s="19" t="str">
        <f t="shared" si="86"/>
        <v>SOLOMON ISLANDS</v>
      </c>
      <c r="M729" s="19"/>
      <c r="N729" s="19" t="s">
        <v>359</v>
      </c>
      <c r="O729" s="19"/>
      <c r="P729" s="19"/>
      <c r="Q729" s="19"/>
      <c r="R729" s="19"/>
      <c r="S729" s="34">
        <f t="shared" si="82"/>
        <v>41827</v>
      </c>
      <c r="T729" s="34" t="str">
        <f t="shared" si="83"/>
        <v/>
      </c>
      <c r="U729" s="34" t="str">
        <f t="shared" si="84"/>
        <v/>
      </c>
      <c r="V729" s="19"/>
    </row>
    <row r="730" spans="1:22" s="5" customFormat="1">
      <c r="A730" s="50"/>
      <c r="B730" s="19"/>
      <c r="C730" s="19"/>
      <c r="D730" s="19"/>
      <c r="E730" s="19"/>
      <c r="F730" s="19"/>
      <c r="G730" s="19"/>
      <c r="H730" s="19"/>
      <c r="I730" s="19"/>
      <c r="J730" s="8" t="s">
        <v>1623</v>
      </c>
      <c r="K730" s="19" t="str">
        <f t="shared" si="85"/>
        <v>SO</v>
      </c>
      <c r="L730" s="19" t="str">
        <f t="shared" si="86"/>
        <v>SOMALIA</v>
      </c>
      <c r="M730" s="19"/>
      <c r="N730" s="19" t="s">
        <v>359</v>
      </c>
      <c r="O730" s="19"/>
      <c r="P730" s="19"/>
      <c r="Q730" s="19"/>
      <c r="R730" s="19"/>
      <c r="S730" s="34">
        <f t="shared" si="82"/>
        <v>41827</v>
      </c>
      <c r="T730" s="34" t="str">
        <f t="shared" si="83"/>
        <v/>
      </c>
      <c r="U730" s="34" t="str">
        <f t="shared" si="84"/>
        <v/>
      </c>
      <c r="V730" s="19"/>
    </row>
    <row r="731" spans="1:22" s="5" customFormat="1">
      <c r="A731" s="50"/>
      <c r="B731" s="19"/>
      <c r="C731" s="19"/>
      <c r="D731" s="19"/>
      <c r="E731" s="19"/>
      <c r="F731" s="19"/>
      <c r="G731" s="19"/>
      <c r="H731" s="19"/>
      <c r="I731" s="19"/>
      <c r="J731" s="8" t="s">
        <v>1624</v>
      </c>
      <c r="K731" s="19" t="str">
        <f t="shared" si="85"/>
        <v>ZA</v>
      </c>
      <c r="L731" s="19" t="str">
        <f t="shared" si="86"/>
        <v>SOUTH AFRICA</v>
      </c>
      <c r="M731" s="19"/>
      <c r="N731" s="19" t="s">
        <v>359</v>
      </c>
      <c r="O731" s="19"/>
      <c r="P731" s="19"/>
      <c r="Q731" s="19"/>
      <c r="R731" s="19"/>
      <c r="S731" s="34">
        <f t="shared" si="82"/>
        <v>41827</v>
      </c>
      <c r="T731" s="34" t="str">
        <f t="shared" si="83"/>
        <v/>
      </c>
      <c r="U731" s="34" t="str">
        <f t="shared" si="84"/>
        <v/>
      </c>
      <c r="V731" s="19"/>
    </row>
    <row r="732" spans="1:22" s="5" customFormat="1">
      <c r="A732" s="50"/>
      <c r="B732" s="19"/>
      <c r="C732" s="19"/>
      <c r="D732" s="19"/>
      <c r="E732" s="19"/>
      <c r="F732" s="19"/>
      <c r="G732" s="19"/>
      <c r="H732" s="19"/>
      <c r="I732" s="19"/>
      <c r="J732" s="8" t="s">
        <v>1625</v>
      </c>
      <c r="K732" s="19" t="str">
        <f t="shared" si="85"/>
        <v>GS</v>
      </c>
      <c r="L732" s="19" t="str">
        <f t="shared" si="86"/>
        <v>SOUTH GEORGIA AND THE SOUTH SANDWICH ISLANDS</v>
      </c>
      <c r="M732" s="19"/>
      <c r="N732" s="19" t="s">
        <v>359</v>
      </c>
      <c r="O732" s="19"/>
      <c r="P732" s="19"/>
      <c r="Q732" s="19"/>
      <c r="R732" s="19"/>
      <c r="S732" s="34">
        <f t="shared" si="82"/>
        <v>41827</v>
      </c>
      <c r="T732" s="34" t="str">
        <f t="shared" si="83"/>
        <v/>
      </c>
      <c r="U732" s="34" t="str">
        <f t="shared" si="84"/>
        <v/>
      </c>
      <c r="V732" s="19"/>
    </row>
    <row r="733" spans="1:22" s="5" customFormat="1">
      <c r="A733" s="50"/>
      <c r="B733" s="19"/>
      <c r="C733" s="19"/>
      <c r="D733" s="19"/>
      <c r="E733" s="19"/>
      <c r="F733" s="19"/>
      <c r="G733" s="19"/>
      <c r="H733" s="19"/>
      <c r="I733" s="19"/>
      <c r="J733" s="8" t="s">
        <v>1626</v>
      </c>
      <c r="K733" s="19" t="str">
        <f t="shared" si="85"/>
        <v>ES</v>
      </c>
      <c r="L733" s="19" t="str">
        <f t="shared" si="86"/>
        <v>SPAIN</v>
      </c>
      <c r="M733" s="19"/>
      <c r="N733" s="19" t="s">
        <v>359</v>
      </c>
      <c r="O733" s="19"/>
      <c r="P733" s="19"/>
      <c r="Q733" s="19"/>
      <c r="R733" s="19"/>
      <c r="S733" s="34">
        <f t="shared" si="82"/>
        <v>41827</v>
      </c>
      <c r="T733" s="34" t="str">
        <f t="shared" si="83"/>
        <v/>
      </c>
      <c r="U733" s="34" t="str">
        <f t="shared" si="84"/>
        <v/>
      </c>
      <c r="V733" s="19"/>
    </row>
    <row r="734" spans="1:22" s="5" customFormat="1">
      <c r="A734" s="50"/>
      <c r="B734" s="19"/>
      <c r="C734" s="19"/>
      <c r="D734" s="19"/>
      <c r="E734" s="19"/>
      <c r="F734" s="19"/>
      <c r="G734" s="19"/>
      <c r="H734" s="19"/>
      <c r="I734" s="19"/>
      <c r="J734" s="8" t="s">
        <v>1627</v>
      </c>
      <c r="K734" s="19" t="str">
        <f t="shared" si="85"/>
        <v>LK</v>
      </c>
      <c r="L734" s="19" t="str">
        <f t="shared" si="86"/>
        <v>SRI LANKA</v>
      </c>
      <c r="M734" s="19"/>
      <c r="N734" s="19" t="s">
        <v>359</v>
      </c>
      <c r="O734" s="19"/>
      <c r="P734" s="19"/>
      <c r="Q734" s="19"/>
      <c r="R734" s="19"/>
      <c r="S734" s="34">
        <f t="shared" si="82"/>
        <v>41827</v>
      </c>
      <c r="T734" s="34" t="str">
        <f t="shared" si="83"/>
        <v/>
      </c>
      <c r="U734" s="34" t="str">
        <f t="shared" si="84"/>
        <v/>
      </c>
      <c r="V734" s="19"/>
    </row>
    <row r="735" spans="1:22" s="5" customFormat="1">
      <c r="A735" s="50"/>
      <c r="B735" s="19"/>
      <c r="C735" s="19"/>
      <c r="D735" s="19"/>
      <c r="E735" s="19"/>
      <c r="F735" s="19"/>
      <c r="G735" s="19"/>
      <c r="H735" s="19"/>
      <c r="I735" s="19"/>
      <c r="J735" s="8" t="s">
        <v>1628</v>
      </c>
      <c r="K735" s="19" t="str">
        <f t="shared" si="85"/>
        <v>SD</v>
      </c>
      <c r="L735" s="19" t="str">
        <f t="shared" si="86"/>
        <v>SUDAN</v>
      </c>
      <c r="M735" s="19"/>
      <c r="N735" s="19" t="s">
        <v>359</v>
      </c>
      <c r="O735" s="19"/>
      <c r="P735" s="19"/>
      <c r="Q735" s="19"/>
      <c r="R735" s="19"/>
      <c r="S735" s="34">
        <f t="shared" si="82"/>
        <v>41827</v>
      </c>
      <c r="T735" s="34" t="str">
        <f t="shared" si="83"/>
        <v/>
      </c>
      <c r="U735" s="34" t="str">
        <f t="shared" si="84"/>
        <v/>
      </c>
      <c r="V735" s="19"/>
    </row>
    <row r="736" spans="1:22" s="5" customFormat="1">
      <c r="A736" s="50"/>
      <c r="B736" s="19"/>
      <c r="C736" s="19"/>
      <c r="D736" s="19"/>
      <c r="E736" s="19"/>
      <c r="F736" s="19"/>
      <c r="G736" s="19"/>
      <c r="H736" s="19"/>
      <c r="I736" s="19"/>
      <c r="J736" s="8" t="s">
        <v>1629</v>
      </c>
      <c r="K736" s="19" t="str">
        <f t="shared" si="85"/>
        <v>SR</v>
      </c>
      <c r="L736" s="19" t="str">
        <f t="shared" si="86"/>
        <v>SURINAME</v>
      </c>
      <c r="M736" s="19"/>
      <c r="N736" s="19" t="s">
        <v>359</v>
      </c>
      <c r="O736" s="19"/>
      <c r="P736" s="19"/>
      <c r="Q736" s="19"/>
      <c r="R736" s="19"/>
      <c r="S736" s="34">
        <f t="shared" si="82"/>
        <v>41827</v>
      </c>
      <c r="T736" s="34" t="str">
        <f t="shared" si="83"/>
        <v/>
      </c>
      <c r="U736" s="34" t="str">
        <f t="shared" si="84"/>
        <v/>
      </c>
      <c r="V736" s="19"/>
    </row>
    <row r="737" spans="1:22" s="5" customFormat="1">
      <c r="A737" s="50"/>
      <c r="B737" s="19"/>
      <c r="C737" s="19"/>
      <c r="D737" s="19"/>
      <c r="E737" s="19"/>
      <c r="F737" s="19"/>
      <c r="G737" s="19"/>
      <c r="H737" s="19"/>
      <c r="I737" s="19"/>
      <c r="J737" s="8" t="s">
        <v>1630</v>
      </c>
      <c r="K737" s="19" t="str">
        <f t="shared" si="85"/>
        <v>SJ</v>
      </c>
      <c r="L737" s="19" t="str">
        <f t="shared" si="86"/>
        <v>SVALBARD AND JAN MAYEN</v>
      </c>
      <c r="M737" s="19"/>
      <c r="N737" s="19" t="s">
        <v>359</v>
      </c>
      <c r="O737" s="19"/>
      <c r="P737" s="19"/>
      <c r="Q737" s="19"/>
      <c r="R737" s="19"/>
      <c r="S737" s="34">
        <f t="shared" si="82"/>
        <v>41827</v>
      </c>
      <c r="T737" s="34" t="str">
        <f t="shared" si="83"/>
        <v/>
      </c>
      <c r="U737" s="34" t="str">
        <f t="shared" si="84"/>
        <v/>
      </c>
      <c r="V737" s="19"/>
    </row>
    <row r="738" spans="1:22" s="5" customFormat="1">
      <c r="A738" s="50"/>
      <c r="B738" s="19"/>
      <c r="C738" s="19"/>
      <c r="D738" s="19"/>
      <c r="E738" s="19"/>
      <c r="F738" s="19"/>
      <c r="G738" s="19"/>
      <c r="H738" s="19"/>
      <c r="I738" s="19"/>
      <c r="J738" s="8" t="s">
        <v>1631</v>
      </c>
      <c r="K738" s="19" t="str">
        <f t="shared" si="85"/>
        <v>SZ</v>
      </c>
      <c r="L738" s="19" t="str">
        <f t="shared" si="86"/>
        <v>SWAZILAND</v>
      </c>
      <c r="M738" s="19"/>
      <c r="N738" s="19" t="s">
        <v>359</v>
      </c>
      <c r="O738" s="19"/>
      <c r="P738" s="19"/>
      <c r="Q738" s="19"/>
      <c r="R738" s="19"/>
      <c r="S738" s="34">
        <f t="shared" si="82"/>
        <v>41827</v>
      </c>
      <c r="T738" s="34" t="str">
        <f t="shared" si="83"/>
        <v/>
      </c>
      <c r="U738" s="34" t="str">
        <f t="shared" si="84"/>
        <v/>
      </c>
      <c r="V738" s="19"/>
    </row>
    <row r="739" spans="1:22" s="5" customFormat="1">
      <c r="A739" s="50"/>
      <c r="B739" s="19"/>
      <c r="C739" s="19"/>
      <c r="D739" s="19"/>
      <c r="E739" s="19"/>
      <c r="F739" s="19"/>
      <c r="G739" s="19"/>
      <c r="H739" s="19"/>
      <c r="I739" s="19"/>
      <c r="J739" s="8" t="s">
        <v>1632</v>
      </c>
      <c r="K739" s="19" t="str">
        <f t="shared" si="85"/>
        <v>SE</v>
      </c>
      <c r="L739" s="19" t="str">
        <f t="shared" si="86"/>
        <v>SWEDEN</v>
      </c>
      <c r="M739" s="19"/>
      <c r="N739" s="19" t="s">
        <v>359</v>
      </c>
      <c r="O739" s="19"/>
      <c r="P739" s="19"/>
      <c r="Q739" s="19"/>
      <c r="R739" s="19"/>
      <c r="S739" s="34">
        <f t="shared" si="82"/>
        <v>41827</v>
      </c>
      <c r="T739" s="34" t="str">
        <f t="shared" si="83"/>
        <v/>
      </c>
      <c r="U739" s="34" t="str">
        <f t="shared" si="84"/>
        <v/>
      </c>
      <c r="V739" s="19"/>
    </row>
    <row r="740" spans="1:22" s="5" customFormat="1">
      <c r="A740" s="50"/>
      <c r="B740" s="19"/>
      <c r="C740" s="19"/>
      <c r="D740" s="19"/>
      <c r="E740" s="19"/>
      <c r="F740" s="19"/>
      <c r="G740" s="19"/>
      <c r="H740" s="19"/>
      <c r="I740" s="19"/>
      <c r="J740" s="8" t="s">
        <v>1633</v>
      </c>
      <c r="K740" s="19" t="str">
        <f t="shared" si="85"/>
        <v>CH</v>
      </c>
      <c r="L740" s="19" t="str">
        <f t="shared" si="86"/>
        <v>SWITZERLAND</v>
      </c>
      <c r="M740" s="19"/>
      <c r="N740" s="19" t="s">
        <v>359</v>
      </c>
      <c r="O740" s="19"/>
      <c r="P740" s="19"/>
      <c r="Q740" s="19"/>
      <c r="R740" s="19"/>
      <c r="S740" s="34">
        <f t="shared" si="82"/>
        <v>41827</v>
      </c>
      <c r="T740" s="34" t="str">
        <f t="shared" si="83"/>
        <v/>
      </c>
      <c r="U740" s="34" t="str">
        <f t="shared" si="84"/>
        <v/>
      </c>
      <c r="V740" s="19"/>
    </row>
    <row r="741" spans="1:22" s="5" customFormat="1">
      <c r="A741" s="50"/>
      <c r="B741" s="19"/>
      <c r="C741" s="19"/>
      <c r="D741" s="19"/>
      <c r="E741" s="19"/>
      <c r="F741" s="19"/>
      <c r="G741" s="19"/>
      <c r="H741" s="19"/>
      <c r="I741" s="19"/>
      <c r="J741" s="8" t="s">
        <v>1634</v>
      </c>
      <c r="K741" s="19" t="str">
        <f t="shared" si="85"/>
        <v>SY</v>
      </c>
      <c r="L741" s="19" t="str">
        <f t="shared" si="86"/>
        <v>SYRIAN ARAB REPUBLIC</v>
      </c>
      <c r="M741" s="19"/>
      <c r="N741" s="19" t="s">
        <v>359</v>
      </c>
      <c r="O741" s="19"/>
      <c r="P741" s="19"/>
      <c r="Q741" s="19"/>
      <c r="R741" s="19"/>
      <c r="S741" s="34">
        <f t="shared" si="82"/>
        <v>41827</v>
      </c>
      <c r="T741" s="34" t="str">
        <f t="shared" si="83"/>
        <v/>
      </c>
      <c r="U741" s="34" t="str">
        <f t="shared" si="84"/>
        <v/>
      </c>
      <c r="V741" s="19"/>
    </row>
    <row r="742" spans="1:22" s="5" customFormat="1">
      <c r="A742" s="50"/>
      <c r="B742" s="19"/>
      <c r="C742" s="19"/>
      <c r="D742" s="19"/>
      <c r="E742" s="19"/>
      <c r="F742" s="19"/>
      <c r="G742" s="19"/>
      <c r="H742" s="19"/>
      <c r="I742" s="19"/>
      <c r="J742" s="8" t="s">
        <v>1635</v>
      </c>
      <c r="K742" s="19" t="str">
        <f t="shared" si="85"/>
        <v>TW</v>
      </c>
      <c r="L742" s="19" t="str">
        <f t="shared" si="86"/>
        <v>TAIWAN, PROVINCE OF CHINA</v>
      </c>
      <c r="M742" s="19"/>
      <c r="N742" s="19" t="s">
        <v>359</v>
      </c>
      <c r="O742" s="19"/>
      <c r="P742" s="19"/>
      <c r="Q742" s="19"/>
      <c r="R742" s="19"/>
      <c r="S742" s="34">
        <f t="shared" si="82"/>
        <v>41827</v>
      </c>
      <c r="T742" s="34" t="str">
        <f t="shared" si="83"/>
        <v/>
      </c>
      <c r="U742" s="34" t="str">
        <f t="shared" si="84"/>
        <v/>
      </c>
      <c r="V742" s="19"/>
    </row>
    <row r="743" spans="1:22" s="5" customFormat="1">
      <c r="A743" s="50"/>
      <c r="B743" s="19"/>
      <c r="C743" s="19"/>
      <c r="D743" s="19"/>
      <c r="E743" s="19"/>
      <c r="F743" s="19"/>
      <c r="G743" s="19"/>
      <c r="H743" s="19"/>
      <c r="I743" s="19"/>
      <c r="J743" s="8" t="s">
        <v>1636</v>
      </c>
      <c r="K743" s="19" t="str">
        <f t="shared" si="85"/>
        <v>TJ</v>
      </c>
      <c r="L743" s="19" t="str">
        <f t="shared" si="86"/>
        <v>TAJIKISTAN</v>
      </c>
      <c r="M743" s="19"/>
      <c r="N743" s="19" t="s">
        <v>359</v>
      </c>
      <c r="O743" s="19"/>
      <c r="P743" s="19"/>
      <c r="Q743" s="19"/>
      <c r="R743" s="19"/>
      <c r="S743" s="34">
        <f t="shared" si="82"/>
        <v>41827</v>
      </c>
      <c r="T743" s="34" t="str">
        <f t="shared" si="83"/>
        <v/>
      </c>
      <c r="U743" s="34" t="str">
        <f t="shared" si="84"/>
        <v/>
      </c>
      <c r="V743" s="19"/>
    </row>
    <row r="744" spans="1:22" s="5" customFormat="1">
      <c r="A744" s="50"/>
      <c r="B744" s="19"/>
      <c r="C744" s="19"/>
      <c r="D744" s="19"/>
      <c r="E744" s="19"/>
      <c r="F744" s="19"/>
      <c r="G744" s="19"/>
      <c r="H744" s="19"/>
      <c r="I744" s="19"/>
      <c r="J744" s="8" t="s">
        <v>1637</v>
      </c>
      <c r="K744" s="19" t="str">
        <f t="shared" si="85"/>
        <v>TZ</v>
      </c>
      <c r="L744" s="19" t="str">
        <f t="shared" si="86"/>
        <v>TANZANIA, UNITED REPUBLIC OF</v>
      </c>
      <c r="M744" s="19"/>
      <c r="N744" s="19" t="s">
        <v>359</v>
      </c>
      <c r="O744" s="19"/>
      <c r="P744" s="19"/>
      <c r="Q744" s="19"/>
      <c r="R744" s="19"/>
      <c r="S744" s="34">
        <f t="shared" si="82"/>
        <v>41827</v>
      </c>
      <c r="T744" s="34" t="str">
        <f t="shared" si="83"/>
        <v/>
      </c>
      <c r="U744" s="34" t="str">
        <f t="shared" si="84"/>
        <v/>
      </c>
      <c r="V744" s="19"/>
    </row>
    <row r="745" spans="1:22" s="5" customFormat="1">
      <c r="A745" s="50"/>
      <c r="B745" s="19"/>
      <c r="C745" s="19"/>
      <c r="D745" s="19"/>
      <c r="E745" s="19"/>
      <c r="F745" s="19"/>
      <c r="G745" s="19"/>
      <c r="H745" s="19"/>
      <c r="I745" s="19"/>
      <c r="J745" s="8" t="s">
        <v>1638</v>
      </c>
      <c r="K745" s="19" t="str">
        <f t="shared" si="85"/>
        <v>TH</v>
      </c>
      <c r="L745" s="19" t="str">
        <f t="shared" si="86"/>
        <v>THAILAND</v>
      </c>
      <c r="M745" s="19"/>
      <c r="N745" s="19" t="s">
        <v>359</v>
      </c>
      <c r="O745" s="19"/>
      <c r="P745" s="19"/>
      <c r="Q745" s="19"/>
      <c r="R745" s="19"/>
      <c r="S745" s="34">
        <f t="shared" si="82"/>
        <v>41827</v>
      </c>
      <c r="T745" s="34" t="str">
        <f t="shared" si="83"/>
        <v/>
      </c>
      <c r="U745" s="34" t="str">
        <f t="shared" si="84"/>
        <v/>
      </c>
      <c r="V745" s="19"/>
    </row>
    <row r="746" spans="1:22" s="5" customFormat="1">
      <c r="A746" s="50"/>
      <c r="B746" s="19"/>
      <c r="C746" s="19"/>
      <c r="D746" s="19"/>
      <c r="E746" s="19"/>
      <c r="F746" s="19"/>
      <c r="G746" s="19"/>
      <c r="H746" s="19"/>
      <c r="I746" s="19"/>
      <c r="J746" s="8" t="s">
        <v>1639</v>
      </c>
      <c r="K746" s="19" t="str">
        <f t="shared" si="85"/>
        <v>TL</v>
      </c>
      <c r="L746" s="19" t="str">
        <f t="shared" si="86"/>
        <v>TIMOR-LESTE</v>
      </c>
      <c r="M746" s="19"/>
      <c r="N746" s="19" t="s">
        <v>359</v>
      </c>
      <c r="O746" s="19"/>
      <c r="P746" s="19"/>
      <c r="Q746" s="19"/>
      <c r="R746" s="19"/>
      <c r="S746" s="34">
        <f t="shared" si="82"/>
        <v>41827</v>
      </c>
      <c r="T746" s="34" t="str">
        <f t="shared" si="83"/>
        <v/>
      </c>
      <c r="U746" s="34" t="str">
        <f t="shared" si="84"/>
        <v/>
      </c>
      <c r="V746" s="19"/>
    </row>
    <row r="747" spans="1:22" s="5" customFormat="1">
      <c r="A747" s="50"/>
      <c r="B747" s="19"/>
      <c r="C747" s="19"/>
      <c r="D747" s="19"/>
      <c r="E747" s="19"/>
      <c r="F747" s="19"/>
      <c r="G747" s="19"/>
      <c r="H747" s="19"/>
      <c r="I747" s="19"/>
      <c r="J747" s="8" t="s">
        <v>1640</v>
      </c>
      <c r="K747" s="19" t="str">
        <f t="shared" si="85"/>
        <v>TG</v>
      </c>
      <c r="L747" s="19" t="str">
        <f t="shared" si="86"/>
        <v>TOGO</v>
      </c>
      <c r="M747" s="19"/>
      <c r="N747" s="19" t="s">
        <v>359</v>
      </c>
      <c r="O747" s="19"/>
      <c r="P747" s="19"/>
      <c r="Q747" s="19"/>
      <c r="R747" s="19"/>
      <c r="S747" s="34">
        <f t="shared" si="82"/>
        <v>41827</v>
      </c>
      <c r="T747" s="34" t="str">
        <f t="shared" si="83"/>
        <v/>
      </c>
      <c r="U747" s="34" t="str">
        <f t="shared" si="84"/>
        <v/>
      </c>
      <c r="V747" s="19"/>
    </row>
    <row r="748" spans="1:22" s="5" customFormat="1">
      <c r="A748" s="50"/>
      <c r="B748" s="19"/>
      <c r="C748" s="19"/>
      <c r="D748" s="19"/>
      <c r="E748" s="19"/>
      <c r="F748" s="19"/>
      <c r="G748" s="19"/>
      <c r="H748" s="19"/>
      <c r="I748" s="19"/>
      <c r="J748" s="8" t="s">
        <v>1641</v>
      </c>
      <c r="K748" s="19" t="str">
        <f t="shared" si="85"/>
        <v>TK</v>
      </c>
      <c r="L748" s="19" t="str">
        <f t="shared" si="86"/>
        <v>TOKELAU</v>
      </c>
      <c r="M748" s="19"/>
      <c r="N748" s="19" t="s">
        <v>359</v>
      </c>
      <c r="O748" s="19"/>
      <c r="P748" s="19"/>
      <c r="Q748" s="19"/>
      <c r="R748" s="19"/>
      <c r="S748" s="34">
        <f t="shared" si="82"/>
        <v>41827</v>
      </c>
      <c r="T748" s="34" t="str">
        <f t="shared" si="83"/>
        <v/>
      </c>
      <c r="U748" s="34" t="str">
        <f t="shared" si="84"/>
        <v/>
      </c>
      <c r="V748" s="19"/>
    </row>
    <row r="749" spans="1:22" s="5" customFormat="1">
      <c r="A749" s="50"/>
      <c r="B749" s="19"/>
      <c r="C749" s="19"/>
      <c r="D749" s="19"/>
      <c r="E749" s="19"/>
      <c r="F749" s="19"/>
      <c r="G749" s="19"/>
      <c r="H749" s="19"/>
      <c r="I749" s="19"/>
      <c r="J749" s="8" t="s">
        <v>1642</v>
      </c>
      <c r="K749" s="19" t="str">
        <f t="shared" si="85"/>
        <v>TO</v>
      </c>
      <c r="L749" s="19" t="str">
        <f t="shared" si="86"/>
        <v>TONGA</v>
      </c>
      <c r="M749" s="19"/>
      <c r="N749" s="19" t="s">
        <v>359</v>
      </c>
      <c r="O749" s="19"/>
      <c r="P749" s="19"/>
      <c r="Q749" s="19"/>
      <c r="R749" s="19"/>
      <c r="S749" s="34">
        <f t="shared" si="82"/>
        <v>41827</v>
      </c>
      <c r="T749" s="34" t="str">
        <f t="shared" si="83"/>
        <v/>
      </c>
      <c r="U749" s="34" t="str">
        <f t="shared" si="84"/>
        <v/>
      </c>
      <c r="V749" s="19"/>
    </row>
    <row r="750" spans="1:22" s="5" customFormat="1">
      <c r="A750" s="50"/>
      <c r="B750" s="19"/>
      <c r="C750" s="19"/>
      <c r="D750" s="19"/>
      <c r="E750" s="19"/>
      <c r="F750" s="19"/>
      <c r="G750" s="19"/>
      <c r="H750" s="19"/>
      <c r="I750" s="19"/>
      <c r="J750" s="8" t="s">
        <v>1643</v>
      </c>
      <c r="K750" s="19" t="str">
        <f t="shared" si="85"/>
        <v>TT</v>
      </c>
      <c r="L750" s="19" t="str">
        <f t="shared" si="86"/>
        <v>TRINIDAD AND TOBAGO</v>
      </c>
      <c r="M750" s="19"/>
      <c r="N750" s="19" t="s">
        <v>359</v>
      </c>
      <c r="O750" s="19"/>
      <c r="P750" s="19"/>
      <c r="Q750" s="19"/>
      <c r="R750" s="19"/>
      <c r="S750" s="34">
        <f t="shared" si="82"/>
        <v>41827</v>
      </c>
      <c r="T750" s="34" t="str">
        <f t="shared" si="83"/>
        <v/>
      </c>
      <c r="U750" s="34" t="str">
        <f t="shared" si="84"/>
        <v/>
      </c>
      <c r="V750" s="19"/>
    </row>
    <row r="751" spans="1:22" s="5" customFormat="1">
      <c r="A751" s="50"/>
      <c r="B751" s="19"/>
      <c r="C751" s="19"/>
      <c r="D751" s="19"/>
      <c r="E751" s="19"/>
      <c r="F751" s="19"/>
      <c r="G751" s="19"/>
      <c r="H751" s="19"/>
      <c r="I751" s="19"/>
      <c r="J751" s="8" t="s">
        <v>1644</v>
      </c>
      <c r="K751" s="19" t="str">
        <f t="shared" si="85"/>
        <v>TN</v>
      </c>
      <c r="L751" s="19" t="str">
        <f t="shared" si="86"/>
        <v>TUNISIA</v>
      </c>
      <c r="M751" s="19"/>
      <c r="N751" s="19" t="s">
        <v>359</v>
      </c>
      <c r="O751" s="19"/>
      <c r="P751" s="19"/>
      <c r="Q751" s="19"/>
      <c r="R751" s="19"/>
      <c r="S751" s="34">
        <f t="shared" si="82"/>
        <v>41827</v>
      </c>
      <c r="T751" s="34" t="str">
        <f t="shared" si="83"/>
        <v/>
      </c>
      <c r="U751" s="34" t="str">
        <f t="shared" si="84"/>
        <v/>
      </c>
      <c r="V751" s="19"/>
    </row>
    <row r="752" spans="1:22" s="5" customFormat="1">
      <c r="A752" s="50"/>
      <c r="B752" s="19"/>
      <c r="C752" s="19"/>
      <c r="D752" s="19"/>
      <c r="E752" s="19"/>
      <c r="F752" s="19"/>
      <c r="G752" s="19"/>
      <c r="H752" s="19"/>
      <c r="I752" s="19"/>
      <c r="J752" s="8" t="s">
        <v>1645</v>
      </c>
      <c r="K752" s="19" t="str">
        <f t="shared" si="85"/>
        <v>TR</v>
      </c>
      <c r="L752" s="19" t="str">
        <f t="shared" si="86"/>
        <v>TURKEY</v>
      </c>
      <c r="M752" s="19"/>
      <c r="N752" s="19" t="s">
        <v>359</v>
      </c>
      <c r="O752" s="19"/>
      <c r="P752" s="19"/>
      <c r="Q752" s="19"/>
      <c r="R752" s="19"/>
      <c r="S752" s="34">
        <f t="shared" si="82"/>
        <v>41827</v>
      </c>
      <c r="T752" s="34" t="str">
        <f t="shared" si="83"/>
        <v/>
      </c>
      <c r="U752" s="34" t="str">
        <f t="shared" si="84"/>
        <v/>
      </c>
      <c r="V752" s="19"/>
    </row>
    <row r="753" spans="1:22" s="5" customFormat="1">
      <c r="A753" s="50"/>
      <c r="B753" s="19"/>
      <c r="C753" s="19"/>
      <c r="D753" s="19"/>
      <c r="E753" s="19"/>
      <c r="F753" s="19"/>
      <c r="G753" s="19"/>
      <c r="H753" s="19"/>
      <c r="I753" s="19"/>
      <c r="J753" s="8" t="s">
        <v>1646</v>
      </c>
      <c r="K753" s="19" t="str">
        <f t="shared" si="85"/>
        <v>TM</v>
      </c>
      <c r="L753" s="19" t="str">
        <f t="shared" si="86"/>
        <v>TURKMENISTAN</v>
      </c>
      <c r="M753" s="19"/>
      <c r="N753" s="19" t="s">
        <v>359</v>
      </c>
      <c r="O753" s="19"/>
      <c r="P753" s="19"/>
      <c r="Q753" s="19"/>
      <c r="R753" s="19"/>
      <c r="S753" s="34">
        <f t="shared" si="82"/>
        <v>41827</v>
      </c>
      <c r="T753" s="34" t="str">
        <f t="shared" si="83"/>
        <v/>
      </c>
      <c r="U753" s="34" t="str">
        <f t="shared" si="84"/>
        <v/>
      </c>
      <c r="V753" s="19"/>
    </row>
    <row r="754" spans="1:22" s="5" customFormat="1">
      <c r="A754" s="50"/>
      <c r="B754" s="19"/>
      <c r="C754" s="19"/>
      <c r="D754" s="19"/>
      <c r="E754" s="19"/>
      <c r="F754" s="19"/>
      <c r="G754" s="19"/>
      <c r="H754" s="19"/>
      <c r="I754" s="19"/>
      <c r="J754" s="8" t="s">
        <v>1647</v>
      </c>
      <c r="K754" s="19" t="str">
        <f t="shared" si="85"/>
        <v>TC</v>
      </c>
      <c r="L754" s="19" t="str">
        <f t="shared" si="86"/>
        <v>TURKS AND CAICOS ISLANDS</v>
      </c>
      <c r="M754" s="19"/>
      <c r="N754" s="19" t="s">
        <v>359</v>
      </c>
      <c r="O754" s="19"/>
      <c r="P754" s="19"/>
      <c r="Q754" s="19"/>
      <c r="R754" s="19"/>
      <c r="S754" s="34">
        <f t="shared" si="82"/>
        <v>41827</v>
      </c>
      <c r="T754" s="34" t="str">
        <f t="shared" si="83"/>
        <v/>
      </c>
      <c r="U754" s="34" t="str">
        <f t="shared" si="84"/>
        <v/>
      </c>
      <c r="V754" s="19"/>
    </row>
    <row r="755" spans="1:22" s="5" customFormat="1">
      <c r="A755" s="50"/>
      <c r="B755" s="19"/>
      <c r="C755" s="19"/>
      <c r="D755" s="19"/>
      <c r="E755" s="19"/>
      <c r="F755" s="19"/>
      <c r="G755" s="19"/>
      <c r="H755" s="19"/>
      <c r="I755" s="19"/>
      <c r="J755" s="8" t="s">
        <v>1648</v>
      </c>
      <c r="K755" s="19" t="str">
        <f t="shared" si="85"/>
        <v>TV</v>
      </c>
      <c r="L755" s="19" t="str">
        <f t="shared" si="86"/>
        <v>TUVALU</v>
      </c>
      <c r="M755" s="19"/>
      <c r="N755" s="19" t="s">
        <v>359</v>
      </c>
      <c r="O755" s="19"/>
      <c r="P755" s="19"/>
      <c r="Q755" s="19"/>
      <c r="R755" s="19"/>
      <c r="S755" s="34">
        <f t="shared" si="82"/>
        <v>41827</v>
      </c>
      <c r="T755" s="34" t="str">
        <f t="shared" si="83"/>
        <v/>
      </c>
      <c r="U755" s="34" t="str">
        <f t="shared" si="84"/>
        <v/>
      </c>
      <c r="V755" s="19"/>
    </row>
    <row r="756" spans="1:22" s="5" customFormat="1">
      <c r="A756" s="50"/>
      <c r="B756" s="19"/>
      <c r="C756" s="19"/>
      <c r="D756" s="19"/>
      <c r="E756" s="19"/>
      <c r="F756" s="19"/>
      <c r="G756" s="19"/>
      <c r="H756" s="19"/>
      <c r="I756" s="19"/>
      <c r="J756" s="8" t="s">
        <v>1649</v>
      </c>
      <c r="K756" s="19" t="str">
        <f t="shared" si="85"/>
        <v>UG</v>
      </c>
      <c r="L756" s="19" t="str">
        <f t="shared" si="86"/>
        <v>UGANDA</v>
      </c>
      <c r="M756" s="19"/>
      <c r="N756" s="19" t="s">
        <v>359</v>
      </c>
      <c r="O756" s="19"/>
      <c r="P756" s="19"/>
      <c r="Q756" s="19"/>
      <c r="R756" s="19"/>
      <c r="S756" s="34">
        <f t="shared" si="82"/>
        <v>41827</v>
      </c>
      <c r="T756" s="34" t="str">
        <f t="shared" si="83"/>
        <v/>
      </c>
      <c r="U756" s="34" t="str">
        <f t="shared" si="84"/>
        <v/>
      </c>
      <c r="V756" s="19"/>
    </row>
    <row r="757" spans="1:22" s="5" customFormat="1">
      <c r="A757" s="50"/>
      <c r="B757" s="19"/>
      <c r="C757" s="19"/>
      <c r="D757" s="19"/>
      <c r="E757" s="19"/>
      <c r="F757" s="19"/>
      <c r="G757" s="19"/>
      <c r="H757" s="19"/>
      <c r="I757" s="19"/>
      <c r="J757" s="8" t="s">
        <v>1650</v>
      </c>
      <c r="K757" s="19" t="str">
        <f t="shared" si="85"/>
        <v>UA</v>
      </c>
      <c r="L757" s="19" t="str">
        <f t="shared" si="86"/>
        <v>UKRAINE</v>
      </c>
      <c r="M757" s="19"/>
      <c r="N757" s="19" t="s">
        <v>359</v>
      </c>
      <c r="O757" s="19"/>
      <c r="P757" s="19"/>
      <c r="Q757" s="19"/>
      <c r="R757" s="19"/>
      <c r="S757" s="34">
        <f t="shared" si="82"/>
        <v>41827</v>
      </c>
      <c r="T757" s="34" t="str">
        <f t="shared" si="83"/>
        <v/>
      </c>
      <c r="U757" s="34" t="str">
        <f t="shared" si="84"/>
        <v/>
      </c>
      <c r="V757" s="19"/>
    </row>
    <row r="758" spans="1:22" s="5" customFormat="1">
      <c r="A758" s="50"/>
      <c r="B758" s="19"/>
      <c r="C758" s="19"/>
      <c r="D758" s="19"/>
      <c r="E758" s="19"/>
      <c r="F758" s="19"/>
      <c r="G758" s="19"/>
      <c r="H758" s="19"/>
      <c r="I758" s="19"/>
      <c r="J758" s="8" t="s">
        <v>1651</v>
      </c>
      <c r="K758" s="19" t="str">
        <f t="shared" si="85"/>
        <v>AE</v>
      </c>
      <c r="L758" s="19" t="str">
        <f t="shared" si="86"/>
        <v>UNITED ARAB EMIRATES</v>
      </c>
      <c r="M758" s="19"/>
      <c r="N758" s="19" t="s">
        <v>359</v>
      </c>
      <c r="O758" s="19"/>
      <c r="P758" s="19"/>
      <c r="Q758" s="19"/>
      <c r="R758" s="19"/>
      <c r="S758" s="34">
        <f t="shared" si="82"/>
        <v>41827</v>
      </c>
      <c r="T758" s="34" t="str">
        <f t="shared" si="83"/>
        <v/>
      </c>
      <c r="U758" s="34" t="str">
        <f t="shared" si="84"/>
        <v/>
      </c>
      <c r="V758" s="19"/>
    </row>
    <row r="759" spans="1:22" s="5" customFormat="1">
      <c r="A759" s="50"/>
      <c r="B759" s="19"/>
      <c r="C759" s="19"/>
      <c r="D759" s="19"/>
      <c r="E759" s="19"/>
      <c r="F759" s="19"/>
      <c r="G759" s="19"/>
      <c r="H759" s="19"/>
      <c r="I759" s="19"/>
      <c r="J759" s="8" t="s">
        <v>1652</v>
      </c>
      <c r="K759" s="19" t="str">
        <f t="shared" si="85"/>
        <v>GB</v>
      </c>
      <c r="L759" s="19" t="str">
        <f t="shared" si="86"/>
        <v>UNITED KINGDOM</v>
      </c>
      <c r="M759" s="19"/>
      <c r="N759" s="19" t="s">
        <v>359</v>
      </c>
      <c r="O759" s="19"/>
      <c r="P759" s="19"/>
      <c r="Q759" s="19"/>
      <c r="R759" s="19"/>
      <c r="S759" s="34">
        <f t="shared" si="82"/>
        <v>41827</v>
      </c>
      <c r="T759" s="34" t="str">
        <f t="shared" si="83"/>
        <v/>
      </c>
      <c r="U759" s="34" t="str">
        <f t="shared" si="84"/>
        <v/>
      </c>
      <c r="V759" s="19"/>
    </row>
    <row r="760" spans="1:22" s="5" customFormat="1">
      <c r="A760" s="50"/>
      <c r="B760" s="19"/>
      <c r="C760" s="19"/>
      <c r="D760" s="19"/>
      <c r="E760" s="19"/>
      <c r="F760" s="19"/>
      <c r="G760" s="19"/>
      <c r="H760" s="19"/>
      <c r="I760" s="19"/>
      <c r="J760" s="8" t="s">
        <v>1653</v>
      </c>
      <c r="K760" s="19" t="str">
        <f t="shared" si="85"/>
        <v>US</v>
      </c>
      <c r="L760" s="19" t="str">
        <f t="shared" si="86"/>
        <v>UNITED STATES</v>
      </c>
      <c r="M760" s="19"/>
      <c r="N760" s="19" t="s">
        <v>359</v>
      </c>
      <c r="O760" s="19"/>
      <c r="P760" s="19"/>
      <c r="Q760" s="19"/>
      <c r="R760" s="19"/>
      <c r="S760" s="34">
        <f t="shared" si="82"/>
        <v>41827</v>
      </c>
      <c r="T760" s="34" t="str">
        <f t="shared" si="83"/>
        <v/>
      </c>
      <c r="U760" s="34" t="str">
        <f t="shared" si="84"/>
        <v/>
      </c>
      <c r="V760" s="19"/>
    </row>
    <row r="761" spans="1:22" s="5" customFormat="1">
      <c r="A761" s="50"/>
      <c r="B761" s="19"/>
      <c r="C761" s="19"/>
      <c r="D761" s="19"/>
      <c r="E761" s="19"/>
      <c r="F761" s="19"/>
      <c r="G761" s="19"/>
      <c r="H761" s="19"/>
      <c r="I761" s="19"/>
      <c r="J761" s="8" t="s">
        <v>1654</v>
      </c>
      <c r="K761" s="19" t="str">
        <f t="shared" si="85"/>
        <v>UM</v>
      </c>
      <c r="L761" s="19" t="str">
        <f t="shared" si="86"/>
        <v>UNITED STATES MINOR OUTLYING ISLANDS</v>
      </c>
      <c r="M761" s="19"/>
      <c r="N761" s="19" t="s">
        <v>359</v>
      </c>
      <c r="O761" s="19"/>
      <c r="P761" s="19"/>
      <c r="Q761" s="19"/>
      <c r="R761" s="19"/>
      <c r="S761" s="34">
        <f t="shared" si="82"/>
        <v>41827</v>
      </c>
      <c r="T761" s="34" t="str">
        <f t="shared" si="83"/>
        <v/>
      </c>
      <c r="U761" s="34" t="str">
        <f t="shared" si="84"/>
        <v/>
      </c>
      <c r="V761" s="19"/>
    </row>
    <row r="762" spans="1:22" s="5" customFormat="1">
      <c r="A762" s="50"/>
      <c r="B762" s="19"/>
      <c r="C762" s="19"/>
      <c r="D762" s="19"/>
      <c r="E762" s="19"/>
      <c r="F762" s="19"/>
      <c r="G762" s="19"/>
      <c r="H762" s="19"/>
      <c r="I762" s="19"/>
      <c r="J762" s="8" t="s">
        <v>1655</v>
      </c>
      <c r="K762" s="19" t="str">
        <f t="shared" si="85"/>
        <v>UY</v>
      </c>
      <c r="L762" s="19" t="str">
        <f t="shared" si="86"/>
        <v>URUGUAY</v>
      </c>
      <c r="M762" s="19"/>
      <c r="N762" s="19" t="s">
        <v>359</v>
      </c>
      <c r="O762" s="19"/>
      <c r="P762" s="19"/>
      <c r="Q762" s="19"/>
      <c r="R762" s="19"/>
      <c r="S762" s="34">
        <f t="shared" si="82"/>
        <v>41827</v>
      </c>
      <c r="T762" s="34" t="str">
        <f t="shared" si="83"/>
        <v/>
      </c>
      <c r="U762" s="34" t="str">
        <f t="shared" si="84"/>
        <v/>
      </c>
      <c r="V762" s="19"/>
    </row>
    <row r="763" spans="1:22" s="5" customFormat="1">
      <c r="A763" s="50"/>
      <c r="B763" s="19"/>
      <c r="C763" s="19"/>
      <c r="D763" s="19"/>
      <c r="E763" s="19"/>
      <c r="F763" s="19"/>
      <c r="G763" s="19"/>
      <c r="H763" s="19"/>
      <c r="I763" s="19"/>
      <c r="J763" s="8" t="s">
        <v>1656</v>
      </c>
      <c r="K763" s="19" t="str">
        <f t="shared" si="85"/>
        <v>UZ</v>
      </c>
      <c r="L763" s="19" t="str">
        <f t="shared" si="86"/>
        <v>UZBEKISTAN</v>
      </c>
      <c r="M763" s="19"/>
      <c r="N763" s="19" t="s">
        <v>359</v>
      </c>
      <c r="O763" s="19"/>
      <c r="P763" s="19"/>
      <c r="Q763" s="19"/>
      <c r="R763" s="19"/>
      <c r="S763" s="34">
        <f t="shared" si="82"/>
        <v>41827</v>
      </c>
      <c r="T763" s="34" t="str">
        <f t="shared" si="83"/>
        <v/>
      </c>
      <c r="U763" s="34" t="str">
        <f t="shared" si="84"/>
        <v/>
      </c>
      <c r="V763" s="19"/>
    </row>
    <row r="764" spans="1:22" s="5" customFormat="1">
      <c r="A764" s="50"/>
      <c r="B764" s="19"/>
      <c r="C764" s="19"/>
      <c r="D764" s="19"/>
      <c r="E764" s="19"/>
      <c r="F764" s="19"/>
      <c r="G764" s="19"/>
      <c r="H764" s="19"/>
      <c r="I764" s="19"/>
      <c r="J764" s="8" t="s">
        <v>1657</v>
      </c>
      <c r="K764" s="19" t="str">
        <f t="shared" si="85"/>
        <v>VU</v>
      </c>
      <c r="L764" s="19" t="str">
        <f t="shared" si="86"/>
        <v>VANUATU</v>
      </c>
      <c r="M764" s="19"/>
      <c r="N764" s="19" t="s">
        <v>359</v>
      </c>
      <c r="O764" s="19"/>
      <c r="P764" s="19"/>
      <c r="Q764" s="19"/>
      <c r="R764" s="19"/>
      <c r="S764" s="34">
        <f t="shared" si="82"/>
        <v>41827</v>
      </c>
      <c r="T764" s="34" t="str">
        <f t="shared" si="83"/>
        <v/>
      </c>
      <c r="U764" s="34" t="str">
        <f t="shared" si="84"/>
        <v/>
      </c>
      <c r="V764" s="19"/>
    </row>
    <row r="765" spans="1:22" s="5" customFormat="1">
      <c r="A765" s="50"/>
      <c r="B765" s="19"/>
      <c r="C765" s="19"/>
      <c r="D765" s="19"/>
      <c r="E765" s="19"/>
      <c r="F765" s="19"/>
      <c r="G765" s="19"/>
      <c r="H765" s="19"/>
      <c r="I765" s="19"/>
      <c r="J765" s="8" t="s">
        <v>1658</v>
      </c>
      <c r="K765" s="19" t="str">
        <f t="shared" si="85"/>
        <v>VE</v>
      </c>
      <c r="L765" s="19" t="str">
        <f t="shared" si="86"/>
        <v>VENEZUELA, BOLIVARIAN REPUBLIC OF</v>
      </c>
      <c r="M765" s="19"/>
      <c r="N765" s="19" t="s">
        <v>359</v>
      </c>
      <c r="O765" s="19"/>
      <c r="P765" s="19"/>
      <c r="Q765" s="19"/>
      <c r="R765" s="19"/>
      <c r="S765" s="34">
        <f t="shared" si="82"/>
        <v>41827</v>
      </c>
      <c r="T765" s="34" t="str">
        <f t="shared" si="83"/>
        <v/>
      </c>
      <c r="U765" s="34" t="str">
        <f t="shared" si="84"/>
        <v/>
      </c>
      <c r="V765" s="19"/>
    </row>
    <row r="766" spans="1:22" s="5" customFormat="1">
      <c r="A766" s="50"/>
      <c r="B766" s="19"/>
      <c r="C766" s="19"/>
      <c r="D766" s="19"/>
      <c r="E766" s="19"/>
      <c r="F766" s="19"/>
      <c r="G766" s="19"/>
      <c r="H766" s="19"/>
      <c r="I766" s="19"/>
      <c r="J766" s="8" t="s">
        <v>1659</v>
      </c>
      <c r="K766" s="19" t="str">
        <f t="shared" si="85"/>
        <v>VN</v>
      </c>
      <c r="L766" s="19" t="str">
        <f t="shared" si="86"/>
        <v>VIET NAM</v>
      </c>
      <c r="M766" s="19"/>
      <c r="N766" s="19" t="s">
        <v>359</v>
      </c>
      <c r="O766" s="19"/>
      <c r="P766" s="19"/>
      <c r="Q766" s="19"/>
      <c r="R766" s="19"/>
      <c r="S766" s="34">
        <f t="shared" si="82"/>
        <v>41827</v>
      </c>
      <c r="T766" s="34" t="str">
        <f t="shared" si="83"/>
        <v/>
      </c>
      <c r="U766" s="34" t="str">
        <f t="shared" si="84"/>
        <v/>
      </c>
      <c r="V766" s="19"/>
    </row>
    <row r="767" spans="1:22" s="5" customFormat="1">
      <c r="A767" s="50"/>
      <c r="B767" s="19"/>
      <c r="C767" s="19"/>
      <c r="D767" s="19"/>
      <c r="E767" s="19"/>
      <c r="F767" s="19"/>
      <c r="G767" s="19"/>
      <c r="H767" s="19"/>
      <c r="I767" s="19"/>
      <c r="J767" s="8" t="s">
        <v>1660</v>
      </c>
      <c r="K767" s="19" t="str">
        <f t="shared" si="85"/>
        <v>VG</v>
      </c>
      <c r="L767" s="19" t="str">
        <f t="shared" si="86"/>
        <v>VIRGIN ISLANDS, BRITISH</v>
      </c>
      <c r="M767" s="19"/>
      <c r="N767" s="19" t="s">
        <v>359</v>
      </c>
      <c r="O767" s="19"/>
      <c r="P767" s="19"/>
      <c r="Q767" s="19"/>
      <c r="R767" s="19"/>
      <c r="S767" s="34">
        <f t="shared" si="82"/>
        <v>41827</v>
      </c>
      <c r="T767" s="34" t="str">
        <f t="shared" si="83"/>
        <v/>
      </c>
      <c r="U767" s="34" t="str">
        <f t="shared" si="84"/>
        <v/>
      </c>
      <c r="V767" s="19"/>
    </row>
    <row r="768" spans="1:22" s="5" customFormat="1">
      <c r="A768" s="50"/>
      <c r="B768" s="19"/>
      <c r="C768" s="19"/>
      <c r="D768" s="19"/>
      <c r="E768" s="19"/>
      <c r="F768" s="19"/>
      <c r="G768" s="19"/>
      <c r="H768" s="19"/>
      <c r="I768" s="19"/>
      <c r="J768" s="8" t="s">
        <v>1661</v>
      </c>
      <c r="K768" s="19" t="str">
        <f t="shared" si="85"/>
        <v>VI</v>
      </c>
      <c r="L768" s="19" t="str">
        <f t="shared" si="86"/>
        <v>VIRGIN ISLANDS, U.S.</v>
      </c>
      <c r="M768" s="19"/>
      <c r="N768" s="19" t="s">
        <v>359</v>
      </c>
      <c r="O768" s="19"/>
      <c r="P768" s="19"/>
      <c r="Q768" s="19"/>
      <c r="R768" s="19"/>
      <c r="S768" s="34">
        <f t="shared" si="82"/>
        <v>41827</v>
      </c>
      <c r="T768" s="34" t="str">
        <f t="shared" si="83"/>
        <v/>
      </c>
      <c r="U768" s="34" t="str">
        <f t="shared" si="84"/>
        <v/>
      </c>
      <c r="V768" s="19"/>
    </row>
    <row r="769" spans="1:22" s="5" customFormat="1">
      <c r="A769" s="50"/>
      <c r="B769" s="19"/>
      <c r="C769" s="19"/>
      <c r="D769" s="19"/>
      <c r="E769" s="19"/>
      <c r="F769" s="19"/>
      <c r="G769" s="19"/>
      <c r="H769" s="19"/>
      <c r="I769" s="19"/>
      <c r="J769" s="8" t="s">
        <v>1662</v>
      </c>
      <c r="K769" s="19" t="str">
        <f t="shared" si="85"/>
        <v>WF</v>
      </c>
      <c r="L769" s="19" t="str">
        <f t="shared" si="86"/>
        <v>WALLIS AND FUTUNA</v>
      </c>
      <c r="M769" s="19"/>
      <c r="N769" s="19" t="s">
        <v>359</v>
      </c>
      <c r="O769" s="19"/>
      <c r="P769" s="19"/>
      <c r="Q769" s="19"/>
      <c r="R769" s="19"/>
      <c r="S769" s="34">
        <f t="shared" si="82"/>
        <v>41827</v>
      </c>
      <c r="T769" s="34" t="str">
        <f t="shared" si="83"/>
        <v/>
      </c>
      <c r="U769" s="34" t="str">
        <f t="shared" si="84"/>
        <v/>
      </c>
      <c r="V769" s="19"/>
    </row>
    <row r="770" spans="1:22" s="5" customFormat="1">
      <c r="A770" s="50"/>
      <c r="B770" s="19"/>
      <c r="C770" s="19"/>
      <c r="D770" s="19"/>
      <c r="E770" s="19"/>
      <c r="F770" s="19"/>
      <c r="G770" s="19"/>
      <c r="H770" s="19"/>
      <c r="I770" s="19"/>
      <c r="J770" s="8" t="s">
        <v>1663</v>
      </c>
      <c r="K770" s="19" t="str">
        <f t="shared" si="85"/>
        <v>EH</v>
      </c>
      <c r="L770" s="19" t="str">
        <f t="shared" si="86"/>
        <v>WESTERN SAHARA</v>
      </c>
      <c r="M770" s="19"/>
      <c r="N770" s="19" t="s">
        <v>359</v>
      </c>
      <c r="O770" s="19"/>
      <c r="P770" s="19"/>
      <c r="Q770" s="19"/>
      <c r="R770" s="19"/>
      <c r="S770" s="34">
        <f t="shared" si="82"/>
        <v>41827</v>
      </c>
      <c r="T770" s="34" t="str">
        <f t="shared" si="83"/>
        <v/>
      </c>
      <c r="U770" s="34" t="str">
        <f t="shared" si="84"/>
        <v/>
      </c>
      <c r="V770" s="19"/>
    </row>
    <row r="771" spans="1:22" s="5" customFormat="1">
      <c r="A771" s="50"/>
      <c r="B771" s="19"/>
      <c r="C771" s="19"/>
      <c r="D771" s="19"/>
      <c r="E771" s="19"/>
      <c r="F771" s="19"/>
      <c r="G771" s="19"/>
      <c r="H771" s="19"/>
      <c r="I771" s="19"/>
      <c r="J771" s="8" t="s">
        <v>1664</v>
      </c>
      <c r="K771" s="19" t="str">
        <f t="shared" si="85"/>
        <v>YE</v>
      </c>
      <c r="L771" s="19" t="str">
        <f t="shared" si="86"/>
        <v>YEMEN</v>
      </c>
      <c r="M771" s="19"/>
      <c r="N771" s="19" t="s">
        <v>359</v>
      </c>
      <c r="O771" s="19"/>
      <c r="P771" s="19"/>
      <c r="Q771" s="19"/>
      <c r="R771" s="19"/>
      <c r="S771" s="34">
        <f t="shared" si="82"/>
        <v>41827</v>
      </c>
      <c r="T771" s="34" t="str">
        <f t="shared" si="83"/>
        <v/>
      </c>
      <c r="U771" s="34" t="str">
        <f t="shared" si="84"/>
        <v/>
      </c>
      <c r="V771" s="19"/>
    </row>
    <row r="772" spans="1:22" s="5" customFormat="1">
      <c r="A772" s="50"/>
      <c r="B772" s="19"/>
      <c r="C772" s="19"/>
      <c r="D772" s="19"/>
      <c r="E772" s="19"/>
      <c r="F772" s="19"/>
      <c r="G772" s="19"/>
      <c r="H772" s="19"/>
      <c r="I772" s="19"/>
      <c r="J772" s="8" t="s">
        <v>1665</v>
      </c>
      <c r="K772" s="19" t="str">
        <f t="shared" si="85"/>
        <v>ZM</v>
      </c>
      <c r="L772" s="19" t="str">
        <f t="shared" si="86"/>
        <v>ZAMBIA</v>
      </c>
      <c r="M772" s="19"/>
      <c r="N772" s="19" t="s">
        <v>359</v>
      </c>
      <c r="O772" s="19"/>
      <c r="P772" s="19"/>
      <c r="Q772" s="19"/>
      <c r="R772" s="19"/>
      <c r="S772" s="34">
        <f t="shared" si="82"/>
        <v>41827</v>
      </c>
      <c r="T772" s="34" t="str">
        <f t="shared" si="83"/>
        <v/>
      </c>
      <c r="U772" s="34" t="str">
        <f t="shared" si="84"/>
        <v/>
      </c>
      <c r="V772" s="19"/>
    </row>
    <row r="773" spans="1:22" s="5" customFormat="1">
      <c r="A773" s="50"/>
      <c r="B773" s="19"/>
      <c r="C773" s="19"/>
      <c r="D773" s="19"/>
      <c r="E773" s="19"/>
      <c r="F773" s="19"/>
      <c r="G773" s="19"/>
      <c r="H773" s="19"/>
      <c r="I773" s="19"/>
      <c r="J773" s="8" t="s">
        <v>1666</v>
      </c>
      <c r="K773" s="19" t="str">
        <f t="shared" si="85"/>
        <v>ZW</v>
      </c>
      <c r="L773" s="19" t="str">
        <f t="shared" si="86"/>
        <v>ZIMBABWE</v>
      </c>
      <c r="M773" s="19"/>
      <c r="N773" s="19" t="s">
        <v>359</v>
      </c>
      <c r="O773" s="19"/>
      <c r="P773" s="19"/>
      <c r="Q773" s="19"/>
      <c r="R773" s="19"/>
      <c r="S773" s="34">
        <f t="shared" si="82"/>
        <v>41827</v>
      </c>
      <c r="T773" s="34" t="str">
        <f t="shared" si="83"/>
        <v/>
      </c>
      <c r="U773" s="34" t="str">
        <f t="shared" si="84"/>
        <v/>
      </c>
      <c r="V773" s="19"/>
    </row>
    <row r="774" spans="1:22" s="5" customFormat="1">
      <c r="A774" s="50"/>
      <c r="B774" s="19"/>
      <c r="C774" s="19"/>
      <c r="D774" s="19"/>
      <c r="E774" s="19"/>
      <c r="F774" s="19"/>
      <c r="G774" s="19"/>
      <c r="H774" s="19"/>
      <c r="I774" s="19"/>
      <c r="J774" s="8" t="s">
        <v>3465</v>
      </c>
      <c r="K774" s="19" t="str">
        <f t="shared" si="85"/>
        <v>SS</v>
      </c>
      <c r="L774" s="19" t="str">
        <f t="shared" si="86"/>
        <v>SOUTH SUDAN</v>
      </c>
      <c r="M774" s="19"/>
      <c r="N774" s="19" t="s">
        <v>359</v>
      </c>
      <c r="O774" s="19"/>
      <c r="P774" s="19"/>
      <c r="Q774" s="19"/>
      <c r="R774" s="19"/>
      <c r="S774" s="34">
        <f t="shared" si="82"/>
        <v>41827</v>
      </c>
      <c r="T774" s="34" t="str">
        <f t="shared" si="83"/>
        <v/>
      </c>
      <c r="U774" s="34" t="str">
        <f t="shared" si="84"/>
        <v/>
      </c>
      <c r="V774" s="19"/>
    </row>
    <row r="775" spans="1:22" s="5" customFormat="1">
      <c r="A775" s="50"/>
      <c r="B775" s="19"/>
      <c r="C775" s="19"/>
      <c r="D775" s="19"/>
      <c r="E775" s="19"/>
      <c r="F775" s="19"/>
      <c r="G775" s="19"/>
      <c r="H775" s="19"/>
      <c r="I775" s="19"/>
      <c r="J775" s="14" t="s">
        <v>1370</v>
      </c>
      <c r="K775" s="19"/>
      <c r="L775" s="19"/>
      <c r="M775" s="19"/>
      <c r="N775" s="19"/>
      <c r="O775" s="19" t="s">
        <v>2299</v>
      </c>
      <c r="P775" s="19"/>
      <c r="Q775" s="19" t="s">
        <v>1179</v>
      </c>
      <c r="R775" s="19"/>
      <c r="S775" s="34">
        <v>41827</v>
      </c>
      <c r="T775" s="34"/>
      <c r="U775" s="34"/>
      <c r="V775" s="19"/>
    </row>
    <row r="776" spans="1:22" s="5" customFormat="1">
      <c r="A776" s="50"/>
      <c r="B776" s="19"/>
      <c r="C776" s="19"/>
      <c r="D776" s="19"/>
      <c r="E776" s="19"/>
      <c r="F776" s="19"/>
      <c r="G776" s="19"/>
      <c r="H776" s="19"/>
      <c r="I776" s="19"/>
      <c r="J776" s="7" t="s">
        <v>3467</v>
      </c>
      <c r="K776" s="19" t="str">
        <f>VLOOKUP(J776,$A$2:$B$317,2,0)</f>
        <v>x0</v>
      </c>
      <c r="L776" s="19" t="str">
        <f t="shared" si="86"/>
        <v>Not applicable/All geographical areas</v>
      </c>
      <c r="M776" s="19" t="s">
        <v>358</v>
      </c>
      <c r="N776" s="19"/>
      <c r="O776" s="19"/>
      <c r="P776" s="19"/>
      <c r="Q776" s="19"/>
      <c r="R776" s="19"/>
      <c r="S776" s="34">
        <f t="shared" ref="S776:S838" si="87">VLOOKUP(J776,A:G,5,FALSE)</f>
        <v>41827</v>
      </c>
      <c r="T776" s="34" t="str">
        <f t="shared" ref="T776:T838" si="88">IF(VLOOKUP(J776,A:G,6,FALSE)=0,"",VLOOKUP(J776,A:G,6,FALSE))</f>
        <v/>
      </c>
      <c r="U776" s="34" t="str">
        <f t="shared" ref="U776:U838" si="89">IF(VLOOKUP(J776,A:G,7,FALSE)=0,"",VLOOKUP(J776,A:G,7,FALSE))</f>
        <v/>
      </c>
      <c r="V776" s="19"/>
    </row>
    <row r="777" spans="1:22" s="5" customFormat="1">
      <c r="A777" s="50"/>
      <c r="B777" s="19"/>
      <c r="C777" s="19"/>
      <c r="D777" s="19"/>
      <c r="E777" s="19"/>
      <c r="F777" s="19"/>
      <c r="G777" s="19"/>
      <c r="H777" s="19"/>
      <c r="I777" s="19"/>
      <c r="J777" s="8" t="s">
        <v>1367</v>
      </c>
      <c r="K777" s="19" t="str">
        <f>VLOOKUP(J777,$A$2:$B$317,2,0)</f>
        <v>x14</v>
      </c>
      <c r="L777" s="19" t="str">
        <f t="shared" si="86"/>
        <v>EEA</v>
      </c>
      <c r="M777" s="19"/>
      <c r="N777" s="19" t="s">
        <v>359</v>
      </c>
      <c r="O777" s="19"/>
      <c r="P777" s="19"/>
      <c r="Q777" s="19"/>
      <c r="R777" s="19"/>
      <c r="S777" s="34">
        <f t="shared" si="87"/>
        <v>41827</v>
      </c>
      <c r="T777" s="34" t="str">
        <f t="shared" si="88"/>
        <v/>
      </c>
      <c r="U777" s="34" t="str">
        <f t="shared" si="89"/>
        <v/>
      </c>
      <c r="V777" s="19"/>
    </row>
    <row r="778" spans="1:22" s="5" customFormat="1">
      <c r="A778" s="50"/>
      <c r="B778" s="19"/>
      <c r="C778" s="19"/>
      <c r="D778" s="19"/>
      <c r="E778" s="19"/>
      <c r="F778" s="19"/>
      <c r="G778" s="19"/>
      <c r="H778" s="19"/>
      <c r="I778" s="19"/>
      <c r="J778" s="8" t="s">
        <v>1368</v>
      </c>
      <c r="K778" s="19" t="str">
        <f>VLOOKUP(J778,$A$2:$B$317,2,0)</f>
        <v>x44</v>
      </c>
      <c r="L778" s="19" t="str">
        <f t="shared" si="86"/>
        <v>OECD [non-EEA]</v>
      </c>
      <c r="M778" s="19"/>
      <c r="N778" s="19" t="s">
        <v>359</v>
      </c>
      <c r="O778" s="19"/>
      <c r="P778" s="19"/>
      <c r="Q778" s="19"/>
      <c r="R778" s="19"/>
      <c r="S778" s="34">
        <f t="shared" si="87"/>
        <v>41827</v>
      </c>
      <c r="T778" s="34" t="str">
        <f t="shared" si="88"/>
        <v/>
      </c>
      <c r="U778" s="34" t="str">
        <f t="shared" si="89"/>
        <v/>
      </c>
      <c r="V778" s="19"/>
    </row>
    <row r="779" spans="1:22" s="5" customFormat="1">
      <c r="A779" s="50"/>
      <c r="B779" s="19"/>
      <c r="C779" s="19"/>
      <c r="D779" s="19"/>
      <c r="E779" s="19"/>
      <c r="F779" s="19"/>
      <c r="G779" s="19"/>
      <c r="H779" s="19"/>
      <c r="I779" s="19"/>
      <c r="J779" s="8" t="s">
        <v>1369</v>
      </c>
      <c r="K779" s="19" t="str">
        <f>VLOOKUP(J779,$A$2:$B$317,2,0)</f>
        <v>x63</v>
      </c>
      <c r="L779" s="19" t="str">
        <f t="shared" si="86"/>
        <v>RoW [rest of the world]</v>
      </c>
      <c r="M779" s="19"/>
      <c r="N779" s="19" t="s">
        <v>359</v>
      </c>
      <c r="O779" s="19"/>
      <c r="P779" s="19"/>
      <c r="Q779" s="19"/>
      <c r="R779" s="19"/>
      <c r="S779" s="34">
        <f t="shared" si="87"/>
        <v>41827</v>
      </c>
      <c r="T779" s="34" t="str">
        <f t="shared" si="88"/>
        <v/>
      </c>
      <c r="U779" s="34" t="str">
        <f t="shared" si="89"/>
        <v/>
      </c>
      <c r="V779" s="19"/>
    </row>
    <row r="780" spans="1:22" s="5" customFormat="1">
      <c r="A780" s="50"/>
      <c r="B780" s="19"/>
      <c r="C780" s="19"/>
      <c r="D780" s="19"/>
      <c r="E780" s="19"/>
      <c r="F780" s="19"/>
      <c r="G780" s="19"/>
      <c r="H780" s="19"/>
      <c r="I780" s="19"/>
      <c r="J780" s="14" t="s">
        <v>1398</v>
      </c>
      <c r="K780" s="19"/>
      <c r="L780" s="19"/>
      <c r="M780" s="19"/>
      <c r="N780" s="19"/>
      <c r="O780" s="19" t="s">
        <v>2299</v>
      </c>
      <c r="P780" s="19"/>
      <c r="Q780" s="19" t="s">
        <v>1361</v>
      </c>
      <c r="R780" s="19"/>
      <c r="S780" s="34">
        <v>41827</v>
      </c>
      <c r="T780" s="34">
        <v>41639</v>
      </c>
      <c r="U780" s="34"/>
      <c r="V780" s="19"/>
    </row>
    <row r="781" spans="1:22" s="5" customFormat="1">
      <c r="A781" s="50"/>
      <c r="B781" s="19"/>
      <c r="C781" s="19"/>
      <c r="D781" s="19"/>
      <c r="E781" s="19"/>
      <c r="F781" s="19"/>
      <c r="G781" s="19"/>
      <c r="H781" s="19"/>
      <c r="I781" s="19"/>
      <c r="J781" s="7" t="s">
        <v>3467</v>
      </c>
      <c r="K781" s="19" t="str">
        <f t="shared" ref="K781:K817" si="90">VLOOKUP(J781,$A$2:$B$317,2,0)</f>
        <v>x0</v>
      </c>
      <c r="L781" s="19" t="str">
        <f t="shared" si="86"/>
        <v>Not applicable/All geographical areas</v>
      </c>
      <c r="M781" s="19" t="s">
        <v>358</v>
      </c>
      <c r="N781" s="19"/>
      <c r="O781" s="19"/>
      <c r="P781" s="19"/>
      <c r="Q781" s="19"/>
      <c r="R781" s="19"/>
      <c r="S781" s="34">
        <f t="shared" si="87"/>
        <v>41827</v>
      </c>
      <c r="T781" s="34" t="str">
        <f t="shared" si="88"/>
        <v/>
      </c>
      <c r="U781" s="34" t="str">
        <f t="shared" si="89"/>
        <v/>
      </c>
      <c r="V781" s="52"/>
    </row>
    <row r="782" spans="1:22" s="5" customFormat="1">
      <c r="A782" s="50"/>
      <c r="B782" s="19"/>
      <c r="C782" s="19"/>
      <c r="D782" s="19"/>
      <c r="E782" s="19"/>
      <c r="F782" s="19"/>
      <c r="G782" s="19"/>
      <c r="H782" s="19"/>
      <c r="I782" s="19"/>
      <c r="J782" s="8" t="s">
        <v>1367</v>
      </c>
      <c r="K782" s="19" t="str">
        <f t="shared" si="90"/>
        <v>x14</v>
      </c>
      <c r="L782" s="19" t="str">
        <f t="shared" ref="L782:L845" si="91">J782</f>
        <v>EEA</v>
      </c>
      <c r="M782" s="19" t="s">
        <v>358</v>
      </c>
      <c r="N782" s="19" t="s">
        <v>359</v>
      </c>
      <c r="O782" s="19"/>
      <c r="P782" s="19"/>
      <c r="Q782" s="19"/>
      <c r="R782" s="19"/>
      <c r="S782" s="34">
        <f t="shared" si="87"/>
        <v>41827</v>
      </c>
      <c r="T782" s="34" t="str">
        <f t="shared" si="88"/>
        <v/>
      </c>
      <c r="U782" s="34" t="str">
        <f t="shared" si="89"/>
        <v/>
      </c>
      <c r="V782" s="52"/>
    </row>
    <row r="783" spans="1:22" s="5" customFormat="1">
      <c r="A783" s="50"/>
      <c r="B783" s="19"/>
      <c r="C783" s="19"/>
      <c r="D783" s="19"/>
      <c r="E783" s="19"/>
      <c r="F783" s="19"/>
      <c r="G783" s="19"/>
      <c r="H783" s="19"/>
      <c r="I783" s="19"/>
      <c r="J783" s="9" t="s">
        <v>1371</v>
      </c>
      <c r="K783" s="19" t="str">
        <f t="shared" si="90"/>
        <v>x48</v>
      </c>
      <c r="L783" s="19" t="str">
        <f t="shared" si="91"/>
        <v>Republic of Austria</v>
      </c>
      <c r="M783" s="19"/>
      <c r="N783" s="19" t="s">
        <v>359</v>
      </c>
      <c r="O783" s="19"/>
      <c r="P783" s="19"/>
      <c r="Q783" s="19"/>
      <c r="R783" s="19"/>
      <c r="S783" s="34">
        <f t="shared" si="87"/>
        <v>41827</v>
      </c>
      <c r="T783" s="34" t="str">
        <f t="shared" si="88"/>
        <v/>
      </c>
      <c r="U783" s="34" t="str">
        <f t="shared" si="89"/>
        <v/>
      </c>
      <c r="V783" s="52"/>
    </row>
    <row r="784" spans="1:22" s="5" customFormat="1">
      <c r="A784" s="50"/>
      <c r="B784" s="19"/>
      <c r="C784" s="19"/>
      <c r="D784" s="19"/>
      <c r="E784" s="19"/>
      <c r="F784" s="19"/>
      <c r="G784" s="19"/>
      <c r="H784" s="19"/>
      <c r="I784" s="19"/>
      <c r="J784" s="9" t="s">
        <v>1372</v>
      </c>
      <c r="K784" s="19" t="str">
        <f t="shared" si="90"/>
        <v>x28</v>
      </c>
      <c r="L784" s="19" t="str">
        <f t="shared" si="91"/>
        <v>Kingdom of Belgium</v>
      </c>
      <c r="M784" s="19"/>
      <c r="N784" s="19" t="s">
        <v>359</v>
      </c>
      <c r="O784" s="19"/>
      <c r="P784" s="19"/>
      <c r="Q784" s="19"/>
      <c r="R784" s="19"/>
      <c r="S784" s="34">
        <f t="shared" si="87"/>
        <v>41827</v>
      </c>
      <c r="T784" s="34" t="str">
        <f t="shared" si="88"/>
        <v/>
      </c>
      <c r="U784" s="34" t="str">
        <f t="shared" si="89"/>
        <v/>
      </c>
      <c r="V784" s="52"/>
    </row>
    <row r="785" spans="1:22" s="5" customFormat="1">
      <c r="A785" s="50"/>
      <c r="B785" s="19"/>
      <c r="C785" s="19"/>
      <c r="D785" s="19"/>
      <c r="E785" s="19"/>
      <c r="F785" s="19"/>
      <c r="G785" s="19"/>
      <c r="H785" s="19"/>
      <c r="I785" s="19"/>
      <c r="J785" s="9" t="s">
        <v>12272</v>
      </c>
      <c r="K785" s="19" t="str">
        <f t="shared" si="90"/>
        <v>CZ</v>
      </c>
      <c r="L785" s="19" t="str">
        <f t="shared" si="91"/>
        <v>CZECHIA</v>
      </c>
      <c r="M785" s="19"/>
      <c r="N785" s="19" t="s">
        <v>359</v>
      </c>
      <c r="O785" s="19"/>
      <c r="P785" s="19"/>
      <c r="Q785" s="19"/>
      <c r="R785" s="19"/>
      <c r="S785" s="34">
        <f t="shared" si="87"/>
        <v>41827</v>
      </c>
      <c r="T785" s="34" t="str">
        <f t="shared" si="88"/>
        <v/>
      </c>
      <c r="U785" s="34">
        <f t="shared" si="89"/>
        <v>42931</v>
      </c>
      <c r="V785" s="52"/>
    </row>
    <row r="786" spans="1:22" s="5" customFormat="1">
      <c r="A786" s="50"/>
      <c r="B786" s="19"/>
      <c r="C786" s="19"/>
      <c r="D786" s="19"/>
      <c r="E786" s="19"/>
      <c r="F786" s="19"/>
      <c r="G786" s="19"/>
      <c r="H786" s="19"/>
      <c r="I786" s="19"/>
      <c r="J786" s="9" t="s">
        <v>9849</v>
      </c>
      <c r="K786" s="19" t="str">
        <f t="shared" si="90"/>
        <v>x69</v>
      </c>
      <c r="L786" s="19" t="str">
        <f t="shared" si="91"/>
        <v>SWITZERLAND; LIECHTENSTEIN</v>
      </c>
      <c r="M786" s="19"/>
      <c r="N786" s="19" t="s">
        <v>359</v>
      </c>
      <c r="O786" s="19"/>
      <c r="P786" s="19"/>
      <c r="Q786" s="19"/>
      <c r="R786" s="19"/>
      <c r="S786" s="34">
        <f t="shared" si="87"/>
        <v>41827</v>
      </c>
      <c r="T786" s="34" t="str">
        <f t="shared" si="88"/>
        <v/>
      </c>
      <c r="U786" s="34">
        <f t="shared" si="89"/>
        <v>42277</v>
      </c>
      <c r="V786" s="52"/>
    </row>
    <row r="787" spans="1:22" s="5" customFormat="1">
      <c r="A787" s="50"/>
      <c r="B787" s="19"/>
      <c r="C787" s="19"/>
      <c r="D787" s="19"/>
      <c r="E787" s="19"/>
      <c r="F787" s="19"/>
      <c r="G787" s="19"/>
      <c r="H787" s="19"/>
      <c r="I787" s="19"/>
      <c r="J787" s="9" t="s">
        <v>1373</v>
      </c>
      <c r="K787" s="19" t="str">
        <f t="shared" si="90"/>
        <v>x29</v>
      </c>
      <c r="L787" s="19" t="str">
        <f t="shared" si="91"/>
        <v>Kingdom of Denmark</v>
      </c>
      <c r="M787" s="19"/>
      <c r="N787" s="19" t="s">
        <v>359</v>
      </c>
      <c r="O787" s="19"/>
      <c r="P787" s="19"/>
      <c r="Q787" s="19"/>
      <c r="R787" s="19"/>
      <c r="S787" s="34">
        <f t="shared" si="87"/>
        <v>41827</v>
      </c>
      <c r="T787" s="34" t="str">
        <f t="shared" si="88"/>
        <v/>
      </c>
      <c r="U787" s="34" t="str">
        <f t="shared" si="89"/>
        <v/>
      </c>
      <c r="V787" s="52"/>
    </row>
    <row r="788" spans="1:22" s="5" customFormat="1">
      <c r="A788" s="50"/>
      <c r="B788" s="19"/>
      <c r="C788" s="19"/>
      <c r="D788" s="19"/>
      <c r="E788" s="19"/>
      <c r="F788" s="19"/>
      <c r="G788" s="19"/>
      <c r="H788" s="19"/>
      <c r="I788" s="19"/>
      <c r="J788" s="9" t="s">
        <v>1402</v>
      </c>
      <c r="K788" s="19" t="str">
        <f t="shared" si="90"/>
        <v>x18</v>
      </c>
      <c r="L788" s="19" t="str">
        <f t="shared" si="91"/>
        <v>French Republic [except Guadeloupe, Martinique, the Collectivity of Saint Martin and Réunion]</v>
      </c>
      <c r="M788" s="19"/>
      <c r="N788" s="19" t="s">
        <v>359</v>
      </c>
      <c r="O788" s="19"/>
      <c r="P788" s="19"/>
      <c r="Q788" s="19"/>
      <c r="R788" s="19"/>
      <c r="S788" s="34">
        <f t="shared" si="87"/>
        <v>41827</v>
      </c>
      <c r="T788" s="34" t="str">
        <f t="shared" si="88"/>
        <v/>
      </c>
      <c r="U788" s="34" t="str">
        <f t="shared" si="89"/>
        <v/>
      </c>
      <c r="V788" s="52"/>
    </row>
    <row r="789" spans="1:22" s="5" customFormat="1">
      <c r="A789" s="50"/>
      <c r="B789" s="19"/>
      <c r="C789" s="19"/>
      <c r="D789" s="19"/>
      <c r="E789" s="19"/>
      <c r="F789" s="19"/>
      <c r="G789" s="19"/>
      <c r="H789" s="19"/>
      <c r="I789" s="19"/>
      <c r="J789" s="9" t="s">
        <v>1374</v>
      </c>
      <c r="K789" s="19" t="str">
        <f t="shared" si="90"/>
        <v>x16</v>
      </c>
      <c r="L789" s="19" t="str">
        <f t="shared" si="91"/>
        <v>Federal Republic of Germany</v>
      </c>
      <c r="M789" s="19"/>
      <c r="N789" s="19" t="s">
        <v>359</v>
      </c>
      <c r="O789" s="19"/>
      <c r="P789" s="19"/>
      <c r="Q789" s="19"/>
      <c r="R789" s="19"/>
      <c r="S789" s="34">
        <f t="shared" si="87"/>
        <v>41827</v>
      </c>
      <c r="T789" s="34" t="str">
        <f t="shared" si="88"/>
        <v/>
      </c>
      <c r="U789" s="34" t="str">
        <f t="shared" si="89"/>
        <v/>
      </c>
      <c r="V789" s="52"/>
    </row>
    <row r="790" spans="1:22" s="5" customFormat="1">
      <c r="A790" s="50"/>
      <c r="B790" s="19"/>
      <c r="C790" s="19"/>
      <c r="D790" s="19"/>
      <c r="E790" s="19"/>
      <c r="F790" s="19"/>
      <c r="G790" s="19"/>
      <c r="H790" s="19"/>
      <c r="I790" s="19"/>
      <c r="J790" s="9" t="s">
        <v>1375</v>
      </c>
      <c r="K790" s="19" t="str">
        <f t="shared" si="90"/>
        <v>x55</v>
      </c>
      <c r="L790" s="19" t="str">
        <f t="shared" si="91"/>
        <v>Republic of Iceland</v>
      </c>
      <c r="M790" s="19"/>
      <c r="N790" s="19" t="s">
        <v>359</v>
      </c>
      <c r="O790" s="19"/>
      <c r="P790" s="19"/>
      <c r="Q790" s="19"/>
      <c r="R790" s="19"/>
      <c r="S790" s="34">
        <f t="shared" si="87"/>
        <v>41827</v>
      </c>
      <c r="T790" s="34" t="str">
        <f t="shared" si="88"/>
        <v/>
      </c>
      <c r="U790" s="34" t="str">
        <f t="shared" si="89"/>
        <v/>
      </c>
      <c r="V790" s="52"/>
    </row>
    <row r="791" spans="1:22" s="5" customFormat="1">
      <c r="A791" s="50"/>
      <c r="B791" s="19"/>
      <c r="C791" s="19"/>
      <c r="D791" s="19"/>
      <c r="E791" s="19"/>
      <c r="F791" s="19"/>
      <c r="G791" s="19"/>
      <c r="H791" s="19"/>
      <c r="I791" s="19"/>
      <c r="J791" s="9" t="s">
        <v>1526</v>
      </c>
      <c r="K791" s="19" t="str">
        <f t="shared" si="90"/>
        <v>IE</v>
      </c>
      <c r="L791" s="19" t="str">
        <f t="shared" si="91"/>
        <v>IRELAND</v>
      </c>
      <c r="M791" s="19"/>
      <c r="N791" s="19" t="s">
        <v>359</v>
      </c>
      <c r="O791" s="19"/>
      <c r="P791" s="19"/>
      <c r="Q791" s="19"/>
      <c r="R791" s="19"/>
      <c r="S791" s="34">
        <f t="shared" si="87"/>
        <v>41827</v>
      </c>
      <c r="T791" s="34" t="str">
        <f t="shared" si="88"/>
        <v/>
      </c>
      <c r="U791" s="34" t="str">
        <f t="shared" si="89"/>
        <v/>
      </c>
      <c r="V791" s="52"/>
    </row>
    <row r="792" spans="1:22" s="5" customFormat="1">
      <c r="A792" s="50"/>
      <c r="B792" s="19"/>
      <c r="C792" s="19"/>
      <c r="D792" s="19"/>
      <c r="E792" s="19"/>
      <c r="F792" s="19"/>
      <c r="G792" s="19"/>
      <c r="H792" s="19"/>
      <c r="I792" s="19"/>
      <c r="J792" s="9" t="s">
        <v>1376</v>
      </c>
      <c r="K792" s="19" t="str">
        <f t="shared" si="90"/>
        <v>x21</v>
      </c>
      <c r="L792" s="19" t="str">
        <f t="shared" si="91"/>
        <v>Grand Duchy of Luxemburg</v>
      </c>
      <c r="M792" s="19"/>
      <c r="N792" s="19" t="s">
        <v>359</v>
      </c>
      <c r="O792" s="19"/>
      <c r="P792" s="19"/>
      <c r="Q792" s="19"/>
      <c r="R792" s="19"/>
      <c r="S792" s="34">
        <f t="shared" si="87"/>
        <v>41827</v>
      </c>
      <c r="T792" s="34" t="str">
        <f t="shared" si="88"/>
        <v/>
      </c>
      <c r="U792" s="34" t="str">
        <f t="shared" si="89"/>
        <v/>
      </c>
      <c r="V792" s="52"/>
    </row>
    <row r="793" spans="1:22" s="5" customFormat="1">
      <c r="A793" s="50"/>
      <c r="B793" s="19"/>
      <c r="C793" s="19"/>
      <c r="D793" s="19"/>
      <c r="E793" s="19"/>
      <c r="F793" s="19"/>
      <c r="G793" s="19"/>
      <c r="H793" s="19"/>
      <c r="I793" s="19"/>
      <c r="J793" s="9" t="s">
        <v>1377</v>
      </c>
      <c r="K793" s="19" t="str">
        <f t="shared" si="90"/>
        <v>x34</v>
      </c>
      <c r="L793" s="19" t="str">
        <f t="shared" si="91"/>
        <v>Kingdom of the Netherlands</v>
      </c>
      <c r="M793" s="19"/>
      <c r="N793" s="19" t="s">
        <v>359</v>
      </c>
      <c r="O793" s="19"/>
      <c r="P793" s="19"/>
      <c r="Q793" s="19"/>
      <c r="R793" s="19"/>
      <c r="S793" s="34">
        <f t="shared" si="87"/>
        <v>41827</v>
      </c>
      <c r="T793" s="34" t="str">
        <f t="shared" si="88"/>
        <v/>
      </c>
      <c r="U793" s="34" t="str">
        <f t="shared" si="89"/>
        <v/>
      </c>
      <c r="V793" s="52"/>
    </row>
    <row r="794" spans="1:22" s="5" customFormat="1">
      <c r="A794" s="50"/>
      <c r="B794" s="19"/>
      <c r="C794" s="19"/>
      <c r="D794" s="19"/>
      <c r="E794" s="19"/>
      <c r="F794" s="19"/>
      <c r="G794" s="19"/>
      <c r="H794" s="19"/>
      <c r="I794" s="19"/>
      <c r="J794" s="9" t="s">
        <v>1378</v>
      </c>
      <c r="K794" s="19" t="str">
        <f t="shared" si="90"/>
        <v>x30</v>
      </c>
      <c r="L794" s="19" t="str">
        <f t="shared" si="91"/>
        <v>Kingdom of Norway</v>
      </c>
      <c r="M794" s="19"/>
      <c r="N794" s="19" t="s">
        <v>359</v>
      </c>
      <c r="O794" s="19"/>
      <c r="P794" s="19"/>
      <c r="Q794" s="19"/>
      <c r="R794" s="19"/>
      <c r="S794" s="34">
        <f t="shared" si="87"/>
        <v>41827</v>
      </c>
      <c r="T794" s="34" t="str">
        <f t="shared" si="88"/>
        <v/>
      </c>
      <c r="U794" s="34" t="str">
        <f t="shared" si="89"/>
        <v/>
      </c>
      <c r="V794" s="52"/>
    </row>
    <row r="795" spans="1:22" s="5" customFormat="1">
      <c r="A795" s="50"/>
      <c r="B795" s="19"/>
      <c r="C795" s="19"/>
      <c r="D795" s="19"/>
      <c r="E795" s="19"/>
      <c r="F795" s="19"/>
      <c r="G795" s="19"/>
      <c r="H795" s="19"/>
      <c r="I795" s="19"/>
      <c r="J795" s="9" t="s">
        <v>1379</v>
      </c>
      <c r="K795" s="19" t="str">
        <f t="shared" si="90"/>
        <v>x59</v>
      </c>
      <c r="L795" s="19" t="str">
        <f t="shared" si="91"/>
        <v>Republic of Poland</v>
      </c>
      <c r="M795" s="19"/>
      <c r="N795" s="19" t="s">
        <v>359</v>
      </c>
      <c r="O795" s="19"/>
      <c r="P795" s="19"/>
      <c r="Q795" s="19"/>
      <c r="R795" s="19"/>
      <c r="S795" s="34">
        <f t="shared" si="87"/>
        <v>41827</v>
      </c>
      <c r="T795" s="34" t="str">
        <f t="shared" si="88"/>
        <v/>
      </c>
      <c r="U795" s="34" t="str">
        <f t="shared" si="89"/>
        <v/>
      </c>
      <c r="V795" s="52"/>
    </row>
    <row r="796" spans="1:22" s="5" customFormat="1">
      <c r="A796" s="50"/>
      <c r="B796" s="19"/>
      <c r="C796" s="19"/>
      <c r="D796" s="19"/>
      <c r="E796" s="19"/>
      <c r="F796" s="19"/>
      <c r="G796" s="19"/>
      <c r="H796" s="19"/>
      <c r="I796" s="19"/>
      <c r="J796" s="9" t="s">
        <v>9850</v>
      </c>
      <c r="K796" s="19" t="str">
        <f t="shared" si="90"/>
        <v>x32</v>
      </c>
      <c r="L796" s="19" t="str">
        <f t="shared" si="91"/>
        <v>SPAIN; ANDORRA</v>
      </c>
      <c r="M796" s="19"/>
      <c r="N796" s="19" t="s">
        <v>359</v>
      </c>
      <c r="O796" s="19"/>
      <c r="P796" s="19"/>
      <c r="Q796" s="19"/>
      <c r="R796" s="19"/>
      <c r="S796" s="34">
        <f t="shared" si="87"/>
        <v>41827</v>
      </c>
      <c r="T796" s="34" t="str">
        <f t="shared" si="88"/>
        <v/>
      </c>
      <c r="U796" s="34">
        <f t="shared" si="89"/>
        <v>42277</v>
      </c>
      <c r="V796" s="52"/>
    </row>
    <row r="797" spans="1:22" s="5" customFormat="1">
      <c r="A797" s="50"/>
      <c r="B797" s="19"/>
      <c r="C797" s="19"/>
      <c r="D797" s="19"/>
      <c r="E797" s="19"/>
      <c r="F797" s="19"/>
      <c r="G797" s="19"/>
      <c r="H797" s="19"/>
      <c r="I797" s="19"/>
      <c r="J797" s="9" t="s">
        <v>1380</v>
      </c>
      <c r="K797" s="19" t="str">
        <f t="shared" si="90"/>
        <v>x33</v>
      </c>
      <c r="L797" s="19" t="str">
        <f t="shared" si="91"/>
        <v>Kingdom of Sweden</v>
      </c>
      <c r="M797" s="19"/>
      <c r="N797" s="19" t="s">
        <v>359</v>
      </c>
      <c r="O797" s="19"/>
      <c r="P797" s="19"/>
      <c r="Q797" s="19"/>
      <c r="R797" s="19"/>
      <c r="S797" s="34">
        <f t="shared" si="87"/>
        <v>41827</v>
      </c>
      <c r="T797" s="34" t="str">
        <f t="shared" si="88"/>
        <v/>
      </c>
      <c r="U797" s="34" t="str">
        <f t="shared" si="89"/>
        <v/>
      </c>
      <c r="V797" s="52"/>
    </row>
    <row r="798" spans="1:22" s="5" customFormat="1">
      <c r="A798" s="50"/>
      <c r="B798" s="19"/>
      <c r="C798" s="19"/>
      <c r="D798" s="19"/>
      <c r="E798" s="19"/>
      <c r="F798" s="19"/>
      <c r="G798" s="19"/>
      <c r="H798" s="19"/>
      <c r="I798" s="19"/>
      <c r="J798" s="9" t="s">
        <v>1381</v>
      </c>
      <c r="K798" s="19" t="str">
        <f t="shared" si="90"/>
        <v>x70</v>
      </c>
      <c r="L798" s="19" t="str">
        <f t="shared" si="91"/>
        <v>United Kingdom of Great Britain and Northern Ireland</v>
      </c>
      <c r="M798" s="19"/>
      <c r="N798" s="19" t="s">
        <v>359</v>
      </c>
      <c r="O798" s="19"/>
      <c r="P798" s="19"/>
      <c r="Q798" s="19"/>
      <c r="R798" s="19"/>
      <c r="S798" s="34">
        <f t="shared" si="87"/>
        <v>41827</v>
      </c>
      <c r="T798" s="34" t="str">
        <f t="shared" si="88"/>
        <v/>
      </c>
      <c r="U798" s="34" t="str">
        <f t="shared" si="89"/>
        <v/>
      </c>
      <c r="V798" s="52"/>
    </row>
    <row r="799" spans="1:22" s="5" customFormat="1">
      <c r="A799" s="50"/>
      <c r="B799" s="19"/>
      <c r="C799" s="19"/>
      <c r="D799" s="19"/>
      <c r="E799" s="19"/>
      <c r="F799" s="19"/>
      <c r="G799" s="19"/>
      <c r="H799" s="19"/>
      <c r="I799" s="19"/>
      <c r="J799" s="9" t="s">
        <v>1508</v>
      </c>
      <c r="K799" s="19" t="str">
        <f t="shared" si="90"/>
        <v>GP</v>
      </c>
      <c r="L799" s="19" t="str">
        <f t="shared" si="91"/>
        <v>GUADELOUPE</v>
      </c>
      <c r="M799" s="19"/>
      <c r="N799" s="19" t="s">
        <v>359</v>
      </c>
      <c r="O799" s="19"/>
      <c r="P799" s="19"/>
      <c r="Q799" s="19"/>
      <c r="R799" s="19"/>
      <c r="S799" s="34">
        <f t="shared" si="87"/>
        <v>41827</v>
      </c>
      <c r="T799" s="34" t="str">
        <f t="shared" si="88"/>
        <v/>
      </c>
      <c r="U799" s="34" t="str">
        <f t="shared" si="89"/>
        <v/>
      </c>
      <c r="V799" s="52"/>
    </row>
    <row r="800" spans="1:22" s="5" customFormat="1">
      <c r="A800" s="50"/>
      <c r="B800" s="19"/>
      <c r="C800" s="19"/>
      <c r="D800" s="19"/>
      <c r="E800" s="19"/>
      <c r="F800" s="19"/>
      <c r="G800" s="19"/>
      <c r="H800" s="19"/>
      <c r="I800" s="19"/>
      <c r="J800" s="9" t="s">
        <v>1558</v>
      </c>
      <c r="K800" s="19" t="str">
        <f t="shared" si="90"/>
        <v>MQ</v>
      </c>
      <c r="L800" s="19" t="str">
        <f t="shared" si="91"/>
        <v>MARTINIQUE</v>
      </c>
      <c r="M800" s="19"/>
      <c r="N800" s="19" t="s">
        <v>359</v>
      </c>
      <c r="O800" s="19"/>
      <c r="P800" s="19"/>
      <c r="Q800" s="19"/>
      <c r="R800" s="19"/>
      <c r="S800" s="34">
        <f t="shared" si="87"/>
        <v>41827</v>
      </c>
      <c r="T800" s="34" t="str">
        <f t="shared" si="88"/>
        <v/>
      </c>
      <c r="U800" s="34" t="str">
        <f t="shared" si="89"/>
        <v/>
      </c>
      <c r="V800" s="52"/>
    </row>
    <row r="801" spans="1:22" s="5" customFormat="1">
      <c r="A801" s="50"/>
      <c r="B801" s="19"/>
      <c r="C801" s="19"/>
      <c r="D801" s="19"/>
      <c r="E801" s="19"/>
      <c r="F801" s="19"/>
      <c r="G801" s="19"/>
      <c r="H801" s="19"/>
      <c r="I801" s="19"/>
      <c r="J801" s="9" t="s">
        <v>1382</v>
      </c>
      <c r="K801" s="19" t="str">
        <f t="shared" si="90"/>
        <v>x10</v>
      </c>
      <c r="L801" s="19" t="str">
        <f t="shared" si="91"/>
        <v>Collectivity of Saint Martin</v>
      </c>
      <c r="M801" s="19"/>
      <c r="N801" s="19" t="s">
        <v>359</v>
      </c>
      <c r="O801" s="19"/>
      <c r="P801" s="19"/>
      <c r="Q801" s="19"/>
      <c r="R801" s="19"/>
      <c r="S801" s="34">
        <f t="shared" si="87"/>
        <v>41827</v>
      </c>
      <c r="T801" s="34" t="str">
        <f t="shared" si="88"/>
        <v/>
      </c>
      <c r="U801" s="34" t="str">
        <f t="shared" si="89"/>
        <v/>
      </c>
      <c r="V801" s="19"/>
    </row>
    <row r="802" spans="1:22" s="5" customFormat="1">
      <c r="A802" s="50"/>
      <c r="B802" s="19"/>
      <c r="C802" s="19"/>
      <c r="D802" s="19"/>
      <c r="E802" s="19"/>
      <c r="F802" s="19"/>
      <c r="G802" s="19"/>
      <c r="H802" s="19"/>
      <c r="I802" s="19"/>
      <c r="J802" s="9" t="s">
        <v>1599</v>
      </c>
      <c r="K802" s="19" t="str">
        <f t="shared" si="90"/>
        <v>RE</v>
      </c>
      <c r="L802" s="19" t="str">
        <f t="shared" si="91"/>
        <v>RÉUNION</v>
      </c>
      <c r="M802" s="19"/>
      <c r="N802" s="19" t="s">
        <v>359</v>
      </c>
      <c r="O802" s="19"/>
      <c r="P802" s="19"/>
      <c r="Q802" s="19"/>
      <c r="R802" s="19"/>
      <c r="S802" s="34">
        <f t="shared" si="87"/>
        <v>41827</v>
      </c>
      <c r="T802" s="34" t="str">
        <f t="shared" si="88"/>
        <v/>
      </c>
      <c r="U802" s="34" t="str">
        <f t="shared" si="89"/>
        <v/>
      </c>
      <c r="V802" s="52"/>
    </row>
    <row r="803" spans="1:22" s="5" customFormat="1">
      <c r="A803" s="50"/>
      <c r="B803" s="19"/>
      <c r="C803" s="19"/>
      <c r="D803" s="19"/>
      <c r="E803" s="19"/>
      <c r="F803" s="19"/>
      <c r="G803" s="19"/>
      <c r="H803" s="19"/>
      <c r="I803" s="19"/>
      <c r="J803" s="8" t="s">
        <v>1383</v>
      </c>
      <c r="K803" s="19" t="str">
        <f t="shared" si="90"/>
        <v>x37</v>
      </c>
      <c r="L803" s="19" t="str">
        <f t="shared" si="91"/>
        <v>Non-EEA</v>
      </c>
      <c r="M803" s="19" t="s">
        <v>358</v>
      </c>
      <c r="N803" s="19" t="s">
        <v>359</v>
      </c>
      <c r="O803" s="19"/>
      <c r="P803" s="19"/>
      <c r="Q803" s="19"/>
      <c r="R803" s="19"/>
      <c r="S803" s="34">
        <f t="shared" si="87"/>
        <v>41827</v>
      </c>
      <c r="T803" s="34" t="str">
        <f t="shared" si="88"/>
        <v/>
      </c>
      <c r="U803" s="34" t="str">
        <f t="shared" si="89"/>
        <v/>
      </c>
      <c r="V803" s="52"/>
    </row>
    <row r="804" spans="1:22" s="5" customFormat="1">
      <c r="A804" s="50"/>
      <c r="B804" s="19"/>
      <c r="C804" s="19"/>
      <c r="D804" s="19"/>
      <c r="E804" s="19"/>
      <c r="F804" s="19"/>
      <c r="G804" s="19"/>
      <c r="H804" s="19"/>
      <c r="I804" s="19"/>
      <c r="J804" s="9" t="s">
        <v>1384</v>
      </c>
      <c r="K804" s="19" t="str">
        <f t="shared" si="90"/>
        <v>x9</v>
      </c>
      <c r="L804" s="19" t="str">
        <f t="shared" si="91"/>
        <v>Central and Western Asia</v>
      </c>
      <c r="M804" s="19"/>
      <c r="N804" s="19" t="s">
        <v>359</v>
      </c>
      <c r="O804" s="19"/>
      <c r="P804" s="19"/>
      <c r="Q804" s="19"/>
      <c r="R804" s="19"/>
      <c r="S804" s="34">
        <f t="shared" si="87"/>
        <v>41827</v>
      </c>
      <c r="T804" s="34" t="str">
        <f t="shared" si="88"/>
        <v/>
      </c>
      <c r="U804" s="34" t="str">
        <f t="shared" si="89"/>
        <v/>
      </c>
      <c r="V804" s="52"/>
    </row>
    <row r="805" spans="1:22" s="5" customFormat="1">
      <c r="A805" s="50"/>
      <c r="B805" s="19"/>
      <c r="C805" s="19"/>
      <c r="D805" s="19"/>
      <c r="E805" s="19"/>
      <c r="F805" s="19"/>
      <c r="G805" s="19"/>
      <c r="H805" s="19"/>
      <c r="I805" s="19"/>
      <c r="J805" s="9" t="s">
        <v>1385</v>
      </c>
      <c r="K805" s="19" t="str">
        <f t="shared" si="90"/>
        <v>x12</v>
      </c>
      <c r="L805" s="19" t="str">
        <f t="shared" si="91"/>
        <v>Eastern Asia</v>
      </c>
      <c r="M805" s="19"/>
      <c r="N805" s="19" t="s">
        <v>359</v>
      </c>
      <c r="O805" s="19"/>
      <c r="P805" s="19"/>
      <c r="Q805" s="19"/>
      <c r="R805" s="19"/>
      <c r="S805" s="34">
        <f t="shared" si="87"/>
        <v>41827</v>
      </c>
      <c r="T805" s="34" t="str">
        <f t="shared" si="88"/>
        <v/>
      </c>
      <c r="U805" s="34" t="str">
        <f t="shared" si="89"/>
        <v/>
      </c>
      <c r="V805" s="52"/>
    </row>
    <row r="806" spans="1:22" s="5" customFormat="1">
      <c r="A806" s="50"/>
      <c r="B806" s="19"/>
      <c r="C806" s="19"/>
      <c r="D806" s="19"/>
      <c r="E806" s="19"/>
      <c r="F806" s="19"/>
      <c r="G806" s="19"/>
      <c r="H806" s="19"/>
      <c r="I806" s="19"/>
      <c r="J806" s="9" t="s">
        <v>1386</v>
      </c>
      <c r="K806" s="19" t="str">
        <f t="shared" si="90"/>
        <v>x65</v>
      </c>
      <c r="L806" s="19" t="str">
        <f t="shared" si="91"/>
        <v>South and South-Eastern Asia</v>
      </c>
      <c r="M806" s="19"/>
      <c r="N806" s="19" t="s">
        <v>359</v>
      </c>
      <c r="O806" s="19"/>
      <c r="P806" s="19"/>
      <c r="Q806" s="19"/>
      <c r="R806" s="19"/>
      <c r="S806" s="34">
        <f t="shared" si="87"/>
        <v>41827</v>
      </c>
      <c r="T806" s="34" t="str">
        <f t="shared" si="88"/>
        <v/>
      </c>
      <c r="U806" s="34" t="str">
        <f t="shared" si="89"/>
        <v/>
      </c>
      <c r="V806" s="52"/>
    </row>
    <row r="807" spans="1:22" s="5" customFormat="1">
      <c r="A807" s="50"/>
      <c r="B807" s="19"/>
      <c r="C807" s="19"/>
      <c r="D807" s="19"/>
      <c r="E807" s="19"/>
      <c r="F807" s="19"/>
      <c r="G807" s="19"/>
      <c r="H807" s="19"/>
      <c r="I807" s="19"/>
      <c r="J807" s="9" t="s">
        <v>1387</v>
      </c>
      <c r="K807" s="19" t="str">
        <f t="shared" si="90"/>
        <v>x43</v>
      </c>
      <c r="L807" s="19" t="str">
        <f t="shared" si="91"/>
        <v>Oceania</v>
      </c>
      <c r="M807" s="19"/>
      <c r="N807" s="19" t="s">
        <v>359</v>
      </c>
      <c r="O807" s="19"/>
      <c r="P807" s="19"/>
      <c r="Q807" s="19"/>
      <c r="R807" s="19"/>
      <c r="S807" s="34">
        <f t="shared" si="87"/>
        <v>41827</v>
      </c>
      <c r="T807" s="34" t="str">
        <f t="shared" si="88"/>
        <v/>
      </c>
      <c r="U807" s="34" t="str">
        <f t="shared" si="89"/>
        <v/>
      </c>
      <c r="V807" s="52"/>
    </row>
    <row r="808" spans="1:22" s="5" customFormat="1">
      <c r="A808" s="50"/>
      <c r="B808" s="19"/>
      <c r="C808" s="19"/>
      <c r="D808" s="19"/>
      <c r="E808" s="19"/>
      <c r="F808" s="19"/>
      <c r="G808" s="19"/>
      <c r="H808" s="19"/>
      <c r="I808" s="19"/>
      <c r="J808" s="9" t="s">
        <v>1388</v>
      </c>
      <c r="K808" s="19" t="str">
        <f t="shared" si="90"/>
        <v>x39</v>
      </c>
      <c r="L808" s="19" t="str">
        <f t="shared" si="91"/>
        <v>Northern Africa</v>
      </c>
      <c r="M808" s="19"/>
      <c r="N808" s="19" t="s">
        <v>359</v>
      </c>
      <c r="O808" s="19"/>
      <c r="P808" s="19"/>
      <c r="Q808" s="19"/>
      <c r="R808" s="19"/>
      <c r="S808" s="34">
        <f t="shared" si="87"/>
        <v>41827</v>
      </c>
      <c r="T808" s="34" t="str">
        <f t="shared" si="88"/>
        <v/>
      </c>
      <c r="U808" s="34" t="str">
        <f t="shared" si="89"/>
        <v/>
      </c>
      <c r="V808" s="52"/>
    </row>
    <row r="809" spans="1:22" s="5" customFormat="1">
      <c r="A809" s="50"/>
      <c r="B809" s="19"/>
      <c r="C809" s="19"/>
      <c r="D809" s="19"/>
      <c r="E809" s="19"/>
      <c r="F809" s="19"/>
      <c r="G809" s="19"/>
      <c r="H809" s="19"/>
      <c r="I809" s="19"/>
      <c r="J809" s="9" t="s">
        <v>1389</v>
      </c>
      <c r="K809" s="19" t="str">
        <f t="shared" si="90"/>
        <v>x67</v>
      </c>
      <c r="L809" s="19" t="str">
        <f t="shared" si="91"/>
        <v>Southern Africa</v>
      </c>
      <c r="M809" s="19"/>
      <c r="N809" s="19" t="s">
        <v>359</v>
      </c>
      <c r="O809" s="19"/>
      <c r="P809" s="19"/>
      <c r="Q809" s="19"/>
      <c r="R809" s="19"/>
      <c r="S809" s="34">
        <f t="shared" si="87"/>
        <v>41827</v>
      </c>
      <c r="T809" s="34" t="str">
        <f t="shared" si="88"/>
        <v/>
      </c>
      <c r="U809" s="34" t="str">
        <f t="shared" si="89"/>
        <v/>
      </c>
      <c r="V809" s="52"/>
    </row>
    <row r="810" spans="1:22" s="5" customFormat="1">
      <c r="A810" s="50"/>
      <c r="B810" s="19"/>
      <c r="C810" s="19"/>
      <c r="D810" s="19"/>
      <c r="E810" s="19"/>
      <c r="F810" s="19"/>
      <c r="G810" s="19"/>
      <c r="H810" s="19"/>
      <c r="I810" s="19"/>
      <c r="J810" s="9" t="s">
        <v>1390</v>
      </c>
      <c r="K810" s="19" t="str">
        <f t="shared" si="90"/>
        <v>x40</v>
      </c>
      <c r="L810" s="19" t="str">
        <f t="shared" si="91"/>
        <v>Northern America excluding the United States of America</v>
      </c>
      <c r="M810" s="19"/>
      <c r="N810" s="19" t="s">
        <v>359</v>
      </c>
      <c r="O810" s="19"/>
      <c r="P810" s="19"/>
      <c r="Q810" s="19"/>
      <c r="R810" s="19"/>
      <c r="S810" s="34">
        <f t="shared" si="87"/>
        <v>41827</v>
      </c>
      <c r="T810" s="34" t="str">
        <f t="shared" si="88"/>
        <v/>
      </c>
      <c r="U810" s="34" t="str">
        <f t="shared" si="89"/>
        <v/>
      </c>
      <c r="V810" s="52"/>
    </row>
    <row r="811" spans="1:22" s="5" customFormat="1">
      <c r="A811" s="50"/>
      <c r="B811" s="19"/>
      <c r="C811" s="19"/>
      <c r="D811" s="19"/>
      <c r="E811" s="19"/>
      <c r="F811" s="19"/>
      <c r="G811" s="19"/>
      <c r="H811" s="19"/>
      <c r="I811" s="19"/>
      <c r="J811" s="9" t="s">
        <v>1391</v>
      </c>
      <c r="K811" s="19" t="str">
        <f t="shared" si="90"/>
        <v>x8</v>
      </c>
      <c r="L811" s="19" t="str">
        <f t="shared" si="91"/>
        <v>Caribbean and Central America</v>
      </c>
      <c r="M811" s="19"/>
      <c r="N811" s="19" t="s">
        <v>359</v>
      </c>
      <c r="O811" s="19"/>
      <c r="P811" s="19"/>
      <c r="Q811" s="19"/>
      <c r="R811" s="19"/>
      <c r="S811" s="34">
        <f t="shared" si="87"/>
        <v>41827</v>
      </c>
      <c r="T811" s="34" t="str">
        <f t="shared" si="88"/>
        <v/>
      </c>
      <c r="U811" s="34" t="str">
        <f t="shared" si="89"/>
        <v/>
      </c>
      <c r="V811" s="52"/>
    </row>
    <row r="812" spans="1:22" s="5" customFormat="1">
      <c r="A812" s="50"/>
      <c r="B812" s="19"/>
      <c r="C812" s="19"/>
      <c r="D812" s="19"/>
      <c r="E812" s="19"/>
      <c r="F812" s="19"/>
      <c r="G812" s="19"/>
      <c r="H812" s="19"/>
      <c r="I812" s="19"/>
      <c r="J812" s="9" t="s">
        <v>1392</v>
      </c>
      <c r="K812" s="19" t="str">
        <f t="shared" si="90"/>
        <v>x13</v>
      </c>
      <c r="L812" s="19" t="str">
        <f t="shared" si="91"/>
        <v>Eastern South America</v>
      </c>
      <c r="M812" s="19"/>
      <c r="N812" s="19" t="s">
        <v>359</v>
      </c>
      <c r="O812" s="19"/>
      <c r="P812" s="19"/>
      <c r="Q812" s="19"/>
      <c r="R812" s="19"/>
      <c r="S812" s="34">
        <f t="shared" si="87"/>
        <v>41827</v>
      </c>
      <c r="T812" s="34" t="str">
        <f t="shared" si="88"/>
        <v/>
      </c>
      <c r="U812" s="34" t="str">
        <f t="shared" si="89"/>
        <v/>
      </c>
      <c r="V812" s="52"/>
    </row>
    <row r="813" spans="1:22" s="5" customFormat="1">
      <c r="A813" s="50"/>
      <c r="B813" s="19"/>
      <c r="C813" s="19"/>
      <c r="D813" s="19"/>
      <c r="E813" s="19"/>
      <c r="F813" s="19"/>
      <c r="G813" s="19"/>
      <c r="H813" s="19"/>
      <c r="I813" s="19"/>
      <c r="J813" s="9" t="s">
        <v>1393</v>
      </c>
      <c r="K813" s="19" t="str">
        <f t="shared" si="90"/>
        <v>x41</v>
      </c>
      <c r="L813" s="19" t="str">
        <f t="shared" si="91"/>
        <v>Northern, southern and western South America</v>
      </c>
      <c r="M813" s="19"/>
      <c r="N813" s="19" t="s">
        <v>359</v>
      </c>
      <c r="O813" s="19"/>
      <c r="P813" s="19"/>
      <c r="Q813" s="19"/>
      <c r="R813" s="19"/>
      <c r="S813" s="34">
        <f t="shared" si="87"/>
        <v>41827</v>
      </c>
      <c r="T813" s="34" t="str">
        <f t="shared" si="88"/>
        <v/>
      </c>
      <c r="U813" s="34" t="str">
        <f t="shared" si="89"/>
        <v/>
      </c>
      <c r="V813" s="52"/>
    </row>
    <row r="814" spans="1:22" s="5" customFormat="1">
      <c r="A814" s="50"/>
      <c r="B814" s="19"/>
      <c r="C814" s="19"/>
      <c r="D814" s="19"/>
      <c r="E814" s="19"/>
      <c r="F814" s="19"/>
      <c r="G814" s="19"/>
      <c r="H814" s="19"/>
      <c r="I814" s="19"/>
      <c r="J814" s="9" t="s">
        <v>1394</v>
      </c>
      <c r="K814" s="19" t="str">
        <f t="shared" si="90"/>
        <v>x38</v>
      </c>
      <c r="L814" s="19" t="str">
        <f t="shared" si="91"/>
        <v>North-east United States of America</v>
      </c>
      <c r="M814" s="19"/>
      <c r="N814" s="19" t="s">
        <v>359</v>
      </c>
      <c r="O814" s="19"/>
      <c r="P814" s="19"/>
      <c r="Q814" s="19"/>
      <c r="R814" s="19"/>
      <c r="S814" s="34">
        <f t="shared" si="87"/>
        <v>41827</v>
      </c>
      <c r="T814" s="34" t="str">
        <f t="shared" si="88"/>
        <v/>
      </c>
      <c r="U814" s="34" t="str">
        <f t="shared" si="89"/>
        <v/>
      </c>
      <c r="V814" s="52"/>
    </row>
    <row r="815" spans="1:22" s="5" customFormat="1">
      <c r="A815" s="50"/>
      <c r="B815" s="19"/>
      <c r="C815" s="19"/>
      <c r="D815" s="19"/>
      <c r="E815" s="19"/>
      <c r="F815" s="19"/>
      <c r="G815" s="19"/>
      <c r="H815" s="19"/>
      <c r="I815" s="19"/>
      <c r="J815" s="9" t="s">
        <v>1395</v>
      </c>
      <c r="K815" s="19" t="str">
        <f t="shared" si="90"/>
        <v>x66</v>
      </c>
      <c r="L815" s="19" t="str">
        <f t="shared" si="91"/>
        <v>South-east United States of America</v>
      </c>
      <c r="M815" s="19"/>
      <c r="N815" s="19" t="s">
        <v>359</v>
      </c>
      <c r="O815" s="19"/>
      <c r="P815" s="19"/>
      <c r="Q815" s="19"/>
      <c r="R815" s="19"/>
      <c r="S815" s="34">
        <f t="shared" si="87"/>
        <v>41827</v>
      </c>
      <c r="T815" s="34" t="str">
        <f t="shared" si="88"/>
        <v/>
      </c>
      <c r="U815" s="34" t="str">
        <f t="shared" si="89"/>
        <v/>
      </c>
      <c r="V815" s="52"/>
    </row>
    <row r="816" spans="1:22" s="5" customFormat="1">
      <c r="A816" s="50"/>
      <c r="B816" s="19"/>
      <c r="C816" s="19"/>
      <c r="D816" s="19"/>
      <c r="E816" s="19"/>
      <c r="F816" s="19"/>
      <c r="G816" s="19"/>
      <c r="H816" s="19"/>
      <c r="I816" s="19"/>
      <c r="J816" s="9" t="s">
        <v>1396</v>
      </c>
      <c r="K816" s="19" t="str">
        <f t="shared" si="90"/>
        <v>x36</v>
      </c>
      <c r="L816" s="19" t="str">
        <f t="shared" si="91"/>
        <v>Mid-west United States of America</v>
      </c>
      <c r="M816" s="19"/>
      <c r="N816" s="19" t="s">
        <v>359</v>
      </c>
      <c r="O816" s="19"/>
      <c r="P816" s="19"/>
      <c r="Q816" s="19"/>
      <c r="R816" s="19"/>
      <c r="S816" s="34">
        <f t="shared" si="87"/>
        <v>41827</v>
      </c>
      <c r="T816" s="34" t="str">
        <f t="shared" si="88"/>
        <v/>
      </c>
      <c r="U816" s="34" t="str">
        <f t="shared" si="89"/>
        <v/>
      </c>
      <c r="V816" s="19"/>
    </row>
    <row r="817" spans="1:22" s="5" customFormat="1">
      <c r="A817" s="50"/>
      <c r="B817" s="19"/>
      <c r="C817" s="19"/>
      <c r="D817" s="19"/>
      <c r="E817" s="19"/>
      <c r="F817" s="19"/>
      <c r="G817" s="19"/>
      <c r="H817" s="19"/>
      <c r="I817" s="19"/>
      <c r="J817" s="9" t="s">
        <v>1397</v>
      </c>
      <c r="K817" s="19" t="str">
        <f t="shared" si="90"/>
        <v>x71</v>
      </c>
      <c r="L817" s="19" t="str">
        <f t="shared" si="91"/>
        <v>Western United States of America</v>
      </c>
      <c r="M817" s="19"/>
      <c r="N817" s="19" t="s">
        <v>359</v>
      </c>
      <c r="O817" s="19"/>
      <c r="P817" s="19"/>
      <c r="Q817" s="19"/>
      <c r="R817" s="19"/>
      <c r="S817" s="34">
        <f t="shared" si="87"/>
        <v>41827</v>
      </c>
      <c r="T817" s="34" t="str">
        <f t="shared" si="88"/>
        <v/>
      </c>
      <c r="U817" s="34" t="str">
        <f t="shared" si="89"/>
        <v/>
      </c>
      <c r="V817" s="19"/>
    </row>
    <row r="818" spans="1:22" s="5" customFormat="1">
      <c r="A818" s="50"/>
      <c r="B818" s="19"/>
      <c r="C818" s="19"/>
      <c r="D818" s="19"/>
      <c r="E818" s="19"/>
      <c r="F818" s="19"/>
      <c r="G818" s="19"/>
      <c r="H818" s="19"/>
      <c r="I818" s="19"/>
      <c r="J818" s="14" t="s">
        <v>1409</v>
      </c>
      <c r="K818" s="19"/>
      <c r="L818" s="19"/>
      <c r="M818" s="19"/>
      <c r="N818" s="19"/>
      <c r="O818" s="19" t="s">
        <v>2299</v>
      </c>
      <c r="P818" s="19"/>
      <c r="Q818" s="19" t="s">
        <v>1361</v>
      </c>
      <c r="R818" s="19"/>
      <c r="S818" s="34">
        <v>41827</v>
      </c>
      <c r="T818" s="34">
        <v>41639</v>
      </c>
      <c r="U818" s="34"/>
      <c r="V818" s="19"/>
    </row>
    <row r="819" spans="1:22" s="5" customFormat="1">
      <c r="A819" s="50"/>
      <c r="B819" s="19"/>
      <c r="C819" s="19"/>
      <c r="D819" s="19"/>
      <c r="E819" s="19"/>
      <c r="F819" s="19"/>
      <c r="G819" s="19"/>
      <c r="H819" s="19"/>
      <c r="I819" s="19"/>
      <c r="J819" s="7" t="s">
        <v>3467</v>
      </c>
      <c r="K819" s="19" t="str">
        <f t="shared" ref="K819:K855" si="92">VLOOKUP(J819,$A$2:$B$317,2,0)</f>
        <v>x0</v>
      </c>
      <c r="L819" s="19" t="str">
        <f t="shared" si="91"/>
        <v>Not applicable/All geographical areas</v>
      </c>
      <c r="M819" s="19" t="s">
        <v>358</v>
      </c>
      <c r="N819" s="19"/>
      <c r="O819" s="19"/>
      <c r="P819" s="19"/>
      <c r="Q819" s="19"/>
      <c r="R819" s="19"/>
      <c r="S819" s="34">
        <f t="shared" si="87"/>
        <v>41827</v>
      </c>
      <c r="T819" s="34" t="str">
        <f t="shared" si="88"/>
        <v/>
      </c>
      <c r="U819" s="34" t="str">
        <f t="shared" si="89"/>
        <v/>
      </c>
      <c r="V819" s="52"/>
    </row>
    <row r="820" spans="1:22" s="5" customFormat="1">
      <c r="A820" s="50"/>
      <c r="B820" s="19"/>
      <c r="C820" s="19"/>
      <c r="D820" s="19"/>
      <c r="E820" s="19"/>
      <c r="F820" s="19"/>
      <c r="G820" s="19"/>
      <c r="H820" s="19"/>
      <c r="I820" s="19"/>
      <c r="J820" s="8" t="s">
        <v>1367</v>
      </c>
      <c r="K820" s="19" t="str">
        <f t="shared" si="92"/>
        <v>x14</v>
      </c>
      <c r="L820" s="19" t="str">
        <f t="shared" si="91"/>
        <v>EEA</v>
      </c>
      <c r="M820" s="19" t="s">
        <v>358</v>
      </c>
      <c r="N820" s="19" t="s">
        <v>359</v>
      </c>
      <c r="O820" s="19"/>
      <c r="P820" s="19"/>
      <c r="Q820" s="19"/>
      <c r="R820" s="19"/>
      <c r="S820" s="34">
        <f t="shared" si="87"/>
        <v>41827</v>
      </c>
      <c r="T820" s="34" t="str">
        <f t="shared" si="88"/>
        <v/>
      </c>
      <c r="U820" s="34" t="str">
        <f t="shared" si="89"/>
        <v/>
      </c>
      <c r="V820" s="52"/>
    </row>
    <row r="821" spans="1:22" s="5" customFormat="1">
      <c r="A821" s="50"/>
      <c r="B821" s="19"/>
      <c r="C821" s="19"/>
      <c r="D821" s="19"/>
      <c r="E821" s="19"/>
      <c r="F821" s="19"/>
      <c r="G821" s="19"/>
      <c r="H821" s="19"/>
      <c r="I821" s="19"/>
      <c r="J821" s="9" t="s">
        <v>1371</v>
      </c>
      <c r="K821" s="19" t="str">
        <f t="shared" si="92"/>
        <v>x48</v>
      </c>
      <c r="L821" s="19" t="str">
        <f t="shared" si="91"/>
        <v>Republic of Austria</v>
      </c>
      <c r="M821" s="19"/>
      <c r="N821" s="19" t="s">
        <v>359</v>
      </c>
      <c r="O821" s="19"/>
      <c r="P821" s="19"/>
      <c r="Q821" s="19"/>
      <c r="R821" s="19"/>
      <c r="S821" s="34">
        <f t="shared" si="87"/>
        <v>41827</v>
      </c>
      <c r="T821" s="34" t="str">
        <f t="shared" si="88"/>
        <v/>
      </c>
      <c r="U821" s="34" t="str">
        <f t="shared" si="89"/>
        <v/>
      </c>
      <c r="V821" s="52"/>
    </row>
    <row r="822" spans="1:22" s="5" customFormat="1">
      <c r="A822" s="50"/>
      <c r="B822" s="19"/>
      <c r="C822" s="19"/>
      <c r="D822" s="19"/>
      <c r="E822" s="19"/>
      <c r="F822" s="19"/>
      <c r="G822" s="19"/>
      <c r="H822" s="19"/>
      <c r="I822" s="19"/>
      <c r="J822" s="9" t="s">
        <v>1372</v>
      </c>
      <c r="K822" s="19" t="str">
        <f t="shared" si="92"/>
        <v>x28</v>
      </c>
      <c r="L822" s="19" t="str">
        <f t="shared" si="91"/>
        <v>Kingdom of Belgium</v>
      </c>
      <c r="M822" s="19"/>
      <c r="N822" s="19" t="s">
        <v>359</v>
      </c>
      <c r="O822" s="19"/>
      <c r="P822" s="19"/>
      <c r="Q822" s="19"/>
      <c r="R822" s="19"/>
      <c r="S822" s="34">
        <f t="shared" si="87"/>
        <v>41827</v>
      </c>
      <c r="T822" s="34" t="str">
        <f t="shared" si="88"/>
        <v/>
      </c>
      <c r="U822" s="34" t="str">
        <f t="shared" si="89"/>
        <v/>
      </c>
      <c r="V822" s="52"/>
    </row>
    <row r="823" spans="1:22" s="5" customFormat="1">
      <c r="A823" s="50"/>
      <c r="B823" s="19"/>
      <c r="C823" s="19"/>
      <c r="D823" s="19"/>
      <c r="E823" s="19"/>
      <c r="F823" s="19"/>
      <c r="G823" s="19"/>
      <c r="H823" s="19"/>
      <c r="I823" s="19"/>
      <c r="J823" s="9" t="s">
        <v>1399</v>
      </c>
      <c r="K823" s="19" t="str">
        <f t="shared" si="92"/>
        <v>x49</v>
      </c>
      <c r="L823" s="19" t="str">
        <f t="shared" si="91"/>
        <v>Republic of Bulgaria</v>
      </c>
      <c r="M823" s="19"/>
      <c r="N823" s="19" t="s">
        <v>359</v>
      </c>
      <c r="O823" s="19"/>
      <c r="P823" s="19"/>
      <c r="Q823" s="19"/>
      <c r="R823" s="19"/>
      <c r="S823" s="34">
        <f t="shared" si="87"/>
        <v>41827</v>
      </c>
      <c r="T823" s="34" t="str">
        <f t="shared" si="88"/>
        <v/>
      </c>
      <c r="U823" s="34" t="str">
        <f t="shared" si="89"/>
        <v/>
      </c>
      <c r="V823" s="52"/>
    </row>
    <row r="824" spans="1:22" s="5" customFormat="1">
      <c r="A824" s="50"/>
      <c r="B824" s="19"/>
      <c r="C824" s="19"/>
      <c r="D824" s="19"/>
      <c r="E824" s="19"/>
      <c r="F824" s="19"/>
      <c r="G824" s="19"/>
      <c r="H824" s="19"/>
      <c r="I824" s="19"/>
      <c r="J824" s="9" t="s">
        <v>1400</v>
      </c>
      <c r="K824" s="19" t="str">
        <f t="shared" si="92"/>
        <v>x50</v>
      </c>
      <c r="L824" s="19" t="str">
        <f t="shared" si="91"/>
        <v>Republic of Croatia</v>
      </c>
      <c r="M824" s="19"/>
      <c r="N824" s="19" t="s">
        <v>359</v>
      </c>
      <c r="O824" s="19"/>
      <c r="P824" s="19"/>
      <c r="Q824" s="19"/>
      <c r="R824" s="19"/>
      <c r="S824" s="34">
        <f t="shared" si="87"/>
        <v>41827</v>
      </c>
      <c r="T824" s="34" t="str">
        <f t="shared" si="88"/>
        <v/>
      </c>
      <c r="U824" s="34" t="str">
        <f t="shared" si="89"/>
        <v/>
      </c>
      <c r="V824" s="52"/>
    </row>
    <row r="825" spans="1:22" s="5" customFormat="1">
      <c r="A825" s="50"/>
      <c r="B825" s="19"/>
      <c r="C825" s="19"/>
      <c r="D825" s="19"/>
      <c r="E825" s="19"/>
      <c r="F825" s="19"/>
      <c r="G825" s="19"/>
      <c r="H825" s="19"/>
      <c r="I825" s="19"/>
      <c r="J825" s="9" t="s">
        <v>1401</v>
      </c>
      <c r="K825" s="19" t="str">
        <f t="shared" si="92"/>
        <v>x51</v>
      </c>
      <c r="L825" s="19" t="str">
        <f t="shared" si="91"/>
        <v>Republic of Cyprus</v>
      </c>
      <c r="M825" s="19"/>
      <c r="N825" s="19" t="s">
        <v>359</v>
      </c>
      <c r="O825" s="19"/>
      <c r="P825" s="19"/>
      <c r="Q825" s="19"/>
      <c r="R825" s="19"/>
      <c r="S825" s="34">
        <f t="shared" si="87"/>
        <v>41827</v>
      </c>
      <c r="T825" s="34" t="str">
        <f t="shared" si="88"/>
        <v/>
      </c>
      <c r="U825" s="34" t="str">
        <f t="shared" si="89"/>
        <v/>
      </c>
      <c r="V825" s="52"/>
    </row>
    <row r="826" spans="1:22" s="5" customFormat="1">
      <c r="A826" s="50"/>
      <c r="B826" s="19"/>
      <c r="C826" s="19"/>
      <c r="D826" s="19"/>
      <c r="E826" s="19"/>
      <c r="F826" s="19"/>
      <c r="G826" s="19"/>
      <c r="H826" s="19"/>
      <c r="I826" s="19"/>
      <c r="J826" s="9" t="s">
        <v>12272</v>
      </c>
      <c r="K826" s="19" t="str">
        <f t="shared" si="92"/>
        <v>CZ</v>
      </c>
      <c r="L826" s="19" t="str">
        <f t="shared" si="91"/>
        <v>CZECHIA</v>
      </c>
      <c r="M826" s="19"/>
      <c r="N826" s="19" t="s">
        <v>359</v>
      </c>
      <c r="O826" s="19"/>
      <c r="P826" s="19"/>
      <c r="Q826" s="19"/>
      <c r="R826" s="19"/>
      <c r="S826" s="34">
        <f t="shared" si="87"/>
        <v>41827</v>
      </c>
      <c r="T826" s="34" t="str">
        <f t="shared" si="88"/>
        <v/>
      </c>
      <c r="U826" s="34">
        <f t="shared" si="89"/>
        <v>42931</v>
      </c>
      <c r="V826" s="52"/>
    </row>
    <row r="827" spans="1:22" s="5" customFormat="1">
      <c r="A827" s="50"/>
      <c r="B827" s="19"/>
      <c r="C827" s="19"/>
      <c r="D827" s="19"/>
      <c r="E827" s="19"/>
      <c r="F827" s="19"/>
      <c r="G827" s="19"/>
      <c r="H827" s="19"/>
      <c r="I827" s="19"/>
      <c r="J827" s="9" t="s">
        <v>9849</v>
      </c>
      <c r="K827" s="19" t="str">
        <f t="shared" si="92"/>
        <v>x69</v>
      </c>
      <c r="L827" s="19" t="str">
        <f t="shared" si="91"/>
        <v>SWITZERLAND; LIECHTENSTEIN</v>
      </c>
      <c r="M827" s="19"/>
      <c r="N827" s="19" t="s">
        <v>359</v>
      </c>
      <c r="O827" s="19"/>
      <c r="P827" s="19"/>
      <c r="Q827" s="19"/>
      <c r="R827" s="19"/>
      <c r="S827" s="34">
        <f t="shared" si="87"/>
        <v>41827</v>
      </c>
      <c r="T827" s="34" t="str">
        <f t="shared" si="88"/>
        <v/>
      </c>
      <c r="U827" s="34">
        <f t="shared" si="89"/>
        <v>42277</v>
      </c>
      <c r="V827" s="52"/>
    </row>
    <row r="828" spans="1:22" s="5" customFormat="1">
      <c r="A828" s="50"/>
      <c r="B828" s="19"/>
      <c r="C828" s="19"/>
      <c r="D828" s="19"/>
      <c r="E828" s="19"/>
      <c r="F828" s="19"/>
      <c r="G828" s="19"/>
      <c r="H828" s="19"/>
      <c r="I828" s="19"/>
      <c r="J828" s="9" t="s">
        <v>1402</v>
      </c>
      <c r="K828" s="19" t="str">
        <f t="shared" si="92"/>
        <v>x18</v>
      </c>
      <c r="L828" s="19" t="str">
        <f t="shared" si="91"/>
        <v>French Republic [except Guadeloupe, Martinique, the Collectivity of Saint Martin and Réunion]</v>
      </c>
      <c r="M828" s="19"/>
      <c r="N828" s="19" t="s">
        <v>359</v>
      </c>
      <c r="O828" s="19"/>
      <c r="P828" s="19"/>
      <c r="Q828" s="19"/>
      <c r="R828" s="19"/>
      <c r="S828" s="34">
        <f t="shared" si="87"/>
        <v>41827</v>
      </c>
      <c r="T828" s="34" t="str">
        <f t="shared" si="88"/>
        <v/>
      </c>
      <c r="U828" s="34" t="str">
        <f t="shared" si="89"/>
        <v/>
      </c>
      <c r="V828" s="52"/>
    </row>
    <row r="829" spans="1:22" s="5" customFormat="1">
      <c r="A829" s="50"/>
      <c r="B829" s="19"/>
      <c r="C829" s="19"/>
      <c r="D829" s="19"/>
      <c r="E829" s="19"/>
      <c r="F829" s="19"/>
      <c r="G829" s="19"/>
      <c r="H829" s="19"/>
      <c r="I829" s="19"/>
      <c r="J829" s="9" t="s">
        <v>1374</v>
      </c>
      <c r="K829" s="19" t="str">
        <f t="shared" si="92"/>
        <v>x16</v>
      </c>
      <c r="L829" s="19" t="str">
        <f t="shared" si="91"/>
        <v>Federal Republic of Germany</v>
      </c>
      <c r="M829" s="19"/>
      <c r="N829" s="19" t="s">
        <v>359</v>
      </c>
      <c r="O829" s="19"/>
      <c r="P829" s="19"/>
      <c r="Q829" s="19"/>
      <c r="R829" s="19"/>
      <c r="S829" s="34">
        <f t="shared" si="87"/>
        <v>41827</v>
      </c>
      <c r="T829" s="34" t="str">
        <f t="shared" si="88"/>
        <v/>
      </c>
      <c r="U829" s="34" t="str">
        <f t="shared" si="89"/>
        <v/>
      </c>
      <c r="V829" s="52"/>
    </row>
    <row r="830" spans="1:22" s="5" customFormat="1">
      <c r="A830" s="50"/>
      <c r="B830" s="19"/>
      <c r="C830" s="19"/>
      <c r="D830" s="19"/>
      <c r="E830" s="19"/>
      <c r="F830" s="19"/>
      <c r="G830" s="19"/>
      <c r="H830" s="19"/>
      <c r="I830" s="19"/>
      <c r="J830" s="9" t="s">
        <v>1403</v>
      </c>
      <c r="K830" s="19" t="str">
        <f t="shared" si="92"/>
        <v>x23</v>
      </c>
      <c r="L830" s="19" t="str">
        <f t="shared" si="91"/>
        <v>Hellenic Republic</v>
      </c>
      <c r="M830" s="19"/>
      <c r="N830" s="19" t="s">
        <v>359</v>
      </c>
      <c r="O830" s="19"/>
      <c r="P830" s="19"/>
      <c r="Q830" s="19"/>
      <c r="R830" s="19"/>
      <c r="S830" s="34">
        <f t="shared" si="87"/>
        <v>41827</v>
      </c>
      <c r="T830" s="34" t="str">
        <f t="shared" si="88"/>
        <v/>
      </c>
      <c r="U830" s="34" t="str">
        <f t="shared" si="89"/>
        <v/>
      </c>
      <c r="V830" s="52"/>
    </row>
    <row r="831" spans="1:22" s="5" customFormat="1">
      <c r="A831" s="50"/>
      <c r="B831" s="19"/>
      <c r="C831" s="19"/>
      <c r="D831" s="19"/>
      <c r="E831" s="19"/>
      <c r="F831" s="19"/>
      <c r="G831" s="19"/>
      <c r="H831" s="19"/>
      <c r="I831" s="19"/>
      <c r="J831" s="9" t="s">
        <v>1404</v>
      </c>
      <c r="K831" s="19" t="str">
        <f t="shared" si="92"/>
        <v>x54</v>
      </c>
      <c r="L831" s="19" t="str">
        <f t="shared" si="91"/>
        <v>Republic of Hungary</v>
      </c>
      <c r="M831" s="19"/>
      <c r="N831" s="19" t="s">
        <v>359</v>
      </c>
      <c r="O831" s="19"/>
      <c r="P831" s="19"/>
      <c r="Q831" s="19"/>
      <c r="R831" s="19"/>
      <c r="S831" s="34">
        <f t="shared" si="87"/>
        <v>41827</v>
      </c>
      <c r="T831" s="34" t="str">
        <f t="shared" si="88"/>
        <v/>
      </c>
      <c r="U831" s="34" t="str">
        <f t="shared" si="89"/>
        <v/>
      </c>
      <c r="V831" s="52"/>
    </row>
    <row r="832" spans="1:22" s="5" customFormat="1">
      <c r="A832" s="50"/>
      <c r="B832" s="19"/>
      <c r="C832" s="19"/>
      <c r="D832" s="19"/>
      <c r="E832" s="19"/>
      <c r="F832" s="19"/>
      <c r="G832" s="19"/>
      <c r="H832" s="19"/>
      <c r="I832" s="19"/>
      <c r="J832" s="9" t="s">
        <v>9851</v>
      </c>
      <c r="K832" s="19" t="str">
        <f t="shared" si="92"/>
        <v>x27</v>
      </c>
      <c r="L832" s="19" t="str">
        <f t="shared" si="91"/>
        <v>ITALY; SAN MARINO; HOLY SEE (VATICAN CITY STATE)</v>
      </c>
      <c r="M832" s="19"/>
      <c r="N832" s="19" t="s">
        <v>359</v>
      </c>
      <c r="O832" s="19"/>
      <c r="P832" s="19"/>
      <c r="Q832" s="19"/>
      <c r="R832" s="19"/>
      <c r="S832" s="34">
        <f t="shared" si="87"/>
        <v>41827</v>
      </c>
      <c r="T832" s="34" t="str">
        <f t="shared" si="88"/>
        <v/>
      </c>
      <c r="U832" s="34">
        <f t="shared" si="89"/>
        <v>42277</v>
      </c>
      <c r="V832" s="52"/>
    </row>
    <row r="833" spans="1:24" s="5" customFormat="1">
      <c r="A833" s="50"/>
      <c r="B833" s="19"/>
      <c r="C833" s="19"/>
      <c r="D833" s="19"/>
      <c r="E833" s="19"/>
      <c r="F833" s="19"/>
      <c r="G833" s="19"/>
      <c r="H833" s="19"/>
      <c r="I833" s="19"/>
      <c r="J833" s="9" t="s">
        <v>1405</v>
      </c>
      <c r="K833" s="19" t="str">
        <f t="shared" si="92"/>
        <v>x58</v>
      </c>
      <c r="L833" s="19" t="str">
        <f t="shared" si="91"/>
        <v>Republic of Malta</v>
      </c>
      <c r="M833" s="19"/>
      <c r="N833" s="19" t="s">
        <v>359</v>
      </c>
      <c r="O833" s="19"/>
      <c r="P833" s="19"/>
      <c r="Q833" s="19"/>
      <c r="R833" s="19"/>
      <c r="S833" s="34">
        <f t="shared" si="87"/>
        <v>41827</v>
      </c>
      <c r="T833" s="34" t="str">
        <f t="shared" si="88"/>
        <v/>
      </c>
      <c r="U833" s="34" t="str">
        <f t="shared" si="89"/>
        <v/>
      </c>
      <c r="V833" s="52"/>
    </row>
    <row r="834" spans="1:24" s="5" customFormat="1">
      <c r="A834" s="50"/>
      <c r="B834" s="19"/>
      <c r="C834" s="19"/>
      <c r="D834" s="19"/>
      <c r="E834" s="19"/>
      <c r="F834" s="19"/>
      <c r="G834" s="19"/>
      <c r="H834" s="19"/>
      <c r="I834" s="19"/>
      <c r="J834" s="9" t="s">
        <v>1406</v>
      </c>
      <c r="K834" s="19" t="str">
        <f t="shared" si="92"/>
        <v>x47</v>
      </c>
      <c r="L834" s="19" t="str">
        <f t="shared" si="91"/>
        <v>Portuguese Republic</v>
      </c>
      <c r="M834" s="19"/>
      <c r="N834" s="19" t="s">
        <v>359</v>
      </c>
      <c r="O834" s="19"/>
      <c r="P834" s="19"/>
      <c r="Q834" s="19"/>
      <c r="R834" s="19"/>
      <c r="S834" s="34">
        <f t="shared" si="87"/>
        <v>41827</v>
      </c>
      <c r="T834" s="34" t="str">
        <f t="shared" si="88"/>
        <v/>
      </c>
      <c r="U834" s="34" t="str">
        <f t="shared" si="89"/>
        <v/>
      </c>
      <c r="V834" s="52"/>
    </row>
    <row r="835" spans="1:24" s="5" customFormat="1">
      <c r="A835" s="50"/>
      <c r="B835" s="19"/>
      <c r="C835" s="19"/>
      <c r="D835" s="19"/>
      <c r="E835" s="19"/>
      <c r="F835" s="19"/>
      <c r="G835" s="19"/>
      <c r="H835" s="19"/>
      <c r="I835" s="19"/>
      <c r="J835" s="9" t="s">
        <v>1600</v>
      </c>
      <c r="K835" s="19" t="str">
        <f t="shared" si="92"/>
        <v>RO</v>
      </c>
      <c r="L835" s="19" t="str">
        <f t="shared" si="91"/>
        <v>ROMANIA</v>
      </c>
      <c r="M835" s="19"/>
      <c r="N835" s="19" t="s">
        <v>359</v>
      </c>
      <c r="O835" s="19"/>
      <c r="P835" s="19"/>
      <c r="Q835" s="19"/>
      <c r="R835" s="19"/>
      <c r="S835" s="34">
        <f t="shared" si="87"/>
        <v>41827</v>
      </c>
      <c r="T835" s="34" t="str">
        <f t="shared" si="88"/>
        <v/>
      </c>
      <c r="U835" s="34" t="str">
        <f t="shared" si="89"/>
        <v/>
      </c>
      <c r="V835" s="52"/>
    </row>
    <row r="836" spans="1:24" s="5" customFormat="1">
      <c r="A836" s="50"/>
      <c r="B836" s="19"/>
      <c r="C836" s="19"/>
      <c r="D836" s="19"/>
      <c r="E836" s="19"/>
      <c r="F836" s="19"/>
      <c r="G836" s="19"/>
      <c r="H836" s="19"/>
      <c r="I836" s="19"/>
      <c r="J836" s="9" t="s">
        <v>1407</v>
      </c>
      <c r="K836" s="19" t="str">
        <f t="shared" si="92"/>
        <v>x64</v>
      </c>
      <c r="L836" s="19" t="str">
        <f t="shared" si="91"/>
        <v>Slovak Republic</v>
      </c>
      <c r="M836" s="19"/>
      <c r="N836" s="19" t="s">
        <v>359</v>
      </c>
      <c r="O836" s="19"/>
      <c r="P836" s="19"/>
      <c r="Q836" s="19"/>
      <c r="R836" s="19"/>
      <c r="S836" s="34">
        <f t="shared" si="87"/>
        <v>41827</v>
      </c>
      <c r="T836" s="34" t="str">
        <f t="shared" si="88"/>
        <v/>
      </c>
      <c r="U836" s="34" t="str">
        <f t="shared" si="89"/>
        <v/>
      </c>
      <c r="V836" s="52"/>
      <c r="X836" s="89"/>
    </row>
    <row r="837" spans="1:24" s="5" customFormat="1">
      <c r="A837" s="50"/>
      <c r="B837" s="19"/>
      <c r="C837" s="19"/>
      <c r="D837" s="19"/>
      <c r="E837" s="19"/>
      <c r="F837" s="19"/>
      <c r="G837" s="19"/>
      <c r="H837" s="19"/>
      <c r="I837" s="19"/>
      <c r="J837" s="9" t="s">
        <v>1408</v>
      </c>
      <c r="K837" s="19" t="str">
        <f t="shared" si="92"/>
        <v>x60</v>
      </c>
      <c r="L837" s="19" t="str">
        <f t="shared" si="91"/>
        <v>Republic of Slovenia</v>
      </c>
      <c r="M837" s="19"/>
      <c r="N837" s="19" t="s">
        <v>359</v>
      </c>
      <c r="O837" s="19"/>
      <c r="P837" s="19"/>
      <c r="Q837" s="19"/>
      <c r="R837" s="19"/>
      <c r="S837" s="34">
        <f t="shared" si="87"/>
        <v>41827</v>
      </c>
      <c r="T837" s="34" t="str">
        <f t="shared" si="88"/>
        <v/>
      </c>
      <c r="U837" s="34" t="str">
        <f t="shared" si="89"/>
        <v/>
      </c>
      <c r="V837" s="52"/>
      <c r="X837" s="89"/>
    </row>
    <row r="838" spans="1:24" s="5" customFormat="1">
      <c r="A838" s="50"/>
      <c r="B838" s="19"/>
      <c r="C838" s="19"/>
      <c r="D838" s="19"/>
      <c r="E838" s="19"/>
      <c r="F838" s="19"/>
      <c r="G838" s="19"/>
      <c r="H838" s="19"/>
      <c r="I838" s="19"/>
      <c r="J838" s="9" t="s">
        <v>1508</v>
      </c>
      <c r="K838" s="19" t="str">
        <f t="shared" si="92"/>
        <v>GP</v>
      </c>
      <c r="L838" s="19" t="str">
        <f t="shared" si="91"/>
        <v>GUADELOUPE</v>
      </c>
      <c r="M838" s="19"/>
      <c r="N838" s="19" t="s">
        <v>359</v>
      </c>
      <c r="O838" s="19"/>
      <c r="P838" s="19"/>
      <c r="Q838" s="19"/>
      <c r="R838" s="19"/>
      <c r="S838" s="34">
        <f t="shared" si="87"/>
        <v>41827</v>
      </c>
      <c r="T838" s="34" t="str">
        <f t="shared" si="88"/>
        <v/>
      </c>
      <c r="U838" s="34" t="str">
        <f t="shared" si="89"/>
        <v/>
      </c>
      <c r="V838" s="52"/>
      <c r="X838" s="89"/>
    </row>
    <row r="839" spans="1:24" s="5" customFormat="1">
      <c r="A839" s="50"/>
      <c r="B839" s="19"/>
      <c r="C839" s="19"/>
      <c r="D839" s="19"/>
      <c r="E839" s="19"/>
      <c r="F839" s="19"/>
      <c r="G839" s="19"/>
      <c r="H839" s="19"/>
      <c r="I839" s="19"/>
      <c r="J839" s="9" t="s">
        <v>1558</v>
      </c>
      <c r="K839" s="19" t="str">
        <f t="shared" si="92"/>
        <v>MQ</v>
      </c>
      <c r="L839" s="19" t="str">
        <f t="shared" si="91"/>
        <v>MARTINIQUE</v>
      </c>
      <c r="M839" s="19"/>
      <c r="N839" s="19" t="s">
        <v>359</v>
      </c>
      <c r="O839" s="19"/>
      <c r="P839" s="19"/>
      <c r="Q839" s="19"/>
      <c r="R839" s="19"/>
      <c r="S839" s="34">
        <f t="shared" ref="S839:S902" si="93">VLOOKUP(J839,A:G,5,FALSE)</f>
        <v>41827</v>
      </c>
      <c r="T839" s="34" t="str">
        <f t="shared" ref="T839:T902" si="94">IF(VLOOKUP(J839,A:G,6,FALSE)=0,"",VLOOKUP(J839,A:G,6,FALSE))</f>
        <v/>
      </c>
      <c r="U839" s="34" t="str">
        <f t="shared" ref="U839:U902" si="95">IF(VLOOKUP(J839,A:G,7,FALSE)=0,"",VLOOKUP(J839,A:G,7,FALSE))</f>
        <v/>
      </c>
      <c r="V839" s="19"/>
      <c r="X839" s="89"/>
    </row>
    <row r="840" spans="1:24" s="5" customFormat="1">
      <c r="A840" s="50"/>
      <c r="B840" s="19"/>
      <c r="C840" s="19"/>
      <c r="D840" s="19"/>
      <c r="E840" s="19"/>
      <c r="F840" s="19"/>
      <c r="G840" s="19"/>
      <c r="H840" s="19"/>
      <c r="I840" s="19"/>
      <c r="J840" s="9" t="s">
        <v>1382</v>
      </c>
      <c r="K840" s="19" t="str">
        <f t="shared" si="92"/>
        <v>x10</v>
      </c>
      <c r="L840" s="19" t="str">
        <f t="shared" si="91"/>
        <v>Collectivity of Saint Martin</v>
      </c>
      <c r="M840" s="19"/>
      <c r="N840" s="19" t="s">
        <v>359</v>
      </c>
      <c r="O840" s="19"/>
      <c r="P840" s="19"/>
      <c r="Q840" s="19"/>
      <c r="R840" s="19"/>
      <c r="S840" s="34">
        <f t="shared" si="93"/>
        <v>41827</v>
      </c>
      <c r="T840" s="34" t="str">
        <f t="shared" si="94"/>
        <v/>
      </c>
      <c r="U840" s="34" t="str">
        <f t="shared" si="95"/>
        <v/>
      </c>
      <c r="V840" s="52"/>
      <c r="X840" s="89"/>
    </row>
    <row r="841" spans="1:24" s="5" customFormat="1">
      <c r="A841" s="50"/>
      <c r="B841" s="19"/>
      <c r="C841" s="19"/>
      <c r="D841" s="19"/>
      <c r="E841" s="19"/>
      <c r="F841" s="19"/>
      <c r="G841" s="19"/>
      <c r="H841" s="19"/>
      <c r="I841" s="19"/>
      <c r="J841" s="8" t="s">
        <v>1383</v>
      </c>
      <c r="K841" s="19" t="str">
        <f t="shared" si="92"/>
        <v>x37</v>
      </c>
      <c r="L841" s="19" t="str">
        <f t="shared" si="91"/>
        <v>Non-EEA</v>
      </c>
      <c r="M841" s="19" t="s">
        <v>358</v>
      </c>
      <c r="N841" s="19" t="s">
        <v>359</v>
      </c>
      <c r="O841" s="19"/>
      <c r="P841" s="19"/>
      <c r="Q841" s="19"/>
      <c r="R841" s="19"/>
      <c r="S841" s="34">
        <f t="shared" si="93"/>
        <v>41827</v>
      </c>
      <c r="T841" s="34" t="str">
        <f t="shared" si="94"/>
        <v/>
      </c>
      <c r="U841" s="34" t="str">
        <f t="shared" si="95"/>
        <v/>
      </c>
      <c r="V841" s="52"/>
      <c r="X841" s="89"/>
    </row>
    <row r="842" spans="1:24" s="5" customFormat="1">
      <c r="A842" s="50"/>
      <c r="B842" s="19"/>
      <c r="C842" s="19"/>
      <c r="D842" s="19"/>
      <c r="E842" s="19"/>
      <c r="F842" s="19"/>
      <c r="G842" s="19"/>
      <c r="H842" s="19"/>
      <c r="I842" s="19"/>
      <c r="J842" s="9" t="s">
        <v>1384</v>
      </c>
      <c r="K842" s="19" t="str">
        <f t="shared" si="92"/>
        <v>x9</v>
      </c>
      <c r="L842" s="19" t="str">
        <f t="shared" si="91"/>
        <v>Central and Western Asia</v>
      </c>
      <c r="M842" s="19"/>
      <c r="N842" s="19" t="s">
        <v>359</v>
      </c>
      <c r="O842" s="19"/>
      <c r="P842" s="19"/>
      <c r="Q842" s="19"/>
      <c r="R842" s="19"/>
      <c r="S842" s="34">
        <f t="shared" si="93"/>
        <v>41827</v>
      </c>
      <c r="T842" s="34" t="str">
        <f t="shared" si="94"/>
        <v/>
      </c>
      <c r="U842" s="34" t="str">
        <f t="shared" si="95"/>
        <v/>
      </c>
      <c r="V842" s="52"/>
      <c r="X842" s="89"/>
    </row>
    <row r="843" spans="1:24" s="5" customFormat="1">
      <c r="A843" s="50"/>
      <c r="B843" s="19"/>
      <c r="C843" s="19"/>
      <c r="D843" s="19"/>
      <c r="E843" s="19"/>
      <c r="F843" s="19"/>
      <c r="G843" s="19"/>
      <c r="H843" s="19"/>
      <c r="I843" s="19"/>
      <c r="J843" s="9" t="s">
        <v>1385</v>
      </c>
      <c r="K843" s="19" t="str">
        <f t="shared" si="92"/>
        <v>x12</v>
      </c>
      <c r="L843" s="19" t="str">
        <f t="shared" si="91"/>
        <v>Eastern Asia</v>
      </c>
      <c r="M843" s="19"/>
      <c r="N843" s="19" t="s">
        <v>359</v>
      </c>
      <c r="O843" s="19"/>
      <c r="P843" s="19"/>
      <c r="Q843" s="19"/>
      <c r="R843" s="19"/>
      <c r="S843" s="34">
        <f t="shared" si="93"/>
        <v>41827</v>
      </c>
      <c r="T843" s="34" t="str">
        <f t="shared" si="94"/>
        <v/>
      </c>
      <c r="U843" s="34" t="str">
        <f t="shared" si="95"/>
        <v/>
      </c>
      <c r="V843" s="52"/>
      <c r="X843" s="89"/>
    </row>
    <row r="844" spans="1:24" s="5" customFormat="1">
      <c r="A844" s="50"/>
      <c r="B844" s="19"/>
      <c r="C844" s="19"/>
      <c r="D844" s="19"/>
      <c r="E844" s="19"/>
      <c r="F844" s="19"/>
      <c r="G844" s="19"/>
      <c r="H844" s="19"/>
      <c r="I844" s="19"/>
      <c r="J844" s="9" t="s">
        <v>1386</v>
      </c>
      <c r="K844" s="19" t="str">
        <f t="shared" si="92"/>
        <v>x65</v>
      </c>
      <c r="L844" s="19" t="str">
        <f t="shared" si="91"/>
        <v>South and South-Eastern Asia</v>
      </c>
      <c r="M844" s="19"/>
      <c r="N844" s="19" t="s">
        <v>359</v>
      </c>
      <c r="O844" s="19"/>
      <c r="P844" s="19"/>
      <c r="Q844" s="19"/>
      <c r="R844" s="19"/>
      <c r="S844" s="34">
        <f t="shared" si="93"/>
        <v>41827</v>
      </c>
      <c r="T844" s="34" t="str">
        <f t="shared" si="94"/>
        <v/>
      </c>
      <c r="U844" s="34" t="str">
        <f t="shared" si="95"/>
        <v/>
      </c>
      <c r="V844" s="52"/>
      <c r="X844" s="89"/>
    </row>
    <row r="845" spans="1:24" s="5" customFormat="1">
      <c r="A845" s="50"/>
      <c r="B845" s="19"/>
      <c r="C845" s="19"/>
      <c r="D845" s="19"/>
      <c r="E845" s="19"/>
      <c r="F845" s="19"/>
      <c r="G845" s="19"/>
      <c r="H845" s="19"/>
      <c r="I845" s="19"/>
      <c r="J845" s="9" t="s">
        <v>1387</v>
      </c>
      <c r="K845" s="19" t="str">
        <f t="shared" si="92"/>
        <v>x43</v>
      </c>
      <c r="L845" s="19" t="str">
        <f t="shared" si="91"/>
        <v>Oceania</v>
      </c>
      <c r="M845" s="19"/>
      <c r="N845" s="19" t="s">
        <v>359</v>
      </c>
      <c r="O845" s="19"/>
      <c r="P845" s="19"/>
      <c r="Q845" s="19"/>
      <c r="R845" s="19"/>
      <c r="S845" s="34">
        <f t="shared" si="93"/>
        <v>41827</v>
      </c>
      <c r="T845" s="34" t="str">
        <f t="shared" si="94"/>
        <v/>
      </c>
      <c r="U845" s="34" t="str">
        <f t="shared" si="95"/>
        <v/>
      </c>
      <c r="V845" s="52"/>
      <c r="X845" s="89"/>
    </row>
    <row r="846" spans="1:24" s="5" customFormat="1">
      <c r="A846" s="50"/>
      <c r="B846" s="19"/>
      <c r="C846" s="19"/>
      <c r="D846" s="19"/>
      <c r="E846" s="19"/>
      <c r="F846" s="19"/>
      <c r="G846" s="19"/>
      <c r="H846" s="19"/>
      <c r="I846" s="19"/>
      <c r="J846" s="9" t="s">
        <v>1388</v>
      </c>
      <c r="K846" s="19" t="str">
        <f t="shared" si="92"/>
        <v>x39</v>
      </c>
      <c r="L846" s="19" t="str">
        <f t="shared" ref="L846:L909" si="96">J846</f>
        <v>Northern Africa</v>
      </c>
      <c r="M846" s="19"/>
      <c r="N846" s="19" t="s">
        <v>359</v>
      </c>
      <c r="O846" s="19"/>
      <c r="P846" s="19"/>
      <c r="Q846" s="19"/>
      <c r="R846" s="19"/>
      <c r="S846" s="34">
        <f t="shared" si="93"/>
        <v>41827</v>
      </c>
      <c r="T846" s="34" t="str">
        <f t="shared" si="94"/>
        <v/>
      </c>
      <c r="U846" s="34" t="str">
        <f t="shared" si="95"/>
        <v/>
      </c>
      <c r="V846" s="52"/>
      <c r="X846" s="89"/>
    </row>
    <row r="847" spans="1:24" s="5" customFormat="1">
      <c r="A847" s="50"/>
      <c r="B847" s="19"/>
      <c r="C847" s="19"/>
      <c r="D847" s="19"/>
      <c r="E847" s="19"/>
      <c r="F847" s="19"/>
      <c r="G847" s="19"/>
      <c r="H847" s="19"/>
      <c r="I847" s="19"/>
      <c r="J847" s="9" t="s">
        <v>1389</v>
      </c>
      <c r="K847" s="19" t="str">
        <f t="shared" si="92"/>
        <v>x67</v>
      </c>
      <c r="L847" s="19" t="str">
        <f t="shared" si="96"/>
        <v>Southern Africa</v>
      </c>
      <c r="M847" s="19"/>
      <c r="N847" s="19" t="s">
        <v>359</v>
      </c>
      <c r="O847" s="19"/>
      <c r="P847" s="19"/>
      <c r="Q847" s="19"/>
      <c r="R847" s="19"/>
      <c r="S847" s="34">
        <f t="shared" si="93"/>
        <v>41827</v>
      </c>
      <c r="T847" s="34" t="str">
        <f t="shared" si="94"/>
        <v/>
      </c>
      <c r="U847" s="34" t="str">
        <f t="shared" si="95"/>
        <v/>
      </c>
      <c r="V847" s="52"/>
      <c r="X847" s="89"/>
    </row>
    <row r="848" spans="1:24" s="5" customFormat="1">
      <c r="A848" s="50"/>
      <c r="B848" s="19"/>
      <c r="C848" s="19"/>
      <c r="D848" s="19"/>
      <c r="E848" s="19"/>
      <c r="F848" s="19"/>
      <c r="G848" s="19"/>
      <c r="H848" s="19"/>
      <c r="I848" s="19"/>
      <c r="J848" s="9" t="s">
        <v>1390</v>
      </c>
      <c r="K848" s="19" t="str">
        <f t="shared" si="92"/>
        <v>x40</v>
      </c>
      <c r="L848" s="19" t="str">
        <f t="shared" si="96"/>
        <v>Northern America excluding the United States of America</v>
      </c>
      <c r="M848" s="19"/>
      <c r="N848" s="19" t="s">
        <v>359</v>
      </c>
      <c r="O848" s="19"/>
      <c r="P848" s="19"/>
      <c r="Q848" s="19"/>
      <c r="R848" s="19"/>
      <c r="S848" s="34">
        <f t="shared" si="93"/>
        <v>41827</v>
      </c>
      <c r="T848" s="34" t="str">
        <f t="shared" si="94"/>
        <v/>
      </c>
      <c r="U848" s="34" t="str">
        <f t="shared" si="95"/>
        <v/>
      </c>
      <c r="V848" s="52"/>
      <c r="X848" s="89"/>
    </row>
    <row r="849" spans="1:24" s="5" customFormat="1">
      <c r="A849" s="50"/>
      <c r="B849" s="19"/>
      <c r="C849" s="19"/>
      <c r="D849" s="19"/>
      <c r="E849" s="19"/>
      <c r="F849" s="19"/>
      <c r="G849" s="19"/>
      <c r="H849" s="19"/>
      <c r="I849" s="19"/>
      <c r="J849" s="9" t="s">
        <v>1391</v>
      </c>
      <c r="K849" s="19" t="str">
        <f t="shared" si="92"/>
        <v>x8</v>
      </c>
      <c r="L849" s="19" t="str">
        <f t="shared" si="96"/>
        <v>Caribbean and Central America</v>
      </c>
      <c r="M849" s="19"/>
      <c r="N849" s="19" t="s">
        <v>359</v>
      </c>
      <c r="O849" s="19"/>
      <c r="P849" s="19"/>
      <c r="Q849" s="19"/>
      <c r="R849" s="19"/>
      <c r="S849" s="34">
        <f t="shared" si="93"/>
        <v>41827</v>
      </c>
      <c r="T849" s="34" t="str">
        <f t="shared" si="94"/>
        <v/>
      </c>
      <c r="U849" s="34" t="str">
        <f t="shared" si="95"/>
        <v/>
      </c>
      <c r="V849" s="52"/>
      <c r="X849" s="89"/>
    </row>
    <row r="850" spans="1:24" s="5" customFormat="1">
      <c r="A850" s="50"/>
      <c r="B850" s="19"/>
      <c r="C850" s="19"/>
      <c r="D850" s="19"/>
      <c r="E850" s="19"/>
      <c r="F850" s="19"/>
      <c r="G850" s="19"/>
      <c r="H850" s="19"/>
      <c r="I850" s="19"/>
      <c r="J850" s="9" t="s">
        <v>1392</v>
      </c>
      <c r="K850" s="19" t="str">
        <f t="shared" si="92"/>
        <v>x13</v>
      </c>
      <c r="L850" s="19" t="str">
        <f t="shared" si="96"/>
        <v>Eastern South America</v>
      </c>
      <c r="M850" s="19"/>
      <c r="N850" s="19" t="s">
        <v>359</v>
      </c>
      <c r="O850" s="19"/>
      <c r="P850" s="19"/>
      <c r="Q850" s="19"/>
      <c r="R850" s="19"/>
      <c r="S850" s="34">
        <f t="shared" si="93"/>
        <v>41827</v>
      </c>
      <c r="T850" s="34" t="str">
        <f t="shared" si="94"/>
        <v/>
      </c>
      <c r="U850" s="34" t="str">
        <f t="shared" si="95"/>
        <v/>
      </c>
      <c r="V850" s="52"/>
    </row>
    <row r="851" spans="1:24" s="5" customFormat="1">
      <c r="A851" s="50"/>
      <c r="B851" s="19"/>
      <c r="C851" s="19"/>
      <c r="D851" s="19"/>
      <c r="E851" s="19"/>
      <c r="F851" s="19"/>
      <c r="G851" s="19"/>
      <c r="H851" s="19"/>
      <c r="I851" s="19"/>
      <c r="J851" s="9" t="s">
        <v>1393</v>
      </c>
      <c r="K851" s="19" t="str">
        <f t="shared" si="92"/>
        <v>x41</v>
      </c>
      <c r="L851" s="19" t="str">
        <f t="shared" si="96"/>
        <v>Northern, southern and western South America</v>
      </c>
      <c r="M851" s="19"/>
      <c r="N851" s="19" t="s">
        <v>359</v>
      </c>
      <c r="O851" s="19"/>
      <c r="P851" s="19"/>
      <c r="Q851" s="19"/>
      <c r="R851" s="19"/>
      <c r="S851" s="34">
        <f t="shared" si="93"/>
        <v>41827</v>
      </c>
      <c r="T851" s="34" t="str">
        <f t="shared" si="94"/>
        <v/>
      </c>
      <c r="U851" s="34" t="str">
        <f t="shared" si="95"/>
        <v/>
      </c>
      <c r="V851" s="52"/>
    </row>
    <row r="852" spans="1:24" s="5" customFormat="1">
      <c r="A852" s="50"/>
      <c r="B852" s="19"/>
      <c r="C852" s="19"/>
      <c r="D852" s="19"/>
      <c r="E852" s="19"/>
      <c r="F852" s="19"/>
      <c r="G852" s="19"/>
      <c r="H852" s="19"/>
      <c r="I852" s="19"/>
      <c r="J852" s="9" t="s">
        <v>1394</v>
      </c>
      <c r="K852" s="19" t="str">
        <f t="shared" si="92"/>
        <v>x38</v>
      </c>
      <c r="L852" s="19" t="str">
        <f t="shared" si="96"/>
        <v>North-east United States of America</v>
      </c>
      <c r="M852" s="19"/>
      <c r="N852" s="19" t="s">
        <v>359</v>
      </c>
      <c r="O852" s="19"/>
      <c r="P852" s="19"/>
      <c r="Q852" s="19"/>
      <c r="R852" s="19"/>
      <c r="S852" s="34">
        <f t="shared" si="93"/>
        <v>41827</v>
      </c>
      <c r="T852" s="34" t="str">
        <f t="shared" si="94"/>
        <v/>
      </c>
      <c r="U852" s="34" t="str">
        <f t="shared" si="95"/>
        <v/>
      </c>
      <c r="V852" s="52"/>
    </row>
    <row r="853" spans="1:24" s="5" customFormat="1">
      <c r="A853" s="50"/>
      <c r="B853" s="19"/>
      <c r="C853" s="19"/>
      <c r="D853" s="19"/>
      <c r="E853" s="19"/>
      <c r="F853" s="19"/>
      <c r="G853" s="19"/>
      <c r="H853" s="19"/>
      <c r="I853" s="19"/>
      <c r="J853" s="9" t="s">
        <v>1395</v>
      </c>
      <c r="K853" s="19" t="str">
        <f t="shared" si="92"/>
        <v>x66</v>
      </c>
      <c r="L853" s="19" t="str">
        <f t="shared" si="96"/>
        <v>South-east United States of America</v>
      </c>
      <c r="M853" s="19"/>
      <c r="N853" s="19" t="s">
        <v>359</v>
      </c>
      <c r="O853" s="19"/>
      <c r="P853" s="19"/>
      <c r="Q853" s="19"/>
      <c r="R853" s="19"/>
      <c r="S853" s="34">
        <f t="shared" si="93"/>
        <v>41827</v>
      </c>
      <c r="T853" s="34" t="str">
        <f t="shared" si="94"/>
        <v/>
      </c>
      <c r="U853" s="34" t="str">
        <f t="shared" si="95"/>
        <v/>
      </c>
      <c r="V853" s="52"/>
    </row>
    <row r="854" spans="1:24" s="5" customFormat="1">
      <c r="A854" s="50"/>
      <c r="B854" s="19"/>
      <c r="C854" s="19"/>
      <c r="D854" s="19"/>
      <c r="E854" s="19"/>
      <c r="F854" s="19"/>
      <c r="G854" s="19"/>
      <c r="H854" s="19"/>
      <c r="I854" s="19"/>
      <c r="J854" s="9" t="s">
        <v>1396</v>
      </c>
      <c r="K854" s="19" t="str">
        <f t="shared" si="92"/>
        <v>x36</v>
      </c>
      <c r="L854" s="19" t="str">
        <f t="shared" si="96"/>
        <v>Mid-west United States of America</v>
      </c>
      <c r="M854" s="19"/>
      <c r="N854" s="19" t="s">
        <v>359</v>
      </c>
      <c r="O854" s="19"/>
      <c r="P854" s="19"/>
      <c r="Q854" s="19"/>
      <c r="R854" s="19"/>
      <c r="S854" s="34">
        <f t="shared" si="93"/>
        <v>41827</v>
      </c>
      <c r="T854" s="34" t="str">
        <f t="shared" si="94"/>
        <v/>
      </c>
      <c r="U854" s="34" t="str">
        <f t="shared" si="95"/>
        <v/>
      </c>
      <c r="V854" s="19"/>
    </row>
    <row r="855" spans="1:24" s="5" customFormat="1">
      <c r="A855" s="50"/>
      <c r="B855" s="19"/>
      <c r="C855" s="19"/>
      <c r="D855" s="19"/>
      <c r="E855" s="19"/>
      <c r="F855" s="19"/>
      <c r="G855" s="19"/>
      <c r="H855" s="19"/>
      <c r="I855" s="19"/>
      <c r="J855" s="9" t="s">
        <v>1397</v>
      </c>
      <c r="K855" s="19" t="str">
        <f t="shared" si="92"/>
        <v>x71</v>
      </c>
      <c r="L855" s="19" t="str">
        <f t="shared" si="96"/>
        <v>Western United States of America</v>
      </c>
      <c r="M855" s="19"/>
      <c r="N855" s="19" t="s">
        <v>359</v>
      </c>
      <c r="O855" s="19"/>
      <c r="P855" s="19"/>
      <c r="Q855" s="19"/>
      <c r="R855" s="19"/>
      <c r="S855" s="34">
        <f t="shared" si="93"/>
        <v>41827</v>
      </c>
      <c r="T855" s="34" t="str">
        <f t="shared" si="94"/>
        <v/>
      </c>
      <c r="U855" s="34" t="str">
        <f t="shared" si="95"/>
        <v/>
      </c>
      <c r="V855" s="19"/>
    </row>
    <row r="856" spans="1:24" s="5" customFormat="1">
      <c r="A856" s="50"/>
      <c r="B856" s="19"/>
      <c r="C856" s="19"/>
      <c r="D856" s="19"/>
      <c r="E856" s="19"/>
      <c r="F856" s="19"/>
      <c r="G856" s="19"/>
      <c r="H856" s="19"/>
      <c r="I856" s="19"/>
      <c r="J856" s="14" t="s">
        <v>1411</v>
      </c>
      <c r="K856" s="19"/>
      <c r="L856" s="19"/>
      <c r="M856" s="19"/>
      <c r="N856" s="19"/>
      <c r="O856" s="19" t="s">
        <v>2299</v>
      </c>
      <c r="P856" s="19"/>
      <c r="Q856" s="19" t="s">
        <v>1361</v>
      </c>
      <c r="R856" s="19"/>
      <c r="S856" s="34">
        <v>41827</v>
      </c>
      <c r="T856" s="34">
        <v>41639</v>
      </c>
      <c r="U856" s="34"/>
      <c r="V856" s="19"/>
    </row>
    <row r="857" spans="1:24" s="5" customFormat="1">
      <c r="A857" s="50"/>
      <c r="B857" s="19"/>
      <c r="C857" s="19"/>
      <c r="D857" s="19"/>
      <c r="E857" s="19"/>
      <c r="F857" s="19"/>
      <c r="G857" s="19"/>
      <c r="H857" s="19"/>
      <c r="I857" s="19"/>
      <c r="J857" s="7" t="s">
        <v>3467</v>
      </c>
      <c r="K857" s="19" t="str">
        <f t="shared" ref="K857:K887" si="97">VLOOKUP(J857,$A$2:$B$317,2,0)</f>
        <v>x0</v>
      </c>
      <c r="L857" s="19" t="str">
        <f t="shared" si="96"/>
        <v>Not applicable/All geographical areas</v>
      </c>
      <c r="M857" s="19" t="s">
        <v>358</v>
      </c>
      <c r="N857" s="19"/>
      <c r="O857" s="19"/>
      <c r="P857" s="19"/>
      <c r="Q857" s="19"/>
      <c r="R857" s="19"/>
      <c r="S857" s="34">
        <f t="shared" si="93"/>
        <v>41827</v>
      </c>
      <c r="T857" s="34" t="str">
        <f t="shared" si="94"/>
        <v/>
      </c>
      <c r="U857" s="34" t="str">
        <f t="shared" si="95"/>
        <v/>
      </c>
      <c r="V857" s="52"/>
    </row>
    <row r="858" spans="1:24" s="5" customFormat="1">
      <c r="A858" s="50"/>
      <c r="B858" s="19"/>
      <c r="C858" s="19"/>
      <c r="D858" s="19"/>
      <c r="E858" s="19"/>
      <c r="F858" s="19"/>
      <c r="G858" s="19"/>
      <c r="H858" s="19"/>
      <c r="I858" s="19"/>
      <c r="J858" s="8" t="s">
        <v>1367</v>
      </c>
      <c r="K858" s="19" t="str">
        <f t="shared" si="97"/>
        <v>x14</v>
      </c>
      <c r="L858" s="19" t="str">
        <f t="shared" si="96"/>
        <v>EEA</v>
      </c>
      <c r="M858" s="19" t="s">
        <v>358</v>
      </c>
      <c r="N858" s="19" t="s">
        <v>359</v>
      </c>
      <c r="O858" s="19"/>
      <c r="P858" s="19"/>
      <c r="Q858" s="19"/>
      <c r="R858" s="19"/>
      <c r="S858" s="34">
        <f t="shared" si="93"/>
        <v>41827</v>
      </c>
      <c r="T858" s="34" t="str">
        <f t="shared" si="94"/>
        <v/>
      </c>
      <c r="U858" s="34" t="str">
        <f t="shared" si="95"/>
        <v/>
      </c>
      <c r="V858" s="52"/>
    </row>
    <row r="859" spans="1:24" s="5" customFormat="1">
      <c r="A859" s="50"/>
      <c r="B859" s="19"/>
      <c r="C859" s="19"/>
      <c r="D859" s="19"/>
      <c r="E859" s="19"/>
      <c r="F859" s="19"/>
      <c r="G859" s="19"/>
      <c r="H859" s="19"/>
      <c r="I859" s="19"/>
      <c r="J859" s="9" t="s">
        <v>1371</v>
      </c>
      <c r="K859" s="19" t="str">
        <f t="shared" si="97"/>
        <v>x48</v>
      </c>
      <c r="L859" s="19" t="str">
        <f t="shared" si="96"/>
        <v>Republic of Austria</v>
      </c>
      <c r="M859" s="19"/>
      <c r="N859" s="19" t="s">
        <v>359</v>
      </c>
      <c r="O859" s="19"/>
      <c r="P859" s="19"/>
      <c r="Q859" s="19"/>
      <c r="R859" s="19"/>
      <c r="S859" s="34">
        <f t="shared" si="93"/>
        <v>41827</v>
      </c>
      <c r="T859" s="34" t="str">
        <f t="shared" si="94"/>
        <v/>
      </c>
      <c r="U859" s="34" t="str">
        <f t="shared" si="95"/>
        <v/>
      </c>
      <c r="V859" s="52"/>
    </row>
    <row r="860" spans="1:24" s="5" customFormat="1">
      <c r="A860" s="50"/>
      <c r="B860" s="19"/>
      <c r="C860" s="19"/>
      <c r="D860" s="19"/>
      <c r="E860" s="19"/>
      <c r="F860" s="19"/>
      <c r="G860" s="19"/>
      <c r="H860" s="19"/>
      <c r="I860" s="19"/>
      <c r="J860" s="9" t="s">
        <v>1372</v>
      </c>
      <c r="K860" s="19" t="str">
        <f t="shared" si="97"/>
        <v>x28</v>
      </c>
      <c r="L860" s="19" t="str">
        <f t="shared" si="96"/>
        <v>Kingdom of Belgium</v>
      </c>
      <c r="M860" s="19"/>
      <c r="N860" s="19" t="s">
        <v>359</v>
      </c>
      <c r="O860" s="19"/>
      <c r="P860" s="19"/>
      <c r="Q860" s="19"/>
      <c r="R860" s="19"/>
      <c r="S860" s="34">
        <f t="shared" si="93"/>
        <v>41827</v>
      </c>
      <c r="T860" s="34" t="str">
        <f t="shared" si="94"/>
        <v/>
      </c>
      <c r="U860" s="34" t="str">
        <f t="shared" si="95"/>
        <v/>
      </c>
      <c r="V860" s="52"/>
    </row>
    <row r="861" spans="1:24" s="5" customFormat="1">
      <c r="A861" s="50"/>
      <c r="B861" s="19"/>
      <c r="C861" s="19"/>
      <c r="D861" s="19"/>
      <c r="E861" s="19"/>
      <c r="F861" s="19"/>
      <c r="G861" s="19"/>
      <c r="H861" s="19"/>
      <c r="I861" s="19"/>
      <c r="J861" s="9" t="s">
        <v>1399</v>
      </c>
      <c r="K861" s="19" t="str">
        <f t="shared" si="97"/>
        <v>x49</v>
      </c>
      <c r="L861" s="19" t="str">
        <f t="shared" si="96"/>
        <v>Republic of Bulgaria</v>
      </c>
      <c r="M861" s="19"/>
      <c r="N861" s="19" t="s">
        <v>359</v>
      </c>
      <c r="O861" s="19"/>
      <c r="P861" s="19"/>
      <c r="Q861" s="19"/>
      <c r="R861" s="19"/>
      <c r="S861" s="34">
        <f t="shared" si="93"/>
        <v>41827</v>
      </c>
      <c r="T861" s="34" t="str">
        <f t="shared" si="94"/>
        <v/>
      </c>
      <c r="U861" s="34" t="str">
        <f t="shared" si="95"/>
        <v/>
      </c>
      <c r="V861" s="52"/>
    </row>
    <row r="862" spans="1:24" s="5" customFormat="1">
      <c r="A862" s="50"/>
      <c r="B862" s="19"/>
      <c r="C862" s="19"/>
      <c r="D862" s="19"/>
      <c r="E862" s="19"/>
      <c r="F862" s="19"/>
      <c r="G862" s="19"/>
      <c r="H862" s="19"/>
      <c r="I862" s="19"/>
      <c r="J862" s="9" t="s">
        <v>12272</v>
      </c>
      <c r="K862" s="19" t="str">
        <f t="shared" si="97"/>
        <v>CZ</v>
      </c>
      <c r="L862" s="19" t="str">
        <f t="shared" si="96"/>
        <v>CZECHIA</v>
      </c>
      <c r="M862" s="19"/>
      <c r="N862" s="19" t="s">
        <v>359</v>
      </c>
      <c r="O862" s="19"/>
      <c r="P862" s="19"/>
      <c r="Q862" s="19"/>
      <c r="R862" s="19"/>
      <c r="S862" s="34">
        <f t="shared" si="93"/>
        <v>41827</v>
      </c>
      <c r="T862" s="34" t="str">
        <f t="shared" si="94"/>
        <v/>
      </c>
      <c r="U862" s="34">
        <f t="shared" si="95"/>
        <v>42931</v>
      </c>
      <c r="V862" s="52"/>
    </row>
    <row r="863" spans="1:24" s="5" customFormat="1">
      <c r="A863" s="50"/>
      <c r="B863" s="19"/>
      <c r="C863" s="19"/>
      <c r="D863" s="19"/>
      <c r="E863" s="19"/>
      <c r="F863" s="19"/>
      <c r="G863" s="19"/>
      <c r="H863" s="19"/>
      <c r="I863" s="19"/>
      <c r="J863" s="9" t="s">
        <v>9849</v>
      </c>
      <c r="K863" s="19" t="str">
        <f t="shared" si="97"/>
        <v>x69</v>
      </c>
      <c r="L863" s="19" t="str">
        <f t="shared" si="96"/>
        <v>SWITZERLAND; LIECHTENSTEIN</v>
      </c>
      <c r="M863" s="19"/>
      <c r="N863" s="19" t="s">
        <v>359</v>
      </c>
      <c r="O863" s="19"/>
      <c r="P863" s="19"/>
      <c r="Q863" s="19"/>
      <c r="R863" s="19"/>
      <c r="S863" s="34">
        <f t="shared" si="93"/>
        <v>41827</v>
      </c>
      <c r="T863" s="34" t="str">
        <f t="shared" si="94"/>
        <v/>
      </c>
      <c r="U863" s="34">
        <f t="shared" si="95"/>
        <v>42277</v>
      </c>
      <c r="V863" s="52"/>
    </row>
    <row r="864" spans="1:24" s="5" customFormat="1">
      <c r="A864" s="50"/>
      <c r="B864" s="19"/>
      <c r="C864" s="19"/>
      <c r="D864" s="19"/>
      <c r="E864" s="19"/>
      <c r="F864" s="19"/>
      <c r="G864" s="19"/>
      <c r="H864" s="19"/>
      <c r="I864" s="19"/>
      <c r="J864" s="9" t="s">
        <v>1410</v>
      </c>
      <c r="K864" s="19" t="str">
        <f t="shared" si="97"/>
        <v>x20</v>
      </c>
      <c r="L864" s="19" t="str">
        <f t="shared" si="96"/>
        <v>French Republic [except Guadeloupe, Martinique, the Collectivity of Saint Martin and Réunion]; Principality of Monaco</v>
      </c>
      <c r="M864" s="19"/>
      <c r="N864" s="19" t="s">
        <v>359</v>
      </c>
      <c r="O864" s="19"/>
      <c r="P864" s="19"/>
      <c r="Q864" s="19"/>
      <c r="R864" s="19"/>
      <c r="S864" s="34">
        <f t="shared" si="93"/>
        <v>41827</v>
      </c>
      <c r="T864" s="34" t="str">
        <f t="shared" si="94"/>
        <v/>
      </c>
      <c r="U864" s="34" t="str">
        <f t="shared" si="95"/>
        <v/>
      </c>
      <c r="V864" s="52"/>
    </row>
    <row r="865" spans="1:22" s="5" customFormat="1">
      <c r="A865" s="50"/>
      <c r="B865" s="19"/>
      <c r="C865" s="19"/>
      <c r="D865" s="19"/>
      <c r="E865" s="19"/>
      <c r="F865" s="19"/>
      <c r="G865" s="19"/>
      <c r="H865" s="19"/>
      <c r="I865" s="19"/>
      <c r="J865" s="9" t="s">
        <v>1374</v>
      </c>
      <c r="K865" s="19" t="str">
        <f t="shared" si="97"/>
        <v>x16</v>
      </c>
      <c r="L865" s="19" t="str">
        <f t="shared" si="96"/>
        <v>Federal Republic of Germany</v>
      </c>
      <c r="M865" s="19"/>
      <c r="N865" s="19" t="s">
        <v>359</v>
      </c>
      <c r="O865" s="19"/>
      <c r="P865" s="19"/>
      <c r="Q865" s="19"/>
      <c r="R865" s="19"/>
      <c r="S865" s="34">
        <f t="shared" si="93"/>
        <v>41827</v>
      </c>
      <c r="T865" s="34" t="str">
        <f t="shared" si="94"/>
        <v/>
      </c>
      <c r="U865" s="34" t="str">
        <f t="shared" si="95"/>
        <v/>
      </c>
      <c r="V865" s="52"/>
    </row>
    <row r="866" spans="1:22" s="5" customFormat="1">
      <c r="A866" s="50"/>
      <c r="B866" s="19"/>
      <c r="C866" s="19"/>
      <c r="D866" s="19"/>
      <c r="E866" s="19"/>
      <c r="F866" s="19"/>
      <c r="G866" s="19"/>
      <c r="H866" s="19"/>
      <c r="I866" s="19"/>
      <c r="J866" s="9" t="s">
        <v>1404</v>
      </c>
      <c r="K866" s="19" t="str">
        <f t="shared" si="97"/>
        <v>x54</v>
      </c>
      <c r="L866" s="19" t="str">
        <f t="shared" si="96"/>
        <v>Republic of Hungary</v>
      </c>
      <c r="M866" s="19"/>
      <c r="N866" s="19" t="s">
        <v>359</v>
      </c>
      <c r="O866" s="19"/>
      <c r="P866" s="19"/>
      <c r="Q866" s="19"/>
      <c r="R866" s="19"/>
      <c r="S866" s="34">
        <f t="shared" si="93"/>
        <v>41827</v>
      </c>
      <c r="T866" s="34" t="str">
        <f t="shared" si="94"/>
        <v/>
      </c>
      <c r="U866" s="34" t="str">
        <f t="shared" si="95"/>
        <v/>
      </c>
      <c r="V866" s="52"/>
    </row>
    <row r="867" spans="1:22" s="5" customFormat="1">
      <c r="A867" s="50"/>
      <c r="B867" s="19"/>
      <c r="C867" s="19"/>
      <c r="D867" s="19"/>
      <c r="E867" s="19"/>
      <c r="F867" s="19"/>
      <c r="G867" s="19"/>
      <c r="H867" s="19"/>
      <c r="I867" s="19"/>
      <c r="J867" s="9" t="s">
        <v>9851</v>
      </c>
      <c r="K867" s="19" t="str">
        <f t="shared" si="97"/>
        <v>x27</v>
      </c>
      <c r="L867" s="19" t="str">
        <f t="shared" si="96"/>
        <v>ITALY; SAN MARINO; HOLY SEE (VATICAN CITY STATE)</v>
      </c>
      <c r="M867" s="19"/>
      <c r="N867" s="19" t="s">
        <v>359</v>
      </c>
      <c r="O867" s="19"/>
      <c r="P867" s="19"/>
      <c r="Q867" s="19"/>
      <c r="R867" s="19"/>
      <c r="S867" s="34">
        <f t="shared" si="93"/>
        <v>41827</v>
      </c>
      <c r="T867" s="34" t="str">
        <f t="shared" si="94"/>
        <v/>
      </c>
      <c r="U867" s="34">
        <f t="shared" si="95"/>
        <v>42277</v>
      </c>
      <c r="V867" s="52"/>
    </row>
    <row r="868" spans="1:22" s="5" customFormat="1">
      <c r="A868" s="50"/>
      <c r="B868" s="19"/>
      <c r="C868" s="19"/>
      <c r="D868" s="19"/>
      <c r="E868" s="19"/>
      <c r="F868" s="19"/>
      <c r="G868" s="19"/>
      <c r="H868" s="19"/>
      <c r="I868" s="19"/>
      <c r="J868" s="9" t="s">
        <v>1379</v>
      </c>
      <c r="K868" s="19" t="str">
        <f t="shared" si="97"/>
        <v>x59</v>
      </c>
      <c r="L868" s="19" t="str">
        <f t="shared" si="96"/>
        <v>Republic of Poland</v>
      </c>
      <c r="M868" s="19"/>
      <c r="N868" s="19" t="s">
        <v>359</v>
      </c>
      <c r="O868" s="19"/>
      <c r="P868" s="19"/>
      <c r="Q868" s="19"/>
      <c r="R868" s="19"/>
      <c r="S868" s="34">
        <f t="shared" si="93"/>
        <v>41827</v>
      </c>
      <c r="T868" s="34" t="str">
        <f t="shared" si="94"/>
        <v/>
      </c>
      <c r="U868" s="34" t="str">
        <f t="shared" si="95"/>
        <v/>
      </c>
      <c r="V868" s="52"/>
    </row>
    <row r="869" spans="1:22" s="5" customFormat="1">
      <c r="A869" s="50"/>
      <c r="B869" s="19"/>
      <c r="C869" s="19"/>
      <c r="D869" s="19"/>
      <c r="E869" s="19"/>
      <c r="F869" s="19"/>
      <c r="G869" s="19"/>
      <c r="H869" s="19"/>
      <c r="I869" s="19"/>
      <c r="J869" s="9" t="s">
        <v>1600</v>
      </c>
      <c r="K869" s="19" t="str">
        <f t="shared" si="97"/>
        <v>RO</v>
      </c>
      <c r="L869" s="19" t="str">
        <f t="shared" si="96"/>
        <v>ROMANIA</v>
      </c>
      <c r="M869" s="19"/>
      <c r="N869" s="19" t="s">
        <v>359</v>
      </c>
      <c r="O869" s="19"/>
      <c r="P869" s="19"/>
      <c r="Q869" s="19"/>
      <c r="R869" s="19"/>
      <c r="S869" s="34">
        <f t="shared" si="93"/>
        <v>41827</v>
      </c>
      <c r="T869" s="34" t="str">
        <f t="shared" si="94"/>
        <v/>
      </c>
      <c r="U869" s="34" t="str">
        <f t="shared" si="95"/>
        <v/>
      </c>
      <c r="V869" s="52"/>
    </row>
    <row r="870" spans="1:22" s="5" customFormat="1">
      <c r="A870" s="50"/>
      <c r="B870" s="19"/>
      <c r="C870" s="19"/>
      <c r="D870" s="19"/>
      <c r="E870" s="19"/>
      <c r="F870" s="19"/>
      <c r="G870" s="19"/>
      <c r="H870" s="19"/>
      <c r="I870" s="19"/>
      <c r="J870" s="9" t="s">
        <v>1407</v>
      </c>
      <c r="K870" s="19" t="str">
        <f t="shared" si="97"/>
        <v>x64</v>
      </c>
      <c r="L870" s="19" t="str">
        <f t="shared" si="96"/>
        <v>Slovak Republic</v>
      </c>
      <c r="M870" s="19"/>
      <c r="N870" s="19" t="s">
        <v>359</v>
      </c>
      <c r="O870" s="19"/>
      <c r="P870" s="19"/>
      <c r="Q870" s="19"/>
      <c r="R870" s="19"/>
      <c r="S870" s="34">
        <f t="shared" si="93"/>
        <v>41827</v>
      </c>
      <c r="T870" s="34" t="str">
        <f t="shared" si="94"/>
        <v/>
      </c>
      <c r="U870" s="34" t="str">
        <f t="shared" si="95"/>
        <v/>
      </c>
      <c r="V870" s="52"/>
    </row>
    <row r="871" spans="1:22" s="5" customFormat="1">
      <c r="A871" s="50"/>
      <c r="B871" s="19"/>
      <c r="C871" s="19"/>
      <c r="D871" s="19"/>
      <c r="E871" s="19"/>
      <c r="F871" s="19"/>
      <c r="G871" s="19"/>
      <c r="H871" s="19"/>
      <c r="I871" s="19"/>
      <c r="J871" s="9" t="s">
        <v>1408</v>
      </c>
      <c r="K871" s="19" t="str">
        <f t="shared" si="97"/>
        <v>x60</v>
      </c>
      <c r="L871" s="19" t="str">
        <f t="shared" si="96"/>
        <v>Republic of Slovenia</v>
      </c>
      <c r="M871" s="19"/>
      <c r="N871" s="19" t="s">
        <v>359</v>
      </c>
      <c r="O871" s="19"/>
      <c r="P871" s="19"/>
      <c r="Q871" s="19"/>
      <c r="R871" s="19"/>
      <c r="S871" s="34">
        <f t="shared" si="93"/>
        <v>41827</v>
      </c>
      <c r="T871" s="34" t="str">
        <f t="shared" si="94"/>
        <v/>
      </c>
      <c r="U871" s="34" t="str">
        <f t="shared" si="95"/>
        <v/>
      </c>
      <c r="V871" s="19"/>
    </row>
    <row r="872" spans="1:22" s="5" customFormat="1">
      <c r="A872" s="50"/>
      <c r="B872" s="19"/>
      <c r="C872" s="19"/>
      <c r="D872" s="19"/>
      <c r="E872" s="19"/>
      <c r="F872" s="19"/>
      <c r="G872" s="19"/>
      <c r="H872" s="19"/>
      <c r="I872" s="19"/>
      <c r="J872" s="9" t="s">
        <v>1381</v>
      </c>
      <c r="K872" s="19" t="str">
        <f t="shared" si="97"/>
        <v>x70</v>
      </c>
      <c r="L872" s="19" t="str">
        <f t="shared" si="96"/>
        <v>United Kingdom of Great Britain and Northern Ireland</v>
      </c>
      <c r="M872" s="19"/>
      <c r="N872" s="19" t="s">
        <v>359</v>
      </c>
      <c r="O872" s="19"/>
      <c r="P872" s="19"/>
      <c r="Q872" s="19"/>
      <c r="R872" s="19"/>
      <c r="S872" s="34">
        <f t="shared" si="93"/>
        <v>41827</v>
      </c>
      <c r="T872" s="34" t="str">
        <f t="shared" si="94"/>
        <v/>
      </c>
      <c r="U872" s="34" t="str">
        <f t="shared" si="95"/>
        <v/>
      </c>
      <c r="V872" s="52"/>
    </row>
    <row r="873" spans="1:22" s="5" customFormat="1">
      <c r="A873" s="50"/>
      <c r="B873" s="19"/>
      <c r="C873" s="19"/>
      <c r="D873" s="19"/>
      <c r="E873" s="19"/>
      <c r="F873" s="19"/>
      <c r="G873" s="19"/>
      <c r="H873" s="19"/>
      <c r="I873" s="19"/>
      <c r="J873" s="8" t="s">
        <v>1383</v>
      </c>
      <c r="K873" s="19" t="str">
        <f t="shared" si="97"/>
        <v>x37</v>
      </c>
      <c r="L873" s="19" t="str">
        <f t="shared" si="96"/>
        <v>Non-EEA</v>
      </c>
      <c r="M873" s="19" t="s">
        <v>358</v>
      </c>
      <c r="N873" s="19" t="s">
        <v>359</v>
      </c>
      <c r="O873" s="19"/>
      <c r="P873" s="19"/>
      <c r="Q873" s="19"/>
      <c r="R873" s="19"/>
      <c r="S873" s="34">
        <f t="shared" si="93"/>
        <v>41827</v>
      </c>
      <c r="T873" s="34" t="str">
        <f t="shared" si="94"/>
        <v/>
      </c>
      <c r="U873" s="34" t="str">
        <f t="shared" si="95"/>
        <v/>
      </c>
      <c r="V873" s="52"/>
    </row>
    <row r="874" spans="1:22" s="5" customFormat="1">
      <c r="A874" s="50"/>
      <c r="B874" s="19"/>
      <c r="C874" s="19"/>
      <c r="D874" s="19"/>
      <c r="E874" s="19"/>
      <c r="F874" s="19"/>
      <c r="G874" s="19"/>
      <c r="H874" s="19"/>
      <c r="I874" s="19"/>
      <c r="J874" s="9" t="s">
        <v>1384</v>
      </c>
      <c r="K874" s="19" t="str">
        <f t="shared" si="97"/>
        <v>x9</v>
      </c>
      <c r="L874" s="19" t="str">
        <f t="shared" si="96"/>
        <v>Central and Western Asia</v>
      </c>
      <c r="M874" s="19"/>
      <c r="N874" s="19" t="s">
        <v>359</v>
      </c>
      <c r="O874" s="19"/>
      <c r="P874" s="19"/>
      <c r="Q874" s="19"/>
      <c r="R874" s="19"/>
      <c r="S874" s="34">
        <f t="shared" si="93"/>
        <v>41827</v>
      </c>
      <c r="T874" s="34" t="str">
        <f t="shared" si="94"/>
        <v/>
      </c>
      <c r="U874" s="34" t="str">
        <f t="shared" si="95"/>
        <v/>
      </c>
      <c r="V874" s="52"/>
    </row>
    <row r="875" spans="1:22" s="5" customFormat="1">
      <c r="A875" s="50"/>
      <c r="B875" s="19"/>
      <c r="C875" s="19"/>
      <c r="D875" s="19"/>
      <c r="E875" s="19"/>
      <c r="F875" s="19"/>
      <c r="G875" s="19"/>
      <c r="H875" s="19"/>
      <c r="I875" s="19"/>
      <c r="J875" s="9" t="s">
        <v>1385</v>
      </c>
      <c r="K875" s="19" t="str">
        <f t="shared" si="97"/>
        <v>x12</v>
      </c>
      <c r="L875" s="19" t="str">
        <f t="shared" si="96"/>
        <v>Eastern Asia</v>
      </c>
      <c r="M875" s="19"/>
      <c r="N875" s="19" t="s">
        <v>359</v>
      </c>
      <c r="O875" s="19"/>
      <c r="P875" s="19"/>
      <c r="Q875" s="19"/>
      <c r="R875" s="19"/>
      <c r="S875" s="34">
        <f t="shared" si="93"/>
        <v>41827</v>
      </c>
      <c r="T875" s="34" t="str">
        <f t="shared" si="94"/>
        <v/>
      </c>
      <c r="U875" s="34" t="str">
        <f t="shared" si="95"/>
        <v/>
      </c>
      <c r="V875" s="52"/>
    </row>
    <row r="876" spans="1:22" s="5" customFormat="1">
      <c r="A876" s="50"/>
      <c r="B876" s="19"/>
      <c r="C876" s="19"/>
      <c r="D876" s="19"/>
      <c r="E876" s="19"/>
      <c r="F876" s="19"/>
      <c r="G876" s="19"/>
      <c r="H876" s="19"/>
      <c r="I876" s="19"/>
      <c r="J876" s="9" t="s">
        <v>1386</v>
      </c>
      <c r="K876" s="19" t="str">
        <f t="shared" si="97"/>
        <v>x65</v>
      </c>
      <c r="L876" s="19" t="str">
        <f t="shared" si="96"/>
        <v>South and South-Eastern Asia</v>
      </c>
      <c r="M876" s="19"/>
      <c r="N876" s="19" t="s">
        <v>359</v>
      </c>
      <c r="O876" s="19"/>
      <c r="P876" s="19"/>
      <c r="Q876" s="19"/>
      <c r="R876" s="19"/>
      <c r="S876" s="34">
        <f t="shared" si="93"/>
        <v>41827</v>
      </c>
      <c r="T876" s="34" t="str">
        <f t="shared" si="94"/>
        <v/>
      </c>
      <c r="U876" s="34" t="str">
        <f t="shared" si="95"/>
        <v/>
      </c>
      <c r="V876" s="52"/>
    </row>
    <row r="877" spans="1:22" s="5" customFormat="1">
      <c r="A877" s="50"/>
      <c r="B877" s="19"/>
      <c r="C877" s="19"/>
      <c r="D877" s="19"/>
      <c r="E877" s="19"/>
      <c r="F877" s="19"/>
      <c r="G877" s="19"/>
      <c r="H877" s="19"/>
      <c r="I877" s="19"/>
      <c r="J877" s="9" t="s">
        <v>1387</v>
      </c>
      <c r="K877" s="19" t="str">
        <f t="shared" si="97"/>
        <v>x43</v>
      </c>
      <c r="L877" s="19" t="str">
        <f t="shared" si="96"/>
        <v>Oceania</v>
      </c>
      <c r="M877" s="19"/>
      <c r="N877" s="19" t="s">
        <v>359</v>
      </c>
      <c r="O877" s="19"/>
      <c r="P877" s="19"/>
      <c r="Q877" s="19"/>
      <c r="R877" s="19"/>
      <c r="S877" s="34">
        <f t="shared" si="93"/>
        <v>41827</v>
      </c>
      <c r="T877" s="34" t="str">
        <f t="shared" si="94"/>
        <v/>
      </c>
      <c r="U877" s="34" t="str">
        <f t="shared" si="95"/>
        <v/>
      </c>
      <c r="V877" s="52"/>
    </row>
    <row r="878" spans="1:22" s="5" customFormat="1">
      <c r="A878" s="50"/>
      <c r="B878" s="19"/>
      <c r="C878" s="19"/>
      <c r="D878" s="19"/>
      <c r="E878" s="19"/>
      <c r="F878" s="19"/>
      <c r="G878" s="19"/>
      <c r="H878" s="19"/>
      <c r="I878" s="19"/>
      <c r="J878" s="9" t="s">
        <v>1388</v>
      </c>
      <c r="K878" s="19" t="str">
        <f t="shared" si="97"/>
        <v>x39</v>
      </c>
      <c r="L878" s="19" t="str">
        <f t="shared" si="96"/>
        <v>Northern Africa</v>
      </c>
      <c r="M878" s="19"/>
      <c r="N878" s="19" t="s">
        <v>359</v>
      </c>
      <c r="O878" s="19"/>
      <c r="P878" s="19"/>
      <c r="Q878" s="19"/>
      <c r="R878" s="19"/>
      <c r="S878" s="34">
        <f t="shared" si="93"/>
        <v>41827</v>
      </c>
      <c r="T878" s="34" t="str">
        <f t="shared" si="94"/>
        <v/>
      </c>
      <c r="U878" s="34" t="str">
        <f t="shared" si="95"/>
        <v/>
      </c>
      <c r="V878" s="52"/>
    </row>
    <row r="879" spans="1:22" s="5" customFormat="1">
      <c r="A879" s="50"/>
      <c r="B879" s="19"/>
      <c r="C879" s="19"/>
      <c r="D879" s="19"/>
      <c r="E879" s="19"/>
      <c r="F879" s="19"/>
      <c r="G879" s="19"/>
      <c r="H879" s="19"/>
      <c r="I879" s="19"/>
      <c r="J879" s="9" t="s">
        <v>1389</v>
      </c>
      <c r="K879" s="19" t="str">
        <f t="shared" si="97"/>
        <v>x67</v>
      </c>
      <c r="L879" s="19" t="str">
        <f t="shared" si="96"/>
        <v>Southern Africa</v>
      </c>
      <c r="M879" s="19"/>
      <c r="N879" s="19" t="s">
        <v>359</v>
      </c>
      <c r="O879" s="19"/>
      <c r="P879" s="19"/>
      <c r="Q879" s="19"/>
      <c r="R879" s="19"/>
      <c r="S879" s="34">
        <f t="shared" si="93"/>
        <v>41827</v>
      </c>
      <c r="T879" s="34" t="str">
        <f t="shared" si="94"/>
        <v/>
      </c>
      <c r="U879" s="34" t="str">
        <f t="shared" si="95"/>
        <v/>
      </c>
      <c r="V879" s="52"/>
    </row>
    <row r="880" spans="1:22" s="5" customFormat="1">
      <c r="A880" s="50"/>
      <c r="B880" s="19"/>
      <c r="C880" s="19"/>
      <c r="D880" s="19"/>
      <c r="E880" s="19"/>
      <c r="F880" s="19"/>
      <c r="G880" s="19"/>
      <c r="H880" s="19"/>
      <c r="I880" s="19"/>
      <c r="J880" s="9" t="s">
        <v>1390</v>
      </c>
      <c r="K880" s="19" t="str">
        <f t="shared" si="97"/>
        <v>x40</v>
      </c>
      <c r="L880" s="19" t="str">
        <f t="shared" si="96"/>
        <v>Northern America excluding the United States of America</v>
      </c>
      <c r="M880" s="19"/>
      <c r="N880" s="19" t="s">
        <v>359</v>
      </c>
      <c r="O880" s="19"/>
      <c r="P880" s="19"/>
      <c r="Q880" s="19"/>
      <c r="R880" s="19"/>
      <c r="S880" s="34">
        <f t="shared" si="93"/>
        <v>41827</v>
      </c>
      <c r="T880" s="34" t="str">
        <f t="shared" si="94"/>
        <v/>
      </c>
      <c r="U880" s="34" t="str">
        <f t="shared" si="95"/>
        <v/>
      </c>
      <c r="V880" s="52"/>
    </row>
    <row r="881" spans="1:22" s="5" customFormat="1">
      <c r="A881" s="50"/>
      <c r="B881" s="19"/>
      <c r="C881" s="19"/>
      <c r="D881" s="19"/>
      <c r="E881" s="19"/>
      <c r="F881" s="19"/>
      <c r="G881" s="19"/>
      <c r="H881" s="19"/>
      <c r="I881" s="19"/>
      <c r="J881" s="9" t="s">
        <v>1391</v>
      </c>
      <c r="K881" s="19" t="str">
        <f t="shared" si="97"/>
        <v>x8</v>
      </c>
      <c r="L881" s="19" t="str">
        <f t="shared" si="96"/>
        <v>Caribbean and Central America</v>
      </c>
      <c r="M881" s="19"/>
      <c r="N881" s="19" t="s">
        <v>359</v>
      </c>
      <c r="O881" s="19"/>
      <c r="P881" s="19"/>
      <c r="Q881" s="19"/>
      <c r="R881" s="19"/>
      <c r="S881" s="34">
        <f t="shared" si="93"/>
        <v>41827</v>
      </c>
      <c r="T881" s="34" t="str">
        <f t="shared" si="94"/>
        <v/>
      </c>
      <c r="U881" s="34" t="str">
        <f t="shared" si="95"/>
        <v/>
      </c>
      <c r="V881" s="52"/>
    </row>
    <row r="882" spans="1:22" s="5" customFormat="1">
      <c r="A882" s="50"/>
      <c r="B882" s="19"/>
      <c r="C882" s="19"/>
      <c r="D882" s="19"/>
      <c r="E882" s="19"/>
      <c r="F882" s="19"/>
      <c r="G882" s="19"/>
      <c r="H882" s="19"/>
      <c r="I882" s="19"/>
      <c r="J882" s="9" t="s">
        <v>1392</v>
      </c>
      <c r="K882" s="19" t="str">
        <f t="shared" si="97"/>
        <v>x13</v>
      </c>
      <c r="L882" s="19" t="str">
        <f t="shared" si="96"/>
        <v>Eastern South America</v>
      </c>
      <c r="M882" s="19"/>
      <c r="N882" s="19" t="s">
        <v>359</v>
      </c>
      <c r="O882" s="19"/>
      <c r="P882" s="19"/>
      <c r="Q882" s="19"/>
      <c r="R882" s="19"/>
      <c r="S882" s="34">
        <f t="shared" si="93"/>
        <v>41827</v>
      </c>
      <c r="T882" s="34" t="str">
        <f t="shared" si="94"/>
        <v/>
      </c>
      <c r="U882" s="34" t="str">
        <f t="shared" si="95"/>
        <v/>
      </c>
      <c r="V882" s="52"/>
    </row>
    <row r="883" spans="1:22" s="5" customFormat="1">
      <c r="A883" s="50"/>
      <c r="B883" s="19"/>
      <c r="C883" s="19"/>
      <c r="D883" s="19"/>
      <c r="E883" s="19"/>
      <c r="F883" s="19"/>
      <c r="G883" s="19"/>
      <c r="H883" s="19"/>
      <c r="I883" s="19"/>
      <c r="J883" s="9" t="s">
        <v>1393</v>
      </c>
      <c r="K883" s="19" t="str">
        <f t="shared" si="97"/>
        <v>x41</v>
      </c>
      <c r="L883" s="19" t="str">
        <f t="shared" si="96"/>
        <v>Northern, southern and western South America</v>
      </c>
      <c r="M883" s="19"/>
      <c r="N883" s="19" t="s">
        <v>359</v>
      </c>
      <c r="O883" s="19"/>
      <c r="P883" s="19"/>
      <c r="Q883" s="19"/>
      <c r="R883" s="19"/>
      <c r="S883" s="34">
        <f t="shared" si="93"/>
        <v>41827</v>
      </c>
      <c r="T883" s="34" t="str">
        <f t="shared" si="94"/>
        <v/>
      </c>
      <c r="U883" s="34" t="str">
        <f t="shared" si="95"/>
        <v/>
      </c>
      <c r="V883" s="52"/>
    </row>
    <row r="884" spans="1:22" s="5" customFormat="1">
      <c r="A884" s="50"/>
      <c r="B884" s="19"/>
      <c r="C884" s="19"/>
      <c r="D884" s="19"/>
      <c r="E884" s="19"/>
      <c r="F884" s="19"/>
      <c r="G884" s="19"/>
      <c r="H884" s="19"/>
      <c r="I884" s="19"/>
      <c r="J884" s="9" t="s">
        <v>1394</v>
      </c>
      <c r="K884" s="19" t="str">
        <f t="shared" si="97"/>
        <v>x38</v>
      </c>
      <c r="L884" s="19" t="str">
        <f t="shared" si="96"/>
        <v>North-east United States of America</v>
      </c>
      <c r="M884" s="19"/>
      <c r="N884" s="19" t="s">
        <v>359</v>
      </c>
      <c r="O884" s="19"/>
      <c r="P884" s="19"/>
      <c r="Q884" s="19"/>
      <c r="R884" s="19"/>
      <c r="S884" s="34">
        <f t="shared" si="93"/>
        <v>41827</v>
      </c>
      <c r="T884" s="34" t="str">
        <f t="shared" si="94"/>
        <v/>
      </c>
      <c r="U884" s="34" t="str">
        <f t="shared" si="95"/>
        <v/>
      </c>
      <c r="V884" s="52"/>
    </row>
    <row r="885" spans="1:22" s="5" customFormat="1">
      <c r="A885" s="50"/>
      <c r="B885" s="19"/>
      <c r="C885" s="19"/>
      <c r="D885" s="19"/>
      <c r="E885" s="19"/>
      <c r="F885" s="19"/>
      <c r="G885" s="19"/>
      <c r="H885" s="19"/>
      <c r="I885" s="19"/>
      <c r="J885" s="9" t="s">
        <v>1395</v>
      </c>
      <c r="K885" s="19" t="str">
        <f t="shared" si="97"/>
        <v>x66</v>
      </c>
      <c r="L885" s="19" t="str">
        <f t="shared" si="96"/>
        <v>South-east United States of America</v>
      </c>
      <c r="M885" s="19"/>
      <c r="N885" s="19" t="s">
        <v>359</v>
      </c>
      <c r="O885" s="19"/>
      <c r="P885" s="19"/>
      <c r="Q885" s="19"/>
      <c r="R885" s="19"/>
      <c r="S885" s="34">
        <f t="shared" si="93"/>
        <v>41827</v>
      </c>
      <c r="T885" s="34" t="str">
        <f t="shared" si="94"/>
        <v/>
      </c>
      <c r="U885" s="34" t="str">
        <f t="shared" si="95"/>
        <v/>
      </c>
      <c r="V885" s="52"/>
    </row>
    <row r="886" spans="1:22" s="5" customFormat="1">
      <c r="A886" s="50"/>
      <c r="B886" s="19"/>
      <c r="C886" s="19"/>
      <c r="D886" s="19"/>
      <c r="E886" s="19"/>
      <c r="F886" s="19"/>
      <c r="G886" s="19"/>
      <c r="H886" s="19"/>
      <c r="I886" s="19"/>
      <c r="J886" s="9" t="s">
        <v>1396</v>
      </c>
      <c r="K886" s="19" t="str">
        <f t="shared" si="97"/>
        <v>x36</v>
      </c>
      <c r="L886" s="19" t="str">
        <f t="shared" si="96"/>
        <v>Mid-west United States of America</v>
      </c>
      <c r="M886" s="19"/>
      <c r="N886" s="19" t="s">
        <v>359</v>
      </c>
      <c r="O886" s="19"/>
      <c r="P886" s="19"/>
      <c r="Q886" s="19"/>
      <c r="R886" s="19"/>
      <c r="S886" s="34">
        <f t="shared" si="93"/>
        <v>41827</v>
      </c>
      <c r="T886" s="34" t="str">
        <f t="shared" si="94"/>
        <v/>
      </c>
      <c r="U886" s="34" t="str">
        <f t="shared" si="95"/>
        <v/>
      </c>
      <c r="V886" s="19"/>
    </row>
    <row r="887" spans="1:22" s="5" customFormat="1">
      <c r="A887" s="50"/>
      <c r="B887" s="19"/>
      <c r="C887" s="19"/>
      <c r="D887" s="19"/>
      <c r="E887" s="19"/>
      <c r="F887" s="19"/>
      <c r="G887" s="19"/>
      <c r="H887" s="19"/>
      <c r="I887" s="19"/>
      <c r="J887" s="9" t="s">
        <v>1397</v>
      </c>
      <c r="K887" s="19" t="str">
        <f t="shared" si="97"/>
        <v>x71</v>
      </c>
      <c r="L887" s="19" t="str">
        <f t="shared" si="96"/>
        <v>Western United States of America</v>
      </c>
      <c r="M887" s="19"/>
      <c r="N887" s="19" t="s">
        <v>359</v>
      </c>
      <c r="O887" s="19"/>
      <c r="P887" s="19"/>
      <c r="Q887" s="19"/>
      <c r="R887" s="19"/>
      <c r="S887" s="34">
        <f t="shared" si="93"/>
        <v>41827</v>
      </c>
      <c r="T887" s="34" t="str">
        <f t="shared" si="94"/>
        <v/>
      </c>
      <c r="U887" s="34" t="str">
        <f t="shared" si="95"/>
        <v/>
      </c>
      <c r="V887" s="19"/>
    </row>
    <row r="888" spans="1:22" s="5" customFormat="1">
      <c r="A888" s="50"/>
      <c r="B888" s="19"/>
      <c r="C888" s="19"/>
      <c r="D888" s="19"/>
      <c r="E888" s="19"/>
      <c r="F888" s="19"/>
      <c r="G888" s="19"/>
      <c r="H888" s="19"/>
      <c r="I888" s="19"/>
      <c r="J888" s="14" t="s">
        <v>1412</v>
      </c>
      <c r="K888" s="19"/>
      <c r="L888" s="19"/>
      <c r="M888" s="19"/>
      <c r="N888" s="19"/>
      <c r="O888" s="19" t="s">
        <v>2299</v>
      </c>
      <c r="P888" s="19"/>
      <c r="Q888" s="19" t="s">
        <v>1361</v>
      </c>
      <c r="R888" s="19"/>
      <c r="S888" s="34">
        <v>41827</v>
      </c>
      <c r="T888" s="34">
        <v>41639</v>
      </c>
      <c r="U888" s="34"/>
      <c r="V888" s="19"/>
    </row>
    <row r="889" spans="1:22" s="5" customFormat="1">
      <c r="A889" s="50"/>
      <c r="B889" s="19"/>
      <c r="C889" s="19"/>
      <c r="D889" s="19"/>
      <c r="E889" s="19"/>
      <c r="F889" s="19"/>
      <c r="G889" s="19"/>
      <c r="H889" s="19"/>
      <c r="I889" s="19"/>
      <c r="J889" s="7" t="s">
        <v>3467</v>
      </c>
      <c r="K889" s="19" t="str">
        <f t="shared" ref="K889:K914" si="98">VLOOKUP(J889,$A$2:$B$317,2,0)</f>
        <v>x0</v>
      </c>
      <c r="L889" s="19" t="str">
        <f t="shared" si="96"/>
        <v>Not applicable/All geographical areas</v>
      </c>
      <c r="M889" s="19" t="s">
        <v>358</v>
      </c>
      <c r="N889" s="19"/>
      <c r="O889" s="19"/>
      <c r="P889" s="19"/>
      <c r="Q889" s="19"/>
      <c r="R889" s="19"/>
      <c r="S889" s="34">
        <f t="shared" si="93"/>
        <v>41827</v>
      </c>
      <c r="T889" s="34" t="str">
        <f t="shared" si="94"/>
        <v/>
      </c>
      <c r="U889" s="34" t="str">
        <f t="shared" si="95"/>
        <v/>
      </c>
      <c r="V889" s="52"/>
    </row>
    <row r="890" spans="1:22" s="5" customFormat="1">
      <c r="A890" s="50"/>
      <c r="B890" s="19"/>
      <c r="C890" s="19"/>
      <c r="D890" s="19"/>
      <c r="E890" s="19"/>
      <c r="F890" s="19"/>
      <c r="G890" s="19"/>
      <c r="H890" s="19"/>
      <c r="I890" s="19"/>
      <c r="J890" s="8" t="s">
        <v>1367</v>
      </c>
      <c r="K890" s="19" t="str">
        <f t="shared" si="98"/>
        <v>x14</v>
      </c>
      <c r="L890" s="19" t="str">
        <f t="shared" si="96"/>
        <v>EEA</v>
      </c>
      <c r="M890" s="19" t="s">
        <v>358</v>
      </c>
      <c r="N890" s="19" t="s">
        <v>359</v>
      </c>
      <c r="O890" s="19"/>
      <c r="P890" s="19"/>
      <c r="Q890" s="19"/>
      <c r="R890" s="19"/>
      <c r="S890" s="34">
        <f t="shared" si="93"/>
        <v>41827</v>
      </c>
      <c r="T890" s="34" t="str">
        <f t="shared" si="94"/>
        <v/>
      </c>
      <c r="U890" s="34" t="str">
        <f t="shared" si="95"/>
        <v/>
      </c>
      <c r="V890" s="52"/>
    </row>
    <row r="891" spans="1:22" s="5" customFormat="1">
      <c r="A891" s="50"/>
      <c r="B891" s="19"/>
      <c r="C891" s="19"/>
      <c r="D891" s="19"/>
      <c r="E891" s="19"/>
      <c r="F891" s="19"/>
      <c r="G891" s="19"/>
      <c r="H891" s="19"/>
      <c r="I891" s="19"/>
      <c r="J891" s="9" t="s">
        <v>1371</v>
      </c>
      <c r="K891" s="19" t="str">
        <f t="shared" si="98"/>
        <v>x48</v>
      </c>
      <c r="L891" s="19" t="str">
        <f t="shared" si="96"/>
        <v>Republic of Austria</v>
      </c>
      <c r="M891" s="19"/>
      <c r="N891" s="19" t="s">
        <v>359</v>
      </c>
      <c r="O891" s="19"/>
      <c r="P891" s="19"/>
      <c r="Q891" s="19"/>
      <c r="R891" s="19"/>
      <c r="S891" s="34">
        <f t="shared" si="93"/>
        <v>41827</v>
      </c>
      <c r="T891" s="34" t="str">
        <f t="shared" si="94"/>
        <v/>
      </c>
      <c r="U891" s="34" t="str">
        <f t="shared" si="95"/>
        <v/>
      </c>
      <c r="V891" s="52"/>
    </row>
    <row r="892" spans="1:22" s="5" customFormat="1">
      <c r="A892" s="50"/>
      <c r="B892" s="19"/>
      <c r="C892" s="19"/>
      <c r="D892" s="19"/>
      <c r="E892" s="19"/>
      <c r="F892" s="19"/>
      <c r="G892" s="19"/>
      <c r="H892" s="19"/>
      <c r="I892" s="19"/>
      <c r="J892" s="9" t="s">
        <v>1372</v>
      </c>
      <c r="K892" s="19" t="str">
        <f t="shared" si="98"/>
        <v>x28</v>
      </c>
      <c r="L892" s="19" t="str">
        <f t="shared" si="96"/>
        <v>Kingdom of Belgium</v>
      </c>
      <c r="M892" s="19"/>
      <c r="N892" s="19" t="s">
        <v>359</v>
      </c>
      <c r="O892" s="19"/>
      <c r="P892" s="19"/>
      <c r="Q892" s="19"/>
      <c r="R892" s="19"/>
      <c r="S892" s="34">
        <f t="shared" si="93"/>
        <v>41827</v>
      </c>
      <c r="T892" s="34" t="str">
        <f t="shared" si="94"/>
        <v/>
      </c>
      <c r="U892" s="34" t="str">
        <f t="shared" si="95"/>
        <v/>
      </c>
      <c r="V892" s="52"/>
    </row>
    <row r="893" spans="1:22" s="5" customFormat="1">
      <c r="A893" s="50"/>
      <c r="B893" s="19"/>
      <c r="C893" s="19"/>
      <c r="D893" s="19"/>
      <c r="E893" s="19"/>
      <c r="F893" s="19"/>
      <c r="G893" s="19"/>
      <c r="H893" s="19"/>
      <c r="I893" s="19"/>
      <c r="J893" s="9" t="s">
        <v>9849</v>
      </c>
      <c r="K893" s="19" t="str">
        <f t="shared" si="98"/>
        <v>x69</v>
      </c>
      <c r="L893" s="19" t="str">
        <f t="shared" si="96"/>
        <v>SWITZERLAND; LIECHTENSTEIN</v>
      </c>
      <c r="M893" s="19"/>
      <c r="N893" s="19" t="s">
        <v>359</v>
      </c>
      <c r="O893" s="19"/>
      <c r="P893" s="19"/>
      <c r="Q893" s="19"/>
      <c r="R893" s="19"/>
      <c r="S893" s="34">
        <f t="shared" si="93"/>
        <v>41827</v>
      </c>
      <c r="T893" s="34" t="str">
        <f t="shared" si="94"/>
        <v/>
      </c>
      <c r="U893" s="34">
        <f t="shared" si="95"/>
        <v>42277</v>
      </c>
      <c r="V893" s="52"/>
    </row>
    <row r="894" spans="1:22" s="5" customFormat="1">
      <c r="A894" s="50"/>
      <c r="B894" s="19"/>
      <c r="C894" s="19"/>
      <c r="D894" s="19"/>
      <c r="E894" s="19"/>
      <c r="F894" s="19"/>
      <c r="G894" s="19"/>
      <c r="H894" s="19"/>
      <c r="I894" s="19"/>
      <c r="J894" s="9" t="s">
        <v>1410</v>
      </c>
      <c r="K894" s="19" t="str">
        <f t="shared" si="98"/>
        <v>x20</v>
      </c>
      <c r="L894" s="19" t="str">
        <f t="shared" si="96"/>
        <v>French Republic [except Guadeloupe, Martinique, the Collectivity of Saint Martin and Réunion]; Principality of Monaco</v>
      </c>
      <c r="M894" s="19"/>
      <c r="N894" s="19" t="s">
        <v>359</v>
      </c>
      <c r="O894" s="19"/>
      <c r="P894" s="19"/>
      <c r="Q894" s="19"/>
      <c r="R894" s="19"/>
      <c r="S894" s="34">
        <f t="shared" si="93"/>
        <v>41827</v>
      </c>
      <c r="T894" s="34" t="str">
        <f t="shared" si="94"/>
        <v/>
      </c>
      <c r="U894" s="34" t="str">
        <f t="shared" si="95"/>
        <v/>
      </c>
      <c r="V894" s="52"/>
    </row>
    <row r="895" spans="1:22" s="5" customFormat="1">
      <c r="A895" s="50"/>
      <c r="B895" s="19"/>
      <c r="C895" s="19"/>
      <c r="D895" s="19"/>
      <c r="E895" s="19"/>
      <c r="F895" s="19"/>
      <c r="G895" s="19"/>
      <c r="H895" s="19"/>
      <c r="I895" s="19"/>
      <c r="J895" s="9" t="s">
        <v>1374</v>
      </c>
      <c r="K895" s="19" t="str">
        <f t="shared" si="98"/>
        <v>x16</v>
      </c>
      <c r="L895" s="19" t="str">
        <f t="shared" si="96"/>
        <v>Federal Republic of Germany</v>
      </c>
      <c r="M895" s="19"/>
      <c r="N895" s="19" t="s">
        <v>359</v>
      </c>
      <c r="O895" s="19"/>
      <c r="P895" s="19"/>
      <c r="Q895" s="19"/>
      <c r="R895" s="19"/>
      <c r="S895" s="34">
        <f t="shared" si="93"/>
        <v>41827</v>
      </c>
      <c r="T895" s="34" t="str">
        <f t="shared" si="94"/>
        <v/>
      </c>
      <c r="U895" s="34" t="str">
        <f t="shared" si="95"/>
        <v/>
      </c>
      <c r="V895" s="52"/>
    </row>
    <row r="896" spans="1:22" s="5" customFormat="1">
      <c r="A896" s="50"/>
      <c r="B896" s="19"/>
      <c r="C896" s="19"/>
      <c r="D896" s="19"/>
      <c r="E896" s="19"/>
      <c r="F896" s="19"/>
      <c r="G896" s="19"/>
      <c r="H896" s="19"/>
      <c r="I896" s="19"/>
      <c r="J896" s="9" t="s">
        <v>9851</v>
      </c>
      <c r="K896" s="19" t="str">
        <f t="shared" si="98"/>
        <v>x27</v>
      </c>
      <c r="L896" s="19" t="str">
        <f t="shared" si="96"/>
        <v>ITALY; SAN MARINO; HOLY SEE (VATICAN CITY STATE)</v>
      </c>
      <c r="M896" s="19"/>
      <c r="N896" s="19" t="s">
        <v>359</v>
      </c>
      <c r="O896" s="19"/>
      <c r="P896" s="19"/>
      <c r="Q896" s="19"/>
      <c r="R896" s="19"/>
      <c r="S896" s="34">
        <f t="shared" si="93"/>
        <v>41827</v>
      </c>
      <c r="T896" s="34" t="str">
        <f t="shared" si="94"/>
        <v/>
      </c>
      <c r="U896" s="34">
        <f t="shared" si="95"/>
        <v>42277</v>
      </c>
      <c r="V896" s="52"/>
    </row>
    <row r="897" spans="1:22" s="5" customFormat="1">
      <c r="A897" s="50"/>
      <c r="B897" s="19"/>
      <c r="C897" s="19"/>
      <c r="D897" s="19"/>
      <c r="E897" s="19"/>
      <c r="F897" s="19"/>
      <c r="G897" s="19"/>
      <c r="H897" s="19"/>
      <c r="I897" s="19"/>
      <c r="J897" s="9" t="s">
        <v>1376</v>
      </c>
      <c r="K897" s="19" t="str">
        <f t="shared" si="98"/>
        <v>x21</v>
      </c>
      <c r="L897" s="19" t="str">
        <f t="shared" si="96"/>
        <v>Grand Duchy of Luxemburg</v>
      </c>
      <c r="M897" s="19"/>
      <c r="N897" s="19" t="s">
        <v>359</v>
      </c>
      <c r="O897" s="19"/>
      <c r="P897" s="19"/>
      <c r="Q897" s="19"/>
      <c r="R897" s="19"/>
      <c r="S897" s="34">
        <f t="shared" si="93"/>
        <v>41827</v>
      </c>
      <c r="T897" s="34" t="str">
        <f t="shared" si="94"/>
        <v/>
      </c>
      <c r="U897" s="34" t="str">
        <f t="shared" si="95"/>
        <v/>
      </c>
      <c r="V897" s="52"/>
    </row>
    <row r="898" spans="1:22" s="5" customFormat="1">
      <c r="A898" s="50"/>
      <c r="B898" s="19"/>
      <c r="C898" s="19"/>
      <c r="D898" s="19"/>
      <c r="E898" s="19"/>
      <c r="F898" s="19"/>
      <c r="G898" s="19"/>
      <c r="H898" s="19"/>
      <c r="I898" s="19"/>
      <c r="J898" s="9" t="s">
        <v>1377</v>
      </c>
      <c r="K898" s="19" t="str">
        <f t="shared" si="98"/>
        <v>x34</v>
      </c>
      <c r="L898" s="19" t="str">
        <f t="shared" si="96"/>
        <v>Kingdom of the Netherlands</v>
      </c>
      <c r="M898" s="19"/>
      <c r="N898" s="19" t="s">
        <v>359</v>
      </c>
      <c r="O898" s="19"/>
      <c r="P898" s="19"/>
      <c r="Q898" s="19"/>
      <c r="R898" s="19"/>
      <c r="S898" s="34">
        <f t="shared" si="93"/>
        <v>41827</v>
      </c>
      <c r="T898" s="34" t="str">
        <f t="shared" si="94"/>
        <v/>
      </c>
      <c r="U898" s="34" t="str">
        <f t="shared" si="95"/>
        <v/>
      </c>
      <c r="V898" s="19"/>
    </row>
    <row r="899" spans="1:22" s="5" customFormat="1">
      <c r="A899" s="50"/>
      <c r="B899" s="19"/>
      <c r="C899" s="19"/>
      <c r="D899" s="19"/>
      <c r="E899" s="19"/>
      <c r="F899" s="19"/>
      <c r="G899" s="19"/>
      <c r="H899" s="19"/>
      <c r="I899" s="19"/>
      <c r="J899" s="9" t="s">
        <v>9850</v>
      </c>
      <c r="K899" s="19" t="str">
        <f t="shared" si="98"/>
        <v>x32</v>
      </c>
      <c r="L899" s="19" t="str">
        <f t="shared" si="96"/>
        <v>SPAIN; ANDORRA</v>
      </c>
      <c r="M899" s="19"/>
      <c r="N899" s="19" t="s">
        <v>359</v>
      </c>
      <c r="O899" s="19"/>
      <c r="P899" s="19"/>
      <c r="Q899" s="19"/>
      <c r="R899" s="19"/>
      <c r="S899" s="34">
        <f t="shared" si="93"/>
        <v>41827</v>
      </c>
      <c r="T899" s="34" t="str">
        <f t="shared" si="94"/>
        <v/>
      </c>
      <c r="U899" s="34">
        <f t="shared" si="95"/>
        <v>42277</v>
      </c>
      <c r="V899" s="52"/>
    </row>
    <row r="900" spans="1:22" s="5" customFormat="1">
      <c r="A900" s="50"/>
      <c r="B900" s="19"/>
      <c r="C900" s="19"/>
      <c r="D900" s="19"/>
      <c r="E900" s="19"/>
      <c r="F900" s="19"/>
      <c r="G900" s="19"/>
      <c r="H900" s="19"/>
      <c r="I900" s="19"/>
      <c r="J900" s="8" t="s">
        <v>1383</v>
      </c>
      <c r="K900" s="19" t="str">
        <f t="shared" si="98"/>
        <v>x37</v>
      </c>
      <c r="L900" s="19" t="str">
        <f t="shared" si="96"/>
        <v>Non-EEA</v>
      </c>
      <c r="M900" s="19" t="s">
        <v>358</v>
      </c>
      <c r="N900" s="19" t="s">
        <v>359</v>
      </c>
      <c r="O900" s="19"/>
      <c r="P900" s="19"/>
      <c r="Q900" s="19"/>
      <c r="R900" s="19"/>
      <c r="S900" s="34">
        <f t="shared" si="93"/>
        <v>41827</v>
      </c>
      <c r="T900" s="34" t="str">
        <f t="shared" si="94"/>
        <v/>
      </c>
      <c r="U900" s="34" t="str">
        <f t="shared" si="95"/>
        <v/>
      </c>
      <c r="V900" s="52"/>
    </row>
    <row r="901" spans="1:22" s="5" customFormat="1">
      <c r="A901" s="50"/>
      <c r="B901" s="19"/>
      <c r="C901" s="19"/>
      <c r="D901" s="19"/>
      <c r="E901" s="19"/>
      <c r="F901" s="19"/>
      <c r="G901" s="19"/>
      <c r="H901" s="19"/>
      <c r="I901" s="19"/>
      <c r="J901" s="9" t="s">
        <v>1384</v>
      </c>
      <c r="K901" s="19" t="str">
        <f t="shared" si="98"/>
        <v>x9</v>
      </c>
      <c r="L901" s="19" t="str">
        <f t="shared" si="96"/>
        <v>Central and Western Asia</v>
      </c>
      <c r="M901" s="19"/>
      <c r="N901" s="19" t="s">
        <v>359</v>
      </c>
      <c r="O901" s="19"/>
      <c r="P901" s="19"/>
      <c r="Q901" s="19"/>
      <c r="R901" s="19"/>
      <c r="S901" s="34">
        <f t="shared" si="93"/>
        <v>41827</v>
      </c>
      <c r="T901" s="34" t="str">
        <f t="shared" si="94"/>
        <v/>
      </c>
      <c r="U901" s="34" t="str">
        <f t="shared" si="95"/>
        <v/>
      </c>
      <c r="V901" s="52"/>
    </row>
    <row r="902" spans="1:22" s="5" customFormat="1">
      <c r="A902" s="50"/>
      <c r="B902" s="19"/>
      <c r="C902" s="19"/>
      <c r="D902" s="19"/>
      <c r="E902" s="19"/>
      <c r="F902" s="19"/>
      <c r="G902" s="19"/>
      <c r="H902" s="19"/>
      <c r="I902" s="19"/>
      <c r="J902" s="9" t="s">
        <v>1385</v>
      </c>
      <c r="K902" s="19" t="str">
        <f t="shared" si="98"/>
        <v>x12</v>
      </c>
      <c r="L902" s="19" t="str">
        <f t="shared" si="96"/>
        <v>Eastern Asia</v>
      </c>
      <c r="M902" s="19"/>
      <c r="N902" s="19" t="s">
        <v>359</v>
      </c>
      <c r="O902" s="19"/>
      <c r="P902" s="19"/>
      <c r="Q902" s="19"/>
      <c r="R902" s="19"/>
      <c r="S902" s="34">
        <f t="shared" si="93"/>
        <v>41827</v>
      </c>
      <c r="T902" s="34" t="str">
        <f t="shared" si="94"/>
        <v/>
      </c>
      <c r="U902" s="34" t="str">
        <f t="shared" si="95"/>
        <v/>
      </c>
      <c r="V902" s="52"/>
    </row>
    <row r="903" spans="1:22" s="5" customFormat="1">
      <c r="A903" s="50"/>
      <c r="B903" s="19"/>
      <c r="C903" s="19"/>
      <c r="D903" s="19"/>
      <c r="E903" s="19"/>
      <c r="F903" s="19"/>
      <c r="G903" s="19"/>
      <c r="H903" s="19"/>
      <c r="I903" s="19"/>
      <c r="J903" s="9" t="s">
        <v>1386</v>
      </c>
      <c r="K903" s="19" t="str">
        <f t="shared" si="98"/>
        <v>x65</v>
      </c>
      <c r="L903" s="19" t="str">
        <f t="shared" si="96"/>
        <v>South and South-Eastern Asia</v>
      </c>
      <c r="M903" s="19"/>
      <c r="N903" s="19" t="s">
        <v>359</v>
      </c>
      <c r="O903" s="19"/>
      <c r="P903" s="19"/>
      <c r="Q903" s="19"/>
      <c r="R903" s="19"/>
      <c r="S903" s="34">
        <f t="shared" ref="S903:S967" si="99">VLOOKUP(J903,A:G,5,FALSE)</f>
        <v>41827</v>
      </c>
      <c r="T903" s="34" t="str">
        <f t="shared" ref="T903:T967" si="100">IF(VLOOKUP(J903,A:G,6,FALSE)=0,"",VLOOKUP(J903,A:G,6,FALSE))</f>
        <v/>
      </c>
      <c r="U903" s="34" t="str">
        <f t="shared" ref="U903:U967" si="101">IF(VLOOKUP(J903,A:G,7,FALSE)=0,"",VLOOKUP(J903,A:G,7,FALSE))</f>
        <v/>
      </c>
      <c r="V903" s="52"/>
    </row>
    <row r="904" spans="1:22" s="5" customFormat="1">
      <c r="A904" s="50"/>
      <c r="B904" s="19"/>
      <c r="C904" s="19"/>
      <c r="D904" s="19"/>
      <c r="E904" s="19"/>
      <c r="F904" s="19"/>
      <c r="G904" s="19"/>
      <c r="H904" s="19"/>
      <c r="I904" s="19"/>
      <c r="J904" s="9" t="s">
        <v>1387</v>
      </c>
      <c r="K904" s="19" t="str">
        <f t="shared" si="98"/>
        <v>x43</v>
      </c>
      <c r="L904" s="19" t="str">
        <f t="shared" si="96"/>
        <v>Oceania</v>
      </c>
      <c r="M904" s="19"/>
      <c r="N904" s="19" t="s">
        <v>359</v>
      </c>
      <c r="O904" s="19"/>
      <c r="P904" s="19"/>
      <c r="Q904" s="19"/>
      <c r="R904" s="19"/>
      <c r="S904" s="34">
        <f t="shared" si="99"/>
        <v>41827</v>
      </c>
      <c r="T904" s="34" t="str">
        <f t="shared" si="100"/>
        <v/>
      </c>
      <c r="U904" s="34" t="str">
        <f t="shared" si="101"/>
        <v/>
      </c>
      <c r="V904" s="52"/>
    </row>
    <row r="905" spans="1:22" s="5" customFormat="1">
      <c r="A905" s="50"/>
      <c r="B905" s="19"/>
      <c r="C905" s="19"/>
      <c r="D905" s="19"/>
      <c r="E905" s="19"/>
      <c r="F905" s="19"/>
      <c r="G905" s="19"/>
      <c r="H905" s="19"/>
      <c r="I905" s="19"/>
      <c r="J905" s="9" t="s">
        <v>1388</v>
      </c>
      <c r="K905" s="19" t="str">
        <f t="shared" si="98"/>
        <v>x39</v>
      </c>
      <c r="L905" s="19" t="str">
        <f t="shared" si="96"/>
        <v>Northern Africa</v>
      </c>
      <c r="M905" s="19"/>
      <c r="N905" s="19" t="s">
        <v>359</v>
      </c>
      <c r="O905" s="19"/>
      <c r="P905" s="19"/>
      <c r="Q905" s="19"/>
      <c r="R905" s="19"/>
      <c r="S905" s="34">
        <f t="shared" si="99"/>
        <v>41827</v>
      </c>
      <c r="T905" s="34" t="str">
        <f t="shared" si="100"/>
        <v/>
      </c>
      <c r="U905" s="34" t="str">
        <f t="shared" si="101"/>
        <v/>
      </c>
      <c r="V905" s="52"/>
    </row>
    <row r="906" spans="1:22" s="5" customFormat="1">
      <c r="A906" s="50"/>
      <c r="B906" s="19"/>
      <c r="C906" s="19"/>
      <c r="D906" s="19"/>
      <c r="E906" s="19"/>
      <c r="F906" s="19"/>
      <c r="G906" s="19"/>
      <c r="H906" s="19"/>
      <c r="I906" s="19"/>
      <c r="J906" s="9" t="s">
        <v>1389</v>
      </c>
      <c r="K906" s="19" t="str">
        <f t="shared" si="98"/>
        <v>x67</v>
      </c>
      <c r="L906" s="19" t="str">
        <f t="shared" si="96"/>
        <v>Southern Africa</v>
      </c>
      <c r="M906" s="19"/>
      <c r="N906" s="19" t="s">
        <v>359</v>
      </c>
      <c r="O906" s="19"/>
      <c r="P906" s="19"/>
      <c r="Q906" s="19"/>
      <c r="R906" s="19"/>
      <c r="S906" s="34">
        <f t="shared" si="99"/>
        <v>41827</v>
      </c>
      <c r="T906" s="34" t="str">
        <f t="shared" si="100"/>
        <v/>
      </c>
      <c r="U906" s="34" t="str">
        <f t="shared" si="101"/>
        <v/>
      </c>
      <c r="V906" s="52"/>
    </row>
    <row r="907" spans="1:22" s="5" customFormat="1">
      <c r="A907" s="50"/>
      <c r="B907" s="19"/>
      <c r="C907" s="19"/>
      <c r="D907" s="19"/>
      <c r="E907" s="19"/>
      <c r="F907" s="19"/>
      <c r="G907" s="19"/>
      <c r="H907" s="19"/>
      <c r="I907" s="19"/>
      <c r="J907" s="9" t="s">
        <v>1390</v>
      </c>
      <c r="K907" s="19" t="str">
        <f t="shared" si="98"/>
        <v>x40</v>
      </c>
      <c r="L907" s="19" t="str">
        <f t="shared" si="96"/>
        <v>Northern America excluding the United States of America</v>
      </c>
      <c r="M907" s="19"/>
      <c r="N907" s="19" t="s">
        <v>359</v>
      </c>
      <c r="O907" s="19"/>
      <c r="P907" s="19"/>
      <c r="Q907" s="19"/>
      <c r="R907" s="19"/>
      <c r="S907" s="34">
        <f t="shared" si="99"/>
        <v>41827</v>
      </c>
      <c r="T907" s="34" t="str">
        <f t="shared" si="100"/>
        <v/>
      </c>
      <c r="U907" s="34" t="str">
        <f t="shared" si="101"/>
        <v/>
      </c>
      <c r="V907" s="52"/>
    </row>
    <row r="908" spans="1:22" s="5" customFormat="1">
      <c r="A908" s="50"/>
      <c r="B908" s="19"/>
      <c r="C908" s="19"/>
      <c r="D908" s="19"/>
      <c r="E908" s="19"/>
      <c r="F908" s="19"/>
      <c r="G908" s="19"/>
      <c r="H908" s="19"/>
      <c r="I908" s="19"/>
      <c r="J908" s="9" t="s">
        <v>1391</v>
      </c>
      <c r="K908" s="19" t="str">
        <f t="shared" si="98"/>
        <v>x8</v>
      </c>
      <c r="L908" s="19" t="str">
        <f t="shared" si="96"/>
        <v>Caribbean and Central America</v>
      </c>
      <c r="M908" s="19"/>
      <c r="N908" s="19" t="s">
        <v>359</v>
      </c>
      <c r="O908" s="19"/>
      <c r="P908" s="19"/>
      <c r="Q908" s="19"/>
      <c r="R908" s="19"/>
      <c r="S908" s="34">
        <f t="shared" si="99"/>
        <v>41827</v>
      </c>
      <c r="T908" s="34" t="str">
        <f t="shared" si="100"/>
        <v/>
      </c>
      <c r="U908" s="34" t="str">
        <f t="shared" si="101"/>
        <v/>
      </c>
      <c r="V908" s="52"/>
    </row>
    <row r="909" spans="1:22" s="5" customFormat="1">
      <c r="A909" s="50"/>
      <c r="B909" s="19"/>
      <c r="C909" s="19"/>
      <c r="D909" s="19"/>
      <c r="E909" s="19"/>
      <c r="F909" s="19"/>
      <c r="G909" s="19"/>
      <c r="H909" s="19"/>
      <c r="I909" s="19"/>
      <c r="J909" s="9" t="s">
        <v>1392</v>
      </c>
      <c r="K909" s="19" t="str">
        <f t="shared" si="98"/>
        <v>x13</v>
      </c>
      <c r="L909" s="19" t="str">
        <f t="shared" si="96"/>
        <v>Eastern South America</v>
      </c>
      <c r="M909" s="19"/>
      <c r="N909" s="19" t="s">
        <v>359</v>
      </c>
      <c r="O909" s="19"/>
      <c r="P909" s="19"/>
      <c r="Q909" s="19"/>
      <c r="R909" s="19"/>
      <c r="S909" s="34">
        <f t="shared" si="99"/>
        <v>41827</v>
      </c>
      <c r="T909" s="34" t="str">
        <f t="shared" si="100"/>
        <v/>
      </c>
      <c r="U909" s="34" t="str">
        <f t="shared" si="101"/>
        <v/>
      </c>
      <c r="V909" s="52"/>
    </row>
    <row r="910" spans="1:22" s="5" customFormat="1">
      <c r="A910" s="50"/>
      <c r="B910" s="19"/>
      <c r="C910" s="19"/>
      <c r="D910" s="19"/>
      <c r="E910" s="19"/>
      <c r="F910" s="19"/>
      <c r="G910" s="19"/>
      <c r="H910" s="19"/>
      <c r="I910" s="19"/>
      <c r="J910" s="9" t="s">
        <v>1393</v>
      </c>
      <c r="K910" s="19" t="str">
        <f t="shared" si="98"/>
        <v>x41</v>
      </c>
      <c r="L910" s="19" t="str">
        <f t="shared" ref="L910:L974" si="102">J910</f>
        <v>Northern, southern and western South America</v>
      </c>
      <c r="M910" s="19"/>
      <c r="N910" s="19" t="s">
        <v>359</v>
      </c>
      <c r="O910" s="19"/>
      <c r="P910" s="19"/>
      <c r="Q910" s="19"/>
      <c r="R910" s="19"/>
      <c r="S910" s="34">
        <f t="shared" si="99"/>
        <v>41827</v>
      </c>
      <c r="T910" s="34" t="str">
        <f t="shared" si="100"/>
        <v/>
      </c>
      <c r="U910" s="34" t="str">
        <f t="shared" si="101"/>
        <v/>
      </c>
      <c r="V910" s="52"/>
    </row>
    <row r="911" spans="1:22" s="5" customFormat="1">
      <c r="A911" s="50"/>
      <c r="B911" s="19"/>
      <c r="C911" s="19"/>
      <c r="D911" s="19"/>
      <c r="E911" s="19"/>
      <c r="F911" s="19"/>
      <c r="G911" s="19"/>
      <c r="H911" s="19"/>
      <c r="I911" s="19"/>
      <c r="J911" s="9" t="s">
        <v>1394</v>
      </c>
      <c r="K911" s="19" t="str">
        <f t="shared" si="98"/>
        <v>x38</v>
      </c>
      <c r="L911" s="19" t="str">
        <f t="shared" si="102"/>
        <v>North-east United States of America</v>
      </c>
      <c r="M911" s="19"/>
      <c r="N911" s="19" t="s">
        <v>359</v>
      </c>
      <c r="O911" s="19"/>
      <c r="P911" s="19"/>
      <c r="Q911" s="19"/>
      <c r="R911" s="19"/>
      <c r="S911" s="34">
        <f t="shared" si="99"/>
        <v>41827</v>
      </c>
      <c r="T911" s="34" t="str">
        <f t="shared" si="100"/>
        <v/>
      </c>
      <c r="U911" s="34" t="str">
        <f t="shared" si="101"/>
        <v/>
      </c>
      <c r="V911" s="52"/>
    </row>
    <row r="912" spans="1:22" s="5" customFormat="1">
      <c r="A912" s="50"/>
      <c r="B912" s="19"/>
      <c r="C912" s="19"/>
      <c r="D912" s="19"/>
      <c r="E912" s="19"/>
      <c r="F912" s="19"/>
      <c r="G912" s="19"/>
      <c r="H912" s="19"/>
      <c r="I912" s="19"/>
      <c r="J912" s="9" t="s">
        <v>1395</v>
      </c>
      <c r="K912" s="19" t="str">
        <f t="shared" si="98"/>
        <v>x66</v>
      </c>
      <c r="L912" s="19" t="str">
        <f t="shared" si="102"/>
        <v>South-east United States of America</v>
      </c>
      <c r="M912" s="19"/>
      <c r="N912" s="19" t="s">
        <v>359</v>
      </c>
      <c r="O912" s="19"/>
      <c r="P912" s="19"/>
      <c r="Q912" s="19"/>
      <c r="R912" s="19"/>
      <c r="S912" s="34">
        <f t="shared" si="99"/>
        <v>41827</v>
      </c>
      <c r="T912" s="34" t="str">
        <f t="shared" si="100"/>
        <v/>
      </c>
      <c r="U912" s="34" t="str">
        <f t="shared" si="101"/>
        <v/>
      </c>
      <c r="V912" s="52"/>
    </row>
    <row r="913" spans="1:22" s="5" customFormat="1">
      <c r="A913" s="50"/>
      <c r="B913" s="19"/>
      <c r="C913" s="19"/>
      <c r="D913" s="19"/>
      <c r="E913" s="19"/>
      <c r="F913" s="19"/>
      <c r="G913" s="19"/>
      <c r="H913" s="19"/>
      <c r="I913" s="19"/>
      <c r="J913" s="9" t="s">
        <v>1396</v>
      </c>
      <c r="K913" s="19" t="str">
        <f t="shared" si="98"/>
        <v>x36</v>
      </c>
      <c r="L913" s="19" t="str">
        <f t="shared" si="102"/>
        <v>Mid-west United States of America</v>
      </c>
      <c r="M913" s="19"/>
      <c r="N913" s="19" t="s">
        <v>359</v>
      </c>
      <c r="O913" s="19"/>
      <c r="P913" s="19"/>
      <c r="Q913" s="19"/>
      <c r="R913" s="19"/>
      <c r="S913" s="34">
        <f t="shared" si="99"/>
        <v>41827</v>
      </c>
      <c r="T913" s="34" t="str">
        <f t="shared" si="100"/>
        <v/>
      </c>
      <c r="U913" s="34" t="str">
        <f t="shared" si="101"/>
        <v/>
      </c>
      <c r="V913" s="19"/>
    </row>
    <row r="914" spans="1:22" s="5" customFormat="1">
      <c r="A914" s="50"/>
      <c r="B914" s="19"/>
      <c r="C914" s="19"/>
      <c r="D914" s="19"/>
      <c r="E914" s="19"/>
      <c r="F914" s="19"/>
      <c r="G914" s="19"/>
      <c r="H914" s="19"/>
      <c r="I914" s="19"/>
      <c r="J914" s="9" t="s">
        <v>1397</v>
      </c>
      <c r="K914" s="19" t="str">
        <f t="shared" si="98"/>
        <v>x71</v>
      </c>
      <c r="L914" s="19" t="str">
        <f t="shared" si="102"/>
        <v>Western United States of America</v>
      </c>
      <c r="M914" s="19"/>
      <c r="N914" s="19" t="s">
        <v>359</v>
      </c>
      <c r="O914" s="19"/>
      <c r="P914" s="19"/>
      <c r="Q914" s="19"/>
      <c r="R914" s="19"/>
      <c r="S914" s="34">
        <f t="shared" si="99"/>
        <v>41827</v>
      </c>
      <c r="T914" s="34" t="str">
        <f t="shared" si="100"/>
        <v/>
      </c>
      <c r="U914" s="34" t="str">
        <f t="shared" si="101"/>
        <v/>
      </c>
      <c r="V914" s="19"/>
    </row>
    <row r="915" spans="1:22" s="5" customFormat="1">
      <c r="A915" s="50"/>
      <c r="B915" s="19"/>
      <c r="C915" s="19"/>
      <c r="D915" s="19"/>
      <c r="E915" s="19"/>
      <c r="F915" s="19"/>
      <c r="G915" s="19"/>
      <c r="H915" s="19"/>
      <c r="I915" s="19"/>
      <c r="J915" s="6" t="s">
        <v>1421</v>
      </c>
      <c r="K915" s="19"/>
      <c r="L915" s="19"/>
      <c r="M915" s="19"/>
      <c r="N915" s="19"/>
      <c r="O915" s="19" t="s">
        <v>2299</v>
      </c>
      <c r="P915" s="19"/>
      <c r="Q915" s="19" t="s">
        <v>10700</v>
      </c>
      <c r="R915" s="19"/>
      <c r="S915" s="34">
        <v>41827</v>
      </c>
      <c r="T915" s="34"/>
      <c r="U915" s="34"/>
      <c r="V915" s="19"/>
    </row>
    <row r="916" spans="1:22" s="5" customFormat="1">
      <c r="A916" s="50"/>
      <c r="B916" s="19"/>
      <c r="C916" s="19"/>
      <c r="D916" s="19"/>
      <c r="E916" s="19"/>
      <c r="F916" s="19"/>
      <c r="G916" s="19"/>
      <c r="H916" s="19"/>
      <c r="I916" s="19"/>
      <c r="J916" s="7" t="s">
        <v>3467</v>
      </c>
      <c r="K916" s="19" t="str">
        <f t="shared" ref="K916:K949" si="103">VLOOKUP(J916,$A$2:$B$317,2,0)</f>
        <v>x0</v>
      </c>
      <c r="L916" s="19" t="str">
        <f t="shared" si="102"/>
        <v>Not applicable/All geographical areas</v>
      </c>
      <c r="M916" s="19" t="s">
        <v>358</v>
      </c>
      <c r="N916" s="19"/>
      <c r="O916" s="19"/>
      <c r="P916" s="19"/>
      <c r="Q916" s="19"/>
      <c r="R916" s="19"/>
      <c r="S916" s="34">
        <f t="shared" si="99"/>
        <v>41827</v>
      </c>
      <c r="T916" s="34" t="str">
        <f t="shared" si="100"/>
        <v/>
      </c>
      <c r="U916" s="34" t="str">
        <f t="shared" si="101"/>
        <v/>
      </c>
      <c r="V916" s="52"/>
    </row>
    <row r="917" spans="1:22" s="5" customFormat="1">
      <c r="A917" s="50"/>
      <c r="B917" s="19"/>
      <c r="C917" s="19"/>
      <c r="D917" s="19"/>
      <c r="E917" s="19"/>
      <c r="F917" s="19"/>
      <c r="G917" s="19"/>
      <c r="H917" s="19"/>
      <c r="I917" s="19"/>
      <c r="J917" s="8" t="s">
        <v>9846</v>
      </c>
      <c r="K917" s="19" t="str">
        <f t="shared" si="103"/>
        <v>x3</v>
      </c>
      <c r="L917" s="19" t="str">
        <f t="shared" si="102"/>
        <v>31 countries for health catastrophe risk - mass accident, accident concentration and pandemic</v>
      </c>
      <c r="M917" s="19" t="s">
        <v>358</v>
      </c>
      <c r="N917" s="19" t="s">
        <v>359</v>
      </c>
      <c r="O917" s="19"/>
      <c r="P917" s="19"/>
      <c r="Q917" s="19"/>
      <c r="R917" s="19"/>
      <c r="S917" s="34">
        <f t="shared" si="99"/>
        <v>41827</v>
      </c>
      <c r="T917" s="34">
        <f t="shared" si="100"/>
        <v>42277</v>
      </c>
      <c r="U917" s="34">
        <f t="shared" si="101"/>
        <v>42277</v>
      </c>
      <c r="V917" s="52"/>
    </row>
    <row r="918" spans="1:22" s="5" customFormat="1">
      <c r="A918" s="50"/>
      <c r="B918" s="19"/>
      <c r="C918" s="19"/>
      <c r="D918" s="19"/>
      <c r="E918" s="19"/>
      <c r="F918" s="19"/>
      <c r="G918" s="19"/>
      <c r="H918" s="19"/>
      <c r="I918" s="19"/>
      <c r="J918" s="9" t="s">
        <v>1371</v>
      </c>
      <c r="K918" s="19" t="str">
        <f t="shared" si="103"/>
        <v>x48</v>
      </c>
      <c r="L918" s="19" t="str">
        <f t="shared" si="102"/>
        <v>Republic of Austria</v>
      </c>
      <c r="M918" s="19"/>
      <c r="N918" s="19" t="s">
        <v>359</v>
      </c>
      <c r="O918" s="19"/>
      <c r="P918" s="19"/>
      <c r="Q918" s="19"/>
      <c r="R918" s="19"/>
      <c r="S918" s="34">
        <f t="shared" si="99"/>
        <v>41827</v>
      </c>
      <c r="T918" s="34" t="str">
        <f t="shared" si="100"/>
        <v/>
      </c>
      <c r="U918" s="34" t="str">
        <f t="shared" si="101"/>
        <v/>
      </c>
      <c r="V918" s="52"/>
    </row>
    <row r="919" spans="1:22" s="5" customFormat="1">
      <c r="A919" s="50"/>
      <c r="B919" s="19"/>
      <c r="C919" s="19"/>
      <c r="D919" s="19"/>
      <c r="E919" s="19"/>
      <c r="F919" s="19"/>
      <c r="G919" s="19"/>
      <c r="H919" s="19"/>
      <c r="I919" s="19"/>
      <c r="J919" s="9" t="s">
        <v>1372</v>
      </c>
      <c r="K919" s="19" t="str">
        <f t="shared" si="103"/>
        <v>x28</v>
      </c>
      <c r="L919" s="19" t="str">
        <f t="shared" si="102"/>
        <v>Kingdom of Belgium</v>
      </c>
      <c r="M919" s="19"/>
      <c r="N919" s="19" t="s">
        <v>359</v>
      </c>
      <c r="O919" s="19"/>
      <c r="P919" s="19"/>
      <c r="Q919" s="19"/>
      <c r="R919" s="19"/>
      <c r="S919" s="34">
        <f t="shared" si="99"/>
        <v>41827</v>
      </c>
      <c r="T919" s="34" t="str">
        <f t="shared" si="100"/>
        <v/>
      </c>
      <c r="U919" s="34" t="str">
        <f t="shared" si="101"/>
        <v/>
      </c>
      <c r="V919" s="52"/>
    </row>
    <row r="920" spans="1:22" s="5" customFormat="1">
      <c r="A920" s="50"/>
      <c r="B920" s="19"/>
      <c r="C920" s="19"/>
      <c r="D920" s="19"/>
      <c r="E920" s="19"/>
      <c r="F920" s="19"/>
      <c r="G920" s="19"/>
      <c r="H920" s="19"/>
      <c r="I920" s="19"/>
      <c r="J920" s="9" t="s">
        <v>1399</v>
      </c>
      <c r="K920" s="19" t="str">
        <f t="shared" si="103"/>
        <v>x49</v>
      </c>
      <c r="L920" s="19" t="str">
        <f t="shared" si="102"/>
        <v>Republic of Bulgaria</v>
      </c>
      <c r="M920" s="19"/>
      <c r="N920" s="19" t="s">
        <v>359</v>
      </c>
      <c r="O920" s="19"/>
      <c r="P920" s="19"/>
      <c r="Q920" s="19"/>
      <c r="R920" s="19"/>
      <c r="S920" s="34">
        <f t="shared" si="99"/>
        <v>41827</v>
      </c>
      <c r="T920" s="34" t="str">
        <f t="shared" si="100"/>
        <v/>
      </c>
      <c r="U920" s="34" t="str">
        <f t="shared" si="101"/>
        <v/>
      </c>
      <c r="V920" s="52"/>
    </row>
    <row r="921" spans="1:22" s="5" customFormat="1">
      <c r="A921" s="50"/>
      <c r="B921" s="19"/>
      <c r="C921" s="19"/>
      <c r="D921" s="19"/>
      <c r="E921" s="19"/>
      <c r="F921" s="19"/>
      <c r="G921" s="19"/>
      <c r="H921" s="19"/>
      <c r="I921" s="19"/>
      <c r="J921" s="9" t="s">
        <v>1400</v>
      </c>
      <c r="K921" s="19" t="str">
        <f t="shared" si="103"/>
        <v>x50</v>
      </c>
      <c r="L921" s="19" t="str">
        <f t="shared" si="102"/>
        <v>Republic of Croatia</v>
      </c>
      <c r="M921" s="19"/>
      <c r="N921" s="19" t="s">
        <v>359</v>
      </c>
      <c r="O921" s="19"/>
      <c r="P921" s="19"/>
      <c r="Q921" s="19"/>
      <c r="R921" s="19"/>
      <c r="S921" s="34">
        <f t="shared" si="99"/>
        <v>41827</v>
      </c>
      <c r="T921" s="34" t="str">
        <f t="shared" si="100"/>
        <v/>
      </c>
      <c r="U921" s="34" t="str">
        <f t="shared" si="101"/>
        <v/>
      </c>
      <c r="V921" s="52"/>
    </row>
    <row r="922" spans="1:22" s="5" customFormat="1">
      <c r="A922" s="50"/>
      <c r="B922" s="19"/>
      <c r="C922" s="19"/>
      <c r="D922" s="19"/>
      <c r="E922" s="19"/>
      <c r="F922" s="19"/>
      <c r="G922" s="19"/>
      <c r="H922" s="19"/>
      <c r="I922" s="19"/>
      <c r="J922" s="9" t="s">
        <v>1401</v>
      </c>
      <c r="K922" s="19" t="str">
        <f t="shared" si="103"/>
        <v>x51</v>
      </c>
      <c r="L922" s="19" t="str">
        <f t="shared" si="102"/>
        <v>Republic of Cyprus</v>
      </c>
      <c r="M922" s="19"/>
      <c r="N922" s="19" t="s">
        <v>359</v>
      </c>
      <c r="O922" s="19"/>
      <c r="P922" s="19"/>
      <c r="Q922" s="19"/>
      <c r="R922" s="19"/>
      <c r="S922" s="34">
        <f t="shared" si="99"/>
        <v>41827</v>
      </c>
      <c r="T922" s="34" t="str">
        <f t="shared" si="100"/>
        <v/>
      </c>
      <c r="U922" s="34" t="str">
        <f t="shared" si="101"/>
        <v/>
      </c>
      <c r="V922" s="52"/>
    </row>
    <row r="923" spans="1:22" s="5" customFormat="1">
      <c r="A923" s="50"/>
      <c r="B923" s="19"/>
      <c r="C923" s="19"/>
      <c r="D923" s="19"/>
      <c r="E923" s="19"/>
      <c r="F923" s="19"/>
      <c r="G923" s="19"/>
      <c r="H923" s="19"/>
      <c r="I923" s="19"/>
      <c r="J923" s="9" t="s">
        <v>12272</v>
      </c>
      <c r="K923" s="19" t="str">
        <f t="shared" si="103"/>
        <v>CZ</v>
      </c>
      <c r="L923" s="19" t="str">
        <f t="shared" si="102"/>
        <v>CZECHIA</v>
      </c>
      <c r="M923" s="19"/>
      <c r="N923" s="19" t="s">
        <v>359</v>
      </c>
      <c r="O923" s="19"/>
      <c r="P923" s="19"/>
      <c r="Q923" s="19"/>
      <c r="R923" s="19"/>
      <c r="S923" s="34">
        <f t="shared" si="99"/>
        <v>41827</v>
      </c>
      <c r="T923" s="34" t="str">
        <f t="shared" si="100"/>
        <v/>
      </c>
      <c r="U923" s="34">
        <f t="shared" si="101"/>
        <v>42931</v>
      </c>
      <c r="V923" s="52"/>
    </row>
    <row r="924" spans="1:22" s="5" customFormat="1">
      <c r="A924" s="50"/>
      <c r="B924" s="19"/>
      <c r="C924" s="19"/>
      <c r="D924" s="19"/>
      <c r="E924" s="19"/>
      <c r="F924" s="19"/>
      <c r="G924" s="19"/>
      <c r="H924" s="19"/>
      <c r="I924" s="19"/>
      <c r="J924" s="9" t="s">
        <v>1373</v>
      </c>
      <c r="K924" s="19" t="str">
        <f t="shared" si="103"/>
        <v>x29</v>
      </c>
      <c r="L924" s="19" t="str">
        <f t="shared" si="102"/>
        <v>Kingdom of Denmark</v>
      </c>
      <c r="M924" s="19"/>
      <c r="N924" s="19" t="s">
        <v>359</v>
      </c>
      <c r="O924" s="19"/>
      <c r="P924" s="19"/>
      <c r="Q924" s="19"/>
      <c r="R924" s="19"/>
      <c r="S924" s="34">
        <f t="shared" si="99"/>
        <v>41827</v>
      </c>
      <c r="T924" s="34" t="str">
        <f t="shared" si="100"/>
        <v/>
      </c>
      <c r="U924" s="34" t="str">
        <f t="shared" si="101"/>
        <v/>
      </c>
      <c r="V924" s="52"/>
    </row>
    <row r="925" spans="1:22" s="5" customFormat="1">
      <c r="A925" s="50"/>
      <c r="B925" s="19"/>
      <c r="C925" s="19"/>
      <c r="D925" s="19"/>
      <c r="E925" s="19"/>
      <c r="F925" s="19"/>
      <c r="G925" s="19"/>
      <c r="H925" s="19"/>
      <c r="I925" s="19"/>
      <c r="J925" s="9" t="s">
        <v>1413</v>
      </c>
      <c r="K925" s="19" t="str">
        <f t="shared" si="103"/>
        <v>x52</v>
      </c>
      <c r="L925" s="19" t="str">
        <f t="shared" si="102"/>
        <v>Republic of Estonia</v>
      </c>
      <c r="M925" s="19"/>
      <c r="N925" s="19" t="s">
        <v>359</v>
      </c>
      <c r="O925" s="19"/>
      <c r="P925" s="19"/>
      <c r="Q925" s="19"/>
      <c r="R925" s="19"/>
      <c r="S925" s="34">
        <f t="shared" si="99"/>
        <v>41827</v>
      </c>
      <c r="T925" s="34" t="str">
        <f t="shared" si="100"/>
        <v/>
      </c>
      <c r="U925" s="34" t="str">
        <f t="shared" si="101"/>
        <v/>
      </c>
      <c r="V925" s="52"/>
    </row>
    <row r="926" spans="1:22" s="5" customFormat="1">
      <c r="A926" s="50"/>
      <c r="B926" s="19"/>
      <c r="C926" s="19"/>
      <c r="D926" s="19"/>
      <c r="E926" s="19"/>
      <c r="F926" s="19"/>
      <c r="G926" s="19"/>
      <c r="H926" s="19"/>
      <c r="I926" s="19"/>
      <c r="J926" s="9" t="s">
        <v>1414</v>
      </c>
      <c r="K926" s="19" t="str">
        <f t="shared" si="103"/>
        <v>x53</v>
      </c>
      <c r="L926" s="19" t="str">
        <f t="shared" si="102"/>
        <v>Republic of Finland</v>
      </c>
      <c r="M926" s="19"/>
      <c r="N926" s="19" t="s">
        <v>359</v>
      </c>
      <c r="O926" s="19"/>
      <c r="P926" s="19"/>
      <c r="Q926" s="19"/>
      <c r="R926" s="19"/>
      <c r="S926" s="34">
        <f t="shared" si="99"/>
        <v>41827</v>
      </c>
      <c r="T926" s="34" t="str">
        <f t="shared" si="100"/>
        <v/>
      </c>
      <c r="U926" s="34" t="str">
        <f t="shared" si="101"/>
        <v/>
      </c>
      <c r="V926" s="52"/>
    </row>
    <row r="927" spans="1:22" s="5" customFormat="1">
      <c r="A927" s="50"/>
      <c r="B927" s="19"/>
      <c r="C927" s="19"/>
      <c r="D927" s="19"/>
      <c r="E927" s="19"/>
      <c r="F927" s="19"/>
      <c r="G927" s="19"/>
      <c r="H927" s="19"/>
      <c r="I927" s="19"/>
      <c r="J927" s="9" t="s">
        <v>1415</v>
      </c>
      <c r="K927" s="19" t="str">
        <f t="shared" si="103"/>
        <v>x17</v>
      </c>
      <c r="L927" s="19" t="str">
        <f t="shared" si="102"/>
        <v>French Republic</v>
      </c>
      <c r="M927" s="19"/>
      <c r="N927" s="19" t="s">
        <v>359</v>
      </c>
      <c r="O927" s="19"/>
      <c r="P927" s="19"/>
      <c r="Q927" s="19"/>
      <c r="R927" s="19"/>
      <c r="S927" s="34">
        <f t="shared" si="99"/>
        <v>41827</v>
      </c>
      <c r="T927" s="34" t="str">
        <f t="shared" si="100"/>
        <v/>
      </c>
      <c r="U927" s="34" t="str">
        <f t="shared" si="101"/>
        <v/>
      </c>
      <c r="V927" s="52"/>
    </row>
    <row r="928" spans="1:22" s="5" customFormat="1">
      <c r="A928" s="50"/>
      <c r="B928" s="19"/>
      <c r="C928" s="19"/>
      <c r="D928" s="19"/>
      <c r="E928" s="19"/>
      <c r="F928" s="19"/>
      <c r="G928" s="19"/>
      <c r="H928" s="19"/>
      <c r="I928" s="19"/>
      <c r="J928" s="9" t="s">
        <v>1403</v>
      </c>
      <c r="K928" s="19" t="str">
        <f t="shared" si="103"/>
        <v>x23</v>
      </c>
      <c r="L928" s="19" t="str">
        <f t="shared" si="102"/>
        <v>Hellenic Republic</v>
      </c>
      <c r="M928" s="19"/>
      <c r="N928" s="19" t="s">
        <v>359</v>
      </c>
      <c r="O928" s="19"/>
      <c r="P928" s="19"/>
      <c r="Q928" s="19"/>
      <c r="R928" s="19"/>
      <c r="S928" s="34">
        <f t="shared" si="99"/>
        <v>41827</v>
      </c>
      <c r="T928" s="34" t="str">
        <f t="shared" si="100"/>
        <v/>
      </c>
      <c r="U928" s="34" t="str">
        <f t="shared" si="101"/>
        <v/>
      </c>
      <c r="V928" s="52"/>
    </row>
    <row r="929" spans="1:22" s="5" customFormat="1">
      <c r="A929" s="50"/>
      <c r="B929" s="19"/>
      <c r="C929" s="19"/>
      <c r="D929" s="19"/>
      <c r="E929" s="19"/>
      <c r="F929" s="19"/>
      <c r="G929" s="19"/>
      <c r="H929" s="19"/>
      <c r="I929" s="19"/>
      <c r="J929" s="9" t="s">
        <v>1374</v>
      </c>
      <c r="K929" s="19" t="str">
        <f t="shared" si="103"/>
        <v>x16</v>
      </c>
      <c r="L929" s="19" t="str">
        <f t="shared" si="102"/>
        <v>Federal Republic of Germany</v>
      </c>
      <c r="M929" s="19"/>
      <c r="N929" s="19" t="s">
        <v>359</v>
      </c>
      <c r="O929" s="19"/>
      <c r="P929" s="19"/>
      <c r="Q929" s="19"/>
      <c r="R929" s="19"/>
      <c r="S929" s="34">
        <f t="shared" si="99"/>
        <v>41827</v>
      </c>
      <c r="T929" s="34" t="str">
        <f t="shared" si="100"/>
        <v/>
      </c>
      <c r="U929" s="34" t="str">
        <f t="shared" si="101"/>
        <v/>
      </c>
      <c r="V929" s="52"/>
    </row>
    <row r="930" spans="1:22" s="5" customFormat="1">
      <c r="A930" s="50"/>
      <c r="B930" s="19"/>
      <c r="C930" s="19"/>
      <c r="D930" s="19"/>
      <c r="E930" s="19"/>
      <c r="F930" s="19"/>
      <c r="G930" s="19"/>
      <c r="H930" s="19"/>
      <c r="I930" s="19"/>
      <c r="J930" s="9" t="s">
        <v>1404</v>
      </c>
      <c r="K930" s="19" t="str">
        <f t="shared" si="103"/>
        <v>x54</v>
      </c>
      <c r="L930" s="19" t="str">
        <f t="shared" si="102"/>
        <v>Republic of Hungary</v>
      </c>
      <c r="M930" s="19"/>
      <c r="N930" s="19" t="s">
        <v>359</v>
      </c>
      <c r="O930" s="19"/>
      <c r="P930" s="19"/>
      <c r="Q930" s="19"/>
      <c r="R930" s="19"/>
      <c r="S930" s="34">
        <f t="shared" si="99"/>
        <v>41827</v>
      </c>
      <c r="T930" s="34" t="str">
        <f t="shared" si="100"/>
        <v/>
      </c>
      <c r="U930" s="34" t="str">
        <f t="shared" si="101"/>
        <v/>
      </c>
      <c r="V930" s="52"/>
    </row>
    <row r="931" spans="1:22" s="5" customFormat="1">
      <c r="A931" s="50"/>
      <c r="B931" s="19"/>
      <c r="C931" s="19"/>
      <c r="D931" s="19"/>
      <c r="E931" s="19"/>
      <c r="F931" s="19"/>
      <c r="G931" s="19"/>
      <c r="H931" s="19"/>
      <c r="I931" s="19"/>
      <c r="J931" s="9" t="s">
        <v>1375</v>
      </c>
      <c r="K931" s="19" t="str">
        <f t="shared" si="103"/>
        <v>x55</v>
      </c>
      <c r="L931" s="19" t="str">
        <f t="shared" si="102"/>
        <v>Republic of Iceland</v>
      </c>
      <c r="M931" s="19"/>
      <c r="N931" s="19" t="s">
        <v>359</v>
      </c>
      <c r="O931" s="19"/>
      <c r="P931" s="19"/>
      <c r="Q931" s="19"/>
      <c r="R931" s="19"/>
      <c r="S931" s="34">
        <f t="shared" si="99"/>
        <v>41827</v>
      </c>
      <c r="T931" s="34" t="str">
        <f t="shared" si="100"/>
        <v/>
      </c>
      <c r="U931" s="34" t="str">
        <f t="shared" si="101"/>
        <v/>
      </c>
      <c r="V931" s="52"/>
    </row>
    <row r="932" spans="1:22" s="5" customFormat="1">
      <c r="A932" s="50"/>
      <c r="B932" s="19"/>
      <c r="C932" s="19"/>
      <c r="D932" s="19"/>
      <c r="E932" s="19"/>
      <c r="F932" s="19"/>
      <c r="G932" s="19"/>
      <c r="H932" s="19"/>
      <c r="I932" s="19"/>
      <c r="J932" s="9" t="s">
        <v>1526</v>
      </c>
      <c r="K932" s="19" t="str">
        <f t="shared" si="103"/>
        <v>IE</v>
      </c>
      <c r="L932" s="19" t="str">
        <f t="shared" si="102"/>
        <v>IRELAND</v>
      </c>
      <c r="M932" s="19"/>
      <c r="N932" s="19" t="s">
        <v>359</v>
      </c>
      <c r="O932" s="19"/>
      <c r="P932" s="19"/>
      <c r="Q932" s="19"/>
      <c r="R932" s="19"/>
      <c r="S932" s="34">
        <f t="shared" si="99"/>
        <v>41827</v>
      </c>
      <c r="T932" s="34" t="str">
        <f t="shared" si="100"/>
        <v/>
      </c>
      <c r="U932" s="34" t="str">
        <f t="shared" si="101"/>
        <v/>
      </c>
      <c r="V932" s="52"/>
    </row>
    <row r="933" spans="1:22" s="5" customFormat="1">
      <c r="A933" s="50"/>
      <c r="B933" s="19"/>
      <c r="C933" s="19"/>
      <c r="D933" s="19"/>
      <c r="E933" s="19"/>
      <c r="F933" s="19"/>
      <c r="G933" s="19"/>
      <c r="H933" s="19"/>
      <c r="I933" s="19"/>
      <c r="J933" s="9" t="s">
        <v>1416</v>
      </c>
      <c r="K933" s="19" t="str">
        <f t="shared" si="103"/>
        <v>x26</v>
      </c>
      <c r="L933" s="19" t="str">
        <f t="shared" si="102"/>
        <v>Italian Republic</v>
      </c>
      <c r="M933" s="19"/>
      <c r="N933" s="19" t="s">
        <v>359</v>
      </c>
      <c r="O933" s="19"/>
      <c r="P933" s="19"/>
      <c r="Q933" s="19"/>
      <c r="R933" s="19"/>
      <c r="S933" s="34">
        <f t="shared" si="99"/>
        <v>41827</v>
      </c>
      <c r="T933" s="34" t="str">
        <f t="shared" si="100"/>
        <v/>
      </c>
      <c r="U933" s="34" t="str">
        <f t="shared" si="101"/>
        <v/>
      </c>
      <c r="V933" s="52"/>
    </row>
    <row r="934" spans="1:22" s="5" customFormat="1">
      <c r="A934" s="50"/>
      <c r="B934" s="19"/>
      <c r="C934" s="19"/>
      <c r="D934" s="19"/>
      <c r="E934" s="19"/>
      <c r="F934" s="19"/>
      <c r="G934" s="19"/>
      <c r="H934" s="19"/>
      <c r="I934" s="19"/>
      <c r="J934" s="9" t="s">
        <v>1417</v>
      </c>
      <c r="K934" s="19" t="str">
        <f t="shared" si="103"/>
        <v>x56</v>
      </c>
      <c r="L934" s="19" t="str">
        <f t="shared" si="102"/>
        <v>Republic of Latvia</v>
      </c>
      <c r="M934" s="19"/>
      <c r="N934" s="19" t="s">
        <v>359</v>
      </c>
      <c r="O934" s="19"/>
      <c r="P934" s="19"/>
      <c r="Q934" s="19"/>
      <c r="R934" s="19"/>
      <c r="S934" s="34">
        <f t="shared" si="99"/>
        <v>41827</v>
      </c>
      <c r="T934" s="34" t="str">
        <f t="shared" si="100"/>
        <v/>
      </c>
      <c r="U934" s="34" t="str">
        <f t="shared" si="101"/>
        <v/>
      </c>
      <c r="V934" s="52"/>
    </row>
    <row r="935" spans="1:22" s="5" customFormat="1">
      <c r="A935" s="50"/>
      <c r="B935" s="19"/>
      <c r="C935" s="19"/>
      <c r="D935" s="19"/>
      <c r="E935" s="19"/>
      <c r="F935" s="19"/>
      <c r="G935" s="19"/>
      <c r="H935" s="19"/>
      <c r="I935" s="19"/>
      <c r="J935" s="9" t="s">
        <v>1418</v>
      </c>
      <c r="K935" s="19" t="str">
        <f t="shared" si="103"/>
        <v>x57</v>
      </c>
      <c r="L935" s="19" t="str">
        <f t="shared" si="102"/>
        <v>Republic of Lithuania</v>
      </c>
      <c r="M935" s="19"/>
      <c r="N935" s="19" t="s">
        <v>359</v>
      </c>
      <c r="O935" s="19"/>
      <c r="P935" s="19"/>
      <c r="Q935" s="19"/>
      <c r="R935" s="19"/>
      <c r="S935" s="34">
        <f t="shared" si="99"/>
        <v>41827</v>
      </c>
      <c r="T935" s="34" t="str">
        <f t="shared" si="100"/>
        <v/>
      </c>
      <c r="U935" s="34" t="str">
        <f t="shared" si="101"/>
        <v/>
      </c>
      <c r="V935" s="52"/>
    </row>
    <row r="936" spans="1:22" s="5" customFormat="1">
      <c r="A936" s="50"/>
      <c r="B936" s="19"/>
      <c r="C936" s="19"/>
      <c r="D936" s="19"/>
      <c r="E936" s="19"/>
      <c r="F936" s="19"/>
      <c r="G936" s="19"/>
      <c r="H936" s="19"/>
      <c r="I936" s="19"/>
      <c r="J936" s="9" t="s">
        <v>1376</v>
      </c>
      <c r="K936" s="19" t="str">
        <f t="shared" si="103"/>
        <v>x21</v>
      </c>
      <c r="L936" s="19" t="str">
        <f t="shared" si="102"/>
        <v>Grand Duchy of Luxemburg</v>
      </c>
      <c r="M936" s="19"/>
      <c r="N936" s="19" t="s">
        <v>359</v>
      </c>
      <c r="O936" s="19"/>
      <c r="P936" s="19"/>
      <c r="Q936" s="19"/>
      <c r="R936" s="19"/>
      <c r="S936" s="34">
        <f t="shared" si="99"/>
        <v>41827</v>
      </c>
      <c r="T936" s="34" t="str">
        <f t="shared" si="100"/>
        <v/>
      </c>
      <c r="U936" s="34" t="str">
        <f t="shared" si="101"/>
        <v/>
      </c>
      <c r="V936" s="52"/>
    </row>
    <row r="937" spans="1:22" s="5" customFormat="1">
      <c r="A937" s="50"/>
      <c r="B937" s="19"/>
      <c r="C937" s="19"/>
      <c r="D937" s="19"/>
      <c r="E937" s="19"/>
      <c r="F937" s="19"/>
      <c r="G937" s="19"/>
      <c r="H937" s="19"/>
      <c r="I937" s="19"/>
      <c r="J937" s="9" t="s">
        <v>1405</v>
      </c>
      <c r="K937" s="19" t="str">
        <f t="shared" si="103"/>
        <v>x58</v>
      </c>
      <c r="L937" s="19" t="str">
        <f t="shared" si="102"/>
        <v>Republic of Malta</v>
      </c>
      <c r="M937" s="19"/>
      <c r="N937" s="19" t="s">
        <v>359</v>
      </c>
      <c r="O937" s="19"/>
      <c r="P937" s="19"/>
      <c r="Q937" s="19"/>
      <c r="R937" s="19"/>
      <c r="S937" s="34">
        <f t="shared" si="99"/>
        <v>41827</v>
      </c>
      <c r="T937" s="34" t="str">
        <f t="shared" si="100"/>
        <v/>
      </c>
      <c r="U937" s="34" t="str">
        <f t="shared" si="101"/>
        <v/>
      </c>
      <c r="V937" s="52"/>
    </row>
    <row r="938" spans="1:22" s="5" customFormat="1">
      <c r="A938" s="50"/>
      <c r="B938" s="19"/>
      <c r="C938" s="19"/>
      <c r="D938" s="19"/>
      <c r="E938" s="19"/>
      <c r="F938" s="19"/>
      <c r="G938" s="19"/>
      <c r="H938" s="19"/>
      <c r="I938" s="19"/>
      <c r="J938" s="9" t="s">
        <v>1377</v>
      </c>
      <c r="K938" s="19" t="str">
        <f t="shared" si="103"/>
        <v>x34</v>
      </c>
      <c r="L938" s="19" t="str">
        <f t="shared" si="102"/>
        <v>Kingdom of the Netherlands</v>
      </c>
      <c r="M938" s="19"/>
      <c r="N938" s="19" t="s">
        <v>359</v>
      </c>
      <c r="O938" s="19"/>
      <c r="P938" s="19"/>
      <c r="Q938" s="19"/>
      <c r="R938" s="19"/>
      <c r="S938" s="34">
        <f t="shared" si="99"/>
        <v>41827</v>
      </c>
      <c r="T938" s="34" t="str">
        <f t="shared" si="100"/>
        <v/>
      </c>
      <c r="U938" s="34" t="str">
        <f t="shared" si="101"/>
        <v/>
      </c>
      <c r="V938" s="52"/>
    </row>
    <row r="939" spans="1:22" s="5" customFormat="1">
      <c r="A939" s="50"/>
      <c r="B939" s="19"/>
      <c r="C939" s="19"/>
      <c r="D939" s="19"/>
      <c r="E939" s="19"/>
      <c r="F939" s="19"/>
      <c r="G939" s="19"/>
      <c r="H939" s="19"/>
      <c r="I939" s="19"/>
      <c r="J939" s="9" t="s">
        <v>1378</v>
      </c>
      <c r="K939" s="19" t="str">
        <f t="shared" si="103"/>
        <v>x30</v>
      </c>
      <c r="L939" s="19" t="str">
        <f t="shared" si="102"/>
        <v>Kingdom of Norway</v>
      </c>
      <c r="M939" s="19"/>
      <c r="N939" s="19" t="s">
        <v>359</v>
      </c>
      <c r="O939" s="19"/>
      <c r="P939" s="19"/>
      <c r="Q939" s="19"/>
      <c r="R939" s="19"/>
      <c r="S939" s="34">
        <f t="shared" si="99"/>
        <v>41827</v>
      </c>
      <c r="T939" s="34" t="str">
        <f t="shared" si="100"/>
        <v/>
      </c>
      <c r="U939" s="34" t="str">
        <f t="shared" si="101"/>
        <v/>
      </c>
      <c r="V939" s="52"/>
    </row>
    <row r="940" spans="1:22" s="5" customFormat="1">
      <c r="A940" s="50"/>
      <c r="B940" s="19"/>
      <c r="C940" s="19"/>
      <c r="D940" s="19"/>
      <c r="E940" s="19"/>
      <c r="F940" s="19"/>
      <c r="G940" s="19"/>
      <c r="H940" s="19"/>
      <c r="I940" s="19"/>
      <c r="J940" s="9" t="s">
        <v>1379</v>
      </c>
      <c r="K940" s="19" t="str">
        <f t="shared" si="103"/>
        <v>x59</v>
      </c>
      <c r="L940" s="19" t="str">
        <f t="shared" si="102"/>
        <v>Republic of Poland</v>
      </c>
      <c r="M940" s="19"/>
      <c r="N940" s="19" t="s">
        <v>359</v>
      </c>
      <c r="O940" s="19"/>
      <c r="P940" s="19"/>
      <c r="Q940" s="19"/>
      <c r="R940" s="19"/>
      <c r="S940" s="34">
        <f t="shared" si="99"/>
        <v>41827</v>
      </c>
      <c r="T940" s="34" t="str">
        <f t="shared" si="100"/>
        <v/>
      </c>
      <c r="U940" s="34" t="str">
        <f t="shared" si="101"/>
        <v/>
      </c>
      <c r="V940" s="52"/>
    </row>
    <row r="941" spans="1:22" s="5" customFormat="1">
      <c r="A941" s="50"/>
      <c r="B941" s="19"/>
      <c r="C941" s="19"/>
      <c r="D941" s="19"/>
      <c r="E941" s="19"/>
      <c r="F941" s="19"/>
      <c r="G941" s="19"/>
      <c r="H941" s="19"/>
      <c r="I941" s="19"/>
      <c r="J941" s="9" t="s">
        <v>1406</v>
      </c>
      <c r="K941" s="19" t="str">
        <f t="shared" si="103"/>
        <v>x47</v>
      </c>
      <c r="L941" s="19" t="str">
        <f t="shared" si="102"/>
        <v>Portuguese Republic</v>
      </c>
      <c r="M941" s="19"/>
      <c r="N941" s="19" t="s">
        <v>359</v>
      </c>
      <c r="O941" s="19"/>
      <c r="P941" s="19"/>
      <c r="Q941" s="19"/>
      <c r="R941" s="19"/>
      <c r="S941" s="34">
        <f t="shared" si="99"/>
        <v>41827</v>
      </c>
      <c r="T941" s="34" t="str">
        <f t="shared" si="100"/>
        <v/>
      </c>
      <c r="U941" s="34" t="str">
        <f t="shared" si="101"/>
        <v/>
      </c>
      <c r="V941" s="52"/>
    </row>
    <row r="942" spans="1:22" s="5" customFormat="1">
      <c r="A942" s="50"/>
      <c r="B942" s="19"/>
      <c r="C942" s="19"/>
      <c r="D942" s="19"/>
      <c r="E942" s="19"/>
      <c r="F942" s="19"/>
      <c r="G942" s="19"/>
      <c r="H942" s="19"/>
      <c r="I942" s="19"/>
      <c r="J942" s="9" t="s">
        <v>1600</v>
      </c>
      <c r="K942" s="19" t="str">
        <f t="shared" si="103"/>
        <v>RO</v>
      </c>
      <c r="L942" s="19" t="str">
        <f t="shared" si="102"/>
        <v>ROMANIA</v>
      </c>
      <c r="M942" s="19"/>
      <c r="N942" s="19" t="s">
        <v>359</v>
      </c>
      <c r="O942" s="19"/>
      <c r="P942" s="19"/>
      <c r="Q942" s="19"/>
      <c r="R942" s="19"/>
      <c r="S942" s="34">
        <f t="shared" si="99"/>
        <v>41827</v>
      </c>
      <c r="T942" s="34" t="str">
        <f t="shared" si="100"/>
        <v/>
      </c>
      <c r="U942" s="34" t="str">
        <f t="shared" si="101"/>
        <v/>
      </c>
      <c r="V942" s="52"/>
    </row>
    <row r="943" spans="1:22" s="5" customFormat="1">
      <c r="A943" s="50"/>
      <c r="B943" s="19"/>
      <c r="C943" s="19"/>
      <c r="D943" s="19"/>
      <c r="E943" s="19"/>
      <c r="F943" s="19"/>
      <c r="G943" s="19"/>
      <c r="H943" s="19"/>
      <c r="I943" s="19"/>
      <c r="J943" s="9" t="s">
        <v>1407</v>
      </c>
      <c r="K943" s="19" t="str">
        <f t="shared" si="103"/>
        <v>x64</v>
      </c>
      <c r="L943" s="19" t="str">
        <f t="shared" si="102"/>
        <v>Slovak Republic</v>
      </c>
      <c r="M943" s="19"/>
      <c r="N943" s="19" t="s">
        <v>359</v>
      </c>
      <c r="O943" s="19"/>
      <c r="P943" s="19"/>
      <c r="Q943" s="19"/>
      <c r="R943" s="19"/>
      <c r="S943" s="34">
        <f t="shared" si="99"/>
        <v>41827</v>
      </c>
      <c r="T943" s="34" t="str">
        <f t="shared" si="100"/>
        <v/>
      </c>
      <c r="U943" s="34" t="str">
        <f t="shared" si="101"/>
        <v/>
      </c>
      <c r="V943" s="52"/>
    </row>
    <row r="944" spans="1:22" s="5" customFormat="1">
      <c r="A944" s="50"/>
      <c r="B944" s="19"/>
      <c r="C944" s="19"/>
      <c r="D944" s="19"/>
      <c r="E944" s="19"/>
      <c r="F944" s="19"/>
      <c r="G944" s="19"/>
      <c r="H944" s="19"/>
      <c r="I944" s="19"/>
      <c r="J944" s="9" t="s">
        <v>1408</v>
      </c>
      <c r="K944" s="19" t="str">
        <f t="shared" si="103"/>
        <v>x60</v>
      </c>
      <c r="L944" s="19" t="str">
        <f t="shared" si="102"/>
        <v>Republic of Slovenia</v>
      </c>
      <c r="M944" s="19"/>
      <c r="N944" s="19" t="s">
        <v>359</v>
      </c>
      <c r="O944" s="19"/>
      <c r="P944" s="19"/>
      <c r="Q944" s="19"/>
      <c r="R944" s="19"/>
      <c r="S944" s="34">
        <f t="shared" si="99"/>
        <v>41827</v>
      </c>
      <c r="T944" s="34" t="str">
        <f t="shared" si="100"/>
        <v/>
      </c>
      <c r="U944" s="34" t="str">
        <f t="shared" si="101"/>
        <v/>
      </c>
      <c r="V944" s="52"/>
    </row>
    <row r="945" spans="1:22" s="5" customFormat="1">
      <c r="A945" s="50"/>
      <c r="B945" s="19"/>
      <c r="C945" s="19"/>
      <c r="D945" s="19"/>
      <c r="E945" s="19"/>
      <c r="F945" s="19"/>
      <c r="G945" s="19"/>
      <c r="H945" s="19"/>
      <c r="I945" s="19"/>
      <c r="J945" s="9" t="s">
        <v>1419</v>
      </c>
      <c r="K945" s="19" t="str">
        <f t="shared" si="103"/>
        <v>x31</v>
      </c>
      <c r="L945" s="19" t="str">
        <f t="shared" si="102"/>
        <v>Kingdom of Spain</v>
      </c>
      <c r="M945" s="19"/>
      <c r="N945" s="19" t="s">
        <v>359</v>
      </c>
      <c r="O945" s="19"/>
      <c r="P945" s="19"/>
      <c r="Q945" s="19"/>
      <c r="R945" s="19"/>
      <c r="S945" s="34">
        <f t="shared" si="99"/>
        <v>41827</v>
      </c>
      <c r="T945" s="34" t="str">
        <f t="shared" si="100"/>
        <v/>
      </c>
      <c r="U945" s="34" t="str">
        <f t="shared" si="101"/>
        <v/>
      </c>
      <c r="V945" s="52"/>
    </row>
    <row r="946" spans="1:22" s="5" customFormat="1">
      <c r="A946" s="50"/>
      <c r="B946" s="19"/>
      <c r="C946" s="19"/>
      <c r="D946" s="19"/>
      <c r="E946" s="19"/>
      <c r="F946" s="19"/>
      <c r="G946" s="19"/>
      <c r="H946" s="19"/>
      <c r="I946" s="19"/>
      <c r="J946" s="9" t="s">
        <v>1380</v>
      </c>
      <c r="K946" s="19" t="str">
        <f t="shared" si="103"/>
        <v>x33</v>
      </c>
      <c r="L946" s="19" t="str">
        <f t="shared" si="102"/>
        <v>Kingdom of Sweden</v>
      </c>
      <c r="M946" s="19"/>
      <c r="N946" s="19" t="s">
        <v>359</v>
      </c>
      <c r="O946" s="19"/>
      <c r="P946" s="19"/>
      <c r="Q946" s="19"/>
      <c r="R946" s="19"/>
      <c r="S946" s="34">
        <f t="shared" si="99"/>
        <v>41827</v>
      </c>
      <c r="T946" s="34" t="str">
        <f t="shared" si="100"/>
        <v/>
      </c>
      <c r="U946" s="34" t="str">
        <f t="shared" si="101"/>
        <v/>
      </c>
      <c r="V946" s="52"/>
    </row>
    <row r="947" spans="1:22" s="5" customFormat="1">
      <c r="A947" s="50"/>
      <c r="B947" s="19"/>
      <c r="C947" s="19"/>
      <c r="D947" s="19"/>
      <c r="E947" s="19"/>
      <c r="F947" s="19"/>
      <c r="G947" s="19"/>
      <c r="H947" s="19"/>
      <c r="I947" s="19"/>
      <c r="J947" s="9" t="s">
        <v>1420</v>
      </c>
      <c r="K947" s="19" t="str">
        <f t="shared" si="103"/>
        <v>x68</v>
      </c>
      <c r="L947" s="19" t="str">
        <f t="shared" si="102"/>
        <v>Swiss Confederation</v>
      </c>
      <c r="M947" s="19"/>
      <c r="N947" s="19" t="s">
        <v>359</v>
      </c>
      <c r="O947" s="19"/>
      <c r="P947" s="19"/>
      <c r="Q947" s="19"/>
      <c r="R947" s="19"/>
      <c r="S947" s="34">
        <f t="shared" si="99"/>
        <v>41827</v>
      </c>
      <c r="T947" s="34" t="str">
        <f t="shared" si="100"/>
        <v/>
      </c>
      <c r="U947" s="34" t="str">
        <f t="shared" si="101"/>
        <v/>
      </c>
      <c r="V947" s="19"/>
    </row>
    <row r="948" spans="1:22" s="5" customFormat="1">
      <c r="A948" s="50"/>
      <c r="B948" s="19"/>
      <c r="C948" s="19"/>
      <c r="D948" s="19"/>
      <c r="E948" s="19"/>
      <c r="F948" s="19"/>
      <c r="G948" s="19"/>
      <c r="H948" s="19"/>
      <c r="I948" s="19"/>
      <c r="J948" s="9" t="s">
        <v>1381</v>
      </c>
      <c r="K948" s="19" t="str">
        <f t="shared" si="103"/>
        <v>x70</v>
      </c>
      <c r="L948" s="19" t="str">
        <f t="shared" si="102"/>
        <v>United Kingdom of Great Britain and Northern Ireland</v>
      </c>
      <c r="M948" s="19"/>
      <c r="N948" s="19" t="s">
        <v>359</v>
      </c>
      <c r="O948" s="19"/>
      <c r="P948" s="19"/>
      <c r="Q948" s="19"/>
      <c r="R948" s="19"/>
      <c r="S948" s="34">
        <f t="shared" si="99"/>
        <v>41827</v>
      </c>
      <c r="T948" s="34" t="str">
        <f t="shared" si="100"/>
        <v/>
      </c>
      <c r="U948" s="34" t="str">
        <f t="shared" si="101"/>
        <v/>
      </c>
      <c r="V948" s="19"/>
    </row>
    <row r="949" spans="1:22" s="5" customFormat="1">
      <c r="A949" s="50"/>
      <c r="B949" s="19"/>
      <c r="C949" s="19"/>
      <c r="D949" s="19"/>
      <c r="E949" s="19"/>
      <c r="F949" s="19"/>
      <c r="G949" s="19"/>
      <c r="H949" s="19"/>
      <c r="I949" s="19"/>
      <c r="J949" s="8" t="s">
        <v>9847</v>
      </c>
      <c r="K949" s="19" t="str">
        <f t="shared" si="103"/>
        <v>x45</v>
      </c>
      <c r="L949" s="19" t="str">
        <f t="shared" si="102"/>
        <v>Other than 31 countries for health catastrophe risk - mass accident, accident concentration and pandemic</v>
      </c>
      <c r="M949" s="19"/>
      <c r="N949" s="19" t="s">
        <v>359</v>
      </c>
      <c r="O949" s="19"/>
      <c r="P949" s="19"/>
      <c r="Q949" s="19"/>
      <c r="R949" s="19"/>
      <c r="S949" s="34">
        <f t="shared" si="99"/>
        <v>41827</v>
      </c>
      <c r="T949" s="34" t="str">
        <f t="shared" si="100"/>
        <v/>
      </c>
      <c r="U949" s="34">
        <f t="shared" si="101"/>
        <v>42277</v>
      </c>
      <c r="V949" s="19"/>
    </row>
    <row r="950" spans="1:22" s="5" customFormat="1">
      <c r="A950" s="50"/>
      <c r="B950" s="19"/>
      <c r="C950" s="19"/>
      <c r="D950" s="19"/>
      <c r="E950" s="19"/>
      <c r="F950" s="19"/>
      <c r="G950" s="19"/>
      <c r="H950" s="19"/>
      <c r="I950" s="19"/>
      <c r="J950" s="14" t="s">
        <v>2154</v>
      </c>
      <c r="K950" s="19"/>
      <c r="L950" s="19"/>
      <c r="M950" s="19"/>
      <c r="N950" s="19"/>
      <c r="O950" s="19" t="s">
        <v>2299</v>
      </c>
      <c r="P950" s="19"/>
      <c r="Q950" s="19" t="s">
        <v>1179</v>
      </c>
      <c r="R950" s="19"/>
      <c r="S950" s="34">
        <v>41827</v>
      </c>
      <c r="T950" s="34"/>
      <c r="U950" s="34"/>
      <c r="V950" s="19"/>
    </row>
    <row r="951" spans="1:22" s="5" customFormat="1">
      <c r="A951" s="50"/>
      <c r="B951" s="19"/>
      <c r="C951" s="19"/>
      <c r="D951" s="19"/>
      <c r="E951" s="19"/>
      <c r="F951" s="19"/>
      <c r="G951" s="19"/>
      <c r="H951" s="19"/>
      <c r="I951" s="19"/>
      <c r="J951" s="7" t="s">
        <v>3467</v>
      </c>
      <c r="K951" s="19" t="str">
        <f>VLOOKUP(J951,$A$2:$B$317,2,0)</f>
        <v>x0</v>
      </c>
      <c r="L951" s="19" t="str">
        <f t="shared" si="102"/>
        <v>Not applicable/All geographical areas</v>
      </c>
      <c r="M951" s="19" t="s">
        <v>358</v>
      </c>
      <c r="N951" s="19"/>
      <c r="O951" s="19"/>
      <c r="P951" s="19"/>
      <c r="Q951" s="19"/>
      <c r="R951" s="19"/>
      <c r="S951" s="34">
        <f t="shared" si="99"/>
        <v>41827</v>
      </c>
      <c r="T951" s="34" t="str">
        <f t="shared" si="100"/>
        <v/>
      </c>
      <c r="U951" s="34" t="str">
        <f t="shared" si="101"/>
        <v/>
      </c>
      <c r="V951" s="19"/>
    </row>
    <row r="952" spans="1:22" s="5" customFormat="1">
      <c r="A952" s="50"/>
      <c r="B952" s="19"/>
      <c r="C952" s="19"/>
      <c r="D952" s="19"/>
      <c r="E952" s="19"/>
      <c r="F952" s="19"/>
      <c r="G952" s="19"/>
      <c r="H952" s="19"/>
      <c r="I952" s="19"/>
      <c r="J952" s="8" t="s">
        <v>1367</v>
      </c>
      <c r="K952" s="19" t="str">
        <f>VLOOKUP(J952,$A$2:$B$317,2,0)</f>
        <v>x14</v>
      </c>
      <c r="L952" s="19" t="str">
        <f t="shared" si="102"/>
        <v>EEA</v>
      </c>
      <c r="M952" s="19"/>
      <c r="N952" s="19" t="s">
        <v>359</v>
      </c>
      <c r="O952" s="19"/>
      <c r="P952" s="19"/>
      <c r="Q952" s="19"/>
      <c r="R952" s="19"/>
      <c r="S952" s="34">
        <f t="shared" si="99"/>
        <v>41827</v>
      </c>
      <c r="T952" s="34" t="str">
        <f t="shared" si="100"/>
        <v/>
      </c>
      <c r="U952" s="34" t="str">
        <f t="shared" si="101"/>
        <v/>
      </c>
      <c r="V952" s="19"/>
    </row>
    <row r="953" spans="1:22" s="5" customFormat="1">
      <c r="A953" s="50"/>
      <c r="B953" s="19"/>
      <c r="C953" s="19"/>
      <c r="D953" s="19"/>
      <c r="E953" s="19"/>
      <c r="F953" s="19"/>
      <c r="G953" s="19"/>
      <c r="H953" s="19"/>
      <c r="I953" s="19"/>
      <c r="J953" s="8" t="s">
        <v>1383</v>
      </c>
      <c r="K953" s="19" t="str">
        <f>VLOOKUP(J953,$A$2:$B$317,2,0)</f>
        <v>x37</v>
      </c>
      <c r="L953" s="19" t="str">
        <f t="shared" si="102"/>
        <v>Non-EEA</v>
      </c>
      <c r="M953" s="19"/>
      <c r="N953" s="19" t="s">
        <v>359</v>
      </c>
      <c r="O953" s="19"/>
      <c r="P953" s="19"/>
      <c r="Q953" s="19"/>
      <c r="R953" s="19"/>
      <c r="S953" s="34">
        <f t="shared" si="99"/>
        <v>41827</v>
      </c>
      <c r="T953" s="34" t="str">
        <f t="shared" si="100"/>
        <v/>
      </c>
      <c r="U953" s="34" t="str">
        <f t="shared" si="101"/>
        <v/>
      </c>
      <c r="V953" s="19"/>
    </row>
    <row r="954" spans="1:22" s="5" customFormat="1">
      <c r="A954" s="50"/>
      <c r="B954" s="19"/>
      <c r="C954" s="19"/>
      <c r="D954" s="19"/>
      <c r="E954" s="19"/>
      <c r="F954" s="19"/>
      <c r="G954" s="19"/>
      <c r="H954" s="19"/>
      <c r="I954" s="19"/>
      <c r="J954" s="14" t="s">
        <v>9493</v>
      </c>
      <c r="K954" s="19"/>
      <c r="L954" s="19"/>
      <c r="M954" s="19"/>
      <c r="N954" s="19"/>
      <c r="O954" s="19" t="s">
        <v>2299</v>
      </c>
      <c r="P954" s="19"/>
      <c r="Q954" s="19" t="s">
        <v>11602</v>
      </c>
      <c r="R954" s="19" t="s">
        <v>11027</v>
      </c>
      <c r="S954" s="34">
        <v>41827</v>
      </c>
      <c r="T954" s="34"/>
      <c r="U954" s="34">
        <v>42931</v>
      </c>
      <c r="V954" s="19"/>
    </row>
    <row r="955" spans="1:22" s="5" customFormat="1">
      <c r="A955" s="50"/>
      <c r="B955" s="19"/>
      <c r="C955" s="19"/>
      <c r="D955" s="19"/>
      <c r="E955" s="19"/>
      <c r="F955" s="19"/>
      <c r="G955" s="19"/>
      <c r="H955" s="19"/>
      <c r="I955" s="19"/>
      <c r="J955" s="7" t="s">
        <v>3467</v>
      </c>
      <c r="K955" s="19" t="str">
        <f>VLOOKUP(J955,$A$2:$B$317,2,0)</f>
        <v>x0</v>
      </c>
      <c r="L955" s="19" t="str">
        <f t="shared" ref="L955" si="104">J955</f>
        <v>Not applicable/All geographical areas</v>
      </c>
      <c r="M955" s="19"/>
      <c r="N955" s="19"/>
      <c r="O955" s="19"/>
      <c r="P955" s="19" t="s">
        <v>627</v>
      </c>
      <c r="Q955" s="19"/>
      <c r="R955" s="19"/>
      <c r="S955" s="34">
        <f t="shared" ref="S955" si="105">VLOOKUP(J955,A:G,5,FALSE)</f>
        <v>41827</v>
      </c>
      <c r="T955" s="34" t="str">
        <f t="shared" ref="T955" si="106">IF(VLOOKUP(J955,A:G,6,FALSE)=0,"",VLOOKUP(J955,A:G,6,FALSE))</f>
        <v/>
      </c>
      <c r="U955" s="34" t="str">
        <f t="shared" ref="U955" si="107">IF(VLOOKUP(J955,A:G,7,FALSE)=0,"",VLOOKUP(J955,A:G,7,FALSE))</f>
        <v/>
      </c>
      <c r="V955" s="19"/>
    </row>
    <row r="956" spans="1:22" s="5" customFormat="1">
      <c r="A956" s="50"/>
      <c r="B956" s="19"/>
      <c r="C956" s="19"/>
      <c r="D956" s="19"/>
      <c r="E956" s="19"/>
      <c r="F956" s="19"/>
      <c r="G956" s="19"/>
      <c r="H956" s="19"/>
      <c r="I956" s="19"/>
      <c r="J956" s="8" t="s">
        <v>1436</v>
      </c>
      <c r="K956" s="19" t="str">
        <f t="shared" ref="K956:K1021" si="108">VLOOKUP(J956,$A$2:$B$317,2,0)</f>
        <v>AT</v>
      </c>
      <c r="L956" s="19" t="str">
        <f t="shared" si="102"/>
        <v>AUSTRIA</v>
      </c>
      <c r="M956" s="19"/>
      <c r="N956" s="19"/>
      <c r="O956" s="19"/>
      <c r="P956" s="19"/>
      <c r="Q956" s="19"/>
      <c r="R956" s="19"/>
      <c r="S956" s="34">
        <f t="shared" si="99"/>
        <v>41827</v>
      </c>
      <c r="T956" s="34" t="str">
        <f t="shared" si="100"/>
        <v/>
      </c>
      <c r="U956" s="34" t="str">
        <f t="shared" si="101"/>
        <v/>
      </c>
      <c r="V956" s="19"/>
    </row>
    <row r="957" spans="1:22" s="5" customFormat="1">
      <c r="A957" s="50"/>
      <c r="B957" s="19"/>
      <c r="C957" s="19"/>
      <c r="D957" s="19"/>
      <c r="E957" s="19"/>
      <c r="F957" s="19"/>
      <c r="G957" s="19"/>
      <c r="H957" s="19"/>
      <c r="I957" s="19"/>
      <c r="J957" s="8" t="s">
        <v>1443</v>
      </c>
      <c r="K957" s="19" t="str">
        <f t="shared" si="108"/>
        <v>BE</v>
      </c>
      <c r="L957" s="19" t="str">
        <f t="shared" si="102"/>
        <v>BELGIUM</v>
      </c>
      <c r="M957" s="19"/>
      <c r="N957" s="19"/>
      <c r="O957" s="19"/>
      <c r="P957" s="19"/>
      <c r="Q957" s="19"/>
      <c r="R957" s="19"/>
      <c r="S957" s="34">
        <f t="shared" si="99"/>
        <v>41827</v>
      </c>
      <c r="T957" s="34" t="str">
        <f t="shared" si="100"/>
        <v/>
      </c>
      <c r="U957" s="34" t="str">
        <f t="shared" si="101"/>
        <v/>
      </c>
      <c r="V957" s="19"/>
    </row>
    <row r="958" spans="1:22" s="5" customFormat="1">
      <c r="A958" s="50"/>
      <c r="B958" s="19"/>
      <c r="C958" s="19"/>
      <c r="D958" s="19"/>
      <c r="E958" s="19"/>
      <c r="F958" s="19"/>
      <c r="G958" s="19"/>
      <c r="H958" s="19"/>
      <c r="I958" s="19"/>
      <c r="J958" s="8" t="s">
        <v>1456</v>
      </c>
      <c r="K958" s="19" t="str">
        <f t="shared" si="108"/>
        <v>BG</v>
      </c>
      <c r="L958" s="19" t="str">
        <f t="shared" si="102"/>
        <v>BULGARIA</v>
      </c>
      <c r="M958" s="19"/>
      <c r="N958" s="19"/>
      <c r="O958" s="19"/>
      <c r="P958" s="19"/>
      <c r="Q958" s="19"/>
      <c r="R958" s="19"/>
      <c r="S958" s="34">
        <f t="shared" si="99"/>
        <v>41827</v>
      </c>
      <c r="T958" s="34" t="str">
        <f t="shared" si="100"/>
        <v/>
      </c>
      <c r="U958" s="34" t="str">
        <f t="shared" si="101"/>
        <v/>
      </c>
      <c r="V958" s="19"/>
    </row>
    <row r="959" spans="1:22" s="5" customFormat="1">
      <c r="A959" s="50"/>
      <c r="B959" s="19"/>
      <c r="C959" s="19"/>
      <c r="D959" s="19"/>
      <c r="E959" s="19"/>
      <c r="F959" s="19"/>
      <c r="G959" s="19"/>
      <c r="H959" s="19"/>
      <c r="I959" s="19"/>
      <c r="J959" s="8" t="s">
        <v>1480</v>
      </c>
      <c r="K959" s="19" t="str">
        <f t="shared" si="108"/>
        <v>CY</v>
      </c>
      <c r="L959" s="19" t="str">
        <f t="shared" si="102"/>
        <v>CYPRUS</v>
      </c>
      <c r="M959" s="19"/>
      <c r="N959" s="19"/>
      <c r="O959" s="19"/>
      <c r="P959" s="19"/>
      <c r="Q959" s="19"/>
      <c r="R959" s="19"/>
      <c r="S959" s="34">
        <f t="shared" si="99"/>
        <v>41827</v>
      </c>
      <c r="T959" s="34" t="str">
        <f t="shared" si="100"/>
        <v/>
      </c>
      <c r="U959" s="34" t="str">
        <f t="shared" si="101"/>
        <v/>
      </c>
      <c r="V959" s="19"/>
    </row>
    <row r="960" spans="1:22" s="5" customFormat="1">
      <c r="A960" s="50"/>
      <c r="B960" s="19"/>
      <c r="C960" s="19"/>
      <c r="D960" s="19"/>
      <c r="E960" s="19"/>
      <c r="F960" s="19"/>
      <c r="G960" s="19"/>
      <c r="H960" s="19"/>
      <c r="I960" s="19"/>
      <c r="J960" s="8" t="s">
        <v>12272</v>
      </c>
      <c r="K960" s="19" t="str">
        <f t="shared" si="108"/>
        <v>CZ</v>
      </c>
      <c r="L960" s="19" t="str">
        <f t="shared" si="102"/>
        <v>CZECHIA</v>
      </c>
      <c r="M960" s="19"/>
      <c r="N960" s="19"/>
      <c r="O960" s="19"/>
      <c r="P960" s="19"/>
      <c r="Q960" s="19"/>
      <c r="R960" s="19"/>
      <c r="S960" s="34">
        <f t="shared" si="99"/>
        <v>41827</v>
      </c>
      <c r="T960" s="34" t="str">
        <f t="shared" si="100"/>
        <v/>
      </c>
      <c r="U960" s="34">
        <f t="shared" si="101"/>
        <v>42931</v>
      </c>
      <c r="V960" s="19"/>
    </row>
    <row r="961" spans="1:22" s="5" customFormat="1">
      <c r="A961" s="50"/>
      <c r="B961" s="19"/>
      <c r="C961" s="19"/>
      <c r="D961" s="19"/>
      <c r="E961" s="19"/>
      <c r="F961" s="19"/>
      <c r="G961" s="19"/>
      <c r="H961" s="19"/>
      <c r="I961" s="19"/>
      <c r="J961" s="8" t="s">
        <v>1481</v>
      </c>
      <c r="K961" s="19" t="str">
        <f t="shared" si="108"/>
        <v>DK</v>
      </c>
      <c r="L961" s="19" t="str">
        <f t="shared" si="102"/>
        <v>DENMARK</v>
      </c>
      <c r="M961" s="19"/>
      <c r="N961" s="19"/>
      <c r="O961" s="19"/>
      <c r="P961" s="19"/>
      <c r="Q961" s="19"/>
      <c r="R961" s="19"/>
      <c r="S961" s="34">
        <f t="shared" si="99"/>
        <v>41827</v>
      </c>
      <c r="T961" s="34" t="str">
        <f t="shared" si="100"/>
        <v/>
      </c>
      <c r="U961" s="34" t="str">
        <f t="shared" si="101"/>
        <v/>
      </c>
      <c r="V961" s="19"/>
    </row>
    <row r="962" spans="1:22" s="5" customFormat="1">
      <c r="A962" s="50"/>
      <c r="B962" s="19"/>
      <c r="C962" s="19"/>
      <c r="D962" s="19"/>
      <c r="E962" s="19"/>
      <c r="F962" s="19"/>
      <c r="G962" s="19"/>
      <c r="H962" s="19"/>
      <c r="I962" s="19"/>
      <c r="J962" s="8" t="s">
        <v>1490</v>
      </c>
      <c r="K962" s="19" t="str">
        <f t="shared" si="108"/>
        <v>EE</v>
      </c>
      <c r="L962" s="19" t="str">
        <f t="shared" si="102"/>
        <v>ESTONIA</v>
      </c>
      <c r="M962" s="19"/>
      <c r="N962" s="19"/>
      <c r="O962" s="19"/>
      <c r="P962" s="19"/>
      <c r="Q962" s="19"/>
      <c r="R962" s="19"/>
      <c r="S962" s="34">
        <f t="shared" si="99"/>
        <v>41827</v>
      </c>
      <c r="T962" s="34" t="str">
        <f t="shared" si="100"/>
        <v/>
      </c>
      <c r="U962" s="34" t="str">
        <f t="shared" si="101"/>
        <v/>
      </c>
      <c r="V962" s="19"/>
    </row>
    <row r="963" spans="1:22" s="5" customFormat="1">
      <c r="A963" s="50"/>
      <c r="B963" s="19"/>
      <c r="C963" s="19"/>
      <c r="D963" s="19"/>
      <c r="E963" s="19"/>
      <c r="F963" s="19"/>
      <c r="G963" s="19"/>
      <c r="H963" s="19"/>
      <c r="I963" s="19"/>
      <c r="J963" s="8" t="s">
        <v>1495</v>
      </c>
      <c r="K963" s="19" t="str">
        <f t="shared" si="108"/>
        <v>FI</v>
      </c>
      <c r="L963" s="19" t="str">
        <f t="shared" si="102"/>
        <v>FINLAND</v>
      </c>
      <c r="M963" s="19"/>
      <c r="N963" s="19"/>
      <c r="O963" s="19"/>
      <c r="P963" s="19"/>
      <c r="Q963" s="19"/>
      <c r="R963" s="19"/>
      <c r="S963" s="34">
        <f t="shared" si="99"/>
        <v>41827</v>
      </c>
      <c r="T963" s="34" t="str">
        <f t="shared" si="100"/>
        <v/>
      </c>
      <c r="U963" s="34" t="str">
        <f t="shared" si="101"/>
        <v/>
      </c>
      <c r="V963" s="19"/>
    </row>
    <row r="964" spans="1:22" s="5" customFormat="1">
      <c r="A964" s="50"/>
      <c r="B964" s="19"/>
      <c r="C964" s="19"/>
      <c r="D964" s="19"/>
      <c r="E964" s="19"/>
      <c r="F964" s="19"/>
      <c r="G964" s="19"/>
      <c r="H964" s="19"/>
      <c r="I964" s="19"/>
      <c r="J964" s="8" t="s">
        <v>1496</v>
      </c>
      <c r="K964" s="19" t="str">
        <f t="shared" si="108"/>
        <v>FR</v>
      </c>
      <c r="L964" s="19" t="str">
        <f t="shared" si="102"/>
        <v>FRANCE</v>
      </c>
      <c r="M964" s="19"/>
      <c r="N964" s="19"/>
      <c r="O964" s="19"/>
      <c r="P964" s="19"/>
      <c r="Q964" s="19"/>
      <c r="R964" s="19"/>
      <c r="S964" s="34">
        <f t="shared" si="99"/>
        <v>41827</v>
      </c>
      <c r="T964" s="34" t="str">
        <f t="shared" si="100"/>
        <v/>
      </c>
      <c r="U964" s="34" t="str">
        <f t="shared" si="101"/>
        <v/>
      </c>
      <c r="V964" s="19"/>
    </row>
    <row r="965" spans="1:22" s="5" customFormat="1">
      <c r="A965" s="50"/>
      <c r="B965" s="19"/>
      <c r="C965" s="19"/>
      <c r="D965" s="19"/>
      <c r="E965" s="19"/>
      <c r="F965" s="19"/>
      <c r="G965" s="19"/>
      <c r="H965" s="19"/>
      <c r="I965" s="19"/>
      <c r="J965" s="8" t="s">
        <v>1503</v>
      </c>
      <c r="K965" s="19" t="str">
        <f t="shared" si="108"/>
        <v>DE</v>
      </c>
      <c r="L965" s="19" t="str">
        <f t="shared" si="102"/>
        <v>GERMANY</v>
      </c>
      <c r="M965" s="19"/>
      <c r="N965" s="19"/>
      <c r="O965" s="19"/>
      <c r="P965" s="19"/>
      <c r="Q965" s="19"/>
      <c r="R965" s="19"/>
      <c r="S965" s="34">
        <f t="shared" si="99"/>
        <v>41827</v>
      </c>
      <c r="T965" s="34" t="str">
        <f t="shared" si="100"/>
        <v/>
      </c>
      <c r="U965" s="34" t="str">
        <f t="shared" si="101"/>
        <v/>
      </c>
      <c r="V965" s="19"/>
    </row>
    <row r="966" spans="1:22" s="5" customFormat="1">
      <c r="A966" s="50"/>
      <c r="B966" s="19"/>
      <c r="C966" s="19"/>
      <c r="D966" s="19"/>
      <c r="E966" s="19"/>
      <c r="F966" s="19"/>
      <c r="G966" s="19"/>
      <c r="H966" s="19"/>
      <c r="I966" s="19"/>
      <c r="J966" s="8" t="s">
        <v>1505</v>
      </c>
      <c r="K966" s="19" t="str">
        <f t="shared" si="108"/>
        <v>GR</v>
      </c>
      <c r="L966" s="19" t="str">
        <f t="shared" si="102"/>
        <v>GREECE</v>
      </c>
      <c r="M966" s="19"/>
      <c r="N966" s="19"/>
      <c r="O966" s="19"/>
      <c r="P966" s="19"/>
      <c r="Q966" s="19"/>
      <c r="R966" s="19"/>
      <c r="S966" s="34">
        <f t="shared" si="99"/>
        <v>41827</v>
      </c>
      <c r="T966" s="34" t="str">
        <f t="shared" si="100"/>
        <v/>
      </c>
      <c r="U966" s="34" t="str">
        <f t="shared" si="101"/>
        <v/>
      </c>
      <c r="V966" s="19"/>
    </row>
    <row r="967" spans="1:22" s="5" customFormat="1">
      <c r="A967" s="50"/>
      <c r="B967" s="19"/>
      <c r="C967" s="19"/>
      <c r="D967" s="19"/>
      <c r="E967" s="19"/>
      <c r="F967" s="19"/>
      <c r="G967" s="19"/>
      <c r="H967" s="19"/>
      <c r="I967" s="19"/>
      <c r="J967" s="8" t="s">
        <v>1477</v>
      </c>
      <c r="K967" s="19" t="str">
        <f t="shared" si="108"/>
        <v>HR</v>
      </c>
      <c r="L967" s="19" t="str">
        <f t="shared" si="102"/>
        <v>CROATIA</v>
      </c>
      <c r="M967" s="19"/>
      <c r="N967" s="19"/>
      <c r="O967" s="19"/>
      <c r="P967" s="19"/>
      <c r="Q967" s="19"/>
      <c r="R967" s="19"/>
      <c r="S967" s="34">
        <f t="shared" si="99"/>
        <v>41827</v>
      </c>
      <c r="T967" s="34" t="str">
        <f t="shared" si="100"/>
        <v/>
      </c>
      <c r="U967" s="34" t="str">
        <f t="shared" si="101"/>
        <v/>
      </c>
      <c r="V967" s="19"/>
    </row>
    <row r="968" spans="1:22" s="5" customFormat="1">
      <c r="A968" s="50"/>
      <c r="B968" s="19"/>
      <c r="C968" s="19"/>
      <c r="D968" s="19"/>
      <c r="E968" s="19"/>
      <c r="F968" s="19"/>
      <c r="G968" s="19"/>
      <c r="H968" s="19"/>
      <c r="I968" s="19"/>
      <c r="J968" s="8" t="s">
        <v>1520</v>
      </c>
      <c r="K968" s="19" t="str">
        <f t="shared" si="108"/>
        <v>HU</v>
      </c>
      <c r="L968" s="19" t="str">
        <f t="shared" si="102"/>
        <v>HUNGARY</v>
      </c>
      <c r="M968" s="19"/>
      <c r="N968" s="19"/>
      <c r="O968" s="19"/>
      <c r="P968" s="19"/>
      <c r="Q968" s="19"/>
      <c r="R968" s="19"/>
      <c r="S968" s="34">
        <f t="shared" ref="S968:S1033" si="109">VLOOKUP(J968,A:G,5,FALSE)</f>
        <v>41827</v>
      </c>
      <c r="T968" s="34" t="str">
        <f t="shared" ref="T968:T1033" si="110">IF(VLOOKUP(J968,A:G,6,FALSE)=0,"",VLOOKUP(J968,A:G,6,FALSE))</f>
        <v/>
      </c>
      <c r="U968" s="34" t="str">
        <f t="shared" ref="U968:U1033" si="111">IF(VLOOKUP(J968,A:G,7,FALSE)=0,"",VLOOKUP(J968,A:G,7,FALSE))</f>
        <v/>
      </c>
      <c r="V968" s="19"/>
    </row>
    <row r="969" spans="1:22" s="5" customFormat="1">
      <c r="A969" s="50"/>
      <c r="B969" s="19"/>
      <c r="C969" s="19"/>
      <c r="D969" s="19"/>
      <c r="E969" s="19"/>
      <c r="F969" s="19"/>
      <c r="G969" s="19"/>
      <c r="H969" s="19"/>
      <c r="I969" s="19"/>
      <c r="J969" s="8" t="s">
        <v>1521</v>
      </c>
      <c r="K969" s="19" t="str">
        <f t="shared" si="108"/>
        <v>IS</v>
      </c>
      <c r="L969" s="19" t="str">
        <f t="shared" si="102"/>
        <v>ICELAND</v>
      </c>
      <c r="M969" s="19"/>
      <c r="N969" s="19"/>
      <c r="O969" s="19"/>
      <c r="P969" s="19"/>
      <c r="Q969" s="19"/>
      <c r="R969" s="19"/>
      <c r="S969" s="34">
        <f t="shared" si="109"/>
        <v>41827</v>
      </c>
      <c r="T969" s="34" t="str">
        <f t="shared" si="110"/>
        <v/>
      </c>
      <c r="U969" s="34" t="str">
        <f t="shared" si="111"/>
        <v/>
      </c>
      <c r="V969" s="19"/>
    </row>
    <row r="970" spans="1:22" s="5" customFormat="1">
      <c r="A970" s="50"/>
      <c r="B970" s="19"/>
      <c r="C970" s="19"/>
      <c r="D970" s="19"/>
      <c r="E970" s="19"/>
      <c r="F970" s="19"/>
      <c r="G970" s="19"/>
      <c r="H970" s="19"/>
      <c r="I970" s="19"/>
      <c r="J970" s="8" t="s">
        <v>1526</v>
      </c>
      <c r="K970" s="19" t="str">
        <f t="shared" si="108"/>
        <v>IE</v>
      </c>
      <c r="L970" s="19" t="str">
        <f t="shared" si="102"/>
        <v>IRELAND</v>
      </c>
      <c r="M970" s="19"/>
      <c r="N970" s="19"/>
      <c r="O970" s="19"/>
      <c r="P970" s="19"/>
      <c r="Q970" s="19"/>
      <c r="R970" s="19"/>
      <c r="S970" s="34">
        <f t="shared" si="109"/>
        <v>41827</v>
      </c>
      <c r="T970" s="34" t="str">
        <f t="shared" si="110"/>
        <v/>
      </c>
      <c r="U970" s="34" t="str">
        <f t="shared" si="111"/>
        <v/>
      </c>
      <c r="V970" s="19"/>
    </row>
    <row r="971" spans="1:22" s="5" customFormat="1">
      <c r="A971" s="50"/>
      <c r="B971" s="19"/>
      <c r="C971" s="19"/>
      <c r="D971" s="19"/>
      <c r="E971" s="19"/>
      <c r="F971" s="19"/>
      <c r="G971" s="19"/>
      <c r="H971" s="19"/>
      <c r="I971" s="19"/>
      <c r="J971" s="8" t="s">
        <v>1529</v>
      </c>
      <c r="K971" s="19" t="str">
        <f t="shared" si="108"/>
        <v>IT</v>
      </c>
      <c r="L971" s="19" t="str">
        <f t="shared" si="102"/>
        <v>ITALY</v>
      </c>
      <c r="M971" s="19"/>
      <c r="N971" s="19"/>
      <c r="O971" s="19"/>
      <c r="P971" s="19"/>
      <c r="Q971" s="19"/>
      <c r="R971" s="19"/>
      <c r="S971" s="34">
        <f t="shared" si="109"/>
        <v>41827</v>
      </c>
      <c r="T971" s="34" t="str">
        <f t="shared" si="110"/>
        <v/>
      </c>
      <c r="U971" s="34" t="str">
        <f t="shared" si="111"/>
        <v/>
      </c>
      <c r="V971" s="19"/>
    </row>
    <row r="972" spans="1:22" s="5" customFormat="1">
      <c r="A972" s="50"/>
      <c r="B972" s="19"/>
      <c r="C972" s="19"/>
      <c r="D972" s="19"/>
      <c r="E972" s="19"/>
      <c r="F972" s="19"/>
      <c r="G972" s="19"/>
      <c r="H972" s="19"/>
      <c r="I972" s="19"/>
      <c r="J972" s="8" t="s">
        <v>1542</v>
      </c>
      <c r="K972" s="19" t="str">
        <f t="shared" si="108"/>
        <v>LV</v>
      </c>
      <c r="L972" s="19" t="str">
        <f t="shared" si="102"/>
        <v>LATVIA</v>
      </c>
      <c r="M972" s="19"/>
      <c r="N972" s="19"/>
      <c r="O972" s="19"/>
      <c r="P972" s="19"/>
      <c r="Q972" s="19"/>
      <c r="R972" s="19"/>
      <c r="S972" s="34">
        <f t="shared" si="109"/>
        <v>41827</v>
      </c>
      <c r="T972" s="34" t="str">
        <f t="shared" si="110"/>
        <v/>
      </c>
      <c r="U972" s="34" t="str">
        <f t="shared" si="111"/>
        <v/>
      </c>
      <c r="V972" s="19"/>
    </row>
    <row r="973" spans="1:22" s="5" customFormat="1">
      <c r="A973" s="50"/>
      <c r="B973" s="19"/>
      <c r="C973" s="19"/>
      <c r="D973" s="19"/>
      <c r="E973" s="19"/>
      <c r="F973" s="19"/>
      <c r="G973" s="19"/>
      <c r="H973" s="19"/>
      <c r="I973" s="19"/>
      <c r="J973" s="8" t="s">
        <v>1546</v>
      </c>
      <c r="K973" s="19" t="str">
        <f t="shared" si="108"/>
        <v>LI</v>
      </c>
      <c r="L973" s="19" t="str">
        <f t="shared" si="102"/>
        <v>LIECHTENSTEIN</v>
      </c>
      <c r="M973" s="19"/>
      <c r="N973" s="19"/>
      <c r="O973" s="19"/>
      <c r="P973" s="19"/>
      <c r="Q973" s="19"/>
      <c r="R973" s="19"/>
      <c r="S973" s="34">
        <f t="shared" si="109"/>
        <v>41827</v>
      </c>
      <c r="T973" s="34" t="str">
        <f t="shared" si="110"/>
        <v/>
      </c>
      <c r="U973" s="34" t="str">
        <f t="shared" si="111"/>
        <v/>
      </c>
      <c r="V973" s="19"/>
    </row>
    <row r="974" spans="1:22" s="5" customFormat="1">
      <c r="A974" s="50"/>
      <c r="B974" s="19"/>
      <c r="C974" s="19"/>
      <c r="D974" s="19"/>
      <c r="E974" s="19"/>
      <c r="F974" s="19"/>
      <c r="G974" s="19"/>
      <c r="H974" s="19"/>
      <c r="I974" s="19"/>
      <c r="J974" s="8" t="s">
        <v>1547</v>
      </c>
      <c r="K974" s="19" t="str">
        <f t="shared" si="108"/>
        <v>LT</v>
      </c>
      <c r="L974" s="19" t="str">
        <f t="shared" si="102"/>
        <v>LITHUANIA</v>
      </c>
      <c r="M974" s="19"/>
      <c r="N974" s="19"/>
      <c r="O974" s="19"/>
      <c r="P974" s="19"/>
      <c r="Q974" s="19"/>
      <c r="R974" s="19"/>
      <c r="S974" s="34">
        <f t="shared" si="109"/>
        <v>41827</v>
      </c>
      <c r="T974" s="34" t="str">
        <f t="shared" si="110"/>
        <v/>
      </c>
      <c r="U974" s="34" t="str">
        <f t="shared" si="111"/>
        <v/>
      </c>
      <c r="V974" s="19"/>
    </row>
    <row r="975" spans="1:22" s="5" customFormat="1">
      <c r="A975" s="50"/>
      <c r="B975" s="19"/>
      <c r="C975" s="19"/>
      <c r="D975" s="19"/>
      <c r="E975" s="19"/>
      <c r="F975" s="19"/>
      <c r="G975" s="19"/>
      <c r="H975" s="19"/>
      <c r="I975" s="19"/>
      <c r="J975" s="8" t="s">
        <v>1548</v>
      </c>
      <c r="K975" s="19" t="str">
        <f t="shared" si="108"/>
        <v>LU</v>
      </c>
      <c r="L975" s="19" t="str">
        <f t="shared" ref="L975:L1040" si="112">J975</f>
        <v>LUXEMBOURG</v>
      </c>
      <c r="M975" s="19"/>
      <c r="N975" s="19"/>
      <c r="O975" s="19"/>
      <c r="P975" s="19"/>
      <c r="Q975" s="19"/>
      <c r="R975" s="19"/>
      <c r="S975" s="34">
        <f t="shared" si="109"/>
        <v>41827</v>
      </c>
      <c r="T975" s="34" t="str">
        <f t="shared" si="110"/>
        <v/>
      </c>
      <c r="U975" s="34" t="str">
        <f t="shared" si="111"/>
        <v/>
      </c>
      <c r="V975" s="19"/>
    </row>
    <row r="976" spans="1:22" s="5" customFormat="1">
      <c r="A976" s="50"/>
      <c r="B976" s="19"/>
      <c r="C976" s="19"/>
      <c r="D976" s="19"/>
      <c r="E976" s="19"/>
      <c r="F976" s="19"/>
      <c r="G976" s="19"/>
      <c r="H976" s="19"/>
      <c r="I976" s="19"/>
      <c r="J976" s="8" t="s">
        <v>1556</v>
      </c>
      <c r="K976" s="19" t="str">
        <f t="shared" si="108"/>
        <v>MT</v>
      </c>
      <c r="L976" s="19" t="str">
        <f t="shared" si="112"/>
        <v>MALTA</v>
      </c>
      <c r="M976" s="19"/>
      <c r="N976" s="19"/>
      <c r="O976" s="19"/>
      <c r="P976" s="19"/>
      <c r="Q976" s="19"/>
      <c r="R976" s="19"/>
      <c r="S976" s="34">
        <f t="shared" si="109"/>
        <v>41827</v>
      </c>
      <c r="T976" s="34" t="str">
        <f t="shared" si="110"/>
        <v/>
      </c>
      <c r="U976" s="34" t="str">
        <f t="shared" si="111"/>
        <v/>
      </c>
      <c r="V976" s="19"/>
    </row>
    <row r="977" spans="1:22" s="5" customFormat="1">
      <c r="A977" s="50"/>
      <c r="B977" s="19"/>
      <c r="C977" s="19"/>
      <c r="D977" s="19"/>
      <c r="E977" s="19"/>
      <c r="F977" s="19"/>
      <c r="G977" s="19"/>
      <c r="H977" s="19"/>
      <c r="I977" s="19"/>
      <c r="J977" s="8" t="s">
        <v>1575</v>
      </c>
      <c r="K977" s="19" t="str">
        <f t="shared" si="108"/>
        <v>NL</v>
      </c>
      <c r="L977" s="19" t="str">
        <f t="shared" si="112"/>
        <v>NETHERLANDS</v>
      </c>
      <c r="M977" s="19"/>
      <c r="N977" s="19"/>
      <c r="O977" s="19"/>
      <c r="P977" s="19"/>
      <c r="Q977" s="19"/>
      <c r="R977" s="19"/>
      <c r="S977" s="34">
        <f t="shared" si="109"/>
        <v>41827</v>
      </c>
      <c r="T977" s="34" t="str">
        <f t="shared" si="110"/>
        <v/>
      </c>
      <c r="U977" s="34" t="str">
        <f t="shared" si="111"/>
        <v/>
      </c>
      <c r="V977" s="19"/>
    </row>
    <row r="978" spans="1:22" s="5" customFormat="1">
      <c r="A978" s="50"/>
      <c r="B978" s="19"/>
      <c r="C978" s="19"/>
      <c r="D978" s="19"/>
      <c r="E978" s="19"/>
      <c r="F978" s="19"/>
      <c r="G978" s="19"/>
      <c r="H978" s="19"/>
      <c r="I978" s="19"/>
      <c r="J978" s="8" t="s">
        <v>1584</v>
      </c>
      <c r="K978" s="19" t="str">
        <f t="shared" si="108"/>
        <v>NO</v>
      </c>
      <c r="L978" s="19" t="str">
        <f t="shared" si="112"/>
        <v>NORWAY</v>
      </c>
      <c r="M978" s="19"/>
      <c r="N978" s="19"/>
      <c r="O978" s="19"/>
      <c r="P978" s="19"/>
      <c r="Q978" s="19"/>
      <c r="R978" s="19"/>
      <c r="S978" s="34">
        <f t="shared" si="109"/>
        <v>41827</v>
      </c>
      <c r="T978" s="34" t="str">
        <f t="shared" si="110"/>
        <v/>
      </c>
      <c r="U978" s="34" t="str">
        <f t="shared" si="111"/>
        <v/>
      </c>
      <c r="V978" s="19"/>
    </row>
    <row r="979" spans="1:22" s="5" customFormat="1">
      <c r="A979" s="50"/>
      <c r="B979" s="19"/>
      <c r="C979" s="19"/>
      <c r="D979" s="19"/>
      <c r="E979" s="19"/>
      <c r="F979" s="19"/>
      <c r="G979" s="19"/>
      <c r="H979" s="19"/>
      <c r="I979" s="19"/>
      <c r="J979" s="8" t="s">
        <v>1595</v>
      </c>
      <c r="K979" s="19" t="str">
        <f t="shared" si="108"/>
        <v>PL</v>
      </c>
      <c r="L979" s="19" t="str">
        <f t="shared" si="112"/>
        <v>POLAND</v>
      </c>
      <c r="M979" s="19"/>
      <c r="N979" s="19"/>
      <c r="O979" s="19"/>
      <c r="P979" s="19"/>
      <c r="Q979" s="19"/>
      <c r="R979" s="19"/>
      <c r="S979" s="34">
        <f t="shared" si="109"/>
        <v>41827</v>
      </c>
      <c r="T979" s="34" t="str">
        <f t="shared" si="110"/>
        <v/>
      </c>
      <c r="U979" s="34" t="str">
        <f t="shared" si="111"/>
        <v/>
      </c>
      <c r="V979" s="19"/>
    </row>
    <row r="980" spans="1:22" s="5" customFormat="1">
      <c r="A980" s="50"/>
      <c r="B980" s="19"/>
      <c r="C980" s="19"/>
      <c r="D980" s="19"/>
      <c r="E980" s="19"/>
      <c r="F980" s="19"/>
      <c r="G980" s="19"/>
      <c r="H980" s="19"/>
      <c r="I980" s="19"/>
      <c r="J980" s="8" t="s">
        <v>1596</v>
      </c>
      <c r="K980" s="19" t="str">
        <f t="shared" si="108"/>
        <v>PT</v>
      </c>
      <c r="L980" s="19" t="str">
        <f t="shared" si="112"/>
        <v>PORTUGAL</v>
      </c>
      <c r="M980" s="19"/>
      <c r="N980" s="19"/>
      <c r="O980" s="19"/>
      <c r="P980" s="19"/>
      <c r="Q980" s="19"/>
      <c r="R980" s="19"/>
      <c r="S980" s="34">
        <f t="shared" si="109"/>
        <v>41827</v>
      </c>
      <c r="T980" s="34" t="str">
        <f t="shared" si="110"/>
        <v/>
      </c>
      <c r="U980" s="34" t="str">
        <f t="shared" si="111"/>
        <v/>
      </c>
      <c r="V980" s="19"/>
    </row>
    <row r="981" spans="1:22" s="5" customFormat="1">
      <c r="A981" s="50"/>
      <c r="B981" s="19"/>
      <c r="C981" s="19"/>
      <c r="D981" s="19"/>
      <c r="E981" s="19"/>
      <c r="F981" s="19"/>
      <c r="G981" s="19"/>
      <c r="H981" s="19"/>
      <c r="I981" s="19"/>
      <c r="J981" s="8" t="s">
        <v>1600</v>
      </c>
      <c r="K981" s="19" t="str">
        <f t="shared" si="108"/>
        <v>RO</v>
      </c>
      <c r="L981" s="19" t="str">
        <f t="shared" si="112"/>
        <v>ROMANIA</v>
      </c>
      <c r="M981" s="19"/>
      <c r="N981" s="19"/>
      <c r="O981" s="19"/>
      <c r="P981" s="19"/>
      <c r="Q981" s="19"/>
      <c r="R981" s="19"/>
      <c r="S981" s="34">
        <f t="shared" si="109"/>
        <v>41827</v>
      </c>
      <c r="T981" s="34" t="str">
        <f t="shared" si="110"/>
        <v/>
      </c>
      <c r="U981" s="34" t="str">
        <f t="shared" si="111"/>
        <v/>
      </c>
      <c r="V981" s="19"/>
    </row>
    <row r="982" spans="1:22" s="5" customFormat="1">
      <c r="A982" s="50"/>
      <c r="B982" s="19"/>
      <c r="C982" s="19"/>
      <c r="D982" s="19"/>
      <c r="E982" s="19"/>
      <c r="F982" s="19"/>
      <c r="G982" s="19"/>
      <c r="H982" s="19"/>
      <c r="I982" s="19"/>
      <c r="J982" s="8" t="s">
        <v>1620</v>
      </c>
      <c r="K982" s="19" t="str">
        <f t="shared" si="108"/>
        <v>SK</v>
      </c>
      <c r="L982" s="19" t="str">
        <f t="shared" si="112"/>
        <v>SLOVAKIA</v>
      </c>
      <c r="M982" s="19"/>
      <c r="N982" s="19"/>
      <c r="O982" s="19"/>
      <c r="P982" s="19"/>
      <c r="Q982" s="19"/>
      <c r="R982" s="19"/>
      <c r="S982" s="34">
        <f t="shared" si="109"/>
        <v>41827</v>
      </c>
      <c r="T982" s="34" t="str">
        <f t="shared" si="110"/>
        <v/>
      </c>
      <c r="U982" s="34" t="str">
        <f t="shared" si="111"/>
        <v/>
      </c>
      <c r="V982" s="19"/>
    </row>
    <row r="983" spans="1:22" s="5" customFormat="1">
      <c r="A983" s="50"/>
      <c r="B983" s="19"/>
      <c r="C983" s="19"/>
      <c r="D983" s="19"/>
      <c r="E983" s="19"/>
      <c r="F983" s="19"/>
      <c r="G983" s="19"/>
      <c r="H983" s="19"/>
      <c r="I983" s="19"/>
      <c r="J983" s="8" t="s">
        <v>1621</v>
      </c>
      <c r="K983" s="19" t="str">
        <f t="shared" si="108"/>
        <v>SI</v>
      </c>
      <c r="L983" s="19" t="str">
        <f t="shared" si="112"/>
        <v>SLOVENIA</v>
      </c>
      <c r="M983" s="19"/>
      <c r="N983" s="19"/>
      <c r="O983" s="19"/>
      <c r="P983" s="19"/>
      <c r="Q983" s="19"/>
      <c r="R983" s="19"/>
      <c r="S983" s="34">
        <f t="shared" si="109"/>
        <v>41827</v>
      </c>
      <c r="T983" s="34" t="str">
        <f t="shared" si="110"/>
        <v/>
      </c>
      <c r="U983" s="34" t="str">
        <f t="shared" si="111"/>
        <v/>
      </c>
      <c r="V983" s="19"/>
    </row>
    <row r="984" spans="1:22" s="5" customFormat="1">
      <c r="A984" s="50"/>
      <c r="B984" s="19"/>
      <c r="C984" s="19"/>
      <c r="D984" s="19"/>
      <c r="E984" s="19"/>
      <c r="F984" s="19"/>
      <c r="G984" s="19"/>
      <c r="H984" s="19"/>
      <c r="I984" s="19"/>
      <c r="J984" s="8" t="s">
        <v>1626</v>
      </c>
      <c r="K984" s="19" t="str">
        <f t="shared" si="108"/>
        <v>ES</v>
      </c>
      <c r="L984" s="19" t="str">
        <f t="shared" si="112"/>
        <v>SPAIN</v>
      </c>
      <c r="M984" s="19"/>
      <c r="N984" s="19"/>
      <c r="O984" s="19"/>
      <c r="P984" s="19"/>
      <c r="Q984" s="19"/>
      <c r="R984" s="19"/>
      <c r="S984" s="34">
        <f t="shared" si="109"/>
        <v>41827</v>
      </c>
      <c r="T984" s="34" t="str">
        <f t="shared" si="110"/>
        <v/>
      </c>
      <c r="U984" s="34" t="str">
        <f t="shared" si="111"/>
        <v/>
      </c>
      <c r="V984" s="19"/>
    </row>
    <row r="985" spans="1:22" s="5" customFormat="1">
      <c r="A985" s="50"/>
      <c r="B985" s="19"/>
      <c r="C985" s="19"/>
      <c r="D985" s="19"/>
      <c r="E985" s="19"/>
      <c r="F985" s="19"/>
      <c r="G985" s="19"/>
      <c r="H985" s="19"/>
      <c r="I985" s="19"/>
      <c r="J985" s="8" t="s">
        <v>1632</v>
      </c>
      <c r="K985" s="19" t="str">
        <f t="shared" si="108"/>
        <v>SE</v>
      </c>
      <c r="L985" s="19" t="str">
        <f t="shared" si="112"/>
        <v>SWEDEN</v>
      </c>
      <c r="M985" s="19"/>
      <c r="N985" s="19"/>
      <c r="O985" s="19"/>
      <c r="P985" s="19"/>
      <c r="Q985" s="19"/>
      <c r="R985" s="19"/>
      <c r="S985" s="34">
        <f t="shared" si="109"/>
        <v>41827</v>
      </c>
      <c r="T985" s="34" t="str">
        <f t="shared" si="110"/>
        <v/>
      </c>
      <c r="U985" s="34" t="str">
        <f t="shared" si="111"/>
        <v/>
      </c>
      <c r="V985" s="19"/>
    </row>
    <row r="986" spans="1:22" s="5" customFormat="1">
      <c r="A986" s="50"/>
      <c r="B986" s="19"/>
      <c r="C986" s="19"/>
      <c r="D986" s="19"/>
      <c r="E986" s="19"/>
      <c r="F986" s="19"/>
      <c r="G986" s="19"/>
      <c r="H986" s="19"/>
      <c r="I986" s="19"/>
      <c r="J986" s="8" t="s">
        <v>1652</v>
      </c>
      <c r="K986" s="19" t="str">
        <f t="shared" si="108"/>
        <v>GB</v>
      </c>
      <c r="L986" s="19" t="str">
        <f t="shared" si="112"/>
        <v>UNITED KINGDOM</v>
      </c>
      <c r="M986" s="19"/>
      <c r="N986" s="19"/>
      <c r="O986" s="19"/>
      <c r="P986" s="19"/>
      <c r="Q986" s="19"/>
      <c r="R986" s="19"/>
      <c r="S986" s="34">
        <f t="shared" si="109"/>
        <v>41827</v>
      </c>
      <c r="T986" s="34" t="str">
        <f t="shared" si="110"/>
        <v/>
      </c>
      <c r="U986" s="34" t="str">
        <f t="shared" si="111"/>
        <v/>
      </c>
      <c r="V986" s="19"/>
    </row>
    <row r="987" spans="1:22" s="5" customFormat="1">
      <c r="A987" s="50"/>
      <c r="B987" s="19"/>
      <c r="C987" s="19"/>
      <c r="D987" s="19"/>
      <c r="E987" s="19"/>
      <c r="F987" s="19"/>
      <c r="G987" s="19"/>
      <c r="H987" s="19"/>
      <c r="I987" s="19"/>
      <c r="J987" s="9" t="s">
        <v>11954</v>
      </c>
      <c r="K987" s="19" t="str">
        <f t="shared" si="108"/>
        <v>GI</v>
      </c>
      <c r="L987" s="19" t="str">
        <f t="shared" si="112"/>
        <v>UNITED KINGDOM (GIBRALTAR)</v>
      </c>
      <c r="M987" s="19"/>
      <c r="N987" s="19"/>
      <c r="O987" s="19"/>
      <c r="P987" s="19"/>
      <c r="Q987" s="19"/>
      <c r="R987" s="19"/>
      <c r="S987" s="34">
        <f t="shared" si="109"/>
        <v>41827</v>
      </c>
      <c r="T987" s="19"/>
      <c r="U987" s="34">
        <f t="shared" si="111"/>
        <v>42566</v>
      </c>
      <c r="V987" s="19"/>
    </row>
    <row r="988" spans="1:22" s="5" customFormat="1">
      <c r="A988" s="50"/>
      <c r="B988" s="19"/>
      <c r="C988" s="19"/>
      <c r="D988" s="19"/>
      <c r="E988" s="19"/>
      <c r="F988" s="19"/>
      <c r="G988" s="19"/>
      <c r="H988" s="19"/>
      <c r="I988" s="19"/>
      <c r="J988" s="14" t="s">
        <v>7223</v>
      </c>
      <c r="K988" s="19"/>
      <c r="L988" s="19"/>
      <c r="M988" s="19"/>
      <c r="N988" s="19"/>
      <c r="O988" s="19" t="s">
        <v>2299</v>
      </c>
      <c r="P988" s="19"/>
      <c r="Q988" s="19" t="s">
        <v>10702</v>
      </c>
      <c r="R988" s="19" t="s">
        <v>11028</v>
      </c>
      <c r="S988" s="34">
        <v>42277</v>
      </c>
      <c r="T988" s="34"/>
      <c r="U988" s="34">
        <v>42931</v>
      </c>
      <c r="V988" s="19"/>
    </row>
    <row r="989" spans="1:22" s="5" customFormat="1">
      <c r="A989" s="50"/>
      <c r="B989" s="19"/>
      <c r="C989" s="19"/>
      <c r="D989" s="19"/>
      <c r="E989" s="19"/>
      <c r="F989" s="19"/>
      <c r="G989" s="19"/>
      <c r="H989" s="19"/>
      <c r="I989" s="19"/>
      <c r="J989" s="7" t="s">
        <v>3467</v>
      </c>
      <c r="K989" s="19" t="str">
        <f>VLOOKUP(J989,$A$2:$B$317,2,0)</f>
        <v>x0</v>
      </c>
      <c r="L989" s="19" t="str">
        <f t="shared" ref="L989" si="113">J989</f>
        <v>Not applicable/All geographical areas</v>
      </c>
      <c r="M989" s="19"/>
      <c r="N989" s="19"/>
      <c r="O989" s="19"/>
      <c r="P989" s="19" t="s">
        <v>627</v>
      </c>
      <c r="Q989" s="19"/>
      <c r="R989" s="19"/>
      <c r="S989" s="34">
        <f t="shared" ref="S989" si="114">VLOOKUP(J989,A:G,5,FALSE)</f>
        <v>41827</v>
      </c>
      <c r="T989" s="34" t="str">
        <f t="shared" ref="T989" si="115">IF(VLOOKUP(J989,A:G,6,FALSE)=0,"",VLOOKUP(J989,A:G,6,FALSE))</f>
        <v/>
      </c>
      <c r="U989" s="34" t="str">
        <f t="shared" ref="U989" si="116">IF(VLOOKUP(J989,A:G,7,FALSE)=0,"",VLOOKUP(J989,A:G,7,FALSE))</f>
        <v/>
      </c>
      <c r="V989" s="19"/>
    </row>
    <row r="990" spans="1:22" s="5" customFormat="1">
      <c r="A990" s="50"/>
      <c r="B990" s="19"/>
      <c r="C990" s="19"/>
      <c r="D990" s="19"/>
      <c r="E990" s="19"/>
      <c r="F990" s="19"/>
      <c r="G990" s="19"/>
      <c r="H990" s="19"/>
      <c r="I990" s="19"/>
      <c r="J990" s="8" t="s">
        <v>1422</v>
      </c>
      <c r="K990" s="19" t="str">
        <f t="shared" si="108"/>
        <v>AF</v>
      </c>
      <c r="L990" s="19" t="str">
        <f t="shared" si="112"/>
        <v>AFGHANISTAN</v>
      </c>
      <c r="M990" s="19"/>
      <c r="N990" s="19"/>
      <c r="O990" s="19"/>
      <c r="P990" s="19"/>
      <c r="Q990" s="19"/>
      <c r="R990" s="19"/>
      <c r="S990" s="34">
        <f t="shared" si="109"/>
        <v>41827</v>
      </c>
      <c r="T990" s="34" t="str">
        <f t="shared" si="110"/>
        <v/>
      </c>
      <c r="U990" s="34" t="str">
        <f t="shared" si="111"/>
        <v/>
      </c>
      <c r="V990" s="19"/>
    </row>
    <row r="991" spans="1:22" s="5" customFormat="1">
      <c r="A991" s="50"/>
      <c r="B991" s="19"/>
      <c r="C991" s="19"/>
      <c r="D991" s="19"/>
      <c r="E991" s="19"/>
      <c r="F991" s="19"/>
      <c r="G991" s="19"/>
      <c r="H991" s="19"/>
      <c r="I991" s="19"/>
      <c r="J991" s="8" t="s">
        <v>1423</v>
      </c>
      <c r="K991" s="19" t="str">
        <f t="shared" si="108"/>
        <v>AX</v>
      </c>
      <c r="L991" s="19" t="str">
        <f t="shared" si="112"/>
        <v>ÅLAND ISLANDS</v>
      </c>
      <c r="M991" s="19"/>
      <c r="N991" s="19"/>
      <c r="O991" s="19"/>
      <c r="P991" s="19"/>
      <c r="Q991" s="19"/>
      <c r="R991" s="19"/>
      <c r="S991" s="34">
        <f t="shared" si="109"/>
        <v>41827</v>
      </c>
      <c r="T991" s="34" t="str">
        <f t="shared" si="110"/>
        <v/>
      </c>
      <c r="U991" s="34" t="str">
        <f t="shared" si="111"/>
        <v/>
      </c>
      <c r="V991" s="19"/>
    </row>
    <row r="992" spans="1:22" s="5" customFormat="1">
      <c r="A992" s="50"/>
      <c r="B992" s="19"/>
      <c r="C992" s="19"/>
      <c r="D992" s="19"/>
      <c r="E992" s="19"/>
      <c r="F992" s="19"/>
      <c r="G992" s="19"/>
      <c r="H992" s="19"/>
      <c r="I992" s="19"/>
      <c r="J992" s="8" t="s">
        <v>1424</v>
      </c>
      <c r="K992" s="19" t="str">
        <f t="shared" si="108"/>
        <v>AL</v>
      </c>
      <c r="L992" s="19" t="str">
        <f t="shared" si="112"/>
        <v>ALBANIA</v>
      </c>
      <c r="M992" s="19"/>
      <c r="N992" s="19"/>
      <c r="O992" s="19"/>
      <c r="P992" s="19"/>
      <c r="Q992" s="19"/>
      <c r="R992" s="19"/>
      <c r="S992" s="34">
        <f t="shared" si="109"/>
        <v>41827</v>
      </c>
      <c r="T992" s="34" t="str">
        <f t="shared" si="110"/>
        <v/>
      </c>
      <c r="U992" s="34" t="str">
        <f t="shared" si="111"/>
        <v/>
      </c>
      <c r="V992" s="19"/>
    </row>
    <row r="993" spans="1:22" s="5" customFormat="1">
      <c r="A993" s="50"/>
      <c r="B993" s="19"/>
      <c r="C993" s="19"/>
      <c r="D993" s="19"/>
      <c r="E993" s="19"/>
      <c r="F993" s="19"/>
      <c r="G993" s="19"/>
      <c r="H993" s="19"/>
      <c r="I993" s="19"/>
      <c r="J993" s="8" t="s">
        <v>1425</v>
      </c>
      <c r="K993" s="19" t="str">
        <f t="shared" si="108"/>
        <v>DZ</v>
      </c>
      <c r="L993" s="19" t="str">
        <f t="shared" si="112"/>
        <v>ALGERIA</v>
      </c>
      <c r="M993" s="19"/>
      <c r="N993" s="19"/>
      <c r="O993" s="19"/>
      <c r="P993" s="19"/>
      <c r="Q993" s="19"/>
      <c r="R993" s="19"/>
      <c r="S993" s="34">
        <f t="shared" si="109"/>
        <v>41827</v>
      </c>
      <c r="T993" s="34" t="str">
        <f t="shared" si="110"/>
        <v/>
      </c>
      <c r="U993" s="34" t="str">
        <f t="shared" si="111"/>
        <v/>
      </c>
      <c r="V993" s="19"/>
    </row>
    <row r="994" spans="1:22" s="5" customFormat="1">
      <c r="A994" s="50"/>
      <c r="B994" s="19"/>
      <c r="C994" s="19"/>
      <c r="D994" s="19"/>
      <c r="E994" s="19"/>
      <c r="F994" s="19"/>
      <c r="G994" s="19"/>
      <c r="H994" s="19"/>
      <c r="I994" s="19"/>
      <c r="J994" s="8" t="s">
        <v>1426</v>
      </c>
      <c r="K994" s="19" t="str">
        <f t="shared" si="108"/>
        <v>AS</v>
      </c>
      <c r="L994" s="19" t="str">
        <f t="shared" si="112"/>
        <v>AMERICAN SAMOA</v>
      </c>
      <c r="M994" s="19"/>
      <c r="N994" s="19"/>
      <c r="O994" s="19"/>
      <c r="P994" s="19"/>
      <c r="Q994" s="19"/>
      <c r="R994" s="19"/>
      <c r="S994" s="34">
        <f t="shared" si="109"/>
        <v>41827</v>
      </c>
      <c r="T994" s="34" t="str">
        <f t="shared" si="110"/>
        <v/>
      </c>
      <c r="U994" s="34" t="str">
        <f t="shared" si="111"/>
        <v/>
      </c>
      <c r="V994" s="19"/>
    </row>
    <row r="995" spans="1:22" s="5" customFormat="1">
      <c r="A995" s="50"/>
      <c r="B995" s="19"/>
      <c r="C995" s="19"/>
      <c r="D995" s="19"/>
      <c r="E995" s="19"/>
      <c r="F995" s="19"/>
      <c r="G995" s="19"/>
      <c r="H995" s="19"/>
      <c r="I995" s="19"/>
      <c r="J995" s="8" t="s">
        <v>1427</v>
      </c>
      <c r="K995" s="19" t="str">
        <f t="shared" si="108"/>
        <v>AD</v>
      </c>
      <c r="L995" s="19" t="str">
        <f t="shared" si="112"/>
        <v>ANDORRA</v>
      </c>
      <c r="M995" s="19"/>
      <c r="N995" s="19"/>
      <c r="O995" s="19"/>
      <c r="P995" s="19"/>
      <c r="Q995" s="19"/>
      <c r="R995" s="19"/>
      <c r="S995" s="34">
        <f t="shared" si="109"/>
        <v>41827</v>
      </c>
      <c r="T995" s="34" t="str">
        <f t="shared" si="110"/>
        <v/>
      </c>
      <c r="U995" s="34" t="str">
        <f t="shared" si="111"/>
        <v/>
      </c>
      <c r="V995" s="19"/>
    </row>
    <row r="996" spans="1:22" s="5" customFormat="1">
      <c r="A996" s="50"/>
      <c r="B996" s="19"/>
      <c r="C996" s="19"/>
      <c r="D996" s="19"/>
      <c r="E996" s="19"/>
      <c r="F996" s="19"/>
      <c r="G996" s="19"/>
      <c r="H996" s="19"/>
      <c r="I996" s="19"/>
      <c r="J996" s="8" t="s">
        <v>1428</v>
      </c>
      <c r="K996" s="19" t="str">
        <f t="shared" si="108"/>
        <v>AO</v>
      </c>
      <c r="L996" s="19" t="str">
        <f t="shared" si="112"/>
        <v>ANGOLA</v>
      </c>
      <c r="M996" s="19"/>
      <c r="N996" s="19"/>
      <c r="O996" s="19"/>
      <c r="P996" s="19"/>
      <c r="Q996" s="19"/>
      <c r="R996" s="19"/>
      <c r="S996" s="34">
        <f t="shared" si="109"/>
        <v>41827</v>
      </c>
      <c r="T996" s="34" t="str">
        <f t="shared" si="110"/>
        <v/>
      </c>
      <c r="U996" s="34" t="str">
        <f t="shared" si="111"/>
        <v/>
      </c>
      <c r="V996" s="19"/>
    </row>
    <row r="997" spans="1:22" s="5" customFormat="1">
      <c r="A997" s="50"/>
      <c r="B997" s="19"/>
      <c r="C997" s="19"/>
      <c r="D997" s="19"/>
      <c r="E997" s="19"/>
      <c r="F997" s="19"/>
      <c r="G997" s="19"/>
      <c r="H997" s="19"/>
      <c r="I997" s="19"/>
      <c r="J997" s="8" t="s">
        <v>1429</v>
      </c>
      <c r="K997" s="19" t="str">
        <f t="shared" si="108"/>
        <v>AI</v>
      </c>
      <c r="L997" s="19" t="str">
        <f t="shared" si="112"/>
        <v>ANGUILLA</v>
      </c>
      <c r="M997" s="19"/>
      <c r="N997" s="19"/>
      <c r="O997" s="19"/>
      <c r="P997" s="19"/>
      <c r="Q997" s="19"/>
      <c r="R997" s="19"/>
      <c r="S997" s="34">
        <f t="shared" si="109"/>
        <v>41827</v>
      </c>
      <c r="T997" s="34" t="str">
        <f t="shared" si="110"/>
        <v/>
      </c>
      <c r="U997" s="34" t="str">
        <f t="shared" si="111"/>
        <v/>
      </c>
      <c r="V997" s="19"/>
    </row>
    <row r="998" spans="1:22" s="5" customFormat="1">
      <c r="A998" s="50"/>
      <c r="B998" s="19"/>
      <c r="C998" s="19"/>
      <c r="D998" s="19"/>
      <c r="E998" s="19"/>
      <c r="F998" s="19"/>
      <c r="G998" s="19"/>
      <c r="H998" s="19"/>
      <c r="I998" s="19"/>
      <c r="J998" s="8" t="s">
        <v>1430</v>
      </c>
      <c r="K998" s="19" t="str">
        <f t="shared" si="108"/>
        <v>AQ</v>
      </c>
      <c r="L998" s="19" t="str">
        <f t="shared" si="112"/>
        <v>ANTARCTICA</v>
      </c>
      <c r="M998" s="19"/>
      <c r="N998" s="19"/>
      <c r="O998" s="19"/>
      <c r="P998" s="19"/>
      <c r="Q998" s="19"/>
      <c r="R998" s="19"/>
      <c r="S998" s="34">
        <f t="shared" si="109"/>
        <v>41827</v>
      </c>
      <c r="T998" s="34" t="str">
        <f t="shared" si="110"/>
        <v/>
      </c>
      <c r="U998" s="34" t="str">
        <f t="shared" si="111"/>
        <v/>
      </c>
      <c r="V998" s="19"/>
    </row>
    <row r="999" spans="1:22" s="5" customFormat="1">
      <c r="A999" s="50"/>
      <c r="B999" s="19"/>
      <c r="C999" s="19"/>
      <c r="D999" s="19"/>
      <c r="E999" s="19"/>
      <c r="F999" s="19"/>
      <c r="G999" s="19"/>
      <c r="H999" s="19"/>
      <c r="I999" s="19"/>
      <c r="J999" s="8" t="s">
        <v>1431</v>
      </c>
      <c r="K999" s="19" t="str">
        <f t="shared" si="108"/>
        <v>AG</v>
      </c>
      <c r="L999" s="19" t="str">
        <f t="shared" si="112"/>
        <v>ANTIGUA AND BARBUDA</v>
      </c>
      <c r="M999" s="19"/>
      <c r="N999" s="19"/>
      <c r="O999" s="19"/>
      <c r="P999" s="19"/>
      <c r="Q999" s="19"/>
      <c r="R999" s="19"/>
      <c r="S999" s="34">
        <f t="shared" si="109"/>
        <v>41827</v>
      </c>
      <c r="T999" s="34" t="str">
        <f t="shared" si="110"/>
        <v/>
      </c>
      <c r="U999" s="34" t="str">
        <f t="shared" si="111"/>
        <v/>
      </c>
      <c r="V999" s="19"/>
    </row>
    <row r="1000" spans="1:22" s="5" customFormat="1">
      <c r="A1000" s="50"/>
      <c r="B1000" s="19"/>
      <c r="C1000" s="19"/>
      <c r="D1000" s="19"/>
      <c r="E1000" s="19"/>
      <c r="F1000" s="19"/>
      <c r="G1000" s="19"/>
      <c r="H1000" s="19"/>
      <c r="I1000" s="19"/>
      <c r="J1000" s="8" t="s">
        <v>1432</v>
      </c>
      <c r="K1000" s="19" t="str">
        <f t="shared" si="108"/>
        <v>AR</v>
      </c>
      <c r="L1000" s="19" t="str">
        <f t="shared" si="112"/>
        <v>ARGENTINA</v>
      </c>
      <c r="M1000" s="19"/>
      <c r="N1000" s="19"/>
      <c r="O1000" s="19"/>
      <c r="P1000" s="19"/>
      <c r="Q1000" s="19"/>
      <c r="R1000" s="19"/>
      <c r="S1000" s="34">
        <f t="shared" si="109"/>
        <v>41827</v>
      </c>
      <c r="T1000" s="34" t="str">
        <f t="shared" si="110"/>
        <v/>
      </c>
      <c r="U1000" s="34" t="str">
        <f t="shared" si="111"/>
        <v/>
      </c>
      <c r="V1000" s="19"/>
    </row>
    <row r="1001" spans="1:22" s="5" customFormat="1">
      <c r="A1001" s="50"/>
      <c r="B1001" s="19"/>
      <c r="C1001" s="19"/>
      <c r="D1001" s="19"/>
      <c r="E1001" s="19"/>
      <c r="F1001" s="19"/>
      <c r="G1001" s="19"/>
      <c r="H1001" s="19"/>
      <c r="I1001" s="19"/>
      <c r="J1001" s="8" t="s">
        <v>1433</v>
      </c>
      <c r="K1001" s="19" t="str">
        <f t="shared" si="108"/>
        <v>AM</v>
      </c>
      <c r="L1001" s="19" t="str">
        <f t="shared" si="112"/>
        <v>ARMENIA</v>
      </c>
      <c r="M1001" s="19"/>
      <c r="N1001" s="19"/>
      <c r="O1001" s="19"/>
      <c r="P1001" s="19"/>
      <c r="Q1001" s="19"/>
      <c r="R1001" s="19"/>
      <c r="S1001" s="34">
        <f t="shared" si="109"/>
        <v>41827</v>
      </c>
      <c r="T1001" s="34" t="str">
        <f t="shared" si="110"/>
        <v/>
      </c>
      <c r="U1001" s="34" t="str">
        <f t="shared" si="111"/>
        <v/>
      </c>
      <c r="V1001" s="19"/>
    </row>
    <row r="1002" spans="1:22" s="5" customFormat="1">
      <c r="A1002" s="50"/>
      <c r="B1002" s="19"/>
      <c r="C1002" s="19"/>
      <c r="D1002" s="19"/>
      <c r="E1002" s="19"/>
      <c r="F1002" s="19"/>
      <c r="G1002" s="19"/>
      <c r="H1002" s="19"/>
      <c r="I1002" s="19"/>
      <c r="J1002" s="8" t="s">
        <v>1434</v>
      </c>
      <c r="K1002" s="19" t="str">
        <f t="shared" si="108"/>
        <v>AW</v>
      </c>
      <c r="L1002" s="19" t="str">
        <f t="shared" si="112"/>
        <v>ARUBA</v>
      </c>
      <c r="M1002" s="19"/>
      <c r="N1002" s="19"/>
      <c r="O1002" s="19"/>
      <c r="P1002" s="19"/>
      <c r="Q1002" s="19"/>
      <c r="R1002" s="19"/>
      <c r="S1002" s="34">
        <f t="shared" si="109"/>
        <v>41827</v>
      </c>
      <c r="T1002" s="34" t="str">
        <f t="shared" si="110"/>
        <v/>
      </c>
      <c r="U1002" s="34" t="str">
        <f t="shared" si="111"/>
        <v/>
      </c>
      <c r="V1002" s="19"/>
    </row>
    <row r="1003" spans="1:22" s="5" customFormat="1">
      <c r="A1003" s="50"/>
      <c r="B1003" s="19"/>
      <c r="C1003" s="19"/>
      <c r="D1003" s="19"/>
      <c r="E1003" s="19"/>
      <c r="F1003" s="19"/>
      <c r="G1003" s="19"/>
      <c r="H1003" s="19"/>
      <c r="I1003" s="19"/>
      <c r="J1003" s="8" t="s">
        <v>1435</v>
      </c>
      <c r="K1003" s="19" t="str">
        <f t="shared" si="108"/>
        <v>AU</v>
      </c>
      <c r="L1003" s="19" t="str">
        <f t="shared" si="112"/>
        <v>AUSTRALIA</v>
      </c>
      <c r="M1003" s="19"/>
      <c r="N1003" s="19"/>
      <c r="O1003" s="19"/>
      <c r="P1003" s="19"/>
      <c r="Q1003" s="19"/>
      <c r="R1003" s="19"/>
      <c r="S1003" s="34">
        <f t="shared" si="109"/>
        <v>41827</v>
      </c>
      <c r="T1003" s="34" t="str">
        <f t="shared" si="110"/>
        <v/>
      </c>
      <c r="U1003" s="34" t="str">
        <f t="shared" si="111"/>
        <v/>
      </c>
      <c r="V1003" s="19"/>
    </row>
    <row r="1004" spans="1:22" s="5" customFormat="1">
      <c r="A1004" s="50"/>
      <c r="B1004" s="19"/>
      <c r="C1004" s="19"/>
      <c r="D1004" s="19"/>
      <c r="E1004" s="19"/>
      <c r="F1004" s="19"/>
      <c r="G1004" s="19"/>
      <c r="H1004" s="19"/>
      <c r="I1004" s="19"/>
      <c r="J1004" s="8" t="s">
        <v>1437</v>
      </c>
      <c r="K1004" s="19" t="str">
        <f t="shared" si="108"/>
        <v>AZ</v>
      </c>
      <c r="L1004" s="19" t="str">
        <f t="shared" si="112"/>
        <v>AZERBAIJAN</v>
      </c>
      <c r="M1004" s="19"/>
      <c r="N1004" s="19"/>
      <c r="O1004" s="19"/>
      <c r="P1004" s="19"/>
      <c r="Q1004" s="19"/>
      <c r="R1004" s="19"/>
      <c r="S1004" s="34">
        <f t="shared" si="109"/>
        <v>41827</v>
      </c>
      <c r="T1004" s="34" t="str">
        <f t="shared" si="110"/>
        <v/>
      </c>
      <c r="U1004" s="34" t="str">
        <f t="shared" si="111"/>
        <v/>
      </c>
      <c r="V1004" s="19"/>
    </row>
    <row r="1005" spans="1:22" s="5" customFormat="1">
      <c r="A1005" s="50"/>
      <c r="B1005" s="19"/>
      <c r="C1005" s="19"/>
      <c r="D1005" s="19"/>
      <c r="E1005" s="19"/>
      <c r="F1005" s="19"/>
      <c r="G1005" s="19"/>
      <c r="H1005" s="19"/>
      <c r="I1005" s="19"/>
      <c r="J1005" s="8" t="s">
        <v>1438</v>
      </c>
      <c r="K1005" s="19" t="str">
        <f t="shared" si="108"/>
        <v>BS</v>
      </c>
      <c r="L1005" s="19" t="str">
        <f t="shared" si="112"/>
        <v>BAHAMAS</v>
      </c>
      <c r="M1005" s="19"/>
      <c r="N1005" s="19"/>
      <c r="O1005" s="19"/>
      <c r="P1005" s="19"/>
      <c r="Q1005" s="19"/>
      <c r="R1005" s="19"/>
      <c r="S1005" s="34">
        <f t="shared" si="109"/>
        <v>41827</v>
      </c>
      <c r="T1005" s="34" t="str">
        <f t="shared" si="110"/>
        <v/>
      </c>
      <c r="U1005" s="34" t="str">
        <f t="shared" si="111"/>
        <v/>
      </c>
      <c r="V1005" s="19"/>
    </row>
    <row r="1006" spans="1:22" s="5" customFormat="1">
      <c r="A1006" s="50"/>
      <c r="B1006" s="19"/>
      <c r="C1006" s="19"/>
      <c r="D1006" s="19"/>
      <c r="E1006" s="19"/>
      <c r="F1006" s="19"/>
      <c r="G1006" s="19"/>
      <c r="H1006" s="19"/>
      <c r="I1006" s="19"/>
      <c r="J1006" s="8" t="s">
        <v>1439</v>
      </c>
      <c r="K1006" s="19" t="str">
        <f t="shared" si="108"/>
        <v>BH</v>
      </c>
      <c r="L1006" s="19" t="str">
        <f t="shared" si="112"/>
        <v>BAHRAIN</v>
      </c>
      <c r="M1006" s="19"/>
      <c r="N1006" s="19"/>
      <c r="O1006" s="19"/>
      <c r="P1006" s="19"/>
      <c r="Q1006" s="19"/>
      <c r="R1006" s="19"/>
      <c r="S1006" s="34">
        <f t="shared" si="109"/>
        <v>41827</v>
      </c>
      <c r="T1006" s="34" t="str">
        <f t="shared" si="110"/>
        <v/>
      </c>
      <c r="U1006" s="34" t="str">
        <f t="shared" si="111"/>
        <v/>
      </c>
      <c r="V1006" s="19"/>
    </row>
    <row r="1007" spans="1:22" s="5" customFormat="1">
      <c r="A1007" s="50"/>
      <c r="B1007" s="19"/>
      <c r="C1007" s="19"/>
      <c r="D1007" s="19"/>
      <c r="E1007" s="19"/>
      <c r="F1007" s="19"/>
      <c r="G1007" s="19"/>
      <c r="H1007" s="19"/>
      <c r="I1007" s="19"/>
      <c r="J1007" s="8" t="s">
        <v>1440</v>
      </c>
      <c r="K1007" s="19" t="str">
        <f t="shared" si="108"/>
        <v>BD</v>
      </c>
      <c r="L1007" s="19" t="str">
        <f t="shared" si="112"/>
        <v>BANGLADESH</v>
      </c>
      <c r="M1007" s="19"/>
      <c r="N1007" s="19"/>
      <c r="O1007" s="19"/>
      <c r="P1007" s="19"/>
      <c r="Q1007" s="19"/>
      <c r="R1007" s="19"/>
      <c r="S1007" s="34">
        <f t="shared" si="109"/>
        <v>41827</v>
      </c>
      <c r="T1007" s="34" t="str">
        <f t="shared" si="110"/>
        <v/>
      </c>
      <c r="U1007" s="34" t="str">
        <f t="shared" si="111"/>
        <v/>
      </c>
      <c r="V1007" s="19"/>
    </row>
    <row r="1008" spans="1:22" s="5" customFormat="1">
      <c r="A1008" s="50"/>
      <c r="B1008" s="19"/>
      <c r="C1008" s="19"/>
      <c r="D1008" s="19"/>
      <c r="E1008" s="19"/>
      <c r="F1008" s="19"/>
      <c r="G1008" s="19"/>
      <c r="H1008" s="19"/>
      <c r="I1008" s="19"/>
      <c r="J1008" s="8" t="s">
        <v>1441</v>
      </c>
      <c r="K1008" s="19" t="str">
        <f t="shared" si="108"/>
        <v>BB</v>
      </c>
      <c r="L1008" s="19" t="str">
        <f t="shared" si="112"/>
        <v>BARBADOS</v>
      </c>
      <c r="M1008" s="19"/>
      <c r="N1008" s="19"/>
      <c r="O1008" s="19"/>
      <c r="P1008" s="19"/>
      <c r="Q1008" s="19"/>
      <c r="R1008" s="19"/>
      <c r="S1008" s="34">
        <f t="shared" si="109"/>
        <v>41827</v>
      </c>
      <c r="T1008" s="34" t="str">
        <f t="shared" si="110"/>
        <v/>
      </c>
      <c r="U1008" s="34" t="str">
        <f t="shared" si="111"/>
        <v/>
      </c>
      <c r="V1008" s="19"/>
    </row>
    <row r="1009" spans="1:22" s="5" customFormat="1">
      <c r="A1009" s="50"/>
      <c r="B1009" s="19"/>
      <c r="C1009" s="19"/>
      <c r="D1009" s="19"/>
      <c r="E1009" s="19"/>
      <c r="F1009" s="19"/>
      <c r="G1009" s="19"/>
      <c r="H1009" s="19"/>
      <c r="I1009" s="19"/>
      <c r="J1009" s="8" t="s">
        <v>1442</v>
      </c>
      <c r="K1009" s="19" t="str">
        <f t="shared" si="108"/>
        <v>BY</v>
      </c>
      <c r="L1009" s="19" t="str">
        <f t="shared" si="112"/>
        <v>BELARUS</v>
      </c>
      <c r="M1009" s="19"/>
      <c r="N1009" s="19"/>
      <c r="O1009" s="19"/>
      <c r="P1009" s="19"/>
      <c r="Q1009" s="19"/>
      <c r="R1009" s="19"/>
      <c r="S1009" s="34">
        <f t="shared" si="109"/>
        <v>41827</v>
      </c>
      <c r="T1009" s="34" t="str">
        <f t="shared" si="110"/>
        <v/>
      </c>
      <c r="U1009" s="34" t="str">
        <f t="shared" si="111"/>
        <v/>
      </c>
      <c r="V1009" s="19"/>
    </row>
    <row r="1010" spans="1:22" s="5" customFormat="1">
      <c r="A1010" s="50"/>
      <c r="B1010" s="19"/>
      <c r="C1010" s="19"/>
      <c r="D1010" s="19"/>
      <c r="E1010" s="19"/>
      <c r="F1010" s="19"/>
      <c r="G1010" s="19"/>
      <c r="H1010" s="19"/>
      <c r="I1010" s="19"/>
      <c r="J1010" s="8" t="s">
        <v>1444</v>
      </c>
      <c r="K1010" s="19" t="str">
        <f t="shared" si="108"/>
        <v>BZ</v>
      </c>
      <c r="L1010" s="19" t="str">
        <f t="shared" si="112"/>
        <v>BELIZE</v>
      </c>
      <c r="M1010" s="19"/>
      <c r="N1010" s="19"/>
      <c r="O1010" s="19"/>
      <c r="P1010" s="19"/>
      <c r="Q1010" s="19"/>
      <c r="R1010" s="19"/>
      <c r="S1010" s="34">
        <f t="shared" si="109"/>
        <v>41827</v>
      </c>
      <c r="T1010" s="34" t="str">
        <f t="shared" si="110"/>
        <v/>
      </c>
      <c r="U1010" s="34" t="str">
        <f t="shared" si="111"/>
        <v/>
      </c>
      <c r="V1010" s="19"/>
    </row>
    <row r="1011" spans="1:22" s="5" customFormat="1">
      <c r="A1011" s="50"/>
      <c r="B1011" s="19"/>
      <c r="C1011" s="19"/>
      <c r="D1011" s="19"/>
      <c r="E1011" s="19"/>
      <c r="F1011" s="19"/>
      <c r="G1011" s="19"/>
      <c r="H1011" s="19"/>
      <c r="I1011" s="19"/>
      <c r="J1011" s="8" t="s">
        <v>1445</v>
      </c>
      <c r="K1011" s="19" t="str">
        <f t="shared" si="108"/>
        <v>BJ</v>
      </c>
      <c r="L1011" s="19" t="str">
        <f t="shared" si="112"/>
        <v>BENIN</v>
      </c>
      <c r="M1011" s="19"/>
      <c r="N1011" s="19"/>
      <c r="O1011" s="19"/>
      <c r="P1011" s="19"/>
      <c r="Q1011" s="19"/>
      <c r="R1011" s="19"/>
      <c r="S1011" s="34">
        <f t="shared" si="109"/>
        <v>41827</v>
      </c>
      <c r="T1011" s="34" t="str">
        <f t="shared" si="110"/>
        <v/>
      </c>
      <c r="U1011" s="34" t="str">
        <f t="shared" si="111"/>
        <v/>
      </c>
      <c r="V1011" s="19"/>
    </row>
    <row r="1012" spans="1:22" s="5" customFormat="1">
      <c r="A1012" s="50"/>
      <c r="B1012" s="19"/>
      <c r="C1012" s="19"/>
      <c r="D1012" s="19"/>
      <c r="E1012" s="19"/>
      <c r="F1012" s="19"/>
      <c r="G1012" s="19"/>
      <c r="H1012" s="19"/>
      <c r="I1012" s="19"/>
      <c r="J1012" s="8" t="s">
        <v>1446</v>
      </c>
      <c r="K1012" s="19" t="str">
        <f t="shared" si="108"/>
        <v>BM</v>
      </c>
      <c r="L1012" s="19" t="str">
        <f t="shared" si="112"/>
        <v>BERMUDA</v>
      </c>
      <c r="M1012" s="19"/>
      <c r="N1012" s="19"/>
      <c r="O1012" s="19"/>
      <c r="P1012" s="19"/>
      <c r="Q1012" s="19"/>
      <c r="R1012" s="19"/>
      <c r="S1012" s="34">
        <f t="shared" si="109"/>
        <v>41827</v>
      </c>
      <c r="T1012" s="34" t="str">
        <f t="shared" si="110"/>
        <v/>
      </c>
      <c r="U1012" s="34" t="str">
        <f t="shared" si="111"/>
        <v/>
      </c>
      <c r="V1012" s="19"/>
    </row>
    <row r="1013" spans="1:22" s="5" customFormat="1">
      <c r="A1013" s="50"/>
      <c r="B1013" s="19"/>
      <c r="C1013" s="19"/>
      <c r="D1013" s="19"/>
      <c r="E1013" s="19"/>
      <c r="F1013" s="19"/>
      <c r="G1013" s="19"/>
      <c r="H1013" s="19"/>
      <c r="I1013" s="19"/>
      <c r="J1013" s="8" t="s">
        <v>1447</v>
      </c>
      <c r="K1013" s="19" t="str">
        <f t="shared" si="108"/>
        <v>BT</v>
      </c>
      <c r="L1013" s="19" t="str">
        <f t="shared" si="112"/>
        <v>BHUTAN</v>
      </c>
      <c r="M1013" s="19"/>
      <c r="N1013" s="19"/>
      <c r="O1013" s="19"/>
      <c r="P1013" s="19"/>
      <c r="Q1013" s="19"/>
      <c r="R1013" s="19"/>
      <c r="S1013" s="34">
        <f t="shared" si="109"/>
        <v>41827</v>
      </c>
      <c r="T1013" s="34" t="str">
        <f t="shared" si="110"/>
        <v/>
      </c>
      <c r="U1013" s="34" t="str">
        <f t="shared" si="111"/>
        <v/>
      </c>
      <c r="V1013" s="19"/>
    </row>
    <row r="1014" spans="1:22" s="5" customFormat="1">
      <c r="A1014" s="50"/>
      <c r="B1014" s="19"/>
      <c r="C1014" s="19"/>
      <c r="D1014" s="19"/>
      <c r="E1014" s="19"/>
      <c r="F1014" s="19"/>
      <c r="G1014" s="19"/>
      <c r="H1014" s="19"/>
      <c r="I1014" s="19"/>
      <c r="J1014" s="8" t="s">
        <v>1448</v>
      </c>
      <c r="K1014" s="19" t="str">
        <f t="shared" si="108"/>
        <v>BO</v>
      </c>
      <c r="L1014" s="19" t="str">
        <f t="shared" si="112"/>
        <v>BOLIVIA, PLURINATIONAL STATE OF</v>
      </c>
      <c r="M1014" s="19"/>
      <c r="N1014" s="19"/>
      <c r="O1014" s="19"/>
      <c r="P1014" s="19"/>
      <c r="Q1014" s="19"/>
      <c r="R1014" s="19"/>
      <c r="S1014" s="34">
        <f t="shared" si="109"/>
        <v>41827</v>
      </c>
      <c r="T1014" s="34" t="str">
        <f t="shared" si="110"/>
        <v/>
      </c>
      <c r="U1014" s="34" t="str">
        <f t="shared" si="111"/>
        <v/>
      </c>
      <c r="V1014" s="19"/>
    </row>
    <row r="1015" spans="1:22" s="5" customFormat="1">
      <c r="A1015" s="50"/>
      <c r="B1015" s="19"/>
      <c r="C1015" s="19"/>
      <c r="D1015" s="19"/>
      <c r="E1015" s="19"/>
      <c r="F1015" s="19"/>
      <c r="G1015" s="19"/>
      <c r="H1015" s="19"/>
      <c r="I1015" s="19"/>
      <c r="J1015" s="8" t="s">
        <v>1449</v>
      </c>
      <c r="K1015" s="19" t="str">
        <f t="shared" si="108"/>
        <v>BQ</v>
      </c>
      <c r="L1015" s="19" t="str">
        <f t="shared" si="112"/>
        <v>BONAIRE, SINT EUSTATIUS AND SABA</v>
      </c>
      <c r="M1015" s="19"/>
      <c r="N1015" s="19"/>
      <c r="O1015" s="19"/>
      <c r="P1015" s="19"/>
      <c r="Q1015" s="19"/>
      <c r="R1015" s="19"/>
      <c r="S1015" s="34">
        <f t="shared" si="109"/>
        <v>41827</v>
      </c>
      <c r="T1015" s="34" t="str">
        <f t="shared" si="110"/>
        <v/>
      </c>
      <c r="U1015" s="34" t="str">
        <f t="shared" si="111"/>
        <v/>
      </c>
      <c r="V1015" s="19"/>
    </row>
    <row r="1016" spans="1:22" s="5" customFormat="1">
      <c r="A1016" s="50"/>
      <c r="B1016" s="19"/>
      <c r="C1016" s="19"/>
      <c r="D1016" s="19"/>
      <c r="E1016" s="19"/>
      <c r="F1016" s="19"/>
      <c r="G1016" s="19"/>
      <c r="H1016" s="19"/>
      <c r="I1016" s="19"/>
      <c r="J1016" s="8" t="s">
        <v>1450</v>
      </c>
      <c r="K1016" s="19" t="str">
        <f t="shared" si="108"/>
        <v>BA</v>
      </c>
      <c r="L1016" s="19" t="str">
        <f t="shared" si="112"/>
        <v>BOSNIA AND HERZEGOVINA</v>
      </c>
      <c r="M1016" s="19"/>
      <c r="N1016" s="19"/>
      <c r="O1016" s="19"/>
      <c r="P1016" s="19"/>
      <c r="Q1016" s="19"/>
      <c r="R1016" s="19"/>
      <c r="S1016" s="34">
        <f t="shared" si="109"/>
        <v>41827</v>
      </c>
      <c r="T1016" s="34" t="str">
        <f t="shared" si="110"/>
        <v/>
      </c>
      <c r="U1016" s="34" t="str">
        <f t="shared" si="111"/>
        <v/>
      </c>
      <c r="V1016" s="19"/>
    </row>
    <row r="1017" spans="1:22" s="5" customFormat="1">
      <c r="A1017" s="50"/>
      <c r="B1017" s="19"/>
      <c r="C1017" s="19"/>
      <c r="D1017" s="19"/>
      <c r="E1017" s="19"/>
      <c r="F1017" s="19"/>
      <c r="G1017" s="19"/>
      <c r="H1017" s="19"/>
      <c r="I1017" s="19"/>
      <c r="J1017" s="8" t="s">
        <v>1451</v>
      </c>
      <c r="K1017" s="19" t="str">
        <f t="shared" si="108"/>
        <v>BW</v>
      </c>
      <c r="L1017" s="19" t="str">
        <f t="shared" si="112"/>
        <v>BOTSWANA</v>
      </c>
      <c r="M1017" s="19"/>
      <c r="N1017" s="19"/>
      <c r="O1017" s="19"/>
      <c r="P1017" s="19"/>
      <c r="Q1017" s="19"/>
      <c r="R1017" s="19"/>
      <c r="S1017" s="34">
        <f t="shared" si="109"/>
        <v>41827</v>
      </c>
      <c r="T1017" s="34" t="str">
        <f t="shared" si="110"/>
        <v/>
      </c>
      <c r="U1017" s="34" t="str">
        <f t="shared" si="111"/>
        <v/>
      </c>
      <c r="V1017" s="19"/>
    </row>
    <row r="1018" spans="1:22" s="5" customFormat="1">
      <c r="A1018" s="50"/>
      <c r="B1018" s="19"/>
      <c r="C1018" s="19"/>
      <c r="D1018" s="19"/>
      <c r="E1018" s="19"/>
      <c r="F1018" s="19"/>
      <c r="G1018" s="19"/>
      <c r="H1018" s="19"/>
      <c r="I1018" s="19"/>
      <c r="J1018" s="8" t="s">
        <v>1452</v>
      </c>
      <c r="K1018" s="19" t="str">
        <f t="shared" si="108"/>
        <v>BV</v>
      </c>
      <c r="L1018" s="19" t="str">
        <f t="shared" si="112"/>
        <v>BOUVET ISLAND</v>
      </c>
      <c r="M1018" s="19"/>
      <c r="N1018" s="19"/>
      <c r="O1018" s="19"/>
      <c r="P1018" s="19"/>
      <c r="Q1018" s="19"/>
      <c r="R1018" s="19"/>
      <c r="S1018" s="34">
        <f t="shared" si="109"/>
        <v>41827</v>
      </c>
      <c r="T1018" s="34" t="str">
        <f t="shared" si="110"/>
        <v/>
      </c>
      <c r="U1018" s="34" t="str">
        <f t="shared" si="111"/>
        <v/>
      </c>
      <c r="V1018" s="19"/>
    </row>
    <row r="1019" spans="1:22" s="5" customFormat="1">
      <c r="A1019" s="50"/>
      <c r="B1019" s="19"/>
      <c r="C1019" s="19"/>
      <c r="D1019" s="19"/>
      <c r="E1019" s="19"/>
      <c r="F1019" s="19"/>
      <c r="G1019" s="19"/>
      <c r="H1019" s="19"/>
      <c r="I1019" s="19"/>
      <c r="J1019" s="8" t="s">
        <v>1453</v>
      </c>
      <c r="K1019" s="19" t="str">
        <f t="shared" si="108"/>
        <v>BR</v>
      </c>
      <c r="L1019" s="19" t="str">
        <f t="shared" si="112"/>
        <v>BRAZIL</v>
      </c>
      <c r="M1019" s="19"/>
      <c r="N1019" s="19"/>
      <c r="O1019" s="19"/>
      <c r="P1019" s="19"/>
      <c r="Q1019" s="19"/>
      <c r="R1019" s="19"/>
      <c r="S1019" s="34">
        <f t="shared" si="109"/>
        <v>41827</v>
      </c>
      <c r="T1019" s="34" t="str">
        <f t="shared" si="110"/>
        <v/>
      </c>
      <c r="U1019" s="34" t="str">
        <f t="shared" si="111"/>
        <v/>
      </c>
      <c r="V1019" s="19"/>
    </row>
    <row r="1020" spans="1:22" s="5" customFormat="1">
      <c r="A1020" s="50"/>
      <c r="B1020" s="19"/>
      <c r="C1020" s="19"/>
      <c r="D1020" s="19"/>
      <c r="E1020" s="19"/>
      <c r="F1020" s="19"/>
      <c r="G1020" s="19"/>
      <c r="H1020" s="19"/>
      <c r="I1020" s="19"/>
      <c r="J1020" s="8" t="s">
        <v>1454</v>
      </c>
      <c r="K1020" s="19" t="str">
        <f t="shared" si="108"/>
        <v>IO</v>
      </c>
      <c r="L1020" s="19" t="str">
        <f t="shared" si="112"/>
        <v>BRITISH INDIAN OCEAN TERRITORY</v>
      </c>
      <c r="M1020" s="19"/>
      <c r="N1020" s="19"/>
      <c r="O1020" s="19"/>
      <c r="P1020" s="19"/>
      <c r="Q1020" s="19"/>
      <c r="R1020" s="19"/>
      <c r="S1020" s="34">
        <f t="shared" si="109"/>
        <v>41827</v>
      </c>
      <c r="T1020" s="34" t="str">
        <f t="shared" si="110"/>
        <v/>
      </c>
      <c r="U1020" s="34" t="str">
        <f t="shared" si="111"/>
        <v/>
      </c>
      <c r="V1020" s="19"/>
    </row>
    <row r="1021" spans="1:22" s="5" customFormat="1">
      <c r="A1021" s="50"/>
      <c r="B1021" s="19"/>
      <c r="C1021" s="19"/>
      <c r="D1021" s="19"/>
      <c r="E1021" s="19"/>
      <c r="F1021" s="19"/>
      <c r="G1021" s="19"/>
      <c r="H1021" s="19"/>
      <c r="I1021" s="19"/>
      <c r="J1021" s="8" t="s">
        <v>1455</v>
      </c>
      <c r="K1021" s="19" t="str">
        <f t="shared" si="108"/>
        <v>BN</v>
      </c>
      <c r="L1021" s="19" t="str">
        <f t="shared" si="112"/>
        <v>BRUNEI DARUSSALAM</v>
      </c>
      <c r="M1021" s="19"/>
      <c r="N1021" s="19"/>
      <c r="O1021" s="19"/>
      <c r="P1021" s="19"/>
      <c r="Q1021" s="19"/>
      <c r="R1021" s="19"/>
      <c r="S1021" s="34">
        <f t="shared" si="109"/>
        <v>41827</v>
      </c>
      <c r="T1021" s="34" t="str">
        <f t="shared" si="110"/>
        <v/>
      </c>
      <c r="U1021" s="34" t="str">
        <f t="shared" si="111"/>
        <v/>
      </c>
      <c r="V1021" s="19"/>
    </row>
    <row r="1022" spans="1:22" s="5" customFormat="1">
      <c r="A1022" s="50"/>
      <c r="B1022" s="19"/>
      <c r="C1022" s="19"/>
      <c r="D1022" s="19"/>
      <c r="E1022" s="19"/>
      <c r="F1022" s="19"/>
      <c r="G1022" s="19"/>
      <c r="H1022" s="19"/>
      <c r="I1022" s="19"/>
      <c r="J1022" s="8" t="s">
        <v>1457</v>
      </c>
      <c r="K1022" s="19" t="str">
        <f t="shared" ref="K1022:K1085" si="117">VLOOKUP(J1022,$A$2:$B$317,2,0)</f>
        <v>BF</v>
      </c>
      <c r="L1022" s="19" t="str">
        <f t="shared" si="112"/>
        <v>BURKINA FASO</v>
      </c>
      <c r="M1022" s="19"/>
      <c r="N1022" s="19"/>
      <c r="O1022" s="19"/>
      <c r="P1022" s="19"/>
      <c r="Q1022" s="19"/>
      <c r="R1022" s="19"/>
      <c r="S1022" s="34">
        <f t="shared" si="109"/>
        <v>41827</v>
      </c>
      <c r="T1022" s="34" t="str">
        <f t="shared" si="110"/>
        <v/>
      </c>
      <c r="U1022" s="34" t="str">
        <f t="shared" si="111"/>
        <v/>
      </c>
      <c r="V1022" s="19"/>
    </row>
    <row r="1023" spans="1:22" s="5" customFormat="1">
      <c r="A1023" s="50"/>
      <c r="B1023" s="19"/>
      <c r="C1023" s="19"/>
      <c r="D1023" s="19"/>
      <c r="E1023" s="19"/>
      <c r="F1023" s="19"/>
      <c r="G1023" s="19"/>
      <c r="H1023" s="19"/>
      <c r="I1023" s="19"/>
      <c r="J1023" s="8" t="s">
        <v>1458</v>
      </c>
      <c r="K1023" s="19" t="str">
        <f t="shared" si="117"/>
        <v>BI</v>
      </c>
      <c r="L1023" s="19" t="str">
        <f t="shared" si="112"/>
        <v>BURUNDI</v>
      </c>
      <c r="M1023" s="19"/>
      <c r="N1023" s="19"/>
      <c r="O1023" s="19"/>
      <c r="P1023" s="19"/>
      <c r="Q1023" s="19"/>
      <c r="R1023" s="19"/>
      <c r="S1023" s="34">
        <f t="shared" si="109"/>
        <v>41827</v>
      </c>
      <c r="T1023" s="34" t="str">
        <f t="shared" si="110"/>
        <v/>
      </c>
      <c r="U1023" s="34" t="str">
        <f t="shared" si="111"/>
        <v/>
      </c>
      <c r="V1023" s="19"/>
    </row>
    <row r="1024" spans="1:22" s="5" customFormat="1">
      <c r="A1024" s="50"/>
      <c r="B1024" s="19"/>
      <c r="C1024" s="19"/>
      <c r="D1024" s="19"/>
      <c r="E1024" s="19"/>
      <c r="F1024" s="19"/>
      <c r="G1024" s="19"/>
      <c r="H1024" s="19"/>
      <c r="I1024" s="19"/>
      <c r="J1024" s="8" t="s">
        <v>1459</v>
      </c>
      <c r="K1024" s="19" t="str">
        <f t="shared" si="117"/>
        <v>KH</v>
      </c>
      <c r="L1024" s="19" t="str">
        <f t="shared" si="112"/>
        <v>CAMBODIA</v>
      </c>
      <c r="M1024" s="19"/>
      <c r="N1024" s="19"/>
      <c r="O1024" s="19"/>
      <c r="P1024" s="19"/>
      <c r="Q1024" s="19"/>
      <c r="R1024" s="19"/>
      <c r="S1024" s="34">
        <f t="shared" si="109"/>
        <v>41827</v>
      </c>
      <c r="T1024" s="34" t="str">
        <f t="shared" si="110"/>
        <v/>
      </c>
      <c r="U1024" s="34" t="str">
        <f t="shared" si="111"/>
        <v/>
      </c>
      <c r="V1024" s="19"/>
    </row>
    <row r="1025" spans="1:22" s="5" customFormat="1">
      <c r="A1025" s="50"/>
      <c r="B1025" s="19"/>
      <c r="C1025" s="19"/>
      <c r="D1025" s="19"/>
      <c r="E1025" s="19"/>
      <c r="F1025" s="19"/>
      <c r="G1025" s="19"/>
      <c r="H1025" s="19"/>
      <c r="I1025" s="19"/>
      <c r="J1025" s="8" t="s">
        <v>1460</v>
      </c>
      <c r="K1025" s="19" t="str">
        <f t="shared" si="117"/>
        <v>CM</v>
      </c>
      <c r="L1025" s="19" t="str">
        <f t="shared" si="112"/>
        <v>CAMEROON</v>
      </c>
      <c r="M1025" s="19"/>
      <c r="N1025" s="19"/>
      <c r="O1025" s="19"/>
      <c r="P1025" s="19"/>
      <c r="Q1025" s="19"/>
      <c r="R1025" s="19"/>
      <c r="S1025" s="34">
        <f t="shared" si="109"/>
        <v>41827</v>
      </c>
      <c r="T1025" s="34" t="str">
        <f t="shared" si="110"/>
        <v/>
      </c>
      <c r="U1025" s="34" t="str">
        <f t="shared" si="111"/>
        <v/>
      </c>
      <c r="V1025" s="19"/>
    </row>
    <row r="1026" spans="1:22" s="5" customFormat="1">
      <c r="A1026" s="50"/>
      <c r="B1026" s="19"/>
      <c r="C1026" s="19"/>
      <c r="D1026" s="19"/>
      <c r="E1026" s="19"/>
      <c r="F1026" s="19"/>
      <c r="G1026" s="19"/>
      <c r="H1026" s="19"/>
      <c r="I1026" s="19"/>
      <c r="J1026" s="8" t="s">
        <v>1461</v>
      </c>
      <c r="K1026" s="19" t="str">
        <f t="shared" si="117"/>
        <v>CA</v>
      </c>
      <c r="L1026" s="19" t="str">
        <f t="shared" si="112"/>
        <v>CANADA</v>
      </c>
      <c r="M1026" s="19"/>
      <c r="N1026" s="19"/>
      <c r="O1026" s="19"/>
      <c r="P1026" s="19"/>
      <c r="Q1026" s="19"/>
      <c r="R1026" s="19"/>
      <c r="S1026" s="34">
        <f t="shared" si="109"/>
        <v>41827</v>
      </c>
      <c r="T1026" s="34" t="str">
        <f t="shared" si="110"/>
        <v/>
      </c>
      <c r="U1026" s="34" t="str">
        <f t="shared" si="111"/>
        <v/>
      </c>
      <c r="V1026" s="19"/>
    </row>
    <row r="1027" spans="1:22" s="5" customFormat="1">
      <c r="A1027" s="50"/>
      <c r="B1027" s="19"/>
      <c r="C1027" s="19"/>
      <c r="D1027" s="19"/>
      <c r="E1027" s="19"/>
      <c r="F1027" s="19"/>
      <c r="G1027" s="19"/>
      <c r="H1027" s="19"/>
      <c r="I1027" s="19"/>
      <c r="J1027" s="8" t="s">
        <v>1462</v>
      </c>
      <c r="K1027" s="19" t="str">
        <f t="shared" si="117"/>
        <v>CV</v>
      </c>
      <c r="L1027" s="19" t="str">
        <f t="shared" si="112"/>
        <v>CAPE VERDE</v>
      </c>
      <c r="M1027" s="19"/>
      <c r="N1027" s="19"/>
      <c r="O1027" s="19"/>
      <c r="P1027" s="19"/>
      <c r="Q1027" s="19"/>
      <c r="R1027" s="19"/>
      <c r="S1027" s="34">
        <f t="shared" si="109"/>
        <v>41827</v>
      </c>
      <c r="T1027" s="34" t="str">
        <f t="shared" si="110"/>
        <v/>
      </c>
      <c r="U1027" s="34" t="str">
        <f t="shared" si="111"/>
        <v/>
      </c>
      <c r="V1027" s="19"/>
    </row>
    <row r="1028" spans="1:22" s="5" customFormat="1">
      <c r="A1028" s="50"/>
      <c r="B1028" s="19"/>
      <c r="C1028" s="19"/>
      <c r="D1028" s="19"/>
      <c r="E1028" s="19"/>
      <c r="F1028" s="19"/>
      <c r="G1028" s="19"/>
      <c r="H1028" s="19"/>
      <c r="I1028" s="19"/>
      <c r="J1028" s="8" t="s">
        <v>1463</v>
      </c>
      <c r="K1028" s="19" t="str">
        <f t="shared" si="117"/>
        <v>KY</v>
      </c>
      <c r="L1028" s="19" t="str">
        <f t="shared" si="112"/>
        <v>CAYMAN ISLANDS</v>
      </c>
      <c r="M1028" s="19"/>
      <c r="N1028" s="19"/>
      <c r="O1028" s="19"/>
      <c r="P1028" s="19"/>
      <c r="Q1028" s="19"/>
      <c r="R1028" s="19"/>
      <c r="S1028" s="34">
        <f t="shared" si="109"/>
        <v>41827</v>
      </c>
      <c r="T1028" s="34" t="str">
        <f t="shared" si="110"/>
        <v/>
      </c>
      <c r="U1028" s="34" t="str">
        <f t="shared" si="111"/>
        <v/>
      </c>
      <c r="V1028" s="19"/>
    </row>
    <row r="1029" spans="1:22" s="5" customFormat="1">
      <c r="A1029" s="50"/>
      <c r="B1029" s="19"/>
      <c r="C1029" s="19"/>
      <c r="D1029" s="19"/>
      <c r="E1029" s="19"/>
      <c r="F1029" s="19"/>
      <c r="G1029" s="19"/>
      <c r="H1029" s="19"/>
      <c r="I1029" s="19"/>
      <c r="J1029" s="8" t="s">
        <v>1464</v>
      </c>
      <c r="K1029" s="19" t="str">
        <f t="shared" si="117"/>
        <v>CF</v>
      </c>
      <c r="L1029" s="19" t="str">
        <f t="shared" si="112"/>
        <v>CENTRAL AFRICAN REPUBLIC</v>
      </c>
      <c r="M1029" s="19"/>
      <c r="N1029" s="19"/>
      <c r="O1029" s="19"/>
      <c r="P1029" s="19"/>
      <c r="Q1029" s="19"/>
      <c r="R1029" s="19"/>
      <c r="S1029" s="34">
        <f t="shared" si="109"/>
        <v>41827</v>
      </c>
      <c r="T1029" s="34" t="str">
        <f t="shared" si="110"/>
        <v/>
      </c>
      <c r="U1029" s="34" t="str">
        <f t="shared" si="111"/>
        <v/>
      </c>
      <c r="V1029" s="19"/>
    </row>
    <row r="1030" spans="1:22" s="5" customFormat="1">
      <c r="A1030" s="50"/>
      <c r="B1030" s="19"/>
      <c r="C1030" s="19"/>
      <c r="D1030" s="19"/>
      <c r="E1030" s="19"/>
      <c r="F1030" s="19"/>
      <c r="G1030" s="19"/>
      <c r="H1030" s="19"/>
      <c r="I1030" s="19"/>
      <c r="J1030" s="8" t="s">
        <v>1465</v>
      </c>
      <c r="K1030" s="19" t="str">
        <f t="shared" si="117"/>
        <v>TD</v>
      </c>
      <c r="L1030" s="19" t="str">
        <f t="shared" si="112"/>
        <v>CHAD</v>
      </c>
      <c r="M1030" s="19"/>
      <c r="N1030" s="19"/>
      <c r="O1030" s="19"/>
      <c r="P1030" s="19"/>
      <c r="Q1030" s="19"/>
      <c r="R1030" s="19"/>
      <c r="S1030" s="34">
        <f t="shared" si="109"/>
        <v>41827</v>
      </c>
      <c r="T1030" s="34" t="str">
        <f t="shared" si="110"/>
        <v/>
      </c>
      <c r="U1030" s="34" t="str">
        <f t="shared" si="111"/>
        <v/>
      </c>
      <c r="V1030" s="19"/>
    </row>
    <row r="1031" spans="1:22" s="5" customFormat="1">
      <c r="A1031" s="50"/>
      <c r="B1031" s="19"/>
      <c r="C1031" s="19"/>
      <c r="D1031" s="19"/>
      <c r="E1031" s="19"/>
      <c r="F1031" s="19"/>
      <c r="G1031" s="19"/>
      <c r="H1031" s="19"/>
      <c r="I1031" s="19"/>
      <c r="J1031" s="8" t="s">
        <v>1466</v>
      </c>
      <c r="K1031" s="19" t="str">
        <f t="shared" si="117"/>
        <v>CL</v>
      </c>
      <c r="L1031" s="19" t="str">
        <f t="shared" si="112"/>
        <v>CHILE</v>
      </c>
      <c r="M1031" s="19"/>
      <c r="N1031" s="19"/>
      <c r="O1031" s="19"/>
      <c r="P1031" s="19"/>
      <c r="Q1031" s="19"/>
      <c r="R1031" s="19"/>
      <c r="S1031" s="34">
        <f t="shared" si="109"/>
        <v>41827</v>
      </c>
      <c r="T1031" s="34" t="str">
        <f t="shared" si="110"/>
        <v/>
      </c>
      <c r="U1031" s="34" t="str">
        <f t="shared" si="111"/>
        <v/>
      </c>
      <c r="V1031" s="19"/>
    </row>
    <row r="1032" spans="1:22" s="5" customFormat="1">
      <c r="A1032" s="50"/>
      <c r="B1032" s="19"/>
      <c r="C1032" s="19"/>
      <c r="D1032" s="19"/>
      <c r="E1032" s="19"/>
      <c r="F1032" s="19"/>
      <c r="G1032" s="19"/>
      <c r="H1032" s="19"/>
      <c r="I1032" s="19"/>
      <c r="J1032" s="8" t="s">
        <v>1467</v>
      </c>
      <c r="K1032" s="19" t="str">
        <f t="shared" si="117"/>
        <v>CN</v>
      </c>
      <c r="L1032" s="19" t="str">
        <f t="shared" si="112"/>
        <v>CHINA</v>
      </c>
      <c r="M1032" s="19"/>
      <c r="N1032" s="19"/>
      <c r="O1032" s="19"/>
      <c r="P1032" s="19"/>
      <c r="Q1032" s="19"/>
      <c r="R1032" s="19"/>
      <c r="S1032" s="34">
        <f t="shared" si="109"/>
        <v>41827</v>
      </c>
      <c r="T1032" s="34" t="str">
        <f t="shared" si="110"/>
        <v/>
      </c>
      <c r="U1032" s="34" t="str">
        <f t="shared" si="111"/>
        <v/>
      </c>
      <c r="V1032" s="19"/>
    </row>
    <row r="1033" spans="1:22" s="5" customFormat="1">
      <c r="A1033" s="50"/>
      <c r="B1033" s="19"/>
      <c r="C1033" s="19"/>
      <c r="D1033" s="19"/>
      <c r="E1033" s="19"/>
      <c r="F1033" s="19"/>
      <c r="G1033" s="19"/>
      <c r="H1033" s="19"/>
      <c r="I1033" s="19"/>
      <c r="J1033" s="8" t="s">
        <v>1468</v>
      </c>
      <c r="K1033" s="19" t="str">
        <f t="shared" si="117"/>
        <v>CX</v>
      </c>
      <c r="L1033" s="19" t="str">
        <f t="shared" si="112"/>
        <v>CHRISTMAS ISLAND</v>
      </c>
      <c r="M1033" s="19"/>
      <c r="N1033" s="19"/>
      <c r="O1033" s="19"/>
      <c r="P1033" s="19"/>
      <c r="Q1033" s="19"/>
      <c r="R1033" s="19"/>
      <c r="S1033" s="34">
        <f t="shared" si="109"/>
        <v>41827</v>
      </c>
      <c r="T1033" s="34" t="str">
        <f t="shared" si="110"/>
        <v/>
      </c>
      <c r="U1033" s="34" t="str">
        <f t="shared" si="111"/>
        <v/>
      </c>
      <c r="V1033" s="19"/>
    </row>
    <row r="1034" spans="1:22" s="5" customFormat="1">
      <c r="A1034" s="50"/>
      <c r="B1034" s="19"/>
      <c r="C1034" s="19"/>
      <c r="D1034" s="19"/>
      <c r="E1034" s="19"/>
      <c r="F1034" s="19"/>
      <c r="G1034" s="19"/>
      <c r="H1034" s="19"/>
      <c r="I1034" s="19"/>
      <c r="J1034" s="8" t="s">
        <v>1469</v>
      </c>
      <c r="K1034" s="19" t="str">
        <f t="shared" si="117"/>
        <v>CC</v>
      </c>
      <c r="L1034" s="19" t="str">
        <f t="shared" si="112"/>
        <v>COCOS (KEELING) ISLANDS</v>
      </c>
      <c r="M1034" s="19"/>
      <c r="N1034" s="19"/>
      <c r="O1034" s="19"/>
      <c r="P1034" s="19"/>
      <c r="Q1034" s="19"/>
      <c r="R1034" s="19"/>
      <c r="S1034" s="34">
        <f t="shared" ref="S1034:S1098" si="118">VLOOKUP(J1034,A:G,5,FALSE)</f>
        <v>41827</v>
      </c>
      <c r="T1034" s="34" t="str">
        <f t="shared" ref="T1034:T1098" si="119">IF(VLOOKUP(J1034,A:G,6,FALSE)=0,"",VLOOKUP(J1034,A:G,6,FALSE))</f>
        <v/>
      </c>
      <c r="U1034" s="34" t="str">
        <f t="shared" ref="U1034:U1098" si="120">IF(VLOOKUP(J1034,A:G,7,FALSE)=0,"",VLOOKUP(J1034,A:G,7,FALSE))</f>
        <v/>
      </c>
      <c r="V1034" s="19"/>
    </row>
    <row r="1035" spans="1:22" s="5" customFormat="1">
      <c r="A1035" s="50"/>
      <c r="B1035" s="19"/>
      <c r="C1035" s="19"/>
      <c r="D1035" s="19"/>
      <c r="E1035" s="19"/>
      <c r="F1035" s="19"/>
      <c r="G1035" s="19"/>
      <c r="H1035" s="19"/>
      <c r="I1035" s="19"/>
      <c r="J1035" s="8" t="s">
        <v>1470</v>
      </c>
      <c r="K1035" s="19" t="str">
        <f t="shared" si="117"/>
        <v>CO</v>
      </c>
      <c r="L1035" s="19" t="str">
        <f t="shared" si="112"/>
        <v>COLOMBIA</v>
      </c>
      <c r="M1035" s="19"/>
      <c r="N1035" s="19"/>
      <c r="O1035" s="19"/>
      <c r="P1035" s="19"/>
      <c r="Q1035" s="19"/>
      <c r="R1035" s="19"/>
      <c r="S1035" s="34">
        <f t="shared" si="118"/>
        <v>41827</v>
      </c>
      <c r="T1035" s="34" t="str">
        <f t="shared" si="119"/>
        <v/>
      </c>
      <c r="U1035" s="34" t="str">
        <f t="shared" si="120"/>
        <v/>
      </c>
      <c r="V1035" s="19"/>
    </row>
    <row r="1036" spans="1:22" s="5" customFormat="1">
      <c r="A1036" s="50"/>
      <c r="B1036" s="19"/>
      <c r="C1036" s="19"/>
      <c r="D1036" s="19"/>
      <c r="E1036" s="19"/>
      <c r="F1036" s="19"/>
      <c r="G1036" s="19"/>
      <c r="H1036" s="19"/>
      <c r="I1036" s="19"/>
      <c r="J1036" s="8" t="s">
        <v>1471</v>
      </c>
      <c r="K1036" s="19" t="str">
        <f t="shared" si="117"/>
        <v>KM</v>
      </c>
      <c r="L1036" s="19" t="str">
        <f t="shared" si="112"/>
        <v>COMOROS</v>
      </c>
      <c r="M1036" s="19"/>
      <c r="N1036" s="19"/>
      <c r="O1036" s="19"/>
      <c r="P1036" s="19"/>
      <c r="Q1036" s="19"/>
      <c r="R1036" s="19"/>
      <c r="S1036" s="34">
        <f t="shared" si="118"/>
        <v>41827</v>
      </c>
      <c r="T1036" s="34" t="str">
        <f t="shared" si="119"/>
        <v/>
      </c>
      <c r="U1036" s="34" t="str">
        <f t="shared" si="120"/>
        <v/>
      </c>
      <c r="V1036" s="19"/>
    </row>
    <row r="1037" spans="1:22" s="5" customFormat="1">
      <c r="A1037" s="50"/>
      <c r="B1037" s="19"/>
      <c r="C1037" s="19"/>
      <c r="D1037" s="19"/>
      <c r="E1037" s="19"/>
      <c r="F1037" s="19"/>
      <c r="G1037" s="19"/>
      <c r="H1037" s="19"/>
      <c r="I1037" s="19"/>
      <c r="J1037" s="8" t="s">
        <v>1472</v>
      </c>
      <c r="K1037" s="19" t="str">
        <f t="shared" si="117"/>
        <v>CG</v>
      </c>
      <c r="L1037" s="19" t="str">
        <f t="shared" si="112"/>
        <v>CONGO</v>
      </c>
      <c r="M1037" s="19"/>
      <c r="N1037" s="19"/>
      <c r="O1037" s="19"/>
      <c r="P1037" s="19"/>
      <c r="Q1037" s="19"/>
      <c r="R1037" s="19"/>
      <c r="S1037" s="34">
        <f t="shared" si="118"/>
        <v>41827</v>
      </c>
      <c r="T1037" s="34" t="str">
        <f t="shared" si="119"/>
        <v/>
      </c>
      <c r="U1037" s="34" t="str">
        <f t="shared" si="120"/>
        <v/>
      </c>
      <c r="V1037" s="19"/>
    </row>
    <row r="1038" spans="1:22" s="5" customFormat="1">
      <c r="A1038" s="50"/>
      <c r="B1038" s="19"/>
      <c r="C1038" s="19"/>
      <c r="D1038" s="19"/>
      <c r="E1038" s="19"/>
      <c r="F1038" s="19"/>
      <c r="G1038" s="19"/>
      <c r="H1038" s="19"/>
      <c r="I1038" s="19"/>
      <c r="J1038" s="8" t="s">
        <v>1473</v>
      </c>
      <c r="K1038" s="19" t="str">
        <f t="shared" si="117"/>
        <v>CD</v>
      </c>
      <c r="L1038" s="19" t="str">
        <f t="shared" si="112"/>
        <v>CONGO, THE DEMOCRATIC REPUBLIC OF THE</v>
      </c>
      <c r="M1038" s="19"/>
      <c r="N1038" s="19"/>
      <c r="O1038" s="19"/>
      <c r="P1038" s="19"/>
      <c r="Q1038" s="19"/>
      <c r="R1038" s="19"/>
      <c r="S1038" s="34">
        <f t="shared" si="118"/>
        <v>41827</v>
      </c>
      <c r="T1038" s="34" t="str">
        <f t="shared" si="119"/>
        <v/>
      </c>
      <c r="U1038" s="34" t="str">
        <f t="shared" si="120"/>
        <v/>
      </c>
      <c r="V1038" s="19"/>
    </row>
    <row r="1039" spans="1:22" s="5" customFormat="1">
      <c r="A1039" s="50"/>
      <c r="B1039" s="19"/>
      <c r="C1039" s="19"/>
      <c r="D1039" s="19"/>
      <c r="E1039" s="19"/>
      <c r="F1039" s="19"/>
      <c r="G1039" s="19"/>
      <c r="H1039" s="19"/>
      <c r="I1039" s="19"/>
      <c r="J1039" s="8" t="s">
        <v>1474</v>
      </c>
      <c r="K1039" s="19" t="str">
        <f t="shared" si="117"/>
        <v>CK</v>
      </c>
      <c r="L1039" s="19" t="str">
        <f t="shared" si="112"/>
        <v>COOK ISLANDS</v>
      </c>
      <c r="M1039" s="19"/>
      <c r="N1039" s="19"/>
      <c r="O1039" s="19"/>
      <c r="P1039" s="19"/>
      <c r="Q1039" s="19"/>
      <c r="R1039" s="19"/>
      <c r="S1039" s="34">
        <f t="shared" si="118"/>
        <v>41827</v>
      </c>
      <c r="T1039" s="34" t="str">
        <f t="shared" si="119"/>
        <v/>
      </c>
      <c r="U1039" s="34" t="str">
        <f t="shared" si="120"/>
        <v/>
      </c>
      <c r="V1039" s="19"/>
    </row>
    <row r="1040" spans="1:22" s="5" customFormat="1">
      <c r="A1040" s="50"/>
      <c r="B1040" s="19"/>
      <c r="C1040" s="19"/>
      <c r="D1040" s="19"/>
      <c r="E1040" s="19"/>
      <c r="F1040" s="19"/>
      <c r="G1040" s="19"/>
      <c r="H1040" s="19"/>
      <c r="I1040" s="19"/>
      <c r="J1040" s="8" t="s">
        <v>1475</v>
      </c>
      <c r="K1040" s="19" t="str">
        <f t="shared" si="117"/>
        <v>CR</v>
      </c>
      <c r="L1040" s="19" t="str">
        <f t="shared" si="112"/>
        <v>COSTA RICA</v>
      </c>
      <c r="M1040" s="19"/>
      <c r="N1040" s="19"/>
      <c r="O1040" s="19"/>
      <c r="P1040" s="19"/>
      <c r="Q1040" s="19"/>
      <c r="R1040" s="19"/>
      <c r="S1040" s="34">
        <f t="shared" si="118"/>
        <v>41827</v>
      </c>
      <c r="T1040" s="34" t="str">
        <f t="shared" si="119"/>
        <v/>
      </c>
      <c r="U1040" s="34" t="str">
        <f t="shared" si="120"/>
        <v/>
      </c>
      <c r="V1040" s="19"/>
    </row>
    <row r="1041" spans="1:22" s="5" customFormat="1">
      <c r="A1041" s="50"/>
      <c r="B1041" s="19"/>
      <c r="C1041" s="19"/>
      <c r="D1041" s="19"/>
      <c r="E1041" s="19"/>
      <c r="F1041" s="19"/>
      <c r="G1041" s="19"/>
      <c r="H1041" s="19"/>
      <c r="I1041" s="19"/>
      <c r="J1041" s="8" t="s">
        <v>1476</v>
      </c>
      <c r="K1041" s="19" t="str">
        <f t="shared" si="117"/>
        <v>CI</v>
      </c>
      <c r="L1041" s="19" t="str">
        <f>J1041</f>
        <v>CÔTE D'IVOIRE</v>
      </c>
      <c r="M1041" s="19"/>
      <c r="N1041" s="19"/>
      <c r="O1041" s="19"/>
      <c r="P1041" s="19"/>
      <c r="Q1041" s="19"/>
      <c r="R1041" s="19"/>
      <c r="S1041" s="34">
        <f t="shared" si="118"/>
        <v>41827</v>
      </c>
      <c r="T1041" s="34" t="str">
        <f t="shared" si="119"/>
        <v/>
      </c>
      <c r="U1041" s="34" t="str">
        <f t="shared" si="120"/>
        <v/>
      </c>
      <c r="V1041" s="19"/>
    </row>
    <row r="1042" spans="1:22" s="5" customFormat="1">
      <c r="A1042" s="50"/>
      <c r="B1042" s="19"/>
      <c r="C1042" s="19"/>
      <c r="D1042" s="19"/>
      <c r="E1042" s="19"/>
      <c r="F1042" s="19"/>
      <c r="G1042" s="19"/>
      <c r="H1042" s="19"/>
      <c r="I1042" s="19"/>
      <c r="J1042" s="8" t="s">
        <v>1478</v>
      </c>
      <c r="K1042" s="19" t="str">
        <f t="shared" si="117"/>
        <v>CU</v>
      </c>
      <c r="L1042" s="19" t="str">
        <f>J1042</f>
        <v>CUBA</v>
      </c>
      <c r="M1042" s="19"/>
      <c r="N1042" s="19"/>
      <c r="O1042" s="19"/>
      <c r="P1042" s="19"/>
      <c r="Q1042" s="19"/>
      <c r="R1042" s="19"/>
      <c r="S1042" s="34">
        <f t="shared" si="118"/>
        <v>41827</v>
      </c>
      <c r="T1042" s="34" t="str">
        <f t="shared" si="119"/>
        <v/>
      </c>
      <c r="U1042" s="34" t="str">
        <f t="shared" si="120"/>
        <v/>
      </c>
      <c r="V1042" s="19"/>
    </row>
    <row r="1043" spans="1:22" s="5" customFormat="1">
      <c r="A1043" s="50"/>
      <c r="B1043" s="19"/>
      <c r="C1043" s="19"/>
      <c r="D1043" s="19"/>
      <c r="E1043" s="19"/>
      <c r="F1043" s="19"/>
      <c r="G1043" s="19"/>
      <c r="H1043" s="19"/>
      <c r="I1043" s="19"/>
      <c r="J1043" s="8" t="s">
        <v>1479</v>
      </c>
      <c r="K1043" s="19" t="str">
        <f t="shared" si="117"/>
        <v>CW</v>
      </c>
      <c r="L1043" s="19" t="str">
        <f>J1043</f>
        <v>CURAÇAO</v>
      </c>
      <c r="M1043" s="19"/>
      <c r="N1043" s="19"/>
      <c r="O1043" s="19"/>
      <c r="P1043" s="19"/>
      <c r="Q1043" s="19"/>
      <c r="R1043" s="19"/>
      <c r="S1043" s="34">
        <f t="shared" si="118"/>
        <v>41827</v>
      </c>
      <c r="T1043" s="34" t="str">
        <f t="shared" si="119"/>
        <v/>
      </c>
      <c r="U1043" s="34" t="str">
        <f t="shared" si="120"/>
        <v/>
      </c>
      <c r="V1043" s="19"/>
    </row>
    <row r="1044" spans="1:22" s="5" customFormat="1">
      <c r="A1044" s="50"/>
      <c r="B1044" s="19"/>
      <c r="C1044" s="19"/>
      <c r="D1044" s="19"/>
      <c r="E1044" s="19"/>
      <c r="F1044" s="19"/>
      <c r="G1044" s="19"/>
      <c r="H1044" s="19"/>
      <c r="I1044" s="19"/>
      <c r="J1044" s="8" t="s">
        <v>1482</v>
      </c>
      <c r="K1044" s="19" t="str">
        <f t="shared" si="117"/>
        <v>DJ</v>
      </c>
      <c r="L1044" s="19" t="str">
        <f t="shared" ref="L1044:L1105" si="121">J1044</f>
        <v>DJIBOUTI</v>
      </c>
      <c r="M1044" s="19"/>
      <c r="N1044" s="19"/>
      <c r="O1044" s="19"/>
      <c r="P1044" s="19"/>
      <c r="Q1044" s="19"/>
      <c r="R1044" s="19"/>
      <c r="S1044" s="34">
        <f t="shared" si="118"/>
        <v>41827</v>
      </c>
      <c r="T1044" s="34" t="str">
        <f t="shared" si="119"/>
        <v/>
      </c>
      <c r="U1044" s="34" t="str">
        <f t="shared" si="120"/>
        <v/>
      </c>
      <c r="V1044" s="19"/>
    </row>
    <row r="1045" spans="1:22" s="5" customFormat="1">
      <c r="A1045" s="50"/>
      <c r="B1045" s="19"/>
      <c r="C1045" s="19"/>
      <c r="D1045" s="19"/>
      <c r="E1045" s="19"/>
      <c r="F1045" s="19"/>
      <c r="G1045" s="19"/>
      <c r="H1045" s="19"/>
      <c r="I1045" s="19"/>
      <c r="J1045" s="8" t="s">
        <v>1483</v>
      </c>
      <c r="K1045" s="19" t="str">
        <f t="shared" si="117"/>
        <v>DM</v>
      </c>
      <c r="L1045" s="19" t="str">
        <f t="shared" si="121"/>
        <v>DOMINICA</v>
      </c>
      <c r="M1045" s="19"/>
      <c r="N1045" s="19"/>
      <c r="O1045" s="19"/>
      <c r="P1045" s="19"/>
      <c r="Q1045" s="19"/>
      <c r="R1045" s="19"/>
      <c r="S1045" s="34">
        <f t="shared" si="118"/>
        <v>41827</v>
      </c>
      <c r="T1045" s="34" t="str">
        <f t="shared" si="119"/>
        <v/>
      </c>
      <c r="U1045" s="34" t="str">
        <f t="shared" si="120"/>
        <v/>
      </c>
      <c r="V1045" s="19"/>
    </row>
    <row r="1046" spans="1:22" s="5" customFormat="1">
      <c r="A1046" s="50"/>
      <c r="B1046" s="19"/>
      <c r="C1046" s="19"/>
      <c r="D1046" s="19"/>
      <c r="E1046" s="19"/>
      <c r="F1046" s="19"/>
      <c r="G1046" s="19"/>
      <c r="H1046" s="19"/>
      <c r="I1046" s="19"/>
      <c r="J1046" s="8" t="s">
        <v>1484</v>
      </c>
      <c r="K1046" s="19" t="str">
        <f t="shared" si="117"/>
        <v>DO</v>
      </c>
      <c r="L1046" s="19" t="str">
        <f t="shared" si="121"/>
        <v>DOMINICAN REPUBLIC</v>
      </c>
      <c r="M1046" s="19"/>
      <c r="N1046" s="19"/>
      <c r="O1046" s="19"/>
      <c r="P1046" s="19"/>
      <c r="Q1046" s="19"/>
      <c r="R1046" s="19"/>
      <c r="S1046" s="34">
        <f t="shared" si="118"/>
        <v>41827</v>
      </c>
      <c r="T1046" s="34" t="str">
        <f t="shared" si="119"/>
        <v/>
      </c>
      <c r="U1046" s="34" t="str">
        <f t="shared" si="120"/>
        <v/>
      </c>
      <c r="V1046" s="19"/>
    </row>
    <row r="1047" spans="1:22" s="5" customFormat="1">
      <c r="A1047" s="50"/>
      <c r="B1047" s="19"/>
      <c r="C1047" s="19"/>
      <c r="D1047" s="19"/>
      <c r="E1047" s="19"/>
      <c r="F1047" s="19"/>
      <c r="G1047" s="19"/>
      <c r="H1047" s="19"/>
      <c r="I1047" s="19"/>
      <c r="J1047" s="8" t="s">
        <v>1485</v>
      </c>
      <c r="K1047" s="19" t="str">
        <f t="shared" si="117"/>
        <v>EC</v>
      </c>
      <c r="L1047" s="19" t="str">
        <f t="shared" si="121"/>
        <v>ECUADOR</v>
      </c>
      <c r="M1047" s="19"/>
      <c r="N1047" s="19"/>
      <c r="O1047" s="19"/>
      <c r="P1047" s="19"/>
      <c r="Q1047" s="19"/>
      <c r="R1047" s="19"/>
      <c r="S1047" s="34">
        <f t="shared" si="118"/>
        <v>41827</v>
      </c>
      <c r="T1047" s="34" t="str">
        <f t="shared" si="119"/>
        <v/>
      </c>
      <c r="U1047" s="34" t="str">
        <f t="shared" si="120"/>
        <v/>
      </c>
      <c r="V1047" s="19"/>
    </row>
    <row r="1048" spans="1:22" s="5" customFormat="1">
      <c r="A1048" s="50"/>
      <c r="B1048" s="19"/>
      <c r="C1048" s="19"/>
      <c r="D1048" s="19"/>
      <c r="E1048" s="19"/>
      <c r="F1048" s="19"/>
      <c r="G1048" s="19"/>
      <c r="H1048" s="19"/>
      <c r="I1048" s="19"/>
      <c r="J1048" s="8" t="s">
        <v>1486</v>
      </c>
      <c r="K1048" s="19" t="str">
        <f t="shared" si="117"/>
        <v>EG</v>
      </c>
      <c r="L1048" s="19" t="str">
        <f t="shared" si="121"/>
        <v>EGYPT</v>
      </c>
      <c r="M1048" s="19"/>
      <c r="N1048" s="19"/>
      <c r="O1048" s="19"/>
      <c r="P1048" s="19"/>
      <c r="Q1048" s="19"/>
      <c r="R1048" s="19"/>
      <c r="S1048" s="34">
        <f t="shared" si="118"/>
        <v>41827</v>
      </c>
      <c r="T1048" s="34" t="str">
        <f t="shared" si="119"/>
        <v/>
      </c>
      <c r="U1048" s="34" t="str">
        <f t="shared" si="120"/>
        <v/>
      </c>
      <c r="V1048" s="19"/>
    </row>
    <row r="1049" spans="1:22" s="5" customFormat="1">
      <c r="A1049" s="50"/>
      <c r="B1049" s="19"/>
      <c r="C1049" s="19"/>
      <c r="D1049" s="19"/>
      <c r="E1049" s="19"/>
      <c r="F1049" s="19"/>
      <c r="G1049" s="19"/>
      <c r="H1049" s="19"/>
      <c r="I1049" s="19"/>
      <c r="J1049" s="8" t="s">
        <v>1487</v>
      </c>
      <c r="K1049" s="19" t="str">
        <f t="shared" si="117"/>
        <v>SV</v>
      </c>
      <c r="L1049" s="19" t="str">
        <f t="shared" si="121"/>
        <v>EL SALVADOR</v>
      </c>
      <c r="M1049" s="19"/>
      <c r="N1049" s="19"/>
      <c r="O1049" s="19"/>
      <c r="P1049" s="19"/>
      <c r="Q1049" s="19"/>
      <c r="R1049" s="19"/>
      <c r="S1049" s="34">
        <f t="shared" si="118"/>
        <v>41827</v>
      </c>
      <c r="T1049" s="34" t="str">
        <f t="shared" si="119"/>
        <v/>
      </c>
      <c r="U1049" s="34" t="str">
        <f t="shared" si="120"/>
        <v/>
      </c>
      <c r="V1049" s="19"/>
    </row>
    <row r="1050" spans="1:22" s="5" customFormat="1">
      <c r="A1050" s="50"/>
      <c r="B1050" s="19"/>
      <c r="C1050" s="19"/>
      <c r="D1050" s="19"/>
      <c r="E1050" s="19"/>
      <c r="F1050" s="19"/>
      <c r="G1050" s="19"/>
      <c r="H1050" s="19"/>
      <c r="I1050" s="19"/>
      <c r="J1050" s="8" t="s">
        <v>1488</v>
      </c>
      <c r="K1050" s="19" t="str">
        <f t="shared" si="117"/>
        <v>GQ</v>
      </c>
      <c r="L1050" s="19" t="str">
        <f t="shared" si="121"/>
        <v>EQUATORIAL GUINEA</v>
      </c>
      <c r="M1050" s="19"/>
      <c r="N1050" s="19"/>
      <c r="O1050" s="19"/>
      <c r="P1050" s="19"/>
      <c r="Q1050" s="19"/>
      <c r="R1050" s="19"/>
      <c r="S1050" s="34">
        <f t="shared" si="118"/>
        <v>41827</v>
      </c>
      <c r="T1050" s="34" t="str">
        <f t="shared" si="119"/>
        <v/>
      </c>
      <c r="U1050" s="34" t="str">
        <f t="shared" si="120"/>
        <v/>
      </c>
      <c r="V1050" s="19"/>
    </row>
    <row r="1051" spans="1:22" s="5" customFormat="1">
      <c r="A1051" s="50"/>
      <c r="B1051" s="19"/>
      <c r="C1051" s="19"/>
      <c r="D1051" s="19"/>
      <c r="E1051" s="19"/>
      <c r="F1051" s="19"/>
      <c r="G1051" s="19"/>
      <c r="H1051" s="19"/>
      <c r="I1051" s="19"/>
      <c r="J1051" s="8" t="s">
        <v>1489</v>
      </c>
      <c r="K1051" s="19" t="str">
        <f t="shared" si="117"/>
        <v>ER</v>
      </c>
      <c r="L1051" s="19" t="str">
        <f t="shared" si="121"/>
        <v>ERITREA</v>
      </c>
      <c r="M1051" s="19"/>
      <c r="N1051" s="19"/>
      <c r="O1051" s="19"/>
      <c r="P1051" s="19"/>
      <c r="Q1051" s="19"/>
      <c r="R1051" s="19"/>
      <c r="S1051" s="34">
        <f t="shared" si="118"/>
        <v>41827</v>
      </c>
      <c r="T1051" s="34" t="str">
        <f t="shared" si="119"/>
        <v/>
      </c>
      <c r="U1051" s="34" t="str">
        <f t="shared" si="120"/>
        <v/>
      </c>
      <c r="V1051" s="19"/>
    </row>
    <row r="1052" spans="1:22" s="5" customFormat="1">
      <c r="A1052" s="50"/>
      <c r="B1052" s="19"/>
      <c r="C1052" s="19"/>
      <c r="D1052" s="19"/>
      <c r="E1052" s="19"/>
      <c r="F1052" s="19"/>
      <c r="G1052" s="19"/>
      <c r="H1052" s="19"/>
      <c r="I1052" s="19"/>
      <c r="J1052" s="8" t="s">
        <v>1491</v>
      </c>
      <c r="K1052" s="19" t="str">
        <f t="shared" si="117"/>
        <v>ET</v>
      </c>
      <c r="L1052" s="19" t="str">
        <f t="shared" si="121"/>
        <v>ETHIOPIA</v>
      </c>
      <c r="M1052" s="19"/>
      <c r="N1052" s="19"/>
      <c r="O1052" s="19"/>
      <c r="P1052" s="19"/>
      <c r="Q1052" s="19"/>
      <c r="R1052" s="19"/>
      <c r="S1052" s="34">
        <f t="shared" si="118"/>
        <v>41827</v>
      </c>
      <c r="T1052" s="34" t="str">
        <f t="shared" si="119"/>
        <v/>
      </c>
      <c r="U1052" s="34" t="str">
        <f t="shared" si="120"/>
        <v/>
      </c>
      <c r="V1052" s="19"/>
    </row>
    <row r="1053" spans="1:22" s="5" customFormat="1">
      <c r="A1053" s="50"/>
      <c r="B1053" s="19"/>
      <c r="C1053" s="19"/>
      <c r="D1053" s="19"/>
      <c r="E1053" s="19"/>
      <c r="F1053" s="19"/>
      <c r="G1053" s="19"/>
      <c r="H1053" s="19"/>
      <c r="I1053" s="19"/>
      <c r="J1053" s="8" t="s">
        <v>1492</v>
      </c>
      <c r="K1053" s="19" t="str">
        <f t="shared" si="117"/>
        <v>FK</v>
      </c>
      <c r="L1053" s="19" t="str">
        <f t="shared" si="121"/>
        <v>FALKLAND ISLANDS (MALVINAS)</v>
      </c>
      <c r="M1053" s="19"/>
      <c r="N1053" s="19"/>
      <c r="O1053" s="19"/>
      <c r="P1053" s="19"/>
      <c r="Q1053" s="19"/>
      <c r="R1053" s="19"/>
      <c r="S1053" s="34">
        <f t="shared" si="118"/>
        <v>41827</v>
      </c>
      <c r="T1053" s="34" t="str">
        <f t="shared" si="119"/>
        <v/>
      </c>
      <c r="U1053" s="34" t="str">
        <f t="shared" si="120"/>
        <v/>
      </c>
      <c r="V1053" s="19"/>
    </row>
    <row r="1054" spans="1:22" s="5" customFormat="1">
      <c r="A1054" s="50"/>
      <c r="B1054" s="19"/>
      <c r="C1054" s="19"/>
      <c r="D1054" s="19"/>
      <c r="E1054" s="19"/>
      <c r="F1054" s="19"/>
      <c r="G1054" s="19"/>
      <c r="H1054" s="19"/>
      <c r="I1054" s="19"/>
      <c r="J1054" s="8" t="s">
        <v>1493</v>
      </c>
      <c r="K1054" s="19" t="str">
        <f t="shared" si="117"/>
        <v>FO</v>
      </c>
      <c r="L1054" s="19" t="str">
        <f t="shared" si="121"/>
        <v>FAROE ISLANDS</v>
      </c>
      <c r="M1054" s="19"/>
      <c r="N1054" s="19"/>
      <c r="O1054" s="19"/>
      <c r="P1054" s="19"/>
      <c r="Q1054" s="19"/>
      <c r="R1054" s="19"/>
      <c r="S1054" s="34">
        <f t="shared" si="118"/>
        <v>41827</v>
      </c>
      <c r="T1054" s="34" t="str">
        <f t="shared" si="119"/>
        <v/>
      </c>
      <c r="U1054" s="34" t="str">
        <f t="shared" si="120"/>
        <v/>
      </c>
      <c r="V1054" s="19"/>
    </row>
    <row r="1055" spans="1:22" s="5" customFormat="1">
      <c r="A1055" s="50"/>
      <c r="B1055" s="19"/>
      <c r="C1055" s="19"/>
      <c r="D1055" s="19"/>
      <c r="E1055" s="19"/>
      <c r="F1055" s="19"/>
      <c r="G1055" s="19"/>
      <c r="H1055" s="19"/>
      <c r="I1055" s="19"/>
      <c r="J1055" s="8" t="s">
        <v>1494</v>
      </c>
      <c r="K1055" s="19" t="str">
        <f t="shared" si="117"/>
        <v>FJ</v>
      </c>
      <c r="L1055" s="19" t="str">
        <f t="shared" si="121"/>
        <v>FIJI</v>
      </c>
      <c r="M1055" s="19"/>
      <c r="N1055" s="19"/>
      <c r="O1055" s="19"/>
      <c r="P1055" s="19"/>
      <c r="Q1055" s="19"/>
      <c r="R1055" s="19"/>
      <c r="S1055" s="34">
        <f t="shared" si="118"/>
        <v>41827</v>
      </c>
      <c r="T1055" s="34" t="str">
        <f t="shared" si="119"/>
        <v/>
      </c>
      <c r="U1055" s="34" t="str">
        <f t="shared" si="120"/>
        <v/>
      </c>
      <c r="V1055" s="19"/>
    </row>
    <row r="1056" spans="1:22" s="5" customFormat="1">
      <c r="A1056" s="50"/>
      <c r="B1056" s="19"/>
      <c r="C1056" s="19"/>
      <c r="D1056" s="19"/>
      <c r="E1056" s="19"/>
      <c r="F1056" s="19"/>
      <c r="G1056" s="19"/>
      <c r="H1056" s="19"/>
      <c r="I1056" s="19"/>
      <c r="J1056" s="8" t="s">
        <v>1497</v>
      </c>
      <c r="K1056" s="19" t="str">
        <f t="shared" si="117"/>
        <v>GF</v>
      </c>
      <c r="L1056" s="19" t="str">
        <f t="shared" si="121"/>
        <v>FRENCH GUIANA</v>
      </c>
      <c r="M1056" s="19"/>
      <c r="N1056" s="19"/>
      <c r="O1056" s="19"/>
      <c r="P1056" s="19"/>
      <c r="Q1056" s="19"/>
      <c r="R1056" s="19"/>
      <c r="S1056" s="34">
        <f t="shared" si="118"/>
        <v>41827</v>
      </c>
      <c r="T1056" s="34" t="str">
        <f t="shared" si="119"/>
        <v/>
      </c>
      <c r="U1056" s="34" t="str">
        <f t="shared" si="120"/>
        <v/>
      </c>
      <c r="V1056" s="19"/>
    </row>
    <row r="1057" spans="1:22" s="5" customFormat="1">
      <c r="A1057" s="50"/>
      <c r="B1057" s="19"/>
      <c r="C1057" s="19"/>
      <c r="D1057" s="19"/>
      <c r="E1057" s="19"/>
      <c r="F1057" s="19"/>
      <c r="G1057" s="19"/>
      <c r="H1057" s="19"/>
      <c r="I1057" s="19"/>
      <c r="J1057" s="8" t="s">
        <v>1498</v>
      </c>
      <c r="K1057" s="19" t="str">
        <f t="shared" si="117"/>
        <v>PF</v>
      </c>
      <c r="L1057" s="19" t="str">
        <f t="shared" si="121"/>
        <v>FRENCH POLYNESIA</v>
      </c>
      <c r="M1057" s="19"/>
      <c r="N1057" s="19"/>
      <c r="O1057" s="19"/>
      <c r="P1057" s="19"/>
      <c r="Q1057" s="19"/>
      <c r="R1057" s="19"/>
      <c r="S1057" s="34">
        <f t="shared" si="118"/>
        <v>41827</v>
      </c>
      <c r="T1057" s="34" t="str">
        <f t="shared" si="119"/>
        <v/>
      </c>
      <c r="U1057" s="34" t="str">
        <f t="shared" si="120"/>
        <v/>
      </c>
      <c r="V1057" s="19"/>
    </row>
    <row r="1058" spans="1:22" s="5" customFormat="1">
      <c r="A1058" s="50"/>
      <c r="B1058" s="19"/>
      <c r="C1058" s="19"/>
      <c r="D1058" s="19"/>
      <c r="E1058" s="19"/>
      <c r="F1058" s="19"/>
      <c r="G1058" s="19"/>
      <c r="H1058" s="19"/>
      <c r="I1058" s="19"/>
      <c r="J1058" s="8" t="s">
        <v>1499</v>
      </c>
      <c r="K1058" s="19" t="str">
        <f t="shared" si="117"/>
        <v>TF</v>
      </c>
      <c r="L1058" s="19" t="str">
        <f t="shared" si="121"/>
        <v>FRENCH SOUTHERN TERRITORIES</v>
      </c>
      <c r="M1058" s="19"/>
      <c r="N1058" s="19"/>
      <c r="O1058" s="19"/>
      <c r="P1058" s="19"/>
      <c r="Q1058" s="19"/>
      <c r="R1058" s="19"/>
      <c r="S1058" s="34">
        <f t="shared" si="118"/>
        <v>41827</v>
      </c>
      <c r="T1058" s="34" t="str">
        <f t="shared" si="119"/>
        <v/>
      </c>
      <c r="U1058" s="34" t="str">
        <f t="shared" si="120"/>
        <v/>
      </c>
      <c r="V1058" s="19"/>
    </row>
    <row r="1059" spans="1:22" s="5" customFormat="1">
      <c r="A1059" s="50"/>
      <c r="B1059" s="19"/>
      <c r="C1059" s="19"/>
      <c r="D1059" s="19"/>
      <c r="E1059" s="19"/>
      <c r="F1059" s="19"/>
      <c r="G1059" s="19"/>
      <c r="H1059" s="19"/>
      <c r="I1059" s="19"/>
      <c r="J1059" s="8" t="s">
        <v>1500</v>
      </c>
      <c r="K1059" s="19" t="str">
        <f t="shared" si="117"/>
        <v>GA</v>
      </c>
      <c r="L1059" s="19" t="str">
        <f t="shared" si="121"/>
        <v>GABON</v>
      </c>
      <c r="M1059" s="19"/>
      <c r="N1059" s="19"/>
      <c r="O1059" s="19"/>
      <c r="P1059" s="19"/>
      <c r="Q1059" s="19"/>
      <c r="R1059" s="19"/>
      <c r="S1059" s="34">
        <f t="shared" si="118"/>
        <v>41827</v>
      </c>
      <c r="T1059" s="34" t="str">
        <f t="shared" si="119"/>
        <v/>
      </c>
      <c r="U1059" s="34" t="str">
        <f t="shared" si="120"/>
        <v/>
      </c>
      <c r="V1059" s="19"/>
    </row>
    <row r="1060" spans="1:22" s="5" customFormat="1">
      <c r="A1060" s="50"/>
      <c r="B1060" s="19"/>
      <c r="C1060" s="19"/>
      <c r="D1060" s="19"/>
      <c r="E1060" s="19"/>
      <c r="F1060" s="19"/>
      <c r="G1060" s="19"/>
      <c r="H1060" s="19"/>
      <c r="I1060" s="19"/>
      <c r="J1060" s="8" t="s">
        <v>1501</v>
      </c>
      <c r="K1060" s="19" t="str">
        <f t="shared" si="117"/>
        <v>GM</v>
      </c>
      <c r="L1060" s="19" t="str">
        <f t="shared" si="121"/>
        <v>GAMBIA</v>
      </c>
      <c r="M1060" s="19"/>
      <c r="N1060" s="19"/>
      <c r="O1060" s="19"/>
      <c r="P1060" s="19"/>
      <c r="Q1060" s="19"/>
      <c r="R1060" s="19"/>
      <c r="S1060" s="34">
        <f t="shared" si="118"/>
        <v>41827</v>
      </c>
      <c r="T1060" s="34" t="str">
        <f t="shared" si="119"/>
        <v/>
      </c>
      <c r="U1060" s="34" t="str">
        <f t="shared" si="120"/>
        <v/>
      </c>
      <c r="V1060" s="19"/>
    </row>
    <row r="1061" spans="1:22" s="5" customFormat="1">
      <c r="A1061" s="50"/>
      <c r="B1061" s="19"/>
      <c r="C1061" s="19"/>
      <c r="D1061" s="19"/>
      <c r="E1061" s="19"/>
      <c r="F1061" s="19"/>
      <c r="G1061" s="19"/>
      <c r="H1061" s="19"/>
      <c r="I1061" s="19"/>
      <c r="J1061" s="8" t="s">
        <v>1502</v>
      </c>
      <c r="K1061" s="19" t="str">
        <f t="shared" si="117"/>
        <v>GE</v>
      </c>
      <c r="L1061" s="19" t="str">
        <f t="shared" si="121"/>
        <v>GEORGIA</v>
      </c>
      <c r="M1061" s="19"/>
      <c r="N1061" s="19"/>
      <c r="O1061" s="19"/>
      <c r="P1061" s="19"/>
      <c r="Q1061" s="19"/>
      <c r="R1061" s="19"/>
      <c r="S1061" s="34">
        <f t="shared" si="118"/>
        <v>41827</v>
      </c>
      <c r="T1061" s="34" t="str">
        <f t="shared" si="119"/>
        <v/>
      </c>
      <c r="U1061" s="34" t="str">
        <f t="shared" si="120"/>
        <v/>
      </c>
      <c r="V1061" s="19"/>
    </row>
    <row r="1062" spans="1:22" s="5" customFormat="1">
      <c r="A1062" s="50"/>
      <c r="B1062" s="19"/>
      <c r="C1062" s="19"/>
      <c r="D1062" s="19"/>
      <c r="E1062" s="19"/>
      <c r="F1062" s="19"/>
      <c r="G1062" s="19"/>
      <c r="H1062" s="19"/>
      <c r="I1062" s="19"/>
      <c r="J1062" s="8" t="s">
        <v>1504</v>
      </c>
      <c r="K1062" s="19" t="str">
        <f t="shared" si="117"/>
        <v>GH</v>
      </c>
      <c r="L1062" s="19" t="str">
        <f t="shared" si="121"/>
        <v>GHANA</v>
      </c>
      <c r="M1062" s="19"/>
      <c r="N1062" s="19"/>
      <c r="O1062" s="19"/>
      <c r="P1062" s="19"/>
      <c r="Q1062" s="19"/>
      <c r="R1062" s="19"/>
      <c r="S1062" s="34">
        <f t="shared" si="118"/>
        <v>41827</v>
      </c>
      <c r="T1062" s="34" t="str">
        <f t="shared" si="119"/>
        <v/>
      </c>
      <c r="U1062" s="34" t="str">
        <f t="shared" si="120"/>
        <v/>
      </c>
      <c r="V1062" s="19"/>
    </row>
    <row r="1063" spans="1:22" s="5" customFormat="1">
      <c r="A1063" s="50"/>
      <c r="B1063" s="19"/>
      <c r="C1063" s="19"/>
      <c r="D1063" s="19"/>
      <c r="E1063" s="19"/>
      <c r="F1063" s="19"/>
      <c r="G1063" s="19"/>
      <c r="H1063" s="19"/>
      <c r="I1063" s="19"/>
      <c r="J1063" s="8" t="s">
        <v>11954</v>
      </c>
      <c r="K1063" s="19" t="str">
        <f t="shared" si="117"/>
        <v>GI</v>
      </c>
      <c r="L1063" s="19" t="str">
        <f t="shared" si="121"/>
        <v>UNITED KINGDOM (GIBRALTAR)</v>
      </c>
      <c r="M1063" s="19"/>
      <c r="N1063" s="19"/>
      <c r="O1063" s="19"/>
      <c r="P1063" s="19" t="s">
        <v>627</v>
      </c>
      <c r="Q1063" s="19"/>
      <c r="R1063" s="19"/>
      <c r="S1063" s="34">
        <f t="shared" si="118"/>
        <v>41827</v>
      </c>
      <c r="T1063" s="34" t="str">
        <f t="shared" si="119"/>
        <v/>
      </c>
      <c r="U1063" s="34">
        <f t="shared" si="120"/>
        <v>42566</v>
      </c>
      <c r="V1063" s="19"/>
    </row>
    <row r="1064" spans="1:22" s="5" customFormat="1">
      <c r="A1064" s="50"/>
      <c r="B1064" s="19"/>
      <c r="C1064" s="19"/>
      <c r="D1064" s="19"/>
      <c r="E1064" s="19"/>
      <c r="F1064" s="19"/>
      <c r="G1064" s="19"/>
      <c r="H1064" s="19"/>
      <c r="I1064" s="19"/>
      <c r="J1064" s="8" t="s">
        <v>1506</v>
      </c>
      <c r="K1064" s="19" t="str">
        <f t="shared" si="117"/>
        <v>GL</v>
      </c>
      <c r="L1064" s="19" t="str">
        <f t="shared" si="121"/>
        <v>GREENLAND</v>
      </c>
      <c r="M1064" s="19"/>
      <c r="N1064" s="19"/>
      <c r="O1064" s="19"/>
      <c r="P1064" s="19"/>
      <c r="Q1064" s="19"/>
      <c r="R1064" s="19"/>
      <c r="S1064" s="34">
        <f t="shared" si="118"/>
        <v>41827</v>
      </c>
      <c r="T1064" s="34" t="str">
        <f t="shared" si="119"/>
        <v/>
      </c>
      <c r="U1064" s="34" t="str">
        <f t="shared" si="120"/>
        <v/>
      </c>
      <c r="V1064" s="19"/>
    </row>
    <row r="1065" spans="1:22" s="5" customFormat="1">
      <c r="A1065" s="50"/>
      <c r="B1065" s="19"/>
      <c r="C1065" s="19"/>
      <c r="D1065" s="19"/>
      <c r="E1065" s="19"/>
      <c r="F1065" s="19"/>
      <c r="G1065" s="19"/>
      <c r="H1065" s="19"/>
      <c r="I1065" s="19"/>
      <c r="J1065" s="8" t="s">
        <v>1507</v>
      </c>
      <c r="K1065" s="19" t="str">
        <f t="shared" si="117"/>
        <v>GD</v>
      </c>
      <c r="L1065" s="19" t="str">
        <f t="shared" si="121"/>
        <v>GRENADA</v>
      </c>
      <c r="M1065" s="19"/>
      <c r="N1065" s="19"/>
      <c r="O1065" s="19"/>
      <c r="P1065" s="19"/>
      <c r="Q1065" s="19"/>
      <c r="R1065" s="19"/>
      <c r="S1065" s="34">
        <f t="shared" si="118"/>
        <v>41827</v>
      </c>
      <c r="T1065" s="34" t="str">
        <f t="shared" si="119"/>
        <v/>
      </c>
      <c r="U1065" s="34" t="str">
        <f t="shared" si="120"/>
        <v/>
      </c>
      <c r="V1065" s="19"/>
    </row>
    <row r="1066" spans="1:22" s="5" customFormat="1">
      <c r="A1066" s="50"/>
      <c r="B1066" s="19"/>
      <c r="C1066" s="19"/>
      <c r="D1066" s="19"/>
      <c r="E1066" s="19"/>
      <c r="F1066" s="19"/>
      <c r="G1066" s="19"/>
      <c r="H1066" s="19"/>
      <c r="I1066" s="19"/>
      <c r="J1066" s="8" t="s">
        <v>1508</v>
      </c>
      <c r="K1066" s="19" t="str">
        <f t="shared" si="117"/>
        <v>GP</v>
      </c>
      <c r="L1066" s="19" t="str">
        <f t="shared" si="121"/>
        <v>GUADELOUPE</v>
      </c>
      <c r="M1066" s="19"/>
      <c r="N1066" s="19"/>
      <c r="O1066" s="19"/>
      <c r="P1066" s="19"/>
      <c r="Q1066" s="19"/>
      <c r="R1066" s="19"/>
      <c r="S1066" s="34">
        <f t="shared" si="118"/>
        <v>41827</v>
      </c>
      <c r="T1066" s="34" t="str">
        <f t="shared" si="119"/>
        <v/>
      </c>
      <c r="U1066" s="34" t="str">
        <f t="shared" si="120"/>
        <v/>
      </c>
      <c r="V1066" s="19"/>
    </row>
    <row r="1067" spans="1:22" s="5" customFormat="1">
      <c r="A1067" s="50"/>
      <c r="B1067" s="19"/>
      <c r="C1067" s="19"/>
      <c r="D1067" s="19"/>
      <c r="E1067" s="19"/>
      <c r="F1067" s="19"/>
      <c r="G1067" s="19"/>
      <c r="H1067" s="19"/>
      <c r="I1067" s="19"/>
      <c r="J1067" s="8" t="s">
        <v>1509</v>
      </c>
      <c r="K1067" s="19" t="str">
        <f t="shared" si="117"/>
        <v>GU</v>
      </c>
      <c r="L1067" s="19" t="str">
        <f t="shared" si="121"/>
        <v>GUAM</v>
      </c>
      <c r="M1067" s="19"/>
      <c r="N1067" s="19"/>
      <c r="O1067" s="19"/>
      <c r="P1067" s="19"/>
      <c r="Q1067" s="19"/>
      <c r="R1067" s="19"/>
      <c r="S1067" s="34">
        <f t="shared" si="118"/>
        <v>41827</v>
      </c>
      <c r="T1067" s="34" t="str">
        <f t="shared" si="119"/>
        <v/>
      </c>
      <c r="U1067" s="34" t="str">
        <f t="shared" si="120"/>
        <v/>
      </c>
      <c r="V1067" s="19"/>
    </row>
    <row r="1068" spans="1:22" s="5" customFormat="1">
      <c r="A1068" s="50"/>
      <c r="B1068" s="19"/>
      <c r="C1068" s="19"/>
      <c r="D1068" s="19"/>
      <c r="E1068" s="19"/>
      <c r="F1068" s="19"/>
      <c r="G1068" s="19"/>
      <c r="H1068" s="19"/>
      <c r="I1068" s="19"/>
      <c r="J1068" s="8" t="s">
        <v>1510</v>
      </c>
      <c r="K1068" s="19" t="str">
        <f t="shared" si="117"/>
        <v>GT</v>
      </c>
      <c r="L1068" s="19" t="str">
        <f t="shared" si="121"/>
        <v>GUATEMALA</v>
      </c>
      <c r="M1068" s="19"/>
      <c r="N1068" s="19"/>
      <c r="O1068" s="19"/>
      <c r="P1068" s="19"/>
      <c r="Q1068" s="19"/>
      <c r="R1068" s="19"/>
      <c r="S1068" s="34">
        <f t="shared" si="118"/>
        <v>41827</v>
      </c>
      <c r="T1068" s="34" t="str">
        <f t="shared" si="119"/>
        <v/>
      </c>
      <c r="U1068" s="34" t="str">
        <f t="shared" si="120"/>
        <v/>
      </c>
      <c r="V1068" s="19"/>
    </row>
    <row r="1069" spans="1:22" s="5" customFormat="1">
      <c r="A1069" s="50"/>
      <c r="B1069" s="19"/>
      <c r="C1069" s="19"/>
      <c r="D1069" s="19"/>
      <c r="E1069" s="19"/>
      <c r="F1069" s="19"/>
      <c r="G1069" s="19"/>
      <c r="H1069" s="19"/>
      <c r="I1069" s="19"/>
      <c r="J1069" s="8" t="s">
        <v>1511</v>
      </c>
      <c r="K1069" s="19" t="str">
        <f t="shared" si="117"/>
        <v>GG</v>
      </c>
      <c r="L1069" s="19" t="str">
        <f t="shared" si="121"/>
        <v>GUERNSEY</v>
      </c>
      <c r="M1069" s="19"/>
      <c r="N1069" s="19"/>
      <c r="O1069" s="19"/>
      <c r="P1069" s="19"/>
      <c r="Q1069" s="19"/>
      <c r="R1069" s="19"/>
      <c r="S1069" s="34">
        <f t="shared" si="118"/>
        <v>41827</v>
      </c>
      <c r="T1069" s="34" t="str">
        <f t="shared" si="119"/>
        <v/>
      </c>
      <c r="U1069" s="34" t="str">
        <f t="shared" si="120"/>
        <v/>
      </c>
      <c r="V1069" s="19"/>
    </row>
    <row r="1070" spans="1:22" s="5" customFormat="1">
      <c r="A1070" s="50"/>
      <c r="B1070" s="19"/>
      <c r="C1070" s="19"/>
      <c r="D1070" s="19"/>
      <c r="E1070" s="19"/>
      <c r="F1070" s="19"/>
      <c r="G1070" s="19"/>
      <c r="H1070" s="19"/>
      <c r="I1070" s="19"/>
      <c r="J1070" s="8" t="s">
        <v>1512</v>
      </c>
      <c r="K1070" s="19" t="str">
        <f t="shared" si="117"/>
        <v>GN</v>
      </c>
      <c r="L1070" s="19" t="str">
        <f t="shared" si="121"/>
        <v>GUINEA</v>
      </c>
      <c r="M1070" s="19"/>
      <c r="N1070" s="19"/>
      <c r="O1070" s="19"/>
      <c r="P1070" s="19"/>
      <c r="Q1070" s="19"/>
      <c r="R1070" s="19"/>
      <c r="S1070" s="34">
        <f t="shared" si="118"/>
        <v>41827</v>
      </c>
      <c r="T1070" s="34" t="str">
        <f t="shared" si="119"/>
        <v/>
      </c>
      <c r="U1070" s="34" t="str">
        <f t="shared" si="120"/>
        <v/>
      </c>
      <c r="V1070" s="19"/>
    </row>
    <row r="1071" spans="1:22" s="5" customFormat="1">
      <c r="A1071" s="50"/>
      <c r="B1071" s="19"/>
      <c r="C1071" s="19"/>
      <c r="D1071" s="19"/>
      <c r="E1071" s="19"/>
      <c r="F1071" s="19"/>
      <c r="G1071" s="19"/>
      <c r="H1071" s="19"/>
      <c r="I1071" s="19"/>
      <c r="J1071" s="8" t="s">
        <v>1513</v>
      </c>
      <c r="K1071" s="19" t="str">
        <f t="shared" si="117"/>
        <v>GW</v>
      </c>
      <c r="L1071" s="19" t="str">
        <f t="shared" si="121"/>
        <v>GUINEA-BISSAU</v>
      </c>
      <c r="M1071" s="19"/>
      <c r="N1071" s="19"/>
      <c r="O1071" s="19"/>
      <c r="P1071" s="19"/>
      <c r="Q1071" s="19"/>
      <c r="R1071" s="19"/>
      <c r="S1071" s="34">
        <f t="shared" si="118"/>
        <v>41827</v>
      </c>
      <c r="T1071" s="34" t="str">
        <f t="shared" si="119"/>
        <v/>
      </c>
      <c r="U1071" s="34" t="str">
        <f t="shared" si="120"/>
        <v/>
      </c>
      <c r="V1071" s="19"/>
    </row>
    <row r="1072" spans="1:22" s="5" customFormat="1">
      <c r="A1072" s="50"/>
      <c r="B1072" s="19"/>
      <c r="C1072" s="19"/>
      <c r="D1072" s="19"/>
      <c r="E1072" s="19"/>
      <c r="F1072" s="19"/>
      <c r="G1072" s="19"/>
      <c r="H1072" s="19"/>
      <c r="I1072" s="19"/>
      <c r="J1072" s="8" t="s">
        <v>1514</v>
      </c>
      <c r="K1072" s="19" t="str">
        <f t="shared" si="117"/>
        <v>GY</v>
      </c>
      <c r="L1072" s="19" t="str">
        <f t="shared" si="121"/>
        <v>GUYANA</v>
      </c>
      <c r="M1072" s="19"/>
      <c r="N1072" s="19"/>
      <c r="O1072" s="19"/>
      <c r="P1072" s="19"/>
      <c r="Q1072" s="19"/>
      <c r="R1072" s="19"/>
      <c r="S1072" s="34">
        <f t="shared" si="118"/>
        <v>41827</v>
      </c>
      <c r="T1072" s="34" t="str">
        <f t="shared" si="119"/>
        <v/>
      </c>
      <c r="U1072" s="34" t="str">
        <f t="shared" si="120"/>
        <v/>
      </c>
      <c r="V1072" s="19"/>
    </row>
    <row r="1073" spans="1:22" s="5" customFormat="1">
      <c r="A1073" s="50"/>
      <c r="B1073" s="19"/>
      <c r="C1073" s="19"/>
      <c r="D1073" s="19"/>
      <c r="E1073" s="19"/>
      <c r="F1073" s="19"/>
      <c r="G1073" s="19"/>
      <c r="H1073" s="19"/>
      <c r="I1073" s="19"/>
      <c r="J1073" s="8" t="s">
        <v>1515</v>
      </c>
      <c r="K1073" s="19" t="str">
        <f t="shared" si="117"/>
        <v>HT</v>
      </c>
      <c r="L1073" s="19" t="str">
        <f t="shared" si="121"/>
        <v>HAITI</v>
      </c>
      <c r="M1073" s="19"/>
      <c r="N1073" s="19"/>
      <c r="O1073" s="19"/>
      <c r="P1073" s="19"/>
      <c r="Q1073" s="19"/>
      <c r="R1073" s="19"/>
      <c r="S1073" s="34">
        <f t="shared" si="118"/>
        <v>41827</v>
      </c>
      <c r="T1073" s="34" t="str">
        <f t="shared" si="119"/>
        <v/>
      </c>
      <c r="U1073" s="34" t="str">
        <f t="shared" si="120"/>
        <v/>
      </c>
      <c r="V1073" s="19"/>
    </row>
    <row r="1074" spans="1:22" s="5" customFormat="1">
      <c r="A1074" s="50"/>
      <c r="B1074" s="19"/>
      <c r="C1074" s="19"/>
      <c r="D1074" s="19"/>
      <c r="E1074" s="19"/>
      <c r="F1074" s="19"/>
      <c r="G1074" s="19"/>
      <c r="H1074" s="19"/>
      <c r="I1074" s="19"/>
      <c r="J1074" s="8" t="s">
        <v>1516</v>
      </c>
      <c r="K1074" s="19" t="str">
        <f t="shared" si="117"/>
        <v>HM</v>
      </c>
      <c r="L1074" s="19" t="str">
        <f t="shared" si="121"/>
        <v>HEARD ISLAND AND MCDONALD ISLANDS</v>
      </c>
      <c r="M1074" s="19"/>
      <c r="N1074" s="19"/>
      <c r="O1074" s="19"/>
      <c r="P1074" s="19"/>
      <c r="Q1074" s="19"/>
      <c r="R1074" s="19"/>
      <c r="S1074" s="34">
        <f t="shared" si="118"/>
        <v>41827</v>
      </c>
      <c r="T1074" s="34" t="str">
        <f t="shared" si="119"/>
        <v/>
      </c>
      <c r="U1074" s="34" t="str">
        <f t="shared" si="120"/>
        <v/>
      </c>
      <c r="V1074" s="19"/>
    </row>
    <row r="1075" spans="1:22" s="5" customFormat="1">
      <c r="A1075" s="50"/>
      <c r="B1075" s="19"/>
      <c r="C1075" s="19"/>
      <c r="D1075" s="19"/>
      <c r="E1075" s="19"/>
      <c r="F1075" s="19"/>
      <c r="G1075" s="19"/>
      <c r="H1075" s="19"/>
      <c r="I1075" s="19"/>
      <c r="J1075" s="8" t="s">
        <v>1517</v>
      </c>
      <c r="K1075" s="19" t="str">
        <f t="shared" si="117"/>
        <v>VA</v>
      </c>
      <c r="L1075" s="19" t="str">
        <f t="shared" si="121"/>
        <v>HOLY SEE (VATICAN CITY STATE)</v>
      </c>
      <c r="M1075" s="19"/>
      <c r="N1075" s="19"/>
      <c r="O1075" s="19"/>
      <c r="P1075" s="19"/>
      <c r="Q1075" s="19"/>
      <c r="R1075" s="19"/>
      <c r="S1075" s="34">
        <f t="shared" si="118"/>
        <v>41827</v>
      </c>
      <c r="T1075" s="34" t="str">
        <f t="shared" si="119"/>
        <v/>
      </c>
      <c r="U1075" s="34" t="str">
        <f t="shared" si="120"/>
        <v/>
      </c>
      <c r="V1075" s="19"/>
    </row>
    <row r="1076" spans="1:22" s="5" customFormat="1">
      <c r="A1076" s="50"/>
      <c r="B1076" s="19"/>
      <c r="C1076" s="19"/>
      <c r="D1076" s="19"/>
      <c r="E1076" s="19"/>
      <c r="F1076" s="19"/>
      <c r="G1076" s="19"/>
      <c r="H1076" s="19"/>
      <c r="I1076" s="19"/>
      <c r="J1076" s="8" t="s">
        <v>1518</v>
      </c>
      <c r="K1076" s="19" t="str">
        <f t="shared" si="117"/>
        <v>HN</v>
      </c>
      <c r="L1076" s="19" t="str">
        <f t="shared" si="121"/>
        <v>HONDURAS</v>
      </c>
      <c r="M1076" s="19"/>
      <c r="N1076" s="19"/>
      <c r="O1076" s="19"/>
      <c r="P1076" s="19"/>
      <c r="Q1076" s="19"/>
      <c r="R1076" s="19"/>
      <c r="S1076" s="34">
        <f t="shared" si="118"/>
        <v>41827</v>
      </c>
      <c r="T1076" s="34" t="str">
        <f t="shared" si="119"/>
        <v/>
      </c>
      <c r="U1076" s="34" t="str">
        <f t="shared" si="120"/>
        <v/>
      </c>
      <c r="V1076" s="19"/>
    </row>
    <row r="1077" spans="1:22" s="5" customFormat="1">
      <c r="A1077" s="50"/>
      <c r="B1077" s="19"/>
      <c r="C1077" s="19"/>
      <c r="D1077" s="19"/>
      <c r="E1077" s="19"/>
      <c r="F1077" s="19"/>
      <c r="G1077" s="19"/>
      <c r="H1077" s="19"/>
      <c r="I1077" s="19"/>
      <c r="J1077" s="8" t="s">
        <v>1519</v>
      </c>
      <c r="K1077" s="19" t="str">
        <f t="shared" si="117"/>
        <v>HK</v>
      </c>
      <c r="L1077" s="19" t="str">
        <f t="shared" si="121"/>
        <v>HONG KONG</v>
      </c>
      <c r="M1077" s="19"/>
      <c r="N1077" s="19"/>
      <c r="O1077" s="19"/>
      <c r="P1077" s="19"/>
      <c r="Q1077" s="19"/>
      <c r="R1077" s="19"/>
      <c r="S1077" s="34">
        <f t="shared" si="118"/>
        <v>41827</v>
      </c>
      <c r="T1077" s="34" t="str">
        <f t="shared" si="119"/>
        <v/>
      </c>
      <c r="U1077" s="34" t="str">
        <f t="shared" si="120"/>
        <v/>
      </c>
      <c r="V1077" s="19"/>
    </row>
    <row r="1078" spans="1:22" s="5" customFormat="1">
      <c r="A1078" s="50"/>
      <c r="B1078" s="19"/>
      <c r="C1078" s="19"/>
      <c r="D1078" s="19"/>
      <c r="E1078" s="19"/>
      <c r="F1078" s="19"/>
      <c r="G1078" s="19"/>
      <c r="H1078" s="19"/>
      <c r="I1078" s="19"/>
      <c r="J1078" s="8" t="s">
        <v>1522</v>
      </c>
      <c r="K1078" s="19" t="str">
        <f t="shared" si="117"/>
        <v>IN</v>
      </c>
      <c r="L1078" s="19" t="str">
        <f t="shared" si="121"/>
        <v>INDIA</v>
      </c>
      <c r="M1078" s="19"/>
      <c r="N1078" s="19"/>
      <c r="O1078" s="19"/>
      <c r="P1078" s="19"/>
      <c r="Q1078" s="19"/>
      <c r="R1078" s="19"/>
      <c r="S1078" s="34">
        <f t="shared" si="118"/>
        <v>41827</v>
      </c>
      <c r="T1078" s="34" t="str">
        <f t="shared" si="119"/>
        <v/>
      </c>
      <c r="U1078" s="34" t="str">
        <f t="shared" si="120"/>
        <v/>
      </c>
      <c r="V1078" s="19"/>
    </row>
    <row r="1079" spans="1:22" s="5" customFormat="1">
      <c r="A1079" s="50"/>
      <c r="B1079" s="19"/>
      <c r="C1079" s="19"/>
      <c r="D1079" s="19"/>
      <c r="E1079" s="19"/>
      <c r="F1079" s="19"/>
      <c r="G1079" s="19"/>
      <c r="H1079" s="19"/>
      <c r="I1079" s="19"/>
      <c r="J1079" s="8" t="s">
        <v>1523</v>
      </c>
      <c r="K1079" s="19" t="str">
        <f t="shared" si="117"/>
        <v>ID</v>
      </c>
      <c r="L1079" s="19" t="str">
        <f t="shared" si="121"/>
        <v>INDONESIA</v>
      </c>
      <c r="M1079" s="19"/>
      <c r="N1079" s="19"/>
      <c r="O1079" s="19"/>
      <c r="P1079" s="19"/>
      <c r="Q1079" s="19"/>
      <c r="R1079" s="19"/>
      <c r="S1079" s="34">
        <f t="shared" si="118"/>
        <v>41827</v>
      </c>
      <c r="T1079" s="34" t="str">
        <f t="shared" si="119"/>
        <v/>
      </c>
      <c r="U1079" s="34" t="str">
        <f t="shared" si="120"/>
        <v/>
      </c>
      <c r="V1079" s="19"/>
    </row>
    <row r="1080" spans="1:22" s="5" customFormat="1">
      <c r="A1080" s="50"/>
      <c r="B1080" s="19"/>
      <c r="C1080" s="19"/>
      <c r="D1080" s="19"/>
      <c r="E1080" s="19"/>
      <c r="F1080" s="19"/>
      <c r="G1080" s="19"/>
      <c r="H1080" s="19"/>
      <c r="I1080" s="19"/>
      <c r="J1080" s="8" t="s">
        <v>1524</v>
      </c>
      <c r="K1080" s="19" t="str">
        <f t="shared" si="117"/>
        <v>IR</v>
      </c>
      <c r="L1080" s="19" t="str">
        <f t="shared" si="121"/>
        <v>IRAN, ISLAMIC REPUBLIC OF</v>
      </c>
      <c r="M1080" s="19"/>
      <c r="N1080" s="19"/>
      <c r="O1080" s="19"/>
      <c r="P1080" s="19"/>
      <c r="Q1080" s="19"/>
      <c r="R1080" s="19"/>
      <c r="S1080" s="34">
        <f t="shared" si="118"/>
        <v>41827</v>
      </c>
      <c r="T1080" s="34" t="str">
        <f t="shared" si="119"/>
        <v/>
      </c>
      <c r="U1080" s="34" t="str">
        <f t="shared" si="120"/>
        <v/>
      </c>
      <c r="V1080" s="19"/>
    </row>
    <row r="1081" spans="1:22" s="5" customFormat="1">
      <c r="A1081" s="50"/>
      <c r="B1081" s="19"/>
      <c r="C1081" s="19"/>
      <c r="D1081" s="19"/>
      <c r="E1081" s="19"/>
      <c r="F1081" s="19"/>
      <c r="G1081" s="19"/>
      <c r="H1081" s="19"/>
      <c r="I1081" s="19"/>
      <c r="J1081" s="8" t="s">
        <v>1525</v>
      </c>
      <c r="K1081" s="19" t="str">
        <f t="shared" si="117"/>
        <v>IQ</v>
      </c>
      <c r="L1081" s="19" t="str">
        <f t="shared" si="121"/>
        <v>IRAQ</v>
      </c>
      <c r="M1081" s="19"/>
      <c r="N1081" s="19"/>
      <c r="O1081" s="19"/>
      <c r="P1081" s="19"/>
      <c r="Q1081" s="19"/>
      <c r="R1081" s="19"/>
      <c r="S1081" s="34">
        <f t="shared" si="118"/>
        <v>41827</v>
      </c>
      <c r="T1081" s="34" t="str">
        <f t="shared" si="119"/>
        <v/>
      </c>
      <c r="U1081" s="34" t="str">
        <f t="shared" si="120"/>
        <v/>
      </c>
      <c r="V1081" s="19"/>
    </row>
    <row r="1082" spans="1:22" s="5" customFormat="1">
      <c r="A1082" s="50"/>
      <c r="B1082" s="19"/>
      <c r="C1082" s="19"/>
      <c r="D1082" s="19"/>
      <c r="E1082" s="19"/>
      <c r="F1082" s="19"/>
      <c r="G1082" s="19"/>
      <c r="H1082" s="19"/>
      <c r="I1082" s="19"/>
      <c r="J1082" s="8" t="s">
        <v>1527</v>
      </c>
      <c r="K1082" s="19" t="str">
        <f t="shared" si="117"/>
        <v>IM</v>
      </c>
      <c r="L1082" s="19" t="str">
        <f t="shared" si="121"/>
        <v>ISLE OF MAN</v>
      </c>
      <c r="M1082" s="19"/>
      <c r="N1082" s="19"/>
      <c r="O1082" s="19"/>
      <c r="P1082" s="19"/>
      <c r="Q1082" s="19"/>
      <c r="R1082" s="19"/>
      <c r="S1082" s="34">
        <f t="shared" si="118"/>
        <v>41827</v>
      </c>
      <c r="T1082" s="34" t="str">
        <f t="shared" si="119"/>
        <v/>
      </c>
      <c r="U1082" s="34" t="str">
        <f t="shared" si="120"/>
        <v/>
      </c>
      <c r="V1082" s="19"/>
    </row>
    <row r="1083" spans="1:22" s="5" customFormat="1">
      <c r="A1083" s="50"/>
      <c r="B1083" s="19"/>
      <c r="C1083" s="19"/>
      <c r="D1083" s="19"/>
      <c r="E1083" s="19"/>
      <c r="F1083" s="19"/>
      <c r="G1083" s="19"/>
      <c r="H1083" s="19"/>
      <c r="I1083" s="19"/>
      <c r="J1083" s="8" t="s">
        <v>1528</v>
      </c>
      <c r="K1083" s="19" t="str">
        <f t="shared" si="117"/>
        <v>IL</v>
      </c>
      <c r="L1083" s="19" t="str">
        <f t="shared" si="121"/>
        <v>ISRAEL</v>
      </c>
      <c r="M1083" s="19"/>
      <c r="N1083" s="19"/>
      <c r="O1083" s="19"/>
      <c r="P1083" s="19"/>
      <c r="Q1083" s="19"/>
      <c r="R1083" s="19"/>
      <c r="S1083" s="34">
        <f t="shared" si="118"/>
        <v>41827</v>
      </c>
      <c r="T1083" s="34" t="str">
        <f t="shared" si="119"/>
        <v/>
      </c>
      <c r="U1083" s="34" t="str">
        <f t="shared" si="120"/>
        <v/>
      </c>
      <c r="V1083" s="19"/>
    </row>
    <row r="1084" spans="1:22" s="5" customFormat="1">
      <c r="A1084" s="50"/>
      <c r="B1084" s="19"/>
      <c r="C1084" s="19"/>
      <c r="D1084" s="19"/>
      <c r="E1084" s="19"/>
      <c r="F1084" s="19"/>
      <c r="G1084" s="19"/>
      <c r="H1084" s="19"/>
      <c r="I1084" s="19"/>
      <c r="J1084" s="8" t="s">
        <v>1530</v>
      </c>
      <c r="K1084" s="19" t="str">
        <f t="shared" si="117"/>
        <v>JM</v>
      </c>
      <c r="L1084" s="19" t="str">
        <f t="shared" si="121"/>
        <v>JAMAICA</v>
      </c>
      <c r="M1084" s="19"/>
      <c r="N1084" s="19"/>
      <c r="O1084" s="19"/>
      <c r="P1084" s="19"/>
      <c r="Q1084" s="19"/>
      <c r="R1084" s="19"/>
      <c r="S1084" s="34">
        <f t="shared" si="118"/>
        <v>41827</v>
      </c>
      <c r="T1084" s="34" t="str">
        <f t="shared" si="119"/>
        <v/>
      </c>
      <c r="U1084" s="34" t="str">
        <f t="shared" si="120"/>
        <v/>
      </c>
      <c r="V1084" s="19"/>
    </row>
    <row r="1085" spans="1:22" s="5" customFormat="1">
      <c r="A1085" s="50"/>
      <c r="B1085" s="19"/>
      <c r="C1085" s="19"/>
      <c r="D1085" s="19"/>
      <c r="E1085" s="19"/>
      <c r="F1085" s="19"/>
      <c r="G1085" s="19"/>
      <c r="H1085" s="19"/>
      <c r="I1085" s="19"/>
      <c r="J1085" s="8" t="s">
        <v>1531</v>
      </c>
      <c r="K1085" s="19" t="str">
        <f t="shared" si="117"/>
        <v>JP</v>
      </c>
      <c r="L1085" s="19" t="str">
        <f t="shared" si="121"/>
        <v>JAPAN</v>
      </c>
      <c r="M1085" s="19"/>
      <c r="N1085" s="19"/>
      <c r="O1085" s="19"/>
      <c r="P1085" s="19"/>
      <c r="Q1085" s="19"/>
      <c r="R1085" s="19"/>
      <c r="S1085" s="34">
        <f t="shared" si="118"/>
        <v>41827</v>
      </c>
      <c r="T1085" s="34" t="str">
        <f t="shared" si="119"/>
        <v/>
      </c>
      <c r="U1085" s="34" t="str">
        <f t="shared" si="120"/>
        <v/>
      </c>
      <c r="V1085" s="19"/>
    </row>
    <row r="1086" spans="1:22" s="5" customFormat="1">
      <c r="A1086" s="50"/>
      <c r="B1086" s="19"/>
      <c r="C1086" s="19"/>
      <c r="D1086" s="19"/>
      <c r="E1086" s="19"/>
      <c r="F1086" s="19"/>
      <c r="G1086" s="19"/>
      <c r="H1086" s="19"/>
      <c r="I1086" s="19"/>
      <c r="J1086" s="8" t="s">
        <v>1532</v>
      </c>
      <c r="K1086" s="19" t="str">
        <f t="shared" ref="K1086:K1150" si="122">VLOOKUP(J1086,$A$2:$B$317,2,0)</f>
        <v>JE</v>
      </c>
      <c r="L1086" s="19" t="str">
        <f t="shared" si="121"/>
        <v>JERSEY</v>
      </c>
      <c r="M1086" s="19"/>
      <c r="N1086" s="19"/>
      <c r="O1086" s="19"/>
      <c r="P1086" s="19"/>
      <c r="Q1086" s="19"/>
      <c r="R1086" s="19"/>
      <c r="S1086" s="34">
        <f t="shared" si="118"/>
        <v>41827</v>
      </c>
      <c r="T1086" s="34" t="str">
        <f t="shared" si="119"/>
        <v/>
      </c>
      <c r="U1086" s="34" t="str">
        <f t="shared" si="120"/>
        <v/>
      </c>
      <c r="V1086" s="19"/>
    </row>
    <row r="1087" spans="1:22" s="5" customFormat="1">
      <c r="A1087" s="50"/>
      <c r="B1087" s="19"/>
      <c r="C1087" s="19"/>
      <c r="D1087" s="19"/>
      <c r="E1087" s="19"/>
      <c r="F1087" s="19"/>
      <c r="G1087" s="19"/>
      <c r="H1087" s="19"/>
      <c r="I1087" s="19"/>
      <c r="J1087" s="8" t="s">
        <v>1533</v>
      </c>
      <c r="K1087" s="19" t="str">
        <f t="shared" si="122"/>
        <v>JO</v>
      </c>
      <c r="L1087" s="19" t="str">
        <f t="shared" si="121"/>
        <v>JORDAN</v>
      </c>
      <c r="M1087" s="19"/>
      <c r="N1087" s="19"/>
      <c r="O1087" s="19"/>
      <c r="P1087" s="19"/>
      <c r="Q1087" s="19"/>
      <c r="R1087" s="19"/>
      <c r="S1087" s="34">
        <f t="shared" si="118"/>
        <v>41827</v>
      </c>
      <c r="T1087" s="34" t="str">
        <f t="shared" si="119"/>
        <v/>
      </c>
      <c r="U1087" s="34" t="str">
        <f t="shared" si="120"/>
        <v/>
      </c>
      <c r="V1087" s="19"/>
    </row>
    <row r="1088" spans="1:22" s="5" customFormat="1">
      <c r="A1088" s="50"/>
      <c r="B1088" s="19"/>
      <c r="C1088" s="19"/>
      <c r="D1088" s="19"/>
      <c r="E1088" s="19"/>
      <c r="F1088" s="19"/>
      <c r="G1088" s="19"/>
      <c r="H1088" s="19"/>
      <c r="I1088" s="19"/>
      <c r="J1088" s="8" t="s">
        <v>1534</v>
      </c>
      <c r="K1088" s="19" t="str">
        <f t="shared" si="122"/>
        <v>KZ</v>
      </c>
      <c r="L1088" s="19" t="str">
        <f t="shared" si="121"/>
        <v>KAZAKHSTAN</v>
      </c>
      <c r="M1088" s="19"/>
      <c r="N1088" s="19"/>
      <c r="O1088" s="19"/>
      <c r="P1088" s="19"/>
      <c r="Q1088" s="19"/>
      <c r="R1088" s="19"/>
      <c r="S1088" s="34">
        <f t="shared" si="118"/>
        <v>41827</v>
      </c>
      <c r="T1088" s="34" t="str">
        <f t="shared" si="119"/>
        <v/>
      </c>
      <c r="U1088" s="34" t="str">
        <f t="shared" si="120"/>
        <v/>
      </c>
      <c r="V1088" s="19"/>
    </row>
    <row r="1089" spans="1:22" s="5" customFormat="1">
      <c r="A1089" s="50"/>
      <c r="B1089" s="19"/>
      <c r="C1089" s="19"/>
      <c r="D1089" s="19"/>
      <c r="E1089" s="19"/>
      <c r="F1089" s="19"/>
      <c r="G1089" s="19"/>
      <c r="H1089" s="19"/>
      <c r="I1089" s="19"/>
      <c r="J1089" s="8" t="s">
        <v>1535</v>
      </c>
      <c r="K1089" s="19" t="str">
        <f t="shared" si="122"/>
        <v>KE</v>
      </c>
      <c r="L1089" s="19" t="str">
        <f t="shared" si="121"/>
        <v>KENYA</v>
      </c>
      <c r="M1089" s="19"/>
      <c r="N1089" s="19"/>
      <c r="O1089" s="19"/>
      <c r="P1089" s="19"/>
      <c r="Q1089" s="19"/>
      <c r="R1089" s="19"/>
      <c r="S1089" s="34">
        <f t="shared" si="118"/>
        <v>41827</v>
      </c>
      <c r="T1089" s="34" t="str">
        <f t="shared" si="119"/>
        <v/>
      </c>
      <c r="U1089" s="34" t="str">
        <f t="shared" si="120"/>
        <v/>
      </c>
      <c r="V1089" s="19"/>
    </row>
    <row r="1090" spans="1:22" s="5" customFormat="1">
      <c r="A1090" s="50"/>
      <c r="B1090" s="19"/>
      <c r="C1090" s="19"/>
      <c r="D1090" s="19"/>
      <c r="E1090" s="19"/>
      <c r="F1090" s="19"/>
      <c r="G1090" s="19"/>
      <c r="H1090" s="19"/>
      <c r="I1090" s="19"/>
      <c r="J1090" s="8" t="s">
        <v>1536</v>
      </c>
      <c r="K1090" s="19" t="str">
        <f t="shared" si="122"/>
        <v>KI</v>
      </c>
      <c r="L1090" s="19" t="str">
        <f t="shared" si="121"/>
        <v>KIRIBATI</v>
      </c>
      <c r="M1090" s="19"/>
      <c r="N1090" s="19"/>
      <c r="O1090" s="19"/>
      <c r="P1090" s="19"/>
      <c r="Q1090" s="19"/>
      <c r="R1090" s="19"/>
      <c r="S1090" s="34">
        <f t="shared" si="118"/>
        <v>41827</v>
      </c>
      <c r="T1090" s="34" t="str">
        <f t="shared" si="119"/>
        <v/>
      </c>
      <c r="U1090" s="34" t="str">
        <f t="shared" si="120"/>
        <v/>
      </c>
      <c r="V1090" s="19"/>
    </row>
    <row r="1091" spans="1:22" s="5" customFormat="1">
      <c r="A1091" s="50"/>
      <c r="B1091" s="19"/>
      <c r="C1091" s="19"/>
      <c r="D1091" s="19"/>
      <c r="E1091" s="19"/>
      <c r="F1091" s="19"/>
      <c r="G1091" s="19"/>
      <c r="H1091" s="19"/>
      <c r="I1091" s="19"/>
      <c r="J1091" s="8" t="s">
        <v>1537</v>
      </c>
      <c r="K1091" s="19" t="str">
        <f t="shared" si="122"/>
        <v>KP</v>
      </c>
      <c r="L1091" s="19" t="str">
        <f t="shared" si="121"/>
        <v>KOREA, DEMOCRATIC PEOPLE'S REPUBLIC OF</v>
      </c>
      <c r="M1091" s="19"/>
      <c r="N1091" s="19"/>
      <c r="O1091" s="19"/>
      <c r="P1091" s="19"/>
      <c r="Q1091" s="19"/>
      <c r="R1091" s="19"/>
      <c r="S1091" s="34">
        <f t="shared" si="118"/>
        <v>41827</v>
      </c>
      <c r="T1091" s="34" t="str">
        <f t="shared" si="119"/>
        <v/>
      </c>
      <c r="U1091" s="34" t="str">
        <f t="shared" si="120"/>
        <v/>
      </c>
      <c r="V1091" s="19"/>
    </row>
    <row r="1092" spans="1:22" s="5" customFormat="1">
      <c r="A1092" s="50"/>
      <c r="B1092" s="19"/>
      <c r="C1092" s="19"/>
      <c r="D1092" s="19"/>
      <c r="E1092" s="19"/>
      <c r="F1092" s="19"/>
      <c r="G1092" s="19"/>
      <c r="H1092" s="19"/>
      <c r="I1092" s="19"/>
      <c r="J1092" s="8" t="s">
        <v>1538</v>
      </c>
      <c r="K1092" s="19" t="str">
        <f t="shared" si="122"/>
        <v>KR</v>
      </c>
      <c r="L1092" s="19" t="str">
        <f t="shared" si="121"/>
        <v>KOREA, REPUBLIC OF</v>
      </c>
      <c r="M1092" s="19"/>
      <c r="N1092" s="19"/>
      <c r="O1092" s="19"/>
      <c r="P1092" s="19"/>
      <c r="Q1092" s="19"/>
      <c r="R1092" s="19"/>
      <c r="S1092" s="34">
        <f t="shared" si="118"/>
        <v>41827</v>
      </c>
      <c r="T1092" s="34" t="str">
        <f t="shared" si="119"/>
        <v/>
      </c>
      <c r="U1092" s="34" t="str">
        <f t="shared" si="120"/>
        <v/>
      </c>
      <c r="V1092" s="19"/>
    </row>
    <row r="1093" spans="1:22" s="5" customFormat="1">
      <c r="A1093" s="50"/>
      <c r="B1093" s="19"/>
      <c r="C1093" s="19"/>
      <c r="D1093" s="19"/>
      <c r="E1093" s="19"/>
      <c r="F1093" s="19"/>
      <c r="G1093" s="19"/>
      <c r="H1093" s="19"/>
      <c r="I1093" s="19"/>
      <c r="J1093" s="8" t="s">
        <v>12280</v>
      </c>
      <c r="K1093" s="19" t="str">
        <f>VLOOKUP(J1093,$A$2:$B$400,2,0)</f>
        <v>XK</v>
      </c>
      <c r="L1093" s="19" t="str">
        <f t="shared" ref="L1093" si="123">J1093</f>
        <v>KOSOVO</v>
      </c>
      <c r="M1093" s="19"/>
      <c r="N1093" s="19"/>
      <c r="O1093" s="19"/>
      <c r="P1093" s="19"/>
      <c r="Q1093" s="19"/>
      <c r="R1093" s="19"/>
      <c r="S1093" s="34">
        <f t="shared" ref="S1093" si="124">VLOOKUP(J1093,A:G,5,FALSE)</f>
        <v>42931</v>
      </c>
      <c r="T1093" s="34" t="str">
        <f t="shared" ref="T1093" si="125">IF(VLOOKUP(J1093,A:G,6,FALSE)=0,"",VLOOKUP(J1093,A:G,6,FALSE))</f>
        <v/>
      </c>
      <c r="U1093" s="34" t="str">
        <f t="shared" ref="U1093" si="126">IF(VLOOKUP(J1093,A:G,7,FALSE)=0,"",VLOOKUP(J1093,A:G,7,FALSE))</f>
        <v/>
      </c>
      <c r="V1093" s="19"/>
    </row>
    <row r="1094" spans="1:22" s="5" customFormat="1">
      <c r="A1094" s="50"/>
      <c r="B1094" s="19"/>
      <c r="C1094" s="19"/>
      <c r="D1094" s="19"/>
      <c r="E1094" s="19"/>
      <c r="F1094" s="19"/>
      <c r="G1094" s="19"/>
      <c r="H1094" s="19"/>
      <c r="I1094" s="19"/>
      <c r="J1094" s="8" t="s">
        <v>1539</v>
      </c>
      <c r="K1094" s="19" t="str">
        <f t="shared" si="122"/>
        <v>KW</v>
      </c>
      <c r="L1094" s="19" t="str">
        <f t="shared" si="121"/>
        <v>KUWAIT</v>
      </c>
      <c r="M1094" s="19"/>
      <c r="N1094" s="19"/>
      <c r="O1094" s="19"/>
      <c r="P1094" s="19"/>
      <c r="Q1094" s="19"/>
      <c r="R1094" s="19"/>
      <c r="S1094" s="34">
        <f t="shared" si="118"/>
        <v>41827</v>
      </c>
      <c r="T1094" s="34" t="str">
        <f t="shared" si="119"/>
        <v/>
      </c>
      <c r="U1094" s="34" t="str">
        <f t="shared" si="120"/>
        <v/>
      </c>
      <c r="V1094" s="19"/>
    </row>
    <row r="1095" spans="1:22" s="5" customFormat="1">
      <c r="A1095" s="50"/>
      <c r="B1095" s="19"/>
      <c r="C1095" s="19"/>
      <c r="D1095" s="19"/>
      <c r="E1095" s="19"/>
      <c r="F1095" s="19"/>
      <c r="G1095" s="19"/>
      <c r="H1095" s="19"/>
      <c r="I1095" s="19"/>
      <c r="J1095" s="8" t="s">
        <v>1540</v>
      </c>
      <c r="K1095" s="19" t="str">
        <f t="shared" si="122"/>
        <v>KG</v>
      </c>
      <c r="L1095" s="19" t="str">
        <f t="shared" si="121"/>
        <v>KYRGYZSTAN</v>
      </c>
      <c r="M1095" s="19"/>
      <c r="N1095" s="19"/>
      <c r="O1095" s="19"/>
      <c r="P1095" s="19"/>
      <c r="Q1095" s="19"/>
      <c r="R1095" s="19"/>
      <c r="S1095" s="34">
        <f t="shared" si="118"/>
        <v>41827</v>
      </c>
      <c r="T1095" s="34" t="str">
        <f t="shared" si="119"/>
        <v/>
      </c>
      <c r="U1095" s="34" t="str">
        <f t="shared" si="120"/>
        <v/>
      </c>
      <c r="V1095" s="19"/>
    </row>
    <row r="1096" spans="1:22" s="5" customFormat="1">
      <c r="A1096" s="50"/>
      <c r="B1096" s="19"/>
      <c r="C1096" s="19"/>
      <c r="D1096" s="19"/>
      <c r="E1096" s="19"/>
      <c r="F1096" s="19"/>
      <c r="G1096" s="19"/>
      <c r="H1096" s="19"/>
      <c r="I1096" s="19"/>
      <c r="J1096" s="8" t="s">
        <v>1541</v>
      </c>
      <c r="K1096" s="19" t="str">
        <f t="shared" si="122"/>
        <v>LA</v>
      </c>
      <c r="L1096" s="19" t="str">
        <f t="shared" si="121"/>
        <v>LAO PEOPLE'S DEMOCRATIC REPUBLIC</v>
      </c>
      <c r="M1096" s="19"/>
      <c r="N1096" s="19"/>
      <c r="O1096" s="19"/>
      <c r="P1096" s="19"/>
      <c r="Q1096" s="19"/>
      <c r="R1096" s="19"/>
      <c r="S1096" s="34">
        <f t="shared" si="118"/>
        <v>41827</v>
      </c>
      <c r="T1096" s="34" t="str">
        <f t="shared" si="119"/>
        <v/>
      </c>
      <c r="U1096" s="34" t="str">
        <f t="shared" si="120"/>
        <v/>
      </c>
      <c r="V1096" s="19"/>
    </row>
    <row r="1097" spans="1:22" s="5" customFormat="1">
      <c r="A1097" s="50"/>
      <c r="B1097" s="19"/>
      <c r="C1097" s="19"/>
      <c r="D1097" s="19"/>
      <c r="E1097" s="19"/>
      <c r="F1097" s="19"/>
      <c r="G1097" s="19"/>
      <c r="H1097" s="19"/>
      <c r="I1097" s="19"/>
      <c r="J1097" s="8" t="s">
        <v>1543</v>
      </c>
      <c r="K1097" s="19" t="str">
        <f t="shared" si="122"/>
        <v>LB</v>
      </c>
      <c r="L1097" s="19" t="str">
        <f t="shared" si="121"/>
        <v>LEBANON</v>
      </c>
      <c r="M1097" s="19"/>
      <c r="N1097" s="19"/>
      <c r="O1097" s="19"/>
      <c r="P1097" s="19"/>
      <c r="Q1097" s="19"/>
      <c r="R1097" s="19"/>
      <c r="S1097" s="34">
        <f t="shared" si="118"/>
        <v>41827</v>
      </c>
      <c r="T1097" s="34" t="str">
        <f t="shared" si="119"/>
        <v/>
      </c>
      <c r="U1097" s="34" t="str">
        <f t="shared" si="120"/>
        <v/>
      </c>
      <c r="V1097" s="19"/>
    </row>
    <row r="1098" spans="1:22" s="5" customFormat="1">
      <c r="A1098" s="50"/>
      <c r="B1098" s="19"/>
      <c r="C1098" s="19"/>
      <c r="D1098" s="19"/>
      <c r="E1098" s="19"/>
      <c r="F1098" s="19"/>
      <c r="G1098" s="19"/>
      <c r="H1098" s="19"/>
      <c r="I1098" s="19"/>
      <c r="J1098" s="8" t="s">
        <v>1544</v>
      </c>
      <c r="K1098" s="19" t="str">
        <f t="shared" si="122"/>
        <v>LS</v>
      </c>
      <c r="L1098" s="19" t="str">
        <f t="shared" si="121"/>
        <v>LESOTHO</v>
      </c>
      <c r="M1098" s="19"/>
      <c r="N1098" s="19"/>
      <c r="O1098" s="19"/>
      <c r="P1098" s="19"/>
      <c r="Q1098" s="19"/>
      <c r="R1098" s="19"/>
      <c r="S1098" s="34">
        <f t="shared" si="118"/>
        <v>41827</v>
      </c>
      <c r="T1098" s="34" t="str">
        <f t="shared" si="119"/>
        <v/>
      </c>
      <c r="U1098" s="34" t="str">
        <f t="shared" si="120"/>
        <v/>
      </c>
      <c r="V1098" s="19"/>
    </row>
    <row r="1099" spans="1:22" s="5" customFormat="1">
      <c r="A1099" s="50"/>
      <c r="B1099" s="19"/>
      <c r="C1099" s="19"/>
      <c r="D1099" s="19"/>
      <c r="E1099" s="19"/>
      <c r="F1099" s="19"/>
      <c r="G1099" s="19"/>
      <c r="H1099" s="19"/>
      <c r="I1099" s="19"/>
      <c r="J1099" s="8" t="s">
        <v>1545</v>
      </c>
      <c r="K1099" s="19" t="str">
        <f t="shared" si="122"/>
        <v>LR</v>
      </c>
      <c r="L1099" s="19" t="str">
        <f t="shared" si="121"/>
        <v>LIBERIA</v>
      </c>
      <c r="M1099" s="19"/>
      <c r="N1099" s="19"/>
      <c r="O1099" s="19"/>
      <c r="P1099" s="19"/>
      <c r="Q1099" s="19"/>
      <c r="R1099" s="19"/>
      <c r="S1099" s="34">
        <f t="shared" ref="S1099:S1162" si="127">VLOOKUP(J1099,A:G,5,FALSE)</f>
        <v>41827</v>
      </c>
      <c r="T1099" s="34" t="str">
        <f t="shared" ref="T1099:T1162" si="128">IF(VLOOKUP(J1099,A:G,6,FALSE)=0,"",VLOOKUP(J1099,A:G,6,FALSE))</f>
        <v/>
      </c>
      <c r="U1099" s="34" t="str">
        <f t="shared" ref="U1099:U1162" si="129">IF(VLOOKUP(J1099,A:G,7,FALSE)=0,"",VLOOKUP(J1099,A:G,7,FALSE))</f>
        <v/>
      </c>
      <c r="V1099" s="19"/>
    </row>
    <row r="1100" spans="1:22" s="5" customFormat="1">
      <c r="A1100" s="50"/>
      <c r="B1100" s="19"/>
      <c r="C1100" s="19"/>
      <c r="D1100" s="19"/>
      <c r="E1100" s="19"/>
      <c r="F1100" s="19"/>
      <c r="G1100" s="19"/>
      <c r="H1100" s="19"/>
      <c r="I1100" s="19"/>
      <c r="J1100" s="8" t="s">
        <v>3466</v>
      </c>
      <c r="K1100" s="19" t="str">
        <f t="shared" si="122"/>
        <v>LY</v>
      </c>
      <c r="L1100" s="19" t="str">
        <f t="shared" si="121"/>
        <v>LIBYA</v>
      </c>
      <c r="M1100" s="19"/>
      <c r="N1100" s="19"/>
      <c r="O1100" s="19"/>
      <c r="P1100" s="19"/>
      <c r="Q1100" s="19"/>
      <c r="R1100" s="19"/>
      <c r="S1100" s="34">
        <f t="shared" si="127"/>
        <v>41827</v>
      </c>
      <c r="T1100" s="34" t="str">
        <f t="shared" si="128"/>
        <v/>
      </c>
      <c r="U1100" s="34" t="str">
        <f t="shared" si="129"/>
        <v/>
      </c>
      <c r="V1100" s="19"/>
    </row>
    <row r="1101" spans="1:22" s="5" customFormat="1">
      <c r="A1101" s="50"/>
      <c r="B1101" s="19"/>
      <c r="C1101" s="19"/>
      <c r="D1101" s="19"/>
      <c r="E1101" s="19"/>
      <c r="F1101" s="19"/>
      <c r="G1101" s="19"/>
      <c r="H1101" s="19"/>
      <c r="I1101" s="19"/>
      <c r="J1101" s="8" t="s">
        <v>1549</v>
      </c>
      <c r="K1101" s="19" t="str">
        <f t="shared" si="122"/>
        <v>MO</v>
      </c>
      <c r="L1101" s="19" t="str">
        <f t="shared" si="121"/>
        <v>MACAO</v>
      </c>
      <c r="M1101" s="19"/>
      <c r="N1101" s="19"/>
      <c r="O1101" s="19"/>
      <c r="P1101" s="19"/>
      <c r="Q1101" s="19"/>
      <c r="R1101" s="19"/>
      <c r="S1101" s="34">
        <f t="shared" si="127"/>
        <v>41827</v>
      </c>
      <c r="T1101" s="34" t="str">
        <f t="shared" si="128"/>
        <v/>
      </c>
      <c r="U1101" s="34" t="str">
        <f t="shared" si="129"/>
        <v/>
      </c>
      <c r="V1101" s="19"/>
    </row>
    <row r="1102" spans="1:22" s="5" customFormat="1">
      <c r="A1102" s="50"/>
      <c r="B1102" s="19"/>
      <c r="C1102" s="19"/>
      <c r="D1102" s="19"/>
      <c r="E1102" s="19"/>
      <c r="F1102" s="19"/>
      <c r="G1102" s="19"/>
      <c r="H1102" s="19"/>
      <c r="I1102" s="19"/>
      <c r="J1102" s="8" t="s">
        <v>1550</v>
      </c>
      <c r="K1102" s="19" t="str">
        <f t="shared" si="122"/>
        <v>MK</v>
      </c>
      <c r="L1102" s="19" t="str">
        <f t="shared" si="121"/>
        <v>MACEDONIA, THE FORMER YUGOSLAV REPUBLIC OF</v>
      </c>
      <c r="M1102" s="19"/>
      <c r="N1102" s="19"/>
      <c r="O1102" s="19"/>
      <c r="P1102" s="19"/>
      <c r="Q1102" s="19"/>
      <c r="R1102" s="19"/>
      <c r="S1102" s="34">
        <f t="shared" si="127"/>
        <v>41827</v>
      </c>
      <c r="T1102" s="34" t="str">
        <f t="shared" si="128"/>
        <v/>
      </c>
      <c r="U1102" s="34" t="str">
        <f t="shared" si="129"/>
        <v/>
      </c>
      <c r="V1102" s="19"/>
    </row>
    <row r="1103" spans="1:22" s="5" customFormat="1">
      <c r="A1103" s="50"/>
      <c r="B1103" s="19"/>
      <c r="C1103" s="19"/>
      <c r="D1103" s="19"/>
      <c r="E1103" s="19"/>
      <c r="F1103" s="19"/>
      <c r="G1103" s="19"/>
      <c r="H1103" s="19"/>
      <c r="I1103" s="19"/>
      <c r="J1103" s="8" t="s">
        <v>1551</v>
      </c>
      <c r="K1103" s="19" t="str">
        <f t="shared" si="122"/>
        <v>MG</v>
      </c>
      <c r="L1103" s="19" t="str">
        <f t="shared" si="121"/>
        <v>MADAGASCAR</v>
      </c>
      <c r="M1103" s="19"/>
      <c r="N1103" s="19"/>
      <c r="O1103" s="19"/>
      <c r="P1103" s="19"/>
      <c r="Q1103" s="19"/>
      <c r="R1103" s="19"/>
      <c r="S1103" s="34">
        <f t="shared" si="127"/>
        <v>41827</v>
      </c>
      <c r="T1103" s="34" t="str">
        <f t="shared" si="128"/>
        <v/>
      </c>
      <c r="U1103" s="34" t="str">
        <f t="shared" si="129"/>
        <v/>
      </c>
      <c r="V1103" s="19"/>
    </row>
    <row r="1104" spans="1:22" s="5" customFormat="1">
      <c r="A1104" s="50"/>
      <c r="B1104" s="19"/>
      <c r="C1104" s="19"/>
      <c r="D1104" s="19"/>
      <c r="E1104" s="19"/>
      <c r="F1104" s="19"/>
      <c r="G1104" s="19"/>
      <c r="H1104" s="19"/>
      <c r="I1104" s="19"/>
      <c r="J1104" s="8" t="s">
        <v>1552</v>
      </c>
      <c r="K1104" s="19" t="str">
        <f t="shared" si="122"/>
        <v>MW</v>
      </c>
      <c r="L1104" s="19" t="str">
        <f t="shared" si="121"/>
        <v>MALAWI</v>
      </c>
      <c r="M1104" s="19"/>
      <c r="N1104" s="19"/>
      <c r="O1104" s="19"/>
      <c r="P1104" s="19"/>
      <c r="Q1104" s="19"/>
      <c r="R1104" s="19"/>
      <c r="S1104" s="34">
        <f t="shared" si="127"/>
        <v>41827</v>
      </c>
      <c r="T1104" s="34" t="str">
        <f t="shared" si="128"/>
        <v/>
      </c>
      <c r="U1104" s="34" t="str">
        <f t="shared" si="129"/>
        <v/>
      </c>
      <c r="V1104" s="19"/>
    </row>
    <row r="1105" spans="1:22" s="5" customFormat="1">
      <c r="A1105" s="50"/>
      <c r="B1105" s="19"/>
      <c r="C1105" s="19"/>
      <c r="D1105" s="19"/>
      <c r="E1105" s="19"/>
      <c r="F1105" s="19"/>
      <c r="G1105" s="19"/>
      <c r="H1105" s="19"/>
      <c r="I1105" s="19"/>
      <c r="J1105" s="8" t="s">
        <v>1553</v>
      </c>
      <c r="K1105" s="19" t="str">
        <f t="shared" si="122"/>
        <v>MY</v>
      </c>
      <c r="L1105" s="19" t="str">
        <f t="shared" si="121"/>
        <v>MALAYSIA</v>
      </c>
      <c r="M1105" s="19"/>
      <c r="N1105" s="19"/>
      <c r="O1105" s="19"/>
      <c r="P1105" s="19"/>
      <c r="Q1105" s="19"/>
      <c r="R1105" s="19"/>
      <c r="S1105" s="34">
        <f t="shared" si="127"/>
        <v>41827</v>
      </c>
      <c r="T1105" s="34" t="str">
        <f t="shared" si="128"/>
        <v/>
      </c>
      <c r="U1105" s="34" t="str">
        <f t="shared" si="129"/>
        <v/>
      </c>
      <c r="V1105" s="19"/>
    </row>
    <row r="1106" spans="1:22" s="5" customFormat="1">
      <c r="A1106" s="50"/>
      <c r="B1106" s="19"/>
      <c r="C1106" s="19"/>
      <c r="D1106" s="19"/>
      <c r="E1106" s="19"/>
      <c r="F1106" s="19"/>
      <c r="G1106" s="19"/>
      <c r="H1106" s="19"/>
      <c r="I1106" s="19"/>
      <c r="J1106" s="8" t="s">
        <v>1554</v>
      </c>
      <c r="K1106" s="19" t="str">
        <f t="shared" si="122"/>
        <v>MV</v>
      </c>
      <c r="L1106" s="19" t="str">
        <f t="shared" ref="L1106:L1169" si="130">J1106</f>
        <v>MALDIVES</v>
      </c>
      <c r="M1106" s="19"/>
      <c r="N1106" s="19"/>
      <c r="O1106" s="19"/>
      <c r="P1106" s="19"/>
      <c r="Q1106" s="19"/>
      <c r="R1106" s="19"/>
      <c r="S1106" s="34">
        <f t="shared" si="127"/>
        <v>41827</v>
      </c>
      <c r="T1106" s="34" t="str">
        <f t="shared" si="128"/>
        <v/>
      </c>
      <c r="U1106" s="34" t="str">
        <f t="shared" si="129"/>
        <v/>
      </c>
      <c r="V1106" s="19"/>
    </row>
    <row r="1107" spans="1:22" s="5" customFormat="1">
      <c r="A1107" s="50"/>
      <c r="B1107" s="19"/>
      <c r="C1107" s="19"/>
      <c r="D1107" s="19"/>
      <c r="E1107" s="19"/>
      <c r="F1107" s="19"/>
      <c r="G1107" s="19"/>
      <c r="H1107" s="19"/>
      <c r="I1107" s="19"/>
      <c r="J1107" s="8" t="s">
        <v>1555</v>
      </c>
      <c r="K1107" s="19" t="str">
        <f t="shared" si="122"/>
        <v>ML</v>
      </c>
      <c r="L1107" s="19" t="str">
        <f t="shared" si="130"/>
        <v>MALI</v>
      </c>
      <c r="M1107" s="19"/>
      <c r="N1107" s="19"/>
      <c r="O1107" s="19"/>
      <c r="P1107" s="19"/>
      <c r="Q1107" s="19"/>
      <c r="R1107" s="19"/>
      <c r="S1107" s="34">
        <f t="shared" si="127"/>
        <v>41827</v>
      </c>
      <c r="T1107" s="34" t="str">
        <f t="shared" si="128"/>
        <v/>
      </c>
      <c r="U1107" s="34" t="str">
        <f t="shared" si="129"/>
        <v/>
      </c>
      <c r="V1107" s="19"/>
    </row>
    <row r="1108" spans="1:22" s="5" customFormat="1">
      <c r="A1108" s="50"/>
      <c r="B1108" s="19"/>
      <c r="C1108" s="19"/>
      <c r="D1108" s="19"/>
      <c r="E1108" s="19"/>
      <c r="F1108" s="19"/>
      <c r="G1108" s="19"/>
      <c r="H1108" s="19"/>
      <c r="I1108" s="19"/>
      <c r="J1108" s="8" t="s">
        <v>1557</v>
      </c>
      <c r="K1108" s="19" t="str">
        <f t="shared" si="122"/>
        <v>MH</v>
      </c>
      <c r="L1108" s="19" t="str">
        <f t="shared" si="130"/>
        <v>MARSHALL ISLANDS</v>
      </c>
      <c r="M1108" s="19"/>
      <c r="N1108" s="19"/>
      <c r="O1108" s="19"/>
      <c r="P1108" s="19"/>
      <c r="Q1108" s="19"/>
      <c r="R1108" s="19"/>
      <c r="S1108" s="34">
        <f t="shared" si="127"/>
        <v>41827</v>
      </c>
      <c r="T1108" s="34" t="str">
        <f t="shared" si="128"/>
        <v/>
      </c>
      <c r="U1108" s="34" t="str">
        <f t="shared" si="129"/>
        <v/>
      </c>
      <c r="V1108" s="19"/>
    </row>
    <row r="1109" spans="1:22" s="5" customFormat="1">
      <c r="A1109" s="50"/>
      <c r="B1109" s="19"/>
      <c r="C1109" s="19"/>
      <c r="D1109" s="19"/>
      <c r="E1109" s="19"/>
      <c r="F1109" s="19"/>
      <c r="G1109" s="19"/>
      <c r="H1109" s="19"/>
      <c r="I1109" s="19"/>
      <c r="J1109" s="8" t="s">
        <v>1558</v>
      </c>
      <c r="K1109" s="19" t="str">
        <f t="shared" si="122"/>
        <v>MQ</v>
      </c>
      <c r="L1109" s="19" t="str">
        <f t="shared" si="130"/>
        <v>MARTINIQUE</v>
      </c>
      <c r="M1109" s="19"/>
      <c r="N1109" s="19"/>
      <c r="O1109" s="19"/>
      <c r="P1109" s="19"/>
      <c r="Q1109" s="19"/>
      <c r="R1109" s="19"/>
      <c r="S1109" s="34">
        <f t="shared" si="127"/>
        <v>41827</v>
      </c>
      <c r="T1109" s="34" t="str">
        <f t="shared" si="128"/>
        <v/>
      </c>
      <c r="U1109" s="34" t="str">
        <f t="shared" si="129"/>
        <v/>
      </c>
      <c r="V1109" s="19"/>
    </row>
    <row r="1110" spans="1:22" s="5" customFormat="1">
      <c r="A1110" s="50"/>
      <c r="B1110" s="19"/>
      <c r="C1110" s="19"/>
      <c r="D1110" s="19"/>
      <c r="E1110" s="19"/>
      <c r="F1110" s="19"/>
      <c r="G1110" s="19"/>
      <c r="H1110" s="19"/>
      <c r="I1110" s="19"/>
      <c r="J1110" s="8" t="s">
        <v>1559</v>
      </c>
      <c r="K1110" s="19" t="str">
        <f t="shared" si="122"/>
        <v>MR</v>
      </c>
      <c r="L1110" s="19" t="str">
        <f t="shared" si="130"/>
        <v>MAURITANIA</v>
      </c>
      <c r="M1110" s="19"/>
      <c r="N1110" s="19"/>
      <c r="O1110" s="19"/>
      <c r="P1110" s="19"/>
      <c r="Q1110" s="19"/>
      <c r="R1110" s="19"/>
      <c r="S1110" s="34">
        <f t="shared" si="127"/>
        <v>41827</v>
      </c>
      <c r="T1110" s="34" t="str">
        <f t="shared" si="128"/>
        <v/>
      </c>
      <c r="U1110" s="34" t="str">
        <f t="shared" si="129"/>
        <v/>
      </c>
      <c r="V1110" s="19"/>
    </row>
    <row r="1111" spans="1:22" s="5" customFormat="1">
      <c r="A1111" s="50"/>
      <c r="B1111" s="19"/>
      <c r="C1111" s="19"/>
      <c r="D1111" s="19"/>
      <c r="E1111" s="19"/>
      <c r="F1111" s="19"/>
      <c r="G1111" s="19"/>
      <c r="H1111" s="19"/>
      <c r="I1111" s="19"/>
      <c r="J1111" s="8" t="s">
        <v>1560</v>
      </c>
      <c r="K1111" s="19" t="str">
        <f t="shared" si="122"/>
        <v>MU</v>
      </c>
      <c r="L1111" s="19" t="str">
        <f t="shared" si="130"/>
        <v>MAURITIUS</v>
      </c>
      <c r="M1111" s="19"/>
      <c r="N1111" s="19"/>
      <c r="O1111" s="19"/>
      <c r="P1111" s="19"/>
      <c r="Q1111" s="19"/>
      <c r="R1111" s="19"/>
      <c r="S1111" s="34">
        <f t="shared" si="127"/>
        <v>41827</v>
      </c>
      <c r="T1111" s="34" t="str">
        <f t="shared" si="128"/>
        <v/>
      </c>
      <c r="U1111" s="34" t="str">
        <f t="shared" si="129"/>
        <v/>
      </c>
      <c r="V1111" s="19"/>
    </row>
    <row r="1112" spans="1:22" s="5" customFormat="1">
      <c r="A1112" s="50"/>
      <c r="B1112" s="19"/>
      <c r="C1112" s="19"/>
      <c r="D1112" s="19"/>
      <c r="E1112" s="19"/>
      <c r="F1112" s="19"/>
      <c r="G1112" s="19"/>
      <c r="H1112" s="19"/>
      <c r="I1112" s="19"/>
      <c r="J1112" s="8" t="s">
        <v>1561</v>
      </c>
      <c r="K1112" s="19" t="str">
        <f t="shared" si="122"/>
        <v>YT</v>
      </c>
      <c r="L1112" s="19" t="str">
        <f t="shared" si="130"/>
        <v>MAYOTTE</v>
      </c>
      <c r="M1112" s="19"/>
      <c r="N1112" s="19"/>
      <c r="O1112" s="19"/>
      <c r="P1112" s="19"/>
      <c r="Q1112" s="19"/>
      <c r="R1112" s="19"/>
      <c r="S1112" s="34">
        <f t="shared" si="127"/>
        <v>41827</v>
      </c>
      <c r="T1112" s="34" t="str">
        <f t="shared" si="128"/>
        <v/>
      </c>
      <c r="U1112" s="34" t="str">
        <f t="shared" si="129"/>
        <v/>
      </c>
      <c r="V1112" s="19"/>
    </row>
    <row r="1113" spans="1:22" s="5" customFormat="1">
      <c r="A1113" s="50"/>
      <c r="B1113" s="19"/>
      <c r="C1113" s="19"/>
      <c r="D1113" s="19"/>
      <c r="E1113" s="19"/>
      <c r="F1113" s="19"/>
      <c r="G1113" s="19"/>
      <c r="H1113" s="19"/>
      <c r="I1113" s="19"/>
      <c r="J1113" s="8" t="s">
        <v>1562</v>
      </c>
      <c r="K1113" s="19" t="str">
        <f t="shared" si="122"/>
        <v>MX</v>
      </c>
      <c r="L1113" s="19" t="str">
        <f t="shared" si="130"/>
        <v>MEXICO</v>
      </c>
      <c r="M1113" s="19"/>
      <c r="N1113" s="19"/>
      <c r="O1113" s="19"/>
      <c r="P1113" s="19"/>
      <c r="Q1113" s="19"/>
      <c r="R1113" s="19"/>
      <c r="S1113" s="34">
        <f t="shared" si="127"/>
        <v>41827</v>
      </c>
      <c r="T1113" s="34" t="str">
        <f t="shared" si="128"/>
        <v/>
      </c>
      <c r="U1113" s="34" t="str">
        <f t="shared" si="129"/>
        <v/>
      </c>
      <c r="V1113" s="19"/>
    </row>
    <row r="1114" spans="1:22" s="5" customFormat="1">
      <c r="A1114" s="50"/>
      <c r="B1114" s="19"/>
      <c r="C1114" s="19"/>
      <c r="D1114" s="19"/>
      <c r="E1114" s="19"/>
      <c r="F1114" s="19"/>
      <c r="G1114" s="19"/>
      <c r="H1114" s="19"/>
      <c r="I1114" s="19"/>
      <c r="J1114" s="8" t="s">
        <v>1563</v>
      </c>
      <c r="K1114" s="19" t="str">
        <f t="shared" si="122"/>
        <v>FM</v>
      </c>
      <c r="L1114" s="19" t="str">
        <f t="shared" si="130"/>
        <v>MICRONESIA, FEDERATED STATES OF</v>
      </c>
      <c r="M1114" s="19"/>
      <c r="N1114" s="19"/>
      <c r="O1114" s="19"/>
      <c r="P1114" s="19"/>
      <c r="Q1114" s="19"/>
      <c r="R1114" s="19"/>
      <c r="S1114" s="34">
        <f t="shared" si="127"/>
        <v>41827</v>
      </c>
      <c r="T1114" s="34" t="str">
        <f t="shared" si="128"/>
        <v/>
      </c>
      <c r="U1114" s="34" t="str">
        <f t="shared" si="129"/>
        <v/>
      </c>
      <c r="V1114" s="19"/>
    </row>
    <row r="1115" spans="1:22" s="5" customFormat="1">
      <c r="A1115" s="50"/>
      <c r="B1115" s="19"/>
      <c r="C1115" s="19"/>
      <c r="D1115" s="19"/>
      <c r="E1115" s="19"/>
      <c r="F1115" s="19"/>
      <c r="G1115" s="19"/>
      <c r="H1115" s="19"/>
      <c r="I1115" s="19"/>
      <c r="J1115" s="8" t="s">
        <v>1564</v>
      </c>
      <c r="K1115" s="19" t="str">
        <f t="shared" si="122"/>
        <v>MD</v>
      </c>
      <c r="L1115" s="19" t="str">
        <f t="shared" si="130"/>
        <v>MOLDOVA, REPUBLIC OF</v>
      </c>
      <c r="M1115" s="19"/>
      <c r="N1115" s="19"/>
      <c r="O1115" s="19"/>
      <c r="P1115" s="19"/>
      <c r="Q1115" s="19"/>
      <c r="R1115" s="19"/>
      <c r="S1115" s="34">
        <f t="shared" si="127"/>
        <v>41827</v>
      </c>
      <c r="T1115" s="34" t="str">
        <f t="shared" si="128"/>
        <v/>
      </c>
      <c r="U1115" s="34" t="str">
        <f t="shared" si="129"/>
        <v/>
      </c>
      <c r="V1115" s="19"/>
    </row>
    <row r="1116" spans="1:22" s="5" customFormat="1">
      <c r="A1116" s="50"/>
      <c r="B1116" s="19"/>
      <c r="C1116" s="19"/>
      <c r="D1116" s="19"/>
      <c r="E1116" s="19"/>
      <c r="F1116" s="19"/>
      <c r="G1116" s="19"/>
      <c r="H1116" s="19"/>
      <c r="I1116" s="19"/>
      <c r="J1116" s="8" t="s">
        <v>1565</v>
      </c>
      <c r="K1116" s="19" t="str">
        <f t="shared" si="122"/>
        <v>MC</v>
      </c>
      <c r="L1116" s="19" t="str">
        <f t="shared" si="130"/>
        <v>MONACO</v>
      </c>
      <c r="M1116" s="19"/>
      <c r="N1116" s="19"/>
      <c r="O1116" s="19"/>
      <c r="P1116" s="19"/>
      <c r="Q1116" s="19"/>
      <c r="R1116" s="19"/>
      <c r="S1116" s="34">
        <f t="shared" si="127"/>
        <v>41827</v>
      </c>
      <c r="T1116" s="34" t="str">
        <f t="shared" si="128"/>
        <v/>
      </c>
      <c r="U1116" s="34" t="str">
        <f t="shared" si="129"/>
        <v/>
      </c>
      <c r="V1116" s="19"/>
    </row>
    <row r="1117" spans="1:22" s="5" customFormat="1">
      <c r="A1117" s="50"/>
      <c r="B1117" s="19"/>
      <c r="C1117" s="19"/>
      <c r="D1117" s="19"/>
      <c r="E1117" s="19"/>
      <c r="F1117" s="19"/>
      <c r="G1117" s="19"/>
      <c r="H1117" s="19"/>
      <c r="I1117" s="19"/>
      <c r="J1117" s="8" t="s">
        <v>1566</v>
      </c>
      <c r="K1117" s="19" t="str">
        <f t="shared" si="122"/>
        <v>MN</v>
      </c>
      <c r="L1117" s="19" t="str">
        <f t="shared" si="130"/>
        <v>MONGOLIA</v>
      </c>
      <c r="M1117" s="19"/>
      <c r="N1117" s="19"/>
      <c r="O1117" s="19"/>
      <c r="P1117" s="19"/>
      <c r="Q1117" s="19"/>
      <c r="R1117" s="19"/>
      <c r="S1117" s="34">
        <f t="shared" si="127"/>
        <v>41827</v>
      </c>
      <c r="T1117" s="34" t="str">
        <f t="shared" si="128"/>
        <v/>
      </c>
      <c r="U1117" s="34" t="str">
        <f t="shared" si="129"/>
        <v/>
      </c>
      <c r="V1117" s="19"/>
    </row>
    <row r="1118" spans="1:22" s="5" customFormat="1">
      <c r="A1118" s="50"/>
      <c r="B1118" s="19"/>
      <c r="C1118" s="19"/>
      <c r="D1118" s="19"/>
      <c r="E1118" s="19"/>
      <c r="F1118" s="19"/>
      <c r="G1118" s="19"/>
      <c r="H1118" s="19"/>
      <c r="I1118" s="19"/>
      <c r="J1118" s="8" t="s">
        <v>1567</v>
      </c>
      <c r="K1118" s="19" t="str">
        <f t="shared" si="122"/>
        <v>ME</v>
      </c>
      <c r="L1118" s="19" t="str">
        <f t="shared" si="130"/>
        <v>MONTENEGRO</v>
      </c>
      <c r="M1118" s="19"/>
      <c r="N1118" s="19"/>
      <c r="O1118" s="19"/>
      <c r="P1118" s="19"/>
      <c r="Q1118" s="19"/>
      <c r="R1118" s="19"/>
      <c r="S1118" s="34">
        <f t="shared" si="127"/>
        <v>41827</v>
      </c>
      <c r="T1118" s="34" t="str">
        <f t="shared" si="128"/>
        <v/>
      </c>
      <c r="U1118" s="34" t="str">
        <f t="shared" si="129"/>
        <v/>
      </c>
      <c r="V1118" s="19"/>
    </row>
    <row r="1119" spans="1:22" s="5" customFormat="1">
      <c r="A1119" s="50"/>
      <c r="B1119" s="19"/>
      <c r="C1119" s="19"/>
      <c r="D1119" s="19"/>
      <c r="E1119" s="19"/>
      <c r="F1119" s="19"/>
      <c r="G1119" s="19"/>
      <c r="H1119" s="19"/>
      <c r="I1119" s="19"/>
      <c r="J1119" s="8" t="s">
        <v>1568</v>
      </c>
      <c r="K1119" s="19" t="str">
        <f t="shared" si="122"/>
        <v>MS</v>
      </c>
      <c r="L1119" s="19" t="str">
        <f t="shared" si="130"/>
        <v>MONTSERRAT</v>
      </c>
      <c r="M1119" s="19"/>
      <c r="N1119" s="19"/>
      <c r="O1119" s="19"/>
      <c r="P1119" s="19"/>
      <c r="Q1119" s="19"/>
      <c r="R1119" s="19"/>
      <c r="S1119" s="34">
        <f t="shared" si="127"/>
        <v>41827</v>
      </c>
      <c r="T1119" s="34" t="str">
        <f t="shared" si="128"/>
        <v/>
      </c>
      <c r="U1119" s="34" t="str">
        <f t="shared" si="129"/>
        <v/>
      </c>
      <c r="V1119" s="19"/>
    </row>
    <row r="1120" spans="1:22" s="5" customFormat="1">
      <c r="A1120" s="50"/>
      <c r="B1120" s="19"/>
      <c r="C1120" s="19"/>
      <c r="D1120" s="19"/>
      <c r="E1120" s="19"/>
      <c r="F1120" s="19"/>
      <c r="G1120" s="19"/>
      <c r="H1120" s="19"/>
      <c r="I1120" s="19"/>
      <c r="J1120" s="8" t="s">
        <v>1569</v>
      </c>
      <c r="K1120" s="19" t="str">
        <f t="shared" si="122"/>
        <v>MA</v>
      </c>
      <c r="L1120" s="19" t="str">
        <f t="shared" si="130"/>
        <v>MOROCCO</v>
      </c>
      <c r="M1120" s="19"/>
      <c r="N1120" s="19"/>
      <c r="O1120" s="19"/>
      <c r="P1120" s="19"/>
      <c r="Q1120" s="19"/>
      <c r="R1120" s="19"/>
      <c r="S1120" s="34">
        <f t="shared" si="127"/>
        <v>41827</v>
      </c>
      <c r="T1120" s="34" t="str">
        <f t="shared" si="128"/>
        <v/>
      </c>
      <c r="U1120" s="34" t="str">
        <f t="shared" si="129"/>
        <v/>
      </c>
      <c r="V1120" s="19"/>
    </row>
    <row r="1121" spans="1:22" s="5" customFormat="1">
      <c r="A1121" s="50"/>
      <c r="B1121" s="19"/>
      <c r="C1121" s="19"/>
      <c r="D1121" s="19"/>
      <c r="E1121" s="19"/>
      <c r="F1121" s="19"/>
      <c r="G1121" s="19"/>
      <c r="H1121" s="19"/>
      <c r="I1121" s="19"/>
      <c r="J1121" s="8" t="s">
        <v>1570</v>
      </c>
      <c r="K1121" s="19" t="str">
        <f t="shared" si="122"/>
        <v>MZ</v>
      </c>
      <c r="L1121" s="19" t="str">
        <f t="shared" si="130"/>
        <v>MOZAMBIQUE</v>
      </c>
      <c r="M1121" s="19"/>
      <c r="N1121" s="19"/>
      <c r="O1121" s="19"/>
      <c r="P1121" s="19"/>
      <c r="Q1121" s="19"/>
      <c r="R1121" s="19"/>
      <c r="S1121" s="34">
        <f t="shared" si="127"/>
        <v>41827</v>
      </c>
      <c r="T1121" s="34" t="str">
        <f t="shared" si="128"/>
        <v/>
      </c>
      <c r="U1121" s="34" t="str">
        <f t="shared" si="129"/>
        <v/>
      </c>
      <c r="V1121" s="19"/>
    </row>
    <row r="1122" spans="1:22" s="5" customFormat="1">
      <c r="A1122" s="50"/>
      <c r="B1122" s="19"/>
      <c r="C1122" s="19"/>
      <c r="D1122" s="19"/>
      <c r="E1122" s="19"/>
      <c r="F1122" s="19"/>
      <c r="G1122" s="19"/>
      <c r="H1122" s="19"/>
      <c r="I1122" s="19"/>
      <c r="J1122" s="8" t="s">
        <v>1571</v>
      </c>
      <c r="K1122" s="19" t="str">
        <f t="shared" si="122"/>
        <v>MM</v>
      </c>
      <c r="L1122" s="19" t="str">
        <f t="shared" si="130"/>
        <v>MYANMAR</v>
      </c>
      <c r="M1122" s="19"/>
      <c r="N1122" s="19"/>
      <c r="O1122" s="19"/>
      <c r="P1122" s="19"/>
      <c r="Q1122" s="19"/>
      <c r="R1122" s="19"/>
      <c r="S1122" s="34">
        <f t="shared" si="127"/>
        <v>41827</v>
      </c>
      <c r="T1122" s="34" t="str">
        <f t="shared" si="128"/>
        <v/>
      </c>
      <c r="U1122" s="34" t="str">
        <f t="shared" si="129"/>
        <v/>
      </c>
      <c r="V1122" s="19"/>
    </row>
    <row r="1123" spans="1:22" s="5" customFormat="1">
      <c r="A1123" s="50"/>
      <c r="B1123" s="19"/>
      <c r="C1123" s="19"/>
      <c r="D1123" s="19"/>
      <c r="E1123" s="19"/>
      <c r="F1123" s="19"/>
      <c r="G1123" s="19"/>
      <c r="H1123" s="19"/>
      <c r="I1123" s="19"/>
      <c r="J1123" s="8" t="s">
        <v>1572</v>
      </c>
      <c r="K1123" s="19" t="str">
        <f t="shared" si="122"/>
        <v>NA</v>
      </c>
      <c r="L1123" s="19" t="str">
        <f t="shared" si="130"/>
        <v>NAMIBIA</v>
      </c>
      <c r="M1123" s="19"/>
      <c r="N1123" s="19"/>
      <c r="O1123" s="19"/>
      <c r="P1123" s="19"/>
      <c r="Q1123" s="19"/>
      <c r="R1123" s="19"/>
      <c r="S1123" s="34">
        <f t="shared" si="127"/>
        <v>41827</v>
      </c>
      <c r="T1123" s="34" t="str">
        <f t="shared" si="128"/>
        <v/>
      </c>
      <c r="U1123" s="34" t="str">
        <f t="shared" si="129"/>
        <v/>
      </c>
      <c r="V1123" s="19"/>
    </row>
    <row r="1124" spans="1:22" s="5" customFormat="1">
      <c r="A1124" s="50"/>
      <c r="B1124" s="19"/>
      <c r="C1124" s="19"/>
      <c r="D1124" s="19"/>
      <c r="E1124" s="19"/>
      <c r="F1124" s="19"/>
      <c r="G1124" s="19"/>
      <c r="H1124" s="19"/>
      <c r="I1124" s="19"/>
      <c r="J1124" s="8" t="s">
        <v>1573</v>
      </c>
      <c r="K1124" s="19" t="str">
        <f t="shared" si="122"/>
        <v>NR</v>
      </c>
      <c r="L1124" s="19" t="str">
        <f t="shared" si="130"/>
        <v>NAURU</v>
      </c>
      <c r="M1124" s="19"/>
      <c r="N1124" s="19"/>
      <c r="O1124" s="19"/>
      <c r="P1124" s="19"/>
      <c r="Q1124" s="19"/>
      <c r="R1124" s="19"/>
      <c r="S1124" s="34">
        <f t="shared" si="127"/>
        <v>41827</v>
      </c>
      <c r="T1124" s="34" t="str">
        <f t="shared" si="128"/>
        <v/>
      </c>
      <c r="U1124" s="34" t="str">
        <f t="shared" si="129"/>
        <v/>
      </c>
      <c r="V1124" s="19"/>
    </row>
    <row r="1125" spans="1:22" s="5" customFormat="1">
      <c r="A1125" s="50"/>
      <c r="B1125" s="19"/>
      <c r="C1125" s="19"/>
      <c r="D1125" s="19"/>
      <c r="E1125" s="19"/>
      <c r="F1125" s="19"/>
      <c r="G1125" s="19"/>
      <c r="H1125" s="19"/>
      <c r="I1125" s="19"/>
      <c r="J1125" s="8" t="s">
        <v>1574</v>
      </c>
      <c r="K1125" s="19" t="str">
        <f t="shared" si="122"/>
        <v>NP</v>
      </c>
      <c r="L1125" s="19" t="str">
        <f t="shared" si="130"/>
        <v>NEPAL</v>
      </c>
      <c r="M1125" s="19"/>
      <c r="N1125" s="19"/>
      <c r="O1125" s="19"/>
      <c r="P1125" s="19"/>
      <c r="Q1125" s="19"/>
      <c r="R1125" s="19"/>
      <c r="S1125" s="34">
        <f t="shared" si="127"/>
        <v>41827</v>
      </c>
      <c r="T1125" s="34" t="str">
        <f t="shared" si="128"/>
        <v/>
      </c>
      <c r="U1125" s="34" t="str">
        <f t="shared" si="129"/>
        <v/>
      </c>
      <c r="V1125" s="19"/>
    </row>
    <row r="1126" spans="1:22" s="5" customFormat="1">
      <c r="A1126" s="50"/>
      <c r="B1126" s="19"/>
      <c r="C1126" s="19"/>
      <c r="D1126" s="19"/>
      <c r="E1126" s="19"/>
      <c r="F1126" s="19"/>
      <c r="G1126" s="19"/>
      <c r="H1126" s="19"/>
      <c r="I1126" s="19"/>
      <c r="J1126" s="8" t="s">
        <v>1576</v>
      </c>
      <c r="K1126" s="19" t="str">
        <f t="shared" si="122"/>
        <v>NC</v>
      </c>
      <c r="L1126" s="19" t="str">
        <f t="shared" si="130"/>
        <v>NEW CALEDONIA</v>
      </c>
      <c r="M1126" s="19"/>
      <c r="N1126" s="19"/>
      <c r="O1126" s="19"/>
      <c r="P1126" s="19"/>
      <c r="Q1126" s="19"/>
      <c r="R1126" s="19"/>
      <c r="S1126" s="34">
        <f t="shared" si="127"/>
        <v>41827</v>
      </c>
      <c r="T1126" s="34" t="str">
        <f t="shared" si="128"/>
        <v/>
      </c>
      <c r="U1126" s="34" t="str">
        <f t="shared" si="129"/>
        <v/>
      </c>
      <c r="V1126" s="19"/>
    </row>
    <row r="1127" spans="1:22" s="5" customFormat="1">
      <c r="A1127" s="50"/>
      <c r="B1127" s="19"/>
      <c r="C1127" s="19"/>
      <c r="D1127" s="19"/>
      <c r="E1127" s="19"/>
      <c r="F1127" s="19"/>
      <c r="G1127" s="19"/>
      <c r="H1127" s="19"/>
      <c r="I1127" s="19"/>
      <c r="J1127" s="8" t="s">
        <v>1577</v>
      </c>
      <c r="K1127" s="19" t="str">
        <f t="shared" si="122"/>
        <v>NZ</v>
      </c>
      <c r="L1127" s="19" t="str">
        <f t="shared" si="130"/>
        <v>NEW ZEALAND</v>
      </c>
      <c r="M1127" s="19"/>
      <c r="N1127" s="19"/>
      <c r="O1127" s="19"/>
      <c r="P1127" s="19"/>
      <c r="Q1127" s="19"/>
      <c r="R1127" s="19"/>
      <c r="S1127" s="34">
        <f t="shared" si="127"/>
        <v>41827</v>
      </c>
      <c r="T1127" s="34" t="str">
        <f t="shared" si="128"/>
        <v/>
      </c>
      <c r="U1127" s="34" t="str">
        <f t="shared" si="129"/>
        <v/>
      </c>
      <c r="V1127" s="19"/>
    </row>
    <row r="1128" spans="1:22" s="5" customFormat="1">
      <c r="A1128" s="50"/>
      <c r="B1128" s="19"/>
      <c r="C1128" s="19"/>
      <c r="D1128" s="19"/>
      <c r="E1128" s="19"/>
      <c r="F1128" s="19"/>
      <c r="G1128" s="19"/>
      <c r="H1128" s="19"/>
      <c r="I1128" s="19"/>
      <c r="J1128" s="8" t="s">
        <v>1578</v>
      </c>
      <c r="K1128" s="19" t="str">
        <f t="shared" si="122"/>
        <v>NI</v>
      </c>
      <c r="L1128" s="19" t="str">
        <f t="shared" si="130"/>
        <v>NICARAGUA</v>
      </c>
      <c r="M1128" s="19"/>
      <c r="N1128" s="19"/>
      <c r="O1128" s="19"/>
      <c r="P1128" s="19"/>
      <c r="Q1128" s="19"/>
      <c r="R1128" s="19"/>
      <c r="S1128" s="34">
        <f t="shared" si="127"/>
        <v>41827</v>
      </c>
      <c r="T1128" s="34" t="str">
        <f t="shared" si="128"/>
        <v/>
      </c>
      <c r="U1128" s="34" t="str">
        <f t="shared" si="129"/>
        <v/>
      </c>
      <c r="V1128" s="19"/>
    </row>
    <row r="1129" spans="1:22" s="5" customFormat="1">
      <c r="A1129" s="50"/>
      <c r="B1129" s="19"/>
      <c r="C1129" s="19"/>
      <c r="D1129" s="19"/>
      <c r="E1129" s="19"/>
      <c r="F1129" s="19"/>
      <c r="G1129" s="19"/>
      <c r="H1129" s="19"/>
      <c r="I1129" s="19"/>
      <c r="J1129" s="8" t="s">
        <v>1579</v>
      </c>
      <c r="K1129" s="19" t="str">
        <f t="shared" si="122"/>
        <v>NE</v>
      </c>
      <c r="L1129" s="19" t="str">
        <f t="shared" si="130"/>
        <v>NIGER</v>
      </c>
      <c r="M1129" s="19"/>
      <c r="N1129" s="19"/>
      <c r="O1129" s="19"/>
      <c r="P1129" s="19"/>
      <c r="Q1129" s="19"/>
      <c r="R1129" s="19"/>
      <c r="S1129" s="34">
        <f t="shared" si="127"/>
        <v>41827</v>
      </c>
      <c r="T1129" s="34" t="str">
        <f t="shared" si="128"/>
        <v/>
      </c>
      <c r="U1129" s="34" t="str">
        <f t="shared" si="129"/>
        <v/>
      </c>
      <c r="V1129" s="19"/>
    </row>
    <row r="1130" spans="1:22" s="5" customFormat="1">
      <c r="A1130" s="50"/>
      <c r="B1130" s="19"/>
      <c r="C1130" s="19"/>
      <c r="D1130" s="19"/>
      <c r="E1130" s="19"/>
      <c r="F1130" s="19"/>
      <c r="G1130" s="19"/>
      <c r="H1130" s="19"/>
      <c r="I1130" s="19"/>
      <c r="J1130" s="8" t="s">
        <v>1580</v>
      </c>
      <c r="K1130" s="19" t="str">
        <f t="shared" si="122"/>
        <v>NG</v>
      </c>
      <c r="L1130" s="19" t="str">
        <f t="shared" si="130"/>
        <v>NIGERIA</v>
      </c>
      <c r="M1130" s="19"/>
      <c r="N1130" s="19"/>
      <c r="O1130" s="19"/>
      <c r="P1130" s="19"/>
      <c r="Q1130" s="19"/>
      <c r="R1130" s="19"/>
      <c r="S1130" s="34">
        <f t="shared" si="127"/>
        <v>41827</v>
      </c>
      <c r="T1130" s="34" t="str">
        <f t="shared" si="128"/>
        <v/>
      </c>
      <c r="U1130" s="34" t="str">
        <f t="shared" si="129"/>
        <v/>
      </c>
      <c r="V1130" s="19"/>
    </row>
    <row r="1131" spans="1:22" s="5" customFormat="1">
      <c r="A1131" s="50"/>
      <c r="B1131" s="19"/>
      <c r="C1131" s="19"/>
      <c r="D1131" s="19"/>
      <c r="E1131" s="19"/>
      <c r="F1131" s="19"/>
      <c r="G1131" s="19"/>
      <c r="H1131" s="19"/>
      <c r="I1131" s="19"/>
      <c r="J1131" s="8" t="s">
        <v>1581</v>
      </c>
      <c r="K1131" s="19" t="str">
        <f t="shared" si="122"/>
        <v>NU</v>
      </c>
      <c r="L1131" s="19" t="str">
        <f t="shared" si="130"/>
        <v>NIUE</v>
      </c>
      <c r="M1131" s="19"/>
      <c r="N1131" s="19"/>
      <c r="O1131" s="19"/>
      <c r="P1131" s="19"/>
      <c r="Q1131" s="19"/>
      <c r="R1131" s="19"/>
      <c r="S1131" s="34">
        <f t="shared" si="127"/>
        <v>41827</v>
      </c>
      <c r="T1131" s="34" t="str">
        <f t="shared" si="128"/>
        <v/>
      </c>
      <c r="U1131" s="34" t="str">
        <f t="shared" si="129"/>
        <v/>
      </c>
      <c r="V1131" s="19"/>
    </row>
    <row r="1132" spans="1:22" s="5" customFormat="1">
      <c r="A1132" s="50"/>
      <c r="B1132" s="19"/>
      <c r="C1132" s="19"/>
      <c r="D1132" s="19"/>
      <c r="E1132" s="19"/>
      <c r="F1132" s="19"/>
      <c r="G1132" s="19"/>
      <c r="H1132" s="19"/>
      <c r="I1132" s="19"/>
      <c r="J1132" s="8" t="s">
        <v>1582</v>
      </c>
      <c r="K1132" s="19" t="str">
        <f t="shared" si="122"/>
        <v>NF</v>
      </c>
      <c r="L1132" s="19" t="str">
        <f t="shared" si="130"/>
        <v>NORFOLK ISLAND</v>
      </c>
      <c r="M1132" s="19"/>
      <c r="N1132" s="19"/>
      <c r="O1132" s="19"/>
      <c r="P1132" s="19"/>
      <c r="Q1132" s="19"/>
      <c r="R1132" s="19"/>
      <c r="S1132" s="34">
        <f t="shared" si="127"/>
        <v>41827</v>
      </c>
      <c r="T1132" s="34" t="str">
        <f t="shared" si="128"/>
        <v/>
      </c>
      <c r="U1132" s="34" t="str">
        <f t="shared" si="129"/>
        <v/>
      </c>
      <c r="V1132" s="19"/>
    </row>
    <row r="1133" spans="1:22" s="5" customFormat="1">
      <c r="A1133" s="50"/>
      <c r="B1133" s="19"/>
      <c r="C1133" s="19"/>
      <c r="D1133" s="19"/>
      <c r="E1133" s="19"/>
      <c r="F1133" s="19"/>
      <c r="G1133" s="19"/>
      <c r="H1133" s="19"/>
      <c r="I1133" s="19"/>
      <c r="J1133" s="8" t="s">
        <v>1583</v>
      </c>
      <c r="K1133" s="19" t="str">
        <f t="shared" si="122"/>
        <v>MP</v>
      </c>
      <c r="L1133" s="19" t="str">
        <f t="shared" si="130"/>
        <v>NORTHERN MARIANA ISLANDS</v>
      </c>
      <c r="M1133" s="19"/>
      <c r="N1133" s="19"/>
      <c r="O1133" s="19"/>
      <c r="P1133" s="19"/>
      <c r="Q1133" s="19"/>
      <c r="R1133" s="19"/>
      <c r="S1133" s="34">
        <f t="shared" si="127"/>
        <v>41827</v>
      </c>
      <c r="T1133" s="34" t="str">
        <f t="shared" si="128"/>
        <v/>
      </c>
      <c r="U1133" s="34" t="str">
        <f t="shared" si="129"/>
        <v/>
      </c>
      <c r="V1133" s="19"/>
    </row>
    <row r="1134" spans="1:22" s="5" customFormat="1">
      <c r="A1134" s="50"/>
      <c r="B1134" s="19"/>
      <c r="C1134" s="19"/>
      <c r="D1134" s="19"/>
      <c r="E1134" s="19"/>
      <c r="F1134" s="19"/>
      <c r="G1134" s="19"/>
      <c r="H1134" s="19"/>
      <c r="I1134" s="19"/>
      <c r="J1134" s="8" t="s">
        <v>1585</v>
      </c>
      <c r="K1134" s="19" t="str">
        <f t="shared" si="122"/>
        <v>OM</v>
      </c>
      <c r="L1134" s="19" t="str">
        <f t="shared" si="130"/>
        <v>OMAN</v>
      </c>
      <c r="M1134" s="19"/>
      <c r="N1134" s="19"/>
      <c r="O1134" s="19"/>
      <c r="P1134" s="19"/>
      <c r="Q1134" s="19"/>
      <c r="R1134" s="19"/>
      <c r="S1134" s="34">
        <f t="shared" si="127"/>
        <v>41827</v>
      </c>
      <c r="T1134" s="34" t="str">
        <f t="shared" si="128"/>
        <v/>
      </c>
      <c r="U1134" s="34" t="str">
        <f t="shared" si="129"/>
        <v/>
      </c>
      <c r="V1134" s="19"/>
    </row>
    <row r="1135" spans="1:22" s="5" customFormat="1">
      <c r="A1135" s="50"/>
      <c r="B1135" s="19"/>
      <c r="C1135" s="19"/>
      <c r="D1135" s="19"/>
      <c r="E1135" s="19"/>
      <c r="F1135" s="19"/>
      <c r="G1135" s="19"/>
      <c r="H1135" s="19"/>
      <c r="I1135" s="19"/>
      <c r="J1135" s="8" t="s">
        <v>1586</v>
      </c>
      <c r="K1135" s="19" t="str">
        <f t="shared" si="122"/>
        <v>PK</v>
      </c>
      <c r="L1135" s="19" t="str">
        <f t="shared" si="130"/>
        <v>PAKISTAN</v>
      </c>
      <c r="M1135" s="19"/>
      <c r="N1135" s="19"/>
      <c r="O1135" s="19"/>
      <c r="P1135" s="19"/>
      <c r="Q1135" s="19"/>
      <c r="R1135" s="19"/>
      <c r="S1135" s="34">
        <f t="shared" si="127"/>
        <v>41827</v>
      </c>
      <c r="T1135" s="34" t="str">
        <f t="shared" si="128"/>
        <v/>
      </c>
      <c r="U1135" s="34" t="str">
        <f t="shared" si="129"/>
        <v/>
      </c>
      <c r="V1135" s="19"/>
    </row>
    <row r="1136" spans="1:22" s="5" customFormat="1">
      <c r="A1136" s="50"/>
      <c r="B1136" s="19"/>
      <c r="C1136" s="19"/>
      <c r="D1136" s="19"/>
      <c r="E1136" s="19"/>
      <c r="F1136" s="19"/>
      <c r="G1136" s="19"/>
      <c r="H1136" s="19"/>
      <c r="I1136" s="19"/>
      <c r="J1136" s="8" t="s">
        <v>1587</v>
      </c>
      <c r="K1136" s="19" t="str">
        <f t="shared" si="122"/>
        <v>PW</v>
      </c>
      <c r="L1136" s="19" t="str">
        <f t="shared" si="130"/>
        <v>PALAU</v>
      </c>
      <c r="M1136" s="19"/>
      <c r="N1136" s="19"/>
      <c r="O1136" s="19"/>
      <c r="P1136" s="19"/>
      <c r="Q1136" s="19"/>
      <c r="R1136" s="19"/>
      <c r="S1136" s="34">
        <f t="shared" si="127"/>
        <v>41827</v>
      </c>
      <c r="T1136" s="34" t="str">
        <f t="shared" si="128"/>
        <v/>
      </c>
      <c r="U1136" s="34" t="str">
        <f t="shared" si="129"/>
        <v/>
      </c>
      <c r="V1136" s="19"/>
    </row>
    <row r="1137" spans="1:22" s="5" customFormat="1">
      <c r="A1137" s="50"/>
      <c r="B1137" s="19"/>
      <c r="C1137" s="19"/>
      <c r="D1137" s="19"/>
      <c r="E1137" s="19"/>
      <c r="F1137" s="19"/>
      <c r="G1137" s="19"/>
      <c r="H1137" s="19"/>
      <c r="I1137" s="19"/>
      <c r="J1137" s="8" t="s">
        <v>1588</v>
      </c>
      <c r="K1137" s="19" t="str">
        <f t="shared" si="122"/>
        <v>PS</v>
      </c>
      <c r="L1137" s="19" t="str">
        <f t="shared" si="130"/>
        <v>PALESTINIAN TERRITORY, OCCUPIED</v>
      </c>
      <c r="M1137" s="19"/>
      <c r="N1137" s="19"/>
      <c r="O1137" s="19"/>
      <c r="P1137" s="19"/>
      <c r="Q1137" s="19"/>
      <c r="R1137" s="19"/>
      <c r="S1137" s="34">
        <f t="shared" si="127"/>
        <v>41827</v>
      </c>
      <c r="T1137" s="34" t="str">
        <f t="shared" si="128"/>
        <v/>
      </c>
      <c r="U1137" s="34" t="str">
        <f t="shared" si="129"/>
        <v/>
      </c>
      <c r="V1137" s="19"/>
    </row>
    <row r="1138" spans="1:22" s="5" customFormat="1">
      <c r="A1138" s="50"/>
      <c r="B1138" s="19"/>
      <c r="C1138" s="19"/>
      <c r="D1138" s="19"/>
      <c r="E1138" s="19"/>
      <c r="F1138" s="19"/>
      <c r="G1138" s="19"/>
      <c r="H1138" s="19"/>
      <c r="I1138" s="19"/>
      <c r="J1138" s="8" t="s">
        <v>1589</v>
      </c>
      <c r="K1138" s="19" t="str">
        <f t="shared" si="122"/>
        <v>PA</v>
      </c>
      <c r="L1138" s="19" t="str">
        <f t="shared" si="130"/>
        <v>PANAMA</v>
      </c>
      <c r="M1138" s="19"/>
      <c r="N1138" s="19"/>
      <c r="O1138" s="19"/>
      <c r="P1138" s="19"/>
      <c r="Q1138" s="19"/>
      <c r="R1138" s="19"/>
      <c r="S1138" s="34">
        <f t="shared" si="127"/>
        <v>41827</v>
      </c>
      <c r="T1138" s="34" t="str">
        <f t="shared" si="128"/>
        <v/>
      </c>
      <c r="U1138" s="34" t="str">
        <f t="shared" si="129"/>
        <v/>
      </c>
      <c r="V1138" s="19"/>
    </row>
    <row r="1139" spans="1:22" s="5" customFormat="1">
      <c r="A1139" s="50"/>
      <c r="B1139" s="19"/>
      <c r="C1139" s="19"/>
      <c r="D1139" s="19"/>
      <c r="E1139" s="19"/>
      <c r="F1139" s="19"/>
      <c r="G1139" s="19"/>
      <c r="H1139" s="19"/>
      <c r="I1139" s="19"/>
      <c r="J1139" s="8" t="s">
        <v>1590</v>
      </c>
      <c r="K1139" s="19" t="str">
        <f t="shared" si="122"/>
        <v>PG</v>
      </c>
      <c r="L1139" s="19" t="str">
        <f t="shared" si="130"/>
        <v>PAPUA NEW GUINEA</v>
      </c>
      <c r="M1139" s="19"/>
      <c r="N1139" s="19"/>
      <c r="O1139" s="19"/>
      <c r="P1139" s="19"/>
      <c r="Q1139" s="19"/>
      <c r="R1139" s="19"/>
      <c r="S1139" s="34">
        <f t="shared" si="127"/>
        <v>41827</v>
      </c>
      <c r="T1139" s="34" t="str">
        <f t="shared" si="128"/>
        <v/>
      </c>
      <c r="U1139" s="34" t="str">
        <f t="shared" si="129"/>
        <v/>
      </c>
      <c r="V1139" s="19"/>
    </row>
    <row r="1140" spans="1:22" s="5" customFormat="1">
      <c r="A1140" s="50"/>
      <c r="B1140" s="19"/>
      <c r="C1140" s="19"/>
      <c r="D1140" s="19"/>
      <c r="E1140" s="19"/>
      <c r="F1140" s="19"/>
      <c r="G1140" s="19"/>
      <c r="H1140" s="19"/>
      <c r="I1140" s="19"/>
      <c r="J1140" s="8" t="s">
        <v>1591</v>
      </c>
      <c r="K1140" s="19" t="str">
        <f t="shared" si="122"/>
        <v>PY</v>
      </c>
      <c r="L1140" s="19" t="str">
        <f t="shared" si="130"/>
        <v>PARAGUAY</v>
      </c>
      <c r="M1140" s="19"/>
      <c r="N1140" s="19"/>
      <c r="O1140" s="19"/>
      <c r="P1140" s="19"/>
      <c r="Q1140" s="19"/>
      <c r="R1140" s="19"/>
      <c r="S1140" s="34">
        <f t="shared" si="127"/>
        <v>41827</v>
      </c>
      <c r="T1140" s="34" t="str">
        <f t="shared" si="128"/>
        <v/>
      </c>
      <c r="U1140" s="34" t="str">
        <f t="shared" si="129"/>
        <v/>
      </c>
      <c r="V1140" s="19"/>
    </row>
    <row r="1141" spans="1:22" s="5" customFormat="1">
      <c r="A1141" s="50"/>
      <c r="B1141" s="19"/>
      <c r="C1141" s="19"/>
      <c r="D1141" s="19"/>
      <c r="E1141" s="19"/>
      <c r="F1141" s="19"/>
      <c r="G1141" s="19"/>
      <c r="H1141" s="19"/>
      <c r="I1141" s="19"/>
      <c r="J1141" s="8" t="s">
        <v>1592</v>
      </c>
      <c r="K1141" s="19" t="str">
        <f t="shared" si="122"/>
        <v>PE</v>
      </c>
      <c r="L1141" s="19" t="str">
        <f t="shared" si="130"/>
        <v>PERU</v>
      </c>
      <c r="M1141" s="19"/>
      <c r="N1141" s="19"/>
      <c r="O1141" s="19"/>
      <c r="P1141" s="19"/>
      <c r="Q1141" s="19"/>
      <c r="R1141" s="19"/>
      <c r="S1141" s="34">
        <f t="shared" si="127"/>
        <v>41827</v>
      </c>
      <c r="T1141" s="34" t="str">
        <f t="shared" si="128"/>
        <v/>
      </c>
      <c r="U1141" s="34" t="str">
        <f t="shared" si="129"/>
        <v/>
      </c>
      <c r="V1141" s="19"/>
    </row>
    <row r="1142" spans="1:22" s="5" customFormat="1">
      <c r="A1142" s="50"/>
      <c r="B1142" s="19"/>
      <c r="C1142" s="19"/>
      <c r="D1142" s="19"/>
      <c r="E1142" s="19"/>
      <c r="F1142" s="19"/>
      <c r="G1142" s="19"/>
      <c r="H1142" s="19"/>
      <c r="I1142" s="19"/>
      <c r="J1142" s="8" t="s">
        <v>1593</v>
      </c>
      <c r="K1142" s="19" t="str">
        <f t="shared" si="122"/>
        <v>PH</v>
      </c>
      <c r="L1142" s="19" t="str">
        <f t="shared" si="130"/>
        <v>PHILIPPINES</v>
      </c>
      <c r="M1142" s="19"/>
      <c r="N1142" s="19"/>
      <c r="O1142" s="19"/>
      <c r="P1142" s="19"/>
      <c r="Q1142" s="19"/>
      <c r="R1142" s="19"/>
      <c r="S1142" s="34">
        <f t="shared" si="127"/>
        <v>41827</v>
      </c>
      <c r="T1142" s="34" t="str">
        <f t="shared" si="128"/>
        <v/>
      </c>
      <c r="U1142" s="34" t="str">
        <f t="shared" si="129"/>
        <v/>
      </c>
      <c r="V1142" s="19"/>
    </row>
    <row r="1143" spans="1:22" s="5" customFormat="1">
      <c r="A1143" s="50"/>
      <c r="B1143" s="19"/>
      <c r="C1143" s="19"/>
      <c r="D1143" s="19"/>
      <c r="E1143" s="19"/>
      <c r="F1143" s="19"/>
      <c r="G1143" s="19"/>
      <c r="H1143" s="19"/>
      <c r="I1143" s="19"/>
      <c r="J1143" s="8" t="s">
        <v>1594</v>
      </c>
      <c r="K1143" s="19" t="str">
        <f t="shared" si="122"/>
        <v>PN</v>
      </c>
      <c r="L1143" s="19" t="str">
        <f t="shared" si="130"/>
        <v>PITCAIRN</v>
      </c>
      <c r="M1143" s="19"/>
      <c r="N1143" s="19"/>
      <c r="O1143" s="19"/>
      <c r="P1143" s="19"/>
      <c r="Q1143" s="19"/>
      <c r="R1143" s="19"/>
      <c r="S1143" s="34">
        <f t="shared" si="127"/>
        <v>41827</v>
      </c>
      <c r="T1143" s="34" t="str">
        <f t="shared" si="128"/>
        <v/>
      </c>
      <c r="U1143" s="34" t="str">
        <f t="shared" si="129"/>
        <v/>
      </c>
      <c r="V1143" s="19"/>
    </row>
    <row r="1144" spans="1:22" s="5" customFormat="1">
      <c r="A1144" s="50"/>
      <c r="B1144" s="19"/>
      <c r="C1144" s="19"/>
      <c r="D1144" s="19"/>
      <c r="E1144" s="19"/>
      <c r="F1144" s="19"/>
      <c r="G1144" s="19"/>
      <c r="H1144" s="19"/>
      <c r="I1144" s="19"/>
      <c r="J1144" s="8" t="s">
        <v>1597</v>
      </c>
      <c r="K1144" s="19" t="str">
        <f t="shared" si="122"/>
        <v>PR</v>
      </c>
      <c r="L1144" s="19" t="str">
        <f t="shared" si="130"/>
        <v>PUERTO RICO</v>
      </c>
      <c r="M1144" s="19"/>
      <c r="N1144" s="19"/>
      <c r="O1144" s="19"/>
      <c r="P1144" s="19"/>
      <c r="Q1144" s="19"/>
      <c r="R1144" s="19"/>
      <c r="S1144" s="34">
        <f t="shared" si="127"/>
        <v>41827</v>
      </c>
      <c r="T1144" s="34" t="str">
        <f t="shared" si="128"/>
        <v/>
      </c>
      <c r="U1144" s="34" t="str">
        <f t="shared" si="129"/>
        <v/>
      </c>
      <c r="V1144" s="19"/>
    </row>
    <row r="1145" spans="1:22" s="5" customFormat="1">
      <c r="A1145" s="50"/>
      <c r="B1145" s="19"/>
      <c r="C1145" s="19"/>
      <c r="D1145" s="19"/>
      <c r="E1145" s="19"/>
      <c r="F1145" s="19"/>
      <c r="G1145" s="19"/>
      <c r="H1145" s="19"/>
      <c r="I1145" s="19"/>
      <c r="J1145" s="8" t="s">
        <v>1598</v>
      </c>
      <c r="K1145" s="19" t="str">
        <f t="shared" si="122"/>
        <v>QA</v>
      </c>
      <c r="L1145" s="19" t="str">
        <f t="shared" si="130"/>
        <v>QATAR</v>
      </c>
      <c r="M1145" s="19"/>
      <c r="N1145" s="19"/>
      <c r="O1145" s="19"/>
      <c r="P1145" s="19"/>
      <c r="Q1145" s="19"/>
      <c r="R1145" s="19"/>
      <c r="S1145" s="34">
        <f t="shared" si="127"/>
        <v>41827</v>
      </c>
      <c r="T1145" s="34" t="str">
        <f t="shared" si="128"/>
        <v/>
      </c>
      <c r="U1145" s="34" t="str">
        <f t="shared" si="129"/>
        <v/>
      </c>
      <c r="V1145" s="19"/>
    </row>
    <row r="1146" spans="1:22" s="5" customFormat="1">
      <c r="A1146" s="50"/>
      <c r="B1146" s="19"/>
      <c r="C1146" s="19"/>
      <c r="D1146" s="19"/>
      <c r="E1146" s="19"/>
      <c r="F1146" s="19"/>
      <c r="G1146" s="19"/>
      <c r="H1146" s="19"/>
      <c r="I1146" s="19"/>
      <c r="J1146" s="8" t="s">
        <v>1599</v>
      </c>
      <c r="K1146" s="19" t="str">
        <f t="shared" si="122"/>
        <v>RE</v>
      </c>
      <c r="L1146" s="19" t="str">
        <f t="shared" si="130"/>
        <v>RÉUNION</v>
      </c>
      <c r="M1146" s="19"/>
      <c r="N1146" s="19"/>
      <c r="O1146" s="19"/>
      <c r="P1146" s="19"/>
      <c r="Q1146" s="19"/>
      <c r="R1146" s="19"/>
      <c r="S1146" s="34">
        <f t="shared" si="127"/>
        <v>41827</v>
      </c>
      <c r="T1146" s="34" t="str">
        <f t="shared" si="128"/>
        <v/>
      </c>
      <c r="U1146" s="34" t="str">
        <f t="shared" si="129"/>
        <v/>
      </c>
      <c r="V1146" s="19"/>
    </row>
    <row r="1147" spans="1:22" s="5" customFormat="1">
      <c r="A1147" s="50"/>
      <c r="B1147" s="19"/>
      <c r="C1147" s="19"/>
      <c r="D1147" s="19"/>
      <c r="E1147" s="19"/>
      <c r="F1147" s="19"/>
      <c r="G1147" s="19"/>
      <c r="H1147" s="19"/>
      <c r="I1147" s="19"/>
      <c r="J1147" s="8" t="s">
        <v>1601</v>
      </c>
      <c r="K1147" s="19" t="str">
        <f t="shared" si="122"/>
        <v>RU</v>
      </c>
      <c r="L1147" s="19" t="str">
        <f t="shared" si="130"/>
        <v>RUSSIAN FEDERATION</v>
      </c>
      <c r="M1147" s="19"/>
      <c r="N1147" s="19"/>
      <c r="O1147" s="19"/>
      <c r="P1147" s="19"/>
      <c r="Q1147" s="19"/>
      <c r="R1147" s="19"/>
      <c r="S1147" s="34">
        <f t="shared" si="127"/>
        <v>41827</v>
      </c>
      <c r="T1147" s="34" t="str">
        <f t="shared" si="128"/>
        <v/>
      </c>
      <c r="U1147" s="34" t="str">
        <f t="shared" si="129"/>
        <v/>
      </c>
      <c r="V1147" s="19"/>
    </row>
    <row r="1148" spans="1:22" s="5" customFormat="1">
      <c r="A1148" s="50"/>
      <c r="B1148" s="19"/>
      <c r="C1148" s="19"/>
      <c r="D1148" s="19"/>
      <c r="E1148" s="19"/>
      <c r="F1148" s="19"/>
      <c r="G1148" s="19"/>
      <c r="H1148" s="19"/>
      <c r="I1148" s="19"/>
      <c r="J1148" s="8" t="s">
        <v>1602</v>
      </c>
      <c r="K1148" s="19" t="str">
        <f t="shared" si="122"/>
        <v>RW</v>
      </c>
      <c r="L1148" s="19" t="str">
        <f t="shared" si="130"/>
        <v>RWANDA</v>
      </c>
      <c r="M1148" s="19"/>
      <c r="N1148" s="19"/>
      <c r="O1148" s="19"/>
      <c r="P1148" s="19"/>
      <c r="Q1148" s="19"/>
      <c r="R1148" s="19"/>
      <c r="S1148" s="34">
        <f t="shared" si="127"/>
        <v>41827</v>
      </c>
      <c r="T1148" s="34" t="str">
        <f t="shared" si="128"/>
        <v/>
      </c>
      <c r="U1148" s="34" t="str">
        <f t="shared" si="129"/>
        <v/>
      </c>
      <c r="V1148" s="19"/>
    </row>
    <row r="1149" spans="1:22" s="5" customFormat="1">
      <c r="A1149" s="50"/>
      <c r="B1149" s="19"/>
      <c r="C1149" s="19"/>
      <c r="D1149" s="19"/>
      <c r="E1149" s="19"/>
      <c r="F1149" s="19"/>
      <c r="G1149" s="19"/>
      <c r="H1149" s="19"/>
      <c r="I1149" s="19"/>
      <c r="J1149" s="8" t="s">
        <v>1603</v>
      </c>
      <c r="K1149" s="19" t="str">
        <f t="shared" si="122"/>
        <v>BL</v>
      </c>
      <c r="L1149" s="19" t="str">
        <f t="shared" si="130"/>
        <v>SAINT BARTHÉLEMY</v>
      </c>
      <c r="M1149" s="19"/>
      <c r="N1149" s="19"/>
      <c r="O1149" s="19"/>
      <c r="P1149" s="19"/>
      <c r="Q1149" s="19"/>
      <c r="R1149" s="19"/>
      <c r="S1149" s="34">
        <f t="shared" si="127"/>
        <v>41827</v>
      </c>
      <c r="T1149" s="34" t="str">
        <f t="shared" si="128"/>
        <v/>
      </c>
      <c r="U1149" s="34" t="str">
        <f t="shared" si="129"/>
        <v/>
      </c>
      <c r="V1149" s="19"/>
    </row>
    <row r="1150" spans="1:22" s="5" customFormat="1">
      <c r="A1150" s="50"/>
      <c r="B1150" s="19"/>
      <c r="C1150" s="19"/>
      <c r="D1150" s="19"/>
      <c r="E1150" s="19"/>
      <c r="F1150" s="19"/>
      <c r="G1150" s="19"/>
      <c r="H1150" s="19"/>
      <c r="I1150" s="19"/>
      <c r="J1150" s="8" t="s">
        <v>1604</v>
      </c>
      <c r="K1150" s="19" t="str">
        <f t="shared" si="122"/>
        <v>SH</v>
      </c>
      <c r="L1150" s="19" t="str">
        <f t="shared" si="130"/>
        <v>SAINT HELENA, ASCENSION AND TRISTAN DA CUNHA</v>
      </c>
      <c r="M1150" s="19"/>
      <c r="N1150" s="19"/>
      <c r="O1150" s="19"/>
      <c r="P1150" s="19"/>
      <c r="Q1150" s="19"/>
      <c r="R1150" s="19"/>
      <c r="S1150" s="34">
        <f t="shared" si="127"/>
        <v>41827</v>
      </c>
      <c r="T1150" s="34" t="str">
        <f t="shared" si="128"/>
        <v/>
      </c>
      <c r="U1150" s="34" t="str">
        <f t="shared" si="129"/>
        <v/>
      </c>
      <c r="V1150" s="19"/>
    </row>
    <row r="1151" spans="1:22" s="5" customFormat="1">
      <c r="A1151" s="50"/>
      <c r="B1151" s="19"/>
      <c r="C1151" s="19"/>
      <c r="D1151" s="19"/>
      <c r="E1151" s="19"/>
      <c r="F1151" s="19"/>
      <c r="G1151" s="19"/>
      <c r="H1151" s="19"/>
      <c r="I1151" s="19"/>
      <c r="J1151" s="8" t="s">
        <v>1605</v>
      </c>
      <c r="K1151" s="19" t="str">
        <f t="shared" ref="K1151:K1208" si="131">VLOOKUP(J1151,$A$2:$B$317,2,0)</f>
        <v>KN</v>
      </c>
      <c r="L1151" s="19" t="str">
        <f t="shared" si="130"/>
        <v>SAINT KITTS AND NEVIS</v>
      </c>
      <c r="M1151" s="19"/>
      <c r="N1151" s="19"/>
      <c r="O1151" s="19"/>
      <c r="P1151" s="19"/>
      <c r="Q1151" s="19"/>
      <c r="R1151" s="19"/>
      <c r="S1151" s="34">
        <f t="shared" si="127"/>
        <v>41827</v>
      </c>
      <c r="T1151" s="34" t="str">
        <f t="shared" si="128"/>
        <v/>
      </c>
      <c r="U1151" s="34" t="str">
        <f t="shared" si="129"/>
        <v/>
      </c>
      <c r="V1151" s="19"/>
    </row>
    <row r="1152" spans="1:22" s="5" customFormat="1">
      <c r="A1152" s="50"/>
      <c r="B1152" s="19"/>
      <c r="C1152" s="19"/>
      <c r="D1152" s="19"/>
      <c r="E1152" s="19"/>
      <c r="F1152" s="19"/>
      <c r="G1152" s="19"/>
      <c r="H1152" s="19"/>
      <c r="I1152" s="19"/>
      <c r="J1152" s="8" t="s">
        <v>1606</v>
      </c>
      <c r="K1152" s="19" t="str">
        <f t="shared" si="131"/>
        <v>LC</v>
      </c>
      <c r="L1152" s="19" t="str">
        <f t="shared" si="130"/>
        <v>SAINT LUCIA</v>
      </c>
      <c r="M1152" s="19"/>
      <c r="N1152" s="19"/>
      <c r="O1152" s="19"/>
      <c r="P1152" s="19"/>
      <c r="Q1152" s="19"/>
      <c r="R1152" s="19"/>
      <c r="S1152" s="34">
        <f t="shared" si="127"/>
        <v>41827</v>
      </c>
      <c r="T1152" s="34" t="str">
        <f t="shared" si="128"/>
        <v/>
      </c>
      <c r="U1152" s="34" t="str">
        <f t="shared" si="129"/>
        <v/>
      </c>
      <c r="V1152" s="19"/>
    </row>
    <row r="1153" spans="1:22" s="5" customFormat="1">
      <c r="A1153" s="50"/>
      <c r="B1153" s="19"/>
      <c r="C1153" s="19"/>
      <c r="D1153" s="19"/>
      <c r="E1153" s="19"/>
      <c r="F1153" s="19"/>
      <c r="G1153" s="19"/>
      <c r="H1153" s="19"/>
      <c r="I1153" s="19"/>
      <c r="J1153" s="8" t="s">
        <v>1607</v>
      </c>
      <c r="K1153" s="19" t="str">
        <f t="shared" si="131"/>
        <v>MF</v>
      </c>
      <c r="L1153" s="19" t="str">
        <f t="shared" si="130"/>
        <v>SAINT MARTIN (FRENCH PART)</v>
      </c>
      <c r="M1153" s="19"/>
      <c r="N1153" s="19"/>
      <c r="O1153" s="19"/>
      <c r="P1153" s="19"/>
      <c r="Q1153" s="19"/>
      <c r="R1153" s="19"/>
      <c r="S1153" s="34">
        <f t="shared" si="127"/>
        <v>41827</v>
      </c>
      <c r="T1153" s="34" t="str">
        <f t="shared" si="128"/>
        <v/>
      </c>
      <c r="U1153" s="34" t="str">
        <f t="shared" si="129"/>
        <v/>
      </c>
      <c r="V1153" s="19"/>
    </row>
    <row r="1154" spans="1:22" s="5" customFormat="1">
      <c r="A1154" s="50"/>
      <c r="B1154" s="19"/>
      <c r="C1154" s="19"/>
      <c r="D1154" s="19"/>
      <c r="E1154" s="19"/>
      <c r="F1154" s="19"/>
      <c r="G1154" s="19"/>
      <c r="H1154" s="19"/>
      <c r="I1154" s="19"/>
      <c r="J1154" s="8" t="s">
        <v>1608</v>
      </c>
      <c r="K1154" s="19" t="str">
        <f t="shared" si="131"/>
        <v>PM</v>
      </c>
      <c r="L1154" s="19" t="str">
        <f t="shared" si="130"/>
        <v>SAINT PIERRE AND MIQUELON</v>
      </c>
      <c r="M1154" s="19"/>
      <c r="N1154" s="19"/>
      <c r="O1154" s="19"/>
      <c r="P1154" s="19"/>
      <c r="Q1154" s="19"/>
      <c r="R1154" s="19"/>
      <c r="S1154" s="34">
        <f t="shared" si="127"/>
        <v>41827</v>
      </c>
      <c r="T1154" s="34" t="str">
        <f t="shared" si="128"/>
        <v/>
      </c>
      <c r="U1154" s="34" t="str">
        <f t="shared" si="129"/>
        <v/>
      </c>
      <c r="V1154" s="19"/>
    </row>
    <row r="1155" spans="1:22" s="5" customFormat="1">
      <c r="A1155" s="50"/>
      <c r="B1155" s="19"/>
      <c r="C1155" s="19"/>
      <c r="D1155" s="19"/>
      <c r="E1155" s="19"/>
      <c r="F1155" s="19"/>
      <c r="G1155" s="19"/>
      <c r="H1155" s="19"/>
      <c r="I1155" s="19"/>
      <c r="J1155" s="8" t="s">
        <v>1609</v>
      </c>
      <c r="K1155" s="19" t="str">
        <f t="shared" si="131"/>
        <v>VC</v>
      </c>
      <c r="L1155" s="19" t="str">
        <f t="shared" si="130"/>
        <v>SAINT VINCENT AND THE GRENADINES</v>
      </c>
      <c r="M1155" s="19"/>
      <c r="N1155" s="19"/>
      <c r="O1155" s="19"/>
      <c r="P1155" s="19"/>
      <c r="Q1155" s="19"/>
      <c r="R1155" s="19"/>
      <c r="S1155" s="34">
        <f t="shared" si="127"/>
        <v>41827</v>
      </c>
      <c r="T1155" s="34" t="str">
        <f t="shared" si="128"/>
        <v/>
      </c>
      <c r="U1155" s="34" t="str">
        <f t="shared" si="129"/>
        <v/>
      </c>
      <c r="V1155" s="19"/>
    </row>
    <row r="1156" spans="1:22" s="5" customFormat="1">
      <c r="A1156" s="50"/>
      <c r="B1156" s="19"/>
      <c r="C1156" s="19"/>
      <c r="D1156" s="19"/>
      <c r="E1156" s="19"/>
      <c r="F1156" s="19"/>
      <c r="G1156" s="19"/>
      <c r="H1156" s="19"/>
      <c r="I1156" s="19"/>
      <c r="J1156" s="8" t="s">
        <v>1610</v>
      </c>
      <c r="K1156" s="19" t="str">
        <f t="shared" si="131"/>
        <v>WS</v>
      </c>
      <c r="L1156" s="19" t="str">
        <f t="shared" si="130"/>
        <v>SAMOA</v>
      </c>
      <c r="M1156" s="19"/>
      <c r="N1156" s="19"/>
      <c r="O1156" s="19"/>
      <c r="P1156" s="19"/>
      <c r="Q1156" s="19"/>
      <c r="R1156" s="19"/>
      <c r="S1156" s="34">
        <f t="shared" si="127"/>
        <v>41827</v>
      </c>
      <c r="T1156" s="34" t="str">
        <f t="shared" si="128"/>
        <v/>
      </c>
      <c r="U1156" s="34" t="str">
        <f t="shared" si="129"/>
        <v/>
      </c>
      <c r="V1156" s="19"/>
    </row>
    <row r="1157" spans="1:22" s="5" customFormat="1">
      <c r="A1157" s="50"/>
      <c r="B1157" s="19"/>
      <c r="C1157" s="19"/>
      <c r="D1157" s="19"/>
      <c r="E1157" s="19"/>
      <c r="F1157" s="19"/>
      <c r="G1157" s="19"/>
      <c r="H1157" s="19"/>
      <c r="I1157" s="19"/>
      <c r="J1157" s="8" t="s">
        <v>1611</v>
      </c>
      <c r="K1157" s="19" t="str">
        <f t="shared" si="131"/>
        <v>SM</v>
      </c>
      <c r="L1157" s="19" t="str">
        <f t="shared" si="130"/>
        <v>SAN MARINO</v>
      </c>
      <c r="M1157" s="19"/>
      <c r="N1157" s="19"/>
      <c r="O1157" s="19"/>
      <c r="P1157" s="19"/>
      <c r="Q1157" s="19"/>
      <c r="R1157" s="19"/>
      <c r="S1157" s="34">
        <f t="shared" si="127"/>
        <v>41827</v>
      </c>
      <c r="T1157" s="34" t="str">
        <f t="shared" si="128"/>
        <v/>
      </c>
      <c r="U1157" s="34" t="str">
        <f t="shared" si="129"/>
        <v/>
      </c>
      <c r="V1157" s="19"/>
    </row>
    <row r="1158" spans="1:22" s="5" customFormat="1">
      <c r="A1158" s="50"/>
      <c r="B1158" s="19"/>
      <c r="C1158" s="19"/>
      <c r="D1158" s="19"/>
      <c r="E1158" s="19"/>
      <c r="F1158" s="19"/>
      <c r="G1158" s="19"/>
      <c r="H1158" s="19"/>
      <c r="I1158" s="19"/>
      <c r="J1158" s="8" t="s">
        <v>1612</v>
      </c>
      <c r="K1158" s="19" t="str">
        <f t="shared" si="131"/>
        <v>ST</v>
      </c>
      <c r="L1158" s="19" t="str">
        <f t="shared" si="130"/>
        <v>SAO TOME AND PRINCIPE</v>
      </c>
      <c r="M1158" s="19"/>
      <c r="N1158" s="19"/>
      <c r="O1158" s="19"/>
      <c r="P1158" s="19"/>
      <c r="Q1158" s="19"/>
      <c r="R1158" s="19"/>
      <c r="S1158" s="34">
        <f t="shared" si="127"/>
        <v>41827</v>
      </c>
      <c r="T1158" s="34" t="str">
        <f t="shared" si="128"/>
        <v/>
      </c>
      <c r="U1158" s="34" t="str">
        <f t="shared" si="129"/>
        <v/>
      </c>
      <c r="V1158" s="19"/>
    </row>
    <row r="1159" spans="1:22" s="5" customFormat="1">
      <c r="A1159" s="50"/>
      <c r="B1159" s="19"/>
      <c r="C1159" s="19"/>
      <c r="D1159" s="19"/>
      <c r="E1159" s="19"/>
      <c r="F1159" s="19"/>
      <c r="G1159" s="19"/>
      <c r="H1159" s="19"/>
      <c r="I1159" s="19"/>
      <c r="J1159" s="8" t="s">
        <v>1613</v>
      </c>
      <c r="K1159" s="19" t="str">
        <f t="shared" si="131"/>
        <v>SA</v>
      </c>
      <c r="L1159" s="19" t="str">
        <f t="shared" si="130"/>
        <v>SAUDI ARABIA</v>
      </c>
      <c r="M1159" s="19"/>
      <c r="N1159" s="19"/>
      <c r="O1159" s="19"/>
      <c r="P1159" s="19"/>
      <c r="Q1159" s="19"/>
      <c r="R1159" s="19"/>
      <c r="S1159" s="34">
        <f t="shared" si="127"/>
        <v>41827</v>
      </c>
      <c r="T1159" s="34" t="str">
        <f t="shared" si="128"/>
        <v/>
      </c>
      <c r="U1159" s="34" t="str">
        <f t="shared" si="129"/>
        <v/>
      </c>
      <c r="V1159" s="19"/>
    </row>
    <row r="1160" spans="1:22" s="5" customFormat="1">
      <c r="A1160" s="50"/>
      <c r="B1160" s="19"/>
      <c r="C1160" s="19"/>
      <c r="D1160" s="19"/>
      <c r="E1160" s="19"/>
      <c r="F1160" s="19"/>
      <c r="G1160" s="19"/>
      <c r="H1160" s="19"/>
      <c r="I1160" s="19"/>
      <c r="J1160" s="8" t="s">
        <v>1614</v>
      </c>
      <c r="K1160" s="19" t="str">
        <f t="shared" si="131"/>
        <v>SN</v>
      </c>
      <c r="L1160" s="19" t="str">
        <f t="shared" si="130"/>
        <v>SENEGAL</v>
      </c>
      <c r="M1160" s="19"/>
      <c r="N1160" s="19"/>
      <c r="O1160" s="19"/>
      <c r="P1160" s="19"/>
      <c r="Q1160" s="19"/>
      <c r="R1160" s="19"/>
      <c r="S1160" s="34">
        <f t="shared" si="127"/>
        <v>41827</v>
      </c>
      <c r="T1160" s="34" t="str">
        <f t="shared" si="128"/>
        <v/>
      </c>
      <c r="U1160" s="34" t="str">
        <f t="shared" si="129"/>
        <v/>
      </c>
      <c r="V1160" s="19"/>
    </row>
    <row r="1161" spans="1:22" s="5" customFormat="1">
      <c r="A1161" s="50"/>
      <c r="B1161" s="19"/>
      <c r="C1161" s="19"/>
      <c r="D1161" s="19"/>
      <c r="E1161" s="19"/>
      <c r="F1161" s="19"/>
      <c r="G1161" s="19"/>
      <c r="H1161" s="19"/>
      <c r="I1161" s="19"/>
      <c r="J1161" s="8" t="s">
        <v>1615</v>
      </c>
      <c r="K1161" s="19" t="str">
        <f t="shared" si="131"/>
        <v>RS</v>
      </c>
      <c r="L1161" s="19" t="str">
        <f t="shared" si="130"/>
        <v>SERBIA</v>
      </c>
      <c r="M1161" s="19"/>
      <c r="N1161" s="19"/>
      <c r="O1161" s="19"/>
      <c r="P1161" s="19"/>
      <c r="Q1161" s="19"/>
      <c r="R1161" s="19"/>
      <c r="S1161" s="34">
        <f t="shared" si="127"/>
        <v>41827</v>
      </c>
      <c r="T1161" s="34" t="str">
        <f t="shared" si="128"/>
        <v/>
      </c>
      <c r="U1161" s="34" t="str">
        <f t="shared" si="129"/>
        <v/>
      </c>
      <c r="V1161" s="19"/>
    </row>
    <row r="1162" spans="1:22" s="5" customFormat="1">
      <c r="A1162" s="50"/>
      <c r="B1162" s="19"/>
      <c r="C1162" s="19"/>
      <c r="D1162" s="19"/>
      <c r="E1162" s="19"/>
      <c r="F1162" s="19"/>
      <c r="G1162" s="19"/>
      <c r="H1162" s="19"/>
      <c r="I1162" s="19"/>
      <c r="J1162" s="8" t="s">
        <v>1616</v>
      </c>
      <c r="K1162" s="19" t="str">
        <f t="shared" si="131"/>
        <v>SC</v>
      </c>
      <c r="L1162" s="19" t="str">
        <f t="shared" si="130"/>
        <v>SEYCHELLES</v>
      </c>
      <c r="M1162" s="19"/>
      <c r="N1162" s="19"/>
      <c r="O1162" s="19"/>
      <c r="P1162" s="19"/>
      <c r="Q1162" s="19"/>
      <c r="R1162" s="19"/>
      <c r="S1162" s="34">
        <f t="shared" si="127"/>
        <v>41827</v>
      </c>
      <c r="T1162" s="34" t="str">
        <f t="shared" si="128"/>
        <v/>
      </c>
      <c r="U1162" s="34" t="str">
        <f t="shared" si="129"/>
        <v/>
      </c>
      <c r="V1162" s="19"/>
    </row>
    <row r="1163" spans="1:22" s="5" customFormat="1">
      <c r="A1163" s="50"/>
      <c r="B1163" s="19"/>
      <c r="C1163" s="19"/>
      <c r="D1163" s="19"/>
      <c r="E1163" s="19"/>
      <c r="F1163" s="19"/>
      <c r="G1163" s="19"/>
      <c r="H1163" s="19"/>
      <c r="I1163" s="19"/>
      <c r="J1163" s="8" t="s">
        <v>1617</v>
      </c>
      <c r="K1163" s="19" t="str">
        <f t="shared" si="131"/>
        <v>SL</v>
      </c>
      <c r="L1163" s="19" t="str">
        <f t="shared" si="130"/>
        <v>SIERRA LEONE</v>
      </c>
      <c r="M1163" s="19"/>
      <c r="N1163" s="19"/>
      <c r="O1163" s="19"/>
      <c r="P1163" s="19"/>
      <c r="Q1163" s="19"/>
      <c r="R1163" s="19"/>
      <c r="S1163" s="34">
        <f t="shared" ref="S1163:S1225" si="132">VLOOKUP(J1163,A:G,5,FALSE)</f>
        <v>41827</v>
      </c>
      <c r="T1163" s="34" t="str">
        <f t="shared" ref="T1163:T1225" si="133">IF(VLOOKUP(J1163,A:G,6,FALSE)=0,"",VLOOKUP(J1163,A:G,6,FALSE))</f>
        <v/>
      </c>
      <c r="U1163" s="34" t="str">
        <f t="shared" ref="U1163:U1225" si="134">IF(VLOOKUP(J1163,A:G,7,FALSE)=0,"",VLOOKUP(J1163,A:G,7,FALSE))</f>
        <v/>
      </c>
      <c r="V1163" s="19"/>
    </row>
    <row r="1164" spans="1:22" s="5" customFormat="1">
      <c r="A1164" s="50"/>
      <c r="B1164" s="19"/>
      <c r="C1164" s="19"/>
      <c r="D1164" s="19"/>
      <c r="E1164" s="19"/>
      <c r="F1164" s="19"/>
      <c r="G1164" s="19"/>
      <c r="H1164" s="19"/>
      <c r="I1164" s="19"/>
      <c r="J1164" s="8" t="s">
        <v>1618</v>
      </c>
      <c r="K1164" s="19" t="str">
        <f t="shared" si="131"/>
        <v>SG</v>
      </c>
      <c r="L1164" s="19" t="str">
        <f t="shared" si="130"/>
        <v>SINGAPORE</v>
      </c>
      <c r="M1164" s="19"/>
      <c r="N1164" s="19"/>
      <c r="O1164" s="19"/>
      <c r="P1164" s="19"/>
      <c r="Q1164" s="19"/>
      <c r="R1164" s="19"/>
      <c r="S1164" s="34">
        <f t="shared" si="132"/>
        <v>41827</v>
      </c>
      <c r="T1164" s="34" t="str">
        <f t="shared" si="133"/>
        <v/>
      </c>
      <c r="U1164" s="34" t="str">
        <f t="shared" si="134"/>
        <v/>
      </c>
      <c r="V1164" s="19"/>
    </row>
    <row r="1165" spans="1:22" s="5" customFormat="1">
      <c r="A1165" s="50"/>
      <c r="B1165" s="19"/>
      <c r="C1165" s="19"/>
      <c r="D1165" s="19"/>
      <c r="E1165" s="19"/>
      <c r="F1165" s="19"/>
      <c r="G1165" s="19"/>
      <c r="H1165" s="19"/>
      <c r="I1165" s="19"/>
      <c r="J1165" s="8" t="s">
        <v>1619</v>
      </c>
      <c r="K1165" s="19" t="str">
        <f t="shared" si="131"/>
        <v>SX</v>
      </c>
      <c r="L1165" s="19" t="str">
        <f t="shared" si="130"/>
        <v>SINT MAARTEN (DUTCH PART)</v>
      </c>
      <c r="M1165" s="19"/>
      <c r="N1165" s="19"/>
      <c r="O1165" s="19"/>
      <c r="P1165" s="19"/>
      <c r="Q1165" s="19"/>
      <c r="R1165" s="19"/>
      <c r="S1165" s="34">
        <f t="shared" si="132"/>
        <v>41827</v>
      </c>
      <c r="T1165" s="34" t="str">
        <f t="shared" si="133"/>
        <v/>
      </c>
      <c r="U1165" s="34" t="str">
        <f t="shared" si="134"/>
        <v/>
      </c>
      <c r="V1165" s="19"/>
    </row>
    <row r="1166" spans="1:22" s="5" customFormat="1">
      <c r="A1166" s="50"/>
      <c r="B1166" s="19"/>
      <c r="C1166" s="19"/>
      <c r="D1166" s="19"/>
      <c r="E1166" s="19"/>
      <c r="F1166" s="19"/>
      <c r="G1166" s="19"/>
      <c r="H1166" s="19"/>
      <c r="I1166" s="19"/>
      <c r="J1166" s="8" t="s">
        <v>1622</v>
      </c>
      <c r="K1166" s="19" t="str">
        <f t="shared" si="131"/>
        <v>SB</v>
      </c>
      <c r="L1166" s="19" t="str">
        <f t="shared" si="130"/>
        <v>SOLOMON ISLANDS</v>
      </c>
      <c r="M1166" s="19"/>
      <c r="N1166" s="19"/>
      <c r="O1166" s="19"/>
      <c r="P1166" s="19"/>
      <c r="Q1166" s="19"/>
      <c r="R1166" s="19"/>
      <c r="S1166" s="34">
        <f t="shared" si="132"/>
        <v>41827</v>
      </c>
      <c r="T1166" s="34" t="str">
        <f t="shared" si="133"/>
        <v/>
      </c>
      <c r="U1166" s="34" t="str">
        <f t="shared" si="134"/>
        <v/>
      </c>
      <c r="V1166" s="19"/>
    </row>
    <row r="1167" spans="1:22" s="5" customFormat="1">
      <c r="A1167" s="50"/>
      <c r="B1167" s="19"/>
      <c r="C1167" s="19"/>
      <c r="D1167" s="19"/>
      <c r="E1167" s="19"/>
      <c r="F1167" s="19"/>
      <c r="G1167" s="19"/>
      <c r="H1167" s="19"/>
      <c r="I1167" s="19"/>
      <c r="J1167" s="8" t="s">
        <v>1623</v>
      </c>
      <c r="K1167" s="19" t="str">
        <f t="shared" si="131"/>
        <v>SO</v>
      </c>
      <c r="L1167" s="19" t="str">
        <f t="shared" si="130"/>
        <v>SOMALIA</v>
      </c>
      <c r="M1167" s="19"/>
      <c r="N1167" s="19"/>
      <c r="O1167" s="19"/>
      <c r="P1167" s="19"/>
      <c r="Q1167" s="19"/>
      <c r="R1167" s="19"/>
      <c r="S1167" s="34">
        <f t="shared" si="132"/>
        <v>41827</v>
      </c>
      <c r="T1167" s="34" t="str">
        <f t="shared" si="133"/>
        <v/>
      </c>
      <c r="U1167" s="34" t="str">
        <f t="shared" si="134"/>
        <v/>
      </c>
      <c r="V1167" s="19"/>
    </row>
    <row r="1168" spans="1:22" s="5" customFormat="1">
      <c r="A1168" s="50"/>
      <c r="B1168" s="19"/>
      <c r="C1168" s="19"/>
      <c r="D1168" s="19"/>
      <c r="E1168" s="19"/>
      <c r="F1168" s="19"/>
      <c r="G1168" s="19"/>
      <c r="H1168" s="19"/>
      <c r="I1168" s="19"/>
      <c r="J1168" s="8" t="s">
        <v>1624</v>
      </c>
      <c r="K1168" s="19" t="str">
        <f t="shared" si="131"/>
        <v>ZA</v>
      </c>
      <c r="L1168" s="19" t="str">
        <f t="shared" si="130"/>
        <v>SOUTH AFRICA</v>
      </c>
      <c r="M1168" s="19"/>
      <c r="N1168" s="19"/>
      <c r="O1168" s="19"/>
      <c r="P1168" s="19"/>
      <c r="Q1168" s="19"/>
      <c r="R1168" s="19"/>
      <c r="S1168" s="34">
        <f t="shared" si="132"/>
        <v>41827</v>
      </c>
      <c r="T1168" s="34" t="str">
        <f t="shared" si="133"/>
        <v/>
      </c>
      <c r="U1168" s="34" t="str">
        <f t="shared" si="134"/>
        <v/>
      </c>
      <c r="V1168" s="19"/>
    </row>
    <row r="1169" spans="1:22" s="5" customFormat="1">
      <c r="A1169" s="50"/>
      <c r="B1169" s="19"/>
      <c r="C1169" s="19"/>
      <c r="D1169" s="19"/>
      <c r="E1169" s="19"/>
      <c r="F1169" s="19"/>
      <c r="G1169" s="19"/>
      <c r="H1169" s="19"/>
      <c r="I1169" s="19"/>
      <c r="J1169" s="8" t="s">
        <v>1625</v>
      </c>
      <c r="K1169" s="19" t="str">
        <f t="shared" si="131"/>
        <v>GS</v>
      </c>
      <c r="L1169" s="19" t="str">
        <f t="shared" si="130"/>
        <v>SOUTH GEORGIA AND THE SOUTH SANDWICH ISLANDS</v>
      </c>
      <c r="M1169" s="19"/>
      <c r="N1169" s="19"/>
      <c r="O1169" s="19"/>
      <c r="P1169" s="19"/>
      <c r="Q1169" s="19"/>
      <c r="R1169" s="19"/>
      <c r="S1169" s="34">
        <f t="shared" si="132"/>
        <v>41827</v>
      </c>
      <c r="T1169" s="34" t="str">
        <f t="shared" si="133"/>
        <v/>
      </c>
      <c r="U1169" s="34" t="str">
        <f t="shared" si="134"/>
        <v/>
      </c>
      <c r="V1169" s="19"/>
    </row>
    <row r="1170" spans="1:22" s="5" customFormat="1">
      <c r="A1170" s="50"/>
      <c r="B1170" s="19"/>
      <c r="C1170" s="19"/>
      <c r="D1170" s="19"/>
      <c r="E1170" s="19"/>
      <c r="F1170" s="19"/>
      <c r="G1170" s="19"/>
      <c r="H1170" s="19"/>
      <c r="I1170" s="19"/>
      <c r="J1170" s="8" t="s">
        <v>1627</v>
      </c>
      <c r="K1170" s="19" t="str">
        <f t="shared" si="131"/>
        <v>LK</v>
      </c>
      <c r="L1170" s="19" t="str">
        <f t="shared" ref="L1170:L1234" si="135">J1170</f>
        <v>SRI LANKA</v>
      </c>
      <c r="M1170" s="19"/>
      <c r="N1170" s="19"/>
      <c r="O1170" s="19"/>
      <c r="P1170" s="19"/>
      <c r="Q1170" s="19"/>
      <c r="R1170" s="19"/>
      <c r="S1170" s="34">
        <f t="shared" si="132"/>
        <v>41827</v>
      </c>
      <c r="T1170" s="34" t="str">
        <f t="shared" si="133"/>
        <v/>
      </c>
      <c r="U1170" s="34" t="str">
        <f t="shared" si="134"/>
        <v/>
      </c>
      <c r="V1170" s="19"/>
    </row>
    <row r="1171" spans="1:22" s="5" customFormat="1">
      <c r="A1171" s="50"/>
      <c r="B1171" s="19"/>
      <c r="C1171" s="19"/>
      <c r="D1171" s="19"/>
      <c r="E1171" s="19"/>
      <c r="F1171" s="19"/>
      <c r="G1171" s="19"/>
      <c r="H1171" s="19"/>
      <c r="I1171" s="19"/>
      <c r="J1171" s="8" t="s">
        <v>1628</v>
      </c>
      <c r="K1171" s="19" t="str">
        <f t="shared" si="131"/>
        <v>SD</v>
      </c>
      <c r="L1171" s="19" t="str">
        <f t="shared" si="135"/>
        <v>SUDAN</v>
      </c>
      <c r="M1171" s="19"/>
      <c r="N1171" s="19"/>
      <c r="O1171" s="19"/>
      <c r="P1171" s="19"/>
      <c r="Q1171" s="19"/>
      <c r="R1171" s="19"/>
      <c r="S1171" s="34">
        <f t="shared" si="132"/>
        <v>41827</v>
      </c>
      <c r="T1171" s="34" t="str">
        <f t="shared" si="133"/>
        <v/>
      </c>
      <c r="U1171" s="34" t="str">
        <f t="shared" si="134"/>
        <v/>
      </c>
      <c r="V1171" s="19"/>
    </row>
    <row r="1172" spans="1:22" s="5" customFormat="1">
      <c r="A1172" s="50"/>
      <c r="B1172" s="19"/>
      <c r="C1172" s="19"/>
      <c r="D1172" s="19"/>
      <c r="E1172" s="19"/>
      <c r="F1172" s="19"/>
      <c r="G1172" s="19"/>
      <c r="H1172" s="19"/>
      <c r="I1172" s="19"/>
      <c r="J1172" s="8" t="s">
        <v>1629</v>
      </c>
      <c r="K1172" s="19" t="str">
        <f t="shared" si="131"/>
        <v>SR</v>
      </c>
      <c r="L1172" s="19" t="str">
        <f t="shared" si="135"/>
        <v>SURINAME</v>
      </c>
      <c r="M1172" s="19"/>
      <c r="N1172" s="19"/>
      <c r="O1172" s="19"/>
      <c r="P1172" s="19"/>
      <c r="Q1172" s="19"/>
      <c r="R1172" s="19"/>
      <c r="S1172" s="34">
        <f t="shared" si="132"/>
        <v>41827</v>
      </c>
      <c r="T1172" s="34" t="str">
        <f t="shared" si="133"/>
        <v/>
      </c>
      <c r="U1172" s="34" t="str">
        <f t="shared" si="134"/>
        <v/>
      </c>
      <c r="V1172" s="19"/>
    </row>
    <row r="1173" spans="1:22" s="5" customFormat="1">
      <c r="A1173" s="50"/>
      <c r="B1173" s="19"/>
      <c r="C1173" s="19"/>
      <c r="D1173" s="19"/>
      <c r="E1173" s="19"/>
      <c r="F1173" s="19"/>
      <c r="G1173" s="19"/>
      <c r="H1173" s="19"/>
      <c r="I1173" s="19"/>
      <c r="J1173" s="8" t="s">
        <v>1630</v>
      </c>
      <c r="K1173" s="19" t="str">
        <f t="shared" si="131"/>
        <v>SJ</v>
      </c>
      <c r="L1173" s="19" t="str">
        <f t="shared" si="135"/>
        <v>SVALBARD AND JAN MAYEN</v>
      </c>
      <c r="M1173" s="19"/>
      <c r="N1173" s="19"/>
      <c r="O1173" s="19"/>
      <c r="P1173" s="19"/>
      <c r="Q1173" s="19"/>
      <c r="R1173" s="19"/>
      <c r="S1173" s="34">
        <f t="shared" si="132"/>
        <v>41827</v>
      </c>
      <c r="T1173" s="34" t="str">
        <f t="shared" si="133"/>
        <v/>
      </c>
      <c r="U1173" s="34" t="str">
        <f t="shared" si="134"/>
        <v/>
      </c>
      <c r="V1173" s="19"/>
    </row>
    <row r="1174" spans="1:22" s="5" customFormat="1">
      <c r="A1174" s="50"/>
      <c r="B1174" s="19"/>
      <c r="C1174" s="19"/>
      <c r="D1174" s="19"/>
      <c r="E1174" s="19"/>
      <c r="F1174" s="19"/>
      <c r="G1174" s="19"/>
      <c r="H1174" s="19"/>
      <c r="I1174" s="19"/>
      <c r="J1174" s="8" t="s">
        <v>1631</v>
      </c>
      <c r="K1174" s="19" t="str">
        <f t="shared" si="131"/>
        <v>SZ</v>
      </c>
      <c r="L1174" s="19" t="str">
        <f t="shared" si="135"/>
        <v>SWAZILAND</v>
      </c>
      <c r="M1174" s="19"/>
      <c r="N1174" s="19"/>
      <c r="O1174" s="19"/>
      <c r="P1174" s="19"/>
      <c r="Q1174" s="19"/>
      <c r="R1174" s="19"/>
      <c r="S1174" s="34">
        <f t="shared" si="132"/>
        <v>41827</v>
      </c>
      <c r="T1174" s="34" t="str">
        <f t="shared" si="133"/>
        <v/>
      </c>
      <c r="U1174" s="34" t="str">
        <f t="shared" si="134"/>
        <v/>
      </c>
      <c r="V1174" s="19"/>
    </row>
    <row r="1175" spans="1:22" s="5" customFormat="1">
      <c r="A1175" s="50"/>
      <c r="B1175" s="19"/>
      <c r="C1175" s="19"/>
      <c r="D1175" s="19"/>
      <c r="E1175" s="19"/>
      <c r="F1175" s="19"/>
      <c r="G1175" s="19"/>
      <c r="H1175" s="19"/>
      <c r="I1175" s="19"/>
      <c r="J1175" s="8" t="s">
        <v>1633</v>
      </c>
      <c r="K1175" s="19" t="str">
        <f t="shared" si="131"/>
        <v>CH</v>
      </c>
      <c r="L1175" s="19" t="str">
        <f t="shared" si="135"/>
        <v>SWITZERLAND</v>
      </c>
      <c r="M1175" s="19"/>
      <c r="N1175" s="19"/>
      <c r="O1175" s="19"/>
      <c r="P1175" s="19"/>
      <c r="Q1175" s="19"/>
      <c r="R1175" s="19"/>
      <c r="S1175" s="34">
        <f t="shared" si="132"/>
        <v>41827</v>
      </c>
      <c r="T1175" s="34" t="str">
        <f t="shared" si="133"/>
        <v/>
      </c>
      <c r="U1175" s="34" t="str">
        <f t="shared" si="134"/>
        <v/>
      </c>
      <c r="V1175" s="19"/>
    </row>
    <row r="1176" spans="1:22" s="5" customFormat="1">
      <c r="A1176" s="50"/>
      <c r="B1176" s="19"/>
      <c r="C1176" s="19"/>
      <c r="D1176" s="19"/>
      <c r="E1176" s="19"/>
      <c r="F1176" s="19"/>
      <c r="G1176" s="19"/>
      <c r="H1176" s="19"/>
      <c r="I1176" s="19"/>
      <c r="J1176" s="8" t="s">
        <v>1634</v>
      </c>
      <c r="K1176" s="19" t="str">
        <f t="shared" si="131"/>
        <v>SY</v>
      </c>
      <c r="L1176" s="19" t="str">
        <f t="shared" si="135"/>
        <v>SYRIAN ARAB REPUBLIC</v>
      </c>
      <c r="M1176" s="19"/>
      <c r="N1176" s="19"/>
      <c r="O1176" s="19"/>
      <c r="P1176" s="19"/>
      <c r="Q1176" s="19"/>
      <c r="R1176" s="19"/>
      <c r="S1176" s="34">
        <f t="shared" si="132"/>
        <v>41827</v>
      </c>
      <c r="T1176" s="34" t="str">
        <f t="shared" si="133"/>
        <v/>
      </c>
      <c r="U1176" s="34" t="str">
        <f t="shared" si="134"/>
        <v/>
      </c>
      <c r="V1176" s="19"/>
    </row>
    <row r="1177" spans="1:22" s="5" customFormat="1">
      <c r="A1177" s="50"/>
      <c r="B1177" s="19"/>
      <c r="C1177" s="19"/>
      <c r="D1177" s="19"/>
      <c r="E1177" s="19"/>
      <c r="F1177" s="19"/>
      <c r="G1177" s="19"/>
      <c r="H1177" s="19"/>
      <c r="I1177" s="19"/>
      <c r="J1177" s="8" t="s">
        <v>1635</v>
      </c>
      <c r="K1177" s="19" t="str">
        <f t="shared" si="131"/>
        <v>TW</v>
      </c>
      <c r="L1177" s="19" t="str">
        <f t="shared" si="135"/>
        <v>TAIWAN, PROVINCE OF CHINA</v>
      </c>
      <c r="M1177" s="19"/>
      <c r="N1177" s="19"/>
      <c r="O1177" s="19"/>
      <c r="P1177" s="19"/>
      <c r="Q1177" s="19"/>
      <c r="R1177" s="19"/>
      <c r="S1177" s="34">
        <f t="shared" si="132"/>
        <v>41827</v>
      </c>
      <c r="T1177" s="34" t="str">
        <f t="shared" si="133"/>
        <v/>
      </c>
      <c r="U1177" s="34" t="str">
        <f t="shared" si="134"/>
        <v/>
      </c>
      <c r="V1177" s="19"/>
    </row>
    <row r="1178" spans="1:22" s="5" customFormat="1">
      <c r="A1178" s="50"/>
      <c r="B1178" s="19"/>
      <c r="C1178" s="19"/>
      <c r="D1178" s="19"/>
      <c r="E1178" s="19"/>
      <c r="F1178" s="19"/>
      <c r="G1178" s="19"/>
      <c r="H1178" s="19"/>
      <c r="I1178" s="19"/>
      <c r="J1178" s="8" t="s">
        <v>1636</v>
      </c>
      <c r="K1178" s="19" t="str">
        <f t="shared" si="131"/>
        <v>TJ</v>
      </c>
      <c r="L1178" s="19" t="str">
        <f t="shared" si="135"/>
        <v>TAJIKISTAN</v>
      </c>
      <c r="M1178" s="19"/>
      <c r="N1178" s="19"/>
      <c r="O1178" s="19"/>
      <c r="P1178" s="19"/>
      <c r="Q1178" s="19"/>
      <c r="R1178" s="19"/>
      <c r="S1178" s="34">
        <f t="shared" si="132"/>
        <v>41827</v>
      </c>
      <c r="T1178" s="34" t="str">
        <f t="shared" si="133"/>
        <v/>
      </c>
      <c r="U1178" s="34" t="str">
        <f t="shared" si="134"/>
        <v/>
      </c>
      <c r="V1178" s="19"/>
    </row>
    <row r="1179" spans="1:22" s="5" customFormat="1">
      <c r="A1179" s="50"/>
      <c r="B1179" s="19"/>
      <c r="C1179" s="19"/>
      <c r="D1179" s="19"/>
      <c r="E1179" s="19"/>
      <c r="F1179" s="19"/>
      <c r="G1179" s="19"/>
      <c r="H1179" s="19"/>
      <c r="I1179" s="19"/>
      <c r="J1179" s="8" t="s">
        <v>1637</v>
      </c>
      <c r="K1179" s="19" t="str">
        <f t="shared" si="131"/>
        <v>TZ</v>
      </c>
      <c r="L1179" s="19" t="str">
        <f t="shared" si="135"/>
        <v>TANZANIA, UNITED REPUBLIC OF</v>
      </c>
      <c r="M1179" s="19"/>
      <c r="N1179" s="19"/>
      <c r="O1179" s="19"/>
      <c r="P1179" s="19"/>
      <c r="Q1179" s="19"/>
      <c r="R1179" s="19"/>
      <c r="S1179" s="34">
        <f t="shared" si="132"/>
        <v>41827</v>
      </c>
      <c r="T1179" s="34" t="str">
        <f t="shared" si="133"/>
        <v/>
      </c>
      <c r="U1179" s="34" t="str">
        <f t="shared" si="134"/>
        <v/>
      </c>
      <c r="V1179" s="19"/>
    </row>
    <row r="1180" spans="1:22" s="5" customFormat="1">
      <c r="A1180" s="50"/>
      <c r="B1180" s="19"/>
      <c r="C1180" s="19"/>
      <c r="D1180" s="19"/>
      <c r="E1180" s="19"/>
      <c r="F1180" s="19"/>
      <c r="G1180" s="19"/>
      <c r="H1180" s="19"/>
      <c r="I1180" s="19"/>
      <c r="J1180" s="8" t="s">
        <v>1638</v>
      </c>
      <c r="K1180" s="19" t="str">
        <f t="shared" si="131"/>
        <v>TH</v>
      </c>
      <c r="L1180" s="19" t="str">
        <f t="shared" si="135"/>
        <v>THAILAND</v>
      </c>
      <c r="M1180" s="19"/>
      <c r="N1180" s="19"/>
      <c r="O1180" s="19"/>
      <c r="P1180" s="19"/>
      <c r="Q1180" s="19"/>
      <c r="R1180" s="19"/>
      <c r="S1180" s="34">
        <f t="shared" si="132"/>
        <v>41827</v>
      </c>
      <c r="T1180" s="34" t="str">
        <f t="shared" si="133"/>
        <v/>
      </c>
      <c r="U1180" s="34" t="str">
        <f t="shared" si="134"/>
        <v/>
      </c>
      <c r="V1180" s="19"/>
    </row>
    <row r="1181" spans="1:22" s="5" customFormat="1">
      <c r="A1181" s="50"/>
      <c r="B1181" s="19"/>
      <c r="C1181" s="19"/>
      <c r="D1181" s="19"/>
      <c r="E1181" s="19"/>
      <c r="F1181" s="19"/>
      <c r="G1181" s="19"/>
      <c r="H1181" s="19"/>
      <c r="I1181" s="19"/>
      <c r="J1181" s="8" t="s">
        <v>1639</v>
      </c>
      <c r="K1181" s="19" t="str">
        <f t="shared" si="131"/>
        <v>TL</v>
      </c>
      <c r="L1181" s="19" t="str">
        <f t="shared" si="135"/>
        <v>TIMOR-LESTE</v>
      </c>
      <c r="M1181" s="19"/>
      <c r="N1181" s="19"/>
      <c r="O1181" s="19"/>
      <c r="P1181" s="19"/>
      <c r="Q1181" s="19"/>
      <c r="R1181" s="19"/>
      <c r="S1181" s="34">
        <f t="shared" si="132"/>
        <v>41827</v>
      </c>
      <c r="T1181" s="34" t="str">
        <f t="shared" si="133"/>
        <v/>
      </c>
      <c r="U1181" s="34" t="str">
        <f t="shared" si="134"/>
        <v/>
      </c>
      <c r="V1181" s="19"/>
    </row>
    <row r="1182" spans="1:22" s="5" customFormat="1">
      <c r="A1182" s="50"/>
      <c r="B1182" s="19"/>
      <c r="C1182" s="19"/>
      <c r="D1182" s="19"/>
      <c r="E1182" s="19"/>
      <c r="F1182" s="19"/>
      <c r="G1182" s="19"/>
      <c r="H1182" s="19"/>
      <c r="I1182" s="19"/>
      <c r="J1182" s="8" t="s">
        <v>1640</v>
      </c>
      <c r="K1182" s="19" t="str">
        <f t="shared" si="131"/>
        <v>TG</v>
      </c>
      <c r="L1182" s="19" t="str">
        <f t="shared" si="135"/>
        <v>TOGO</v>
      </c>
      <c r="M1182" s="19"/>
      <c r="N1182" s="19"/>
      <c r="O1182" s="19"/>
      <c r="P1182" s="19"/>
      <c r="Q1182" s="19"/>
      <c r="R1182" s="19"/>
      <c r="S1182" s="34">
        <f t="shared" si="132"/>
        <v>41827</v>
      </c>
      <c r="T1182" s="34" t="str">
        <f t="shared" si="133"/>
        <v/>
      </c>
      <c r="U1182" s="34" t="str">
        <f t="shared" si="134"/>
        <v/>
      </c>
      <c r="V1182" s="19"/>
    </row>
    <row r="1183" spans="1:22" s="5" customFormat="1">
      <c r="A1183" s="50"/>
      <c r="B1183" s="19"/>
      <c r="C1183" s="19"/>
      <c r="D1183" s="19"/>
      <c r="E1183" s="19"/>
      <c r="F1183" s="19"/>
      <c r="G1183" s="19"/>
      <c r="H1183" s="19"/>
      <c r="I1183" s="19"/>
      <c r="J1183" s="8" t="s">
        <v>1641</v>
      </c>
      <c r="K1183" s="19" t="str">
        <f t="shared" si="131"/>
        <v>TK</v>
      </c>
      <c r="L1183" s="19" t="str">
        <f t="shared" si="135"/>
        <v>TOKELAU</v>
      </c>
      <c r="M1183" s="19"/>
      <c r="N1183" s="19"/>
      <c r="O1183" s="19"/>
      <c r="P1183" s="19"/>
      <c r="Q1183" s="19"/>
      <c r="R1183" s="19"/>
      <c r="S1183" s="34">
        <f t="shared" si="132"/>
        <v>41827</v>
      </c>
      <c r="T1183" s="34" t="str">
        <f t="shared" si="133"/>
        <v/>
      </c>
      <c r="U1183" s="34" t="str">
        <f t="shared" si="134"/>
        <v/>
      </c>
      <c r="V1183" s="19"/>
    </row>
    <row r="1184" spans="1:22" s="5" customFormat="1">
      <c r="A1184" s="50"/>
      <c r="B1184" s="19"/>
      <c r="C1184" s="19"/>
      <c r="D1184" s="19"/>
      <c r="E1184" s="19"/>
      <c r="F1184" s="19"/>
      <c r="G1184" s="19"/>
      <c r="H1184" s="19"/>
      <c r="I1184" s="19"/>
      <c r="J1184" s="8" t="s">
        <v>1642</v>
      </c>
      <c r="K1184" s="19" t="str">
        <f t="shared" si="131"/>
        <v>TO</v>
      </c>
      <c r="L1184" s="19" t="str">
        <f t="shared" si="135"/>
        <v>TONGA</v>
      </c>
      <c r="M1184" s="19"/>
      <c r="N1184" s="19"/>
      <c r="O1184" s="19"/>
      <c r="P1184" s="19"/>
      <c r="Q1184" s="19"/>
      <c r="R1184" s="19"/>
      <c r="S1184" s="34">
        <f t="shared" si="132"/>
        <v>41827</v>
      </c>
      <c r="T1184" s="34" t="str">
        <f t="shared" si="133"/>
        <v/>
      </c>
      <c r="U1184" s="34" t="str">
        <f t="shared" si="134"/>
        <v/>
      </c>
      <c r="V1184" s="19"/>
    </row>
    <row r="1185" spans="1:22" s="5" customFormat="1">
      <c r="A1185" s="50"/>
      <c r="B1185" s="19"/>
      <c r="C1185" s="19"/>
      <c r="D1185" s="19"/>
      <c r="E1185" s="19"/>
      <c r="F1185" s="19"/>
      <c r="G1185" s="19"/>
      <c r="H1185" s="19"/>
      <c r="I1185" s="19"/>
      <c r="J1185" s="8" t="s">
        <v>1643</v>
      </c>
      <c r="K1185" s="19" t="str">
        <f t="shared" si="131"/>
        <v>TT</v>
      </c>
      <c r="L1185" s="19" t="str">
        <f t="shared" si="135"/>
        <v>TRINIDAD AND TOBAGO</v>
      </c>
      <c r="M1185" s="19"/>
      <c r="N1185" s="19"/>
      <c r="O1185" s="19"/>
      <c r="P1185" s="19"/>
      <c r="Q1185" s="19"/>
      <c r="R1185" s="19"/>
      <c r="S1185" s="34">
        <f t="shared" si="132"/>
        <v>41827</v>
      </c>
      <c r="T1185" s="34" t="str">
        <f t="shared" si="133"/>
        <v/>
      </c>
      <c r="U1185" s="34" t="str">
        <f t="shared" si="134"/>
        <v/>
      </c>
      <c r="V1185" s="19"/>
    </row>
    <row r="1186" spans="1:22" s="5" customFormat="1">
      <c r="A1186" s="50"/>
      <c r="B1186" s="19"/>
      <c r="C1186" s="19"/>
      <c r="D1186" s="19"/>
      <c r="E1186" s="19"/>
      <c r="F1186" s="19"/>
      <c r="G1186" s="19"/>
      <c r="H1186" s="19"/>
      <c r="I1186" s="19"/>
      <c r="J1186" s="8" t="s">
        <v>1644</v>
      </c>
      <c r="K1186" s="19" t="str">
        <f t="shared" si="131"/>
        <v>TN</v>
      </c>
      <c r="L1186" s="19" t="str">
        <f t="shared" si="135"/>
        <v>TUNISIA</v>
      </c>
      <c r="M1186" s="19"/>
      <c r="N1186" s="19"/>
      <c r="O1186" s="19"/>
      <c r="P1186" s="19"/>
      <c r="Q1186" s="19"/>
      <c r="R1186" s="19"/>
      <c r="S1186" s="34">
        <f t="shared" si="132"/>
        <v>41827</v>
      </c>
      <c r="T1186" s="34" t="str">
        <f t="shared" si="133"/>
        <v/>
      </c>
      <c r="U1186" s="34" t="str">
        <f t="shared" si="134"/>
        <v/>
      </c>
      <c r="V1186" s="19"/>
    </row>
    <row r="1187" spans="1:22" s="5" customFormat="1">
      <c r="A1187" s="50"/>
      <c r="B1187" s="19"/>
      <c r="C1187" s="19"/>
      <c r="D1187" s="19"/>
      <c r="E1187" s="19"/>
      <c r="F1187" s="19"/>
      <c r="G1187" s="19"/>
      <c r="H1187" s="19"/>
      <c r="I1187" s="19"/>
      <c r="J1187" s="8" t="s">
        <v>1645</v>
      </c>
      <c r="K1187" s="19" t="str">
        <f t="shared" si="131"/>
        <v>TR</v>
      </c>
      <c r="L1187" s="19" t="str">
        <f t="shared" si="135"/>
        <v>TURKEY</v>
      </c>
      <c r="M1187" s="19"/>
      <c r="N1187" s="19"/>
      <c r="O1187" s="19"/>
      <c r="P1187" s="19"/>
      <c r="Q1187" s="19"/>
      <c r="R1187" s="19"/>
      <c r="S1187" s="34">
        <f t="shared" si="132"/>
        <v>41827</v>
      </c>
      <c r="T1187" s="34" t="str">
        <f t="shared" si="133"/>
        <v/>
      </c>
      <c r="U1187" s="34" t="str">
        <f t="shared" si="134"/>
        <v/>
      </c>
      <c r="V1187" s="19"/>
    </row>
    <row r="1188" spans="1:22" s="5" customFormat="1">
      <c r="A1188" s="50"/>
      <c r="B1188" s="19"/>
      <c r="C1188" s="19"/>
      <c r="D1188" s="19"/>
      <c r="E1188" s="19"/>
      <c r="F1188" s="19"/>
      <c r="G1188" s="19"/>
      <c r="H1188" s="19"/>
      <c r="I1188" s="19"/>
      <c r="J1188" s="8" t="s">
        <v>1646</v>
      </c>
      <c r="K1188" s="19" t="str">
        <f t="shared" si="131"/>
        <v>TM</v>
      </c>
      <c r="L1188" s="19" t="str">
        <f t="shared" si="135"/>
        <v>TURKMENISTAN</v>
      </c>
      <c r="M1188" s="19"/>
      <c r="N1188" s="19"/>
      <c r="O1188" s="19"/>
      <c r="P1188" s="19"/>
      <c r="Q1188" s="19"/>
      <c r="R1188" s="19"/>
      <c r="S1188" s="34">
        <f t="shared" si="132"/>
        <v>41827</v>
      </c>
      <c r="T1188" s="34" t="str">
        <f t="shared" si="133"/>
        <v/>
      </c>
      <c r="U1188" s="34" t="str">
        <f t="shared" si="134"/>
        <v/>
      </c>
      <c r="V1188" s="19"/>
    </row>
    <row r="1189" spans="1:22" s="5" customFormat="1">
      <c r="A1189" s="50"/>
      <c r="B1189" s="19"/>
      <c r="C1189" s="19"/>
      <c r="D1189" s="19"/>
      <c r="E1189" s="19"/>
      <c r="F1189" s="19"/>
      <c r="G1189" s="19"/>
      <c r="H1189" s="19"/>
      <c r="I1189" s="19"/>
      <c r="J1189" s="8" t="s">
        <v>1647</v>
      </c>
      <c r="K1189" s="19" t="str">
        <f t="shared" si="131"/>
        <v>TC</v>
      </c>
      <c r="L1189" s="19" t="str">
        <f t="shared" si="135"/>
        <v>TURKS AND CAICOS ISLANDS</v>
      </c>
      <c r="M1189" s="19"/>
      <c r="N1189" s="19"/>
      <c r="O1189" s="19"/>
      <c r="P1189" s="19"/>
      <c r="Q1189" s="19"/>
      <c r="R1189" s="19"/>
      <c r="S1189" s="34">
        <f t="shared" si="132"/>
        <v>41827</v>
      </c>
      <c r="T1189" s="34" t="str">
        <f t="shared" si="133"/>
        <v/>
      </c>
      <c r="U1189" s="34" t="str">
        <f t="shared" si="134"/>
        <v/>
      </c>
      <c r="V1189" s="19"/>
    </row>
    <row r="1190" spans="1:22" s="5" customFormat="1">
      <c r="A1190" s="50"/>
      <c r="B1190" s="19"/>
      <c r="C1190" s="19"/>
      <c r="D1190" s="19"/>
      <c r="E1190" s="19"/>
      <c r="F1190" s="19"/>
      <c r="G1190" s="19"/>
      <c r="H1190" s="19"/>
      <c r="I1190" s="19"/>
      <c r="J1190" s="8" t="s">
        <v>1648</v>
      </c>
      <c r="K1190" s="19" t="str">
        <f t="shared" si="131"/>
        <v>TV</v>
      </c>
      <c r="L1190" s="19" t="str">
        <f t="shared" si="135"/>
        <v>TUVALU</v>
      </c>
      <c r="M1190" s="19"/>
      <c r="N1190" s="19"/>
      <c r="O1190" s="19"/>
      <c r="P1190" s="19"/>
      <c r="Q1190" s="19"/>
      <c r="R1190" s="19"/>
      <c r="S1190" s="34">
        <f t="shared" si="132"/>
        <v>41827</v>
      </c>
      <c r="T1190" s="34" t="str">
        <f t="shared" si="133"/>
        <v/>
      </c>
      <c r="U1190" s="34" t="str">
        <f t="shared" si="134"/>
        <v/>
      </c>
      <c r="V1190" s="19"/>
    </row>
    <row r="1191" spans="1:22" s="5" customFormat="1">
      <c r="A1191" s="50"/>
      <c r="B1191" s="19"/>
      <c r="C1191" s="19"/>
      <c r="D1191" s="19"/>
      <c r="E1191" s="19"/>
      <c r="F1191" s="19"/>
      <c r="G1191" s="19"/>
      <c r="H1191" s="19"/>
      <c r="I1191" s="19"/>
      <c r="J1191" s="8" t="s">
        <v>1649</v>
      </c>
      <c r="K1191" s="19" t="str">
        <f t="shared" si="131"/>
        <v>UG</v>
      </c>
      <c r="L1191" s="19" t="str">
        <f t="shared" si="135"/>
        <v>UGANDA</v>
      </c>
      <c r="M1191" s="19"/>
      <c r="N1191" s="19"/>
      <c r="O1191" s="19"/>
      <c r="P1191" s="19"/>
      <c r="Q1191" s="19"/>
      <c r="R1191" s="19"/>
      <c r="S1191" s="34">
        <f t="shared" si="132"/>
        <v>41827</v>
      </c>
      <c r="T1191" s="34" t="str">
        <f t="shared" si="133"/>
        <v/>
      </c>
      <c r="U1191" s="34" t="str">
        <f t="shared" si="134"/>
        <v/>
      </c>
      <c r="V1191" s="19"/>
    </row>
    <row r="1192" spans="1:22" s="5" customFormat="1">
      <c r="A1192" s="50"/>
      <c r="B1192" s="19"/>
      <c r="C1192" s="19"/>
      <c r="D1192" s="19"/>
      <c r="E1192" s="19"/>
      <c r="F1192" s="19"/>
      <c r="G1192" s="19"/>
      <c r="H1192" s="19"/>
      <c r="I1192" s="19"/>
      <c r="J1192" s="8" t="s">
        <v>1650</v>
      </c>
      <c r="K1192" s="19" t="str">
        <f t="shared" si="131"/>
        <v>UA</v>
      </c>
      <c r="L1192" s="19" t="str">
        <f t="shared" si="135"/>
        <v>UKRAINE</v>
      </c>
      <c r="M1192" s="19"/>
      <c r="N1192" s="19"/>
      <c r="O1192" s="19"/>
      <c r="P1192" s="19"/>
      <c r="Q1192" s="19"/>
      <c r="R1192" s="19"/>
      <c r="S1192" s="34">
        <f t="shared" si="132"/>
        <v>41827</v>
      </c>
      <c r="T1192" s="34" t="str">
        <f t="shared" si="133"/>
        <v/>
      </c>
      <c r="U1192" s="34" t="str">
        <f t="shared" si="134"/>
        <v/>
      </c>
      <c r="V1192" s="19"/>
    </row>
    <row r="1193" spans="1:22" s="5" customFormat="1">
      <c r="A1193" s="50"/>
      <c r="B1193" s="19"/>
      <c r="C1193" s="19"/>
      <c r="D1193" s="19"/>
      <c r="E1193" s="19"/>
      <c r="F1193" s="19"/>
      <c r="G1193" s="19"/>
      <c r="H1193" s="19"/>
      <c r="I1193" s="19"/>
      <c r="J1193" s="8" t="s">
        <v>1651</v>
      </c>
      <c r="K1193" s="19" t="str">
        <f t="shared" si="131"/>
        <v>AE</v>
      </c>
      <c r="L1193" s="19" t="str">
        <f t="shared" si="135"/>
        <v>UNITED ARAB EMIRATES</v>
      </c>
      <c r="M1193" s="19"/>
      <c r="N1193" s="19"/>
      <c r="O1193" s="19"/>
      <c r="P1193" s="19"/>
      <c r="Q1193" s="19"/>
      <c r="R1193" s="19"/>
      <c r="S1193" s="34">
        <f t="shared" si="132"/>
        <v>41827</v>
      </c>
      <c r="T1193" s="34" t="str">
        <f t="shared" si="133"/>
        <v/>
      </c>
      <c r="U1193" s="34" t="str">
        <f t="shared" si="134"/>
        <v/>
      </c>
      <c r="V1193" s="19"/>
    </row>
    <row r="1194" spans="1:22" s="5" customFormat="1">
      <c r="A1194" s="50"/>
      <c r="B1194" s="19"/>
      <c r="C1194" s="19"/>
      <c r="D1194" s="19"/>
      <c r="E1194" s="19"/>
      <c r="F1194" s="19"/>
      <c r="G1194" s="19"/>
      <c r="H1194" s="19"/>
      <c r="I1194" s="19"/>
      <c r="J1194" s="8" t="s">
        <v>1653</v>
      </c>
      <c r="K1194" s="19" t="str">
        <f t="shared" si="131"/>
        <v>US</v>
      </c>
      <c r="L1194" s="19" t="str">
        <f t="shared" si="135"/>
        <v>UNITED STATES</v>
      </c>
      <c r="M1194" s="19"/>
      <c r="N1194" s="19"/>
      <c r="O1194" s="19"/>
      <c r="P1194" s="19"/>
      <c r="Q1194" s="19"/>
      <c r="R1194" s="19"/>
      <c r="S1194" s="34">
        <f t="shared" si="132"/>
        <v>41827</v>
      </c>
      <c r="T1194" s="34" t="str">
        <f t="shared" si="133"/>
        <v/>
      </c>
      <c r="U1194" s="34" t="str">
        <f t="shared" si="134"/>
        <v/>
      </c>
      <c r="V1194" s="19"/>
    </row>
    <row r="1195" spans="1:22" s="5" customFormat="1">
      <c r="A1195" s="50"/>
      <c r="B1195" s="19"/>
      <c r="C1195" s="19"/>
      <c r="D1195" s="19"/>
      <c r="E1195" s="19"/>
      <c r="F1195" s="19"/>
      <c r="G1195" s="19"/>
      <c r="H1195" s="19"/>
      <c r="I1195" s="19"/>
      <c r="J1195" s="8" t="s">
        <v>1654</v>
      </c>
      <c r="K1195" s="19" t="str">
        <f t="shared" si="131"/>
        <v>UM</v>
      </c>
      <c r="L1195" s="19" t="str">
        <f t="shared" si="135"/>
        <v>UNITED STATES MINOR OUTLYING ISLANDS</v>
      </c>
      <c r="M1195" s="19"/>
      <c r="N1195" s="19"/>
      <c r="O1195" s="19"/>
      <c r="P1195" s="19"/>
      <c r="Q1195" s="19"/>
      <c r="R1195" s="19"/>
      <c r="S1195" s="34">
        <f t="shared" si="132"/>
        <v>41827</v>
      </c>
      <c r="T1195" s="34" t="str">
        <f t="shared" si="133"/>
        <v/>
      </c>
      <c r="U1195" s="34" t="str">
        <f t="shared" si="134"/>
        <v/>
      </c>
      <c r="V1195" s="19"/>
    </row>
    <row r="1196" spans="1:22" s="5" customFormat="1">
      <c r="A1196" s="50"/>
      <c r="B1196" s="19"/>
      <c r="C1196" s="19"/>
      <c r="D1196" s="19"/>
      <c r="E1196" s="19"/>
      <c r="F1196" s="19"/>
      <c r="G1196" s="19"/>
      <c r="H1196" s="19"/>
      <c r="I1196" s="19"/>
      <c r="J1196" s="8" t="s">
        <v>1655</v>
      </c>
      <c r="K1196" s="19" t="str">
        <f t="shared" si="131"/>
        <v>UY</v>
      </c>
      <c r="L1196" s="19" t="str">
        <f t="shared" si="135"/>
        <v>URUGUAY</v>
      </c>
      <c r="M1196" s="19"/>
      <c r="N1196" s="19"/>
      <c r="O1196" s="19"/>
      <c r="P1196" s="19"/>
      <c r="Q1196" s="19"/>
      <c r="R1196" s="19"/>
      <c r="S1196" s="34">
        <f t="shared" si="132"/>
        <v>41827</v>
      </c>
      <c r="T1196" s="34" t="str">
        <f t="shared" si="133"/>
        <v/>
      </c>
      <c r="U1196" s="34" t="str">
        <f t="shared" si="134"/>
        <v/>
      </c>
      <c r="V1196" s="19"/>
    </row>
    <row r="1197" spans="1:22" s="5" customFormat="1">
      <c r="A1197" s="50"/>
      <c r="B1197" s="19"/>
      <c r="C1197" s="19"/>
      <c r="D1197" s="19"/>
      <c r="E1197" s="19"/>
      <c r="F1197" s="19"/>
      <c r="G1197" s="19"/>
      <c r="H1197" s="19"/>
      <c r="I1197" s="19"/>
      <c r="J1197" s="8" t="s">
        <v>1656</v>
      </c>
      <c r="K1197" s="19" t="str">
        <f t="shared" si="131"/>
        <v>UZ</v>
      </c>
      <c r="L1197" s="19" t="str">
        <f t="shared" si="135"/>
        <v>UZBEKISTAN</v>
      </c>
      <c r="M1197" s="19"/>
      <c r="N1197" s="19"/>
      <c r="O1197" s="19"/>
      <c r="P1197" s="19"/>
      <c r="Q1197" s="19"/>
      <c r="R1197" s="19"/>
      <c r="S1197" s="34">
        <f t="shared" si="132"/>
        <v>41827</v>
      </c>
      <c r="T1197" s="34" t="str">
        <f t="shared" si="133"/>
        <v/>
      </c>
      <c r="U1197" s="34" t="str">
        <f t="shared" si="134"/>
        <v/>
      </c>
      <c r="V1197" s="19"/>
    </row>
    <row r="1198" spans="1:22" s="5" customFormat="1">
      <c r="A1198" s="50"/>
      <c r="B1198" s="19"/>
      <c r="C1198" s="19"/>
      <c r="D1198" s="19"/>
      <c r="E1198" s="19"/>
      <c r="F1198" s="19"/>
      <c r="G1198" s="19"/>
      <c r="H1198" s="19"/>
      <c r="I1198" s="19"/>
      <c r="J1198" s="8" t="s">
        <v>1657</v>
      </c>
      <c r="K1198" s="19" t="str">
        <f t="shared" si="131"/>
        <v>VU</v>
      </c>
      <c r="L1198" s="19" t="str">
        <f t="shared" si="135"/>
        <v>VANUATU</v>
      </c>
      <c r="M1198" s="19"/>
      <c r="N1198" s="19"/>
      <c r="O1198" s="19"/>
      <c r="P1198" s="19"/>
      <c r="Q1198" s="19"/>
      <c r="R1198" s="19"/>
      <c r="S1198" s="34">
        <f t="shared" si="132"/>
        <v>41827</v>
      </c>
      <c r="T1198" s="34" t="str">
        <f t="shared" si="133"/>
        <v/>
      </c>
      <c r="U1198" s="34" t="str">
        <f t="shared" si="134"/>
        <v/>
      </c>
      <c r="V1198" s="19"/>
    </row>
    <row r="1199" spans="1:22" s="5" customFormat="1">
      <c r="A1199" s="50"/>
      <c r="B1199" s="19"/>
      <c r="C1199" s="19"/>
      <c r="D1199" s="19"/>
      <c r="E1199" s="19"/>
      <c r="F1199" s="19"/>
      <c r="G1199" s="19"/>
      <c r="H1199" s="19"/>
      <c r="I1199" s="19"/>
      <c r="J1199" s="8" t="s">
        <v>1658</v>
      </c>
      <c r="K1199" s="19" t="str">
        <f t="shared" si="131"/>
        <v>VE</v>
      </c>
      <c r="L1199" s="19" t="str">
        <f t="shared" si="135"/>
        <v>VENEZUELA, BOLIVARIAN REPUBLIC OF</v>
      </c>
      <c r="M1199" s="19"/>
      <c r="N1199" s="19"/>
      <c r="O1199" s="19"/>
      <c r="P1199" s="19"/>
      <c r="Q1199" s="19"/>
      <c r="R1199" s="19"/>
      <c r="S1199" s="34">
        <f t="shared" si="132"/>
        <v>41827</v>
      </c>
      <c r="T1199" s="34" t="str">
        <f t="shared" si="133"/>
        <v/>
      </c>
      <c r="U1199" s="34" t="str">
        <f t="shared" si="134"/>
        <v/>
      </c>
      <c r="V1199" s="19"/>
    </row>
    <row r="1200" spans="1:22" s="5" customFormat="1">
      <c r="A1200" s="50"/>
      <c r="B1200" s="19"/>
      <c r="C1200" s="19"/>
      <c r="D1200" s="19"/>
      <c r="E1200" s="19"/>
      <c r="F1200" s="19"/>
      <c r="G1200" s="19"/>
      <c r="H1200" s="19"/>
      <c r="I1200" s="19"/>
      <c r="J1200" s="8" t="s">
        <v>1659</v>
      </c>
      <c r="K1200" s="19" t="str">
        <f t="shared" si="131"/>
        <v>VN</v>
      </c>
      <c r="L1200" s="19" t="str">
        <f t="shared" si="135"/>
        <v>VIET NAM</v>
      </c>
      <c r="M1200" s="19"/>
      <c r="N1200" s="19"/>
      <c r="O1200" s="19"/>
      <c r="P1200" s="19"/>
      <c r="Q1200" s="19"/>
      <c r="R1200" s="19"/>
      <c r="S1200" s="34">
        <f t="shared" si="132"/>
        <v>41827</v>
      </c>
      <c r="T1200" s="34" t="str">
        <f t="shared" si="133"/>
        <v/>
      </c>
      <c r="U1200" s="34" t="str">
        <f t="shared" si="134"/>
        <v/>
      </c>
      <c r="V1200" s="19"/>
    </row>
    <row r="1201" spans="1:22" s="5" customFormat="1">
      <c r="A1201" s="50"/>
      <c r="B1201" s="19"/>
      <c r="C1201" s="19"/>
      <c r="D1201" s="19"/>
      <c r="E1201" s="19"/>
      <c r="F1201" s="19"/>
      <c r="G1201" s="19"/>
      <c r="H1201" s="19"/>
      <c r="I1201" s="19"/>
      <c r="J1201" s="8" t="s">
        <v>1660</v>
      </c>
      <c r="K1201" s="19" t="str">
        <f t="shared" si="131"/>
        <v>VG</v>
      </c>
      <c r="L1201" s="19" t="str">
        <f t="shared" si="135"/>
        <v>VIRGIN ISLANDS, BRITISH</v>
      </c>
      <c r="M1201" s="19"/>
      <c r="N1201" s="19"/>
      <c r="O1201" s="19"/>
      <c r="P1201" s="19"/>
      <c r="Q1201" s="19"/>
      <c r="R1201" s="19"/>
      <c r="S1201" s="34">
        <f t="shared" si="132"/>
        <v>41827</v>
      </c>
      <c r="T1201" s="34" t="str">
        <f t="shared" si="133"/>
        <v/>
      </c>
      <c r="U1201" s="34" t="str">
        <f t="shared" si="134"/>
        <v/>
      </c>
      <c r="V1201" s="19"/>
    </row>
    <row r="1202" spans="1:22" s="5" customFormat="1">
      <c r="A1202" s="50"/>
      <c r="B1202" s="19"/>
      <c r="C1202" s="19"/>
      <c r="D1202" s="19"/>
      <c r="E1202" s="19"/>
      <c r="F1202" s="19"/>
      <c r="G1202" s="19"/>
      <c r="H1202" s="19"/>
      <c r="I1202" s="19"/>
      <c r="J1202" s="8" t="s">
        <v>1661</v>
      </c>
      <c r="K1202" s="19" t="str">
        <f t="shared" si="131"/>
        <v>VI</v>
      </c>
      <c r="L1202" s="19" t="str">
        <f t="shared" si="135"/>
        <v>VIRGIN ISLANDS, U.S.</v>
      </c>
      <c r="M1202" s="19"/>
      <c r="N1202" s="19"/>
      <c r="O1202" s="19"/>
      <c r="P1202" s="19"/>
      <c r="Q1202" s="19"/>
      <c r="R1202" s="19"/>
      <c r="S1202" s="34">
        <f t="shared" si="132"/>
        <v>41827</v>
      </c>
      <c r="T1202" s="34" t="str">
        <f t="shared" si="133"/>
        <v/>
      </c>
      <c r="U1202" s="34" t="str">
        <f t="shared" si="134"/>
        <v/>
      </c>
      <c r="V1202" s="19"/>
    </row>
    <row r="1203" spans="1:22" s="5" customFormat="1">
      <c r="A1203" s="50"/>
      <c r="B1203" s="19"/>
      <c r="C1203" s="19"/>
      <c r="D1203" s="19"/>
      <c r="E1203" s="19"/>
      <c r="F1203" s="19"/>
      <c r="G1203" s="19"/>
      <c r="H1203" s="19"/>
      <c r="I1203" s="19"/>
      <c r="J1203" s="8" t="s">
        <v>1662</v>
      </c>
      <c r="K1203" s="19" t="str">
        <f t="shared" si="131"/>
        <v>WF</v>
      </c>
      <c r="L1203" s="19" t="str">
        <f t="shared" si="135"/>
        <v>WALLIS AND FUTUNA</v>
      </c>
      <c r="M1203" s="19"/>
      <c r="N1203" s="19"/>
      <c r="O1203" s="19"/>
      <c r="P1203" s="19"/>
      <c r="Q1203" s="19"/>
      <c r="R1203" s="19"/>
      <c r="S1203" s="34">
        <f t="shared" si="132"/>
        <v>41827</v>
      </c>
      <c r="T1203" s="34" t="str">
        <f t="shared" si="133"/>
        <v/>
      </c>
      <c r="U1203" s="34" t="str">
        <f t="shared" si="134"/>
        <v/>
      </c>
      <c r="V1203" s="19"/>
    </row>
    <row r="1204" spans="1:22" s="5" customFormat="1">
      <c r="A1204" s="50"/>
      <c r="B1204" s="19"/>
      <c r="C1204" s="19"/>
      <c r="D1204" s="19"/>
      <c r="E1204" s="19"/>
      <c r="F1204" s="19"/>
      <c r="G1204" s="19"/>
      <c r="H1204" s="19"/>
      <c r="I1204" s="19"/>
      <c r="J1204" s="8" t="s">
        <v>1663</v>
      </c>
      <c r="K1204" s="19" t="str">
        <f t="shared" si="131"/>
        <v>EH</v>
      </c>
      <c r="L1204" s="19" t="str">
        <f t="shared" si="135"/>
        <v>WESTERN SAHARA</v>
      </c>
      <c r="M1204" s="19"/>
      <c r="N1204" s="19"/>
      <c r="O1204" s="19"/>
      <c r="P1204" s="19"/>
      <c r="Q1204" s="19"/>
      <c r="R1204" s="19"/>
      <c r="S1204" s="34">
        <f t="shared" si="132"/>
        <v>41827</v>
      </c>
      <c r="T1204" s="34" t="str">
        <f t="shared" si="133"/>
        <v/>
      </c>
      <c r="U1204" s="34" t="str">
        <f t="shared" si="134"/>
        <v/>
      </c>
      <c r="V1204" s="19"/>
    </row>
    <row r="1205" spans="1:22" s="5" customFormat="1">
      <c r="A1205" s="50"/>
      <c r="B1205" s="19"/>
      <c r="C1205" s="19"/>
      <c r="D1205" s="19"/>
      <c r="E1205" s="19"/>
      <c r="F1205" s="19"/>
      <c r="G1205" s="19"/>
      <c r="H1205" s="19"/>
      <c r="I1205" s="19"/>
      <c r="J1205" s="8" t="s">
        <v>1664</v>
      </c>
      <c r="K1205" s="19" t="str">
        <f t="shared" si="131"/>
        <v>YE</v>
      </c>
      <c r="L1205" s="19" t="str">
        <f t="shared" si="135"/>
        <v>YEMEN</v>
      </c>
      <c r="M1205" s="19"/>
      <c r="N1205" s="19"/>
      <c r="O1205" s="19"/>
      <c r="P1205" s="19"/>
      <c r="Q1205" s="19"/>
      <c r="R1205" s="19"/>
      <c r="S1205" s="34">
        <f t="shared" si="132"/>
        <v>41827</v>
      </c>
      <c r="T1205" s="34" t="str">
        <f t="shared" si="133"/>
        <v/>
      </c>
      <c r="U1205" s="34" t="str">
        <f t="shared" si="134"/>
        <v/>
      </c>
      <c r="V1205" s="19"/>
    </row>
    <row r="1206" spans="1:22" s="5" customFormat="1">
      <c r="A1206" s="50"/>
      <c r="B1206" s="19"/>
      <c r="C1206" s="19"/>
      <c r="D1206" s="19"/>
      <c r="E1206" s="19"/>
      <c r="F1206" s="19"/>
      <c r="G1206" s="19"/>
      <c r="H1206" s="19"/>
      <c r="I1206" s="19"/>
      <c r="J1206" s="8" t="s">
        <v>1665</v>
      </c>
      <c r="K1206" s="19" t="str">
        <f t="shared" si="131"/>
        <v>ZM</v>
      </c>
      <c r="L1206" s="19" t="str">
        <f t="shared" si="135"/>
        <v>ZAMBIA</v>
      </c>
      <c r="M1206" s="19"/>
      <c r="N1206" s="19"/>
      <c r="O1206" s="19"/>
      <c r="P1206" s="19"/>
      <c r="Q1206" s="19"/>
      <c r="R1206" s="19"/>
      <c r="S1206" s="34">
        <f t="shared" si="132"/>
        <v>41827</v>
      </c>
      <c r="T1206" s="34" t="str">
        <f t="shared" si="133"/>
        <v/>
      </c>
      <c r="U1206" s="34" t="str">
        <f t="shared" si="134"/>
        <v/>
      </c>
      <c r="V1206" s="19"/>
    </row>
    <row r="1207" spans="1:22" s="5" customFormat="1">
      <c r="A1207" s="50"/>
      <c r="B1207" s="19"/>
      <c r="C1207" s="19"/>
      <c r="D1207" s="19"/>
      <c r="E1207" s="19"/>
      <c r="F1207" s="19"/>
      <c r="G1207" s="19"/>
      <c r="H1207" s="19"/>
      <c r="I1207" s="19"/>
      <c r="J1207" s="8" t="s">
        <v>1666</v>
      </c>
      <c r="K1207" s="19" t="str">
        <f t="shared" si="131"/>
        <v>ZW</v>
      </c>
      <c r="L1207" s="19" t="str">
        <f t="shared" si="135"/>
        <v>ZIMBABWE</v>
      </c>
      <c r="M1207" s="19"/>
      <c r="N1207" s="19"/>
      <c r="O1207" s="19"/>
      <c r="P1207" s="19"/>
      <c r="Q1207" s="19"/>
      <c r="R1207" s="19"/>
      <c r="S1207" s="34">
        <f t="shared" si="132"/>
        <v>41827</v>
      </c>
      <c r="T1207" s="34" t="str">
        <f t="shared" si="133"/>
        <v/>
      </c>
      <c r="U1207" s="34" t="str">
        <f t="shared" si="134"/>
        <v/>
      </c>
      <c r="V1207" s="19"/>
    </row>
    <row r="1208" spans="1:22" s="5" customFormat="1">
      <c r="A1208" s="50"/>
      <c r="B1208" s="19"/>
      <c r="C1208" s="19"/>
      <c r="D1208" s="19"/>
      <c r="E1208" s="19"/>
      <c r="F1208" s="19"/>
      <c r="G1208" s="19"/>
      <c r="H1208" s="19"/>
      <c r="I1208" s="19"/>
      <c r="J1208" s="8" t="s">
        <v>3465</v>
      </c>
      <c r="K1208" s="19" t="str">
        <f t="shared" si="131"/>
        <v>SS</v>
      </c>
      <c r="L1208" s="19" t="str">
        <f t="shared" si="135"/>
        <v>SOUTH SUDAN</v>
      </c>
      <c r="M1208" s="19"/>
      <c r="N1208" s="19"/>
      <c r="O1208" s="19"/>
      <c r="P1208" s="19"/>
      <c r="Q1208" s="19"/>
      <c r="R1208" s="19"/>
      <c r="S1208" s="34">
        <f t="shared" si="132"/>
        <v>41827</v>
      </c>
      <c r="T1208" s="34" t="str">
        <f t="shared" si="133"/>
        <v/>
      </c>
      <c r="U1208" s="34" t="str">
        <f t="shared" si="134"/>
        <v/>
      </c>
      <c r="V1208" s="19"/>
    </row>
    <row r="1209" spans="1:22" s="5" customFormat="1">
      <c r="A1209" s="50"/>
      <c r="B1209" s="19"/>
      <c r="C1209" s="19"/>
      <c r="D1209" s="19"/>
      <c r="E1209" s="19"/>
      <c r="F1209" s="19"/>
      <c r="G1209" s="19"/>
      <c r="H1209" s="19"/>
      <c r="I1209" s="19"/>
      <c r="J1209" s="6" t="s">
        <v>7231</v>
      </c>
      <c r="K1209" s="19"/>
      <c r="L1209" s="19"/>
      <c r="M1209" s="19"/>
      <c r="N1209" s="19"/>
      <c r="O1209" s="19" t="s">
        <v>2299</v>
      </c>
      <c r="P1209" s="19"/>
      <c r="Q1209" s="19" t="s">
        <v>1161</v>
      </c>
      <c r="R1209" s="19"/>
      <c r="S1209" s="34">
        <v>42277</v>
      </c>
      <c r="T1209" s="34"/>
      <c r="U1209" s="34"/>
      <c r="V1209" s="19"/>
    </row>
    <row r="1210" spans="1:22" s="5" customFormat="1">
      <c r="A1210" s="50"/>
      <c r="B1210" s="19"/>
      <c r="C1210" s="19"/>
      <c r="D1210" s="19"/>
      <c r="E1210" s="19"/>
      <c r="F1210" s="19"/>
      <c r="G1210" s="19"/>
      <c r="H1210" s="19"/>
      <c r="I1210" s="19"/>
      <c r="J1210" s="7" t="s">
        <v>3467</v>
      </c>
      <c r="K1210" s="19" t="str">
        <f>VLOOKUP(J1210,$A$2:$B$317,2,0)</f>
        <v>x0</v>
      </c>
      <c r="L1210" s="19" t="str">
        <f t="shared" si="135"/>
        <v>Not applicable/All geographical areas</v>
      </c>
      <c r="M1210" s="19" t="s">
        <v>358</v>
      </c>
      <c r="N1210" s="19"/>
      <c r="O1210" s="19"/>
      <c r="P1210" s="19"/>
      <c r="Q1210" s="19"/>
      <c r="R1210" s="19"/>
      <c r="S1210" s="34">
        <f t="shared" si="132"/>
        <v>41827</v>
      </c>
      <c r="T1210" s="34" t="str">
        <f t="shared" si="133"/>
        <v/>
      </c>
      <c r="U1210" s="34" t="str">
        <f t="shared" si="134"/>
        <v/>
      </c>
      <c r="V1210" s="19"/>
    </row>
    <row r="1211" spans="1:22" s="5" customFormat="1">
      <c r="A1211" s="50"/>
      <c r="B1211" s="19"/>
      <c r="C1211" s="19"/>
      <c r="D1211" s="19"/>
      <c r="E1211" s="19"/>
      <c r="F1211" s="19"/>
      <c r="G1211" s="19"/>
      <c r="H1211" s="19"/>
      <c r="I1211" s="19"/>
      <c r="J1211" s="8" t="s">
        <v>7232</v>
      </c>
      <c r="K1211" s="19" t="str">
        <f>VLOOKUP(J1211,$A$2:$B$320,2,0)</f>
        <v>x72</v>
      </c>
      <c r="L1211" s="19" t="str">
        <f t="shared" si="135"/>
        <v>5 biggest and home country</v>
      </c>
      <c r="M1211" s="19" t="s">
        <v>358</v>
      </c>
      <c r="N1211" s="19" t="s">
        <v>359</v>
      </c>
      <c r="O1211" s="19"/>
      <c r="P1211" s="19"/>
      <c r="Q1211" s="19"/>
      <c r="R1211" s="19"/>
      <c r="S1211" s="34">
        <f t="shared" si="132"/>
        <v>42277</v>
      </c>
      <c r="T1211" s="34" t="str">
        <f t="shared" si="133"/>
        <v/>
      </c>
      <c r="U1211" s="34" t="str">
        <f t="shared" si="134"/>
        <v/>
      </c>
      <c r="V1211" s="19"/>
    </row>
    <row r="1212" spans="1:22" s="5" customFormat="1">
      <c r="A1212" s="50"/>
      <c r="B1212" s="19"/>
      <c r="C1212" s="19"/>
      <c r="D1212" s="19"/>
      <c r="E1212" s="19"/>
      <c r="F1212" s="19"/>
      <c r="G1212" s="19"/>
      <c r="H1212" s="19"/>
      <c r="I1212" s="19"/>
      <c r="J1212" s="9" t="s">
        <v>1349</v>
      </c>
      <c r="K1212" s="19" t="str">
        <f t="shared" ref="K1212:K1227" si="136">VLOOKUP(J1212,$A$2:$B$320,2,0)</f>
        <v>x24</v>
      </c>
      <c r="L1212" s="19" t="str">
        <f t="shared" si="135"/>
        <v>Home country</v>
      </c>
      <c r="M1212" s="19"/>
      <c r="N1212" s="19" t="s">
        <v>359</v>
      </c>
      <c r="O1212" s="19"/>
      <c r="P1212" s="19"/>
      <c r="Q1212" s="19"/>
      <c r="R1212" s="19"/>
      <c r="S1212" s="34">
        <f t="shared" si="132"/>
        <v>41827</v>
      </c>
      <c r="T1212" s="34" t="str">
        <f t="shared" si="133"/>
        <v/>
      </c>
      <c r="U1212" s="34" t="str">
        <f t="shared" si="134"/>
        <v/>
      </c>
      <c r="V1212" s="19"/>
    </row>
    <row r="1213" spans="1:22" s="5" customFormat="1">
      <c r="A1213" s="50"/>
      <c r="B1213" s="19"/>
      <c r="C1213" s="19"/>
      <c r="D1213" s="19"/>
      <c r="E1213" s="19"/>
      <c r="F1213" s="19"/>
      <c r="G1213" s="19"/>
      <c r="H1213" s="19"/>
      <c r="I1213" s="19"/>
      <c r="J1213" s="9" t="s">
        <v>1352</v>
      </c>
      <c r="K1213" s="19" t="str">
        <f t="shared" si="136"/>
        <v>x6</v>
      </c>
      <c r="L1213" s="19" t="str">
        <f t="shared" si="135"/>
        <v>5 biggest</v>
      </c>
      <c r="M1213" s="19" t="s">
        <v>358</v>
      </c>
      <c r="N1213" s="19" t="s">
        <v>359</v>
      </c>
      <c r="O1213" s="19"/>
      <c r="P1213" s="19"/>
      <c r="Q1213" s="19"/>
      <c r="R1213" s="19"/>
      <c r="S1213" s="34">
        <f t="shared" si="132"/>
        <v>41827</v>
      </c>
      <c r="T1213" s="34" t="str">
        <f t="shared" si="133"/>
        <v/>
      </c>
      <c r="U1213" s="34" t="str">
        <f t="shared" si="134"/>
        <v/>
      </c>
      <c r="V1213" s="19"/>
    </row>
    <row r="1214" spans="1:22" s="5" customFormat="1">
      <c r="A1214" s="50"/>
      <c r="B1214" s="19"/>
      <c r="C1214" s="19"/>
      <c r="D1214" s="19"/>
      <c r="E1214" s="19"/>
      <c r="F1214" s="19"/>
      <c r="G1214" s="19"/>
      <c r="H1214" s="19"/>
      <c r="I1214" s="19"/>
      <c r="J1214" s="10" t="s">
        <v>1353</v>
      </c>
      <c r="K1214" s="19" t="str">
        <f t="shared" si="136"/>
        <v>x1</v>
      </c>
      <c r="L1214" s="19" t="str">
        <f t="shared" si="135"/>
        <v>1st biggest</v>
      </c>
      <c r="M1214" s="19"/>
      <c r="N1214" s="19" t="s">
        <v>359</v>
      </c>
      <c r="O1214" s="19"/>
      <c r="P1214" s="19"/>
      <c r="Q1214" s="19"/>
      <c r="R1214" s="19"/>
      <c r="S1214" s="34">
        <f t="shared" si="132"/>
        <v>41827</v>
      </c>
      <c r="T1214" s="34">
        <f t="shared" si="133"/>
        <v>41639</v>
      </c>
      <c r="U1214" s="34" t="str">
        <f t="shared" si="134"/>
        <v/>
      </c>
      <c r="V1214" s="19"/>
    </row>
    <row r="1215" spans="1:22" s="5" customFormat="1">
      <c r="A1215" s="50"/>
      <c r="B1215" s="19"/>
      <c r="C1215" s="19"/>
      <c r="D1215" s="19"/>
      <c r="E1215" s="19"/>
      <c r="F1215" s="19"/>
      <c r="G1215" s="19"/>
      <c r="H1215" s="19"/>
      <c r="I1215" s="19"/>
      <c r="J1215" s="10" t="s">
        <v>1354</v>
      </c>
      <c r="K1215" s="19" t="str">
        <f t="shared" si="136"/>
        <v>x2</v>
      </c>
      <c r="L1215" s="19" t="str">
        <f t="shared" si="135"/>
        <v>2nd biggest</v>
      </c>
      <c r="M1215" s="19"/>
      <c r="N1215" s="19" t="s">
        <v>359</v>
      </c>
      <c r="O1215" s="19"/>
      <c r="P1215" s="19"/>
      <c r="Q1215" s="19"/>
      <c r="R1215" s="19"/>
      <c r="S1215" s="34">
        <f t="shared" si="132"/>
        <v>41827</v>
      </c>
      <c r="T1215" s="34">
        <f t="shared" si="133"/>
        <v>41639</v>
      </c>
      <c r="U1215" s="34" t="str">
        <f t="shared" si="134"/>
        <v/>
      </c>
      <c r="V1215" s="19"/>
    </row>
    <row r="1216" spans="1:22" s="5" customFormat="1">
      <c r="A1216" s="50"/>
      <c r="B1216" s="19"/>
      <c r="C1216" s="19"/>
      <c r="D1216" s="19"/>
      <c r="E1216" s="19"/>
      <c r="F1216" s="19"/>
      <c r="G1216" s="19"/>
      <c r="H1216" s="19"/>
      <c r="I1216" s="19"/>
      <c r="J1216" s="10" t="s">
        <v>1355</v>
      </c>
      <c r="K1216" s="19" t="str">
        <f t="shared" si="136"/>
        <v>x4</v>
      </c>
      <c r="L1216" s="19" t="str">
        <f t="shared" si="135"/>
        <v>3rd biggest</v>
      </c>
      <c r="M1216" s="19"/>
      <c r="N1216" s="19" t="s">
        <v>359</v>
      </c>
      <c r="O1216" s="19"/>
      <c r="P1216" s="19"/>
      <c r="Q1216" s="19"/>
      <c r="R1216" s="19"/>
      <c r="S1216" s="34">
        <f t="shared" si="132"/>
        <v>41827</v>
      </c>
      <c r="T1216" s="34">
        <f t="shared" si="133"/>
        <v>41639</v>
      </c>
      <c r="U1216" s="34" t="str">
        <f t="shared" si="134"/>
        <v/>
      </c>
      <c r="V1216" s="19"/>
    </row>
    <row r="1217" spans="1:22" s="5" customFormat="1">
      <c r="A1217" s="50"/>
      <c r="B1217" s="19"/>
      <c r="C1217" s="19"/>
      <c r="D1217" s="19"/>
      <c r="E1217" s="19"/>
      <c r="F1217" s="19"/>
      <c r="G1217" s="19"/>
      <c r="H1217" s="19"/>
      <c r="I1217" s="19"/>
      <c r="J1217" s="10" t="s">
        <v>1356</v>
      </c>
      <c r="K1217" s="19" t="str">
        <f t="shared" si="136"/>
        <v>x5</v>
      </c>
      <c r="L1217" s="19" t="str">
        <f t="shared" si="135"/>
        <v>4th biggest</v>
      </c>
      <c r="M1217" s="19"/>
      <c r="N1217" s="19" t="s">
        <v>359</v>
      </c>
      <c r="O1217" s="19"/>
      <c r="P1217" s="19"/>
      <c r="Q1217" s="19"/>
      <c r="R1217" s="19"/>
      <c r="S1217" s="34">
        <f t="shared" si="132"/>
        <v>41827</v>
      </c>
      <c r="T1217" s="34">
        <f t="shared" si="133"/>
        <v>41639</v>
      </c>
      <c r="U1217" s="34" t="str">
        <f t="shared" si="134"/>
        <v/>
      </c>
      <c r="V1217" s="19"/>
    </row>
    <row r="1218" spans="1:22" s="5" customFormat="1">
      <c r="A1218" s="50"/>
      <c r="B1218" s="19"/>
      <c r="C1218" s="19"/>
      <c r="D1218" s="19"/>
      <c r="E1218" s="19"/>
      <c r="F1218" s="19"/>
      <c r="G1218" s="19"/>
      <c r="H1218" s="19"/>
      <c r="I1218" s="19"/>
      <c r="J1218" s="10" t="s">
        <v>1357</v>
      </c>
      <c r="K1218" s="19" t="str">
        <f t="shared" si="136"/>
        <v>x7</v>
      </c>
      <c r="L1218" s="19" t="str">
        <f t="shared" si="135"/>
        <v>5th biggest</v>
      </c>
      <c r="M1218" s="19"/>
      <c r="N1218" s="19" t="s">
        <v>359</v>
      </c>
      <c r="O1218" s="19"/>
      <c r="P1218" s="19"/>
      <c r="Q1218" s="19"/>
      <c r="R1218" s="19"/>
      <c r="S1218" s="34">
        <f t="shared" si="132"/>
        <v>41827</v>
      </c>
      <c r="T1218" s="34">
        <f t="shared" si="133"/>
        <v>41639</v>
      </c>
      <c r="U1218" s="34" t="str">
        <f t="shared" si="134"/>
        <v/>
      </c>
      <c r="V1218" s="19"/>
    </row>
    <row r="1219" spans="1:22" s="5" customFormat="1">
      <c r="A1219" s="50"/>
      <c r="B1219" s="19"/>
      <c r="C1219" s="19"/>
      <c r="D1219" s="19"/>
      <c r="E1219" s="19"/>
      <c r="F1219" s="19"/>
      <c r="G1219" s="19"/>
      <c r="H1219" s="19"/>
      <c r="I1219" s="19"/>
      <c r="J1219" s="8" t="s">
        <v>7233</v>
      </c>
      <c r="K1219" s="19" t="str">
        <f t="shared" si="136"/>
        <v>x73</v>
      </c>
      <c r="L1219" s="19" t="str">
        <f t="shared" si="135"/>
        <v>Other than 5 biggest and home country</v>
      </c>
      <c r="M1219" s="19"/>
      <c r="N1219" s="19" t="s">
        <v>359</v>
      </c>
      <c r="O1219" s="19"/>
      <c r="P1219" s="19"/>
      <c r="Q1219" s="19"/>
      <c r="R1219" s="19"/>
      <c r="S1219" s="34">
        <f t="shared" si="132"/>
        <v>42277</v>
      </c>
      <c r="T1219" s="34">
        <f t="shared" si="133"/>
        <v>42277</v>
      </c>
      <c r="U1219" s="34" t="str">
        <f t="shared" si="134"/>
        <v/>
      </c>
      <c r="V1219" s="19"/>
    </row>
    <row r="1220" spans="1:22" s="5" customFormat="1">
      <c r="A1220" s="50"/>
      <c r="B1220" s="19"/>
      <c r="C1220" s="19"/>
      <c r="D1220" s="19"/>
      <c r="E1220" s="19"/>
      <c r="F1220" s="19"/>
      <c r="G1220" s="19"/>
      <c r="H1220" s="19"/>
      <c r="I1220" s="19"/>
      <c r="J1220" s="14" t="s">
        <v>7404</v>
      </c>
      <c r="K1220" s="19"/>
      <c r="L1220" s="19"/>
      <c r="M1220" s="19"/>
      <c r="N1220" s="19"/>
      <c r="O1220" s="19" t="s">
        <v>2299</v>
      </c>
      <c r="P1220" s="19"/>
      <c r="Q1220" s="19" t="s">
        <v>635</v>
      </c>
      <c r="R1220" s="19"/>
      <c r="S1220" s="34">
        <v>42277</v>
      </c>
      <c r="T1220" s="34"/>
      <c r="U1220" s="34"/>
      <c r="V1220" s="19"/>
    </row>
    <row r="1221" spans="1:22" s="5" customFormat="1">
      <c r="A1221" s="50"/>
      <c r="B1221" s="19"/>
      <c r="C1221" s="19"/>
      <c r="D1221" s="19"/>
      <c r="E1221" s="19"/>
      <c r="F1221" s="19"/>
      <c r="G1221" s="19"/>
      <c r="H1221" s="19"/>
      <c r="I1221" s="19"/>
      <c r="J1221" s="7" t="s">
        <v>3467</v>
      </c>
      <c r="K1221" s="19" t="str">
        <f t="shared" si="136"/>
        <v>x0</v>
      </c>
      <c r="L1221" s="19" t="str">
        <f t="shared" si="135"/>
        <v>Not applicable/All geographical areas</v>
      </c>
      <c r="M1221" s="19" t="s">
        <v>358</v>
      </c>
      <c r="N1221" s="19"/>
      <c r="O1221" s="19"/>
      <c r="P1221" s="19"/>
      <c r="Q1221" s="19"/>
      <c r="R1221" s="19"/>
      <c r="S1221" s="34">
        <f t="shared" si="132"/>
        <v>41827</v>
      </c>
      <c r="T1221" s="34" t="str">
        <f t="shared" si="133"/>
        <v/>
      </c>
      <c r="U1221" s="34" t="str">
        <f t="shared" si="134"/>
        <v/>
      </c>
      <c r="V1221" s="19"/>
    </row>
    <row r="1222" spans="1:22" s="5" customFormat="1">
      <c r="A1222" s="50"/>
      <c r="B1222" s="19"/>
      <c r="C1222" s="19"/>
      <c r="D1222" s="19"/>
      <c r="E1222" s="19"/>
      <c r="F1222" s="19"/>
      <c r="G1222" s="19"/>
      <c r="H1222" s="19"/>
      <c r="I1222" s="19"/>
      <c r="J1222" s="8" t="s">
        <v>1349</v>
      </c>
      <c r="K1222" s="19" t="str">
        <f t="shared" si="136"/>
        <v>x24</v>
      </c>
      <c r="L1222" s="19" t="str">
        <f t="shared" si="135"/>
        <v>Home country</v>
      </c>
      <c r="M1222" s="19"/>
      <c r="N1222" s="19" t="s">
        <v>359</v>
      </c>
      <c r="O1222" s="19"/>
      <c r="P1222" s="19"/>
      <c r="Q1222" s="19"/>
      <c r="R1222" s="19"/>
      <c r="S1222" s="34">
        <f t="shared" si="132"/>
        <v>41827</v>
      </c>
      <c r="T1222" s="34" t="str">
        <f t="shared" si="133"/>
        <v/>
      </c>
      <c r="U1222" s="34" t="str">
        <f t="shared" si="134"/>
        <v/>
      </c>
      <c r="V1222" s="19"/>
    </row>
    <row r="1223" spans="1:22" s="5" customFormat="1">
      <c r="A1223" s="50"/>
      <c r="B1223" s="19"/>
      <c r="C1223" s="19"/>
      <c r="D1223" s="19"/>
      <c r="E1223" s="19"/>
      <c r="F1223" s="19"/>
      <c r="G1223" s="19"/>
      <c r="H1223" s="19"/>
      <c r="I1223" s="19"/>
      <c r="J1223" s="8" t="s">
        <v>7403</v>
      </c>
      <c r="K1223" s="19" t="str">
        <f t="shared" si="136"/>
        <v>x74</v>
      </c>
      <c r="L1223" s="19" t="str">
        <f t="shared" si="135"/>
        <v>Other than home country</v>
      </c>
      <c r="M1223" s="19" t="s">
        <v>358</v>
      </c>
      <c r="N1223" s="19" t="s">
        <v>359</v>
      </c>
      <c r="O1223" s="19"/>
      <c r="P1223" s="19"/>
      <c r="Q1223" s="19"/>
      <c r="R1223" s="19"/>
      <c r="S1223" s="34">
        <f t="shared" si="132"/>
        <v>42277</v>
      </c>
      <c r="T1223" s="34" t="str">
        <f t="shared" si="133"/>
        <v/>
      </c>
      <c r="U1223" s="34" t="str">
        <f t="shared" si="134"/>
        <v/>
      </c>
      <c r="V1223" s="19"/>
    </row>
    <row r="1224" spans="1:22" s="5" customFormat="1">
      <c r="A1224" s="50"/>
      <c r="B1224" s="19"/>
      <c r="C1224" s="19"/>
      <c r="D1224" s="19"/>
      <c r="E1224" s="19"/>
      <c r="F1224" s="19"/>
      <c r="G1224" s="19"/>
      <c r="H1224" s="19"/>
      <c r="I1224" s="19"/>
      <c r="J1224" s="9" t="s">
        <v>1350</v>
      </c>
      <c r="K1224" s="19" t="str">
        <f t="shared" si="136"/>
        <v>x15</v>
      </c>
      <c r="L1224" s="19" t="str">
        <f t="shared" si="135"/>
        <v>EEA countries [other than home country]</v>
      </c>
      <c r="M1224" s="19"/>
      <c r="N1224" s="19" t="s">
        <v>359</v>
      </c>
      <c r="O1224" s="19"/>
      <c r="P1224" s="19"/>
      <c r="Q1224" s="19"/>
      <c r="R1224" s="19"/>
      <c r="S1224" s="34">
        <f t="shared" si="132"/>
        <v>41827</v>
      </c>
      <c r="T1224" s="34" t="str">
        <f t="shared" si="133"/>
        <v/>
      </c>
      <c r="U1224" s="34" t="str">
        <f t="shared" si="134"/>
        <v/>
      </c>
      <c r="V1224" s="19"/>
    </row>
    <row r="1225" spans="1:22" s="5" customFormat="1">
      <c r="A1225" s="50"/>
      <c r="B1225" s="19"/>
      <c r="C1225" s="19"/>
      <c r="D1225" s="19"/>
      <c r="E1225" s="19"/>
      <c r="F1225" s="19"/>
      <c r="G1225" s="19"/>
      <c r="H1225" s="19"/>
      <c r="I1225" s="19"/>
      <c r="J1225" s="9" t="s">
        <v>4017</v>
      </c>
      <c r="K1225" s="19" t="str">
        <f t="shared" si="136"/>
        <v>x42</v>
      </c>
      <c r="L1225" s="19" t="str">
        <f t="shared" si="135"/>
        <v>Not EEA countries</v>
      </c>
      <c r="M1225" s="19"/>
      <c r="N1225" s="19" t="s">
        <v>359</v>
      </c>
      <c r="O1225" s="19"/>
      <c r="P1225" s="19"/>
      <c r="Q1225" s="19"/>
      <c r="R1225" s="19"/>
      <c r="S1225" s="34">
        <f t="shared" si="132"/>
        <v>41827</v>
      </c>
      <c r="T1225" s="34" t="str">
        <f t="shared" si="133"/>
        <v/>
      </c>
      <c r="U1225" s="34" t="str">
        <f t="shared" si="134"/>
        <v/>
      </c>
      <c r="V1225" s="19"/>
    </row>
    <row r="1226" spans="1:22" s="5" customFormat="1">
      <c r="A1226" s="50"/>
      <c r="B1226" s="19"/>
      <c r="C1226" s="19"/>
      <c r="D1226" s="19"/>
      <c r="E1226" s="19"/>
      <c r="F1226" s="19"/>
      <c r="G1226" s="19"/>
      <c r="H1226" s="19"/>
      <c r="I1226" s="19"/>
      <c r="J1226" s="6" t="s">
        <v>7733</v>
      </c>
      <c r="K1226" s="19"/>
      <c r="L1226" s="19"/>
      <c r="M1226" s="19"/>
      <c r="N1226" s="19"/>
      <c r="O1226" s="19" t="s">
        <v>2299</v>
      </c>
      <c r="P1226" s="19"/>
      <c r="Q1226" s="19" t="s">
        <v>1236</v>
      </c>
      <c r="R1226" s="19"/>
      <c r="S1226" s="34">
        <v>42277</v>
      </c>
      <c r="T1226" s="34"/>
      <c r="U1226" s="34"/>
      <c r="V1226" s="19"/>
    </row>
    <row r="1227" spans="1:22" s="5" customFormat="1">
      <c r="A1227" s="50"/>
      <c r="B1227" s="19"/>
      <c r="C1227" s="19"/>
      <c r="D1227" s="19"/>
      <c r="E1227" s="19"/>
      <c r="F1227" s="19"/>
      <c r="G1227" s="19"/>
      <c r="H1227" s="19"/>
      <c r="I1227" s="19"/>
      <c r="J1227" s="7" t="s">
        <v>3467</v>
      </c>
      <c r="K1227" s="19" t="str">
        <f t="shared" si="136"/>
        <v>x0</v>
      </c>
      <c r="L1227" s="19" t="str">
        <f t="shared" si="135"/>
        <v>Not applicable/All geographical areas</v>
      </c>
      <c r="M1227" s="19" t="s">
        <v>358</v>
      </c>
      <c r="N1227" s="19"/>
      <c r="O1227" s="19"/>
      <c r="P1227" s="19"/>
      <c r="Q1227" s="19"/>
      <c r="R1227" s="19"/>
      <c r="S1227" s="34">
        <f t="shared" ref="S1227:S1291" si="137">VLOOKUP(J1227,A:G,5,FALSE)</f>
        <v>41827</v>
      </c>
      <c r="T1227" s="34" t="str">
        <f t="shared" ref="T1227:T1291" si="138">IF(VLOOKUP(J1227,A:G,6,FALSE)=0,"",VLOOKUP(J1227,A:G,6,FALSE))</f>
        <v/>
      </c>
      <c r="U1227" s="34" t="str">
        <f t="shared" ref="U1227:U1291" si="139">IF(VLOOKUP(J1227,A:G,7,FALSE)=0,"",VLOOKUP(J1227,A:G,7,FALSE))</f>
        <v/>
      </c>
      <c r="V1227" s="19"/>
    </row>
    <row r="1228" spans="1:22" s="5" customFormat="1">
      <c r="A1228" s="50"/>
      <c r="B1228" s="19"/>
      <c r="C1228" s="19"/>
      <c r="D1228" s="19"/>
      <c r="E1228" s="19"/>
      <c r="F1228" s="19"/>
      <c r="G1228" s="19"/>
      <c r="H1228" s="19"/>
      <c r="I1228" s="19"/>
      <c r="J1228" s="8" t="s">
        <v>1117</v>
      </c>
      <c r="K1228" s="19" t="str">
        <f>VLOOKUP(J1228,$A$2:$B$350,2,0)</f>
        <v>x75</v>
      </c>
      <c r="L1228" s="19" t="str">
        <f t="shared" si="135"/>
        <v>Local</v>
      </c>
      <c r="M1228" s="19"/>
      <c r="N1228" s="19" t="s">
        <v>359</v>
      </c>
      <c r="O1228" s="19"/>
      <c r="P1228" s="19"/>
      <c r="Q1228" s="19"/>
      <c r="R1228" s="19"/>
      <c r="S1228" s="34">
        <f t="shared" si="137"/>
        <v>42277</v>
      </c>
      <c r="T1228" s="34" t="str">
        <f t="shared" si="138"/>
        <v/>
      </c>
      <c r="U1228" s="34" t="str">
        <f t="shared" si="139"/>
        <v/>
      </c>
      <c r="V1228" s="19"/>
    </row>
    <row r="1229" spans="1:22" s="5" customFormat="1">
      <c r="A1229" s="50"/>
      <c r="B1229" s="19"/>
      <c r="C1229" s="19"/>
      <c r="D1229" s="19"/>
      <c r="E1229" s="19"/>
      <c r="F1229" s="19"/>
      <c r="G1229" s="19"/>
      <c r="H1229" s="19"/>
      <c r="I1229" s="19"/>
      <c r="J1229" s="8" t="s">
        <v>7732</v>
      </c>
      <c r="K1229" s="19" t="str">
        <f>VLOOKUP(J1229,$A$2:$B$350,2,0)</f>
        <v>x76</v>
      </c>
      <c r="L1229" s="19" t="str">
        <f t="shared" si="135"/>
        <v>Not local</v>
      </c>
      <c r="M1229" s="19" t="s">
        <v>358</v>
      </c>
      <c r="N1229" s="19" t="s">
        <v>359</v>
      </c>
      <c r="O1229" s="19"/>
      <c r="P1229" s="19"/>
      <c r="Q1229" s="19"/>
      <c r="R1229" s="19"/>
      <c r="S1229" s="34">
        <f t="shared" si="137"/>
        <v>42277</v>
      </c>
      <c r="T1229" s="34" t="str">
        <f t="shared" si="138"/>
        <v/>
      </c>
      <c r="U1229" s="34" t="str">
        <f t="shared" si="139"/>
        <v/>
      </c>
      <c r="V1229" s="19"/>
    </row>
    <row r="1230" spans="1:22" s="5" customFormat="1">
      <c r="A1230" s="50"/>
      <c r="B1230" s="19"/>
      <c r="C1230" s="19"/>
      <c r="D1230" s="19"/>
      <c r="E1230" s="19"/>
      <c r="F1230" s="19"/>
      <c r="G1230" s="19"/>
      <c r="H1230" s="19"/>
      <c r="I1230" s="19"/>
      <c r="J1230" s="9" t="s">
        <v>7918</v>
      </c>
      <c r="K1230" s="19" t="str">
        <f>VLOOKUP(J1230,$A$2:$B$350,2,0)</f>
        <v>x77</v>
      </c>
      <c r="L1230" s="19" t="str">
        <f t="shared" si="135"/>
        <v>Not local [EEA]</v>
      </c>
      <c r="M1230" s="19"/>
      <c r="N1230" s="19" t="s">
        <v>359</v>
      </c>
      <c r="O1230" s="19"/>
      <c r="P1230" s="19"/>
      <c r="Q1230" s="19"/>
      <c r="R1230" s="19"/>
      <c r="S1230" s="34">
        <f t="shared" si="137"/>
        <v>42277</v>
      </c>
      <c r="T1230" s="34" t="str">
        <f t="shared" si="138"/>
        <v/>
      </c>
      <c r="U1230" s="34" t="str">
        <f t="shared" si="139"/>
        <v/>
      </c>
      <c r="V1230" s="19"/>
    </row>
    <row r="1231" spans="1:22" s="5" customFormat="1">
      <c r="A1231" s="50"/>
      <c r="B1231" s="19"/>
      <c r="C1231" s="19"/>
      <c r="D1231" s="19"/>
      <c r="E1231" s="19"/>
      <c r="F1231" s="19"/>
      <c r="G1231" s="19"/>
      <c r="H1231" s="19"/>
      <c r="I1231" s="19"/>
      <c r="J1231" s="6" t="s">
        <v>8166</v>
      </c>
      <c r="K1231" s="19"/>
      <c r="L1231" s="19"/>
      <c r="M1231" s="19"/>
      <c r="N1231" s="19"/>
      <c r="O1231" s="19" t="s">
        <v>2299</v>
      </c>
      <c r="P1231" s="19"/>
      <c r="Q1231" s="19" t="s">
        <v>10697</v>
      </c>
      <c r="R1231" s="19" t="s">
        <v>11953</v>
      </c>
      <c r="S1231" s="34">
        <v>42277</v>
      </c>
      <c r="T1231" s="34"/>
      <c r="U1231" s="34">
        <v>42931</v>
      </c>
      <c r="V1231" s="19"/>
    </row>
    <row r="1232" spans="1:22" s="5" customFormat="1">
      <c r="A1232" s="50"/>
      <c r="B1232" s="19"/>
      <c r="C1232" s="19"/>
      <c r="D1232" s="19"/>
      <c r="E1232" s="19"/>
      <c r="F1232" s="19"/>
      <c r="G1232" s="19"/>
      <c r="H1232" s="19"/>
      <c r="I1232" s="19"/>
      <c r="J1232" s="7" t="s">
        <v>3467</v>
      </c>
      <c r="K1232" s="19" t="str">
        <f>VLOOKUP(J1232,$A$2:$B$317,2,0)</f>
        <v>x0</v>
      </c>
      <c r="L1232" s="19" t="str">
        <f t="shared" ref="L1232" si="140">J1232</f>
        <v>Not applicable/All geographical areas</v>
      </c>
      <c r="M1232" s="19"/>
      <c r="N1232" s="19"/>
      <c r="O1232" s="19"/>
      <c r="P1232" s="19" t="s">
        <v>627</v>
      </c>
      <c r="Q1232" s="19"/>
      <c r="R1232" s="19"/>
      <c r="S1232" s="34">
        <f t="shared" ref="S1232" si="141">VLOOKUP(J1232,A:G,5,FALSE)</f>
        <v>41827</v>
      </c>
      <c r="T1232" s="34" t="str">
        <f t="shared" ref="T1232" si="142">IF(VLOOKUP(J1232,A:G,6,FALSE)=0,"",VLOOKUP(J1232,A:G,6,FALSE))</f>
        <v/>
      </c>
      <c r="U1232" s="34" t="str">
        <f t="shared" ref="U1232" si="143">IF(VLOOKUP(J1232,A:G,7,FALSE)=0,"",VLOOKUP(J1232,A:G,7,FALSE))</f>
        <v/>
      </c>
      <c r="V1232" s="19"/>
    </row>
    <row r="1233" spans="1:22" s="5" customFormat="1">
      <c r="A1233" s="50"/>
      <c r="B1233" s="19"/>
      <c r="C1233" s="19"/>
      <c r="D1233" s="19"/>
      <c r="E1233" s="19"/>
      <c r="F1233" s="19"/>
      <c r="G1233" s="19"/>
      <c r="H1233" s="19"/>
      <c r="I1233" s="19"/>
      <c r="J1233" s="8" t="s">
        <v>1422</v>
      </c>
      <c r="K1233" s="19" t="str">
        <f t="shared" ref="K1233:K1295" si="144">VLOOKUP(J1233,$A$2:$B$317,2,0)</f>
        <v>AF</v>
      </c>
      <c r="L1233" s="19" t="str">
        <f t="shared" si="135"/>
        <v>AFGHANISTAN</v>
      </c>
      <c r="M1233" s="19"/>
      <c r="N1233" s="19"/>
      <c r="O1233" s="19"/>
      <c r="P1233" s="19"/>
      <c r="Q1233" s="19"/>
      <c r="R1233" s="19"/>
      <c r="S1233" s="34">
        <f t="shared" si="137"/>
        <v>41827</v>
      </c>
      <c r="T1233" s="34" t="str">
        <f t="shared" si="138"/>
        <v/>
      </c>
      <c r="U1233" s="34" t="str">
        <f t="shared" si="139"/>
        <v/>
      </c>
      <c r="V1233" s="19"/>
    </row>
    <row r="1234" spans="1:22" s="5" customFormat="1">
      <c r="A1234" s="50"/>
      <c r="B1234" s="19"/>
      <c r="C1234" s="19"/>
      <c r="D1234" s="19"/>
      <c r="E1234" s="19"/>
      <c r="F1234" s="19"/>
      <c r="G1234" s="19"/>
      <c r="H1234" s="19"/>
      <c r="I1234" s="19"/>
      <c r="J1234" s="8" t="s">
        <v>1423</v>
      </c>
      <c r="K1234" s="19" t="str">
        <f t="shared" si="144"/>
        <v>AX</v>
      </c>
      <c r="L1234" s="19" t="str">
        <f t="shared" si="135"/>
        <v>ÅLAND ISLANDS</v>
      </c>
      <c r="M1234" s="19"/>
      <c r="N1234" s="19"/>
      <c r="O1234" s="19"/>
      <c r="P1234" s="19"/>
      <c r="Q1234" s="19"/>
      <c r="R1234" s="19"/>
      <c r="S1234" s="34">
        <f t="shared" si="137"/>
        <v>41827</v>
      </c>
      <c r="T1234" s="34" t="str">
        <f t="shared" si="138"/>
        <v/>
      </c>
      <c r="U1234" s="34" t="str">
        <f t="shared" si="139"/>
        <v/>
      </c>
      <c r="V1234" s="4"/>
    </row>
    <row r="1235" spans="1:22" s="5" customFormat="1">
      <c r="A1235" s="50"/>
      <c r="B1235" s="19"/>
      <c r="C1235" s="19"/>
      <c r="D1235" s="19"/>
      <c r="E1235" s="19"/>
      <c r="F1235" s="19"/>
      <c r="G1235" s="19"/>
      <c r="H1235" s="19"/>
      <c r="I1235" s="19"/>
      <c r="J1235" s="8" t="s">
        <v>1424</v>
      </c>
      <c r="K1235" s="19" t="str">
        <f t="shared" si="144"/>
        <v>AL</v>
      </c>
      <c r="L1235" s="19" t="str">
        <f t="shared" ref="L1235:L1298" si="145">J1235</f>
        <v>ALBANIA</v>
      </c>
      <c r="M1235" s="19"/>
      <c r="N1235" s="19"/>
      <c r="O1235" s="19"/>
      <c r="P1235" s="19"/>
      <c r="Q1235" s="19"/>
      <c r="R1235" s="19"/>
      <c r="S1235" s="34">
        <f t="shared" si="137"/>
        <v>41827</v>
      </c>
      <c r="T1235" s="34" t="str">
        <f t="shared" si="138"/>
        <v/>
      </c>
      <c r="U1235" s="34" t="str">
        <f t="shared" si="139"/>
        <v/>
      </c>
      <c r="V1235" s="19"/>
    </row>
    <row r="1236" spans="1:22" s="5" customFormat="1">
      <c r="A1236" s="50"/>
      <c r="B1236" s="19"/>
      <c r="C1236" s="19"/>
      <c r="D1236" s="19"/>
      <c r="E1236" s="19"/>
      <c r="F1236" s="19"/>
      <c r="G1236" s="19"/>
      <c r="H1236" s="19"/>
      <c r="I1236" s="19"/>
      <c r="J1236" s="8" t="s">
        <v>1425</v>
      </c>
      <c r="K1236" s="19" t="str">
        <f t="shared" si="144"/>
        <v>DZ</v>
      </c>
      <c r="L1236" s="19" t="str">
        <f t="shared" si="145"/>
        <v>ALGERIA</v>
      </c>
      <c r="M1236" s="19"/>
      <c r="N1236" s="19"/>
      <c r="O1236" s="19"/>
      <c r="P1236" s="19"/>
      <c r="Q1236" s="19"/>
      <c r="R1236" s="19"/>
      <c r="S1236" s="34">
        <f t="shared" si="137"/>
        <v>41827</v>
      </c>
      <c r="T1236" s="34" t="str">
        <f t="shared" si="138"/>
        <v/>
      </c>
      <c r="U1236" s="34" t="str">
        <f t="shared" si="139"/>
        <v/>
      </c>
      <c r="V1236" s="19"/>
    </row>
    <row r="1237" spans="1:22" s="5" customFormat="1">
      <c r="A1237" s="50"/>
      <c r="B1237" s="19"/>
      <c r="C1237" s="19"/>
      <c r="D1237" s="19"/>
      <c r="E1237" s="19"/>
      <c r="F1237" s="19"/>
      <c r="G1237" s="19"/>
      <c r="H1237" s="19"/>
      <c r="I1237" s="19"/>
      <c r="J1237" s="8" t="s">
        <v>1426</v>
      </c>
      <c r="K1237" s="19" t="str">
        <f t="shared" si="144"/>
        <v>AS</v>
      </c>
      <c r="L1237" s="19" t="str">
        <f t="shared" si="145"/>
        <v>AMERICAN SAMOA</v>
      </c>
      <c r="M1237" s="19"/>
      <c r="N1237" s="19"/>
      <c r="O1237" s="19"/>
      <c r="P1237" s="19"/>
      <c r="Q1237" s="19"/>
      <c r="R1237" s="19"/>
      <c r="S1237" s="34">
        <f t="shared" si="137"/>
        <v>41827</v>
      </c>
      <c r="T1237" s="34" t="str">
        <f t="shared" si="138"/>
        <v/>
      </c>
      <c r="U1237" s="34" t="str">
        <f t="shared" si="139"/>
        <v/>
      </c>
      <c r="V1237" s="19"/>
    </row>
    <row r="1238" spans="1:22" s="5" customFormat="1">
      <c r="A1238" s="50"/>
      <c r="B1238" s="19"/>
      <c r="C1238" s="19"/>
      <c r="D1238" s="19"/>
      <c r="E1238" s="19"/>
      <c r="F1238" s="19"/>
      <c r="G1238" s="19"/>
      <c r="H1238" s="19"/>
      <c r="I1238" s="19"/>
      <c r="J1238" s="8" t="s">
        <v>1427</v>
      </c>
      <c r="K1238" s="19" t="str">
        <f t="shared" si="144"/>
        <v>AD</v>
      </c>
      <c r="L1238" s="19" t="str">
        <f t="shared" si="145"/>
        <v>ANDORRA</v>
      </c>
      <c r="M1238" s="19"/>
      <c r="N1238" s="19"/>
      <c r="O1238" s="19"/>
      <c r="P1238" s="19"/>
      <c r="Q1238" s="19"/>
      <c r="R1238" s="19"/>
      <c r="S1238" s="34">
        <f t="shared" si="137"/>
        <v>41827</v>
      </c>
      <c r="T1238" s="34" t="str">
        <f t="shared" si="138"/>
        <v/>
      </c>
      <c r="U1238" s="34" t="str">
        <f t="shared" si="139"/>
        <v/>
      </c>
      <c r="V1238" s="19"/>
    </row>
    <row r="1239" spans="1:22" s="5" customFormat="1">
      <c r="A1239" s="50"/>
      <c r="B1239" s="19"/>
      <c r="C1239" s="19"/>
      <c r="D1239" s="19"/>
      <c r="E1239" s="19"/>
      <c r="F1239" s="19"/>
      <c r="G1239" s="19"/>
      <c r="H1239" s="19"/>
      <c r="I1239" s="19"/>
      <c r="J1239" s="8" t="s">
        <v>1428</v>
      </c>
      <c r="K1239" s="19" t="str">
        <f t="shared" si="144"/>
        <v>AO</v>
      </c>
      <c r="L1239" s="19" t="str">
        <f t="shared" si="145"/>
        <v>ANGOLA</v>
      </c>
      <c r="M1239" s="19"/>
      <c r="N1239" s="19"/>
      <c r="O1239" s="19"/>
      <c r="P1239" s="19"/>
      <c r="Q1239" s="19"/>
      <c r="R1239" s="19"/>
      <c r="S1239" s="34">
        <f t="shared" si="137"/>
        <v>41827</v>
      </c>
      <c r="T1239" s="34" t="str">
        <f t="shared" si="138"/>
        <v/>
      </c>
      <c r="U1239" s="34" t="str">
        <f t="shared" si="139"/>
        <v/>
      </c>
      <c r="V1239" s="19"/>
    </row>
    <row r="1240" spans="1:22" s="5" customFormat="1">
      <c r="A1240" s="50"/>
      <c r="B1240" s="19"/>
      <c r="C1240" s="19"/>
      <c r="D1240" s="19"/>
      <c r="E1240" s="19"/>
      <c r="F1240" s="19"/>
      <c r="G1240" s="19"/>
      <c r="H1240" s="19"/>
      <c r="I1240" s="19"/>
      <c r="J1240" s="8" t="s">
        <v>1429</v>
      </c>
      <c r="K1240" s="19" t="str">
        <f t="shared" si="144"/>
        <v>AI</v>
      </c>
      <c r="L1240" s="19" t="str">
        <f t="shared" si="145"/>
        <v>ANGUILLA</v>
      </c>
      <c r="M1240" s="19"/>
      <c r="N1240" s="19"/>
      <c r="O1240" s="19"/>
      <c r="P1240" s="19"/>
      <c r="Q1240" s="19"/>
      <c r="R1240" s="19"/>
      <c r="S1240" s="34">
        <f t="shared" si="137"/>
        <v>41827</v>
      </c>
      <c r="T1240" s="34" t="str">
        <f t="shared" si="138"/>
        <v/>
      </c>
      <c r="U1240" s="34" t="str">
        <f t="shared" si="139"/>
        <v/>
      </c>
      <c r="V1240" s="19"/>
    </row>
    <row r="1241" spans="1:22" s="5" customFormat="1">
      <c r="A1241" s="50"/>
      <c r="B1241" s="19"/>
      <c r="C1241" s="19"/>
      <c r="D1241" s="19"/>
      <c r="E1241" s="19"/>
      <c r="F1241" s="19"/>
      <c r="G1241" s="19"/>
      <c r="H1241" s="19"/>
      <c r="I1241" s="19"/>
      <c r="J1241" s="8" t="s">
        <v>1430</v>
      </c>
      <c r="K1241" s="19" t="str">
        <f t="shared" si="144"/>
        <v>AQ</v>
      </c>
      <c r="L1241" s="19" t="str">
        <f t="shared" si="145"/>
        <v>ANTARCTICA</v>
      </c>
      <c r="M1241" s="19"/>
      <c r="N1241" s="19"/>
      <c r="O1241" s="19"/>
      <c r="P1241" s="19"/>
      <c r="Q1241" s="19"/>
      <c r="R1241" s="19"/>
      <c r="S1241" s="34">
        <f t="shared" si="137"/>
        <v>41827</v>
      </c>
      <c r="T1241" s="34" t="str">
        <f t="shared" si="138"/>
        <v/>
      </c>
      <c r="U1241" s="34" t="str">
        <f t="shared" si="139"/>
        <v/>
      </c>
      <c r="V1241" s="19"/>
    </row>
    <row r="1242" spans="1:22" s="5" customFormat="1">
      <c r="A1242" s="50"/>
      <c r="B1242" s="19"/>
      <c r="C1242" s="19"/>
      <c r="D1242" s="19"/>
      <c r="E1242" s="19"/>
      <c r="F1242" s="19"/>
      <c r="G1242" s="19"/>
      <c r="H1242" s="19"/>
      <c r="I1242" s="19"/>
      <c r="J1242" s="8" t="s">
        <v>1431</v>
      </c>
      <c r="K1242" s="19" t="str">
        <f t="shared" si="144"/>
        <v>AG</v>
      </c>
      <c r="L1242" s="19" t="str">
        <f t="shared" si="145"/>
        <v>ANTIGUA AND BARBUDA</v>
      </c>
      <c r="M1242" s="19"/>
      <c r="N1242" s="19"/>
      <c r="O1242" s="19"/>
      <c r="P1242" s="19"/>
      <c r="Q1242" s="19"/>
      <c r="R1242" s="19"/>
      <c r="S1242" s="34">
        <f t="shared" si="137"/>
        <v>41827</v>
      </c>
      <c r="T1242" s="34" t="str">
        <f t="shared" si="138"/>
        <v/>
      </c>
      <c r="U1242" s="34" t="str">
        <f t="shared" si="139"/>
        <v/>
      </c>
      <c r="V1242" s="19"/>
    </row>
    <row r="1243" spans="1:22" s="5" customFormat="1">
      <c r="A1243" s="50"/>
      <c r="B1243" s="19"/>
      <c r="C1243" s="19"/>
      <c r="D1243" s="19"/>
      <c r="E1243" s="19"/>
      <c r="F1243" s="19"/>
      <c r="G1243" s="19"/>
      <c r="H1243" s="19"/>
      <c r="I1243" s="19"/>
      <c r="J1243" s="8" t="s">
        <v>1432</v>
      </c>
      <c r="K1243" s="19" t="str">
        <f t="shared" si="144"/>
        <v>AR</v>
      </c>
      <c r="L1243" s="19" t="str">
        <f t="shared" si="145"/>
        <v>ARGENTINA</v>
      </c>
      <c r="M1243" s="19"/>
      <c r="N1243" s="19"/>
      <c r="O1243" s="19"/>
      <c r="P1243" s="19"/>
      <c r="Q1243" s="19"/>
      <c r="R1243" s="19"/>
      <c r="S1243" s="34">
        <f t="shared" si="137"/>
        <v>41827</v>
      </c>
      <c r="T1243" s="34" t="str">
        <f t="shared" si="138"/>
        <v/>
      </c>
      <c r="U1243" s="34" t="str">
        <f t="shared" si="139"/>
        <v/>
      </c>
      <c r="V1243" s="19"/>
    </row>
    <row r="1244" spans="1:22" s="5" customFormat="1">
      <c r="A1244" s="50"/>
      <c r="B1244" s="19"/>
      <c r="C1244" s="19"/>
      <c r="D1244" s="19"/>
      <c r="E1244" s="19"/>
      <c r="F1244" s="19"/>
      <c r="G1244" s="19"/>
      <c r="H1244" s="19"/>
      <c r="I1244" s="19"/>
      <c r="J1244" s="8" t="s">
        <v>1433</v>
      </c>
      <c r="K1244" s="19" t="str">
        <f t="shared" si="144"/>
        <v>AM</v>
      </c>
      <c r="L1244" s="19" t="str">
        <f t="shared" si="145"/>
        <v>ARMENIA</v>
      </c>
      <c r="M1244" s="19"/>
      <c r="N1244" s="19"/>
      <c r="O1244" s="19"/>
      <c r="P1244" s="19"/>
      <c r="Q1244" s="19"/>
      <c r="R1244" s="19"/>
      <c r="S1244" s="34">
        <f t="shared" si="137"/>
        <v>41827</v>
      </c>
      <c r="T1244" s="34" t="str">
        <f t="shared" si="138"/>
        <v/>
      </c>
      <c r="U1244" s="34" t="str">
        <f t="shared" si="139"/>
        <v/>
      </c>
      <c r="V1244" s="19"/>
    </row>
    <row r="1245" spans="1:22" s="5" customFormat="1">
      <c r="A1245" s="50"/>
      <c r="B1245" s="19"/>
      <c r="C1245" s="19"/>
      <c r="D1245" s="19"/>
      <c r="E1245" s="19"/>
      <c r="F1245" s="19"/>
      <c r="G1245" s="19"/>
      <c r="H1245" s="19"/>
      <c r="I1245" s="19"/>
      <c r="J1245" s="8" t="s">
        <v>1434</v>
      </c>
      <c r="K1245" s="19" t="str">
        <f t="shared" si="144"/>
        <v>AW</v>
      </c>
      <c r="L1245" s="19" t="str">
        <f t="shared" si="145"/>
        <v>ARUBA</v>
      </c>
      <c r="M1245" s="19"/>
      <c r="N1245" s="19"/>
      <c r="O1245" s="19"/>
      <c r="P1245" s="19"/>
      <c r="Q1245" s="19"/>
      <c r="R1245" s="19"/>
      <c r="S1245" s="34">
        <f t="shared" si="137"/>
        <v>41827</v>
      </c>
      <c r="T1245" s="34" t="str">
        <f t="shared" si="138"/>
        <v/>
      </c>
      <c r="U1245" s="34" t="str">
        <f t="shared" si="139"/>
        <v/>
      </c>
      <c r="V1245" s="19"/>
    </row>
    <row r="1246" spans="1:22" s="5" customFormat="1">
      <c r="A1246" s="50"/>
      <c r="B1246" s="19"/>
      <c r="C1246" s="19"/>
      <c r="D1246" s="19"/>
      <c r="E1246" s="19"/>
      <c r="F1246" s="19"/>
      <c r="G1246" s="19"/>
      <c r="H1246" s="19"/>
      <c r="I1246" s="19"/>
      <c r="J1246" s="8" t="s">
        <v>1435</v>
      </c>
      <c r="K1246" s="19" t="str">
        <f t="shared" si="144"/>
        <v>AU</v>
      </c>
      <c r="L1246" s="19" t="str">
        <f t="shared" si="145"/>
        <v>AUSTRALIA</v>
      </c>
      <c r="M1246" s="19"/>
      <c r="N1246" s="19"/>
      <c r="O1246" s="19"/>
      <c r="P1246" s="19"/>
      <c r="Q1246" s="19"/>
      <c r="R1246" s="19"/>
      <c r="S1246" s="34">
        <f t="shared" si="137"/>
        <v>41827</v>
      </c>
      <c r="T1246" s="34" t="str">
        <f t="shared" si="138"/>
        <v/>
      </c>
      <c r="U1246" s="34" t="str">
        <f t="shared" si="139"/>
        <v/>
      </c>
      <c r="V1246" s="19"/>
    </row>
    <row r="1247" spans="1:22" s="5" customFormat="1">
      <c r="A1247" s="50"/>
      <c r="B1247" s="19"/>
      <c r="C1247" s="19"/>
      <c r="D1247" s="19"/>
      <c r="E1247" s="19"/>
      <c r="F1247" s="19"/>
      <c r="G1247" s="19"/>
      <c r="H1247" s="19"/>
      <c r="I1247" s="19"/>
      <c r="J1247" s="8" t="s">
        <v>1436</v>
      </c>
      <c r="K1247" s="19" t="str">
        <f t="shared" si="144"/>
        <v>AT</v>
      </c>
      <c r="L1247" s="19" t="str">
        <f t="shared" si="145"/>
        <v>AUSTRIA</v>
      </c>
      <c r="M1247" s="19"/>
      <c r="N1247" s="19"/>
      <c r="O1247" s="19"/>
      <c r="P1247" s="19"/>
      <c r="Q1247" s="19"/>
      <c r="R1247" s="19"/>
      <c r="S1247" s="34">
        <f t="shared" si="137"/>
        <v>41827</v>
      </c>
      <c r="T1247" s="34" t="str">
        <f t="shared" si="138"/>
        <v/>
      </c>
      <c r="U1247" s="34" t="str">
        <f t="shared" si="139"/>
        <v/>
      </c>
      <c r="V1247" s="19"/>
    </row>
    <row r="1248" spans="1:22" s="5" customFormat="1">
      <c r="A1248" s="50"/>
      <c r="B1248" s="19"/>
      <c r="C1248" s="19"/>
      <c r="D1248" s="19"/>
      <c r="E1248" s="19"/>
      <c r="F1248" s="19"/>
      <c r="G1248" s="19"/>
      <c r="H1248" s="19"/>
      <c r="I1248" s="19"/>
      <c r="J1248" s="8" t="s">
        <v>1437</v>
      </c>
      <c r="K1248" s="19" t="str">
        <f t="shared" si="144"/>
        <v>AZ</v>
      </c>
      <c r="L1248" s="19" t="str">
        <f t="shared" si="145"/>
        <v>AZERBAIJAN</v>
      </c>
      <c r="M1248" s="19"/>
      <c r="N1248" s="19"/>
      <c r="O1248" s="19"/>
      <c r="P1248" s="19"/>
      <c r="Q1248" s="19"/>
      <c r="R1248" s="19"/>
      <c r="S1248" s="34">
        <f t="shared" si="137"/>
        <v>41827</v>
      </c>
      <c r="T1248" s="34" t="str">
        <f t="shared" si="138"/>
        <v/>
      </c>
      <c r="U1248" s="34" t="str">
        <f t="shared" si="139"/>
        <v/>
      </c>
      <c r="V1248" s="19"/>
    </row>
    <row r="1249" spans="1:22" s="5" customFormat="1">
      <c r="A1249" s="50"/>
      <c r="B1249" s="19"/>
      <c r="C1249" s="19"/>
      <c r="D1249" s="19"/>
      <c r="E1249" s="19"/>
      <c r="F1249" s="19"/>
      <c r="G1249" s="19"/>
      <c r="H1249" s="19"/>
      <c r="I1249" s="19"/>
      <c r="J1249" s="8" t="s">
        <v>1438</v>
      </c>
      <c r="K1249" s="19" t="str">
        <f t="shared" si="144"/>
        <v>BS</v>
      </c>
      <c r="L1249" s="19" t="str">
        <f t="shared" si="145"/>
        <v>BAHAMAS</v>
      </c>
      <c r="M1249" s="19"/>
      <c r="N1249" s="19"/>
      <c r="O1249" s="19"/>
      <c r="P1249" s="19"/>
      <c r="Q1249" s="19"/>
      <c r="R1249" s="19"/>
      <c r="S1249" s="34">
        <f t="shared" si="137"/>
        <v>41827</v>
      </c>
      <c r="T1249" s="34" t="str">
        <f t="shared" si="138"/>
        <v/>
      </c>
      <c r="U1249" s="34" t="str">
        <f t="shared" si="139"/>
        <v/>
      </c>
      <c r="V1249" s="19"/>
    </row>
    <row r="1250" spans="1:22" s="5" customFormat="1">
      <c r="A1250" s="50"/>
      <c r="B1250" s="19"/>
      <c r="C1250" s="19"/>
      <c r="D1250" s="19"/>
      <c r="E1250" s="19"/>
      <c r="F1250" s="19"/>
      <c r="G1250" s="19"/>
      <c r="H1250" s="19"/>
      <c r="I1250" s="19"/>
      <c r="J1250" s="8" t="s">
        <v>1439</v>
      </c>
      <c r="K1250" s="19" t="str">
        <f t="shared" si="144"/>
        <v>BH</v>
      </c>
      <c r="L1250" s="19" t="str">
        <f t="shared" si="145"/>
        <v>BAHRAIN</v>
      </c>
      <c r="M1250" s="19"/>
      <c r="N1250" s="19"/>
      <c r="O1250" s="19"/>
      <c r="P1250" s="19"/>
      <c r="Q1250" s="19"/>
      <c r="R1250" s="19"/>
      <c r="S1250" s="34">
        <f t="shared" si="137"/>
        <v>41827</v>
      </c>
      <c r="T1250" s="34" t="str">
        <f t="shared" si="138"/>
        <v/>
      </c>
      <c r="U1250" s="34" t="str">
        <f t="shared" si="139"/>
        <v/>
      </c>
      <c r="V1250" s="19"/>
    </row>
    <row r="1251" spans="1:22" s="5" customFormat="1">
      <c r="A1251" s="50"/>
      <c r="B1251" s="19"/>
      <c r="C1251" s="19"/>
      <c r="D1251" s="19"/>
      <c r="E1251" s="19"/>
      <c r="F1251" s="19"/>
      <c r="G1251" s="19"/>
      <c r="H1251" s="19"/>
      <c r="I1251" s="19"/>
      <c r="J1251" s="8" t="s">
        <v>1440</v>
      </c>
      <c r="K1251" s="19" t="str">
        <f t="shared" si="144"/>
        <v>BD</v>
      </c>
      <c r="L1251" s="19" t="str">
        <f t="shared" si="145"/>
        <v>BANGLADESH</v>
      </c>
      <c r="M1251" s="19"/>
      <c r="N1251" s="19"/>
      <c r="O1251" s="19"/>
      <c r="P1251" s="19"/>
      <c r="Q1251" s="19"/>
      <c r="R1251" s="19"/>
      <c r="S1251" s="34">
        <f t="shared" si="137"/>
        <v>41827</v>
      </c>
      <c r="T1251" s="34" t="str">
        <f t="shared" si="138"/>
        <v/>
      </c>
      <c r="U1251" s="34" t="str">
        <f t="shared" si="139"/>
        <v/>
      </c>
      <c r="V1251" s="19"/>
    </row>
    <row r="1252" spans="1:22" s="5" customFormat="1">
      <c r="A1252" s="50"/>
      <c r="B1252" s="19"/>
      <c r="C1252" s="19"/>
      <c r="D1252" s="19"/>
      <c r="E1252" s="19"/>
      <c r="F1252" s="19"/>
      <c r="G1252" s="19"/>
      <c r="H1252" s="19"/>
      <c r="I1252" s="19"/>
      <c r="J1252" s="8" t="s">
        <v>1441</v>
      </c>
      <c r="K1252" s="19" t="str">
        <f t="shared" si="144"/>
        <v>BB</v>
      </c>
      <c r="L1252" s="19" t="str">
        <f t="shared" si="145"/>
        <v>BARBADOS</v>
      </c>
      <c r="M1252" s="19"/>
      <c r="N1252" s="19"/>
      <c r="O1252" s="19"/>
      <c r="P1252" s="19"/>
      <c r="Q1252" s="19"/>
      <c r="R1252" s="19"/>
      <c r="S1252" s="34">
        <f t="shared" si="137"/>
        <v>41827</v>
      </c>
      <c r="T1252" s="34" t="str">
        <f t="shared" si="138"/>
        <v/>
      </c>
      <c r="U1252" s="34" t="str">
        <f t="shared" si="139"/>
        <v/>
      </c>
      <c r="V1252" s="19"/>
    </row>
    <row r="1253" spans="1:22" s="5" customFormat="1">
      <c r="A1253" s="50"/>
      <c r="B1253" s="19"/>
      <c r="C1253" s="19"/>
      <c r="D1253" s="19"/>
      <c r="E1253" s="19"/>
      <c r="F1253" s="19"/>
      <c r="G1253" s="19"/>
      <c r="H1253" s="19"/>
      <c r="I1253" s="19"/>
      <c r="J1253" s="8" t="s">
        <v>1442</v>
      </c>
      <c r="K1253" s="19" t="str">
        <f t="shared" si="144"/>
        <v>BY</v>
      </c>
      <c r="L1253" s="19" t="str">
        <f t="shared" si="145"/>
        <v>BELARUS</v>
      </c>
      <c r="M1253" s="19"/>
      <c r="N1253" s="19"/>
      <c r="O1253" s="19"/>
      <c r="P1253" s="19"/>
      <c r="Q1253" s="19"/>
      <c r="R1253" s="19"/>
      <c r="S1253" s="34">
        <f t="shared" si="137"/>
        <v>41827</v>
      </c>
      <c r="T1253" s="34" t="str">
        <f t="shared" si="138"/>
        <v/>
      </c>
      <c r="U1253" s="34" t="str">
        <f t="shared" si="139"/>
        <v/>
      </c>
      <c r="V1253" s="19"/>
    </row>
    <row r="1254" spans="1:22" s="5" customFormat="1">
      <c r="A1254" s="50"/>
      <c r="B1254" s="19"/>
      <c r="C1254" s="19"/>
      <c r="D1254" s="19"/>
      <c r="E1254" s="19"/>
      <c r="F1254" s="19"/>
      <c r="G1254" s="19"/>
      <c r="H1254" s="19"/>
      <c r="I1254" s="19"/>
      <c r="J1254" s="8" t="s">
        <v>1443</v>
      </c>
      <c r="K1254" s="19" t="str">
        <f t="shared" si="144"/>
        <v>BE</v>
      </c>
      <c r="L1254" s="19" t="str">
        <f t="shared" si="145"/>
        <v>BELGIUM</v>
      </c>
      <c r="M1254" s="19"/>
      <c r="N1254" s="19"/>
      <c r="O1254" s="19"/>
      <c r="P1254" s="19"/>
      <c r="Q1254" s="19"/>
      <c r="R1254" s="19"/>
      <c r="S1254" s="34">
        <f t="shared" si="137"/>
        <v>41827</v>
      </c>
      <c r="T1254" s="34" t="str">
        <f t="shared" si="138"/>
        <v/>
      </c>
      <c r="U1254" s="34" t="str">
        <f t="shared" si="139"/>
        <v/>
      </c>
      <c r="V1254" s="19"/>
    </row>
    <row r="1255" spans="1:22" s="5" customFormat="1">
      <c r="A1255" s="50"/>
      <c r="B1255" s="19"/>
      <c r="C1255" s="19"/>
      <c r="D1255" s="19"/>
      <c r="E1255" s="19"/>
      <c r="F1255" s="19"/>
      <c r="G1255" s="19"/>
      <c r="H1255" s="19"/>
      <c r="I1255" s="19"/>
      <c r="J1255" s="8" t="s">
        <v>1444</v>
      </c>
      <c r="K1255" s="19" t="str">
        <f t="shared" si="144"/>
        <v>BZ</v>
      </c>
      <c r="L1255" s="19" t="str">
        <f t="shared" si="145"/>
        <v>BELIZE</v>
      </c>
      <c r="M1255" s="19"/>
      <c r="N1255" s="19"/>
      <c r="O1255" s="19"/>
      <c r="P1255" s="19"/>
      <c r="Q1255" s="19"/>
      <c r="R1255" s="19"/>
      <c r="S1255" s="34">
        <f t="shared" si="137"/>
        <v>41827</v>
      </c>
      <c r="T1255" s="34" t="str">
        <f t="shared" si="138"/>
        <v/>
      </c>
      <c r="U1255" s="34" t="str">
        <f t="shared" si="139"/>
        <v/>
      </c>
      <c r="V1255" s="19"/>
    </row>
    <row r="1256" spans="1:22" s="5" customFormat="1">
      <c r="A1256" s="50"/>
      <c r="B1256" s="19"/>
      <c r="C1256" s="19"/>
      <c r="D1256" s="19"/>
      <c r="E1256" s="19"/>
      <c r="F1256" s="19"/>
      <c r="G1256" s="19"/>
      <c r="H1256" s="19"/>
      <c r="I1256" s="19"/>
      <c r="J1256" s="8" t="s">
        <v>1445</v>
      </c>
      <c r="K1256" s="19" t="str">
        <f t="shared" si="144"/>
        <v>BJ</v>
      </c>
      <c r="L1256" s="19" t="str">
        <f t="shared" si="145"/>
        <v>BENIN</v>
      </c>
      <c r="M1256" s="19"/>
      <c r="N1256" s="19"/>
      <c r="O1256" s="19"/>
      <c r="P1256" s="19"/>
      <c r="Q1256" s="19"/>
      <c r="R1256" s="19"/>
      <c r="S1256" s="34">
        <f t="shared" si="137"/>
        <v>41827</v>
      </c>
      <c r="T1256" s="34" t="str">
        <f t="shared" si="138"/>
        <v/>
      </c>
      <c r="U1256" s="34" t="str">
        <f t="shared" si="139"/>
        <v/>
      </c>
      <c r="V1256" s="19"/>
    </row>
    <row r="1257" spans="1:22" s="5" customFormat="1">
      <c r="A1257" s="50"/>
      <c r="B1257" s="19"/>
      <c r="C1257" s="19"/>
      <c r="D1257" s="19"/>
      <c r="E1257" s="19"/>
      <c r="F1257" s="19"/>
      <c r="G1257" s="19"/>
      <c r="H1257" s="19"/>
      <c r="I1257" s="19"/>
      <c r="J1257" s="8" t="s">
        <v>1446</v>
      </c>
      <c r="K1257" s="19" t="str">
        <f t="shared" si="144"/>
        <v>BM</v>
      </c>
      <c r="L1257" s="19" t="str">
        <f t="shared" si="145"/>
        <v>BERMUDA</v>
      </c>
      <c r="M1257" s="19"/>
      <c r="N1257" s="19"/>
      <c r="O1257" s="19"/>
      <c r="P1257" s="19"/>
      <c r="Q1257" s="19"/>
      <c r="R1257" s="19"/>
      <c r="S1257" s="34">
        <f t="shared" si="137"/>
        <v>41827</v>
      </c>
      <c r="T1257" s="34" t="str">
        <f t="shared" si="138"/>
        <v/>
      </c>
      <c r="U1257" s="34" t="str">
        <f t="shared" si="139"/>
        <v/>
      </c>
      <c r="V1257" s="19"/>
    </row>
    <row r="1258" spans="1:22" s="5" customFormat="1">
      <c r="A1258" s="50"/>
      <c r="B1258" s="19"/>
      <c r="C1258" s="19"/>
      <c r="D1258" s="19"/>
      <c r="E1258" s="19"/>
      <c r="F1258" s="19"/>
      <c r="G1258" s="19"/>
      <c r="H1258" s="19"/>
      <c r="I1258" s="19"/>
      <c r="J1258" s="8" t="s">
        <v>1447</v>
      </c>
      <c r="K1258" s="19" t="str">
        <f t="shared" si="144"/>
        <v>BT</v>
      </c>
      <c r="L1258" s="19" t="str">
        <f t="shared" si="145"/>
        <v>BHUTAN</v>
      </c>
      <c r="M1258" s="19"/>
      <c r="N1258" s="19"/>
      <c r="O1258" s="19"/>
      <c r="P1258" s="19"/>
      <c r="Q1258" s="19"/>
      <c r="R1258" s="19"/>
      <c r="S1258" s="34">
        <f t="shared" si="137"/>
        <v>41827</v>
      </c>
      <c r="T1258" s="34" t="str">
        <f t="shared" si="138"/>
        <v/>
      </c>
      <c r="U1258" s="34" t="str">
        <f t="shared" si="139"/>
        <v/>
      </c>
      <c r="V1258" s="19"/>
    </row>
    <row r="1259" spans="1:22" s="5" customFormat="1">
      <c r="A1259" s="50"/>
      <c r="B1259" s="19"/>
      <c r="C1259" s="19"/>
      <c r="D1259" s="19"/>
      <c r="E1259" s="19"/>
      <c r="F1259" s="19"/>
      <c r="G1259" s="19"/>
      <c r="H1259" s="19"/>
      <c r="I1259" s="19"/>
      <c r="J1259" s="8" t="s">
        <v>1448</v>
      </c>
      <c r="K1259" s="19" t="str">
        <f t="shared" si="144"/>
        <v>BO</v>
      </c>
      <c r="L1259" s="19" t="str">
        <f t="shared" si="145"/>
        <v>BOLIVIA, PLURINATIONAL STATE OF</v>
      </c>
      <c r="M1259" s="19"/>
      <c r="N1259" s="19"/>
      <c r="O1259" s="19"/>
      <c r="P1259" s="19"/>
      <c r="Q1259" s="19"/>
      <c r="R1259" s="19"/>
      <c r="S1259" s="34">
        <f t="shared" si="137"/>
        <v>41827</v>
      </c>
      <c r="T1259" s="34" t="str">
        <f t="shared" si="138"/>
        <v/>
      </c>
      <c r="U1259" s="34" t="str">
        <f t="shared" si="139"/>
        <v/>
      </c>
      <c r="V1259" s="19"/>
    </row>
    <row r="1260" spans="1:22" s="5" customFormat="1">
      <c r="A1260" s="50"/>
      <c r="B1260" s="19"/>
      <c r="C1260" s="19"/>
      <c r="D1260" s="19"/>
      <c r="E1260" s="19"/>
      <c r="F1260" s="19"/>
      <c r="G1260" s="19"/>
      <c r="H1260" s="19"/>
      <c r="I1260" s="19"/>
      <c r="J1260" s="8" t="s">
        <v>1449</v>
      </c>
      <c r="K1260" s="19" t="str">
        <f t="shared" si="144"/>
        <v>BQ</v>
      </c>
      <c r="L1260" s="19" t="str">
        <f t="shared" si="145"/>
        <v>BONAIRE, SINT EUSTATIUS AND SABA</v>
      </c>
      <c r="M1260" s="19"/>
      <c r="N1260" s="19"/>
      <c r="O1260" s="19"/>
      <c r="P1260" s="19"/>
      <c r="Q1260" s="19"/>
      <c r="R1260" s="19"/>
      <c r="S1260" s="34">
        <f t="shared" si="137"/>
        <v>41827</v>
      </c>
      <c r="T1260" s="34" t="str">
        <f t="shared" si="138"/>
        <v/>
      </c>
      <c r="U1260" s="34" t="str">
        <f t="shared" si="139"/>
        <v/>
      </c>
      <c r="V1260" s="19"/>
    </row>
    <row r="1261" spans="1:22" s="5" customFormat="1">
      <c r="A1261" s="50"/>
      <c r="B1261" s="19"/>
      <c r="C1261" s="19"/>
      <c r="D1261" s="19"/>
      <c r="E1261" s="19"/>
      <c r="F1261" s="19"/>
      <c r="G1261" s="19"/>
      <c r="H1261" s="19"/>
      <c r="I1261" s="19"/>
      <c r="J1261" s="8" t="s">
        <v>1450</v>
      </c>
      <c r="K1261" s="19" t="str">
        <f t="shared" si="144"/>
        <v>BA</v>
      </c>
      <c r="L1261" s="19" t="str">
        <f t="shared" si="145"/>
        <v>BOSNIA AND HERZEGOVINA</v>
      </c>
      <c r="M1261" s="19"/>
      <c r="N1261" s="19"/>
      <c r="O1261" s="19"/>
      <c r="P1261" s="19"/>
      <c r="Q1261" s="19"/>
      <c r="R1261" s="19"/>
      <c r="S1261" s="34">
        <f t="shared" si="137"/>
        <v>41827</v>
      </c>
      <c r="T1261" s="34" t="str">
        <f t="shared" si="138"/>
        <v/>
      </c>
      <c r="U1261" s="34" t="str">
        <f t="shared" si="139"/>
        <v/>
      </c>
      <c r="V1261" s="19"/>
    </row>
    <row r="1262" spans="1:22" s="5" customFormat="1">
      <c r="A1262" s="50"/>
      <c r="B1262" s="19"/>
      <c r="C1262" s="19"/>
      <c r="D1262" s="19"/>
      <c r="E1262" s="19"/>
      <c r="F1262" s="19"/>
      <c r="G1262" s="19"/>
      <c r="H1262" s="19"/>
      <c r="I1262" s="19"/>
      <c r="J1262" s="8" t="s">
        <v>1451</v>
      </c>
      <c r="K1262" s="19" t="str">
        <f t="shared" si="144"/>
        <v>BW</v>
      </c>
      <c r="L1262" s="19" t="str">
        <f t="shared" si="145"/>
        <v>BOTSWANA</v>
      </c>
      <c r="M1262" s="19"/>
      <c r="N1262" s="19"/>
      <c r="O1262" s="19"/>
      <c r="P1262" s="19"/>
      <c r="Q1262" s="19"/>
      <c r="R1262" s="19"/>
      <c r="S1262" s="34">
        <f t="shared" si="137"/>
        <v>41827</v>
      </c>
      <c r="T1262" s="34" t="str">
        <f t="shared" si="138"/>
        <v/>
      </c>
      <c r="U1262" s="34" t="str">
        <f t="shared" si="139"/>
        <v/>
      </c>
      <c r="V1262" s="19"/>
    </row>
    <row r="1263" spans="1:22" s="5" customFormat="1">
      <c r="A1263" s="50"/>
      <c r="B1263" s="19"/>
      <c r="C1263" s="19"/>
      <c r="D1263" s="19"/>
      <c r="E1263" s="19"/>
      <c r="F1263" s="19"/>
      <c r="G1263" s="19"/>
      <c r="H1263" s="19"/>
      <c r="I1263" s="19"/>
      <c r="J1263" s="8" t="s">
        <v>1452</v>
      </c>
      <c r="K1263" s="19" t="str">
        <f t="shared" si="144"/>
        <v>BV</v>
      </c>
      <c r="L1263" s="19" t="str">
        <f t="shared" si="145"/>
        <v>BOUVET ISLAND</v>
      </c>
      <c r="M1263" s="19"/>
      <c r="N1263" s="19"/>
      <c r="O1263" s="19"/>
      <c r="P1263" s="19"/>
      <c r="Q1263" s="19"/>
      <c r="R1263" s="19"/>
      <c r="S1263" s="34">
        <f t="shared" si="137"/>
        <v>41827</v>
      </c>
      <c r="T1263" s="34" t="str">
        <f t="shared" si="138"/>
        <v/>
      </c>
      <c r="U1263" s="34" t="str">
        <f t="shared" si="139"/>
        <v/>
      </c>
      <c r="V1263" s="19"/>
    </row>
    <row r="1264" spans="1:22" s="5" customFormat="1">
      <c r="A1264" s="50"/>
      <c r="B1264" s="19"/>
      <c r="C1264" s="19"/>
      <c r="D1264" s="19"/>
      <c r="E1264" s="19"/>
      <c r="F1264" s="19"/>
      <c r="G1264" s="19"/>
      <c r="H1264" s="19"/>
      <c r="I1264" s="19"/>
      <c r="J1264" s="8" t="s">
        <v>1453</v>
      </c>
      <c r="K1264" s="19" t="str">
        <f t="shared" si="144"/>
        <v>BR</v>
      </c>
      <c r="L1264" s="19" t="str">
        <f t="shared" si="145"/>
        <v>BRAZIL</v>
      </c>
      <c r="M1264" s="19"/>
      <c r="N1264" s="19"/>
      <c r="O1264" s="19"/>
      <c r="P1264" s="19"/>
      <c r="Q1264" s="19"/>
      <c r="R1264" s="19"/>
      <c r="S1264" s="34">
        <f t="shared" si="137"/>
        <v>41827</v>
      </c>
      <c r="T1264" s="34" t="str">
        <f t="shared" si="138"/>
        <v/>
      </c>
      <c r="U1264" s="34" t="str">
        <f t="shared" si="139"/>
        <v/>
      </c>
      <c r="V1264" s="19"/>
    </row>
    <row r="1265" spans="1:22" s="5" customFormat="1">
      <c r="A1265" s="50"/>
      <c r="B1265" s="19"/>
      <c r="C1265" s="19"/>
      <c r="D1265" s="19"/>
      <c r="E1265" s="19"/>
      <c r="F1265" s="19"/>
      <c r="G1265" s="19"/>
      <c r="H1265" s="19"/>
      <c r="I1265" s="19"/>
      <c r="J1265" s="8" t="s">
        <v>1454</v>
      </c>
      <c r="K1265" s="19" t="str">
        <f t="shared" si="144"/>
        <v>IO</v>
      </c>
      <c r="L1265" s="19" t="str">
        <f t="shared" si="145"/>
        <v>BRITISH INDIAN OCEAN TERRITORY</v>
      </c>
      <c r="M1265" s="19"/>
      <c r="N1265" s="19"/>
      <c r="O1265" s="19"/>
      <c r="P1265" s="19"/>
      <c r="Q1265" s="19"/>
      <c r="R1265" s="19"/>
      <c r="S1265" s="34">
        <f t="shared" si="137"/>
        <v>41827</v>
      </c>
      <c r="T1265" s="34" t="str">
        <f t="shared" si="138"/>
        <v/>
      </c>
      <c r="U1265" s="34" t="str">
        <f t="shared" si="139"/>
        <v/>
      </c>
      <c r="V1265" s="19"/>
    </row>
    <row r="1266" spans="1:22" s="5" customFormat="1">
      <c r="A1266" s="50"/>
      <c r="B1266" s="19"/>
      <c r="C1266" s="19"/>
      <c r="D1266" s="19"/>
      <c r="E1266" s="19"/>
      <c r="F1266" s="19"/>
      <c r="G1266" s="19"/>
      <c r="H1266" s="19"/>
      <c r="I1266" s="19"/>
      <c r="J1266" s="8" t="s">
        <v>1455</v>
      </c>
      <c r="K1266" s="19" t="str">
        <f t="shared" si="144"/>
        <v>BN</v>
      </c>
      <c r="L1266" s="19" t="str">
        <f t="shared" si="145"/>
        <v>BRUNEI DARUSSALAM</v>
      </c>
      <c r="M1266" s="19"/>
      <c r="N1266" s="19"/>
      <c r="O1266" s="19"/>
      <c r="P1266" s="19"/>
      <c r="Q1266" s="19"/>
      <c r="R1266" s="19"/>
      <c r="S1266" s="34">
        <f t="shared" si="137"/>
        <v>41827</v>
      </c>
      <c r="T1266" s="34" t="str">
        <f t="shared" si="138"/>
        <v/>
      </c>
      <c r="U1266" s="34" t="str">
        <f t="shared" si="139"/>
        <v/>
      </c>
      <c r="V1266" s="19"/>
    </row>
    <row r="1267" spans="1:22" s="5" customFormat="1">
      <c r="A1267" s="50"/>
      <c r="B1267" s="19"/>
      <c r="C1267" s="19"/>
      <c r="D1267" s="19"/>
      <c r="E1267" s="19"/>
      <c r="F1267" s="19"/>
      <c r="G1267" s="19"/>
      <c r="H1267" s="19"/>
      <c r="I1267" s="19"/>
      <c r="J1267" s="8" t="s">
        <v>1456</v>
      </c>
      <c r="K1267" s="19" t="str">
        <f t="shared" si="144"/>
        <v>BG</v>
      </c>
      <c r="L1267" s="19" t="str">
        <f t="shared" si="145"/>
        <v>BULGARIA</v>
      </c>
      <c r="M1267" s="19"/>
      <c r="N1267" s="19"/>
      <c r="O1267" s="19"/>
      <c r="P1267" s="19"/>
      <c r="Q1267" s="19"/>
      <c r="R1267" s="19"/>
      <c r="S1267" s="34">
        <f t="shared" si="137"/>
        <v>41827</v>
      </c>
      <c r="T1267" s="34" t="str">
        <f t="shared" si="138"/>
        <v/>
      </c>
      <c r="U1267" s="34" t="str">
        <f t="shared" si="139"/>
        <v/>
      </c>
      <c r="V1267" s="19"/>
    </row>
    <row r="1268" spans="1:22" s="5" customFormat="1">
      <c r="A1268" s="50"/>
      <c r="B1268" s="19"/>
      <c r="C1268" s="19"/>
      <c r="D1268" s="19"/>
      <c r="E1268" s="19"/>
      <c r="F1268" s="19"/>
      <c r="G1268" s="19"/>
      <c r="H1268" s="19"/>
      <c r="I1268" s="19"/>
      <c r="J1268" s="8" t="s">
        <v>1457</v>
      </c>
      <c r="K1268" s="19" t="str">
        <f t="shared" si="144"/>
        <v>BF</v>
      </c>
      <c r="L1268" s="19" t="str">
        <f t="shared" si="145"/>
        <v>BURKINA FASO</v>
      </c>
      <c r="M1268" s="19"/>
      <c r="N1268" s="19"/>
      <c r="O1268" s="19"/>
      <c r="P1268" s="19"/>
      <c r="Q1268" s="19"/>
      <c r="R1268" s="19"/>
      <c r="S1268" s="34">
        <f t="shared" si="137"/>
        <v>41827</v>
      </c>
      <c r="T1268" s="34" t="str">
        <f t="shared" si="138"/>
        <v/>
      </c>
      <c r="U1268" s="34" t="str">
        <f t="shared" si="139"/>
        <v/>
      </c>
      <c r="V1268" s="19"/>
    </row>
    <row r="1269" spans="1:22" s="5" customFormat="1">
      <c r="A1269" s="50"/>
      <c r="B1269" s="19"/>
      <c r="C1269" s="19"/>
      <c r="D1269" s="19"/>
      <c r="E1269" s="19"/>
      <c r="F1269" s="19"/>
      <c r="G1269" s="19"/>
      <c r="H1269" s="19"/>
      <c r="I1269" s="19"/>
      <c r="J1269" s="8" t="s">
        <v>1458</v>
      </c>
      <c r="K1269" s="19" t="str">
        <f t="shared" si="144"/>
        <v>BI</v>
      </c>
      <c r="L1269" s="19" t="str">
        <f t="shared" si="145"/>
        <v>BURUNDI</v>
      </c>
      <c r="M1269" s="19"/>
      <c r="N1269" s="19"/>
      <c r="O1269" s="19"/>
      <c r="P1269" s="19"/>
      <c r="Q1269" s="19"/>
      <c r="R1269" s="19"/>
      <c r="S1269" s="34">
        <f t="shared" si="137"/>
        <v>41827</v>
      </c>
      <c r="T1269" s="34" t="str">
        <f t="shared" si="138"/>
        <v/>
      </c>
      <c r="U1269" s="34" t="str">
        <f t="shared" si="139"/>
        <v/>
      </c>
      <c r="V1269" s="19"/>
    </row>
    <row r="1270" spans="1:22" s="5" customFormat="1">
      <c r="A1270" s="50"/>
      <c r="B1270" s="19"/>
      <c r="C1270" s="19"/>
      <c r="D1270" s="19"/>
      <c r="E1270" s="19"/>
      <c r="F1270" s="19"/>
      <c r="G1270" s="19"/>
      <c r="H1270" s="19"/>
      <c r="I1270" s="19"/>
      <c r="J1270" s="8" t="s">
        <v>1459</v>
      </c>
      <c r="K1270" s="19" t="str">
        <f t="shared" si="144"/>
        <v>KH</v>
      </c>
      <c r="L1270" s="19" t="str">
        <f t="shared" si="145"/>
        <v>CAMBODIA</v>
      </c>
      <c r="M1270" s="19"/>
      <c r="N1270" s="19"/>
      <c r="O1270" s="19"/>
      <c r="P1270" s="19"/>
      <c r="Q1270" s="19"/>
      <c r="R1270" s="19"/>
      <c r="S1270" s="34">
        <f t="shared" si="137"/>
        <v>41827</v>
      </c>
      <c r="T1270" s="34" t="str">
        <f t="shared" si="138"/>
        <v/>
      </c>
      <c r="U1270" s="34" t="str">
        <f t="shared" si="139"/>
        <v/>
      </c>
      <c r="V1270" s="19"/>
    </row>
    <row r="1271" spans="1:22" s="5" customFormat="1">
      <c r="A1271" s="50"/>
      <c r="B1271" s="19"/>
      <c r="C1271" s="19"/>
      <c r="D1271" s="19"/>
      <c r="E1271" s="19"/>
      <c r="F1271" s="19"/>
      <c r="G1271" s="19"/>
      <c r="H1271" s="19"/>
      <c r="I1271" s="19"/>
      <c r="J1271" s="8" t="s">
        <v>1460</v>
      </c>
      <c r="K1271" s="19" t="str">
        <f t="shared" si="144"/>
        <v>CM</v>
      </c>
      <c r="L1271" s="19" t="str">
        <f t="shared" si="145"/>
        <v>CAMEROON</v>
      </c>
      <c r="M1271" s="19"/>
      <c r="N1271" s="19"/>
      <c r="O1271" s="19"/>
      <c r="P1271" s="19"/>
      <c r="Q1271" s="19"/>
      <c r="R1271" s="19"/>
      <c r="S1271" s="34">
        <f t="shared" si="137"/>
        <v>41827</v>
      </c>
      <c r="T1271" s="34" t="str">
        <f t="shared" si="138"/>
        <v/>
      </c>
      <c r="U1271" s="34" t="str">
        <f t="shared" si="139"/>
        <v/>
      </c>
      <c r="V1271" s="19"/>
    </row>
    <row r="1272" spans="1:22" s="5" customFormat="1">
      <c r="A1272" s="50"/>
      <c r="B1272" s="19"/>
      <c r="C1272" s="19"/>
      <c r="D1272" s="19"/>
      <c r="E1272" s="19"/>
      <c r="F1272" s="19"/>
      <c r="G1272" s="19"/>
      <c r="H1272" s="19"/>
      <c r="I1272" s="19"/>
      <c r="J1272" s="8" t="s">
        <v>1461</v>
      </c>
      <c r="K1272" s="19" t="str">
        <f t="shared" si="144"/>
        <v>CA</v>
      </c>
      <c r="L1272" s="19" t="str">
        <f t="shared" si="145"/>
        <v>CANADA</v>
      </c>
      <c r="M1272" s="19"/>
      <c r="N1272" s="19"/>
      <c r="O1272" s="19"/>
      <c r="P1272" s="19"/>
      <c r="Q1272" s="19"/>
      <c r="R1272" s="19"/>
      <c r="S1272" s="34">
        <f t="shared" si="137"/>
        <v>41827</v>
      </c>
      <c r="T1272" s="34" t="str">
        <f t="shared" si="138"/>
        <v/>
      </c>
      <c r="U1272" s="34" t="str">
        <f t="shared" si="139"/>
        <v/>
      </c>
      <c r="V1272" s="19"/>
    </row>
    <row r="1273" spans="1:22" s="5" customFormat="1">
      <c r="A1273" s="50"/>
      <c r="B1273" s="19"/>
      <c r="C1273" s="19"/>
      <c r="D1273" s="19"/>
      <c r="E1273" s="19"/>
      <c r="F1273" s="19"/>
      <c r="G1273" s="19"/>
      <c r="H1273" s="19"/>
      <c r="I1273" s="19"/>
      <c r="J1273" s="8" t="s">
        <v>1462</v>
      </c>
      <c r="K1273" s="19" t="str">
        <f t="shared" si="144"/>
        <v>CV</v>
      </c>
      <c r="L1273" s="19" t="str">
        <f t="shared" si="145"/>
        <v>CAPE VERDE</v>
      </c>
      <c r="M1273" s="19"/>
      <c r="N1273" s="19"/>
      <c r="O1273" s="19"/>
      <c r="P1273" s="19"/>
      <c r="Q1273" s="19"/>
      <c r="R1273" s="19"/>
      <c r="S1273" s="34">
        <f t="shared" si="137"/>
        <v>41827</v>
      </c>
      <c r="T1273" s="34" t="str">
        <f t="shared" si="138"/>
        <v/>
      </c>
      <c r="U1273" s="34" t="str">
        <f t="shared" si="139"/>
        <v/>
      </c>
      <c r="V1273" s="19"/>
    </row>
    <row r="1274" spans="1:22" s="5" customFormat="1">
      <c r="A1274" s="50"/>
      <c r="B1274" s="19"/>
      <c r="C1274" s="19"/>
      <c r="D1274" s="19"/>
      <c r="E1274" s="19"/>
      <c r="F1274" s="19"/>
      <c r="G1274" s="19"/>
      <c r="H1274" s="19"/>
      <c r="I1274" s="19"/>
      <c r="J1274" s="8" t="s">
        <v>1463</v>
      </c>
      <c r="K1274" s="19" t="str">
        <f t="shared" si="144"/>
        <v>KY</v>
      </c>
      <c r="L1274" s="19" t="str">
        <f t="shared" si="145"/>
        <v>CAYMAN ISLANDS</v>
      </c>
      <c r="M1274" s="19"/>
      <c r="N1274" s="19"/>
      <c r="O1274" s="19"/>
      <c r="P1274" s="19"/>
      <c r="Q1274" s="19"/>
      <c r="R1274" s="19"/>
      <c r="S1274" s="34">
        <f t="shared" si="137"/>
        <v>41827</v>
      </c>
      <c r="T1274" s="34" t="str">
        <f t="shared" si="138"/>
        <v/>
      </c>
      <c r="U1274" s="34" t="str">
        <f t="shared" si="139"/>
        <v/>
      </c>
      <c r="V1274" s="19"/>
    </row>
    <row r="1275" spans="1:22" s="5" customFormat="1">
      <c r="A1275" s="50"/>
      <c r="B1275" s="19"/>
      <c r="C1275" s="19"/>
      <c r="D1275" s="19"/>
      <c r="E1275" s="19"/>
      <c r="F1275" s="19"/>
      <c r="G1275" s="19"/>
      <c r="H1275" s="19"/>
      <c r="I1275" s="19"/>
      <c r="J1275" s="8" t="s">
        <v>1464</v>
      </c>
      <c r="K1275" s="19" t="str">
        <f t="shared" si="144"/>
        <v>CF</v>
      </c>
      <c r="L1275" s="19" t="str">
        <f t="shared" si="145"/>
        <v>CENTRAL AFRICAN REPUBLIC</v>
      </c>
      <c r="M1275" s="19"/>
      <c r="N1275" s="19"/>
      <c r="O1275" s="19"/>
      <c r="P1275" s="19"/>
      <c r="Q1275" s="19"/>
      <c r="R1275" s="19"/>
      <c r="S1275" s="34">
        <f t="shared" si="137"/>
        <v>41827</v>
      </c>
      <c r="T1275" s="34" t="str">
        <f t="shared" si="138"/>
        <v/>
      </c>
      <c r="U1275" s="34" t="str">
        <f t="shared" si="139"/>
        <v/>
      </c>
      <c r="V1275" s="19"/>
    </row>
    <row r="1276" spans="1:22" s="5" customFormat="1">
      <c r="A1276" s="50"/>
      <c r="B1276" s="19"/>
      <c r="C1276" s="19"/>
      <c r="D1276" s="19"/>
      <c r="E1276" s="19"/>
      <c r="F1276" s="19"/>
      <c r="G1276" s="19"/>
      <c r="H1276" s="19"/>
      <c r="I1276" s="19"/>
      <c r="J1276" s="8" t="s">
        <v>1465</v>
      </c>
      <c r="K1276" s="19" t="str">
        <f t="shared" si="144"/>
        <v>TD</v>
      </c>
      <c r="L1276" s="19" t="str">
        <f t="shared" si="145"/>
        <v>CHAD</v>
      </c>
      <c r="M1276" s="19"/>
      <c r="N1276" s="19"/>
      <c r="O1276" s="19"/>
      <c r="P1276" s="19"/>
      <c r="Q1276" s="19"/>
      <c r="R1276" s="19"/>
      <c r="S1276" s="34">
        <f t="shared" si="137"/>
        <v>41827</v>
      </c>
      <c r="T1276" s="34" t="str">
        <f t="shared" si="138"/>
        <v/>
      </c>
      <c r="U1276" s="34" t="str">
        <f t="shared" si="139"/>
        <v/>
      </c>
      <c r="V1276" s="19"/>
    </row>
    <row r="1277" spans="1:22" s="5" customFormat="1">
      <c r="A1277" s="50"/>
      <c r="B1277" s="19"/>
      <c r="C1277" s="19"/>
      <c r="D1277" s="19"/>
      <c r="E1277" s="19"/>
      <c r="F1277" s="19"/>
      <c r="G1277" s="19"/>
      <c r="H1277" s="19"/>
      <c r="I1277" s="19"/>
      <c r="J1277" s="8" t="s">
        <v>1466</v>
      </c>
      <c r="K1277" s="19" t="str">
        <f t="shared" si="144"/>
        <v>CL</v>
      </c>
      <c r="L1277" s="19" t="str">
        <f t="shared" si="145"/>
        <v>CHILE</v>
      </c>
      <c r="M1277" s="19"/>
      <c r="N1277" s="19"/>
      <c r="O1277" s="19"/>
      <c r="P1277" s="19"/>
      <c r="Q1277" s="19"/>
      <c r="R1277" s="19"/>
      <c r="S1277" s="34">
        <f t="shared" si="137"/>
        <v>41827</v>
      </c>
      <c r="T1277" s="34" t="str">
        <f t="shared" si="138"/>
        <v/>
      </c>
      <c r="U1277" s="34" t="str">
        <f t="shared" si="139"/>
        <v/>
      </c>
      <c r="V1277" s="19"/>
    </row>
    <row r="1278" spans="1:22" s="5" customFormat="1">
      <c r="A1278" s="50"/>
      <c r="B1278" s="19"/>
      <c r="C1278" s="19"/>
      <c r="D1278" s="19"/>
      <c r="E1278" s="19"/>
      <c r="F1278" s="19"/>
      <c r="G1278" s="19"/>
      <c r="H1278" s="19"/>
      <c r="I1278" s="19"/>
      <c r="J1278" s="8" t="s">
        <v>1467</v>
      </c>
      <c r="K1278" s="19" t="str">
        <f t="shared" si="144"/>
        <v>CN</v>
      </c>
      <c r="L1278" s="19" t="str">
        <f t="shared" si="145"/>
        <v>CHINA</v>
      </c>
      <c r="M1278" s="19"/>
      <c r="N1278" s="19"/>
      <c r="O1278" s="19"/>
      <c r="P1278" s="19"/>
      <c r="Q1278" s="19"/>
      <c r="R1278" s="19"/>
      <c r="S1278" s="34">
        <f t="shared" si="137"/>
        <v>41827</v>
      </c>
      <c r="T1278" s="34" t="str">
        <f t="shared" si="138"/>
        <v/>
      </c>
      <c r="U1278" s="34" t="str">
        <f t="shared" si="139"/>
        <v/>
      </c>
      <c r="V1278" s="19"/>
    </row>
    <row r="1279" spans="1:22" s="5" customFormat="1">
      <c r="A1279" s="50"/>
      <c r="B1279" s="19"/>
      <c r="C1279" s="19"/>
      <c r="D1279" s="19"/>
      <c r="E1279" s="19"/>
      <c r="F1279" s="19"/>
      <c r="G1279" s="19"/>
      <c r="H1279" s="19"/>
      <c r="I1279" s="19"/>
      <c r="J1279" s="8" t="s">
        <v>1468</v>
      </c>
      <c r="K1279" s="19" t="str">
        <f t="shared" si="144"/>
        <v>CX</v>
      </c>
      <c r="L1279" s="19" t="str">
        <f t="shared" si="145"/>
        <v>CHRISTMAS ISLAND</v>
      </c>
      <c r="M1279" s="19"/>
      <c r="N1279" s="19"/>
      <c r="O1279" s="19"/>
      <c r="P1279" s="19"/>
      <c r="Q1279" s="19"/>
      <c r="R1279" s="19"/>
      <c r="S1279" s="34">
        <f t="shared" si="137"/>
        <v>41827</v>
      </c>
      <c r="T1279" s="34" t="str">
        <f t="shared" si="138"/>
        <v/>
      </c>
      <c r="U1279" s="34" t="str">
        <f t="shared" si="139"/>
        <v/>
      </c>
      <c r="V1279" s="19"/>
    </row>
    <row r="1280" spans="1:22" s="5" customFormat="1">
      <c r="A1280" s="50"/>
      <c r="B1280" s="19"/>
      <c r="C1280" s="19"/>
      <c r="D1280" s="19"/>
      <c r="E1280" s="19"/>
      <c r="F1280" s="19"/>
      <c r="G1280" s="19"/>
      <c r="H1280" s="19"/>
      <c r="I1280" s="19"/>
      <c r="J1280" s="8" t="s">
        <v>1469</v>
      </c>
      <c r="K1280" s="19" t="str">
        <f t="shared" si="144"/>
        <v>CC</v>
      </c>
      <c r="L1280" s="19" t="str">
        <f t="shared" si="145"/>
        <v>COCOS (KEELING) ISLANDS</v>
      </c>
      <c r="M1280" s="19"/>
      <c r="N1280" s="19"/>
      <c r="O1280" s="19"/>
      <c r="P1280" s="19"/>
      <c r="Q1280" s="19"/>
      <c r="R1280" s="19"/>
      <c r="S1280" s="34">
        <f t="shared" si="137"/>
        <v>41827</v>
      </c>
      <c r="T1280" s="34" t="str">
        <f t="shared" si="138"/>
        <v/>
      </c>
      <c r="U1280" s="34" t="str">
        <f t="shared" si="139"/>
        <v/>
      </c>
      <c r="V1280" s="19"/>
    </row>
    <row r="1281" spans="1:22" s="5" customFormat="1">
      <c r="A1281" s="50"/>
      <c r="B1281" s="19"/>
      <c r="C1281" s="19"/>
      <c r="D1281" s="19"/>
      <c r="E1281" s="19"/>
      <c r="F1281" s="19"/>
      <c r="G1281" s="19"/>
      <c r="H1281" s="19"/>
      <c r="I1281" s="19"/>
      <c r="J1281" s="8" t="s">
        <v>1470</v>
      </c>
      <c r="K1281" s="19" t="str">
        <f t="shared" si="144"/>
        <v>CO</v>
      </c>
      <c r="L1281" s="19" t="str">
        <f t="shared" si="145"/>
        <v>COLOMBIA</v>
      </c>
      <c r="M1281" s="19"/>
      <c r="N1281" s="19"/>
      <c r="O1281" s="19"/>
      <c r="P1281" s="19"/>
      <c r="Q1281" s="19"/>
      <c r="R1281" s="19"/>
      <c r="S1281" s="34">
        <f t="shared" si="137"/>
        <v>41827</v>
      </c>
      <c r="T1281" s="34" t="str">
        <f t="shared" si="138"/>
        <v/>
      </c>
      <c r="U1281" s="34" t="str">
        <f t="shared" si="139"/>
        <v/>
      </c>
      <c r="V1281" s="19"/>
    </row>
    <row r="1282" spans="1:22" s="5" customFormat="1">
      <c r="A1282" s="50"/>
      <c r="B1282" s="19"/>
      <c r="C1282" s="19"/>
      <c r="D1282" s="19"/>
      <c r="E1282" s="19"/>
      <c r="F1282" s="19"/>
      <c r="G1282" s="19"/>
      <c r="H1282" s="19"/>
      <c r="I1282" s="19"/>
      <c r="J1282" s="8" t="s">
        <v>1471</v>
      </c>
      <c r="K1282" s="19" t="str">
        <f t="shared" si="144"/>
        <v>KM</v>
      </c>
      <c r="L1282" s="19" t="str">
        <f t="shared" si="145"/>
        <v>COMOROS</v>
      </c>
      <c r="M1282" s="19"/>
      <c r="N1282" s="19"/>
      <c r="O1282" s="19"/>
      <c r="P1282" s="19"/>
      <c r="Q1282" s="19"/>
      <c r="R1282" s="19"/>
      <c r="S1282" s="34">
        <f t="shared" si="137"/>
        <v>41827</v>
      </c>
      <c r="T1282" s="34" t="str">
        <f t="shared" si="138"/>
        <v/>
      </c>
      <c r="U1282" s="34" t="str">
        <f t="shared" si="139"/>
        <v/>
      </c>
      <c r="V1282" s="19"/>
    </row>
    <row r="1283" spans="1:22" s="5" customFormat="1">
      <c r="A1283" s="50"/>
      <c r="B1283" s="19"/>
      <c r="C1283" s="19"/>
      <c r="D1283" s="19"/>
      <c r="E1283" s="19"/>
      <c r="F1283" s="19"/>
      <c r="G1283" s="19"/>
      <c r="H1283" s="19"/>
      <c r="I1283" s="19"/>
      <c r="J1283" s="8" t="s">
        <v>1472</v>
      </c>
      <c r="K1283" s="19" t="str">
        <f t="shared" si="144"/>
        <v>CG</v>
      </c>
      <c r="L1283" s="19" t="str">
        <f t="shared" si="145"/>
        <v>CONGO</v>
      </c>
      <c r="M1283" s="19"/>
      <c r="N1283" s="19"/>
      <c r="O1283" s="19"/>
      <c r="P1283" s="19"/>
      <c r="Q1283" s="19"/>
      <c r="R1283" s="19"/>
      <c r="S1283" s="34">
        <f t="shared" si="137"/>
        <v>41827</v>
      </c>
      <c r="T1283" s="34" t="str">
        <f t="shared" si="138"/>
        <v/>
      </c>
      <c r="U1283" s="34" t="str">
        <f t="shared" si="139"/>
        <v/>
      </c>
      <c r="V1283" s="19"/>
    </row>
    <row r="1284" spans="1:22" s="5" customFormat="1">
      <c r="A1284" s="50"/>
      <c r="B1284" s="19"/>
      <c r="C1284" s="19"/>
      <c r="D1284" s="19"/>
      <c r="E1284" s="19"/>
      <c r="F1284" s="19"/>
      <c r="G1284" s="19"/>
      <c r="H1284" s="19"/>
      <c r="I1284" s="19"/>
      <c r="J1284" s="8" t="s">
        <v>1473</v>
      </c>
      <c r="K1284" s="19" t="str">
        <f t="shared" si="144"/>
        <v>CD</v>
      </c>
      <c r="L1284" s="19" t="str">
        <f t="shared" si="145"/>
        <v>CONGO, THE DEMOCRATIC REPUBLIC OF THE</v>
      </c>
      <c r="M1284" s="19"/>
      <c r="N1284" s="19"/>
      <c r="O1284" s="19"/>
      <c r="P1284" s="19"/>
      <c r="Q1284" s="19"/>
      <c r="R1284" s="19"/>
      <c r="S1284" s="34">
        <f t="shared" si="137"/>
        <v>41827</v>
      </c>
      <c r="T1284" s="34" t="str">
        <f t="shared" si="138"/>
        <v/>
      </c>
      <c r="U1284" s="34" t="str">
        <f t="shared" si="139"/>
        <v/>
      </c>
      <c r="V1284" s="19"/>
    </row>
    <row r="1285" spans="1:22" s="5" customFormat="1">
      <c r="A1285" s="50"/>
      <c r="B1285" s="19"/>
      <c r="C1285" s="19"/>
      <c r="D1285" s="19"/>
      <c r="E1285" s="19"/>
      <c r="F1285" s="19"/>
      <c r="G1285" s="19"/>
      <c r="H1285" s="19"/>
      <c r="I1285" s="19"/>
      <c r="J1285" s="8" t="s">
        <v>1474</v>
      </c>
      <c r="K1285" s="19" t="str">
        <f t="shared" si="144"/>
        <v>CK</v>
      </c>
      <c r="L1285" s="19" t="str">
        <f t="shared" si="145"/>
        <v>COOK ISLANDS</v>
      </c>
      <c r="M1285" s="19"/>
      <c r="N1285" s="19"/>
      <c r="O1285" s="19"/>
      <c r="P1285" s="19"/>
      <c r="Q1285" s="19"/>
      <c r="R1285" s="19"/>
      <c r="S1285" s="34">
        <f t="shared" si="137"/>
        <v>41827</v>
      </c>
      <c r="T1285" s="34" t="str">
        <f t="shared" si="138"/>
        <v/>
      </c>
      <c r="U1285" s="34" t="str">
        <f t="shared" si="139"/>
        <v/>
      </c>
      <c r="V1285" s="19"/>
    </row>
    <row r="1286" spans="1:22" s="5" customFormat="1">
      <c r="A1286" s="50"/>
      <c r="B1286" s="19"/>
      <c r="C1286" s="19"/>
      <c r="D1286" s="19"/>
      <c r="E1286" s="19"/>
      <c r="F1286" s="19"/>
      <c r="G1286" s="19"/>
      <c r="H1286" s="19"/>
      <c r="I1286" s="19"/>
      <c r="J1286" s="8" t="s">
        <v>1475</v>
      </c>
      <c r="K1286" s="19" t="str">
        <f t="shared" si="144"/>
        <v>CR</v>
      </c>
      <c r="L1286" s="19" t="str">
        <f t="shared" si="145"/>
        <v>COSTA RICA</v>
      </c>
      <c r="M1286" s="19"/>
      <c r="N1286" s="19"/>
      <c r="O1286" s="19"/>
      <c r="P1286" s="19"/>
      <c r="Q1286" s="19"/>
      <c r="R1286" s="19"/>
      <c r="S1286" s="34">
        <f t="shared" si="137"/>
        <v>41827</v>
      </c>
      <c r="T1286" s="34" t="str">
        <f t="shared" si="138"/>
        <v/>
      </c>
      <c r="U1286" s="34" t="str">
        <f t="shared" si="139"/>
        <v/>
      </c>
      <c r="V1286" s="19"/>
    </row>
    <row r="1287" spans="1:22" s="5" customFormat="1">
      <c r="A1287" s="50"/>
      <c r="B1287" s="19"/>
      <c r="C1287" s="19"/>
      <c r="D1287" s="19"/>
      <c r="E1287" s="19"/>
      <c r="F1287" s="19"/>
      <c r="G1287" s="19"/>
      <c r="H1287" s="19"/>
      <c r="I1287" s="19"/>
      <c r="J1287" s="8" t="s">
        <v>1476</v>
      </c>
      <c r="K1287" s="19" t="str">
        <f t="shared" si="144"/>
        <v>CI</v>
      </c>
      <c r="L1287" s="19" t="str">
        <f t="shared" si="145"/>
        <v>CÔTE D'IVOIRE</v>
      </c>
      <c r="M1287" s="19"/>
      <c r="N1287" s="19"/>
      <c r="O1287" s="19"/>
      <c r="P1287" s="19"/>
      <c r="Q1287" s="19"/>
      <c r="R1287" s="19"/>
      <c r="S1287" s="34">
        <f t="shared" si="137"/>
        <v>41827</v>
      </c>
      <c r="T1287" s="34" t="str">
        <f t="shared" si="138"/>
        <v/>
      </c>
      <c r="U1287" s="34" t="str">
        <f t="shared" si="139"/>
        <v/>
      </c>
      <c r="V1287" s="19"/>
    </row>
    <row r="1288" spans="1:22" s="5" customFormat="1">
      <c r="A1288" s="50"/>
      <c r="B1288" s="19"/>
      <c r="C1288" s="19"/>
      <c r="D1288" s="19"/>
      <c r="E1288" s="19"/>
      <c r="F1288" s="19"/>
      <c r="G1288" s="19"/>
      <c r="H1288" s="19"/>
      <c r="I1288" s="19"/>
      <c r="J1288" s="8" t="s">
        <v>1477</v>
      </c>
      <c r="K1288" s="19" t="str">
        <f t="shared" si="144"/>
        <v>HR</v>
      </c>
      <c r="L1288" s="19" t="str">
        <f t="shared" si="145"/>
        <v>CROATIA</v>
      </c>
      <c r="M1288" s="19"/>
      <c r="N1288" s="19"/>
      <c r="O1288" s="19"/>
      <c r="P1288" s="19"/>
      <c r="Q1288" s="19"/>
      <c r="R1288" s="19"/>
      <c r="S1288" s="34">
        <f t="shared" si="137"/>
        <v>41827</v>
      </c>
      <c r="T1288" s="34" t="str">
        <f t="shared" si="138"/>
        <v/>
      </c>
      <c r="U1288" s="34" t="str">
        <f t="shared" si="139"/>
        <v/>
      </c>
      <c r="V1288" s="19"/>
    </row>
    <row r="1289" spans="1:22" s="5" customFormat="1">
      <c r="A1289" s="50"/>
      <c r="B1289" s="19"/>
      <c r="C1289" s="19"/>
      <c r="D1289" s="19"/>
      <c r="E1289" s="19"/>
      <c r="F1289" s="19"/>
      <c r="G1289" s="19"/>
      <c r="H1289" s="19"/>
      <c r="I1289" s="19"/>
      <c r="J1289" s="8" t="s">
        <v>1478</v>
      </c>
      <c r="K1289" s="19" t="str">
        <f t="shared" si="144"/>
        <v>CU</v>
      </c>
      <c r="L1289" s="19" t="str">
        <f t="shared" si="145"/>
        <v>CUBA</v>
      </c>
      <c r="M1289" s="19"/>
      <c r="N1289" s="19"/>
      <c r="O1289" s="19"/>
      <c r="P1289" s="19"/>
      <c r="Q1289" s="19"/>
      <c r="R1289" s="19"/>
      <c r="S1289" s="34">
        <f t="shared" si="137"/>
        <v>41827</v>
      </c>
      <c r="T1289" s="34" t="str">
        <f t="shared" si="138"/>
        <v/>
      </c>
      <c r="U1289" s="34" t="str">
        <f t="shared" si="139"/>
        <v/>
      </c>
      <c r="V1289" s="19"/>
    </row>
    <row r="1290" spans="1:22" s="5" customFormat="1">
      <c r="A1290" s="50"/>
      <c r="B1290" s="19"/>
      <c r="C1290" s="19"/>
      <c r="D1290" s="19"/>
      <c r="E1290" s="19"/>
      <c r="F1290" s="19"/>
      <c r="G1290" s="19"/>
      <c r="H1290" s="19"/>
      <c r="I1290" s="19"/>
      <c r="J1290" s="8" t="s">
        <v>1479</v>
      </c>
      <c r="K1290" s="19" t="str">
        <f t="shared" si="144"/>
        <v>CW</v>
      </c>
      <c r="L1290" s="19" t="str">
        <f t="shared" si="145"/>
        <v>CURAÇAO</v>
      </c>
      <c r="M1290" s="19"/>
      <c r="N1290" s="19"/>
      <c r="O1290" s="19"/>
      <c r="P1290" s="19"/>
      <c r="Q1290" s="19"/>
      <c r="R1290" s="19"/>
      <c r="S1290" s="34">
        <f t="shared" si="137"/>
        <v>41827</v>
      </c>
      <c r="T1290" s="34" t="str">
        <f t="shared" si="138"/>
        <v/>
      </c>
      <c r="U1290" s="34" t="str">
        <f t="shared" si="139"/>
        <v/>
      </c>
      <c r="V1290" s="19"/>
    </row>
    <row r="1291" spans="1:22" s="5" customFormat="1">
      <c r="A1291" s="50"/>
      <c r="B1291" s="19"/>
      <c r="C1291" s="19"/>
      <c r="D1291" s="19"/>
      <c r="E1291" s="19"/>
      <c r="F1291" s="19"/>
      <c r="G1291" s="19"/>
      <c r="H1291" s="19"/>
      <c r="I1291" s="19"/>
      <c r="J1291" s="8" t="s">
        <v>1480</v>
      </c>
      <c r="K1291" s="19" t="str">
        <f t="shared" si="144"/>
        <v>CY</v>
      </c>
      <c r="L1291" s="19" t="str">
        <f t="shared" si="145"/>
        <v>CYPRUS</v>
      </c>
      <c r="M1291" s="19"/>
      <c r="N1291" s="19"/>
      <c r="O1291" s="19"/>
      <c r="P1291" s="19"/>
      <c r="Q1291" s="19"/>
      <c r="R1291" s="19"/>
      <c r="S1291" s="34">
        <f t="shared" si="137"/>
        <v>41827</v>
      </c>
      <c r="T1291" s="34" t="str">
        <f t="shared" si="138"/>
        <v/>
      </c>
      <c r="U1291" s="34" t="str">
        <f t="shared" si="139"/>
        <v/>
      </c>
      <c r="V1291" s="19"/>
    </row>
    <row r="1292" spans="1:22" s="5" customFormat="1">
      <c r="A1292" s="50"/>
      <c r="B1292" s="19"/>
      <c r="C1292" s="19"/>
      <c r="D1292" s="19"/>
      <c r="E1292" s="19"/>
      <c r="F1292" s="19"/>
      <c r="G1292" s="19"/>
      <c r="H1292" s="19"/>
      <c r="I1292" s="19"/>
      <c r="J1292" s="8" t="s">
        <v>12272</v>
      </c>
      <c r="K1292" s="19" t="str">
        <f t="shared" si="144"/>
        <v>CZ</v>
      </c>
      <c r="L1292" s="19" t="str">
        <f t="shared" si="145"/>
        <v>CZECHIA</v>
      </c>
      <c r="M1292" s="19"/>
      <c r="N1292" s="19"/>
      <c r="O1292" s="19"/>
      <c r="P1292" s="19"/>
      <c r="Q1292" s="19"/>
      <c r="R1292" s="19"/>
      <c r="S1292" s="34">
        <f t="shared" ref="S1292:S1355" si="146">VLOOKUP(J1292,A:G,5,FALSE)</f>
        <v>41827</v>
      </c>
      <c r="T1292" s="34" t="str">
        <f t="shared" ref="T1292:T1355" si="147">IF(VLOOKUP(J1292,A:G,6,FALSE)=0,"",VLOOKUP(J1292,A:G,6,FALSE))</f>
        <v/>
      </c>
      <c r="U1292" s="34">
        <f t="shared" ref="U1292:U1355" si="148">IF(VLOOKUP(J1292,A:G,7,FALSE)=0,"",VLOOKUP(J1292,A:G,7,FALSE))</f>
        <v>42931</v>
      </c>
      <c r="V1292" s="19"/>
    </row>
    <row r="1293" spans="1:22" s="5" customFormat="1">
      <c r="A1293" s="50"/>
      <c r="B1293" s="19"/>
      <c r="C1293" s="19"/>
      <c r="D1293" s="19"/>
      <c r="E1293" s="19"/>
      <c r="F1293" s="19"/>
      <c r="G1293" s="19"/>
      <c r="H1293" s="19"/>
      <c r="I1293" s="19"/>
      <c r="J1293" s="8" t="s">
        <v>1481</v>
      </c>
      <c r="K1293" s="19" t="str">
        <f t="shared" si="144"/>
        <v>DK</v>
      </c>
      <c r="L1293" s="19" t="str">
        <f t="shared" si="145"/>
        <v>DENMARK</v>
      </c>
      <c r="M1293" s="19"/>
      <c r="N1293" s="19"/>
      <c r="O1293" s="19"/>
      <c r="P1293" s="19"/>
      <c r="Q1293" s="19"/>
      <c r="R1293" s="19"/>
      <c r="S1293" s="34">
        <f t="shared" si="146"/>
        <v>41827</v>
      </c>
      <c r="T1293" s="34" t="str">
        <f t="shared" si="147"/>
        <v/>
      </c>
      <c r="U1293" s="34" t="str">
        <f t="shared" si="148"/>
        <v/>
      </c>
      <c r="V1293" s="19"/>
    </row>
    <row r="1294" spans="1:22" s="5" customFormat="1">
      <c r="A1294" s="50"/>
      <c r="B1294" s="19"/>
      <c r="C1294" s="19"/>
      <c r="D1294" s="19"/>
      <c r="E1294" s="19"/>
      <c r="F1294" s="19"/>
      <c r="G1294" s="19"/>
      <c r="H1294" s="19"/>
      <c r="I1294" s="19"/>
      <c r="J1294" s="8" t="s">
        <v>1482</v>
      </c>
      <c r="K1294" s="19" t="str">
        <f t="shared" si="144"/>
        <v>DJ</v>
      </c>
      <c r="L1294" s="19" t="str">
        <f t="shared" si="145"/>
        <v>DJIBOUTI</v>
      </c>
      <c r="M1294" s="19"/>
      <c r="N1294" s="19"/>
      <c r="O1294" s="19"/>
      <c r="P1294" s="19"/>
      <c r="Q1294" s="19"/>
      <c r="R1294" s="19"/>
      <c r="S1294" s="34">
        <f t="shared" si="146"/>
        <v>41827</v>
      </c>
      <c r="T1294" s="34" t="str">
        <f t="shared" si="147"/>
        <v/>
      </c>
      <c r="U1294" s="34" t="str">
        <f t="shared" si="148"/>
        <v/>
      </c>
      <c r="V1294" s="19"/>
    </row>
    <row r="1295" spans="1:22" s="5" customFormat="1">
      <c r="A1295" s="50"/>
      <c r="B1295" s="19"/>
      <c r="C1295" s="19"/>
      <c r="D1295" s="19"/>
      <c r="E1295" s="19"/>
      <c r="F1295" s="19"/>
      <c r="G1295" s="19"/>
      <c r="H1295" s="19"/>
      <c r="I1295" s="19"/>
      <c r="J1295" s="8" t="s">
        <v>1483</v>
      </c>
      <c r="K1295" s="19" t="str">
        <f t="shared" si="144"/>
        <v>DM</v>
      </c>
      <c r="L1295" s="19" t="str">
        <f t="shared" si="145"/>
        <v>DOMINICA</v>
      </c>
      <c r="M1295" s="19"/>
      <c r="N1295" s="19"/>
      <c r="O1295" s="19"/>
      <c r="P1295" s="19"/>
      <c r="Q1295" s="19"/>
      <c r="R1295" s="19"/>
      <c r="S1295" s="34">
        <f t="shared" si="146"/>
        <v>41827</v>
      </c>
      <c r="T1295" s="34" t="str">
        <f t="shared" si="147"/>
        <v/>
      </c>
      <c r="U1295" s="34" t="str">
        <f t="shared" si="148"/>
        <v/>
      </c>
      <c r="V1295" s="19"/>
    </row>
    <row r="1296" spans="1:22" s="5" customFormat="1">
      <c r="A1296" s="50"/>
      <c r="B1296" s="19"/>
      <c r="C1296" s="19"/>
      <c r="D1296" s="19"/>
      <c r="E1296" s="19"/>
      <c r="F1296" s="19"/>
      <c r="G1296" s="19"/>
      <c r="H1296" s="19"/>
      <c r="I1296" s="19"/>
      <c r="J1296" s="8" t="s">
        <v>1484</v>
      </c>
      <c r="K1296" s="19" t="str">
        <f t="shared" ref="K1296:K1359" si="149">VLOOKUP(J1296,$A$2:$B$317,2,0)</f>
        <v>DO</v>
      </c>
      <c r="L1296" s="19" t="str">
        <f t="shared" si="145"/>
        <v>DOMINICAN REPUBLIC</v>
      </c>
      <c r="M1296" s="19"/>
      <c r="N1296" s="19"/>
      <c r="O1296" s="19"/>
      <c r="P1296" s="19"/>
      <c r="Q1296" s="19"/>
      <c r="R1296" s="19"/>
      <c r="S1296" s="34">
        <f t="shared" si="146"/>
        <v>41827</v>
      </c>
      <c r="T1296" s="34" t="str">
        <f t="shared" si="147"/>
        <v/>
      </c>
      <c r="U1296" s="34" t="str">
        <f t="shared" si="148"/>
        <v/>
      </c>
      <c r="V1296" s="19"/>
    </row>
    <row r="1297" spans="1:22" s="5" customFormat="1">
      <c r="A1297" s="50"/>
      <c r="B1297" s="19"/>
      <c r="C1297" s="19"/>
      <c r="D1297" s="19"/>
      <c r="E1297" s="19"/>
      <c r="F1297" s="19"/>
      <c r="G1297" s="19"/>
      <c r="H1297" s="19"/>
      <c r="I1297" s="19"/>
      <c r="J1297" s="8" t="s">
        <v>1485</v>
      </c>
      <c r="K1297" s="19" t="str">
        <f t="shared" si="149"/>
        <v>EC</v>
      </c>
      <c r="L1297" s="19" t="str">
        <f t="shared" si="145"/>
        <v>ECUADOR</v>
      </c>
      <c r="M1297" s="19"/>
      <c r="N1297" s="19"/>
      <c r="O1297" s="19"/>
      <c r="P1297" s="19"/>
      <c r="Q1297" s="19"/>
      <c r="R1297" s="19"/>
      <c r="S1297" s="34">
        <f t="shared" si="146"/>
        <v>41827</v>
      </c>
      <c r="T1297" s="34" t="str">
        <f t="shared" si="147"/>
        <v/>
      </c>
      <c r="U1297" s="34" t="str">
        <f t="shared" si="148"/>
        <v/>
      </c>
      <c r="V1297" s="19"/>
    </row>
    <row r="1298" spans="1:22" s="5" customFormat="1">
      <c r="A1298" s="50"/>
      <c r="B1298" s="19"/>
      <c r="C1298" s="19"/>
      <c r="D1298" s="19"/>
      <c r="E1298" s="19"/>
      <c r="F1298" s="19"/>
      <c r="G1298" s="19"/>
      <c r="H1298" s="19"/>
      <c r="I1298" s="19"/>
      <c r="J1298" s="8" t="s">
        <v>1486</v>
      </c>
      <c r="K1298" s="19" t="str">
        <f t="shared" si="149"/>
        <v>EG</v>
      </c>
      <c r="L1298" s="19" t="str">
        <f t="shared" si="145"/>
        <v>EGYPT</v>
      </c>
      <c r="M1298" s="19"/>
      <c r="N1298" s="19"/>
      <c r="O1298" s="19"/>
      <c r="P1298" s="19"/>
      <c r="Q1298" s="19"/>
      <c r="R1298" s="19"/>
      <c r="S1298" s="34">
        <f t="shared" si="146"/>
        <v>41827</v>
      </c>
      <c r="T1298" s="34" t="str">
        <f t="shared" si="147"/>
        <v/>
      </c>
      <c r="U1298" s="34" t="str">
        <f t="shared" si="148"/>
        <v/>
      </c>
      <c r="V1298" s="19"/>
    </row>
    <row r="1299" spans="1:22" s="5" customFormat="1">
      <c r="A1299" s="50"/>
      <c r="B1299" s="19"/>
      <c r="C1299" s="19"/>
      <c r="D1299" s="19"/>
      <c r="E1299" s="19"/>
      <c r="F1299" s="19"/>
      <c r="G1299" s="19"/>
      <c r="H1299" s="19"/>
      <c r="I1299" s="19"/>
      <c r="J1299" s="8" t="s">
        <v>1487</v>
      </c>
      <c r="K1299" s="19" t="str">
        <f t="shared" si="149"/>
        <v>SV</v>
      </c>
      <c r="L1299" s="19" t="str">
        <f t="shared" ref="L1299:L1362" si="150">J1299</f>
        <v>EL SALVADOR</v>
      </c>
      <c r="M1299" s="19"/>
      <c r="N1299" s="19"/>
      <c r="O1299" s="19"/>
      <c r="P1299" s="19"/>
      <c r="Q1299" s="19"/>
      <c r="R1299" s="19"/>
      <c r="S1299" s="34">
        <f t="shared" si="146"/>
        <v>41827</v>
      </c>
      <c r="T1299" s="34" t="str">
        <f t="shared" si="147"/>
        <v/>
      </c>
      <c r="U1299" s="34" t="str">
        <f t="shared" si="148"/>
        <v/>
      </c>
      <c r="V1299" s="19"/>
    </row>
    <row r="1300" spans="1:22" s="5" customFormat="1">
      <c r="A1300" s="50"/>
      <c r="B1300" s="19"/>
      <c r="C1300" s="19"/>
      <c r="D1300" s="19"/>
      <c r="E1300" s="19"/>
      <c r="F1300" s="19"/>
      <c r="G1300" s="19"/>
      <c r="H1300" s="19"/>
      <c r="I1300" s="19"/>
      <c r="J1300" s="8" t="s">
        <v>1488</v>
      </c>
      <c r="K1300" s="19" t="str">
        <f t="shared" si="149"/>
        <v>GQ</v>
      </c>
      <c r="L1300" s="19" t="str">
        <f t="shared" si="150"/>
        <v>EQUATORIAL GUINEA</v>
      </c>
      <c r="M1300" s="19"/>
      <c r="N1300" s="19"/>
      <c r="O1300" s="19"/>
      <c r="P1300" s="19"/>
      <c r="Q1300" s="19"/>
      <c r="R1300" s="19"/>
      <c r="S1300" s="34">
        <f t="shared" si="146"/>
        <v>41827</v>
      </c>
      <c r="T1300" s="34" t="str">
        <f t="shared" si="147"/>
        <v/>
      </c>
      <c r="U1300" s="34" t="str">
        <f t="shared" si="148"/>
        <v/>
      </c>
      <c r="V1300" s="19"/>
    </row>
    <row r="1301" spans="1:22" s="5" customFormat="1">
      <c r="A1301" s="50"/>
      <c r="B1301" s="19"/>
      <c r="C1301" s="19"/>
      <c r="D1301" s="19"/>
      <c r="E1301" s="19"/>
      <c r="F1301" s="19"/>
      <c r="G1301" s="19"/>
      <c r="H1301" s="19"/>
      <c r="I1301" s="19"/>
      <c r="J1301" s="8" t="s">
        <v>1489</v>
      </c>
      <c r="K1301" s="19" t="str">
        <f t="shared" si="149"/>
        <v>ER</v>
      </c>
      <c r="L1301" s="19" t="str">
        <f t="shared" si="150"/>
        <v>ERITREA</v>
      </c>
      <c r="M1301" s="19"/>
      <c r="N1301" s="19"/>
      <c r="O1301" s="19"/>
      <c r="P1301" s="19"/>
      <c r="Q1301" s="19"/>
      <c r="R1301" s="19"/>
      <c r="S1301" s="34">
        <f t="shared" si="146"/>
        <v>41827</v>
      </c>
      <c r="T1301" s="34" t="str">
        <f t="shared" si="147"/>
        <v/>
      </c>
      <c r="U1301" s="34" t="str">
        <f t="shared" si="148"/>
        <v/>
      </c>
      <c r="V1301" s="19"/>
    </row>
    <row r="1302" spans="1:22" s="5" customFormat="1">
      <c r="A1302" s="50"/>
      <c r="B1302" s="19"/>
      <c r="C1302" s="19"/>
      <c r="D1302" s="19"/>
      <c r="E1302" s="19"/>
      <c r="F1302" s="19"/>
      <c r="G1302" s="19"/>
      <c r="H1302" s="19"/>
      <c r="I1302" s="19"/>
      <c r="J1302" s="8" t="s">
        <v>1490</v>
      </c>
      <c r="K1302" s="19" t="str">
        <f t="shared" si="149"/>
        <v>EE</v>
      </c>
      <c r="L1302" s="19" t="str">
        <f t="shared" si="150"/>
        <v>ESTONIA</v>
      </c>
      <c r="M1302" s="19"/>
      <c r="N1302" s="19"/>
      <c r="O1302" s="19"/>
      <c r="P1302" s="19"/>
      <c r="Q1302" s="19"/>
      <c r="R1302" s="19"/>
      <c r="S1302" s="34">
        <f t="shared" si="146"/>
        <v>41827</v>
      </c>
      <c r="T1302" s="34" t="str">
        <f t="shared" si="147"/>
        <v/>
      </c>
      <c r="U1302" s="34" t="str">
        <f t="shared" si="148"/>
        <v/>
      </c>
      <c r="V1302" s="19"/>
    </row>
    <row r="1303" spans="1:22" s="5" customFormat="1">
      <c r="A1303" s="50"/>
      <c r="B1303" s="19"/>
      <c r="C1303" s="19"/>
      <c r="D1303" s="19"/>
      <c r="E1303" s="19"/>
      <c r="F1303" s="19"/>
      <c r="G1303" s="19"/>
      <c r="H1303" s="19"/>
      <c r="I1303" s="19"/>
      <c r="J1303" s="8" t="s">
        <v>1491</v>
      </c>
      <c r="K1303" s="19" t="str">
        <f t="shared" si="149"/>
        <v>ET</v>
      </c>
      <c r="L1303" s="19" t="str">
        <f t="shared" si="150"/>
        <v>ETHIOPIA</v>
      </c>
      <c r="M1303" s="19"/>
      <c r="N1303" s="19"/>
      <c r="O1303" s="19"/>
      <c r="P1303" s="19"/>
      <c r="Q1303" s="19"/>
      <c r="R1303" s="19"/>
      <c r="S1303" s="34">
        <f t="shared" si="146"/>
        <v>41827</v>
      </c>
      <c r="T1303" s="34" t="str">
        <f t="shared" si="147"/>
        <v/>
      </c>
      <c r="U1303" s="34" t="str">
        <f t="shared" si="148"/>
        <v/>
      </c>
      <c r="V1303" s="19"/>
    </row>
    <row r="1304" spans="1:22" s="5" customFormat="1">
      <c r="A1304" s="50"/>
      <c r="B1304" s="19"/>
      <c r="C1304" s="19"/>
      <c r="D1304" s="19"/>
      <c r="E1304" s="19"/>
      <c r="F1304" s="19"/>
      <c r="G1304" s="19"/>
      <c r="H1304" s="19"/>
      <c r="I1304" s="19"/>
      <c r="J1304" s="8" t="s">
        <v>1492</v>
      </c>
      <c r="K1304" s="19" t="str">
        <f t="shared" si="149"/>
        <v>FK</v>
      </c>
      <c r="L1304" s="19" t="str">
        <f t="shared" si="150"/>
        <v>FALKLAND ISLANDS (MALVINAS)</v>
      </c>
      <c r="M1304" s="19"/>
      <c r="N1304" s="19"/>
      <c r="O1304" s="19"/>
      <c r="P1304" s="19"/>
      <c r="Q1304" s="19"/>
      <c r="R1304" s="19"/>
      <c r="S1304" s="34">
        <f t="shared" si="146"/>
        <v>41827</v>
      </c>
      <c r="T1304" s="34" t="str">
        <f t="shared" si="147"/>
        <v/>
      </c>
      <c r="U1304" s="34" t="str">
        <f t="shared" si="148"/>
        <v/>
      </c>
      <c r="V1304" s="19"/>
    </row>
    <row r="1305" spans="1:22" s="5" customFormat="1">
      <c r="A1305" s="50"/>
      <c r="B1305" s="19"/>
      <c r="C1305" s="19"/>
      <c r="D1305" s="19"/>
      <c r="E1305" s="19"/>
      <c r="F1305" s="19"/>
      <c r="G1305" s="19"/>
      <c r="H1305" s="19"/>
      <c r="I1305" s="19"/>
      <c r="J1305" s="8" t="s">
        <v>1493</v>
      </c>
      <c r="K1305" s="19" t="str">
        <f t="shared" si="149"/>
        <v>FO</v>
      </c>
      <c r="L1305" s="19" t="str">
        <f t="shared" si="150"/>
        <v>FAROE ISLANDS</v>
      </c>
      <c r="M1305" s="19"/>
      <c r="N1305" s="19"/>
      <c r="O1305" s="19"/>
      <c r="P1305" s="19"/>
      <c r="Q1305" s="19"/>
      <c r="R1305" s="19"/>
      <c r="S1305" s="34">
        <f t="shared" si="146"/>
        <v>41827</v>
      </c>
      <c r="T1305" s="34" t="str">
        <f t="shared" si="147"/>
        <v/>
      </c>
      <c r="U1305" s="34" t="str">
        <f t="shared" si="148"/>
        <v/>
      </c>
      <c r="V1305" s="19"/>
    </row>
    <row r="1306" spans="1:22" s="5" customFormat="1">
      <c r="A1306" s="50"/>
      <c r="B1306" s="19"/>
      <c r="C1306" s="19"/>
      <c r="D1306" s="19"/>
      <c r="E1306" s="19"/>
      <c r="F1306" s="19"/>
      <c r="G1306" s="19"/>
      <c r="H1306" s="19"/>
      <c r="I1306" s="19"/>
      <c r="J1306" s="8" t="s">
        <v>1494</v>
      </c>
      <c r="K1306" s="19" t="str">
        <f t="shared" si="149"/>
        <v>FJ</v>
      </c>
      <c r="L1306" s="19" t="str">
        <f t="shared" si="150"/>
        <v>FIJI</v>
      </c>
      <c r="M1306" s="19"/>
      <c r="N1306" s="19"/>
      <c r="O1306" s="19"/>
      <c r="P1306" s="19"/>
      <c r="Q1306" s="19"/>
      <c r="R1306" s="19"/>
      <c r="S1306" s="34">
        <f t="shared" si="146"/>
        <v>41827</v>
      </c>
      <c r="T1306" s="34" t="str">
        <f t="shared" si="147"/>
        <v/>
      </c>
      <c r="U1306" s="34" t="str">
        <f t="shared" si="148"/>
        <v/>
      </c>
      <c r="V1306" s="19"/>
    </row>
    <row r="1307" spans="1:22" s="5" customFormat="1">
      <c r="A1307" s="50"/>
      <c r="B1307" s="19"/>
      <c r="C1307" s="19"/>
      <c r="D1307" s="19"/>
      <c r="E1307" s="19"/>
      <c r="F1307" s="19"/>
      <c r="G1307" s="19"/>
      <c r="H1307" s="19"/>
      <c r="I1307" s="19"/>
      <c r="J1307" s="8" t="s">
        <v>1495</v>
      </c>
      <c r="K1307" s="19" t="str">
        <f t="shared" si="149"/>
        <v>FI</v>
      </c>
      <c r="L1307" s="19" t="str">
        <f t="shared" si="150"/>
        <v>FINLAND</v>
      </c>
      <c r="M1307" s="19"/>
      <c r="N1307" s="19"/>
      <c r="O1307" s="19"/>
      <c r="P1307" s="19"/>
      <c r="Q1307" s="19"/>
      <c r="R1307" s="19"/>
      <c r="S1307" s="34">
        <f t="shared" si="146"/>
        <v>41827</v>
      </c>
      <c r="T1307" s="34" t="str">
        <f t="shared" si="147"/>
        <v/>
      </c>
      <c r="U1307" s="34" t="str">
        <f t="shared" si="148"/>
        <v/>
      </c>
      <c r="V1307" s="19"/>
    </row>
    <row r="1308" spans="1:22" s="5" customFormat="1">
      <c r="A1308" s="50"/>
      <c r="B1308" s="19"/>
      <c r="C1308" s="19"/>
      <c r="D1308" s="19"/>
      <c r="E1308" s="19"/>
      <c r="F1308" s="19"/>
      <c r="G1308" s="19"/>
      <c r="H1308" s="19"/>
      <c r="I1308" s="19"/>
      <c r="J1308" s="8" t="s">
        <v>1496</v>
      </c>
      <c r="K1308" s="19" t="str">
        <f t="shared" si="149"/>
        <v>FR</v>
      </c>
      <c r="L1308" s="19" t="str">
        <f t="shared" si="150"/>
        <v>FRANCE</v>
      </c>
      <c r="M1308" s="19"/>
      <c r="N1308" s="19"/>
      <c r="O1308" s="19"/>
      <c r="P1308" s="19"/>
      <c r="Q1308" s="19"/>
      <c r="R1308" s="19"/>
      <c r="S1308" s="34">
        <f t="shared" si="146"/>
        <v>41827</v>
      </c>
      <c r="T1308" s="34" t="str">
        <f t="shared" si="147"/>
        <v/>
      </c>
      <c r="U1308" s="34" t="str">
        <f t="shared" si="148"/>
        <v/>
      </c>
      <c r="V1308" s="19"/>
    </row>
    <row r="1309" spans="1:22" s="5" customFormat="1">
      <c r="A1309" s="50"/>
      <c r="B1309" s="19"/>
      <c r="C1309" s="19"/>
      <c r="D1309" s="19"/>
      <c r="E1309" s="19"/>
      <c r="F1309" s="19"/>
      <c r="G1309" s="19"/>
      <c r="H1309" s="19"/>
      <c r="I1309" s="19"/>
      <c r="J1309" s="8" t="s">
        <v>1497</v>
      </c>
      <c r="K1309" s="19" t="str">
        <f t="shared" si="149"/>
        <v>GF</v>
      </c>
      <c r="L1309" s="19" t="str">
        <f t="shared" si="150"/>
        <v>FRENCH GUIANA</v>
      </c>
      <c r="M1309" s="19"/>
      <c r="N1309" s="19"/>
      <c r="O1309" s="19"/>
      <c r="P1309" s="19"/>
      <c r="Q1309" s="19"/>
      <c r="R1309" s="19"/>
      <c r="S1309" s="34">
        <f t="shared" si="146"/>
        <v>41827</v>
      </c>
      <c r="T1309" s="34" t="str">
        <f t="shared" si="147"/>
        <v/>
      </c>
      <c r="U1309" s="34" t="str">
        <f t="shared" si="148"/>
        <v/>
      </c>
      <c r="V1309" s="19"/>
    </row>
    <row r="1310" spans="1:22" s="5" customFormat="1">
      <c r="A1310" s="50"/>
      <c r="B1310" s="19"/>
      <c r="C1310" s="19"/>
      <c r="D1310" s="19"/>
      <c r="E1310" s="19"/>
      <c r="F1310" s="19"/>
      <c r="G1310" s="19"/>
      <c r="H1310" s="19"/>
      <c r="I1310" s="19"/>
      <c r="J1310" s="8" t="s">
        <v>1498</v>
      </c>
      <c r="K1310" s="19" t="str">
        <f t="shared" si="149"/>
        <v>PF</v>
      </c>
      <c r="L1310" s="19" t="str">
        <f t="shared" si="150"/>
        <v>FRENCH POLYNESIA</v>
      </c>
      <c r="M1310" s="19"/>
      <c r="N1310" s="19"/>
      <c r="O1310" s="19"/>
      <c r="P1310" s="19"/>
      <c r="Q1310" s="19"/>
      <c r="R1310" s="19"/>
      <c r="S1310" s="34">
        <f t="shared" si="146"/>
        <v>41827</v>
      </c>
      <c r="T1310" s="34" t="str">
        <f t="shared" si="147"/>
        <v/>
      </c>
      <c r="U1310" s="34" t="str">
        <f t="shared" si="148"/>
        <v/>
      </c>
      <c r="V1310" s="19"/>
    </row>
    <row r="1311" spans="1:22" s="5" customFormat="1">
      <c r="A1311" s="50"/>
      <c r="B1311" s="19"/>
      <c r="C1311" s="19"/>
      <c r="D1311" s="19"/>
      <c r="E1311" s="19"/>
      <c r="F1311" s="19"/>
      <c r="G1311" s="19"/>
      <c r="H1311" s="19"/>
      <c r="I1311" s="19"/>
      <c r="J1311" s="8" t="s">
        <v>1499</v>
      </c>
      <c r="K1311" s="19" t="str">
        <f t="shared" si="149"/>
        <v>TF</v>
      </c>
      <c r="L1311" s="19" t="str">
        <f t="shared" si="150"/>
        <v>FRENCH SOUTHERN TERRITORIES</v>
      </c>
      <c r="M1311" s="19"/>
      <c r="N1311" s="19"/>
      <c r="O1311" s="19"/>
      <c r="P1311" s="19"/>
      <c r="Q1311" s="19"/>
      <c r="R1311" s="19"/>
      <c r="S1311" s="34">
        <f t="shared" si="146"/>
        <v>41827</v>
      </c>
      <c r="T1311" s="34" t="str">
        <f t="shared" si="147"/>
        <v/>
      </c>
      <c r="U1311" s="34" t="str">
        <f t="shared" si="148"/>
        <v/>
      </c>
      <c r="V1311" s="19"/>
    </row>
    <row r="1312" spans="1:22" s="5" customFormat="1">
      <c r="A1312" s="50"/>
      <c r="B1312" s="19"/>
      <c r="C1312" s="19"/>
      <c r="D1312" s="19"/>
      <c r="E1312" s="19"/>
      <c r="F1312" s="19"/>
      <c r="G1312" s="19"/>
      <c r="H1312" s="19"/>
      <c r="I1312" s="19"/>
      <c r="J1312" s="8" t="s">
        <v>1500</v>
      </c>
      <c r="K1312" s="19" t="str">
        <f t="shared" si="149"/>
        <v>GA</v>
      </c>
      <c r="L1312" s="19" t="str">
        <f t="shared" si="150"/>
        <v>GABON</v>
      </c>
      <c r="M1312" s="19"/>
      <c r="N1312" s="19"/>
      <c r="O1312" s="19"/>
      <c r="P1312" s="19"/>
      <c r="Q1312" s="19"/>
      <c r="R1312" s="19"/>
      <c r="S1312" s="34">
        <f t="shared" si="146"/>
        <v>41827</v>
      </c>
      <c r="T1312" s="34" t="str">
        <f t="shared" si="147"/>
        <v/>
      </c>
      <c r="U1312" s="34" t="str">
        <f t="shared" si="148"/>
        <v/>
      </c>
      <c r="V1312" s="19"/>
    </row>
    <row r="1313" spans="1:22" s="5" customFormat="1">
      <c r="A1313" s="50"/>
      <c r="B1313" s="19"/>
      <c r="C1313" s="19"/>
      <c r="D1313" s="19"/>
      <c r="E1313" s="19"/>
      <c r="F1313" s="19"/>
      <c r="G1313" s="19"/>
      <c r="H1313" s="19"/>
      <c r="I1313" s="19"/>
      <c r="J1313" s="8" t="s">
        <v>1501</v>
      </c>
      <c r="K1313" s="19" t="str">
        <f t="shared" si="149"/>
        <v>GM</v>
      </c>
      <c r="L1313" s="19" t="str">
        <f t="shared" si="150"/>
        <v>GAMBIA</v>
      </c>
      <c r="M1313" s="19"/>
      <c r="N1313" s="19"/>
      <c r="O1313" s="19"/>
      <c r="P1313" s="19"/>
      <c r="Q1313" s="19"/>
      <c r="R1313" s="19"/>
      <c r="S1313" s="34">
        <f t="shared" si="146"/>
        <v>41827</v>
      </c>
      <c r="T1313" s="34" t="str">
        <f t="shared" si="147"/>
        <v/>
      </c>
      <c r="U1313" s="34" t="str">
        <f t="shared" si="148"/>
        <v/>
      </c>
      <c r="V1313" s="19"/>
    </row>
    <row r="1314" spans="1:22" s="5" customFormat="1">
      <c r="A1314" s="50"/>
      <c r="B1314" s="19"/>
      <c r="C1314" s="19"/>
      <c r="D1314" s="19"/>
      <c r="E1314" s="19"/>
      <c r="F1314" s="19"/>
      <c r="G1314" s="19"/>
      <c r="H1314" s="19"/>
      <c r="I1314" s="19"/>
      <c r="J1314" s="8" t="s">
        <v>1502</v>
      </c>
      <c r="K1314" s="19" t="str">
        <f t="shared" si="149"/>
        <v>GE</v>
      </c>
      <c r="L1314" s="19" t="str">
        <f t="shared" si="150"/>
        <v>GEORGIA</v>
      </c>
      <c r="M1314" s="19"/>
      <c r="N1314" s="19"/>
      <c r="O1314" s="19"/>
      <c r="P1314" s="19"/>
      <c r="Q1314" s="19"/>
      <c r="R1314" s="19"/>
      <c r="S1314" s="34">
        <f t="shared" si="146"/>
        <v>41827</v>
      </c>
      <c r="T1314" s="34" t="str">
        <f t="shared" si="147"/>
        <v/>
      </c>
      <c r="U1314" s="34" t="str">
        <f t="shared" si="148"/>
        <v/>
      </c>
      <c r="V1314" s="19"/>
    </row>
    <row r="1315" spans="1:22" s="5" customFormat="1">
      <c r="A1315" s="50"/>
      <c r="B1315" s="19"/>
      <c r="C1315" s="19"/>
      <c r="D1315" s="19"/>
      <c r="E1315" s="19"/>
      <c r="F1315" s="19"/>
      <c r="G1315" s="19"/>
      <c r="H1315" s="19"/>
      <c r="I1315" s="19"/>
      <c r="J1315" s="8" t="s">
        <v>1503</v>
      </c>
      <c r="K1315" s="19" t="str">
        <f t="shared" si="149"/>
        <v>DE</v>
      </c>
      <c r="L1315" s="19" t="str">
        <f t="shared" si="150"/>
        <v>GERMANY</v>
      </c>
      <c r="M1315" s="19"/>
      <c r="N1315" s="19"/>
      <c r="O1315" s="19"/>
      <c r="P1315" s="19"/>
      <c r="Q1315" s="19"/>
      <c r="R1315" s="19"/>
      <c r="S1315" s="34">
        <f t="shared" si="146"/>
        <v>41827</v>
      </c>
      <c r="T1315" s="34" t="str">
        <f t="shared" si="147"/>
        <v/>
      </c>
      <c r="U1315" s="34" t="str">
        <f t="shared" si="148"/>
        <v/>
      </c>
      <c r="V1315" s="19"/>
    </row>
    <row r="1316" spans="1:22" s="5" customFormat="1">
      <c r="A1316" s="50"/>
      <c r="B1316" s="19"/>
      <c r="C1316" s="19"/>
      <c r="D1316" s="19"/>
      <c r="E1316" s="19"/>
      <c r="F1316" s="19"/>
      <c r="G1316" s="19"/>
      <c r="H1316" s="19"/>
      <c r="I1316" s="19"/>
      <c r="J1316" s="8" t="s">
        <v>1504</v>
      </c>
      <c r="K1316" s="19" t="str">
        <f t="shared" si="149"/>
        <v>GH</v>
      </c>
      <c r="L1316" s="19" t="str">
        <f t="shared" si="150"/>
        <v>GHANA</v>
      </c>
      <c r="M1316" s="19"/>
      <c r="N1316" s="19"/>
      <c r="O1316" s="19"/>
      <c r="P1316" s="19"/>
      <c r="Q1316" s="19"/>
      <c r="R1316" s="19"/>
      <c r="S1316" s="34">
        <f t="shared" si="146"/>
        <v>41827</v>
      </c>
      <c r="T1316" s="34" t="str">
        <f t="shared" si="147"/>
        <v/>
      </c>
      <c r="U1316" s="34" t="str">
        <f t="shared" si="148"/>
        <v/>
      </c>
      <c r="V1316" s="19"/>
    </row>
    <row r="1317" spans="1:22" s="5" customFormat="1">
      <c r="A1317" s="50"/>
      <c r="B1317" s="19"/>
      <c r="C1317" s="19"/>
      <c r="D1317" s="19"/>
      <c r="E1317" s="19"/>
      <c r="F1317" s="19"/>
      <c r="G1317" s="19"/>
      <c r="H1317" s="19"/>
      <c r="I1317" s="19"/>
      <c r="J1317" s="8" t="s">
        <v>1505</v>
      </c>
      <c r="K1317" s="19" t="str">
        <f t="shared" si="149"/>
        <v>GR</v>
      </c>
      <c r="L1317" s="19" t="str">
        <f t="shared" si="150"/>
        <v>GREECE</v>
      </c>
      <c r="M1317" s="19"/>
      <c r="N1317" s="19"/>
      <c r="O1317" s="19"/>
      <c r="P1317" s="19"/>
      <c r="Q1317" s="19"/>
      <c r="R1317" s="19"/>
      <c r="S1317" s="34">
        <f t="shared" si="146"/>
        <v>41827</v>
      </c>
      <c r="T1317" s="34" t="str">
        <f t="shared" si="147"/>
        <v/>
      </c>
      <c r="U1317" s="34" t="str">
        <f t="shared" si="148"/>
        <v/>
      </c>
      <c r="V1317" s="19"/>
    </row>
    <row r="1318" spans="1:22" s="5" customFormat="1">
      <c r="A1318" s="50"/>
      <c r="B1318" s="19"/>
      <c r="C1318" s="19"/>
      <c r="D1318" s="19"/>
      <c r="E1318" s="19"/>
      <c r="F1318" s="19"/>
      <c r="G1318" s="19"/>
      <c r="H1318" s="19"/>
      <c r="I1318" s="19"/>
      <c r="J1318" s="8" t="s">
        <v>1506</v>
      </c>
      <c r="K1318" s="19" t="str">
        <f t="shared" si="149"/>
        <v>GL</v>
      </c>
      <c r="L1318" s="19" t="str">
        <f t="shared" si="150"/>
        <v>GREENLAND</v>
      </c>
      <c r="M1318" s="19"/>
      <c r="N1318" s="19"/>
      <c r="O1318" s="19"/>
      <c r="P1318" s="19"/>
      <c r="Q1318" s="19"/>
      <c r="R1318" s="19"/>
      <c r="S1318" s="34">
        <f t="shared" si="146"/>
        <v>41827</v>
      </c>
      <c r="T1318" s="34" t="str">
        <f t="shared" si="147"/>
        <v/>
      </c>
      <c r="U1318" s="34" t="str">
        <f t="shared" si="148"/>
        <v/>
      </c>
      <c r="V1318" s="19"/>
    </row>
    <row r="1319" spans="1:22" s="5" customFormat="1">
      <c r="A1319" s="50"/>
      <c r="B1319" s="19"/>
      <c r="C1319" s="19"/>
      <c r="D1319" s="19"/>
      <c r="E1319" s="19"/>
      <c r="F1319" s="19"/>
      <c r="G1319" s="19"/>
      <c r="H1319" s="19"/>
      <c r="I1319" s="19"/>
      <c r="J1319" s="8" t="s">
        <v>1507</v>
      </c>
      <c r="K1319" s="19" t="str">
        <f t="shared" si="149"/>
        <v>GD</v>
      </c>
      <c r="L1319" s="19" t="str">
        <f t="shared" si="150"/>
        <v>GRENADA</v>
      </c>
      <c r="M1319" s="19"/>
      <c r="N1319" s="19"/>
      <c r="O1319" s="19"/>
      <c r="P1319" s="19"/>
      <c r="Q1319" s="19"/>
      <c r="R1319" s="19"/>
      <c r="S1319" s="34">
        <f t="shared" si="146"/>
        <v>41827</v>
      </c>
      <c r="T1319" s="34" t="str">
        <f t="shared" si="147"/>
        <v/>
      </c>
      <c r="U1319" s="34" t="str">
        <f t="shared" si="148"/>
        <v/>
      </c>
      <c r="V1319" s="19"/>
    </row>
    <row r="1320" spans="1:22" s="5" customFormat="1">
      <c r="A1320" s="50"/>
      <c r="B1320" s="19"/>
      <c r="C1320" s="19"/>
      <c r="D1320" s="19"/>
      <c r="E1320" s="19"/>
      <c r="F1320" s="19"/>
      <c r="G1320" s="19"/>
      <c r="H1320" s="19"/>
      <c r="I1320" s="19"/>
      <c r="J1320" s="8" t="s">
        <v>1508</v>
      </c>
      <c r="K1320" s="19" t="str">
        <f t="shared" si="149"/>
        <v>GP</v>
      </c>
      <c r="L1320" s="19" t="str">
        <f t="shared" si="150"/>
        <v>GUADELOUPE</v>
      </c>
      <c r="M1320" s="19"/>
      <c r="N1320" s="19"/>
      <c r="O1320" s="19"/>
      <c r="P1320" s="19"/>
      <c r="Q1320" s="19"/>
      <c r="R1320" s="19"/>
      <c r="S1320" s="34">
        <f t="shared" si="146"/>
        <v>41827</v>
      </c>
      <c r="T1320" s="34" t="str">
        <f t="shared" si="147"/>
        <v/>
      </c>
      <c r="U1320" s="34" t="str">
        <f t="shared" si="148"/>
        <v/>
      </c>
      <c r="V1320" s="19"/>
    </row>
    <row r="1321" spans="1:22" s="5" customFormat="1">
      <c r="A1321" s="50"/>
      <c r="B1321" s="19"/>
      <c r="C1321" s="19"/>
      <c r="D1321" s="19"/>
      <c r="E1321" s="19"/>
      <c r="F1321" s="19"/>
      <c r="G1321" s="19"/>
      <c r="H1321" s="19"/>
      <c r="I1321" s="19"/>
      <c r="J1321" s="8" t="s">
        <v>1509</v>
      </c>
      <c r="K1321" s="19" t="str">
        <f t="shared" si="149"/>
        <v>GU</v>
      </c>
      <c r="L1321" s="19" t="str">
        <f t="shared" si="150"/>
        <v>GUAM</v>
      </c>
      <c r="M1321" s="19"/>
      <c r="N1321" s="19"/>
      <c r="O1321" s="19"/>
      <c r="P1321" s="19"/>
      <c r="Q1321" s="19"/>
      <c r="R1321" s="19"/>
      <c r="S1321" s="34">
        <f t="shared" si="146"/>
        <v>41827</v>
      </c>
      <c r="T1321" s="34" t="str">
        <f t="shared" si="147"/>
        <v/>
      </c>
      <c r="U1321" s="34" t="str">
        <f t="shared" si="148"/>
        <v/>
      </c>
      <c r="V1321" s="19"/>
    </row>
    <row r="1322" spans="1:22" s="5" customFormat="1">
      <c r="A1322" s="50"/>
      <c r="B1322" s="19"/>
      <c r="C1322" s="19"/>
      <c r="D1322" s="19"/>
      <c r="E1322" s="19"/>
      <c r="F1322" s="19"/>
      <c r="G1322" s="19"/>
      <c r="H1322" s="19"/>
      <c r="I1322" s="19"/>
      <c r="J1322" s="8" t="s">
        <v>1510</v>
      </c>
      <c r="K1322" s="19" t="str">
        <f t="shared" si="149"/>
        <v>GT</v>
      </c>
      <c r="L1322" s="19" t="str">
        <f t="shared" si="150"/>
        <v>GUATEMALA</v>
      </c>
      <c r="M1322" s="19"/>
      <c r="N1322" s="19"/>
      <c r="O1322" s="19"/>
      <c r="P1322" s="19"/>
      <c r="Q1322" s="19"/>
      <c r="R1322" s="19"/>
      <c r="S1322" s="34">
        <f t="shared" si="146"/>
        <v>41827</v>
      </c>
      <c r="T1322" s="34" t="str">
        <f t="shared" si="147"/>
        <v/>
      </c>
      <c r="U1322" s="34" t="str">
        <f t="shared" si="148"/>
        <v/>
      </c>
      <c r="V1322" s="19"/>
    </row>
    <row r="1323" spans="1:22" s="5" customFormat="1">
      <c r="A1323" s="50"/>
      <c r="B1323" s="19"/>
      <c r="C1323" s="19"/>
      <c r="D1323" s="19"/>
      <c r="E1323" s="19"/>
      <c r="F1323" s="19"/>
      <c r="G1323" s="19"/>
      <c r="H1323" s="19"/>
      <c r="I1323" s="19"/>
      <c r="J1323" s="8" t="s">
        <v>1511</v>
      </c>
      <c r="K1323" s="19" t="str">
        <f t="shared" si="149"/>
        <v>GG</v>
      </c>
      <c r="L1323" s="19" t="str">
        <f t="shared" si="150"/>
        <v>GUERNSEY</v>
      </c>
      <c r="M1323" s="19"/>
      <c r="N1323" s="19"/>
      <c r="O1323" s="19"/>
      <c r="P1323" s="19"/>
      <c r="Q1323" s="19"/>
      <c r="R1323" s="19"/>
      <c r="S1323" s="34">
        <f t="shared" si="146"/>
        <v>41827</v>
      </c>
      <c r="T1323" s="34" t="str">
        <f t="shared" si="147"/>
        <v/>
      </c>
      <c r="U1323" s="34" t="str">
        <f t="shared" si="148"/>
        <v/>
      </c>
      <c r="V1323" s="19"/>
    </row>
    <row r="1324" spans="1:22" s="5" customFormat="1">
      <c r="A1324" s="50"/>
      <c r="B1324" s="19"/>
      <c r="C1324" s="19"/>
      <c r="D1324" s="19"/>
      <c r="E1324" s="19"/>
      <c r="F1324" s="19"/>
      <c r="G1324" s="19"/>
      <c r="H1324" s="19"/>
      <c r="I1324" s="19"/>
      <c r="J1324" s="8" t="s">
        <v>1512</v>
      </c>
      <c r="K1324" s="19" t="str">
        <f t="shared" si="149"/>
        <v>GN</v>
      </c>
      <c r="L1324" s="19" t="str">
        <f t="shared" si="150"/>
        <v>GUINEA</v>
      </c>
      <c r="M1324" s="19"/>
      <c r="N1324" s="19"/>
      <c r="O1324" s="19"/>
      <c r="P1324" s="19"/>
      <c r="Q1324" s="19"/>
      <c r="R1324" s="19"/>
      <c r="S1324" s="34">
        <f t="shared" si="146"/>
        <v>41827</v>
      </c>
      <c r="T1324" s="34" t="str">
        <f t="shared" si="147"/>
        <v/>
      </c>
      <c r="U1324" s="34" t="str">
        <f t="shared" si="148"/>
        <v/>
      </c>
      <c r="V1324" s="19"/>
    </row>
    <row r="1325" spans="1:22" s="5" customFormat="1">
      <c r="A1325" s="50"/>
      <c r="B1325" s="19"/>
      <c r="C1325" s="19"/>
      <c r="D1325" s="19"/>
      <c r="E1325" s="19"/>
      <c r="F1325" s="19"/>
      <c r="G1325" s="19"/>
      <c r="H1325" s="19"/>
      <c r="I1325" s="19"/>
      <c r="J1325" s="8" t="s">
        <v>1513</v>
      </c>
      <c r="K1325" s="19" t="str">
        <f t="shared" si="149"/>
        <v>GW</v>
      </c>
      <c r="L1325" s="19" t="str">
        <f t="shared" si="150"/>
        <v>GUINEA-BISSAU</v>
      </c>
      <c r="M1325" s="19"/>
      <c r="N1325" s="19"/>
      <c r="O1325" s="19"/>
      <c r="P1325" s="19"/>
      <c r="Q1325" s="19"/>
      <c r="R1325" s="19"/>
      <c r="S1325" s="34">
        <f t="shared" si="146"/>
        <v>41827</v>
      </c>
      <c r="T1325" s="34" t="str">
        <f t="shared" si="147"/>
        <v/>
      </c>
      <c r="U1325" s="34" t="str">
        <f t="shared" si="148"/>
        <v/>
      </c>
      <c r="V1325" s="19"/>
    </row>
    <row r="1326" spans="1:22" s="5" customFormat="1">
      <c r="A1326" s="50"/>
      <c r="B1326" s="19"/>
      <c r="C1326" s="19"/>
      <c r="D1326" s="19"/>
      <c r="E1326" s="19"/>
      <c r="F1326" s="19"/>
      <c r="G1326" s="19"/>
      <c r="H1326" s="19"/>
      <c r="I1326" s="19"/>
      <c r="J1326" s="8" t="s">
        <v>1514</v>
      </c>
      <c r="K1326" s="19" t="str">
        <f t="shared" si="149"/>
        <v>GY</v>
      </c>
      <c r="L1326" s="19" t="str">
        <f t="shared" si="150"/>
        <v>GUYANA</v>
      </c>
      <c r="M1326" s="19"/>
      <c r="N1326" s="19"/>
      <c r="O1326" s="19"/>
      <c r="P1326" s="19"/>
      <c r="Q1326" s="19"/>
      <c r="R1326" s="19"/>
      <c r="S1326" s="34">
        <f t="shared" si="146"/>
        <v>41827</v>
      </c>
      <c r="T1326" s="34" t="str">
        <f t="shared" si="147"/>
        <v/>
      </c>
      <c r="U1326" s="34" t="str">
        <f t="shared" si="148"/>
        <v/>
      </c>
      <c r="V1326" s="19"/>
    </row>
    <row r="1327" spans="1:22" s="5" customFormat="1">
      <c r="A1327" s="50"/>
      <c r="B1327" s="19"/>
      <c r="C1327" s="19"/>
      <c r="D1327" s="19"/>
      <c r="E1327" s="19"/>
      <c r="F1327" s="19"/>
      <c r="G1327" s="19"/>
      <c r="H1327" s="19"/>
      <c r="I1327" s="19"/>
      <c r="J1327" s="8" t="s">
        <v>1515</v>
      </c>
      <c r="K1327" s="19" t="str">
        <f t="shared" si="149"/>
        <v>HT</v>
      </c>
      <c r="L1327" s="19" t="str">
        <f t="shared" si="150"/>
        <v>HAITI</v>
      </c>
      <c r="M1327" s="19"/>
      <c r="N1327" s="19"/>
      <c r="O1327" s="19"/>
      <c r="P1327" s="19"/>
      <c r="Q1327" s="19"/>
      <c r="R1327" s="19"/>
      <c r="S1327" s="34">
        <f t="shared" si="146"/>
        <v>41827</v>
      </c>
      <c r="T1327" s="34" t="str">
        <f t="shared" si="147"/>
        <v/>
      </c>
      <c r="U1327" s="34" t="str">
        <f t="shared" si="148"/>
        <v/>
      </c>
      <c r="V1327" s="19"/>
    </row>
    <row r="1328" spans="1:22" s="5" customFormat="1">
      <c r="A1328" s="50"/>
      <c r="B1328" s="19"/>
      <c r="C1328" s="19"/>
      <c r="D1328" s="19"/>
      <c r="E1328" s="19"/>
      <c r="F1328" s="19"/>
      <c r="G1328" s="19"/>
      <c r="H1328" s="19"/>
      <c r="I1328" s="19"/>
      <c r="J1328" s="8" t="s">
        <v>1516</v>
      </c>
      <c r="K1328" s="19" t="str">
        <f t="shared" si="149"/>
        <v>HM</v>
      </c>
      <c r="L1328" s="19" t="str">
        <f t="shared" si="150"/>
        <v>HEARD ISLAND AND MCDONALD ISLANDS</v>
      </c>
      <c r="M1328" s="19"/>
      <c r="N1328" s="19"/>
      <c r="O1328" s="19"/>
      <c r="P1328" s="19"/>
      <c r="Q1328" s="19"/>
      <c r="R1328" s="19"/>
      <c r="S1328" s="34">
        <f t="shared" si="146"/>
        <v>41827</v>
      </c>
      <c r="T1328" s="34" t="str">
        <f t="shared" si="147"/>
        <v/>
      </c>
      <c r="U1328" s="34" t="str">
        <f t="shared" si="148"/>
        <v/>
      </c>
      <c r="V1328" s="19"/>
    </row>
    <row r="1329" spans="1:22" s="5" customFormat="1">
      <c r="A1329" s="50"/>
      <c r="B1329" s="19"/>
      <c r="C1329" s="19"/>
      <c r="D1329" s="19"/>
      <c r="E1329" s="19"/>
      <c r="F1329" s="19"/>
      <c r="G1329" s="19"/>
      <c r="H1329" s="19"/>
      <c r="I1329" s="19"/>
      <c r="J1329" s="8" t="s">
        <v>1517</v>
      </c>
      <c r="K1329" s="19" t="str">
        <f t="shared" si="149"/>
        <v>VA</v>
      </c>
      <c r="L1329" s="19" t="str">
        <f t="shared" si="150"/>
        <v>HOLY SEE (VATICAN CITY STATE)</v>
      </c>
      <c r="M1329" s="19"/>
      <c r="N1329" s="19"/>
      <c r="O1329" s="19"/>
      <c r="P1329" s="19"/>
      <c r="Q1329" s="19"/>
      <c r="R1329" s="19"/>
      <c r="S1329" s="34">
        <f t="shared" si="146"/>
        <v>41827</v>
      </c>
      <c r="T1329" s="34" t="str">
        <f t="shared" si="147"/>
        <v/>
      </c>
      <c r="U1329" s="34" t="str">
        <f t="shared" si="148"/>
        <v/>
      </c>
      <c r="V1329" s="19"/>
    </row>
    <row r="1330" spans="1:22" s="5" customFormat="1">
      <c r="A1330" s="50"/>
      <c r="B1330" s="19"/>
      <c r="C1330" s="19"/>
      <c r="D1330" s="19"/>
      <c r="E1330" s="19"/>
      <c r="F1330" s="19"/>
      <c r="G1330" s="19"/>
      <c r="H1330" s="19"/>
      <c r="I1330" s="19"/>
      <c r="J1330" s="8" t="s">
        <v>1518</v>
      </c>
      <c r="K1330" s="19" t="str">
        <f t="shared" si="149"/>
        <v>HN</v>
      </c>
      <c r="L1330" s="19" t="str">
        <f t="shared" si="150"/>
        <v>HONDURAS</v>
      </c>
      <c r="M1330" s="19"/>
      <c r="N1330" s="19"/>
      <c r="O1330" s="19"/>
      <c r="P1330" s="19"/>
      <c r="Q1330" s="19"/>
      <c r="R1330" s="19"/>
      <c r="S1330" s="34">
        <f t="shared" si="146"/>
        <v>41827</v>
      </c>
      <c r="T1330" s="34" t="str">
        <f t="shared" si="147"/>
        <v/>
      </c>
      <c r="U1330" s="34" t="str">
        <f t="shared" si="148"/>
        <v/>
      </c>
      <c r="V1330" s="19"/>
    </row>
    <row r="1331" spans="1:22" s="5" customFormat="1">
      <c r="A1331" s="50"/>
      <c r="B1331" s="19"/>
      <c r="C1331" s="19"/>
      <c r="D1331" s="19"/>
      <c r="E1331" s="19"/>
      <c r="F1331" s="19"/>
      <c r="G1331" s="19"/>
      <c r="H1331" s="19"/>
      <c r="I1331" s="19"/>
      <c r="J1331" s="8" t="s">
        <v>1519</v>
      </c>
      <c r="K1331" s="19" t="str">
        <f t="shared" si="149"/>
        <v>HK</v>
      </c>
      <c r="L1331" s="19" t="str">
        <f t="shared" si="150"/>
        <v>HONG KONG</v>
      </c>
      <c r="M1331" s="19"/>
      <c r="N1331" s="19"/>
      <c r="O1331" s="19"/>
      <c r="P1331" s="19"/>
      <c r="Q1331" s="19"/>
      <c r="R1331" s="19"/>
      <c r="S1331" s="34">
        <f t="shared" si="146"/>
        <v>41827</v>
      </c>
      <c r="T1331" s="34" t="str">
        <f t="shared" si="147"/>
        <v/>
      </c>
      <c r="U1331" s="34" t="str">
        <f t="shared" si="148"/>
        <v/>
      </c>
      <c r="V1331" s="19"/>
    </row>
    <row r="1332" spans="1:22" s="5" customFormat="1">
      <c r="A1332" s="50"/>
      <c r="B1332" s="19"/>
      <c r="C1332" s="19"/>
      <c r="D1332" s="19"/>
      <c r="E1332" s="19"/>
      <c r="F1332" s="19"/>
      <c r="G1332" s="19"/>
      <c r="H1332" s="19"/>
      <c r="I1332" s="19"/>
      <c r="J1332" s="8" t="s">
        <v>1520</v>
      </c>
      <c r="K1332" s="19" t="str">
        <f t="shared" si="149"/>
        <v>HU</v>
      </c>
      <c r="L1332" s="19" t="str">
        <f t="shared" si="150"/>
        <v>HUNGARY</v>
      </c>
      <c r="M1332" s="19"/>
      <c r="N1332" s="19"/>
      <c r="O1332" s="19"/>
      <c r="P1332" s="19"/>
      <c r="Q1332" s="19"/>
      <c r="R1332" s="19"/>
      <c r="S1332" s="34">
        <f t="shared" si="146"/>
        <v>41827</v>
      </c>
      <c r="T1332" s="34" t="str">
        <f t="shared" si="147"/>
        <v/>
      </c>
      <c r="U1332" s="34" t="str">
        <f t="shared" si="148"/>
        <v/>
      </c>
      <c r="V1332" s="19"/>
    </row>
    <row r="1333" spans="1:22" s="5" customFormat="1">
      <c r="A1333" s="50"/>
      <c r="B1333" s="19"/>
      <c r="C1333" s="19"/>
      <c r="D1333" s="19"/>
      <c r="E1333" s="19"/>
      <c r="F1333" s="19"/>
      <c r="G1333" s="19"/>
      <c r="H1333" s="19"/>
      <c r="I1333" s="19"/>
      <c r="J1333" s="8" t="s">
        <v>1521</v>
      </c>
      <c r="K1333" s="19" t="str">
        <f t="shared" si="149"/>
        <v>IS</v>
      </c>
      <c r="L1333" s="19" t="str">
        <f t="shared" si="150"/>
        <v>ICELAND</v>
      </c>
      <c r="M1333" s="19"/>
      <c r="N1333" s="19"/>
      <c r="O1333" s="19"/>
      <c r="P1333" s="19"/>
      <c r="Q1333" s="19"/>
      <c r="R1333" s="19"/>
      <c r="S1333" s="34">
        <f t="shared" si="146"/>
        <v>41827</v>
      </c>
      <c r="T1333" s="34" t="str">
        <f t="shared" si="147"/>
        <v/>
      </c>
      <c r="U1333" s="34" t="str">
        <f t="shared" si="148"/>
        <v/>
      </c>
      <c r="V1333" s="19"/>
    </row>
    <row r="1334" spans="1:22" s="5" customFormat="1">
      <c r="A1334" s="50"/>
      <c r="B1334" s="19"/>
      <c r="C1334" s="19"/>
      <c r="D1334" s="19"/>
      <c r="E1334" s="19"/>
      <c r="F1334" s="19"/>
      <c r="G1334" s="19"/>
      <c r="H1334" s="19"/>
      <c r="I1334" s="19"/>
      <c r="J1334" s="8" t="s">
        <v>1522</v>
      </c>
      <c r="K1334" s="19" t="str">
        <f t="shared" si="149"/>
        <v>IN</v>
      </c>
      <c r="L1334" s="19" t="str">
        <f t="shared" si="150"/>
        <v>INDIA</v>
      </c>
      <c r="M1334" s="19"/>
      <c r="N1334" s="19"/>
      <c r="O1334" s="19"/>
      <c r="P1334" s="19"/>
      <c r="Q1334" s="19"/>
      <c r="R1334" s="19"/>
      <c r="S1334" s="34">
        <f t="shared" si="146"/>
        <v>41827</v>
      </c>
      <c r="T1334" s="34" t="str">
        <f t="shared" si="147"/>
        <v/>
      </c>
      <c r="U1334" s="34" t="str">
        <f t="shared" si="148"/>
        <v/>
      </c>
      <c r="V1334" s="19"/>
    </row>
    <row r="1335" spans="1:22" s="5" customFormat="1">
      <c r="A1335" s="50"/>
      <c r="B1335" s="19"/>
      <c r="C1335" s="19"/>
      <c r="D1335" s="19"/>
      <c r="E1335" s="19"/>
      <c r="F1335" s="19"/>
      <c r="G1335" s="19"/>
      <c r="H1335" s="19"/>
      <c r="I1335" s="19"/>
      <c r="J1335" s="8" t="s">
        <v>1523</v>
      </c>
      <c r="K1335" s="19" t="str">
        <f t="shared" si="149"/>
        <v>ID</v>
      </c>
      <c r="L1335" s="19" t="str">
        <f t="shared" si="150"/>
        <v>INDONESIA</v>
      </c>
      <c r="M1335" s="19"/>
      <c r="N1335" s="19"/>
      <c r="O1335" s="19"/>
      <c r="P1335" s="19"/>
      <c r="Q1335" s="19"/>
      <c r="R1335" s="19"/>
      <c r="S1335" s="34">
        <f t="shared" si="146"/>
        <v>41827</v>
      </c>
      <c r="T1335" s="34" t="str">
        <f t="shared" si="147"/>
        <v/>
      </c>
      <c r="U1335" s="34" t="str">
        <f t="shared" si="148"/>
        <v/>
      </c>
      <c r="V1335" s="19"/>
    </row>
    <row r="1336" spans="1:22" s="5" customFormat="1">
      <c r="A1336" s="50"/>
      <c r="B1336" s="19"/>
      <c r="C1336" s="19"/>
      <c r="D1336" s="19"/>
      <c r="E1336" s="19"/>
      <c r="F1336" s="19"/>
      <c r="G1336" s="19"/>
      <c r="H1336" s="19"/>
      <c r="I1336" s="19"/>
      <c r="J1336" s="8" t="s">
        <v>1524</v>
      </c>
      <c r="K1336" s="19" t="str">
        <f t="shared" si="149"/>
        <v>IR</v>
      </c>
      <c r="L1336" s="19" t="str">
        <f t="shared" si="150"/>
        <v>IRAN, ISLAMIC REPUBLIC OF</v>
      </c>
      <c r="M1336" s="19"/>
      <c r="N1336" s="19"/>
      <c r="O1336" s="19"/>
      <c r="P1336" s="19"/>
      <c r="Q1336" s="19"/>
      <c r="R1336" s="19"/>
      <c r="S1336" s="34">
        <f t="shared" si="146"/>
        <v>41827</v>
      </c>
      <c r="T1336" s="34" t="str">
        <f t="shared" si="147"/>
        <v/>
      </c>
      <c r="U1336" s="34" t="str">
        <f t="shared" si="148"/>
        <v/>
      </c>
      <c r="V1336" s="19"/>
    </row>
    <row r="1337" spans="1:22" s="5" customFormat="1">
      <c r="A1337" s="50"/>
      <c r="B1337" s="19"/>
      <c r="C1337" s="19"/>
      <c r="D1337" s="19"/>
      <c r="E1337" s="19"/>
      <c r="F1337" s="19"/>
      <c r="G1337" s="19"/>
      <c r="H1337" s="19"/>
      <c r="I1337" s="19"/>
      <c r="J1337" s="8" t="s">
        <v>1525</v>
      </c>
      <c r="K1337" s="19" t="str">
        <f t="shared" si="149"/>
        <v>IQ</v>
      </c>
      <c r="L1337" s="19" t="str">
        <f t="shared" si="150"/>
        <v>IRAQ</v>
      </c>
      <c r="M1337" s="19"/>
      <c r="N1337" s="19"/>
      <c r="O1337" s="19"/>
      <c r="P1337" s="19"/>
      <c r="Q1337" s="19"/>
      <c r="R1337" s="19"/>
      <c r="S1337" s="34">
        <f t="shared" si="146"/>
        <v>41827</v>
      </c>
      <c r="T1337" s="34" t="str">
        <f t="shared" si="147"/>
        <v/>
      </c>
      <c r="U1337" s="34" t="str">
        <f t="shared" si="148"/>
        <v/>
      </c>
      <c r="V1337" s="19"/>
    </row>
    <row r="1338" spans="1:22" s="5" customFormat="1">
      <c r="A1338" s="50"/>
      <c r="B1338" s="19"/>
      <c r="C1338" s="19"/>
      <c r="D1338" s="19"/>
      <c r="E1338" s="19"/>
      <c r="F1338" s="19"/>
      <c r="G1338" s="19"/>
      <c r="H1338" s="19"/>
      <c r="I1338" s="19"/>
      <c r="J1338" s="8" t="s">
        <v>1526</v>
      </c>
      <c r="K1338" s="19" t="str">
        <f t="shared" si="149"/>
        <v>IE</v>
      </c>
      <c r="L1338" s="19" t="str">
        <f t="shared" si="150"/>
        <v>IRELAND</v>
      </c>
      <c r="M1338" s="19"/>
      <c r="N1338" s="19"/>
      <c r="O1338" s="19"/>
      <c r="P1338" s="19"/>
      <c r="Q1338" s="19"/>
      <c r="R1338" s="19"/>
      <c r="S1338" s="34">
        <f t="shared" si="146"/>
        <v>41827</v>
      </c>
      <c r="T1338" s="34" t="str">
        <f t="shared" si="147"/>
        <v/>
      </c>
      <c r="U1338" s="34" t="str">
        <f t="shared" si="148"/>
        <v/>
      </c>
      <c r="V1338" s="19"/>
    </row>
    <row r="1339" spans="1:22" s="5" customFormat="1">
      <c r="A1339" s="50"/>
      <c r="B1339" s="19"/>
      <c r="C1339" s="19"/>
      <c r="D1339" s="19"/>
      <c r="E1339" s="19"/>
      <c r="F1339" s="19"/>
      <c r="G1339" s="19"/>
      <c r="H1339" s="19"/>
      <c r="I1339" s="19"/>
      <c r="J1339" s="8" t="s">
        <v>1527</v>
      </c>
      <c r="K1339" s="19" t="str">
        <f t="shared" si="149"/>
        <v>IM</v>
      </c>
      <c r="L1339" s="19" t="str">
        <f t="shared" si="150"/>
        <v>ISLE OF MAN</v>
      </c>
      <c r="M1339" s="19"/>
      <c r="N1339" s="19"/>
      <c r="O1339" s="19"/>
      <c r="P1339" s="19"/>
      <c r="Q1339" s="19"/>
      <c r="R1339" s="19"/>
      <c r="S1339" s="34">
        <f t="shared" si="146"/>
        <v>41827</v>
      </c>
      <c r="T1339" s="34" t="str">
        <f t="shared" si="147"/>
        <v/>
      </c>
      <c r="U1339" s="34" t="str">
        <f t="shared" si="148"/>
        <v/>
      </c>
      <c r="V1339" s="19"/>
    </row>
    <row r="1340" spans="1:22" s="5" customFormat="1">
      <c r="A1340" s="50"/>
      <c r="B1340" s="19"/>
      <c r="C1340" s="19"/>
      <c r="D1340" s="19"/>
      <c r="E1340" s="19"/>
      <c r="F1340" s="19"/>
      <c r="G1340" s="19"/>
      <c r="H1340" s="19"/>
      <c r="I1340" s="19"/>
      <c r="J1340" s="8" t="s">
        <v>1528</v>
      </c>
      <c r="K1340" s="19" t="str">
        <f t="shared" si="149"/>
        <v>IL</v>
      </c>
      <c r="L1340" s="19" t="str">
        <f t="shared" si="150"/>
        <v>ISRAEL</v>
      </c>
      <c r="M1340" s="19"/>
      <c r="N1340" s="19"/>
      <c r="O1340" s="19"/>
      <c r="P1340" s="19"/>
      <c r="Q1340" s="19"/>
      <c r="R1340" s="19"/>
      <c r="S1340" s="34">
        <f t="shared" si="146"/>
        <v>41827</v>
      </c>
      <c r="T1340" s="34" t="str">
        <f t="shared" si="147"/>
        <v/>
      </c>
      <c r="U1340" s="34" t="str">
        <f t="shared" si="148"/>
        <v/>
      </c>
      <c r="V1340" s="19"/>
    </row>
    <row r="1341" spans="1:22" s="5" customFormat="1">
      <c r="A1341" s="50"/>
      <c r="B1341" s="19"/>
      <c r="C1341" s="19"/>
      <c r="D1341" s="19"/>
      <c r="E1341" s="19"/>
      <c r="F1341" s="19"/>
      <c r="G1341" s="19"/>
      <c r="H1341" s="19"/>
      <c r="I1341" s="19"/>
      <c r="J1341" s="8" t="s">
        <v>1529</v>
      </c>
      <c r="K1341" s="19" t="str">
        <f t="shared" si="149"/>
        <v>IT</v>
      </c>
      <c r="L1341" s="19" t="str">
        <f t="shared" si="150"/>
        <v>ITALY</v>
      </c>
      <c r="M1341" s="19"/>
      <c r="N1341" s="19"/>
      <c r="O1341" s="19"/>
      <c r="P1341" s="19"/>
      <c r="Q1341" s="19"/>
      <c r="R1341" s="19"/>
      <c r="S1341" s="34">
        <f t="shared" si="146"/>
        <v>41827</v>
      </c>
      <c r="T1341" s="34" t="str">
        <f t="shared" si="147"/>
        <v/>
      </c>
      <c r="U1341" s="34" t="str">
        <f t="shared" si="148"/>
        <v/>
      </c>
      <c r="V1341" s="19"/>
    </row>
    <row r="1342" spans="1:22" s="5" customFormat="1">
      <c r="A1342" s="50"/>
      <c r="B1342" s="19"/>
      <c r="C1342" s="19"/>
      <c r="D1342" s="19"/>
      <c r="E1342" s="19"/>
      <c r="F1342" s="19"/>
      <c r="G1342" s="19"/>
      <c r="H1342" s="19"/>
      <c r="I1342" s="19"/>
      <c r="J1342" s="8" t="s">
        <v>1530</v>
      </c>
      <c r="K1342" s="19" t="str">
        <f t="shared" si="149"/>
        <v>JM</v>
      </c>
      <c r="L1342" s="19" t="str">
        <f t="shared" si="150"/>
        <v>JAMAICA</v>
      </c>
      <c r="M1342" s="19"/>
      <c r="N1342" s="19"/>
      <c r="O1342" s="19"/>
      <c r="P1342" s="19"/>
      <c r="Q1342" s="19"/>
      <c r="R1342" s="19"/>
      <c r="S1342" s="34">
        <f t="shared" si="146"/>
        <v>41827</v>
      </c>
      <c r="T1342" s="34" t="str">
        <f t="shared" si="147"/>
        <v/>
      </c>
      <c r="U1342" s="34" t="str">
        <f t="shared" si="148"/>
        <v/>
      </c>
      <c r="V1342" s="19"/>
    </row>
    <row r="1343" spans="1:22" s="5" customFormat="1">
      <c r="A1343" s="50"/>
      <c r="B1343" s="19"/>
      <c r="C1343" s="19"/>
      <c r="D1343" s="19"/>
      <c r="E1343" s="19"/>
      <c r="F1343" s="19"/>
      <c r="G1343" s="19"/>
      <c r="H1343" s="19"/>
      <c r="I1343" s="19"/>
      <c r="J1343" s="8" t="s">
        <v>1531</v>
      </c>
      <c r="K1343" s="19" t="str">
        <f t="shared" si="149"/>
        <v>JP</v>
      </c>
      <c r="L1343" s="19" t="str">
        <f t="shared" si="150"/>
        <v>JAPAN</v>
      </c>
      <c r="M1343" s="19"/>
      <c r="N1343" s="19"/>
      <c r="O1343" s="19"/>
      <c r="P1343" s="19"/>
      <c r="Q1343" s="19"/>
      <c r="R1343" s="19"/>
      <c r="S1343" s="34">
        <f t="shared" si="146"/>
        <v>41827</v>
      </c>
      <c r="T1343" s="34" t="str">
        <f t="shared" si="147"/>
        <v/>
      </c>
      <c r="U1343" s="34" t="str">
        <f t="shared" si="148"/>
        <v/>
      </c>
      <c r="V1343" s="19"/>
    </row>
    <row r="1344" spans="1:22" s="5" customFormat="1">
      <c r="A1344" s="50"/>
      <c r="B1344" s="19"/>
      <c r="C1344" s="19"/>
      <c r="D1344" s="19"/>
      <c r="E1344" s="19"/>
      <c r="F1344" s="19"/>
      <c r="G1344" s="19"/>
      <c r="H1344" s="19"/>
      <c r="I1344" s="19"/>
      <c r="J1344" s="8" t="s">
        <v>1532</v>
      </c>
      <c r="K1344" s="19" t="str">
        <f t="shared" si="149"/>
        <v>JE</v>
      </c>
      <c r="L1344" s="19" t="str">
        <f t="shared" si="150"/>
        <v>JERSEY</v>
      </c>
      <c r="M1344" s="19"/>
      <c r="N1344" s="19"/>
      <c r="O1344" s="19"/>
      <c r="P1344" s="19"/>
      <c r="Q1344" s="19"/>
      <c r="R1344" s="19"/>
      <c r="S1344" s="34">
        <f t="shared" si="146"/>
        <v>41827</v>
      </c>
      <c r="T1344" s="34" t="str">
        <f t="shared" si="147"/>
        <v/>
      </c>
      <c r="U1344" s="34" t="str">
        <f t="shared" si="148"/>
        <v/>
      </c>
      <c r="V1344" s="19"/>
    </row>
    <row r="1345" spans="1:22" s="5" customFormat="1">
      <c r="A1345" s="50"/>
      <c r="B1345" s="19"/>
      <c r="C1345" s="19"/>
      <c r="D1345" s="19"/>
      <c r="E1345" s="19"/>
      <c r="F1345" s="19"/>
      <c r="G1345" s="19"/>
      <c r="H1345" s="19"/>
      <c r="I1345" s="19"/>
      <c r="J1345" s="8" t="s">
        <v>1533</v>
      </c>
      <c r="K1345" s="19" t="str">
        <f t="shared" si="149"/>
        <v>JO</v>
      </c>
      <c r="L1345" s="19" t="str">
        <f t="shared" si="150"/>
        <v>JORDAN</v>
      </c>
      <c r="M1345" s="19"/>
      <c r="N1345" s="19"/>
      <c r="O1345" s="19"/>
      <c r="P1345" s="19"/>
      <c r="Q1345" s="19"/>
      <c r="R1345" s="19"/>
      <c r="S1345" s="34">
        <f t="shared" si="146"/>
        <v>41827</v>
      </c>
      <c r="T1345" s="34" t="str">
        <f t="shared" si="147"/>
        <v/>
      </c>
      <c r="U1345" s="34" t="str">
        <f t="shared" si="148"/>
        <v/>
      </c>
      <c r="V1345" s="19"/>
    </row>
    <row r="1346" spans="1:22" s="5" customFormat="1">
      <c r="A1346" s="50"/>
      <c r="B1346" s="19"/>
      <c r="C1346" s="19"/>
      <c r="D1346" s="19"/>
      <c r="E1346" s="19"/>
      <c r="F1346" s="19"/>
      <c r="G1346" s="19"/>
      <c r="H1346" s="19"/>
      <c r="I1346" s="19"/>
      <c r="J1346" s="8" t="s">
        <v>1534</v>
      </c>
      <c r="K1346" s="19" t="str">
        <f t="shared" si="149"/>
        <v>KZ</v>
      </c>
      <c r="L1346" s="19" t="str">
        <f t="shared" si="150"/>
        <v>KAZAKHSTAN</v>
      </c>
      <c r="M1346" s="19"/>
      <c r="N1346" s="19"/>
      <c r="O1346" s="19"/>
      <c r="P1346" s="19"/>
      <c r="Q1346" s="19"/>
      <c r="R1346" s="19"/>
      <c r="S1346" s="34">
        <f t="shared" si="146"/>
        <v>41827</v>
      </c>
      <c r="T1346" s="34" t="str">
        <f t="shared" si="147"/>
        <v/>
      </c>
      <c r="U1346" s="34" t="str">
        <f t="shared" si="148"/>
        <v/>
      </c>
      <c r="V1346" s="19"/>
    </row>
    <row r="1347" spans="1:22" s="5" customFormat="1">
      <c r="A1347" s="50"/>
      <c r="B1347" s="19"/>
      <c r="C1347" s="19"/>
      <c r="D1347" s="19"/>
      <c r="E1347" s="19"/>
      <c r="F1347" s="19"/>
      <c r="G1347" s="19"/>
      <c r="H1347" s="19"/>
      <c r="I1347" s="19"/>
      <c r="J1347" s="8" t="s">
        <v>1535</v>
      </c>
      <c r="K1347" s="19" t="str">
        <f t="shared" si="149"/>
        <v>KE</v>
      </c>
      <c r="L1347" s="19" t="str">
        <f t="shared" si="150"/>
        <v>KENYA</v>
      </c>
      <c r="M1347" s="19"/>
      <c r="N1347" s="19"/>
      <c r="O1347" s="19"/>
      <c r="P1347" s="19"/>
      <c r="Q1347" s="19"/>
      <c r="R1347" s="19"/>
      <c r="S1347" s="34">
        <f t="shared" si="146"/>
        <v>41827</v>
      </c>
      <c r="T1347" s="34" t="str">
        <f t="shared" si="147"/>
        <v/>
      </c>
      <c r="U1347" s="34" t="str">
        <f t="shared" si="148"/>
        <v/>
      </c>
      <c r="V1347" s="19"/>
    </row>
    <row r="1348" spans="1:22" s="5" customFormat="1">
      <c r="A1348" s="50"/>
      <c r="B1348" s="19"/>
      <c r="C1348" s="19"/>
      <c r="D1348" s="19"/>
      <c r="E1348" s="19"/>
      <c r="F1348" s="19"/>
      <c r="G1348" s="19"/>
      <c r="H1348" s="19"/>
      <c r="I1348" s="19"/>
      <c r="J1348" s="8" t="s">
        <v>1536</v>
      </c>
      <c r="K1348" s="19" t="str">
        <f t="shared" si="149"/>
        <v>KI</v>
      </c>
      <c r="L1348" s="19" t="str">
        <f t="shared" si="150"/>
        <v>KIRIBATI</v>
      </c>
      <c r="M1348" s="19"/>
      <c r="N1348" s="19"/>
      <c r="O1348" s="19"/>
      <c r="P1348" s="19"/>
      <c r="Q1348" s="19"/>
      <c r="R1348" s="19"/>
      <c r="S1348" s="34">
        <f t="shared" si="146"/>
        <v>41827</v>
      </c>
      <c r="T1348" s="34" t="str">
        <f t="shared" si="147"/>
        <v/>
      </c>
      <c r="U1348" s="34" t="str">
        <f t="shared" si="148"/>
        <v/>
      </c>
      <c r="V1348" s="19"/>
    </row>
    <row r="1349" spans="1:22" s="5" customFormat="1">
      <c r="A1349" s="50"/>
      <c r="B1349" s="19"/>
      <c r="C1349" s="19"/>
      <c r="D1349" s="19"/>
      <c r="E1349" s="19"/>
      <c r="F1349" s="19"/>
      <c r="G1349" s="19"/>
      <c r="H1349" s="19"/>
      <c r="I1349" s="19"/>
      <c r="J1349" s="8" t="s">
        <v>1537</v>
      </c>
      <c r="K1349" s="19" t="str">
        <f t="shared" si="149"/>
        <v>KP</v>
      </c>
      <c r="L1349" s="19" t="str">
        <f t="shared" si="150"/>
        <v>KOREA, DEMOCRATIC PEOPLE'S REPUBLIC OF</v>
      </c>
      <c r="M1349" s="19"/>
      <c r="N1349" s="19"/>
      <c r="O1349" s="19"/>
      <c r="P1349" s="19"/>
      <c r="Q1349" s="19"/>
      <c r="R1349" s="19"/>
      <c r="S1349" s="34">
        <f t="shared" si="146"/>
        <v>41827</v>
      </c>
      <c r="T1349" s="34" t="str">
        <f t="shared" si="147"/>
        <v/>
      </c>
      <c r="U1349" s="34" t="str">
        <f t="shared" si="148"/>
        <v/>
      </c>
      <c r="V1349" s="19"/>
    </row>
    <row r="1350" spans="1:22" s="5" customFormat="1">
      <c r="A1350" s="50"/>
      <c r="B1350" s="19"/>
      <c r="C1350" s="19"/>
      <c r="D1350" s="19"/>
      <c r="E1350" s="19"/>
      <c r="F1350" s="19"/>
      <c r="G1350" s="19"/>
      <c r="H1350" s="19"/>
      <c r="I1350" s="19"/>
      <c r="J1350" s="8" t="s">
        <v>1538</v>
      </c>
      <c r="K1350" s="19" t="str">
        <f t="shared" si="149"/>
        <v>KR</v>
      </c>
      <c r="L1350" s="19" t="str">
        <f t="shared" si="150"/>
        <v>KOREA, REPUBLIC OF</v>
      </c>
      <c r="M1350" s="19"/>
      <c r="N1350" s="19"/>
      <c r="O1350" s="19"/>
      <c r="P1350" s="19"/>
      <c r="Q1350" s="19"/>
      <c r="R1350" s="19"/>
      <c r="S1350" s="34">
        <f t="shared" si="146"/>
        <v>41827</v>
      </c>
      <c r="T1350" s="34" t="str">
        <f t="shared" si="147"/>
        <v/>
      </c>
      <c r="U1350" s="34" t="str">
        <f t="shared" si="148"/>
        <v/>
      </c>
      <c r="V1350" s="19"/>
    </row>
    <row r="1351" spans="1:22" s="5" customFormat="1">
      <c r="A1351" s="50"/>
      <c r="B1351" s="19"/>
      <c r="C1351" s="19"/>
      <c r="D1351" s="19"/>
      <c r="E1351" s="19"/>
      <c r="F1351" s="19"/>
      <c r="G1351" s="19"/>
      <c r="H1351" s="19"/>
      <c r="I1351" s="19"/>
      <c r="J1351" s="8" t="s">
        <v>12280</v>
      </c>
      <c r="K1351" s="19" t="str">
        <f>VLOOKUP(J1351,$A$2:$B$400,2,0)</f>
        <v>XK</v>
      </c>
      <c r="L1351" s="19" t="str">
        <f t="shared" ref="L1351" si="151">J1351</f>
        <v>KOSOVO</v>
      </c>
      <c r="M1351" s="19"/>
      <c r="N1351" s="19"/>
      <c r="O1351" s="19"/>
      <c r="P1351" s="19"/>
      <c r="Q1351" s="19"/>
      <c r="R1351" s="19"/>
      <c r="S1351" s="34">
        <f t="shared" ref="S1351" si="152">VLOOKUP(J1351,A:G,5,FALSE)</f>
        <v>42931</v>
      </c>
      <c r="T1351" s="34" t="str">
        <f t="shared" ref="T1351" si="153">IF(VLOOKUP(J1351,A:G,6,FALSE)=0,"",VLOOKUP(J1351,A:G,6,FALSE))</f>
        <v/>
      </c>
      <c r="U1351" s="34" t="str">
        <f t="shared" ref="U1351" si="154">IF(VLOOKUP(J1351,A:G,7,FALSE)=0,"",VLOOKUP(J1351,A:G,7,FALSE))</f>
        <v/>
      </c>
      <c r="V1351" s="19"/>
    </row>
    <row r="1352" spans="1:22" s="5" customFormat="1">
      <c r="A1352" s="50"/>
      <c r="B1352" s="19"/>
      <c r="C1352" s="19"/>
      <c r="D1352" s="19"/>
      <c r="E1352" s="19"/>
      <c r="F1352" s="19"/>
      <c r="G1352" s="19"/>
      <c r="H1352" s="19"/>
      <c r="I1352" s="19"/>
      <c r="J1352" s="8" t="s">
        <v>1539</v>
      </c>
      <c r="K1352" s="19" t="str">
        <f t="shared" si="149"/>
        <v>KW</v>
      </c>
      <c r="L1352" s="19" t="str">
        <f t="shared" si="150"/>
        <v>KUWAIT</v>
      </c>
      <c r="M1352" s="19"/>
      <c r="N1352" s="19"/>
      <c r="O1352" s="19"/>
      <c r="P1352" s="19"/>
      <c r="Q1352" s="19"/>
      <c r="R1352" s="19"/>
      <c r="S1352" s="34">
        <f t="shared" si="146"/>
        <v>41827</v>
      </c>
      <c r="T1352" s="34" t="str">
        <f t="shared" si="147"/>
        <v/>
      </c>
      <c r="U1352" s="34" t="str">
        <f t="shared" si="148"/>
        <v/>
      </c>
      <c r="V1352" s="19"/>
    </row>
    <row r="1353" spans="1:22" s="5" customFormat="1">
      <c r="A1353" s="50"/>
      <c r="B1353" s="19"/>
      <c r="C1353" s="19"/>
      <c r="D1353" s="19"/>
      <c r="E1353" s="19"/>
      <c r="F1353" s="19"/>
      <c r="G1353" s="19"/>
      <c r="H1353" s="19"/>
      <c r="I1353" s="19"/>
      <c r="J1353" s="8" t="s">
        <v>1540</v>
      </c>
      <c r="K1353" s="19" t="str">
        <f t="shared" si="149"/>
        <v>KG</v>
      </c>
      <c r="L1353" s="19" t="str">
        <f t="shared" si="150"/>
        <v>KYRGYZSTAN</v>
      </c>
      <c r="M1353" s="19"/>
      <c r="N1353" s="19"/>
      <c r="O1353" s="19"/>
      <c r="P1353" s="19"/>
      <c r="Q1353" s="19"/>
      <c r="R1353" s="19"/>
      <c r="S1353" s="34">
        <f t="shared" si="146"/>
        <v>41827</v>
      </c>
      <c r="T1353" s="34" t="str">
        <f t="shared" si="147"/>
        <v/>
      </c>
      <c r="U1353" s="34" t="str">
        <f t="shared" si="148"/>
        <v/>
      </c>
      <c r="V1353" s="19"/>
    </row>
    <row r="1354" spans="1:22" s="5" customFormat="1">
      <c r="A1354" s="50"/>
      <c r="B1354" s="19"/>
      <c r="C1354" s="19"/>
      <c r="D1354" s="19"/>
      <c r="E1354" s="19"/>
      <c r="F1354" s="19"/>
      <c r="G1354" s="19"/>
      <c r="H1354" s="19"/>
      <c r="I1354" s="19"/>
      <c r="J1354" s="8" t="s">
        <v>1541</v>
      </c>
      <c r="K1354" s="19" t="str">
        <f t="shared" si="149"/>
        <v>LA</v>
      </c>
      <c r="L1354" s="19" t="str">
        <f t="shared" si="150"/>
        <v>LAO PEOPLE'S DEMOCRATIC REPUBLIC</v>
      </c>
      <c r="M1354" s="19"/>
      <c r="N1354" s="19"/>
      <c r="O1354" s="19"/>
      <c r="P1354" s="19"/>
      <c r="Q1354" s="19"/>
      <c r="R1354" s="19"/>
      <c r="S1354" s="34">
        <f t="shared" si="146"/>
        <v>41827</v>
      </c>
      <c r="T1354" s="34" t="str">
        <f t="shared" si="147"/>
        <v/>
      </c>
      <c r="U1354" s="34" t="str">
        <f t="shared" si="148"/>
        <v/>
      </c>
      <c r="V1354" s="19"/>
    </row>
    <row r="1355" spans="1:22" s="5" customFormat="1">
      <c r="A1355" s="50"/>
      <c r="B1355" s="19"/>
      <c r="C1355" s="19"/>
      <c r="D1355" s="19"/>
      <c r="E1355" s="19"/>
      <c r="F1355" s="19"/>
      <c r="G1355" s="19"/>
      <c r="H1355" s="19"/>
      <c r="I1355" s="19"/>
      <c r="J1355" s="8" t="s">
        <v>1542</v>
      </c>
      <c r="K1355" s="19" t="str">
        <f t="shared" si="149"/>
        <v>LV</v>
      </c>
      <c r="L1355" s="19" t="str">
        <f t="shared" si="150"/>
        <v>LATVIA</v>
      </c>
      <c r="M1355" s="19"/>
      <c r="N1355" s="19"/>
      <c r="O1355" s="19"/>
      <c r="P1355" s="19"/>
      <c r="Q1355" s="19"/>
      <c r="R1355" s="19"/>
      <c r="S1355" s="34">
        <f t="shared" si="146"/>
        <v>41827</v>
      </c>
      <c r="T1355" s="34" t="str">
        <f t="shared" si="147"/>
        <v/>
      </c>
      <c r="U1355" s="34" t="str">
        <f t="shared" si="148"/>
        <v/>
      </c>
      <c r="V1355" s="19"/>
    </row>
    <row r="1356" spans="1:22" s="5" customFormat="1">
      <c r="A1356" s="50"/>
      <c r="B1356" s="19"/>
      <c r="C1356" s="19"/>
      <c r="D1356" s="19"/>
      <c r="E1356" s="19"/>
      <c r="F1356" s="19"/>
      <c r="G1356" s="19"/>
      <c r="H1356" s="19"/>
      <c r="I1356" s="19"/>
      <c r="J1356" s="8" t="s">
        <v>1543</v>
      </c>
      <c r="K1356" s="19" t="str">
        <f t="shared" si="149"/>
        <v>LB</v>
      </c>
      <c r="L1356" s="19" t="str">
        <f t="shared" si="150"/>
        <v>LEBANON</v>
      </c>
      <c r="M1356" s="19"/>
      <c r="N1356" s="19"/>
      <c r="O1356" s="19"/>
      <c r="P1356" s="19"/>
      <c r="Q1356" s="19"/>
      <c r="R1356" s="19"/>
      <c r="S1356" s="34">
        <f t="shared" ref="S1356:S1419" si="155">VLOOKUP(J1356,A:G,5,FALSE)</f>
        <v>41827</v>
      </c>
      <c r="T1356" s="34" t="str">
        <f t="shared" ref="T1356:T1419" si="156">IF(VLOOKUP(J1356,A:G,6,FALSE)=0,"",VLOOKUP(J1356,A:G,6,FALSE))</f>
        <v/>
      </c>
      <c r="U1356" s="34" t="str">
        <f t="shared" ref="U1356:U1419" si="157">IF(VLOOKUP(J1356,A:G,7,FALSE)=0,"",VLOOKUP(J1356,A:G,7,FALSE))</f>
        <v/>
      </c>
      <c r="V1356" s="19"/>
    </row>
    <row r="1357" spans="1:22" s="5" customFormat="1">
      <c r="A1357" s="50"/>
      <c r="B1357" s="19"/>
      <c r="C1357" s="19"/>
      <c r="D1357" s="19"/>
      <c r="E1357" s="19"/>
      <c r="F1357" s="19"/>
      <c r="G1357" s="19"/>
      <c r="H1357" s="19"/>
      <c r="I1357" s="19"/>
      <c r="J1357" s="8" t="s">
        <v>1544</v>
      </c>
      <c r="K1357" s="19" t="str">
        <f t="shared" si="149"/>
        <v>LS</v>
      </c>
      <c r="L1357" s="19" t="str">
        <f t="shared" si="150"/>
        <v>LESOTHO</v>
      </c>
      <c r="M1357" s="19"/>
      <c r="N1357" s="19"/>
      <c r="O1357" s="19"/>
      <c r="P1357" s="19"/>
      <c r="Q1357" s="19"/>
      <c r="R1357" s="19"/>
      <c r="S1357" s="34">
        <f t="shared" si="155"/>
        <v>41827</v>
      </c>
      <c r="T1357" s="34" t="str">
        <f t="shared" si="156"/>
        <v/>
      </c>
      <c r="U1357" s="34" t="str">
        <f t="shared" si="157"/>
        <v/>
      </c>
      <c r="V1357" s="19"/>
    </row>
    <row r="1358" spans="1:22" s="5" customFormat="1">
      <c r="A1358" s="50"/>
      <c r="B1358" s="19"/>
      <c r="C1358" s="19"/>
      <c r="D1358" s="19"/>
      <c r="E1358" s="19"/>
      <c r="F1358" s="19"/>
      <c r="G1358" s="19"/>
      <c r="H1358" s="19"/>
      <c r="I1358" s="19"/>
      <c r="J1358" s="8" t="s">
        <v>1545</v>
      </c>
      <c r="K1358" s="19" t="str">
        <f t="shared" si="149"/>
        <v>LR</v>
      </c>
      <c r="L1358" s="19" t="str">
        <f t="shared" si="150"/>
        <v>LIBERIA</v>
      </c>
      <c r="M1358" s="19"/>
      <c r="N1358" s="19"/>
      <c r="O1358" s="19"/>
      <c r="P1358" s="19"/>
      <c r="Q1358" s="19"/>
      <c r="R1358" s="19"/>
      <c r="S1358" s="34">
        <f t="shared" si="155"/>
        <v>41827</v>
      </c>
      <c r="T1358" s="34" t="str">
        <f t="shared" si="156"/>
        <v/>
      </c>
      <c r="U1358" s="34" t="str">
        <f t="shared" si="157"/>
        <v/>
      </c>
      <c r="V1358" s="19"/>
    </row>
    <row r="1359" spans="1:22" s="5" customFormat="1">
      <c r="A1359" s="50"/>
      <c r="B1359" s="19"/>
      <c r="C1359" s="19"/>
      <c r="D1359" s="19"/>
      <c r="E1359" s="19"/>
      <c r="F1359" s="19"/>
      <c r="G1359" s="19"/>
      <c r="H1359" s="19"/>
      <c r="I1359" s="19"/>
      <c r="J1359" s="8" t="s">
        <v>3466</v>
      </c>
      <c r="K1359" s="19" t="str">
        <f t="shared" si="149"/>
        <v>LY</v>
      </c>
      <c r="L1359" s="19" t="str">
        <f t="shared" si="150"/>
        <v>LIBYA</v>
      </c>
      <c r="M1359" s="19"/>
      <c r="N1359" s="19"/>
      <c r="O1359" s="19"/>
      <c r="P1359" s="19"/>
      <c r="Q1359" s="19"/>
      <c r="R1359" s="19"/>
      <c r="S1359" s="34">
        <f t="shared" si="155"/>
        <v>41827</v>
      </c>
      <c r="T1359" s="34" t="str">
        <f t="shared" si="156"/>
        <v/>
      </c>
      <c r="U1359" s="34" t="str">
        <f t="shared" si="157"/>
        <v/>
      </c>
      <c r="V1359" s="19"/>
    </row>
    <row r="1360" spans="1:22" s="5" customFormat="1">
      <c r="A1360" s="50"/>
      <c r="B1360" s="19"/>
      <c r="C1360" s="19"/>
      <c r="D1360" s="19"/>
      <c r="E1360" s="19"/>
      <c r="F1360" s="19"/>
      <c r="G1360" s="19"/>
      <c r="H1360" s="19"/>
      <c r="I1360" s="19"/>
      <c r="J1360" s="8" t="s">
        <v>1546</v>
      </c>
      <c r="K1360" s="19" t="str">
        <f t="shared" ref="K1360:K1423" si="158">VLOOKUP(J1360,$A$2:$B$317,2,0)</f>
        <v>LI</v>
      </c>
      <c r="L1360" s="19" t="str">
        <f t="shared" si="150"/>
        <v>LIECHTENSTEIN</v>
      </c>
      <c r="M1360" s="19"/>
      <c r="N1360" s="19"/>
      <c r="O1360" s="19"/>
      <c r="P1360" s="19"/>
      <c r="Q1360" s="19"/>
      <c r="R1360" s="19"/>
      <c r="S1360" s="34">
        <f t="shared" si="155"/>
        <v>41827</v>
      </c>
      <c r="T1360" s="34" t="str">
        <f t="shared" si="156"/>
        <v/>
      </c>
      <c r="U1360" s="34" t="str">
        <f t="shared" si="157"/>
        <v/>
      </c>
      <c r="V1360" s="19"/>
    </row>
    <row r="1361" spans="1:22" s="5" customFormat="1">
      <c r="A1361" s="50"/>
      <c r="B1361" s="19"/>
      <c r="C1361" s="19"/>
      <c r="D1361" s="19"/>
      <c r="E1361" s="19"/>
      <c r="F1361" s="19"/>
      <c r="G1361" s="19"/>
      <c r="H1361" s="19"/>
      <c r="I1361" s="19"/>
      <c r="J1361" s="8" t="s">
        <v>1547</v>
      </c>
      <c r="K1361" s="19" t="str">
        <f t="shared" si="158"/>
        <v>LT</v>
      </c>
      <c r="L1361" s="19" t="str">
        <f t="shared" si="150"/>
        <v>LITHUANIA</v>
      </c>
      <c r="M1361" s="19"/>
      <c r="N1361" s="19"/>
      <c r="O1361" s="19"/>
      <c r="P1361" s="19"/>
      <c r="Q1361" s="19"/>
      <c r="R1361" s="19"/>
      <c r="S1361" s="34">
        <f t="shared" si="155"/>
        <v>41827</v>
      </c>
      <c r="T1361" s="34" t="str">
        <f t="shared" si="156"/>
        <v/>
      </c>
      <c r="U1361" s="34" t="str">
        <f t="shared" si="157"/>
        <v/>
      </c>
      <c r="V1361" s="19"/>
    </row>
    <row r="1362" spans="1:22" s="5" customFormat="1">
      <c r="A1362" s="50"/>
      <c r="B1362" s="19"/>
      <c r="C1362" s="19"/>
      <c r="D1362" s="19"/>
      <c r="E1362" s="19"/>
      <c r="F1362" s="19"/>
      <c r="G1362" s="19"/>
      <c r="H1362" s="19"/>
      <c r="I1362" s="19"/>
      <c r="J1362" s="8" t="s">
        <v>1548</v>
      </c>
      <c r="K1362" s="19" t="str">
        <f t="shared" si="158"/>
        <v>LU</v>
      </c>
      <c r="L1362" s="19" t="str">
        <f t="shared" si="150"/>
        <v>LUXEMBOURG</v>
      </c>
      <c r="M1362" s="19"/>
      <c r="N1362" s="19"/>
      <c r="O1362" s="19"/>
      <c r="P1362" s="19"/>
      <c r="Q1362" s="19"/>
      <c r="R1362" s="19"/>
      <c r="S1362" s="34">
        <f t="shared" si="155"/>
        <v>41827</v>
      </c>
      <c r="T1362" s="34" t="str">
        <f t="shared" si="156"/>
        <v/>
      </c>
      <c r="U1362" s="34" t="str">
        <f t="shared" si="157"/>
        <v/>
      </c>
      <c r="V1362" s="19"/>
    </row>
    <row r="1363" spans="1:22" s="5" customFormat="1">
      <c r="A1363" s="50"/>
      <c r="B1363" s="19"/>
      <c r="C1363" s="19"/>
      <c r="D1363" s="19"/>
      <c r="E1363" s="19"/>
      <c r="F1363" s="19"/>
      <c r="G1363" s="19"/>
      <c r="H1363" s="19"/>
      <c r="I1363" s="19"/>
      <c r="J1363" s="8" t="s">
        <v>1549</v>
      </c>
      <c r="K1363" s="19" t="str">
        <f t="shared" si="158"/>
        <v>MO</v>
      </c>
      <c r="L1363" s="19" t="str">
        <f t="shared" ref="L1363:L1426" si="159">J1363</f>
        <v>MACAO</v>
      </c>
      <c r="M1363" s="19"/>
      <c r="N1363" s="19"/>
      <c r="O1363" s="19"/>
      <c r="P1363" s="19"/>
      <c r="Q1363" s="19"/>
      <c r="R1363" s="19"/>
      <c r="S1363" s="34">
        <f t="shared" si="155"/>
        <v>41827</v>
      </c>
      <c r="T1363" s="34" t="str">
        <f t="shared" si="156"/>
        <v/>
      </c>
      <c r="U1363" s="34" t="str">
        <f t="shared" si="157"/>
        <v/>
      </c>
      <c r="V1363" s="19"/>
    </row>
    <row r="1364" spans="1:22" s="5" customFormat="1">
      <c r="A1364" s="50"/>
      <c r="B1364" s="19"/>
      <c r="C1364" s="19"/>
      <c r="D1364" s="19"/>
      <c r="E1364" s="19"/>
      <c r="F1364" s="19"/>
      <c r="G1364" s="19"/>
      <c r="H1364" s="19"/>
      <c r="I1364" s="19"/>
      <c r="J1364" s="8" t="s">
        <v>1550</v>
      </c>
      <c r="K1364" s="19" t="str">
        <f t="shared" si="158"/>
        <v>MK</v>
      </c>
      <c r="L1364" s="19" t="str">
        <f t="shared" si="159"/>
        <v>MACEDONIA, THE FORMER YUGOSLAV REPUBLIC OF</v>
      </c>
      <c r="M1364" s="19"/>
      <c r="N1364" s="19"/>
      <c r="O1364" s="19"/>
      <c r="P1364" s="19"/>
      <c r="Q1364" s="19"/>
      <c r="R1364" s="19"/>
      <c r="S1364" s="34">
        <f t="shared" si="155"/>
        <v>41827</v>
      </c>
      <c r="T1364" s="34" t="str">
        <f t="shared" si="156"/>
        <v/>
      </c>
      <c r="U1364" s="34" t="str">
        <f t="shared" si="157"/>
        <v/>
      </c>
      <c r="V1364" s="19"/>
    </row>
    <row r="1365" spans="1:22" s="5" customFormat="1">
      <c r="A1365" s="50"/>
      <c r="B1365" s="19"/>
      <c r="C1365" s="19"/>
      <c r="D1365" s="19"/>
      <c r="E1365" s="19"/>
      <c r="F1365" s="19"/>
      <c r="G1365" s="19"/>
      <c r="H1365" s="19"/>
      <c r="I1365" s="19"/>
      <c r="J1365" s="8" t="s">
        <v>1551</v>
      </c>
      <c r="K1365" s="19" t="str">
        <f t="shared" si="158"/>
        <v>MG</v>
      </c>
      <c r="L1365" s="19" t="str">
        <f t="shared" si="159"/>
        <v>MADAGASCAR</v>
      </c>
      <c r="M1365" s="19"/>
      <c r="N1365" s="19"/>
      <c r="O1365" s="19"/>
      <c r="P1365" s="19"/>
      <c r="Q1365" s="19"/>
      <c r="R1365" s="19"/>
      <c r="S1365" s="34">
        <f t="shared" si="155"/>
        <v>41827</v>
      </c>
      <c r="T1365" s="34" t="str">
        <f t="shared" si="156"/>
        <v/>
      </c>
      <c r="U1365" s="34" t="str">
        <f t="shared" si="157"/>
        <v/>
      </c>
      <c r="V1365" s="19"/>
    </row>
    <row r="1366" spans="1:22" s="5" customFormat="1">
      <c r="A1366" s="50"/>
      <c r="B1366" s="19"/>
      <c r="C1366" s="19"/>
      <c r="D1366" s="19"/>
      <c r="E1366" s="19"/>
      <c r="F1366" s="19"/>
      <c r="G1366" s="19"/>
      <c r="H1366" s="19"/>
      <c r="I1366" s="19"/>
      <c r="J1366" s="8" t="s">
        <v>1552</v>
      </c>
      <c r="K1366" s="19" t="str">
        <f t="shared" si="158"/>
        <v>MW</v>
      </c>
      <c r="L1366" s="19" t="str">
        <f t="shared" si="159"/>
        <v>MALAWI</v>
      </c>
      <c r="M1366" s="19"/>
      <c r="N1366" s="19"/>
      <c r="O1366" s="19"/>
      <c r="P1366" s="19"/>
      <c r="Q1366" s="19"/>
      <c r="R1366" s="19"/>
      <c r="S1366" s="34">
        <f t="shared" si="155"/>
        <v>41827</v>
      </c>
      <c r="T1366" s="34" t="str">
        <f t="shared" si="156"/>
        <v/>
      </c>
      <c r="U1366" s="34" t="str">
        <f t="shared" si="157"/>
        <v/>
      </c>
      <c r="V1366" s="19"/>
    </row>
    <row r="1367" spans="1:22" s="5" customFormat="1">
      <c r="A1367" s="50"/>
      <c r="B1367" s="19"/>
      <c r="C1367" s="19"/>
      <c r="D1367" s="19"/>
      <c r="E1367" s="19"/>
      <c r="F1367" s="19"/>
      <c r="G1367" s="19"/>
      <c r="H1367" s="19"/>
      <c r="I1367" s="19"/>
      <c r="J1367" s="8" t="s">
        <v>1553</v>
      </c>
      <c r="K1367" s="19" t="str">
        <f t="shared" si="158"/>
        <v>MY</v>
      </c>
      <c r="L1367" s="19" t="str">
        <f t="shared" si="159"/>
        <v>MALAYSIA</v>
      </c>
      <c r="M1367" s="19"/>
      <c r="N1367" s="19"/>
      <c r="O1367" s="19"/>
      <c r="P1367" s="19"/>
      <c r="Q1367" s="19"/>
      <c r="R1367" s="19"/>
      <c r="S1367" s="34">
        <f t="shared" si="155"/>
        <v>41827</v>
      </c>
      <c r="T1367" s="34" t="str">
        <f t="shared" si="156"/>
        <v/>
      </c>
      <c r="U1367" s="34" t="str">
        <f t="shared" si="157"/>
        <v/>
      </c>
      <c r="V1367" s="19"/>
    </row>
    <row r="1368" spans="1:22" s="5" customFormat="1">
      <c r="A1368" s="50"/>
      <c r="B1368" s="19"/>
      <c r="C1368" s="19"/>
      <c r="D1368" s="19"/>
      <c r="E1368" s="19"/>
      <c r="F1368" s="19"/>
      <c r="G1368" s="19"/>
      <c r="H1368" s="19"/>
      <c r="I1368" s="19"/>
      <c r="J1368" s="8" t="s">
        <v>1554</v>
      </c>
      <c r="K1368" s="19" t="str">
        <f t="shared" si="158"/>
        <v>MV</v>
      </c>
      <c r="L1368" s="19" t="str">
        <f t="shared" si="159"/>
        <v>MALDIVES</v>
      </c>
      <c r="M1368" s="19"/>
      <c r="N1368" s="19"/>
      <c r="O1368" s="19"/>
      <c r="P1368" s="19"/>
      <c r="Q1368" s="19"/>
      <c r="R1368" s="19"/>
      <c r="S1368" s="34">
        <f t="shared" si="155"/>
        <v>41827</v>
      </c>
      <c r="T1368" s="34" t="str">
        <f t="shared" si="156"/>
        <v/>
      </c>
      <c r="U1368" s="34" t="str">
        <f t="shared" si="157"/>
        <v/>
      </c>
      <c r="V1368" s="19"/>
    </row>
    <row r="1369" spans="1:22" s="5" customFormat="1">
      <c r="A1369" s="50"/>
      <c r="B1369" s="19"/>
      <c r="C1369" s="19"/>
      <c r="D1369" s="19"/>
      <c r="E1369" s="19"/>
      <c r="F1369" s="19"/>
      <c r="G1369" s="19"/>
      <c r="H1369" s="19"/>
      <c r="I1369" s="19"/>
      <c r="J1369" s="8" t="s">
        <v>1555</v>
      </c>
      <c r="K1369" s="19" t="str">
        <f t="shared" si="158"/>
        <v>ML</v>
      </c>
      <c r="L1369" s="19" t="str">
        <f t="shared" si="159"/>
        <v>MALI</v>
      </c>
      <c r="M1369" s="19"/>
      <c r="N1369" s="19"/>
      <c r="O1369" s="19"/>
      <c r="P1369" s="19"/>
      <c r="Q1369" s="19"/>
      <c r="R1369" s="19"/>
      <c r="S1369" s="34">
        <f t="shared" si="155"/>
        <v>41827</v>
      </c>
      <c r="T1369" s="34" t="str">
        <f t="shared" si="156"/>
        <v/>
      </c>
      <c r="U1369" s="34" t="str">
        <f t="shared" si="157"/>
        <v/>
      </c>
      <c r="V1369" s="19"/>
    </row>
    <row r="1370" spans="1:22" s="5" customFormat="1">
      <c r="A1370" s="50"/>
      <c r="B1370" s="19"/>
      <c r="C1370" s="19"/>
      <c r="D1370" s="19"/>
      <c r="E1370" s="19"/>
      <c r="F1370" s="19"/>
      <c r="G1370" s="19"/>
      <c r="H1370" s="19"/>
      <c r="I1370" s="19"/>
      <c r="J1370" s="8" t="s">
        <v>1556</v>
      </c>
      <c r="K1370" s="19" t="str">
        <f t="shared" si="158"/>
        <v>MT</v>
      </c>
      <c r="L1370" s="19" t="str">
        <f t="shared" si="159"/>
        <v>MALTA</v>
      </c>
      <c r="M1370" s="19"/>
      <c r="N1370" s="19"/>
      <c r="O1370" s="19"/>
      <c r="P1370" s="19"/>
      <c r="Q1370" s="19"/>
      <c r="R1370" s="19"/>
      <c r="S1370" s="34">
        <f t="shared" si="155"/>
        <v>41827</v>
      </c>
      <c r="T1370" s="34" t="str">
        <f t="shared" si="156"/>
        <v/>
      </c>
      <c r="U1370" s="34" t="str">
        <f t="shared" si="157"/>
        <v/>
      </c>
      <c r="V1370" s="19"/>
    </row>
    <row r="1371" spans="1:22" s="5" customFormat="1">
      <c r="A1371" s="50"/>
      <c r="B1371" s="19"/>
      <c r="C1371" s="19"/>
      <c r="D1371" s="19"/>
      <c r="E1371" s="19"/>
      <c r="F1371" s="19"/>
      <c r="G1371" s="19"/>
      <c r="H1371" s="19"/>
      <c r="I1371" s="19"/>
      <c r="J1371" s="8" t="s">
        <v>1557</v>
      </c>
      <c r="K1371" s="19" t="str">
        <f t="shared" si="158"/>
        <v>MH</v>
      </c>
      <c r="L1371" s="19" t="str">
        <f t="shared" si="159"/>
        <v>MARSHALL ISLANDS</v>
      </c>
      <c r="M1371" s="19"/>
      <c r="N1371" s="19"/>
      <c r="O1371" s="19"/>
      <c r="P1371" s="19"/>
      <c r="Q1371" s="19"/>
      <c r="R1371" s="19"/>
      <c r="S1371" s="34">
        <f t="shared" si="155"/>
        <v>41827</v>
      </c>
      <c r="T1371" s="34" t="str">
        <f t="shared" si="156"/>
        <v/>
      </c>
      <c r="U1371" s="34" t="str">
        <f t="shared" si="157"/>
        <v/>
      </c>
      <c r="V1371" s="19"/>
    </row>
    <row r="1372" spans="1:22" s="5" customFormat="1">
      <c r="A1372" s="50"/>
      <c r="B1372" s="19"/>
      <c r="C1372" s="19"/>
      <c r="D1372" s="19"/>
      <c r="E1372" s="19"/>
      <c r="F1372" s="19"/>
      <c r="G1372" s="19"/>
      <c r="H1372" s="19"/>
      <c r="I1372" s="19"/>
      <c r="J1372" s="8" t="s">
        <v>1558</v>
      </c>
      <c r="K1372" s="19" t="str">
        <f t="shared" si="158"/>
        <v>MQ</v>
      </c>
      <c r="L1372" s="19" t="str">
        <f t="shared" si="159"/>
        <v>MARTINIQUE</v>
      </c>
      <c r="M1372" s="19"/>
      <c r="N1372" s="19"/>
      <c r="O1372" s="19"/>
      <c r="P1372" s="19"/>
      <c r="Q1372" s="19"/>
      <c r="R1372" s="19"/>
      <c r="S1372" s="34">
        <f t="shared" si="155"/>
        <v>41827</v>
      </c>
      <c r="T1372" s="34" t="str">
        <f t="shared" si="156"/>
        <v/>
      </c>
      <c r="U1372" s="34" t="str">
        <f t="shared" si="157"/>
        <v/>
      </c>
      <c r="V1372" s="19"/>
    </row>
    <row r="1373" spans="1:22" s="5" customFormat="1">
      <c r="A1373" s="50"/>
      <c r="B1373" s="19"/>
      <c r="C1373" s="19"/>
      <c r="D1373" s="19"/>
      <c r="E1373" s="19"/>
      <c r="F1373" s="19"/>
      <c r="G1373" s="19"/>
      <c r="H1373" s="19"/>
      <c r="I1373" s="19"/>
      <c r="J1373" s="8" t="s">
        <v>1559</v>
      </c>
      <c r="K1373" s="19" t="str">
        <f t="shared" si="158"/>
        <v>MR</v>
      </c>
      <c r="L1373" s="19" t="str">
        <f t="shared" si="159"/>
        <v>MAURITANIA</v>
      </c>
      <c r="M1373" s="19"/>
      <c r="N1373" s="19"/>
      <c r="O1373" s="19"/>
      <c r="P1373" s="19"/>
      <c r="Q1373" s="19"/>
      <c r="R1373" s="19"/>
      <c r="S1373" s="34">
        <f t="shared" si="155"/>
        <v>41827</v>
      </c>
      <c r="T1373" s="34" t="str">
        <f t="shared" si="156"/>
        <v/>
      </c>
      <c r="U1373" s="34" t="str">
        <f t="shared" si="157"/>
        <v/>
      </c>
      <c r="V1373" s="19"/>
    </row>
    <row r="1374" spans="1:22" s="5" customFormat="1">
      <c r="A1374" s="50"/>
      <c r="B1374" s="19"/>
      <c r="C1374" s="19"/>
      <c r="D1374" s="19"/>
      <c r="E1374" s="19"/>
      <c r="F1374" s="19"/>
      <c r="G1374" s="19"/>
      <c r="H1374" s="19"/>
      <c r="I1374" s="19"/>
      <c r="J1374" s="8" t="s">
        <v>1560</v>
      </c>
      <c r="K1374" s="19" t="str">
        <f t="shared" si="158"/>
        <v>MU</v>
      </c>
      <c r="L1374" s="19" t="str">
        <f t="shared" si="159"/>
        <v>MAURITIUS</v>
      </c>
      <c r="M1374" s="19"/>
      <c r="N1374" s="19"/>
      <c r="O1374" s="19"/>
      <c r="P1374" s="19"/>
      <c r="Q1374" s="19"/>
      <c r="R1374" s="19"/>
      <c r="S1374" s="34">
        <f t="shared" si="155"/>
        <v>41827</v>
      </c>
      <c r="T1374" s="34" t="str">
        <f t="shared" si="156"/>
        <v/>
      </c>
      <c r="U1374" s="34" t="str">
        <f t="shared" si="157"/>
        <v/>
      </c>
      <c r="V1374" s="19"/>
    </row>
    <row r="1375" spans="1:22" s="5" customFormat="1">
      <c r="A1375" s="50"/>
      <c r="B1375" s="19"/>
      <c r="C1375" s="19"/>
      <c r="D1375" s="19"/>
      <c r="E1375" s="19"/>
      <c r="F1375" s="19"/>
      <c r="G1375" s="19"/>
      <c r="H1375" s="19"/>
      <c r="I1375" s="19"/>
      <c r="J1375" s="8" t="s">
        <v>1561</v>
      </c>
      <c r="K1375" s="19" t="str">
        <f t="shared" si="158"/>
        <v>YT</v>
      </c>
      <c r="L1375" s="19" t="str">
        <f t="shared" si="159"/>
        <v>MAYOTTE</v>
      </c>
      <c r="M1375" s="19"/>
      <c r="N1375" s="19"/>
      <c r="O1375" s="19"/>
      <c r="P1375" s="19"/>
      <c r="Q1375" s="19"/>
      <c r="R1375" s="19"/>
      <c r="S1375" s="34">
        <f t="shared" si="155"/>
        <v>41827</v>
      </c>
      <c r="T1375" s="34" t="str">
        <f t="shared" si="156"/>
        <v/>
      </c>
      <c r="U1375" s="34" t="str">
        <f t="shared" si="157"/>
        <v/>
      </c>
      <c r="V1375" s="19"/>
    </row>
    <row r="1376" spans="1:22" s="5" customFormat="1">
      <c r="A1376" s="50"/>
      <c r="B1376" s="19"/>
      <c r="C1376" s="19"/>
      <c r="D1376" s="19"/>
      <c r="E1376" s="19"/>
      <c r="F1376" s="19"/>
      <c r="G1376" s="19"/>
      <c r="H1376" s="19"/>
      <c r="I1376" s="19"/>
      <c r="J1376" s="8" t="s">
        <v>1562</v>
      </c>
      <c r="K1376" s="19" t="str">
        <f t="shared" si="158"/>
        <v>MX</v>
      </c>
      <c r="L1376" s="19" t="str">
        <f t="shared" si="159"/>
        <v>MEXICO</v>
      </c>
      <c r="M1376" s="19"/>
      <c r="N1376" s="19"/>
      <c r="O1376" s="19"/>
      <c r="P1376" s="19"/>
      <c r="Q1376" s="19"/>
      <c r="R1376" s="19"/>
      <c r="S1376" s="34">
        <f t="shared" si="155"/>
        <v>41827</v>
      </c>
      <c r="T1376" s="34" t="str">
        <f t="shared" si="156"/>
        <v/>
      </c>
      <c r="U1376" s="34" t="str">
        <f t="shared" si="157"/>
        <v/>
      </c>
      <c r="V1376" s="19"/>
    </row>
    <row r="1377" spans="1:22" s="5" customFormat="1">
      <c r="A1377" s="50"/>
      <c r="B1377" s="19"/>
      <c r="C1377" s="19"/>
      <c r="D1377" s="19"/>
      <c r="E1377" s="19"/>
      <c r="F1377" s="19"/>
      <c r="G1377" s="19"/>
      <c r="H1377" s="19"/>
      <c r="I1377" s="19"/>
      <c r="J1377" s="8" t="s">
        <v>1563</v>
      </c>
      <c r="K1377" s="19" t="str">
        <f t="shared" si="158"/>
        <v>FM</v>
      </c>
      <c r="L1377" s="19" t="str">
        <f t="shared" si="159"/>
        <v>MICRONESIA, FEDERATED STATES OF</v>
      </c>
      <c r="M1377" s="19"/>
      <c r="N1377" s="19"/>
      <c r="O1377" s="19"/>
      <c r="P1377" s="19"/>
      <c r="Q1377" s="19"/>
      <c r="R1377" s="19"/>
      <c r="S1377" s="34">
        <f t="shared" si="155"/>
        <v>41827</v>
      </c>
      <c r="T1377" s="34" t="str">
        <f t="shared" si="156"/>
        <v/>
      </c>
      <c r="U1377" s="34" t="str">
        <f t="shared" si="157"/>
        <v/>
      </c>
      <c r="V1377" s="19"/>
    </row>
    <row r="1378" spans="1:22" s="5" customFormat="1">
      <c r="A1378" s="50"/>
      <c r="B1378" s="19"/>
      <c r="C1378" s="19"/>
      <c r="D1378" s="19"/>
      <c r="E1378" s="19"/>
      <c r="F1378" s="19"/>
      <c r="G1378" s="19"/>
      <c r="H1378" s="19"/>
      <c r="I1378" s="19"/>
      <c r="J1378" s="8" t="s">
        <v>1564</v>
      </c>
      <c r="K1378" s="19" t="str">
        <f t="shared" si="158"/>
        <v>MD</v>
      </c>
      <c r="L1378" s="19" t="str">
        <f t="shared" si="159"/>
        <v>MOLDOVA, REPUBLIC OF</v>
      </c>
      <c r="M1378" s="19"/>
      <c r="N1378" s="19"/>
      <c r="O1378" s="19"/>
      <c r="P1378" s="19"/>
      <c r="Q1378" s="19"/>
      <c r="R1378" s="19"/>
      <c r="S1378" s="34">
        <f t="shared" si="155"/>
        <v>41827</v>
      </c>
      <c r="T1378" s="34" t="str">
        <f t="shared" si="156"/>
        <v/>
      </c>
      <c r="U1378" s="34" t="str">
        <f t="shared" si="157"/>
        <v/>
      </c>
      <c r="V1378" s="19"/>
    </row>
    <row r="1379" spans="1:22" s="5" customFormat="1">
      <c r="A1379" s="50"/>
      <c r="B1379" s="19"/>
      <c r="C1379" s="19"/>
      <c r="D1379" s="19"/>
      <c r="E1379" s="19"/>
      <c r="F1379" s="19"/>
      <c r="G1379" s="19"/>
      <c r="H1379" s="19"/>
      <c r="I1379" s="19"/>
      <c r="J1379" s="8" t="s">
        <v>1565</v>
      </c>
      <c r="K1379" s="19" t="str">
        <f t="shared" si="158"/>
        <v>MC</v>
      </c>
      <c r="L1379" s="19" t="str">
        <f t="shared" si="159"/>
        <v>MONACO</v>
      </c>
      <c r="M1379" s="19"/>
      <c r="N1379" s="19"/>
      <c r="O1379" s="19"/>
      <c r="P1379" s="19"/>
      <c r="Q1379" s="19"/>
      <c r="R1379" s="19"/>
      <c r="S1379" s="34">
        <f t="shared" si="155"/>
        <v>41827</v>
      </c>
      <c r="T1379" s="34" t="str">
        <f t="shared" si="156"/>
        <v/>
      </c>
      <c r="U1379" s="34" t="str">
        <f t="shared" si="157"/>
        <v/>
      </c>
      <c r="V1379" s="19"/>
    </row>
    <row r="1380" spans="1:22" s="5" customFormat="1">
      <c r="A1380" s="50"/>
      <c r="B1380" s="19"/>
      <c r="C1380" s="19"/>
      <c r="D1380" s="19"/>
      <c r="E1380" s="19"/>
      <c r="F1380" s="19"/>
      <c r="G1380" s="19"/>
      <c r="H1380" s="19"/>
      <c r="I1380" s="19"/>
      <c r="J1380" s="8" t="s">
        <v>1566</v>
      </c>
      <c r="K1380" s="19" t="str">
        <f t="shared" si="158"/>
        <v>MN</v>
      </c>
      <c r="L1380" s="19" t="str">
        <f t="shared" si="159"/>
        <v>MONGOLIA</v>
      </c>
      <c r="M1380" s="19"/>
      <c r="N1380" s="19"/>
      <c r="O1380" s="19"/>
      <c r="P1380" s="19"/>
      <c r="Q1380" s="19"/>
      <c r="R1380" s="19"/>
      <c r="S1380" s="34">
        <f t="shared" si="155"/>
        <v>41827</v>
      </c>
      <c r="T1380" s="34" t="str">
        <f t="shared" si="156"/>
        <v/>
      </c>
      <c r="U1380" s="34" t="str">
        <f t="shared" si="157"/>
        <v/>
      </c>
      <c r="V1380" s="19"/>
    </row>
    <row r="1381" spans="1:22" s="5" customFormat="1">
      <c r="A1381" s="50"/>
      <c r="B1381" s="19"/>
      <c r="C1381" s="19"/>
      <c r="D1381" s="19"/>
      <c r="E1381" s="19"/>
      <c r="F1381" s="19"/>
      <c r="G1381" s="19"/>
      <c r="H1381" s="19"/>
      <c r="I1381" s="19"/>
      <c r="J1381" s="8" t="s">
        <v>1567</v>
      </c>
      <c r="K1381" s="19" t="str">
        <f t="shared" si="158"/>
        <v>ME</v>
      </c>
      <c r="L1381" s="19" t="str">
        <f t="shared" si="159"/>
        <v>MONTENEGRO</v>
      </c>
      <c r="M1381" s="19"/>
      <c r="N1381" s="19"/>
      <c r="O1381" s="19"/>
      <c r="P1381" s="19"/>
      <c r="Q1381" s="19"/>
      <c r="R1381" s="19"/>
      <c r="S1381" s="34">
        <f t="shared" si="155"/>
        <v>41827</v>
      </c>
      <c r="T1381" s="34" t="str">
        <f t="shared" si="156"/>
        <v/>
      </c>
      <c r="U1381" s="34" t="str">
        <f t="shared" si="157"/>
        <v/>
      </c>
      <c r="V1381" s="19"/>
    </row>
    <row r="1382" spans="1:22" s="5" customFormat="1">
      <c r="A1382" s="50"/>
      <c r="B1382" s="19"/>
      <c r="C1382" s="19"/>
      <c r="D1382" s="19"/>
      <c r="E1382" s="19"/>
      <c r="F1382" s="19"/>
      <c r="G1382" s="19"/>
      <c r="H1382" s="19"/>
      <c r="I1382" s="19"/>
      <c r="J1382" s="8" t="s">
        <v>1568</v>
      </c>
      <c r="K1382" s="19" t="str">
        <f t="shared" si="158"/>
        <v>MS</v>
      </c>
      <c r="L1382" s="19" t="str">
        <f t="shared" si="159"/>
        <v>MONTSERRAT</v>
      </c>
      <c r="M1382" s="19"/>
      <c r="N1382" s="19"/>
      <c r="O1382" s="19"/>
      <c r="P1382" s="19"/>
      <c r="Q1382" s="19"/>
      <c r="R1382" s="19"/>
      <c r="S1382" s="34">
        <f t="shared" si="155"/>
        <v>41827</v>
      </c>
      <c r="T1382" s="34" t="str">
        <f t="shared" si="156"/>
        <v/>
      </c>
      <c r="U1382" s="34" t="str">
        <f t="shared" si="157"/>
        <v/>
      </c>
      <c r="V1382" s="19"/>
    </row>
    <row r="1383" spans="1:22" s="5" customFormat="1">
      <c r="A1383" s="50"/>
      <c r="B1383" s="19"/>
      <c r="C1383" s="19"/>
      <c r="D1383" s="19"/>
      <c r="E1383" s="19"/>
      <c r="F1383" s="19"/>
      <c r="G1383" s="19"/>
      <c r="H1383" s="19"/>
      <c r="I1383" s="19"/>
      <c r="J1383" s="8" t="s">
        <v>1569</v>
      </c>
      <c r="K1383" s="19" t="str">
        <f t="shared" si="158"/>
        <v>MA</v>
      </c>
      <c r="L1383" s="19" t="str">
        <f t="shared" si="159"/>
        <v>MOROCCO</v>
      </c>
      <c r="M1383" s="19"/>
      <c r="N1383" s="19"/>
      <c r="O1383" s="19"/>
      <c r="P1383" s="19"/>
      <c r="Q1383" s="19"/>
      <c r="R1383" s="19"/>
      <c r="S1383" s="34">
        <f t="shared" si="155"/>
        <v>41827</v>
      </c>
      <c r="T1383" s="34" t="str">
        <f t="shared" si="156"/>
        <v/>
      </c>
      <c r="U1383" s="34" t="str">
        <f t="shared" si="157"/>
        <v/>
      </c>
      <c r="V1383" s="19"/>
    </row>
    <row r="1384" spans="1:22" s="5" customFormat="1">
      <c r="A1384" s="50"/>
      <c r="B1384" s="19"/>
      <c r="C1384" s="19"/>
      <c r="D1384" s="19"/>
      <c r="E1384" s="19"/>
      <c r="F1384" s="19"/>
      <c r="G1384" s="19"/>
      <c r="H1384" s="19"/>
      <c r="I1384" s="19"/>
      <c r="J1384" s="8" t="s">
        <v>1570</v>
      </c>
      <c r="K1384" s="19" t="str">
        <f t="shared" si="158"/>
        <v>MZ</v>
      </c>
      <c r="L1384" s="19" t="str">
        <f t="shared" si="159"/>
        <v>MOZAMBIQUE</v>
      </c>
      <c r="M1384" s="19"/>
      <c r="N1384" s="19"/>
      <c r="O1384" s="19"/>
      <c r="P1384" s="19"/>
      <c r="Q1384" s="19"/>
      <c r="R1384" s="19"/>
      <c r="S1384" s="34">
        <f t="shared" si="155"/>
        <v>41827</v>
      </c>
      <c r="T1384" s="34" t="str">
        <f t="shared" si="156"/>
        <v/>
      </c>
      <c r="U1384" s="34" t="str">
        <f t="shared" si="157"/>
        <v/>
      </c>
      <c r="V1384" s="19"/>
    </row>
    <row r="1385" spans="1:22" s="5" customFormat="1">
      <c r="A1385" s="50"/>
      <c r="B1385" s="19"/>
      <c r="C1385" s="19"/>
      <c r="D1385" s="19"/>
      <c r="E1385" s="19"/>
      <c r="F1385" s="19"/>
      <c r="G1385" s="19"/>
      <c r="H1385" s="19"/>
      <c r="I1385" s="19"/>
      <c r="J1385" s="8" t="s">
        <v>1571</v>
      </c>
      <c r="K1385" s="19" t="str">
        <f t="shared" si="158"/>
        <v>MM</v>
      </c>
      <c r="L1385" s="19" t="str">
        <f t="shared" si="159"/>
        <v>MYANMAR</v>
      </c>
      <c r="M1385" s="19"/>
      <c r="N1385" s="19"/>
      <c r="O1385" s="19"/>
      <c r="P1385" s="19"/>
      <c r="Q1385" s="19"/>
      <c r="R1385" s="19"/>
      <c r="S1385" s="34">
        <f t="shared" si="155"/>
        <v>41827</v>
      </c>
      <c r="T1385" s="34" t="str">
        <f t="shared" si="156"/>
        <v/>
      </c>
      <c r="U1385" s="34" t="str">
        <f t="shared" si="157"/>
        <v/>
      </c>
      <c r="V1385" s="19"/>
    </row>
    <row r="1386" spans="1:22" s="5" customFormat="1">
      <c r="A1386" s="50"/>
      <c r="B1386" s="19"/>
      <c r="C1386" s="19"/>
      <c r="D1386" s="19"/>
      <c r="E1386" s="19"/>
      <c r="F1386" s="19"/>
      <c r="G1386" s="19"/>
      <c r="H1386" s="19"/>
      <c r="I1386" s="19"/>
      <c r="J1386" s="8" t="s">
        <v>1572</v>
      </c>
      <c r="K1386" s="19" t="str">
        <f t="shared" si="158"/>
        <v>NA</v>
      </c>
      <c r="L1386" s="19" t="str">
        <f t="shared" si="159"/>
        <v>NAMIBIA</v>
      </c>
      <c r="M1386" s="19"/>
      <c r="N1386" s="19"/>
      <c r="O1386" s="19"/>
      <c r="P1386" s="19"/>
      <c r="Q1386" s="19"/>
      <c r="R1386" s="19"/>
      <c r="S1386" s="34">
        <f t="shared" si="155"/>
        <v>41827</v>
      </c>
      <c r="T1386" s="34" t="str">
        <f t="shared" si="156"/>
        <v/>
      </c>
      <c r="U1386" s="34" t="str">
        <f t="shared" si="157"/>
        <v/>
      </c>
      <c r="V1386" s="19"/>
    </row>
    <row r="1387" spans="1:22" s="5" customFormat="1">
      <c r="A1387" s="50"/>
      <c r="B1387" s="19"/>
      <c r="C1387" s="19"/>
      <c r="D1387" s="19"/>
      <c r="E1387" s="19"/>
      <c r="F1387" s="19"/>
      <c r="G1387" s="19"/>
      <c r="H1387" s="19"/>
      <c r="I1387" s="19"/>
      <c r="J1387" s="8" t="s">
        <v>1573</v>
      </c>
      <c r="K1387" s="19" t="str">
        <f t="shared" si="158"/>
        <v>NR</v>
      </c>
      <c r="L1387" s="19" t="str">
        <f t="shared" si="159"/>
        <v>NAURU</v>
      </c>
      <c r="M1387" s="19"/>
      <c r="N1387" s="19"/>
      <c r="O1387" s="19"/>
      <c r="P1387" s="19"/>
      <c r="Q1387" s="19"/>
      <c r="R1387" s="19"/>
      <c r="S1387" s="34">
        <f t="shared" si="155"/>
        <v>41827</v>
      </c>
      <c r="T1387" s="34" t="str">
        <f t="shared" si="156"/>
        <v/>
      </c>
      <c r="U1387" s="34" t="str">
        <f t="shared" si="157"/>
        <v/>
      </c>
      <c r="V1387" s="19"/>
    </row>
    <row r="1388" spans="1:22" s="5" customFormat="1">
      <c r="A1388" s="50"/>
      <c r="B1388" s="19"/>
      <c r="C1388" s="19"/>
      <c r="D1388" s="19"/>
      <c r="E1388" s="19"/>
      <c r="F1388" s="19"/>
      <c r="G1388" s="19"/>
      <c r="H1388" s="19"/>
      <c r="I1388" s="19"/>
      <c r="J1388" s="8" t="s">
        <v>1574</v>
      </c>
      <c r="K1388" s="19" t="str">
        <f t="shared" si="158"/>
        <v>NP</v>
      </c>
      <c r="L1388" s="19" t="str">
        <f t="shared" si="159"/>
        <v>NEPAL</v>
      </c>
      <c r="M1388" s="19"/>
      <c r="N1388" s="19"/>
      <c r="O1388" s="19"/>
      <c r="P1388" s="19"/>
      <c r="Q1388" s="19"/>
      <c r="R1388" s="19"/>
      <c r="S1388" s="34">
        <f t="shared" si="155"/>
        <v>41827</v>
      </c>
      <c r="T1388" s="34" t="str">
        <f t="shared" si="156"/>
        <v/>
      </c>
      <c r="U1388" s="34" t="str">
        <f t="shared" si="157"/>
        <v/>
      </c>
      <c r="V1388" s="19"/>
    </row>
    <row r="1389" spans="1:22" s="5" customFormat="1">
      <c r="A1389" s="50"/>
      <c r="B1389" s="19"/>
      <c r="C1389" s="19"/>
      <c r="D1389" s="19"/>
      <c r="E1389" s="19"/>
      <c r="F1389" s="19"/>
      <c r="G1389" s="19"/>
      <c r="H1389" s="19"/>
      <c r="I1389" s="19"/>
      <c r="J1389" s="8" t="s">
        <v>1575</v>
      </c>
      <c r="K1389" s="19" t="str">
        <f t="shared" si="158"/>
        <v>NL</v>
      </c>
      <c r="L1389" s="19" t="str">
        <f t="shared" si="159"/>
        <v>NETHERLANDS</v>
      </c>
      <c r="M1389" s="19"/>
      <c r="N1389" s="19"/>
      <c r="O1389" s="19"/>
      <c r="P1389" s="19"/>
      <c r="Q1389" s="19"/>
      <c r="R1389" s="19"/>
      <c r="S1389" s="34">
        <f t="shared" si="155"/>
        <v>41827</v>
      </c>
      <c r="T1389" s="34" t="str">
        <f t="shared" si="156"/>
        <v/>
      </c>
      <c r="U1389" s="34" t="str">
        <f t="shared" si="157"/>
        <v/>
      </c>
      <c r="V1389" s="19"/>
    </row>
    <row r="1390" spans="1:22" s="5" customFormat="1">
      <c r="A1390" s="50"/>
      <c r="B1390" s="19"/>
      <c r="C1390" s="19"/>
      <c r="D1390" s="19"/>
      <c r="E1390" s="19"/>
      <c r="F1390" s="19"/>
      <c r="G1390" s="19"/>
      <c r="H1390" s="19"/>
      <c r="I1390" s="19"/>
      <c r="J1390" s="8" t="s">
        <v>1576</v>
      </c>
      <c r="K1390" s="19" t="str">
        <f t="shared" si="158"/>
        <v>NC</v>
      </c>
      <c r="L1390" s="19" t="str">
        <f t="shared" si="159"/>
        <v>NEW CALEDONIA</v>
      </c>
      <c r="M1390" s="19"/>
      <c r="N1390" s="19"/>
      <c r="O1390" s="19"/>
      <c r="P1390" s="19"/>
      <c r="Q1390" s="19"/>
      <c r="R1390" s="19"/>
      <c r="S1390" s="34">
        <f t="shared" si="155"/>
        <v>41827</v>
      </c>
      <c r="T1390" s="34" t="str">
        <f t="shared" si="156"/>
        <v/>
      </c>
      <c r="U1390" s="34" t="str">
        <f t="shared" si="157"/>
        <v/>
      </c>
      <c r="V1390" s="19"/>
    </row>
    <row r="1391" spans="1:22" s="5" customFormat="1">
      <c r="A1391" s="50"/>
      <c r="B1391" s="19"/>
      <c r="C1391" s="19"/>
      <c r="D1391" s="19"/>
      <c r="E1391" s="19"/>
      <c r="F1391" s="19"/>
      <c r="G1391" s="19"/>
      <c r="H1391" s="19"/>
      <c r="I1391" s="19"/>
      <c r="J1391" s="8" t="s">
        <v>1577</v>
      </c>
      <c r="K1391" s="19" t="str">
        <f t="shared" si="158"/>
        <v>NZ</v>
      </c>
      <c r="L1391" s="19" t="str">
        <f t="shared" si="159"/>
        <v>NEW ZEALAND</v>
      </c>
      <c r="M1391" s="19"/>
      <c r="N1391" s="19"/>
      <c r="O1391" s="19"/>
      <c r="P1391" s="19"/>
      <c r="Q1391" s="19"/>
      <c r="R1391" s="19"/>
      <c r="S1391" s="34">
        <f t="shared" si="155"/>
        <v>41827</v>
      </c>
      <c r="T1391" s="34" t="str">
        <f t="shared" si="156"/>
        <v/>
      </c>
      <c r="U1391" s="34" t="str">
        <f t="shared" si="157"/>
        <v/>
      </c>
      <c r="V1391" s="19"/>
    </row>
    <row r="1392" spans="1:22" s="5" customFormat="1">
      <c r="A1392" s="50"/>
      <c r="B1392" s="19"/>
      <c r="C1392" s="19"/>
      <c r="D1392" s="19"/>
      <c r="E1392" s="19"/>
      <c r="F1392" s="19"/>
      <c r="G1392" s="19"/>
      <c r="H1392" s="19"/>
      <c r="I1392" s="19"/>
      <c r="J1392" s="8" t="s">
        <v>1578</v>
      </c>
      <c r="K1392" s="19" t="str">
        <f t="shared" si="158"/>
        <v>NI</v>
      </c>
      <c r="L1392" s="19" t="str">
        <f t="shared" si="159"/>
        <v>NICARAGUA</v>
      </c>
      <c r="M1392" s="19"/>
      <c r="N1392" s="19"/>
      <c r="O1392" s="19"/>
      <c r="P1392" s="19"/>
      <c r="Q1392" s="19"/>
      <c r="R1392" s="19"/>
      <c r="S1392" s="34">
        <f t="shared" si="155"/>
        <v>41827</v>
      </c>
      <c r="T1392" s="34" t="str">
        <f t="shared" si="156"/>
        <v/>
      </c>
      <c r="U1392" s="34" t="str">
        <f t="shared" si="157"/>
        <v/>
      </c>
      <c r="V1392" s="19"/>
    </row>
    <row r="1393" spans="1:22" s="5" customFormat="1">
      <c r="A1393" s="50"/>
      <c r="B1393" s="19"/>
      <c r="C1393" s="19"/>
      <c r="D1393" s="19"/>
      <c r="E1393" s="19"/>
      <c r="F1393" s="19"/>
      <c r="G1393" s="19"/>
      <c r="H1393" s="19"/>
      <c r="I1393" s="19"/>
      <c r="J1393" s="8" t="s">
        <v>1579</v>
      </c>
      <c r="K1393" s="19" t="str">
        <f t="shared" si="158"/>
        <v>NE</v>
      </c>
      <c r="L1393" s="19" t="str">
        <f t="shared" si="159"/>
        <v>NIGER</v>
      </c>
      <c r="M1393" s="19"/>
      <c r="N1393" s="19"/>
      <c r="O1393" s="19"/>
      <c r="P1393" s="19"/>
      <c r="Q1393" s="19"/>
      <c r="R1393" s="19"/>
      <c r="S1393" s="34">
        <f t="shared" si="155"/>
        <v>41827</v>
      </c>
      <c r="T1393" s="34" t="str">
        <f t="shared" si="156"/>
        <v/>
      </c>
      <c r="U1393" s="34" t="str">
        <f t="shared" si="157"/>
        <v/>
      </c>
      <c r="V1393" s="19"/>
    </row>
    <row r="1394" spans="1:22" s="5" customFormat="1">
      <c r="A1394" s="50"/>
      <c r="B1394" s="19"/>
      <c r="C1394" s="19"/>
      <c r="D1394" s="19"/>
      <c r="E1394" s="19"/>
      <c r="F1394" s="19"/>
      <c r="G1394" s="19"/>
      <c r="H1394" s="19"/>
      <c r="I1394" s="19"/>
      <c r="J1394" s="8" t="s">
        <v>1580</v>
      </c>
      <c r="K1394" s="19" t="str">
        <f t="shared" si="158"/>
        <v>NG</v>
      </c>
      <c r="L1394" s="19" t="str">
        <f t="shared" si="159"/>
        <v>NIGERIA</v>
      </c>
      <c r="M1394" s="19"/>
      <c r="N1394" s="19"/>
      <c r="O1394" s="19"/>
      <c r="P1394" s="19"/>
      <c r="Q1394" s="19"/>
      <c r="R1394" s="19"/>
      <c r="S1394" s="34">
        <f t="shared" si="155"/>
        <v>41827</v>
      </c>
      <c r="T1394" s="34" t="str">
        <f t="shared" si="156"/>
        <v/>
      </c>
      <c r="U1394" s="34" t="str">
        <f t="shared" si="157"/>
        <v/>
      </c>
      <c r="V1394" s="19"/>
    </row>
    <row r="1395" spans="1:22" s="5" customFormat="1">
      <c r="A1395" s="50"/>
      <c r="B1395" s="19"/>
      <c r="C1395" s="19"/>
      <c r="D1395" s="19"/>
      <c r="E1395" s="19"/>
      <c r="F1395" s="19"/>
      <c r="G1395" s="19"/>
      <c r="H1395" s="19"/>
      <c r="I1395" s="19"/>
      <c r="J1395" s="8" t="s">
        <v>1581</v>
      </c>
      <c r="K1395" s="19" t="str">
        <f t="shared" si="158"/>
        <v>NU</v>
      </c>
      <c r="L1395" s="19" t="str">
        <f t="shared" si="159"/>
        <v>NIUE</v>
      </c>
      <c r="M1395" s="19"/>
      <c r="N1395" s="19"/>
      <c r="O1395" s="19"/>
      <c r="P1395" s="19"/>
      <c r="Q1395" s="19"/>
      <c r="R1395" s="19"/>
      <c r="S1395" s="34">
        <f t="shared" si="155"/>
        <v>41827</v>
      </c>
      <c r="T1395" s="34" t="str">
        <f t="shared" si="156"/>
        <v/>
      </c>
      <c r="U1395" s="34" t="str">
        <f t="shared" si="157"/>
        <v/>
      </c>
      <c r="V1395" s="19"/>
    </row>
    <row r="1396" spans="1:22" s="5" customFormat="1">
      <c r="A1396" s="50"/>
      <c r="B1396" s="19"/>
      <c r="C1396" s="19"/>
      <c r="D1396" s="19"/>
      <c r="E1396" s="19"/>
      <c r="F1396" s="19"/>
      <c r="G1396" s="19"/>
      <c r="H1396" s="19"/>
      <c r="I1396" s="19"/>
      <c r="J1396" s="8" t="s">
        <v>1582</v>
      </c>
      <c r="K1396" s="19" t="str">
        <f t="shared" si="158"/>
        <v>NF</v>
      </c>
      <c r="L1396" s="19" t="str">
        <f t="shared" si="159"/>
        <v>NORFOLK ISLAND</v>
      </c>
      <c r="M1396" s="19"/>
      <c r="N1396" s="19"/>
      <c r="O1396" s="19"/>
      <c r="P1396" s="19"/>
      <c r="Q1396" s="19"/>
      <c r="R1396" s="19"/>
      <c r="S1396" s="34">
        <f t="shared" si="155"/>
        <v>41827</v>
      </c>
      <c r="T1396" s="34" t="str">
        <f t="shared" si="156"/>
        <v/>
      </c>
      <c r="U1396" s="34" t="str">
        <f t="shared" si="157"/>
        <v/>
      </c>
      <c r="V1396" s="19"/>
    </row>
    <row r="1397" spans="1:22" s="5" customFormat="1">
      <c r="A1397" s="50"/>
      <c r="B1397" s="19"/>
      <c r="C1397" s="19"/>
      <c r="D1397" s="19"/>
      <c r="E1397" s="19"/>
      <c r="F1397" s="19"/>
      <c r="G1397" s="19"/>
      <c r="H1397" s="19"/>
      <c r="I1397" s="19"/>
      <c r="J1397" s="8" t="s">
        <v>1583</v>
      </c>
      <c r="K1397" s="19" t="str">
        <f t="shared" si="158"/>
        <v>MP</v>
      </c>
      <c r="L1397" s="19" t="str">
        <f t="shared" si="159"/>
        <v>NORTHERN MARIANA ISLANDS</v>
      </c>
      <c r="M1397" s="19"/>
      <c r="N1397" s="19"/>
      <c r="O1397" s="19"/>
      <c r="P1397" s="19"/>
      <c r="Q1397" s="19"/>
      <c r="R1397" s="19"/>
      <c r="S1397" s="34">
        <f t="shared" si="155"/>
        <v>41827</v>
      </c>
      <c r="T1397" s="34" t="str">
        <f t="shared" si="156"/>
        <v/>
      </c>
      <c r="U1397" s="34" t="str">
        <f t="shared" si="157"/>
        <v/>
      </c>
      <c r="V1397" s="19"/>
    </row>
    <row r="1398" spans="1:22" s="5" customFormat="1">
      <c r="A1398" s="50"/>
      <c r="B1398" s="19"/>
      <c r="C1398" s="19"/>
      <c r="D1398" s="19"/>
      <c r="E1398" s="19"/>
      <c r="F1398" s="19"/>
      <c r="G1398" s="19"/>
      <c r="H1398" s="19"/>
      <c r="I1398" s="19"/>
      <c r="J1398" s="8" t="s">
        <v>1584</v>
      </c>
      <c r="K1398" s="19" t="str">
        <f t="shared" si="158"/>
        <v>NO</v>
      </c>
      <c r="L1398" s="19" t="str">
        <f t="shared" si="159"/>
        <v>NORWAY</v>
      </c>
      <c r="M1398" s="19"/>
      <c r="N1398" s="19"/>
      <c r="O1398" s="19"/>
      <c r="P1398" s="19"/>
      <c r="Q1398" s="19"/>
      <c r="R1398" s="19"/>
      <c r="S1398" s="34">
        <f t="shared" si="155"/>
        <v>41827</v>
      </c>
      <c r="T1398" s="34" t="str">
        <f t="shared" si="156"/>
        <v/>
      </c>
      <c r="U1398" s="34" t="str">
        <f t="shared" si="157"/>
        <v/>
      </c>
      <c r="V1398" s="19"/>
    </row>
    <row r="1399" spans="1:22" s="5" customFormat="1">
      <c r="A1399" s="50"/>
      <c r="B1399" s="19"/>
      <c r="C1399" s="19"/>
      <c r="D1399" s="19"/>
      <c r="E1399" s="19"/>
      <c r="F1399" s="19"/>
      <c r="G1399" s="19"/>
      <c r="H1399" s="19"/>
      <c r="I1399" s="19"/>
      <c r="J1399" s="8" t="s">
        <v>1585</v>
      </c>
      <c r="K1399" s="19" t="str">
        <f t="shared" si="158"/>
        <v>OM</v>
      </c>
      <c r="L1399" s="19" t="str">
        <f t="shared" si="159"/>
        <v>OMAN</v>
      </c>
      <c r="M1399" s="19"/>
      <c r="N1399" s="19"/>
      <c r="O1399" s="19"/>
      <c r="P1399" s="19"/>
      <c r="Q1399" s="19"/>
      <c r="R1399" s="19"/>
      <c r="S1399" s="34">
        <f t="shared" si="155"/>
        <v>41827</v>
      </c>
      <c r="T1399" s="34" t="str">
        <f t="shared" si="156"/>
        <v/>
      </c>
      <c r="U1399" s="34" t="str">
        <f t="shared" si="157"/>
        <v/>
      </c>
      <c r="V1399" s="19"/>
    </row>
    <row r="1400" spans="1:22" s="5" customFormat="1">
      <c r="A1400" s="50"/>
      <c r="B1400" s="19"/>
      <c r="C1400" s="19"/>
      <c r="D1400" s="19"/>
      <c r="E1400" s="19"/>
      <c r="F1400" s="19"/>
      <c r="G1400" s="19"/>
      <c r="H1400" s="19"/>
      <c r="I1400" s="19"/>
      <c r="J1400" s="8" t="s">
        <v>1586</v>
      </c>
      <c r="K1400" s="19" t="str">
        <f t="shared" si="158"/>
        <v>PK</v>
      </c>
      <c r="L1400" s="19" t="str">
        <f t="shared" si="159"/>
        <v>PAKISTAN</v>
      </c>
      <c r="M1400" s="19"/>
      <c r="N1400" s="19"/>
      <c r="O1400" s="19"/>
      <c r="P1400" s="19"/>
      <c r="Q1400" s="19"/>
      <c r="R1400" s="19"/>
      <c r="S1400" s="34">
        <f t="shared" si="155"/>
        <v>41827</v>
      </c>
      <c r="T1400" s="34" t="str">
        <f t="shared" si="156"/>
        <v/>
      </c>
      <c r="U1400" s="34" t="str">
        <f t="shared" si="157"/>
        <v/>
      </c>
      <c r="V1400" s="19"/>
    </row>
    <row r="1401" spans="1:22" s="5" customFormat="1">
      <c r="A1401" s="50"/>
      <c r="B1401" s="19"/>
      <c r="C1401" s="19"/>
      <c r="D1401" s="19"/>
      <c r="E1401" s="19"/>
      <c r="F1401" s="19"/>
      <c r="G1401" s="19"/>
      <c r="H1401" s="19"/>
      <c r="I1401" s="19"/>
      <c r="J1401" s="8" t="s">
        <v>1587</v>
      </c>
      <c r="K1401" s="19" t="str">
        <f t="shared" si="158"/>
        <v>PW</v>
      </c>
      <c r="L1401" s="19" t="str">
        <f t="shared" si="159"/>
        <v>PALAU</v>
      </c>
      <c r="M1401" s="19"/>
      <c r="N1401" s="19"/>
      <c r="O1401" s="19"/>
      <c r="P1401" s="19"/>
      <c r="Q1401" s="19"/>
      <c r="R1401" s="19"/>
      <c r="S1401" s="34">
        <f t="shared" si="155"/>
        <v>41827</v>
      </c>
      <c r="T1401" s="34" t="str">
        <f t="shared" si="156"/>
        <v/>
      </c>
      <c r="U1401" s="34" t="str">
        <f t="shared" si="157"/>
        <v/>
      </c>
      <c r="V1401" s="19"/>
    </row>
    <row r="1402" spans="1:22" s="5" customFormat="1">
      <c r="A1402" s="50"/>
      <c r="B1402" s="19"/>
      <c r="C1402" s="19"/>
      <c r="D1402" s="19"/>
      <c r="E1402" s="19"/>
      <c r="F1402" s="19"/>
      <c r="G1402" s="19"/>
      <c r="H1402" s="19"/>
      <c r="I1402" s="19"/>
      <c r="J1402" s="8" t="s">
        <v>1588</v>
      </c>
      <c r="K1402" s="19" t="str">
        <f t="shared" si="158"/>
        <v>PS</v>
      </c>
      <c r="L1402" s="19" t="str">
        <f t="shared" si="159"/>
        <v>PALESTINIAN TERRITORY, OCCUPIED</v>
      </c>
      <c r="M1402" s="19"/>
      <c r="N1402" s="19"/>
      <c r="O1402" s="19"/>
      <c r="P1402" s="19"/>
      <c r="Q1402" s="19"/>
      <c r="R1402" s="19"/>
      <c r="S1402" s="34">
        <f t="shared" si="155"/>
        <v>41827</v>
      </c>
      <c r="T1402" s="34" t="str">
        <f t="shared" si="156"/>
        <v/>
      </c>
      <c r="U1402" s="34" t="str">
        <f t="shared" si="157"/>
        <v/>
      </c>
      <c r="V1402" s="19"/>
    </row>
    <row r="1403" spans="1:22" s="5" customFormat="1">
      <c r="A1403" s="50"/>
      <c r="B1403" s="19"/>
      <c r="C1403" s="19"/>
      <c r="D1403" s="19"/>
      <c r="E1403" s="19"/>
      <c r="F1403" s="19"/>
      <c r="G1403" s="19"/>
      <c r="H1403" s="19"/>
      <c r="I1403" s="19"/>
      <c r="J1403" s="8" t="s">
        <v>1589</v>
      </c>
      <c r="K1403" s="19" t="str">
        <f t="shared" si="158"/>
        <v>PA</v>
      </c>
      <c r="L1403" s="19" t="str">
        <f t="shared" si="159"/>
        <v>PANAMA</v>
      </c>
      <c r="M1403" s="19"/>
      <c r="N1403" s="19"/>
      <c r="O1403" s="19"/>
      <c r="P1403" s="19"/>
      <c r="Q1403" s="19"/>
      <c r="R1403" s="19"/>
      <c r="S1403" s="34">
        <f t="shared" si="155"/>
        <v>41827</v>
      </c>
      <c r="T1403" s="34" t="str">
        <f t="shared" si="156"/>
        <v/>
      </c>
      <c r="U1403" s="34" t="str">
        <f t="shared" si="157"/>
        <v/>
      </c>
      <c r="V1403" s="19"/>
    </row>
    <row r="1404" spans="1:22" s="5" customFormat="1">
      <c r="A1404" s="50"/>
      <c r="B1404" s="19"/>
      <c r="C1404" s="19"/>
      <c r="D1404" s="19"/>
      <c r="E1404" s="19"/>
      <c r="F1404" s="19"/>
      <c r="G1404" s="19"/>
      <c r="H1404" s="19"/>
      <c r="I1404" s="19"/>
      <c r="J1404" s="8" t="s">
        <v>1590</v>
      </c>
      <c r="K1404" s="19" t="str">
        <f t="shared" si="158"/>
        <v>PG</v>
      </c>
      <c r="L1404" s="19" t="str">
        <f t="shared" si="159"/>
        <v>PAPUA NEW GUINEA</v>
      </c>
      <c r="M1404" s="19"/>
      <c r="N1404" s="19"/>
      <c r="O1404" s="19"/>
      <c r="P1404" s="19"/>
      <c r="Q1404" s="19"/>
      <c r="R1404" s="19"/>
      <c r="S1404" s="34">
        <f t="shared" si="155"/>
        <v>41827</v>
      </c>
      <c r="T1404" s="34" t="str">
        <f t="shared" si="156"/>
        <v/>
      </c>
      <c r="U1404" s="34" t="str">
        <f t="shared" si="157"/>
        <v/>
      </c>
      <c r="V1404" s="19"/>
    </row>
    <row r="1405" spans="1:22" s="5" customFormat="1">
      <c r="A1405" s="50"/>
      <c r="B1405" s="19"/>
      <c r="C1405" s="19"/>
      <c r="D1405" s="19"/>
      <c r="E1405" s="19"/>
      <c r="F1405" s="19"/>
      <c r="G1405" s="19"/>
      <c r="H1405" s="19"/>
      <c r="I1405" s="19"/>
      <c r="J1405" s="8" t="s">
        <v>1591</v>
      </c>
      <c r="K1405" s="19" t="str">
        <f t="shared" si="158"/>
        <v>PY</v>
      </c>
      <c r="L1405" s="19" t="str">
        <f t="shared" si="159"/>
        <v>PARAGUAY</v>
      </c>
      <c r="M1405" s="19"/>
      <c r="N1405" s="19"/>
      <c r="O1405" s="19"/>
      <c r="P1405" s="19"/>
      <c r="Q1405" s="19"/>
      <c r="R1405" s="19"/>
      <c r="S1405" s="34">
        <f t="shared" si="155"/>
        <v>41827</v>
      </c>
      <c r="T1405" s="34" t="str">
        <f t="shared" si="156"/>
        <v/>
      </c>
      <c r="U1405" s="34" t="str">
        <f t="shared" si="157"/>
        <v/>
      </c>
      <c r="V1405" s="19"/>
    </row>
    <row r="1406" spans="1:22" s="5" customFormat="1">
      <c r="A1406" s="50"/>
      <c r="B1406" s="19"/>
      <c r="C1406" s="19"/>
      <c r="D1406" s="19"/>
      <c r="E1406" s="19"/>
      <c r="F1406" s="19"/>
      <c r="G1406" s="19"/>
      <c r="H1406" s="19"/>
      <c r="I1406" s="19"/>
      <c r="J1406" s="8" t="s">
        <v>1592</v>
      </c>
      <c r="K1406" s="19" t="str">
        <f t="shared" si="158"/>
        <v>PE</v>
      </c>
      <c r="L1406" s="19" t="str">
        <f t="shared" si="159"/>
        <v>PERU</v>
      </c>
      <c r="M1406" s="19"/>
      <c r="N1406" s="19"/>
      <c r="O1406" s="19"/>
      <c r="P1406" s="19"/>
      <c r="Q1406" s="19"/>
      <c r="R1406" s="19"/>
      <c r="S1406" s="34">
        <f t="shared" si="155"/>
        <v>41827</v>
      </c>
      <c r="T1406" s="34" t="str">
        <f t="shared" si="156"/>
        <v/>
      </c>
      <c r="U1406" s="34" t="str">
        <f t="shared" si="157"/>
        <v/>
      </c>
      <c r="V1406" s="19"/>
    </row>
    <row r="1407" spans="1:22" s="5" customFormat="1">
      <c r="A1407" s="50"/>
      <c r="B1407" s="19"/>
      <c r="C1407" s="19"/>
      <c r="D1407" s="19"/>
      <c r="E1407" s="19"/>
      <c r="F1407" s="19"/>
      <c r="G1407" s="19"/>
      <c r="H1407" s="19"/>
      <c r="I1407" s="19"/>
      <c r="J1407" s="8" t="s">
        <v>1593</v>
      </c>
      <c r="K1407" s="19" t="str">
        <f t="shared" si="158"/>
        <v>PH</v>
      </c>
      <c r="L1407" s="19" t="str">
        <f t="shared" si="159"/>
        <v>PHILIPPINES</v>
      </c>
      <c r="M1407" s="19"/>
      <c r="N1407" s="19"/>
      <c r="O1407" s="19"/>
      <c r="P1407" s="19"/>
      <c r="Q1407" s="19"/>
      <c r="R1407" s="19"/>
      <c r="S1407" s="34">
        <f t="shared" si="155"/>
        <v>41827</v>
      </c>
      <c r="T1407" s="34" t="str">
        <f t="shared" si="156"/>
        <v/>
      </c>
      <c r="U1407" s="34" t="str">
        <f t="shared" si="157"/>
        <v/>
      </c>
      <c r="V1407" s="19"/>
    </row>
    <row r="1408" spans="1:22" s="5" customFormat="1">
      <c r="A1408" s="50"/>
      <c r="B1408" s="19"/>
      <c r="C1408" s="19"/>
      <c r="D1408" s="19"/>
      <c r="E1408" s="19"/>
      <c r="F1408" s="19"/>
      <c r="G1408" s="19"/>
      <c r="H1408" s="19"/>
      <c r="I1408" s="19"/>
      <c r="J1408" s="8" t="s">
        <v>1594</v>
      </c>
      <c r="K1408" s="19" t="str">
        <f t="shared" si="158"/>
        <v>PN</v>
      </c>
      <c r="L1408" s="19" t="str">
        <f t="shared" si="159"/>
        <v>PITCAIRN</v>
      </c>
      <c r="M1408" s="19"/>
      <c r="N1408" s="19"/>
      <c r="O1408" s="19"/>
      <c r="P1408" s="19"/>
      <c r="Q1408" s="19"/>
      <c r="R1408" s="19"/>
      <c r="S1408" s="34">
        <f t="shared" si="155"/>
        <v>41827</v>
      </c>
      <c r="T1408" s="34" t="str">
        <f t="shared" si="156"/>
        <v/>
      </c>
      <c r="U1408" s="34" t="str">
        <f t="shared" si="157"/>
        <v/>
      </c>
      <c r="V1408" s="19"/>
    </row>
    <row r="1409" spans="1:22" s="5" customFormat="1">
      <c r="A1409" s="50"/>
      <c r="B1409" s="19"/>
      <c r="C1409" s="19"/>
      <c r="D1409" s="19"/>
      <c r="E1409" s="19"/>
      <c r="F1409" s="19"/>
      <c r="G1409" s="19"/>
      <c r="H1409" s="19"/>
      <c r="I1409" s="19"/>
      <c r="J1409" s="8" t="s">
        <v>1595</v>
      </c>
      <c r="K1409" s="19" t="str">
        <f t="shared" si="158"/>
        <v>PL</v>
      </c>
      <c r="L1409" s="19" t="str">
        <f t="shared" si="159"/>
        <v>POLAND</v>
      </c>
      <c r="M1409" s="19"/>
      <c r="N1409" s="19"/>
      <c r="O1409" s="19"/>
      <c r="P1409" s="19"/>
      <c r="Q1409" s="19"/>
      <c r="R1409" s="19"/>
      <c r="S1409" s="34">
        <f t="shared" si="155"/>
        <v>41827</v>
      </c>
      <c r="T1409" s="34" t="str">
        <f t="shared" si="156"/>
        <v/>
      </c>
      <c r="U1409" s="34" t="str">
        <f t="shared" si="157"/>
        <v/>
      </c>
      <c r="V1409" s="19"/>
    </row>
    <row r="1410" spans="1:22" s="5" customFormat="1">
      <c r="A1410" s="50"/>
      <c r="B1410" s="19"/>
      <c r="C1410" s="19"/>
      <c r="D1410" s="19"/>
      <c r="E1410" s="19"/>
      <c r="F1410" s="19"/>
      <c r="G1410" s="19"/>
      <c r="H1410" s="19"/>
      <c r="I1410" s="19"/>
      <c r="J1410" s="8" t="s">
        <v>1596</v>
      </c>
      <c r="K1410" s="19" t="str">
        <f t="shared" si="158"/>
        <v>PT</v>
      </c>
      <c r="L1410" s="19" t="str">
        <f t="shared" si="159"/>
        <v>PORTUGAL</v>
      </c>
      <c r="M1410" s="19"/>
      <c r="N1410" s="19"/>
      <c r="O1410" s="19"/>
      <c r="P1410" s="19"/>
      <c r="Q1410" s="19"/>
      <c r="R1410" s="19"/>
      <c r="S1410" s="34">
        <f t="shared" si="155"/>
        <v>41827</v>
      </c>
      <c r="T1410" s="34" t="str">
        <f t="shared" si="156"/>
        <v/>
      </c>
      <c r="U1410" s="34" t="str">
        <f t="shared" si="157"/>
        <v/>
      </c>
      <c r="V1410" s="19"/>
    </row>
    <row r="1411" spans="1:22" s="5" customFormat="1">
      <c r="A1411" s="50"/>
      <c r="B1411" s="19"/>
      <c r="C1411" s="19"/>
      <c r="D1411" s="19"/>
      <c r="E1411" s="19"/>
      <c r="F1411" s="19"/>
      <c r="G1411" s="19"/>
      <c r="H1411" s="19"/>
      <c r="I1411" s="19"/>
      <c r="J1411" s="8" t="s">
        <v>1597</v>
      </c>
      <c r="K1411" s="19" t="str">
        <f t="shared" si="158"/>
        <v>PR</v>
      </c>
      <c r="L1411" s="19" t="str">
        <f t="shared" si="159"/>
        <v>PUERTO RICO</v>
      </c>
      <c r="M1411" s="19"/>
      <c r="N1411" s="19"/>
      <c r="O1411" s="19"/>
      <c r="P1411" s="19"/>
      <c r="Q1411" s="19"/>
      <c r="R1411" s="19"/>
      <c r="S1411" s="34">
        <f t="shared" si="155"/>
        <v>41827</v>
      </c>
      <c r="T1411" s="34" t="str">
        <f t="shared" si="156"/>
        <v/>
      </c>
      <c r="U1411" s="34" t="str">
        <f t="shared" si="157"/>
        <v/>
      </c>
      <c r="V1411" s="19"/>
    </row>
    <row r="1412" spans="1:22" s="5" customFormat="1">
      <c r="A1412" s="50"/>
      <c r="B1412" s="19"/>
      <c r="C1412" s="19"/>
      <c r="D1412" s="19"/>
      <c r="E1412" s="19"/>
      <c r="F1412" s="19"/>
      <c r="G1412" s="19"/>
      <c r="H1412" s="19"/>
      <c r="I1412" s="19"/>
      <c r="J1412" s="8" t="s">
        <v>1598</v>
      </c>
      <c r="K1412" s="19" t="str">
        <f t="shared" si="158"/>
        <v>QA</v>
      </c>
      <c r="L1412" s="19" t="str">
        <f t="shared" si="159"/>
        <v>QATAR</v>
      </c>
      <c r="M1412" s="19"/>
      <c r="N1412" s="19"/>
      <c r="O1412" s="19"/>
      <c r="P1412" s="19"/>
      <c r="Q1412" s="19"/>
      <c r="R1412" s="19"/>
      <c r="S1412" s="34">
        <f t="shared" si="155"/>
        <v>41827</v>
      </c>
      <c r="T1412" s="34" t="str">
        <f t="shared" si="156"/>
        <v/>
      </c>
      <c r="U1412" s="34" t="str">
        <f t="shared" si="157"/>
        <v/>
      </c>
      <c r="V1412" s="19"/>
    </row>
    <row r="1413" spans="1:22" s="5" customFormat="1">
      <c r="A1413" s="50"/>
      <c r="B1413" s="19"/>
      <c r="C1413" s="19"/>
      <c r="D1413" s="19"/>
      <c r="E1413" s="19"/>
      <c r="F1413" s="19"/>
      <c r="G1413" s="19"/>
      <c r="H1413" s="19"/>
      <c r="I1413" s="19"/>
      <c r="J1413" s="8" t="s">
        <v>1599</v>
      </c>
      <c r="K1413" s="19" t="str">
        <f t="shared" si="158"/>
        <v>RE</v>
      </c>
      <c r="L1413" s="19" t="str">
        <f t="shared" si="159"/>
        <v>RÉUNION</v>
      </c>
      <c r="M1413" s="19"/>
      <c r="N1413" s="19"/>
      <c r="O1413" s="19"/>
      <c r="P1413" s="19"/>
      <c r="Q1413" s="19"/>
      <c r="R1413" s="19"/>
      <c r="S1413" s="34">
        <f t="shared" si="155"/>
        <v>41827</v>
      </c>
      <c r="T1413" s="34" t="str">
        <f t="shared" si="156"/>
        <v/>
      </c>
      <c r="U1413" s="34" t="str">
        <f t="shared" si="157"/>
        <v/>
      </c>
      <c r="V1413" s="19"/>
    </row>
    <row r="1414" spans="1:22" s="5" customFormat="1">
      <c r="A1414" s="50"/>
      <c r="B1414" s="19"/>
      <c r="C1414" s="19"/>
      <c r="D1414" s="19"/>
      <c r="E1414" s="19"/>
      <c r="F1414" s="19"/>
      <c r="G1414" s="19"/>
      <c r="H1414" s="19"/>
      <c r="I1414" s="19"/>
      <c r="J1414" s="8" t="s">
        <v>1600</v>
      </c>
      <c r="K1414" s="19" t="str">
        <f t="shared" si="158"/>
        <v>RO</v>
      </c>
      <c r="L1414" s="19" t="str">
        <f t="shared" si="159"/>
        <v>ROMANIA</v>
      </c>
      <c r="M1414" s="19"/>
      <c r="N1414" s="19"/>
      <c r="O1414" s="19"/>
      <c r="P1414" s="19"/>
      <c r="Q1414" s="19"/>
      <c r="R1414" s="19"/>
      <c r="S1414" s="34">
        <f t="shared" si="155"/>
        <v>41827</v>
      </c>
      <c r="T1414" s="34" t="str">
        <f t="shared" si="156"/>
        <v/>
      </c>
      <c r="U1414" s="34" t="str">
        <f t="shared" si="157"/>
        <v/>
      </c>
      <c r="V1414" s="19"/>
    </row>
    <row r="1415" spans="1:22" s="5" customFormat="1">
      <c r="A1415" s="50"/>
      <c r="B1415" s="19"/>
      <c r="C1415" s="19"/>
      <c r="D1415" s="19"/>
      <c r="E1415" s="19"/>
      <c r="F1415" s="19"/>
      <c r="G1415" s="19"/>
      <c r="H1415" s="19"/>
      <c r="I1415" s="19"/>
      <c r="J1415" s="8" t="s">
        <v>1601</v>
      </c>
      <c r="K1415" s="19" t="str">
        <f t="shared" si="158"/>
        <v>RU</v>
      </c>
      <c r="L1415" s="19" t="str">
        <f t="shared" si="159"/>
        <v>RUSSIAN FEDERATION</v>
      </c>
      <c r="M1415" s="19"/>
      <c r="N1415" s="19"/>
      <c r="O1415" s="19"/>
      <c r="P1415" s="19"/>
      <c r="Q1415" s="19"/>
      <c r="R1415" s="19"/>
      <c r="S1415" s="34">
        <f t="shared" si="155"/>
        <v>41827</v>
      </c>
      <c r="T1415" s="34" t="str">
        <f t="shared" si="156"/>
        <v/>
      </c>
      <c r="U1415" s="34" t="str">
        <f t="shared" si="157"/>
        <v/>
      </c>
      <c r="V1415" s="19"/>
    </row>
    <row r="1416" spans="1:22" s="5" customFormat="1">
      <c r="A1416" s="50"/>
      <c r="B1416" s="19"/>
      <c r="C1416" s="19"/>
      <c r="D1416" s="19"/>
      <c r="E1416" s="19"/>
      <c r="F1416" s="19"/>
      <c r="G1416" s="19"/>
      <c r="H1416" s="19"/>
      <c r="I1416" s="19"/>
      <c r="J1416" s="8" t="s">
        <v>1602</v>
      </c>
      <c r="K1416" s="19" t="str">
        <f t="shared" si="158"/>
        <v>RW</v>
      </c>
      <c r="L1416" s="19" t="str">
        <f t="shared" si="159"/>
        <v>RWANDA</v>
      </c>
      <c r="M1416" s="19"/>
      <c r="N1416" s="19"/>
      <c r="O1416" s="19"/>
      <c r="P1416" s="19"/>
      <c r="Q1416" s="19"/>
      <c r="R1416" s="19"/>
      <c r="S1416" s="34">
        <f t="shared" si="155"/>
        <v>41827</v>
      </c>
      <c r="T1416" s="34" t="str">
        <f t="shared" si="156"/>
        <v/>
      </c>
      <c r="U1416" s="34" t="str">
        <f t="shared" si="157"/>
        <v/>
      </c>
      <c r="V1416" s="19"/>
    </row>
    <row r="1417" spans="1:22" s="5" customFormat="1">
      <c r="A1417" s="50"/>
      <c r="B1417" s="19"/>
      <c r="C1417" s="19"/>
      <c r="D1417" s="19"/>
      <c r="E1417" s="19"/>
      <c r="F1417" s="19"/>
      <c r="G1417" s="19"/>
      <c r="H1417" s="19"/>
      <c r="I1417" s="19"/>
      <c r="J1417" s="8" t="s">
        <v>1603</v>
      </c>
      <c r="K1417" s="19" t="str">
        <f t="shared" si="158"/>
        <v>BL</v>
      </c>
      <c r="L1417" s="19" t="str">
        <f t="shared" si="159"/>
        <v>SAINT BARTHÉLEMY</v>
      </c>
      <c r="M1417" s="19"/>
      <c r="N1417" s="19"/>
      <c r="O1417" s="19"/>
      <c r="P1417" s="19"/>
      <c r="Q1417" s="19"/>
      <c r="R1417" s="19"/>
      <c r="S1417" s="34">
        <f t="shared" si="155"/>
        <v>41827</v>
      </c>
      <c r="T1417" s="34" t="str">
        <f t="shared" si="156"/>
        <v/>
      </c>
      <c r="U1417" s="34" t="str">
        <f t="shared" si="157"/>
        <v/>
      </c>
      <c r="V1417" s="19"/>
    </row>
    <row r="1418" spans="1:22" s="5" customFormat="1">
      <c r="A1418" s="50"/>
      <c r="B1418" s="19"/>
      <c r="C1418" s="19"/>
      <c r="D1418" s="19"/>
      <c r="E1418" s="19"/>
      <c r="F1418" s="19"/>
      <c r="G1418" s="19"/>
      <c r="H1418" s="19"/>
      <c r="I1418" s="19"/>
      <c r="J1418" s="8" t="s">
        <v>1604</v>
      </c>
      <c r="K1418" s="19" t="str">
        <f t="shared" si="158"/>
        <v>SH</v>
      </c>
      <c r="L1418" s="19" t="str">
        <f t="shared" si="159"/>
        <v>SAINT HELENA, ASCENSION AND TRISTAN DA CUNHA</v>
      </c>
      <c r="M1418" s="19"/>
      <c r="N1418" s="19"/>
      <c r="O1418" s="19"/>
      <c r="P1418" s="19"/>
      <c r="Q1418" s="19"/>
      <c r="R1418" s="19"/>
      <c r="S1418" s="34">
        <f t="shared" si="155"/>
        <v>41827</v>
      </c>
      <c r="T1418" s="34" t="str">
        <f t="shared" si="156"/>
        <v/>
      </c>
      <c r="U1418" s="34" t="str">
        <f t="shared" si="157"/>
        <v/>
      </c>
      <c r="V1418" s="19"/>
    </row>
    <row r="1419" spans="1:22" s="5" customFormat="1">
      <c r="A1419" s="50"/>
      <c r="B1419" s="19"/>
      <c r="C1419" s="19"/>
      <c r="D1419" s="19"/>
      <c r="E1419" s="19"/>
      <c r="F1419" s="19"/>
      <c r="G1419" s="19"/>
      <c r="H1419" s="19"/>
      <c r="I1419" s="19"/>
      <c r="J1419" s="8" t="s">
        <v>1605</v>
      </c>
      <c r="K1419" s="19" t="str">
        <f t="shared" si="158"/>
        <v>KN</v>
      </c>
      <c r="L1419" s="19" t="str">
        <f t="shared" si="159"/>
        <v>SAINT KITTS AND NEVIS</v>
      </c>
      <c r="M1419" s="19"/>
      <c r="N1419" s="19"/>
      <c r="O1419" s="19"/>
      <c r="P1419" s="19"/>
      <c r="Q1419" s="19"/>
      <c r="R1419" s="19"/>
      <c r="S1419" s="34">
        <f t="shared" si="155"/>
        <v>41827</v>
      </c>
      <c r="T1419" s="34" t="str">
        <f t="shared" si="156"/>
        <v/>
      </c>
      <c r="U1419" s="34" t="str">
        <f t="shared" si="157"/>
        <v/>
      </c>
      <c r="V1419" s="19"/>
    </row>
    <row r="1420" spans="1:22" s="5" customFormat="1">
      <c r="A1420" s="50"/>
      <c r="B1420" s="19"/>
      <c r="C1420" s="19"/>
      <c r="D1420" s="19"/>
      <c r="E1420" s="19"/>
      <c r="F1420" s="19"/>
      <c r="G1420" s="19"/>
      <c r="H1420" s="19"/>
      <c r="I1420" s="19"/>
      <c r="J1420" s="8" t="s">
        <v>1606</v>
      </c>
      <c r="K1420" s="19" t="str">
        <f t="shared" si="158"/>
        <v>LC</v>
      </c>
      <c r="L1420" s="19" t="str">
        <f t="shared" si="159"/>
        <v>SAINT LUCIA</v>
      </c>
      <c r="M1420" s="19"/>
      <c r="N1420" s="19"/>
      <c r="O1420" s="19"/>
      <c r="P1420" s="19"/>
      <c r="Q1420" s="19"/>
      <c r="R1420" s="19"/>
      <c r="S1420" s="34">
        <f t="shared" ref="S1420:S1484" si="160">VLOOKUP(J1420,A:G,5,FALSE)</f>
        <v>41827</v>
      </c>
      <c r="T1420" s="34" t="str">
        <f t="shared" ref="T1420:T1484" si="161">IF(VLOOKUP(J1420,A:G,6,FALSE)=0,"",VLOOKUP(J1420,A:G,6,FALSE))</f>
        <v/>
      </c>
      <c r="U1420" s="34" t="str">
        <f t="shared" ref="U1420:U1484" si="162">IF(VLOOKUP(J1420,A:G,7,FALSE)=0,"",VLOOKUP(J1420,A:G,7,FALSE))</f>
        <v/>
      </c>
      <c r="V1420" s="19"/>
    </row>
    <row r="1421" spans="1:22" s="5" customFormat="1">
      <c r="A1421" s="50"/>
      <c r="B1421" s="19"/>
      <c r="C1421" s="19"/>
      <c r="D1421" s="19"/>
      <c r="E1421" s="19"/>
      <c r="F1421" s="19"/>
      <c r="G1421" s="19"/>
      <c r="H1421" s="19"/>
      <c r="I1421" s="19"/>
      <c r="J1421" s="8" t="s">
        <v>1607</v>
      </c>
      <c r="K1421" s="19" t="str">
        <f t="shared" si="158"/>
        <v>MF</v>
      </c>
      <c r="L1421" s="19" t="str">
        <f t="shared" si="159"/>
        <v>SAINT MARTIN (FRENCH PART)</v>
      </c>
      <c r="M1421" s="19"/>
      <c r="N1421" s="19"/>
      <c r="O1421" s="19"/>
      <c r="P1421" s="19"/>
      <c r="Q1421" s="19"/>
      <c r="R1421" s="19"/>
      <c r="S1421" s="34">
        <f t="shared" si="160"/>
        <v>41827</v>
      </c>
      <c r="T1421" s="34" t="str">
        <f t="shared" si="161"/>
        <v/>
      </c>
      <c r="U1421" s="34" t="str">
        <f t="shared" si="162"/>
        <v/>
      </c>
      <c r="V1421" s="19"/>
    </row>
    <row r="1422" spans="1:22" s="5" customFormat="1">
      <c r="A1422" s="50"/>
      <c r="B1422" s="19"/>
      <c r="C1422" s="19"/>
      <c r="D1422" s="19"/>
      <c r="E1422" s="19"/>
      <c r="F1422" s="19"/>
      <c r="G1422" s="19"/>
      <c r="H1422" s="19"/>
      <c r="I1422" s="19"/>
      <c r="J1422" s="8" t="s">
        <v>1608</v>
      </c>
      <c r="K1422" s="19" t="str">
        <f t="shared" si="158"/>
        <v>PM</v>
      </c>
      <c r="L1422" s="19" t="str">
        <f t="shared" si="159"/>
        <v>SAINT PIERRE AND MIQUELON</v>
      </c>
      <c r="M1422" s="19"/>
      <c r="N1422" s="19"/>
      <c r="O1422" s="19"/>
      <c r="P1422" s="19"/>
      <c r="Q1422" s="19"/>
      <c r="R1422" s="19"/>
      <c r="S1422" s="34">
        <f t="shared" si="160"/>
        <v>41827</v>
      </c>
      <c r="T1422" s="34" t="str">
        <f t="shared" si="161"/>
        <v/>
      </c>
      <c r="U1422" s="34" t="str">
        <f t="shared" si="162"/>
        <v/>
      </c>
      <c r="V1422" s="19"/>
    </row>
    <row r="1423" spans="1:22" s="5" customFormat="1">
      <c r="A1423" s="50"/>
      <c r="B1423" s="19"/>
      <c r="C1423" s="19"/>
      <c r="D1423" s="19"/>
      <c r="E1423" s="19"/>
      <c r="F1423" s="19"/>
      <c r="G1423" s="19"/>
      <c r="H1423" s="19"/>
      <c r="I1423" s="19"/>
      <c r="J1423" s="8" t="s">
        <v>1609</v>
      </c>
      <c r="K1423" s="19" t="str">
        <f t="shared" si="158"/>
        <v>VC</v>
      </c>
      <c r="L1423" s="19" t="str">
        <f t="shared" si="159"/>
        <v>SAINT VINCENT AND THE GRENADINES</v>
      </c>
      <c r="M1423" s="19"/>
      <c r="N1423" s="19"/>
      <c r="O1423" s="19"/>
      <c r="P1423" s="19"/>
      <c r="Q1423" s="19"/>
      <c r="R1423" s="19"/>
      <c r="S1423" s="34">
        <f t="shared" si="160"/>
        <v>41827</v>
      </c>
      <c r="T1423" s="34" t="str">
        <f t="shared" si="161"/>
        <v/>
      </c>
      <c r="U1423" s="34" t="str">
        <f t="shared" si="162"/>
        <v/>
      </c>
      <c r="V1423" s="19"/>
    </row>
    <row r="1424" spans="1:22" s="5" customFormat="1">
      <c r="A1424" s="50"/>
      <c r="B1424" s="19"/>
      <c r="C1424" s="19"/>
      <c r="D1424" s="19"/>
      <c r="E1424" s="19"/>
      <c r="F1424" s="19"/>
      <c r="G1424" s="19"/>
      <c r="H1424" s="19"/>
      <c r="I1424" s="19"/>
      <c r="J1424" s="8" t="s">
        <v>1610</v>
      </c>
      <c r="K1424" s="19" t="str">
        <f t="shared" ref="K1424:K1482" si="163">VLOOKUP(J1424,$A$2:$B$317,2,0)</f>
        <v>WS</v>
      </c>
      <c r="L1424" s="19" t="str">
        <f t="shared" si="159"/>
        <v>SAMOA</v>
      </c>
      <c r="M1424" s="19"/>
      <c r="N1424" s="19"/>
      <c r="O1424" s="19"/>
      <c r="P1424" s="19"/>
      <c r="Q1424" s="19"/>
      <c r="R1424" s="19"/>
      <c r="S1424" s="34">
        <f t="shared" si="160"/>
        <v>41827</v>
      </c>
      <c r="T1424" s="34" t="str">
        <f t="shared" si="161"/>
        <v/>
      </c>
      <c r="U1424" s="34" t="str">
        <f t="shared" si="162"/>
        <v/>
      </c>
      <c r="V1424" s="19"/>
    </row>
    <row r="1425" spans="1:22" s="5" customFormat="1">
      <c r="A1425" s="50"/>
      <c r="B1425" s="19"/>
      <c r="C1425" s="19"/>
      <c r="D1425" s="19"/>
      <c r="E1425" s="19"/>
      <c r="F1425" s="19"/>
      <c r="G1425" s="19"/>
      <c r="H1425" s="19"/>
      <c r="I1425" s="19"/>
      <c r="J1425" s="8" t="s">
        <v>1611</v>
      </c>
      <c r="K1425" s="19" t="str">
        <f t="shared" si="163"/>
        <v>SM</v>
      </c>
      <c r="L1425" s="19" t="str">
        <f t="shared" si="159"/>
        <v>SAN MARINO</v>
      </c>
      <c r="M1425" s="19"/>
      <c r="N1425" s="19"/>
      <c r="O1425" s="19"/>
      <c r="P1425" s="19"/>
      <c r="Q1425" s="19"/>
      <c r="R1425" s="19"/>
      <c r="S1425" s="34">
        <f t="shared" si="160"/>
        <v>41827</v>
      </c>
      <c r="T1425" s="34" t="str">
        <f t="shared" si="161"/>
        <v/>
      </c>
      <c r="U1425" s="34" t="str">
        <f t="shared" si="162"/>
        <v/>
      </c>
      <c r="V1425" s="19"/>
    </row>
    <row r="1426" spans="1:22" s="5" customFormat="1">
      <c r="A1426" s="50"/>
      <c r="B1426" s="19"/>
      <c r="C1426" s="19"/>
      <c r="D1426" s="19"/>
      <c r="E1426" s="19"/>
      <c r="F1426" s="19"/>
      <c r="G1426" s="19"/>
      <c r="H1426" s="19"/>
      <c r="I1426" s="19"/>
      <c r="J1426" s="8" t="s">
        <v>1612</v>
      </c>
      <c r="K1426" s="19" t="str">
        <f t="shared" si="163"/>
        <v>ST</v>
      </c>
      <c r="L1426" s="19" t="str">
        <f t="shared" si="159"/>
        <v>SAO TOME AND PRINCIPE</v>
      </c>
      <c r="M1426" s="19"/>
      <c r="N1426" s="19"/>
      <c r="O1426" s="19"/>
      <c r="P1426" s="19"/>
      <c r="Q1426" s="19"/>
      <c r="R1426" s="19"/>
      <c r="S1426" s="34">
        <f t="shared" si="160"/>
        <v>41827</v>
      </c>
      <c r="T1426" s="34" t="str">
        <f t="shared" si="161"/>
        <v/>
      </c>
      <c r="U1426" s="34" t="str">
        <f t="shared" si="162"/>
        <v/>
      </c>
      <c r="V1426" s="19"/>
    </row>
    <row r="1427" spans="1:22" s="5" customFormat="1">
      <c r="A1427" s="50"/>
      <c r="B1427" s="19"/>
      <c r="C1427" s="19"/>
      <c r="D1427" s="19"/>
      <c r="E1427" s="19"/>
      <c r="F1427" s="19"/>
      <c r="G1427" s="19"/>
      <c r="H1427" s="19"/>
      <c r="I1427" s="19"/>
      <c r="J1427" s="8" t="s">
        <v>1613</v>
      </c>
      <c r="K1427" s="19" t="str">
        <f t="shared" si="163"/>
        <v>SA</v>
      </c>
      <c r="L1427" s="19" t="str">
        <f t="shared" ref="L1427:L1491" si="164">J1427</f>
        <v>SAUDI ARABIA</v>
      </c>
      <c r="M1427" s="19"/>
      <c r="N1427" s="19"/>
      <c r="O1427" s="19"/>
      <c r="P1427" s="19"/>
      <c r="Q1427" s="19"/>
      <c r="R1427" s="19"/>
      <c r="S1427" s="34">
        <f t="shared" si="160"/>
        <v>41827</v>
      </c>
      <c r="T1427" s="34" t="str">
        <f t="shared" si="161"/>
        <v/>
      </c>
      <c r="U1427" s="34" t="str">
        <f t="shared" si="162"/>
        <v/>
      </c>
      <c r="V1427" s="19"/>
    </row>
    <row r="1428" spans="1:22" s="5" customFormat="1">
      <c r="A1428" s="50"/>
      <c r="B1428" s="19"/>
      <c r="C1428" s="19"/>
      <c r="D1428" s="19"/>
      <c r="E1428" s="19"/>
      <c r="F1428" s="19"/>
      <c r="G1428" s="19"/>
      <c r="H1428" s="19"/>
      <c r="I1428" s="19"/>
      <c r="J1428" s="8" t="s">
        <v>1614</v>
      </c>
      <c r="K1428" s="19" t="str">
        <f t="shared" si="163"/>
        <v>SN</v>
      </c>
      <c r="L1428" s="19" t="str">
        <f t="shared" si="164"/>
        <v>SENEGAL</v>
      </c>
      <c r="M1428" s="19"/>
      <c r="N1428" s="19"/>
      <c r="O1428" s="19"/>
      <c r="P1428" s="19"/>
      <c r="Q1428" s="19"/>
      <c r="R1428" s="19"/>
      <c r="S1428" s="34">
        <f t="shared" si="160"/>
        <v>41827</v>
      </c>
      <c r="T1428" s="34" t="str">
        <f t="shared" si="161"/>
        <v/>
      </c>
      <c r="U1428" s="34" t="str">
        <f t="shared" si="162"/>
        <v/>
      </c>
      <c r="V1428" s="19"/>
    </row>
    <row r="1429" spans="1:22" s="5" customFormat="1">
      <c r="A1429" s="50"/>
      <c r="B1429" s="19"/>
      <c r="C1429" s="19"/>
      <c r="D1429" s="19"/>
      <c r="E1429" s="19"/>
      <c r="F1429" s="19"/>
      <c r="G1429" s="19"/>
      <c r="H1429" s="19"/>
      <c r="I1429" s="19"/>
      <c r="J1429" s="8" t="s">
        <v>1615</v>
      </c>
      <c r="K1429" s="19" t="str">
        <f t="shared" si="163"/>
        <v>RS</v>
      </c>
      <c r="L1429" s="19" t="str">
        <f t="shared" si="164"/>
        <v>SERBIA</v>
      </c>
      <c r="M1429" s="19"/>
      <c r="N1429" s="19"/>
      <c r="O1429" s="19"/>
      <c r="P1429" s="19"/>
      <c r="Q1429" s="19"/>
      <c r="R1429" s="19"/>
      <c r="S1429" s="34">
        <f t="shared" si="160"/>
        <v>41827</v>
      </c>
      <c r="T1429" s="34" t="str">
        <f t="shared" si="161"/>
        <v/>
      </c>
      <c r="U1429" s="34" t="str">
        <f t="shared" si="162"/>
        <v/>
      </c>
      <c r="V1429" s="19"/>
    </row>
    <row r="1430" spans="1:22" s="5" customFormat="1">
      <c r="A1430" s="50"/>
      <c r="B1430" s="19"/>
      <c r="C1430" s="19"/>
      <c r="D1430" s="19"/>
      <c r="E1430" s="19"/>
      <c r="F1430" s="19"/>
      <c r="G1430" s="19"/>
      <c r="H1430" s="19"/>
      <c r="I1430" s="19"/>
      <c r="J1430" s="8" t="s">
        <v>1616</v>
      </c>
      <c r="K1430" s="19" t="str">
        <f t="shared" si="163"/>
        <v>SC</v>
      </c>
      <c r="L1430" s="19" t="str">
        <f t="shared" si="164"/>
        <v>SEYCHELLES</v>
      </c>
      <c r="M1430" s="19"/>
      <c r="N1430" s="19"/>
      <c r="O1430" s="19"/>
      <c r="P1430" s="19"/>
      <c r="Q1430" s="19"/>
      <c r="R1430" s="19"/>
      <c r="S1430" s="34">
        <f t="shared" si="160"/>
        <v>41827</v>
      </c>
      <c r="T1430" s="34" t="str">
        <f t="shared" si="161"/>
        <v/>
      </c>
      <c r="U1430" s="34" t="str">
        <f t="shared" si="162"/>
        <v/>
      </c>
      <c r="V1430" s="19"/>
    </row>
    <row r="1431" spans="1:22" s="5" customFormat="1">
      <c r="A1431" s="50"/>
      <c r="B1431" s="19"/>
      <c r="C1431" s="19"/>
      <c r="D1431" s="19"/>
      <c r="E1431" s="19"/>
      <c r="F1431" s="19"/>
      <c r="G1431" s="19"/>
      <c r="H1431" s="19"/>
      <c r="I1431" s="19"/>
      <c r="J1431" s="8" t="s">
        <v>1617</v>
      </c>
      <c r="K1431" s="19" t="str">
        <f t="shared" si="163"/>
        <v>SL</v>
      </c>
      <c r="L1431" s="19" t="str">
        <f t="shared" si="164"/>
        <v>SIERRA LEONE</v>
      </c>
      <c r="M1431" s="19"/>
      <c r="N1431" s="19"/>
      <c r="O1431" s="19"/>
      <c r="P1431" s="19"/>
      <c r="Q1431" s="19"/>
      <c r="R1431" s="19"/>
      <c r="S1431" s="34">
        <f t="shared" si="160"/>
        <v>41827</v>
      </c>
      <c r="T1431" s="34" t="str">
        <f t="shared" si="161"/>
        <v/>
      </c>
      <c r="U1431" s="34" t="str">
        <f t="shared" si="162"/>
        <v/>
      </c>
      <c r="V1431" s="19"/>
    </row>
    <row r="1432" spans="1:22" s="5" customFormat="1">
      <c r="A1432" s="50"/>
      <c r="B1432" s="19"/>
      <c r="C1432" s="19"/>
      <c r="D1432" s="19"/>
      <c r="E1432" s="19"/>
      <c r="F1432" s="19"/>
      <c r="G1432" s="19"/>
      <c r="H1432" s="19"/>
      <c r="I1432" s="19"/>
      <c r="J1432" s="8" t="s">
        <v>1618</v>
      </c>
      <c r="K1432" s="19" t="str">
        <f t="shared" si="163"/>
        <v>SG</v>
      </c>
      <c r="L1432" s="19" t="str">
        <f t="shared" si="164"/>
        <v>SINGAPORE</v>
      </c>
      <c r="M1432" s="19"/>
      <c r="N1432" s="19"/>
      <c r="O1432" s="19"/>
      <c r="P1432" s="19"/>
      <c r="Q1432" s="19"/>
      <c r="R1432" s="19"/>
      <c r="S1432" s="34">
        <f t="shared" si="160"/>
        <v>41827</v>
      </c>
      <c r="T1432" s="34" t="str">
        <f t="shared" si="161"/>
        <v/>
      </c>
      <c r="U1432" s="34" t="str">
        <f t="shared" si="162"/>
        <v/>
      </c>
      <c r="V1432" s="19"/>
    </row>
    <row r="1433" spans="1:22" s="5" customFormat="1">
      <c r="A1433" s="50"/>
      <c r="B1433" s="19"/>
      <c r="C1433" s="19"/>
      <c r="D1433" s="19"/>
      <c r="E1433" s="19"/>
      <c r="F1433" s="19"/>
      <c r="G1433" s="19"/>
      <c r="H1433" s="19"/>
      <c r="I1433" s="19"/>
      <c r="J1433" s="8" t="s">
        <v>1619</v>
      </c>
      <c r="K1433" s="19" t="str">
        <f t="shared" si="163"/>
        <v>SX</v>
      </c>
      <c r="L1433" s="19" t="str">
        <f t="shared" si="164"/>
        <v>SINT MAARTEN (DUTCH PART)</v>
      </c>
      <c r="M1433" s="19"/>
      <c r="N1433" s="19"/>
      <c r="O1433" s="19"/>
      <c r="P1433" s="19"/>
      <c r="Q1433" s="19"/>
      <c r="R1433" s="19"/>
      <c r="S1433" s="34">
        <f t="shared" si="160"/>
        <v>41827</v>
      </c>
      <c r="T1433" s="34" t="str">
        <f t="shared" si="161"/>
        <v/>
      </c>
      <c r="U1433" s="34" t="str">
        <f t="shared" si="162"/>
        <v/>
      </c>
      <c r="V1433" s="19"/>
    </row>
    <row r="1434" spans="1:22" s="5" customFormat="1">
      <c r="A1434" s="50"/>
      <c r="B1434" s="19"/>
      <c r="C1434" s="19"/>
      <c r="D1434" s="19"/>
      <c r="E1434" s="19"/>
      <c r="F1434" s="19"/>
      <c r="G1434" s="19"/>
      <c r="H1434" s="19"/>
      <c r="I1434" s="19"/>
      <c r="J1434" s="8" t="s">
        <v>1620</v>
      </c>
      <c r="K1434" s="19" t="str">
        <f t="shared" si="163"/>
        <v>SK</v>
      </c>
      <c r="L1434" s="19" t="str">
        <f t="shared" si="164"/>
        <v>SLOVAKIA</v>
      </c>
      <c r="M1434" s="19"/>
      <c r="N1434" s="19"/>
      <c r="O1434" s="19"/>
      <c r="P1434" s="19"/>
      <c r="Q1434" s="19"/>
      <c r="R1434" s="19"/>
      <c r="S1434" s="34">
        <f t="shared" si="160"/>
        <v>41827</v>
      </c>
      <c r="T1434" s="34" t="str">
        <f t="shared" si="161"/>
        <v/>
      </c>
      <c r="U1434" s="34" t="str">
        <f t="shared" si="162"/>
        <v/>
      </c>
      <c r="V1434" s="19"/>
    </row>
    <row r="1435" spans="1:22" s="5" customFormat="1">
      <c r="A1435" s="50"/>
      <c r="B1435" s="19"/>
      <c r="C1435" s="19"/>
      <c r="D1435" s="19"/>
      <c r="E1435" s="19"/>
      <c r="F1435" s="19"/>
      <c r="G1435" s="19"/>
      <c r="H1435" s="19"/>
      <c r="I1435" s="19"/>
      <c r="J1435" s="8" t="s">
        <v>1621</v>
      </c>
      <c r="K1435" s="19" t="str">
        <f t="shared" si="163"/>
        <v>SI</v>
      </c>
      <c r="L1435" s="19" t="str">
        <f t="shared" si="164"/>
        <v>SLOVENIA</v>
      </c>
      <c r="M1435" s="19"/>
      <c r="N1435" s="19"/>
      <c r="O1435" s="19"/>
      <c r="P1435" s="19"/>
      <c r="Q1435" s="19"/>
      <c r="R1435" s="19"/>
      <c r="S1435" s="34">
        <f t="shared" si="160"/>
        <v>41827</v>
      </c>
      <c r="T1435" s="34" t="str">
        <f t="shared" si="161"/>
        <v/>
      </c>
      <c r="U1435" s="34" t="str">
        <f t="shared" si="162"/>
        <v/>
      </c>
      <c r="V1435" s="19"/>
    </row>
    <row r="1436" spans="1:22" s="5" customFormat="1">
      <c r="A1436" s="50"/>
      <c r="B1436" s="19"/>
      <c r="C1436" s="19"/>
      <c r="D1436" s="19"/>
      <c r="E1436" s="19"/>
      <c r="F1436" s="19"/>
      <c r="G1436" s="19"/>
      <c r="H1436" s="19"/>
      <c r="I1436" s="19"/>
      <c r="J1436" s="8" t="s">
        <v>1622</v>
      </c>
      <c r="K1436" s="19" t="str">
        <f t="shared" si="163"/>
        <v>SB</v>
      </c>
      <c r="L1436" s="19" t="str">
        <f t="shared" si="164"/>
        <v>SOLOMON ISLANDS</v>
      </c>
      <c r="M1436" s="19"/>
      <c r="N1436" s="19"/>
      <c r="O1436" s="19"/>
      <c r="P1436" s="19"/>
      <c r="Q1436" s="19"/>
      <c r="R1436" s="19"/>
      <c r="S1436" s="34">
        <f t="shared" si="160"/>
        <v>41827</v>
      </c>
      <c r="T1436" s="34" t="str">
        <f t="shared" si="161"/>
        <v/>
      </c>
      <c r="U1436" s="34" t="str">
        <f t="shared" si="162"/>
        <v/>
      </c>
      <c r="V1436" s="19"/>
    </row>
    <row r="1437" spans="1:22" s="5" customFormat="1">
      <c r="A1437" s="50"/>
      <c r="B1437" s="19"/>
      <c r="C1437" s="19"/>
      <c r="D1437" s="19"/>
      <c r="E1437" s="19"/>
      <c r="F1437" s="19"/>
      <c r="G1437" s="19"/>
      <c r="H1437" s="19"/>
      <c r="I1437" s="19"/>
      <c r="J1437" s="8" t="s">
        <v>1623</v>
      </c>
      <c r="K1437" s="19" t="str">
        <f t="shared" si="163"/>
        <v>SO</v>
      </c>
      <c r="L1437" s="19" t="str">
        <f t="shared" si="164"/>
        <v>SOMALIA</v>
      </c>
      <c r="M1437" s="19"/>
      <c r="N1437" s="19"/>
      <c r="O1437" s="19"/>
      <c r="P1437" s="19"/>
      <c r="Q1437" s="19"/>
      <c r="R1437" s="19"/>
      <c r="S1437" s="34">
        <f t="shared" si="160"/>
        <v>41827</v>
      </c>
      <c r="T1437" s="34" t="str">
        <f t="shared" si="161"/>
        <v/>
      </c>
      <c r="U1437" s="34" t="str">
        <f t="shared" si="162"/>
        <v/>
      </c>
      <c r="V1437" s="19"/>
    </row>
    <row r="1438" spans="1:22" s="5" customFormat="1">
      <c r="A1438" s="50"/>
      <c r="B1438" s="19"/>
      <c r="C1438" s="19"/>
      <c r="D1438" s="19"/>
      <c r="E1438" s="19"/>
      <c r="F1438" s="19"/>
      <c r="G1438" s="19"/>
      <c r="H1438" s="19"/>
      <c r="I1438" s="19"/>
      <c r="J1438" s="8" t="s">
        <v>1624</v>
      </c>
      <c r="K1438" s="19" t="str">
        <f t="shared" si="163"/>
        <v>ZA</v>
      </c>
      <c r="L1438" s="19" t="str">
        <f t="shared" si="164"/>
        <v>SOUTH AFRICA</v>
      </c>
      <c r="M1438" s="19"/>
      <c r="N1438" s="19"/>
      <c r="O1438" s="19"/>
      <c r="P1438" s="19"/>
      <c r="Q1438" s="19"/>
      <c r="R1438" s="19"/>
      <c r="S1438" s="34">
        <f t="shared" si="160"/>
        <v>41827</v>
      </c>
      <c r="T1438" s="34" t="str">
        <f t="shared" si="161"/>
        <v/>
      </c>
      <c r="U1438" s="34" t="str">
        <f t="shared" si="162"/>
        <v/>
      </c>
      <c r="V1438" s="19"/>
    </row>
    <row r="1439" spans="1:22" s="5" customFormat="1">
      <c r="A1439" s="50"/>
      <c r="B1439" s="19"/>
      <c r="C1439" s="19"/>
      <c r="D1439" s="19"/>
      <c r="E1439" s="19"/>
      <c r="F1439" s="19"/>
      <c r="G1439" s="19"/>
      <c r="H1439" s="19"/>
      <c r="I1439" s="19"/>
      <c r="J1439" s="8" t="s">
        <v>1625</v>
      </c>
      <c r="K1439" s="19" t="str">
        <f t="shared" si="163"/>
        <v>GS</v>
      </c>
      <c r="L1439" s="19" t="str">
        <f t="shared" si="164"/>
        <v>SOUTH GEORGIA AND THE SOUTH SANDWICH ISLANDS</v>
      </c>
      <c r="M1439" s="19"/>
      <c r="N1439" s="19"/>
      <c r="O1439" s="19"/>
      <c r="P1439" s="19"/>
      <c r="Q1439" s="19"/>
      <c r="R1439" s="19"/>
      <c r="S1439" s="34">
        <f t="shared" si="160"/>
        <v>41827</v>
      </c>
      <c r="T1439" s="34" t="str">
        <f t="shared" si="161"/>
        <v/>
      </c>
      <c r="U1439" s="34" t="str">
        <f t="shared" si="162"/>
        <v/>
      </c>
      <c r="V1439" s="19"/>
    </row>
    <row r="1440" spans="1:22" s="5" customFormat="1">
      <c r="A1440" s="50"/>
      <c r="B1440" s="19"/>
      <c r="C1440" s="19"/>
      <c r="D1440" s="19"/>
      <c r="E1440" s="19"/>
      <c r="F1440" s="19"/>
      <c r="G1440" s="19"/>
      <c r="H1440" s="19"/>
      <c r="I1440" s="19"/>
      <c r="J1440" s="8" t="s">
        <v>1626</v>
      </c>
      <c r="K1440" s="19" t="str">
        <f t="shared" si="163"/>
        <v>ES</v>
      </c>
      <c r="L1440" s="19" t="str">
        <f t="shared" si="164"/>
        <v>SPAIN</v>
      </c>
      <c r="M1440" s="19"/>
      <c r="N1440" s="19"/>
      <c r="O1440" s="19"/>
      <c r="P1440" s="19"/>
      <c r="Q1440" s="19"/>
      <c r="R1440" s="19"/>
      <c r="S1440" s="34">
        <f t="shared" si="160"/>
        <v>41827</v>
      </c>
      <c r="T1440" s="34" t="str">
        <f t="shared" si="161"/>
        <v/>
      </c>
      <c r="U1440" s="34" t="str">
        <f t="shared" si="162"/>
        <v/>
      </c>
      <c r="V1440" s="19"/>
    </row>
    <row r="1441" spans="1:22" s="5" customFormat="1">
      <c r="A1441" s="50"/>
      <c r="B1441" s="19"/>
      <c r="C1441" s="19"/>
      <c r="D1441" s="19"/>
      <c r="E1441" s="19"/>
      <c r="F1441" s="19"/>
      <c r="G1441" s="19"/>
      <c r="H1441" s="19"/>
      <c r="I1441" s="19"/>
      <c r="J1441" s="8" t="s">
        <v>1627</v>
      </c>
      <c r="K1441" s="19" t="str">
        <f t="shared" si="163"/>
        <v>LK</v>
      </c>
      <c r="L1441" s="19" t="str">
        <f t="shared" si="164"/>
        <v>SRI LANKA</v>
      </c>
      <c r="M1441" s="19"/>
      <c r="N1441" s="19"/>
      <c r="O1441" s="19"/>
      <c r="P1441" s="19"/>
      <c r="Q1441" s="19"/>
      <c r="R1441" s="19"/>
      <c r="S1441" s="34">
        <f t="shared" si="160"/>
        <v>41827</v>
      </c>
      <c r="T1441" s="34" t="str">
        <f t="shared" si="161"/>
        <v/>
      </c>
      <c r="U1441" s="34" t="str">
        <f t="shared" si="162"/>
        <v/>
      </c>
      <c r="V1441" s="19"/>
    </row>
    <row r="1442" spans="1:22" s="5" customFormat="1">
      <c r="A1442" s="50"/>
      <c r="B1442" s="19"/>
      <c r="C1442" s="19"/>
      <c r="D1442" s="19"/>
      <c r="E1442" s="19"/>
      <c r="F1442" s="19"/>
      <c r="G1442" s="19"/>
      <c r="H1442" s="19"/>
      <c r="I1442" s="19"/>
      <c r="J1442" s="8" t="s">
        <v>1628</v>
      </c>
      <c r="K1442" s="19" t="str">
        <f t="shared" si="163"/>
        <v>SD</v>
      </c>
      <c r="L1442" s="19" t="str">
        <f t="shared" si="164"/>
        <v>SUDAN</v>
      </c>
      <c r="M1442" s="19"/>
      <c r="N1442" s="19"/>
      <c r="O1442" s="19"/>
      <c r="P1442" s="19"/>
      <c r="Q1442" s="19"/>
      <c r="R1442" s="19"/>
      <c r="S1442" s="34">
        <f t="shared" si="160"/>
        <v>41827</v>
      </c>
      <c r="T1442" s="34" t="str">
        <f t="shared" si="161"/>
        <v/>
      </c>
      <c r="U1442" s="34" t="str">
        <f t="shared" si="162"/>
        <v/>
      </c>
      <c r="V1442" s="19"/>
    </row>
    <row r="1443" spans="1:22" s="5" customFormat="1">
      <c r="A1443" s="50"/>
      <c r="B1443" s="19"/>
      <c r="C1443" s="19"/>
      <c r="D1443" s="19"/>
      <c r="E1443" s="19"/>
      <c r="F1443" s="19"/>
      <c r="G1443" s="19"/>
      <c r="H1443" s="19"/>
      <c r="I1443" s="19"/>
      <c r="J1443" s="8" t="s">
        <v>1629</v>
      </c>
      <c r="K1443" s="19" t="str">
        <f t="shared" si="163"/>
        <v>SR</v>
      </c>
      <c r="L1443" s="19" t="str">
        <f t="shared" si="164"/>
        <v>SURINAME</v>
      </c>
      <c r="M1443" s="19"/>
      <c r="N1443" s="19"/>
      <c r="O1443" s="19"/>
      <c r="P1443" s="19"/>
      <c r="Q1443" s="19"/>
      <c r="R1443" s="19"/>
      <c r="S1443" s="34">
        <f t="shared" si="160"/>
        <v>41827</v>
      </c>
      <c r="T1443" s="34" t="str">
        <f t="shared" si="161"/>
        <v/>
      </c>
      <c r="U1443" s="34" t="str">
        <f t="shared" si="162"/>
        <v/>
      </c>
      <c r="V1443" s="19"/>
    </row>
    <row r="1444" spans="1:22" s="5" customFormat="1">
      <c r="A1444" s="50"/>
      <c r="B1444" s="19"/>
      <c r="C1444" s="19"/>
      <c r="D1444" s="19"/>
      <c r="E1444" s="19"/>
      <c r="F1444" s="19"/>
      <c r="G1444" s="19"/>
      <c r="H1444" s="19"/>
      <c r="I1444" s="19"/>
      <c r="J1444" s="8" t="s">
        <v>1630</v>
      </c>
      <c r="K1444" s="19" t="str">
        <f t="shared" si="163"/>
        <v>SJ</v>
      </c>
      <c r="L1444" s="19" t="str">
        <f t="shared" si="164"/>
        <v>SVALBARD AND JAN MAYEN</v>
      </c>
      <c r="M1444" s="19"/>
      <c r="N1444" s="19"/>
      <c r="O1444" s="19"/>
      <c r="P1444" s="19"/>
      <c r="Q1444" s="19"/>
      <c r="R1444" s="19"/>
      <c r="S1444" s="34">
        <f t="shared" si="160"/>
        <v>41827</v>
      </c>
      <c r="T1444" s="34" t="str">
        <f t="shared" si="161"/>
        <v/>
      </c>
      <c r="U1444" s="34" t="str">
        <f t="shared" si="162"/>
        <v/>
      </c>
      <c r="V1444" s="19"/>
    </row>
    <row r="1445" spans="1:22" s="5" customFormat="1">
      <c r="A1445" s="50"/>
      <c r="B1445" s="19"/>
      <c r="C1445" s="19"/>
      <c r="D1445" s="19"/>
      <c r="E1445" s="19"/>
      <c r="F1445" s="19"/>
      <c r="G1445" s="19"/>
      <c r="H1445" s="19"/>
      <c r="I1445" s="19"/>
      <c r="J1445" s="8" t="s">
        <v>1631</v>
      </c>
      <c r="K1445" s="19" t="str">
        <f t="shared" si="163"/>
        <v>SZ</v>
      </c>
      <c r="L1445" s="19" t="str">
        <f t="shared" si="164"/>
        <v>SWAZILAND</v>
      </c>
      <c r="M1445" s="19"/>
      <c r="N1445" s="19"/>
      <c r="O1445" s="19"/>
      <c r="P1445" s="19"/>
      <c r="Q1445" s="19"/>
      <c r="R1445" s="19"/>
      <c r="S1445" s="34">
        <f t="shared" si="160"/>
        <v>41827</v>
      </c>
      <c r="T1445" s="34" t="str">
        <f t="shared" si="161"/>
        <v/>
      </c>
      <c r="U1445" s="34" t="str">
        <f t="shared" si="162"/>
        <v/>
      </c>
      <c r="V1445" s="19"/>
    </row>
    <row r="1446" spans="1:22" s="5" customFormat="1">
      <c r="A1446" s="50"/>
      <c r="B1446" s="19"/>
      <c r="C1446" s="19"/>
      <c r="D1446" s="19"/>
      <c r="E1446" s="19"/>
      <c r="F1446" s="19"/>
      <c r="G1446" s="19"/>
      <c r="H1446" s="19"/>
      <c r="I1446" s="19"/>
      <c r="J1446" s="8" t="s">
        <v>1632</v>
      </c>
      <c r="K1446" s="19" t="str">
        <f t="shared" si="163"/>
        <v>SE</v>
      </c>
      <c r="L1446" s="19" t="str">
        <f t="shared" si="164"/>
        <v>SWEDEN</v>
      </c>
      <c r="M1446" s="19"/>
      <c r="N1446" s="19"/>
      <c r="O1446" s="19"/>
      <c r="P1446" s="19"/>
      <c r="Q1446" s="19"/>
      <c r="R1446" s="19"/>
      <c r="S1446" s="34">
        <f t="shared" si="160"/>
        <v>41827</v>
      </c>
      <c r="T1446" s="34" t="str">
        <f t="shared" si="161"/>
        <v/>
      </c>
      <c r="U1446" s="34" t="str">
        <f t="shared" si="162"/>
        <v/>
      </c>
      <c r="V1446" s="19"/>
    </row>
    <row r="1447" spans="1:22" s="5" customFormat="1">
      <c r="A1447" s="50"/>
      <c r="B1447" s="19"/>
      <c r="C1447" s="19"/>
      <c r="D1447" s="19"/>
      <c r="E1447" s="19"/>
      <c r="F1447" s="19"/>
      <c r="G1447" s="19"/>
      <c r="H1447" s="19"/>
      <c r="I1447" s="19"/>
      <c r="J1447" s="8" t="s">
        <v>1633</v>
      </c>
      <c r="K1447" s="19" t="str">
        <f t="shared" si="163"/>
        <v>CH</v>
      </c>
      <c r="L1447" s="19" t="str">
        <f t="shared" si="164"/>
        <v>SWITZERLAND</v>
      </c>
      <c r="M1447" s="19"/>
      <c r="N1447" s="19"/>
      <c r="O1447" s="19"/>
      <c r="P1447" s="19"/>
      <c r="Q1447" s="19"/>
      <c r="R1447" s="19"/>
      <c r="S1447" s="34">
        <f t="shared" si="160"/>
        <v>41827</v>
      </c>
      <c r="T1447" s="34" t="str">
        <f t="shared" si="161"/>
        <v/>
      </c>
      <c r="U1447" s="34" t="str">
        <f t="shared" si="162"/>
        <v/>
      </c>
      <c r="V1447" s="19"/>
    </row>
    <row r="1448" spans="1:22" s="5" customFormat="1">
      <c r="A1448" s="50"/>
      <c r="B1448" s="19"/>
      <c r="C1448" s="19"/>
      <c r="D1448" s="19"/>
      <c r="E1448" s="19"/>
      <c r="F1448" s="19"/>
      <c r="G1448" s="19"/>
      <c r="H1448" s="19"/>
      <c r="I1448" s="19"/>
      <c r="J1448" s="8" t="s">
        <v>1634</v>
      </c>
      <c r="K1448" s="19" t="str">
        <f t="shared" si="163"/>
        <v>SY</v>
      </c>
      <c r="L1448" s="19" t="str">
        <f t="shared" si="164"/>
        <v>SYRIAN ARAB REPUBLIC</v>
      </c>
      <c r="M1448" s="19"/>
      <c r="N1448" s="19"/>
      <c r="O1448" s="19"/>
      <c r="P1448" s="19"/>
      <c r="Q1448" s="19"/>
      <c r="R1448" s="19"/>
      <c r="S1448" s="34">
        <f t="shared" si="160"/>
        <v>41827</v>
      </c>
      <c r="T1448" s="34" t="str">
        <f t="shared" si="161"/>
        <v/>
      </c>
      <c r="U1448" s="34" t="str">
        <f t="shared" si="162"/>
        <v/>
      </c>
      <c r="V1448" s="19"/>
    </row>
    <row r="1449" spans="1:22" s="5" customFormat="1">
      <c r="A1449" s="50"/>
      <c r="B1449" s="19"/>
      <c r="C1449" s="19"/>
      <c r="D1449" s="19"/>
      <c r="E1449" s="19"/>
      <c r="F1449" s="19"/>
      <c r="G1449" s="19"/>
      <c r="H1449" s="19"/>
      <c r="I1449" s="19"/>
      <c r="J1449" s="8" t="s">
        <v>1635</v>
      </c>
      <c r="K1449" s="19" t="str">
        <f t="shared" si="163"/>
        <v>TW</v>
      </c>
      <c r="L1449" s="19" t="str">
        <f t="shared" si="164"/>
        <v>TAIWAN, PROVINCE OF CHINA</v>
      </c>
      <c r="M1449" s="19"/>
      <c r="N1449" s="19"/>
      <c r="O1449" s="19"/>
      <c r="P1449" s="19"/>
      <c r="Q1449" s="19"/>
      <c r="R1449" s="19"/>
      <c r="S1449" s="34">
        <f t="shared" si="160"/>
        <v>41827</v>
      </c>
      <c r="T1449" s="34" t="str">
        <f t="shared" si="161"/>
        <v/>
      </c>
      <c r="U1449" s="34" t="str">
        <f t="shared" si="162"/>
        <v/>
      </c>
      <c r="V1449" s="19"/>
    </row>
    <row r="1450" spans="1:22" s="5" customFormat="1">
      <c r="A1450" s="50"/>
      <c r="B1450" s="19"/>
      <c r="C1450" s="19"/>
      <c r="D1450" s="19"/>
      <c r="E1450" s="19"/>
      <c r="F1450" s="19"/>
      <c r="G1450" s="19"/>
      <c r="H1450" s="19"/>
      <c r="I1450" s="19"/>
      <c r="J1450" s="8" t="s">
        <v>1636</v>
      </c>
      <c r="K1450" s="19" t="str">
        <f t="shared" si="163"/>
        <v>TJ</v>
      </c>
      <c r="L1450" s="19" t="str">
        <f t="shared" si="164"/>
        <v>TAJIKISTAN</v>
      </c>
      <c r="M1450" s="19"/>
      <c r="N1450" s="19"/>
      <c r="O1450" s="19"/>
      <c r="P1450" s="19"/>
      <c r="Q1450" s="19"/>
      <c r="R1450" s="19"/>
      <c r="S1450" s="34">
        <f t="shared" si="160"/>
        <v>41827</v>
      </c>
      <c r="T1450" s="34" t="str">
        <f t="shared" si="161"/>
        <v/>
      </c>
      <c r="U1450" s="34" t="str">
        <f t="shared" si="162"/>
        <v/>
      </c>
      <c r="V1450" s="19"/>
    </row>
    <row r="1451" spans="1:22" s="5" customFormat="1">
      <c r="A1451" s="50"/>
      <c r="B1451" s="19"/>
      <c r="C1451" s="19"/>
      <c r="D1451" s="19"/>
      <c r="E1451" s="19"/>
      <c r="F1451" s="19"/>
      <c r="G1451" s="19"/>
      <c r="H1451" s="19"/>
      <c r="I1451" s="19"/>
      <c r="J1451" s="8" t="s">
        <v>1637</v>
      </c>
      <c r="K1451" s="19" t="str">
        <f t="shared" si="163"/>
        <v>TZ</v>
      </c>
      <c r="L1451" s="19" t="str">
        <f t="shared" si="164"/>
        <v>TANZANIA, UNITED REPUBLIC OF</v>
      </c>
      <c r="M1451" s="19"/>
      <c r="N1451" s="19"/>
      <c r="O1451" s="19"/>
      <c r="P1451" s="19"/>
      <c r="Q1451" s="19"/>
      <c r="R1451" s="19"/>
      <c r="S1451" s="34">
        <f t="shared" si="160"/>
        <v>41827</v>
      </c>
      <c r="T1451" s="34" t="str">
        <f t="shared" si="161"/>
        <v/>
      </c>
      <c r="U1451" s="34" t="str">
        <f t="shared" si="162"/>
        <v/>
      </c>
      <c r="V1451" s="19"/>
    </row>
    <row r="1452" spans="1:22" s="5" customFormat="1">
      <c r="A1452" s="50"/>
      <c r="B1452" s="19"/>
      <c r="C1452" s="19"/>
      <c r="D1452" s="19"/>
      <c r="E1452" s="19"/>
      <c r="F1452" s="19"/>
      <c r="G1452" s="19"/>
      <c r="H1452" s="19"/>
      <c r="I1452" s="19"/>
      <c r="J1452" s="8" t="s">
        <v>1638</v>
      </c>
      <c r="K1452" s="19" t="str">
        <f t="shared" si="163"/>
        <v>TH</v>
      </c>
      <c r="L1452" s="19" t="str">
        <f t="shared" si="164"/>
        <v>THAILAND</v>
      </c>
      <c r="M1452" s="19"/>
      <c r="N1452" s="19"/>
      <c r="O1452" s="19"/>
      <c r="P1452" s="19"/>
      <c r="Q1452" s="19"/>
      <c r="R1452" s="19"/>
      <c r="S1452" s="34">
        <f t="shared" si="160"/>
        <v>41827</v>
      </c>
      <c r="T1452" s="34" t="str">
        <f t="shared" si="161"/>
        <v/>
      </c>
      <c r="U1452" s="34" t="str">
        <f t="shared" si="162"/>
        <v/>
      </c>
      <c r="V1452" s="19"/>
    </row>
    <row r="1453" spans="1:22" s="5" customFormat="1">
      <c r="A1453" s="50"/>
      <c r="B1453" s="19"/>
      <c r="C1453" s="19"/>
      <c r="D1453" s="19"/>
      <c r="E1453" s="19"/>
      <c r="F1453" s="19"/>
      <c r="G1453" s="19"/>
      <c r="H1453" s="19"/>
      <c r="I1453" s="19"/>
      <c r="J1453" s="8" t="s">
        <v>1639</v>
      </c>
      <c r="K1453" s="19" t="str">
        <f t="shared" si="163"/>
        <v>TL</v>
      </c>
      <c r="L1453" s="19" t="str">
        <f t="shared" si="164"/>
        <v>TIMOR-LESTE</v>
      </c>
      <c r="M1453" s="19"/>
      <c r="N1453" s="19"/>
      <c r="O1453" s="19"/>
      <c r="P1453" s="19"/>
      <c r="Q1453" s="19"/>
      <c r="R1453" s="19"/>
      <c r="S1453" s="34">
        <f t="shared" si="160"/>
        <v>41827</v>
      </c>
      <c r="T1453" s="34" t="str">
        <f t="shared" si="161"/>
        <v/>
      </c>
      <c r="U1453" s="34" t="str">
        <f t="shared" si="162"/>
        <v/>
      </c>
      <c r="V1453" s="19"/>
    </row>
    <row r="1454" spans="1:22" s="5" customFormat="1">
      <c r="A1454" s="50"/>
      <c r="B1454" s="19"/>
      <c r="C1454" s="19"/>
      <c r="D1454" s="19"/>
      <c r="E1454" s="19"/>
      <c r="F1454" s="19"/>
      <c r="G1454" s="19"/>
      <c r="H1454" s="19"/>
      <c r="I1454" s="19"/>
      <c r="J1454" s="8" t="s">
        <v>1640</v>
      </c>
      <c r="K1454" s="19" t="str">
        <f t="shared" si="163"/>
        <v>TG</v>
      </c>
      <c r="L1454" s="19" t="str">
        <f t="shared" si="164"/>
        <v>TOGO</v>
      </c>
      <c r="M1454" s="19"/>
      <c r="N1454" s="19"/>
      <c r="O1454" s="19"/>
      <c r="P1454" s="19"/>
      <c r="Q1454" s="19"/>
      <c r="R1454" s="19"/>
      <c r="S1454" s="34">
        <f t="shared" si="160"/>
        <v>41827</v>
      </c>
      <c r="T1454" s="34" t="str">
        <f t="shared" si="161"/>
        <v/>
      </c>
      <c r="U1454" s="34" t="str">
        <f t="shared" si="162"/>
        <v/>
      </c>
      <c r="V1454" s="19"/>
    </row>
    <row r="1455" spans="1:22" s="5" customFormat="1">
      <c r="A1455" s="50"/>
      <c r="B1455" s="19"/>
      <c r="C1455" s="19"/>
      <c r="D1455" s="19"/>
      <c r="E1455" s="19"/>
      <c r="F1455" s="19"/>
      <c r="G1455" s="19"/>
      <c r="H1455" s="19"/>
      <c r="I1455" s="19"/>
      <c r="J1455" s="8" t="s">
        <v>1641</v>
      </c>
      <c r="K1455" s="19" t="str">
        <f t="shared" si="163"/>
        <v>TK</v>
      </c>
      <c r="L1455" s="19" t="str">
        <f t="shared" si="164"/>
        <v>TOKELAU</v>
      </c>
      <c r="M1455" s="19"/>
      <c r="N1455" s="19"/>
      <c r="O1455" s="19"/>
      <c r="P1455" s="19"/>
      <c r="Q1455" s="19"/>
      <c r="R1455" s="19"/>
      <c r="S1455" s="34">
        <f t="shared" si="160"/>
        <v>41827</v>
      </c>
      <c r="T1455" s="34" t="str">
        <f t="shared" si="161"/>
        <v/>
      </c>
      <c r="U1455" s="34" t="str">
        <f t="shared" si="162"/>
        <v/>
      </c>
      <c r="V1455" s="19"/>
    </row>
    <row r="1456" spans="1:22" s="5" customFormat="1">
      <c r="A1456" s="50"/>
      <c r="B1456" s="19"/>
      <c r="C1456" s="19"/>
      <c r="D1456" s="19"/>
      <c r="E1456" s="19"/>
      <c r="F1456" s="19"/>
      <c r="G1456" s="19"/>
      <c r="H1456" s="19"/>
      <c r="I1456" s="19"/>
      <c r="J1456" s="8" t="s">
        <v>1642</v>
      </c>
      <c r="K1456" s="19" t="str">
        <f t="shared" si="163"/>
        <v>TO</v>
      </c>
      <c r="L1456" s="19" t="str">
        <f t="shared" si="164"/>
        <v>TONGA</v>
      </c>
      <c r="M1456" s="19"/>
      <c r="N1456" s="19"/>
      <c r="O1456" s="19"/>
      <c r="P1456" s="19"/>
      <c r="Q1456" s="19"/>
      <c r="R1456" s="19"/>
      <c r="S1456" s="34">
        <f t="shared" si="160"/>
        <v>41827</v>
      </c>
      <c r="T1456" s="34" t="str">
        <f t="shared" si="161"/>
        <v/>
      </c>
      <c r="U1456" s="34" t="str">
        <f t="shared" si="162"/>
        <v/>
      </c>
      <c r="V1456" s="19"/>
    </row>
    <row r="1457" spans="1:22" s="5" customFormat="1">
      <c r="A1457" s="50"/>
      <c r="B1457" s="19"/>
      <c r="C1457" s="19"/>
      <c r="D1457" s="19"/>
      <c r="E1457" s="19"/>
      <c r="F1457" s="19"/>
      <c r="G1457" s="19"/>
      <c r="H1457" s="19"/>
      <c r="I1457" s="19"/>
      <c r="J1457" s="8" t="s">
        <v>1643</v>
      </c>
      <c r="K1457" s="19" t="str">
        <f t="shared" si="163"/>
        <v>TT</v>
      </c>
      <c r="L1457" s="19" t="str">
        <f t="shared" si="164"/>
        <v>TRINIDAD AND TOBAGO</v>
      </c>
      <c r="M1457" s="19"/>
      <c r="N1457" s="19"/>
      <c r="O1457" s="19"/>
      <c r="P1457" s="19"/>
      <c r="Q1457" s="19"/>
      <c r="R1457" s="19"/>
      <c r="S1457" s="34">
        <f t="shared" si="160"/>
        <v>41827</v>
      </c>
      <c r="T1457" s="34" t="str">
        <f t="shared" si="161"/>
        <v/>
      </c>
      <c r="U1457" s="34" t="str">
        <f t="shared" si="162"/>
        <v/>
      </c>
      <c r="V1457" s="19"/>
    </row>
    <row r="1458" spans="1:22" s="5" customFormat="1">
      <c r="A1458" s="50"/>
      <c r="B1458" s="19"/>
      <c r="C1458" s="19"/>
      <c r="D1458" s="19"/>
      <c r="E1458" s="19"/>
      <c r="F1458" s="19"/>
      <c r="G1458" s="19"/>
      <c r="H1458" s="19"/>
      <c r="I1458" s="19"/>
      <c r="J1458" s="8" t="s">
        <v>1644</v>
      </c>
      <c r="K1458" s="19" t="str">
        <f t="shared" si="163"/>
        <v>TN</v>
      </c>
      <c r="L1458" s="19" t="str">
        <f t="shared" si="164"/>
        <v>TUNISIA</v>
      </c>
      <c r="M1458" s="19"/>
      <c r="N1458" s="19"/>
      <c r="O1458" s="19"/>
      <c r="P1458" s="19"/>
      <c r="Q1458" s="19"/>
      <c r="R1458" s="19"/>
      <c r="S1458" s="34">
        <f t="shared" si="160"/>
        <v>41827</v>
      </c>
      <c r="T1458" s="34" t="str">
        <f t="shared" si="161"/>
        <v/>
      </c>
      <c r="U1458" s="34" t="str">
        <f t="shared" si="162"/>
        <v/>
      </c>
      <c r="V1458" s="19"/>
    </row>
    <row r="1459" spans="1:22" s="5" customFormat="1">
      <c r="A1459" s="50"/>
      <c r="B1459" s="19"/>
      <c r="C1459" s="19"/>
      <c r="D1459" s="19"/>
      <c r="E1459" s="19"/>
      <c r="F1459" s="19"/>
      <c r="G1459" s="19"/>
      <c r="H1459" s="19"/>
      <c r="I1459" s="19"/>
      <c r="J1459" s="8" t="s">
        <v>1645</v>
      </c>
      <c r="K1459" s="19" t="str">
        <f t="shared" si="163"/>
        <v>TR</v>
      </c>
      <c r="L1459" s="19" t="str">
        <f t="shared" si="164"/>
        <v>TURKEY</v>
      </c>
      <c r="M1459" s="19"/>
      <c r="N1459" s="19"/>
      <c r="O1459" s="19"/>
      <c r="P1459" s="19"/>
      <c r="Q1459" s="19"/>
      <c r="R1459" s="19"/>
      <c r="S1459" s="34">
        <f t="shared" si="160"/>
        <v>41827</v>
      </c>
      <c r="T1459" s="34" t="str">
        <f t="shared" si="161"/>
        <v/>
      </c>
      <c r="U1459" s="34" t="str">
        <f t="shared" si="162"/>
        <v/>
      </c>
      <c r="V1459" s="19"/>
    </row>
    <row r="1460" spans="1:22" s="5" customFormat="1">
      <c r="A1460" s="50"/>
      <c r="B1460" s="19"/>
      <c r="C1460" s="19"/>
      <c r="D1460" s="19"/>
      <c r="E1460" s="19"/>
      <c r="F1460" s="19"/>
      <c r="G1460" s="19"/>
      <c r="H1460" s="19"/>
      <c r="I1460" s="19"/>
      <c r="J1460" s="8" t="s">
        <v>1646</v>
      </c>
      <c r="K1460" s="19" t="str">
        <f t="shared" si="163"/>
        <v>TM</v>
      </c>
      <c r="L1460" s="19" t="str">
        <f t="shared" si="164"/>
        <v>TURKMENISTAN</v>
      </c>
      <c r="M1460" s="19"/>
      <c r="N1460" s="19"/>
      <c r="O1460" s="19"/>
      <c r="P1460" s="19"/>
      <c r="Q1460" s="19"/>
      <c r="R1460" s="19"/>
      <c r="S1460" s="34">
        <f t="shared" si="160"/>
        <v>41827</v>
      </c>
      <c r="T1460" s="34" t="str">
        <f t="shared" si="161"/>
        <v/>
      </c>
      <c r="U1460" s="34" t="str">
        <f t="shared" si="162"/>
        <v/>
      </c>
      <c r="V1460" s="19"/>
    </row>
    <row r="1461" spans="1:22" s="5" customFormat="1">
      <c r="A1461" s="50"/>
      <c r="B1461" s="19"/>
      <c r="C1461" s="19"/>
      <c r="D1461" s="19"/>
      <c r="E1461" s="19"/>
      <c r="F1461" s="19"/>
      <c r="G1461" s="19"/>
      <c r="H1461" s="19"/>
      <c r="I1461" s="19"/>
      <c r="J1461" s="8" t="s">
        <v>1647</v>
      </c>
      <c r="K1461" s="19" t="str">
        <f t="shared" si="163"/>
        <v>TC</v>
      </c>
      <c r="L1461" s="19" t="str">
        <f t="shared" si="164"/>
        <v>TURKS AND CAICOS ISLANDS</v>
      </c>
      <c r="M1461" s="19"/>
      <c r="N1461" s="19"/>
      <c r="O1461" s="19"/>
      <c r="P1461" s="19"/>
      <c r="Q1461" s="19"/>
      <c r="R1461" s="19"/>
      <c r="S1461" s="34">
        <f t="shared" si="160"/>
        <v>41827</v>
      </c>
      <c r="T1461" s="34" t="str">
        <f t="shared" si="161"/>
        <v/>
      </c>
      <c r="U1461" s="34" t="str">
        <f t="shared" si="162"/>
        <v/>
      </c>
      <c r="V1461" s="19"/>
    </row>
    <row r="1462" spans="1:22" s="5" customFormat="1">
      <c r="A1462" s="50"/>
      <c r="B1462" s="19"/>
      <c r="C1462" s="19"/>
      <c r="D1462" s="19"/>
      <c r="E1462" s="19"/>
      <c r="F1462" s="19"/>
      <c r="G1462" s="19"/>
      <c r="H1462" s="19"/>
      <c r="I1462" s="19"/>
      <c r="J1462" s="8" t="s">
        <v>1648</v>
      </c>
      <c r="K1462" s="19" t="str">
        <f t="shared" si="163"/>
        <v>TV</v>
      </c>
      <c r="L1462" s="19" t="str">
        <f t="shared" si="164"/>
        <v>TUVALU</v>
      </c>
      <c r="M1462" s="19"/>
      <c r="N1462" s="19"/>
      <c r="O1462" s="19"/>
      <c r="P1462" s="19"/>
      <c r="Q1462" s="19"/>
      <c r="R1462" s="19"/>
      <c r="S1462" s="34">
        <f t="shared" si="160"/>
        <v>41827</v>
      </c>
      <c r="T1462" s="34" t="str">
        <f t="shared" si="161"/>
        <v/>
      </c>
      <c r="U1462" s="34" t="str">
        <f t="shared" si="162"/>
        <v/>
      </c>
      <c r="V1462" s="19"/>
    </row>
    <row r="1463" spans="1:22" s="5" customFormat="1">
      <c r="A1463" s="50"/>
      <c r="B1463" s="19"/>
      <c r="C1463" s="19"/>
      <c r="D1463" s="19"/>
      <c r="E1463" s="19"/>
      <c r="F1463" s="19"/>
      <c r="G1463" s="19"/>
      <c r="H1463" s="19"/>
      <c r="I1463" s="19"/>
      <c r="J1463" s="8" t="s">
        <v>1649</v>
      </c>
      <c r="K1463" s="19" t="str">
        <f t="shared" si="163"/>
        <v>UG</v>
      </c>
      <c r="L1463" s="19" t="str">
        <f t="shared" si="164"/>
        <v>UGANDA</v>
      </c>
      <c r="M1463" s="19"/>
      <c r="N1463" s="19"/>
      <c r="O1463" s="19"/>
      <c r="P1463" s="19"/>
      <c r="Q1463" s="19"/>
      <c r="R1463" s="19"/>
      <c r="S1463" s="34">
        <f t="shared" si="160"/>
        <v>41827</v>
      </c>
      <c r="T1463" s="34" t="str">
        <f t="shared" si="161"/>
        <v/>
      </c>
      <c r="U1463" s="34" t="str">
        <f t="shared" si="162"/>
        <v/>
      </c>
      <c r="V1463" s="19"/>
    </row>
    <row r="1464" spans="1:22" s="5" customFormat="1">
      <c r="A1464" s="50"/>
      <c r="B1464" s="19"/>
      <c r="C1464" s="19"/>
      <c r="D1464" s="19"/>
      <c r="E1464" s="19"/>
      <c r="F1464" s="19"/>
      <c r="G1464" s="19"/>
      <c r="H1464" s="19"/>
      <c r="I1464" s="19"/>
      <c r="J1464" s="8" t="s">
        <v>1650</v>
      </c>
      <c r="K1464" s="19" t="str">
        <f t="shared" si="163"/>
        <v>UA</v>
      </c>
      <c r="L1464" s="19" t="str">
        <f t="shared" si="164"/>
        <v>UKRAINE</v>
      </c>
      <c r="M1464" s="19"/>
      <c r="N1464" s="19"/>
      <c r="O1464" s="19"/>
      <c r="P1464" s="19"/>
      <c r="Q1464" s="19"/>
      <c r="R1464" s="19"/>
      <c r="S1464" s="34">
        <f t="shared" si="160"/>
        <v>41827</v>
      </c>
      <c r="T1464" s="34" t="str">
        <f t="shared" si="161"/>
        <v/>
      </c>
      <c r="U1464" s="34" t="str">
        <f t="shared" si="162"/>
        <v/>
      </c>
      <c r="V1464" s="19"/>
    </row>
    <row r="1465" spans="1:22" s="5" customFormat="1">
      <c r="A1465" s="50"/>
      <c r="B1465" s="19"/>
      <c r="C1465" s="19"/>
      <c r="D1465" s="19"/>
      <c r="E1465" s="19"/>
      <c r="F1465" s="19"/>
      <c r="G1465" s="19"/>
      <c r="H1465" s="19"/>
      <c r="I1465" s="19"/>
      <c r="J1465" s="8" t="s">
        <v>1651</v>
      </c>
      <c r="K1465" s="19" t="str">
        <f t="shared" si="163"/>
        <v>AE</v>
      </c>
      <c r="L1465" s="19" t="str">
        <f t="shared" si="164"/>
        <v>UNITED ARAB EMIRATES</v>
      </c>
      <c r="M1465" s="19"/>
      <c r="N1465" s="19"/>
      <c r="O1465" s="19"/>
      <c r="P1465" s="19"/>
      <c r="Q1465" s="19"/>
      <c r="R1465" s="19"/>
      <c r="S1465" s="34">
        <f t="shared" si="160"/>
        <v>41827</v>
      </c>
      <c r="T1465" s="34" t="str">
        <f t="shared" si="161"/>
        <v/>
      </c>
      <c r="U1465" s="34" t="str">
        <f t="shared" si="162"/>
        <v/>
      </c>
      <c r="V1465" s="19"/>
    </row>
    <row r="1466" spans="1:22" s="5" customFormat="1">
      <c r="A1466" s="50"/>
      <c r="B1466" s="19"/>
      <c r="C1466" s="19"/>
      <c r="D1466" s="19"/>
      <c r="E1466" s="19"/>
      <c r="F1466" s="19"/>
      <c r="G1466" s="19"/>
      <c r="H1466" s="19"/>
      <c r="I1466" s="19"/>
      <c r="J1466" s="8" t="s">
        <v>1652</v>
      </c>
      <c r="K1466" s="19" t="str">
        <f t="shared" si="163"/>
        <v>GB</v>
      </c>
      <c r="L1466" s="19" t="str">
        <f t="shared" si="164"/>
        <v>UNITED KINGDOM</v>
      </c>
      <c r="M1466" s="19"/>
      <c r="N1466" s="19"/>
      <c r="O1466" s="19"/>
      <c r="P1466" s="19"/>
      <c r="Q1466" s="19"/>
      <c r="R1466" s="19"/>
      <c r="S1466" s="34">
        <f t="shared" si="160"/>
        <v>41827</v>
      </c>
      <c r="T1466" s="34" t="str">
        <f t="shared" si="161"/>
        <v/>
      </c>
      <c r="U1466" s="34" t="str">
        <f t="shared" si="162"/>
        <v/>
      </c>
      <c r="V1466" s="19"/>
    </row>
    <row r="1467" spans="1:22" s="5" customFormat="1">
      <c r="A1467" s="50"/>
      <c r="B1467" s="19"/>
      <c r="C1467" s="19"/>
      <c r="D1467" s="19"/>
      <c r="E1467" s="19"/>
      <c r="F1467" s="19"/>
      <c r="G1467" s="19"/>
      <c r="H1467" s="19"/>
      <c r="I1467" s="19"/>
      <c r="J1467" s="9" t="s">
        <v>11954</v>
      </c>
      <c r="K1467" s="19" t="str">
        <f>VLOOKUP(J1467,$A$2:$B$317,2,0)</f>
        <v>GI</v>
      </c>
      <c r="L1467" s="19" t="str">
        <f>J1467</f>
        <v>UNITED KINGDOM (GIBRALTAR)</v>
      </c>
      <c r="M1467" s="19"/>
      <c r="N1467" s="19"/>
      <c r="O1467" s="19"/>
      <c r="P1467" s="19"/>
      <c r="Q1467" s="19"/>
      <c r="R1467" s="19"/>
      <c r="S1467" s="34">
        <f>VLOOKUP(J1467,A:G,5,FALSE)</f>
        <v>41827</v>
      </c>
      <c r="T1467" s="34" t="str">
        <f>IF(VLOOKUP(J1467,A:G,6,FALSE)=0,"",VLOOKUP(J1467,A:G,6,FALSE))</f>
        <v/>
      </c>
      <c r="U1467" s="34">
        <f>IF(VLOOKUP(J1467,A:G,7,FALSE)=0,"",VLOOKUP(J1467,A:G,7,FALSE))</f>
        <v>42566</v>
      </c>
      <c r="V1467" s="19"/>
    </row>
    <row r="1468" spans="1:22" s="5" customFormat="1">
      <c r="A1468" s="50"/>
      <c r="B1468" s="19"/>
      <c r="C1468" s="19"/>
      <c r="D1468" s="19"/>
      <c r="E1468" s="19"/>
      <c r="F1468" s="19"/>
      <c r="G1468" s="19"/>
      <c r="H1468" s="19"/>
      <c r="I1468" s="19"/>
      <c r="J1468" s="8" t="s">
        <v>1653</v>
      </c>
      <c r="K1468" s="19" t="str">
        <f t="shared" si="163"/>
        <v>US</v>
      </c>
      <c r="L1468" s="19" t="str">
        <f t="shared" si="164"/>
        <v>UNITED STATES</v>
      </c>
      <c r="M1468" s="19"/>
      <c r="N1468" s="19"/>
      <c r="O1468" s="19"/>
      <c r="P1468" s="19"/>
      <c r="Q1468" s="19"/>
      <c r="R1468" s="19"/>
      <c r="S1468" s="34">
        <f t="shared" si="160"/>
        <v>41827</v>
      </c>
      <c r="T1468" s="34" t="str">
        <f t="shared" si="161"/>
        <v/>
      </c>
      <c r="U1468" s="34" t="str">
        <f t="shared" si="162"/>
        <v/>
      </c>
      <c r="V1468" s="19"/>
    </row>
    <row r="1469" spans="1:22" s="5" customFormat="1">
      <c r="A1469" s="50"/>
      <c r="B1469" s="19"/>
      <c r="C1469" s="19"/>
      <c r="D1469" s="19"/>
      <c r="E1469" s="19"/>
      <c r="F1469" s="19"/>
      <c r="G1469" s="19"/>
      <c r="H1469" s="19"/>
      <c r="I1469" s="19"/>
      <c r="J1469" s="8" t="s">
        <v>1654</v>
      </c>
      <c r="K1469" s="19" t="str">
        <f t="shared" si="163"/>
        <v>UM</v>
      </c>
      <c r="L1469" s="19" t="str">
        <f t="shared" si="164"/>
        <v>UNITED STATES MINOR OUTLYING ISLANDS</v>
      </c>
      <c r="M1469" s="19"/>
      <c r="N1469" s="19"/>
      <c r="O1469" s="19"/>
      <c r="P1469" s="19"/>
      <c r="Q1469" s="19"/>
      <c r="R1469" s="19"/>
      <c r="S1469" s="34">
        <f t="shared" si="160"/>
        <v>41827</v>
      </c>
      <c r="T1469" s="34" t="str">
        <f t="shared" si="161"/>
        <v/>
      </c>
      <c r="U1469" s="34" t="str">
        <f t="shared" si="162"/>
        <v/>
      </c>
      <c r="V1469" s="19"/>
    </row>
    <row r="1470" spans="1:22" s="5" customFormat="1">
      <c r="A1470" s="50"/>
      <c r="B1470" s="19"/>
      <c r="C1470" s="19"/>
      <c r="D1470" s="19"/>
      <c r="E1470" s="19"/>
      <c r="F1470" s="19"/>
      <c r="G1470" s="19"/>
      <c r="H1470" s="19"/>
      <c r="I1470" s="19"/>
      <c r="J1470" s="8" t="s">
        <v>1655</v>
      </c>
      <c r="K1470" s="19" t="str">
        <f t="shared" si="163"/>
        <v>UY</v>
      </c>
      <c r="L1470" s="19" t="str">
        <f t="shared" si="164"/>
        <v>URUGUAY</v>
      </c>
      <c r="M1470" s="19"/>
      <c r="N1470" s="19"/>
      <c r="O1470" s="19"/>
      <c r="P1470" s="19"/>
      <c r="Q1470" s="19"/>
      <c r="R1470" s="19"/>
      <c r="S1470" s="34">
        <f t="shared" si="160"/>
        <v>41827</v>
      </c>
      <c r="T1470" s="34" t="str">
        <f t="shared" si="161"/>
        <v/>
      </c>
      <c r="U1470" s="34" t="str">
        <f t="shared" si="162"/>
        <v/>
      </c>
      <c r="V1470" s="19"/>
    </row>
    <row r="1471" spans="1:22" s="5" customFormat="1">
      <c r="A1471" s="50"/>
      <c r="B1471" s="19"/>
      <c r="C1471" s="19"/>
      <c r="D1471" s="19"/>
      <c r="E1471" s="19"/>
      <c r="F1471" s="19"/>
      <c r="G1471" s="19"/>
      <c r="H1471" s="19"/>
      <c r="I1471" s="19"/>
      <c r="J1471" s="8" t="s">
        <v>1656</v>
      </c>
      <c r="K1471" s="19" t="str">
        <f t="shared" si="163"/>
        <v>UZ</v>
      </c>
      <c r="L1471" s="19" t="str">
        <f t="shared" si="164"/>
        <v>UZBEKISTAN</v>
      </c>
      <c r="M1471" s="19"/>
      <c r="N1471" s="19"/>
      <c r="O1471" s="19"/>
      <c r="P1471" s="19"/>
      <c r="Q1471" s="19"/>
      <c r="R1471" s="19"/>
      <c r="S1471" s="34">
        <f t="shared" si="160"/>
        <v>41827</v>
      </c>
      <c r="T1471" s="34" t="str">
        <f t="shared" si="161"/>
        <v/>
      </c>
      <c r="U1471" s="34" t="str">
        <f t="shared" si="162"/>
        <v/>
      </c>
      <c r="V1471" s="19"/>
    </row>
    <row r="1472" spans="1:22" s="5" customFormat="1">
      <c r="A1472" s="50"/>
      <c r="B1472" s="19"/>
      <c r="C1472" s="19"/>
      <c r="D1472" s="19"/>
      <c r="E1472" s="19"/>
      <c r="F1472" s="19"/>
      <c r="G1472" s="19"/>
      <c r="H1472" s="19"/>
      <c r="I1472" s="19"/>
      <c r="J1472" s="8" t="s">
        <v>1657</v>
      </c>
      <c r="K1472" s="19" t="str">
        <f t="shared" si="163"/>
        <v>VU</v>
      </c>
      <c r="L1472" s="19" t="str">
        <f t="shared" si="164"/>
        <v>VANUATU</v>
      </c>
      <c r="M1472" s="19"/>
      <c r="N1472" s="19"/>
      <c r="O1472" s="19"/>
      <c r="P1472" s="19"/>
      <c r="Q1472" s="19"/>
      <c r="R1472" s="19"/>
      <c r="S1472" s="34">
        <f t="shared" si="160"/>
        <v>41827</v>
      </c>
      <c r="T1472" s="34" t="str">
        <f t="shared" si="161"/>
        <v/>
      </c>
      <c r="U1472" s="34" t="str">
        <f t="shared" si="162"/>
        <v/>
      </c>
      <c r="V1472" s="19"/>
    </row>
    <row r="1473" spans="1:22" s="5" customFormat="1">
      <c r="A1473" s="50"/>
      <c r="B1473" s="19"/>
      <c r="C1473" s="19"/>
      <c r="D1473" s="19"/>
      <c r="E1473" s="19"/>
      <c r="F1473" s="19"/>
      <c r="G1473" s="19"/>
      <c r="H1473" s="19"/>
      <c r="I1473" s="19"/>
      <c r="J1473" s="8" t="s">
        <v>1658</v>
      </c>
      <c r="K1473" s="19" t="str">
        <f t="shared" si="163"/>
        <v>VE</v>
      </c>
      <c r="L1473" s="19" t="str">
        <f t="shared" si="164"/>
        <v>VENEZUELA, BOLIVARIAN REPUBLIC OF</v>
      </c>
      <c r="M1473" s="19"/>
      <c r="N1473" s="19"/>
      <c r="O1473" s="19"/>
      <c r="P1473" s="19"/>
      <c r="Q1473" s="19"/>
      <c r="R1473" s="19"/>
      <c r="S1473" s="34">
        <f t="shared" si="160"/>
        <v>41827</v>
      </c>
      <c r="T1473" s="34" t="str">
        <f t="shared" si="161"/>
        <v/>
      </c>
      <c r="U1473" s="34" t="str">
        <f t="shared" si="162"/>
        <v/>
      </c>
      <c r="V1473" s="19"/>
    </row>
    <row r="1474" spans="1:22" s="5" customFormat="1">
      <c r="A1474" s="50"/>
      <c r="B1474" s="19"/>
      <c r="C1474" s="19"/>
      <c r="D1474" s="19"/>
      <c r="E1474" s="19"/>
      <c r="F1474" s="19"/>
      <c r="G1474" s="19"/>
      <c r="H1474" s="19"/>
      <c r="I1474" s="19"/>
      <c r="J1474" s="8" t="s">
        <v>1659</v>
      </c>
      <c r="K1474" s="19" t="str">
        <f t="shared" si="163"/>
        <v>VN</v>
      </c>
      <c r="L1474" s="19" t="str">
        <f t="shared" si="164"/>
        <v>VIET NAM</v>
      </c>
      <c r="M1474" s="19"/>
      <c r="N1474" s="19"/>
      <c r="O1474" s="19"/>
      <c r="P1474" s="19"/>
      <c r="Q1474" s="19"/>
      <c r="R1474" s="19"/>
      <c r="S1474" s="34">
        <f t="shared" si="160"/>
        <v>41827</v>
      </c>
      <c r="T1474" s="34" t="str">
        <f t="shared" si="161"/>
        <v/>
      </c>
      <c r="U1474" s="34" t="str">
        <f t="shared" si="162"/>
        <v/>
      </c>
      <c r="V1474" s="19"/>
    </row>
    <row r="1475" spans="1:22" s="5" customFormat="1">
      <c r="A1475" s="50"/>
      <c r="B1475" s="19"/>
      <c r="C1475" s="19"/>
      <c r="D1475" s="19"/>
      <c r="E1475" s="19"/>
      <c r="F1475" s="19"/>
      <c r="G1475" s="19"/>
      <c r="H1475" s="19"/>
      <c r="I1475" s="19"/>
      <c r="J1475" s="8" t="s">
        <v>1660</v>
      </c>
      <c r="K1475" s="19" t="str">
        <f t="shared" si="163"/>
        <v>VG</v>
      </c>
      <c r="L1475" s="19" t="str">
        <f t="shared" si="164"/>
        <v>VIRGIN ISLANDS, BRITISH</v>
      </c>
      <c r="M1475" s="19"/>
      <c r="N1475" s="19"/>
      <c r="O1475" s="19"/>
      <c r="P1475" s="19"/>
      <c r="Q1475" s="19"/>
      <c r="R1475" s="19"/>
      <c r="S1475" s="34">
        <f t="shared" si="160"/>
        <v>41827</v>
      </c>
      <c r="T1475" s="34" t="str">
        <f t="shared" si="161"/>
        <v/>
      </c>
      <c r="U1475" s="34" t="str">
        <f t="shared" si="162"/>
        <v/>
      </c>
      <c r="V1475" s="19"/>
    </row>
    <row r="1476" spans="1:22" s="5" customFormat="1">
      <c r="A1476" s="50"/>
      <c r="B1476" s="19"/>
      <c r="C1476" s="19"/>
      <c r="D1476" s="19"/>
      <c r="E1476" s="19"/>
      <c r="F1476" s="19"/>
      <c r="G1476" s="19"/>
      <c r="H1476" s="19"/>
      <c r="I1476" s="19"/>
      <c r="J1476" s="8" t="s">
        <v>1661</v>
      </c>
      <c r="K1476" s="19" t="str">
        <f t="shared" si="163"/>
        <v>VI</v>
      </c>
      <c r="L1476" s="19" t="str">
        <f t="shared" si="164"/>
        <v>VIRGIN ISLANDS, U.S.</v>
      </c>
      <c r="M1476" s="19"/>
      <c r="N1476" s="19"/>
      <c r="O1476" s="19"/>
      <c r="P1476" s="19"/>
      <c r="Q1476" s="19"/>
      <c r="R1476" s="19"/>
      <c r="S1476" s="34">
        <f t="shared" si="160"/>
        <v>41827</v>
      </c>
      <c r="T1476" s="34" t="str">
        <f t="shared" si="161"/>
        <v/>
      </c>
      <c r="U1476" s="34" t="str">
        <f t="shared" si="162"/>
        <v/>
      </c>
      <c r="V1476" s="19"/>
    </row>
    <row r="1477" spans="1:22" s="5" customFormat="1">
      <c r="A1477" s="50"/>
      <c r="B1477" s="19"/>
      <c r="C1477" s="19"/>
      <c r="D1477" s="19"/>
      <c r="E1477" s="19"/>
      <c r="F1477" s="19"/>
      <c r="G1477" s="19"/>
      <c r="H1477" s="19"/>
      <c r="I1477" s="19"/>
      <c r="J1477" s="8" t="s">
        <v>1662</v>
      </c>
      <c r="K1477" s="19" t="str">
        <f t="shared" si="163"/>
        <v>WF</v>
      </c>
      <c r="L1477" s="19" t="str">
        <f t="shared" si="164"/>
        <v>WALLIS AND FUTUNA</v>
      </c>
      <c r="M1477" s="19"/>
      <c r="N1477" s="19"/>
      <c r="O1477" s="19"/>
      <c r="P1477" s="19"/>
      <c r="Q1477" s="19"/>
      <c r="R1477" s="19"/>
      <c r="S1477" s="34">
        <f t="shared" si="160"/>
        <v>41827</v>
      </c>
      <c r="T1477" s="34" t="str">
        <f t="shared" si="161"/>
        <v/>
      </c>
      <c r="U1477" s="34" t="str">
        <f t="shared" si="162"/>
        <v/>
      </c>
      <c r="V1477" s="19"/>
    </row>
    <row r="1478" spans="1:22" s="5" customFormat="1">
      <c r="A1478" s="50"/>
      <c r="B1478" s="19"/>
      <c r="C1478" s="19"/>
      <c r="D1478" s="19"/>
      <c r="E1478" s="19"/>
      <c r="F1478" s="19"/>
      <c r="G1478" s="19"/>
      <c r="H1478" s="19"/>
      <c r="I1478" s="19"/>
      <c r="J1478" s="8" t="s">
        <v>1663</v>
      </c>
      <c r="K1478" s="19" t="str">
        <f t="shared" si="163"/>
        <v>EH</v>
      </c>
      <c r="L1478" s="19" t="str">
        <f t="shared" si="164"/>
        <v>WESTERN SAHARA</v>
      </c>
      <c r="M1478" s="19"/>
      <c r="N1478" s="19"/>
      <c r="O1478" s="19"/>
      <c r="P1478" s="19"/>
      <c r="Q1478" s="19"/>
      <c r="R1478" s="19"/>
      <c r="S1478" s="34">
        <f t="shared" si="160"/>
        <v>41827</v>
      </c>
      <c r="T1478" s="34" t="str">
        <f t="shared" si="161"/>
        <v/>
      </c>
      <c r="U1478" s="34" t="str">
        <f t="shared" si="162"/>
        <v/>
      </c>
      <c r="V1478" s="19"/>
    </row>
    <row r="1479" spans="1:22" s="5" customFormat="1">
      <c r="A1479" s="50"/>
      <c r="B1479" s="19"/>
      <c r="C1479" s="19"/>
      <c r="D1479" s="19"/>
      <c r="E1479" s="19"/>
      <c r="F1479" s="19"/>
      <c r="G1479" s="19"/>
      <c r="H1479" s="19"/>
      <c r="I1479" s="19"/>
      <c r="J1479" s="8" t="s">
        <v>1664</v>
      </c>
      <c r="K1479" s="19" t="str">
        <f t="shared" si="163"/>
        <v>YE</v>
      </c>
      <c r="L1479" s="19" t="str">
        <f t="shared" si="164"/>
        <v>YEMEN</v>
      </c>
      <c r="M1479" s="19"/>
      <c r="N1479" s="19"/>
      <c r="O1479" s="19"/>
      <c r="P1479" s="19"/>
      <c r="Q1479" s="19"/>
      <c r="R1479" s="19"/>
      <c r="S1479" s="34">
        <f t="shared" si="160"/>
        <v>41827</v>
      </c>
      <c r="T1479" s="34" t="str">
        <f t="shared" si="161"/>
        <v/>
      </c>
      <c r="U1479" s="34" t="str">
        <f t="shared" si="162"/>
        <v/>
      </c>
      <c r="V1479" s="19"/>
    </row>
    <row r="1480" spans="1:22" s="5" customFormat="1">
      <c r="A1480" s="50"/>
      <c r="B1480" s="19"/>
      <c r="C1480" s="19"/>
      <c r="D1480" s="19"/>
      <c r="E1480" s="19"/>
      <c r="F1480" s="19"/>
      <c r="G1480" s="19"/>
      <c r="H1480" s="19"/>
      <c r="I1480" s="19"/>
      <c r="J1480" s="8" t="s">
        <v>1665</v>
      </c>
      <c r="K1480" s="19" t="str">
        <f t="shared" si="163"/>
        <v>ZM</v>
      </c>
      <c r="L1480" s="19" t="str">
        <f t="shared" si="164"/>
        <v>ZAMBIA</v>
      </c>
      <c r="M1480" s="19"/>
      <c r="N1480" s="19"/>
      <c r="O1480" s="19"/>
      <c r="P1480" s="19"/>
      <c r="Q1480" s="19"/>
      <c r="R1480" s="19"/>
      <c r="S1480" s="34">
        <f t="shared" si="160"/>
        <v>41827</v>
      </c>
      <c r="T1480" s="34" t="str">
        <f t="shared" si="161"/>
        <v/>
      </c>
      <c r="U1480" s="34" t="str">
        <f t="shared" si="162"/>
        <v/>
      </c>
      <c r="V1480" s="19"/>
    </row>
    <row r="1481" spans="1:22" s="5" customFormat="1">
      <c r="A1481" s="50"/>
      <c r="B1481" s="19"/>
      <c r="C1481" s="19"/>
      <c r="D1481" s="19"/>
      <c r="E1481" s="19"/>
      <c r="F1481" s="19"/>
      <c r="G1481" s="19"/>
      <c r="H1481" s="19"/>
      <c r="I1481" s="19"/>
      <c r="J1481" s="8" t="s">
        <v>1666</v>
      </c>
      <c r="K1481" s="19" t="str">
        <f t="shared" si="163"/>
        <v>ZW</v>
      </c>
      <c r="L1481" s="19" t="str">
        <f t="shared" si="164"/>
        <v>ZIMBABWE</v>
      </c>
      <c r="M1481" s="19"/>
      <c r="N1481" s="19"/>
      <c r="O1481" s="19"/>
      <c r="P1481" s="19"/>
      <c r="Q1481" s="19"/>
      <c r="R1481" s="19"/>
      <c r="S1481" s="34">
        <f t="shared" si="160"/>
        <v>41827</v>
      </c>
      <c r="T1481" s="34" t="str">
        <f t="shared" si="161"/>
        <v/>
      </c>
      <c r="U1481" s="34" t="str">
        <f t="shared" si="162"/>
        <v/>
      </c>
      <c r="V1481" s="19"/>
    </row>
    <row r="1482" spans="1:22" s="5" customFormat="1">
      <c r="A1482" s="50"/>
      <c r="B1482" s="19"/>
      <c r="C1482" s="19"/>
      <c r="D1482" s="19"/>
      <c r="E1482" s="19"/>
      <c r="F1482" s="19"/>
      <c r="G1482" s="19"/>
      <c r="H1482" s="19"/>
      <c r="I1482" s="19"/>
      <c r="J1482" s="8" t="s">
        <v>3465</v>
      </c>
      <c r="K1482" s="19" t="str">
        <f t="shared" si="163"/>
        <v>SS</v>
      </c>
      <c r="L1482" s="19" t="str">
        <f t="shared" si="164"/>
        <v>SOUTH SUDAN</v>
      </c>
      <c r="M1482" s="19"/>
      <c r="N1482" s="19"/>
      <c r="O1482" s="19"/>
      <c r="P1482" s="19"/>
      <c r="Q1482" s="19"/>
      <c r="R1482" s="19"/>
      <c r="S1482" s="34">
        <f t="shared" si="160"/>
        <v>41827</v>
      </c>
      <c r="T1482" s="34" t="str">
        <f t="shared" si="161"/>
        <v/>
      </c>
      <c r="U1482" s="34" t="str">
        <f t="shared" si="162"/>
        <v/>
      </c>
      <c r="V1482" s="19"/>
    </row>
    <row r="1483" spans="1:22" s="5" customFormat="1">
      <c r="A1483" s="50"/>
      <c r="B1483" s="19"/>
      <c r="C1483" s="19"/>
      <c r="D1483" s="19"/>
      <c r="E1483" s="19"/>
      <c r="F1483" s="19"/>
      <c r="G1483" s="19"/>
      <c r="H1483" s="19"/>
      <c r="I1483" s="19"/>
      <c r="J1483" s="14" t="s">
        <v>8167</v>
      </c>
      <c r="K1483" s="19"/>
      <c r="L1483" s="19"/>
      <c r="M1483" s="19"/>
      <c r="N1483" s="19"/>
      <c r="O1483" s="19" t="s">
        <v>2299</v>
      </c>
      <c r="P1483" s="19"/>
      <c r="Q1483" s="19" t="s">
        <v>1179</v>
      </c>
      <c r="R1483" s="19"/>
      <c r="S1483" s="34">
        <v>42277</v>
      </c>
      <c r="T1483" s="34"/>
      <c r="U1483" s="34">
        <v>42931</v>
      </c>
      <c r="V1483" s="19"/>
    </row>
    <row r="1484" spans="1:22" s="5" customFormat="1">
      <c r="A1484" s="50"/>
      <c r="B1484" s="19"/>
      <c r="C1484" s="19"/>
      <c r="D1484" s="19"/>
      <c r="E1484" s="19"/>
      <c r="F1484" s="19"/>
      <c r="G1484" s="19"/>
      <c r="H1484" s="19"/>
      <c r="I1484" s="19"/>
      <c r="J1484" s="7" t="s">
        <v>1422</v>
      </c>
      <c r="K1484" s="19" t="str">
        <f t="shared" ref="K1484:K1546" si="165">VLOOKUP(J1484,$A$2:$B$317,2,0)</f>
        <v>AF</v>
      </c>
      <c r="L1484" s="19" t="str">
        <f t="shared" si="164"/>
        <v>AFGHANISTAN</v>
      </c>
      <c r="M1484" s="19"/>
      <c r="N1484" s="19"/>
      <c r="O1484" s="19"/>
      <c r="P1484" s="19"/>
      <c r="Q1484" s="19"/>
      <c r="R1484" s="19"/>
      <c r="S1484" s="34">
        <f t="shared" si="160"/>
        <v>41827</v>
      </c>
      <c r="T1484" s="34" t="str">
        <f t="shared" si="161"/>
        <v/>
      </c>
      <c r="U1484" s="34" t="str">
        <f t="shared" si="162"/>
        <v/>
      </c>
      <c r="V1484" s="19"/>
    </row>
    <row r="1485" spans="1:22" s="5" customFormat="1">
      <c r="A1485" s="50"/>
      <c r="B1485" s="19"/>
      <c r="C1485" s="19"/>
      <c r="D1485" s="19"/>
      <c r="E1485" s="19"/>
      <c r="F1485" s="19"/>
      <c r="G1485" s="19"/>
      <c r="H1485" s="19"/>
      <c r="I1485" s="19"/>
      <c r="J1485" s="7" t="s">
        <v>1423</v>
      </c>
      <c r="K1485" s="19" t="str">
        <f t="shared" si="165"/>
        <v>AX</v>
      </c>
      <c r="L1485" s="19" t="str">
        <f t="shared" si="164"/>
        <v>ÅLAND ISLANDS</v>
      </c>
      <c r="M1485" s="19"/>
      <c r="N1485" s="19"/>
      <c r="O1485" s="19"/>
      <c r="P1485" s="19"/>
      <c r="Q1485" s="19"/>
      <c r="R1485" s="19"/>
      <c r="S1485" s="34">
        <f t="shared" ref="S1485:S1548" si="166">VLOOKUP(J1485,A:G,5,FALSE)</f>
        <v>41827</v>
      </c>
      <c r="T1485" s="34" t="str">
        <f t="shared" ref="T1485:T1548" si="167">IF(VLOOKUP(J1485,A:G,6,FALSE)=0,"",VLOOKUP(J1485,A:G,6,FALSE))</f>
        <v/>
      </c>
      <c r="U1485" s="34" t="str">
        <f t="shared" ref="U1485:U1548" si="168">IF(VLOOKUP(J1485,A:G,7,FALSE)=0,"",VLOOKUP(J1485,A:G,7,FALSE))</f>
        <v/>
      </c>
      <c r="V1485" s="19"/>
    </row>
    <row r="1486" spans="1:22" s="5" customFormat="1">
      <c r="A1486" s="50"/>
      <c r="B1486" s="19"/>
      <c r="C1486" s="19"/>
      <c r="D1486" s="19"/>
      <c r="E1486" s="19"/>
      <c r="F1486" s="19"/>
      <c r="G1486" s="19"/>
      <c r="H1486" s="19"/>
      <c r="I1486" s="19"/>
      <c r="J1486" s="7" t="s">
        <v>1424</v>
      </c>
      <c r="K1486" s="19" t="str">
        <f t="shared" si="165"/>
        <v>AL</v>
      </c>
      <c r="L1486" s="19" t="str">
        <f t="shared" si="164"/>
        <v>ALBANIA</v>
      </c>
      <c r="M1486" s="19"/>
      <c r="N1486" s="19"/>
      <c r="O1486" s="19"/>
      <c r="P1486" s="19"/>
      <c r="Q1486" s="19"/>
      <c r="R1486" s="19"/>
      <c r="S1486" s="34">
        <f t="shared" si="166"/>
        <v>41827</v>
      </c>
      <c r="T1486" s="34" t="str">
        <f t="shared" si="167"/>
        <v/>
      </c>
      <c r="U1486" s="34" t="str">
        <f t="shared" si="168"/>
        <v/>
      </c>
      <c r="V1486" s="19"/>
    </row>
    <row r="1487" spans="1:22" s="5" customFormat="1">
      <c r="A1487" s="50"/>
      <c r="B1487" s="19"/>
      <c r="C1487" s="19"/>
      <c r="D1487" s="19"/>
      <c r="E1487" s="19"/>
      <c r="F1487" s="19"/>
      <c r="G1487" s="19"/>
      <c r="H1487" s="19"/>
      <c r="I1487" s="19"/>
      <c r="J1487" s="7" t="s">
        <v>1425</v>
      </c>
      <c r="K1487" s="19" t="str">
        <f t="shared" si="165"/>
        <v>DZ</v>
      </c>
      <c r="L1487" s="19" t="str">
        <f t="shared" si="164"/>
        <v>ALGERIA</v>
      </c>
      <c r="M1487" s="19"/>
      <c r="N1487" s="19"/>
      <c r="O1487" s="19"/>
      <c r="P1487" s="19"/>
      <c r="Q1487" s="19"/>
      <c r="R1487" s="19"/>
      <c r="S1487" s="34">
        <f t="shared" si="166"/>
        <v>41827</v>
      </c>
      <c r="T1487" s="34" t="str">
        <f t="shared" si="167"/>
        <v/>
      </c>
      <c r="U1487" s="34" t="str">
        <f t="shared" si="168"/>
        <v/>
      </c>
      <c r="V1487" s="19"/>
    </row>
    <row r="1488" spans="1:22" s="5" customFormat="1">
      <c r="A1488" s="50"/>
      <c r="B1488" s="19"/>
      <c r="C1488" s="19"/>
      <c r="D1488" s="19"/>
      <c r="E1488" s="19"/>
      <c r="F1488" s="19"/>
      <c r="G1488" s="19"/>
      <c r="H1488" s="19"/>
      <c r="I1488" s="19"/>
      <c r="J1488" s="7" t="s">
        <v>1426</v>
      </c>
      <c r="K1488" s="19" t="str">
        <f t="shared" si="165"/>
        <v>AS</v>
      </c>
      <c r="L1488" s="19" t="str">
        <f t="shared" si="164"/>
        <v>AMERICAN SAMOA</v>
      </c>
      <c r="M1488" s="19"/>
      <c r="N1488" s="19"/>
      <c r="O1488" s="19"/>
      <c r="P1488" s="19"/>
      <c r="Q1488" s="19"/>
      <c r="R1488" s="19"/>
      <c r="S1488" s="34">
        <f t="shared" si="166"/>
        <v>41827</v>
      </c>
      <c r="T1488" s="34" t="str">
        <f t="shared" si="167"/>
        <v/>
      </c>
      <c r="U1488" s="34" t="str">
        <f t="shared" si="168"/>
        <v/>
      </c>
      <c r="V1488" s="19"/>
    </row>
    <row r="1489" spans="1:22" s="5" customFormat="1">
      <c r="A1489" s="50"/>
      <c r="B1489" s="19"/>
      <c r="C1489" s="19"/>
      <c r="D1489" s="19"/>
      <c r="E1489" s="19"/>
      <c r="F1489" s="19"/>
      <c r="G1489" s="19"/>
      <c r="H1489" s="19"/>
      <c r="I1489" s="19"/>
      <c r="J1489" s="7" t="s">
        <v>1427</v>
      </c>
      <c r="K1489" s="19" t="str">
        <f t="shared" si="165"/>
        <v>AD</v>
      </c>
      <c r="L1489" s="19" t="str">
        <f t="shared" si="164"/>
        <v>ANDORRA</v>
      </c>
      <c r="M1489" s="19"/>
      <c r="N1489" s="19"/>
      <c r="O1489" s="19"/>
      <c r="P1489" s="19"/>
      <c r="Q1489" s="19"/>
      <c r="R1489" s="19"/>
      <c r="S1489" s="34">
        <f t="shared" si="166"/>
        <v>41827</v>
      </c>
      <c r="T1489" s="34" t="str">
        <f t="shared" si="167"/>
        <v/>
      </c>
      <c r="U1489" s="34" t="str">
        <f t="shared" si="168"/>
        <v/>
      </c>
      <c r="V1489" s="19"/>
    </row>
    <row r="1490" spans="1:22" s="5" customFormat="1">
      <c r="A1490" s="50"/>
      <c r="B1490" s="19"/>
      <c r="C1490" s="19"/>
      <c r="D1490" s="19"/>
      <c r="E1490" s="19"/>
      <c r="F1490" s="19"/>
      <c r="G1490" s="19"/>
      <c r="H1490" s="19"/>
      <c r="I1490" s="19"/>
      <c r="J1490" s="7" t="s">
        <v>1428</v>
      </c>
      <c r="K1490" s="19" t="str">
        <f t="shared" si="165"/>
        <v>AO</v>
      </c>
      <c r="L1490" s="19" t="str">
        <f t="shared" si="164"/>
        <v>ANGOLA</v>
      </c>
      <c r="M1490" s="19"/>
      <c r="N1490" s="19"/>
      <c r="O1490" s="19"/>
      <c r="P1490" s="19"/>
      <c r="Q1490" s="19"/>
      <c r="R1490" s="19"/>
      <c r="S1490" s="34">
        <f t="shared" si="166"/>
        <v>41827</v>
      </c>
      <c r="T1490" s="34" t="str">
        <f t="shared" si="167"/>
        <v/>
      </c>
      <c r="U1490" s="34" t="str">
        <f t="shared" si="168"/>
        <v/>
      </c>
      <c r="V1490" s="19"/>
    </row>
    <row r="1491" spans="1:22" s="5" customFormat="1">
      <c r="A1491" s="50"/>
      <c r="B1491" s="19"/>
      <c r="C1491" s="19"/>
      <c r="D1491" s="19"/>
      <c r="E1491" s="19"/>
      <c r="F1491" s="19"/>
      <c r="G1491" s="19"/>
      <c r="H1491" s="19"/>
      <c r="I1491" s="19"/>
      <c r="J1491" s="7" t="s">
        <v>1429</v>
      </c>
      <c r="K1491" s="19" t="str">
        <f t="shared" si="165"/>
        <v>AI</v>
      </c>
      <c r="L1491" s="19" t="str">
        <f t="shared" si="164"/>
        <v>ANGUILLA</v>
      </c>
      <c r="M1491" s="19"/>
      <c r="N1491" s="19"/>
      <c r="O1491" s="19"/>
      <c r="P1491" s="19"/>
      <c r="Q1491" s="19"/>
      <c r="R1491" s="19"/>
      <c r="S1491" s="34">
        <f t="shared" si="166"/>
        <v>41827</v>
      </c>
      <c r="T1491" s="34" t="str">
        <f t="shared" si="167"/>
        <v/>
      </c>
      <c r="U1491" s="34" t="str">
        <f t="shared" si="168"/>
        <v/>
      </c>
      <c r="V1491" s="19"/>
    </row>
    <row r="1492" spans="1:22" s="5" customFormat="1">
      <c r="A1492" s="50"/>
      <c r="B1492" s="19"/>
      <c r="C1492" s="19"/>
      <c r="D1492" s="19"/>
      <c r="E1492" s="19"/>
      <c r="F1492" s="19"/>
      <c r="G1492" s="19"/>
      <c r="H1492" s="19"/>
      <c r="I1492" s="19"/>
      <c r="J1492" s="7" t="s">
        <v>1430</v>
      </c>
      <c r="K1492" s="19" t="str">
        <f t="shared" si="165"/>
        <v>AQ</v>
      </c>
      <c r="L1492" s="19" t="str">
        <f t="shared" ref="L1492:L1555" si="169">J1492</f>
        <v>ANTARCTICA</v>
      </c>
      <c r="M1492" s="19"/>
      <c r="N1492" s="19"/>
      <c r="O1492" s="19"/>
      <c r="P1492" s="19"/>
      <c r="Q1492" s="19"/>
      <c r="R1492" s="19"/>
      <c r="S1492" s="34">
        <f t="shared" si="166"/>
        <v>41827</v>
      </c>
      <c r="T1492" s="34" t="str">
        <f t="shared" si="167"/>
        <v/>
      </c>
      <c r="U1492" s="34" t="str">
        <f t="shared" si="168"/>
        <v/>
      </c>
      <c r="V1492" s="19"/>
    </row>
    <row r="1493" spans="1:22" s="5" customFormat="1">
      <c r="A1493" s="50"/>
      <c r="B1493" s="19"/>
      <c r="C1493" s="19"/>
      <c r="D1493" s="19"/>
      <c r="E1493" s="19"/>
      <c r="F1493" s="19"/>
      <c r="G1493" s="19"/>
      <c r="H1493" s="19"/>
      <c r="I1493" s="19"/>
      <c r="J1493" s="7" t="s">
        <v>1431</v>
      </c>
      <c r="K1493" s="19" t="str">
        <f t="shared" si="165"/>
        <v>AG</v>
      </c>
      <c r="L1493" s="19" t="str">
        <f t="shared" si="169"/>
        <v>ANTIGUA AND BARBUDA</v>
      </c>
      <c r="M1493" s="19"/>
      <c r="N1493" s="19"/>
      <c r="O1493" s="19"/>
      <c r="P1493" s="19"/>
      <c r="Q1493" s="19"/>
      <c r="R1493" s="19"/>
      <c r="S1493" s="34">
        <f t="shared" si="166"/>
        <v>41827</v>
      </c>
      <c r="T1493" s="34" t="str">
        <f t="shared" si="167"/>
        <v/>
      </c>
      <c r="U1493" s="34" t="str">
        <f t="shared" si="168"/>
        <v/>
      </c>
      <c r="V1493" s="19"/>
    </row>
    <row r="1494" spans="1:22" s="5" customFormat="1">
      <c r="A1494" s="50"/>
      <c r="B1494" s="19"/>
      <c r="C1494" s="19"/>
      <c r="D1494" s="19"/>
      <c r="E1494" s="19"/>
      <c r="F1494" s="19"/>
      <c r="G1494" s="19"/>
      <c r="H1494" s="19"/>
      <c r="I1494" s="19"/>
      <c r="J1494" s="7" t="s">
        <v>1432</v>
      </c>
      <c r="K1494" s="19" t="str">
        <f t="shared" si="165"/>
        <v>AR</v>
      </c>
      <c r="L1494" s="19" t="str">
        <f t="shared" si="169"/>
        <v>ARGENTINA</v>
      </c>
      <c r="M1494" s="19"/>
      <c r="N1494" s="19"/>
      <c r="O1494" s="19"/>
      <c r="P1494" s="19"/>
      <c r="Q1494" s="19"/>
      <c r="R1494" s="19"/>
      <c r="S1494" s="34">
        <f t="shared" si="166"/>
        <v>41827</v>
      </c>
      <c r="T1494" s="34" t="str">
        <f t="shared" si="167"/>
        <v/>
      </c>
      <c r="U1494" s="34" t="str">
        <f t="shared" si="168"/>
        <v/>
      </c>
      <c r="V1494" s="19"/>
    </row>
    <row r="1495" spans="1:22" s="5" customFormat="1">
      <c r="A1495" s="50"/>
      <c r="B1495" s="19"/>
      <c r="C1495" s="19"/>
      <c r="D1495" s="19"/>
      <c r="E1495" s="19"/>
      <c r="F1495" s="19"/>
      <c r="G1495" s="19"/>
      <c r="H1495" s="19"/>
      <c r="I1495" s="19"/>
      <c r="J1495" s="7" t="s">
        <v>1433</v>
      </c>
      <c r="K1495" s="19" t="str">
        <f t="shared" si="165"/>
        <v>AM</v>
      </c>
      <c r="L1495" s="19" t="str">
        <f t="shared" si="169"/>
        <v>ARMENIA</v>
      </c>
      <c r="M1495" s="19"/>
      <c r="N1495" s="19"/>
      <c r="O1495" s="19"/>
      <c r="P1495" s="19"/>
      <c r="Q1495" s="19"/>
      <c r="R1495" s="19"/>
      <c r="S1495" s="34">
        <f t="shared" si="166"/>
        <v>41827</v>
      </c>
      <c r="T1495" s="34" t="str">
        <f t="shared" si="167"/>
        <v/>
      </c>
      <c r="U1495" s="34" t="str">
        <f t="shared" si="168"/>
        <v/>
      </c>
      <c r="V1495" s="19"/>
    </row>
    <row r="1496" spans="1:22" s="5" customFormat="1">
      <c r="A1496" s="50"/>
      <c r="B1496" s="19"/>
      <c r="C1496" s="19"/>
      <c r="D1496" s="19"/>
      <c r="E1496" s="19"/>
      <c r="F1496" s="19"/>
      <c r="G1496" s="19"/>
      <c r="H1496" s="19"/>
      <c r="I1496" s="19"/>
      <c r="J1496" s="7" t="s">
        <v>1434</v>
      </c>
      <c r="K1496" s="19" t="str">
        <f t="shared" si="165"/>
        <v>AW</v>
      </c>
      <c r="L1496" s="19" t="str">
        <f t="shared" si="169"/>
        <v>ARUBA</v>
      </c>
      <c r="M1496" s="19"/>
      <c r="N1496" s="19"/>
      <c r="O1496" s="19"/>
      <c r="P1496" s="19"/>
      <c r="Q1496" s="19"/>
      <c r="R1496" s="19"/>
      <c r="S1496" s="34">
        <f t="shared" si="166"/>
        <v>41827</v>
      </c>
      <c r="T1496" s="34" t="str">
        <f t="shared" si="167"/>
        <v/>
      </c>
      <c r="U1496" s="34" t="str">
        <f t="shared" si="168"/>
        <v/>
      </c>
      <c r="V1496" s="19"/>
    </row>
    <row r="1497" spans="1:22" s="5" customFormat="1">
      <c r="A1497" s="50"/>
      <c r="B1497" s="19"/>
      <c r="C1497" s="19"/>
      <c r="D1497" s="19"/>
      <c r="E1497" s="19"/>
      <c r="F1497" s="19"/>
      <c r="G1497" s="19"/>
      <c r="H1497" s="19"/>
      <c r="I1497" s="19"/>
      <c r="J1497" s="7" t="s">
        <v>1435</v>
      </c>
      <c r="K1497" s="19" t="str">
        <f t="shared" si="165"/>
        <v>AU</v>
      </c>
      <c r="L1497" s="19" t="str">
        <f t="shared" si="169"/>
        <v>AUSTRALIA</v>
      </c>
      <c r="M1497" s="19"/>
      <c r="N1497" s="19"/>
      <c r="O1497" s="19"/>
      <c r="P1497" s="19"/>
      <c r="Q1497" s="19"/>
      <c r="R1497" s="19"/>
      <c r="S1497" s="34">
        <f t="shared" si="166"/>
        <v>41827</v>
      </c>
      <c r="T1497" s="34" t="str">
        <f t="shared" si="167"/>
        <v/>
      </c>
      <c r="U1497" s="34" t="str">
        <f t="shared" si="168"/>
        <v/>
      </c>
      <c r="V1497" s="19"/>
    </row>
    <row r="1498" spans="1:22" s="5" customFormat="1">
      <c r="A1498" s="50"/>
      <c r="B1498" s="19"/>
      <c r="C1498" s="19"/>
      <c r="D1498" s="19"/>
      <c r="E1498" s="19"/>
      <c r="F1498" s="19"/>
      <c r="G1498" s="19"/>
      <c r="H1498" s="19"/>
      <c r="I1498" s="19"/>
      <c r="J1498" s="7" t="s">
        <v>1436</v>
      </c>
      <c r="K1498" s="19" t="str">
        <f t="shared" si="165"/>
        <v>AT</v>
      </c>
      <c r="L1498" s="19" t="str">
        <f t="shared" si="169"/>
        <v>AUSTRIA</v>
      </c>
      <c r="M1498" s="19"/>
      <c r="N1498" s="19"/>
      <c r="O1498" s="19"/>
      <c r="P1498" s="19"/>
      <c r="Q1498" s="19"/>
      <c r="R1498" s="19"/>
      <c r="S1498" s="34">
        <f t="shared" si="166"/>
        <v>41827</v>
      </c>
      <c r="T1498" s="34" t="str">
        <f t="shared" si="167"/>
        <v/>
      </c>
      <c r="U1498" s="34" t="str">
        <f t="shared" si="168"/>
        <v/>
      </c>
      <c r="V1498" s="19"/>
    </row>
    <row r="1499" spans="1:22" s="5" customFormat="1">
      <c r="A1499" s="50"/>
      <c r="B1499" s="19"/>
      <c r="C1499" s="19"/>
      <c r="D1499" s="19"/>
      <c r="E1499" s="19"/>
      <c r="F1499" s="19"/>
      <c r="G1499" s="19"/>
      <c r="H1499" s="19"/>
      <c r="I1499" s="19"/>
      <c r="J1499" s="7" t="s">
        <v>1437</v>
      </c>
      <c r="K1499" s="19" t="str">
        <f t="shared" si="165"/>
        <v>AZ</v>
      </c>
      <c r="L1499" s="19" t="str">
        <f t="shared" si="169"/>
        <v>AZERBAIJAN</v>
      </c>
      <c r="M1499" s="19"/>
      <c r="N1499" s="19"/>
      <c r="O1499" s="19"/>
      <c r="P1499" s="19"/>
      <c r="Q1499" s="19"/>
      <c r="R1499" s="19"/>
      <c r="S1499" s="34">
        <f t="shared" si="166"/>
        <v>41827</v>
      </c>
      <c r="T1499" s="34" t="str">
        <f t="shared" si="167"/>
        <v/>
      </c>
      <c r="U1499" s="34" t="str">
        <f t="shared" si="168"/>
        <v/>
      </c>
      <c r="V1499" s="19"/>
    </row>
    <row r="1500" spans="1:22" s="5" customFormat="1">
      <c r="A1500" s="50"/>
      <c r="B1500" s="19"/>
      <c r="C1500" s="19"/>
      <c r="D1500" s="19"/>
      <c r="E1500" s="19"/>
      <c r="F1500" s="19"/>
      <c r="G1500" s="19"/>
      <c r="H1500" s="19"/>
      <c r="I1500" s="19"/>
      <c r="J1500" s="7" t="s">
        <v>1438</v>
      </c>
      <c r="K1500" s="19" t="str">
        <f t="shared" si="165"/>
        <v>BS</v>
      </c>
      <c r="L1500" s="19" t="str">
        <f t="shared" si="169"/>
        <v>BAHAMAS</v>
      </c>
      <c r="M1500" s="19"/>
      <c r="N1500" s="19"/>
      <c r="O1500" s="19"/>
      <c r="P1500" s="19"/>
      <c r="Q1500" s="19"/>
      <c r="R1500" s="19"/>
      <c r="S1500" s="34">
        <f t="shared" si="166"/>
        <v>41827</v>
      </c>
      <c r="T1500" s="34" t="str">
        <f t="shared" si="167"/>
        <v/>
      </c>
      <c r="U1500" s="34" t="str">
        <f t="shared" si="168"/>
        <v/>
      </c>
      <c r="V1500" s="19"/>
    </row>
    <row r="1501" spans="1:22" s="5" customFormat="1">
      <c r="A1501" s="50"/>
      <c r="B1501" s="19"/>
      <c r="C1501" s="19"/>
      <c r="D1501" s="19"/>
      <c r="E1501" s="19"/>
      <c r="F1501" s="19"/>
      <c r="G1501" s="19"/>
      <c r="H1501" s="19"/>
      <c r="I1501" s="19"/>
      <c r="J1501" s="7" t="s">
        <v>1439</v>
      </c>
      <c r="K1501" s="19" t="str">
        <f t="shared" si="165"/>
        <v>BH</v>
      </c>
      <c r="L1501" s="19" t="str">
        <f t="shared" si="169"/>
        <v>BAHRAIN</v>
      </c>
      <c r="M1501" s="19"/>
      <c r="N1501" s="19"/>
      <c r="O1501" s="19"/>
      <c r="P1501" s="19"/>
      <c r="Q1501" s="19"/>
      <c r="R1501" s="19"/>
      <c r="S1501" s="34">
        <f t="shared" si="166"/>
        <v>41827</v>
      </c>
      <c r="T1501" s="34" t="str">
        <f t="shared" si="167"/>
        <v/>
      </c>
      <c r="U1501" s="34" t="str">
        <f t="shared" si="168"/>
        <v/>
      </c>
      <c r="V1501" s="19"/>
    </row>
    <row r="1502" spans="1:22" s="5" customFormat="1">
      <c r="A1502" s="50"/>
      <c r="B1502" s="19"/>
      <c r="C1502" s="19"/>
      <c r="D1502" s="19"/>
      <c r="E1502" s="19"/>
      <c r="F1502" s="19"/>
      <c r="G1502" s="19"/>
      <c r="H1502" s="19"/>
      <c r="I1502" s="19"/>
      <c r="J1502" s="7" t="s">
        <v>1440</v>
      </c>
      <c r="K1502" s="19" t="str">
        <f t="shared" si="165"/>
        <v>BD</v>
      </c>
      <c r="L1502" s="19" t="str">
        <f t="shared" si="169"/>
        <v>BANGLADESH</v>
      </c>
      <c r="M1502" s="19"/>
      <c r="N1502" s="19"/>
      <c r="O1502" s="19"/>
      <c r="P1502" s="19"/>
      <c r="Q1502" s="19"/>
      <c r="R1502" s="19"/>
      <c r="S1502" s="34">
        <f t="shared" si="166"/>
        <v>41827</v>
      </c>
      <c r="T1502" s="34" t="str">
        <f t="shared" si="167"/>
        <v/>
      </c>
      <c r="U1502" s="34" t="str">
        <f t="shared" si="168"/>
        <v/>
      </c>
      <c r="V1502" s="19"/>
    </row>
    <row r="1503" spans="1:22" s="5" customFormat="1">
      <c r="A1503" s="50"/>
      <c r="B1503" s="19"/>
      <c r="C1503" s="19"/>
      <c r="D1503" s="19"/>
      <c r="E1503" s="19"/>
      <c r="F1503" s="19"/>
      <c r="G1503" s="19"/>
      <c r="H1503" s="19"/>
      <c r="I1503" s="19"/>
      <c r="J1503" s="7" t="s">
        <v>1441</v>
      </c>
      <c r="K1503" s="19" t="str">
        <f t="shared" si="165"/>
        <v>BB</v>
      </c>
      <c r="L1503" s="19" t="str">
        <f t="shared" si="169"/>
        <v>BARBADOS</v>
      </c>
      <c r="M1503" s="19"/>
      <c r="N1503" s="19"/>
      <c r="O1503" s="19"/>
      <c r="P1503" s="19"/>
      <c r="Q1503" s="19"/>
      <c r="R1503" s="19"/>
      <c r="S1503" s="34">
        <f t="shared" si="166"/>
        <v>41827</v>
      </c>
      <c r="T1503" s="34" t="str">
        <f t="shared" si="167"/>
        <v/>
      </c>
      <c r="U1503" s="34" t="str">
        <f t="shared" si="168"/>
        <v/>
      </c>
      <c r="V1503" s="19"/>
    </row>
    <row r="1504" spans="1:22" s="5" customFormat="1">
      <c r="A1504" s="50"/>
      <c r="B1504" s="19"/>
      <c r="C1504" s="19"/>
      <c r="D1504" s="19"/>
      <c r="E1504" s="19"/>
      <c r="F1504" s="19"/>
      <c r="G1504" s="19"/>
      <c r="H1504" s="19"/>
      <c r="I1504" s="19"/>
      <c r="J1504" s="7" t="s">
        <v>1442</v>
      </c>
      <c r="K1504" s="19" t="str">
        <f t="shared" si="165"/>
        <v>BY</v>
      </c>
      <c r="L1504" s="19" t="str">
        <f t="shared" si="169"/>
        <v>BELARUS</v>
      </c>
      <c r="M1504" s="19"/>
      <c r="N1504" s="19"/>
      <c r="O1504" s="19"/>
      <c r="P1504" s="19"/>
      <c r="Q1504" s="19"/>
      <c r="R1504" s="19"/>
      <c r="S1504" s="34">
        <f t="shared" si="166"/>
        <v>41827</v>
      </c>
      <c r="T1504" s="34" t="str">
        <f t="shared" si="167"/>
        <v/>
      </c>
      <c r="U1504" s="34" t="str">
        <f t="shared" si="168"/>
        <v/>
      </c>
      <c r="V1504" s="19"/>
    </row>
    <row r="1505" spans="1:22" s="5" customFormat="1">
      <c r="A1505" s="50"/>
      <c r="B1505" s="19"/>
      <c r="C1505" s="19"/>
      <c r="D1505" s="19"/>
      <c r="E1505" s="19"/>
      <c r="F1505" s="19"/>
      <c r="G1505" s="19"/>
      <c r="H1505" s="19"/>
      <c r="I1505" s="19"/>
      <c r="J1505" s="7" t="s">
        <v>1443</v>
      </c>
      <c r="K1505" s="19" t="str">
        <f t="shared" si="165"/>
        <v>BE</v>
      </c>
      <c r="L1505" s="19" t="str">
        <f t="shared" si="169"/>
        <v>BELGIUM</v>
      </c>
      <c r="M1505" s="19"/>
      <c r="N1505" s="19"/>
      <c r="O1505" s="19"/>
      <c r="P1505" s="19"/>
      <c r="Q1505" s="19"/>
      <c r="R1505" s="19"/>
      <c r="S1505" s="34">
        <f t="shared" si="166"/>
        <v>41827</v>
      </c>
      <c r="T1505" s="34" t="str">
        <f t="shared" si="167"/>
        <v/>
      </c>
      <c r="U1505" s="34" t="str">
        <f t="shared" si="168"/>
        <v/>
      </c>
      <c r="V1505" s="19"/>
    </row>
    <row r="1506" spans="1:22" s="5" customFormat="1">
      <c r="A1506" s="50"/>
      <c r="B1506" s="19"/>
      <c r="C1506" s="19"/>
      <c r="D1506" s="19"/>
      <c r="E1506" s="19"/>
      <c r="F1506" s="19"/>
      <c r="G1506" s="19"/>
      <c r="H1506" s="19"/>
      <c r="I1506" s="19"/>
      <c r="J1506" s="7" t="s">
        <v>1444</v>
      </c>
      <c r="K1506" s="19" t="str">
        <f t="shared" si="165"/>
        <v>BZ</v>
      </c>
      <c r="L1506" s="19" t="str">
        <f t="shared" si="169"/>
        <v>BELIZE</v>
      </c>
      <c r="M1506" s="19"/>
      <c r="N1506" s="19"/>
      <c r="O1506" s="19"/>
      <c r="P1506" s="19"/>
      <c r="Q1506" s="19"/>
      <c r="R1506" s="19"/>
      <c r="S1506" s="34">
        <f t="shared" si="166"/>
        <v>41827</v>
      </c>
      <c r="T1506" s="34" t="str">
        <f t="shared" si="167"/>
        <v/>
      </c>
      <c r="U1506" s="34" t="str">
        <f t="shared" si="168"/>
        <v/>
      </c>
      <c r="V1506" s="19"/>
    </row>
    <row r="1507" spans="1:22" s="5" customFormat="1">
      <c r="A1507" s="50"/>
      <c r="B1507" s="19"/>
      <c r="C1507" s="19"/>
      <c r="D1507" s="19"/>
      <c r="E1507" s="19"/>
      <c r="F1507" s="19"/>
      <c r="G1507" s="19"/>
      <c r="H1507" s="19"/>
      <c r="I1507" s="19"/>
      <c r="J1507" s="7" t="s">
        <v>1445</v>
      </c>
      <c r="K1507" s="19" t="str">
        <f t="shared" si="165"/>
        <v>BJ</v>
      </c>
      <c r="L1507" s="19" t="str">
        <f t="shared" si="169"/>
        <v>BENIN</v>
      </c>
      <c r="M1507" s="19"/>
      <c r="N1507" s="19"/>
      <c r="O1507" s="19"/>
      <c r="P1507" s="19"/>
      <c r="Q1507" s="19"/>
      <c r="R1507" s="19"/>
      <c r="S1507" s="34">
        <f t="shared" si="166"/>
        <v>41827</v>
      </c>
      <c r="T1507" s="34" t="str">
        <f t="shared" si="167"/>
        <v/>
      </c>
      <c r="U1507" s="34" t="str">
        <f t="shared" si="168"/>
        <v/>
      </c>
      <c r="V1507" s="19"/>
    </row>
    <row r="1508" spans="1:22" s="5" customFormat="1">
      <c r="A1508" s="50"/>
      <c r="B1508" s="19"/>
      <c r="C1508" s="19"/>
      <c r="D1508" s="19"/>
      <c r="E1508" s="19"/>
      <c r="F1508" s="19"/>
      <c r="G1508" s="19"/>
      <c r="H1508" s="19"/>
      <c r="I1508" s="19"/>
      <c r="J1508" s="7" t="s">
        <v>1446</v>
      </c>
      <c r="K1508" s="19" t="str">
        <f t="shared" si="165"/>
        <v>BM</v>
      </c>
      <c r="L1508" s="19" t="str">
        <f t="shared" si="169"/>
        <v>BERMUDA</v>
      </c>
      <c r="M1508" s="19"/>
      <c r="N1508" s="19"/>
      <c r="O1508" s="19"/>
      <c r="P1508" s="19"/>
      <c r="Q1508" s="19"/>
      <c r="R1508" s="19"/>
      <c r="S1508" s="34">
        <f t="shared" si="166"/>
        <v>41827</v>
      </c>
      <c r="T1508" s="34" t="str">
        <f t="shared" si="167"/>
        <v/>
      </c>
      <c r="U1508" s="34" t="str">
        <f t="shared" si="168"/>
        <v/>
      </c>
      <c r="V1508" s="19"/>
    </row>
    <row r="1509" spans="1:22" s="5" customFormat="1">
      <c r="A1509" s="50"/>
      <c r="B1509" s="19"/>
      <c r="C1509" s="19"/>
      <c r="D1509" s="19"/>
      <c r="E1509" s="19"/>
      <c r="F1509" s="19"/>
      <c r="G1509" s="19"/>
      <c r="H1509" s="19"/>
      <c r="I1509" s="19"/>
      <c r="J1509" s="7" t="s">
        <v>1447</v>
      </c>
      <c r="K1509" s="19" t="str">
        <f t="shared" si="165"/>
        <v>BT</v>
      </c>
      <c r="L1509" s="19" t="str">
        <f t="shared" si="169"/>
        <v>BHUTAN</v>
      </c>
      <c r="M1509" s="19"/>
      <c r="N1509" s="19"/>
      <c r="O1509" s="19"/>
      <c r="P1509" s="19"/>
      <c r="Q1509" s="19"/>
      <c r="R1509" s="19"/>
      <c r="S1509" s="34">
        <f t="shared" si="166"/>
        <v>41827</v>
      </c>
      <c r="T1509" s="34" t="str">
        <f t="shared" si="167"/>
        <v/>
      </c>
      <c r="U1509" s="34" t="str">
        <f t="shared" si="168"/>
        <v/>
      </c>
      <c r="V1509" s="19"/>
    </row>
    <row r="1510" spans="1:22" s="5" customFormat="1">
      <c r="A1510" s="50"/>
      <c r="B1510" s="19"/>
      <c r="C1510" s="19"/>
      <c r="D1510" s="19"/>
      <c r="E1510" s="19"/>
      <c r="F1510" s="19"/>
      <c r="G1510" s="19"/>
      <c r="H1510" s="19"/>
      <c r="I1510" s="19"/>
      <c r="J1510" s="7" t="s">
        <v>1448</v>
      </c>
      <c r="K1510" s="19" t="str">
        <f t="shared" si="165"/>
        <v>BO</v>
      </c>
      <c r="L1510" s="19" t="str">
        <f t="shared" si="169"/>
        <v>BOLIVIA, PLURINATIONAL STATE OF</v>
      </c>
      <c r="M1510" s="19"/>
      <c r="N1510" s="19"/>
      <c r="O1510" s="19"/>
      <c r="P1510" s="19"/>
      <c r="Q1510" s="19"/>
      <c r="R1510" s="19"/>
      <c r="S1510" s="34">
        <f t="shared" si="166"/>
        <v>41827</v>
      </c>
      <c r="T1510" s="34" t="str">
        <f t="shared" si="167"/>
        <v/>
      </c>
      <c r="U1510" s="34" t="str">
        <f t="shared" si="168"/>
        <v/>
      </c>
      <c r="V1510" s="19"/>
    </row>
    <row r="1511" spans="1:22" s="5" customFormat="1">
      <c r="A1511" s="50"/>
      <c r="B1511" s="19"/>
      <c r="C1511" s="19"/>
      <c r="D1511" s="19"/>
      <c r="E1511" s="19"/>
      <c r="F1511" s="19"/>
      <c r="G1511" s="19"/>
      <c r="H1511" s="19"/>
      <c r="I1511" s="19"/>
      <c r="J1511" s="7" t="s">
        <v>1449</v>
      </c>
      <c r="K1511" s="19" t="str">
        <f t="shared" si="165"/>
        <v>BQ</v>
      </c>
      <c r="L1511" s="19" t="str">
        <f t="shared" si="169"/>
        <v>BONAIRE, SINT EUSTATIUS AND SABA</v>
      </c>
      <c r="M1511" s="19"/>
      <c r="N1511" s="19"/>
      <c r="O1511" s="19"/>
      <c r="P1511" s="19"/>
      <c r="Q1511" s="19"/>
      <c r="R1511" s="19"/>
      <c r="S1511" s="34">
        <f t="shared" si="166"/>
        <v>41827</v>
      </c>
      <c r="T1511" s="34" t="str">
        <f t="shared" si="167"/>
        <v/>
      </c>
      <c r="U1511" s="34" t="str">
        <f t="shared" si="168"/>
        <v/>
      </c>
      <c r="V1511" s="19"/>
    </row>
    <row r="1512" spans="1:22" s="5" customFormat="1">
      <c r="A1512" s="50"/>
      <c r="B1512" s="19"/>
      <c r="C1512" s="19"/>
      <c r="D1512" s="19"/>
      <c r="E1512" s="19"/>
      <c r="F1512" s="19"/>
      <c r="G1512" s="19"/>
      <c r="H1512" s="19"/>
      <c r="I1512" s="19"/>
      <c r="J1512" s="7" t="s">
        <v>1450</v>
      </c>
      <c r="K1512" s="19" t="str">
        <f t="shared" si="165"/>
        <v>BA</v>
      </c>
      <c r="L1512" s="19" t="str">
        <f t="shared" si="169"/>
        <v>BOSNIA AND HERZEGOVINA</v>
      </c>
      <c r="M1512" s="19"/>
      <c r="N1512" s="19"/>
      <c r="O1512" s="19"/>
      <c r="P1512" s="19"/>
      <c r="Q1512" s="19"/>
      <c r="R1512" s="19"/>
      <c r="S1512" s="34">
        <f t="shared" si="166"/>
        <v>41827</v>
      </c>
      <c r="T1512" s="34" t="str">
        <f t="shared" si="167"/>
        <v/>
      </c>
      <c r="U1512" s="34" t="str">
        <f t="shared" si="168"/>
        <v/>
      </c>
      <c r="V1512" s="19"/>
    </row>
    <row r="1513" spans="1:22" s="5" customFormat="1">
      <c r="A1513" s="50"/>
      <c r="B1513" s="19"/>
      <c r="C1513" s="19"/>
      <c r="D1513" s="19"/>
      <c r="E1513" s="19"/>
      <c r="F1513" s="19"/>
      <c r="G1513" s="19"/>
      <c r="H1513" s="19"/>
      <c r="I1513" s="19"/>
      <c r="J1513" s="7" t="s">
        <v>1451</v>
      </c>
      <c r="K1513" s="19" t="str">
        <f t="shared" si="165"/>
        <v>BW</v>
      </c>
      <c r="L1513" s="19" t="str">
        <f t="shared" si="169"/>
        <v>BOTSWANA</v>
      </c>
      <c r="M1513" s="19"/>
      <c r="N1513" s="19"/>
      <c r="O1513" s="19"/>
      <c r="P1513" s="19"/>
      <c r="Q1513" s="19"/>
      <c r="R1513" s="19"/>
      <c r="S1513" s="34">
        <f t="shared" si="166"/>
        <v>41827</v>
      </c>
      <c r="T1513" s="34" t="str">
        <f t="shared" si="167"/>
        <v/>
      </c>
      <c r="U1513" s="34" t="str">
        <f t="shared" si="168"/>
        <v/>
      </c>
      <c r="V1513" s="19"/>
    </row>
    <row r="1514" spans="1:22" s="5" customFormat="1">
      <c r="A1514" s="50"/>
      <c r="B1514" s="19"/>
      <c r="C1514" s="19"/>
      <c r="D1514" s="19"/>
      <c r="E1514" s="19"/>
      <c r="F1514" s="19"/>
      <c r="G1514" s="19"/>
      <c r="H1514" s="19"/>
      <c r="I1514" s="19"/>
      <c r="J1514" s="7" t="s">
        <v>1452</v>
      </c>
      <c r="K1514" s="19" t="str">
        <f t="shared" si="165"/>
        <v>BV</v>
      </c>
      <c r="L1514" s="19" t="str">
        <f t="shared" si="169"/>
        <v>BOUVET ISLAND</v>
      </c>
      <c r="M1514" s="19"/>
      <c r="N1514" s="19"/>
      <c r="O1514" s="19"/>
      <c r="P1514" s="19"/>
      <c r="Q1514" s="19"/>
      <c r="R1514" s="19"/>
      <c r="S1514" s="34">
        <f t="shared" si="166"/>
        <v>41827</v>
      </c>
      <c r="T1514" s="34" t="str">
        <f t="shared" si="167"/>
        <v/>
      </c>
      <c r="U1514" s="34" t="str">
        <f t="shared" si="168"/>
        <v/>
      </c>
      <c r="V1514" s="19"/>
    </row>
    <row r="1515" spans="1:22" s="5" customFormat="1">
      <c r="A1515" s="50"/>
      <c r="B1515" s="19"/>
      <c r="C1515" s="19"/>
      <c r="D1515" s="19"/>
      <c r="E1515" s="19"/>
      <c r="F1515" s="19"/>
      <c r="G1515" s="19"/>
      <c r="H1515" s="19"/>
      <c r="I1515" s="19"/>
      <c r="J1515" s="7" t="s">
        <v>1453</v>
      </c>
      <c r="K1515" s="19" t="str">
        <f t="shared" si="165"/>
        <v>BR</v>
      </c>
      <c r="L1515" s="19" t="str">
        <f t="shared" si="169"/>
        <v>BRAZIL</v>
      </c>
      <c r="M1515" s="19"/>
      <c r="N1515" s="19"/>
      <c r="O1515" s="19"/>
      <c r="P1515" s="19"/>
      <c r="Q1515" s="19"/>
      <c r="R1515" s="19"/>
      <c r="S1515" s="34">
        <f t="shared" si="166"/>
        <v>41827</v>
      </c>
      <c r="T1515" s="34" t="str">
        <f t="shared" si="167"/>
        <v/>
      </c>
      <c r="U1515" s="34" t="str">
        <f t="shared" si="168"/>
        <v/>
      </c>
      <c r="V1515" s="19"/>
    </row>
    <row r="1516" spans="1:22" s="5" customFormat="1">
      <c r="A1516" s="50"/>
      <c r="B1516" s="19"/>
      <c r="C1516" s="19"/>
      <c r="D1516" s="19"/>
      <c r="E1516" s="19"/>
      <c r="F1516" s="19"/>
      <c r="G1516" s="19"/>
      <c r="H1516" s="19"/>
      <c r="I1516" s="19"/>
      <c r="J1516" s="7" t="s">
        <v>1454</v>
      </c>
      <c r="K1516" s="19" t="str">
        <f t="shared" si="165"/>
        <v>IO</v>
      </c>
      <c r="L1516" s="19" t="str">
        <f t="shared" si="169"/>
        <v>BRITISH INDIAN OCEAN TERRITORY</v>
      </c>
      <c r="M1516" s="19"/>
      <c r="N1516" s="19"/>
      <c r="O1516" s="19"/>
      <c r="P1516" s="19"/>
      <c r="Q1516" s="19"/>
      <c r="R1516" s="19"/>
      <c r="S1516" s="34">
        <f t="shared" si="166"/>
        <v>41827</v>
      </c>
      <c r="T1516" s="34" t="str">
        <f t="shared" si="167"/>
        <v/>
      </c>
      <c r="U1516" s="34" t="str">
        <f t="shared" si="168"/>
        <v/>
      </c>
      <c r="V1516" s="19"/>
    </row>
    <row r="1517" spans="1:22" s="5" customFormat="1">
      <c r="A1517" s="50"/>
      <c r="B1517" s="19"/>
      <c r="C1517" s="19"/>
      <c r="D1517" s="19"/>
      <c r="E1517" s="19"/>
      <c r="F1517" s="19"/>
      <c r="G1517" s="19"/>
      <c r="H1517" s="19"/>
      <c r="I1517" s="19"/>
      <c r="J1517" s="7" t="s">
        <v>1455</v>
      </c>
      <c r="K1517" s="19" t="str">
        <f t="shared" si="165"/>
        <v>BN</v>
      </c>
      <c r="L1517" s="19" t="str">
        <f t="shared" si="169"/>
        <v>BRUNEI DARUSSALAM</v>
      </c>
      <c r="M1517" s="19"/>
      <c r="N1517" s="19"/>
      <c r="O1517" s="19"/>
      <c r="P1517" s="19"/>
      <c r="Q1517" s="19"/>
      <c r="R1517" s="19"/>
      <c r="S1517" s="34">
        <f t="shared" si="166"/>
        <v>41827</v>
      </c>
      <c r="T1517" s="34" t="str">
        <f t="shared" si="167"/>
        <v/>
      </c>
      <c r="U1517" s="34" t="str">
        <f t="shared" si="168"/>
        <v/>
      </c>
      <c r="V1517" s="19"/>
    </row>
    <row r="1518" spans="1:22" s="5" customFormat="1">
      <c r="A1518" s="50"/>
      <c r="B1518" s="19"/>
      <c r="C1518" s="19"/>
      <c r="D1518" s="19"/>
      <c r="E1518" s="19"/>
      <c r="F1518" s="19"/>
      <c r="G1518" s="19"/>
      <c r="H1518" s="19"/>
      <c r="I1518" s="19"/>
      <c r="J1518" s="7" t="s">
        <v>1456</v>
      </c>
      <c r="K1518" s="19" t="str">
        <f t="shared" si="165"/>
        <v>BG</v>
      </c>
      <c r="L1518" s="19" t="str">
        <f t="shared" si="169"/>
        <v>BULGARIA</v>
      </c>
      <c r="M1518" s="19"/>
      <c r="N1518" s="19"/>
      <c r="O1518" s="19"/>
      <c r="P1518" s="19"/>
      <c r="Q1518" s="19"/>
      <c r="R1518" s="19"/>
      <c r="S1518" s="34">
        <f t="shared" si="166"/>
        <v>41827</v>
      </c>
      <c r="T1518" s="34" t="str">
        <f t="shared" si="167"/>
        <v/>
      </c>
      <c r="U1518" s="34" t="str">
        <f t="shared" si="168"/>
        <v/>
      </c>
      <c r="V1518" s="19"/>
    </row>
    <row r="1519" spans="1:22" s="5" customFormat="1">
      <c r="A1519" s="50"/>
      <c r="B1519" s="19"/>
      <c r="C1519" s="19"/>
      <c r="D1519" s="19"/>
      <c r="E1519" s="19"/>
      <c r="F1519" s="19"/>
      <c r="G1519" s="19"/>
      <c r="H1519" s="19"/>
      <c r="I1519" s="19"/>
      <c r="J1519" s="7" t="s">
        <v>1457</v>
      </c>
      <c r="K1519" s="19" t="str">
        <f t="shared" si="165"/>
        <v>BF</v>
      </c>
      <c r="L1519" s="19" t="str">
        <f t="shared" si="169"/>
        <v>BURKINA FASO</v>
      </c>
      <c r="M1519" s="19"/>
      <c r="N1519" s="19"/>
      <c r="O1519" s="19"/>
      <c r="P1519" s="19"/>
      <c r="Q1519" s="19"/>
      <c r="R1519" s="19"/>
      <c r="S1519" s="34">
        <f t="shared" si="166"/>
        <v>41827</v>
      </c>
      <c r="T1519" s="34" t="str">
        <f t="shared" si="167"/>
        <v/>
      </c>
      <c r="U1519" s="34" t="str">
        <f t="shared" si="168"/>
        <v/>
      </c>
      <c r="V1519" s="19"/>
    </row>
    <row r="1520" spans="1:22" s="5" customFormat="1">
      <c r="A1520" s="50"/>
      <c r="B1520" s="19"/>
      <c r="C1520" s="19"/>
      <c r="D1520" s="19"/>
      <c r="E1520" s="19"/>
      <c r="F1520" s="19"/>
      <c r="G1520" s="19"/>
      <c r="H1520" s="19"/>
      <c r="I1520" s="19"/>
      <c r="J1520" s="7" t="s">
        <v>1458</v>
      </c>
      <c r="K1520" s="19" t="str">
        <f t="shared" si="165"/>
        <v>BI</v>
      </c>
      <c r="L1520" s="19" t="str">
        <f t="shared" si="169"/>
        <v>BURUNDI</v>
      </c>
      <c r="M1520" s="19"/>
      <c r="N1520" s="19"/>
      <c r="O1520" s="19"/>
      <c r="P1520" s="19"/>
      <c r="Q1520" s="19"/>
      <c r="R1520" s="19"/>
      <c r="S1520" s="34">
        <f t="shared" si="166"/>
        <v>41827</v>
      </c>
      <c r="T1520" s="34" t="str">
        <f t="shared" si="167"/>
        <v/>
      </c>
      <c r="U1520" s="34" t="str">
        <f t="shared" si="168"/>
        <v/>
      </c>
      <c r="V1520" s="19"/>
    </row>
    <row r="1521" spans="1:22" s="5" customFormat="1">
      <c r="A1521" s="50"/>
      <c r="B1521" s="19"/>
      <c r="C1521" s="19"/>
      <c r="D1521" s="19"/>
      <c r="E1521" s="19"/>
      <c r="F1521" s="19"/>
      <c r="G1521" s="19"/>
      <c r="H1521" s="19"/>
      <c r="I1521" s="19"/>
      <c r="J1521" s="7" t="s">
        <v>1459</v>
      </c>
      <c r="K1521" s="19" t="str">
        <f t="shared" si="165"/>
        <v>KH</v>
      </c>
      <c r="L1521" s="19" t="str">
        <f t="shared" si="169"/>
        <v>CAMBODIA</v>
      </c>
      <c r="M1521" s="19"/>
      <c r="N1521" s="19"/>
      <c r="O1521" s="19"/>
      <c r="P1521" s="19"/>
      <c r="Q1521" s="19"/>
      <c r="R1521" s="19"/>
      <c r="S1521" s="34">
        <f t="shared" si="166"/>
        <v>41827</v>
      </c>
      <c r="T1521" s="34" t="str">
        <f t="shared" si="167"/>
        <v/>
      </c>
      <c r="U1521" s="34" t="str">
        <f t="shared" si="168"/>
        <v/>
      </c>
      <c r="V1521" s="19"/>
    </row>
    <row r="1522" spans="1:22" s="5" customFormat="1">
      <c r="A1522" s="50"/>
      <c r="B1522" s="19"/>
      <c r="C1522" s="19"/>
      <c r="D1522" s="19"/>
      <c r="E1522" s="19"/>
      <c r="F1522" s="19"/>
      <c r="G1522" s="19"/>
      <c r="H1522" s="19"/>
      <c r="I1522" s="19"/>
      <c r="J1522" s="7" t="s">
        <v>1460</v>
      </c>
      <c r="K1522" s="19" t="str">
        <f t="shared" si="165"/>
        <v>CM</v>
      </c>
      <c r="L1522" s="19" t="str">
        <f t="shared" si="169"/>
        <v>CAMEROON</v>
      </c>
      <c r="M1522" s="19"/>
      <c r="N1522" s="19"/>
      <c r="O1522" s="19"/>
      <c r="P1522" s="19"/>
      <c r="Q1522" s="19"/>
      <c r="R1522" s="19"/>
      <c r="S1522" s="34">
        <f t="shared" si="166"/>
        <v>41827</v>
      </c>
      <c r="T1522" s="34" t="str">
        <f t="shared" si="167"/>
        <v/>
      </c>
      <c r="U1522" s="34" t="str">
        <f t="shared" si="168"/>
        <v/>
      </c>
      <c r="V1522" s="19"/>
    </row>
    <row r="1523" spans="1:22" s="5" customFormat="1">
      <c r="A1523" s="50"/>
      <c r="B1523" s="19"/>
      <c r="C1523" s="19"/>
      <c r="D1523" s="19"/>
      <c r="E1523" s="19"/>
      <c r="F1523" s="19"/>
      <c r="G1523" s="19"/>
      <c r="H1523" s="19"/>
      <c r="I1523" s="19"/>
      <c r="J1523" s="7" t="s">
        <v>1461</v>
      </c>
      <c r="K1523" s="19" t="str">
        <f t="shared" si="165"/>
        <v>CA</v>
      </c>
      <c r="L1523" s="19" t="str">
        <f t="shared" si="169"/>
        <v>CANADA</v>
      </c>
      <c r="M1523" s="19"/>
      <c r="N1523" s="19"/>
      <c r="O1523" s="19"/>
      <c r="P1523" s="19"/>
      <c r="Q1523" s="19"/>
      <c r="R1523" s="19"/>
      <c r="S1523" s="34">
        <f t="shared" si="166"/>
        <v>41827</v>
      </c>
      <c r="T1523" s="34" t="str">
        <f t="shared" si="167"/>
        <v/>
      </c>
      <c r="U1523" s="34" t="str">
        <f t="shared" si="168"/>
        <v/>
      </c>
      <c r="V1523" s="19"/>
    </row>
    <row r="1524" spans="1:22" s="5" customFormat="1">
      <c r="A1524" s="50"/>
      <c r="B1524" s="19"/>
      <c r="C1524" s="19"/>
      <c r="D1524" s="19"/>
      <c r="E1524" s="19"/>
      <c r="F1524" s="19"/>
      <c r="G1524" s="19"/>
      <c r="H1524" s="19"/>
      <c r="I1524" s="19"/>
      <c r="J1524" s="7" t="s">
        <v>1462</v>
      </c>
      <c r="K1524" s="19" t="str">
        <f t="shared" si="165"/>
        <v>CV</v>
      </c>
      <c r="L1524" s="19" t="str">
        <f t="shared" si="169"/>
        <v>CAPE VERDE</v>
      </c>
      <c r="M1524" s="19"/>
      <c r="N1524" s="19"/>
      <c r="O1524" s="19"/>
      <c r="P1524" s="19"/>
      <c r="Q1524" s="19"/>
      <c r="R1524" s="19"/>
      <c r="S1524" s="34">
        <f t="shared" si="166"/>
        <v>41827</v>
      </c>
      <c r="T1524" s="34" t="str">
        <f t="shared" si="167"/>
        <v/>
      </c>
      <c r="U1524" s="34" t="str">
        <f t="shared" si="168"/>
        <v/>
      </c>
      <c r="V1524" s="19"/>
    </row>
    <row r="1525" spans="1:22" s="5" customFormat="1">
      <c r="A1525" s="50"/>
      <c r="B1525" s="19"/>
      <c r="C1525" s="19"/>
      <c r="D1525" s="19"/>
      <c r="E1525" s="19"/>
      <c r="F1525" s="19"/>
      <c r="G1525" s="19"/>
      <c r="H1525" s="19"/>
      <c r="I1525" s="19"/>
      <c r="J1525" s="7" t="s">
        <v>1463</v>
      </c>
      <c r="K1525" s="19" t="str">
        <f t="shared" si="165"/>
        <v>KY</v>
      </c>
      <c r="L1525" s="19" t="str">
        <f t="shared" si="169"/>
        <v>CAYMAN ISLANDS</v>
      </c>
      <c r="M1525" s="19"/>
      <c r="N1525" s="19"/>
      <c r="O1525" s="19"/>
      <c r="P1525" s="19"/>
      <c r="Q1525" s="19"/>
      <c r="R1525" s="19"/>
      <c r="S1525" s="34">
        <f t="shared" si="166"/>
        <v>41827</v>
      </c>
      <c r="T1525" s="34" t="str">
        <f t="shared" si="167"/>
        <v/>
      </c>
      <c r="U1525" s="34" t="str">
        <f t="shared" si="168"/>
        <v/>
      </c>
      <c r="V1525" s="19"/>
    </row>
    <row r="1526" spans="1:22" s="5" customFormat="1">
      <c r="A1526" s="50"/>
      <c r="B1526" s="19"/>
      <c r="C1526" s="19"/>
      <c r="D1526" s="19"/>
      <c r="E1526" s="19"/>
      <c r="F1526" s="19"/>
      <c r="G1526" s="19"/>
      <c r="H1526" s="19"/>
      <c r="I1526" s="19"/>
      <c r="J1526" s="7" t="s">
        <v>1464</v>
      </c>
      <c r="K1526" s="19" t="str">
        <f t="shared" si="165"/>
        <v>CF</v>
      </c>
      <c r="L1526" s="19" t="str">
        <f t="shared" si="169"/>
        <v>CENTRAL AFRICAN REPUBLIC</v>
      </c>
      <c r="M1526" s="19"/>
      <c r="N1526" s="19"/>
      <c r="O1526" s="19"/>
      <c r="P1526" s="19"/>
      <c r="Q1526" s="19"/>
      <c r="R1526" s="19"/>
      <c r="S1526" s="34">
        <f t="shared" si="166"/>
        <v>41827</v>
      </c>
      <c r="T1526" s="34" t="str">
        <f t="shared" si="167"/>
        <v/>
      </c>
      <c r="U1526" s="34" t="str">
        <f t="shared" si="168"/>
        <v/>
      </c>
      <c r="V1526" s="19"/>
    </row>
    <row r="1527" spans="1:22" s="5" customFormat="1">
      <c r="A1527" s="50"/>
      <c r="B1527" s="19"/>
      <c r="C1527" s="19"/>
      <c r="D1527" s="19"/>
      <c r="E1527" s="19"/>
      <c r="F1527" s="19"/>
      <c r="G1527" s="19"/>
      <c r="H1527" s="19"/>
      <c r="I1527" s="19"/>
      <c r="J1527" s="7" t="s">
        <v>1465</v>
      </c>
      <c r="K1527" s="19" t="str">
        <f t="shared" si="165"/>
        <v>TD</v>
      </c>
      <c r="L1527" s="19" t="str">
        <f t="shared" si="169"/>
        <v>CHAD</v>
      </c>
      <c r="M1527" s="19"/>
      <c r="N1527" s="19"/>
      <c r="O1527" s="19"/>
      <c r="P1527" s="19"/>
      <c r="Q1527" s="19"/>
      <c r="R1527" s="19"/>
      <c r="S1527" s="34">
        <f t="shared" si="166"/>
        <v>41827</v>
      </c>
      <c r="T1527" s="34" t="str">
        <f t="shared" si="167"/>
        <v/>
      </c>
      <c r="U1527" s="34" t="str">
        <f t="shared" si="168"/>
        <v/>
      </c>
      <c r="V1527" s="19"/>
    </row>
    <row r="1528" spans="1:22" s="5" customFormat="1">
      <c r="A1528" s="50"/>
      <c r="B1528" s="19"/>
      <c r="C1528" s="19"/>
      <c r="D1528" s="19"/>
      <c r="E1528" s="19"/>
      <c r="F1528" s="19"/>
      <c r="G1528" s="19"/>
      <c r="H1528" s="19"/>
      <c r="I1528" s="19"/>
      <c r="J1528" s="7" t="s">
        <v>1466</v>
      </c>
      <c r="K1528" s="19" t="str">
        <f t="shared" si="165"/>
        <v>CL</v>
      </c>
      <c r="L1528" s="19" t="str">
        <f t="shared" si="169"/>
        <v>CHILE</v>
      </c>
      <c r="M1528" s="19"/>
      <c r="N1528" s="19"/>
      <c r="O1528" s="19"/>
      <c r="P1528" s="19"/>
      <c r="Q1528" s="19"/>
      <c r="R1528" s="19"/>
      <c r="S1528" s="34">
        <f t="shared" si="166"/>
        <v>41827</v>
      </c>
      <c r="T1528" s="34" t="str">
        <f t="shared" si="167"/>
        <v/>
      </c>
      <c r="U1528" s="34" t="str">
        <f t="shared" si="168"/>
        <v/>
      </c>
      <c r="V1528" s="19"/>
    </row>
    <row r="1529" spans="1:22" s="5" customFormat="1">
      <c r="A1529" s="50"/>
      <c r="B1529" s="19"/>
      <c r="C1529" s="19"/>
      <c r="D1529" s="19"/>
      <c r="E1529" s="19"/>
      <c r="F1529" s="19"/>
      <c r="G1529" s="19"/>
      <c r="H1529" s="19"/>
      <c r="I1529" s="19"/>
      <c r="J1529" s="7" t="s">
        <v>1467</v>
      </c>
      <c r="K1529" s="19" t="str">
        <f t="shared" si="165"/>
        <v>CN</v>
      </c>
      <c r="L1529" s="19" t="str">
        <f t="shared" si="169"/>
        <v>CHINA</v>
      </c>
      <c r="M1529" s="19"/>
      <c r="N1529" s="19"/>
      <c r="O1529" s="19"/>
      <c r="P1529" s="19"/>
      <c r="Q1529" s="19"/>
      <c r="R1529" s="19"/>
      <c r="S1529" s="34">
        <f t="shared" si="166"/>
        <v>41827</v>
      </c>
      <c r="T1529" s="34" t="str">
        <f t="shared" si="167"/>
        <v/>
      </c>
      <c r="U1529" s="34" t="str">
        <f t="shared" si="168"/>
        <v/>
      </c>
      <c r="V1529" s="19"/>
    </row>
    <row r="1530" spans="1:22" s="5" customFormat="1">
      <c r="A1530" s="50"/>
      <c r="B1530" s="19"/>
      <c r="C1530" s="19"/>
      <c r="D1530" s="19"/>
      <c r="E1530" s="19"/>
      <c r="F1530" s="19"/>
      <c r="G1530" s="19"/>
      <c r="H1530" s="19"/>
      <c r="I1530" s="19"/>
      <c r="J1530" s="7" t="s">
        <v>1468</v>
      </c>
      <c r="K1530" s="19" t="str">
        <f t="shared" si="165"/>
        <v>CX</v>
      </c>
      <c r="L1530" s="19" t="str">
        <f t="shared" si="169"/>
        <v>CHRISTMAS ISLAND</v>
      </c>
      <c r="M1530" s="19"/>
      <c r="N1530" s="19"/>
      <c r="O1530" s="19"/>
      <c r="P1530" s="19"/>
      <c r="Q1530" s="19"/>
      <c r="R1530" s="19"/>
      <c r="S1530" s="34">
        <f t="shared" si="166"/>
        <v>41827</v>
      </c>
      <c r="T1530" s="34" t="str">
        <f t="shared" si="167"/>
        <v/>
      </c>
      <c r="U1530" s="34" t="str">
        <f t="shared" si="168"/>
        <v/>
      </c>
      <c r="V1530" s="19"/>
    </row>
    <row r="1531" spans="1:22" s="5" customFormat="1">
      <c r="A1531" s="50"/>
      <c r="B1531" s="19"/>
      <c r="C1531" s="19"/>
      <c r="D1531" s="19"/>
      <c r="E1531" s="19"/>
      <c r="F1531" s="19"/>
      <c r="G1531" s="19"/>
      <c r="H1531" s="19"/>
      <c r="I1531" s="19"/>
      <c r="J1531" s="7" t="s">
        <v>1469</v>
      </c>
      <c r="K1531" s="19" t="str">
        <f t="shared" si="165"/>
        <v>CC</v>
      </c>
      <c r="L1531" s="19" t="str">
        <f t="shared" si="169"/>
        <v>COCOS (KEELING) ISLANDS</v>
      </c>
      <c r="M1531" s="19"/>
      <c r="N1531" s="19"/>
      <c r="O1531" s="19"/>
      <c r="P1531" s="19"/>
      <c r="Q1531" s="19"/>
      <c r="R1531" s="19"/>
      <c r="S1531" s="34">
        <f t="shared" si="166"/>
        <v>41827</v>
      </c>
      <c r="T1531" s="34" t="str">
        <f t="shared" si="167"/>
        <v/>
      </c>
      <c r="U1531" s="34" t="str">
        <f t="shared" si="168"/>
        <v/>
      </c>
      <c r="V1531" s="19"/>
    </row>
    <row r="1532" spans="1:22" s="5" customFormat="1">
      <c r="A1532" s="50"/>
      <c r="B1532" s="19"/>
      <c r="C1532" s="19"/>
      <c r="D1532" s="19"/>
      <c r="E1532" s="19"/>
      <c r="F1532" s="19"/>
      <c r="G1532" s="19"/>
      <c r="H1532" s="19"/>
      <c r="I1532" s="19"/>
      <c r="J1532" s="7" t="s">
        <v>1470</v>
      </c>
      <c r="K1532" s="19" t="str">
        <f t="shared" si="165"/>
        <v>CO</v>
      </c>
      <c r="L1532" s="19" t="str">
        <f t="shared" si="169"/>
        <v>COLOMBIA</v>
      </c>
      <c r="M1532" s="19"/>
      <c r="N1532" s="19"/>
      <c r="O1532" s="19"/>
      <c r="P1532" s="19"/>
      <c r="Q1532" s="19"/>
      <c r="R1532" s="19"/>
      <c r="S1532" s="34">
        <f t="shared" si="166"/>
        <v>41827</v>
      </c>
      <c r="T1532" s="34" t="str">
        <f t="shared" si="167"/>
        <v/>
      </c>
      <c r="U1532" s="34" t="str">
        <f t="shared" si="168"/>
        <v/>
      </c>
      <c r="V1532" s="19"/>
    </row>
    <row r="1533" spans="1:22" s="5" customFormat="1">
      <c r="A1533" s="50"/>
      <c r="B1533" s="19"/>
      <c r="C1533" s="19"/>
      <c r="D1533" s="19"/>
      <c r="E1533" s="19"/>
      <c r="F1533" s="19"/>
      <c r="G1533" s="19"/>
      <c r="H1533" s="19"/>
      <c r="I1533" s="19"/>
      <c r="J1533" s="7" t="s">
        <v>1471</v>
      </c>
      <c r="K1533" s="19" t="str">
        <f t="shared" si="165"/>
        <v>KM</v>
      </c>
      <c r="L1533" s="19" t="str">
        <f t="shared" si="169"/>
        <v>COMOROS</v>
      </c>
      <c r="M1533" s="19"/>
      <c r="N1533" s="19"/>
      <c r="O1533" s="19"/>
      <c r="P1533" s="19"/>
      <c r="Q1533" s="19"/>
      <c r="R1533" s="19"/>
      <c r="S1533" s="34">
        <f t="shared" si="166"/>
        <v>41827</v>
      </c>
      <c r="T1533" s="34" t="str">
        <f t="shared" si="167"/>
        <v/>
      </c>
      <c r="U1533" s="34" t="str">
        <f t="shared" si="168"/>
        <v/>
      </c>
      <c r="V1533" s="19"/>
    </row>
    <row r="1534" spans="1:22" s="5" customFormat="1">
      <c r="A1534" s="50"/>
      <c r="B1534" s="19"/>
      <c r="C1534" s="19"/>
      <c r="D1534" s="19"/>
      <c r="E1534" s="19"/>
      <c r="F1534" s="19"/>
      <c r="G1534" s="19"/>
      <c r="H1534" s="19"/>
      <c r="I1534" s="19"/>
      <c r="J1534" s="7" t="s">
        <v>1472</v>
      </c>
      <c r="K1534" s="19" t="str">
        <f t="shared" si="165"/>
        <v>CG</v>
      </c>
      <c r="L1534" s="19" t="str">
        <f t="shared" si="169"/>
        <v>CONGO</v>
      </c>
      <c r="M1534" s="19"/>
      <c r="N1534" s="19"/>
      <c r="O1534" s="19"/>
      <c r="P1534" s="19"/>
      <c r="Q1534" s="19"/>
      <c r="R1534" s="19"/>
      <c r="S1534" s="34">
        <f t="shared" si="166"/>
        <v>41827</v>
      </c>
      <c r="T1534" s="34" t="str">
        <f t="shared" si="167"/>
        <v/>
      </c>
      <c r="U1534" s="34" t="str">
        <f t="shared" si="168"/>
        <v/>
      </c>
      <c r="V1534" s="19"/>
    </row>
    <row r="1535" spans="1:22" s="5" customFormat="1">
      <c r="A1535" s="50"/>
      <c r="B1535" s="19"/>
      <c r="C1535" s="19"/>
      <c r="D1535" s="19"/>
      <c r="E1535" s="19"/>
      <c r="F1535" s="19"/>
      <c r="G1535" s="19"/>
      <c r="H1535" s="19"/>
      <c r="I1535" s="19"/>
      <c r="J1535" s="7" t="s">
        <v>1473</v>
      </c>
      <c r="K1535" s="19" t="str">
        <f t="shared" si="165"/>
        <v>CD</v>
      </c>
      <c r="L1535" s="19" t="str">
        <f t="shared" si="169"/>
        <v>CONGO, THE DEMOCRATIC REPUBLIC OF THE</v>
      </c>
      <c r="M1535" s="19"/>
      <c r="N1535" s="19"/>
      <c r="O1535" s="19"/>
      <c r="P1535" s="19"/>
      <c r="Q1535" s="19"/>
      <c r="R1535" s="19"/>
      <c r="S1535" s="34">
        <f t="shared" si="166"/>
        <v>41827</v>
      </c>
      <c r="T1535" s="34" t="str">
        <f t="shared" si="167"/>
        <v/>
      </c>
      <c r="U1535" s="34" t="str">
        <f t="shared" si="168"/>
        <v/>
      </c>
      <c r="V1535" s="19"/>
    </row>
    <row r="1536" spans="1:22" s="5" customFormat="1">
      <c r="A1536" s="50"/>
      <c r="B1536" s="19"/>
      <c r="C1536" s="19"/>
      <c r="D1536" s="19"/>
      <c r="E1536" s="19"/>
      <c r="F1536" s="19"/>
      <c r="G1536" s="19"/>
      <c r="H1536" s="19"/>
      <c r="I1536" s="19"/>
      <c r="J1536" s="7" t="s">
        <v>1474</v>
      </c>
      <c r="K1536" s="19" t="str">
        <f t="shared" si="165"/>
        <v>CK</v>
      </c>
      <c r="L1536" s="19" t="str">
        <f t="shared" si="169"/>
        <v>COOK ISLANDS</v>
      </c>
      <c r="M1536" s="19"/>
      <c r="N1536" s="19"/>
      <c r="O1536" s="19"/>
      <c r="P1536" s="19"/>
      <c r="Q1536" s="19"/>
      <c r="R1536" s="19"/>
      <c r="S1536" s="34">
        <f t="shared" si="166"/>
        <v>41827</v>
      </c>
      <c r="T1536" s="34" t="str">
        <f t="shared" si="167"/>
        <v/>
      </c>
      <c r="U1536" s="34" t="str">
        <f t="shared" si="168"/>
        <v/>
      </c>
      <c r="V1536" s="19"/>
    </row>
    <row r="1537" spans="1:22" s="5" customFormat="1">
      <c r="A1537" s="50"/>
      <c r="B1537" s="19"/>
      <c r="C1537" s="19"/>
      <c r="D1537" s="19"/>
      <c r="E1537" s="19"/>
      <c r="F1537" s="19"/>
      <c r="G1537" s="19"/>
      <c r="H1537" s="19"/>
      <c r="I1537" s="19"/>
      <c r="J1537" s="7" t="s">
        <v>1475</v>
      </c>
      <c r="K1537" s="19" t="str">
        <f t="shared" si="165"/>
        <v>CR</v>
      </c>
      <c r="L1537" s="19" t="str">
        <f t="shared" si="169"/>
        <v>COSTA RICA</v>
      </c>
      <c r="M1537" s="19"/>
      <c r="N1537" s="19"/>
      <c r="O1537" s="19"/>
      <c r="P1537" s="19"/>
      <c r="Q1537" s="19"/>
      <c r="R1537" s="19"/>
      <c r="S1537" s="34">
        <f t="shared" si="166"/>
        <v>41827</v>
      </c>
      <c r="T1537" s="34" t="str">
        <f t="shared" si="167"/>
        <v/>
      </c>
      <c r="U1537" s="34" t="str">
        <f t="shared" si="168"/>
        <v/>
      </c>
      <c r="V1537" s="19"/>
    </row>
    <row r="1538" spans="1:22" s="5" customFormat="1">
      <c r="A1538" s="50"/>
      <c r="B1538" s="19"/>
      <c r="C1538" s="19"/>
      <c r="D1538" s="19"/>
      <c r="E1538" s="19"/>
      <c r="F1538" s="19"/>
      <c r="G1538" s="19"/>
      <c r="H1538" s="19"/>
      <c r="I1538" s="19"/>
      <c r="J1538" s="7" t="s">
        <v>1476</v>
      </c>
      <c r="K1538" s="19" t="str">
        <f t="shared" si="165"/>
        <v>CI</v>
      </c>
      <c r="L1538" s="19" t="str">
        <f t="shared" si="169"/>
        <v>CÔTE D'IVOIRE</v>
      </c>
      <c r="M1538" s="19"/>
      <c r="N1538" s="19"/>
      <c r="O1538" s="19"/>
      <c r="P1538" s="19"/>
      <c r="Q1538" s="19"/>
      <c r="R1538" s="19"/>
      <c r="S1538" s="34">
        <f t="shared" si="166"/>
        <v>41827</v>
      </c>
      <c r="T1538" s="34" t="str">
        <f t="shared" si="167"/>
        <v/>
      </c>
      <c r="U1538" s="34" t="str">
        <f t="shared" si="168"/>
        <v/>
      </c>
      <c r="V1538" s="19"/>
    </row>
    <row r="1539" spans="1:22" s="5" customFormat="1">
      <c r="A1539" s="50"/>
      <c r="B1539" s="19"/>
      <c r="C1539" s="19"/>
      <c r="D1539" s="19"/>
      <c r="E1539" s="19"/>
      <c r="F1539" s="19"/>
      <c r="G1539" s="19"/>
      <c r="H1539" s="19"/>
      <c r="I1539" s="19"/>
      <c r="J1539" s="7" t="s">
        <v>1477</v>
      </c>
      <c r="K1539" s="19" t="str">
        <f t="shared" si="165"/>
        <v>HR</v>
      </c>
      <c r="L1539" s="19" t="str">
        <f t="shared" si="169"/>
        <v>CROATIA</v>
      </c>
      <c r="M1539" s="19"/>
      <c r="N1539" s="19"/>
      <c r="O1539" s="19"/>
      <c r="P1539" s="19"/>
      <c r="Q1539" s="19"/>
      <c r="R1539" s="19"/>
      <c r="S1539" s="34">
        <f t="shared" si="166"/>
        <v>41827</v>
      </c>
      <c r="T1539" s="34" t="str">
        <f t="shared" si="167"/>
        <v/>
      </c>
      <c r="U1539" s="34" t="str">
        <f t="shared" si="168"/>
        <v/>
      </c>
      <c r="V1539" s="19"/>
    </row>
    <row r="1540" spans="1:22" s="5" customFormat="1">
      <c r="A1540" s="50"/>
      <c r="B1540" s="19"/>
      <c r="C1540" s="19"/>
      <c r="D1540" s="19"/>
      <c r="E1540" s="19"/>
      <c r="F1540" s="19"/>
      <c r="G1540" s="19"/>
      <c r="H1540" s="19"/>
      <c r="I1540" s="19"/>
      <c r="J1540" s="7" t="s">
        <v>1478</v>
      </c>
      <c r="K1540" s="19" t="str">
        <f t="shared" si="165"/>
        <v>CU</v>
      </c>
      <c r="L1540" s="19" t="str">
        <f t="shared" si="169"/>
        <v>CUBA</v>
      </c>
      <c r="M1540" s="19"/>
      <c r="N1540" s="19"/>
      <c r="O1540" s="19"/>
      <c r="P1540" s="19"/>
      <c r="Q1540" s="19"/>
      <c r="R1540" s="19"/>
      <c r="S1540" s="34">
        <f t="shared" si="166"/>
        <v>41827</v>
      </c>
      <c r="T1540" s="34" t="str">
        <f t="shared" si="167"/>
        <v/>
      </c>
      <c r="U1540" s="34" t="str">
        <f t="shared" si="168"/>
        <v/>
      </c>
      <c r="V1540" s="19"/>
    </row>
    <row r="1541" spans="1:22" s="5" customFormat="1">
      <c r="A1541" s="50"/>
      <c r="B1541" s="19"/>
      <c r="C1541" s="19"/>
      <c r="D1541" s="19"/>
      <c r="E1541" s="19"/>
      <c r="F1541" s="19"/>
      <c r="G1541" s="19"/>
      <c r="H1541" s="19"/>
      <c r="I1541" s="19"/>
      <c r="J1541" s="7" t="s">
        <v>1479</v>
      </c>
      <c r="K1541" s="19" t="str">
        <f t="shared" si="165"/>
        <v>CW</v>
      </c>
      <c r="L1541" s="19" t="str">
        <f t="shared" si="169"/>
        <v>CURAÇAO</v>
      </c>
      <c r="M1541" s="19"/>
      <c r="N1541" s="19"/>
      <c r="O1541" s="19"/>
      <c r="P1541" s="19"/>
      <c r="Q1541" s="19"/>
      <c r="R1541" s="19"/>
      <c r="S1541" s="34">
        <f t="shared" si="166"/>
        <v>41827</v>
      </c>
      <c r="T1541" s="34" t="str">
        <f t="shared" si="167"/>
        <v/>
      </c>
      <c r="U1541" s="34" t="str">
        <f t="shared" si="168"/>
        <v/>
      </c>
      <c r="V1541" s="19"/>
    </row>
    <row r="1542" spans="1:22" s="5" customFormat="1">
      <c r="A1542" s="50"/>
      <c r="B1542" s="19"/>
      <c r="C1542" s="19"/>
      <c r="D1542" s="19"/>
      <c r="E1542" s="19"/>
      <c r="F1542" s="19"/>
      <c r="G1542" s="19"/>
      <c r="H1542" s="19"/>
      <c r="I1542" s="19"/>
      <c r="J1542" s="7" t="s">
        <v>1480</v>
      </c>
      <c r="K1542" s="19" t="str">
        <f t="shared" si="165"/>
        <v>CY</v>
      </c>
      <c r="L1542" s="19" t="str">
        <f t="shared" si="169"/>
        <v>CYPRUS</v>
      </c>
      <c r="M1542" s="19"/>
      <c r="N1542" s="19"/>
      <c r="O1542" s="19"/>
      <c r="P1542" s="19"/>
      <c r="Q1542" s="19"/>
      <c r="R1542" s="19"/>
      <c r="S1542" s="34">
        <f t="shared" si="166"/>
        <v>41827</v>
      </c>
      <c r="T1542" s="34" t="str">
        <f t="shared" si="167"/>
        <v/>
      </c>
      <c r="U1542" s="34" t="str">
        <f t="shared" si="168"/>
        <v/>
      </c>
      <c r="V1542" s="19"/>
    </row>
    <row r="1543" spans="1:22" s="5" customFormat="1">
      <c r="A1543" s="50"/>
      <c r="B1543" s="19"/>
      <c r="C1543" s="19"/>
      <c r="D1543" s="19"/>
      <c r="E1543" s="19"/>
      <c r="F1543" s="19"/>
      <c r="G1543" s="19"/>
      <c r="H1543" s="19"/>
      <c r="I1543" s="19"/>
      <c r="J1543" s="7" t="s">
        <v>12272</v>
      </c>
      <c r="K1543" s="19" t="str">
        <f t="shared" si="165"/>
        <v>CZ</v>
      </c>
      <c r="L1543" s="19" t="str">
        <f t="shared" si="169"/>
        <v>CZECHIA</v>
      </c>
      <c r="M1543" s="19"/>
      <c r="N1543" s="19"/>
      <c r="O1543" s="19"/>
      <c r="P1543" s="19"/>
      <c r="Q1543" s="19"/>
      <c r="R1543" s="19"/>
      <c r="S1543" s="34">
        <f t="shared" si="166"/>
        <v>41827</v>
      </c>
      <c r="T1543" s="34" t="str">
        <f t="shared" si="167"/>
        <v/>
      </c>
      <c r="U1543" s="34">
        <f t="shared" si="168"/>
        <v>42931</v>
      </c>
      <c r="V1543" s="19"/>
    </row>
    <row r="1544" spans="1:22" s="5" customFormat="1">
      <c r="A1544" s="50"/>
      <c r="B1544" s="19"/>
      <c r="C1544" s="19"/>
      <c r="D1544" s="19"/>
      <c r="E1544" s="19"/>
      <c r="F1544" s="19"/>
      <c r="G1544" s="19"/>
      <c r="H1544" s="19"/>
      <c r="I1544" s="19"/>
      <c r="J1544" s="7" t="s">
        <v>1481</v>
      </c>
      <c r="K1544" s="19" t="str">
        <f t="shared" si="165"/>
        <v>DK</v>
      </c>
      <c r="L1544" s="19" t="str">
        <f t="shared" si="169"/>
        <v>DENMARK</v>
      </c>
      <c r="M1544" s="19"/>
      <c r="N1544" s="19"/>
      <c r="O1544" s="19"/>
      <c r="P1544" s="19"/>
      <c r="Q1544" s="19"/>
      <c r="R1544" s="19"/>
      <c r="S1544" s="34">
        <f t="shared" si="166"/>
        <v>41827</v>
      </c>
      <c r="T1544" s="34" t="str">
        <f t="shared" si="167"/>
        <v/>
      </c>
      <c r="U1544" s="34" t="str">
        <f t="shared" si="168"/>
        <v/>
      </c>
      <c r="V1544" s="19"/>
    </row>
    <row r="1545" spans="1:22" s="5" customFormat="1">
      <c r="A1545" s="50"/>
      <c r="B1545" s="19"/>
      <c r="C1545" s="19"/>
      <c r="D1545" s="19"/>
      <c r="E1545" s="19"/>
      <c r="F1545" s="19"/>
      <c r="G1545" s="19"/>
      <c r="H1545" s="19"/>
      <c r="I1545" s="19"/>
      <c r="J1545" s="7" t="s">
        <v>1482</v>
      </c>
      <c r="K1545" s="19" t="str">
        <f t="shared" si="165"/>
        <v>DJ</v>
      </c>
      <c r="L1545" s="19" t="str">
        <f t="shared" si="169"/>
        <v>DJIBOUTI</v>
      </c>
      <c r="M1545" s="19"/>
      <c r="N1545" s="19"/>
      <c r="O1545" s="19"/>
      <c r="P1545" s="19"/>
      <c r="Q1545" s="19"/>
      <c r="R1545" s="19"/>
      <c r="S1545" s="34">
        <f t="shared" si="166"/>
        <v>41827</v>
      </c>
      <c r="T1545" s="34" t="str">
        <f t="shared" si="167"/>
        <v/>
      </c>
      <c r="U1545" s="34" t="str">
        <f t="shared" si="168"/>
        <v/>
      </c>
      <c r="V1545" s="19"/>
    </row>
    <row r="1546" spans="1:22" s="5" customFormat="1">
      <c r="A1546" s="50"/>
      <c r="B1546" s="19"/>
      <c r="C1546" s="19"/>
      <c r="D1546" s="19"/>
      <c r="E1546" s="19"/>
      <c r="F1546" s="19"/>
      <c r="G1546" s="19"/>
      <c r="H1546" s="19"/>
      <c r="I1546" s="19"/>
      <c r="J1546" s="7" t="s">
        <v>1483</v>
      </c>
      <c r="K1546" s="19" t="str">
        <f t="shared" si="165"/>
        <v>DM</v>
      </c>
      <c r="L1546" s="19" t="str">
        <f t="shared" si="169"/>
        <v>DOMINICA</v>
      </c>
      <c r="M1546" s="19"/>
      <c r="N1546" s="19"/>
      <c r="O1546" s="19"/>
      <c r="P1546" s="19"/>
      <c r="Q1546" s="19"/>
      <c r="R1546" s="19"/>
      <c r="S1546" s="34">
        <f t="shared" si="166"/>
        <v>41827</v>
      </c>
      <c r="T1546" s="34" t="str">
        <f t="shared" si="167"/>
        <v/>
      </c>
      <c r="U1546" s="34" t="str">
        <f t="shared" si="168"/>
        <v/>
      </c>
      <c r="V1546" s="19"/>
    </row>
    <row r="1547" spans="1:22" s="5" customFormat="1">
      <c r="A1547" s="50"/>
      <c r="B1547" s="19"/>
      <c r="C1547" s="19"/>
      <c r="D1547" s="19"/>
      <c r="E1547" s="19"/>
      <c r="F1547" s="19"/>
      <c r="G1547" s="19"/>
      <c r="H1547" s="19"/>
      <c r="I1547" s="19"/>
      <c r="J1547" s="7" t="s">
        <v>1484</v>
      </c>
      <c r="K1547" s="19" t="str">
        <f t="shared" ref="K1547:K1611" si="170">VLOOKUP(J1547,$A$2:$B$317,2,0)</f>
        <v>DO</v>
      </c>
      <c r="L1547" s="19" t="str">
        <f t="shared" si="169"/>
        <v>DOMINICAN REPUBLIC</v>
      </c>
      <c r="M1547" s="19"/>
      <c r="N1547" s="19"/>
      <c r="O1547" s="19"/>
      <c r="P1547" s="19"/>
      <c r="Q1547" s="19"/>
      <c r="R1547" s="19"/>
      <c r="S1547" s="34">
        <f t="shared" si="166"/>
        <v>41827</v>
      </c>
      <c r="T1547" s="34" t="str">
        <f t="shared" si="167"/>
        <v/>
      </c>
      <c r="U1547" s="34" t="str">
        <f t="shared" si="168"/>
        <v/>
      </c>
      <c r="V1547" s="19"/>
    </row>
    <row r="1548" spans="1:22" s="5" customFormat="1">
      <c r="A1548" s="50"/>
      <c r="B1548" s="19"/>
      <c r="C1548" s="19"/>
      <c r="D1548" s="19"/>
      <c r="E1548" s="19"/>
      <c r="F1548" s="19"/>
      <c r="G1548" s="19"/>
      <c r="H1548" s="19"/>
      <c r="I1548" s="19"/>
      <c r="J1548" s="7" t="s">
        <v>1485</v>
      </c>
      <c r="K1548" s="19" t="str">
        <f t="shared" si="170"/>
        <v>EC</v>
      </c>
      <c r="L1548" s="19" t="str">
        <f t="shared" si="169"/>
        <v>ECUADOR</v>
      </c>
      <c r="M1548" s="19"/>
      <c r="N1548" s="19"/>
      <c r="O1548" s="19"/>
      <c r="P1548" s="19"/>
      <c r="Q1548" s="19"/>
      <c r="R1548" s="19"/>
      <c r="S1548" s="34">
        <f t="shared" si="166"/>
        <v>41827</v>
      </c>
      <c r="T1548" s="34" t="str">
        <f t="shared" si="167"/>
        <v/>
      </c>
      <c r="U1548" s="34" t="str">
        <f t="shared" si="168"/>
        <v/>
      </c>
      <c r="V1548" s="19"/>
    </row>
    <row r="1549" spans="1:22" s="5" customFormat="1">
      <c r="A1549" s="50"/>
      <c r="B1549" s="19"/>
      <c r="C1549" s="19"/>
      <c r="D1549" s="19"/>
      <c r="E1549" s="19"/>
      <c r="F1549" s="19"/>
      <c r="G1549" s="19"/>
      <c r="H1549" s="19"/>
      <c r="I1549" s="19"/>
      <c r="J1549" s="7" t="s">
        <v>1486</v>
      </c>
      <c r="K1549" s="19" t="str">
        <f t="shared" si="170"/>
        <v>EG</v>
      </c>
      <c r="L1549" s="19" t="str">
        <f t="shared" si="169"/>
        <v>EGYPT</v>
      </c>
      <c r="M1549" s="19"/>
      <c r="N1549" s="19"/>
      <c r="O1549" s="19"/>
      <c r="P1549" s="19"/>
      <c r="Q1549" s="19"/>
      <c r="R1549" s="19"/>
      <c r="S1549" s="34">
        <f t="shared" ref="S1549:S1613" si="171">VLOOKUP(J1549,A:G,5,FALSE)</f>
        <v>41827</v>
      </c>
      <c r="T1549" s="34" t="str">
        <f t="shared" ref="T1549:T1613" si="172">IF(VLOOKUP(J1549,A:G,6,FALSE)=0,"",VLOOKUP(J1549,A:G,6,FALSE))</f>
        <v/>
      </c>
      <c r="U1549" s="34" t="str">
        <f t="shared" ref="U1549:U1613" si="173">IF(VLOOKUP(J1549,A:G,7,FALSE)=0,"",VLOOKUP(J1549,A:G,7,FALSE))</f>
        <v/>
      </c>
      <c r="V1549" s="19"/>
    </row>
    <row r="1550" spans="1:22" s="5" customFormat="1">
      <c r="A1550" s="50"/>
      <c r="B1550" s="19"/>
      <c r="C1550" s="19"/>
      <c r="D1550" s="19"/>
      <c r="E1550" s="19"/>
      <c r="F1550" s="19"/>
      <c r="G1550" s="19"/>
      <c r="H1550" s="19"/>
      <c r="I1550" s="19"/>
      <c r="J1550" s="7" t="s">
        <v>1487</v>
      </c>
      <c r="K1550" s="19" t="str">
        <f t="shared" si="170"/>
        <v>SV</v>
      </c>
      <c r="L1550" s="19" t="str">
        <f t="shared" si="169"/>
        <v>EL SALVADOR</v>
      </c>
      <c r="M1550" s="19"/>
      <c r="N1550" s="19"/>
      <c r="O1550" s="19"/>
      <c r="P1550" s="19"/>
      <c r="Q1550" s="19"/>
      <c r="R1550" s="19"/>
      <c r="S1550" s="34">
        <f t="shared" si="171"/>
        <v>41827</v>
      </c>
      <c r="T1550" s="34" t="str">
        <f t="shared" si="172"/>
        <v/>
      </c>
      <c r="U1550" s="34" t="str">
        <f t="shared" si="173"/>
        <v/>
      </c>
      <c r="V1550" s="19"/>
    </row>
    <row r="1551" spans="1:22" s="5" customFormat="1">
      <c r="A1551" s="50"/>
      <c r="B1551" s="19"/>
      <c r="C1551" s="19"/>
      <c r="D1551" s="19"/>
      <c r="E1551" s="19"/>
      <c r="F1551" s="19"/>
      <c r="G1551" s="19"/>
      <c r="H1551" s="19"/>
      <c r="I1551" s="19"/>
      <c r="J1551" s="7" t="s">
        <v>1488</v>
      </c>
      <c r="K1551" s="19" t="str">
        <f t="shared" si="170"/>
        <v>GQ</v>
      </c>
      <c r="L1551" s="19" t="str">
        <f t="shared" si="169"/>
        <v>EQUATORIAL GUINEA</v>
      </c>
      <c r="M1551" s="19"/>
      <c r="N1551" s="19"/>
      <c r="O1551" s="19"/>
      <c r="P1551" s="19"/>
      <c r="Q1551" s="19"/>
      <c r="R1551" s="19"/>
      <c r="S1551" s="34">
        <f t="shared" si="171"/>
        <v>41827</v>
      </c>
      <c r="T1551" s="34" t="str">
        <f t="shared" si="172"/>
        <v/>
      </c>
      <c r="U1551" s="34" t="str">
        <f t="shared" si="173"/>
        <v/>
      </c>
      <c r="V1551" s="19"/>
    </row>
    <row r="1552" spans="1:22" s="5" customFormat="1">
      <c r="A1552" s="50"/>
      <c r="B1552" s="19"/>
      <c r="C1552" s="19"/>
      <c r="D1552" s="19"/>
      <c r="E1552" s="19"/>
      <c r="F1552" s="19"/>
      <c r="G1552" s="19"/>
      <c r="H1552" s="19"/>
      <c r="I1552" s="19"/>
      <c r="J1552" s="7" t="s">
        <v>1489</v>
      </c>
      <c r="K1552" s="19" t="str">
        <f t="shared" si="170"/>
        <v>ER</v>
      </c>
      <c r="L1552" s="19" t="str">
        <f t="shared" si="169"/>
        <v>ERITREA</v>
      </c>
      <c r="M1552" s="19"/>
      <c r="N1552" s="19"/>
      <c r="O1552" s="19"/>
      <c r="P1552" s="19"/>
      <c r="Q1552" s="19"/>
      <c r="R1552" s="19"/>
      <c r="S1552" s="34">
        <f t="shared" si="171"/>
        <v>41827</v>
      </c>
      <c r="T1552" s="34" t="str">
        <f t="shared" si="172"/>
        <v/>
      </c>
      <c r="U1552" s="34" t="str">
        <f t="shared" si="173"/>
        <v/>
      </c>
      <c r="V1552" s="19"/>
    </row>
    <row r="1553" spans="1:22" s="5" customFormat="1">
      <c r="A1553" s="50"/>
      <c r="B1553" s="19"/>
      <c r="C1553" s="19"/>
      <c r="D1553" s="19"/>
      <c r="E1553" s="19"/>
      <c r="F1553" s="19"/>
      <c r="G1553" s="19"/>
      <c r="H1553" s="19"/>
      <c r="I1553" s="19"/>
      <c r="J1553" s="7" t="s">
        <v>1490</v>
      </c>
      <c r="K1553" s="19" t="str">
        <f t="shared" si="170"/>
        <v>EE</v>
      </c>
      <c r="L1553" s="19" t="str">
        <f t="shared" si="169"/>
        <v>ESTONIA</v>
      </c>
      <c r="M1553" s="19"/>
      <c r="N1553" s="19"/>
      <c r="O1553" s="19"/>
      <c r="P1553" s="19"/>
      <c r="Q1553" s="19"/>
      <c r="R1553" s="19"/>
      <c r="S1553" s="34">
        <f t="shared" si="171"/>
        <v>41827</v>
      </c>
      <c r="T1553" s="34" t="str">
        <f t="shared" si="172"/>
        <v/>
      </c>
      <c r="U1553" s="34" t="str">
        <f t="shared" si="173"/>
        <v/>
      </c>
      <c r="V1553" s="19"/>
    </row>
    <row r="1554" spans="1:22" s="5" customFormat="1">
      <c r="A1554" s="50"/>
      <c r="B1554" s="19"/>
      <c r="C1554" s="19"/>
      <c r="D1554" s="19"/>
      <c r="E1554" s="19"/>
      <c r="F1554" s="19"/>
      <c r="G1554" s="19"/>
      <c r="H1554" s="19"/>
      <c r="I1554" s="19"/>
      <c r="J1554" s="7" t="s">
        <v>1491</v>
      </c>
      <c r="K1554" s="19" t="str">
        <f t="shared" si="170"/>
        <v>ET</v>
      </c>
      <c r="L1554" s="19" t="str">
        <f t="shared" si="169"/>
        <v>ETHIOPIA</v>
      </c>
      <c r="M1554" s="19"/>
      <c r="N1554" s="19"/>
      <c r="O1554" s="19"/>
      <c r="P1554" s="19"/>
      <c r="Q1554" s="19"/>
      <c r="R1554" s="19"/>
      <c r="S1554" s="34">
        <f t="shared" si="171"/>
        <v>41827</v>
      </c>
      <c r="T1554" s="34" t="str">
        <f t="shared" si="172"/>
        <v/>
      </c>
      <c r="U1554" s="34" t="str">
        <f t="shared" si="173"/>
        <v/>
      </c>
      <c r="V1554" s="19"/>
    </row>
    <row r="1555" spans="1:22" s="5" customFormat="1">
      <c r="A1555" s="50"/>
      <c r="B1555" s="19"/>
      <c r="C1555" s="19"/>
      <c r="D1555" s="19"/>
      <c r="E1555" s="19"/>
      <c r="F1555" s="19"/>
      <c r="G1555" s="19"/>
      <c r="H1555" s="19"/>
      <c r="I1555" s="19"/>
      <c r="J1555" s="7" t="s">
        <v>1492</v>
      </c>
      <c r="K1555" s="19" t="str">
        <f t="shared" si="170"/>
        <v>FK</v>
      </c>
      <c r="L1555" s="19" t="str">
        <f t="shared" si="169"/>
        <v>FALKLAND ISLANDS (MALVINAS)</v>
      </c>
      <c r="M1555" s="19"/>
      <c r="N1555" s="19"/>
      <c r="O1555" s="19"/>
      <c r="P1555" s="19"/>
      <c r="Q1555" s="19"/>
      <c r="R1555" s="19"/>
      <c r="S1555" s="34">
        <f t="shared" si="171"/>
        <v>41827</v>
      </c>
      <c r="T1555" s="34" t="str">
        <f t="shared" si="172"/>
        <v/>
      </c>
      <c r="U1555" s="34" t="str">
        <f t="shared" si="173"/>
        <v/>
      </c>
      <c r="V1555" s="19"/>
    </row>
    <row r="1556" spans="1:22" s="5" customFormat="1">
      <c r="A1556" s="50"/>
      <c r="B1556" s="19"/>
      <c r="C1556" s="19"/>
      <c r="D1556" s="19"/>
      <c r="E1556" s="19"/>
      <c r="F1556" s="19"/>
      <c r="G1556" s="19"/>
      <c r="H1556" s="19"/>
      <c r="I1556" s="19"/>
      <c r="J1556" s="7" t="s">
        <v>1493</v>
      </c>
      <c r="K1556" s="19" t="str">
        <f t="shared" si="170"/>
        <v>FO</v>
      </c>
      <c r="L1556" s="19" t="str">
        <f t="shared" ref="L1556:L1620" si="174">J1556</f>
        <v>FAROE ISLANDS</v>
      </c>
      <c r="M1556" s="19"/>
      <c r="N1556" s="19"/>
      <c r="O1556" s="19"/>
      <c r="P1556" s="19"/>
      <c r="Q1556" s="19"/>
      <c r="R1556" s="19"/>
      <c r="S1556" s="34">
        <f t="shared" si="171"/>
        <v>41827</v>
      </c>
      <c r="T1556" s="34" t="str">
        <f t="shared" si="172"/>
        <v/>
      </c>
      <c r="U1556" s="34" t="str">
        <f t="shared" si="173"/>
        <v/>
      </c>
      <c r="V1556" s="19"/>
    </row>
    <row r="1557" spans="1:22" s="5" customFormat="1">
      <c r="A1557" s="50"/>
      <c r="B1557" s="19"/>
      <c r="C1557" s="19"/>
      <c r="D1557" s="19"/>
      <c r="E1557" s="19"/>
      <c r="F1557" s="19"/>
      <c r="G1557" s="19"/>
      <c r="H1557" s="19"/>
      <c r="I1557" s="19"/>
      <c r="J1557" s="7" t="s">
        <v>1494</v>
      </c>
      <c r="K1557" s="19" t="str">
        <f t="shared" si="170"/>
        <v>FJ</v>
      </c>
      <c r="L1557" s="19" t="str">
        <f t="shared" si="174"/>
        <v>FIJI</v>
      </c>
      <c r="M1557" s="19"/>
      <c r="N1557" s="19"/>
      <c r="O1557" s="19"/>
      <c r="P1557" s="19"/>
      <c r="Q1557" s="19"/>
      <c r="R1557" s="19"/>
      <c r="S1557" s="34">
        <f t="shared" si="171"/>
        <v>41827</v>
      </c>
      <c r="T1557" s="34" t="str">
        <f t="shared" si="172"/>
        <v/>
      </c>
      <c r="U1557" s="34" t="str">
        <f t="shared" si="173"/>
        <v/>
      </c>
      <c r="V1557" s="19"/>
    </row>
    <row r="1558" spans="1:22" s="5" customFormat="1">
      <c r="A1558" s="50"/>
      <c r="B1558" s="19"/>
      <c r="C1558" s="19"/>
      <c r="D1558" s="19"/>
      <c r="E1558" s="19"/>
      <c r="F1558" s="19"/>
      <c r="G1558" s="19"/>
      <c r="H1558" s="19"/>
      <c r="I1558" s="19"/>
      <c r="J1558" s="7" t="s">
        <v>1495</v>
      </c>
      <c r="K1558" s="19" t="str">
        <f t="shared" si="170"/>
        <v>FI</v>
      </c>
      <c r="L1558" s="19" t="str">
        <f t="shared" si="174"/>
        <v>FINLAND</v>
      </c>
      <c r="M1558" s="19"/>
      <c r="N1558" s="19"/>
      <c r="O1558" s="19"/>
      <c r="P1558" s="19"/>
      <c r="Q1558" s="19"/>
      <c r="R1558" s="19"/>
      <c r="S1558" s="34">
        <f t="shared" si="171"/>
        <v>41827</v>
      </c>
      <c r="T1558" s="34" t="str">
        <f t="shared" si="172"/>
        <v/>
      </c>
      <c r="U1558" s="34" t="str">
        <f t="shared" si="173"/>
        <v/>
      </c>
      <c r="V1558" s="19"/>
    </row>
    <row r="1559" spans="1:22" s="5" customFormat="1">
      <c r="A1559" s="50"/>
      <c r="B1559" s="19"/>
      <c r="C1559" s="19"/>
      <c r="D1559" s="19"/>
      <c r="E1559" s="19"/>
      <c r="F1559" s="19"/>
      <c r="G1559" s="19"/>
      <c r="H1559" s="19"/>
      <c r="I1559" s="19"/>
      <c r="J1559" s="7" t="s">
        <v>1496</v>
      </c>
      <c r="K1559" s="19" t="str">
        <f t="shared" si="170"/>
        <v>FR</v>
      </c>
      <c r="L1559" s="19" t="str">
        <f t="shared" si="174"/>
        <v>FRANCE</v>
      </c>
      <c r="M1559" s="19"/>
      <c r="N1559" s="19"/>
      <c r="O1559" s="19"/>
      <c r="P1559" s="19"/>
      <c r="Q1559" s="19"/>
      <c r="R1559" s="19"/>
      <c r="S1559" s="34">
        <f t="shared" si="171"/>
        <v>41827</v>
      </c>
      <c r="T1559" s="34" t="str">
        <f t="shared" si="172"/>
        <v/>
      </c>
      <c r="U1559" s="34" t="str">
        <f t="shared" si="173"/>
        <v/>
      </c>
      <c r="V1559" s="19"/>
    </row>
    <row r="1560" spans="1:22" s="5" customFormat="1">
      <c r="A1560" s="50"/>
      <c r="B1560" s="19"/>
      <c r="C1560" s="19"/>
      <c r="D1560" s="19"/>
      <c r="E1560" s="19"/>
      <c r="F1560" s="19"/>
      <c r="G1560" s="19"/>
      <c r="H1560" s="19"/>
      <c r="I1560" s="19"/>
      <c r="J1560" s="7" t="s">
        <v>1497</v>
      </c>
      <c r="K1560" s="19" t="str">
        <f t="shared" si="170"/>
        <v>GF</v>
      </c>
      <c r="L1560" s="19" t="str">
        <f t="shared" si="174"/>
        <v>FRENCH GUIANA</v>
      </c>
      <c r="M1560" s="19"/>
      <c r="N1560" s="19"/>
      <c r="O1560" s="19"/>
      <c r="P1560" s="19"/>
      <c r="Q1560" s="19"/>
      <c r="R1560" s="19"/>
      <c r="S1560" s="34">
        <f t="shared" si="171"/>
        <v>41827</v>
      </c>
      <c r="T1560" s="34" t="str">
        <f t="shared" si="172"/>
        <v/>
      </c>
      <c r="U1560" s="34" t="str">
        <f t="shared" si="173"/>
        <v/>
      </c>
      <c r="V1560" s="19"/>
    </row>
    <row r="1561" spans="1:22" s="5" customFormat="1">
      <c r="A1561" s="50"/>
      <c r="B1561" s="19"/>
      <c r="C1561" s="19"/>
      <c r="D1561" s="19"/>
      <c r="E1561" s="19"/>
      <c r="F1561" s="19"/>
      <c r="G1561" s="19"/>
      <c r="H1561" s="19"/>
      <c r="I1561" s="19"/>
      <c r="J1561" s="7" t="s">
        <v>1498</v>
      </c>
      <c r="K1561" s="19" t="str">
        <f t="shared" si="170"/>
        <v>PF</v>
      </c>
      <c r="L1561" s="19" t="str">
        <f t="shared" si="174"/>
        <v>FRENCH POLYNESIA</v>
      </c>
      <c r="M1561" s="19"/>
      <c r="N1561" s="19"/>
      <c r="O1561" s="19"/>
      <c r="P1561" s="19"/>
      <c r="Q1561" s="19"/>
      <c r="R1561" s="19"/>
      <c r="S1561" s="34">
        <f t="shared" si="171"/>
        <v>41827</v>
      </c>
      <c r="T1561" s="34" t="str">
        <f t="shared" si="172"/>
        <v/>
      </c>
      <c r="U1561" s="34" t="str">
        <f t="shared" si="173"/>
        <v/>
      </c>
      <c r="V1561" s="19"/>
    </row>
    <row r="1562" spans="1:22" s="5" customFormat="1">
      <c r="A1562" s="50"/>
      <c r="B1562" s="19"/>
      <c r="C1562" s="19"/>
      <c r="D1562" s="19"/>
      <c r="E1562" s="19"/>
      <c r="F1562" s="19"/>
      <c r="G1562" s="19"/>
      <c r="H1562" s="19"/>
      <c r="I1562" s="19"/>
      <c r="J1562" s="7" t="s">
        <v>1499</v>
      </c>
      <c r="K1562" s="19" t="str">
        <f t="shared" si="170"/>
        <v>TF</v>
      </c>
      <c r="L1562" s="19" t="str">
        <f t="shared" si="174"/>
        <v>FRENCH SOUTHERN TERRITORIES</v>
      </c>
      <c r="M1562" s="19"/>
      <c r="N1562" s="19"/>
      <c r="O1562" s="19"/>
      <c r="P1562" s="19"/>
      <c r="Q1562" s="19"/>
      <c r="R1562" s="19"/>
      <c r="S1562" s="34">
        <f t="shared" si="171"/>
        <v>41827</v>
      </c>
      <c r="T1562" s="34" t="str">
        <f t="shared" si="172"/>
        <v/>
      </c>
      <c r="U1562" s="34" t="str">
        <f t="shared" si="173"/>
        <v/>
      </c>
      <c r="V1562" s="19"/>
    </row>
    <row r="1563" spans="1:22" s="5" customFormat="1">
      <c r="A1563" s="50"/>
      <c r="B1563" s="19"/>
      <c r="C1563" s="19"/>
      <c r="D1563" s="19"/>
      <c r="E1563" s="19"/>
      <c r="F1563" s="19"/>
      <c r="G1563" s="19"/>
      <c r="H1563" s="19"/>
      <c r="I1563" s="19"/>
      <c r="J1563" s="7" t="s">
        <v>1500</v>
      </c>
      <c r="K1563" s="19" t="str">
        <f t="shared" si="170"/>
        <v>GA</v>
      </c>
      <c r="L1563" s="19" t="str">
        <f t="shared" si="174"/>
        <v>GABON</v>
      </c>
      <c r="M1563" s="19"/>
      <c r="N1563" s="19"/>
      <c r="O1563" s="19"/>
      <c r="P1563" s="19"/>
      <c r="Q1563" s="19"/>
      <c r="R1563" s="19"/>
      <c r="S1563" s="34">
        <f t="shared" si="171"/>
        <v>41827</v>
      </c>
      <c r="T1563" s="34" t="str">
        <f t="shared" si="172"/>
        <v/>
      </c>
      <c r="U1563" s="34" t="str">
        <f t="shared" si="173"/>
        <v/>
      </c>
      <c r="V1563" s="19"/>
    </row>
    <row r="1564" spans="1:22" s="5" customFormat="1">
      <c r="A1564" s="50"/>
      <c r="B1564" s="19"/>
      <c r="C1564" s="19"/>
      <c r="D1564" s="19"/>
      <c r="E1564" s="19"/>
      <c r="F1564" s="19"/>
      <c r="G1564" s="19"/>
      <c r="H1564" s="19"/>
      <c r="I1564" s="19"/>
      <c r="J1564" s="7" t="s">
        <v>1501</v>
      </c>
      <c r="K1564" s="19" t="str">
        <f t="shared" si="170"/>
        <v>GM</v>
      </c>
      <c r="L1564" s="19" t="str">
        <f t="shared" si="174"/>
        <v>GAMBIA</v>
      </c>
      <c r="M1564" s="19"/>
      <c r="N1564" s="19"/>
      <c r="O1564" s="19"/>
      <c r="P1564" s="19"/>
      <c r="Q1564" s="19"/>
      <c r="R1564" s="19"/>
      <c r="S1564" s="34">
        <f t="shared" si="171"/>
        <v>41827</v>
      </c>
      <c r="T1564" s="34" t="str">
        <f t="shared" si="172"/>
        <v/>
      </c>
      <c r="U1564" s="34" t="str">
        <f t="shared" si="173"/>
        <v/>
      </c>
      <c r="V1564" s="19"/>
    </row>
    <row r="1565" spans="1:22" s="5" customFormat="1">
      <c r="A1565" s="50"/>
      <c r="B1565" s="19"/>
      <c r="C1565" s="19"/>
      <c r="D1565" s="19"/>
      <c r="E1565" s="19"/>
      <c r="F1565" s="19"/>
      <c r="G1565" s="19"/>
      <c r="H1565" s="19"/>
      <c r="I1565" s="19"/>
      <c r="J1565" s="7" t="s">
        <v>1502</v>
      </c>
      <c r="K1565" s="19" t="str">
        <f t="shared" si="170"/>
        <v>GE</v>
      </c>
      <c r="L1565" s="19" t="str">
        <f t="shared" si="174"/>
        <v>GEORGIA</v>
      </c>
      <c r="M1565" s="19"/>
      <c r="N1565" s="19"/>
      <c r="O1565" s="19"/>
      <c r="P1565" s="19"/>
      <c r="Q1565" s="19"/>
      <c r="R1565" s="19"/>
      <c r="S1565" s="34">
        <f t="shared" si="171"/>
        <v>41827</v>
      </c>
      <c r="T1565" s="34" t="str">
        <f t="shared" si="172"/>
        <v/>
      </c>
      <c r="U1565" s="34" t="str">
        <f t="shared" si="173"/>
        <v/>
      </c>
      <c r="V1565" s="19"/>
    </row>
    <row r="1566" spans="1:22" s="5" customFormat="1">
      <c r="A1566" s="50"/>
      <c r="B1566" s="19"/>
      <c r="C1566" s="19"/>
      <c r="D1566" s="19"/>
      <c r="E1566" s="19"/>
      <c r="F1566" s="19"/>
      <c r="G1566" s="19"/>
      <c r="H1566" s="19"/>
      <c r="I1566" s="19"/>
      <c r="J1566" s="7" t="s">
        <v>1503</v>
      </c>
      <c r="K1566" s="19" t="str">
        <f t="shared" si="170"/>
        <v>DE</v>
      </c>
      <c r="L1566" s="19" t="str">
        <f t="shared" si="174"/>
        <v>GERMANY</v>
      </c>
      <c r="M1566" s="19"/>
      <c r="N1566" s="19"/>
      <c r="O1566" s="19"/>
      <c r="P1566" s="19"/>
      <c r="Q1566" s="19"/>
      <c r="R1566" s="19"/>
      <c r="S1566" s="34">
        <f t="shared" si="171"/>
        <v>41827</v>
      </c>
      <c r="T1566" s="34" t="str">
        <f t="shared" si="172"/>
        <v/>
      </c>
      <c r="U1566" s="34" t="str">
        <f t="shared" si="173"/>
        <v/>
      </c>
      <c r="V1566" s="19"/>
    </row>
    <row r="1567" spans="1:22" s="5" customFormat="1">
      <c r="A1567" s="50"/>
      <c r="B1567" s="19"/>
      <c r="C1567" s="19"/>
      <c r="D1567" s="19"/>
      <c r="E1567" s="19"/>
      <c r="F1567" s="19"/>
      <c r="G1567" s="19"/>
      <c r="H1567" s="19"/>
      <c r="I1567" s="19"/>
      <c r="J1567" s="7" t="s">
        <v>1504</v>
      </c>
      <c r="K1567" s="19" t="str">
        <f t="shared" si="170"/>
        <v>GH</v>
      </c>
      <c r="L1567" s="19" t="str">
        <f t="shared" si="174"/>
        <v>GHANA</v>
      </c>
      <c r="M1567" s="19"/>
      <c r="N1567" s="19"/>
      <c r="O1567" s="19"/>
      <c r="P1567" s="19"/>
      <c r="Q1567" s="19"/>
      <c r="R1567" s="19"/>
      <c r="S1567" s="34">
        <f t="shared" si="171"/>
        <v>41827</v>
      </c>
      <c r="T1567" s="34" t="str">
        <f t="shared" si="172"/>
        <v/>
      </c>
      <c r="U1567" s="34" t="str">
        <f t="shared" si="173"/>
        <v/>
      </c>
      <c r="V1567" s="19"/>
    </row>
    <row r="1568" spans="1:22" s="5" customFormat="1">
      <c r="A1568" s="50"/>
      <c r="B1568" s="19"/>
      <c r="C1568" s="19"/>
      <c r="D1568" s="19"/>
      <c r="E1568" s="19"/>
      <c r="F1568" s="19"/>
      <c r="G1568" s="19"/>
      <c r="H1568" s="19"/>
      <c r="I1568" s="19"/>
      <c r="J1568" s="7" t="s">
        <v>11954</v>
      </c>
      <c r="K1568" s="19" t="str">
        <f t="shared" si="170"/>
        <v>GI</v>
      </c>
      <c r="L1568" s="19" t="str">
        <f t="shared" si="174"/>
        <v>UNITED KINGDOM (GIBRALTAR)</v>
      </c>
      <c r="M1568" s="19"/>
      <c r="N1568" s="19"/>
      <c r="O1568" s="19"/>
      <c r="P1568" s="19"/>
      <c r="Q1568" s="19"/>
      <c r="R1568" s="19"/>
      <c r="S1568" s="34">
        <f t="shared" si="171"/>
        <v>41827</v>
      </c>
      <c r="T1568" s="34" t="str">
        <f t="shared" si="172"/>
        <v/>
      </c>
      <c r="U1568" s="34">
        <f t="shared" si="173"/>
        <v>42566</v>
      </c>
      <c r="V1568" s="19"/>
    </row>
    <row r="1569" spans="1:22" s="5" customFormat="1">
      <c r="A1569" s="50"/>
      <c r="B1569" s="19"/>
      <c r="C1569" s="19"/>
      <c r="D1569" s="19"/>
      <c r="E1569" s="19"/>
      <c r="F1569" s="19"/>
      <c r="G1569" s="19"/>
      <c r="H1569" s="19"/>
      <c r="I1569" s="19"/>
      <c r="J1569" s="7" t="s">
        <v>1505</v>
      </c>
      <c r="K1569" s="19" t="str">
        <f t="shared" si="170"/>
        <v>GR</v>
      </c>
      <c r="L1569" s="19" t="str">
        <f t="shared" si="174"/>
        <v>GREECE</v>
      </c>
      <c r="M1569" s="19"/>
      <c r="N1569" s="19"/>
      <c r="O1569" s="19"/>
      <c r="P1569" s="19"/>
      <c r="Q1569" s="19"/>
      <c r="R1569" s="19"/>
      <c r="S1569" s="34">
        <f t="shared" si="171"/>
        <v>41827</v>
      </c>
      <c r="T1569" s="34" t="str">
        <f t="shared" si="172"/>
        <v/>
      </c>
      <c r="U1569" s="34" t="str">
        <f t="shared" si="173"/>
        <v/>
      </c>
      <c r="V1569" s="19"/>
    </row>
    <row r="1570" spans="1:22" s="5" customFormat="1">
      <c r="A1570" s="50"/>
      <c r="B1570" s="19"/>
      <c r="C1570" s="19"/>
      <c r="D1570" s="19"/>
      <c r="E1570" s="19"/>
      <c r="F1570" s="19"/>
      <c r="G1570" s="19"/>
      <c r="H1570" s="19"/>
      <c r="I1570" s="19"/>
      <c r="J1570" s="7" t="s">
        <v>1506</v>
      </c>
      <c r="K1570" s="19" t="str">
        <f t="shared" si="170"/>
        <v>GL</v>
      </c>
      <c r="L1570" s="19" t="str">
        <f t="shared" si="174"/>
        <v>GREENLAND</v>
      </c>
      <c r="M1570" s="19"/>
      <c r="N1570" s="19"/>
      <c r="O1570" s="19"/>
      <c r="P1570" s="19"/>
      <c r="Q1570" s="19"/>
      <c r="R1570" s="19"/>
      <c r="S1570" s="34">
        <f t="shared" si="171"/>
        <v>41827</v>
      </c>
      <c r="T1570" s="34" t="str">
        <f t="shared" si="172"/>
        <v/>
      </c>
      <c r="U1570" s="34" t="str">
        <f t="shared" si="173"/>
        <v/>
      </c>
      <c r="V1570" s="19"/>
    </row>
    <row r="1571" spans="1:22" s="5" customFormat="1">
      <c r="A1571" s="50"/>
      <c r="B1571" s="19"/>
      <c r="C1571" s="19"/>
      <c r="D1571" s="19"/>
      <c r="E1571" s="19"/>
      <c r="F1571" s="19"/>
      <c r="G1571" s="19"/>
      <c r="H1571" s="19"/>
      <c r="I1571" s="19"/>
      <c r="J1571" s="7" t="s">
        <v>1507</v>
      </c>
      <c r="K1571" s="19" t="str">
        <f t="shared" si="170"/>
        <v>GD</v>
      </c>
      <c r="L1571" s="19" t="str">
        <f t="shared" si="174"/>
        <v>GRENADA</v>
      </c>
      <c r="M1571" s="19"/>
      <c r="N1571" s="19"/>
      <c r="O1571" s="19"/>
      <c r="P1571" s="19"/>
      <c r="Q1571" s="19"/>
      <c r="R1571" s="19"/>
      <c r="S1571" s="34">
        <f t="shared" si="171"/>
        <v>41827</v>
      </c>
      <c r="T1571" s="34" t="str">
        <f t="shared" si="172"/>
        <v/>
      </c>
      <c r="U1571" s="34" t="str">
        <f t="shared" si="173"/>
        <v/>
      </c>
      <c r="V1571" s="19"/>
    </row>
    <row r="1572" spans="1:22" s="5" customFormat="1">
      <c r="A1572" s="50"/>
      <c r="B1572" s="19"/>
      <c r="C1572" s="19"/>
      <c r="D1572" s="19"/>
      <c r="E1572" s="19"/>
      <c r="F1572" s="19"/>
      <c r="G1572" s="19"/>
      <c r="H1572" s="19"/>
      <c r="I1572" s="19"/>
      <c r="J1572" s="7" t="s">
        <v>1508</v>
      </c>
      <c r="K1572" s="19" t="str">
        <f t="shared" si="170"/>
        <v>GP</v>
      </c>
      <c r="L1572" s="19" t="str">
        <f t="shared" si="174"/>
        <v>GUADELOUPE</v>
      </c>
      <c r="M1572" s="19"/>
      <c r="N1572" s="19"/>
      <c r="O1572" s="19"/>
      <c r="P1572" s="19"/>
      <c r="Q1572" s="19"/>
      <c r="R1572" s="19"/>
      <c r="S1572" s="34">
        <f t="shared" si="171"/>
        <v>41827</v>
      </c>
      <c r="T1572" s="34" t="str">
        <f t="shared" si="172"/>
        <v/>
      </c>
      <c r="U1572" s="34" t="str">
        <f t="shared" si="173"/>
        <v/>
      </c>
      <c r="V1572" s="19"/>
    </row>
    <row r="1573" spans="1:22" s="5" customFormat="1">
      <c r="A1573" s="50"/>
      <c r="B1573" s="19"/>
      <c r="C1573" s="19"/>
      <c r="D1573" s="19"/>
      <c r="E1573" s="19"/>
      <c r="F1573" s="19"/>
      <c r="G1573" s="19"/>
      <c r="H1573" s="19"/>
      <c r="I1573" s="19"/>
      <c r="J1573" s="7" t="s">
        <v>1509</v>
      </c>
      <c r="K1573" s="19" t="str">
        <f t="shared" si="170"/>
        <v>GU</v>
      </c>
      <c r="L1573" s="19" t="str">
        <f t="shared" si="174"/>
        <v>GUAM</v>
      </c>
      <c r="M1573" s="19"/>
      <c r="N1573" s="19"/>
      <c r="O1573" s="19"/>
      <c r="P1573" s="19"/>
      <c r="Q1573" s="19"/>
      <c r="R1573" s="19"/>
      <c r="S1573" s="34">
        <f t="shared" si="171"/>
        <v>41827</v>
      </c>
      <c r="T1573" s="34" t="str">
        <f t="shared" si="172"/>
        <v/>
      </c>
      <c r="U1573" s="34" t="str">
        <f t="shared" si="173"/>
        <v/>
      </c>
      <c r="V1573" s="19"/>
    </row>
    <row r="1574" spans="1:22" s="5" customFormat="1">
      <c r="A1574" s="50"/>
      <c r="B1574" s="19"/>
      <c r="C1574" s="19"/>
      <c r="D1574" s="19"/>
      <c r="E1574" s="19"/>
      <c r="F1574" s="19"/>
      <c r="G1574" s="19"/>
      <c r="H1574" s="19"/>
      <c r="I1574" s="19"/>
      <c r="J1574" s="7" t="s">
        <v>1510</v>
      </c>
      <c r="K1574" s="19" t="str">
        <f t="shared" si="170"/>
        <v>GT</v>
      </c>
      <c r="L1574" s="19" t="str">
        <f t="shared" si="174"/>
        <v>GUATEMALA</v>
      </c>
      <c r="M1574" s="19"/>
      <c r="N1574" s="19"/>
      <c r="O1574" s="19"/>
      <c r="P1574" s="19"/>
      <c r="Q1574" s="19"/>
      <c r="R1574" s="19"/>
      <c r="S1574" s="34">
        <f t="shared" si="171"/>
        <v>41827</v>
      </c>
      <c r="T1574" s="34" t="str">
        <f t="shared" si="172"/>
        <v/>
      </c>
      <c r="U1574" s="34" t="str">
        <f t="shared" si="173"/>
        <v/>
      </c>
      <c r="V1574" s="19"/>
    </row>
    <row r="1575" spans="1:22" s="5" customFormat="1">
      <c r="A1575" s="50"/>
      <c r="B1575" s="19"/>
      <c r="C1575" s="19"/>
      <c r="D1575" s="19"/>
      <c r="E1575" s="19"/>
      <c r="F1575" s="19"/>
      <c r="G1575" s="19"/>
      <c r="H1575" s="19"/>
      <c r="I1575" s="19"/>
      <c r="J1575" s="7" t="s">
        <v>1511</v>
      </c>
      <c r="K1575" s="19" t="str">
        <f t="shared" si="170"/>
        <v>GG</v>
      </c>
      <c r="L1575" s="19" t="str">
        <f t="shared" si="174"/>
        <v>GUERNSEY</v>
      </c>
      <c r="M1575" s="19"/>
      <c r="N1575" s="19"/>
      <c r="O1575" s="19"/>
      <c r="P1575" s="19"/>
      <c r="Q1575" s="19"/>
      <c r="R1575" s="19"/>
      <c r="S1575" s="34">
        <f t="shared" si="171"/>
        <v>41827</v>
      </c>
      <c r="T1575" s="34" t="str">
        <f t="shared" si="172"/>
        <v/>
      </c>
      <c r="U1575" s="34" t="str">
        <f t="shared" si="173"/>
        <v/>
      </c>
      <c r="V1575" s="19"/>
    </row>
    <row r="1576" spans="1:22" s="5" customFormat="1">
      <c r="A1576" s="50"/>
      <c r="B1576" s="19"/>
      <c r="C1576" s="19"/>
      <c r="D1576" s="19"/>
      <c r="E1576" s="19"/>
      <c r="F1576" s="19"/>
      <c r="G1576" s="19"/>
      <c r="H1576" s="19"/>
      <c r="I1576" s="19"/>
      <c r="J1576" s="7" t="s">
        <v>1512</v>
      </c>
      <c r="K1576" s="19" t="str">
        <f t="shared" si="170"/>
        <v>GN</v>
      </c>
      <c r="L1576" s="19" t="str">
        <f t="shared" si="174"/>
        <v>GUINEA</v>
      </c>
      <c r="M1576" s="19"/>
      <c r="N1576" s="19"/>
      <c r="O1576" s="19"/>
      <c r="P1576" s="19"/>
      <c r="Q1576" s="19"/>
      <c r="R1576" s="19"/>
      <c r="S1576" s="34">
        <f t="shared" si="171"/>
        <v>41827</v>
      </c>
      <c r="T1576" s="34" t="str">
        <f t="shared" si="172"/>
        <v/>
      </c>
      <c r="U1576" s="34" t="str">
        <f t="shared" si="173"/>
        <v/>
      </c>
      <c r="V1576" s="19"/>
    </row>
    <row r="1577" spans="1:22" s="5" customFormat="1">
      <c r="A1577" s="50"/>
      <c r="B1577" s="19"/>
      <c r="C1577" s="19"/>
      <c r="D1577" s="19"/>
      <c r="E1577" s="19"/>
      <c r="F1577" s="19"/>
      <c r="G1577" s="19"/>
      <c r="H1577" s="19"/>
      <c r="I1577" s="19"/>
      <c r="J1577" s="7" t="s">
        <v>1513</v>
      </c>
      <c r="K1577" s="19" t="str">
        <f t="shared" si="170"/>
        <v>GW</v>
      </c>
      <c r="L1577" s="19" t="str">
        <f t="shared" si="174"/>
        <v>GUINEA-BISSAU</v>
      </c>
      <c r="M1577" s="19"/>
      <c r="N1577" s="19"/>
      <c r="O1577" s="19"/>
      <c r="P1577" s="19"/>
      <c r="Q1577" s="19"/>
      <c r="R1577" s="19"/>
      <c r="S1577" s="34">
        <f t="shared" si="171"/>
        <v>41827</v>
      </c>
      <c r="T1577" s="34" t="str">
        <f t="shared" si="172"/>
        <v/>
      </c>
      <c r="U1577" s="34" t="str">
        <f t="shared" si="173"/>
        <v/>
      </c>
      <c r="V1577" s="19"/>
    </row>
    <row r="1578" spans="1:22" s="5" customFormat="1">
      <c r="A1578" s="50"/>
      <c r="B1578" s="19"/>
      <c r="C1578" s="19"/>
      <c r="D1578" s="19"/>
      <c r="E1578" s="19"/>
      <c r="F1578" s="19"/>
      <c r="G1578" s="19"/>
      <c r="H1578" s="19"/>
      <c r="I1578" s="19"/>
      <c r="J1578" s="7" t="s">
        <v>1514</v>
      </c>
      <c r="K1578" s="19" t="str">
        <f t="shared" si="170"/>
        <v>GY</v>
      </c>
      <c r="L1578" s="19" t="str">
        <f t="shared" si="174"/>
        <v>GUYANA</v>
      </c>
      <c r="M1578" s="19"/>
      <c r="N1578" s="19"/>
      <c r="O1578" s="19"/>
      <c r="P1578" s="19"/>
      <c r="Q1578" s="19"/>
      <c r="R1578" s="19"/>
      <c r="S1578" s="34">
        <f t="shared" si="171"/>
        <v>41827</v>
      </c>
      <c r="T1578" s="34" t="str">
        <f t="shared" si="172"/>
        <v/>
      </c>
      <c r="U1578" s="34" t="str">
        <f t="shared" si="173"/>
        <v/>
      </c>
      <c r="V1578" s="19"/>
    </row>
    <row r="1579" spans="1:22" s="5" customFormat="1">
      <c r="A1579" s="50"/>
      <c r="B1579" s="19"/>
      <c r="C1579" s="19"/>
      <c r="D1579" s="19"/>
      <c r="E1579" s="19"/>
      <c r="F1579" s="19"/>
      <c r="G1579" s="19"/>
      <c r="H1579" s="19"/>
      <c r="I1579" s="19"/>
      <c r="J1579" s="7" t="s">
        <v>1515</v>
      </c>
      <c r="K1579" s="19" t="str">
        <f t="shared" si="170"/>
        <v>HT</v>
      </c>
      <c r="L1579" s="19" t="str">
        <f t="shared" si="174"/>
        <v>HAITI</v>
      </c>
      <c r="M1579" s="19"/>
      <c r="N1579" s="19"/>
      <c r="O1579" s="19"/>
      <c r="P1579" s="19"/>
      <c r="Q1579" s="19"/>
      <c r="R1579" s="19"/>
      <c r="S1579" s="34">
        <f t="shared" si="171"/>
        <v>41827</v>
      </c>
      <c r="T1579" s="34" t="str">
        <f t="shared" si="172"/>
        <v/>
      </c>
      <c r="U1579" s="34" t="str">
        <f t="shared" si="173"/>
        <v/>
      </c>
      <c r="V1579" s="19"/>
    </row>
    <row r="1580" spans="1:22" s="5" customFormat="1">
      <c r="A1580" s="50"/>
      <c r="B1580" s="19"/>
      <c r="C1580" s="19"/>
      <c r="D1580" s="19"/>
      <c r="E1580" s="19"/>
      <c r="F1580" s="19"/>
      <c r="G1580" s="19"/>
      <c r="H1580" s="19"/>
      <c r="I1580" s="19"/>
      <c r="J1580" s="7" t="s">
        <v>1516</v>
      </c>
      <c r="K1580" s="19" t="str">
        <f t="shared" si="170"/>
        <v>HM</v>
      </c>
      <c r="L1580" s="19" t="str">
        <f t="shared" si="174"/>
        <v>HEARD ISLAND AND MCDONALD ISLANDS</v>
      </c>
      <c r="M1580" s="19"/>
      <c r="N1580" s="19"/>
      <c r="O1580" s="19"/>
      <c r="P1580" s="19"/>
      <c r="Q1580" s="19"/>
      <c r="R1580" s="19"/>
      <c r="S1580" s="34">
        <f t="shared" si="171"/>
        <v>41827</v>
      </c>
      <c r="T1580" s="34" t="str">
        <f t="shared" si="172"/>
        <v/>
      </c>
      <c r="U1580" s="34" t="str">
        <f t="shared" si="173"/>
        <v/>
      </c>
      <c r="V1580" s="19"/>
    </row>
    <row r="1581" spans="1:22" s="5" customFormat="1">
      <c r="A1581" s="50"/>
      <c r="B1581" s="19"/>
      <c r="C1581" s="19"/>
      <c r="D1581" s="19"/>
      <c r="E1581" s="19"/>
      <c r="F1581" s="19"/>
      <c r="G1581" s="19"/>
      <c r="H1581" s="19"/>
      <c r="I1581" s="19"/>
      <c r="J1581" s="7" t="s">
        <v>1517</v>
      </c>
      <c r="K1581" s="19" t="str">
        <f t="shared" si="170"/>
        <v>VA</v>
      </c>
      <c r="L1581" s="19" t="str">
        <f t="shared" si="174"/>
        <v>HOLY SEE (VATICAN CITY STATE)</v>
      </c>
      <c r="M1581" s="19"/>
      <c r="N1581" s="19"/>
      <c r="O1581" s="19"/>
      <c r="P1581" s="19"/>
      <c r="Q1581" s="19"/>
      <c r="R1581" s="19"/>
      <c r="S1581" s="34">
        <f t="shared" si="171"/>
        <v>41827</v>
      </c>
      <c r="T1581" s="34" t="str">
        <f t="shared" si="172"/>
        <v/>
      </c>
      <c r="U1581" s="34" t="str">
        <f t="shared" si="173"/>
        <v/>
      </c>
      <c r="V1581" s="19"/>
    </row>
    <row r="1582" spans="1:22" s="5" customFormat="1">
      <c r="A1582" s="50"/>
      <c r="B1582" s="19"/>
      <c r="C1582" s="19"/>
      <c r="D1582" s="19"/>
      <c r="E1582" s="19"/>
      <c r="F1582" s="19"/>
      <c r="G1582" s="19"/>
      <c r="H1582" s="19"/>
      <c r="I1582" s="19"/>
      <c r="J1582" s="7" t="s">
        <v>1518</v>
      </c>
      <c r="K1582" s="19" t="str">
        <f t="shared" si="170"/>
        <v>HN</v>
      </c>
      <c r="L1582" s="19" t="str">
        <f t="shared" si="174"/>
        <v>HONDURAS</v>
      </c>
      <c r="M1582" s="19"/>
      <c r="N1582" s="19"/>
      <c r="O1582" s="19"/>
      <c r="P1582" s="19"/>
      <c r="Q1582" s="19"/>
      <c r="R1582" s="19"/>
      <c r="S1582" s="34">
        <f t="shared" si="171"/>
        <v>41827</v>
      </c>
      <c r="T1582" s="34" t="str">
        <f t="shared" si="172"/>
        <v/>
      </c>
      <c r="U1582" s="34" t="str">
        <f t="shared" si="173"/>
        <v/>
      </c>
      <c r="V1582" s="19"/>
    </row>
    <row r="1583" spans="1:22" s="5" customFormat="1">
      <c r="A1583" s="50"/>
      <c r="B1583" s="19"/>
      <c r="C1583" s="19"/>
      <c r="D1583" s="19"/>
      <c r="E1583" s="19"/>
      <c r="F1583" s="19"/>
      <c r="G1583" s="19"/>
      <c r="H1583" s="19"/>
      <c r="I1583" s="19"/>
      <c r="J1583" s="7" t="s">
        <v>1519</v>
      </c>
      <c r="K1583" s="19" t="str">
        <f t="shared" si="170"/>
        <v>HK</v>
      </c>
      <c r="L1583" s="19" t="str">
        <f t="shared" si="174"/>
        <v>HONG KONG</v>
      </c>
      <c r="M1583" s="19"/>
      <c r="N1583" s="19"/>
      <c r="O1583" s="19"/>
      <c r="P1583" s="19"/>
      <c r="Q1583" s="19"/>
      <c r="R1583" s="19"/>
      <c r="S1583" s="34">
        <f t="shared" si="171"/>
        <v>41827</v>
      </c>
      <c r="T1583" s="34" t="str">
        <f t="shared" si="172"/>
        <v/>
      </c>
      <c r="U1583" s="34" t="str">
        <f t="shared" si="173"/>
        <v/>
      </c>
      <c r="V1583" s="19"/>
    </row>
    <row r="1584" spans="1:22" s="5" customFormat="1">
      <c r="A1584" s="50"/>
      <c r="B1584" s="19"/>
      <c r="C1584" s="19"/>
      <c r="D1584" s="19"/>
      <c r="E1584" s="19"/>
      <c r="F1584" s="19"/>
      <c r="G1584" s="19"/>
      <c r="H1584" s="19"/>
      <c r="I1584" s="19"/>
      <c r="J1584" s="7" t="s">
        <v>1520</v>
      </c>
      <c r="K1584" s="19" t="str">
        <f t="shared" si="170"/>
        <v>HU</v>
      </c>
      <c r="L1584" s="19" t="str">
        <f t="shared" si="174"/>
        <v>HUNGARY</v>
      </c>
      <c r="M1584" s="19"/>
      <c r="N1584" s="19"/>
      <c r="O1584" s="19"/>
      <c r="P1584" s="19"/>
      <c r="Q1584" s="19"/>
      <c r="R1584" s="19"/>
      <c r="S1584" s="34">
        <f t="shared" si="171"/>
        <v>41827</v>
      </c>
      <c r="T1584" s="34" t="str">
        <f t="shared" si="172"/>
        <v/>
      </c>
      <c r="U1584" s="34" t="str">
        <f t="shared" si="173"/>
        <v/>
      </c>
      <c r="V1584" s="19"/>
    </row>
    <row r="1585" spans="1:22" s="5" customFormat="1">
      <c r="A1585" s="50"/>
      <c r="B1585" s="19"/>
      <c r="C1585" s="19"/>
      <c r="D1585" s="19"/>
      <c r="E1585" s="19"/>
      <c r="F1585" s="19"/>
      <c r="G1585" s="19"/>
      <c r="H1585" s="19"/>
      <c r="I1585" s="19"/>
      <c r="J1585" s="7" t="s">
        <v>1521</v>
      </c>
      <c r="K1585" s="19" t="str">
        <f t="shared" si="170"/>
        <v>IS</v>
      </c>
      <c r="L1585" s="19" t="str">
        <f t="shared" si="174"/>
        <v>ICELAND</v>
      </c>
      <c r="M1585" s="19"/>
      <c r="N1585" s="19"/>
      <c r="O1585" s="19"/>
      <c r="P1585" s="19"/>
      <c r="Q1585" s="19"/>
      <c r="R1585" s="19"/>
      <c r="S1585" s="34">
        <f t="shared" si="171"/>
        <v>41827</v>
      </c>
      <c r="T1585" s="34" t="str">
        <f t="shared" si="172"/>
        <v/>
      </c>
      <c r="U1585" s="34" t="str">
        <f t="shared" si="173"/>
        <v/>
      </c>
      <c r="V1585" s="19"/>
    </row>
    <row r="1586" spans="1:22" s="5" customFormat="1">
      <c r="A1586" s="50"/>
      <c r="B1586" s="19"/>
      <c r="C1586" s="19"/>
      <c r="D1586" s="19"/>
      <c r="E1586" s="19"/>
      <c r="F1586" s="19"/>
      <c r="G1586" s="19"/>
      <c r="H1586" s="19"/>
      <c r="I1586" s="19"/>
      <c r="J1586" s="7" t="s">
        <v>1522</v>
      </c>
      <c r="K1586" s="19" t="str">
        <f t="shared" si="170"/>
        <v>IN</v>
      </c>
      <c r="L1586" s="19" t="str">
        <f t="shared" si="174"/>
        <v>INDIA</v>
      </c>
      <c r="M1586" s="19"/>
      <c r="N1586" s="19"/>
      <c r="O1586" s="19"/>
      <c r="P1586" s="19"/>
      <c r="Q1586" s="19"/>
      <c r="R1586" s="19"/>
      <c r="S1586" s="34">
        <f t="shared" si="171"/>
        <v>41827</v>
      </c>
      <c r="T1586" s="34" t="str">
        <f t="shared" si="172"/>
        <v/>
      </c>
      <c r="U1586" s="34" t="str">
        <f t="shared" si="173"/>
        <v/>
      </c>
      <c r="V1586" s="19"/>
    </row>
    <row r="1587" spans="1:22" s="5" customFormat="1">
      <c r="A1587" s="50"/>
      <c r="B1587" s="19"/>
      <c r="C1587" s="19"/>
      <c r="D1587" s="19"/>
      <c r="E1587" s="19"/>
      <c r="F1587" s="19"/>
      <c r="G1587" s="19"/>
      <c r="H1587" s="19"/>
      <c r="I1587" s="19"/>
      <c r="J1587" s="7" t="s">
        <v>1523</v>
      </c>
      <c r="K1587" s="19" t="str">
        <f t="shared" si="170"/>
        <v>ID</v>
      </c>
      <c r="L1587" s="19" t="str">
        <f t="shared" si="174"/>
        <v>INDONESIA</v>
      </c>
      <c r="M1587" s="19"/>
      <c r="N1587" s="19"/>
      <c r="O1587" s="19"/>
      <c r="P1587" s="19"/>
      <c r="Q1587" s="19"/>
      <c r="R1587" s="19"/>
      <c r="S1587" s="34">
        <f t="shared" si="171"/>
        <v>41827</v>
      </c>
      <c r="T1587" s="34" t="str">
        <f t="shared" si="172"/>
        <v/>
      </c>
      <c r="U1587" s="34" t="str">
        <f t="shared" si="173"/>
        <v/>
      </c>
      <c r="V1587" s="19"/>
    </row>
    <row r="1588" spans="1:22" s="5" customFormat="1">
      <c r="A1588" s="50"/>
      <c r="B1588" s="19"/>
      <c r="C1588" s="19"/>
      <c r="D1588" s="19"/>
      <c r="E1588" s="19"/>
      <c r="F1588" s="19"/>
      <c r="G1588" s="19"/>
      <c r="H1588" s="19"/>
      <c r="I1588" s="19"/>
      <c r="J1588" s="7" t="s">
        <v>1524</v>
      </c>
      <c r="K1588" s="19" t="str">
        <f t="shared" si="170"/>
        <v>IR</v>
      </c>
      <c r="L1588" s="19" t="str">
        <f t="shared" si="174"/>
        <v>IRAN, ISLAMIC REPUBLIC OF</v>
      </c>
      <c r="M1588" s="19"/>
      <c r="N1588" s="19"/>
      <c r="O1588" s="19"/>
      <c r="P1588" s="19"/>
      <c r="Q1588" s="19"/>
      <c r="R1588" s="19"/>
      <c r="S1588" s="34">
        <f t="shared" si="171"/>
        <v>41827</v>
      </c>
      <c r="T1588" s="34" t="str">
        <f t="shared" si="172"/>
        <v/>
      </c>
      <c r="U1588" s="34" t="str">
        <f t="shared" si="173"/>
        <v/>
      </c>
      <c r="V1588" s="19"/>
    </row>
    <row r="1589" spans="1:22" s="5" customFormat="1">
      <c r="A1589" s="50"/>
      <c r="B1589" s="19"/>
      <c r="C1589" s="19"/>
      <c r="D1589" s="19"/>
      <c r="E1589" s="19"/>
      <c r="F1589" s="19"/>
      <c r="G1589" s="19"/>
      <c r="H1589" s="19"/>
      <c r="I1589" s="19"/>
      <c r="J1589" s="7" t="s">
        <v>1525</v>
      </c>
      <c r="K1589" s="19" t="str">
        <f t="shared" si="170"/>
        <v>IQ</v>
      </c>
      <c r="L1589" s="19" t="str">
        <f t="shared" si="174"/>
        <v>IRAQ</v>
      </c>
      <c r="M1589" s="19"/>
      <c r="N1589" s="19"/>
      <c r="O1589" s="19"/>
      <c r="P1589" s="19"/>
      <c r="Q1589" s="19"/>
      <c r="R1589" s="19"/>
      <c r="S1589" s="34">
        <f t="shared" si="171"/>
        <v>41827</v>
      </c>
      <c r="T1589" s="34" t="str">
        <f t="shared" si="172"/>
        <v/>
      </c>
      <c r="U1589" s="34" t="str">
        <f t="shared" si="173"/>
        <v/>
      </c>
      <c r="V1589" s="19"/>
    </row>
    <row r="1590" spans="1:22" s="5" customFormat="1">
      <c r="A1590" s="50"/>
      <c r="B1590" s="19"/>
      <c r="C1590" s="19"/>
      <c r="D1590" s="19"/>
      <c r="E1590" s="19"/>
      <c r="F1590" s="19"/>
      <c r="G1590" s="19"/>
      <c r="H1590" s="19"/>
      <c r="I1590" s="19"/>
      <c r="J1590" s="7" t="s">
        <v>1526</v>
      </c>
      <c r="K1590" s="19" t="str">
        <f t="shared" si="170"/>
        <v>IE</v>
      </c>
      <c r="L1590" s="19" t="str">
        <f t="shared" si="174"/>
        <v>IRELAND</v>
      </c>
      <c r="M1590" s="19"/>
      <c r="N1590" s="19"/>
      <c r="O1590" s="19"/>
      <c r="P1590" s="19"/>
      <c r="Q1590" s="19"/>
      <c r="R1590" s="19"/>
      <c r="S1590" s="34">
        <f t="shared" si="171"/>
        <v>41827</v>
      </c>
      <c r="T1590" s="34" t="str">
        <f t="shared" si="172"/>
        <v/>
      </c>
      <c r="U1590" s="34" t="str">
        <f t="shared" si="173"/>
        <v/>
      </c>
      <c r="V1590" s="19"/>
    </row>
    <row r="1591" spans="1:22" s="5" customFormat="1">
      <c r="A1591" s="50"/>
      <c r="B1591" s="19"/>
      <c r="C1591" s="19"/>
      <c r="D1591" s="19"/>
      <c r="E1591" s="19"/>
      <c r="F1591" s="19"/>
      <c r="G1591" s="19"/>
      <c r="H1591" s="19"/>
      <c r="I1591" s="19"/>
      <c r="J1591" s="7" t="s">
        <v>1527</v>
      </c>
      <c r="K1591" s="19" t="str">
        <f t="shared" si="170"/>
        <v>IM</v>
      </c>
      <c r="L1591" s="19" t="str">
        <f t="shared" si="174"/>
        <v>ISLE OF MAN</v>
      </c>
      <c r="M1591" s="19"/>
      <c r="N1591" s="19"/>
      <c r="O1591" s="19"/>
      <c r="P1591" s="19"/>
      <c r="Q1591" s="19"/>
      <c r="R1591" s="19"/>
      <c r="S1591" s="34">
        <f t="shared" si="171"/>
        <v>41827</v>
      </c>
      <c r="T1591" s="34" t="str">
        <f t="shared" si="172"/>
        <v/>
      </c>
      <c r="U1591" s="34" t="str">
        <f t="shared" si="173"/>
        <v/>
      </c>
      <c r="V1591" s="19"/>
    </row>
    <row r="1592" spans="1:22" s="5" customFormat="1">
      <c r="A1592" s="50"/>
      <c r="B1592" s="19"/>
      <c r="C1592" s="19"/>
      <c r="D1592" s="19"/>
      <c r="E1592" s="19"/>
      <c r="F1592" s="19"/>
      <c r="G1592" s="19"/>
      <c r="H1592" s="19"/>
      <c r="I1592" s="19"/>
      <c r="J1592" s="7" t="s">
        <v>1528</v>
      </c>
      <c r="K1592" s="19" t="str">
        <f t="shared" si="170"/>
        <v>IL</v>
      </c>
      <c r="L1592" s="19" t="str">
        <f t="shared" si="174"/>
        <v>ISRAEL</v>
      </c>
      <c r="M1592" s="19"/>
      <c r="N1592" s="19"/>
      <c r="O1592" s="19"/>
      <c r="P1592" s="19"/>
      <c r="Q1592" s="19"/>
      <c r="R1592" s="19"/>
      <c r="S1592" s="34">
        <f t="shared" si="171"/>
        <v>41827</v>
      </c>
      <c r="T1592" s="34" t="str">
        <f t="shared" si="172"/>
        <v/>
      </c>
      <c r="U1592" s="34" t="str">
        <f t="shared" si="173"/>
        <v/>
      </c>
      <c r="V1592" s="19"/>
    </row>
    <row r="1593" spans="1:22" s="5" customFormat="1">
      <c r="A1593" s="50"/>
      <c r="B1593" s="19"/>
      <c r="C1593" s="19"/>
      <c r="D1593" s="19"/>
      <c r="E1593" s="19"/>
      <c r="F1593" s="19"/>
      <c r="G1593" s="19"/>
      <c r="H1593" s="19"/>
      <c r="I1593" s="19"/>
      <c r="J1593" s="7" t="s">
        <v>1529</v>
      </c>
      <c r="K1593" s="19" t="str">
        <f t="shared" si="170"/>
        <v>IT</v>
      </c>
      <c r="L1593" s="19" t="str">
        <f t="shared" si="174"/>
        <v>ITALY</v>
      </c>
      <c r="M1593" s="19"/>
      <c r="N1593" s="19"/>
      <c r="O1593" s="19"/>
      <c r="P1593" s="19"/>
      <c r="Q1593" s="19"/>
      <c r="R1593" s="19"/>
      <c r="S1593" s="34">
        <f t="shared" si="171"/>
        <v>41827</v>
      </c>
      <c r="T1593" s="34" t="str">
        <f t="shared" si="172"/>
        <v/>
      </c>
      <c r="U1593" s="34" t="str">
        <f t="shared" si="173"/>
        <v/>
      </c>
      <c r="V1593" s="19"/>
    </row>
    <row r="1594" spans="1:22" s="5" customFormat="1">
      <c r="A1594" s="50"/>
      <c r="B1594" s="19"/>
      <c r="C1594" s="19"/>
      <c r="D1594" s="19"/>
      <c r="E1594" s="19"/>
      <c r="F1594" s="19"/>
      <c r="G1594" s="19"/>
      <c r="H1594" s="19"/>
      <c r="I1594" s="19"/>
      <c r="J1594" s="7" t="s">
        <v>1530</v>
      </c>
      <c r="K1594" s="19" t="str">
        <f t="shared" si="170"/>
        <v>JM</v>
      </c>
      <c r="L1594" s="19" t="str">
        <f t="shared" si="174"/>
        <v>JAMAICA</v>
      </c>
      <c r="M1594" s="19"/>
      <c r="N1594" s="19"/>
      <c r="O1594" s="19"/>
      <c r="P1594" s="19"/>
      <c r="Q1594" s="19"/>
      <c r="R1594" s="19"/>
      <c r="S1594" s="34">
        <f t="shared" si="171"/>
        <v>41827</v>
      </c>
      <c r="T1594" s="34" t="str">
        <f t="shared" si="172"/>
        <v/>
      </c>
      <c r="U1594" s="34" t="str">
        <f t="shared" si="173"/>
        <v/>
      </c>
      <c r="V1594" s="19"/>
    </row>
    <row r="1595" spans="1:22" s="5" customFormat="1">
      <c r="A1595" s="50"/>
      <c r="B1595" s="19"/>
      <c r="C1595" s="19"/>
      <c r="D1595" s="19"/>
      <c r="E1595" s="19"/>
      <c r="F1595" s="19"/>
      <c r="G1595" s="19"/>
      <c r="H1595" s="19"/>
      <c r="I1595" s="19"/>
      <c r="J1595" s="7" t="s">
        <v>1531</v>
      </c>
      <c r="K1595" s="19" t="str">
        <f t="shared" si="170"/>
        <v>JP</v>
      </c>
      <c r="L1595" s="19" t="str">
        <f t="shared" si="174"/>
        <v>JAPAN</v>
      </c>
      <c r="M1595" s="19"/>
      <c r="N1595" s="19"/>
      <c r="O1595" s="19"/>
      <c r="P1595" s="19"/>
      <c r="Q1595" s="19"/>
      <c r="R1595" s="19"/>
      <c r="S1595" s="34">
        <f t="shared" si="171"/>
        <v>41827</v>
      </c>
      <c r="T1595" s="34" t="str">
        <f t="shared" si="172"/>
        <v/>
      </c>
      <c r="U1595" s="34" t="str">
        <f t="shared" si="173"/>
        <v/>
      </c>
      <c r="V1595" s="19"/>
    </row>
    <row r="1596" spans="1:22" s="5" customFormat="1">
      <c r="A1596" s="50"/>
      <c r="B1596" s="19"/>
      <c r="C1596" s="19"/>
      <c r="D1596" s="19"/>
      <c r="E1596" s="19"/>
      <c r="F1596" s="19"/>
      <c r="G1596" s="19"/>
      <c r="H1596" s="19"/>
      <c r="I1596" s="19"/>
      <c r="J1596" s="7" t="s">
        <v>1532</v>
      </c>
      <c r="K1596" s="19" t="str">
        <f t="shared" si="170"/>
        <v>JE</v>
      </c>
      <c r="L1596" s="19" t="str">
        <f t="shared" si="174"/>
        <v>JERSEY</v>
      </c>
      <c r="M1596" s="19"/>
      <c r="N1596" s="19"/>
      <c r="O1596" s="19"/>
      <c r="P1596" s="19"/>
      <c r="Q1596" s="19"/>
      <c r="R1596" s="19"/>
      <c r="S1596" s="34">
        <f t="shared" si="171"/>
        <v>41827</v>
      </c>
      <c r="T1596" s="34" t="str">
        <f t="shared" si="172"/>
        <v/>
      </c>
      <c r="U1596" s="34" t="str">
        <f t="shared" si="173"/>
        <v/>
      </c>
      <c r="V1596" s="19"/>
    </row>
    <row r="1597" spans="1:22" s="5" customFormat="1">
      <c r="A1597" s="50"/>
      <c r="B1597" s="19"/>
      <c r="C1597" s="19"/>
      <c r="D1597" s="19"/>
      <c r="E1597" s="19"/>
      <c r="F1597" s="19"/>
      <c r="G1597" s="19"/>
      <c r="H1597" s="19"/>
      <c r="I1597" s="19"/>
      <c r="J1597" s="7" t="s">
        <v>1533</v>
      </c>
      <c r="K1597" s="19" t="str">
        <f t="shared" si="170"/>
        <v>JO</v>
      </c>
      <c r="L1597" s="19" t="str">
        <f t="shared" si="174"/>
        <v>JORDAN</v>
      </c>
      <c r="M1597" s="19"/>
      <c r="N1597" s="19"/>
      <c r="O1597" s="19"/>
      <c r="P1597" s="19"/>
      <c r="Q1597" s="19"/>
      <c r="R1597" s="19"/>
      <c r="S1597" s="34">
        <f t="shared" si="171"/>
        <v>41827</v>
      </c>
      <c r="T1597" s="34" t="str">
        <f t="shared" si="172"/>
        <v/>
      </c>
      <c r="U1597" s="34" t="str">
        <f t="shared" si="173"/>
        <v/>
      </c>
      <c r="V1597" s="19"/>
    </row>
    <row r="1598" spans="1:22" s="5" customFormat="1">
      <c r="A1598" s="50"/>
      <c r="B1598" s="19"/>
      <c r="C1598" s="19"/>
      <c r="D1598" s="19"/>
      <c r="E1598" s="19"/>
      <c r="F1598" s="19"/>
      <c r="G1598" s="19"/>
      <c r="H1598" s="19"/>
      <c r="I1598" s="19"/>
      <c r="J1598" s="7" t="s">
        <v>1534</v>
      </c>
      <c r="K1598" s="19" t="str">
        <f t="shared" si="170"/>
        <v>KZ</v>
      </c>
      <c r="L1598" s="19" t="str">
        <f t="shared" si="174"/>
        <v>KAZAKHSTAN</v>
      </c>
      <c r="M1598" s="19"/>
      <c r="N1598" s="19"/>
      <c r="O1598" s="19"/>
      <c r="P1598" s="19"/>
      <c r="Q1598" s="19"/>
      <c r="R1598" s="19"/>
      <c r="S1598" s="34">
        <f t="shared" si="171"/>
        <v>41827</v>
      </c>
      <c r="T1598" s="34" t="str">
        <f t="shared" si="172"/>
        <v/>
      </c>
      <c r="U1598" s="34" t="str">
        <f t="shared" si="173"/>
        <v/>
      </c>
      <c r="V1598" s="19"/>
    </row>
    <row r="1599" spans="1:22" s="5" customFormat="1">
      <c r="A1599" s="50"/>
      <c r="B1599" s="19"/>
      <c r="C1599" s="19"/>
      <c r="D1599" s="19"/>
      <c r="E1599" s="19"/>
      <c r="F1599" s="19"/>
      <c r="G1599" s="19"/>
      <c r="H1599" s="19"/>
      <c r="I1599" s="19"/>
      <c r="J1599" s="7" t="s">
        <v>1535</v>
      </c>
      <c r="K1599" s="19" t="str">
        <f t="shared" si="170"/>
        <v>KE</v>
      </c>
      <c r="L1599" s="19" t="str">
        <f t="shared" si="174"/>
        <v>KENYA</v>
      </c>
      <c r="M1599" s="19"/>
      <c r="N1599" s="19"/>
      <c r="O1599" s="19"/>
      <c r="P1599" s="19"/>
      <c r="Q1599" s="19"/>
      <c r="R1599" s="19"/>
      <c r="S1599" s="34">
        <f t="shared" si="171"/>
        <v>41827</v>
      </c>
      <c r="T1599" s="34" t="str">
        <f t="shared" si="172"/>
        <v/>
      </c>
      <c r="U1599" s="34" t="str">
        <f t="shared" si="173"/>
        <v/>
      </c>
      <c r="V1599" s="19"/>
    </row>
    <row r="1600" spans="1:22" s="5" customFormat="1">
      <c r="A1600" s="50"/>
      <c r="B1600" s="19"/>
      <c r="C1600" s="19"/>
      <c r="D1600" s="19"/>
      <c r="E1600" s="19"/>
      <c r="F1600" s="19"/>
      <c r="G1600" s="19"/>
      <c r="H1600" s="19"/>
      <c r="I1600" s="19"/>
      <c r="J1600" s="7" t="s">
        <v>1536</v>
      </c>
      <c r="K1600" s="19" t="str">
        <f t="shared" si="170"/>
        <v>KI</v>
      </c>
      <c r="L1600" s="19" t="str">
        <f t="shared" si="174"/>
        <v>KIRIBATI</v>
      </c>
      <c r="M1600" s="19"/>
      <c r="N1600" s="19"/>
      <c r="O1600" s="19"/>
      <c r="P1600" s="19"/>
      <c r="Q1600" s="19"/>
      <c r="R1600" s="19"/>
      <c r="S1600" s="34">
        <f t="shared" si="171"/>
        <v>41827</v>
      </c>
      <c r="T1600" s="34" t="str">
        <f t="shared" si="172"/>
        <v/>
      </c>
      <c r="U1600" s="34" t="str">
        <f t="shared" si="173"/>
        <v/>
      </c>
      <c r="V1600" s="19"/>
    </row>
    <row r="1601" spans="1:22" s="5" customFormat="1">
      <c r="A1601" s="50"/>
      <c r="B1601" s="19"/>
      <c r="C1601" s="19"/>
      <c r="D1601" s="19"/>
      <c r="E1601" s="19"/>
      <c r="F1601" s="19"/>
      <c r="G1601" s="19"/>
      <c r="H1601" s="19"/>
      <c r="I1601" s="19"/>
      <c r="J1601" s="7" t="s">
        <v>1537</v>
      </c>
      <c r="K1601" s="19" t="str">
        <f t="shared" si="170"/>
        <v>KP</v>
      </c>
      <c r="L1601" s="19" t="str">
        <f t="shared" si="174"/>
        <v>KOREA, DEMOCRATIC PEOPLE'S REPUBLIC OF</v>
      </c>
      <c r="M1601" s="19"/>
      <c r="N1601" s="19"/>
      <c r="O1601" s="19"/>
      <c r="P1601" s="19"/>
      <c r="Q1601" s="19"/>
      <c r="R1601" s="19"/>
      <c r="S1601" s="34">
        <f t="shared" si="171"/>
        <v>41827</v>
      </c>
      <c r="T1601" s="34" t="str">
        <f t="shared" si="172"/>
        <v/>
      </c>
      <c r="U1601" s="34" t="str">
        <f t="shared" si="173"/>
        <v/>
      </c>
      <c r="V1601" s="19"/>
    </row>
    <row r="1602" spans="1:22" s="5" customFormat="1">
      <c r="A1602" s="50"/>
      <c r="B1602" s="19"/>
      <c r="C1602" s="19"/>
      <c r="D1602" s="19"/>
      <c r="E1602" s="19"/>
      <c r="F1602" s="19"/>
      <c r="G1602" s="19"/>
      <c r="H1602" s="19"/>
      <c r="I1602" s="19"/>
      <c r="J1602" s="7" t="s">
        <v>1538</v>
      </c>
      <c r="K1602" s="19" t="str">
        <f t="shared" si="170"/>
        <v>KR</v>
      </c>
      <c r="L1602" s="19" t="str">
        <f t="shared" si="174"/>
        <v>KOREA, REPUBLIC OF</v>
      </c>
      <c r="M1602" s="19"/>
      <c r="N1602" s="19"/>
      <c r="O1602" s="19"/>
      <c r="P1602" s="19"/>
      <c r="Q1602" s="19"/>
      <c r="R1602" s="19"/>
      <c r="S1602" s="34">
        <f t="shared" si="171"/>
        <v>41827</v>
      </c>
      <c r="T1602" s="34" t="str">
        <f t="shared" si="172"/>
        <v/>
      </c>
      <c r="U1602" s="34" t="str">
        <f t="shared" si="173"/>
        <v/>
      </c>
      <c r="V1602" s="19"/>
    </row>
    <row r="1603" spans="1:22" s="5" customFormat="1">
      <c r="A1603" s="50"/>
      <c r="B1603" s="19"/>
      <c r="C1603" s="19"/>
      <c r="D1603" s="19"/>
      <c r="E1603" s="19"/>
      <c r="F1603" s="19"/>
      <c r="G1603" s="19"/>
      <c r="H1603" s="19"/>
      <c r="I1603" s="19"/>
      <c r="J1603" s="7" t="s">
        <v>12280</v>
      </c>
      <c r="K1603" s="19" t="str">
        <f>VLOOKUP(J1603,$A$2:$B$400,2,0)</f>
        <v>XK</v>
      </c>
      <c r="L1603" s="19" t="str">
        <f t="shared" ref="L1603" si="175">J1603</f>
        <v>KOSOVO</v>
      </c>
      <c r="M1603" s="19"/>
      <c r="N1603" s="19"/>
      <c r="O1603" s="19"/>
      <c r="P1603" s="19"/>
      <c r="Q1603" s="19"/>
      <c r="R1603" s="19"/>
      <c r="S1603" s="34">
        <f t="shared" ref="S1603" si="176">VLOOKUP(J1603,A:G,5,FALSE)</f>
        <v>42931</v>
      </c>
      <c r="T1603" s="34" t="str">
        <f t="shared" ref="T1603" si="177">IF(VLOOKUP(J1603,A:G,6,FALSE)=0,"",VLOOKUP(J1603,A:G,6,FALSE))</f>
        <v/>
      </c>
      <c r="U1603" s="34" t="str">
        <f t="shared" ref="U1603" si="178">IF(VLOOKUP(J1603,A:G,7,FALSE)=0,"",VLOOKUP(J1603,A:G,7,FALSE))</f>
        <v/>
      </c>
      <c r="V1603" s="19"/>
    </row>
    <row r="1604" spans="1:22" s="5" customFormat="1">
      <c r="A1604" s="50"/>
      <c r="B1604" s="19"/>
      <c r="C1604" s="19"/>
      <c r="D1604" s="19"/>
      <c r="E1604" s="19"/>
      <c r="F1604" s="19"/>
      <c r="G1604" s="19"/>
      <c r="H1604" s="19"/>
      <c r="I1604" s="19"/>
      <c r="J1604" s="7" t="s">
        <v>1539</v>
      </c>
      <c r="K1604" s="19" t="str">
        <f t="shared" si="170"/>
        <v>KW</v>
      </c>
      <c r="L1604" s="19" t="str">
        <f t="shared" si="174"/>
        <v>KUWAIT</v>
      </c>
      <c r="M1604" s="19"/>
      <c r="N1604" s="19"/>
      <c r="O1604" s="19"/>
      <c r="P1604" s="19"/>
      <c r="Q1604" s="19"/>
      <c r="R1604" s="19"/>
      <c r="S1604" s="34">
        <f t="shared" si="171"/>
        <v>41827</v>
      </c>
      <c r="T1604" s="34" t="str">
        <f t="shared" si="172"/>
        <v/>
      </c>
      <c r="U1604" s="34" t="str">
        <f t="shared" si="173"/>
        <v/>
      </c>
      <c r="V1604" s="19"/>
    </row>
    <row r="1605" spans="1:22" s="5" customFormat="1">
      <c r="A1605" s="50"/>
      <c r="B1605" s="19"/>
      <c r="C1605" s="19"/>
      <c r="D1605" s="19"/>
      <c r="E1605" s="19"/>
      <c r="F1605" s="19"/>
      <c r="G1605" s="19"/>
      <c r="H1605" s="19"/>
      <c r="I1605" s="19"/>
      <c r="J1605" s="7" t="s">
        <v>1540</v>
      </c>
      <c r="K1605" s="19" t="str">
        <f t="shared" si="170"/>
        <v>KG</v>
      </c>
      <c r="L1605" s="19" t="str">
        <f t="shared" si="174"/>
        <v>KYRGYZSTAN</v>
      </c>
      <c r="M1605" s="19"/>
      <c r="N1605" s="19"/>
      <c r="O1605" s="19"/>
      <c r="P1605" s="19"/>
      <c r="Q1605" s="19"/>
      <c r="R1605" s="19"/>
      <c r="S1605" s="34">
        <f t="shared" si="171"/>
        <v>41827</v>
      </c>
      <c r="T1605" s="34" t="str">
        <f t="shared" si="172"/>
        <v/>
      </c>
      <c r="U1605" s="34" t="str">
        <f t="shared" si="173"/>
        <v/>
      </c>
      <c r="V1605" s="19"/>
    </row>
    <row r="1606" spans="1:22" s="5" customFormat="1">
      <c r="A1606" s="50"/>
      <c r="B1606" s="19"/>
      <c r="C1606" s="19"/>
      <c r="D1606" s="19"/>
      <c r="E1606" s="19"/>
      <c r="F1606" s="19"/>
      <c r="G1606" s="19"/>
      <c r="H1606" s="19"/>
      <c r="I1606" s="19"/>
      <c r="J1606" s="7" t="s">
        <v>1541</v>
      </c>
      <c r="K1606" s="19" t="str">
        <f t="shared" si="170"/>
        <v>LA</v>
      </c>
      <c r="L1606" s="19" t="str">
        <f t="shared" si="174"/>
        <v>LAO PEOPLE'S DEMOCRATIC REPUBLIC</v>
      </c>
      <c r="M1606" s="19"/>
      <c r="N1606" s="19"/>
      <c r="O1606" s="19"/>
      <c r="P1606" s="19"/>
      <c r="Q1606" s="19"/>
      <c r="R1606" s="19"/>
      <c r="S1606" s="34">
        <f t="shared" si="171"/>
        <v>41827</v>
      </c>
      <c r="T1606" s="34" t="str">
        <f t="shared" si="172"/>
        <v/>
      </c>
      <c r="U1606" s="34" t="str">
        <f t="shared" si="173"/>
        <v/>
      </c>
      <c r="V1606" s="19"/>
    </row>
    <row r="1607" spans="1:22" s="5" customFormat="1">
      <c r="A1607" s="50"/>
      <c r="B1607" s="19"/>
      <c r="C1607" s="19"/>
      <c r="D1607" s="19"/>
      <c r="E1607" s="19"/>
      <c r="F1607" s="19"/>
      <c r="G1607" s="19"/>
      <c r="H1607" s="19"/>
      <c r="I1607" s="19"/>
      <c r="J1607" s="7" t="s">
        <v>1542</v>
      </c>
      <c r="K1607" s="19" t="str">
        <f t="shared" si="170"/>
        <v>LV</v>
      </c>
      <c r="L1607" s="19" t="str">
        <f t="shared" si="174"/>
        <v>LATVIA</v>
      </c>
      <c r="M1607" s="19"/>
      <c r="N1607" s="19"/>
      <c r="O1607" s="19"/>
      <c r="P1607" s="19"/>
      <c r="Q1607" s="19"/>
      <c r="R1607" s="19"/>
      <c r="S1607" s="34">
        <f t="shared" si="171"/>
        <v>41827</v>
      </c>
      <c r="T1607" s="34" t="str">
        <f t="shared" si="172"/>
        <v/>
      </c>
      <c r="U1607" s="34" t="str">
        <f t="shared" si="173"/>
        <v/>
      </c>
      <c r="V1607" s="19"/>
    </row>
    <row r="1608" spans="1:22" s="5" customFormat="1">
      <c r="A1608" s="50"/>
      <c r="B1608" s="19"/>
      <c r="C1608" s="19"/>
      <c r="D1608" s="19"/>
      <c r="E1608" s="19"/>
      <c r="F1608" s="19"/>
      <c r="G1608" s="19"/>
      <c r="H1608" s="19"/>
      <c r="I1608" s="19"/>
      <c r="J1608" s="7" t="s">
        <v>1543</v>
      </c>
      <c r="K1608" s="19" t="str">
        <f t="shared" si="170"/>
        <v>LB</v>
      </c>
      <c r="L1608" s="19" t="str">
        <f t="shared" si="174"/>
        <v>LEBANON</v>
      </c>
      <c r="M1608" s="19"/>
      <c r="N1608" s="19"/>
      <c r="O1608" s="19"/>
      <c r="P1608" s="19"/>
      <c r="Q1608" s="19"/>
      <c r="R1608" s="19"/>
      <c r="S1608" s="34">
        <f t="shared" si="171"/>
        <v>41827</v>
      </c>
      <c r="T1608" s="34" t="str">
        <f t="shared" si="172"/>
        <v/>
      </c>
      <c r="U1608" s="34" t="str">
        <f t="shared" si="173"/>
        <v/>
      </c>
      <c r="V1608" s="19"/>
    </row>
    <row r="1609" spans="1:22" s="5" customFormat="1">
      <c r="A1609" s="50"/>
      <c r="B1609" s="19"/>
      <c r="C1609" s="19"/>
      <c r="D1609" s="19"/>
      <c r="E1609" s="19"/>
      <c r="F1609" s="19"/>
      <c r="G1609" s="19"/>
      <c r="H1609" s="19"/>
      <c r="I1609" s="19"/>
      <c r="J1609" s="7" t="s">
        <v>1544</v>
      </c>
      <c r="K1609" s="19" t="str">
        <f t="shared" si="170"/>
        <v>LS</v>
      </c>
      <c r="L1609" s="19" t="str">
        <f t="shared" si="174"/>
        <v>LESOTHO</v>
      </c>
      <c r="M1609" s="19"/>
      <c r="N1609" s="19"/>
      <c r="O1609" s="19"/>
      <c r="P1609" s="19"/>
      <c r="Q1609" s="19"/>
      <c r="R1609" s="19"/>
      <c r="S1609" s="34">
        <f t="shared" si="171"/>
        <v>41827</v>
      </c>
      <c r="T1609" s="34" t="str">
        <f t="shared" si="172"/>
        <v/>
      </c>
      <c r="U1609" s="34" t="str">
        <f t="shared" si="173"/>
        <v/>
      </c>
      <c r="V1609" s="19"/>
    </row>
    <row r="1610" spans="1:22" s="5" customFormat="1">
      <c r="A1610" s="50"/>
      <c r="B1610" s="19"/>
      <c r="C1610" s="19"/>
      <c r="D1610" s="19"/>
      <c r="E1610" s="19"/>
      <c r="F1610" s="19"/>
      <c r="G1610" s="19"/>
      <c r="H1610" s="19"/>
      <c r="I1610" s="19"/>
      <c r="J1610" s="7" t="s">
        <v>1545</v>
      </c>
      <c r="K1610" s="19" t="str">
        <f t="shared" si="170"/>
        <v>LR</v>
      </c>
      <c r="L1610" s="19" t="str">
        <f t="shared" si="174"/>
        <v>LIBERIA</v>
      </c>
      <c r="M1610" s="19"/>
      <c r="N1610" s="19"/>
      <c r="O1610" s="19"/>
      <c r="P1610" s="19"/>
      <c r="Q1610" s="19"/>
      <c r="R1610" s="19"/>
      <c r="S1610" s="34">
        <f t="shared" si="171"/>
        <v>41827</v>
      </c>
      <c r="T1610" s="34" t="str">
        <f t="shared" si="172"/>
        <v/>
      </c>
      <c r="U1610" s="34" t="str">
        <f t="shared" si="173"/>
        <v/>
      </c>
      <c r="V1610" s="19"/>
    </row>
    <row r="1611" spans="1:22" s="5" customFormat="1">
      <c r="A1611" s="50"/>
      <c r="B1611" s="19"/>
      <c r="C1611" s="19"/>
      <c r="D1611" s="19"/>
      <c r="E1611" s="19"/>
      <c r="F1611" s="19"/>
      <c r="G1611" s="19"/>
      <c r="H1611" s="19"/>
      <c r="I1611" s="19"/>
      <c r="J1611" s="7" t="s">
        <v>3466</v>
      </c>
      <c r="K1611" s="19" t="str">
        <f t="shared" si="170"/>
        <v>LY</v>
      </c>
      <c r="L1611" s="19" t="str">
        <f t="shared" si="174"/>
        <v>LIBYA</v>
      </c>
      <c r="M1611" s="19"/>
      <c r="N1611" s="19"/>
      <c r="O1611" s="19"/>
      <c r="P1611" s="19"/>
      <c r="Q1611" s="19"/>
      <c r="R1611" s="19"/>
      <c r="S1611" s="34">
        <f t="shared" si="171"/>
        <v>41827</v>
      </c>
      <c r="T1611" s="34" t="str">
        <f t="shared" si="172"/>
        <v/>
      </c>
      <c r="U1611" s="34" t="str">
        <f t="shared" si="173"/>
        <v/>
      </c>
      <c r="V1611" s="19"/>
    </row>
    <row r="1612" spans="1:22" s="5" customFormat="1">
      <c r="A1612" s="50"/>
      <c r="B1612" s="19"/>
      <c r="C1612" s="19"/>
      <c r="D1612" s="19"/>
      <c r="E1612" s="19"/>
      <c r="F1612" s="19"/>
      <c r="G1612" s="19"/>
      <c r="H1612" s="19"/>
      <c r="I1612" s="19"/>
      <c r="J1612" s="7" t="s">
        <v>1546</v>
      </c>
      <c r="K1612" s="19" t="str">
        <f t="shared" ref="K1612:K1675" si="179">VLOOKUP(J1612,$A$2:$B$317,2,0)</f>
        <v>LI</v>
      </c>
      <c r="L1612" s="19" t="str">
        <f t="shared" si="174"/>
        <v>LIECHTENSTEIN</v>
      </c>
      <c r="M1612" s="19"/>
      <c r="N1612" s="19"/>
      <c r="O1612" s="19"/>
      <c r="P1612" s="19"/>
      <c r="Q1612" s="19"/>
      <c r="R1612" s="19"/>
      <c r="S1612" s="34">
        <f t="shared" si="171"/>
        <v>41827</v>
      </c>
      <c r="T1612" s="34" t="str">
        <f t="shared" si="172"/>
        <v/>
      </c>
      <c r="U1612" s="34" t="str">
        <f t="shared" si="173"/>
        <v/>
      </c>
      <c r="V1612" s="19"/>
    </row>
    <row r="1613" spans="1:22" s="5" customFormat="1">
      <c r="A1613" s="50"/>
      <c r="B1613" s="19"/>
      <c r="C1613" s="19"/>
      <c r="D1613" s="19"/>
      <c r="E1613" s="19"/>
      <c r="F1613" s="19"/>
      <c r="G1613" s="19"/>
      <c r="H1613" s="19"/>
      <c r="I1613" s="19"/>
      <c r="J1613" s="7" t="s">
        <v>1547</v>
      </c>
      <c r="K1613" s="19" t="str">
        <f t="shared" si="179"/>
        <v>LT</v>
      </c>
      <c r="L1613" s="19" t="str">
        <f t="shared" si="174"/>
        <v>LITHUANIA</v>
      </c>
      <c r="M1613" s="19"/>
      <c r="N1613" s="19"/>
      <c r="O1613" s="19"/>
      <c r="P1613" s="19"/>
      <c r="Q1613" s="19"/>
      <c r="R1613" s="19"/>
      <c r="S1613" s="34">
        <f t="shared" si="171"/>
        <v>41827</v>
      </c>
      <c r="T1613" s="34" t="str">
        <f t="shared" si="172"/>
        <v/>
      </c>
      <c r="U1613" s="34" t="str">
        <f t="shared" si="173"/>
        <v/>
      </c>
      <c r="V1613" s="19"/>
    </row>
    <row r="1614" spans="1:22" s="5" customFormat="1">
      <c r="A1614" s="50"/>
      <c r="B1614" s="19"/>
      <c r="C1614" s="19"/>
      <c r="D1614" s="19"/>
      <c r="E1614" s="19"/>
      <c r="F1614" s="19"/>
      <c r="G1614" s="19"/>
      <c r="H1614" s="19"/>
      <c r="I1614" s="19"/>
      <c r="J1614" s="7" t="s">
        <v>1548</v>
      </c>
      <c r="K1614" s="19" t="str">
        <f t="shared" si="179"/>
        <v>LU</v>
      </c>
      <c r="L1614" s="19" t="str">
        <f t="shared" si="174"/>
        <v>LUXEMBOURG</v>
      </c>
      <c r="M1614" s="19"/>
      <c r="N1614" s="19"/>
      <c r="O1614" s="19"/>
      <c r="P1614" s="19"/>
      <c r="Q1614" s="19"/>
      <c r="R1614" s="19"/>
      <c r="S1614" s="34">
        <f t="shared" ref="S1614:S1677" si="180">VLOOKUP(J1614,A:G,5,FALSE)</f>
        <v>41827</v>
      </c>
      <c r="T1614" s="34" t="str">
        <f t="shared" ref="T1614:T1677" si="181">IF(VLOOKUP(J1614,A:G,6,FALSE)=0,"",VLOOKUP(J1614,A:G,6,FALSE))</f>
        <v/>
      </c>
      <c r="U1614" s="34" t="str">
        <f t="shared" ref="U1614:U1677" si="182">IF(VLOOKUP(J1614,A:G,7,FALSE)=0,"",VLOOKUP(J1614,A:G,7,FALSE))</f>
        <v/>
      </c>
      <c r="V1614" s="19"/>
    </row>
    <row r="1615" spans="1:22" s="5" customFormat="1">
      <c r="A1615" s="50"/>
      <c r="B1615" s="19"/>
      <c r="C1615" s="19"/>
      <c r="D1615" s="19"/>
      <c r="E1615" s="19"/>
      <c r="F1615" s="19"/>
      <c r="G1615" s="19"/>
      <c r="H1615" s="19"/>
      <c r="I1615" s="19"/>
      <c r="J1615" s="7" t="s">
        <v>1549</v>
      </c>
      <c r="K1615" s="19" t="str">
        <f t="shared" si="179"/>
        <v>MO</v>
      </c>
      <c r="L1615" s="19" t="str">
        <f t="shared" si="174"/>
        <v>MACAO</v>
      </c>
      <c r="M1615" s="19"/>
      <c r="N1615" s="19"/>
      <c r="O1615" s="19"/>
      <c r="P1615" s="19"/>
      <c r="Q1615" s="19"/>
      <c r="R1615" s="19"/>
      <c r="S1615" s="34">
        <f t="shared" si="180"/>
        <v>41827</v>
      </c>
      <c r="T1615" s="34" t="str">
        <f t="shared" si="181"/>
        <v/>
      </c>
      <c r="U1615" s="34" t="str">
        <f t="shared" si="182"/>
        <v/>
      </c>
      <c r="V1615" s="19"/>
    </row>
    <row r="1616" spans="1:22" s="5" customFormat="1">
      <c r="A1616" s="50"/>
      <c r="B1616" s="19"/>
      <c r="C1616" s="19"/>
      <c r="D1616" s="19"/>
      <c r="E1616" s="19"/>
      <c r="F1616" s="19"/>
      <c r="G1616" s="19"/>
      <c r="H1616" s="19"/>
      <c r="I1616" s="19"/>
      <c r="J1616" s="7" t="s">
        <v>1550</v>
      </c>
      <c r="K1616" s="19" t="str">
        <f t="shared" si="179"/>
        <v>MK</v>
      </c>
      <c r="L1616" s="19" t="str">
        <f t="shared" si="174"/>
        <v>MACEDONIA, THE FORMER YUGOSLAV REPUBLIC OF</v>
      </c>
      <c r="M1616" s="19"/>
      <c r="N1616" s="19"/>
      <c r="O1616" s="19"/>
      <c r="P1616" s="19"/>
      <c r="Q1616" s="19"/>
      <c r="R1616" s="19"/>
      <c r="S1616" s="34">
        <f t="shared" si="180"/>
        <v>41827</v>
      </c>
      <c r="T1616" s="34" t="str">
        <f t="shared" si="181"/>
        <v/>
      </c>
      <c r="U1616" s="34" t="str">
        <f t="shared" si="182"/>
        <v/>
      </c>
      <c r="V1616" s="19"/>
    </row>
    <row r="1617" spans="1:22" s="5" customFormat="1">
      <c r="A1617" s="50"/>
      <c r="B1617" s="19"/>
      <c r="C1617" s="19"/>
      <c r="D1617" s="19"/>
      <c r="E1617" s="19"/>
      <c r="F1617" s="19"/>
      <c r="G1617" s="19"/>
      <c r="H1617" s="19"/>
      <c r="I1617" s="19"/>
      <c r="J1617" s="7" t="s">
        <v>1551</v>
      </c>
      <c r="K1617" s="19" t="str">
        <f t="shared" si="179"/>
        <v>MG</v>
      </c>
      <c r="L1617" s="19" t="str">
        <f t="shared" si="174"/>
        <v>MADAGASCAR</v>
      </c>
      <c r="M1617" s="19"/>
      <c r="N1617" s="19"/>
      <c r="O1617" s="19"/>
      <c r="P1617" s="19"/>
      <c r="Q1617" s="19"/>
      <c r="R1617" s="19"/>
      <c r="S1617" s="34">
        <f t="shared" si="180"/>
        <v>41827</v>
      </c>
      <c r="T1617" s="34" t="str">
        <f t="shared" si="181"/>
        <v/>
      </c>
      <c r="U1617" s="34" t="str">
        <f t="shared" si="182"/>
        <v/>
      </c>
      <c r="V1617" s="19"/>
    </row>
    <row r="1618" spans="1:22" s="5" customFormat="1">
      <c r="A1618" s="50"/>
      <c r="B1618" s="19"/>
      <c r="C1618" s="19"/>
      <c r="D1618" s="19"/>
      <c r="E1618" s="19"/>
      <c r="F1618" s="19"/>
      <c r="G1618" s="19"/>
      <c r="H1618" s="19"/>
      <c r="I1618" s="19"/>
      <c r="J1618" s="7" t="s">
        <v>1552</v>
      </c>
      <c r="K1618" s="19" t="str">
        <f t="shared" si="179"/>
        <v>MW</v>
      </c>
      <c r="L1618" s="19" t="str">
        <f t="shared" si="174"/>
        <v>MALAWI</v>
      </c>
      <c r="M1618" s="19"/>
      <c r="N1618" s="19"/>
      <c r="O1618" s="19"/>
      <c r="P1618" s="19"/>
      <c r="Q1618" s="19"/>
      <c r="R1618" s="19"/>
      <c r="S1618" s="34">
        <f t="shared" si="180"/>
        <v>41827</v>
      </c>
      <c r="T1618" s="34" t="str">
        <f t="shared" si="181"/>
        <v/>
      </c>
      <c r="U1618" s="34" t="str">
        <f t="shared" si="182"/>
        <v/>
      </c>
      <c r="V1618" s="19"/>
    </row>
    <row r="1619" spans="1:22" s="5" customFormat="1">
      <c r="A1619" s="50"/>
      <c r="B1619" s="19"/>
      <c r="C1619" s="19"/>
      <c r="D1619" s="19"/>
      <c r="E1619" s="19"/>
      <c r="F1619" s="19"/>
      <c r="G1619" s="19"/>
      <c r="H1619" s="19"/>
      <c r="I1619" s="19"/>
      <c r="J1619" s="7" t="s">
        <v>1553</v>
      </c>
      <c r="K1619" s="19" t="str">
        <f t="shared" si="179"/>
        <v>MY</v>
      </c>
      <c r="L1619" s="19" t="str">
        <f t="shared" si="174"/>
        <v>MALAYSIA</v>
      </c>
      <c r="M1619" s="19"/>
      <c r="N1619" s="19"/>
      <c r="O1619" s="19"/>
      <c r="P1619" s="19"/>
      <c r="Q1619" s="19"/>
      <c r="R1619" s="19"/>
      <c r="S1619" s="34">
        <f t="shared" si="180"/>
        <v>41827</v>
      </c>
      <c r="T1619" s="34" t="str">
        <f t="shared" si="181"/>
        <v/>
      </c>
      <c r="U1619" s="34" t="str">
        <f t="shared" si="182"/>
        <v/>
      </c>
      <c r="V1619" s="19"/>
    </row>
    <row r="1620" spans="1:22" s="5" customFormat="1">
      <c r="A1620" s="50"/>
      <c r="B1620" s="19"/>
      <c r="C1620" s="19"/>
      <c r="D1620" s="19"/>
      <c r="E1620" s="19"/>
      <c r="F1620" s="19"/>
      <c r="G1620" s="19"/>
      <c r="H1620" s="19"/>
      <c r="I1620" s="19"/>
      <c r="J1620" s="7" t="s">
        <v>1554</v>
      </c>
      <c r="K1620" s="19" t="str">
        <f t="shared" si="179"/>
        <v>MV</v>
      </c>
      <c r="L1620" s="19" t="str">
        <f t="shared" si="174"/>
        <v>MALDIVES</v>
      </c>
      <c r="M1620" s="19"/>
      <c r="N1620" s="19"/>
      <c r="O1620" s="19"/>
      <c r="P1620" s="19"/>
      <c r="Q1620" s="19"/>
      <c r="R1620" s="19"/>
      <c r="S1620" s="34">
        <f t="shared" si="180"/>
        <v>41827</v>
      </c>
      <c r="T1620" s="34" t="str">
        <f t="shared" si="181"/>
        <v/>
      </c>
      <c r="U1620" s="34" t="str">
        <f t="shared" si="182"/>
        <v/>
      </c>
      <c r="V1620" s="19"/>
    </row>
    <row r="1621" spans="1:22" s="5" customFormat="1">
      <c r="A1621" s="50"/>
      <c r="B1621" s="19"/>
      <c r="C1621" s="19"/>
      <c r="D1621" s="19"/>
      <c r="E1621" s="19"/>
      <c r="F1621" s="19"/>
      <c r="G1621" s="19"/>
      <c r="H1621" s="19"/>
      <c r="I1621" s="19"/>
      <c r="J1621" s="7" t="s">
        <v>1555</v>
      </c>
      <c r="K1621" s="19" t="str">
        <f t="shared" si="179"/>
        <v>ML</v>
      </c>
      <c r="L1621" s="19" t="str">
        <f t="shared" ref="L1621:L1684" si="183">J1621</f>
        <v>MALI</v>
      </c>
      <c r="M1621" s="19"/>
      <c r="N1621" s="19"/>
      <c r="O1621" s="19"/>
      <c r="P1621" s="19"/>
      <c r="Q1621" s="19"/>
      <c r="R1621" s="19"/>
      <c r="S1621" s="34">
        <f t="shared" si="180"/>
        <v>41827</v>
      </c>
      <c r="T1621" s="34" t="str">
        <f t="shared" si="181"/>
        <v/>
      </c>
      <c r="U1621" s="34" t="str">
        <f t="shared" si="182"/>
        <v/>
      </c>
      <c r="V1621" s="19"/>
    </row>
    <row r="1622" spans="1:22" s="5" customFormat="1">
      <c r="A1622" s="50"/>
      <c r="B1622" s="19"/>
      <c r="C1622" s="19"/>
      <c r="D1622" s="19"/>
      <c r="E1622" s="19"/>
      <c r="F1622" s="19"/>
      <c r="G1622" s="19"/>
      <c r="H1622" s="19"/>
      <c r="I1622" s="19"/>
      <c r="J1622" s="7" t="s">
        <v>1556</v>
      </c>
      <c r="K1622" s="19" t="str">
        <f t="shared" si="179"/>
        <v>MT</v>
      </c>
      <c r="L1622" s="19" t="str">
        <f t="shared" si="183"/>
        <v>MALTA</v>
      </c>
      <c r="M1622" s="19"/>
      <c r="N1622" s="19"/>
      <c r="O1622" s="19"/>
      <c r="P1622" s="19"/>
      <c r="Q1622" s="19"/>
      <c r="R1622" s="19"/>
      <c r="S1622" s="34">
        <f t="shared" si="180"/>
        <v>41827</v>
      </c>
      <c r="T1622" s="34" t="str">
        <f t="shared" si="181"/>
        <v/>
      </c>
      <c r="U1622" s="34" t="str">
        <f t="shared" si="182"/>
        <v/>
      </c>
      <c r="V1622" s="19"/>
    </row>
    <row r="1623" spans="1:22" s="5" customFormat="1">
      <c r="A1623" s="50"/>
      <c r="B1623" s="19"/>
      <c r="C1623" s="19"/>
      <c r="D1623" s="19"/>
      <c r="E1623" s="19"/>
      <c r="F1623" s="19"/>
      <c r="G1623" s="19"/>
      <c r="H1623" s="19"/>
      <c r="I1623" s="19"/>
      <c r="J1623" s="7" t="s">
        <v>1557</v>
      </c>
      <c r="K1623" s="19" t="str">
        <f t="shared" si="179"/>
        <v>MH</v>
      </c>
      <c r="L1623" s="19" t="str">
        <f t="shared" si="183"/>
        <v>MARSHALL ISLANDS</v>
      </c>
      <c r="M1623" s="19"/>
      <c r="N1623" s="19"/>
      <c r="O1623" s="19"/>
      <c r="P1623" s="19"/>
      <c r="Q1623" s="19"/>
      <c r="R1623" s="19"/>
      <c r="S1623" s="34">
        <f t="shared" si="180"/>
        <v>41827</v>
      </c>
      <c r="T1623" s="34" t="str">
        <f t="shared" si="181"/>
        <v/>
      </c>
      <c r="U1623" s="34" t="str">
        <f t="shared" si="182"/>
        <v/>
      </c>
      <c r="V1623" s="19"/>
    </row>
    <row r="1624" spans="1:22" s="5" customFormat="1">
      <c r="A1624" s="50"/>
      <c r="B1624" s="19"/>
      <c r="C1624" s="19"/>
      <c r="D1624" s="19"/>
      <c r="E1624" s="19"/>
      <c r="F1624" s="19"/>
      <c r="G1624" s="19"/>
      <c r="H1624" s="19"/>
      <c r="I1624" s="19"/>
      <c r="J1624" s="7" t="s">
        <v>1558</v>
      </c>
      <c r="K1624" s="19" t="str">
        <f t="shared" si="179"/>
        <v>MQ</v>
      </c>
      <c r="L1624" s="19" t="str">
        <f t="shared" si="183"/>
        <v>MARTINIQUE</v>
      </c>
      <c r="M1624" s="19"/>
      <c r="N1624" s="19"/>
      <c r="O1624" s="19"/>
      <c r="P1624" s="19"/>
      <c r="Q1624" s="19"/>
      <c r="R1624" s="19"/>
      <c r="S1624" s="34">
        <f t="shared" si="180"/>
        <v>41827</v>
      </c>
      <c r="T1624" s="34" t="str">
        <f t="shared" si="181"/>
        <v/>
      </c>
      <c r="U1624" s="34" t="str">
        <f t="shared" si="182"/>
        <v/>
      </c>
      <c r="V1624" s="19"/>
    </row>
    <row r="1625" spans="1:22" s="5" customFormat="1">
      <c r="A1625" s="50"/>
      <c r="B1625" s="19"/>
      <c r="C1625" s="19"/>
      <c r="D1625" s="19"/>
      <c r="E1625" s="19"/>
      <c r="F1625" s="19"/>
      <c r="G1625" s="19"/>
      <c r="H1625" s="19"/>
      <c r="I1625" s="19"/>
      <c r="J1625" s="7" t="s">
        <v>1559</v>
      </c>
      <c r="K1625" s="19" t="str">
        <f t="shared" si="179"/>
        <v>MR</v>
      </c>
      <c r="L1625" s="19" t="str">
        <f t="shared" si="183"/>
        <v>MAURITANIA</v>
      </c>
      <c r="M1625" s="19"/>
      <c r="N1625" s="19"/>
      <c r="O1625" s="19"/>
      <c r="P1625" s="19"/>
      <c r="Q1625" s="19"/>
      <c r="R1625" s="19"/>
      <c r="S1625" s="34">
        <f t="shared" si="180"/>
        <v>41827</v>
      </c>
      <c r="T1625" s="34" t="str">
        <f t="shared" si="181"/>
        <v/>
      </c>
      <c r="U1625" s="34" t="str">
        <f t="shared" si="182"/>
        <v/>
      </c>
      <c r="V1625" s="19"/>
    </row>
    <row r="1626" spans="1:22" s="5" customFormat="1">
      <c r="A1626" s="50"/>
      <c r="B1626" s="19"/>
      <c r="C1626" s="19"/>
      <c r="D1626" s="19"/>
      <c r="E1626" s="19"/>
      <c r="F1626" s="19"/>
      <c r="G1626" s="19"/>
      <c r="H1626" s="19"/>
      <c r="I1626" s="19"/>
      <c r="J1626" s="7" t="s">
        <v>1560</v>
      </c>
      <c r="K1626" s="19" t="str">
        <f t="shared" si="179"/>
        <v>MU</v>
      </c>
      <c r="L1626" s="19" t="str">
        <f t="shared" si="183"/>
        <v>MAURITIUS</v>
      </c>
      <c r="M1626" s="19"/>
      <c r="N1626" s="19"/>
      <c r="O1626" s="19"/>
      <c r="P1626" s="19"/>
      <c r="Q1626" s="19"/>
      <c r="R1626" s="19"/>
      <c r="S1626" s="34">
        <f t="shared" si="180"/>
        <v>41827</v>
      </c>
      <c r="T1626" s="34" t="str">
        <f t="shared" si="181"/>
        <v/>
      </c>
      <c r="U1626" s="34" t="str">
        <f t="shared" si="182"/>
        <v/>
      </c>
      <c r="V1626" s="19"/>
    </row>
    <row r="1627" spans="1:22" s="5" customFormat="1">
      <c r="A1627" s="50"/>
      <c r="B1627" s="19"/>
      <c r="C1627" s="19"/>
      <c r="D1627" s="19"/>
      <c r="E1627" s="19"/>
      <c r="F1627" s="19"/>
      <c r="G1627" s="19"/>
      <c r="H1627" s="19"/>
      <c r="I1627" s="19"/>
      <c r="J1627" s="7" t="s">
        <v>1561</v>
      </c>
      <c r="K1627" s="19" t="str">
        <f t="shared" si="179"/>
        <v>YT</v>
      </c>
      <c r="L1627" s="19" t="str">
        <f t="shared" si="183"/>
        <v>MAYOTTE</v>
      </c>
      <c r="M1627" s="19"/>
      <c r="N1627" s="19"/>
      <c r="O1627" s="19"/>
      <c r="P1627" s="19"/>
      <c r="Q1627" s="19"/>
      <c r="R1627" s="19"/>
      <c r="S1627" s="34">
        <f t="shared" si="180"/>
        <v>41827</v>
      </c>
      <c r="T1627" s="34" t="str">
        <f t="shared" si="181"/>
        <v/>
      </c>
      <c r="U1627" s="34" t="str">
        <f t="shared" si="182"/>
        <v/>
      </c>
      <c r="V1627" s="19"/>
    </row>
    <row r="1628" spans="1:22" s="5" customFormat="1">
      <c r="A1628" s="50"/>
      <c r="B1628" s="19"/>
      <c r="C1628" s="19"/>
      <c r="D1628" s="19"/>
      <c r="E1628" s="19"/>
      <c r="F1628" s="19"/>
      <c r="G1628" s="19"/>
      <c r="H1628" s="19"/>
      <c r="I1628" s="19"/>
      <c r="J1628" s="7" t="s">
        <v>1562</v>
      </c>
      <c r="K1628" s="19" t="str">
        <f t="shared" si="179"/>
        <v>MX</v>
      </c>
      <c r="L1628" s="19" t="str">
        <f t="shared" si="183"/>
        <v>MEXICO</v>
      </c>
      <c r="M1628" s="19"/>
      <c r="N1628" s="19"/>
      <c r="O1628" s="19"/>
      <c r="P1628" s="19"/>
      <c r="Q1628" s="19"/>
      <c r="R1628" s="19"/>
      <c r="S1628" s="34">
        <f t="shared" si="180"/>
        <v>41827</v>
      </c>
      <c r="T1628" s="34" t="str">
        <f t="shared" si="181"/>
        <v/>
      </c>
      <c r="U1628" s="34" t="str">
        <f t="shared" si="182"/>
        <v/>
      </c>
      <c r="V1628" s="19"/>
    </row>
    <row r="1629" spans="1:22" s="5" customFormat="1">
      <c r="A1629" s="50"/>
      <c r="B1629" s="19"/>
      <c r="C1629" s="19"/>
      <c r="D1629" s="19"/>
      <c r="E1629" s="19"/>
      <c r="F1629" s="19"/>
      <c r="G1629" s="19"/>
      <c r="H1629" s="19"/>
      <c r="I1629" s="19"/>
      <c r="J1629" s="7" t="s">
        <v>1563</v>
      </c>
      <c r="K1629" s="19" t="str">
        <f t="shared" si="179"/>
        <v>FM</v>
      </c>
      <c r="L1629" s="19" t="str">
        <f t="shared" si="183"/>
        <v>MICRONESIA, FEDERATED STATES OF</v>
      </c>
      <c r="M1629" s="19"/>
      <c r="N1629" s="19"/>
      <c r="O1629" s="19"/>
      <c r="P1629" s="19"/>
      <c r="Q1629" s="19"/>
      <c r="R1629" s="19"/>
      <c r="S1629" s="34">
        <f t="shared" si="180"/>
        <v>41827</v>
      </c>
      <c r="T1629" s="34" t="str">
        <f t="shared" si="181"/>
        <v/>
      </c>
      <c r="U1629" s="34" t="str">
        <f t="shared" si="182"/>
        <v/>
      </c>
      <c r="V1629" s="19"/>
    </row>
    <row r="1630" spans="1:22" s="5" customFormat="1">
      <c r="A1630" s="50"/>
      <c r="B1630" s="19"/>
      <c r="C1630" s="19"/>
      <c r="D1630" s="19"/>
      <c r="E1630" s="19"/>
      <c r="F1630" s="19"/>
      <c r="G1630" s="19"/>
      <c r="H1630" s="19"/>
      <c r="I1630" s="19"/>
      <c r="J1630" s="7" t="s">
        <v>1564</v>
      </c>
      <c r="K1630" s="19" t="str">
        <f t="shared" si="179"/>
        <v>MD</v>
      </c>
      <c r="L1630" s="19" t="str">
        <f t="shared" si="183"/>
        <v>MOLDOVA, REPUBLIC OF</v>
      </c>
      <c r="M1630" s="19"/>
      <c r="N1630" s="19"/>
      <c r="O1630" s="19"/>
      <c r="P1630" s="19"/>
      <c r="Q1630" s="19"/>
      <c r="R1630" s="19"/>
      <c r="S1630" s="34">
        <f t="shared" si="180"/>
        <v>41827</v>
      </c>
      <c r="T1630" s="34" t="str">
        <f t="shared" si="181"/>
        <v/>
      </c>
      <c r="U1630" s="34" t="str">
        <f t="shared" si="182"/>
        <v/>
      </c>
      <c r="V1630" s="19"/>
    </row>
    <row r="1631" spans="1:22" s="5" customFormat="1">
      <c r="A1631" s="50"/>
      <c r="B1631" s="19"/>
      <c r="C1631" s="19"/>
      <c r="D1631" s="19"/>
      <c r="E1631" s="19"/>
      <c r="F1631" s="19"/>
      <c r="G1631" s="19"/>
      <c r="H1631" s="19"/>
      <c r="I1631" s="19"/>
      <c r="J1631" s="7" t="s">
        <v>1565</v>
      </c>
      <c r="K1631" s="19" t="str">
        <f t="shared" si="179"/>
        <v>MC</v>
      </c>
      <c r="L1631" s="19" t="str">
        <f t="shared" si="183"/>
        <v>MONACO</v>
      </c>
      <c r="M1631" s="19"/>
      <c r="N1631" s="19"/>
      <c r="O1631" s="19"/>
      <c r="P1631" s="19"/>
      <c r="Q1631" s="19"/>
      <c r="R1631" s="19"/>
      <c r="S1631" s="34">
        <f t="shared" si="180"/>
        <v>41827</v>
      </c>
      <c r="T1631" s="34" t="str">
        <f t="shared" si="181"/>
        <v/>
      </c>
      <c r="U1631" s="34" t="str">
        <f t="shared" si="182"/>
        <v/>
      </c>
      <c r="V1631" s="19"/>
    </row>
    <row r="1632" spans="1:22" s="5" customFormat="1">
      <c r="A1632" s="50"/>
      <c r="B1632" s="19"/>
      <c r="C1632" s="19"/>
      <c r="D1632" s="19"/>
      <c r="E1632" s="19"/>
      <c r="F1632" s="19"/>
      <c r="G1632" s="19"/>
      <c r="H1632" s="19"/>
      <c r="I1632" s="19"/>
      <c r="J1632" s="7" t="s">
        <v>1566</v>
      </c>
      <c r="K1632" s="19" t="str">
        <f t="shared" si="179"/>
        <v>MN</v>
      </c>
      <c r="L1632" s="19" t="str">
        <f t="shared" si="183"/>
        <v>MONGOLIA</v>
      </c>
      <c r="M1632" s="19"/>
      <c r="N1632" s="19"/>
      <c r="O1632" s="19"/>
      <c r="P1632" s="19"/>
      <c r="Q1632" s="19"/>
      <c r="R1632" s="19"/>
      <c r="S1632" s="34">
        <f t="shared" si="180"/>
        <v>41827</v>
      </c>
      <c r="T1632" s="34" t="str">
        <f t="shared" si="181"/>
        <v/>
      </c>
      <c r="U1632" s="34" t="str">
        <f t="shared" si="182"/>
        <v/>
      </c>
      <c r="V1632" s="19"/>
    </row>
    <row r="1633" spans="1:22" s="5" customFormat="1">
      <c r="A1633" s="50"/>
      <c r="B1633" s="19"/>
      <c r="C1633" s="19"/>
      <c r="D1633" s="19"/>
      <c r="E1633" s="19"/>
      <c r="F1633" s="19"/>
      <c r="G1633" s="19"/>
      <c r="H1633" s="19"/>
      <c r="I1633" s="19"/>
      <c r="J1633" s="7" t="s">
        <v>1567</v>
      </c>
      <c r="K1633" s="19" t="str">
        <f t="shared" si="179"/>
        <v>ME</v>
      </c>
      <c r="L1633" s="19" t="str">
        <f t="shared" si="183"/>
        <v>MONTENEGRO</v>
      </c>
      <c r="M1633" s="19"/>
      <c r="N1633" s="19"/>
      <c r="O1633" s="19"/>
      <c r="P1633" s="19"/>
      <c r="Q1633" s="19"/>
      <c r="R1633" s="19"/>
      <c r="S1633" s="34">
        <f t="shared" si="180"/>
        <v>41827</v>
      </c>
      <c r="T1633" s="34" t="str">
        <f t="shared" si="181"/>
        <v/>
      </c>
      <c r="U1633" s="34" t="str">
        <f t="shared" si="182"/>
        <v/>
      </c>
      <c r="V1633" s="19"/>
    </row>
    <row r="1634" spans="1:22" s="5" customFormat="1">
      <c r="A1634" s="50"/>
      <c r="B1634" s="19"/>
      <c r="C1634" s="19"/>
      <c r="D1634" s="19"/>
      <c r="E1634" s="19"/>
      <c r="F1634" s="19"/>
      <c r="G1634" s="19"/>
      <c r="H1634" s="19"/>
      <c r="I1634" s="19"/>
      <c r="J1634" s="7" t="s">
        <v>1568</v>
      </c>
      <c r="K1634" s="19" t="str">
        <f t="shared" si="179"/>
        <v>MS</v>
      </c>
      <c r="L1634" s="19" t="str">
        <f t="shared" si="183"/>
        <v>MONTSERRAT</v>
      </c>
      <c r="M1634" s="19"/>
      <c r="N1634" s="19"/>
      <c r="O1634" s="19"/>
      <c r="P1634" s="19"/>
      <c r="Q1634" s="19"/>
      <c r="R1634" s="19"/>
      <c r="S1634" s="34">
        <f t="shared" si="180"/>
        <v>41827</v>
      </c>
      <c r="T1634" s="34" t="str">
        <f t="shared" si="181"/>
        <v/>
      </c>
      <c r="U1634" s="34" t="str">
        <f t="shared" si="182"/>
        <v/>
      </c>
      <c r="V1634" s="19"/>
    </row>
    <row r="1635" spans="1:22" s="5" customFormat="1">
      <c r="A1635" s="50"/>
      <c r="B1635" s="19"/>
      <c r="C1635" s="19"/>
      <c r="D1635" s="19"/>
      <c r="E1635" s="19"/>
      <c r="F1635" s="19"/>
      <c r="G1635" s="19"/>
      <c r="H1635" s="19"/>
      <c r="I1635" s="19"/>
      <c r="J1635" s="7" t="s">
        <v>1569</v>
      </c>
      <c r="K1635" s="19" t="str">
        <f t="shared" si="179"/>
        <v>MA</v>
      </c>
      <c r="L1635" s="19" t="str">
        <f t="shared" si="183"/>
        <v>MOROCCO</v>
      </c>
      <c r="M1635" s="19"/>
      <c r="N1635" s="19"/>
      <c r="O1635" s="19"/>
      <c r="P1635" s="19"/>
      <c r="Q1635" s="19"/>
      <c r="R1635" s="19"/>
      <c r="S1635" s="34">
        <f t="shared" si="180"/>
        <v>41827</v>
      </c>
      <c r="T1635" s="34" t="str">
        <f t="shared" si="181"/>
        <v/>
      </c>
      <c r="U1635" s="34" t="str">
        <f t="shared" si="182"/>
        <v/>
      </c>
      <c r="V1635" s="19"/>
    </row>
    <row r="1636" spans="1:22" s="5" customFormat="1">
      <c r="A1636" s="50"/>
      <c r="B1636" s="19"/>
      <c r="C1636" s="19"/>
      <c r="D1636" s="19"/>
      <c r="E1636" s="19"/>
      <c r="F1636" s="19"/>
      <c r="G1636" s="19"/>
      <c r="H1636" s="19"/>
      <c r="I1636" s="19"/>
      <c r="J1636" s="7" t="s">
        <v>1570</v>
      </c>
      <c r="K1636" s="19" t="str">
        <f t="shared" si="179"/>
        <v>MZ</v>
      </c>
      <c r="L1636" s="19" t="str">
        <f t="shared" si="183"/>
        <v>MOZAMBIQUE</v>
      </c>
      <c r="M1636" s="19"/>
      <c r="N1636" s="19"/>
      <c r="O1636" s="19"/>
      <c r="P1636" s="19"/>
      <c r="Q1636" s="19"/>
      <c r="R1636" s="19"/>
      <c r="S1636" s="34">
        <f t="shared" si="180"/>
        <v>41827</v>
      </c>
      <c r="T1636" s="34" t="str">
        <f t="shared" si="181"/>
        <v/>
      </c>
      <c r="U1636" s="34" t="str">
        <f t="shared" si="182"/>
        <v/>
      </c>
      <c r="V1636" s="19"/>
    </row>
    <row r="1637" spans="1:22" s="5" customFormat="1">
      <c r="A1637" s="50"/>
      <c r="B1637" s="19"/>
      <c r="C1637" s="19"/>
      <c r="D1637" s="19"/>
      <c r="E1637" s="19"/>
      <c r="F1637" s="19"/>
      <c r="G1637" s="19"/>
      <c r="H1637" s="19"/>
      <c r="I1637" s="19"/>
      <c r="J1637" s="7" t="s">
        <v>1571</v>
      </c>
      <c r="K1637" s="19" t="str">
        <f t="shared" si="179"/>
        <v>MM</v>
      </c>
      <c r="L1637" s="19" t="str">
        <f t="shared" si="183"/>
        <v>MYANMAR</v>
      </c>
      <c r="M1637" s="19"/>
      <c r="N1637" s="19"/>
      <c r="O1637" s="19"/>
      <c r="P1637" s="19"/>
      <c r="Q1637" s="19"/>
      <c r="R1637" s="19"/>
      <c r="S1637" s="34">
        <f t="shared" si="180"/>
        <v>41827</v>
      </c>
      <c r="T1637" s="34" t="str">
        <f t="shared" si="181"/>
        <v/>
      </c>
      <c r="U1637" s="34" t="str">
        <f t="shared" si="182"/>
        <v/>
      </c>
      <c r="V1637" s="19"/>
    </row>
    <row r="1638" spans="1:22" s="5" customFormat="1">
      <c r="A1638" s="50"/>
      <c r="B1638" s="19"/>
      <c r="C1638" s="19"/>
      <c r="D1638" s="19"/>
      <c r="E1638" s="19"/>
      <c r="F1638" s="19"/>
      <c r="G1638" s="19"/>
      <c r="H1638" s="19"/>
      <c r="I1638" s="19"/>
      <c r="J1638" s="7" t="s">
        <v>1572</v>
      </c>
      <c r="K1638" s="19" t="str">
        <f t="shared" si="179"/>
        <v>NA</v>
      </c>
      <c r="L1638" s="19" t="str">
        <f t="shared" si="183"/>
        <v>NAMIBIA</v>
      </c>
      <c r="M1638" s="19"/>
      <c r="N1638" s="19"/>
      <c r="O1638" s="19"/>
      <c r="P1638" s="19"/>
      <c r="Q1638" s="19"/>
      <c r="R1638" s="19"/>
      <c r="S1638" s="34">
        <f t="shared" si="180"/>
        <v>41827</v>
      </c>
      <c r="T1638" s="34" t="str">
        <f t="shared" si="181"/>
        <v/>
      </c>
      <c r="U1638" s="34" t="str">
        <f t="shared" si="182"/>
        <v/>
      </c>
      <c r="V1638" s="19"/>
    </row>
    <row r="1639" spans="1:22" s="5" customFormat="1">
      <c r="A1639" s="50"/>
      <c r="B1639" s="19"/>
      <c r="C1639" s="19"/>
      <c r="D1639" s="19"/>
      <c r="E1639" s="19"/>
      <c r="F1639" s="19"/>
      <c r="G1639" s="19"/>
      <c r="H1639" s="19"/>
      <c r="I1639" s="19"/>
      <c r="J1639" s="7" t="s">
        <v>1573</v>
      </c>
      <c r="K1639" s="19" t="str">
        <f t="shared" si="179"/>
        <v>NR</v>
      </c>
      <c r="L1639" s="19" t="str">
        <f t="shared" si="183"/>
        <v>NAURU</v>
      </c>
      <c r="M1639" s="19"/>
      <c r="N1639" s="19"/>
      <c r="O1639" s="19"/>
      <c r="P1639" s="19"/>
      <c r="Q1639" s="19"/>
      <c r="R1639" s="19"/>
      <c r="S1639" s="34">
        <f t="shared" si="180"/>
        <v>41827</v>
      </c>
      <c r="T1639" s="34" t="str">
        <f t="shared" si="181"/>
        <v/>
      </c>
      <c r="U1639" s="34" t="str">
        <f t="shared" si="182"/>
        <v/>
      </c>
      <c r="V1639" s="19"/>
    </row>
    <row r="1640" spans="1:22" s="5" customFormat="1">
      <c r="A1640" s="50"/>
      <c r="B1640" s="19"/>
      <c r="C1640" s="19"/>
      <c r="D1640" s="19"/>
      <c r="E1640" s="19"/>
      <c r="F1640" s="19"/>
      <c r="G1640" s="19"/>
      <c r="H1640" s="19"/>
      <c r="I1640" s="19"/>
      <c r="J1640" s="7" t="s">
        <v>1574</v>
      </c>
      <c r="K1640" s="19" t="str">
        <f t="shared" si="179"/>
        <v>NP</v>
      </c>
      <c r="L1640" s="19" t="str">
        <f t="shared" si="183"/>
        <v>NEPAL</v>
      </c>
      <c r="M1640" s="19"/>
      <c r="N1640" s="19"/>
      <c r="O1640" s="19"/>
      <c r="P1640" s="19"/>
      <c r="Q1640" s="19"/>
      <c r="R1640" s="19"/>
      <c r="S1640" s="34">
        <f t="shared" si="180"/>
        <v>41827</v>
      </c>
      <c r="T1640" s="34" t="str">
        <f t="shared" si="181"/>
        <v/>
      </c>
      <c r="U1640" s="34" t="str">
        <f t="shared" si="182"/>
        <v/>
      </c>
      <c r="V1640" s="19"/>
    </row>
    <row r="1641" spans="1:22" s="5" customFormat="1">
      <c r="A1641" s="50"/>
      <c r="B1641" s="19"/>
      <c r="C1641" s="19"/>
      <c r="D1641" s="19"/>
      <c r="E1641" s="19"/>
      <c r="F1641" s="19"/>
      <c r="G1641" s="19"/>
      <c r="H1641" s="19"/>
      <c r="I1641" s="19"/>
      <c r="J1641" s="7" t="s">
        <v>1575</v>
      </c>
      <c r="K1641" s="19" t="str">
        <f t="shared" si="179"/>
        <v>NL</v>
      </c>
      <c r="L1641" s="19" t="str">
        <f t="shared" si="183"/>
        <v>NETHERLANDS</v>
      </c>
      <c r="M1641" s="19"/>
      <c r="N1641" s="19"/>
      <c r="O1641" s="19"/>
      <c r="P1641" s="19"/>
      <c r="Q1641" s="19"/>
      <c r="R1641" s="19"/>
      <c r="S1641" s="34">
        <f t="shared" si="180"/>
        <v>41827</v>
      </c>
      <c r="T1641" s="34" t="str">
        <f t="shared" si="181"/>
        <v/>
      </c>
      <c r="U1641" s="34" t="str">
        <f t="shared" si="182"/>
        <v/>
      </c>
      <c r="V1641" s="19"/>
    </row>
    <row r="1642" spans="1:22" s="5" customFormat="1">
      <c r="A1642" s="50"/>
      <c r="B1642" s="19"/>
      <c r="C1642" s="19"/>
      <c r="D1642" s="19"/>
      <c r="E1642" s="19"/>
      <c r="F1642" s="19"/>
      <c r="G1642" s="19"/>
      <c r="H1642" s="19"/>
      <c r="I1642" s="19"/>
      <c r="J1642" s="7" t="s">
        <v>1576</v>
      </c>
      <c r="K1642" s="19" t="str">
        <f t="shared" si="179"/>
        <v>NC</v>
      </c>
      <c r="L1642" s="19" t="str">
        <f t="shared" si="183"/>
        <v>NEW CALEDONIA</v>
      </c>
      <c r="M1642" s="19"/>
      <c r="N1642" s="19"/>
      <c r="O1642" s="19"/>
      <c r="P1642" s="19"/>
      <c r="Q1642" s="19"/>
      <c r="R1642" s="19"/>
      <c r="S1642" s="34">
        <f t="shared" si="180"/>
        <v>41827</v>
      </c>
      <c r="T1642" s="34" t="str">
        <f t="shared" si="181"/>
        <v/>
      </c>
      <c r="U1642" s="34" t="str">
        <f t="shared" si="182"/>
        <v/>
      </c>
      <c r="V1642" s="19"/>
    </row>
    <row r="1643" spans="1:22" s="5" customFormat="1">
      <c r="A1643" s="50"/>
      <c r="B1643" s="19"/>
      <c r="C1643" s="19"/>
      <c r="D1643" s="19"/>
      <c r="E1643" s="19"/>
      <c r="F1643" s="19"/>
      <c r="G1643" s="19"/>
      <c r="H1643" s="19"/>
      <c r="I1643" s="19"/>
      <c r="J1643" s="7" t="s">
        <v>1577</v>
      </c>
      <c r="K1643" s="19" t="str">
        <f t="shared" si="179"/>
        <v>NZ</v>
      </c>
      <c r="L1643" s="19" t="str">
        <f t="shared" si="183"/>
        <v>NEW ZEALAND</v>
      </c>
      <c r="M1643" s="19"/>
      <c r="N1643" s="19"/>
      <c r="O1643" s="19"/>
      <c r="P1643" s="19"/>
      <c r="Q1643" s="19"/>
      <c r="R1643" s="19"/>
      <c r="S1643" s="34">
        <f t="shared" si="180"/>
        <v>41827</v>
      </c>
      <c r="T1643" s="34" t="str">
        <f t="shared" si="181"/>
        <v/>
      </c>
      <c r="U1643" s="34" t="str">
        <f t="shared" si="182"/>
        <v/>
      </c>
      <c r="V1643" s="19"/>
    </row>
    <row r="1644" spans="1:22" s="5" customFormat="1">
      <c r="A1644" s="50"/>
      <c r="B1644" s="19"/>
      <c r="C1644" s="19"/>
      <c r="D1644" s="19"/>
      <c r="E1644" s="19"/>
      <c r="F1644" s="19"/>
      <c r="G1644" s="19"/>
      <c r="H1644" s="19"/>
      <c r="I1644" s="19"/>
      <c r="J1644" s="7" t="s">
        <v>1578</v>
      </c>
      <c r="K1644" s="19" t="str">
        <f t="shared" si="179"/>
        <v>NI</v>
      </c>
      <c r="L1644" s="19" t="str">
        <f t="shared" si="183"/>
        <v>NICARAGUA</v>
      </c>
      <c r="M1644" s="19"/>
      <c r="N1644" s="19"/>
      <c r="O1644" s="19"/>
      <c r="P1644" s="19"/>
      <c r="Q1644" s="19"/>
      <c r="R1644" s="19"/>
      <c r="S1644" s="34">
        <f t="shared" si="180"/>
        <v>41827</v>
      </c>
      <c r="T1644" s="34" t="str">
        <f t="shared" si="181"/>
        <v/>
      </c>
      <c r="U1644" s="34" t="str">
        <f t="shared" si="182"/>
        <v/>
      </c>
      <c r="V1644" s="19"/>
    </row>
    <row r="1645" spans="1:22" s="5" customFormat="1">
      <c r="A1645" s="50"/>
      <c r="B1645" s="19"/>
      <c r="C1645" s="19"/>
      <c r="D1645" s="19"/>
      <c r="E1645" s="19"/>
      <c r="F1645" s="19"/>
      <c r="G1645" s="19"/>
      <c r="H1645" s="19"/>
      <c r="I1645" s="19"/>
      <c r="J1645" s="7" t="s">
        <v>1579</v>
      </c>
      <c r="K1645" s="19" t="str">
        <f t="shared" si="179"/>
        <v>NE</v>
      </c>
      <c r="L1645" s="19" t="str">
        <f t="shared" si="183"/>
        <v>NIGER</v>
      </c>
      <c r="M1645" s="19"/>
      <c r="N1645" s="19"/>
      <c r="O1645" s="19"/>
      <c r="P1645" s="19"/>
      <c r="Q1645" s="19"/>
      <c r="R1645" s="19"/>
      <c r="S1645" s="34">
        <f t="shared" si="180"/>
        <v>41827</v>
      </c>
      <c r="T1645" s="34" t="str">
        <f t="shared" si="181"/>
        <v/>
      </c>
      <c r="U1645" s="34" t="str">
        <f t="shared" si="182"/>
        <v/>
      </c>
      <c r="V1645" s="19"/>
    </row>
    <row r="1646" spans="1:22" s="5" customFormat="1">
      <c r="A1646" s="50"/>
      <c r="B1646" s="19"/>
      <c r="C1646" s="19"/>
      <c r="D1646" s="19"/>
      <c r="E1646" s="19"/>
      <c r="F1646" s="19"/>
      <c r="G1646" s="19"/>
      <c r="H1646" s="19"/>
      <c r="I1646" s="19"/>
      <c r="J1646" s="7" t="s">
        <v>1580</v>
      </c>
      <c r="K1646" s="19" t="str">
        <f t="shared" si="179"/>
        <v>NG</v>
      </c>
      <c r="L1646" s="19" t="str">
        <f t="shared" si="183"/>
        <v>NIGERIA</v>
      </c>
      <c r="M1646" s="19"/>
      <c r="N1646" s="19"/>
      <c r="O1646" s="19"/>
      <c r="P1646" s="19"/>
      <c r="Q1646" s="19"/>
      <c r="R1646" s="19"/>
      <c r="S1646" s="34">
        <f t="shared" si="180"/>
        <v>41827</v>
      </c>
      <c r="T1646" s="34" t="str">
        <f t="shared" si="181"/>
        <v/>
      </c>
      <c r="U1646" s="34" t="str">
        <f t="shared" si="182"/>
        <v/>
      </c>
      <c r="V1646" s="19"/>
    </row>
    <row r="1647" spans="1:22" s="5" customFormat="1">
      <c r="A1647" s="50"/>
      <c r="B1647" s="19"/>
      <c r="C1647" s="19"/>
      <c r="D1647" s="19"/>
      <c r="E1647" s="19"/>
      <c r="F1647" s="19"/>
      <c r="G1647" s="19"/>
      <c r="H1647" s="19"/>
      <c r="I1647" s="19"/>
      <c r="J1647" s="7" t="s">
        <v>1581</v>
      </c>
      <c r="K1647" s="19" t="str">
        <f t="shared" si="179"/>
        <v>NU</v>
      </c>
      <c r="L1647" s="19" t="str">
        <f t="shared" si="183"/>
        <v>NIUE</v>
      </c>
      <c r="M1647" s="19"/>
      <c r="N1647" s="19"/>
      <c r="O1647" s="19"/>
      <c r="P1647" s="19"/>
      <c r="Q1647" s="19"/>
      <c r="R1647" s="19"/>
      <c r="S1647" s="34">
        <f t="shared" si="180"/>
        <v>41827</v>
      </c>
      <c r="T1647" s="34" t="str">
        <f t="shared" si="181"/>
        <v/>
      </c>
      <c r="U1647" s="34" t="str">
        <f t="shared" si="182"/>
        <v/>
      </c>
      <c r="V1647" s="19"/>
    </row>
    <row r="1648" spans="1:22" s="5" customFormat="1">
      <c r="A1648" s="50"/>
      <c r="B1648" s="19"/>
      <c r="C1648" s="19"/>
      <c r="D1648" s="19"/>
      <c r="E1648" s="19"/>
      <c r="F1648" s="19"/>
      <c r="G1648" s="19"/>
      <c r="H1648" s="19"/>
      <c r="I1648" s="19"/>
      <c r="J1648" s="7" t="s">
        <v>1582</v>
      </c>
      <c r="K1648" s="19" t="str">
        <f t="shared" si="179"/>
        <v>NF</v>
      </c>
      <c r="L1648" s="19" t="str">
        <f t="shared" si="183"/>
        <v>NORFOLK ISLAND</v>
      </c>
      <c r="M1648" s="19"/>
      <c r="N1648" s="19"/>
      <c r="O1648" s="19"/>
      <c r="P1648" s="19"/>
      <c r="Q1648" s="19"/>
      <c r="R1648" s="19"/>
      <c r="S1648" s="34">
        <f t="shared" si="180"/>
        <v>41827</v>
      </c>
      <c r="T1648" s="34" t="str">
        <f t="shared" si="181"/>
        <v/>
      </c>
      <c r="U1648" s="34" t="str">
        <f t="shared" si="182"/>
        <v/>
      </c>
      <c r="V1648" s="19"/>
    </row>
    <row r="1649" spans="1:22" s="5" customFormat="1">
      <c r="A1649" s="50"/>
      <c r="B1649" s="19"/>
      <c r="C1649" s="19"/>
      <c r="D1649" s="19"/>
      <c r="E1649" s="19"/>
      <c r="F1649" s="19"/>
      <c r="G1649" s="19"/>
      <c r="H1649" s="19"/>
      <c r="I1649" s="19"/>
      <c r="J1649" s="7" t="s">
        <v>1583</v>
      </c>
      <c r="K1649" s="19" t="str">
        <f t="shared" si="179"/>
        <v>MP</v>
      </c>
      <c r="L1649" s="19" t="str">
        <f t="shared" si="183"/>
        <v>NORTHERN MARIANA ISLANDS</v>
      </c>
      <c r="M1649" s="19"/>
      <c r="N1649" s="19"/>
      <c r="O1649" s="19"/>
      <c r="P1649" s="19"/>
      <c r="Q1649" s="19"/>
      <c r="R1649" s="19"/>
      <c r="S1649" s="34">
        <f t="shared" si="180"/>
        <v>41827</v>
      </c>
      <c r="T1649" s="34" t="str">
        <f t="shared" si="181"/>
        <v/>
      </c>
      <c r="U1649" s="34" t="str">
        <f t="shared" si="182"/>
        <v/>
      </c>
      <c r="V1649" s="19"/>
    </row>
    <row r="1650" spans="1:22" s="5" customFormat="1">
      <c r="A1650" s="50"/>
      <c r="B1650" s="19"/>
      <c r="C1650" s="19"/>
      <c r="D1650" s="19"/>
      <c r="E1650" s="19"/>
      <c r="F1650" s="19"/>
      <c r="G1650" s="19"/>
      <c r="H1650" s="19"/>
      <c r="I1650" s="19"/>
      <c r="J1650" s="7" t="s">
        <v>1584</v>
      </c>
      <c r="K1650" s="19" t="str">
        <f t="shared" si="179"/>
        <v>NO</v>
      </c>
      <c r="L1650" s="19" t="str">
        <f t="shared" si="183"/>
        <v>NORWAY</v>
      </c>
      <c r="M1650" s="19"/>
      <c r="N1650" s="19"/>
      <c r="O1650" s="19"/>
      <c r="P1650" s="19"/>
      <c r="Q1650" s="19"/>
      <c r="R1650" s="19"/>
      <c r="S1650" s="34">
        <f t="shared" si="180"/>
        <v>41827</v>
      </c>
      <c r="T1650" s="34" t="str">
        <f t="shared" si="181"/>
        <v/>
      </c>
      <c r="U1650" s="34" t="str">
        <f t="shared" si="182"/>
        <v/>
      </c>
      <c r="V1650" s="19"/>
    </row>
    <row r="1651" spans="1:22" s="5" customFormat="1">
      <c r="A1651" s="50"/>
      <c r="B1651" s="19"/>
      <c r="C1651" s="19"/>
      <c r="D1651" s="19"/>
      <c r="E1651" s="19"/>
      <c r="F1651" s="19"/>
      <c r="G1651" s="19"/>
      <c r="H1651" s="19"/>
      <c r="I1651" s="19"/>
      <c r="J1651" s="7" t="s">
        <v>1585</v>
      </c>
      <c r="K1651" s="19" t="str">
        <f t="shared" si="179"/>
        <v>OM</v>
      </c>
      <c r="L1651" s="19" t="str">
        <f t="shared" si="183"/>
        <v>OMAN</v>
      </c>
      <c r="M1651" s="19"/>
      <c r="N1651" s="19"/>
      <c r="O1651" s="19"/>
      <c r="P1651" s="19"/>
      <c r="Q1651" s="19"/>
      <c r="R1651" s="19"/>
      <c r="S1651" s="34">
        <f t="shared" si="180"/>
        <v>41827</v>
      </c>
      <c r="T1651" s="34" t="str">
        <f t="shared" si="181"/>
        <v/>
      </c>
      <c r="U1651" s="34" t="str">
        <f t="shared" si="182"/>
        <v/>
      </c>
      <c r="V1651" s="19"/>
    </row>
    <row r="1652" spans="1:22" s="5" customFormat="1">
      <c r="A1652" s="50"/>
      <c r="B1652" s="19"/>
      <c r="C1652" s="19"/>
      <c r="D1652" s="19"/>
      <c r="E1652" s="19"/>
      <c r="F1652" s="19"/>
      <c r="G1652" s="19"/>
      <c r="H1652" s="19"/>
      <c r="I1652" s="19"/>
      <c r="J1652" s="7" t="s">
        <v>1586</v>
      </c>
      <c r="K1652" s="19" t="str">
        <f t="shared" si="179"/>
        <v>PK</v>
      </c>
      <c r="L1652" s="19" t="str">
        <f t="shared" si="183"/>
        <v>PAKISTAN</v>
      </c>
      <c r="M1652" s="19"/>
      <c r="N1652" s="19"/>
      <c r="O1652" s="19"/>
      <c r="P1652" s="19"/>
      <c r="Q1652" s="19"/>
      <c r="R1652" s="19"/>
      <c r="S1652" s="34">
        <f t="shared" si="180"/>
        <v>41827</v>
      </c>
      <c r="T1652" s="34" t="str">
        <f t="shared" si="181"/>
        <v/>
      </c>
      <c r="U1652" s="34" t="str">
        <f t="shared" si="182"/>
        <v/>
      </c>
      <c r="V1652" s="19"/>
    </row>
    <row r="1653" spans="1:22" s="5" customFormat="1">
      <c r="A1653" s="50"/>
      <c r="B1653" s="19"/>
      <c r="C1653" s="19"/>
      <c r="D1653" s="19"/>
      <c r="E1653" s="19"/>
      <c r="F1653" s="19"/>
      <c r="G1653" s="19"/>
      <c r="H1653" s="19"/>
      <c r="I1653" s="19"/>
      <c r="J1653" s="7" t="s">
        <v>1587</v>
      </c>
      <c r="K1653" s="19" t="str">
        <f t="shared" si="179"/>
        <v>PW</v>
      </c>
      <c r="L1653" s="19" t="str">
        <f t="shared" si="183"/>
        <v>PALAU</v>
      </c>
      <c r="M1653" s="19"/>
      <c r="N1653" s="19"/>
      <c r="O1653" s="19"/>
      <c r="P1653" s="19"/>
      <c r="Q1653" s="19"/>
      <c r="R1653" s="19"/>
      <c r="S1653" s="34">
        <f t="shared" si="180"/>
        <v>41827</v>
      </c>
      <c r="T1653" s="34" t="str">
        <f t="shared" si="181"/>
        <v/>
      </c>
      <c r="U1653" s="34" t="str">
        <f t="shared" si="182"/>
        <v/>
      </c>
      <c r="V1653" s="19"/>
    </row>
    <row r="1654" spans="1:22" s="5" customFormat="1">
      <c r="A1654" s="50"/>
      <c r="B1654" s="19"/>
      <c r="C1654" s="19"/>
      <c r="D1654" s="19"/>
      <c r="E1654" s="19"/>
      <c r="F1654" s="19"/>
      <c r="G1654" s="19"/>
      <c r="H1654" s="19"/>
      <c r="I1654" s="19"/>
      <c r="J1654" s="7" t="s">
        <v>1588</v>
      </c>
      <c r="K1654" s="19" t="str">
        <f t="shared" si="179"/>
        <v>PS</v>
      </c>
      <c r="L1654" s="19" t="str">
        <f t="shared" si="183"/>
        <v>PALESTINIAN TERRITORY, OCCUPIED</v>
      </c>
      <c r="M1654" s="19"/>
      <c r="N1654" s="19"/>
      <c r="O1654" s="19"/>
      <c r="P1654" s="19"/>
      <c r="Q1654" s="19"/>
      <c r="R1654" s="19"/>
      <c r="S1654" s="34">
        <f t="shared" si="180"/>
        <v>41827</v>
      </c>
      <c r="T1654" s="34" t="str">
        <f t="shared" si="181"/>
        <v/>
      </c>
      <c r="U1654" s="34" t="str">
        <f t="shared" si="182"/>
        <v/>
      </c>
      <c r="V1654" s="19"/>
    </row>
    <row r="1655" spans="1:22" s="5" customFormat="1">
      <c r="A1655" s="50"/>
      <c r="B1655" s="19"/>
      <c r="C1655" s="19"/>
      <c r="D1655" s="19"/>
      <c r="E1655" s="19"/>
      <c r="F1655" s="19"/>
      <c r="G1655" s="19"/>
      <c r="H1655" s="19"/>
      <c r="I1655" s="19"/>
      <c r="J1655" s="7" t="s">
        <v>1589</v>
      </c>
      <c r="K1655" s="19" t="str">
        <f t="shared" si="179"/>
        <v>PA</v>
      </c>
      <c r="L1655" s="19" t="str">
        <f t="shared" si="183"/>
        <v>PANAMA</v>
      </c>
      <c r="M1655" s="19"/>
      <c r="N1655" s="19"/>
      <c r="O1655" s="19"/>
      <c r="P1655" s="19"/>
      <c r="Q1655" s="19"/>
      <c r="R1655" s="19"/>
      <c r="S1655" s="34">
        <f t="shared" si="180"/>
        <v>41827</v>
      </c>
      <c r="T1655" s="34" t="str">
        <f t="shared" si="181"/>
        <v/>
      </c>
      <c r="U1655" s="34" t="str">
        <f t="shared" si="182"/>
        <v/>
      </c>
      <c r="V1655" s="19"/>
    </row>
    <row r="1656" spans="1:22" s="5" customFormat="1">
      <c r="A1656" s="50"/>
      <c r="B1656" s="19"/>
      <c r="C1656" s="19"/>
      <c r="D1656" s="19"/>
      <c r="E1656" s="19"/>
      <c r="F1656" s="19"/>
      <c r="G1656" s="19"/>
      <c r="H1656" s="19"/>
      <c r="I1656" s="19"/>
      <c r="J1656" s="7" t="s">
        <v>1590</v>
      </c>
      <c r="K1656" s="19" t="str">
        <f t="shared" si="179"/>
        <v>PG</v>
      </c>
      <c r="L1656" s="19" t="str">
        <f t="shared" si="183"/>
        <v>PAPUA NEW GUINEA</v>
      </c>
      <c r="M1656" s="19"/>
      <c r="N1656" s="19"/>
      <c r="O1656" s="19"/>
      <c r="P1656" s="19"/>
      <c r="Q1656" s="19"/>
      <c r="R1656" s="19"/>
      <c r="S1656" s="34">
        <f t="shared" si="180"/>
        <v>41827</v>
      </c>
      <c r="T1656" s="34" t="str">
        <f t="shared" si="181"/>
        <v/>
      </c>
      <c r="U1656" s="34" t="str">
        <f t="shared" si="182"/>
        <v/>
      </c>
      <c r="V1656" s="19"/>
    </row>
    <row r="1657" spans="1:22" s="5" customFormat="1">
      <c r="A1657" s="50"/>
      <c r="B1657" s="19"/>
      <c r="C1657" s="19"/>
      <c r="D1657" s="19"/>
      <c r="E1657" s="19"/>
      <c r="F1657" s="19"/>
      <c r="G1657" s="19"/>
      <c r="H1657" s="19"/>
      <c r="I1657" s="19"/>
      <c r="J1657" s="7" t="s">
        <v>1591</v>
      </c>
      <c r="K1657" s="19" t="str">
        <f t="shared" si="179"/>
        <v>PY</v>
      </c>
      <c r="L1657" s="19" t="str">
        <f t="shared" si="183"/>
        <v>PARAGUAY</v>
      </c>
      <c r="M1657" s="19"/>
      <c r="N1657" s="19"/>
      <c r="O1657" s="19"/>
      <c r="P1657" s="19"/>
      <c r="Q1657" s="19"/>
      <c r="R1657" s="19"/>
      <c r="S1657" s="34">
        <f t="shared" si="180"/>
        <v>41827</v>
      </c>
      <c r="T1657" s="34" t="str">
        <f t="shared" si="181"/>
        <v/>
      </c>
      <c r="U1657" s="34" t="str">
        <f t="shared" si="182"/>
        <v/>
      </c>
      <c r="V1657" s="19"/>
    </row>
    <row r="1658" spans="1:22" s="5" customFormat="1">
      <c r="A1658" s="50"/>
      <c r="B1658" s="19"/>
      <c r="C1658" s="19"/>
      <c r="D1658" s="19"/>
      <c r="E1658" s="19"/>
      <c r="F1658" s="19"/>
      <c r="G1658" s="19"/>
      <c r="H1658" s="19"/>
      <c r="I1658" s="19"/>
      <c r="J1658" s="7" t="s">
        <v>1592</v>
      </c>
      <c r="K1658" s="19" t="str">
        <f t="shared" si="179"/>
        <v>PE</v>
      </c>
      <c r="L1658" s="19" t="str">
        <f t="shared" si="183"/>
        <v>PERU</v>
      </c>
      <c r="M1658" s="19"/>
      <c r="N1658" s="19"/>
      <c r="O1658" s="19"/>
      <c r="P1658" s="19"/>
      <c r="Q1658" s="19"/>
      <c r="R1658" s="19"/>
      <c r="S1658" s="34">
        <f t="shared" si="180"/>
        <v>41827</v>
      </c>
      <c r="T1658" s="34" t="str">
        <f t="shared" si="181"/>
        <v/>
      </c>
      <c r="U1658" s="34" t="str">
        <f t="shared" si="182"/>
        <v/>
      </c>
      <c r="V1658" s="19"/>
    </row>
    <row r="1659" spans="1:22" s="5" customFormat="1">
      <c r="A1659" s="50"/>
      <c r="B1659" s="19"/>
      <c r="C1659" s="19"/>
      <c r="D1659" s="19"/>
      <c r="E1659" s="19"/>
      <c r="F1659" s="19"/>
      <c r="G1659" s="19"/>
      <c r="H1659" s="19"/>
      <c r="I1659" s="19"/>
      <c r="J1659" s="7" t="s">
        <v>1593</v>
      </c>
      <c r="K1659" s="19" t="str">
        <f t="shared" si="179"/>
        <v>PH</v>
      </c>
      <c r="L1659" s="19" t="str">
        <f t="shared" si="183"/>
        <v>PHILIPPINES</v>
      </c>
      <c r="M1659" s="19"/>
      <c r="N1659" s="19"/>
      <c r="O1659" s="19"/>
      <c r="P1659" s="19"/>
      <c r="Q1659" s="19"/>
      <c r="R1659" s="19"/>
      <c r="S1659" s="34">
        <f t="shared" si="180"/>
        <v>41827</v>
      </c>
      <c r="T1659" s="34" t="str">
        <f t="shared" si="181"/>
        <v/>
      </c>
      <c r="U1659" s="34" t="str">
        <f t="shared" si="182"/>
        <v/>
      </c>
      <c r="V1659" s="19"/>
    </row>
    <row r="1660" spans="1:22" s="5" customFormat="1">
      <c r="A1660" s="50"/>
      <c r="B1660" s="19"/>
      <c r="C1660" s="19"/>
      <c r="D1660" s="19"/>
      <c r="E1660" s="19"/>
      <c r="F1660" s="19"/>
      <c r="G1660" s="19"/>
      <c r="H1660" s="19"/>
      <c r="I1660" s="19"/>
      <c r="J1660" s="7" t="s">
        <v>1594</v>
      </c>
      <c r="K1660" s="19" t="str">
        <f t="shared" si="179"/>
        <v>PN</v>
      </c>
      <c r="L1660" s="19" t="str">
        <f t="shared" si="183"/>
        <v>PITCAIRN</v>
      </c>
      <c r="M1660" s="19"/>
      <c r="N1660" s="19"/>
      <c r="O1660" s="19"/>
      <c r="P1660" s="19"/>
      <c r="Q1660" s="19"/>
      <c r="R1660" s="19"/>
      <c r="S1660" s="34">
        <f t="shared" si="180"/>
        <v>41827</v>
      </c>
      <c r="T1660" s="34" t="str">
        <f t="shared" si="181"/>
        <v/>
      </c>
      <c r="U1660" s="34" t="str">
        <f t="shared" si="182"/>
        <v/>
      </c>
      <c r="V1660" s="19"/>
    </row>
    <row r="1661" spans="1:22" s="5" customFormat="1">
      <c r="A1661" s="50"/>
      <c r="B1661" s="19"/>
      <c r="C1661" s="19"/>
      <c r="D1661" s="19"/>
      <c r="E1661" s="19"/>
      <c r="F1661" s="19"/>
      <c r="G1661" s="19"/>
      <c r="H1661" s="19"/>
      <c r="I1661" s="19"/>
      <c r="J1661" s="7" t="s">
        <v>1595</v>
      </c>
      <c r="K1661" s="19" t="str">
        <f t="shared" si="179"/>
        <v>PL</v>
      </c>
      <c r="L1661" s="19" t="str">
        <f t="shared" si="183"/>
        <v>POLAND</v>
      </c>
      <c r="M1661" s="19"/>
      <c r="N1661" s="19"/>
      <c r="O1661" s="19"/>
      <c r="P1661" s="19"/>
      <c r="Q1661" s="19"/>
      <c r="R1661" s="19"/>
      <c r="S1661" s="34">
        <f t="shared" si="180"/>
        <v>41827</v>
      </c>
      <c r="T1661" s="34" t="str">
        <f t="shared" si="181"/>
        <v/>
      </c>
      <c r="U1661" s="34" t="str">
        <f t="shared" si="182"/>
        <v/>
      </c>
      <c r="V1661" s="19"/>
    </row>
    <row r="1662" spans="1:22" s="5" customFormat="1">
      <c r="A1662" s="50"/>
      <c r="B1662" s="19"/>
      <c r="C1662" s="19"/>
      <c r="D1662" s="19"/>
      <c r="E1662" s="19"/>
      <c r="F1662" s="19"/>
      <c r="G1662" s="19"/>
      <c r="H1662" s="19"/>
      <c r="I1662" s="19"/>
      <c r="J1662" s="7" t="s">
        <v>1596</v>
      </c>
      <c r="K1662" s="19" t="str">
        <f t="shared" si="179"/>
        <v>PT</v>
      </c>
      <c r="L1662" s="19" t="str">
        <f t="shared" si="183"/>
        <v>PORTUGAL</v>
      </c>
      <c r="M1662" s="19"/>
      <c r="N1662" s="19"/>
      <c r="O1662" s="19"/>
      <c r="P1662" s="19"/>
      <c r="Q1662" s="19"/>
      <c r="R1662" s="19"/>
      <c r="S1662" s="34">
        <f t="shared" si="180"/>
        <v>41827</v>
      </c>
      <c r="T1662" s="34" t="str">
        <f t="shared" si="181"/>
        <v/>
      </c>
      <c r="U1662" s="34" t="str">
        <f t="shared" si="182"/>
        <v/>
      </c>
      <c r="V1662" s="19"/>
    </row>
    <row r="1663" spans="1:22" s="5" customFormat="1">
      <c r="A1663" s="50"/>
      <c r="B1663" s="19"/>
      <c r="C1663" s="19"/>
      <c r="D1663" s="19"/>
      <c r="E1663" s="19"/>
      <c r="F1663" s="19"/>
      <c r="G1663" s="19"/>
      <c r="H1663" s="19"/>
      <c r="I1663" s="19"/>
      <c r="J1663" s="7" t="s">
        <v>1597</v>
      </c>
      <c r="K1663" s="19" t="str">
        <f t="shared" si="179"/>
        <v>PR</v>
      </c>
      <c r="L1663" s="19" t="str">
        <f t="shared" si="183"/>
        <v>PUERTO RICO</v>
      </c>
      <c r="M1663" s="19"/>
      <c r="N1663" s="19"/>
      <c r="O1663" s="19"/>
      <c r="P1663" s="19"/>
      <c r="Q1663" s="19"/>
      <c r="R1663" s="19"/>
      <c r="S1663" s="34">
        <f t="shared" si="180"/>
        <v>41827</v>
      </c>
      <c r="T1663" s="34" t="str">
        <f t="shared" si="181"/>
        <v/>
      </c>
      <c r="U1663" s="34" t="str">
        <f t="shared" si="182"/>
        <v/>
      </c>
      <c r="V1663" s="19"/>
    </row>
    <row r="1664" spans="1:22" s="5" customFormat="1">
      <c r="A1664" s="50"/>
      <c r="B1664" s="19"/>
      <c r="C1664" s="19"/>
      <c r="D1664" s="19"/>
      <c r="E1664" s="19"/>
      <c r="F1664" s="19"/>
      <c r="G1664" s="19"/>
      <c r="H1664" s="19"/>
      <c r="I1664" s="19"/>
      <c r="J1664" s="7" t="s">
        <v>1598</v>
      </c>
      <c r="K1664" s="19" t="str">
        <f t="shared" si="179"/>
        <v>QA</v>
      </c>
      <c r="L1664" s="19" t="str">
        <f t="shared" si="183"/>
        <v>QATAR</v>
      </c>
      <c r="M1664" s="19"/>
      <c r="N1664" s="19"/>
      <c r="O1664" s="19"/>
      <c r="P1664" s="19"/>
      <c r="Q1664" s="19"/>
      <c r="R1664" s="19"/>
      <c r="S1664" s="34">
        <f t="shared" si="180"/>
        <v>41827</v>
      </c>
      <c r="T1664" s="34" t="str">
        <f t="shared" si="181"/>
        <v/>
      </c>
      <c r="U1664" s="34" t="str">
        <f t="shared" si="182"/>
        <v/>
      </c>
      <c r="V1664" s="19"/>
    </row>
    <row r="1665" spans="1:22" s="5" customFormat="1">
      <c r="A1665" s="50"/>
      <c r="B1665" s="19"/>
      <c r="C1665" s="19"/>
      <c r="D1665" s="19"/>
      <c r="E1665" s="19"/>
      <c r="F1665" s="19"/>
      <c r="G1665" s="19"/>
      <c r="H1665" s="19"/>
      <c r="I1665" s="19"/>
      <c r="J1665" s="7" t="s">
        <v>1599</v>
      </c>
      <c r="K1665" s="19" t="str">
        <f t="shared" si="179"/>
        <v>RE</v>
      </c>
      <c r="L1665" s="19" t="str">
        <f t="shared" si="183"/>
        <v>RÉUNION</v>
      </c>
      <c r="M1665" s="19"/>
      <c r="N1665" s="19"/>
      <c r="O1665" s="19"/>
      <c r="P1665" s="19"/>
      <c r="Q1665" s="19"/>
      <c r="R1665" s="19"/>
      <c r="S1665" s="34">
        <f t="shared" si="180"/>
        <v>41827</v>
      </c>
      <c r="T1665" s="34" t="str">
        <f t="shared" si="181"/>
        <v/>
      </c>
      <c r="U1665" s="34" t="str">
        <f t="shared" si="182"/>
        <v/>
      </c>
      <c r="V1665" s="19"/>
    </row>
    <row r="1666" spans="1:22" s="5" customFormat="1">
      <c r="A1666" s="50"/>
      <c r="B1666" s="19"/>
      <c r="C1666" s="19"/>
      <c r="D1666" s="19"/>
      <c r="E1666" s="19"/>
      <c r="F1666" s="19"/>
      <c r="G1666" s="19"/>
      <c r="H1666" s="19"/>
      <c r="I1666" s="19"/>
      <c r="J1666" s="7" t="s">
        <v>1600</v>
      </c>
      <c r="K1666" s="19" t="str">
        <f t="shared" si="179"/>
        <v>RO</v>
      </c>
      <c r="L1666" s="19" t="str">
        <f t="shared" si="183"/>
        <v>ROMANIA</v>
      </c>
      <c r="M1666" s="19"/>
      <c r="N1666" s="19"/>
      <c r="O1666" s="19"/>
      <c r="P1666" s="19"/>
      <c r="Q1666" s="19"/>
      <c r="R1666" s="19"/>
      <c r="S1666" s="34">
        <f t="shared" si="180"/>
        <v>41827</v>
      </c>
      <c r="T1666" s="34" t="str">
        <f t="shared" si="181"/>
        <v/>
      </c>
      <c r="U1666" s="34" t="str">
        <f t="shared" si="182"/>
        <v/>
      </c>
      <c r="V1666" s="19"/>
    </row>
    <row r="1667" spans="1:22" s="5" customFormat="1">
      <c r="A1667" s="50"/>
      <c r="B1667" s="19"/>
      <c r="C1667" s="19"/>
      <c r="D1667" s="19"/>
      <c r="E1667" s="19"/>
      <c r="F1667" s="19"/>
      <c r="G1667" s="19"/>
      <c r="H1667" s="19"/>
      <c r="I1667" s="19"/>
      <c r="J1667" s="7" t="s">
        <v>1601</v>
      </c>
      <c r="K1667" s="19" t="str">
        <f t="shared" si="179"/>
        <v>RU</v>
      </c>
      <c r="L1667" s="19" t="str">
        <f t="shared" si="183"/>
        <v>RUSSIAN FEDERATION</v>
      </c>
      <c r="M1667" s="19"/>
      <c r="N1667" s="19"/>
      <c r="O1667" s="19"/>
      <c r="P1667" s="19"/>
      <c r="Q1667" s="19"/>
      <c r="R1667" s="19"/>
      <c r="S1667" s="34">
        <f t="shared" si="180"/>
        <v>41827</v>
      </c>
      <c r="T1667" s="34" t="str">
        <f t="shared" si="181"/>
        <v/>
      </c>
      <c r="U1667" s="34" t="str">
        <f t="shared" si="182"/>
        <v/>
      </c>
      <c r="V1667" s="19"/>
    </row>
    <row r="1668" spans="1:22" s="5" customFormat="1">
      <c r="A1668" s="50"/>
      <c r="B1668" s="19"/>
      <c r="C1668" s="19"/>
      <c r="D1668" s="19"/>
      <c r="E1668" s="19"/>
      <c r="F1668" s="19"/>
      <c r="G1668" s="19"/>
      <c r="H1668" s="19"/>
      <c r="I1668" s="19"/>
      <c r="J1668" s="7" t="s">
        <v>1602</v>
      </c>
      <c r="K1668" s="19" t="str">
        <f t="shared" si="179"/>
        <v>RW</v>
      </c>
      <c r="L1668" s="19" t="str">
        <f t="shared" si="183"/>
        <v>RWANDA</v>
      </c>
      <c r="M1668" s="19"/>
      <c r="N1668" s="19"/>
      <c r="O1668" s="19"/>
      <c r="P1668" s="19"/>
      <c r="Q1668" s="19"/>
      <c r="R1668" s="19"/>
      <c r="S1668" s="34">
        <f t="shared" si="180"/>
        <v>41827</v>
      </c>
      <c r="T1668" s="34" t="str">
        <f t="shared" si="181"/>
        <v/>
      </c>
      <c r="U1668" s="34" t="str">
        <f t="shared" si="182"/>
        <v/>
      </c>
      <c r="V1668" s="19"/>
    </row>
    <row r="1669" spans="1:22" s="5" customFormat="1">
      <c r="A1669" s="50"/>
      <c r="B1669" s="19"/>
      <c r="C1669" s="19"/>
      <c r="D1669" s="19"/>
      <c r="E1669" s="19"/>
      <c r="F1669" s="19"/>
      <c r="G1669" s="19"/>
      <c r="H1669" s="19"/>
      <c r="I1669" s="19"/>
      <c r="J1669" s="7" t="s">
        <v>1603</v>
      </c>
      <c r="K1669" s="19" t="str">
        <f t="shared" si="179"/>
        <v>BL</v>
      </c>
      <c r="L1669" s="19" t="str">
        <f t="shared" si="183"/>
        <v>SAINT BARTHÉLEMY</v>
      </c>
      <c r="M1669" s="19"/>
      <c r="N1669" s="19"/>
      <c r="O1669" s="19"/>
      <c r="P1669" s="19"/>
      <c r="Q1669" s="19"/>
      <c r="R1669" s="19"/>
      <c r="S1669" s="34">
        <f t="shared" si="180"/>
        <v>41827</v>
      </c>
      <c r="T1669" s="34" t="str">
        <f t="shared" si="181"/>
        <v/>
      </c>
      <c r="U1669" s="34" t="str">
        <f t="shared" si="182"/>
        <v/>
      </c>
      <c r="V1669" s="19"/>
    </row>
    <row r="1670" spans="1:22" s="5" customFormat="1">
      <c r="A1670" s="50"/>
      <c r="B1670" s="19"/>
      <c r="C1670" s="19"/>
      <c r="D1670" s="19"/>
      <c r="E1670" s="19"/>
      <c r="F1670" s="19"/>
      <c r="G1670" s="19"/>
      <c r="H1670" s="19"/>
      <c r="I1670" s="19"/>
      <c r="J1670" s="7" t="s">
        <v>1604</v>
      </c>
      <c r="K1670" s="19" t="str">
        <f t="shared" si="179"/>
        <v>SH</v>
      </c>
      <c r="L1670" s="19" t="str">
        <f t="shared" si="183"/>
        <v>SAINT HELENA, ASCENSION AND TRISTAN DA CUNHA</v>
      </c>
      <c r="M1670" s="19"/>
      <c r="N1670" s="19"/>
      <c r="O1670" s="19"/>
      <c r="P1670" s="19"/>
      <c r="Q1670" s="19"/>
      <c r="R1670" s="19"/>
      <c r="S1670" s="34">
        <f t="shared" si="180"/>
        <v>41827</v>
      </c>
      <c r="T1670" s="34" t="str">
        <f t="shared" si="181"/>
        <v/>
      </c>
      <c r="U1670" s="34" t="str">
        <f t="shared" si="182"/>
        <v/>
      </c>
      <c r="V1670" s="19"/>
    </row>
    <row r="1671" spans="1:22" s="5" customFormat="1">
      <c r="A1671" s="50"/>
      <c r="B1671" s="19"/>
      <c r="C1671" s="19"/>
      <c r="D1671" s="19"/>
      <c r="E1671" s="19"/>
      <c r="F1671" s="19"/>
      <c r="G1671" s="19"/>
      <c r="H1671" s="19"/>
      <c r="I1671" s="19"/>
      <c r="J1671" s="7" t="s">
        <v>1605</v>
      </c>
      <c r="K1671" s="19" t="str">
        <f t="shared" si="179"/>
        <v>KN</v>
      </c>
      <c r="L1671" s="19" t="str">
        <f t="shared" si="183"/>
        <v>SAINT KITTS AND NEVIS</v>
      </c>
      <c r="M1671" s="19"/>
      <c r="N1671" s="19"/>
      <c r="O1671" s="19"/>
      <c r="P1671" s="19"/>
      <c r="Q1671" s="19"/>
      <c r="R1671" s="19"/>
      <c r="S1671" s="34">
        <f t="shared" si="180"/>
        <v>41827</v>
      </c>
      <c r="T1671" s="34" t="str">
        <f t="shared" si="181"/>
        <v/>
      </c>
      <c r="U1671" s="34" t="str">
        <f t="shared" si="182"/>
        <v/>
      </c>
      <c r="V1671" s="19"/>
    </row>
    <row r="1672" spans="1:22" s="5" customFormat="1">
      <c r="A1672" s="50"/>
      <c r="B1672" s="19"/>
      <c r="C1672" s="19"/>
      <c r="D1672" s="19"/>
      <c r="E1672" s="19"/>
      <c r="F1672" s="19"/>
      <c r="G1672" s="19"/>
      <c r="H1672" s="19"/>
      <c r="I1672" s="19"/>
      <c r="J1672" s="7" t="s">
        <v>1606</v>
      </c>
      <c r="K1672" s="19" t="str">
        <f t="shared" si="179"/>
        <v>LC</v>
      </c>
      <c r="L1672" s="19" t="str">
        <f t="shared" si="183"/>
        <v>SAINT LUCIA</v>
      </c>
      <c r="M1672" s="19"/>
      <c r="N1672" s="19"/>
      <c r="O1672" s="19"/>
      <c r="P1672" s="19"/>
      <c r="Q1672" s="19"/>
      <c r="R1672" s="19"/>
      <c r="S1672" s="34">
        <f t="shared" si="180"/>
        <v>41827</v>
      </c>
      <c r="T1672" s="34" t="str">
        <f t="shared" si="181"/>
        <v/>
      </c>
      <c r="U1672" s="34" t="str">
        <f t="shared" si="182"/>
        <v/>
      </c>
      <c r="V1672" s="19"/>
    </row>
    <row r="1673" spans="1:22" s="5" customFormat="1">
      <c r="A1673" s="50"/>
      <c r="B1673" s="19"/>
      <c r="C1673" s="19"/>
      <c r="D1673" s="19"/>
      <c r="E1673" s="19"/>
      <c r="F1673" s="19"/>
      <c r="G1673" s="19"/>
      <c r="H1673" s="19"/>
      <c r="I1673" s="19"/>
      <c r="J1673" s="7" t="s">
        <v>1607</v>
      </c>
      <c r="K1673" s="19" t="str">
        <f t="shared" si="179"/>
        <v>MF</v>
      </c>
      <c r="L1673" s="19" t="str">
        <f t="shared" si="183"/>
        <v>SAINT MARTIN (FRENCH PART)</v>
      </c>
      <c r="M1673" s="19"/>
      <c r="N1673" s="19"/>
      <c r="O1673" s="19"/>
      <c r="P1673" s="19"/>
      <c r="Q1673" s="19"/>
      <c r="R1673" s="19"/>
      <c r="S1673" s="34">
        <f t="shared" si="180"/>
        <v>41827</v>
      </c>
      <c r="T1673" s="34" t="str">
        <f t="shared" si="181"/>
        <v/>
      </c>
      <c r="U1673" s="34" t="str">
        <f t="shared" si="182"/>
        <v/>
      </c>
      <c r="V1673" s="19"/>
    </row>
    <row r="1674" spans="1:22" s="5" customFormat="1">
      <c r="A1674" s="50"/>
      <c r="B1674" s="19"/>
      <c r="C1674" s="19"/>
      <c r="D1674" s="19"/>
      <c r="E1674" s="19"/>
      <c r="F1674" s="19"/>
      <c r="G1674" s="19"/>
      <c r="H1674" s="19"/>
      <c r="I1674" s="19"/>
      <c r="J1674" s="7" t="s">
        <v>1608</v>
      </c>
      <c r="K1674" s="19" t="str">
        <f t="shared" si="179"/>
        <v>PM</v>
      </c>
      <c r="L1674" s="19" t="str">
        <f t="shared" si="183"/>
        <v>SAINT PIERRE AND MIQUELON</v>
      </c>
      <c r="M1674" s="19"/>
      <c r="N1674" s="19"/>
      <c r="O1674" s="19"/>
      <c r="P1674" s="19"/>
      <c r="Q1674" s="19"/>
      <c r="R1674" s="19"/>
      <c r="S1674" s="34">
        <f t="shared" si="180"/>
        <v>41827</v>
      </c>
      <c r="T1674" s="34" t="str">
        <f t="shared" si="181"/>
        <v/>
      </c>
      <c r="U1674" s="34" t="str">
        <f t="shared" si="182"/>
        <v/>
      </c>
      <c r="V1674" s="19"/>
    </row>
    <row r="1675" spans="1:22" s="5" customFormat="1">
      <c r="A1675" s="50"/>
      <c r="B1675" s="19"/>
      <c r="C1675" s="19"/>
      <c r="D1675" s="19"/>
      <c r="E1675" s="19"/>
      <c r="F1675" s="19"/>
      <c r="G1675" s="19"/>
      <c r="H1675" s="19"/>
      <c r="I1675" s="19"/>
      <c r="J1675" s="7" t="s">
        <v>1609</v>
      </c>
      <c r="K1675" s="19" t="str">
        <f t="shared" si="179"/>
        <v>VC</v>
      </c>
      <c r="L1675" s="19" t="str">
        <f t="shared" si="183"/>
        <v>SAINT VINCENT AND THE GRENADINES</v>
      </c>
      <c r="M1675" s="19"/>
      <c r="N1675" s="19"/>
      <c r="O1675" s="19"/>
      <c r="P1675" s="19"/>
      <c r="Q1675" s="19"/>
      <c r="R1675" s="19"/>
      <c r="S1675" s="34">
        <f t="shared" si="180"/>
        <v>41827</v>
      </c>
      <c r="T1675" s="34" t="str">
        <f t="shared" si="181"/>
        <v/>
      </c>
      <c r="U1675" s="34" t="str">
        <f t="shared" si="182"/>
        <v/>
      </c>
      <c r="V1675" s="19"/>
    </row>
    <row r="1676" spans="1:22" s="5" customFormat="1">
      <c r="A1676" s="50"/>
      <c r="B1676" s="19"/>
      <c r="C1676" s="19"/>
      <c r="D1676" s="19"/>
      <c r="E1676" s="19"/>
      <c r="F1676" s="19"/>
      <c r="G1676" s="19"/>
      <c r="H1676" s="19"/>
      <c r="I1676" s="19"/>
      <c r="J1676" s="7" t="s">
        <v>1610</v>
      </c>
      <c r="K1676" s="19" t="str">
        <f t="shared" ref="K1676:K1735" si="184">VLOOKUP(J1676,$A$2:$B$317,2,0)</f>
        <v>WS</v>
      </c>
      <c r="L1676" s="19" t="str">
        <f t="shared" si="183"/>
        <v>SAMOA</v>
      </c>
      <c r="M1676" s="19"/>
      <c r="N1676" s="19"/>
      <c r="O1676" s="19"/>
      <c r="P1676" s="19"/>
      <c r="Q1676" s="19"/>
      <c r="R1676" s="19"/>
      <c r="S1676" s="34">
        <f t="shared" si="180"/>
        <v>41827</v>
      </c>
      <c r="T1676" s="34" t="str">
        <f t="shared" si="181"/>
        <v/>
      </c>
      <c r="U1676" s="34" t="str">
        <f t="shared" si="182"/>
        <v/>
      </c>
      <c r="V1676" s="19"/>
    </row>
    <row r="1677" spans="1:22" s="5" customFormat="1">
      <c r="A1677" s="50"/>
      <c r="B1677" s="19"/>
      <c r="C1677" s="19"/>
      <c r="D1677" s="19"/>
      <c r="E1677" s="19"/>
      <c r="F1677" s="19"/>
      <c r="G1677" s="19"/>
      <c r="H1677" s="19"/>
      <c r="I1677" s="19"/>
      <c r="J1677" s="7" t="s">
        <v>1611</v>
      </c>
      <c r="K1677" s="19" t="str">
        <f t="shared" si="184"/>
        <v>SM</v>
      </c>
      <c r="L1677" s="19" t="str">
        <f t="shared" si="183"/>
        <v>SAN MARINO</v>
      </c>
      <c r="M1677" s="19"/>
      <c r="N1677" s="19"/>
      <c r="O1677" s="19"/>
      <c r="P1677" s="19"/>
      <c r="Q1677" s="19"/>
      <c r="R1677" s="19"/>
      <c r="S1677" s="34">
        <f t="shared" si="180"/>
        <v>41827</v>
      </c>
      <c r="T1677" s="34" t="str">
        <f t="shared" si="181"/>
        <v/>
      </c>
      <c r="U1677" s="34" t="str">
        <f t="shared" si="182"/>
        <v/>
      </c>
      <c r="V1677" s="19"/>
    </row>
    <row r="1678" spans="1:22" s="5" customFormat="1">
      <c r="A1678" s="50"/>
      <c r="B1678" s="19"/>
      <c r="C1678" s="19"/>
      <c r="D1678" s="19"/>
      <c r="E1678" s="19"/>
      <c r="F1678" s="19"/>
      <c r="G1678" s="19"/>
      <c r="H1678" s="19"/>
      <c r="I1678" s="19"/>
      <c r="J1678" s="7" t="s">
        <v>1612</v>
      </c>
      <c r="K1678" s="19" t="str">
        <f t="shared" si="184"/>
        <v>ST</v>
      </c>
      <c r="L1678" s="19" t="str">
        <f t="shared" si="183"/>
        <v>SAO TOME AND PRINCIPE</v>
      </c>
      <c r="M1678" s="19"/>
      <c r="N1678" s="19"/>
      <c r="O1678" s="19"/>
      <c r="P1678" s="19"/>
      <c r="Q1678" s="19"/>
      <c r="R1678" s="19"/>
      <c r="S1678" s="34">
        <f t="shared" ref="S1678:S1741" si="185">VLOOKUP(J1678,A:G,5,FALSE)</f>
        <v>41827</v>
      </c>
      <c r="T1678" s="34" t="str">
        <f t="shared" ref="T1678:T1741" si="186">IF(VLOOKUP(J1678,A:G,6,FALSE)=0,"",VLOOKUP(J1678,A:G,6,FALSE))</f>
        <v/>
      </c>
      <c r="U1678" s="34" t="str">
        <f t="shared" ref="U1678:U1741" si="187">IF(VLOOKUP(J1678,A:G,7,FALSE)=0,"",VLOOKUP(J1678,A:G,7,FALSE))</f>
        <v/>
      </c>
      <c r="V1678" s="19"/>
    </row>
    <row r="1679" spans="1:22" s="5" customFormat="1">
      <c r="A1679" s="50"/>
      <c r="B1679" s="19"/>
      <c r="C1679" s="19"/>
      <c r="D1679" s="19"/>
      <c r="E1679" s="19"/>
      <c r="F1679" s="19"/>
      <c r="G1679" s="19"/>
      <c r="H1679" s="19"/>
      <c r="I1679" s="19"/>
      <c r="J1679" s="7" t="s">
        <v>1613</v>
      </c>
      <c r="K1679" s="19" t="str">
        <f t="shared" si="184"/>
        <v>SA</v>
      </c>
      <c r="L1679" s="19" t="str">
        <f t="shared" si="183"/>
        <v>SAUDI ARABIA</v>
      </c>
      <c r="M1679" s="19"/>
      <c r="N1679" s="19"/>
      <c r="O1679" s="19"/>
      <c r="P1679" s="19"/>
      <c r="Q1679" s="19"/>
      <c r="R1679" s="19"/>
      <c r="S1679" s="34">
        <f t="shared" si="185"/>
        <v>41827</v>
      </c>
      <c r="T1679" s="34" t="str">
        <f t="shared" si="186"/>
        <v/>
      </c>
      <c r="U1679" s="34" t="str">
        <f t="shared" si="187"/>
        <v/>
      </c>
      <c r="V1679" s="19"/>
    </row>
    <row r="1680" spans="1:22" s="5" customFormat="1">
      <c r="A1680" s="50"/>
      <c r="B1680" s="19"/>
      <c r="C1680" s="19"/>
      <c r="D1680" s="19"/>
      <c r="E1680" s="19"/>
      <c r="F1680" s="19"/>
      <c r="G1680" s="19"/>
      <c r="H1680" s="19"/>
      <c r="I1680" s="19"/>
      <c r="J1680" s="7" t="s">
        <v>1614</v>
      </c>
      <c r="K1680" s="19" t="str">
        <f t="shared" si="184"/>
        <v>SN</v>
      </c>
      <c r="L1680" s="19" t="str">
        <f t="shared" si="183"/>
        <v>SENEGAL</v>
      </c>
      <c r="M1680" s="19"/>
      <c r="N1680" s="19"/>
      <c r="O1680" s="19"/>
      <c r="P1680" s="19"/>
      <c r="Q1680" s="19"/>
      <c r="R1680" s="19"/>
      <c r="S1680" s="34">
        <f t="shared" si="185"/>
        <v>41827</v>
      </c>
      <c r="T1680" s="34" t="str">
        <f t="shared" si="186"/>
        <v/>
      </c>
      <c r="U1680" s="34" t="str">
        <f t="shared" si="187"/>
        <v/>
      </c>
      <c r="V1680" s="19"/>
    </row>
    <row r="1681" spans="1:22" s="5" customFormat="1">
      <c r="A1681" s="50"/>
      <c r="B1681" s="19"/>
      <c r="C1681" s="19"/>
      <c r="D1681" s="19"/>
      <c r="E1681" s="19"/>
      <c r="F1681" s="19"/>
      <c r="G1681" s="19"/>
      <c r="H1681" s="19"/>
      <c r="I1681" s="19"/>
      <c r="J1681" s="7" t="s">
        <v>1615</v>
      </c>
      <c r="K1681" s="19" t="str">
        <f t="shared" si="184"/>
        <v>RS</v>
      </c>
      <c r="L1681" s="19" t="str">
        <f t="shared" si="183"/>
        <v>SERBIA</v>
      </c>
      <c r="M1681" s="19"/>
      <c r="N1681" s="19"/>
      <c r="O1681" s="19"/>
      <c r="P1681" s="19"/>
      <c r="Q1681" s="19"/>
      <c r="R1681" s="19"/>
      <c r="S1681" s="34">
        <f t="shared" si="185"/>
        <v>41827</v>
      </c>
      <c r="T1681" s="34" t="str">
        <f t="shared" si="186"/>
        <v/>
      </c>
      <c r="U1681" s="34" t="str">
        <f t="shared" si="187"/>
        <v/>
      </c>
      <c r="V1681" s="19"/>
    </row>
    <row r="1682" spans="1:22" s="5" customFormat="1">
      <c r="A1682" s="50"/>
      <c r="B1682" s="19"/>
      <c r="C1682" s="19"/>
      <c r="D1682" s="19"/>
      <c r="E1682" s="19"/>
      <c r="F1682" s="19"/>
      <c r="G1682" s="19"/>
      <c r="H1682" s="19"/>
      <c r="I1682" s="19"/>
      <c r="J1682" s="7" t="s">
        <v>1616</v>
      </c>
      <c r="K1682" s="19" t="str">
        <f t="shared" si="184"/>
        <v>SC</v>
      </c>
      <c r="L1682" s="19" t="str">
        <f t="shared" si="183"/>
        <v>SEYCHELLES</v>
      </c>
      <c r="M1682" s="19"/>
      <c r="N1682" s="19"/>
      <c r="O1682" s="19"/>
      <c r="P1682" s="19"/>
      <c r="Q1682" s="19"/>
      <c r="R1682" s="19"/>
      <c r="S1682" s="34">
        <f t="shared" si="185"/>
        <v>41827</v>
      </c>
      <c r="T1682" s="34" t="str">
        <f t="shared" si="186"/>
        <v/>
      </c>
      <c r="U1682" s="34" t="str">
        <f t="shared" si="187"/>
        <v/>
      </c>
      <c r="V1682" s="19"/>
    </row>
    <row r="1683" spans="1:22" s="5" customFormat="1">
      <c r="A1683" s="50"/>
      <c r="B1683" s="19"/>
      <c r="C1683" s="19"/>
      <c r="D1683" s="19"/>
      <c r="E1683" s="19"/>
      <c r="F1683" s="19"/>
      <c r="G1683" s="19"/>
      <c r="H1683" s="19"/>
      <c r="I1683" s="19"/>
      <c r="J1683" s="7" t="s">
        <v>1617</v>
      </c>
      <c r="K1683" s="19" t="str">
        <f t="shared" si="184"/>
        <v>SL</v>
      </c>
      <c r="L1683" s="19" t="str">
        <f t="shared" si="183"/>
        <v>SIERRA LEONE</v>
      </c>
      <c r="M1683" s="19"/>
      <c r="N1683" s="19"/>
      <c r="O1683" s="19"/>
      <c r="P1683" s="19"/>
      <c r="Q1683" s="19"/>
      <c r="R1683" s="19"/>
      <c r="S1683" s="34">
        <f t="shared" si="185"/>
        <v>41827</v>
      </c>
      <c r="T1683" s="34" t="str">
        <f t="shared" si="186"/>
        <v/>
      </c>
      <c r="U1683" s="34" t="str">
        <f t="shared" si="187"/>
        <v/>
      </c>
      <c r="V1683" s="19"/>
    </row>
    <row r="1684" spans="1:22" s="5" customFormat="1">
      <c r="A1684" s="50"/>
      <c r="B1684" s="19"/>
      <c r="C1684" s="19"/>
      <c r="D1684" s="19"/>
      <c r="E1684" s="19"/>
      <c r="F1684" s="19"/>
      <c r="G1684" s="19"/>
      <c r="H1684" s="19"/>
      <c r="I1684" s="19"/>
      <c r="J1684" s="7" t="s">
        <v>1618</v>
      </c>
      <c r="K1684" s="19" t="str">
        <f t="shared" si="184"/>
        <v>SG</v>
      </c>
      <c r="L1684" s="19" t="str">
        <f t="shared" si="183"/>
        <v>SINGAPORE</v>
      </c>
      <c r="M1684" s="19"/>
      <c r="N1684" s="19"/>
      <c r="O1684" s="19"/>
      <c r="P1684" s="19"/>
      <c r="Q1684" s="19"/>
      <c r="R1684" s="19"/>
      <c r="S1684" s="34">
        <f t="shared" si="185"/>
        <v>41827</v>
      </c>
      <c r="T1684" s="34" t="str">
        <f t="shared" si="186"/>
        <v/>
      </c>
      <c r="U1684" s="34" t="str">
        <f t="shared" si="187"/>
        <v/>
      </c>
      <c r="V1684" s="19"/>
    </row>
    <row r="1685" spans="1:22" s="5" customFormat="1">
      <c r="A1685" s="50"/>
      <c r="B1685" s="19"/>
      <c r="C1685" s="19"/>
      <c r="D1685" s="19"/>
      <c r="E1685" s="19"/>
      <c r="F1685" s="19"/>
      <c r="G1685" s="19"/>
      <c r="H1685" s="19"/>
      <c r="I1685" s="19"/>
      <c r="J1685" s="7" t="s">
        <v>1619</v>
      </c>
      <c r="K1685" s="19" t="str">
        <f t="shared" si="184"/>
        <v>SX</v>
      </c>
      <c r="L1685" s="19" t="str">
        <f t="shared" ref="L1685:L1733" si="188">J1685</f>
        <v>SINT MAARTEN (DUTCH PART)</v>
      </c>
      <c r="M1685" s="19"/>
      <c r="N1685" s="19"/>
      <c r="O1685" s="19"/>
      <c r="P1685" s="19"/>
      <c r="Q1685" s="19"/>
      <c r="R1685" s="19"/>
      <c r="S1685" s="34">
        <f t="shared" si="185"/>
        <v>41827</v>
      </c>
      <c r="T1685" s="34" t="str">
        <f t="shared" si="186"/>
        <v/>
      </c>
      <c r="U1685" s="34" t="str">
        <f t="shared" si="187"/>
        <v/>
      </c>
      <c r="V1685" s="19"/>
    </row>
    <row r="1686" spans="1:22" s="5" customFormat="1">
      <c r="A1686" s="50"/>
      <c r="B1686" s="19"/>
      <c r="C1686" s="19"/>
      <c r="D1686" s="19"/>
      <c r="E1686" s="19"/>
      <c r="F1686" s="19"/>
      <c r="G1686" s="19"/>
      <c r="H1686" s="19"/>
      <c r="I1686" s="19"/>
      <c r="J1686" s="7" t="s">
        <v>1620</v>
      </c>
      <c r="K1686" s="19" t="str">
        <f t="shared" si="184"/>
        <v>SK</v>
      </c>
      <c r="L1686" s="19" t="str">
        <f t="shared" si="188"/>
        <v>SLOVAKIA</v>
      </c>
      <c r="M1686" s="19"/>
      <c r="N1686" s="19"/>
      <c r="O1686" s="19"/>
      <c r="P1686" s="19"/>
      <c r="Q1686" s="19"/>
      <c r="R1686" s="19"/>
      <c r="S1686" s="34">
        <f t="shared" si="185"/>
        <v>41827</v>
      </c>
      <c r="T1686" s="34" t="str">
        <f t="shared" si="186"/>
        <v/>
      </c>
      <c r="U1686" s="34" t="str">
        <f t="shared" si="187"/>
        <v/>
      </c>
      <c r="V1686" s="19"/>
    </row>
    <row r="1687" spans="1:22" s="5" customFormat="1">
      <c r="A1687" s="50"/>
      <c r="B1687" s="19"/>
      <c r="C1687" s="19"/>
      <c r="D1687" s="19"/>
      <c r="E1687" s="19"/>
      <c r="F1687" s="19"/>
      <c r="G1687" s="19"/>
      <c r="H1687" s="19"/>
      <c r="I1687" s="19"/>
      <c r="J1687" s="7" t="s">
        <v>1621</v>
      </c>
      <c r="K1687" s="19" t="str">
        <f t="shared" si="184"/>
        <v>SI</v>
      </c>
      <c r="L1687" s="19" t="str">
        <f t="shared" si="188"/>
        <v>SLOVENIA</v>
      </c>
      <c r="M1687" s="19"/>
      <c r="N1687" s="19"/>
      <c r="O1687" s="19"/>
      <c r="P1687" s="19"/>
      <c r="Q1687" s="19"/>
      <c r="R1687" s="19"/>
      <c r="S1687" s="34">
        <f t="shared" si="185"/>
        <v>41827</v>
      </c>
      <c r="T1687" s="34" t="str">
        <f t="shared" si="186"/>
        <v/>
      </c>
      <c r="U1687" s="34" t="str">
        <f t="shared" si="187"/>
        <v/>
      </c>
      <c r="V1687" s="19"/>
    </row>
    <row r="1688" spans="1:22" s="5" customFormat="1">
      <c r="A1688" s="50"/>
      <c r="B1688" s="19"/>
      <c r="C1688" s="19"/>
      <c r="D1688" s="19"/>
      <c r="E1688" s="19"/>
      <c r="F1688" s="19"/>
      <c r="G1688" s="19"/>
      <c r="H1688" s="19"/>
      <c r="I1688" s="19"/>
      <c r="J1688" s="7" t="s">
        <v>1622</v>
      </c>
      <c r="K1688" s="19" t="str">
        <f t="shared" si="184"/>
        <v>SB</v>
      </c>
      <c r="L1688" s="19" t="str">
        <f t="shared" si="188"/>
        <v>SOLOMON ISLANDS</v>
      </c>
      <c r="M1688" s="19"/>
      <c r="N1688" s="19"/>
      <c r="O1688" s="19"/>
      <c r="P1688" s="19"/>
      <c r="Q1688" s="19"/>
      <c r="R1688" s="19"/>
      <c r="S1688" s="34">
        <f t="shared" si="185"/>
        <v>41827</v>
      </c>
      <c r="T1688" s="34" t="str">
        <f t="shared" si="186"/>
        <v/>
      </c>
      <c r="U1688" s="34" t="str">
        <f t="shared" si="187"/>
        <v/>
      </c>
      <c r="V1688" s="19"/>
    </row>
    <row r="1689" spans="1:22" s="5" customFormat="1">
      <c r="A1689" s="50"/>
      <c r="B1689" s="19"/>
      <c r="C1689" s="19"/>
      <c r="D1689" s="19"/>
      <c r="E1689" s="19"/>
      <c r="F1689" s="19"/>
      <c r="G1689" s="19"/>
      <c r="H1689" s="19"/>
      <c r="I1689" s="19"/>
      <c r="J1689" s="7" t="s">
        <v>1623</v>
      </c>
      <c r="K1689" s="19" t="str">
        <f t="shared" si="184"/>
        <v>SO</v>
      </c>
      <c r="L1689" s="19" t="str">
        <f t="shared" si="188"/>
        <v>SOMALIA</v>
      </c>
      <c r="M1689" s="19"/>
      <c r="N1689" s="19"/>
      <c r="O1689" s="19"/>
      <c r="P1689" s="19"/>
      <c r="Q1689" s="19"/>
      <c r="R1689" s="19"/>
      <c r="S1689" s="34">
        <f t="shared" si="185"/>
        <v>41827</v>
      </c>
      <c r="T1689" s="34" t="str">
        <f t="shared" si="186"/>
        <v/>
      </c>
      <c r="U1689" s="34" t="str">
        <f t="shared" si="187"/>
        <v/>
      </c>
      <c r="V1689" s="19"/>
    </row>
    <row r="1690" spans="1:22" s="5" customFormat="1">
      <c r="A1690" s="50"/>
      <c r="B1690" s="19"/>
      <c r="C1690" s="19"/>
      <c r="D1690" s="19"/>
      <c r="E1690" s="19"/>
      <c r="F1690" s="19"/>
      <c r="G1690" s="19"/>
      <c r="H1690" s="19"/>
      <c r="I1690" s="19"/>
      <c r="J1690" s="7" t="s">
        <v>1624</v>
      </c>
      <c r="K1690" s="19" t="str">
        <f t="shared" si="184"/>
        <v>ZA</v>
      </c>
      <c r="L1690" s="19" t="str">
        <f t="shared" si="188"/>
        <v>SOUTH AFRICA</v>
      </c>
      <c r="M1690" s="19"/>
      <c r="N1690" s="19"/>
      <c r="O1690" s="19"/>
      <c r="P1690" s="19"/>
      <c r="Q1690" s="19"/>
      <c r="R1690" s="19"/>
      <c r="S1690" s="34">
        <f t="shared" si="185"/>
        <v>41827</v>
      </c>
      <c r="T1690" s="34" t="str">
        <f t="shared" si="186"/>
        <v/>
      </c>
      <c r="U1690" s="34" t="str">
        <f t="shared" si="187"/>
        <v/>
      </c>
      <c r="V1690" s="19"/>
    </row>
    <row r="1691" spans="1:22" s="5" customFormat="1">
      <c r="A1691" s="50"/>
      <c r="B1691" s="19"/>
      <c r="C1691" s="19"/>
      <c r="D1691" s="19"/>
      <c r="E1691" s="19"/>
      <c r="F1691" s="19"/>
      <c r="G1691" s="19"/>
      <c r="H1691" s="19"/>
      <c r="I1691" s="19"/>
      <c r="J1691" s="7" t="s">
        <v>1625</v>
      </c>
      <c r="K1691" s="19" t="str">
        <f t="shared" si="184"/>
        <v>GS</v>
      </c>
      <c r="L1691" s="19" t="str">
        <f t="shared" si="188"/>
        <v>SOUTH GEORGIA AND THE SOUTH SANDWICH ISLANDS</v>
      </c>
      <c r="M1691" s="19"/>
      <c r="N1691" s="19"/>
      <c r="O1691" s="19"/>
      <c r="P1691" s="19"/>
      <c r="Q1691" s="19"/>
      <c r="R1691" s="19"/>
      <c r="S1691" s="34">
        <f t="shared" si="185"/>
        <v>41827</v>
      </c>
      <c r="T1691" s="34" t="str">
        <f t="shared" si="186"/>
        <v/>
      </c>
      <c r="U1691" s="34" t="str">
        <f t="shared" si="187"/>
        <v/>
      </c>
      <c r="V1691" s="19"/>
    </row>
    <row r="1692" spans="1:22" s="5" customFormat="1">
      <c r="A1692" s="50"/>
      <c r="B1692" s="19"/>
      <c r="C1692" s="19"/>
      <c r="D1692" s="19"/>
      <c r="E1692" s="19"/>
      <c r="F1692" s="19"/>
      <c r="G1692" s="19"/>
      <c r="H1692" s="19"/>
      <c r="I1692" s="19"/>
      <c r="J1692" s="7" t="s">
        <v>1626</v>
      </c>
      <c r="K1692" s="19" t="str">
        <f t="shared" si="184"/>
        <v>ES</v>
      </c>
      <c r="L1692" s="19" t="str">
        <f t="shared" si="188"/>
        <v>SPAIN</v>
      </c>
      <c r="M1692" s="19"/>
      <c r="N1692" s="19"/>
      <c r="O1692" s="19"/>
      <c r="P1692" s="19"/>
      <c r="Q1692" s="19"/>
      <c r="R1692" s="19"/>
      <c r="S1692" s="34">
        <f t="shared" si="185"/>
        <v>41827</v>
      </c>
      <c r="T1692" s="34" t="str">
        <f t="shared" si="186"/>
        <v/>
      </c>
      <c r="U1692" s="34" t="str">
        <f t="shared" si="187"/>
        <v/>
      </c>
      <c r="V1692" s="19"/>
    </row>
    <row r="1693" spans="1:22" s="5" customFormat="1">
      <c r="A1693" s="50"/>
      <c r="B1693" s="19"/>
      <c r="C1693" s="19"/>
      <c r="D1693" s="19"/>
      <c r="E1693" s="19"/>
      <c r="F1693" s="19"/>
      <c r="G1693" s="19"/>
      <c r="H1693" s="19"/>
      <c r="I1693" s="19"/>
      <c r="J1693" s="7" t="s">
        <v>1627</v>
      </c>
      <c r="K1693" s="19" t="str">
        <f t="shared" si="184"/>
        <v>LK</v>
      </c>
      <c r="L1693" s="19" t="str">
        <f t="shared" si="188"/>
        <v>SRI LANKA</v>
      </c>
      <c r="M1693" s="19"/>
      <c r="N1693" s="19"/>
      <c r="O1693" s="19"/>
      <c r="P1693" s="19"/>
      <c r="Q1693" s="19"/>
      <c r="R1693" s="19"/>
      <c r="S1693" s="34">
        <f t="shared" si="185"/>
        <v>41827</v>
      </c>
      <c r="T1693" s="34" t="str">
        <f t="shared" si="186"/>
        <v/>
      </c>
      <c r="U1693" s="34" t="str">
        <f t="shared" si="187"/>
        <v/>
      </c>
      <c r="V1693" s="19"/>
    </row>
    <row r="1694" spans="1:22" s="5" customFormat="1">
      <c r="A1694" s="50"/>
      <c r="B1694" s="19"/>
      <c r="C1694" s="19"/>
      <c r="D1694" s="19"/>
      <c r="E1694" s="19"/>
      <c r="F1694" s="19"/>
      <c r="G1694" s="19"/>
      <c r="H1694" s="19"/>
      <c r="I1694" s="19"/>
      <c r="J1694" s="7" t="s">
        <v>1628</v>
      </c>
      <c r="K1694" s="19" t="str">
        <f t="shared" si="184"/>
        <v>SD</v>
      </c>
      <c r="L1694" s="19" t="str">
        <f t="shared" si="188"/>
        <v>SUDAN</v>
      </c>
      <c r="M1694" s="19"/>
      <c r="N1694" s="19"/>
      <c r="O1694" s="19"/>
      <c r="P1694" s="19"/>
      <c r="Q1694" s="19"/>
      <c r="R1694" s="19"/>
      <c r="S1694" s="34">
        <f t="shared" si="185"/>
        <v>41827</v>
      </c>
      <c r="T1694" s="34" t="str">
        <f t="shared" si="186"/>
        <v/>
      </c>
      <c r="U1694" s="34" t="str">
        <f t="shared" si="187"/>
        <v/>
      </c>
      <c r="V1694" s="19"/>
    </row>
    <row r="1695" spans="1:22" s="5" customFormat="1">
      <c r="A1695" s="50"/>
      <c r="B1695" s="19"/>
      <c r="C1695" s="19"/>
      <c r="D1695" s="19"/>
      <c r="E1695" s="19"/>
      <c r="F1695" s="19"/>
      <c r="G1695" s="19"/>
      <c r="H1695" s="19"/>
      <c r="I1695" s="19"/>
      <c r="J1695" s="7" t="s">
        <v>1629</v>
      </c>
      <c r="K1695" s="19" t="str">
        <f t="shared" si="184"/>
        <v>SR</v>
      </c>
      <c r="L1695" s="19" t="str">
        <f t="shared" si="188"/>
        <v>SURINAME</v>
      </c>
      <c r="M1695" s="19"/>
      <c r="N1695" s="19"/>
      <c r="O1695" s="19"/>
      <c r="P1695" s="19"/>
      <c r="Q1695" s="19"/>
      <c r="R1695" s="19"/>
      <c r="S1695" s="34">
        <f t="shared" si="185"/>
        <v>41827</v>
      </c>
      <c r="T1695" s="34" t="str">
        <f t="shared" si="186"/>
        <v/>
      </c>
      <c r="U1695" s="34" t="str">
        <f t="shared" si="187"/>
        <v/>
      </c>
      <c r="V1695" s="19"/>
    </row>
    <row r="1696" spans="1:22" s="5" customFormat="1">
      <c r="A1696" s="50"/>
      <c r="B1696" s="19"/>
      <c r="C1696" s="19"/>
      <c r="D1696" s="19"/>
      <c r="E1696" s="19"/>
      <c r="F1696" s="19"/>
      <c r="G1696" s="19"/>
      <c r="H1696" s="19"/>
      <c r="I1696" s="19"/>
      <c r="J1696" s="7" t="s">
        <v>1630</v>
      </c>
      <c r="K1696" s="19" t="str">
        <f t="shared" si="184"/>
        <v>SJ</v>
      </c>
      <c r="L1696" s="19" t="str">
        <f t="shared" si="188"/>
        <v>SVALBARD AND JAN MAYEN</v>
      </c>
      <c r="M1696" s="19"/>
      <c r="N1696" s="19"/>
      <c r="O1696" s="19"/>
      <c r="P1696" s="19"/>
      <c r="Q1696" s="19"/>
      <c r="R1696" s="19"/>
      <c r="S1696" s="34">
        <f t="shared" si="185"/>
        <v>41827</v>
      </c>
      <c r="T1696" s="34" t="str">
        <f t="shared" si="186"/>
        <v/>
      </c>
      <c r="U1696" s="34" t="str">
        <f t="shared" si="187"/>
        <v/>
      </c>
      <c r="V1696" s="19"/>
    </row>
    <row r="1697" spans="1:22" s="5" customFormat="1">
      <c r="A1697" s="50"/>
      <c r="B1697" s="19"/>
      <c r="C1697" s="19"/>
      <c r="D1697" s="19"/>
      <c r="E1697" s="19"/>
      <c r="F1697" s="19"/>
      <c r="G1697" s="19"/>
      <c r="H1697" s="19"/>
      <c r="I1697" s="19"/>
      <c r="J1697" s="7" t="s">
        <v>1631</v>
      </c>
      <c r="K1697" s="19" t="str">
        <f t="shared" si="184"/>
        <v>SZ</v>
      </c>
      <c r="L1697" s="19" t="str">
        <f t="shared" si="188"/>
        <v>SWAZILAND</v>
      </c>
      <c r="M1697" s="19"/>
      <c r="N1697" s="19"/>
      <c r="O1697" s="19"/>
      <c r="P1697" s="19"/>
      <c r="Q1697" s="19"/>
      <c r="R1697" s="19"/>
      <c r="S1697" s="34">
        <f t="shared" si="185"/>
        <v>41827</v>
      </c>
      <c r="T1697" s="34" t="str">
        <f t="shared" si="186"/>
        <v/>
      </c>
      <c r="U1697" s="34" t="str">
        <f t="shared" si="187"/>
        <v/>
      </c>
      <c r="V1697" s="19"/>
    </row>
    <row r="1698" spans="1:22" s="5" customFormat="1">
      <c r="A1698" s="50"/>
      <c r="B1698" s="19"/>
      <c r="C1698" s="19"/>
      <c r="D1698" s="19"/>
      <c r="E1698" s="19"/>
      <c r="F1698" s="19"/>
      <c r="G1698" s="19"/>
      <c r="H1698" s="19"/>
      <c r="I1698" s="19"/>
      <c r="J1698" s="7" t="s">
        <v>1632</v>
      </c>
      <c r="K1698" s="19" t="str">
        <f t="shared" si="184"/>
        <v>SE</v>
      </c>
      <c r="L1698" s="19" t="str">
        <f t="shared" si="188"/>
        <v>SWEDEN</v>
      </c>
      <c r="M1698" s="19"/>
      <c r="N1698" s="19"/>
      <c r="O1698" s="19"/>
      <c r="P1698" s="19"/>
      <c r="Q1698" s="19"/>
      <c r="R1698" s="19"/>
      <c r="S1698" s="34">
        <f t="shared" si="185"/>
        <v>41827</v>
      </c>
      <c r="T1698" s="34" t="str">
        <f t="shared" si="186"/>
        <v/>
      </c>
      <c r="U1698" s="34" t="str">
        <f t="shared" si="187"/>
        <v/>
      </c>
      <c r="V1698" s="19"/>
    </row>
    <row r="1699" spans="1:22" s="5" customFormat="1">
      <c r="A1699" s="50"/>
      <c r="B1699" s="19"/>
      <c r="C1699" s="19"/>
      <c r="D1699" s="19"/>
      <c r="E1699" s="19"/>
      <c r="F1699" s="19"/>
      <c r="G1699" s="19"/>
      <c r="H1699" s="19"/>
      <c r="I1699" s="19"/>
      <c r="J1699" s="7" t="s">
        <v>1633</v>
      </c>
      <c r="K1699" s="19" t="str">
        <f t="shared" si="184"/>
        <v>CH</v>
      </c>
      <c r="L1699" s="19" t="str">
        <f t="shared" si="188"/>
        <v>SWITZERLAND</v>
      </c>
      <c r="M1699" s="19"/>
      <c r="N1699" s="19"/>
      <c r="O1699" s="19"/>
      <c r="P1699" s="19"/>
      <c r="Q1699" s="19"/>
      <c r="R1699" s="19"/>
      <c r="S1699" s="34">
        <f t="shared" si="185"/>
        <v>41827</v>
      </c>
      <c r="T1699" s="34" t="str">
        <f t="shared" si="186"/>
        <v/>
      </c>
      <c r="U1699" s="34" t="str">
        <f t="shared" si="187"/>
        <v/>
      </c>
      <c r="V1699" s="19"/>
    </row>
    <row r="1700" spans="1:22" s="5" customFormat="1">
      <c r="A1700" s="50"/>
      <c r="B1700" s="19"/>
      <c r="C1700" s="19"/>
      <c r="D1700" s="19"/>
      <c r="E1700" s="19"/>
      <c r="F1700" s="19"/>
      <c r="G1700" s="19"/>
      <c r="H1700" s="19"/>
      <c r="I1700" s="19"/>
      <c r="J1700" s="7" t="s">
        <v>1634</v>
      </c>
      <c r="K1700" s="19" t="str">
        <f t="shared" si="184"/>
        <v>SY</v>
      </c>
      <c r="L1700" s="19" t="str">
        <f t="shared" si="188"/>
        <v>SYRIAN ARAB REPUBLIC</v>
      </c>
      <c r="M1700" s="19"/>
      <c r="N1700" s="19"/>
      <c r="O1700" s="19"/>
      <c r="P1700" s="19"/>
      <c r="Q1700" s="19"/>
      <c r="R1700" s="19"/>
      <c r="S1700" s="34">
        <f t="shared" si="185"/>
        <v>41827</v>
      </c>
      <c r="T1700" s="34" t="str">
        <f t="shared" si="186"/>
        <v/>
      </c>
      <c r="U1700" s="34" t="str">
        <f t="shared" si="187"/>
        <v/>
      </c>
      <c r="V1700" s="19"/>
    </row>
    <row r="1701" spans="1:22" s="5" customFormat="1">
      <c r="A1701" s="50"/>
      <c r="B1701" s="19"/>
      <c r="C1701" s="19"/>
      <c r="D1701" s="19"/>
      <c r="E1701" s="19"/>
      <c r="F1701" s="19"/>
      <c r="G1701" s="19"/>
      <c r="H1701" s="19"/>
      <c r="I1701" s="19"/>
      <c r="J1701" s="7" t="s">
        <v>1635</v>
      </c>
      <c r="K1701" s="19" t="str">
        <f t="shared" si="184"/>
        <v>TW</v>
      </c>
      <c r="L1701" s="19" t="str">
        <f t="shared" si="188"/>
        <v>TAIWAN, PROVINCE OF CHINA</v>
      </c>
      <c r="M1701" s="19"/>
      <c r="N1701" s="19"/>
      <c r="O1701" s="19"/>
      <c r="P1701" s="19"/>
      <c r="Q1701" s="19"/>
      <c r="R1701" s="19"/>
      <c r="S1701" s="34">
        <f t="shared" si="185"/>
        <v>41827</v>
      </c>
      <c r="T1701" s="34" t="str">
        <f t="shared" si="186"/>
        <v/>
      </c>
      <c r="U1701" s="34" t="str">
        <f t="shared" si="187"/>
        <v/>
      </c>
      <c r="V1701" s="19"/>
    </row>
    <row r="1702" spans="1:22" s="5" customFormat="1">
      <c r="A1702" s="50"/>
      <c r="B1702" s="19"/>
      <c r="C1702" s="19"/>
      <c r="D1702" s="19"/>
      <c r="E1702" s="19"/>
      <c r="F1702" s="19"/>
      <c r="G1702" s="19"/>
      <c r="H1702" s="19"/>
      <c r="I1702" s="19"/>
      <c r="J1702" s="7" t="s">
        <v>1636</v>
      </c>
      <c r="K1702" s="19" t="str">
        <f t="shared" si="184"/>
        <v>TJ</v>
      </c>
      <c r="L1702" s="19" t="str">
        <f t="shared" si="188"/>
        <v>TAJIKISTAN</v>
      </c>
      <c r="M1702" s="19"/>
      <c r="N1702" s="19"/>
      <c r="O1702" s="19"/>
      <c r="P1702" s="19"/>
      <c r="Q1702" s="19"/>
      <c r="R1702" s="19"/>
      <c r="S1702" s="34">
        <f t="shared" si="185"/>
        <v>41827</v>
      </c>
      <c r="T1702" s="34" t="str">
        <f t="shared" si="186"/>
        <v/>
      </c>
      <c r="U1702" s="34" t="str">
        <f t="shared" si="187"/>
        <v/>
      </c>
      <c r="V1702" s="19"/>
    </row>
    <row r="1703" spans="1:22" s="5" customFormat="1">
      <c r="A1703" s="50"/>
      <c r="B1703" s="19"/>
      <c r="C1703" s="19"/>
      <c r="D1703" s="19"/>
      <c r="E1703" s="19"/>
      <c r="F1703" s="19"/>
      <c r="G1703" s="19"/>
      <c r="H1703" s="19"/>
      <c r="I1703" s="19"/>
      <c r="J1703" s="7" t="s">
        <v>1637</v>
      </c>
      <c r="K1703" s="19" t="str">
        <f t="shared" si="184"/>
        <v>TZ</v>
      </c>
      <c r="L1703" s="19" t="str">
        <f t="shared" si="188"/>
        <v>TANZANIA, UNITED REPUBLIC OF</v>
      </c>
      <c r="M1703" s="19"/>
      <c r="N1703" s="19"/>
      <c r="O1703" s="19"/>
      <c r="P1703" s="19"/>
      <c r="Q1703" s="19"/>
      <c r="R1703" s="19"/>
      <c r="S1703" s="34">
        <f t="shared" si="185"/>
        <v>41827</v>
      </c>
      <c r="T1703" s="34" t="str">
        <f t="shared" si="186"/>
        <v/>
      </c>
      <c r="U1703" s="34" t="str">
        <f t="shared" si="187"/>
        <v/>
      </c>
      <c r="V1703" s="19"/>
    </row>
    <row r="1704" spans="1:22" s="5" customFormat="1">
      <c r="A1704" s="50"/>
      <c r="B1704" s="19"/>
      <c r="C1704" s="19"/>
      <c r="D1704" s="19"/>
      <c r="E1704" s="19"/>
      <c r="F1704" s="19"/>
      <c r="G1704" s="19"/>
      <c r="H1704" s="19"/>
      <c r="I1704" s="19"/>
      <c r="J1704" s="7" t="s">
        <v>1638</v>
      </c>
      <c r="K1704" s="19" t="str">
        <f t="shared" si="184"/>
        <v>TH</v>
      </c>
      <c r="L1704" s="19" t="str">
        <f t="shared" si="188"/>
        <v>THAILAND</v>
      </c>
      <c r="M1704" s="19"/>
      <c r="N1704" s="19"/>
      <c r="O1704" s="19"/>
      <c r="P1704" s="19"/>
      <c r="Q1704" s="19"/>
      <c r="R1704" s="19"/>
      <c r="S1704" s="34">
        <f t="shared" si="185"/>
        <v>41827</v>
      </c>
      <c r="T1704" s="34" t="str">
        <f t="shared" si="186"/>
        <v/>
      </c>
      <c r="U1704" s="34" t="str">
        <f t="shared" si="187"/>
        <v/>
      </c>
      <c r="V1704" s="19"/>
    </row>
    <row r="1705" spans="1:22" s="5" customFormat="1">
      <c r="A1705" s="50"/>
      <c r="B1705" s="19"/>
      <c r="C1705" s="19"/>
      <c r="D1705" s="19"/>
      <c r="E1705" s="19"/>
      <c r="F1705" s="19"/>
      <c r="G1705" s="19"/>
      <c r="H1705" s="19"/>
      <c r="I1705" s="19"/>
      <c r="J1705" s="7" t="s">
        <v>1639</v>
      </c>
      <c r="K1705" s="19" t="str">
        <f t="shared" si="184"/>
        <v>TL</v>
      </c>
      <c r="L1705" s="19" t="str">
        <f t="shared" si="188"/>
        <v>TIMOR-LESTE</v>
      </c>
      <c r="M1705" s="19"/>
      <c r="N1705" s="19"/>
      <c r="O1705" s="19"/>
      <c r="P1705" s="19"/>
      <c r="Q1705" s="19"/>
      <c r="R1705" s="19"/>
      <c r="S1705" s="34">
        <f t="shared" si="185"/>
        <v>41827</v>
      </c>
      <c r="T1705" s="34" t="str">
        <f t="shared" si="186"/>
        <v/>
      </c>
      <c r="U1705" s="34" t="str">
        <f t="shared" si="187"/>
        <v/>
      </c>
      <c r="V1705" s="19"/>
    </row>
    <row r="1706" spans="1:22" s="5" customFormat="1">
      <c r="A1706" s="50"/>
      <c r="B1706" s="19"/>
      <c r="C1706" s="19"/>
      <c r="D1706" s="19"/>
      <c r="E1706" s="19"/>
      <c r="F1706" s="19"/>
      <c r="G1706" s="19"/>
      <c r="H1706" s="19"/>
      <c r="I1706" s="19"/>
      <c r="J1706" s="7" t="s">
        <v>1640</v>
      </c>
      <c r="K1706" s="19" t="str">
        <f t="shared" si="184"/>
        <v>TG</v>
      </c>
      <c r="L1706" s="19" t="str">
        <f t="shared" si="188"/>
        <v>TOGO</v>
      </c>
      <c r="M1706" s="19"/>
      <c r="N1706" s="19"/>
      <c r="O1706" s="19"/>
      <c r="P1706" s="19"/>
      <c r="Q1706" s="19"/>
      <c r="R1706" s="19"/>
      <c r="S1706" s="34">
        <f t="shared" si="185"/>
        <v>41827</v>
      </c>
      <c r="T1706" s="34" t="str">
        <f t="shared" si="186"/>
        <v/>
      </c>
      <c r="U1706" s="34" t="str">
        <f t="shared" si="187"/>
        <v/>
      </c>
      <c r="V1706" s="19"/>
    </row>
    <row r="1707" spans="1:22" s="5" customFormat="1">
      <c r="A1707" s="50"/>
      <c r="B1707" s="19"/>
      <c r="C1707" s="19"/>
      <c r="D1707" s="19"/>
      <c r="E1707" s="19"/>
      <c r="F1707" s="19"/>
      <c r="G1707" s="19"/>
      <c r="H1707" s="19"/>
      <c r="I1707" s="19"/>
      <c r="J1707" s="7" t="s">
        <v>1641</v>
      </c>
      <c r="K1707" s="19" t="str">
        <f t="shared" si="184"/>
        <v>TK</v>
      </c>
      <c r="L1707" s="19" t="str">
        <f t="shared" si="188"/>
        <v>TOKELAU</v>
      </c>
      <c r="M1707" s="19"/>
      <c r="N1707" s="19"/>
      <c r="O1707" s="19"/>
      <c r="P1707" s="19"/>
      <c r="Q1707" s="19"/>
      <c r="R1707" s="19"/>
      <c r="S1707" s="34">
        <f t="shared" si="185"/>
        <v>41827</v>
      </c>
      <c r="T1707" s="34" t="str">
        <f t="shared" si="186"/>
        <v/>
      </c>
      <c r="U1707" s="34" t="str">
        <f t="shared" si="187"/>
        <v/>
      </c>
      <c r="V1707" s="19"/>
    </row>
    <row r="1708" spans="1:22" s="5" customFormat="1">
      <c r="A1708" s="50"/>
      <c r="B1708" s="19"/>
      <c r="C1708" s="19"/>
      <c r="D1708" s="19"/>
      <c r="E1708" s="19"/>
      <c r="F1708" s="19"/>
      <c r="G1708" s="19"/>
      <c r="H1708" s="19"/>
      <c r="I1708" s="19"/>
      <c r="J1708" s="7" t="s">
        <v>1642</v>
      </c>
      <c r="K1708" s="19" t="str">
        <f t="shared" si="184"/>
        <v>TO</v>
      </c>
      <c r="L1708" s="19" t="str">
        <f t="shared" si="188"/>
        <v>TONGA</v>
      </c>
      <c r="M1708" s="19"/>
      <c r="N1708" s="19"/>
      <c r="O1708" s="19"/>
      <c r="P1708" s="19"/>
      <c r="Q1708" s="19"/>
      <c r="R1708" s="19"/>
      <c r="S1708" s="34">
        <f t="shared" si="185"/>
        <v>41827</v>
      </c>
      <c r="T1708" s="34" t="str">
        <f t="shared" si="186"/>
        <v/>
      </c>
      <c r="U1708" s="34" t="str">
        <f t="shared" si="187"/>
        <v/>
      </c>
      <c r="V1708" s="19"/>
    </row>
    <row r="1709" spans="1:22" s="5" customFormat="1">
      <c r="A1709" s="50"/>
      <c r="B1709" s="19"/>
      <c r="C1709" s="19"/>
      <c r="D1709" s="19"/>
      <c r="E1709" s="19"/>
      <c r="F1709" s="19"/>
      <c r="G1709" s="19"/>
      <c r="H1709" s="19"/>
      <c r="I1709" s="19"/>
      <c r="J1709" s="7" t="s">
        <v>1643</v>
      </c>
      <c r="K1709" s="19" t="str">
        <f t="shared" si="184"/>
        <v>TT</v>
      </c>
      <c r="L1709" s="19" t="str">
        <f t="shared" si="188"/>
        <v>TRINIDAD AND TOBAGO</v>
      </c>
      <c r="M1709" s="19"/>
      <c r="N1709" s="19"/>
      <c r="O1709" s="19"/>
      <c r="P1709" s="19"/>
      <c r="Q1709" s="19"/>
      <c r="R1709" s="19"/>
      <c r="S1709" s="34">
        <f t="shared" si="185"/>
        <v>41827</v>
      </c>
      <c r="T1709" s="34" t="str">
        <f t="shared" si="186"/>
        <v/>
      </c>
      <c r="U1709" s="34" t="str">
        <f t="shared" si="187"/>
        <v/>
      </c>
      <c r="V1709" s="19"/>
    </row>
    <row r="1710" spans="1:22" s="5" customFormat="1">
      <c r="A1710" s="50"/>
      <c r="B1710" s="19"/>
      <c r="C1710" s="19"/>
      <c r="D1710" s="19"/>
      <c r="E1710" s="19"/>
      <c r="F1710" s="19"/>
      <c r="G1710" s="19"/>
      <c r="H1710" s="19"/>
      <c r="I1710" s="19"/>
      <c r="J1710" s="7" t="s">
        <v>1644</v>
      </c>
      <c r="K1710" s="19" t="str">
        <f t="shared" si="184"/>
        <v>TN</v>
      </c>
      <c r="L1710" s="19" t="str">
        <f t="shared" si="188"/>
        <v>TUNISIA</v>
      </c>
      <c r="M1710" s="19"/>
      <c r="N1710" s="19"/>
      <c r="O1710" s="19"/>
      <c r="P1710" s="19"/>
      <c r="Q1710" s="19"/>
      <c r="R1710" s="19"/>
      <c r="S1710" s="34">
        <f t="shared" si="185"/>
        <v>41827</v>
      </c>
      <c r="T1710" s="34" t="str">
        <f t="shared" si="186"/>
        <v/>
      </c>
      <c r="U1710" s="34" t="str">
        <f t="shared" si="187"/>
        <v/>
      </c>
      <c r="V1710" s="19"/>
    </row>
    <row r="1711" spans="1:22" s="5" customFormat="1">
      <c r="A1711" s="50"/>
      <c r="B1711" s="19"/>
      <c r="C1711" s="19"/>
      <c r="D1711" s="19"/>
      <c r="E1711" s="19"/>
      <c r="F1711" s="19"/>
      <c r="G1711" s="19"/>
      <c r="H1711" s="19"/>
      <c r="I1711" s="19"/>
      <c r="J1711" s="7" t="s">
        <v>1645</v>
      </c>
      <c r="K1711" s="19" t="str">
        <f t="shared" si="184"/>
        <v>TR</v>
      </c>
      <c r="L1711" s="19" t="str">
        <f t="shared" si="188"/>
        <v>TURKEY</v>
      </c>
      <c r="M1711" s="19"/>
      <c r="N1711" s="19"/>
      <c r="O1711" s="19"/>
      <c r="P1711" s="19"/>
      <c r="Q1711" s="19"/>
      <c r="R1711" s="19"/>
      <c r="S1711" s="34">
        <f t="shared" si="185"/>
        <v>41827</v>
      </c>
      <c r="T1711" s="34" t="str">
        <f t="shared" si="186"/>
        <v/>
      </c>
      <c r="U1711" s="34" t="str">
        <f t="shared" si="187"/>
        <v/>
      </c>
      <c r="V1711" s="19"/>
    </row>
    <row r="1712" spans="1:22" s="5" customFormat="1">
      <c r="A1712" s="50"/>
      <c r="B1712" s="19"/>
      <c r="C1712" s="19"/>
      <c r="D1712" s="19"/>
      <c r="E1712" s="19"/>
      <c r="F1712" s="19"/>
      <c r="G1712" s="19"/>
      <c r="H1712" s="19"/>
      <c r="I1712" s="19"/>
      <c r="J1712" s="7" t="s">
        <v>1646</v>
      </c>
      <c r="K1712" s="19" t="str">
        <f t="shared" si="184"/>
        <v>TM</v>
      </c>
      <c r="L1712" s="19" t="str">
        <f t="shared" si="188"/>
        <v>TURKMENISTAN</v>
      </c>
      <c r="M1712" s="19"/>
      <c r="N1712" s="19"/>
      <c r="O1712" s="19"/>
      <c r="P1712" s="19"/>
      <c r="Q1712" s="19"/>
      <c r="R1712" s="19"/>
      <c r="S1712" s="34">
        <f t="shared" si="185"/>
        <v>41827</v>
      </c>
      <c r="T1712" s="34" t="str">
        <f t="shared" si="186"/>
        <v/>
      </c>
      <c r="U1712" s="34" t="str">
        <f t="shared" si="187"/>
        <v/>
      </c>
      <c r="V1712" s="19"/>
    </row>
    <row r="1713" spans="1:22" s="5" customFormat="1">
      <c r="A1713" s="50"/>
      <c r="B1713" s="19"/>
      <c r="C1713" s="19"/>
      <c r="D1713" s="19"/>
      <c r="E1713" s="19"/>
      <c r="F1713" s="19"/>
      <c r="G1713" s="19"/>
      <c r="H1713" s="19"/>
      <c r="I1713" s="19"/>
      <c r="J1713" s="7" t="s">
        <v>1647</v>
      </c>
      <c r="K1713" s="19" t="str">
        <f t="shared" si="184"/>
        <v>TC</v>
      </c>
      <c r="L1713" s="19" t="str">
        <f t="shared" si="188"/>
        <v>TURKS AND CAICOS ISLANDS</v>
      </c>
      <c r="M1713" s="19"/>
      <c r="N1713" s="19"/>
      <c r="O1713" s="19"/>
      <c r="P1713" s="19"/>
      <c r="Q1713" s="19"/>
      <c r="R1713" s="19"/>
      <c r="S1713" s="34">
        <f t="shared" si="185"/>
        <v>41827</v>
      </c>
      <c r="T1713" s="34" t="str">
        <f t="shared" si="186"/>
        <v/>
      </c>
      <c r="U1713" s="34" t="str">
        <f t="shared" si="187"/>
        <v/>
      </c>
      <c r="V1713" s="19"/>
    </row>
    <row r="1714" spans="1:22" s="5" customFormat="1">
      <c r="A1714" s="50"/>
      <c r="B1714" s="19"/>
      <c r="C1714" s="19"/>
      <c r="D1714" s="19"/>
      <c r="E1714" s="19"/>
      <c r="F1714" s="19"/>
      <c r="G1714" s="19"/>
      <c r="H1714" s="19"/>
      <c r="I1714" s="19"/>
      <c r="J1714" s="7" t="s">
        <v>1648</v>
      </c>
      <c r="K1714" s="19" t="str">
        <f t="shared" si="184"/>
        <v>TV</v>
      </c>
      <c r="L1714" s="19" t="str">
        <f t="shared" si="188"/>
        <v>TUVALU</v>
      </c>
      <c r="M1714" s="19"/>
      <c r="N1714" s="19"/>
      <c r="O1714" s="19"/>
      <c r="P1714" s="19"/>
      <c r="Q1714" s="19"/>
      <c r="R1714" s="19"/>
      <c r="S1714" s="34">
        <f t="shared" si="185"/>
        <v>41827</v>
      </c>
      <c r="T1714" s="34" t="str">
        <f t="shared" si="186"/>
        <v/>
      </c>
      <c r="U1714" s="34" t="str">
        <f t="shared" si="187"/>
        <v/>
      </c>
      <c r="V1714" s="19"/>
    </row>
    <row r="1715" spans="1:22" s="5" customFormat="1">
      <c r="A1715" s="50"/>
      <c r="B1715" s="19"/>
      <c r="C1715" s="19"/>
      <c r="D1715" s="19"/>
      <c r="E1715" s="19"/>
      <c r="F1715" s="19"/>
      <c r="G1715" s="19"/>
      <c r="H1715" s="19"/>
      <c r="I1715" s="19"/>
      <c r="J1715" s="7" t="s">
        <v>1649</v>
      </c>
      <c r="K1715" s="19" t="str">
        <f t="shared" si="184"/>
        <v>UG</v>
      </c>
      <c r="L1715" s="19" t="str">
        <f t="shared" si="188"/>
        <v>UGANDA</v>
      </c>
      <c r="M1715" s="19"/>
      <c r="N1715" s="19"/>
      <c r="O1715" s="19"/>
      <c r="P1715" s="19"/>
      <c r="Q1715" s="19"/>
      <c r="R1715" s="19"/>
      <c r="S1715" s="34">
        <f t="shared" si="185"/>
        <v>41827</v>
      </c>
      <c r="T1715" s="34" t="str">
        <f t="shared" si="186"/>
        <v/>
      </c>
      <c r="U1715" s="34" t="str">
        <f t="shared" si="187"/>
        <v/>
      </c>
      <c r="V1715" s="19"/>
    </row>
    <row r="1716" spans="1:22" s="5" customFormat="1">
      <c r="A1716" s="50"/>
      <c r="B1716" s="19"/>
      <c r="C1716" s="19"/>
      <c r="D1716" s="19"/>
      <c r="E1716" s="19"/>
      <c r="F1716" s="19"/>
      <c r="G1716" s="19"/>
      <c r="H1716" s="19"/>
      <c r="I1716" s="19"/>
      <c r="J1716" s="7" t="s">
        <v>1650</v>
      </c>
      <c r="K1716" s="19" t="str">
        <f t="shared" si="184"/>
        <v>UA</v>
      </c>
      <c r="L1716" s="19" t="str">
        <f t="shared" si="188"/>
        <v>UKRAINE</v>
      </c>
      <c r="M1716" s="19"/>
      <c r="N1716" s="19"/>
      <c r="O1716" s="19"/>
      <c r="P1716" s="19"/>
      <c r="Q1716" s="19"/>
      <c r="R1716" s="19"/>
      <c r="S1716" s="34">
        <f t="shared" si="185"/>
        <v>41827</v>
      </c>
      <c r="T1716" s="34" t="str">
        <f t="shared" si="186"/>
        <v/>
      </c>
      <c r="U1716" s="34" t="str">
        <f t="shared" si="187"/>
        <v/>
      </c>
      <c r="V1716" s="19"/>
    </row>
    <row r="1717" spans="1:22" s="5" customFormat="1">
      <c r="A1717" s="50"/>
      <c r="B1717" s="19"/>
      <c r="C1717" s="19"/>
      <c r="D1717" s="19"/>
      <c r="E1717" s="19"/>
      <c r="F1717" s="19"/>
      <c r="G1717" s="19"/>
      <c r="H1717" s="19"/>
      <c r="I1717" s="19"/>
      <c r="J1717" s="7" t="s">
        <v>1651</v>
      </c>
      <c r="K1717" s="19" t="str">
        <f t="shared" si="184"/>
        <v>AE</v>
      </c>
      <c r="L1717" s="19" t="str">
        <f t="shared" si="188"/>
        <v>UNITED ARAB EMIRATES</v>
      </c>
      <c r="M1717" s="19"/>
      <c r="N1717" s="19"/>
      <c r="O1717" s="19"/>
      <c r="P1717" s="19"/>
      <c r="Q1717" s="19"/>
      <c r="R1717" s="19"/>
      <c r="S1717" s="34">
        <f t="shared" si="185"/>
        <v>41827</v>
      </c>
      <c r="T1717" s="34" t="str">
        <f t="shared" si="186"/>
        <v/>
      </c>
      <c r="U1717" s="34" t="str">
        <f t="shared" si="187"/>
        <v/>
      </c>
      <c r="V1717" s="19"/>
    </row>
    <row r="1718" spans="1:22" s="5" customFormat="1">
      <c r="A1718" s="50"/>
      <c r="B1718" s="19"/>
      <c r="C1718" s="19"/>
      <c r="D1718" s="19"/>
      <c r="E1718" s="19"/>
      <c r="F1718" s="19"/>
      <c r="G1718" s="19"/>
      <c r="H1718" s="19"/>
      <c r="I1718" s="19"/>
      <c r="J1718" s="7" t="s">
        <v>1652</v>
      </c>
      <c r="K1718" s="19" t="str">
        <f t="shared" si="184"/>
        <v>GB</v>
      </c>
      <c r="L1718" s="19" t="str">
        <f t="shared" si="188"/>
        <v>UNITED KINGDOM</v>
      </c>
      <c r="M1718" s="19"/>
      <c r="N1718" s="19"/>
      <c r="O1718" s="19"/>
      <c r="P1718" s="19"/>
      <c r="Q1718" s="19"/>
      <c r="R1718" s="19"/>
      <c r="S1718" s="34">
        <f t="shared" si="185"/>
        <v>41827</v>
      </c>
      <c r="T1718" s="34" t="str">
        <f t="shared" si="186"/>
        <v/>
      </c>
      <c r="U1718" s="34" t="str">
        <f t="shared" si="187"/>
        <v/>
      </c>
      <c r="V1718" s="19"/>
    </row>
    <row r="1719" spans="1:22" s="5" customFormat="1">
      <c r="A1719" s="50"/>
      <c r="B1719" s="19"/>
      <c r="C1719" s="19"/>
      <c r="D1719" s="19"/>
      <c r="E1719" s="19"/>
      <c r="F1719" s="19"/>
      <c r="G1719" s="19"/>
      <c r="H1719" s="19"/>
      <c r="I1719" s="19"/>
      <c r="J1719" s="7" t="s">
        <v>1653</v>
      </c>
      <c r="K1719" s="19" t="str">
        <f t="shared" si="184"/>
        <v>US</v>
      </c>
      <c r="L1719" s="19" t="str">
        <f t="shared" si="188"/>
        <v>UNITED STATES</v>
      </c>
      <c r="M1719" s="19"/>
      <c r="N1719" s="19"/>
      <c r="O1719" s="19"/>
      <c r="P1719" s="19"/>
      <c r="Q1719" s="19"/>
      <c r="R1719" s="19"/>
      <c r="S1719" s="34">
        <f t="shared" si="185"/>
        <v>41827</v>
      </c>
      <c r="T1719" s="34" t="str">
        <f t="shared" si="186"/>
        <v/>
      </c>
      <c r="U1719" s="34" t="str">
        <f t="shared" si="187"/>
        <v/>
      </c>
      <c r="V1719" s="19"/>
    </row>
    <row r="1720" spans="1:22" s="5" customFormat="1">
      <c r="A1720" s="50"/>
      <c r="B1720" s="19"/>
      <c r="C1720" s="19"/>
      <c r="D1720" s="19"/>
      <c r="E1720" s="19"/>
      <c r="F1720" s="19"/>
      <c r="G1720" s="19"/>
      <c r="H1720" s="19"/>
      <c r="I1720" s="19"/>
      <c r="J1720" s="7" t="s">
        <v>1654</v>
      </c>
      <c r="K1720" s="19" t="str">
        <f t="shared" si="184"/>
        <v>UM</v>
      </c>
      <c r="L1720" s="19" t="str">
        <f t="shared" si="188"/>
        <v>UNITED STATES MINOR OUTLYING ISLANDS</v>
      </c>
      <c r="M1720" s="19"/>
      <c r="N1720" s="19"/>
      <c r="O1720" s="19"/>
      <c r="P1720" s="19"/>
      <c r="Q1720" s="19"/>
      <c r="R1720" s="19"/>
      <c r="S1720" s="34">
        <f t="shared" si="185"/>
        <v>41827</v>
      </c>
      <c r="T1720" s="34" t="str">
        <f t="shared" si="186"/>
        <v/>
      </c>
      <c r="U1720" s="34" t="str">
        <f t="shared" si="187"/>
        <v/>
      </c>
      <c r="V1720" s="19"/>
    </row>
    <row r="1721" spans="1:22" s="5" customFormat="1">
      <c r="A1721" s="50"/>
      <c r="B1721" s="19"/>
      <c r="C1721" s="19"/>
      <c r="D1721" s="19"/>
      <c r="E1721" s="19"/>
      <c r="F1721" s="19"/>
      <c r="G1721" s="19"/>
      <c r="H1721" s="19"/>
      <c r="I1721" s="19"/>
      <c r="J1721" s="7" t="s">
        <v>1655</v>
      </c>
      <c r="K1721" s="19" t="str">
        <f t="shared" si="184"/>
        <v>UY</v>
      </c>
      <c r="L1721" s="19" t="str">
        <f t="shared" si="188"/>
        <v>URUGUAY</v>
      </c>
      <c r="M1721" s="19"/>
      <c r="N1721" s="19"/>
      <c r="O1721" s="19"/>
      <c r="P1721" s="19"/>
      <c r="Q1721" s="19"/>
      <c r="R1721" s="19"/>
      <c r="S1721" s="34">
        <f t="shared" si="185"/>
        <v>41827</v>
      </c>
      <c r="T1721" s="34" t="str">
        <f t="shared" si="186"/>
        <v/>
      </c>
      <c r="U1721" s="34" t="str">
        <f t="shared" si="187"/>
        <v/>
      </c>
      <c r="V1721" s="19"/>
    </row>
    <row r="1722" spans="1:22" s="5" customFormat="1">
      <c r="A1722" s="50"/>
      <c r="B1722" s="19"/>
      <c r="C1722" s="19"/>
      <c r="D1722" s="19"/>
      <c r="E1722" s="19"/>
      <c r="F1722" s="19"/>
      <c r="G1722" s="19"/>
      <c r="H1722" s="19"/>
      <c r="I1722" s="19"/>
      <c r="J1722" s="7" t="s">
        <v>1656</v>
      </c>
      <c r="K1722" s="19" t="str">
        <f t="shared" si="184"/>
        <v>UZ</v>
      </c>
      <c r="L1722" s="19" t="str">
        <f t="shared" si="188"/>
        <v>UZBEKISTAN</v>
      </c>
      <c r="M1722" s="19"/>
      <c r="N1722" s="19"/>
      <c r="O1722" s="19"/>
      <c r="P1722" s="19"/>
      <c r="Q1722" s="19"/>
      <c r="R1722" s="19"/>
      <c r="S1722" s="34">
        <f t="shared" si="185"/>
        <v>41827</v>
      </c>
      <c r="T1722" s="34" t="str">
        <f t="shared" si="186"/>
        <v/>
      </c>
      <c r="U1722" s="34" t="str">
        <f t="shared" si="187"/>
        <v/>
      </c>
      <c r="V1722" s="19"/>
    </row>
    <row r="1723" spans="1:22" s="5" customFormat="1">
      <c r="A1723" s="50"/>
      <c r="B1723" s="19"/>
      <c r="C1723" s="19"/>
      <c r="D1723" s="19"/>
      <c r="E1723" s="19"/>
      <c r="F1723" s="19"/>
      <c r="G1723" s="19"/>
      <c r="H1723" s="19"/>
      <c r="I1723" s="19"/>
      <c r="J1723" s="7" t="s">
        <v>1657</v>
      </c>
      <c r="K1723" s="19" t="str">
        <f t="shared" si="184"/>
        <v>VU</v>
      </c>
      <c r="L1723" s="19" t="str">
        <f t="shared" si="188"/>
        <v>VANUATU</v>
      </c>
      <c r="M1723" s="19"/>
      <c r="N1723" s="19"/>
      <c r="O1723" s="19"/>
      <c r="P1723" s="19"/>
      <c r="Q1723" s="19"/>
      <c r="R1723" s="19"/>
      <c r="S1723" s="34">
        <f t="shared" si="185"/>
        <v>41827</v>
      </c>
      <c r="T1723" s="34" t="str">
        <f t="shared" si="186"/>
        <v/>
      </c>
      <c r="U1723" s="34" t="str">
        <f t="shared" si="187"/>
        <v/>
      </c>
      <c r="V1723" s="19"/>
    </row>
    <row r="1724" spans="1:22" s="5" customFormat="1">
      <c r="A1724" s="50"/>
      <c r="B1724" s="19"/>
      <c r="C1724" s="19"/>
      <c r="D1724" s="19"/>
      <c r="E1724" s="19"/>
      <c r="F1724" s="19"/>
      <c r="G1724" s="19"/>
      <c r="H1724" s="19"/>
      <c r="I1724" s="19"/>
      <c r="J1724" s="7" t="s">
        <v>1658</v>
      </c>
      <c r="K1724" s="19" t="str">
        <f t="shared" si="184"/>
        <v>VE</v>
      </c>
      <c r="L1724" s="19" t="str">
        <f t="shared" si="188"/>
        <v>VENEZUELA, BOLIVARIAN REPUBLIC OF</v>
      </c>
      <c r="M1724" s="19"/>
      <c r="N1724" s="19"/>
      <c r="O1724" s="19"/>
      <c r="P1724" s="19"/>
      <c r="Q1724" s="19"/>
      <c r="R1724" s="19"/>
      <c r="S1724" s="34">
        <f t="shared" si="185"/>
        <v>41827</v>
      </c>
      <c r="T1724" s="34" t="str">
        <f t="shared" si="186"/>
        <v/>
      </c>
      <c r="U1724" s="34" t="str">
        <f t="shared" si="187"/>
        <v/>
      </c>
      <c r="V1724" s="19"/>
    </row>
    <row r="1725" spans="1:22" s="5" customFormat="1">
      <c r="A1725" s="50"/>
      <c r="B1725" s="19"/>
      <c r="C1725" s="19"/>
      <c r="D1725" s="19"/>
      <c r="E1725" s="19"/>
      <c r="F1725" s="19"/>
      <c r="G1725" s="19"/>
      <c r="H1725" s="19"/>
      <c r="I1725" s="19"/>
      <c r="J1725" s="7" t="s">
        <v>1659</v>
      </c>
      <c r="K1725" s="19" t="str">
        <f t="shared" si="184"/>
        <v>VN</v>
      </c>
      <c r="L1725" s="19" t="str">
        <f t="shared" si="188"/>
        <v>VIET NAM</v>
      </c>
      <c r="M1725" s="19"/>
      <c r="N1725" s="19"/>
      <c r="O1725" s="19"/>
      <c r="P1725" s="19"/>
      <c r="Q1725" s="19"/>
      <c r="R1725" s="19"/>
      <c r="S1725" s="34">
        <f t="shared" si="185"/>
        <v>41827</v>
      </c>
      <c r="T1725" s="34" t="str">
        <f t="shared" si="186"/>
        <v/>
      </c>
      <c r="U1725" s="34" t="str">
        <f t="shared" si="187"/>
        <v/>
      </c>
      <c r="V1725" s="19"/>
    </row>
    <row r="1726" spans="1:22" s="5" customFormat="1">
      <c r="A1726" s="50"/>
      <c r="B1726" s="19"/>
      <c r="C1726" s="19"/>
      <c r="D1726" s="19"/>
      <c r="E1726" s="19"/>
      <c r="F1726" s="19"/>
      <c r="G1726" s="19"/>
      <c r="H1726" s="19"/>
      <c r="I1726" s="19"/>
      <c r="J1726" s="7" t="s">
        <v>1660</v>
      </c>
      <c r="K1726" s="19" t="str">
        <f t="shared" si="184"/>
        <v>VG</v>
      </c>
      <c r="L1726" s="19" t="str">
        <f t="shared" si="188"/>
        <v>VIRGIN ISLANDS, BRITISH</v>
      </c>
      <c r="M1726" s="19"/>
      <c r="N1726" s="19"/>
      <c r="O1726" s="19"/>
      <c r="P1726" s="19"/>
      <c r="Q1726" s="19"/>
      <c r="R1726" s="19"/>
      <c r="S1726" s="34">
        <f t="shared" si="185"/>
        <v>41827</v>
      </c>
      <c r="T1726" s="34" t="str">
        <f t="shared" si="186"/>
        <v/>
      </c>
      <c r="U1726" s="34" t="str">
        <f t="shared" si="187"/>
        <v/>
      </c>
      <c r="V1726" s="19"/>
    </row>
    <row r="1727" spans="1:22" s="5" customFormat="1">
      <c r="A1727" s="50"/>
      <c r="B1727" s="19"/>
      <c r="C1727" s="19"/>
      <c r="D1727" s="19"/>
      <c r="E1727" s="19"/>
      <c r="F1727" s="19"/>
      <c r="G1727" s="19"/>
      <c r="H1727" s="19"/>
      <c r="I1727" s="19"/>
      <c r="J1727" s="7" t="s">
        <v>1661</v>
      </c>
      <c r="K1727" s="19" t="str">
        <f t="shared" si="184"/>
        <v>VI</v>
      </c>
      <c r="L1727" s="19" t="str">
        <f t="shared" si="188"/>
        <v>VIRGIN ISLANDS, U.S.</v>
      </c>
      <c r="M1727" s="19"/>
      <c r="N1727" s="19"/>
      <c r="O1727" s="19"/>
      <c r="P1727" s="19"/>
      <c r="Q1727" s="19"/>
      <c r="R1727" s="19"/>
      <c r="S1727" s="34">
        <f t="shared" si="185"/>
        <v>41827</v>
      </c>
      <c r="T1727" s="34" t="str">
        <f t="shared" si="186"/>
        <v/>
      </c>
      <c r="U1727" s="34" t="str">
        <f t="shared" si="187"/>
        <v/>
      </c>
      <c r="V1727" s="19"/>
    </row>
    <row r="1728" spans="1:22" s="5" customFormat="1">
      <c r="A1728" s="50"/>
      <c r="B1728" s="19"/>
      <c r="C1728" s="19"/>
      <c r="D1728" s="19"/>
      <c r="E1728" s="19"/>
      <c r="F1728" s="19"/>
      <c r="G1728" s="19"/>
      <c r="H1728" s="19"/>
      <c r="I1728" s="19"/>
      <c r="J1728" s="7" t="s">
        <v>1662</v>
      </c>
      <c r="K1728" s="19" t="str">
        <f t="shared" si="184"/>
        <v>WF</v>
      </c>
      <c r="L1728" s="19" t="str">
        <f t="shared" si="188"/>
        <v>WALLIS AND FUTUNA</v>
      </c>
      <c r="M1728" s="19"/>
      <c r="N1728" s="19"/>
      <c r="O1728" s="19"/>
      <c r="P1728" s="19"/>
      <c r="Q1728" s="19"/>
      <c r="R1728" s="19"/>
      <c r="S1728" s="34">
        <f t="shared" si="185"/>
        <v>41827</v>
      </c>
      <c r="T1728" s="34" t="str">
        <f t="shared" si="186"/>
        <v/>
      </c>
      <c r="U1728" s="34" t="str">
        <f t="shared" si="187"/>
        <v/>
      </c>
      <c r="V1728" s="19"/>
    </row>
    <row r="1729" spans="1:22" s="5" customFormat="1">
      <c r="A1729" s="50"/>
      <c r="B1729" s="19"/>
      <c r="C1729" s="19"/>
      <c r="D1729" s="19"/>
      <c r="E1729" s="19"/>
      <c r="F1729" s="19"/>
      <c r="G1729" s="19"/>
      <c r="H1729" s="19"/>
      <c r="I1729" s="19"/>
      <c r="J1729" s="7" t="s">
        <v>1663</v>
      </c>
      <c r="K1729" s="19" t="str">
        <f t="shared" si="184"/>
        <v>EH</v>
      </c>
      <c r="L1729" s="19" t="str">
        <f t="shared" si="188"/>
        <v>WESTERN SAHARA</v>
      </c>
      <c r="M1729" s="19"/>
      <c r="N1729" s="19"/>
      <c r="O1729" s="19"/>
      <c r="P1729" s="19"/>
      <c r="Q1729" s="19"/>
      <c r="R1729" s="19"/>
      <c r="S1729" s="34">
        <f t="shared" si="185"/>
        <v>41827</v>
      </c>
      <c r="T1729" s="34" t="str">
        <f t="shared" si="186"/>
        <v/>
      </c>
      <c r="U1729" s="34" t="str">
        <f t="shared" si="187"/>
        <v/>
      </c>
      <c r="V1729" s="19"/>
    </row>
    <row r="1730" spans="1:22" s="5" customFormat="1">
      <c r="A1730" s="50"/>
      <c r="B1730" s="19"/>
      <c r="C1730" s="19"/>
      <c r="D1730" s="19"/>
      <c r="E1730" s="19"/>
      <c r="F1730" s="19"/>
      <c r="G1730" s="19"/>
      <c r="H1730" s="19"/>
      <c r="I1730" s="19"/>
      <c r="J1730" s="7" t="s">
        <v>1664</v>
      </c>
      <c r="K1730" s="19" t="str">
        <f t="shared" si="184"/>
        <v>YE</v>
      </c>
      <c r="L1730" s="19" t="str">
        <f t="shared" si="188"/>
        <v>YEMEN</v>
      </c>
      <c r="M1730" s="19"/>
      <c r="N1730" s="19"/>
      <c r="O1730" s="19"/>
      <c r="P1730" s="19"/>
      <c r="Q1730" s="19"/>
      <c r="R1730" s="19"/>
      <c r="S1730" s="34">
        <f t="shared" si="185"/>
        <v>41827</v>
      </c>
      <c r="T1730" s="34" t="str">
        <f t="shared" si="186"/>
        <v/>
      </c>
      <c r="U1730" s="34" t="str">
        <f t="shared" si="187"/>
        <v/>
      </c>
      <c r="V1730" s="19"/>
    </row>
    <row r="1731" spans="1:22" s="5" customFormat="1">
      <c r="A1731" s="50"/>
      <c r="B1731" s="19"/>
      <c r="C1731" s="19"/>
      <c r="D1731" s="19"/>
      <c r="E1731" s="19"/>
      <c r="F1731" s="19"/>
      <c r="G1731" s="19"/>
      <c r="H1731" s="19"/>
      <c r="I1731" s="19"/>
      <c r="J1731" s="7" t="s">
        <v>1665</v>
      </c>
      <c r="K1731" s="19" t="str">
        <f t="shared" si="184"/>
        <v>ZM</v>
      </c>
      <c r="L1731" s="19" t="str">
        <f t="shared" si="188"/>
        <v>ZAMBIA</v>
      </c>
      <c r="M1731" s="19"/>
      <c r="N1731" s="19"/>
      <c r="O1731" s="19"/>
      <c r="P1731" s="19"/>
      <c r="Q1731" s="19"/>
      <c r="R1731" s="19"/>
      <c r="S1731" s="34">
        <f t="shared" si="185"/>
        <v>41827</v>
      </c>
      <c r="T1731" s="34" t="str">
        <f t="shared" si="186"/>
        <v/>
      </c>
      <c r="U1731" s="34" t="str">
        <f t="shared" si="187"/>
        <v/>
      </c>
      <c r="V1731" s="19"/>
    </row>
    <row r="1732" spans="1:22" s="5" customFormat="1">
      <c r="A1732" s="50"/>
      <c r="B1732" s="19"/>
      <c r="C1732" s="19"/>
      <c r="D1732" s="19"/>
      <c r="E1732" s="19"/>
      <c r="F1732" s="19"/>
      <c r="G1732" s="19"/>
      <c r="H1732" s="19"/>
      <c r="I1732" s="19"/>
      <c r="J1732" s="7" t="s">
        <v>1666</v>
      </c>
      <c r="K1732" s="19" t="str">
        <f t="shared" si="184"/>
        <v>ZW</v>
      </c>
      <c r="L1732" s="19" t="str">
        <f t="shared" si="188"/>
        <v>ZIMBABWE</v>
      </c>
      <c r="M1732" s="19"/>
      <c r="N1732" s="19"/>
      <c r="O1732" s="19"/>
      <c r="P1732" s="19"/>
      <c r="Q1732" s="19"/>
      <c r="R1732" s="19"/>
      <c r="S1732" s="34">
        <f t="shared" si="185"/>
        <v>41827</v>
      </c>
      <c r="T1732" s="34" t="str">
        <f t="shared" si="186"/>
        <v/>
      </c>
      <c r="U1732" s="34" t="str">
        <f t="shared" si="187"/>
        <v/>
      </c>
      <c r="V1732" s="19"/>
    </row>
    <row r="1733" spans="1:22" s="5" customFormat="1">
      <c r="A1733" s="50"/>
      <c r="B1733" s="19"/>
      <c r="C1733" s="19"/>
      <c r="D1733" s="19"/>
      <c r="E1733" s="19"/>
      <c r="F1733" s="19"/>
      <c r="G1733" s="19"/>
      <c r="H1733" s="19"/>
      <c r="I1733" s="19"/>
      <c r="J1733" s="7" t="s">
        <v>1667</v>
      </c>
      <c r="K1733" s="19" t="str">
        <f t="shared" si="184"/>
        <v>EU</v>
      </c>
      <c r="L1733" s="19" t="str">
        <f t="shared" si="188"/>
        <v>European Union institutions</v>
      </c>
      <c r="M1733" s="19"/>
      <c r="N1733" s="19"/>
      <c r="O1733" s="19"/>
      <c r="P1733" s="19"/>
      <c r="Q1733" s="19"/>
      <c r="R1733" s="19"/>
      <c r="S1733" s="34">
        <f t="shared" si="185"/>
        <v>41827</v>
      </c>
      <c r="T1733" s="34" t="str">
        <f t="shared" si="186"/>
        <v/>
      </c>
      <c r="U1733" s="34" t="str">
        <f t="shared" si="187"/>
        <v/>
      </c>
      <c r="V1733" s="19"/>
    </row>
    <row r="1734" spans="1:22" s="5" customFormat="1">
      <c r="A1734" s="50"/>
      <c r="B1734" s="19"/>
      <c r="C1734" s="19"/>
      <c r="D1734" s="19"/>
      <c r="E1734" s="19"/>
      <c r="F1734" s="19"/>
      <c r="G1734" s="19"/>
      <c r="H1734" s="19"/>
      <c r="I1734" s="19"/>
      <c r="J1734" s="7" t="s">
        <v>12163</v>
      </c>
      <c r="K1734" s="19" t="str">
        <f t="shared" si="184"/>
        <v>XA</v>
      </c>
      <c r="L1734" s="19" t="s">
        <v>12163</v>
      </c>
      <c r="M1734" s="19"/>
      <c r="N1734" s="19"/>
      <c r="O1734" s="19"/>
      <c r="P1734" s="19"/>
      <c r="Q1734" s="19"/>
      <c r="R1734" s="19"/>
      <c r="S1734" s="34">
        <f t="shared" si="185"/>
        <v>41827</v>
      </c>
      <c r="T1734" s="34" t="str">
        <f t="shared" si="186"/>
        <v/>
      </c>
      <c r="U1734" s="34">
        <f t="shared" si="187"/>
        <v>42931</v>
      </c>
      <c r="V1734" s="19"/>
    </row>
    <row r="1735" spans="1:22" s="5" customFormat="1">
      <c r="A1735" s="50"/>
      <c r="B1735" s="19"/>
      <c r="C1735" s="19"/>
      <c r="D1735" s="19"/>
      <c r="E1735" s="19"/>
      <c r="F1735" s="19"/>
      <c r="G1735" s="19"/>
      <c r="H1735" s="19"/>
      <c r="I1735" s="19"/>
      <c r="J1735" s="7" t="s">
        <v>3465</v>
      </c>
      <c r="K1735" s="19" t="str">
        <f t="shared" si="184"/>
        <v>SS</v>
      </c>
      <c r="L1735" s="19" t="str">
        <f>J1735</f>
        <v>SOUTH SUDAN</v>
      </c>
      <c r="M1735" s="19"/>
      <c r="N1735" s="19"/>
      <c r="O1735" s="19"/>
      <c r="P1735" s="19"/>
      <c r="Q1735" s="19"/>
      <c r="R1735" s="19"/>
      <c r="S1735" s="34">
        <f t="shared" si="185"/>
        <v>41827</v>
      </c>
      <c r="T1735" s="34" t="str">
        <f t="shared" si="186"/>
        <v/>
      </c>
      <c r="U1735" s="34" t="str">
        <f t="shared" si="187"/>
        <v/>
      </c>
      <c r="V1735" s="19"/>
    </row>
    <row r="1736" spans="1:22" s="5" customFormat="1">
      <c r="A1736" s="50"/>
      <c r="B1736" s="19"/>
      <c r="C1736" s="19"/>
      <c r="D1736" s="19"/>
      <c r="E1736" s="19"/>
      <c r="F1736" s="19"/>
      <c r="G1736" s="19"/>
      <c r="H1736" s="19"/>
      <c r="I1736" s="19"/>
      <c r="J1736" s="6" t="s">
        <v>8248</v>
      </c>
      <c r="K1736" s="19"/>
      <c r="L1736" s="19"/>
      <c r="M1736" s="19"/>
      <c r="N1736" s="19"/>
      <c r="O1736" s="19" t="s">
        <v>2299</v>
      </c>
      <c r="P1736" s="19"/>
      <c r="Q1736" s="19" t="s">
        <v>11236</v>
      </c>
      <c r="R1736" s="19"/>
      <c r="S1736" s="34">
        <v>42277</v>
      </c>
      <c r="T1736" s="34"/>
      <c r="U1736" s="34"/>
      <c r="V1736" s="19"/>
    </row>
    <row r="1737" spans="1:22" s="5" customFormat="1">
      <c r="A1737" s="50"/>
      <c r="B1737" s="19"/>
      <c r="C1737" s="19"/>
      <c r="D1737" s="19"/>
      <c r="E1737" s="19"/>
      <c r="F1737" s="19"/>
      <c r="G1737" s="19"/>
      <c r="H1737" s="19"/>
      <c r="I1737" s="19"/>
      <c r="J1737" s="7" t="s">
        <v>3467</v>
      </c>
      <c r="K1737" s="19" t="str">
        <f>VLOOKUP(J1737,$A$2:$B$320,2,0)</f>
        <v>x0</v>
      </c>
      <c r="L1737" s="19" t="str">
        <f t="shared" ref="L1737:L1799" si="189">J1737</f>
        <v>Not applicable/All geographical areas</v>
      </c>
      <c r="M1737" s="19" t="s">
        <v>358</v>
      </c>
      <c r="N1737" s="19"/>
      <c r="O1737" s="19"/>
      <c r="P1737" s="19"/>
      <c r="Q1737" s="19"/>
      <c r="R1737" s="19"/>
      <c r="S1737" s="34">
        <f t="shared" si="185"/>
        <v>41827</v>
      </c>
      <c r="T1737" s="34" t="str">
        <f t="shared" si="186"/>
        <v/>
      </c>
      <c r="U1737" s="34" t="str">
        <f t="shared" si="187"/>
        <v/>
      </c>
      <c r="V1737" s="19"/>
    </row>
    <row r="1738" spans="1:22" s="5" customFormat="1">
      <c r="A1738" s="50"/>
      <c r="B1738" s="19"/>
      <c r="C1738" s="19"/>
      <c r="D1738" s="19"/>
      <c r="E1738" s="19"/>
      <c r="F1738" s="19"/>
      <c r="G1738" s="19"/>
      <c r="H1738" s="19"/>
      <c r="I1738" s="19"/>
      <c r="J1738" s="8" t="s">
        <v>8247</v>
      </c>
      <c r="K1738" s="19" t="str">
        <f>VLOOKUP(J1738,$A$2:$B$350,2,0)</f>
        <v>x78</v>
      </c>
      <c r="L1738" s="19" t="str">
        <f t="shared" si="189"/>
        <v>Euro area</v>
      </c>
      <c r="M1738" s="19" t="s">
        <v>358</v>
      </c>
      <c r="N1738" s="19" t="s">
        <v>359</v>
      </c>
      <c r="O1738" s="19"/>
      <c r="P1738" s="19"/>
      <c r="Q1738" s="19"/>
      <c r="R1738" s="19"/>
      <c r="S1738" s="34">
        <f t="shared" si="185"/>
        <v>42277</v>
      </c>
      <c r="T1738" s="34">
        <f t="shared" si="186"/>
        <v>42277</v>
      </c>
      <c r="U1738" s="34" t="str">
        <f t="shared" si="187"/>
        <v/>
      </c>
      <c r="V1738" s="19"/>
    </row>
    <row r="1739" spans="1:22" s="5" customFormat="1">
      <c r="A1739" s="50"/>
      <c r="B1739" s="19"/>
      <c r="C1739" s="19"/>
      <c r="D1739" s="19"/>
      <c r="E1739" s="19"/>
      <c r="F1739" s="19"/>
      <c r="G1739" s="19"/>
      <c r="H1739" s="19"/>
      <c r="I1739" s="19"/>
      <c r="J1739" s="9" t="s">
        <v>1349</v>
      </c>
      <c r="K1739" s="19" t="str">
        <f>VLOOKUP(J1739,$A$2:$B$350,2,0)</f>
        <v>x24</v>
      </c>
      <c r="L1739" s="19" t="str">
        <f t="shared" si="189"/>
        <v>Home country</v>
      </c>
      <c r="M1739" s="19"/>
      <c r="N1739" s="19" t="s">
        <v>359</v>
      </c>
      <c r="O1739" s="19"/>
      <c r="P1739" s="19"/>
      <c r="Q1739" s="19"/>
      <c r="R1739" s="19"/>
      <c r="S1739" s="34">
        <f t="shared" si="185"/>
        <v>41827</v>
      </c>
      <c r="T1739" s="34" t="str">
        <f t="shared" si="186"/>
        <v/>
      </c>
      <c r="U1739" s="34" t="str">
        <f t="shared" si="187"/>
        <v/>
      </c>
      <c r="V1739" s="19"/>
    </row>
    <row r="1740" spans="1:22" s="5" customFormat="1">
      <c r="A1740" s="50"/>
      <c r="B1740" s="19"/>
      <c r="C1740" s="19"/>
      <c r="D1740" s="19"/>
      <c r="E1740" s="19"/>
      <c r="F1740" s="19"/>
      <c r="G1740" s="19"/>
      <c r="H1740" s="19"/>
      <c r="I1740" s="19"/>
      <c r="J1740" s="9" t="s">
        <v>8250</v>
      </c>
      <c r="K1740" s="19" t="str">
        <f>VLOOKUP(J1740,$A$2:$B$350,2,0)</f>
        <v>x80</v>
      </c>
      <c r="L1740" s="19" t="str">
        <f t="shared" si="189"/>
        <v>Euro area other than home country</v>
      </c>
      <c r="M1740" s="19"/>
      <c r="N1740" s="19" t="s">
        <v>359</v>
      </c>
      <c r="O1740" s="19"/>
      <c r="P1740" s="19"/>
      <c r="Q1740" s="19"/>
      <c r="R1740" s="19"/>
      <c r="S1740" s="34">
        <f t="shared" si="185"/>
        <v>42277</v>
      </c>
      <c r="T1740" s="34" t="str">
        <f t="shared" si="186"/>
        <v/>
      </c>
      <c r="U1740" s="34" t="str">
        <f t="shared" si="187"/>
        <v/>
      </c>
      <c r="V1740" s="19"/>
    </row>
    <row r="1741" spans="1:22" s="5" customFormat="1">
      <c r="A1741" s="50"/>
      <c r="B1741" s="19"/>
      <c r="C1741" s="19"/>
      <c r="D1741" s="19"/>
      <c r="E1741" s="19"/>
      <c r="F1741" s="19"/>
      <c r="G1741" s="19"/>
      <c r="H1741" s="19"/>
      <c r="I1741" s="19"/>
      <c r="J1741" s="8" t="s">
        <v>8249</v>
      </c>
      <c r="K1741" s="19" t="str">
        <f>VLOOKUP(J1741,$A$2:$B$350,2,0)</f>
        <v>x79</v>
      </c>
      <c r="L1741" s="19" t="str">
        <f t="shared" si="189"/>
        <v>Non-euro area</v>
      </c>
      <c r="M1741" s="19"/>
      <c r="N1741" s="19" t="s">
        <v>359</v>
      </c>
      <c r="O1741" s="19"/>
      <c r="P1741" s="19"/>
      <c r="Q1741" s="19"/>
      <c r="R1741" s="19"/>
      <c r="S1741" s="34">
        <f t="shared" si="185"/>
        <v>42277</v>
      </c>
      <c r="T1741" s="34" t="str">
        <f t="shared" si="186"/>
        <v/>
      </c>
      <c r="U1741" s="34" t="str">
        <f t="shared" si="187"/>
        <v/>
      </c>
      <c r="V1741" s="19"/>
    </row>
    <row r="1742" spans="1:22" s="5" customFormat="1">
      <c r="A1742" s="50"/>
      <c r="B1742" s="19"/>
      <c r="C1742" s="19"/>
      <c r="D1742" s="19"/>
      <c r="E1742" s="19"/>
      <c r="F1742" s="19"/>
      <c r="G1742" s="19"/>
      <c r="H1742" s="19"/>
      <c r="I1742" s="19"/>
      <c r="J1742" s="6" t="s">
        <v>9852</v>
      </c>
      <c r="K1742" s="19"/>
      <c r="L1742" s="19"/>
      <c r="M1742" s="19"/>
      <c r="N1742" s="19"/>
      <c r="O1742" s="19" t="s">
        <v>2299</v>
      </c>
      <c r="P1742" s="19"/>
      <c r="Q1742" s="19" t="s">
        <v>1361</v>
      </c>
      <c r="R1742" s="19"/>
      <c r="S1742" s="34">
        <v>42277</v>
      </c>
      <c r="T1742" s="34"/>
      <c r="U1742" s="34"/>
      <c r="V1742" s="19"/>
    </row>
    <row r="1743" spans="1:22" s="5" customFormat="1">
      <c r="A1743" s="50"/>
      <c r="B1743" s="19"/>
      <c r="C1743" s="19"/>
      <c r="D1743" s="19"/>
      <c r="E1743" s="19"/>
      <c r="F1743" s="19"/>
      <c r="G1743" s="19"/>
      <c r="H1743" s="19"/>
      <c r="I1743" s="19"/>
      <c r="J1743" s="7" t="s">
        <v>3467</v>
      </c>
      <c r="K1743" s="19" t="str">
        <f>VLOOKUP(J1743,$A$2:$B$317,2,0)</f>
        <v>x0</v>
      </c>
      <c r="L1743" s="19" t="str">
        <f t="shared" si="189"/>
        <v>Not applicable/All geographical areas</v>
      </c>
      <c r="M1743" s="19" t="s">
        <v>358</v>
      </c>
      <c r="N1743" s="19"/>
      <c r="O1743" s="19"/>
      <c r="P1743" s="19"/>
      <c r="Q1743" s="19"/>
      <c r="R1743" s="19"/>
      <c r="S1743" s="34">
        <f t="shared" ref="S1743:S1805" si="190">VLOOKUP(J1743,A:G,5,FALSE)</f>
        <v>41827</v>
      </c>
      <c r="T1743" s="34" t="str">
        <f t="shared" ref="T1743:T1805" si="191">IF(VLOOKUP(J1743,A:G,6,FALSE)=0,"",VLOOKUP(J1743,A:G,6,FALSE))</f>
        <v/>
      </c>
      <c r="U1743" s="34" t="str">
        <f t="shared" ref="U1743:U1805" si="192">IF(VLOOKUP(J1743,A:G,7,FALSE)=0,"",VLOOKUP(J1743,A:G,7,FALSE))</f>
        <v/>
      </c>
      <c r="V1743" s="19"/>
    </row>
    <row r="1744" spans="1:22" s="5" customFormat="1">
      <c r="A1744" s="50"/>
      <c r="B1744" s="19"/>
      <c r="C1744" s="19"/>
      <c r="D1744" s="19"/>
      <c r="E1744" s="19"/>
      <c r="F1744" s="19"/>
      <c r="G1744" s="19"/>
      <c r="H1744" s="19"/>
      <c r="I1744" s="19"/>
      <c r="J1744" s="8" t="s">
        <v>9854</v>
      </c>
      <c r="K1744" s="19" t="str">
        <f>VLOOKUP(J1744,$A$2:$B$500,2,0)</f>
        <v>x82</v>
      </c>
      <c r="L1744" s="19" t="str">
        <f t="shared" si="189"/>
        <v>35 countries for health catastrophe risk - mass accident, accident concentration and pandemic</v>
      </c>
      <c r="M1744" s="19" t="s">
        <v>358</v>
      </c>
      <c r="N1744" s="19" t="s">
        <v>359</v>
      </c>
      <c r="O1744" s="19"/>
      <c r="P1744" s="19"/>
      <c r="Q1744" s="19"/>
      <c r="R1744" s="19"/>
      <c r="S1744" s="34">
        <f t="shared" si="190"/>
        <v>42277</v>
      </c>
      <c r="T1744" s="34" t="str">
        <f t="shared" si="191"/>
        <v/>
      </c>
      <c r="U1744" s="34" t="str">
        <f t="shared" si="192"/>
        <v/>
      </c>
      <c r="V1744" s="19"/>
    </row>
    <row r="1745" spans="1:22" s="5" customFormat="1">
      <c r="A1745" s="50"/>
      <c r="B1745" s="19"/>
      <c r="C1745" s="19"/>
      <c r="D1745" s="19"/>
      <c r="E1745" s="19"/>
      <c r="F1745" s="19"/>
      <c r="G1745" s="19"/>
      <c r="H1745" s="19"/>
      <c r="I1745" s="19"/>
      <c r="J1745" s="9" t="s">
        <v>1436</v>
      </c>
      <c r="K1745" s="19" t="str">
        <f t="shared" ref="K1745:K1814" si="193">VLOOKUP(J1745,$A$2:$B$500,2,0)</f>
        <v>AT</v>
      </c>
      <c r="L1745" s="19" t="str">
        <f t="shared" si="189"/>
        <v>AUSTRIA</v>
      </c>
      <c r="M1745" s="19"/>
      <c r="N1745" s="19" t="s">
        <v>359</v>
      </c>
      <c r="O1745" s="19"/>
      <c r="P1745" s="19"/>
      <c r="Q1745" s="19"/>
      <c r="R1745" s="19"/>
      <c r="S1745" s="34">
        <f t="shared" si="190"/>
        <v>41827</v>
      </c>
      <c r="T1745" s="34" t="str">
        <f t="shared" si="191"/>
        <v/>
      </c>
      <c r="U1745" s="34" t="str">
        <f t="shared" si="192"/>
        <v/>
      </c>
      <c r="V1745" s="19"/>
    </row>
    <row r="1746" spans="1:22" s="5" customFormat="1">
      <c r="A1746" s="50"/>
      <c r="B1746" s="19"/>
      <c r="C1746" s="19"/>
      <c r="D1746" s="19"/>
      <c r="E1746" s="19"/>
      <c r="F1746" s="19"/>
      <c r="G1746" s="19"/>
      <c r="H1746" s="19"/>
      <c r="I1746" s="19"/>
      <c r="J1746" s="9" t="s">
        <v>1443</v>
      </c>
      <c r="K1746" s="19" t="str">
        <f t="shared" si="193"/>
        <v>BE</v>
      </c>
      <c r="L1746" s="19" t="str">
        <f t="shared" si="189"/>
        <v>BELGIUM</v>
      </c>
      <c r="M1746" s="19"/>
      <c r="N1746" s="19" t="s">
        <v>359</v>
      </c>
      <c r="O1746" s="19"/>
      <c r="P1746" s="19"/>
      <c r="Q1746" s="19"/>
      <c r="R1746" s="19"/>
      <c r="S1746" s="34">
        <f t="shared" si="190"/>
        <v>41827</v>
      </c>
      <c r="T1746" s="34" t="str">
        <f t="shared" si="191"/>
        <v/>
      </c>
      <c r="U1746" s="34" t="str">
        <f t="shared" si="192"/>
        <v/>
      </c>
      <c r="V1746" s="19"/>
    </row>
    <row r="1747" spans="1:22" s="5" customFormat="1">
      <c r="A1747" s="50"/>
      <c r="B1747" s="19"/>
      <c r="C1747" s="19"/>
      <c r="D1747" s="19"/>
      <c r="E1747" s="19"/>
      <c r="F1747" s="19"/>
      <c r="G1747" s="19"/>
      <c r="H1747" s="19"/>
      <c r="I1747" s="19"/>
      <c r="J1747" s="9" t="s">
        <v>1456</v>
      </c>
      <c r="K1747" s="19" t="str">
        <f t="shared" si="193"/>
        <v>BG</v>
      </c>
      <c r="L1747" s="19" t="str">
        <f t="shared" si="189"/>
        <v>BULGARIA</v>
      </c>
      <c r="M1747" s="19"/>
      <c r="N1747" s="19" t="s">
        <v>359</v>
      </c>
      <c r="O1747" s="19"/>
      <c r="P1747" s="19"/>
      <c r="Q1747" s="19"/>
      <c r="R1747" s="19"/>
      <c r="S1747" s="34">
        <f t="shared" si="190"/>
        <v>41827</v>
      </c>
      <c r="T1747" s="34" t="str">
        <f t="shared" si="191"/>
        <v/>
      </c>
      <c r="U1747" s="34" t="str">
        <f t="shared" si="192"/>
        <v/>
      </c>
      <c r="V1747" s="19"/>
    </row>
    <row r="1748" spans="1:22" s="5" customFormat="1">
      <c r="A1748" s="50"/>
      <c r="B1748" s="19"/>
      <c r="C1748" s="19"/>
      <c r="D1748" s="19"/>
      <c r="E1748" s="19"/>
      <c r="F1748" s="19"/>
      <c r="G1748" s="19"/>
      <c r="H1748" s="19"/>
      <c r="I1748" s="19"/>
      <c r="J1748" s="9" t="s">
        <v>1477</v>
      </c>
      <c r="K1748" s="19" t="str">
        <f t="shared" si="193"/>
        <v>HR</v>
      </c>
      <c r="L1748" s="19" t="str">
        <f t="shared" si="189"/>
        <v>CROATIA</v>
      </c>
      <c r="M1748" s="19"/>
      <c r="N1748" s="19" t="s">
        <v>359</v>
      </c>
      <c r="O1748" s="19"/>
      <c r="P1748" s="19"/>
      <c r="Q1748" s="19"/>
      <c r="R1748" s="19"/>
      <c r="S1748" s="34">
        <f t="shared" si="190"/>
        <v>41827</v>
      </c>
      <c r="T1748" s="34" t="str">
        <f t="shared" si="191"/>
        <v/>
      </c>
      <c r="U1748" s="34" t="str">
        <f t="shared" si="192"/>
        <v/>
      </c>
      <c r="V1748" s="19"/>
    </row>
    <row r="1749" spans="1:22" s="5" customFormat="1">
      <c r="A1749" s="50"/>
      <c r="B1749" s="19"/>
      <c r="C1749" s="19"/>
      <c r="D1749" s="19"/>
      <c r="E1749" s="19"/>
      <c r="F1749" s="19"/>
      <c r="G1749" s="19"/>
      <c r="H1749" s="19"/>
      <c r="I1749" s="19"/>
      <c r="J1749" s="9" t="s">
        <v>1480</v>
      </c>
      <c r="K1749" s="19" t="str">
        <f t="shared" si="193"/>
        <v>CY</v>
      </c>
      <c r="L1749" s="19" t="str">
        <f t="shared" si="189"/>
        <v>CYPRUS</v>
      </c>
      <c r="M1749" s="19"/>
      <c r="N1749" s="19" t="s">
        <v>359</v>
      </c>
      <c r="O1749" s="19"/>
      <c r="P1749" s="19"/>
      <c r="Q1749" s="19"/>
      <c r="R1749" s="19"/>
      <c r="S1749" s="34">
        <f t="shared" si="190"/>
        <v>41827</v>
      </c>
      <c r="T1749" s="34" t="str">
        <f t="shared" si="191"/>
        <v/>
      </c>
      <c r="U1749" s="34" t="str">
        <f t="shared" si="192"/>
        <v/>
      </c>
      <c r="V1749" s="19"/>
    </row>
    <row r="1750" spans="1:22" s="5" customFormat="1">
      <c r="A1750" s="50"/>
      <c r="B1750" s="19"/>
      <c r="C1750" s="19"/>
      <c r="D1750" s="19"/>
      <c r="E1750" s="19"/>
      <c r="F1750" s="19"/>
      <c r="G1750" s="19"/>
      <c r="H1750" s="19"/>
      <c r="I1750" s="19"/>
      <c r="J1750" s="9" t="s">
        <v>12272</v>
      </c>
      <c r="K1750" s="19" t="str">
        <f t="shared" si="193"/>
        <v>CZ</v>
      </c>
      <c r="L1750" s="19" t="str">
        <f t="shared" si="189"/>
        <v>CZECHIA</v>
      </c>
      <c r="M1750" s="19"/>
      <c r="N1750" s="19" t="s">
        <v>359</v>
      </c>
      <c r="O1750" s="19"/>
      <c r="P1750" s="19"/>
      <c r="Q1750" s="19"/>
      <c r="R1750" s="19"/>
      <c r="S1750" s="34">
        <f t="shared" si="190"/>
        <v>41827</v>
      </c>
      <c r="T1750" s="34" t="str">
        <f t="shared" si="191"/>
        <v/>
      </c>
      <c r="U1750" s="34">
        <f t="shared" si="192"/>
        <v>42931</v>
      </c>
      <c r="V1750" s="19"/>
    </row>
    <row r="1751" spans="1:22" s="5" customFormat="1">
      <c r="A1751" s="50"/>
      <c r="B1751" s="19"/>
      <c r="C1751" s="19"/>
      <c r="D1751" s="19"/>
      <c r="E1751" s="19"/>
      <c r="F1751" s="19"/>
      <c r="G1751" s="19"/>
      <c r="H1751" s="19"/>
      <c r="I1751" s="19"/>
      <c r="J1751" s="9" t="s">
        <v>1481</v>
      </c>
      <c r="K1751" s="19" t="str">
        <f t="shared" si="193"/>
        <v>DK</v>
      </c>
      <c r="L1751" s="19" t="str">
        <f t="shared" si="189"/>
        <v>DENMARK</v>
      </c>
      <c r="M1751" s="19"/>
      <c r="N1751" s="19" t="s">
        <v>359</v>
      </c>
      <c r="O1751" s="19"/>
      <c r="P1751" s="19"/>
      <c r="Q1751" s="19"/>
      <c r="R1751" s="19"/>
      <c r="S1751" s="34">
        <f t="shared" si="190"/>
        <v>41827</v>
      </c>
      <c r="T1751" s="34" t="str">
        <f t="shared" si="191"/>
        <v/>
      </c>
      <c r="U1751" s="34" t="str">
        <f t="shared" si="192"/>
        <v/>
      </c>
      <c r="V1751" s="19"/>
    </row>
    <row r="1752" spans="1:22" s="5" customFormat="1">
      <c r="A1752" s="50"/>
      <c r="B1752" s="19"/>
      <c r="C1752" s="19"/>
      <c r="D1752" s="19"/>
      <c r="E1752" s="19"/>
      <c r="F1752" s="19"/>
      <c r="G1752" s="19"/>
      <c r="H1752" s="19"/>
      <c r="I1752" s="19"/>
      <c r="J1752" s="9" t="s">
        <v>1490</v>
      </c>
      <c r="K1752" s="19" t="str">
        <f t="shared" si="193"/>
        <v>EE</v>
      </c>
      <c r="L1752" s="19" t="str">
        <f t="shared" si="189"/>
        <v>ESTONIA</v>
      </c>
      <c r="M1752" s="19"/>
      <c r="N1752" s="19" t="s">
        <v>359</v>
      </c>
      <c r="O1752" s="19"/>
      <c r="P1752" s="19"/>
      <c r="Q1752" s="19"/>
      <c r="R1752" s="19"/>
      <c r="S1752" s="34">
        <f t="shared" si="190"/>
        <v>41827</v>
      </c>
      <c r="T1752" s="34" t="str">
        <f t="shared" si="191"/>
        <v/>
      </c>
      <c r="U1752" s="34" t="str">
        <f t="shared" si="192"/>
        <v/>
      </c>
      <c r="V1752" s="19"/>
    </row>
    <row r="1753" spans="1:22" s="5" customFormat="1">
      <c r="A1753" s="50"/>
      <c r="B1753" s="19"/>
      <c r="C1753" s="19"/>
      <c r="D1753" s="19"/>
      <c r="E1753" s="19"/>
      <c r="F1753" s="19"/>
      <c r="G1753" s="19"/>
      <c r="H1753" s="19"/>
      <c r="I1753" s="19"/>
      <c r="J1753" s="9" t="s">
        <v>1495</v>
      </c>
      <c r="K1753" s="19" t="str">
        <f t="shared" si="193"/>
        <v>FI</v>
      </c>
      <c r="L1753" s="19" t="str">
        <f t="shared" si="189"/>
        <v>FINLAND</v>
      </c>
      <c r="M1753" s="19"/>
      <c r="N1753" s="19" t="s">
        <v>359</v>
      </c>
      <c r="O1753" s="19"/>
      <c r="P1753" s="19"/>
      <c r="Q1753" s="19"/>
      <c r="R1753" s="19"/>
      <c r="S1753" s="34">
        <f t="shared" si="190"/>
        <v>41827</v>
      </c>
      <c r="T1753" s="34" t="str">
        <f t="shared" si="191"/>
        <v/>
      </c>
      <c r="U1753" s="34" t="str">
        <f t="shared" si="192"/>
        <v/>
      </c>
      <c r="V1753" s="19"/>
    </row>
    <row r="1754" spans="1:22" s="5" customFormat="1">
      <c r="A1754" s="50"/>
      <c r="B1754" s="19"/>
      <c r="C1754" s="19"/>
      <c r="D1754" s="19"/>
      <c r="E1754" s="19"/>
      <c r="F1754" s="19"/>
      <c r="G1754" s="19"/>
      <c r="H1754" s="19"/>
      <c r="I1754" s="19"/>
      <c r="J1754" s="9" t="s">
        <v>9853</v>
      </c>
      <c r="K1754" s="19" t="str">
        <f t="shared" si="193"/>
        <v>x81</v>
      </c>
      <c r="L1754" s="19" t="str">
        <f t="shared" si="189"/>
        <v>FRANCE; MONACO; ANDORRA</v>
      </c>
      <c r="M1754" s="19" t="s">
        <v>358</v>
      </c>
      <c r="N1754" s="19" t="s">
        <v>359</v>
      </c>
      <c r="O1754" s="19"/>
      <c r="P1754" s="19"/>
      <c r="Q1754" s="19"/>
      <c r="R1754" s="19"/>
      <c r="S1754" s="34">
        <f t="shared" si="190"/>
        <v>42277</v>
      </c>
      <c r="T1754" s="34" t="str">
        <f t="shared" si="191"/>
        <v/>
      </c>
      <c r="U1754" s="34" t="str">
        <f t="shared" si="192"/>
        <v/>
      </c>
      <c r="V1754" s="19"/>
    </row>
    <row r="1755" spans="1:22" s="5" customFormat="1">
      <c r="A1755" s="50"/>
      <c r="B1755" s="19"/>
      <c r="C1755" s="19"/>
      <c r="D1755" s="19"/>
      <c r="E1755" s="19"/>
      <c r="F1755" s="19"/>
      <c r="G1755" s="19"/>
      <c r="H1755" s="19"/>
      <c r="I1755" s="19"/>
      <c r="J1755" s="10" t="s">
        <v>1496</v>
      </c>
      <c r="K1755" s="19" t="str">
        <f>VLOOKUP(J1755,$A$2:$B$500,2,0)</f>
        <v>FR</v>
      </c>
      <c r="L1755" s="19" t="str">
        <f t="shared" si="189"/>
        <v>FRANCE</v>
      </c>
      <c r="M1755" s="19"/>
      <c r="N1755" s="19" t="s">
        <v>359</v>
      </c>
      <c r="O1755" s="19"/>
      <c r="P1755" s="19"/>
      <c r="Q1755" s="19"/>
      <c r="R1755" s="19"/>
      <c r="S1755" s="34">
        <f t="shared" si="190"/>
        <v>41827</v>
      </c>
      <c r="T1755" s="34" t="str">
        <f t="shared" si="191"/>
        <v/>
      </c>
      <c r="U1755" s="34" t="str">
        <f t="shared" si="192"/>
        <v/>
      </c>
      <c r="V1755" s="19"/>
    </row>
    <row r="1756" spans="1:22" s="5" customFormat="1">
      <c r="A1756" s="50"/>
      <c r="B1756" s="19"/>
      <c r="C1756" s="19"/>
      <c r="D1756" s="19"/>
      <c r="E1756" s="19"/>
      <c r="F1756" s="19"/>
      <c r="G1756" s="19"/>
      <c r="H1756" s="19"/>
      <c r="I1756" s="19"/>
      <c r="J1756" s="10" t="s">
        <v>1565</v>
      </c>
      <c r="K1756" s="19" t="str">
        <f>VLOOKUP(J1756,$A$2:$B$500,2,0)</f>
        <v>MC</v>
      </c>
      <c r="L1756" s="19" t="str">
        <f t="shared" si="189"/>
        <v>MONACO</v>
      </c>
      <c r="M1756" s="19"/>
      <c r="N1756" s="19" t="s">
        <v>359</v>
      </c>
      <c r="O1756" s="19"/>
      <c r="P1756" s="19"/>
      <c r="Q1756" s="19"/>
      <c r="R1756" s="19"/>
      <c r="S1756" s="34">
        <f t="shared" si="190"/>
        <v>41827</v>
      </c>
      <c r="T1756" s="34" t="str">
        <f t="shared" si="191"/>
        <v/>
      </c>
      <c r="U1756" s="34" t="str">
        <f t="shared" si="192"/>
        <v/>
      </c>
      <c r="V1756" s="19"/>
    </row>
    <row r="1757" spans="1:22" s="5" customFormat="1">
      <c r="A1757" s="50"/>
      <c r="B1757" s="19"/>
      <c r="C1757" s="19"/>
      <c r="D1757" s="19"/>
      <c r="E1757" s="19"/>
      <c r="F1757" s="19"/>
      <c r="G1757" s="19"/>
      <c r="H1757" s="19"/>
      <c r="I1757" s="19"/>
      <c r="J1757" s="10" t="s">
        <v>1427</v>
      </c>
      <c r="K1757" s="19" t="str">
        <f>VLOOKUP(J1757,$A$2:$B$500,2,0)</f>
        <v>AD</v>
      </c>
      <c r="L1757" s="19" t="str">
        <f t="shared" si="189"/>
        <v>ANDORRA</v>
      </c>
      <c r="M1757" s="19"/>
      <c r="N1757" s="19" t="s">
        <v>359</v>
      </c>
      <c r="O1757" s="19"/>
      <c r="P1757" s="19"/>
      <c r="Q1757" s="19"/>
      <c r="R1757" s="19"/>
      <c r="S1757" s="34">
        <f t="shared" si="190"/>
        <v>41827</v>
      </c>
      <c r="T1757" s="34" t="str">
        <f t="shared" si="191"/>
        <v/>
      </c>
      <c r="U1757" s="34" t="str">
        <f t="shared" si="192"/>
        <v/>
      </c>
      <c r="V1757" s="19"/>
    </row>
    <row r="1758" spans="1:22" s="5" customFormat="1">
      <c r="A1758" s="50"/>
      <c r="B1758" s="19"/>
      <c r="C1758" s="19"/>
      <c r="D1758" s="19"/>
      <c r="E1758" s="19"/>
      <c r="F1758" s="19"/>
      <c r="G1758" s="19"/>
      <c r="H1758" s="19"/>
      <c r="I1758" s="19"/>
      <c r="J1758" s="9" t="s">
        <v>1505</v>
      </c>
      <c r="K1758" s="19" t="str">
        <f t="shared" si="193"/>
        <v>GR</v>
      </c>
      <c r="L1758" s="19" t="str">
        <f t="shared" si="189"/>
        <v>GREECE</v>
      </c>
      <c r="M1758" s="19"/>
      <c r="N1758" s="19" t="s">
        <v>359</v>
      </c>
      <c r="O1758" s="19"/>
      <c r="P1758" s="19"/>
      <c r="Q1758" s="19"/>
      <c r="R1758" s="19"/>
      <c r="S1758" s="34">
        <f t="shared" si="190"/>
        <v>41827</v>
      </c>
      <c r="T1758" s="34" t="str">
        <f t="shared" si="191"/>
        <v/>
      </c>
      <c r="U1758" s="34" t="str">
        <f t="shared" si="192"/>
        <v/>
      </c>
      <c r="V1758" s="19"/>
    </row>
    <row r="1759" spans="1:22" s="5" customFormat="1">
      <c r="A1759" s="50"/>
      <c r="B1759" s="19"/>
      <c r="C1759" s="19"/>
      <c r="D1759" s="19"/>
      <c r="E1759" s="19"/>
      <c r="F1759" s="19"/>
      <c r="G1759" s="19"/>
      <c r="H1759" s="19"/>
      <c r="I1759" s="19"/>
      <c r="J1759" s="9" t="s">
        <v>1503</v>
      </c>
      <c r="K1759" s="19" t="str">
        <f t="shared" si="193"/>
        <v>DE</v>
      </c>
      <c r="L1759" s="19" t="str">
        <f t="shared" si="189"/>
        <v>GERMANY</v>
      </c>
      <c r="M1759" s="19"/>
      <c r="N1759" s="19" t="s">
        <v>359</v>
      </c>
      <c r="O1759" s="19"/>
      <c r="P1759" s="19"/>
      <c r="Q1759" s="19"/>
      <c r="R1759" s="19"/>
      <c r="S1759" s="34">
        <f t="shared" si="190"/>
        <v>41827</v>
      </c>
      <c r="T1759" s="34" t="str">
        <f t="shared" si="191"/>
        <v/>
      </c>
      <c r="U1759" s="34" t="str">
        <f t="shared" si="192"/>
        <v/>
      </c>
      <c r="V1759" s="19"/>
    </row>
    <row r="1760" spans="1:22" s="5" customFormat="1">
      <c r="A1760" s="50"/>
      <c r="B1760" s="19"/>
      <c r="C1760" s="19"/>
      <c r="D1760" s="19"/>
      <c r="E1760" s="19"/>
      <c r="F1760" s="19"/>
      <c r="G1760" s="19"/>
      <c r="H1760" s="19"/>
      <c r="I1760" s="19"/>
      <c r="J1760" s="9" t="s">
        <v>1520</v>
      </c>
      <c r="K1760" s="19" t="str">
        <f t="shared" si="193"/>
        <v>HU</v>
      </c>
      <c r="L1760" s="19" t="str">
        <f t="shared" si="189"/>
        <v>HUNGARY</v>
      </c>
      <c r="M1760" s="19"/>
      <c r="N1760" s="19" t="s">
        <v>359</v>
      </c>
      <c r="O1760" s="19"/>
      <c r="P1760" s="19"/>
      <c r="Q1760" s="19"/>
      <c r="R1760" s="19"/>
      <c r="S1760" s="34">
        <f t="shared" si="190"/>
        <v>41827</v>
      </c>
      <c r="T1760" s="34" t="str">
        <f t="shared" si="191"/>
        <v/>
      </c>
      <c r="U1760" s="34" t="str">
        <f t="shared" si="192"/>
        <v/>
      </c>
      <c r="V1760" s="19"/>
    </row>
    <row r="1761" spans="1:22" s="5" customFormat="1">
      <c r="A1761" s="50"/>
      <c r="B1761" s="19"/>
      <c r="C1761" s="19"/>
      <c r="D1761" s="19"/>
      <c r="E1761" s="19"/>
      <c r="F1761" s="19"/>
      <c r="G1761" s="19"/>
      <c r="H1761" s="19"/>
      <c r="I1761" s="19"/>
      <c r="J1761" s="9" t="s">
        <v>1521</v>
      </c>
      <c r="K1761" s="19" t="str">
        <f t="shared" si="193"/>
        <v>IS</v>
      </c>
      <c r="L1761" s="19" t="str">
        <f t="shared" si="189"/>
        <v>ICELAND</v>
      </c>
      <c r="M1761" s="19"/>
      <c r="N1761" s="19" t="s">
        <v>359</v>
      </c>
      <c r="O1761" s="19"/>
      <c r="P1761" s="19"/>
      <c r="Q1761" s="19"/>
      <c r="R1761" s="19"/>
      <c r="S1761" s="34">
        <f t="shared" si="190"/>
        <v>41827</v>
      </c>
      <c r="T1761" s="34" t="str">
        <f t="shared" si="191"/>
        <v/>
      </c>
      <c r="U1761" s="34" t="str">
        <f t="shared" si="192"/>
        <v/>
      </c>
      <c r="V1761" s="19"/>
    </row>
    <row r="1762" spans="1:22" s="5" customFormat="1">
      <c r="A1762" s="50"/>
      <c r="B1762" s="19"/>
      <c r="C1762" s="19"/>
      <c r="D1762" s="19"/>
      <c r="E1762" s="19"/>
      <c r="F1762" s="19"/>
      <c r="G1762" s="19"/>
      <c r="H1762" s="19"/>
      <c r="I1762" s="19"/>
      <c r="J1762" s="9" t="s">
        <v>1526</v>
      </c>
      <c r="K1762" s="19" t="str">
        <f t="shared" si="193"/>
        <v>IE</v>
      </c>
      <c r="L1762" s="19" t="str">
        <f t="shared" si="189"/>
        <v>IRELAND</v>
      </c>
      <c r="M1762" s="19"/>
      <c r="N1762" s="19" t="s">
        <v>359</v>
      </c>
      <c r="O1762" s="19"/>
      <c r="P1762" s="19"/>
      <c r="Q1762" s="19"/>
      <c r="R1762" s="19"/>
      <c r="S1762" s="34">
        <f t="shared" si="190"/>
        <v>41827</v>
      </c>
      <c r="T1762" s="34" t="str">
        <f t="shared" si="191"/>
        <v/>
      </c>
      <c r="U1762" s="34" t="str">
        <f t="shared" si="192"/>
        <v/>
      </c>
      <c r="V1762" s="19"/>
    </row>
    <row r="1763" spans="1:22" s="5" customFormat="1">
      <c r="A1763" s="50"/>
      <c r="B1763" s="19"/>
      <c r="C1763" s="19"/>
      <c r="D1763" s="19"/>
      <c r="E1763" s="19"/>
      <c r="F1763" s="19"/>
      <c r="G1763" s="19"/>
      <c r="H1763" s="19"/>
      <c r="I1763" s="19"/>
      <c r="J1763" s="9" t="s">
        <v>9851</v>
      </c>
      <c r="K1763" s="19" t="str">
        <f t="shared" si="193"/>
        <v>x27</v>
      </c>
      <c r="L1763" s="19" t="str">
        <f t="shared" si="189"/>
        <v>ITALY; SAN MARINO; HOLY SEE (VATICAN CITY STATE)</v>
      </c>
      <c r="M1763" s="19" t="s">
        <v>358</v>
      </c>
      <c r="N1763" s="19" t="s">
        <v>359</v>
      </c>
      <c r="O1763" s="19"/>
      <c r="P1763" s="19"/>
      <c r="Q1763" s="19"/>
      <c r="R1763" s="19"/>
      <c r="S1763" s="34">
        <f t="shared" si="190"/>
        <v>41827</v>
      </c>
      <c r="T1763" s="34" t="str">
        <f t="shared" si="191"/>
        <v/>
      </c>
      <c r="U1763" s="34">
        <f t="shared" si="192"/>
        <v>42277</v>
      </c>
      <c r="V1763" s="19"/>
    </row>
    <row r="1764" spans="1:22" s="5" customFormat="1">
      <c r="A1764" s="50"/>
      <c r="B1764" s="19"/>
      <c r="C1764" s="19"/>
      <c r="D1764" s="19"/>
      <c r="E1764" s="19"/>
      <c r="F1764" s="19"/>
      <c r="G1764" s="19"/>
      <c r="H1764" s="19"/>
      <c r="I1764" s="19"/>
      <c r="J1764" s="10" t="s">
        <v>1529</v>
      </c>
      <c r="K1764" s="19" t="str">
        <f>VLOOKUP(J1764,$A$2:$B$500,2,0)</f>
        <v>IT</v>
      </c>
      <c r="L1764" s="19" t="str">
        <f t="shared" si="189"/>
        <v>ITALY</v>
      </c>
      <c r="M1764" s="19"/>
      <c r="N1764" s="19" t="s">
        <v>359</v>
      </c>
      <c r="O1764" s="19"/>
      <c r="P1764" s="19"/>
      <c r="Q1764" s="19"/>
      <c r="R1764" s="19"/>
      <c r="S1764" s="34">
        <f t="shared" si="190"/>
        <v>41827</v>
      </c>
      <c r="T1764" s="34" t="str">
        <f t="shared" si="191"/>
        <v/>
      </c>
      <c r="U1764" s="34" t="str">
        <f t="shared" si="192"/>
        <v/>
      </c>
      <c r="V1764" s="19"/>
    </row>
    <row r="1765" spans="1:22" s="5" customFormat="1">
      <c r="A1765" s="50"/>
      <c r="B1765" s="19"/>
      <c r="C1765" s="19"/>
      <c r="D1765" s="19"/>
      <c r="E1765" s="19"/>
      <c r="F1765" s="19"/>
      <c r="G1765" s="19"/>
      <c r="H1765" s="19"/>
      <c r="I1765" s="19"/>
      <c r="J1765" s="10" t="s">
        <v>1611</v>
      </c>
      <c r="K1765" s="19" t="str">
        <f>VLOOKUP(J1765,$A$2:$B$500,2,0)</f>
        <v>SM</v>
      </c>
      <c r="L1765" s="19" t="str">
        <f t="shared" si="189"/>
        <v>SAN MARINO</v>
      </c>
      <c r="M1765" s="19"/>
      <c r="N1765" s="19" t="s">
        <v>359</v>
      </c>
      <c r="O1765" s="19"/>
      <c r="P1765" s="19"/>
      <c r="Q1765" s="19"/>
      <c r="R1765" s="19"/>
      <c r="S1765" s="34">
        <f t="shared" si="190"/>
        <v>41827</v>
      </c>
      <c r="T1765" s="34" t="str">
        <f t="shared" si="191"/>
        <v/>
      </c>
      <c r="U1765" s="34" t="str">
        <f t="shared" si="192"/>
        <v/>
      </c>
      <c r="V1765" s="19"/>
    </row>
    <row r="1766" spans="1:22" s="5" customFormat="1">
      <c r="A1766" s="50"/>
      <c r="B1766" s="19"/>
      <c r="C1766" s="19"/>
      <c r="D1766" s="19"/>
      <c r="E1766" s="19"/>
      <c r="F1766" s="19"/>
      <c r="G1766" s="19"/>
      <c r="H1766" s="19"/>
      <c r="I1766" s="19"/>
      <c r="J1766" s="10" t="s">
        <v>1517</v>
      </c>
      <c r="K1766" s="19" t="str">
        <f>VLOOKUP(J1766,$A$2:$B$500,2,0)</f>
        <v>VA</v>
      </c>
      <c r="L1766" s="19" t="str">
        <f t="shared" si="189"/>
        <v>HOLY SEE (VATICAN CITY STATE)</v>
      </c>
      <c r="M1766" s="19"/>
      <c r="N1766" s="19" t="s">
        <v>359</v>
      </c>
      <c r="O1766" s="19"/>
      <c r="P1766" s="19"/>
      <c r="Q1766" s="19"/>
      <c r="R1766" s="19"/>
      <c r="S1766" s="34">
        <f t="shared" si="190"/>
        <v>41827</v>
      </c>
      <c r="T1766" s="34" t="str">
        <f t="shared" si="191"/>
        <v/>
      </c>
      <c r="U1766" s="34" t="str">
        <f t="shared" si="192"/>
        <v/>
      </c>
      <c r="V1766" s="19"/>
    </row>
    <row r="1767" spans="1:22" s="5" customFormat="1">
      <c r="A1767" s="50"/>
      <c r="B1767" s="19"/>
      <c r="C1767" s="19"/>
      <c r="D1767" s="19"/>
      <c r="E1767" s="19"/>
      <c r="F1767" s="19"/>
      <c r="G1767" s="19"/>
      <c r="H1767" s="19"/>
      <c r="I1767" s="19"/>
      <c r="J1767" s="9" t="s">
        <v>1542</v>
      </c>
      <c r="K1767" s="19" t="str">
        <f t="shared" si="193"/>
        <v>LV</v>
      </c>
      <c r="L1767" s="19" t="str">
        <f t="shared" si="189"/>
        <v>LATVIA</v>
      </c>
      <c r="M1767" s="19"/>
      <c r="N1767" s="19" t="s">
        <v>359</v>
      </c>
      <c r="O1767" s="19"/>
      <c r="P1767" s="19"/>
      <c r="Q1767" s="19"/>
      <c r="R1767" s="19"/>
      <c r="S1767" s="34">
        <f t="shared" si="190"/>
        <v>41827</v>
      </c>
      <c r="T1767" s="34" t="str">
        <f t="shared" si="191"/>
        <v/>
      </c>
      <c r="U1767" s="34" t="str">
        <f t="shared" si="192"/>
        <v/>
      </c>
      <c r="V1767" s="19"/>
    </row>
    <row r="1768" spans="1:22" s="5" customFormat="1">
      <c r="A1768" s="50"/>
      <c r="B1768" s="19"/>
      <c r="C1768" s="19"/>
      <c r="D1768" s="19"/>
      <c r="E1768" s="19"/>
      <c r="F1768" s="19"/>
      <c r="G1768" s="19"/>
      <c r="H1768" s="19"/>
      <c r="I1768" s="19"/>
      <c r="J1768" s="9" t="s">
        <v>1547</v>
      </c>
      <c r="K1768" s="19" t="str">
        <f t="shared" si="193"/>
        <v>LT</v>
      </c>
      <c r="L1768" s="19" t="str">
        <f t="shared" si="189"/>
        <v>LITHUANIA</v>
      </c>
      <c r="M1768" s="19"/>
      <c r="N1768" s="19" t="s">
        <v>359</v>
      </c>
      <c r="O1768" s="19"/>
      <c r="P1768" s="19"/>
      <c r="Q1768" s="19"/>
      <c r="R1768" s="19"/>
      <c r="S1768" s="34">
        <f t="shared" si="190"/>
        <v>41827</v>
      </c>
      <c r="T1768" s="34" t="str">
        <f t="shared" si="191"/>
        <v/>
      </c>
      <c r="U1768" s="34" t="str">
        <f t="shared" si="192"/>
        <v/>
      </c>
      <c r="V1768" s="19"/>
    </row>
    <row r="1769" spans="1:22" s="5" customFormat="1">
      <c r="A1769" s="50"/>
      <c r="B1769" s="19"/>
      <c r="C1769" s="19"/>
      <c r="D1769" s="19"/>
      <c r="E1769" s="19"/>
      <c r="F1769" s="19"/>
      <c r="G1769" s="19"/>
      <c r="H1769" s="19"/>
      <c r="I1769" s="19"/>
      <c r="J1769" s="9" t="s">
        <v>1548</v>
      </c>
      <c r="K1769" s="19" t="str">
        <f t="shared" si="193"/>
        <v>LU</v>
      </c>
      <c r="L1769" s="19" t="str">
        <f t="shared" si="189"/>
        <v>LUXEMBOURG</v>
      </c>
      <c r="M1769" s="19"/>
      <c r="N1769" s="19" t="s">
        <v>359</v>
      </c>
      <c r="O1769" s="19"/>
      <c r="P1769" s="19"/>
      <c r="Q1769" s="19"/>
      <c r="R1769" s="19"/>
      <c r="S1769" s="34">
        <f t="shared" si="190"/>
        <v>41827</v>
      </c>
      <c r="T1769" s="34" t="str">
        <f t="shared" si="191"/>
        <v/>
      </c>
      <c r="U1769" s="34" t="str">
        <f t="shared" si="192"/>
        <v/>
      </c>
      <c r="V1769" s="19"/>
    </row>
    <row r="1770" spans="1:22" s="5" customFormat="1">
      <c r="A1770" s="50"/>
      <c r="B1770" s="19"/>
      <c r="C1770" s="19"/>
      <c r="D1770" s="19"/>
      <c r="E1770" s="19"/>
      <c r="F1770" s="19"/>
      <c r="G1770" s="19"/>
      <c r="H1770" s="19"/>
      <c r="I1770" s="19"/>
      <c r="J1770" s="9" t="s">
        <v>1556</v>
      </c>
      <c r="K1770" s="19" t="str">
        <f t="shared" si="193"/>
        <v>MT</v>
      </c>
      <c r="L1770" s="19" t="str">
        <f t="shared" si="189"/>
        <v>MALTA</v>
      </c>
      <c r="M1770" s="19"/>
      <c r="N1770" s="19" t="s">
        <v>359</v>
      </c>
      <c r="O1770" s="19"/>
      <c r="P1770" s="19"/>
      <c r="Q1770" s="19"/>
      <c r="R1770" s="19"/>
      <c r="S1770" s="34">
        <f t="shared" si="190"/>
        <v>41827</v>
      </c>
      <c r="T1770" s="34" t="str">
        <f t="shared" si="191"/>
        <v/>
      </c>
      <c r="U1770" s="34" t="str">
        <f t="shared" si="192"/>
        <v/>
      </c>
      <c r="V1770" s="19"/>
    </row>
    <row r="1771" spans="1:22" s="5" customFormat="1">
      <c r="A1771" s="50"/>
      <c r="B1771" s="19"/>
      <c r="C1771" s="19"/>
      <c r="D1771" s="19"/>
      <c r="E1771" s="19"/>
      <c r="F1771" s="19"/>
      <c r="G1771" s="19"/>
      <c r="H1771" s="19"/>
      <c r="I1771" s="19"/>
      <c r="J1771" s="9" t="s">
        <v>1575</v>
      </c>
      <c r="K1771" s="19" t="str">
        <f t="shared" si="193"/>
        <v>NL</v>
      </c>
      <c r="L1771" s="19" t="str">
        <f t="shared" si="189"/>
        <v>NETHERLANDS</v>
      </c>
      <c r="M1771" s="19"/>
      <c r="N1771" s="19" t="s">
        <v>359</v>
      </c>
      <c r="O1771" s="19"/>
      <c r="P1771" s="19"/>
      <c r="Q1771" s="19"/>
      <c r="R1771" s="19"/>
      <c r="S1771" s="34">
        <f t="shared" si="190"/>
        <v>41827</v>
      </c>
      <c r="T1771" s="34" t="str">
        <f t="shared" si="191"/>
        <v/>
      </c>
      <c r="U1771" s="34" t="str">
        <f t="shared" si="192"/>
        <v/>
      </c>
      <c r="V1771" s="19"/>
    </row>
    <row r="1772" spans="1:22" s="5" customFormat="1">
      <c r="A1772" s="50"/>
      <c r="B1772" s="19"/>
      <c r="C1772" s="19"/>
      <c r="D1772" s="19"/>
      <c r="E1772" s="19"/>
      <c r="F1772" s="19"/>
      <c r="G1772" s="19"/>
      <c r="H1772" s="19"/>
      <c r="I1772" s="19"/>
      <c r="J1772" s="9" t="s">
        <v>1584</v>
      </c>
      <c r="K1772" s="19" t="str">
        <f t="shared" si="193"/>
        <v>NO</v>
      </c>
      <c r="L1772" s="19" t="str">
        <f t="shared" si="189"/>
        <v>NORWAY</v>
      </c>
      <c r="M1772" s="19"/>
      <c r="N1772" s="19" t="s">
        <v>359</v>
      </c>
      <c r="O1772" s="19"/>
      <c r="P1772" s="19"/>
      <c r="Q1772" s="19"/>
      <c r="R1772" s="19"/>
      <c r="S1772" s="34">
        <f t="shared" si="190"/>
        <v>41827</v>
      </c>
      <c r="T1772" s="34" t="str">
        <f t="shared" si="191"/>
        <v/>
      </c>
      <c r="U1772" s="34" t="str">
        <f t="shared" si="192"/>
        <v/>
      </c>
      <c r="V1772" s="19"/>
    </row>
    <row r="1773" spans="1:22" s="5" customFormat="1">
      <c r="A1773" s="50"/>
      <c r="B1773" s="19"/>
      <c r="C1773" s="19"/>
      <c r="D1773" s="19"/>
      <c r="E1773" s="19"/>
      <c r="F1773" s="19"/>
      <c r="G1773" s="19"/>
      <c r="H1773" s="19"/>
      <c r="I1773" s="19"/>
      <c r="J1773" s="9" t="s">
        <v>1595</v>
      </c>
      <c r="K1773" s="19" t="str">
        <f t="shared" si="193"/>
        <v>PL</v>
      </c>
      <c r="L1773" s="19" t="str">
        <f t="shared" si="189"/>
        <v>POLAND</v>
      </c>
      <c r="M1773" s="19"/>
      <c r="N1773" s="19" t="s">
        <v>359</v>
      </c>
      <c r="O1773" s="19"/>
      <c r="P1773" s="19"/>
      <c r="Q1773" s="19"/>
      <c r="R1773" s="19"/>
      <c r="S1773" s="34">
        <f t="shared" si="190"/>
        <v>41827</v>
      </c>
      <c r="T1773" s="34" t="str">
        <f t="shared" si="191"/>
        <v/>
      </c>
      <c r="U1773" s="34" t="str">
        <f t="shared" si="192"/>
        <v/>
      </c>
      <c r="V1773" s="19"/>
    </row>
    <row r="1774" spans="1:22" s="5" customFormat="1">
      <c r="A1774" s="50"/>
      <c r="B1774" s="19"/>
      <c r="C1774" s="19"/>
      <c r="D1774" s="19"/>
      <c r="E1774" s="19"/>
      <c r="F1774" s="19"/>
      <c r="G1774" s="19"/>
      <c r="H1774" s="19"/>
      <c r="I1774" s="19"/>
      <c r="J1774" s="9" t="s">
        <v>1596</v>
      </c>
      <c r="K1774" s="19" t="str">
        <f t="shared" si="193"/>
        <v>PT</v>
      </c>
      <c r="L1774" s="19" t="str">
        <f t="shared" si="189"/>
        <v>PORTUGAL</v>
      </c>
      <c r="M1774" s="19"/>
      <c r="N1774" s="19" t="s">
        <v>359</v>
      </c>
      <c r="O1774" s="19"/>
      <c r="P1774" s="19"/>
      <c r="Q1774" s="19"/>
      <c r="R1774" s="19"/>
      <c r="S1774" s="34">
        <f t="shared" si="190"/>
        <v>41827</v>
      </c>
      <c r="T1774" s="34" t="str">
        <f t="shared" si="191"/>
        <v/>
      </c>
      <c r="U1774" s="34" t="str">
        <f t="shared" si="192"/>
        <v/>
      </c>
      <c r="V1774" s="19"/>
    </row>
    <row r="1775" spans="1:22" s="5" customFormat="1">
      <c r="A1775" s="50"/>
      <c r="B1775" s="19"/>
      <c r="C1775" s="19"/>
      <c r="D1775" s="19"/>
      <c r="E1775" s="19"/>
      <c r="F1775" s="19"/>
      <c r="G1775" s="19"/>
      <c r="H1775" s="19"/>
      <c r="I1775" s="19"/>
      <c r="J1775" s="9" t="s">
        <v>1600</v>
      </c>
      <c r="K1775" s="19" t="str">
        <f t="shared" si="193"/>
        <v>RO</v>
      </c>
      <c r="L1775" s="19" t="str">
        <f t="shared" si="189"/>
        <v>ROMANIA</v>
      </c>
      <c r="M1775" s="19"/>
      <c r="N1775" s="19" t="s">
        <v>359</v>
      </c>
      <c r="O1775" s="19"/>
      <c r="P1775" s="19"/>
      <c r="Q1775" s="19"/>
      <c r="R1775" s="19"/>
      <c r="S1775" s="34">
        <f t="shared" si="190"/>
        <v>41827</v>
      </c>
      <c r="T1775" s="34" t="str">
        <f t="shared" si="191"/>
        <v/>
      </c>
      <c r="U1775" s="34" t="str">
        <f t="shared" si="192"/>
        <v/>
      </c>
      <c r="V1775" s="19"/>
    </row>
    <row r="1776" spans="1:22" s="5" customFormat="1">
      <c r="A1776" s="50"/>
      <c r="B1776" s="19"/>
      <c r="C1776" s="19"/>
      <c r="D1776" s="19"/>
      <c r="E1776" s="19"/>
      <c r="F1776" s="19"/>
      <c r="G1776" s="19"/>
      <c r="H1776" s="19"/>
      <c r="I1776" s="19"/>
      <c r="J1776" s="9" t="s">
        <v>1620</v>
      </c>
      <c r="K1776" s="19" t="str">
        <f t="shared" si="193"/>
        <v>SK</v>
      </c>
      <c r="L1776" s="19" t="str">
        <f t="shared" si="189"/>
        <v>SLOVAKIA</v>
      </c>
      <c r="M1776" s="19"/>
      <c r="N1776" s="19" t="s">
        <v>359</v>
      </c>
      <c r="O1776" s="19"/>
      <c r="P1776" s="19"/>
      <c r="Q1776" s="19"/>
      <c r="R1776" s="19"/>
      <c r="S1776" s="34">
        <f t="shared" si="190"/>
        <v>41827</v>
      </c>
      <c r="T1776" s="34" t="str">
        <f t="shared" si="191"/>
        <v/>
      </c>
      <c r="U1776" s="34" t="str">
        <f t="shared" si="192"/>
        <v/>
      </c>
      <c r="V1776" s="19"/>
    </row>
    <row r="1777" spans="1:22" s="5" customFormat="1">
      <c r="A1777" s="50"/>
      <c r="B1777" s="19"/>
      <c r="C1777" s="19"/>
      <c r="D1777" s="19"/>
      <c r="E1777" s="19"/>
      <c r="F1777" s="19"/>
      <c r="G1777" s="19"/>
      <c r="H1777" s="19"/>
      <c r="I1777" s="19"/>
      <c r="J1777" s="9" t="s">
        <v>1621</v>
      </c>
      <c r="K1777" s="19" t="str">
        <f t="shared" si="193"/>
        <v>SI</v>
      </c>
      <c r="L1777" s="19" t="str">
        <f t="shared" si="189"/>
        <v>SLOVENIA</v>
      </c>
      <c r="M1777" s="19"/>
      <c r="N1777" s="19" t="s">
        <v>359</v>
      </c>
      <c r="O1777" s="19"/>
      <c r="P1777" s="19"/>
      <c r="Q1777" s="19"/>
      <c r="R1777" s="19"/>
      <c r="S1777" s="34">
        <f t="shared" si="190"/>
        <v>41827</v>
      </c>
      <c r="T1777" s="34" t="str">
        <f t="shared" si="191"/>
        <v/>
      </c>
      <c r="U1777" s="34" t="str">
        <f t="shared" si="192"/>
        <v/>
      </c>
      <c r="V1777" s="19"/>
    </row>
    <row r="1778" spans="1:22" s="5" customFormat="1">
      <c r="A1778" s="50"/>
      <c r="B1778" s="19"/>
      <c r="C1778" s="19"/>
      <c r="D1778" s="19"/>
      <c r="E1778" s="19"/>
      <c r="F1778" s="19"/>
      <c r="G1778" s="19"/>
      <c r="H1778" s="19"/>
      <c r="I1778" s="19"/>
      <c r="J1778" s="9" t="s">
        <v>1626</v>
      </c>
      <c r="K1778" s="19" t="str">
        <f t="shared" si="193"/>
        <v>ES</v>
      </c>
      <c r="L1778" s="19" t="str">
        <f t="shared" si="189"/>
        <v>SPAIN</v>
      </c>
      <c r="M1778" s="19"/>
      <c r="N1778" s="19" t="s">
        <v>359</v>
      </c>
      <c r="O1778" s="19"/>
      <c r="P1778" s="19"/>
      <c r="Q1778" s="19"/>
      <c r="R1778" s="19"/>
      <c r="S1778" s="34">
        <f t="shared" si="190"/>
        <v>41827</v>
      </c>
      <c r="T1778" s="34" t="str">
        <f t="shared" si="191"/>
        <v/>
      </c>
      <c r="U1778" s="34" t="str">
        <f t="shared" si="192"/>
        <v/>
      </c>
      <c r="V1778" s="19"/>
    </row>
    <row r="1779" spans="1:22" s="5" customFormat="1">
      <c r="A1779" s="50"/>
      <c r="B1779" s="19"/>
      <c r="C1779" s="19"/>
      <c r="D1779" s="19"/>
      <c r="E1779" s="19"/>
      <c r="F1779" s="19"/>
      <c r="G1779" s="19"/>
      <c r="H1779" s="19"/>
      <c r="I1779" s="19"/>
      <c r="J1779" s="9" t="s">
        <v>1632</v>
      </c>
      <c r="K1779" s="19" t="str">
        <f t="shared" si="193"/>
        <v>SE</v>
      </c>
      <c r="L1779" s="19" t="str">
        <f t="shared" si="189"/>
        <v>SWEDEN</v>
      </c>
      <c r="M1779" s="19"/>
      <c r="N1779" s="19" t="s">
        <v>359</v>
      </c>
      <c r="O1779" s="19"/>
      <c r="P1779" s="19"/>
      <c r="Q1779" s="19"/>
      <c r="R1779" s="19"/>
      <c r="S1779" s="34">
        <f t="shared" si="190"/>
        <v>41827</v>
      </c>
      <c r="T1779" s="34" t="str">
        <f t="shared" si="191"/>
        <v/>
      </c>
      <c r="U1779" s="34" t="str">
        <f t="shared" si="192"/>
        <v/>
      </c>
      <c r="V1779" s="19"/>
    </row>
    <row r="1780" spans="1:22" s="5" customFormat="1">
      <c r="A1780" s="50"/>
      <c r="B1780" s="19"/>
      <c r="C1780" s="19"/>
      <c r="D1780" s="19"/>
      <c r="E1780" s="19"/>
      <c r="F1780" s="19"/>
      <c r="G1780" s="19"/>
      <c r="H1780" s="19"/>
      <c r="I1780" s="19"/>
      <c r="J1780" s="9" t="s">
        <v>1633</v>
      </c>
      <c r="K1780" s="19" t="str">
        <f t="shared" si="193"/>
        <v>CH</v>
      </c>
      <c r="L1780" s="19" t="str">
        <f t="shared" si="189"/>
        <v>SWITZERLAND</v>
      </c>
      <c r="M1780" s="19"/>
      <c r="N1780" s="19" t="s">
        <v>359</v>
      </c>
      <c r="O1780" s="19"/>
      <c r="P1780" s="19"/>
      <c r="Q1780" s="19"/>
      <c r="R1780" s="19"/>
      <c r="S1780" s="34">
        <f t="shared" si="190"/>
        <v>41827</v>
      </c>
      <c r="T1780" s="34" t="str">
        <f t="shared" si="191"/>
        <v/>
      </c>
      <c r="U1780" s="34" t="str">
        <f t="shared" si="192"/>
        <v/>
      </c>
      <c r="V1780" s="19"/>
    </row>
    <row r="1781" spans="1:22" s="5" customFormat="1">
      <c r="A1781" s="50"/>
      <c r="B1781" s="19"/>
      <c r="C1781" s="19"/>
      <c r="D1781" s="19"/>
      <c r="E1781" s="19"/>
      <c r="F1781" s="19"/>
      <c r="G1781" s="19"/>
      <c r="H1781" s="19"/>
      <c r="I1781" s="19"/>
      <c r="J1781" s="9" t="s">
        <v>1652</v>
      </c>
      <c r="K1781" s="19" t="str">
        <f t="shared" si="193"/>
        <v>GB</v>
      </c>
      <c r="L1781" s="19" t="str">
        <f t="shared" si="189"/>
        <v>UNITED KINGDOM</v>
      </c>
      <c r="M1781" s="19"/>
      <c r="N1781" s="19" t="s">
        <v>359</v>
      </c>
      <c r="O1781" s="19"/>
      <c r="P1781" s="19"/>
      <c r="Q1781" s="19"/>
      <c r="R1781" s="19"/>
      <c r="S1781" s="34">
        <f t="shared" si="190"/>
        <v>41827</v>
      </c>
      <c r="T1781" s="34" t="str">
        <f t="shared" si="191"/>
        <v/>
      </c>
      <c r="U1781" s="34" t="str">
        <f t="shared" si="192"/>
        <v/>
      </c>
      <c r="V1781" s="19"/>
    </row>
    <row r="1782" spans="1:22" s="5" customFormat="1">
      <c r="A1782" s="50"/>
      <c r="B1782" s="19"/>
      <c r="C1782" s="19"/>
      <c r="D1782" s="19"/>
      <c r="E1782" s="19"/>
      <c r="F1782" s="19"/>
      <c r="G1782" s="19"/>
      <c r="H1782" s="19"/>
      <c r="I1782" s="19"/>
      <c r="J1782" s="8" t="s">
        <v>9855</v>
      </c>
      <c r="K1782" s="19" t="str">
        <f t="shared" si="193"/>
        <v>x83</v>
      </c>
      <c r="L1782" s="19" t="str">
        <f t="shared" si="189"/>
        <v>Other than 35 countries for health catastrophe risk - mass accident, accident concentration and pandemic</v>
      </c>
      <c r="M1782" s="19"/>
      <c r="N1782" s="19" t="s">
        <v>359</v>
      </c>
      <c r="O1782" s="19"/>
      <c r="P1782" s="19"/>
      <c r="Q1782" s="19"/>
      <c r="R1782" s="19"/>
      <c r="S1782" s="34">
        <f t="shared" si="190"/>
        <v>42277</v>
      </c>
      <c r="T1782" s="34" t="str">
        <f t="shared" si="191"/>
        <v/>
      </c>
      <c r="U1782" s="34" t="str">
        <f t="shared" si="192"/>
        <v/>
      </c>
      <c r="V1782" s="19"/>
    </row>
    <row r="1783" spans="1:22" s="5" customFormat="1">
      <c r="A1783" s="50"/>
      <c r="B1783" s="19"/>
      <c r="C1783" s="19"/>
      <c r="D1783" s="19"/>
      <c r="E1783" s="19"/>
      <c r="F1783" s="19"/>
      <c r="G1783" s="19"/>
      <c r="H1783" s="19"/>
      <c r="I1783" s="19"/>
      <c r="J1783" s="14" t="s">
        <v>9866</v>
      </c>
      <c r="K1783" s="19"/>
      <c r="L1783" s="19"/>
      <c r="M1783" s="19"/>
      <c r="N1783" s="19"/>
      <c r="O1783" s="19" t="s">
        <v>2299</v>
      </c>
      <c r="P1783" s="19"/>
      <c r="Q1783" s="19" t="s">
        <v>1361</v>
      </c>
      <c r="R1783" s="19"/>
      <c r="S1783" s="34">
        <v>42277</v>
      </c>
      <c r="T1783" s="34">
        <v>41639</v>
      </c>
      <c r="U1783" s="34"/>
      <c r="V1783" s="19"/>
    </row>
    <row r="1784" spans="1:22" s="5" customFormat="1">
      <c r="A1784" s="50"/>
      <c r="B1784" s="19"/>
      <c r="C1784" s="19"/>
      <c r="D1784" s="19"/>
      <c r="E1784" s="19"/>
      <c r="F1784" s="19"/>
      <c r="G1784" s="19"/>
      <c r="H1784" s="19"/>
      <c r="I1784" s="19"/>
      <c r="J1784" s="7" t="s">
        <v>3467</v>
      </c>
      <c r="K1784" s="19" t="str">
        <f t="shared" si="193"/>
        <v>x0</v>
      </c>
      <c r="L1784" s="19" t="str">
        <f t="shared" si="189"/>
        <v>Not applicable/All geographical areas</v>
      </c>
      <c r="M1784" s="19" t="s">
        <v>358</v>
      </c>
      <c r="N1784" s="19"/>
      <c r="O1784" s="19"/>
      <c r="P1784" s="19"/>
      <c r="Q1784" s="19"/>
      <c r="R1784" s="19"/>
      <c r="S1784" s="34">
        <f t="shared" si="190"/>
        <v>41827</v>
      </c>
      <c r="T1784" s="34" t="str">
        <f t="shared" si="191"/>
        <v/>
      </c>
      <c r="U1784" s="34" t="str">
        <f t="shared" si="192"/>
        <v/>
      </c>
      <c r="V1784" s="19"/>
    </row>
    <row r="1785" spans="1:22" s="5" customFormat="1">
      <c r="A1785" s="50"/>
      <c r="B1785" s="19"/>
      <c r="C1785" s="19"/>
      <c r="D1785" s="19"/>
      <c r="E1785" s="19"/>
      <c r="F1785" s="19"/>
      <c r="G1785" s="19"/>
      <c r="H1785" s="19"/>
      <c r="I1785" s="19"/>
      <c r="J1785" s="8" t="s">
        <v>1367</v>
      </c>
      <c r="K1785" s="19" t="str">
        <f t="shared" si="193"/>
        <v>x14</v>
      </c>
      <c r="L1785" s="19" t="str">
        <f t="shared" si="189"/>
        <v>EEA</v>
      </c>
      <c r="M1785" s="19" t="s">
        <v>358</v>
      </c>
      <c r="N1785" s="19" t="s">
        <v>359</v>
      </c>
      <c r="O1785" s="19"/>
      <c r="P1785" s="19"/>
      <c r="Q1785" s="19"/>
      <c r="R1785" s="19"/>
      <c r="S1785" s="34">
        <f t="shared" si="190"/>
        <v>41827</v>
      </c>
      <c r="T1785" s="34" t="str">
        <f t="shared" si="191"/>
        <v/>
      </c>
      <c r="U1785" s="34" t="str">
        <f t="shared" si="192"/>
        <v/>
      </c>
      <c r="V1785" s="19"/>
    </row>
    <row r="1786" spans="1:22" s="5" customFormat="1">
      <c r="A1786" s="50"/>
      <c r="B1786" s="19"/>
      <c r="C1786" s="19"/>
      <c r="D1786" s="19"/>
      <c r="E1786" s="19"/>
      <c r="F1786" s="19"/>
      <c r="G1786" s="19"/>
      <c r="H1786" s="19"/>
      <c r="I1786" s="19"/>
      <c r="J1786" s="9" t="s">
        <v>1436</v>
      </c>
      <c r="K1786" s="19" t="str">
        <f t="shared" si="193"/>
        <v>AT</v>
      </c>
      <c r="L1786" s="19" t="str">
        <f t="shared" si="189"/>
        <v>AUSTRIA</v>
      </c>
      <c r="M1786" s="19"/>
      <c r="N1786" s="19" t="s">
        <v>359</v>
      </c>
      <c r="O1786" s="19"/>
      <c r="P1786" s="19"/>
      <c r="Q1786" s="19"/>
      <c r="R1786" s="19"/>
      <c r="S1786" s="34">
        <f t="shared" si="190"/>
        <v>41827</v>
      </c>
      <c r="T1786" s="34" t="str">
        <f t="shared" si="191"/>
        <v/>
      </c>
      <c r="U1786" s="34" t="str">
        <f t="shared" si="192"/>
        <v/>
      </c>
      <c r="V1786" s="19"/>
    </row>
    <row r="1787" spans="1:22" s="5" customFormat="1">
      <c r="A1787" s="50"/>
      <c r="B1787" s="19"/>
      <c r="C1787" s="19"/>
      <c r="D1787" s="19"/>
      <c r="E1787" s="19"/>
      <c r="F1787" s="19"/>
      <c r="G1787" s="19"/>
      <c r="H1787" s="19"/>
      <c r="I1787" s="19"/>
      <c r="J1787" s="9" t="s">
        <v>1443</v>
      </c>
      <c r="K1787" s="19" t="str">
        <f t="shared" si="193"/>
        <v>BE</v>
      </c>
      <c r="L1787" s="19" t="str">
        <f t="shared" si="189"/>
        <v>BELGIUM</v>
      </c>
      <c r="M1787" s="19"/>
      <c r="N1787" s="19" t="s">
        <v>359</v>
      </c>
      <c r="O1787" s="19"/>
      <c r="P1787" s="19"/>
      <c r="Q1787" s="19"/>
      <c r="R1787" s="19"/>
      <c r="S1787" s="34">
        <f t="shared" si="190"/>
        <v>41827</v>
      </c>
      <c r="T1787" s="34" t="str">
        <f t="shared" si="191"/>
        <v/>
      </c>
      <c r="U1787" s="34" t="str">
        <f t="shared" si="192"/>
        <v/>
      </c>
      <c r="V1787" s="19"/>
    </row>
    <row r="1788" spans="1:22" s="5" customFormat="1">
      <c r="A1788" s="50"/>
      <c r="B1788" s="19"/>
      <c r="C1788" s="19"/>
      <c r="D1788" s="19"/>
      <c r="E1788" s="19"/>
      <c r="F1788" s="19"/>
      <c r="G1788" s="19"/>
      <c r="H1788" s="19"/>
      <c r="I1788" s="19"/>
      <c r="J1788" s="9" t="s">
        <v>1456</v>
      </c>
      <c r="K1788" s="19" t="str">
        <f t="shared" si="193"/>
        <v>BG</v>
      </c>
      <c r="L1788" s="19" t="str">
        <f t="shared" si="189"/>
        <v>BULGARIA</v>
      </c>
      <c r="M1788" s="19"/>
      <c r="N1788" s="19" t="s">
        <v>359</v>
      </c>
      <c r="O1788" s="19"/>
      <c r="P1788" s="19"/>
      <c r="Q1788" s="19"/>
      <c r="R1788" s="19"/>
      <c r="S1788" s="34">
        <f t="shared" si="190"/>
        <v>41827</v>
      </c>
      <c r="T1788" s="34" t="str">
        <f t="shared" si="191"/>
        <v/>
      </c>
      <c r="U1788" s="34" t="str">
        <f t="shared" si="192"/>
        <v/>
      </c>
      <c r="V1788" s="19"/>
    </row>
    <row r="1789" spans="1:22" s="5" customFormat="1">
      <c r="A1789" s="50"/>
      <c r="B1789" s="19"/>
      <c r="C1789" s="19"/>
      <c r="D1789" s="19"/>
      <c r="E1789" s="19"/>
      <c r="F1789" s="19"/>
      <c r="G1789" s="19"/>
      <c r="H1789" s="19"/>
      <c r="I1789" s="19"/>
      <c r="J1789" s="9" t="s">
        <v>1477</v>
      </c>
      <c r="K1789" s="19" t="str">
        <f t="shared" si="193"/>
        <v>HR</v>
      </c>
      <c r="L1789" s="19" t="str">
        <f t="shared" si="189"/>
        <v>CROATIA</v>
      </c>
      <c r="M1789" s="19"/>
      <c r="N1789" s="19" t="s">
        <v>359</v>
      </c>
      <c r="O1789" s="19"/>
      <c r="P1789" s="19"/>
      <c r="Q1789" s="19"/>
      <c r="R1789" s="19"/>
      <c r="S1789" s="34">
        <f t="shared" si="190"/>
        <v>41827</v>
      </c>
      <c r="T1789" s="34" t="str">
        <f t="shared" si="191"/>
        <v/>
      </c>
      <c r="U1789" s="34" t="str">
        <f t="shared" si="192"/>
        <v/>
      </c>
      <c r="V1789" s="19"/>
    </row>
    <row r="1790" spans="1:22" s="5" customFormat="1">
      <c r="A1790" s="50"/>
      <c r="B1790" s="19"/>
      <c r="C1790" s="19"/>
      <c r="D1790" s="19"/>
      <c r="E1790" s="19"/>
      <c r="F1790" s="19"/>
      <c r="G1790" s="19"/>
      <c r="H1790" s="19"/>
      <c r="I1790" s="19"/>
      <c r="J1790" s="9" t="s">
        <v>1480</v>
      </c>
      <c r="K1790" s="19" t="str">
        <f t="shared" si="193"/>
        <v>CY</v>
      </c>
      <c r="L1790" s="19" t="str">
        <f t="shared" si="189"/>
        <v>CYPRUS</v>
      </c>
      <c r="M1790" s="19"/>
      <c r="N1790" s="19" t="s">
        <v>359</v>
      </c>
      <c r="O1790" s="19"/>
      <c r="P1790" s="19"/>
      <c r="Q1790" s="19"/>
      <c r="R1790" s="19"/>
      <c r="S1790" s="34">
        <f t="shared" si="190"/>
        <v>41827</v>
      </c>
      <c r="T1790" s="34" t="str">
        <f t="shared" si="191"/>
        <v/>
      </c>
      <c r="U1790" s="34" t="str">
        <f t="shared" si="192"/>
        <v/>
      </c>
      <c r="V1790" s="19"/>
    </row>
    <row r="1791" spans="1:22" s="5" customFormat="1">
      <c r="A1791" s="50"/>
      <c r="B1791" s="19"/>
      <c r="C1791" s="19"/>
      <c r="D1791" s="19"/>
      <c r="E1791" s="19"/>
      <c r="F1791" s="19"/>
      <c r="G1791" s="19"/>
      <c r="H1791" s="19"/>
      <c r="I1791" s="19"/>
      <c r="J1791" s="9" t="s">
        <v>12272</v>
      </c>
      <c r="K1791" s="19" t="str">
        <f t="shared" si="193"/>
        <v>CZ</v>
      </c>
      <c r="L1791" s="19" t="str">
        <f t="shared" si="189"/>
        <v>CZECHIA</v>
      </c>
      <c r="M1791" s="19"/>
      <c r="N1791" s="19" t="s">
        <v>359</v>
      </c>
      <c r="O1791" s="19"/>
      <c r="P1791" s="19"/>
      <c r="Q1791" s="19"/>
      <c r="R1791" s="19"/>
      <c r="S1791" s="34">
        <f t="shared" si="190"/>
        <v>41827</v>
      </c>
      <c r="T1791" s="34" t="str">
        <f t="shared" si="191"/>
        <v/>
      </c>
      <c r="U1791" s="34">
        <f t="shared" si="192"/>
        <v>42931</v>
      </c>
      <c r="V1791" s="19"/>
    </row>
    <row r="1792" spans="1:22" s="5" customFormat="1">
      <c r="A1792" s="50"/>
      <c r="B1792" s="19"/>
      <c r="C1792" s="19"/>
      <c r="D1792" s="19"/>
      <c r="E1792" s="19"/>
      <c r="F1792" s="19"/>
      <c r="G1792" s="19"/>
      <c r="H1792" s="19"/>
      <c r="I1792" s="19"/>
      <c r="J1792" s="9" t="s">
        <v>1481</v>
      </c>
      <c r="K1792" s="19" t="str">
        <f t="shared" si="193"/>
        <v>DK</v>
      </c>
      <c r="L1792" s="19" t="str">
        <f t="shared" si="189"/>
        <v>DENMARK</v>
      </c>
      <c r="M1792" s="19"/>
      <c r="N1792" s="19" t="s">
        <v>359</v>
      </c>
      <c r="O1792" s="19"/>
      <c r="P1792" s="19"/>
      <c r="Q1792" s="19"/>
      <c r="R1792" s="19"/>
      <c r="S1792" s="34">
        <f t="shared" si="190"/>
        <v>41827</v>
      </c>
      <c r="T1792" s="34" t="str">
        <f t="shared" si="191"/>
        <v/>
      </c>
      <c r="U1792" s="34" t="str">
        <f t="shared" si="192"/>
        <v/>
      </c>
      <c r="V1792" s="19"/>
    </row>
    <row r="1793" spans="1:22" s="5" customFormat="1">
      <c r="A1793" s="50"/>
      <c r="B1793" s="19"/>
      <c r="C1793" s="19"/>
      <c r="D1793" s="19"/>
      <c r="E1793" s="19"/>
      <c r="F1793" s="19"/>
      <c r="G1793" s="19"/>
      <c r="H1793" s="19"/>
      <c r="I1793" s="19"/>
      <c r="J1793" s="9" t="s">
        <v>1490</v>
      </c>
      <c r="K1793" s="19" t="str">
        <f t="shared" si="193"/>
        <v>EE</v>
      </c>
      <c r="L1793" s="19" t="str">
        <f t="shared" si="189"/>
        <v>ESTONIA</v>
      </c>
      <c r="M1793" s="19"/>
      <c r="N1793" s="19" t="s">
        <v>359</v>
      </c>
      <c r="O1793" s="19"/>
      <c r="P1793" s="19"/>
      <c r="Q1793" s="19"/>
      <c r="R1793" s="19"/>
      <c r="S1793" s="34">
        <f t="shared" si="190"/>
        <v>41827</v>
      </c>
      <c r="T1793" s="34" t="str">
        <f t="shared" si="191"/>
        <v/>
      </c>
      <c r="U1793" s="34" t="str">
        <f t="shared" si="192"/>
        <v/>
      </c>
      <c r="V1793" s="19"/>
    </row>
    <row r="1794" spans="1:22" s="5" customFormat="1">
      <c r="A1794" s="50"/>
      <c r="B1794" s="19"/>
      <c r="C1794" s="19"/>
      <c r="D1794" s="19"/>
      <c r="E1794" s="19"/>
      <c r="F1794" s="19"/>
      <c r="G1794" s="19"/>
      <c r="H1794" s="19"/>
      <c r="I1794" s="19"/>
      <c r="J1794" s="9" t="s">
        <v>1495</v>
      </c>
      <c r="K1794" s="19" t="str">
        <f t="shared" si="193"/>
        <v>FI</v>
      </c>
      <c r="L1794" s="19" t="str">
        <f t="shared" si="189"/>
        <v>FINLAND</v>
      </c>
      <c r="M1794" s="19"/>
      <c r="N1794" s="19" t="s">
        <v>359</v>
      </c>
      <c r="O1794" s="19"/>
      <c r="P1794" s="19"/>
      <c r="Q1794" s="19"/>
      <c r="R1794" s="19"/>
      <c r="S1794" s="34">
        <f t="shared" si="190"/>
        <v>41827</v>
      </c>
      <c r="T1794" s="34" t="str">
        <f t="shared" si="191"/>
        <v/>
      </c>
      <c r="U1794" s="34" t="str">
        <f t="shared" si="192"/>
        <v/>
      </c>
      <c r="V1794" s="19"/>
    </row>
    <row r="1795" spans="1:22" s="5" customFormat="1">
      <c r="A1795" s="50"/>
      <c r="B1795" s="19"/>
      <c r="C1795" s="19"/>
      <c r="D1795" s="19"/>
      <c r="E1795" s="19"/>
      <c r="F1795" s="19"/>
      <c r="G1795" s="19"/>
      <c r="H1795" s="19"/>
      <c r="I1795" s="19"/>
      <c r="J1795" s="9" t="s">
        <v>9849</v>
      </c>
      <c r="K1795" s="19" t="str">
        <f t="shared" si="193"/>
        <v>x69</v>
      </c>
      <c r="L1795" s="19" t="str">
        <f t="shared" si="189"/>
        <v>SWITZERLAND; LIECHTENSTEIN</v>
      </c>
      <c r="M1795" s="19" t="s">
        <v>358</v>
      </c>
      <c r="N1795" s="19" t="s">
        <v>359</v>
      </c>
      <c r="O1795" s="19"/>
      <c r="P1795" s="19"/>
      <c r="Q1795" s="19"/>
      <c r="R1795" s="19"/>
      <c r="S1795" s="34">
        <f t="shared" si="190"/>
        <v>41827</v>
      </c>
      <c r="T1795" s="34" t="str">
        <f t="shared" si="191"/>
        <v/>
      </c>
      <c r="U1795" s="34">
        <f t="shared" si="192"/>
        <v>42277</v>
      </c>
      <c r="V1795" s="19"/>
    </row>
    <row r="1796" spans="1:22" s="5" customFormat="1">
      <c r="A1796" s="50"/>
      <c r="B1796" s="19"/>
      <c r="C1796" s="19"/>
      <c r="D1796" s="19"/>
      <c r="E1796" s="19"/>
      <c r="F1796" s="19"/>
      <c r="G1796" s="19"/>
      <c r="H1796" s="19"/>
      <c r="I1796" s="19"/>
      <c r="J1796" s="10" t="s">
        <v>1633</v>
      </c>
      <c r="K1796" s="19" t="str">
        <f t="shared" si="193"/>
        <v>CH</v>
      </c>
      <c r="L1796" s="19" t="str">
        <f t="shared" si="189"/>
        <v>SWITZERLAND</v>
      </c>
      <c r="M1796" s="19"/>
      <c r="N1796" s="19" t="s">
        <v>359</v>
      </c>
      <c r="O1796" s="19"/>
      <c r="P1796" s="19"/>
      <c r="Q1796" s="19"/>
      <c r="R1796" s="19"/>
      <c r="S1796" s="34">
        <f t="shared" si="190"/>
        <v>41827</v>
      </c>
      <c r="T1796" s="34" t="str">
        <f t="shared" si="191"/>
        <v/>
      </c>
      <c r="U1796" s="34" t="str">
        <f t="shared" si="192"/>
        <v/>
      </c>
      <c r="V1796" s="19"/>
    </row>
    <row r="1797" spans="1:22" s="5" customFormat="1">
      <c r="A1797" s="50"/>
      <c r="B1797" s="19"/>
      <c r="C1797" s="19"/>
      <c r="D1797" s="19"/>
      <c r="E1797" s="19"/>
      <c r="F1797" s="19"/>
      <c r="G1797" s="19"/>
      <c r="H1797" s="19"/>
      <c r="I1797" s="19"/>
      <c r="J1797" s="10" t="s">
        <v>1546</v>
      </c>
      <c r="K1797" s="19" t="str">
        <f t="shared" si="193"/>
        <v>LI</v>
      </c>
      <c r="L1797" s="19" t="str">
        <f t="shared" si="189"/>
        <v>LIECHTENSTEIN</v>
      </c>
      <c r="M1797" s="19"/>
      <c r="N1797" s="19" t="s">
        <v>359</v>
      </c>
      <c r="O1797" s="19"/>
      <c r="P1797" s="19"/>
      <c r="Q1797" s="19"/>
      <c r="R1797" s="19"/>
      <c r="S1797" s="34">
        <f t="shared" si="190"/>
        <v>41827</v>
      </c>
      <c r="T1797" s="34" t="str">
        <f t="shared" si="191"/>
        <v/>
      </c>
      <c r="U1797" s="34" t="str">
        <f t="shared" si="192"/>
        <v/>
      </c>
      <c r="V1797" s="19"/>
    </row>
    <row r="1798" spans="1:22" s="5" customFormat="1">
      <c r="A1798" s="50"/>
      <c r="B1798" s="19"/>
      <c r="C1798" s="19"/>
      <c r="D1798" s="19"/>
      <c r="E1798" s="19"/>
      <c r="F1798" s="19"/>
      <c r="G1798" s="19"/>
      <c r="H1798" s="19"/>
      <c r="I1798" s="19"/>
      <c r="J1798" s="9" t="s">
        <v>9853</v>
      </c>
      <c r="K1798" s="19" t="str">
        <f t="shared" si="193"/>
        <v>x81</v>
      </c>
      <c r="L1798" s="19" t="str">
        <f t="shared" si="189"/>
        <v>FRANCE; MONACO; ANDORRA</v>
      </c>
      <c r="M1798" s="19" t="s">
        <v>358</v>
      </c>
      <c r="N1798" s="19" t="s">
        <v>359</v>
      </c>
      <c r="O1798" s="19"/>
      <c r="P1798" s="19"/>
      <c r="Q1798" s="19"/>
      <c r="R1798" s="19"/>
      <c r="S1798" s="34">
        <f t="shared" si="190"/>
        <v>42277</v>
      </c>
      <c r="T1798" s="34" t="str">
        <f t="shared" si="191"/>
        <v/>
      </c>
      <c r="U1798" s="34" t="str">
        <f t="shared" si="192"/>
        <v/>
      </c>
      <c r="V1798" s="19"/>
    </row>
    <row r="1799" spans="1:22" s="5" customFormat="1">
      <c r="A1799" s="50"/>
      <c r="B1799" s="19"/>
      <c r="C1799" s="19"/>
      <c r="D1799" s="19"/>
      <c r="E1799" s="19"/>
      <c r="F1799" s="19"/>
      <c r="G1799" s="19"/>
      <c r="H1799" s="19"/>
      <c r="I1799" s="19"/>
      <c r="J1799" s="10" t="s">
        <v>1496</v>
      </c>
      <c r="K1799" s="19" t="str">
        <f t="shared" si="193"/>
        <v>FR</v>
      </c>
      <c r="L1799" s="19" t="str">
        <f t="shared" si="189"/>
        <v>FRANCE</v>
      </c>
      <c r="M1799" s="19"/>
      <c r="N1799" s="19" t="s">
        <v>359</v>
      </c>
      <c r="O1799" s="19"/>
      <c r="P1799" s="19"/>
      <c r="Q1799" s="19"/>
      <c r="R1799" s="19"/>
      <c r="S1799" s="34">
        <f t="shared" si="190"/>
        <v>41827</v>
      </c>
      <c r="T1799" s="34" t="str">
        <f t="shared" si="191"/>
        <v/>
      </c>
      <c r="U1799" s="34" t="str">
        <f t="shared" si="192"/>
        <v/>
      </c>
      <c r="V1799" s="19"/>
    </row>
    <row r="1800" spans="1:22" s="5" customFormat="1">
      <c r="A1800" s="50"/>
      <c r="B1800" s="19"/>
      <c r="C1800" s="19"/>
      <c r="D1800" s="19"/>
      <c r="E1800" s="19"/>
      <c r="F1800" s="19"/>
      <c r="G1800" s="19"/>
      <c r="H1800" s="19"/>
      <c r="I1800" s="19"/>
      <c r="J1800" s="10" t="s">
        <v>1565</v>
      </c>
      <c r="K1800" s="19" t="str">
        <f t="shared" si="193"/>
        <v>MC</v>
      </c>
      <c r="L1800" s="19" t="str">
        <f t="shared" ref="L1800:L1863" si="194">J1800</f>
        <v>MONACO</v>
      </c>
      <c r="M1800" s="19"/>
      <c r="N1800" s="19" t="s">
        <v>359</v>
      </c>
      <c r="O1800" s="19"/>
      <c r="P1800" s="19"/>
      <c r="Q1800" s="19"/>
      <c r="R1800" s="19"/>
      <c r="S1800" s="34">
        <f t="shared" si="190"/>
        <v>41827</v>
      </c>
      <c r="T1800" s="34" t="str">
        <f t="shared" si="191"/>
        <v/>
      </c>
      <c r="U1800" s="34" t="str">
        <f t="shared" si="192"/>
        <v/>
      </c>
      <c r="V1800" s="19"/>
    </row>
    <row r="1801" spans="1:22" s="5" customFormat="1">
      <c r="A1801" s="50"/>
      <c r="B1801" s="19"/>
      <c r="C1801" s="19"/>
      <c r="D1801" s="19"/>
      <c r="E1801" s="19"/>
      <c r="F1801" s="19"/>
      <c r="G1801" s="19"/>
      <c r="H1801" s="19"/>
      <c r="I1801" s="19"/>
      <c r="J1801" s="10" t="s">
        <v>1427</v>
      </c>
      <c r="K1801" s="19" t="str">
        <f t="shared" si="193"/>
        <v>AD</v>
      </c>
      <c r="L1801" s="19" t="str">
        <f t="shared" si="194"/>
        <v>ANDORRA</v>
      </c>
      <c r="M1801" s="19"/>
      <c r="N1801" s="19" t="s">
        <v>359</v>
      </c>
      <c r="O1801" s="19"/>
      <c r="P1801" s="19"/>
      <c r="Q1801" s="19"/>
      <c r="R1801" s="19"/>
      <c r="S1801" s="34">
        <f t="shared" si="190"/>
        <v>41827</v>
      </c>
      <c r="T1801" s="34" t="str">
        <f t="shared" si="191"/>
        <v/>
      </c>
      <c r="U1801" s="34" t="str">
        <f t="shared" si="192"/>
        <v/>
      </c>
      <c r="V1801" s="19"/>
    </row>
    <row r="1802" spans="1:22" s="5" customFormat="1">
      <c r="A1802" s="50"/>
      <c r="B1802" s="19"/>
      <c r="C1802" s="19"/>
      <c r="D1802" s="19"/>
      <c r="E1802" s="19"/>
      <c r="F1802" s="19"/>
      <c r="G1802" s="19"/>
      <c r="H1802" s="19"/>
      <c r="I1802" s="19"/>
      <c r="J1802" s="9" t="s">
        <v>1503</v>
      </c>
      <c r="K1802" s="19" t="str">
        <f t="shared" si="193"/>
        <v>DE</v>
      </c>
      <c r="L1802" s="19" t="str">
        <f t="shared" si="194"/>
        <v>GERMANY</v>
      </c>
      <c r="M1802" s="19"/>
      <c r="N1802" s="19" t="s">
        <v>359</v>
      </c>
      <c r="O1802" s="19"/>
      <c r="P1802" s="19"/>
      <c r="Q1802" s="19"/>
      <c r="R1802" s="19"/>
      <c r="S1802" s="34">
        <f t="shared" si="190"/>
        <v>41827</v>
      </c>
      <c r="T1802" s="34" t="str">
        <f t="shared" si="191"/>
        <v/>
      </c>
      <c r="U1802" s="34" t="str">
        <f t="shared" si="192"/>
        <v/>
      </c>
      <c r="V1802" s="19"/>
    </row>
    <row r="1803" spans="1:22" s="5" customFormat="1">
      <c r="A1803" s="50"/>
      <c r="B1803" s="19"/>
      <c r="C1803" s="19"/>
      <c r="D1803" s="19"/>
      <c r="E1803" s="19"/>
      <c r="F1803" s="19"/>
      <c r="G1803" s="19"/>
      <c r="H1803" s="19"/>
      <c r="I1803" s="19"/>
      <c r="J1803" s="9" t="s">
        <v>1505</v>
      </c>
      <c r="K1803" s="19" t="str">
        <f t="shared" si="193"/>
        <v>GR</v>
      </c>
      <c r="L1803" s="19" t="str">
        <f t="shared" si="194"/>
        <v>GREECE</v>
      </c>
      <c r="M1803" s="19"/>
      <c r="N1803" s="19" t="s">
        <v>359</v>
      </c>
      <c r="O1803" s="19"/>
      <c r="P1803" s="19"/>
      <c r="Q1803" s="19"/>
      <c r="R1803" s="19"/>
      <c r="S1803" s="34">
        <f t="shared" si="190"/>
        <v>41827</v>
      </c>
      <c r="T1803" s="34" t="str">
        <f t="shared" si="191"/>
        <v/>
      </c>
      <c r="U1803" s="34" t="str">
        <f t="shared" si="192"/>
        <v/>
      </c>
      <c r="V1803" s="19"/>
    </row>
    <row r="1804" spans="1:22" s="5" customFormat="1">
      <c r="A1804" s="50"/>
      <c r="B1804" s="19"/>
      <c r="C1804" s="19"/>
      <c r="D1804" s="19"/>
      <c r="E1804" s="19"/>
      <c r="F1804" s="19"/>
      <c r="G1804" s="19"/>
      <c r="H1804" s="19"/>
      <c r="I1804" s="19"/>
      <c r="J1804" s="9" t="s">
        <v>1520</v>
      </c>
      <c r="K1804" s="19" t="str">
        <f t="shared" si="193"/>
        <v>HU</v>
      </c>
      <c r="L1804" s="19" t="str">
        <f t="shared" si="194"/>
        <v>HUNGARY</v>
      </c>
      <c r="M1804" s="19"/>
      <c r="N1804" s="19" t="s">
        <v>359</v>
      </c>
      <c r="O1804" s="19"/>
      <c r="P1804" s="19"/>
      <c r="Q1804" s="19"/>
      <c r="R1804" s="19"/>
      <c r="S1804" s="34">
        <f t="shared" si="190"/>
        <v>41827</v>
      </c>
      <c r="T1804" s="34" t="str">
        <f t="shared" si="191"/>
        <v/>
      </c>
      <c r="U1804" s="34" t="str">
        <f t="shared" si="192"/>
        <v/>
      </c>
      <c r="V1804" s="19"/>
    </row>
    <row r="1805" spans="1:22" s="5" customFormat="1">
      <c r="A1805" s="50"/>
      <c r="B1805" s="19"/>
      <c r="C1805" s="19"/>
      <c r="D1805" s="19"/>
      <c r="E1805" s="19"/>
      <c r="F1805" s="19"/>
      <c r="G1805" s="19"/>
      <c r="H1805" s="19"/>
      <c r="I1805" s="19"/>
      <c r="J1805" s="9" t="s">
        <v>1521</v>
      </c>
      <c r="K1805" s="19" t="str">
        <f t="shared" si="193"/>
        <v>IS</v>
      </c>
      <c r="L1805" s="19" t="str">
        <f t="shared" si="194"/>
        <v>ICELAND</v>
      </c>
      <c r="M1805" s="19"/>
      <c r="N1805" s="19" t="s">
        <v>359</v>
      </c>
      <c r="O1805" s="19"/>
      <c r="P1805" s="19"/>
      <c r="Q1805" s="19"/>
      <c r="R1805" s="19"/>
      <c r="S1805" s="34">
        <f t="shared" si="190"/>
        <v>41827</v>
      </c>
      <c r="T1805" s="34" t="str">
        <f t="shared" si="191"/>
        <v/>
      </c>
      <c r="U1805" s="34" t="str">
        <f t="shared" si="192"/>
        <v/>
      </c>
      <c r="V1805" s="19"/>
    </row>
    <row r="1806" spans="1:22" s="5" customFormat="1">
      <c r="A1806" s="50"/>
      <c r="B1806" s="19"/>
      <c r="C1806" s="19"/>
      <c r="D1806" s="19"/>
      <c r="E1806" s="19"/>
      <c r="F1806" s="19"/>
      <c r="G1806" s="19"/>
      <c r="H1806" s="19"/>
      <c r="I1806" s="19"/>
      <c r="J1806" s="9" t="s">
        <v>1526</v>
      </c>
      <c r="K1806" s="19" t="str">
        <f t="shared" si="193"/>
        <v>IE</v>
      </c>
      <c r="L1806" s="19" t="str">
        <f t="shared" si="194"/>
        <v>IRELAND</v>
      </c>
      <c r="M1806" s="19"/>
      <c r="N1806" s="19" t="s">
        <v>359</v>
      </c>
      <c r="O1806" s="19"/>
      <c r="P1806" s="19"/>
      <c r="Q1806" s="19"/>
      <c r="R1806" s="19"/>
      <c r="S1806" s="34">
        <f t="shared" ref="S1806:S1869" si="195">VLOOKUP(J1806,A:G,5,FALSE)</f>
        <v>41827</v>
      </c>
      <c r="T1806" s="34" t="str">
        <f t="shared" ref="T1806:T1869" si="196">IF(VLOOKUP(J1806,A:G,6,FALSE)=0,"",VLOOKUP(J1806,A:G,6,FALSE))</f>
        <v/>
      </c>
      <c r="U1806" s="34" t="str">
        <f t="shared" ref="U1806:U1869" si="197">IF(VLOOKUP(J1806,A:G,7,FALSE)=0,"",VLOOKUP(J1806,A:G,7,FALSE))</f>
        <v/>
      </c>
      <c r="V1806" s="19"/>
    </row>
    <row r="1807" spans="1:22" s="5" customFormat="1">
      <c r="A1807" s="50"/>
      <c r="B1807" s="19"/>
      <c r="C1807" s="19"/>
      <c r="D1807" s="19"/>
      <c r="E1807" s="19"/>
      <c r="F1807" s="19"/>
      <c r="G1807" s="19"/>
      <c r="H1807" s="19"/>
      <c r="I1807" s="19"/>
      <c r="J1807" s="9" t="s">
        <v>9851</v>
      </c>
      <c r="K1807" s="19" t="str">
        <f t="shared" si="193"/>
        <v>x27</v>
      </c>
      <c r="L1807" s="19" t="str">
        <f t="shared" si="194"/>
        <v>ITALY; SAN MARINO; HOLY SEE (VATICAN CITY STATE)</v>
      </c>
      <c r="M1807" s="19" t="s">
        <v>358</v>
      </c>
      <c r="N1807" s="19" t="s">
        <v>359</v>
      </c>
      <c r="O1807" s="19"/>
      <c r="P1807" s="19"/>
      <c r="Q1807" s="19"/>
      <c r="R1807" s="19"/>
      <c r="S1807" s="34">
        <f t="shared" si="195"/>
        <v>41827</v>
      </c>
      <c r="T1807" s="34" t="str">
        <f t="shared" si="196"/>
        <v/>
      </c>
      <c r="U1807" s="34">
        <f t="shared" si="197"/>
        <v>42277</v>
      </c>
      <c r="V1807" s="19"/>
    </row>
    <row r="1808" spans="1:22" s="5" customFormat="1">
      <c r="A1808" s="50"/>
      <c r="B1808" s="19"/>
      <c r="C1808" s="19"/>
      <c r="D1808" s="19"/>
      <c r="E1808" s="19"/>
      <c r="F1808" s="19"/>
      <c r="G1808" s="19"/>
      <c r="H1808" s="19"/>
      <c r="I1808" s="19"/>
      <c r="J1808" s="10" t="s">
        <v>1529</v>
      </c>
      <c r="K1808" s="19" t="str">
        <f t="shared" si="193"/>
        <v>IT</v>
      </c>
      <c r="L1808" s="19" t="str">
        <f t="shared" si="194"/>
        <v>ITALY</v>
      </c>
      <c r="M1808" s="19"/>
      <c r="N1808" s="19" t="s">
        <v>359</v>
      </c>
      <c r="O1808" s="19"/>
      <c r="P1808" s="19"/>
      <c r="Q1808" s="19"/>
      <c r="R1808" s="19"/>
      <c r="S1808" s="34">
        <f t="shared" si="195"/>
        <v>41827</v>
      </c>
      <c r="T1808" s="34" t="str">
        <f t="shared" si="196"/>
        <v/>
      </c>
      <c r="U1808" s="34" t="str">
        <f t="shared" si="197"/>
        <v/>
      </c>
      <c r="V1808" s="19"/>
    </row>
    <row r="1809" spans="1:22" s="5" customFormat="1">
      <c r="A1809" s="50"/>
      <c r="B1809" s="19"/>
      <c r="C1809" s="19"/>
      <c r="D1809" s="19"/>
      <c r="E1809" s="19"/>
      <c r="F1809" s="19"/>
      <c r="G1809" s="19"/>
      <c r="H1809" s="19"/>
      <c r="I1809" s="19"/>
      <c r="J1809" s="10" t="s">
        <v>1611</v>
      </c>
      <c r="K1809" s="19" t="str">
        <f t="shared" si="193"/>
        <v>SM</v>
      </c>
      <c r="L1809" s="19" t="str">
        <f t="shared" si="194"/>
        <v>SAN MARINO</v>
      </c>
      <c r="M1809" s="19"/>
      <c r="N1809" s="19" t="s">
        <v>359</v>
      </c>
      <c r="O1809" s="19"/>
      <c r="P1809" s="19"/>
      <c r="Q1809" s="19"/>
      <c r="R1809" s="19"/>
      <c r="S1809" s="34">
        <f t="shared" si="195"/>
        <v>41827</v>
      </c>
      <c r="T1809" s="34" t="str">
        <f t="shared" si="196"/>
        <v/>
      </c>
      <c r="U1809" s="34" t="str">
        <f t="shared" si="197"/>
        <v/>
      </c>
      <c r="V1809" s="19"/>
    </row>
    <row r="1810" spans="1:22" s="5" customFormat="1">
      <c r="A1810" s="50"/>
      <c r="B1810" s="19"/>
      <c r="C1810" s="19"/>
      <c r="D1810" s="19"/>
      <c r="E1810" s="19"/>
      <c r="F1810" s="19"/>
      <c r="G1810" s="19"/>
      <c r="H1810" s="19"/>
      <c r="I1810" s="19"/>
      <c r="J1810" s="10" t="s">
        <v>1517</v>
      </c>
      <c r="K1810" s="19" t="str">
        <f t="shared" si="193"/>
        <v>VA</v>
      </c>
      <c r="L1810" s="19" t="str">
        <f t="shared" si="194"/>
        <v>HOLY SEE (VATICAN CITY STATE)</v>
      </c>
      <c r="M1810" s="19"/>
      <c r="N1810" s="19" t="s">
        <v>359</v>
      </c>
      <c r="O1810" s="19"/>
      <c r="P1810" s="19"/>
      <c r="Q1810" s="19"/>
      <c r="R1810" s="19"/>
      <c r="S1810" s="34">
        <f t="shared" si="195"/>
        <v>41827</v>
      </c>
      <c r="T1810" s="34" t="str">
        <f t="shared" si="196"/>
        <v/>
      </c>
      <c r="U1810" s="34" t="str">
        <f t="shared" si="197"/>
        <v/>
      </c>
      <c r="V1810" s="19"/>
    </row>
    <row r="1811" spans="1:22" s="5" customFormat="1">
      <c r="A1811" s="50"/>
      <c r="B1811" s="19"/>
      <c r="C1811" s="19"/>
      <c r="D1811" s="19"/>
      <c r="E1811" s="19"/>
      <c r="F1811" s="19"/>
      <c r="G1811" s="19"/>
      <c r="H1811" s="19"/>
      <c r="I1811" s="19"/>
      <c r="J1811" s="9" t="s">
        <v>1542</v>
      </c>
      <c r="K1811" s="19" t="str">
        <f t="shared" si="193"/>
        <v>LV</v>
      </c>
      <c r="L1811" s="19" t="str">
        <f t="shared" si="194"/>
        <v>LATVIA</v>
      </c>
      <c r="M1811" s="19"/>
      <c r="N1811" s="19" t="s">
        <v>359</v>
      </c>
      <c r="O1811" s="19"/>
      <c r="P1811" s="19"/>
      <c r="Q1811" s="19"/>
      <c r="R1811" s="19"/>
      <c r="S1811" s="34">
        <f t="shared" si="195"/>
        <v>41827</v>
      </c>
      <c r="T1811" s="34" t="str">
        <f t="shared" si="196"/>
        <v/>
      </c>
      <c r="U1811" s="34" t="str">
        <f t="shared" si="197"/>
        <v/>
      </c>
      <c r="V1811" s="19"/>
    </row>
    <row r="1812" spans="1:22" s="5" customFormat="1">
      <c r="A1812" s="50"/>
      <c r="B1812" s="19"/>
      <c r="C1812" s="19"/>
      <c r="D1812" s="19"/>
      <c r="E1812" s="19"/>
      <c r="F1812" s="19"/>
      <c r="G1812" s="19"/>
      <c r="H1812" s="19"/>
      <c r="I1812" s="19"/>
      <c r="J1812" s="9" t="s">
        <v>1547</v>
      </c>
      <c r="K1812" s="19" t="str">
        <f t="shared" si="193"/>
        <v>LT</v>
      </c>
      <c r="L1812" s="19" t="str">
        <f t="shared" si="194"/>
        <v>LITHUANIA</v>
      </c>
      <c r="M1812" s="19"/>
      <c r="N1812" s="19" t="s">
        <v>359</v>
      </c>
      <c r="O1812" s="19"/>
      <c r="P1812" s="19"/>
      <c r="Q1812" s="19"/>
      <c r="R1812" s="19"/>
      <c r="S1812" s="34">
        <f t="shared" si="195"/>
        <v>41827</v>
      </c>
      <c r="T1812" s="34" t="str">
        <f t="shared" si="196"/>
        <v/>
      </c>
      <c r="U1812" s="34" t="str">
        <f t="shared" si="197"/>
        <v/>
      </c>
      <c r="V1812" s="19"/>
    </row>
    <row r="1813" spans="1:22" s="5" customFormat="1">
      <c r="A1813" s="50"/>
      <c r="B1813" s="19"/>
      <c r="C1813" s="19"/>
      <c r="D1813" s="19"/>
      <c r="E1813" s="19"/>
      <c r="F1813" s="19"/>
      <c r="G1813" s="19"/>
      <c r="H1813" s="19"/>
      <c r="I1813" s="19"/>
      <c r="J1813" s="9" t="s">
        <v>1548</v>
      </c>
      <c r="K1813" s="19" t="str">
        <f t="shared" si="193"/>
        <v>LU</v>
      </c>
      <c r="L1813" s="19" t="str">
        <f t="shared" si="194"/>
        <v>LUXEMBOURG</v>
      </c>
      <c r="M1813" s="19"/>
      <c r="N1813" s="19" t="s">
        <v>359</v>
      </c>
      <c r="O1813" s="19"/>
      <c r="P1813" s="19"/>
      <c r="Q1813" s="19"/>
      <c r="R1813" s="19"/>
      <c r="S1813" s="34">
        <f t="shared" si="195"/>
        <v>41827</v>
      </c>
      <c r="T1813" s="34" t="str">
        <f t="shared" si="196"/>
        <v/>
      </c>
      <c r="U1813" s="34" t="str">
        <f t="shared" si="197"/>
        <v/>
      </c>
      <c r="V1813" s="19"/>
    </row>
    <row r="1814" spans="1:22" s="5" customFormat="1">
      <c r="A1814" s="50"/>
      <c r="B1814" s="19"/>
      <c r="C1814" s="19"/>
      <c r="D1814" s="19"/>
      <c r="E1814" s="19"/>
      <c r="F1814" s="19"/>
      <c r="G1814" s="19"/>
      <c r="H1814" s="19"/>
      <c r="I1814" s="19"/>
      <c r="J1814" s="9" t="s">
        <v>1556</v>
      </c>
      <c r="K1814" s="19" t="str">
        <f t="shared" si="193"/>
        <v>MT</v>
      </c>
      <c r="L1814" s="19" t="str">
        <f t="shared" si="194"/>
        <v>MALTA</v>
      </c>
      <c r="M1814" s="19"/>
      <c r="N1814" s="19" t="s">
        <v>359</v>
      </c>
      <c r="O1814" s="19"/>
      <c r="P1814" s="19"/>
      <c r="Q1814" s="19"/>
      <c r="R1814" s="19"/>
      <c r="S1814" s="34">
        <f t="shared" si="195"/>
        <v>41827</v>
      </c>
      <c r="T1814" s="34" t="str">
        <f t="shared" si="196"/>
        <v/>
      </c>
      <c r="U1814" s="34" t="str">
        <f t="shared" si="197"/>
        <v/>
      </c>
      <c r="V1814" s="19"/>
    </row>
    <row r="1815" spans="1:22" s="5" customFormat="1">
      <c r="A1815" s="50"/>
      <c r="B1815" s="19"/>
      <c r="C1815" s="19"/>
      <c r="D1815" s="19"/>
      <c r="E1815" s="19"/>
      <c r="F1815" s="19"/>
      <c r="G1815" s="19"/>
      <c r="H1815" s="19"/>
      <c r="I1815" s="19"/>
      <c r="J1815" s="9" t="s">
        <v>1575</v>
      </c>
      <c r="K1815" s="19" t="str">
        <f t="shared" ref="K1815:K1843" si="198">VLOOKUP(J1815,$A$2:$B$500,2,0)</f>
        <v>NL</v>
      </c>
      <c r="L1815" s="19" t="str">
        <f t="shared" si="194"/>
        <v>NETHERLANDS</v>
      </c>
      <c r="M1815" s="19"/>
      <c r="N1815" s="19" t="s">
        <v>359</v>
      </c>
      <c r="O1815" s="19"/>
      <c r="P1815" s="19"/>
      <c r="Q1815" s="19"/>
      <c r="R1815" s="19"/>
      <c r="S1815" s="34">
        <f t="shared" si="195"/>
        <v>41827</v>
      </c>
      <c r="T1815" s="34" t="str">
        <f t="shared" si="196"/>
        <v/>
      </c>
      <c r="U1815" s="34" t="str">
        <f t="shared" si="197"/>
        <v/>
      </c>
      <c r="V1815" s="19"/>
    </row>
    <row r="1816" spans="1:22" s="5" customFormat="1">
      <c r="A1816" s="50"/>
      <c r="B1816" s="19"/>
      <c r="C1816" s="19"/>
      <c r="D1816" s="19"/>
      <c r="E1816" s="19"/>
      <c r="F1816" s="19"/>
      <c r="G1816" s="19"/>
      <c r="H1816" s="19"/>
      <c r="I1816" s="19"/>
      <c r="J1816" s="9" t="s">
        <v>1584</v>
      </c>
      <c r="K1816" s="19" t="str">
        <f t="shared" si="198"/>
        <v>NO</v>
      </c>
      <c r="L1816" s="19" t="str">
        <f t="shared" si="194"/>
        <v>NORWAY</v>
      </c>
      <c r="M1816" s="19"/>
      <c r="N1816" s="19" t="s">
        <v>359</v>
      </c>
      <c r="O1816" s="19"/>
      <c r="P1816" s="19"/>
      <c r="Q1816" s="19"/>
      <c r="R1816" s="19"/>
      <c r="S1816" s="34">
        <f t="shared" si="195"/>
        <v>41827</v>
      </c>
      <c r="T1816" s="34" t="str">
        <f t="shared" si="196"/>
        <v/>
      </c>
      <c r="U1816" s="34" t="str">
        <f t="shared" si="197"/>
        <v/>
      </c>
      <c r="V1816" s="19"/>
    </row>
    <row r="1817" spans="1:22" s="5" customFormat="1">
      <c r="A1817" s="50"/>
      <c r="B1817" s="19"/>
      <c r="C1817" s="19"/>
      <c r="D1817" s="19"/>
      <c r="E1817" s="19"/>
      <c r="F1817" s="19"/>
      <c r="G1817" s="19"/>
      <c r="H1817" s="19"/>
      <c r="I1817" s="19"/>
      <c r="J1817" s="9" t="s">
        <v>1595</v>
      </c>
      <c r="K1817" s="19" t="str">
        <f t="shared" si="198"/>
        <v>PL</v>
      </c>
      <c r="L1817" s="19" t="str">
        <f t="shared" si="194"/>
        <v>POLAND</v>
      </c>
      <c r="M1817" s="19"/>
      <c r="N1817" s="19" t="s">
        <v>359</v>
      </c>
      <c r="O1817" s="19"/>
      <c r="P1817" s="19"/>
      <c r="Q1817" s="19"/>
      <c r="R1817" s="19"/>
      <c r="S1817" s="34">
        <f t="shared" si="195"/>
        <v>41827</v>
      </c>
      <c r="T1817" s="34" t="str">
        <f t="shared" si="196"/>
        <v/>
      </c>
      <c r="U1817" s="34" t="str">
        <f t="shared" si="197"/>
        <v/>
      </c>
      <c r="V1817" s="19"/>
    </row>
    <row r="1818" spans="1:22" s="5" customFormat="1">
      <c r="A1818" s="50"/>
      <c r="B1818" s="19"/>
      <c r="C1818" s="19"/>
      <c r="D1818" s="19"/>
      <c r="E1818" s="19"/>
      <c r="F1818" s="19"/>
      <c r="G1818" s="19"/>
      <c r="H1818" s="19"/>
      <c r="I1818" s="19"/>
      <c r="J1818" s="9" t="s">
        <v>1596</v>
      </c>
      <c r="K1818" s="19" t="str">
        <f t="shared" si="198"/>
        <v>PT</v>
      </c>
      <c r="L1818" s="19" t="str">
        <f t="shared" si="194"/>
        <v>PORTUGAL</v>
      </c>
      <c r="M1818" s="19"/>
      <c r="N1818" s="19" t="s">
        <v>359</v>
      </c>
      <c r="O1818" s="19"/>
      <c r="P1818" s="19"/>
      <c r="Q1818" s="19"/>
      <c r="R1818" s="19"/>
      <c r="S1818" s="34">
        <f t="shared" si="195"/>
        <v>41827</v>
      </c>
      <c r="T1818" s="34" t="str">
        <f t="shared" si="196"/>
        <v/>
      </c>
      <c r="U1818" s="34" t="str">
        <f t="shared" si="197"/>
        <v/>
      </c>
      <c r="V1818" s="19"/>
    </row>
    <row r="1819" spans="1:22" s="5" customFormat="1">
      <c r="A1819" s="50"/>
      <c r="B1819" s="19"/>
      <c r="C1819" s="19"/>
      <c r="D1819" s="19"/>
      <c r="E1819" s="19"/>
      <c r="F1819" s="19"/>
      <c r="G1819" s="19"/>
      <c r="H1819" s="19"/>
      <c r="I1819" s="19"/>
      <c r="J1819" s="9" t="s">
        <v>1600</v>
      </c>
      <c r="K1819" s="19" t="str">
        <f t="shared" si="198"/>
        <v>RO</v>
      </c>
      <c r="L1819" s="19" t="str">
        <f t="shared" si="194"/>
        <v>ROMANIA</v>
      </c>
      <c r="M1819" s="19"/>
      <c r="N1819" s="19" t="s">
        <v>359</v>
      </c>
      <c r="O1819" s="19"/>
      <c r="P1819" s="19"/>
      <c r="Q1819" s="19"/>
      <c r="R1819" s="19"/>
      <c r="S1819" s="34">
        <f t="shared" si="195"/>
        <v>41827</v>
      </c>
      <c r="T1819" s="34" t="str">
        <f t="shared" si="196"/>
        <v/>
      </c>
      <c r="U1819" s="34" t="str">
        <f t="shared" si="197"/>
        <v/>
      </c>
      <c r="V1819" s="19"/>
    </row>
    <row r="1820" spans="1:22" s="5" customFormat="1">
      <c r="A1820" s="50"/>
      <c r="B1820" s="19"/>
      <c r="C1820" s="19"/>
      <c r="D1820" s="19"/>
      <c r="E1820" s="19"/>
      <c r="F1820" s="19"/>
      <c r="G1820" s="19"/>
      <c r="H1820" s="19"/>
      <c r="I1820" s="19"/>
      <c r="J1820" s="9" t="s">
        <v>1620</v>
      </c>
      <c r="K1820" s="19" t="str">
        <f t="shared" si="198"/>
        <v>SK</v>
      </c>
      <c r="L1820" s="19" t="str">
        <f t="shared" si="194"/>
        <v>SLOVAKIA</v>
      </c>
      <c r="M1820" s="19"/>
      <c r="N1820" s="19" t="s">
        <v>359</v>
      </c>
      <c r="O1820" s="19"/>
      <c r="P1820" s="19"/>
      <c r="Q1820" s="19"/>
      <c r="R1820" s="19"/>
      <c r="S1820" s="34">
        <f t="shared" si="195"/>
        <v>41827</v>
      </c>
      <c r="T1820" s="34" t="str">
        <f t="shared" si="196"/>
        <v/>
      </c>
      <c r="U1820" s="34" t="str">
        <f t="shared" si="197"/>
        <v/>
      </c>
      <c r="V1820" s="19"/>
    </row>
    <row r="1821" spans="1:22" s="5" customFormat="1">
      <c r="A1821" s="50"/>
      <c r="B1821" s="19"/>
      <c r="C1821" s="19"/>
      <c r="D1821" s="19"/>
      <c r="E1821" s="19"/>
      <c r="F1821" s="19"/>
      <c r="G1821" s="19"/>
      <c r="H1821" s="19"/>
      <c r="I1821" s="19"/>
      <c r="J1821" s="9" t="s">
        <v>1621</v>
      </c>
      <c r="K1821" s="19" t="str">
        <f t="shared" si="198"/>
        <v>SI</v>
      </c>
      <c r="L1821" s="19" t="str">
        <f t="shared" si="194"/>
        <v>SLOVENIA</v>
      </c>
      <c r="M1821" s="19"/>
      <c r="N1821" s="19" t="s">
        <v>359</v>
      </c>
      <c r="O1821" s="19"/>
      <c r="P1821" s="19"/>
      <c r="Q1821" s="19"/>
      <c r="R1821" s="19"/>
      <c r="S1821" s="34">
        <f t="shared" si="195"/>
        <v>41827</v>
      </c>
      <c r="T1821" s="34" t="str">
        <f t="shared" si="196"/>
        <v/>
      </c>
      <c r="U1821" s="34" t="str">
        <f t="shared" si="197"/>
        <v/>
      </c>
      <c r="V1821" s="19"/>
    </row>
    <row r="1822" spans="1:22" s="5" customFormat="1">
      <c r="A1822" s="50"/>
      <c r="B1822" s="19"/>
      <c r="C1822" s="19"/>
      <c r="D1822" s="19"/>
      <c r="E1822" s="19"/>
      <c r="F1822" s="19"/>
      <c r="G1822" s="19"/>
      <c r="H1822" s="19"/>
      <c r="I1822" s="19"/>
      <c r="J1822" s="9" t="s">
        <v>1626</v>
      </c>
      <c r="K1822" s="19" t="str">
        <f t="shared" si="198"/>
        <v>ES</v>
      </c>
      <c r="L1822" s="19" t="str">
        <f t="shared" si="194"/>
        <v>SPAIN</v>
      </c>
      <c r="M1822" s="19"/>
      <c r="N1822" s="19" t="s">
        <v>359</v>
      </c>
      <c r="O1822" s="19"/>
      <c r="P1822" s="19"/>
      <c r="Q1822" s="19"/>
      <c r="R1822" s="19"/>
      <c r="S1822" s="34">
        <f t="shared" si="195"/>
        <v>41827</v>
      </c>
      <c r="T1822" s="34" t="str">
        <f t="shared" si="196"/>
        <v/>
      </c>
      <c r="U1822" s="34" t="str">
        <f t="shared" si="197"/>
        <v/>
      </c>
      <c r="V1822" s="19"/>
    </row>
    <row r="1823" spans="1:22" s="5" customFormat="1">
      <c r="A1823" s="50"/>
      <c r="B1823" s="19"/>
      <c r="C1823" s="19"/>
      <c r="D1823" s="19"/>
      <c r="E1823" s="19"/>
      <c r="F1823" s="19"/>
      <c r="G1823" s="19"/>
      <c r="H1823" s="19"/>
      <c r="I1823" s="19"/>
      <c r="J1823" s="9" t="s">
        <v>1632</v>
      </c>
      <c r="K1823" s="19" t="str">
        <f t="shared" si="198"/>
        <v>SE</v>
      </c>
      <c r="L1823" s="19" t="str">
        <f t="shared" si="194"/>
        <v>SWEDEN</v>
      </c>
      <c r="M1823" s="19"/>
      <c r="N1823" s="19" t="s">
        <v>359</v>
      </c>
      <c r="O1823" s="19"/>
      <c r="P1823" s="19"/>
      <c r="Q1823" s="19"/>
      <c r="R1823" s="19"/>
      <c r="S1823" s="34">
        <f t="shared" si="195"/>
        <v>41827</v>
      </c>
      <c r="T1823" s="34" t="str">
        <f t="shared" si="196"/>
        <v/>
      </c>
      <c r="U1823" s="34" t="str">
        <f t="shared" si="197"/>
        <v/>
      </c>
      <c r="V1823" s="19"/>
    </row>
    <row r="1824" spans="1:22" s="5" customFormat="1">
      <c r="A1824" s="50"/>
      <c r="B1824" s="19"/>
      <c r="C1824" s="19"/>
      <c r="D1824" s="19"/>
      <c r="E1824" s="19"/>
      <c r="F1824" s="19"/>
      <c r="G1824" s="19"/>
      <c r="H1824" s="19"/>
      <c r="I1824" s="19"/>
      <c r="J1824" s="9" t="s">
        <v>1652</v>
      </c>
      <c r="K1824" s="19" t="str">
        <f t="shared" si="198"/>
        <v>GB</v>
      </c>
      <c r="L1824" s="19" t="str">
        <f t="shared" si="194"/>
        <v>UNITED KINGDOM</v>
      </c>
      <c r="M1824" s="19"/>
      <c r="N1824" s="19" t="s">
        <v>359</v>
      </c>
      <c r="O1824" s="19"/>
      <c r="P1824" s="19"/>
      <c r="Q1824" s="19"/>
      <c r="R1824" s="19"/>
      <c r="S1824" s="34">
        <f t="shared" si="195"/>
        <v>41827</v>
      </c>
      <c r="T1824" s="34" t="str">
        <f t="shared" si="196"/>
        <v/>
      </c>
      <c r="U1824" s="34" t="str">
        <f t="shared" si="197"/>
        <v/>
      </c>
      <c r="V1824" s="19"/>
    </row>
    <row r="1825" spans="1:22" s="5" customFormat="1">
      <c r="A1825" s="50"/>
      <c r="B1825" s="19"/>
      <c r="C1825" s="19"/>
      <c r="D1825" s="19"/>
      <c r="E1825" s="19"/>
      <c r="F1825" s="19"/>
      <c r="G1825" s="19"/>
      <c r="H1825" s="19"/>
      <c r="I1825" s="19"/>
      <c r="J1825" s="9" t="s">
        <v>1508</v>
      </c>
      <c r="K1825" s="19" t="str">
        <f t="shared" si="198"/>
        <v>GP</v>
      </c>
      <c r="L1825" s="19" t="str">
        <f t="shared" si="194"/>
        <v>GUADELOUPE</v>
      </c>
      <c r="M1825" s="19"/>
      <c r="N1825" s="19" t="s">
        <v>359</v>
      </c>
      <c r="O1825" s="19"/>
      <c r="P1825" s="19"/>
      <c r="Q1825" s="19"/>
      <c r="R1825" s="19"/>
      <c r="S1825" s="34">
        <f t="shared" si="195"/>
        <v>41827</v>
      </c>
      <c r="T1825" s="34" t="str">
        <f t="shared" si="196"/>
        <v/>
      </c>
      <c r="U1825" s="34" t="str">
        <f t="shared" si="197"/>
        <v/>
      </c>
      <c r="V1825" s="19"/>
    </row>
    <row r="1826" spans="1:22" s="5" customFormat="1">
      <c r="A1826" s="50"/>
      <c r="B1826" s="19"/>
      <c r="C1826" s="19"/>
      <c r="D1826" s="19"/>
      <c r="E1826" s="19"/>
      <c r="F1826" s="19"/>
      <c r="G1826" s="19"/>
      <c r="H1826" s="19"/>
      <c r="I1826" s="19"/>
      <c r="J1826" s="9" t="s">
        <v>1558</v>
      </c>
      <c r="K1826" s="19" t="str">
        <f t="shared" si="198"/>
        <v>MQ</v>
      </c>
      <c r="L1826" s="19" t="str">
        <f t="shared" si="194"/>
        <v>MARTINIQUE</v>
      </c>
      <c r="M1826" s="19"/>
      <c r="N1826" s="19" t="s">
        <v>359</v>
      </c>
      <c r="O1826" s="19"/>
      <c r="P1826" s="19"/>
      <c r="Q1826" s="19"/>
      <c r="R1826" s="19"/>
      <c r="S1826" s="34">
        <f t="shared" si="195"/>
        <v>41827</v>
      </c>
      <c r="T1826" s="34" t="str">
        <f t="shared" si="196"/>
        <v/>
      </c>
      <c r="U1826" s="34" t="str">
        <f t="shared" si="197"/>
        <v/>
      </c>
      <c r="V1826" s="19"/>
    </row>
    <row r="1827" spans="1:22" s="5" customFormat="1">
      <c r="A1827" s="50"/>
      <c r="B1827" s="19"/>
      <c r="C1827" s="19"/>
      <c r="D1827" s="19"/>
      <c r="E1827" s="19"/>
      <c r="F1827" s="19"/>
      <c r="G1827" s="19"/>
      <c r="H1827" s="19"/>
      <c r="I1827" s="19"/>
      <c r="J1827" s="9" t="s">
        <v>1607</v>
      </c>
      <c r="K1827" s="19" t="str">
        <f t="shared" si="198"/>
        <v>MF</v>
      </c>
      <c r="L1827" s="19" t="str">
        <f t="shared" si="194"/>
        <v>SAINT MARTIN (FRENCH PART)</v>
      </c>
      <c r="M1827" s="19"/>
      <c r="N1827" s="19" t="s">
        <v>359</v>
      </c>
      <c r="O1827" s="19"/>
      <c r="P1827" s="19"/>
      <c r="Q1827" s="19"/>
      <c r="R1827" s="19"/>
      <c r="S1827" s="34">
        <f t="shared" si="195"/>
        <v>41827</v>
      </c>
      <c r="T1827" s="34" t="str">
        <f t="shared" si="196"/>
        <v/>
      </c>
      <c r="U1827" s="34" t="str">
        <f t="shared" si="197"/>
        <v/>
      </c>
      <c r="V1827" s="19"/>
    </row>
    <row r="1828" spans="1:22" s="5" customFormat="1">
      <c r="A1828" s="50"/>
      <c r="B1828" s="19"/>
      <c r="C1828" s="19"/>
      <c r="D1828" s="19"/>
      <c r="E1828" s="19"/>
      <c r="F1828" s="19"/>
      <c r="G1828" s="19"/>
      <c r="H1828" s="19"/>
      <c r="I1828" s="19"/>
      <c r="J1828" s="9" t="s">
        <v>1599</v>
      </c>
      <c r="K1828" s="19" t="str">
        <f t="shared" si="198"/>
        <v>RE</v>
      </c>
      <c r="L1828" s="19" t="str">
        <f t="shared" si="194"/>
        <v>RÉUNION</v>
      </c>
      <c r="M1828" s="19"/>
      <c r="N1828" s="19" t="s">
        <v>359</v>
      </c>
      <c r="O1828" s="19"/>
      <c r="P1828" s="19"/>
      <c r="Q1828" s="19"/>
      <c r="R1828" s="19"/>
      <c r="S1828" s="34">
        <f t="shared" si="195"/>
        <v>41827</v>
      </c>
      <c r="T1828" s="34" t="str">
        <f t="shared" si="196"/>
        <v/>
      </c>
      <c r="U1828" s="34" t="str">
        <f t="shared" si="197"/>
        <v/>
      </c>
      <c r="V1828" s="19"/>
    </row>
    <row r="1829" spans="1:22" s="5" customFormat="1">
      <c r="A1829" s="50"/>
      <c r="B1829" s="19"/>
      <c r="C1829" s="19"/>
      <c r="D1829" s="19"/>
      <c r="E1829" s="19"/>
      <c r="F1829" s="19"/>
      <c r="G1829" s="19"/>
      <c r="H1829" s="19"/>
      <c r="I1829" s="19"/>
      <c r="J1829" s="8" t="s">
        <v>1383</v>
      </c>
      <c r="K1829" s="19" t="str">
        <f t="shared" si="198"/>
        <v>x37</v>
      </c>
      <c r="L1829" s="19" t="str">
        <f t="shared" si="194"/>
        <v>Non-EEA</v>
      </c>
      <c r="M1829" s="19" t="s">
        <v>358</v>
      </c>
      <c r="N1829" s="19" t="s">
        <v>359</v>
      </c>
      <c r="O1829" s="19"/>
      <c r="P1829" s="19"/>
      <c r="Q1829" s="19"/>
      <c r="R1829" s="19"/>
      <c r="S1829" s="34">
        <f t="shared" si="195"/>
        <v>41827</v>
      </c>
      <c r="T1829" s="34" t="str">
        <f t="shared" si="196"/>
        <v/>
      </c>
      <c r="U1829" s="34" t="str">
        <f t="shared" si="197"/>
        <v/>
      </c>
      <c r="V1829" s="19"/>
    </row>
    <row r="1830" spans="1:22" s="5" customFormat="1">
      <c r="A1830" s="50"/>
      <c r="B1830" s="19"/>
      <c r="C1830" s="19"/>
      <c r="D1830" s="19"/>
      <c r="E1830" s="19"/>
      <c r="F1830" s="19"/>
      <c r="G1830" s="19"/>
      <c r="H1830" s="19"/>
      <c r="I1830" s="19"/>
      <c r="J1830" s="9" t="s">
        <v>1384</v>
      </c>
      <c r="K1830" s="19" t="str">
        <f t="shared" si="198"/>
        <v>x9</v>
      </c>
      <c r="L1830" s="19" t="str">
        <f t="shared" si="194"/>
        <v>Central and Western Asia</v>
      </c>
      <c r="M1830" s="19"/>
      <c r="N1830" s="19" t="s">
        <v>359</v>
      </c>
      <c r="O1830" s="19"/>
      <c r="P1830" s="19"/>
      <c r="Q1830" s="19"/>
      <c r="R1830" s="19"/>
      <c r="S1830" s="34">
        <f t="shared" si="195"/>
        <v>41827</v>
      </c>
      <c r="T1830" s="34" t="str">
        <f t="shared" si="196"/>
        <v/>
      </c>
      <c r="U1830" s="34" t="str">
        <f t="shared" si="197"/>
        <v/>
      </c>
      <c r="V1830" s="19"/>
    </row>
    <row r="1831" spans="1:22" s="5" customFormat="1">
      <c r="A1831" s="50"/>
      <c r="B1831" s="19"/>
      <c r="C1831" s="19"/>
      <c r="D1831" s="19"/>
      <c r="E1831" s="19"/>
      <c r="F1831" s="19"/>
      <c r="G1831" s="19"/>
      <c r="H1831" s="19"/>
      <c r="I1831" s="19"/>
      <c r="J1831" s="9" t="s">
        <v>1385</v>
      </c>
      <c r="K1831" s="19" t="str">
        <f t="shared" si="198"/>
        <v>x12</v>
      </c>
      <c r="L1831" s="19" t="str">
        <f t="shared" si="194"/>
        <v>Eastern Asia</v>
      </c>
      <c r="M1831" s="19"/>
      <c r="N1831" s="19" t="s">
        <v>359</v>
      </c>
      <c r="O1831" s="19"/>
      <c r="P1831" s="19"/>
      <c r="Q1831" s="19"/>
      <c r="R1831" s="19"/>
      <c r="S1831" s="34">
        <f t="shared" si="195"/>
        <v>41827</v>
      </c>
      <c r="T1831" s="34" t="str">
        <f t="shared" si="196"/>
        <v/>
      </c>
      <c r="U1831" s="34" t="str">
        <f t="shared" si="197"/>
        <v/>
      </c>
      <c r="V1831" s="19"/>
    </row>
    <row r="1832" spans="1:22" s="5" customFormat="1">
      <c r="A1832" s="50"/>
      <c r="B1832" s="19"/>
      <c r="C1832" s="19"/>
      <c r="D1832" s="19"/>
      <c r="E1832" s="19"/>
      <c r="F1832" s="19"/>
      <c r="G1832" s="19"/>
      <c r="H1832" s="19"/>
      <c r="I1832" s="19"/>
      <c r="J1832" s="9" t="s">
        <v>1386</v>
      </c>
      <c r="K1832" s="19" t="str">
        <f t="shared" si="198"/>
        <v>x65</v>
      </c>
      <c r="L1832" s="19" t="str">
        <f t="shared" si="194"/>
        <v>South and South-Eastern Asia</v>
      </c>
      <c r="M1832" s="19"/>
      <c r="N1832" s="19" t="s">
        <v>359</v>
      </c>
      <c r="O1832" s="19"/>
      <c r="P1832" s="19"/>
      <c r="Q1832" s="19"/>
      <c r="R1832" s="19"/>
      <c r="S1832" s="34">
        <f t="shared" si="195"/>
        <v>41827</v>
      </c>
      <c r="T1832" s="34" t="str">
        <f t="shared" si="196"/>
        <v/>
      </c>
      <c r="U1832" s="34" t="str">
        <f t="shared" si="197"/>
        <v/>
      </c>
      <c r="V1832" s="19"/>
    </row>
    <row r="1833" spans="1:22" s="5" customFormat="1">
      <c r="A1833" s="50"/>
      <c r="B1833" s="19"/>
      <c r="C1833" s="19"/>
      <c r="D1833" s="19"/>
      <c r="E1833" s="19"/>
      <c r="F1833" s="19"/>
      <c r="G1833" s="19"/>
      <c r="H1833" s="19"/>
      <c r="I1833" s="19"/>
      <c r="J1833" s="9" t="s">
        <v>1387</v>
      </c>
      <c r="K1833" s="19" t="str">
        <f t="shared" si="198"/>
        <v>x43</v>
      </c>
      <c r="L1833" s="19" t="str">
        <f t="shared" si="194"/>
        <v>Oceania</v>
      </c>
      <c r="M1833" s="19"/>
      <c r="N1833" s="19" t="s">
        <v>359</v>
      </c>
      <c r="O1833" s="19"/>
      <c r="P1833" s="19"/>
      <c r="Q1833" s="19"/>
      <c r="R1833" s="19"/>
      <c r="S1833" s="34">
        <f t="shared" si="195"/>
        <v>41827</v>
      </c>
      <c r="T1833" s="34" t="str">
        <f t="shared" si="196"/>
        <v/>
      </c>
      <c r="U1833" s="34" t="str">
        <f t="shared" si="197"/>
        <v/>
      </c>
      <c r="V1833" s="19"/>
    </row>
    <row r="1834" spans="1:22" s="5" customFormat="1">
      <c r="A1834" s="50"/>
      <c r="B1834" s="19"/>
      <c r="C1834" s="19"/>
      <c r="D1834" s="19"/>
      <c r="E1834" s="19"/>
      <c r="F1834" s="19"/>
      <c r="G1834" s="19"/>
      <c r="H1834" s="19"/>
      <c r="I1834" s="19"/>
      <c r="J1834" s="9" t="s">
        <v>1388</v>
      </c>
      <c r="K1834" s="19" t="str">
        <f t="shared" si="198"/>
        <v>x39</v>
      </c>
      <c r="L1834" s="19" t="str">
        <f t="shared" si="194"/>
        <v>Northern Africa</v>
      </c>
      <c r="M1834" s="19"/>
      <c r="N1834" s="19" t="s">
        <v>359</v>
      </c>
      <c r="O1834" s="19"/>
      <c r="P1834" s="19"/>
      <c r="Q1834" s="19"/>
      <c r="R1834" s="19"/>
      <c r="S1834" s="34">
        <f t="shared" si="195"/>
        <v>41827</v>
      </c>
      <c r="T1834" s="34" t="str">
        <f t="shared" si="196"/>
        <v/>
      </c>
      <c r="U1834" s="34" t="str">
        <f t="shared" si="197"/>
        <v/>
      </c>
      <c r="V1834" s="19"/>
    </row>
    <row r="1835" spans="1:22" s="5" customFormat="1">
      <c r="A1835" s="50"/>
      <c r="B1835" s="19"/>
      <c r="C1835" s="19"/>
      <c r="D1835" s="19"/>
      <c r="E1835" s="19"/>
      <c r="F1835" s="19"/>
      <c r="G1835" s="19"/>
      <c r="H1835" s="19"/>
      <c r="I1835" s="19"/>
      <c r="J1835" s="9" t="s">
        <v>1389</v>
      </c>
      <c r="K1835" s="19" t="str">
        <f t="shared" si="198"/>
        <v>x67</v>
      </c>
      <c r="L1835" s="19" t="str">
        <f t="shared" si="194"/>
        <v>Southern Africa</v>
      </c>
      <c r="M1835" s="19"/>
      <c r="N1835" s="19" t="s">
        <v>359</v>
      </c>
      <c r="O1835" s="19"/>
      <c r="P1835" s="19"/>
      <c r="Q1835" s="19"/>
      <c r="R1835" s="19"/>
      <c r="S1835" s="34">
        <f t="shared" si="195"/>
        <v>41827</v>
      </c>
      <c r="T1835" s="34" t="str">
        <f t="shared" si="196"/>
        <v/>
      </c>
      <c r="U1835" s="34" t="str">
        <f t="shared" si="197"/>
        <v/>
      </c>
      <c r="V1835" s="19"/>
    </row>
    <row r="1836" spans="1:22" s="5" customFormat="1">
      <c r="A1836" s="50"/>
      <c r="B1836" s="19"/>
      <c r="C1836" s="19"/>
      <c r="D1836" s="19"/>
      <c r="E1836" s="19"/>
      <c r="F1836" s="19"/>
      <c r="G1836" s="19"/>
      <c r="H1836" s="19"/>
      <c r="I1836" s="19"/>
      <c r="J1836" s="9" t="s">
        <v>1390</v>
      </c>
      <c r="K1836" s="19" t="str">
        <f t="shared" si="198"/>
        <v>x40</v>
      </c>
      <c r="L1836" s="19" t="str">
        <f t="shared" si="194"/>
        <v>Northern America excluding the United States of America</v>
      </c>
      <c r="M1836" s="19"/>
      <c r="N1836" s="19" t="s">
        <v>359</v>
      </c>
      <c r="O1836" s="19"/>
      <c r="P1836" s="19"/>
      <c r="Q1836" s="19"/>
      <c r="R1836" s="19"/>
      <c r="S1836" s="34">
        <f t="shared" si="195"/>
        <v>41827</v>
      </c>
      <c r="T1836" s="34" t="str">
        <f t="shared" si="196"/>
        <v/>
      </c>
      <c r="U1836" s="34" t="str">
        <f t="shared" si="197"/>
        <v/>
      </c>
      <c r="V1836" s="19"/>
    </row>
    <row r="1837" spans="1:22" s="5" customFormat="1">
      <c r="A1837" s="50"/>
      <c r="B1837" s="19"/>
      <c r="C1837" s="19"/>
      <c r="D1837" s="19"/>
      <c r="E1837" s="19"/>
      <c r="F1837" s="19"/>
      <c r="G1837" s="19"/>
      <c r="H1837" s="19"/>
      <c r="I1837" s="19"/>
      <c r="J1837" s="9" t="s">
        <v>1391</v>
      </c>
      <c r="K1837" s="19" t="str">
        <f t="shared" si="198"/>
        <v>x8</v>
      </c>
      <c r="L1837" s="19" t="str">
        <f t="shared" si="194"/>
        <v>Caribbean and Central America</v>
      </c>
      <c r="M1837" s="19"/>
      <c r="N1837" s="19" t="s">
        <v>359</v>
      </c>
      <c r="O1837" s="19"/>
      <c r="P1837" s="19"/>
      <c r="Q1837" s="19"/>
      <c r="R1837" s="19"/>
      <c r="S1837" s="34">
        <f t="shared" si="195"/>
        <v>41827</v>
      </c>
      <c r="T1837" s="34" t="str">
        <f t="shared" si="196"/>
        <v/>
      </c>
      <c r="U1837" s="34" t="str">
        <f t="shared" si="197"/>
        <v/>
      </c>
      <c r="V1837" s="19"/>
    </row>
    <row r="1838" spans="1:22" s="5" customFormat="1">
      <c r="A1838" s="50"/>
      <c r="B1838" s="19"/>
      <c r="C1838" s="19"/>
      <c r="D1838" s="19"/>
      <c r="E1838" s="19"/>
      <c r="F1838" s="19"/>
      <c r="G1838" s="19"/>
      <c r="H1838" s="19"/>
      <c r="I1838" s="19"/>
      <c r="J1838" s="9" t="s">
        <v>1392</v>
      </c>
      <c r="K1838" s="19" t="str">
        <f t="shared" si="198"/>
        <v>x13</v>
      </c>
      <c r="L1838" s="19" t="str">
        <f t="shared" si="194"/>
        <v>Eastern South America</v>
      </c>
      <c r="M1838" s="19"/>
      <c r="N1838" s="19" t="s">
        <v>359</v>
      </c>
      <c r="O1838" s="19"/>
      <c r="P1838" s="19"/>
      <c r="Q1838" s="19"/>
      <c r="R1838" s="19"/>
      <c r="S1838" s="34">
        <f t="shared" si="195"/>
        <v>41827</v>
      </c>
      <c r="T1838" s="34" t="str">
        <f t="shared" si="196"/>
        <v/>
      </c>
      <c r="U1838" s="34" t="str">
        <f t="shared" si="197"/>
        <v/>
      </c>
      <c r="V1838" s="19"/>
    </row>
    <row r="1839" spans="1:22" s="5" customFormat="1">
      <c r="A1839" s="50"/>
      <c r="B1839" s="19"/>
      <c r="C1839" s="19"/>
      <c r="D1839" s="19"/>
      <c r="E1839" s="19"/>
      <c r="F1839" s="19"/>
      <c r="G1839" s="19"/>
      <c r="H1839" s="19"/>
      <c r="I1839" s="19"/>
      <c r="J1839" s="9" t="s">
        <v>1393</v>
      </c>
      <c r="K1839" s="19" t="str">
        <f t="shared" si="198"/>
        <v>x41</v>
      </c>
      <c r="L1839" s="19" t="str">
        <f t="shared" si="194"/>
        <v>Northern, southern and western South America</v>
      </c>
      <c r="M1839" s="19"/>
      <c r="N1839" s="19" t="s">
        <v>359</v>
      </c>
      <c r="O1839" s="19"/>
      <c r="P1839" s="19"/>
      <c r="Q1839" s="19"/>
      <c r="R1839" s="19"/>
      <c r="S1839" s="34">
        <f t="shared" si="195"/>
        <v>41827</v>
      </c>
      <c r="T1839" s="34" t="str">
        <f t="shared" si="196"/>
        <v/>
      </c>
      <c r="U1839" s="34" t="str">
        <f t="shared" si="197"/>
        <v/>
      </c>
      <c r="V1839" s="19"/>
    </row>
    <row r="1840" spans="1:22" s="5" customFormat="1">
      <c r="A1840" s="50"/>
      <c r="B1840" s="19"/>
      <c r="C1840" s="19"/>
      <c r="D1840" s="19"/>
      <c r="E1840" s="19"/>
      <c r="F1840" s="19"/>
      <c r="G1840" s="19"/>
      <c r="H1840" s="19"/>
      <c r="I1840" s="19"/>
      <c r="J1840" s="9" t="s">
        <v>1394</v>
      </c>
      <c r="K1840" s="19" t="str">
        <f t="shared" si="198"/>
        <v>x38</v>
      </c>
      <c r="L1840" s="19" t="str">
        <f t="shared" si="194"/>
        <v>North-east United States of America</v>
      </c>
      <c r="M1840" s="19"/>
      <c r="N1840" s="19" t="s">
        <v>359</v>
      </c>
      <c r="O1840" s="19"/>
      <c r="P1840" s="19"/>
      <c r="Q1840" s="19"/>
      <c r="R1840" s="19"/>
      <c r="S1840" s="34">
        <f t="shared" si="195"/>
        <v>41827</v>
      </c>
      <c r="T1840" s="34" t="str">
        <f t="shared" si="196"/>
        <v/>
      </c>
      <c r="U1840" s="34" t="str">
        <f t="shared" si="197"/>
        <v/>
      </c>
      <c r="V1840" s="19"/>
    </row>
    <row r="1841" spans="1:22" s="5" customFormat="1">
      <c r="A1841" s="50"/>
      <c r="B1841" s="19"/>
      <c r="C1841" s="19"/>
      <c r="D1841" s="19"/>
      <c r="E1841" s="19"/>
      <c r="F1841" s="19"/>
      <c r="G1841" s="19"/>
      <c r="H1841" s="19"/>
      <c r="I1841" s="19"/>
      <c r="J1841" s="9" t="s">
        <v>1395</v>
      </c>
      <c r="K1841" s="19" t="str">
        <f t="shared" si="198"/>
        <v>x66</v>
      </c>
      <c r="L1841" s="19" t="str">
        <f t="shared" si="194"/>
        <v>South-east United States of America</v>
      </c>
      <c r="M1841" s="19"/>
      <c r="N1841" s="19" t="s">
        <v>359</v>
      </c>
      <c r="O1841" s="19"/>
      <c r="P1841" s="19"/>
      <c r="Q1841" s="19"/>
      <c r="R1841" s="19"/>
      <c r="S1841" s="34">
        <f t="shared" si="195"/>
        <v>41827</v>
      </c>
      <c r="T1841" s="34" t="str">
        <f t="shared" si="196"/>
        <v/>
      </c>
      <c r="U1841" s="34" t="str">
        <f t="shared" si="197"/>
        <v/>
      </c>
      <c r="V1841" s="19"/>
    </row>
    <row r="1842" spans="1:22" s="5" customFormat="1">
      <c r="A1842" s="50"/>
      <c r="B1842" s="19"/>
      <c r="C1842" s="19"/>
      <c r="D1842" s="19"/>
      <c r="E1842" s="19"/>
      <c r="F1842" s="19"/>
      <c r="G1842" s="19"/>
      <c r="H1842" s="19"/>
      <c r="I1842" s="19"/>
      <c r="J1842" s="9" t="s">
        <v>1396</v>
      </c>
      <c r="K1842" s="19" t="str">
        <f t="shared" si="198"/>
        <v>x36</v>
      </c>
      <c r="L1842" s="19" t="str">
        <f t="shared" si="194"/>
        <v>Mid-west United States of America</v>
      </c>
      <c r="M1842" s="19"/>
      <c r="N1842" s="19" t="s">
        <v>359</v>
      </c>
      <c r="O1842" s="19"/>
      <c r="P1842" s="19"/>
      <c r="Q1842" s="19"/>
      <c r="R1842" s="19"/>
      <c r="S1842" s="34">
        <f t="shared" si="195"/>
        <v>41827</v>
      </c>
      <c r="T1842" s="34" t="str">
        <f t="shared" si="196"/>
        <v/>
      </c>
      <c r="U1842" s="34" t="str">
        <f t="shared" si="197"/>
        <v/>
      </c>
      <c r="V1842" s="19"/>
    </row>
    <row r="1843" spans="1:22" s="5" customFormat="1">
      <c r="A1843" s="50"/>
      <c r="B1843" s="19"/>
      <c r="C1843" s="19"/>
      <c r="D1843" s="19"/>
      <c r="E1843" s="19"/>
      <c r="F1843" s="19"/>
      <c r="G1843" s="19"/>
      <c r="H1843" s="19"/>
      <c r="I1843" s="19"/>
      <c r="J1843" s="9" t="s">
        <v>1397</v>
      </c>
      <c r="K1843" s="19" t="str">
        <f t="shared" si="198"/>
        <v>x71</v>
      </c>
      <c r="L1843" s="19" t="str">
        <f t="shared" si="194"/>
        <v>Western United States of America</v>
      </c>
      <c r="M1843" s="19"/>
      <c r="N1843" s="19" t="s">
        <v>359</v>
      </c>
      <c r="O1843" s="19"/>
      <c r="P1843" s="19"/>
      <c r="Q1843" s="19"/>
      <c r="R1843" s="19"/>
      <c r="S1843" s="34">
        <f t="shared" si="195"/>
        <v>41827</v>
      </c>
      <c r="T1843" s="34" t="str">
        <f t="shared" si="196"/>
        <v/>
      </c>
      <c r="U1843" s="34" t="str">
        <f t="shared" si="197"/>
        <v/>
      </c>
      <c r="V1843" s="19"/>
    </row>
    <row r="1844" spans="1:22" s="5" customFormat="1">
      <c r="A1844" s="50"/>
      <c r="B1844" s="19"/>
      <c r="C1844" s="19"/>
      <c r="D1844" s="19"/>
      <c r="E1844" s="19"/>
      <c r="F1844" s="19"/>
      <c r="G1844" s="19"/>
      <c r="H1844" s="19"/>
      <c r="I1844" s="19"/>
      <c r="J1844" s="14" t="s">
        <v>9867</v>
      </c>
      <c r="K1844" s="19"/>
      <c r="L1844" s="19"/>
      <c r="M1844" s="19"/>
      <c r="N1844" s="19"/>
      <c r="O1844" s="19" t="s">
        <v>2299</v>
      </c>
      <c r="P1844" s="19"/>
      <c r="Q1844" s="19" t="s">
        <v>1179</v>
      </c>
      <c r="R1844" s="19"/>
      <c r="S1844" s="34">
        <v>42277</v>
      </c>
      <c r="T1844" s="34"/>
      <c r="U1844" s="34">
        <v>42931</v>
      </c>
      <c r="V1844" s="19"/>
    </row>
    <row r="1845" spans="1:22" s="5" customFormat="1">
      <c r="A1845" s="50"/>
      <c r="B1845" s="19"/>
      <c r="C1845" s="19"/>
      <c r="D1845" s="19"/>
      <c r="E1845" s="19"/>
      <c r="F1845" s="19"/>
      <c r="G1845" s="19"/>
      <c r="H1845" s="19"/>
      <c r="I1845" s="19"/>
      <c r="J1845" s="7" t="s">
        <v>1422</v>
      </c>
      <c r="K1845" s="19" t="str">
        <f t="shared" ref="K1845:K1907" si="199">VLOOKUP(J1845,$A$2:$B$317,2,0)</f>
        <v>AF</v>
      </c>
      <c r="L1845" s="19" t="str">
        <f t="shared" si="194"/>
        <v>AFGHANISTAN</v>
      </c>
      <c r="M1845" s="19"/>
      <c r="N1845" s="19"/>
      <c r="O1845" s="19"/>
      <c r="P1845" s="19"/>
      <c r="Q1845" s="19"/>
      <c r="R1845" s="19"/>
      <c r="S1845" s="34">
        <f t="shared" si="195"/>
        <v>41827</v>
      </c>
      <c r="T1845" s="34" t="str">
        <f t="shared" si="196"/>
        <v/>
      </c>
      <c r="U1845" s="34" t="str">
        <f t="shared" si="197"/>
        <v/>
      </c>
      <c r="V1845" s="19"/>
    </row>
    <row r="1846" spans="1:22" s="5" customFormat="1">
      <c r="A1846" s="50"/>
      <c r="B1846" s="19"/>
      <c r="C1846" s="19"/>
      <c r="D1846" s="19"/>
      <c r="E1846" s="19"/>
      <c r="F1846" s="19"/>
      <c r="G1846" s="19"/>
      <c r="H1846" s="19"/>
      <c r="I1846" s="19"/>
      <c r="J1846" s="7" t="s">
        <v>1423</v>
      </c>
      <c r="K1846" s="19" t="str">
        <f t="shared" si="199"/>
        <v>AX</v>
      </c>
      <c r="L1846" s="19" t="str">
        <f t="shared" si="194"/>
        <v>ÅLAND ISLANDS</v>
      </c>
      <c r="M1846" s="19"/>
      <c r="N1846" s="19"/>
      <c r="O1846" s="19"/>
      <c r="P1846" s="19"/>
      <c r="Q1846" s="19"/>
      <c r="R1846" s="19"/>
      <c r="S1846" s="34">
        <f t="shared" si="195"/>
        <v>41827</v>
      </c>
      <c r="T1846" s="34" t="str">
        <f t="shared" si="196"/>
        <v/>
      </c>
      <c r="U1846" s="34" t="str">
        <f t="shared" si="197"/>
        <v/>
      </c>
      <c r="V1846" s="19"/>
    </row>
    <row r="1847" spans="1:22" s="5" customFormat="1">
      <c r="A1847" s="50"/>
      <c r="B1847" s="19"/>
      <c r="C1847" s="19"/>
      <c r="D1847" s="19"/>
      <c r="E1847" s="19"/>
      <c r="F1847" s="19"/>
      <c r="G1847" s="19"/>
      <c r="H1847" s="19"/>
      <c r="I1847" s="19"/>
      <c r="J1847" s="7" t="s">
        <v>1424</v>
      </c>
      <c r="K1847" s="19" t="str">
        <f t="shared" si="199"/>
        <v>AL</v>
      </c>
      <c r="L1847" s="19" t="str">
        <f t="shared" si="194"/>
        <v>ALBANIA</v>
      </c>
      <c r="M1847" s="19"/>
      <c r="N1847" s="19"/>
      <c r="O1847" s="19"/>
      <c r="P1847" s="19"/>
      <c r="Q1847" s="19"/>
      <c r="R1847" s="19"/>
      <c r="S1847" s="34">
        <f t="shared" si="195"/>
        <v>41827</v>
      </c>
      <c r="T1847" s="34" t="str">
        <f t="shared" si="196"/>
        <v/>
      </c>
      <c r="U1847" s="34" t="str">
        <f t="shared" si="197"/>
        <v/>
      </c>
      <c r="V1847" s="19"/>
    </row>
    <row r="1848" spans="1:22" s="5" customFormat="1">
      <c r="A1848" s="50"/>
      <c r="B1848" s="19"/>
      <c r="C1848" s="19"/>
      <c r="D1848" s="19"/>
      <c r="E1848" s="19"/>
      <c r="F1848" s="19"/>
      <c r="G1848" s="19"/>
      <c r="H1848" s="19"/>
      <c r="I1848" s="19"/>
      <c r="J1848" s="7" t="s">
        <v>1425</v>
      </c>
      <c r="K1848" s="19" t="str">
        <f t="shared" si="199"/>
        <v>DZ</v>
      </c>
      <c r="L1848" s="19" t="str">
        <f t="shared" si="194"/>
        <v>ALGERIA</v>
      </c>
      <c r="M1848" s="19"/>
      <c r="N1848" s="19"/>
      <c r="O1848" s="19"/>
      <c r="P1848" s="19"/>
      <c r="Q1848" s="19"/>
      <c r="R1848" s="19"/>
      <c r="S1848" s="34">
        <f t="shared" si="195"/>
        <v>41827</v>
      </c>
      <c r="T1848" s="34" t="str">
        <f t="shared" si="196"/>
        <v/>
      </c>
      <c r="U1848" s="34" t="str">
        <f t="shared" si="197"/>
        <v/>
      </c>
      <c r="V1848" s="19"/>
    </row>
    <row r="1849" spans="1:22" s="5" customFormat="1">
      <c r="A1849" s="50"/>
      <c r="B1849" s="19"/>
      <c r="C1849" s="19"/>
      <c r="D1849" s="19"/>
      <c r="E1849" s="19"/>
      <c r="F1849" s="19"/>
      <c r="G1849" s="19"/>
      <c r="H1849" s="19"/>
      <c r="I1849" s="19"/>
      <c r="J1849" s="7" t="s">
        <v>1426</v>
      </c>
      <c r="K1849" s="19" t="str">
        <f t="shared" si="199"/>
        <v>AS</v>
      </c>
      <c r="L1849" s="19" t="str">
        <f t="shared" si="194"/>
        <v>AMERICAN SAMOA</v>
      </c>
      <c r="M1849" s="19"/>
      <c r="N1849" s="19"/>
      <c r="O1849" s="19"/>
      <c r="P1849" s="19"/>
      <c r="Q1849" s="19"/>
      <c r="R1849" s="19"/>
      <c r="S1849" s="34">
        <f t="shared" si="195"/>
        <v>41827</v>
      </c>
      <c r="T1849" s="34" t="str">
        <f t="shared" si="196"/>
        <v/>
      </c>
      <c r="U1849" s="34" t="str">
        <f t="shared" si="197"/>
        <v/>
      </c>
      <c r="V1849" s="19"/>
    </row>
    <row r="1850" spans="1:22" s="5" customFormat="1">
      <c r="A1850" s="50"/>
      <c r="B1850" s="19"/>
      <c r="C1850" s="19"/>
      <c r="D1850" s="19"/>
      <c r="E1850" s="19"/>
      <c r="F1850" s="19"/>
      <c r="G1850" s="19"/>
      <c r="H1850" s="19"/>
      <c r="I1850" s="19"/>
      <c r="J1850" s="7" t="s">
        <v>1428</v>
      </c>
      <c r="K1850" s="19" t="str">
        <f t="shared" si="199"/>
        <v>AO</v>
      </c>
      <c r="L1850" s="19" t="str">
        <f t="shared" si="194"/>
        <v>ANGOLA</v>
      </c>
      <c r="M1850" s="19"/>
      <c r="N1850" s="19"/>
      <c r="O1850" s="19"/>
      <c r="P1850" s="19"/>
      <c r="Q1850" s="19"/>
      <c r="R1850" s="19"/>
      <c r="S1850" s="34">
        <f t="shared" si="195"/>
        <v>41827</v>
      </c>
      <c r="T1850" s="34" t="str">
        <f t="shared" si="196"/>
        <v/>
      </c>
      <c r="U1850" s="34" t="str">
        <f t="shared" si="197"/>
        <v/>
      </c>
      <c r="V1850" s="19"/>
    </row>
    <row r="1851" spans="1:22" s="5" customFormat="1">
      <c r="A1851" s="50"/>
      <c r="B1851" s="19"/>
      <c r="C1851" s="19"/>
      <c r="D1851" s="19"/>
      <c r="E1851" s="19"/>
      <c r="F1851" s="19"/>
      <c r="G1851" s="19"/>
      <c r="H1851" s="19"/>
      <c r="I1851" s="19"/>
      <c r="J1851" s="7" t="s">
        <v>1429</v>
      </c>
      <c r="K1851" s="19" t="str">
        <f t="shared" si="199"/>
        <v>AI</v>
      </c>
      <c r="L1851" s="19" t="str">
        <f t="shared" si="194"/>
        <v>ANGUILLA</v>
      </c>
      <c r="M1851" s="19"/>
      <c r="N1851" s="19"/>
      <c r="O1851" s="19"/>
      <c r="P1851" s="19"/>
      <c r="Q1851" s="19"/>
      <c r="R1851" s="19"/>
      <c r="S1851" s="34">
        <f t="shared" si="195"/>
        <v>41827</v>
      </c>
      <c r="T1851" s="34" t="str">
        <f t="shared" si="196"/>
        <v/>
      </c>
      <c r="U1851" s="34" t="str">
        <f t="shared" si="197"/>
        <v/>
      </c>
      <c r="V1851" s="19"/>
    </row>
    <row r="1852" spans="1:22" s="5" customFormat="1">
      <c r="A1852" s="50"/>
      <c r="B1852" s="19"/>
      <c r="C1852" s="19"/>
      <c r="D1852" s="19"/>
      <c r="E1852" s="19"/>
      <c r="F1852" s="19"/>
      <c r="G1852" s="19"/>
      <c r="H1852" s="19"/>
      <c r="I1852" s="19"/>
      <c r="J1852" s="7" t="s">
        <v>1430</v>
      </c>
      <c r="K1852" s="19" t="str">
        <f t="shared" si="199"/>
        <v>AQ</v>
      </c>
      <c r="L1852" s="19" t="str">
        <f t="shared" si="194"/>
        <v>ANTARCTICA</v>
      </c>
      <c r="M1852" s="19"/>
      <c r="N1852" s="19"/>
      <c r="O1852" s="19"/>
      <c r="P1852" s="19"/>
      <c r="Q1852" s="19"/>
      <c r="R1852" s="19"/>
      <c r="S1852" s="34">
        <f t="shared" si="195"/>
        <v>41827</v>
      </c>
      <c r="T1852" s="34" t="str">
        <f t="shared" si="196"/>
        <v/>
      </c>
      <c r="U1852" s="34" t="str">
        <f t="shared" si="197"/>
        <v/>
      </c>
      <c r="V1852" s="19"/>
    </row>
    <row r="1853" spans="1:22" s="5" customFormat="1">
      <c r="A1853" s="50"/>
      <c r="B1853" s="19"/>
      <c r="C1853" s="19"/>
      <c r="D1853" s="19"/>
      <c r="E1853" s="19"/>
      <c r="F1853" s="19"/>
      <c r="G1853" s="19"/>
      <c r="H1853" s="19"/>
      <c r="I1853" s="19"/>
      <c r="J1853" s="7" t="s">
        <v>1431</v>
      </c>
      <c r="K1853" s="19" t="str">
        <f t="shared" si="199"/>
        <v>AG</v>
      </c>
      <c r="L1853" s="19" t="str">
        <f t="shared" si="194"/>
        <v>ANTIGUA AND BARBUDA</v>
      </c>
      <c r="M1853" s="19"/>
      <c r="N1853" s="19"/>
      <c r="O1853" s="19"/>
      <c r="P1853" s="19"/>
      <c r="Q1853" s="19"/>
      <c r="R1853" s="19"/>
      <c r="S1853" s="34">
        <f t="shared" si="195"/>
        <v>41827</v>
      </c>
      <c r="T1853" s="34" t="str">
        <f t="shared" si="196"/>
        <v/>
      </c>
      <c r="U1853" s="34" t="str">
        <f t="shared" si="197"/>
        <v/>
      </c>
      <c r="V1853" s="19"/>
    </row>
    <row r="1854" spans="1:22" s="5" customFormat="1">
      <c r="A1854" s="50"/>
      <c r="B1854" s="19"/>
      <c r="C1854" s="19"/>
      <c r="D1854" s="19"/>
      <c r="E1854" s="19"/>
      <c r="F1854" s="19"/>
      <c r="G1854" s="19"/>
      <c r="H1854" s="19"/>
      <c r="I1854" s="19"/>
      <c r="J1854" s="7" t="s">
        <v>1432</v>
      </c>
      <c r="K1854" s="19" t="str">
        <f t="shared" si="199"/>
        <v>AR</v>
      </c>
      <c r="L1854" s="19" t="str">
        <f t="shared" si="194"/>
        <v>ARGENTINA</v>
      </c>
      <c r="M1854" s="19"/>
      <c r="N1854" s="19"/>
      <c r="O1854" s="19"/>
      <c r="P1854" s="19"/>
      <c r="Q1854" s="19"/>
      <c r="R1854" s="19"/>
      <c r="S1854" s="34">
        <f t="shared" si="195"/>
        <v>41827</v>
      </c>
      <c r="T1854" s="34" t="str">
        <f t="shared" si="196"/>
        <v/>
      </c>
      <c r="U1854" s="34" t="str">
        <f t="shared" si="197"/>
        <v/>
      </c>
      <c r="V1854" s="19"/>
    </row>
    <row r="1855" spans="1:22" s="5" customFormat="1">
      <c r="A1855" s="50"/>
      <c r="B1855" s="19"/>
      <c r="C1855" s="19"/>
      <c r="D1855" s="19"/>
      <c r="E1855" s="19"/>
      <c r="F1855" s="19"/>
      <c r="G1855" s="19"/>
      <c r="H1855" s="19"/>
      <c r="I1855" s="19"/>
      <c r="J1855" s="7" t="s">
        <v>1433</v>
      </c>
      <c r="K1855" s="19" t="str">
        <f t="shared" si="199"/>
        <v>AM</v>
      </c>
      <c r="L1855" s="19" t="str">
        <f t="shared" si="194"/>
        <v>ARMENIA</v>
      </c>
      <c r="M1855" s="19"/>
      <c r="N1855" s="19"/>
      <c r="O1855" s="19"/>
      <c r="P1855" s="19"/>
      <c r="Q1855" s="19"/>
      <c r="R1855" s="19"/>
      <c r="S1855" s="34">
        <f t="shared" si="195"/>
        <v>41827</v>
      </c>
      <c r="T1855" s="34" t="str">
        <f t="shared" si="196"/>
        <v/>
      </c>
      <c r="U1855" s="34" t="str">
        <f t="shared" si="197"/>
        <v/>
      </c>
      <c r="V1855" s="19"/>
    </row>
    <row r="1856" spans="1:22" s="5" customFormat="1">
      <c r="A1856" s="50"/>
      <c r="B1856" s="19"/>
      <c r="C1856" s="19"/>
      <c r="D1856" s="19"/>
      <c r="E1856" s="19"/>
      <c r="F1856" s="19"/>
      <c r="G1856" s="19"/>
      <c r="H1856" s="19"/>
      <c r="I1856" s="19"/>
      <c r="J1856" s="7" t="s">
        <v>1434</v>
      </c>
      <c r="K1856" s="19" t="str">
        <f t="shared" si="199"/>
        <v>AW</v>
      </c>
      <c r="L1856" s="19" t="str">
        <f t="shared" si="194"/>
        <v>ARUBA</v>
      </c>
      <c r="M1856" s="19"/>
      <c r="N1856" s="19"/>
      <c r="O1856" s="19"/>
      <c r="P1856" s="19"/>
      <c r="Q1856" s="19"/>
      <c r="R1856" s="19"/>
      <c r="S1856" s="34">
        <f t="shared" si="195"/>
        <v>41827</v>
      </c>
      <c r="T1856" s="34" t="str">
        <f t="shared" si="196"/>
        <v/>
      </c>
      <c r="U1856" s="34" t="str">
        <f t="shared" si="197"/>
        <v/>
      </c>
      <c r="V1856" s="19"/>
    </row>
    <row r="1857" spans="1:22" s="5" customFormat="1">
      <c r="A1857" s="50"/>
      <c r="B1857" s="19"/>
      <c r="C1857" s="19"/>
      <c r="D1857" s="19"/>
      <c r="E1857" s="19"/>
      <c r="F1857" s="19"/>
      <c r="G1857" s="19"/>
      <c r="H1857" s="19"/>
      <c r="I1857" s="19"/>
      <c r="J1857" s="7" t="s">
        <v>1435</v>
      </c>
      <c r="K1857" s="19" t="str">
        <f t="shared" si="199"/>
        <v>AU</v>
      </c>
      <c r="L1857" s="19" t="str">
        <f t="shared" si="194"/>
        <v>AUSTRALIA</v>
      </c>
      <c r="M1857" s="19"/>
      <c r="N1857" s="19"/>
      <c r="O1857" s="19"/>
      <c r="P1857" s="19"/>
      <c r="Q1857" s="19"/>
      <c r="R1857" s="19"/>
      <c r="S1857" s="34">
        <f t="shared" si="195"/>
        <v>41827</v>
      </c>
      <c r="T1857" s="34" t="str">
        <f t="shared" si="196"/>
        <v/>
      </c>
      <c r="U1857" s="34" t="str">
        <f t="shared" si="197"/>
        <v/>
      </c>
      <c r="V1857" s="19"/>
    </row>
    <row r="1858" spans="1:22" s="5" customFormat="1">
      <c r="A1858" s="50"/>
      <c r="B1858" s="19"/>
      <c r="C1858" s="19"/>
      <c r="D1858" s="19"/>
      <c r="E1858" s="19"/>
      <c r="F1858" s="19"/>
      <c r="G1858" s="19"/>
      <c r="H1858" s="19"/>
      <c r="I1858" s="19"/>
      <c r="J1858" s="7" t="s">
        <v>1437</v>
      </c>
      <c r="K1858" s="19" t="str">
        <f t="shared" si="199"/>
        <v>AZ</v>
      </c>
      <c r="L1858" s="19" t="str">
        <f t="shared" si="194"/>
        <v>AZERBAIJAN</v>
      </c>
      <c r="M1858" s="19"/>
      <c r="N1858" s="19"/>
      <c r="O1858" s="19"/>
      <c r="P1858" s="19"/>
      <c r="Q1858" s="19"/>
      <c r="R1858" s="19"/>
      <c r="S1858" s="34">
        <f t="shared" si="195"/>
        <v>41827</v>
      </c>
      <c r="T1858" s="34" t="str">
        <f t="shared" si="196"/>
        <v/>
      </c>
      <c r="U1858" s="34" t="str">
        <f t="shared" si="197"/>
        <v/>
      </c>
      <c r="V1858" s="19"/>
    </row>
    <row r="1859" spans="1:22" s="5" customFormat="1">
      <c r="A1859" s="50"/>
      <c r="B1859" s="19"/>
      <c r="C1859" s="19"/>
      <c r="D1859" s="19"/>
      <c r="E1859" s="19"/>
      <c r="F1859" s="19"/>
      <c r="G1859" s="19"/>
      <c r="H1859" s="19"/>
      <c r="I1859" s="19"/>
      <c r="J1859" s="7" t="s">
        <v>1438</v>
      </c>
      <c r="K1859" s="19" t="str">
        <f t="shared" si="199"/>
        <v>BS</v>
      </c>
      <c r="L1859" s="19" t="str">
        <f t="shared" si="194"/>
        <v>BAHAMAS</v>
      </c>
      <c r="M1859" s="19"/>
      <c r="N1859" s="19"/>
      <c r="O1859" s="19"/>
      <c r="P1859" s="19"/>
      <c r="Q1859" s="19"/>
      <c r="R1859" s="19"/>
      <c r="S1859" s="34">
        <f t="shared" si="195"/>
        <v>41827</v>
      </c>
      <c r="T1859" s="34" t="str">
        <f t="shared" si="196"/>
        <v/>
      </c>
      <c r="U1859" s="34" t="str">
        <f t="shared" si="197"/>
        <v/>
      </c>
      <c r="V1859" s="19"/>
    </row>
    <row r="1860" spans="1:22" s="5" customFormat="1">
      <c r="A1860" s="50"/>
      <c r="B1860" s="19"/>
      <c r="C1860" s="19"/>
      <c r="D1860" s="19"/>
      <c r="E1860" s="19"/>
      <c r="F1860" s="19"/>
      <c r="G1860" s="19"/>
      <c r="H1860" s="19"/>
      <c r="I1860" s="19"/>
      <c r="J1860" s="7" t="s">
        <v>1439</v>
      </c>
      <c r="K1860" s="19" t="str">
        <f t="shared" si="199"/>
        <v>BH</v>
      </c>
      <c r="L1860" s="19" t="str">
        <f t="shared" si="194"/>
        <v>BAHRAIN</v>
      </c>
      <c r="M1860" s="19"/>
      <c r="N1860" s="19"/>
      <c r="O1860" s="19"/>
      <c r="P1860" s="19"/>
      <c r="Q1860" s="19"/>
      <c r="R1860" s="19"/>
      <c r="S1860" s="34">
        <f t="shared" si="195"/>
        <v>41827</v>
      </c>
      <c r="T1860" s="34" t="str">
        <f t="shared" si="196"/>
        <v/>
      </c>
      <c r="U1860" s="34" t="str">
        <f t="shared" si="197"/>
        <v/>
      </c>
      <c r="V1860" s="19"/>
    </row>
    <row r="1861" spans="1:22" s="5" customFormat="1">
      <c r="A1861" s="50"/>
      <c r="B1861" s="19"/>
      <c r="C1861" s="19"/>
      <c r="D1861" s="19"/>
      <c r="E1861" s="19"/>
      <c r="F1861" s="19"/>
      <c r="G1861" s="19"/>
      <c r="H1861" s="19"/>
      <c r="I1861" s="19"/>
      <c r="J1861" s="7" t="s">
        <v>1440</v>
      </c>
      <c r="K1861" s="19" t="str">
        <f t="shared" si="199"/>
        <v>BD</v>
      </c>
      <c r="L1861" s="19" t="str">
        <f t="shared" si="194"/>
        <v>BANGLADESH</v>
      </c>
      <c r="M1861" s="19"/>
      <c r="N1861" s="19"/>
      <c r="O1861" s="19"/>
      <c r="P1861" s="19"/>
      <c r="Q1861" s="19"/>
      <c r="R1861" s="19"/>
      <c r="S1861" s="34">
        <f t="shared" si="195"/>
        <v>41827</v>
      </c>
      <c r="T1861" s="34" t="str">
        <f t="shared" si="196"/>
        <v/>
      </c>
      <c r="U1861" s="34" t="str">
        <f t="shared" si="197"/>
        <v/>
      </c>
      <c r="V1861" s="19"/>
    </row>
    <row r="1862" spans="1:22" s="5" customFormat="1">
      <c r="A1862" s="50"/>
      <c r="B1862" s="19"/>
      <c r="C1862" s="19"/>
      <c r="D1862" s="19"/>
      <c r="E1862" s="19"/>
      <c r="F1862" s="19"/>
      <c r="G1862" s="19"/>
      <c r="H1862" s="19"/>
      <c r="I1862" s="19"/>
      <c r="J1862" s="7" t="s">
        <v>1441</v>
      </c>
      <c r="K1862" s="19" t="str">
        <f t="shared" si="199"/>
        <v>BB</v>
      </c>
      <c r="L1862" s="19" t="str">
        <f t="shared" si="194"/>
        <v>BARBADOS</v>
      </c>
      <c r="M1862" s="19"/>
      <c r="N1862" s="19"/>
      <c r="O1862" s="19"/>
      <c r="P1862" s="19"/>
      <c r="Q1862" s="19"/>
      <c r="R1862" s="19"/>
      <c r="S1862" s="34">
        <f t="shared" si="195"/>
        <v>41827</v>
      </c>
      <c r="T1862" s="34" t="str">
        <f t="shared" si="196"/>
        <v/>
      </c>
      <c r="U1862" s="34" t="str">
        <f t="shared" si="197"/>
        <v/>
      </c>
      <c r="V1862" s="19"/>
    </row>
    <row r="1863" spans="1:22" s="5" customFormat="1">
      <c r="A1863" s="50"/>
      <c r="B1863" s="19"/>
      <c r="C1863" s="19"/>
      <c r="D1863" s="19"/>
      <c r="E1863" s="19"/>
      <c r="F1863" s="19"/>
      <c r="G1863" s="19"/>
      <c r="H1863" s="19"/>
      <c r="I1863" s="19"/>
      <c r="J1863" s="7" t="s">
        <v>1442</v>
      </c>
      <c r="K1863" s="19" t="str">
        <f t="shared" si="199"/>
        <v>BY</v>
      </c>
      <c r="L1863" s="19" t="str">
        <f t="shared" si="194"/>
        <v>BELARUS</v>
      </c>
      <c r="M1863" s="19"/>
      <c r="N1863" s="19"/>
      <c r="O1863" s="19"/>
      <c r="P1863" s="19"/>
      <c r="Q1863" s="19"/>
      <c r="R1863" s="19"/>
      <c r="S1863" s="34">
        <f t="shared" si="195"/>
        <v>41827</v>
      </c>
      <c r="T1863" s="34" t="str">
        <f t="shared" si="196"/>
        <v/>
      </c>
      <c r="U1863" s="34" t="str">
        <f t="shared" si="197"/>
        <v/>
      </c>
      <c r="V1863" s="19"/>
    </row>
    <row r="1864" spans="1:22" s="5" customFormat="1">
      <c r="A1864" s="50"/>
      <c r="B1864" s="19"/>
      <c r="C1864" s="19"/>
      <c r="D1864" s="19"/>
      <c r="E1864" s="19"/>
      <c r="F1864" s="19"/>
      <c r="G1864" s="19"/>
      <c r="H1864" s="19"/>
      <c r="I1864" s="19"/>
      <c r="J1864" s="7" t="s">
        <v>1444</v>
      </c>
      <c r="K1864" s="19" t="str">
        <f t="shared" si="199"/>
        <v>BZ</v>
      </c>
      <c r="L1864" s="19" t="str">
        <f t="shared" ref="L1864:L1927" si="200">J1864</f>
        <v>BELIZE</v>
      </c>
      <c r="M1864" s="19"/>
      <c r="N1864" s="19"/>
      <c r="O1864" s="19"/>
      <c r="P1864" s="19"/>
      <c r="Q1864" s="19"/>
      <c r="R1864" s="19"/>
      <c r="S1864" s="34">
        <f t="shared" si="195"/>
        <v>41827</v>
      </c>
      <c r="T1864" s="34" t="str">
        <f t="shared" si="196"/>
        <v/>
      </c>
      <c r="U1864" s="34" t="str">
        <f t="shared" si="197"/>
        <v/>
      </c>
      <c r="V1864" s="19"/>
    </row>
    <row r="1865" spans="1:22" s="5" customFormat="1">
      <c r="A1865" s="50"/>
      <c r="B1865" s="19"/>
      <c r="C1865" s="19"/>
      <c r="D1865" s="19"/>
      <c r="E1865" s="19"/>
      <c r="F1865" s="19"/>
      <c r="G1865" s="19"/>
      <c r="H1865" s="19"/>
      <c r="I1865" s="19"/>
      <c r="J1865" s="7" t="s">
        <v>1445</v>
      </c>
      <c r="K1865" s="19" t="str">
        <f t="shared" si="199"/>
        <v>BJ</v>
      </c>
      <c r="L1865" s="19" t="str">
        <f t="shared" si="200"/>
        <v>BENIN</v>
      </c>
      <c r="M1865" s="19"/>
      <c r="N1865" s="19"/>
      <c r="O1865" s="19"/>
      <c r="P1865" s="19"/>
      <c r="Q1865" s="19"/>
      <c r="R1865" s="19"/>
      <c r="S1865" s="34">
        <f t="shared" si="195"/>
        <v>41827</v>
      </c>
      <c r="T1865" s="34" t="str">
        <f t="shared" si="196"/>
        <v/>
      </c>
      <c r="U1865" s="34" t="str">
        <f t="shared" si="197"/>
        <v/>
      </c>
      <c r="V1865" s="19"/>
    </row>
    <row r="1866" spans="1:22" s="5" customFormat="1">
      <c r="A1866" s="50"/>
      <c r="B1866" s="19"/>
      <c r="C1866" s="19"/>
      <c r="D1866" s="19"/>
      <c r="E1866" s="19"/>
      <c r="F1866" s="19"/>
      <c r="G1866" s="19"/>
      <c r="H1866" s="19"/>
      <c r="I1866" s="19"/>
      <c r="J1866" s="7" t="s">
        <v>1446</v>
      </c>
      <c r="K1866" s="19" t="str">
        <f t="shared" si="199"/>
        <v>BM</v>
      </c>
      <c r="L1866" s="19" t="str">
        <f t="shared" si="200"/>
        <v>BERMUDA</v>
      </c>
      <c r="M1866" s="19"/>
      <c r="N1866" s="19"/>
      <c r="O1866" s="19"/>
      <c r="P1866" s="19"/>
      <c r="Q1866" s="19"/>
      <c r="R1866" s="19"/>
      <c r="S1866" s="34">
        <f t="shared" si="195"/>
        <v>41827</v>
      </c>
      <c r="T1866" s="34" t="str">
        <f t="shared" si="196"/>
        <v/>
      </c>
      <c r="U1866" s="34" t="str">
        <f t="shared" si="197"/>
        <v/>
      </c>
      <c r="V1866" s="19"/>
    </row>
    <row r="1867" spans="1:22" s="5" customFormat="1">
      <c r="A1867" s="50"/>
      <c r="B1867" s="19"/>
      <c r="C1867" s="19"/>
      <c r="D1867" s="19"/>
      <c r="E1867" s="19"/>
      <c r="F1867" s="19"/>
      <c r="G1867" s="19"/>
      <c r="H1867" s="19"/>
      <c r="I1867" s="19"/>
      <c r="J1867" s="7" t="s">
        <v>1447</v>
      </c>
      <c r="K1867" s="19" t="str">
        <f t="shared" si="199"/>
        <v>BT</v>
      </c>
      <c r="L1867" s="19" t="str">
        <f t="shared" si="200"/>
        <v>BHUTAN</v>
      </c>
      <c r="M1867" s="19"/>
      <c r="N1867" s="19"/>
      <c r="O1867" s="19"/>
      <c r="P1867" s="19"/>
      <c r="Q1867" s="19"/>
      <c r="R1867" s="19"/>
      <c r="S1867" s="34">
        <f t="shared" si="195"/>
        <v>41827</v>
      </c>
      <c r="T1867" s="34" t="str">
        <f t="shared" si="196"/>
        <v/>
      </c>
      <c r="U1867" s="34" t="str">
        <f t="shared" si="197"/>
        <v/>
      </c>
      <c r="V1867" s="19"/>
    </row>
    <row r="1868" spans="1:22" s="5" customFormat="1">
      <c r="A1868" s="50"/>
      <c r="B1868" s="19"/>
      <c r="C1868" s="19"/>
      <c r="D1868" s="19"/>
      <c r="E1868" s="19"/>
      <c r="F1868" s="19"/>
      <c r="G1868" s="19"/>
      <c r="H1868" s="19"/>
      <c r="I1868" s="19"/>
      <c r="J1868" s="7" t="s">
        <v>1448</v>
      </c>
      <c r="K1868" s="19" t="str">
        <f t="shared" si="199"/>
        <v>BO</v>
      </c>
      <c r="L1868" s="19" t="str">
        <f t="shared" si="200"/>
        <v>BOLIVIA, PLURINATIONAL STATE OF</v>
      </c>
      <c r="M1868" s="19"/>
      <c r="N1868" s="19"/>
      <c r="O1868" s="19"/>
      <c r="P1868" s="19"/>
      <c r="Q1868" s="19"/>
      <c r="R1868" s="19"/>
      <c r="S1868" s="34">
        <f t="shared" si="195"/>
        <v>41827</v>
      </c>
      <c r="T1868" s="34" t="str">
        <f t="shared" si="196"/>
        <v/>
      </c>
      <c r="U1868" s="34" t="str">
        <f t="shared" si="197"/>
        <v/>
      </c>
      <c r="V1868" s="19"/>
    </row>
    <row r="1869" spans="1:22" s="5" customFormat="1">
      <c r="A1869" s="50"/>
      <c r="B1869" s="19"/>
      <c r="C1869" s="19"/>
      <c r="D1869" s="19"/>
      <c r="E1869" s="19"/>
      <c r="F1869" s="19"/>
      <c r="G1869" s="19"/>
      <c r="H1869" s="19"/>
      <c r="I1869" s="19"/>
      <c r="J1869" s="7" t="s">
        <v>1449</v>
      </c>
      <c r="K1869" s="19" t="str">
        <f t="shared" si="199"/>
        <v>BQ</v>
      </c>
      <c r="L1869" s="19" t="str">
        <f t="shared" si="200"/>
        <v>BONAIRE, SINT EUSTATIUS AND SABA</v>
      </c>
      <c r="M1869" s="19"/>
      <c r="N1869" s="19"/>
      <c r="O1869" s="19"/>
      <c r="P1869" s="19"/>
      <c r="Q1869" s="19"/>
      <c r="R1869" s="19"/>
      <c r="S1869" s="34">
        <f t="shared" si="195"/>
        <v>41827</v>
      </c>
      <c r="T1869" s="34" t="str">
        <f t="shared" si="196"/>
        <v/>
      </c>
      <c r="U1869" s="34" t="str">
        <f t="shared" si="197"/>
        <v/>
      </c>
      <c r="V1869" s="19"/>
    </row>
    <row r="1870" spans="1:22" s="5" customFormat="1">
      <c r="A1870" s="50"/>
      <c r="B1870" s="19"/>
      <c r="C1870" s="19"/>
      <c r="D1870" s="19"/>
      <c r="E1870" s="19"/>
      <c r="F1870" s="19"/>
      <c r="G1870" s="19"/>
      <c r="H1870" s="19"/>
      <c r="I1870" s="19"/>
      <c r="J1870" s="7" t="s">
        <v>1450</v>
      </c>
      <c r="K1870" s="19" t="str">
        <f t="shared" si="199"/>
        <v>BA</v>
      </c>
      <c r="L1870" s="19" t="str">
        <f t="shared" si="200"/>
        <v>BOSNIA AND HERZEGOVINA</v>
      </c>
      <c r="M1870" s="19"/>
      <c r="N1870" s="19"/>
      <c r="O1870" s="19"/>
      <c r="P1870" s="19"/>
      <c r="Q1870" s="19"/>
      <c r="R1870" s="19"/>
      <c r="S1870" s="34">
        <f t="shared" ref="S1870:S1933" si="201">VLOOKUP(J1870,A:G,5,FALSE)</f>
        <v>41827</v>
      </c>
      <c r="T1870" s="34" t="str">
        <f t="shared" ref="T1870:T1933" si="202">IF(VLOOKUP(J1870,A:G,6,FALSE)=0,"",VLOOKUP(J1870,A:G,6,FALSE))</f>
        <v/>
      </c>
      <c r="U1870" s="34" t="str">
        <f t="shared" ref="U1870:U1933" si="203">IF(VLOOKUP(J1870,A:G,7,FALSE)=0,"",VLOOKUP(J1870,A:G,7,FALSE))</f>
        <v/>
      </c>
      <c r="V1870" s="19"/>
    </row>
    <row r="1871" spans="1:22" s="5" customFormat="1">
      <c r="A1871" s="50"/>
      <c r="B1871" s="19"/>
      <c r="C1871" s="19"/>
      <c r="D1871" s="19"/>
      <c r="E1871" s="19"/>
      <c r="F1871" s="19"/>
      <c r="G1871" s="19"/>
      <c r="H1871" s="19"/>
      <c r="I1871" s="19"/>
      <c r="J1871" s="7" t="s">
        <v>1451</v>
      </c>
      <c r="K1871" s="19" t="str">
        <f t="shared" si="199"/>
        <v>BW</v>
      </c>
      <c r="L1871" s="19" t="str">
        <f t="shared" si="200"/>
        <v>BOTSWANA</v>
      </c>
      <c r="M1871" s="19"/>
      <c r="N1871" s="19"/>
      <c r="O1871" s="19"/>
      <c r="P1871" s="19"/>
      <c r="Q1871" s="19"/>
      <c r="R1871" s="19"/>
      <c r="S1871" s="34">
        <f t="shared" si="201"/>
        <v>41827</v>
      </c>
      <c r="T1871" s="34" t="str">
        <f t="shared" si="202"/>
        <v/>
      </c>
      <c r="U1871" s="34" t="str">
        <f t="shared" si="203"/>
        <v/>
      </c>
      <c r="V1871" s="19"/>
    </row>
    <row r="1872" spans="1:22" s="5" customFormat="1">
      <c r="A1872" s="50"/>
      <c r="B1872" s="19"/>
      <c r="C1872" s="19"/>
      <c r="D1872" s="19"/>
      <c r="E1872" s="19"/>
      <c r="F1872" s="19"/>
      <c r="G1872" s="19"/>
      <c r="H1872" s="19"/>
      <c r="I1872" s="19"/>
      <c r="J1872" s="7" t="s">
        <v>1452</v>
      </c>
      <c r="K1872" s="19" t="str">
        <f t="shared" si="199"/>
        <v>BV</v>
      </c>
      <c r="L1872" s="19" t="str">
        <f t="shared" si="200"/>
        <v>BOUVET ISLAND</v>
      </c>
      <c r="M1872" s="19"/>
      <c r="N1872" s="19"/>
      <c r="O1872" s="19"/>
      <c r="P1872" s="19"/>
      <c r="Q1872" s="19"/>
      <c r="R1872" s="19"/>
      <c r="S1872" s="34">
        <f t="shared" si="201"/>
        <v>41827</v>
      </c>
      <c r="T1872" s="34" t="str">
        <f t="shared" si="202"/>
        <v/>
      </c>
      <c r="U1872" s="34" t="str">
        <f t="shared" si="203"/>
        <v/>
      </c>
      <c r="V1872" s="19"/>
    </row>
    <row r="1873" spans="1:22" s="5" customFormat="1">
      <c r="A1873" s="50"/>
      <c r="B1873" s="19"/>
      <c r="C1873" s="19"/>
      <c r="D1873" s="19"/>
      <c r="E1873" s="19"/>
      <c r="F1873" s="19"/>
      <c r="G1873" s="19"/>
      <c r="H1873" s="19"/>
      <c r="I1873" s="19"/>
      <c r="J1873" s="7" t="s">
        <v>1453</v>
      </c>
      <c r="K1873" s="19" t="str">
        <f t="shared" si="199"/>
        <v>BR</v>
      </c>
      <c r="L1873" s="19" t="str">
        <f t="shared" si="200"/>
        <v>BRAZIL</v>
      </c>
      <c r="M1873" s="19"/>
      <c r="N1873" s="19"/>
      <c r="O1873" s="19"/>
      <c r="P1873" s="19"/>
      <c r="Q1873" s="19"/>
      <c r="R1873" s="19"/>
      <c r="S1873" s="34">
        <f t="shared" si="201"/>
        <v>41827</v>
      </c>
      <c r="T1873" s="34" t="str">
        <f t="shared" si="202"/>
        <v/>
      </c>
      <c r="U1873" s="34" t="str">
        <f t="shared" si="203"/>
        <v/>
      </c>
      <c r="V1873" s="19"/>
    </row>
    <row r="1874" spans="1:22" s="5" customFormat="1">
      <c r="A1874" s="50"/>
      <c r="B1874" s="19"/>
      <c r="C1874" s="19"/>
      <c r="D1874" s="19"/>
      <c r="E1874" s="19"/>
      <c r="F1874" s="19"/>
      <c r="G1874" s="19"/>
      <c r="H1874" s="19"/>
      <c r="I1874" s="19"/>
      <c r="J1874" s="7" t="s">
        <v>1454</v>
      </c>
      <c r="K1874" s="19" t="str">
        <f t="shared" si="199"/>
        <v>IO</v>
      </c>
      <c r="L1874" s="19" t="str">
        <f t="shared" si="200"/>
        <v>BRITISH INDIAN OCEAN TERRITORY</v>
      </c>
      <c r="M1874" s="19"/>
      <c r="N1874" s="19"/>
      <c r="O1874" s="19"/>
      <c r="P1874" s="19"/>
      <c r="Q1874" s="19"/>
      <c r="R1874" s="19"/>
      <c r="S1874" s="34">
        <f t="shared" si="201"/>
        <v>41827</v>
      </c>
      <c r="T1874" s="34" t="str">
        <f t="shared" si="202"/>
        <v/>
      </c>
      <c r="U1874" s="34" t="str">
        <f t="shared" si="203"/>
        <v/>
      </c>
      <c r="V1874" s="19"/>
    </row>
    <row r="1875" spans="1:22" s="5" customFormat="1">
      <c r="A1875" s="50"/>
      <c r="B1875" s="19"/>
      <c r="C1875" s="19"/>
      <c r="D1875" s="19"/>
      <c r="E1875" s="19"/>
      <c r="F1875" s="19"/>
      <c r="G1875" s="19"/>
      <c r="H1875" s="19"/>
      <c r="I1875" s="19"/>
      <c r="J1875" s="7" t="s">
        <v>1455</v>
      </c>
      <c r="K1875" s="19" t="str">
        <f t="shared" si="199"/>
        <v>BN</v>
      </c>
      <c r="L1875" s="19" t="str">
        <f t="shared" si="200"/>
        <v>BRUNEI DARUSSALAM</v>
      </c>
      <c r="M1875" s="19"/>
      <c r="N1875" s="19"/>
      <c r="O1875" s="19"/>
      <c r="P1875" s="19"/>
      <c r="Q1875" s="19"/>
      <c r="R1875" s="19"/>
      <c r="S1875" s="34">
        <f t="shared" si="201"/>
        <v>41827</v>
      </c>
      <c r="T1875" s="34" t="str">
        <f t="shared" si="202"/>
        <v/>
      </c>
      <c r="U1875" s="34" t="str">
        <f t="shared" si="203"/>
        <v/>
      </c>
      <c r="V1875" s="19"/>
    </row>
    <row r="1876" spans="1:22" s="5" customFormat="1">
      <c r="A1876" s="50"/>
      <c r="B1876" s="19"/>
      <c r="C1876" s="19"/>
      <c r="D1876" s="19"/>
      <c r="E1876" s="19"/>
      <c r="F1876" s="19"/>
      <c r="G1876" s="19"/>
      <c r="H1876" s="19"/>
      <c r="I1876" s="19"/>
      <c r="J1876" s="7" t="s">
        <v>1457</v>
      </c>
      <c r="K1876" s="19" t="str">
        <f t="shared" si="199"/>
        <v>BF</v>
      </c>
      <c r="L1876" s="19" t="str">
        <f t="shared" si="200"/>
        <v>BURKINA FASO</v>
      </c>
      <c r="M1876" s="19"/>
      <c r="N1876" s="19"/>
      <c r="O1876" s="19"/>
      <c r="P1876" s="19"/>
      <c r="Q1876" s="19"/>
      <c r="R1876" s="19"/>
      <c r="S1876" s="34">
        <f t="shared" si="201"/>
        <v>41827</v>
      </c>
      <c r="T1876" s="34" t="str">
        <f t="shared" si="202"/>
        <v/>
      </c>
      <c r="U1876" s="34" t="str">
        <f t="shared" si="203"/>
        <v/>
      </c>
      <c r="V1876" s="19"/>
    </row>
    <row r="1877" spans="1:22" s="5" customFormat="1">
      <c r="A1877" s="50"/>
      <c r="B1877" s="19"/>
      <c r="C1877" s="19"/>
      <c r="D1877" s="19"/>
      <c r="E1877" s="19"/>
      <c r="F1877" s="19"/>
      <c r="G1877" s="19"/>
      <c r="H1877" s="19"/>
      <c r="I1877" s="19"/>
      <c r="J1877" s="7" t="s">
        <v>1458</v>
      </c>
      <c r="K1877" s="19" t="str">
        <f t="shared" si="199"/>
        <v>BI</v>
      </c>
      <c r="L1877" s="19" t="str">
        <f t="shared" si="200"/>
        <v>BURUNDI</v>
      </c>
      <c r="M1877" s="19"/>
      <c r="N1877" s="19"/>
      <c r="O1877" s="19"/>
      <c r="P1877" s="19"/>
      <c r="Q1877" s="19"/>
      <c r="R1877" s="19"/>
      <c r="S1877" s="34">
        <f t="shared" si="201"/>
        <v>41827</v>
      </c>
      <c r="T1877" s="34" t="str">
        <f t="shared" si="202"/>
        <v/>
      </c>
      <c r="U1877" s="34" t="str">
        <f t="shared" si="203"/>
        <v/>
      </c>
      <c r="V1877" s="19"/>
    </row>
    <row r="1878" spans="1:22" s="5" customFormat="1">
      <c r="A1878" s="50"/>
      <c r="B1878" s="19"/>
      <c r="C1878" s="19"/>
      <c r="D1878" s="19"/>
      <c r="E1878" s="19"/>
      <c r="F1878" s="19"/>
      <c r="G1878" s="19"/>
      <c r="H1878" s="19"/>
      <c r="I1878" s="19"/>
      <c r="J1878" s="7" t="s">
        <v>1459</v>
      </c>
      <c r="K1878" s="19" t="str">
        <f t="shared" si="199"/>
        <v>KH</v>
      </c>
      <c r="L1878" s="19" t="str">
        <f t="shared" si="200"/>
        <v>CAMBODIA</v>
      </c>
      <c r="M1878" s="19"/>
      <c r="N1878" s="19"/>
      <c r="O1878" s="19"/>
      <c r="P1878" s="19"/>
      <c r="Q1878" s="19"/>
      <c r="R1878" s="19"/>
      <c r="S1878" s="34">
        <f t="shared" si="201"/>
        <v>41827</v>
      </c>
      <c r="T1878" s="34" t="str">
        <f t="shared" si="202"/>
        <v/>
      </c>
      <c r="U1878" s="34" t="str">
        <f t="shared" si="203"/>
        <v/>
      </c>
      <c r="V1878" s="19"/>
    </row>
    <row r="1879" spans="1:22" s="5" customFormat="1">
      <c r="A1879" s="50"/>
      <c r="B1879" s="19"/>
      <c r="C1879" s="19"/>
      <c r="D1879" s="19"/>
      <c r="E1879" s="19"/>
      <c r="F1879" s="19"/>
      <c r="G1879" s="19"/>
      <c r="H1879" s="19"/>
      <c r="I1879" s="19"/>
      <c r="J1879" s="7" t="s">
        <v>1460</v>
      </c>
      <c r="K1879" s="19" t="str">
        <f t="shared" si="199"/>
        <v>CM</v>
      </c>
      <c r="L1879" s="19" t="str">
        <f t="shared" si="200"/>
        <v>CAMEROON</v>
      </c>
      <c r="M1879" s="19"/>
      <c r="N1879" s="19"/>
      <c r="O1879" s="19"/>
      <c r="P1879" s="19"/>
      <c r="Q1879" s="19"/>
      <c r="R1879" s="19"/>
      <c r="S1879" s="34">
        <f t="shared" si="201"/>
        <v>41827</v>
      </c>
      <c r="T1879" s="34" t="str">
        <f t="shared" si="202"/>
        <v/>
      </c>
      <c r="U1879" s="34" t="str">
        <f t="shared" si="203"/>
        <v/>
      </c>
      <c r="V1879" s="19"/>
    </row>
    <row r="1880" spans="1:22" s="5" customFormat="1">
      <c r="A1880" s="50"/>
      <c r="B1880" s="19"/>
      <c r="C1880" s="19"/>
      <c r="D1880" s="19"/>
      <c r="E1880" s="19"/>
      <c r="F1880" s="19"/>
      <c r="G1880" s="19"/>
      <c r="H1880" s="19"/>
      <c r="I1880" s="19"/>
      <c r="J1880" s="7" t="s">
        <v>1461</v>
      </c>
      <c r="K1880" s="19" t="str">
        <f t="shared" si="199"/>
        <v>CA</v>
      </c>
      <c r="L1880" s="19" t="str">
        <f t="shared" si="200"/>
        <v>CANADA</v>
      </c>
      <c r="M1880" s="19"/>
      <c r="N1880" s="19"/>
      <c r="O1880" s="19"/>
      <c r="P1880" s="19"/>
      <c r="Q1880" s="19"/>
      <c r="R1880" s="19"/>
      <c r="S1880" s="34">
        <f t="shared" si="201"/>
        <v>41827</v>
      </c>
      <c r="T1880" s="34" t="str">
        <f t="shared" si="202"/>
        <v/>
      </c>
      <c r="U1880" s="34" t="str">
        <f t="shared" si="203"/>
        <v/>
      </c>
      <c r="V1880" s="19"/>
    </row>
    <row r="1881" spans="1:22" s="5" customFormat="1">
      <c r="A1881" s="50"/>
      <c r="B1881" s="19"/>
      <c r="C1881" s="19"/>
      <c r="D1881" s="19"/>
      <c r="E1881" s="19"/>
      <c r="F1881" s="19"/>
      <c r="G1881" s="19"/>
      <c r="H1881" s="19"/>
      <c r="I1881" s="19"/>
      <c r="J1881" s="7" t="s">
        <v>1462</v>
      </c>
      <c r="K1881" s="19" t="str">
        <f t="shared" si="199"/>
        <v>CV</v>
      </c>
      <c r="L1881" s="19" t="str">
        <f t="shared" si="200"/>
        <v>CAPE VERDE</v>
      </c>
      <c r="M1881" s="19"/>
      <c r="N1881" s="19"/>
      <c r="O1881" s="19"/>
      <c r="P1881" s="19"/>
      <c r="Q1881" s="19"/>
      <c r="R1881" s="19"/>
      <c r="S1881" s="34">
        <f t="shared" si="201"/>
        <v>41827</v>
      </c>
      <c r="T1881" s="34" t="str">
        <f t="shared" si="202"/>
        <v/>
      </c>
      <c r="U1881" s="34" t="str">
        <f t="shared" si="203"/>
        <v/>
      </c>
      <c r="V1881" s="19"/>
    </row>
    <row r="1882" spans="1:22" s="5" customFormat="1">
      <c r="A1882" s="50"/>
      <c r="B1882" s="19"/>
      <c r="C1882" s="19"/>
      <c r="D1882" s="19"/>
      <c r="E1882" s="19"/>
      <c r="F1882" s="19"/>
      <c r="G1882" s="19"/>
      <c r="H1882" s="19"/>
      <c r="I1882" s="19"/>
      <c r="J1882" s="7" t="s">
        <v>1463</v>
      </c>
      <c r="K1882" s="19" t="str">
        <f t="shared" si="199"/>
        <v>KY</v>
      </c>
      <c r="L1882" s="19" t="str">
        <f t="shared" si="200"/>
        <v>CAYMAN ISLANDS</v>
      </c>
      <c r="M1882" s="19"/>
      <c r="N1882" s="19"/>
      <c r="O1882" s="19"/>
      <c r="P1882" s="19"/>
      <c r="Q1882" s="19"/>
      <c r="R1882" s="19"/>
      <c r="S1882" s="34">
        <f t="shared" si="201"/>
        <v>41827</v>
      </c>
      <c r="T1882" s="34" t="str">
        <f t="shared" si="202"/>
        <v/>
      </c>
      <c r="U1882" s="34" t="str">
        <f t="shared" si="203"/>
        <v/>
      </c>
      <c r="V1882" s="19"/>
    </row>
    <row r="1883" spans="1:22" s="5" customFormat="1">
      <c r="A1883" s="50"/>
      <c r="B1883" s="19"/>
      <c r="C1883" s="19"/>
      <c r="D1883" s="19"/>
      <c r="E1883" s="19"/>
      <c r="F1883" s="19"/>
      <c r="G1883" s="19"/>
      <c r="H1883" s="19"/>
      <c r="I1883" s="19"/>
      <c r="J1883" s="7" t="s">
        <v>1464</v>
      </c>
      <c r="K1883" s="19" t="str">
        <f t="shared" si="199"/>
        <v>CF</v>
      </c>
      <c r="L1883" s="19" t="str">
        <f t="shared" si="200"/>
        <v>CENTRAL AFRICAN REPUBLIC</v>
      </c>
      <c r="M1883" s="19"/>
      <c r="N1883" s="19"/>
      <c r="O1883" s="19"/>
      <c r="P1883" s="19"/>
      <c r="Q1883" s="19"/>
      <c r="R1883" s="19"/>
      <c r="S1883" s="34">
        <f t="shared" si="201"/>
        <v>41827</v>
      </c>
      <c r="T1883" s="34" t="str">
        <f t="shared" si="202"/>
        <v/>
      </c>
      <c r="U1883" s="34" t="str">
        <f t="shared" si="203"/>
        <v/>
      </c>
      <c r="V1883" s="19"/>
    </row>
    <row r="1884" spans="1:22" s="5" customFormat="1">
      <c r="A1884" s="50"/>
      <c r="B1884" s="19"/>
      <c r="C1884" s="19"/>
      <c r="D1884" s="19"/>
      <c r="E1884" s="19"/>
      <c r="F1884" s="19"/>
      <c r="G1884" s="19"/>
      <c r="H1884" s="19"/>
      <c r="I1884" s="19"/>
      <c r="J1884" s="7" t="s">
        <v>1465</v>
      </c>
      <c r="K1884" s="19" t="str">
        <f t="shared" si="199"/>
        <v>TD</v>
      </c>
      <c r="L1884" s="19" t="str">
        <f t="shared" si="200"/>
        <v>CHAD</v>
      </c>
      <c r="M1884" s="19"/>
      <c r="N1884" s="19"/>
      <c r="O1884" s="19"/>
      <c r="P1884" s="19"/>
      <c r="Q1884" s="19"/>
      <c r="R1884" s="19"/>
      <c r="S1884" s="34">
        <f t="shared" si="201"/>
        <v>41827</v>
      </c>
      <c r="T1884" s="34" t="str">
        <f t="shared" si="202"/>
        <v/>
      </c>
      <c r="U1884" s="34" t="str">
        <f t="shared" si="203"/>
        <v/>
      </c>
      <c r="V1884" s="19"/>
    </row>
    <row r="1885" spans="1:22" s="5" customFormat="1">
      <c r="A1885" s="50"/>
      <c r="B1885" s="19"/>
      <c r="C1885" s="19"/>
      <c r="D1885" s="19"/>
      <c r="E1885" s="19"/>
      <c r="F1885" s="19"/>
      <c r="G1885" s="19"/>
      <c r="H1885" s="19"/>
      <c r="I1885" s="19"/>
      <c r="J1885" s="7" t="s">
        <v>1466</v>
      </c>
      <c r="K1885" s="19" t="str">
        <f t="shared" si="199"/>
        <v>CL</v>
      </c>
      <c r="L1885" s="19" t="str">
        <f t="shared" si="200"/>
        <v>CHILE</v>
      </c>
      <c r="M1885" s="19"/>
      <c r="N1885" s="19"/>
      <c r="O1885" s="19"/>
      <c r="P1885" s="19"/>
      <c r="Q1885" s="19"/>
      <c r="R1885" s="19"/>
      <c r="S1885" s="34">
        <f t="shared" si="201"/>
        <v>41827</v>
      </c>
      <c r="T1885" s="34" t="str">
        <f t="shared" si="202"/>
        <v/>
      </c>
      <c r="U1885" s="34" t="str">
        <f t="shared" si="203"/>
        <v/>
      </c>
      <c r="V1885" s="19"/>
    </row>
    <row r="1886" spans="1:22" s="5" customFormat="1">
      <c r="A1886" s="50"/>
      <c r="B1886" s="19"/>
      <c r="C1886" s="19"/>
      <c r="D1886" s="19"/>
      <c r="E1886" s="19"/>
      <c r="F1886" s="19"/>
      <c r="G1886" s="19"/>
      <c r="H1886" s="19"/>
      <c r="I1886" s="19"/>
      <c r="J1886" s="7" t="s">
        <v>1467</v>
      </c>
      <c r="K1886" s="19" t="str">
        <f t="shared" si="199"/>
        <v>CN</v>
      </c>
      <c r="L1886" s="19" t="str">
        <f t="shared" si="200"/>
        <v>CHINA</v>
      </c>
      <c r="M1886" s="19"/>
      <c r="N1886" s="19"/>
      <c r="O1886" s="19"/>
      <c r="P1886" s="19"/>
      <c r="Q1886" s="19"/>
      <c r="R1886" s="19"/>
      <c r="S1886" s="34">
        <f t="shared" si="201"/>
        <v>41827</v>
      </c>
      <c r="T1886" s="34" t="str">
        <f t="shared" si="202"/>
        <v/>
      </c>
      <c r="U1886" s="34" t="str">
        <f t="shared" si="203"/>
        <v/>
      </c>
      <c r="V1886" s="19"/>
    </row>
    <row r="1887" spans="1:22" s="5" customFormat="1">
      <c r="A1887" s="50"/>
      <c r="B1887" s="19"/>
      <c r="C1887" s="19"/>
      <c r="D1887" s="19"/>
      <c r="E1887" s="19"/>
      <c r="F1887" s="19"/>
      <c r="G1887" s="19"/>
      <c r="H1887" s="19"/>
      <c r="I1887" s="19"/>
      <c r="J1887" s="7" t="s">
        <v>1468</v>
      </c>
      <c r="K1887" s="19" t="str">
        <f t="shared" si="199"/>
        <v>CX</v>
      </c>
      <c r="L1887" s="19" t="str">
        <f t="shared" si="200"/>
        <v>CHRISTMAS ISLAND</v>
      </c>
      <c r="M1887" s="19"/>
      <c r="N1887" s="19"/>
      <c r="O1887" s="19"/>
      <c r="P1887" s="19"/>
      <c r="Q1887" s="19"/>
      <c r="R1887" s="19"/>
      <c r="S1887" s="34">
        <f t="shared" si="201"/>
        <v>41827</v>
      </c>
      <c r="T1887" s="34" t="str">
        <f t="shared" si="202"/>
        <v/>
      </c>
      <c r="U1887" s="34" t="str">
        <f t="shared" si="203"/>
        <v/>
      </c>
      <c r="V1887" s="19"/>
    </row>
    <row r="1888" spans="1:22" s="5" customFormat="1">
      <c r="A1888" s="50"/>
      <c r="B1888" s="19"/>
      <c r="C1888" s="19"/>
      <c r="D1888" s="19"/>
      <c r="E1888" s="19"/>
      <c r="F1888" s="19"/>
      <c r="G1888" s="19"/>
      <c r="H1888" s="19"/>
      <c r="I1888" s="19"/>
      <c r="J1888" s="7" t="s">
        <v>1469</v>
      </c>
      <c r="K1888" s="19" t="str">
        <f t="shared" si="199"/>
        <v>CC</v>
      </c>
      <c r="L1888" s="19" t="str">
        <f t="shared" si="200"/>
        <v>COCOS (KEELING) ISLANDS</v>
      </c>
      <c r="M1888" s="19"/>
      <c r="N1888" s="19"/>
      <c r="O1888" s="19"/>
      <c r="P1888" s="19"/>
      <c r="Q1888" s="19"/>
      <c r="R1888" s="19"/>
      <c r="S1888" s="34">
        <f t="shared" si="201"/>
        <v>41827</v>
      </c>
      <c r="T1888" s="34" t="str">
        <f t="shared" si="202"/>
        <v/>
      </c>
      <c r="U1888" s="34" t="str">
        <f t="shared" si="203"/>
        <v/>
      </c>
      <c r="V1888" s="19"/>
    </row>
    <row r="1889" spans="1:22" s="5" customFormat="1">
      <c r="A1889" s="50"/>
      <c r="B1889" s="19"/>
      <c r="C1889" s="19"/>
      <c r="D1889" s="19"/>
      <c r="E1889" s="19"/>
      <c r="F1889" s="19"/>
      <c r="G1889" s="19"/>
      <c r="H1889" s="19"/>
      <c r="I1889" s="19"/>
      <c r="J1889" s="7" t="s">
        <v>1470</v>
      </c>
      <c r="K1889" s="19" t="str">
        <f t="shared" si="199"/>
        <v>CO</v>
      </c>
      <c r="L1889" s="19" t="str">
        <f t="shared" si="200"/>
        <v>COLOMBIA</v>
      </c>
      <c r="M1889" s="19"/>
      <c r="N1889" s="19"/>
      <c r="O1889" s="19"/>
      <c r="P1889" s="19"/>
      <c r="Q1889" s="19"/>
      <c r="R1889" s="19"/>
      <c r="S1889" s="34">
        <f t="shared" si="201"/>
        <v>41827</v>
      </c>
      <c r="T1889" s="34" t="str">
        <f t="shared" si="202"/>
        <v/>
      </c>
      <c r="U1889" s="34" t="str">
        <f t="shared" si="203"/>
        <v/>
      </c>
      <c r="V1889" s="19"/>
    </row>
    <row r="1890" spans="1:22" s="5" customFormat="1">
      <c r="A1890" s="50"/>
      <c r="B1890" s="19"/>
      <c r="C1890" s="19"/>
      <c r="D1890" s="19"/>
      <c r="E1890" s="19"/>
      <c r="F1890" s="19"/>
      <c r="G1890" s="19"/>
      <c r="H1890" s="19"/>
      <c r="I1890" s="19"/>
      <c r="J1890" s="7" t="s">
        <v>1471</v>
      </c>
      <c r="K1890" s="19" t="str">
        <f t="shared" si="199"/>
        <v>KM</v>
      </c>
      <c r="L1890" s="19" t="str">
        <f t="shared" si="200"/>
        <v>COMOROS</v>
      </c>
      <c r="M1890" s="19"/>
      <c r="N1890" s="19"/>
      <c r="O1890" s="19"/>
      <c r="P1890" s="19"/>
      <c r="Q1890" s="19"/>
      <c r="R1890" s="19"/>
      <c r="S1890" s="34">
        <f t="shared" si="201"/>
        <v>41827</v>
      </c>
      <c r="T1890" s="34" t="str">
        <f t="shared" si="202"/>
        <v/>
      </c>
      <c r="U1890" s="34" t="str">
        <f t="shared" si="203"/>
        <v/>
      </c>
      <c r="V1890" s="19"/>
    </row>
    <row r="1891" spans="1:22" s="5" customFormat="1">
      <c r="A1891" s="50"/>
      <c r="B1891" s="19"/>
      <c r="C1891" s="19"/>
      <c r="D1891" s="19"/>
      <c r="E1891" s="19"/>
      <c r="F1891" s="19"/>
      <c r="G1891" s="19"/>
      <c r="H1891" s="19"/>
      <c r="I1891" s="19"/>
      <c r="J1891" s="7" t="s">
        <v>1472</v>
      </c>
      <c r="K1891" s="19" t="str">
        <f t="shared" si="199"/>
        <v>CG</v>
      </c>
      <c r="L1891" s="19" t="str">
        <f t="shared" si="200"/>
        <v>CONGO</v>
      </c>
      <c r="M1891" s="19"/>
      <c r="N1891" s="19"/>
      <c r="O1891" s="19"/>
      <c r="P1891" s="19"/>
      <c r="Q1891" s="19"/>
      <c r="R1891" s="19"/>
      <c r="S1891" s="34">
        <f t="shared" si="201"/>
        <v>41827</v>
      </c>
      <c r="T1891" s="34" t="str">
        <f t="shared" si="202"/>
        <v/>
      </c>
      <c r="U1891" s="34" t="str">
        <f t="shared" si="203"/>
        <v/>
      </c>
      <c r="V1891" s="19"/>
    </row>
    <row r="1892" spans="1:22" s="5" customFormat="1">
      <c r="A1892" s="50"/>
      <c r="B1892" s="19"/>
      <c r="C1892" s="19"/>
      <c r="D1892" s="19"/>
      <c r="E1892" s="19"/>
      <c r="F1892" s="19"/>
      <c r="G1892" s="19"/>
      <c r="H1892" s="19"/>
      <c r="I1892" s="19"/>
      <c r="J1892" s="7" t="s">
        <v>1473</v>
      </c>
      <c r="K1892" s="19" t="str">
        <f t="shared" si="199"/>
        <v>CD</v>
      </c>
      <c r="L1892" s="19" t="str">
        <f t="shared" si="200"/>
        <v>CONGO, THE DEMOCRATIC REPUBLIC OF THE</v>
      </c>
      <c r="M1892" s="19"/>
      <c r="N1892" s="19"/>
      <c r="O1892" s="19"/>
      <c r="P1892" s="19"/>
      <c r="Q1892" s="19"/>
      <c r="R1892" s="19"/>
      <c r="S1892" s="34">
        <f t="shared" si="201"/>
        <v>41827</v>
      </c>
      <c r="T1892" s="34" t="str">
        <f t="shared" si="202"/>
        <v/>
      </c>
      <c r="U1892" s="34" t="str">
        <f t="shared" si="203"/>
        <v/>
      </c>
      <c r="V1892" s="19"/>
    </row>
    <row r="1893" spans="1:22" s="5" customFormat="1">
      <c r="A1893" s="50"/>
      <c r="B1893" s="19"/>
      <c r="C1893" s="19"/>
      <c r="D1893" s="19"/>
      <c r="E1893" s="19"/>
      <c r="F1893" s="19"/>
      <c r="G1893" s="19"/>
      <c r="H1893" s="19"/>
      <c r="I1893" s="19"/>
      <c r="J1893" s="7" t="s">
        <v>1474</v>
      </c>
      <c r="K1893" s="19" t="str">
        <f t="shared" si="199"/>
        <v>CK</v>
      </c>
      <c r="L1893" s="19" t="str">
        <f t="shared" si="200"/>
        <v>COOK ISLANDS</v>
      </c>
      <c r="M1893" s="19"/>
      <c r="N1893" s="19"/>
      <c r="O1893" s="19"/>
      <c r="P1893" s="19"/>
      <c r="Q1893" s="19"/>
      <c r="R1893" s="19"/>
      <c r="S1893" s="34">
        <f t="shared" si="201"/>
        <v>41827</v>
      </c>
      <c r="T1893" s="34" t="str">
        <f t="shared" si="202"/>
        <v/>
      </c>
      <c r="U1893" s="34" t="str">
        <f t="shared" si="203"/>
        <v/>
      </c>
      <c r="V1893" s="19"/>
    </row>
    <row r="1894" spans="1:22" s="5" customFormat="1">
      <c r="A1894" s="50"/>
      <c r="B1894" s="19"/>
      <c r="C1894" s="19"/>
      <c r="D1894" s="19"/>
      <c r="E1894" s="19"/>
      <c r="F1894" s="19"/>
      <c r="G1894" s="19"/>
      <c r="H1894" s="19"/>
      <c r="I1894" s="19"/>
      <c r="J1894" s="7" t="s">
        <v>1475</v>
      </c>
      <c r="K1894" s="19" t="str">
        <f t="shared" si="199"/>
        <v>CR</v>
      </c>
      <c r="L1894" s="19" t="str">
        <f t="shared" si="200"/>
        <v>COSTA RICA</v>
      </c>
      <c r="M1894" s="19"/>
      <c r="N1894" s="19"/>
      <c r="O1894" s="19"/>
      <c r="P1894" s="19"/>
      <c r="Q1894" s="19"/>
      <c r="R1894" s="19"/>
      <c r="S1894" s="34">
        <f t="shared" si="201"/>
        <v>41827</v>
      </c>
      <c r="T1894" s="34" t="str">
        <f t="shared" si="202"/>
        <v/>
      </c>
      <c r="U1894" s="34" t="str">
        <f t="shared" si="203"/>
        <v/>
      </c>
      <c r="V1894" s="19"/>
    </row>
    <row r="1895" spans="1:22" s="5" customFormat="1">
      <c r="A1895" s="50"/>
      <c r="B1895" s="19"/>
      <c r="C1895" s="19"/>
      <c r="D1895" s="19"/>
      <c r="E1895" s="19"/>
      <c r="F1895" s="19"/>
      <c r="G1895" s="19"/>
      <c r="H1895" s="19"/>
      <c r="I1895" s="19"/>
      <c r="J1895" s="7" t="s">
        <v>1476</v>
      </c>
      <c r="K1895" s="19" t="str">
        <f t="shared" si="199"/>
        <v>CI</v>
      </c>
      <c r="L1895" s="19" t="str">
        <f t="shared" si="200"/>
        <v>CÔTE D'IVOIRE</v>
      </c>
      <c r="M1895" s="19"/>
      <c r="N1895" s="19"/>
      <c r="O1895" s="19"/>
      <c r="P1895" s="19"/>
      <c r="Q1895" s="19"/>
      <c r="R1895" s="19"/>
      <c r="S1895" s="34">
        <f t="shared" si="201"/>
        <v>41827</v>
      </c>
      <c r="T1895" s="34" t="str">
        <f t="shared" si="202"/>
        <v/>
      </c>
      <c r="U1895" s="34" t="str">
        <f t="shared" si="203"/>
        <v/>
      </c>
      <c r="V1895" s="19"/>
    </row>
    <row r="1896" spans="1:22" s="5" customFormat="1">
      <c r="A1896" s="50"/>
      <c r="B1896" s="19"/>
      <c r="C1896" s="19"/>
      <c r="D1896" s="19"/>
      <c r="E1896" s="19"/>
      <c r="F1896" s="19"/>
      <c r="G1896" s="19"/>
      <c r="H1896" s="19"/>
      <c r="I1896" s="19"/>
      <c r="J1896" s="7" t="s">
        <v>1478</v>
      </c>
      <c r="K1896" s="19" t="str">
        <f t="shared" si="199"/>
        <v>CU</v>
      </c>
      <c r="L1896" s="19" t="str">
        <f t="shared" si="200"/>
        <v>CUBA</v>
      </c>
      <c r="M1896" s="19"/>
      <c r="N1896" s="19"/>
      <c r="O1896" s="19"/>
      <c r="P1896" s="19"/>
      <c r="Q1896" s="19"/>
      <c r="R1896" s="19"/>
      <c r="S1896" s="34">
        <f t="shared" si="201"/>
        <v>41827</v>
      </c>
      <c r="T1896" s="34" t="str">
        <f t="shared" si="202"/>
        <v/>
      </c>
      <c r="U1896" s="34" t="str">
        <f t="shared" si="203"/>
        <v/>
      </c>
      <c r="V1896" s="19"/>
    </row>
    <row r="1897" spans="1:22" s="5" customFormat="1">
      <c r="A1897" s="50"/>
      <c r="B1897" s="19"/>
      <c r="C1897" s="19"/>
      <c r="D1897" s="19"/>
      <c r="E1897" s="19"/>
      <c r="F1897" s="19"/>
      <c r="G1897" s="19"/>
      <c r="H1897" s="19"/>
      <c r="I1897" s="19"/>
      <c r="J1897" s="7" t="s">
        <v>1479</v>
      </c>
      <c r="K1897" s="19" t="str">
        <f t="shared" si="199"/>
        <v>CW</v>
      </c>
      <c r="L1897" s="19" t="str">
        <f t="shared" si="200"/>
        <v>CURAÇAO</v>
      </c>
      <c r="M1897" s="19"/>
      <c r="N1897" s="19"/>
      <c r="O1897" s="19"/>
      <c r="P1897" s="19"/>
      <c r="Q1897" s="19"/>
      <c r="R1897" s="19"/>
      <c r="S1897" s="34">
        <f t="shared" si="201"/>
        <v>41827</v>
      </c>
      <c r="T1897" s="34" t="str">
        <f t="shared" si="202"/>
        <v/>
      </c>
      <c r="U1897" s="34" t="str">
        <f t="shared" si="203"/>
        <v/>
      </c>
      <c r="V1897" s="19"/>
    </row>
    <row r="1898" spans="1:22" s="5" customFormat="1">
      <c r="A1898" s="50"/>
      <c r="B1898" s="19"/>
      <c r="C1898" s="19"/>
      <c r="D1898" s="19"/>
      <c r="E1898" s="19"/>
      <c r="F1898" s="19"/>
      <c r="G1898" s="19"/>
      <c r="H1898" s="19"/>
      <c r="I1898" s="19"/>
      <c r="J1898" s="7" t="s">
        <v>1482</v>
      </c>
      <c r="K1898" s="19" t="str">
        <f t="shared" si="199"/>
        <v>DJ</v>
      </c>
      <c r="L1898" s="19" t="str">
        <f t="shared" si="200"/>
        <v>DJIBOUTI</v>
      </c>
      <c r="M1898" s="19"/>
      <c r="N1898" s="19"/>
      <c r="O1898" s="19"/>
      <c r="P1898" s="19"/>
      <c r="Q1898" s="19"/>
      <c r="R1898" s="19"/>
      <c r="S1898" s="34">
        <f t="shared" si="201"/>
        <v>41827</v>
      </c>
      <c r="T1898" s="34" t="str">
        <f t="shared" si="202"/>
        <v/>
      </c>
      <c r="U1898" s="34" t="str">
        <f t="shared" si="203"/>
        <v/>
      </c>
      <c r="V1898" s="19"/>
    </row>
    <row r="1899" spans="1:22" s="5" customFormat="1">
      <c r="A1899" s="50"/>
      <c r="B1899" s="19"/>
      <c r="C1899" s="19"/>
      <c r="D1899" s="19"/>
      <c r="E1899" s="19"/>
      <c r="F1899" s="19"/>
      <c r="G1899" s="19"/>
      <c r="H1899" s="19"/>
      <c r="I1899" s="19"/>
      <c r="J1899" s="7" t="s">
        <v>1483</v>
      </c>
      <c r="K1899" s="19" t="str">
        <f t="shared" si="199"/>
        <v>DM</v>
      </c>
      <c r="L1899" s="19" t="str">
        <f t="shared" si="200"/>
        <v>DOMINICA</v>
      </c>
      <c r="M1899" s="19"/>
      <c r="N1899" s="19"/>
      <c r="O1899" s="19"/>
      <c r="P1899" s="19"/>
      <c r="Q1899" s="19"/>
      <c r="R1899" s="19"/>
      <c r="S1899" s="34">
        <f t="shared" si="201"/>
        <v>41827</v>
      </c>
      <c r="T1899" s="34" t="str">
        <f t="shared" si="202"/>
        <v/>
      </c>
      <c r="U1899" s="34" t="str">
        <f t="shared" si="203"/>
        <v/>
      </c>
      <c r="V1899" s="19"/>
    </row>
    <row r="1900" spans="1:22" s="5" customFormat="1">
      <c r="A1900" s="50"/>
      <c r="B1900" s="19"/>
      <c r="C1900" s="19"/>
      <c r="D1900" s="19"/>
      <c r="E1900" s="19"/>
      <c r="F1900" s="19"/>
      <c r="G1900" s="19"/>
      <c r="H1900" s="19"/>
      <c r="I1900" s="19"/>
      <c r="J1900" s="7" t="s">
        <v>1484</v>
      </c>
      <c r="K1900" s="19" t="str">
        <f t="shared" si="199"/>
        <v>DO</v>
      </c>
      <c r="L1900" s="19" t="str">
        <f t="shared" si="200"/>
        <v>DOMINICAN REPUBLIC</v>
      </c>
      <c r="M1900" s="19"/>
      <c r="N1900" s="19"/>
      <c r="O1900" s="19"/>
      <c r="P1900" s="19"/>
      <c r="Q1900" s="19"/>
      <c r="R1900" s="19"/>
      <c r="S1900" s="34">
        <f t="shared" si="201"/>
        <v>41827</v>
      </c>
      <c r="T1900" s="34" t="str">
        <f t="shared" si="202"/>
        <v/>
      </c>
      <c r="U1900" s="34" t="str">
        <f t="shared" si="203"/>
        <v/>
      </c>
      <c r="V1900" s="19"/>
    </row>
    <row r="1901" spans="1:22" s="5" customFormat="1">
      <c r="A1901" s="50"/>
      <c r="B1901" s="19"/>
      <c r="C1901" s="19"/>
      <c r="D1901" s="19"/>
      <c r="E1901" s="19"/>
      <c r="F1901" s="19"/>
      <c r="G1901" s="19"/>
      <c r="H1901" s="19"/>
      <c r="I1901" s="19"/>
      <c r="J1901" s="7" t="s">
        <v>1485</v>
      </c>
      <c r="K1901" s="19" t="str">
        <f t="shared" si="199"/>
        <v>EC</v>
      </c>
      <c r="L1901" s="19" t="str">
        <f t="shared" si="200"/>
        <v>ECUADOR</v>
      </c>
      <c r="M1901" s="19"/>
      <c r="N1901" s="19"/>
      <c r="O1901" s="19"/>
      <c r="P1901" s="19"/>
      <c r="Q1901" s="19"/>
      <c r="R1901" s="19"/>
      <c r="S1901" s="34">
        <f t="shared" si="201"/>
        <v>41827</v>
      </c>
      <c r="T1901" s="34" t="str">
        <f t="shared" si="202"/>
        <v/>
      </c>
      <c r="U1901" s="34" t="str">
        <f t="shared" si="203"/>
        <v/>
      </c>
      <c r="V1901" s="19"/>
    </row>
    <row r="1902" spans="1:22" s="5" customFormat="1">
      <c r="A1902" s="50"/>
      <c r="B1902" s="19"/>
      <c r="C1902" s="19"/>
      <c r="D1902" s="19"/>
      <c r="E1902" s="19"/>
      <c r="F1902" s="19"/>
      <c r="G1902" s="19"/>
      <c r="H1902" s="19"/>
      <c r="I1902" s="19"/>
      <c r="J1902" s="7" t="s">
        <v>1486</v>
      </c>
      <c r="K1902" s="19" t="str">
        <f t="shared" si="199"/>
        <v>EG</v>
      </c>
      <c r="L1902" s="19" t="str">
        <f t="shared" si="200"/>
        <v>EGYPT</v>
      </c>
      <c r="M1902" s="19"/>
      <c r="N1902" s="19"/>
      <c r="O1902" s="19"/>
      <c r="P1902" s="19"/>
      <c r="Q1902" s="19"/>
      <c r="R1902" s="19"/>
      <c r="S1902" s="34">
        <f t="shared" si="201"/>
        <v>41827</v>
      </c>
      <c r="T1902" s="34" t="str">
        <f t="shared" si="202"/>
        <v/>
      </c>
      <c r="U1902" s="34" t="str">
        <f t="shared" si="203"/>
        <v/>
      </c>
      <c r="V1902" s="19"/>
    </row>
    <row r="1903" spans="1:22" s="5" customFormat="1">
      <c r="A1903" s="50"/>
      <c r="B1903" s="19"/>
      <c r="C1903" s="19"/>
      <c r="D1903" s="19"/>
      <c r="E1903" s="19"/>
      <c r="F1903" s="19"/>
      <c r="G1903" s="19"/>
      <c r="H1903" s="19"/>
      <c r="I1903" s="19"/>
      <c r="J1903" s="7" t="s">
        <v>1487</v>
      </c>
      <c r="K1903" s="19" t="str">
        <f t="shared" si="199"/>
        <v>SV</v>
      </c>
      <c r="L1903" s="19" t="str">
        <f t="shared" si="200"/>
        <v>EL SALVADOR</v>
      </c>
      <c r="M1903" s="19"/>
      <c r="N1903" s="19"/>
      <c r="O1903" s="19"/>
      <c r="P1903" s="19"/>
      <c r="Q1903" s="19"/>
      <c r="R1903" s="19"/>
      <c r="S1903" s="34">
        <f t="shared" si="201"/>
        <v>41827</v>
      </c>
      <c r="T1903" s="34" t="str">
        <f t="shared" si="202"/>
        <v/>
      </c>
      <c r="U1903" s="34" t="str">
        <f t="shared" si="203"/>
        <v/>
      </c>
      <c r="V1903" s="19"/>
    </row>
    <row r="1904" spans="1:22" s="5" customFormat="1">
      <c r="A1904" s="50"/>
      <c r="B1904" s="19"/>
      <c r="C1904" s="19"/>
      <c r="D1904" s="19"/>
      <c r="E1904" s="19"/>
      <c r="F1904" s="19"/>
      <c r="G1904" s="19"/>
      <c r="H1904" s="19"/>
      <c r="I1904" s="19"/>
      <c r="J1904" s="7" t="s">
        <v>1488</v>
      </c>
      <c r="K1904" s="19" t="str">
        <f t="shared" si="199"/>
        <v>GQ</v>
      </c>
      <c r="L1904" s="19" t="str">
        <f t="shared" si="200"/>
        <v>EQUATORIAL GUINEA</v>
      </c>
      <c r="M1904" s="19"/>
      <c r="N1904" s="19"/>
      <c r="O1904" s="19"/>
      <c r="P1904" s="19"/>
      <c r="Q1904" s="19"/>
      <c r="R1904" s="19"/>
      <c r="S1904" s="34">
        <f t="shared" si="201"/>
        <v>41827</v>
      </c>
      <c r="T1904" s="34" t="str">
        <f t="shared" si="202"/>
        <v/>
      </c>
      <c r="U1904" s="34" t="str">
        <f t="shared" si="203"/>
        <v/>
      </c>
      <c r="V1904" s="19"/>
    </row>
    <row r="1905" spans="1:22" s="5" customFormat="1">
      <c r="A1905" s="50"/>
      <c r="B1905" s="19"/>
      <c r="C1905" s="19"/>
      <c r="D1905" s="19"/>
      <c r="E1905" s="19"/>
      <c r="F1905" s="19"/>
      <c r="G1905" s="19"/>
      <c r="H1905" s="19"/>
      <c r="I1905" s="19"/>
      <c r="J1905" s="7" t="s">
        <v>1489</v>
      </c>
      <c r="K1905" s="19" t="str">
        <f t="shared" si="199"/>
        <v>ER</v>
      </c>
      <c r="L1905" s="19" t="str">
        <f t="shared" si="200"/>
        <v>ERITREA</v>
      </c>
      <c r="M1905" s="19"/>
      <c r="N1905" s="19"/>
      <c r="O1905" s="19"/>
      <c r="P1905" s="19"/>
      <c r="Q1905" s="19"/>
      <c r="R1905" s="19"/>
      <c r="S1905" s="34">
        <f t="shared" si="201"/>
        <v>41827</v>
      </c>
      <c r="T1905" s="34" t="str">
        <f t="shared" si="202"/>
        <v/>
      </c>
      <c r="U1905" s="34" t="str">
        <f t="shared" si="203"/>
        <v/>
      </c>
      <c r="V1905" s="19"/>
    </row>
    <row r="1906" spans="1:22" s="5" customFormat="1">
      <c r="A1906" s="50"/>
      <c r="B1906" s="19"/>
      <c r="C1906" s="19"/>
      <c r="D1906" s="19"/>
      <c r="E1906" s="19"/>
      <c r="F1906" s="19"/>
      <c r="G1906" s="19"/>
      <c r="H1906" s="19"/>
      <c r="I1906" s="19"/>
      <c r="J1906" s="7" t="s">
        <v>1491</v>
      </c>
      <c r="K1906" s="19" t="str">
        <f t="shared" si="199"/>
        <v>ET</v>
      </c>
      <c r="L1906" s="19" t="str">
        <f t="shared" si="200"/>
        <v>ETHIOPIA</v>
      </c>
      <c r="M1906" s="19"/>
      <c r="N1906" s="19"/>
      <c r="O1906" s="19"/>
      <c r="P1906" s="19"/>
      <c r="Q1906" s="19"/>
      <c r="R1906" s="19"/>
      <c r="S1906" s="34">
        <f t="shared" si="201"/>
        <v>41827</v>
      </c>
      <c r="T1906" s="34" t="str">
        <f t="shared" si="202"/>
        <v/>
      </c>
      <c r="U1906" s="34" t="str">
        <f t="shared" si="203"/>
        <v/>
      </c>
      <c r="V1906" s="19"/>
    </row>
    <row r="1907" spans="1:22" s="5" customFormat="1">
      <c r="A1907" s="50"/>
      <c r="B1907" s="19"/>
      <c r="C1907" s="19"/>
      <c r="D1907" s="19"/>
      <c r="E1907" s="19"/>
      <c r="F1907" s="19"/>
      <c r="G1907" s="19"/>
      <c r="H1907" s="19"/>
      <c r="I1907" s="19"/>
      <c r="J1907" s="7" t="s">
        <v>1492</v>
      </c>
      <c r="K1907" s="19" t="str">
        <f t="shared" si="199"/>
        <v>FK</v>
      </c>
      <c r="L1907" s="19" t="str">
        <f t="shared" si="200"/>
        <v>FALKLAND ISLANDS (MALVINAS)</v>
      </c>
      <c r="M1907" s="19"/>
      <c r="N1907" s="19"/>
      <c r="O1907" s="19"/>
      <c r="P1907" s="19"/>
      <c r="Q1907" s="19"/>
      <c r="R1907" s="19"/>
      <c r="S1907" s="34">
        <f t="shared" si="201"/>
        <v>41827</v>
      </c>
      <c r="T1907" s="34" t="str">
        <f t="shared" si="202"/>
        <v/>
      </c>
      <c r="U1907" s="34" t="str">
        <f t="shared" si="203"/>
        <v/>
      </c>
      <c r="V1907" s="19"/>
    </row>
    <row r="1908" spans="1:22" s="5" customFormat="1">
      <c r="A1908" s="50"/>
      <c r="B1908" s="19"/>
      <c r="C1908" s="19"/>
      <c r="D1908" s="19"/>
      <c r="E1908" s="19"/>
      <c r="F1908" s="19"/>
      <c r="G1908" s="19"/>
      <c r="H1908" s="19"/>
      <c r="I1908" s="19"/>
      <c r="J1908" s="7" t="s">
        <v>1493</v>
      </c>
      <c r="K1908" s="19" t="str">
        <f t="shared" ref="K1908:K1971" si="204">VLOOKUP(J1908,$A$2:$B$317,2,0)</f>
        <v>FO</v>
      </c>
      <c r="L1908" s="19" t="str">
        <f t="shared" si="200"/>
        <v>FAROE ISLANDS</v>
      </c>
      <c r="M1908" s="19"/>
      <c r="N1908" s="19"/>
      <c r="O1908" s="19"/>
      <c r="P1908" s="19"/>
      <c r="Q1908" s="19"/>
      <c r="R1908" s="19"/>
      <c r="S1908" s="34">
        <f t="shared" si="201"/>
        <v>41827</v>
      </c>
      <c r="T1908" s="34" t="str">
        <f t="shared" si="202"/>
        <v/>
      </c>
      <c r="U1908" s="34" t="str">
        <f t="shared" si="203"/>
        <v/>
      </c>
      <c r="V1908" s="19"/>
    </row>
    <row r="1909" spans="1:22" s="5" customFormat="1">
      <c r="A1909" s="50"/>
      <c r="B1909" s="19"/>
      <c r="C1909" s="19"/>
      <c r="D1909" s="19"/>
      <c r="E1909" s="19"/>
      <c r="F1909" s="19"/>
      <c r="G1909" s="19"/>
      <c r="H1909" s="19"/>
      <c r="I1909" s="19"/>
      <c r="J1909" s="7" t="s">
        <v>1494</v>
      </c>
      <c r="K1909" s="19" t="str">
        <f t="shared" si="204"/>
        <v>FJ</v>
      </c>
      <c r="L1909" s="19" t="str">
        <f t="shared" si="200"/>
        <v>FIJI</v>
      </c>
      <c r="M1909" s="19"/>
      <c r="N1909" s="19"/>
      <c r="O1909" s="19"/>
      <c r="P1909" s="19"/>
      <c r="Q1909" s="19"/>
      <c r="R1909" s="19"/>
      <c r="S1909" s="34">
        <f t="shared" si="201"/>
        <v>41827</v>
      </c>
      <c r="T1909" s="34" t="str">
        <f t="shared" si="202"/>
        <v/>
      </c>
      <c r="U1909" s="34" t="str">
        <f t="shared" si="203"/>
        <v/>
      </c>
      <c r="V1909" s="19"/>
    </row>
    <row r="1910" spans="1:22" s="5" customFormat="1">
      <c r="A1910" s="50"/>
      <c r="B1910" s="19"/>
      <c r="C1910" s="19"/>
      <c r="D1910" s="19"/>
      <c r="E1910" s="19"/>
      <c r="F1910" s="19"/>
      <c r="G1910" s="19"/>
      <c r="H1910" s="19"/>
      <c r="I1910" s="19"/>
      <c r="J1910" s="7" t="s">
        <v>1497</v>
      </c>
      <c r="K1910" s="19" t="str">
        <f t="shared" si="204"/>
        <v>GF</v>
      </c>
      <c r="L1910" s="19" t="str">
        <f t="shared" si="200"/>
        <v>FRENCH GUIANA</v>
      </c>
      <c r="M1910" s="19"/>
      <c r="N1910" s="19"/>
      <c r="O1910" s="19"/>
      <c r="P1910" s="19"/>
      <c r="Q1910" s="19"/>
      <c r="R1910" s="19"/>
      <c r="S1910" s="34">
        <f t="shared" si="201"/>
        <v>41827</v>
      </c>
      <c r="T1910" s="34" t="str">
        <f t="shared" si="202"/>
        <v/>
      </c>
      <c r="U1910" s="34" t="str">
        <f t="shared" si="203"/>
        <v/>
      </c>
      <c r="V1910" s="19"/>
    </row>
    <row r="1911" spans="1:22" s="5" customFormat="1">
      <c r="A1911" s="50"/>
      <c r="B1911" s="19"/>
      <c r="C1911" s="19"/>
      <c r="D1911" s="19"/>
      <c r="E1911" s="19"/>
      <c r="F1911" s="19"/>
      <c r="G1911" s="19"/>
      <c r="H1911" s="19"/>
      <c r="I1911" s="19"/>
      <c r="J1911" s="7" t="s">
        <v>1498</v>
      </c>
      <c r="K1911" s="19" t="str">
        <f t="shared" si="204"/>
        <v>PF</v>
      </c>
      <c r="L1911" s="19" t="str">
        <f t="shared" si="200"/>
        <v>FRENCH POLYNESIA</v>
      </c>
      <c r="M1911" s="19"/>
      <c r="N1911" s="19"/>
      <c r="O1911" s="19"/>
      <c r="P1911" s="19"/>
      <c r="Q1911" s="19"/>
      <c r="R1911" s="19"/>
      <c r="S1911" s="34">
        <f t="shared" si="201"/>
        <v>41827</v>
      </c>
      <c r="T1911" s="34" t="str">
        <f t="shared" si="202"/>
        <v/>
      </c>
      <c r="U1911" s="34" t="str">
        <f t="shared" si="203"/>
        <v/>
      </c>
      <c r="V1911" s="19"/>
    </row>
    <row r="1912" spans="1:22" s="5" customFormat="1">
      <c r="A1912" s="50"/>
      <c r="B1912" s="19"/>
      <c r="C1912" s="19"/>
      <c r="D1912" s="19"/>
      <c r="E1912" s="19"/>
      <c r="F1912" s="19"/>
      <c r="G1912" s="19"/>
      <c r="H1912" s="19"/>
      <c r="I1912" s="19"/>
      <c r="J1912" s="7" t="s">
        <v>1499</v>
      </c>
      <c r="K1912" s="19" t="str">
        <f t="shared" si="204"/>
        <v>TF</v>
      </c>
      <c r="L1912" s="19" t="str">
        <f t="shared" si="200"/>
        <v>FRENCH SOUTHERN TERRITORIES</v>
      </c>
      <c r="M1912" s="19"/>
      <c r="N1912" s="19"/>
      <c r="O1912" s="19"/>
      <c r="P1912" s="19"/>
      <c r="Q1912" s="19"/>
      <c r="R1912" s="19"/>
      <c r="S1912" s="34">
        <f t="shared" si="201"/>
        <v>41827</v>
      </c>
      <c r="T1912" s="34" t="str">
        <f t="shared" si="202"/>
        <v/>
      </c>
      <c r="U1912" s="34" t="str">
        <f t="shared" si="203"/>
        <v/>
      </c>
      <c r="V1912" s="19"/>
    </row>
    <row r="1913" spans="1:22" s="5" customFormat="1">
      <c r="A1913" s="50"/>
      <c r="B1913" s="19"/>
      <c r="C1913" s="19"/>
      <c r="D1913" s="19"/>
      <c r="E1913" s="19"/>
      <c r="F1913" s="19"/>
      <c r="G1913" s="19"/>
      <c r="H1913" s="19"/>
      <c r="I1913" s="19"/>
      <c r="J1913" s="7" t="s">
        <v>1500</v>
      </c>
      <c r="K1913" s="19" t="str">
        <f t="shared" si="204"/>
        <v>GA</v>
      </c>
      <c r="L1913" s="19" t="str">
        <f t="shared" si="200"/>
        <v>GABON</v>
      </c>
      <c r="M1913" s="19"/>
      <c r="N1913" s="19"/>
      <c r="O1913" s="19"/>
      <c r="P1913" s="19"/>
      <c r="Q1913" s="19"/>
      <c r="R1913" s="19"/>
      <c r="S1913" s="34">
        <f t="shared" si="201"/>
        <v>41827</v>
      </c>
      <c r="T1913" s="34" t="str">
        <f t="shared" si="202"/>
        <v/>
      </c>
      <c r="U1913" s="34" t="str">
        <f t="shared" si="203"/>
        <v/>
      </c>
      <c r="V1913" s="19"/>
    </row>
    <row r="1914" spans="1:22" s="5" customFormat="1">
      <c r="A1914" s="50"/>
      <c r="B1914" s="19"/>
      <c r="C1914" s="19"/>
      <c r="D1914" s="19"/>
      <c r="E1914" s="19"/>
      <c r="F1914" s="19"/>
      <c r="G1914" s="19"/>
      <c r="H1914" s="19"/>
      <c r="I1914" s="19"/>
      <c r="J1914" s="7" t="s">
        <v>1501</v>
      </c>
      <c r="K1914" s="19" t="str">
        <f t="shared" si="204"/>
        <v>GM</v>
      </c>
      <c r="L1914" s="19" t="str">
        <f t="shared" si="200"/>
        <v>GAMBIA</v>
      </c>
      <c r="M1914" s="19"/>
      <c r="N1914" s="19"/>
      <c r="O1914" s="19"/>
      <c r="P1914" s="19"/>
      <c r="Q1914" s="19"/>
      <c r="R1914" s="19"/>
      <c r="S1914" s="34">
        <f t="shared" si="201"/>
        <v>41827</v>
      </c>
      <c r="T1914" s="34" t="str">
        <f t="shared" si="202"/>
        <v/>
      </c>
      <c r="U1914" s="34" t="str">
        <f t="shared" si="203"/>
        <v/>
      </c>
      <c r="V1914" s="19"/>
    </row>
    <row r="1915" spans="1:22" s="5" customFormat="1">
      <c r="A1915" s="50"/>
      <c r="B1915" s="19"/>
      <c r="C1915" s="19"/>
      <c r="D1915" s="19"/>
      <c r="E1915" s="19"/>
      <c r="F1915" s="19"/>
      <c r="G1915" s="19"/>
      <c r="H1915" s="19"/>
      <c r="I1915" s="19"/>
      <c r="J1915" s="7" t="s">
        <v>1502</v>
      </c>
      <c r="K1915" s="19" t="str">
        <f t="shared" si="204"/>
        <v>GE</v>
      </c>
      <c r="L1915" s="19" t="str">
        <f t="shared" si="200"/>
        <v>GEORGIA</v>
      </c>
      <c r="M1915" s="19"/>
      <c r="N1915" s="19"/>
      <c r="O1915" s="19"/>
      <c r="P1915" s="19"/>
      <c r="Q1915" s="19"/>
      <c r="R1915" s="19"/>
      <c r="S1915" s="34">
        <f t="shared" si="201"/>
        <v>41827</v>
      </c>
      <c r="T1915" s="34" t="str">
        <f t="shared" si="202"/>
        <v/>
      </c>
      <c r="U1915" s="34" t="str">
        <f t="shared" si="203"/>
        <v/>
      </c>
      <c r="V1915" s="19"/>
    </row>
    <row r="1916" spans="1:22" s="5" customFormat="1">
      <c r="A1916" s="50"/>
      <c r="B1916" s="19"/>
      <c r="C1916" s="19"/>
      <c r="D1916" s="19"/>
      <c r="E1916" s="19"/>
      <c r="F1916" s="19"/>
      <c r="G1916" s="19"/>
      <c r="H1916" s="19"/>
      <c r="I1916" s="19"/>
      <c r="J1916" s="7" t="s">
        <v>1504</v>
      </c>
      <c r="K1916" s="19" t="str">
        <f t="shared" si="204"/>
        <v>GH</v>
      </c>
      <c r="L1916" s="19" t="str">
        <f t="shared" si="200"/>
        <v>GHANA</v>
      </c>
      <c r="M1916" s="19"/>
      <c r="N1916" s="19"/>
      <c r="O1916" s="19"/>
      <c r="P1916" s="19"/>
      <c r="Q1916" s="19"/>
      <c r="R1916" s="19"/>
      <c r="S1916" s="34">
        <f t="shared" si="201"/>
        <v>41827</v>
      </c>
      <c r="T1916" s="34" t="str">
        <f t="shared" si="202"/>
        <v/>
      </c>
      <c r="U1916" s="34" t="str">
        <f t="shared" si="203"/>
        <v/>
      </c>
      <c r="V1916" s="19"/>
    </row>
    <row r="1917" spans="1:22" s="5" customFormat="1">
      <c r="A1917" s="50"/>
      <c r="B1917" s="19"/>
      <c r="C1917" s="19"/>
      <c r="D1917" s="19"/>
      <c r="E1917" s="19"/>
      <c r="F1917" s="19"/>
      <c r="G1917" s="19"/>
      <c r="H1917" s="19"/>
      <c r="I1917" s="19"/>
      <c r="J1917" s="7" t="s">
        <v>11954</v>
      </c>
      <c r="K1917" s="19" t="str">
        <f t="shared" si="204"/>
        <v>GI</v>
      </c>
      <c r="L1917" s="19" t="str">
        <f t="shared" si="200"/>
        <v>UNITED KINGDOM (GIBRALTAR)</v>
      </c>
      <c r="M1917" s="19"/>
      <c r="N1917" s="19"/>
      <c r="O1917" s="19"/>
      <c r="P1917" s="19"/>
      <c r="Q1917" s="19"/>
      <c r="R1917" s="19"/>
      <c r="S1917" s="34">
        <f t="shared" si="201"/>
        <v>41827</v>
      </c>
      <c r="T1917" s="34" t="str">
        <f t="shared" si="202"/>
        <v/>
      </c>
      <c r="U1917" s="34">
        <f t="shared" si="203"/>
        <v>42566</v>
      </c>
      <c r="V1917" s="19"/>
    </row>
    <row r="1918" spans="1:22" s="5" customFormat="1">
      <c r="A1918" s="50"/>
      <c r="B1918" s="19"/>
      <c r="C1918" s="19"/>
      <c r="D1918" s="19"/>
      <c r="E1918" s="19"/>
      <c r="F1918" s="19"/>
      <c r="G1918" s="19"/>
      <c r="H1918" s="19"/>
      <c r="I1918" s="19"/>
      <c r="J1918" s="7" t="s">
        <v>1506</v>
      </c>
      <c r="K1918" s="19" t="str">
        <f t="shared" si="204"/>
        <v>GL</v>
      </c>
      <c r="L1918" s="19" t="str">
        <f t="shared" si="200"/>
        <v>GREENLAND</v>
      </c>
      <c r="M1918" s="19"/>
      <c r="N1918" s="19"/>
      <c r="O1918" s="19"/>
      <c r="P1918" s="19"/>
      <c r="Q1918" s="19"/>
      <c r="R1918" s="19"/>
      <c r="S1918" s="34">
        <f t="shared" si="201"/>
        <v>41827</v>
      </c>
      <c r="T1918" s="34" t="str">
        <f t="shared" si="202"/>
        <v/>
      </c>
      <c r="U1918" s="34" t="str">
        <f t="shared" si="203"/>
        <v/>
      </c>
      <c r="V1918" s="19"/>
    </row>
    <row r="1919" spans="1:22" s="5" customFormat="1">
      <c r="A1919" s="50"/>
      <c r="B1919" s="19"/>
      <c r="C1919" s="19"/>
      <c r="D1919" s="19"/>
      <c r="E1919" s="19"/>
      <c r="F1919" s="19"/>
      <c r="G1919" s="19"/>
      <c r="H1919" s="19"/>
      <c r="I1919" s="19"/>
      <c r="J1919" s="7" t="s">
        <v>1507</v>
      </c>
      <c r="K1919" s="19" t="str">
        <f t="shared" si="204"/>
        <v>GD</v>
      </c>
      <c r="L1919" s="19" t="str">
        <f t="shared" si="200"/>
        <v>GRENADA</v>
      </c>
      <c r="M1919" s="19"/>
      <c r="N1919" s="19"/>
      <c r="O1919" s="19"/>
      <c r="P1919" s="19"/>
      <c r="Q1919" s="19"/>
      <c r="R1919" s="19"/>
      <c r="S1919" s="34">
        <f t="shared" si="201"/>
        <v>41827</v>
      </c>
      <c r="T1919" s="34" t="str">
        <f t="shared" si="202"/>
        <v/>
      </c>
      <c r="U1919" s="34" t="str">
        <f t="shared" si="203"/>
        <v/>
      </c>
      <c r="V1919" s="19"/>
    </row>
    <row r="1920" spans="1:22" s="5" customFormat="1">
      <c r="A1920" s="50"/>
      <c r="B1920" s="19"/>
      <c r="C1920" s="19"/>
      <c r="D1920" s="19"/>
      <c r="E1920" s="19"/>
      <c r="F1920" s="19"/>
      <c r="G1920" s="19"/>
      <c r="H1920" s="19"/>
      <c r="I1920" s="19"/>
      <c r="J1920" s="7" t="s">
        <v>1508</v>
      </c>
      <c r="K1920" s="19" t="str">
        <f t="shared" si="204"/>
        <v>GP</v>
      </c>
      <c r="L1920" s="19" t="str">
        <f t="shared" si="200"/>
        <v>GUADELOUPE</v>
      </c>
      <c r="M1920" s="19"/>
      <c r="N1920" s="19"/>
      <c r="O1920" s="19"/>
      <c r="P1920" s="19"/>
      <c r="Q1920" s="19"/>
      <c r="R1920" s="19"/>
      <c r="S1920" s="34">
        <f t="shared" si="201"/>
        <v>41827</v>
      </c>
      <c r="T1920" s="34" t="str">
        <f t="shared" si="202"/>
        <v/>
      </c>
      <c r="U1920" s="34" t="str">
        <f t="shared" si="203"/>
        <v/>
      </c>
      <c r="V1920" s="19"/>
    </row>
    <row r="1921" spans="1:22" s="5" customFormat="1">
      <c r="A1921" s="50"/>
      <c r="B1921" s="19"/>
      <c r="C1921" s="19"/>
      <c r="D1921" s="19"/>
      <c r="E1921" s="19"/>
      <c r="F1921" s="19"/>
      <c r="G1921" s="19"/>
      <c r="H1921" s="19"/>
      <c r="I1921" s="19"/>
      <c r="J1921" s="7" t="s">
        <v>1509</v>
      </c>
      <c r="K1921" s="19" t="str">
        <f t="shared" si="204"/>
        <v>GU</v>
      </c>
      <c r="L1921" s="19" t="str">
        <f t="shared" si="200"/>
        <v>GUAM</v>
      </c>
      <c r="M1921" s="19"/>
      <c r="N1921" s="19"/>
      <c r="O1921" s="19"/>
      <c r="P1921" s="19"/>
      <c r="Q1921" s="19"/>
      <c r="R1921" s="19"/>
      <c r="S1921" s="34">
        <f t="shared" si="201"/>
        <v>41827</v>
      </c>
      <c r="T1921" s="34" t="str">
        <f t="shared" si="202"/>
        <v/>
      </c>
      <c r="U1921" s="34" t="str">
        <f t="shared" si="203"/>
        <v/>
      </c>
      <c r="V1921" s="19"/>
    </row>
    <row r="1922" spans="1:22" s="5" customFormat="1">
      <c r="A1922" s="50"/>
      <c r="B1922" s="19"/>
      <c r="C1922" s="19"/>
      <c r="D1922" s="19"/>
      <c r="E1922" s="19"/>
      <c r="F1922" s="19"/>
      <c r="G1922" s="19"/>
      <c r="H1922" s="19"/>
      <c r="I1922" s="19"/>
      <c r="J1922" s="7" t="s">
        <v>1510</v>
      </c>
      <c r="K1922" s="19" t="str">
        <f t="shared" si="204"/>
        <v>GT</v>
      </c>
      <c r="L1922" s="19" t="str">
        <f t="shared" si="200"/>
        <v>GUATEMALA</v>
      </c>
      <c r="M1922" s="19"/>
      <c r="N1922" s="19"/>
      <c r="O1922" s="19"/>
      <c r="P1922" s="19"/>
      <c r="Q1922" s="19"/>
      <c r="R1922" s="19"/>
      <c r="S1922" s="34">
        <f t="shared" si="201"/>
        <v>41827</v>
      </c>
      <c r="T1922" s="34" t="str">
        <f t="shared" si="202"/>
        <v/>
      </c>
      <c r="U1922" s="34" t="str">
        <f t="shared" si="203"/>
        <v/>
      </c>
      <c r="V1922" s="19"/>
    </row>
    <row r="1923" spans="1:22" s="5" customFormat="1">
      <c r="A1923" s="50"/>
      <c r="B1923" s="19"/>
      <c r="C1923" s="19"/>
      <c r="D1923" s="19"/>
      <c r="E1923" s="19"/>
      <c r="F1923" s="19"/>
      <c r="G1923" s="19"/>
      <c r="H1923" s="19"/>
      <c r="I1923" s="19"/>
      <c r="J1923" s="7" t="s">
        <v>1511</v>
      </c>
      <c r="K1923" s="19" t="str">
        <f t="shared" si="204"/>
        <v>GG</v>
      </c>
      <c r="L1923" s="19" t="str">
        <f t="shared" si="200"/>
        <v>GUERNSEY</v>
      </c>
      <c r="M1923" s="19"/>
      <c r="N1923" s="19"/>
      <c r="O1923" s="19"/>
      <c r="P1923" s="19"/>
      <c r="Q1923" s="19"/>
      <c r="R1923" s="19"/>
      <c r="S1923" s="34">
        <f t="shared" si="201"/>
        <v>41827</v>
      </c>
      <c r="T1923" s="34" t="str">
        <f t="shared" si="202"/>
        <v/>
      </c>
      <c r="U1923" s="34" t="str">
        <f t="shared" si="203"/>
        <v/>
      </c>
      <c r="V1923" s="19"/>
    </row>
    <row r="1924" spans="1:22" s="5" customFormat="1">
      <c r="A1924" s="50"/>
      <c r="B1924" s="19"/>
      <c r="C1924" s="19"/>
      <c r="D1924" s="19"/>
      <c r="E1924" s="19"/>
      <c r="F1924" s="19"/>
      <c r="G1924" s="19"/>
      <c r="H1924" s="19"/>
      <c r="I1924" s="19"/>
      <c r="J1924" s="7" t="s">
        <v>1512</v>
      </c>
      <c r="K1924" s="19" t="str">
        <f t="shared" si="204"/>
        <v>GN</v>
      </c>
      <c r="L1924" s="19" t="str">
        <f t="shared" si="200"/>
        <v>GUINEA</v>
      </c>
      <c r="M1924" s="19"/>
      <c r="N1924" s="19"/>
      <c r="O1924" s="19"/>
      <c r="P1924" s="19"/>
      <c r="Q1924" s="19"/>
      <c r="R1924" s="19"/>
      <c r="S1924" s="34">
        <f t="shared" si="201"/>
        <v>41827</v>
      </c>
      <c r="T1924" s="34" t="str">
        <f t="shared" si="202"/>
        <v/>
      </c>
      <c r="U1924" s="34" t="str">
        <f t="shared" si="203"/>
        <v/>
      </c>
      <c r="V1924" s="19"/>
    </row>
    <row r="1925" spans="1:22" s="5" customFormat="1">
      <c r="A1925" s="50"/>
      <c r="B1925" s="19"/>
      <c r="C1925" s="19"/>
      <c r="D1925" s="19"/>
      <c r="E1925" s="19"/>
      <c r="F1925" s="19"/>
      <c r="G1925" s="19"/>
      <c r="H1925" s="19"/>
      <c r="I1925" s="19"/>
      <c r="J1925" s="7" t="s">
        <v>1513</v>
      </c>
      <c r="K1925" s="19" t="str">
        <f t="shared" si="204"/>
        <v>GW</v>
      </c>
      <c r="L1925" s="19" t="str">
        <f t="shared" si="200"/>
        <v>GUINEA-BISSAU</v>
      </c>
      <c r="M1925" s="19"/>
      <c r="N1925" s="19"/>
      <c r="O1925" s="19"/>
      <c r="P1925" s="19"/>
      <c r="Q1925" s="19"/>
      <c r="R1925" s="19"/>
      <c r="S1925" s="34">
        <f t="shared" si="201"/>
        <v>41827</v>
      </c>
      <c r="T1925" s="34" t="str">
        <f t="shared" si="202"/>
        <v/>
      </c>
      <c r="U1925" s="34" t="str">
        <f t="shared" si="203"/>
        <v/>
      </c>
      <c r="V1925" s="19"/>
    </row>
    <row r="1926" spans="1:22" s="5" customFormat="1">
      <c r="A1926" s="50"/>
      <c r="B1926" s="19"/>
      <c r="C1926" s="19"/>
      <c r="D1926" s="19"/>
      <c r="E1926" s="19"/>
      <c r="F1926" s="19"/>
      <c r="G1926" s="19"/>
      <c r="H1926" s="19"/>
      <c r="I1926" s="19"/>
      <c r="J1926" s="7" t="s">
        <v>1514</v>
      </c>
      <c r="K1926" s="19" t="str">
        <f t="shared" si="204"/>
        <v>GY</v>
      </c>
      <c r="L1926" s="19" t="str">
        <f t="shared" si="200"/>
        <v>GUYANA</v>
      </c>
      <c r="M1926" s="19"/>
      <c r="N1926" s="19"/>
      <c r="O1926" s="19"/>
      <c r="P1926" s="19"/>
      <c r="Q1926" s="19"/>
      <c r="R1926" s="19"/>
      <c r="S1926" s="34">
        <f t="shared" si="201"/>
        <v>41827</v>
      </c>
      <c r="T1926" s="34" t="str">
        <f t="shared" si="202"/>
        <v/>
      </c>
      <c r="U1926" s="34" t="str">
        <f t="shared" si="203"/>
        <v/>
      </c>
      <c r="V1926" s="19"/>
    </row>
    <row r="1927" spans="1:22" s="5" customFormat="1">
      <c r="A1927" s="50"/>
      <c r="B1927" s="19"/>
      <c r="C1927" s="19"/>
      <c r="D1927" s="19"/>
      <c r="E1927" s="19"/>
      <c r="F1927" s="19"/>
      <c r="G1927" s="19"/>
      <c r="H1927" s="19"/>
      <c r="I1927" s="19"/>
      <c r="J1927" s="7" t="s">
        <v>1515</v>
      </c>
      <c r="K1927" s="19" t="str">
        <f t="shared" si="204"/>
        <v>HT</v>
      </c>
      <c r="L1927" s="19" t="str">
        <f t="shared" si="200"/>
        <v>HAITI</v>
      </c>
      <c r="M1927" s="19"/>
      <c r="N1927" s="19"/>
      <c r="O1927" s="19"/>
      <c r="P1927" s="19"/>
      <c r="Q1927" s="19"/>
      <c r="R1927" s="19"/>
      <c r="S1927" s="34">
        <f t="shared" si="201"/>
        <v>41827</v>
      </c>
      <c r="T1927" s="34" t="str">
        <f t="shared" si="202"/>
        <v/>
      </c>
      <c r="U1927" s="34" t="str">
        <f t="shared" si="203"/>
        <v/>
      </c>
      <c r="V1927" s="19"/>
    </row>
    <row r="1928" spans="1:22" s="5" customFormat="1">
      <c r="A1928" s="50"/>
      <c r="B1928" s="19"/>
      <c r="C1928" s="19"/>
      <c r="D1928" s="19"/>
      <c r="E1928" s="19"/>
      <c r="F1928" s="19"/>
      <c r="G1928" s="19"/>
      <c r="H1928" s="19"/>
      <c r="I1928" s="19"/>
      <c r="J1928" s="7" t="s">
        <v>1516</v>
      </c>
      <c r="K1928" s="19" t="str">
        <f t="shared" si="204"/>
        <v>HM</v>
      </c>
      <c r="L1928" s="19" t="str">
        <f t="shared" ref="L1928:L1992" si="205">J1928</f>
        <v>HEARD ISLAND AND MCDONALD ISLANDS</v>
      </c>
      <c r="M1928" s="19"/>
      <c r="N1928" s="19"/>
      <c r="O1928" s="19"/>
      <c r="P1928" s="19"/>
      <c r="Q1928" s="19"/>
      <c r="R1928" s="19"/>
      <c r="S1928" s="34">
        <f t="shared" si="201"/>
        <v>41827</v>
      </c>
      <c r="T1928" s="34" t="str">
        <f t="shared" si="202"/>
        <v/>
      </c>
      <c r="U1928" s="34" t="str">
        <f t="shared" si="203"/>
        <v/>
      </c>
      <c r="V1928" s="19"/>
    </row>
    <row r="1929" spans="1:22" s="5" customFormat="1">
      <c r="A1929" s="50"/>
      <c r="B1929" s="19"/>
      <c r="C1929" s="19"/>
      <c r="D1929" s="19"/>
      <c r="E1929" s="19"/>
      <c r="F1929" s="19"/>
      <c r="G1929" s="19"/>
      <c r="H1929" s="19"/>
      <c r="I1929" s="19"/>
      <c r="J1929" s="7" t="s">
        <v>1518</v>
      </c>
      <c r="K1929" s="19" t="str">
        <f t="shared" si="204"/>
        <v>HN</v>
      </c>
      <c r="L1929" s="19" t="str">
        <f t="shared" si="205"/>
        <v>HONDURAS</v>
      </c>
      <c r="M1929" s="19"/>
      <c r="N1929" s="19"/>
      <c r="O1929" s="19"/>
      <c r="P1929" s="19"/>
      <c r="Q1929" s="19"/>
      <c r="R1929" s="19"/>
      <c r="S1929" s="34">
        <f t="shared" si="201"/>
        <v>41827</v>
      </c>
      <c r="T1929" s="34" t="str">
        <f t="shared" si="202"/>
        <v/>
      </c>
      <c r="U1929" s="34" t="str">
        <f t="shared" si="203"/>
        <v/>
      </c>
      <c r="V1929" s="19"/>
    </row>
    <row r="1930" spans="1:22" s="5" customFormat="1">
      <c r="A1930" s="50"/>
      <c r="B1930" s="19"/>
      <c r="C1930" s="19"/>
      <c r="D1930" s="19"/>
      <c r="E1930" s="19"/>
      <c r="F1930" s="19"/>
      <c r="G1930" s="19"/>
      <c r="H1930" s="19"/>
      <c r="I1930" s="19"/>
      <c r="J1930" s="7" t="s">
        <v>1519</v>
      </c>
      <c r="K1930" s="19" t="str">
        <f t="shared" si="204"/>
        <v>HK</v>
      </c>
      <c r="L1930" s="19" t="str">
        <f t="shared" si="205"/>
        <v>HONG KONG</v>
      </c>
      <c r="M1930" s="19"/>
      <c r="N1930" s="19"/>
      <c r="O1930" s="19"/>
      <c r="P1930" s="19"/>
      <c r="Q1930" s="19"/>
      <c r="R1930" s="19"/>
      <c r="S1930" s="34">
        <f t="shared" si="201"/>
        <v>41827</v>
      </c>
      <c r="T1930" s="34" t="str">
        <f t="shared" si="202"/>
        <v/>
      </c>
      <c r="U1930" s="34" t="str">
        <f t="shared" si="203"/>
        <v/>
      </c>
      <c r="V1930" s="19"/>
    </row>
    <row r="1931" spans="1:22" s="5" customFormat="1">
      <c r="A1931" s="50"/>
      <c r="B1931" s="19"/>
      <c r="C1931" s="19"/>
      <c r="D1931" s="19"/>
      <c r="E1931" s="19"/>
      <c r="F1931" s="19"/>
      <c r="G1931" s="19"/>
      <c r="H1931" s="19"/>
      <c r="I1931" s="19"/>
      <c r="J1931" s="7" t="s">
        <v>1522</v>
      </c>
      <c r="K1931" s="19" t="str">
        <f t="shared" si="204"/>
        <v>IN</v>
      </c>
      <c r="L1931" s="19" t="str">
        <f t="shared" si="205"/>
        <v>INDIA</v>
      </c>
      <c r="M1931" s="19"/>
      <c r="N1931" s="19"/>
      <c r="O1931" s="19"/>
      <c r="P1931" s="19"/>
      <c r="Q1931" s="19"/>
      <c r="R1931" s="19"/>
      <c r="S1931" s="34">
        <f t="shared" si="201"/>
        <v>41827</v>
      </c>
      <c r="T1931" s="34" t="str">
        <f t="shared" si="202"/>
        <v/>
      </c>
      <c r="U1931" s="34" t="str">
        <f t="shared" si="203"/>
        <v/>
      </c>
      <c r="V1931" s="19"/>
    </row>
    <row r="1932" spans="1:22" s="5" customFormat="1">
      <c r="A1932" s="50"/>
      <c r="B1932" s="19"/>
      <c r="C1932" s="19"/>
      <c r="D1932" s="19"/>
      <c r="E1932" s="19"/>
      <c r="F1932" s="19"/>
      <c r="G1932" s="19"/>
      <c r="H1932" s="19"/>
      <c r="I1932" s="19"/>
      <c r="J1932" s="7" t="s">
        <v>1523</v>
      </c>
      <c r="K1932" s="19" t="str">
        <f t="shared" si="204"/>
        <v>ID</v>
      </c>
      <c r="L1932" s="19" t="str">
        <f t="shared" si="205"/>
        <v>INDONESIA</v>
      </c>
      <c r="M1932" s="19"/>
      <c r="N1932" s="19"/>
      <c r="O1932" s="19"/>
      <c r="P1932" s="19"/>
      <c r="Q1932" s="19"/>
      <c r="R1932" s="19"/>
      <c r="S1932" s="34">
        <f t="shared" si="201"/>
        <v>41827</v>
      </c>
      <c r="T1932" s="34" t="str">
        <f t="shared" si="202"/>
        <v/>
      </c>
      <c r="U1932" s="34" t="str">
        <f t="shared" si="203"/>
        <v/>
      </c>
      <c r="V1932" s="19"/>
    </row>
    <row r="1933" spans="1:22" s="5" customFormat="1">
      <c r="A1933" s="50"/>
      <c r="B1933" s="19"/>
      <c r="C1933" s="19"/>
      <c r="D1933" s="19"/>
      <c r="E1933" s="19"/>
      <c r="F1933" s="19"/>
      <c r="G1933" s="19"/>
      <c r="H1933" s="19"/>
      <c r="I1933" s="19"/>
      <c r="J1933" s="7" t="s">
        <v>1524</v>
      </c>
      <c r="K1933" s="19" t="str">
        <f t="shared" si="204"/>
        <v>IR</v>
      </c>
      <c r="L1933" s="19" t="str">
        <f t="shared" si="205"/>
        <v>IRAN, ISLAMIC REPUBLIC OF</v>
      </c>
      <c r="M1933" s="19"/>
      <c r="N1933" s="19"/>
      <c r="O1933" s="19"/>
      <c r="P1933" s="19"/>
      <c r="Q1933" s="19"/>
      <c r="R1933" s="19"/>
      <c r="S1933" s="34">
        <f t="shared" si="201"/>
        <v>41827</v>
      </c>
      <c r="T1933" s="34" t="str">
        <f t="shared" si="202"/>
        <v/>
      </c>
      <c r="U1933" s="34" t="str">
        <f t="shared" si="203"/>
        <v/>
      </c>
      <c r="V1933" s="19"/>
    </row>
    <row r="1934" spans="1:22" s="5" customFormat="1">
      <c r="A1934" s="50"/>
      <c r="B1934" s="19"/>
      <c r="C1934" s="19"/>
      <c r="D1934" s="19"/>
      <c r="E1934" s="19"/>
      <c r="F1934" s="19"/>
      <c r="G1934" s="19"/>
      <c r="H1934" s="19"/>
      <c r="I1934" s="19"/>
      <c r="J1934" s="7" t="s">
        <v>1525</v>
      </c>
      <c r="K1934" s="19" t="str">
        <f t="shared" si="204"/>
        <v>IQ</v>
      </c>
      <c r="L1934" s="19" t="str">
        <f t="shared" si="205"/>
        <v>IRAQ</v>
      </c>
      <c r="M1934" s="19"/>
      <c r="N1934" s="19"/>
      <c r="O1934" s="19"/>
      <c r="P1934" s="19"/>
      <c r="Q1934" s="19"/>
      <c r="R1934" s="19"/>
      <c r="S1934" s="34">
        <f t="shared" ref="S1934:S1998" si="206">VLOOKUP(J1934,A:G,5,FALSE)</f>
        <v>41827</v>
      </c>
      <c r="T1934" s="34" t="str">
        <f t="shared" ref="T1934:T1998" si="207">IF(VLOOKUP(J1934,A:G,6,FALSE)=0,"",VLOOKUP(J1934,A:G,6,FALSE))</f>
        <v/>
      </c>
      <c r="U1934" s="34" t="str">
        <f t="shared" ref="U1934:U1998" si="208">IF(VLOOKUP(J1934,A:G,7,FALSE)=0,"",VLOOKUP(J1934,A:G,7,FALSE))</f>
        <v/>
      </c>
      <c r="V1934" s="19"/>
    </row>
    <row r="1935" spans="1:22" s="5" customFormat="1">
      <c r="A1935" s="50"/>
      <c r="B1935" s="19"/>
      <c r="C1935" s="19"/>
      <c r="D1935" s="19"/>
      <c r="E1935" s="19"/>
      <c r="F1935" s="19"/>
      <c r="G1935" s="19"/>
      <c r="H1935" s="19"/>
      <c r="I1935" s="19"/>
      <c r="J1935" s="7" t="s">
        <v>1527</v>
      </c>
      <c r="K1935" s="19" t="str">
        <f t="shared" si="204"/>
        <v>IM</v>
      </c>
      <c r="L1935" s="19" t="str">
        <f t="shared" si="205"/>
        <v>ISLE OF MAN</v>
      </c>
      <c r="M1935" s="19"/>
      <c r="N1935" s="19"/>
      <c r="O1935" s="19"/>
      <c r="P1935" s="19"/>
      <c r="Q1935" s="19"/>
      <c r="R1935" s="19"/>
      <c r="S1935" s="34">
        <f t="shared" si="206"/>
        <v>41827</v>
      </c>
      <c r="T1935" s="34" t="str">
        <f t="shared" si="207"/>
        <v/>
      </c>
      <c r="U1935" s="34" t="str">
        <f t="shared" si="208"/>
        <v/>
      </c>
      <c r="V1935" s="19"/>
    </row>
    <row r="1936" spans="1:22" s="5" customFormat="1">
      <c r="A1936" s="50"/>
      <c r="B1936" s="19"/>
      <c r="C1936" s="19"/>
      <c r="D1936" s="19"/>
      <c r="E1936" s="19"/>
      <c r="F1936" s="19"/>
      <c r="G1936" s="19"/>
      <c r="H1936" s="19"/>
      <c r="I1936" s="19"/>
      <c r="J1936" s="7" t="s">
        <v>1528</v>
      </c>
      <c r="K1936" s="19" t="str">
        <f t="shared" si="204"/>
        <v>IL</v>
      </c>
      <c r="L1936" s="19" t="str">
        <f t="shared" si="205"/>
        <v>ISRAEL</v>
      </c>
      <c r="M1936" s="19"/>
      <c r="N1936" s="19"/>
      <c r="O1936" s="19"/>
      <c r="P1936" s="19"/>
      <c r="Q1936" s="19"/>
      <c r="R1936" s="19"/>
      <c r="S1936" s="34">
        <f t="shared" si="206"/>
        <v>41827</v>
      </c>
      <c r="T1936" s="34" t="str">
        <f t="shared" si="207"/>
        <v/>
      </c>
      <c r="U1936" s="34" t="str">
        <f t="shared" si="208"/>
        <v/>
      </c>
      <c r="V1936" s="19"/>
    </row>
    <row r="1937" spans="1:22" s="5" customFormat="1">
      <c r="A1937" s="50"/>
      <c r="B1937" s="19"/>
      <c r="C1937" s="19"/>
      <c r="D1937" s="19"/>
      <c r="E1937" s="19"/>
      <c r="F1937" s="19"/>
      <c r="G1937" s="19"/>
      <c r="H1937" s="19"/>
      <c r="I1937" s="19"/>
      <c r="J1937" s="7" t="s">
        <v>1530</v>
      </c>
      <c r="K1937" s="19" t="str">
        <f t="shared" si="204"/>
        <v>JM</v>
      </c>
      <c r="L1937" s="19" t="str">
        <f t="shared" si="205"/>
        <v>JAMAICA</v>
      </c>
      <c r="M1937" s="19"/>
      <c r="N1937" s="19"/>
      <c r="O1937" s="19"/>
      <c r="P1937" s="19"/>
      <c r="Q1937" s="19"/>
      <c r="R1937" s="19"/>
      <c r="S1937" s="34">
        <f t="shared" si="206"/>
        <v>41827</v>
      </c>
      <c r="T1937" s="34" t="str">
        <f t="shared" si="207"/>
        <v/>
      </c>
      <c r="U1937" s="34" t="str">
        <f t="shared" si="208"/>
        <v/>
      </c>
      <c r="V1937" s="19"/>
    </row>
    <row r="1938" spans="1:22" s="5" customFormat="1">
      <c r="A1938" s="50"/>
      <c r="B1938" s="19"/>
      <c r="C1938" s="19"/>
      <c r="D1938" s="19"/>
      <c r="E1938" s="19"/>
      <c r="F1938" s="19"/>
      <c r="G1938" s="19"/>
      <c r="H1938" s="19"/>
      <c r="I1938" s="19"/>
      <c r="J1938" s="7" t="s">
        <v>1531</v>
      </c>
      <c r="K1938" s="19" t="str">
        <f t="shared" si="204"/>
        <v>JP</v>
      </c>
      <c r="L1938" s="19" t="str">
        <f t="shared" si="205"/>
        <v>JAPAN</v>
      </c>
      <c r="M1938" s="19"/>
      <c r="N1938" s="19"/>
      <c r="O1938" s="19"/>
      <c r="P1938" s="19"/>
      <c r="Q1938" s="19"/>
      <c r="R1938" s="19"/>
      <c r="S1938" s="34">
        <f t="shared" si="206"/>
        <v>41827</v>
      </c>
      <c r="T1938" s="34" t="str">
        <f t="shared" si="207"/>
        <v/>
      </c>
      <c r="U1938" s="34" t="str">
        <f t="shared" si="208"/>
        <v/>
      </c>
      <c r="V1938" s="19"/>
    </row>
    <row r="1939" spans="1:22" s="5" customFormat="1">
      <c r="A1939" s="50"/>
      <c r="B1939" s="19"/>
      <c r="C1939" s="19"/>
      <c r="D1939" s="19"/>
      <c r="E1939" s="19"/>
      <c r="F1939" s="19"/>
      <c r="G1939" s="19"/>
      <c r="H1939" s="19"/>
      <c r="I1939" s="19"/>
      <c r="J1939" s="7" t="s">
        <v>1532</v>
      </c>
      <c r="K1939" s="19" t="str">
        <f t="shared" si="204"/>
        <v>JE</v>
      </c>
      <c r="L1939" s="19" t="str">
        <f t="shared" si="205"/>
        <v>JERSEY</v>
      </c>
      <c r="M1939" s="19"/>
      <c r="N1939" s="19"/>
      <c r="O1939" s="19"/>
      <c r="P1939" s="19"/>
      <c r="Q1939" s="19"/>
      <c r="R1939" s="19"/>
      <c r="S1939" s="34">
        <f t="shared" si="206"/>
        <v>41827</v>
      </c>
      <c r="T1939" s="34" t="str">
        <f t="shared" si="207"/>
        <v/>
      </c>
      <c r="U1939" s="34" t="str">
        <f t="shared" si="208"/>
        <v/>
      </c>
      <c r="V1939" s="19"/>
    </row>
    <row r="1940" spans="1:22" s="5" customFormat="1">
      <c r="A1940" s="50"/>
      <c r="B1940" s="19"/>
      <c r="C1940" s="19"/>
      <c r="D1940" s="19"/>
      <c r="E1940" s="19"/>
      <c r="F1940" s="19"/>
      <c r="G1940" s="19"/>
      <c r="H1940" s="19"/>
      <c r="I1940" s="19"/>
      <c r="J1940" s="7" t="s">
        <v>1533</v>
      </c>
      <c r="K1940" s="19" t="str">
        <f t="shared" si="204"/>
        <v>JO</v>
      </c>
      <c r="L1940" s="19" t="str">
        <f t="shared" si="205"/>
        <v>JORDAN</v>
      </c>
      <c r="M1940" s="19"/>
      <c r="N1940" s="19"/>
      <c r="O1940" s="19"/>
      <c r="P1940" s="19"/>
      <c r="Q1940" s="19"/>
      <c r="R1940" s="19"/>
      <c r="S1940" s="34">
        <f t="shared" si="206"/>
        <v>41827</v>
      </c>
      <c r="T1940" s="34" t="str">
        <f t="shared" si="207"/>
        <v/>
      </c>
      <c r="U1940" s="34" t="str">
        <f t="shared" si="208"/>
        <v/>
      </c>
      <c r="V1940" s="19"/>
    </row>
    <row r="1941" spans="1:22" s="5" customFormat="1">
      <c r="A1941" s="50"/>
      <c r="B1941" s="19"/>
      <c r="C1941" s="19"/>
      <c r="D1941" s="19"/>
      <c r="E1941" s="19"/>
      <c r="F1941" s="19"/>
      <c r="G1941" s="19"/>
      <c r="H1941" s="19"/>
      <c r="I1941" s="19"/>
      <c r="J1941" s="7" t="s">
        <v>1534</v>
      </c>
      <c r="K1941" s="19" t="str">
        <f t="shared" si="204"/>
        <v>KZ</v>
      </c>
      <c r="L1941" s="19" t="str">
        <f t="shared" si="205"/>
        <v>KAZAKHSTAN</v>
      </c>
      <c r="M1941" s="19"/>
      <c r="N1941" s="19"/>
      <c r="O1941" s="19"/>
      <c r="P1941" s="19"/>
      <c r="Q1941" s="19"/>
      <c r="R1941" s="19"/>
      <c r="S1941" s="34">
        <f t="shared" si="206"/>
        <v>41827</v>
      </c>
      <c r="T1941" s="34" t="str">
        <f t="shared" si="207"/>
        <v/>
      </c>
      <c r="U1941" s="34" t="str">
        <f t="shared" si="208"/>
        <v/>
      </c>
      <c r="V1941" s="19"/>
    </row>
    <row r="1942" spans="1:22" s="5" customFormat="1">
      <c r="A1942" s="50"/>
      <c r="B1942" s="19"/>
      <c r="C1942" s="19"/>
      <c r="D1942" s="19"/>
      <c r="E1942" s="19"/>
      <c r="F1942" s="19"/>
      <c r="G1942" s="19"/>
      <c r="H1942" s="19"/>
      <c r="I1942" s="19"/>
      <c r="J1942" s="7" t="s">
        <v>1535</v>
      </c>
      <c r="K1942" s="19" t="str">
        <f t="shared" si="204"/>
        <v>KE</v>
      </c>
      <c r="L1942" s="19" t="str">
        <f t="shared" si="205"/>
        <v>KENYA</v>
      </c>
      <c r="M1942" s="19"/>
      <c r="N1942" s="19"/>
      <c r="O1942" s="19"/>
      <c r="P1942" s="19"/>
      <c r="Q1942" s="19"/>
      <c r="R1942" s="19"/>
      <c r="S1942" s="34">
        <f t="shared" si="206"/>
        <v>41827</v>
      </c>
      <c r="T1942" s="34" t="str">
        <f t="shared" si="207"/>
        <v/>
      </c>
      <c r="U1942" s="34" t="str">
        <f t="shared" si="208"/>
        <v/>
      </c>
      <c r="V1942" s="19"/>
    </row>
    <row r="1943" spans="1:22" s="5" customFormat="1">
      <c r="A1943" s="50"/>
      <c r="B1943" s="19"/>
      <c r="C1943" s="19"/>
      <c r="D1943" s="19"/>
      <c r="E1943" s="19"/>
      <c r="F1943" s="19"/>
      <c r="G1943" s="19"/>
      <c r="H1943" s="19"/>
      <c r="I1943" s="19"/>
      <c r="J1943" s="7" t="s">
        <v>1536</v>
      </c>
      <c r="K1943" s="19" t="str">
        <f t="shared" si="204"/>
        <v>KI</v>
      </c>
      <c r="L1943" s="19" t="str">
        <f t="shared" si="205"/>
        <v>KIRIBATI</v>
      </c>
      <c r="M1943" s="19"/>
      <c r="N1943" s="19"/>
      <c r="O1943" s="19"/>
      <c r="P1943" s="19"/>
      <c r="Q1943" s="19"/>
      <c r="R1943" s="19"/>
      <c r="S1943" s="34">
        <f t="shared" si="206"/>
        <v>41827</v>
      </c>
      <c r="T1943" s="34" t="str">
        <f t="shared" si="207"/>
        <v/>
      </c>
      <c r="U1943" s="34" t="str">
        <f t="shared" si="208"/>
        <v/>
      </c>
      <c r="V1943" s="19"/>
    </row>
    <row r="1944" spans="1:22" s="5" customFormat="1">
      <c r="A1944" s="50"/>
      <c r="B1944" s="19"/>
      <c r="C1944" s="19"/>
      <c r="D1944" s="19"/>
      <c r="E1944" s="19"/>
      <c r="F1944" s="19"/>
      <c r="G1944" s="19"/>
      <c r="H1944" s="19"/>
      <c r="I1944" s="19"/>
      <c r="J1944" s="7" t="s">
        <v>1537</v>
      </c>
      <c r="K1944" s="19" t="str">
        <f t="shared" si="204"/>
        <v>KP</v>
      </c>
      <c r="L1944" s="19" t="str">
        <f t="shared" si="205"/>
        <v>KOREA, DEMOCRATIC PEOPLE'S REPUBLIC OF</v>
      </c>
      <c r="M1944" s="19"/>
      <c r="N1944" s="19"/>
      <c r="O1944" s="19"/>
      <c r="P1944" s="19"/>
      <c r="Q1944" s="19"/>
      <c r="R1944" s="19"/>
      <c r="S1944" s="34">
        <f t="shared" si="206"/>
        <v>41827</v>
      </c>
      <c r="T1944" s="34" t="str">
        <f t="shared" si="207"/>
        <v/>
      </c>
      <c r="U1944" s="34" t="str">
        <f t="shared" si="208"/>
        <v/>
      </c>
      <c r="V1944" s="19"/>
    </row>
    <row r="1945" spans="1:22" s="5" customFormat="1">
      <c r="A1945" s="50"/>
      <c r="B1945" s="19"/>
      <c r="C1945" s="19"/>
      <c r="D1945" s="19"/>
      <c r="E1945" s="19"/>
      <c r="F1945" s="19"/>
      <c r="G1945" s="19"/>
      <c r="H1945" s="19"/>
      <c r="I1945" s="19"/>
      <c r="J1945" s="7" t="s">
        <v>1538</v>
      </c>
      <c r="K1945" s="19" t="str">
        <f t="shared" si="204"/>
        <v>KR</v>
      </c>
      <c r="L1945" s="19" t="str">
        <f t="shared" si="205"/>
        <v>KOREA, REPUBLIC OF</v>
      </c>
      <c r="M1945" s="19"/>
      <c r="N1945" s="19"/>
      <c r="O1945" s="19"/>
      <c r="P1945" s="19"/>
      <c r="Q1945" s="19"/>
      <c r="R1945" s="19"/>
      <c r="S1945" s="34">
        <f t="shared" si="206"/>
        <v>41827</v>
      </c>
      <c r="T1945" s="34" t="str">
        <f t="shared" si="207"/>
        <v/>
      </c>
      <c r="U1945" s="34" t="str">
        <f t="shared" si="208"/>
        <v/>
      </c>
      <c r="V1945" s="19"/>
    </row>
    <row r="1946" spans="1:22" s="5" customFormat="1">
      <c r="A1946" s="50"/>
      <c r="B1946" s="19"/>
      <c r="C1946" s="19"/>
      <c r="D1946" s="19"/>
      <c r="E1946" s="19"/>
      <c r="F1946" s="19"/>
      <c r="G1946" s="19"/>
      <c r="H1946" s="19"/>
      <c r="I1946" s="19"/>
      <c r="J1946" s="7" t="s">
        <v>12280</v>
      </c>
      <c r="K1946" s="19" t="str">
        <f>VLOOKUP(J1946,$A$2:$B$400,2,0)</f>
        <v>XK</v>
      </c>
      <c r="L1946" s="19" t="str">
        <f t="shared" ref="L1946" si="209">J1946</f>
        <v>KOSOVO</v>
      </c>
      <c r="M1946" s="19"/>
      <c r="N1946" s="19"/>
      <c r="O1946" s="19"/>
      <c r="P1946" s="19"/>
      <c r="Q1946" s="19"/>
      <c r="R1946" s="19"/>
      <c r="S1946" s="34">
        <f t="shared" ref="S1946" si="210">VLOOKUP(J1946,A:G,5,FALSE)</f>
        <v>42931</v>
      </c>
      <c r="T1946" s="34" t="str">
        <f t="shared" ref="T1946" si="211">IF(VLOOKUP(J1946,A:G,6,FALSE)=0,"",VLOOKUP(J1946,A:G,6,FALSE))</f>
        <v/>
      </c>
      <c r="U1946" s="34" t="str">
        <f t="shared" ref="U1946" si="212">IF(VLOOKUP(J1946,A:G,7,FALSE)=0,"",VLOOKUP(J1946,A:G,7,FALSE))</f>
        <v/>
      </c>
      <c r="V1946" s="19"/>
    </row>
    <row r="1947" spans="1:22" s="5" customFormat="1">
      <c r="A1947" s="50"/>
      <c r="B1947" s="19"/>
      <c r="C1947" s="19"/>
      <c r="D1947" s="19"/>
      <c r="E1947" s="19"/>
      <c r="F1947" s="19"/>
      <c r="G1947" s="19"/>
      <c r="H1947" s="19"/>
      <c r="I1947" s="19"/>
      <c r="J1947" s="7" t="s">
        <v>1539</v>
      </c>
      <c r="K1947" s="19" t="str">
        <f t="shared" si="204"/>
        <v>KW</v>
      </c>
      <c r="L1947" s="19" t="str">
        <f t="shared" si="205"/>
        <v>KUWAIT</v>
      </c>
      <c r="M1947" s="19"/>
      <c r="N1947" s="19"/>
      <c r="O1947" s="19"/>
      <c r="P1947" s="19"/>
      <c r="Q1947" s="19"/>
      <c r="R1947" s="19"/>
      <c r="S1947" s="34">
        <f t="shared" si="206"/>
        <v>41827</v>
      </c>
      <c r="T1947" s="34" t="str">
        <f t="shared" si="207"/>
        <v/>
      </c>
      <c r="U1947" s="34" t="str">
        <f t="shared" si="208"/>
        <v/>
      </c>
      <c r="V1947" s="19"/>
    </row>
    <row r="1948" spans="1:22" s="5" customFormat="1">
      <c r="A1948" s="50"/>
      <c r="B1948" s="19"/>
      <c r="C1948" s="19"/>
      <c r="D1948" s="19"/>
      <c r="E1948" s="19"/>
      <c r="F1948" s="19"/>
      <c r="G1948" s="19"/>
      <c r="H1948" s="19"/>
      <c r="I1948" s="19"/>
      <c r="J1948" s="7" t="s">
        <v>1540</v>
      </c>
      <c r="K1948" s="19" t="str">
        <f t="shared" si="204"/>
        <v>KG</v>
      </c>
      <c r="L1948" s="19" t="str">
        <f t="shared" si="205"/>
        <v>KYRGYZSTAN</v>
      </c>
      <c r="M1948" s="19"/>
      <c r="N1948" s="19"/>
      <c r="O1948" s="19"/>
      <c r="P1948" s="19"/>
      <c r="Q1948" s="19"/>
      <c r="R1948" s="19"/>
      <c r="S1948" s="34">
        <f t="shared" si="206"/>
        <v>41827</v>
      </c>
      <c r="T1948" s="34" t="str">
        <f t="shared" si="207"/>
        <v/>
      </c>
      <c r="U1948" s="34" t="str">
        <f t="shared" si="208"/>
        <v/>
      </c>
      <c r="V1948" s="19"/>
    </row>
    <row r="1949" spans="1:22" s="5" customFormat="1">
      <c r="A1949" s="50"/>
      <c r="B1949" s="19"/>
      <c r="C1949" s="19"/>
      <c r="D1949" s="19"/>
      <c r="E1949" s="19"/>
      <c r="F1949" s="19"/>
      <c r="G1949" s="19"/>
      <c r="H1949" s="19"/>
      <c r="I1949" s="19"/>
      <c r="J1949" s="7" t="s">
        <v>1541</v>
      </c>
      <c r="K1949" s="19" t="str">
        <f t="shared" si="204"/>
        <v>LA</v>
      </c>
      <c r="L1949" s="19" t="str">
        <f t="shared" si="205"/>
        <v>LAO PEOPLE'S DEMOCRATIC REPUBLIC</v>
      </c>
      <c r="M1949" s="19"/>
      <c r="N1949" s="19"/>
      <c r="O1949" s="19"/>
      <c r="P1949" s="19"/>
      <c r="Q1949" s="19"/>
      <c r="R1949" s="19"/>
      <c r="S1949" s="34">
        <f t="shared" si="206"/>
        <v>41827</v>
      </c>
      <c r="T1949" s="34" t="str">
        <f t="shared" si="207"/>
        <v/>
      </c>
      <c r="U1949" s="34" t="str">
        <f t="shared" si="208"/>
        <v/>
      </c>
      <c r="V1949" s="19"/>
    </row>
    <row r="1950" spans="1:22" s="5" customFormat="1">
      <c r="A1950" s="50"/>
      <c r="B1950" s="19"/>
      <c r="C1950" s="19"/>
      <c r="D1950" s="19"/>
      <c r="E1950" s="19"/>
      <c r="F1950" s="19"/>
      <c r="G1950" s="19"/>
      <c r="H1950" s="19"/>
      <c r="I1950" s="19"/>
      <c r="J1950" s="7" t="s">
        <v>1543</v>
      </c>
      <c r="K1950" s="19" t="str">
        <f t="shared" si="204"/>
        <v>LB</v>
      </c>
      <c r="L1950" s="19" t="str">
        <f t="shared" si="205"/>
        <v>LEBANON</v>
      </c>
      <c r="M1950" s="19"/>
      <c r="N1950" s="19"/>
      <c r="O1950" s="19"/>
      <c r="P1950" s="19"/>
      <c r="Q1950" s="19"/>
      <c r="R1950" s="19"/>
      <c r="S1950" s="34">
        <f t="shared" si="206"/>
        <v>41827</v>
      </c>
      <c r="T1950" s="34" t="str">
        <f t="shared" si="207"/>
        <v/>
      </c>
      <c r="U1950" s="34" t="str">
        <f t="shared" si="208"/>
        <v/>
      </c>
      <c r="V1950" s="19"/>
    </row>
    <row r="1951" spans="1:22" s="5" customFormat="1">
      <c r="A1951" s="50"/>
      <c r="B1951" s="19"/>
      <c r="C1951" s="19"/>
      <c r="D1951" s="19"/>
      <c r="E1951" s="19"/>
      <c r="F1951" s="19"/>
      <c r="G1951" s="19"/>
      <c r="H1951" s="19"/>
      <c r="I1951" s="19"/>
      <c r="J1951" s="7" t="s">
        <v>1544</v>
      </c>
      <c r="K1951" s="19" t="str">
        <f t="shared" si="204"/>
        <v>LS</v>
      </c>
      <c r="L1951" s="19" t="str">
        <f t="shared" si="205"/>
        <v>LESOTHO</v>
      </c>
      <c r="M1951" s="19"/>
      <c r="N1951" s="19"/>
      <c r="O1951" s="19"/>
      <c r="P1951" s="19"/>
      <c r="Q1951" s="19"/>
      <c r="R1951" s="19"/>
      <c r="S1951" s="34">
        <f t="shared" si="206"/>
        <v>41827</v>
      </c>
      <c r="T1951" s="34" t="str">
        <f t="shared" si="207"/>
        <v/>
      </c>
      <c r="U1951" s="34" t="str">
        <f t="shared" si="208"/>
        <v/>
      </c>
      <c r="V1951" s="19"/>
    </row>
    <row r="1952" spans="1:22" s="5" customFormat="1">
      <c r="A1952" s="50"/>
      <c r="B1952" s="19"/>
      <c r="C1952" s="19"/>
      <c r="D1952" s="19"/>
      <c r="E1952" s="19"/>
      <c r="F1952" s="19"/>
      <c r="G1952" s="19"/>
      <c r="H1952" s="19"/>
      <c r="I1952" s="19"/>
      <c r="J1952" s="7" t="s">
        <v>1545</v>
      </c>
      <c r="K1952" s="19" t="str">
        <f t="shared" si="204"/>
        <v>LR</v>
      </c>
      <c r="L1952" s="19" t="str">
        <f t="shared" si="205"/>
        <v>LIBERIA</v>
      </c>
      <c r="M1952" s="19"/>
      <c r="N1952" s="19"/>
      <c r="O1952" s="19"/>
      <c r="P1952" s="19"/>
      <c r="Q1952" s="19"/>
      <c r="R1952" s="19"/>
      <c r="S1952" s="34">
        <f t="shared" si="206"/>
        <v>41827</v>
      </c>
      <c r="T1952" s="34" t="str">
        <f t="shared" si="207"/>
        <v/>
      </c>
      <c r="U1952" s="34" t="str">
        <f t="shared" si="208"/>
        <v/>
      </c>
      <c r="V1952" s="19"/>
    </row>
    <row r="1953" spans="1:22" s="5" customFormat="1">
      <c r="A1953" s="50"/>
      <c r="B1953" s="19"/>
      <c r="C1953" s="19"/>
      <c r="D1953" s="19"/>
      <c r="E1953" s="19"/>
      <c r="F1953" s="19"/>
      <c r="G1953" s="19"/>
      <c r="H1953" s="19"/>
      <c r="I1953" s="19"/>
      <c r="J1953" s="7" t="s">
        <v>3466</v>
      </c>
      <c r="K1953" s="19" t="str">
        <f t="shared" si="204"/>
        <v>LY</v>
      </c>
      <c r="L1953" s="19" t="str">
        <f t="shared" si="205"/>
        <v>LIBYA</v>
      </c>
      <c r="M1953" s="19"/>
      <c r="N1953" s="19"/>
      <c r="O1953" s="19"/>
      <c r="P1953" s="19"/>
      <c r="Q1953" s="19"/>
      <c r="R1953" s="19"/>
      <c r="S1953" s="34">
        <f t="shared" si="206"/>
        <v>41827</v>
      </c>
      <c r="T1953" s="34" t="str">
        <f t="shared" si="207"/>
        <v/>
      </c>
      <c r="U1953" s="34" t="str">
        <f t="shared" si="208"/>
        <v/>
      </c>
      <c r="V1953" s="19"/>
    </row>
    <row r="1954" spans="1:22" s="5" customFormat="1">
      <c r="A1954" s="50"/>
      <c r="B1954" s="19"/>
      <c r="C1954" s="19"/>
      <c r="D1954" s="19"/>
      <c r="E1954" s="19"/>
      <c r="F1954" s="19"/>
      <c r="G1954" s="19"/>
      <c r="H1954" s="19"/>
      <c r="I1954" s="19"/>
      <c r="J1954" s="7" t="s">
        <v>1546</v>
      </c>
      <c r="K1954" s="19" t="str">
        <f t="shared" si="204"/>
        <v>LI</v>
      </c>
      <c r="L1954" s="19" t="str">
        <f t="shared" si="205"/>
        <v>LIECHTENSTEIN</v>
      </c>
      <c r="M1954" s="19"/>
      <c r="N1954" s="19"/>
      <c r="O1954" s="19"/>
      <c r="P1954" s="19"/>
      <c r="Q1954" s="19"/>
      <c r="R1954" s="19"/>
      <c r="S1954" s="34">
        <f t="shared" si="206"/>
        <v>41827</v>
      </c>
      <c r="T1954" s="34" t="str">
        <f t="shared" si="207"/>
        <v/>
      </c>
      <c r="U1954" s="34" t="str">
        <f t="shared" si="208"/>
        <v/>
      </c>
      <c r="V1954" s="19"/>
    </row>
    <row r="1955" spans="1:22" s="5" customFormat="1">
      <c r="A1955" s="50"/>
      <c r="B1955" s="19"/>
      <c r="C1955" s="19"/>
      <c r="D1955" s="19"/>
      <c r="E1955" s="19"/>
      <c r="F1955" s="19"/>
      <c r="G1955" s="19"/>
      <c r="H1955" s="19"/>
      <c r="I1955" s="19"/>
      <c r="J1955" s="7" t="s">
        <v>1549</v>
      </c>
      <c r="K1955" s="19" t="str">
        <f t="shared" si="204"/>
        <v>MO</v>
      </c>
      <c r="L1955" s="19" t="str">
        <f t="shared" si="205"/>
        <v>MACAO</v>
      </c>
      <c r="M1955" s="19"/>
      <c r="N1955" s="19"/>
      <c r="O1955" s="19"/>
      <c r="P1955" s="19"/>
      <c r="Q1955" s="19"/>
      <c r="R1955" s="19"/>
      <c r="S1955" s="34">
        <f t="shared" si="206"/>
        <v>41827</v>
      </c>
      <c r="T1955" s="34" t="str">
        <f t="shared" si="207"/>
        <v/>
      </c>
      <c r="U1955" s="34" t="str">
        <f t="shared" si="208"/>
        <v/>
      </c>
      <c r="V1955" s="19"/>
    </row>
    <row r="1956" spans="1:22" s="5" customFormat="1">
      <c r="A1956" s="50"/>
      <c r="B1956" s="19"/>
      <c r="C1956" s="19"/>
      <c r="D1956" s="19"/>
      <c r="E1956" s="19"/>
      <c r="F1956" s="19"/>
      <c r="G1956" s="19"/>
      <c r="H1956" s="19"/>
      <c r="I1956" s="19"/>
      <c r="J1956" s="7" t="s">
        <v>1550</v>
      </c>
      <c r="K1956" s="19" t="str">
        <f t="shared" si="204"/>
        <v>MK</v>
      </c>
      <c r="L1956" s="19" t="str">
        <f t="shared" si="205"/>
        <v>MACEDONIA, THE FORMER YUGOSLAV REPUBLIC OF</v>
      </c>
      <c r="M1956" s="19"/>
      <c r="N1956" s="19"/>
      <c r="O1956" s="19"/>
      <c r="P1956" s="19"/>
      <c r="Q1956" s="19"/>
      <c r="R1956" s="19"/>
      <c r="S1956" s="34">
        <f t="shared" si="206"/>
        <v>41827</v>
      </c>
      <c r="T1956" s="34" t="str">
        <f t="shared" si="207"/>
        <v/>
      </c>
      <c r="U1956" s="34" t="str">
        <f t="shared" si="208"/>
        <v/>
      </c>
      <c r="V1956" s="19"/>
    </row>
    <row r="1957" spans="1:22" s="5" customFormat="1">
      <c r="A1957" s="50"/>
      <c r="B1957" s="19"/>
      <c r="C1957" s="19"/>
      <c r="D1957" s="19"/>
      <c r="E1957" s="19"/>
      <c r="F1957" s="19"/>
      <c r="G1957" s="19"/>
      <c r="H1957" s="19"/>
      <c r="I1957" s="19"/>
      <c r="J1957" s="7" t="s">
        <v>1551</v>
      </c>
      <c r="K1957" s="19" t="str">
        <f t="shared" si="204"/>
        <v>MG</v>
      </c>
      <c r="L1957" s="19" t="str">
        <f t="shared" si="205"/>
        <v>MADAGASCAR</v>
      </c>
      <c r="M1957" s="19"/>
      <c r="N1957" s="19"/>
      <c r="O1957" s="19"/>
      <c r="P1957" s="19"/>
      <c r="Q1957" s="19"/>
      <c r="R1957" s="19"/>
      <c r="S1957" s="34">
        <f t="shared" si="206"/>
        <v>41827</v>
      </c>
      <c r="T1957" s="34" t="str">
        <f t="shared" si="207"/>
        <v/>
      </c>
      <c r="U1957" s="34" t="str">
        <f t="shared" si="208"/>
        <v/>
      </c>
      <c r="V1957" s="19"/>
    </row>
    <row r="1958" spans="1:22" s="5" customFormat="1">
      <c r="A1958" s="50"/>
      <c r="B1958" s="19"/>
      <c r="C1958" s="19"/>
      <c r="D1958" s="19"/>
      <c r="E1958" s="19"/>
      <c r="F1958" s="19"/>
      <c r="G1958" s="19"/>
      <c r="H1958" s="19"/>
      <c r="I1958" s="19"/>
      <c r="J1958" s="7" t="s">
        <v>1552</v>
      </c>
      <c r="K1958" s="19" t="str">
        <f t="shared" si="204"/>
        <v>MW</v>
      </c>
      <c r="L1958" s="19" t="str">
        <f t="shared" si="205"/>
        <v>MALAWI</v>
      </c>
      <c r="M1958" s="19"/>
      <c r="N1958" s="19"/>
      <c r="O1958" s="19"/>
      <c r="P1958" s="19"/>
      <c r="Q1958" s="19"/>
      <c r="R1958" s="19"/>
      <c r="S1958" s="34">
        <f t="shared" si="206"/>
        <v>41827</v>
      </c>
      <c r="T1958" s="34" t="str">
        <f t="shared" si="207"/>
        <v/>
      </c>
      <c r="U1958" s="34" t="str">
        <f t="shared" si="208"/>
        <v/>
      </c>
      <c r="V1958" s="19"/>
    </row>
    <row r="1959" spans="1:22" s="5" customFormat="1">
      <c r="A1959" s="50"/>
      <c r="B1959" s="19"/>
      <c r="C1959" s="19"/>
      <c r="D1959" s="19"/>
      <c r="E1959" s="19"/>
      <c r="F1959" s="19"/>
      <c r="G1959" s="19"/>
      <c r="H1959" s="19"/>
      <c r="I1959" s="19"/>
      <c r="J1959" s="7" t="s">
        <v>1553</v>
      </c>
      <c r="K1959" s="19" t="str">
        <f t="shared" si="204"/>
        <v>MY</v>
      </c>
      <c r="L1959" s="19" t="str">
        <f t="shared" si="205"/>
        <v>MALAYSIA</v>
      </c>
      <c r="M1959" s="19"/>
      <c r="N1959" s="19"/>
      <c r="O1959" s="19"/>
      <c r="P1959" s="19"/>
      <c r="Q1959" s="19"/>
      <c r="R1959" s="19"/>
      <c r="S1959" s="34">
        <f t="shared" si="206"/>
        <v>41827</v>
      </c>
      <c r="T1959" s="34" t="str">
        <f t="shared" si="207"/>
        <v/>
      </c>
      <c r="U1959" s="34" t="str">
        <f t="shared" si="208"/>
        <v/>
      </c>
      <c r="V1959" s="19"/>
    </row>
    <row r="1960" spans="1:22" s="5" customFormat="1">
      <c r="A1960" s="50"/>
      <c r="B1960" s="19"/>
      <c r="C1960" s="19"/>
      <c r="D1960" s="19"/>
      <c r="E1960" s="19"/>
      <c r="F1960" s="19"/>
      <c r="G1960" s="19"/>
      <c r="H1960" s="19"/>
      <c r="I1960" s="19"/>
      <c r="J1960" s="7" t="s">
        <v>1554</v>
      </c>
      <c r="K1960" s="19" t="str">
        <f t="shared" si="204"/>
        <v>MV</v>
      </c>
      <c r="L1960" s="19" t="str">
        <f t="shared" si="205"/>
        <v>MALDIVES</v>
      </c>
      <c r="M1960" s="19"/>
      <c r="N1960" s="19"/>
      <c r="O1960" s="19"/>
      <c r="P1960" s="19"/>
      <c r="Q1960" s="19"/>
      <c r="R1960" s="19"/>
      <c r="S1960" s="34">
        <f t="shared" si="206"/>
        <v>41827</v>
      </c>
      <c r="T1960" s="34" t="str">
        <f t="shared" si="207"/>
        <v/>
      </c>
      <c r="U1960" s="34" t="str">
        <f t="shared" si="208"/>
        <v/>
      </c>
      <c r="V1960" s="19"/>
    </row>
    <row r="1961" spans="1:22" s="5" customFormat="1">
      <c r="A1961" s="50"/>
      <c r="B1961" s="19"/>
      <c r="C1961" s="19"/>
      <c r="D1961" s="19"/>
      <c r="E1961" s="19"/>
      <c r="F1961" s="19"/>
      <c r="G1961" s="19"/>
      <c r="H1961" s="19"/>
      <c r="I1961" s="19"/>
      <c r="J1961" s="7" t="s">
        <v>1555</v>
      </c>
      <c r="K1961" s="19" t="str">
        <f t="shared" si="204"/>
        <v>ML</v>
      </c>
      <c r="L1961" s="19" t="str">
        <f t="shared" si="205"/>
        <v>MALI</v>
      </c>
      <c r="M1961" s="19"/>
      <c r="N1961" s="19"/>
      <c r="O1961" s="19"/>
      <c r="P1961" s="19"/>
      <c r="Q1961" s="19"/>
      <c r="R1961" s="19"/>
      <c r="S1961" s="34">
        <f t="shared" si="206"/>
        <v>41827</v>
      </c>
      <c r="T1961" s="34" t="str">
        <f t="shared" si="207"/>
        <v/>
      </c>
      <c r="U1961" s="34" t="str">
        <f t="shared" si="208"/>
        <v/>
      </c>
      <c r="V1961" s="19"/>
    </row>
    <row r="1962" spans="1:22" s="5" customFormat="1">
      <c r="A1962" s="50"/>
      <c r="B1962" s="19"/>
      <c r="C1962" s="19"/>
      <c r="D1962" s="19"/>
      <c r="E1962" s="19"/>
      <c r="F1962" s="19"/>
      <c r="G1962" s="19"/>
      <c r="H1962" s="19"/>
      <c r="I1962" s="19"/>
      <c r="J1962" s="7" t="s">
        <v>1557</v>
      </c>
      <c r="K1962" s="19" t="str">
        <f t="shared" si="204"/>
        <v>MH</v>
      </c>
      <c r="L1962" s="19" t="str">
        <f t="shared" si="205"/>
        <v>MARSHALL ISLANDS</v>
      </c>
      <c r="M1962" s="19"/>
      <c r="N1962" s="19"/>
      <c r="O1962" s="19"/>
      <c r="P1962" s="19"/>
      <c r="Q1962" s="19"/>
      <c r="R1962" s="19"/>
      <c r="S1962" s="34">
        <f t="shared" si="206"/>
        <v>41827</v>
      </c>
      <c r="T1962" s="34" t="str">
        <f t="shared" si="207"/>
        <v/>
      </c>
      <c r="U1962" s="34" t="str">
        <f t="shared" si="208"/>
        <v/>
      </c>
      <c r="V1962" s="19"/>
    </row>
    <row r="1963" spans="1:22" s="5" customFormat="1">
      <c r="A1963" s="50"/>
      <c r="B1963" s="19"/>
      <c r="C1963" s="19"/>
      <c r="D1963" s="19"/>
      <c r="E1963" s="19"/>
      <c r="F1963" s="19"/>
      <c r="G1963" s="19"/>
      <c r="H1963" s="19"/>
      <c r="I1963" s="19"/>
      <c r="J1963" s="7" t="s">
        <v>1558</v>
      </c>
      <c r="K1963" s="19" t="str">
        <f t="shared" si="204"/>
        <v>MQ</v>
      </c>
      <c r="L1963" s="19" t="str">
        <f t="shared" si="205"/>
        <v>MARTINIQUE</v>
      </c>
      <c r="M1963" s="19"/>
      <c r="N1963" s="19"/>
      <c r="O1963" s="19"/>
      <c r="P1963" s="19"/>
      <c r="Q1963" s="19"/>
      <c r="R1963" s="19"/>
      <c r="S1963" s="34">
        <f t="shared" si="206"/>
        <v>41827</v>
      </c>
      <c r="T1963" s="34" t="str">
        <f t="shared" si="207"/>
        <v/>
      </c>
      <c r="U1963" s="34" t="str">
        <f t="shared" si="208"/>
        <v/>
      </c>
      <c r="V1963" s="19"/>
    </row>
    <row r="1964" spans="1:22" s="5" customFormat="1">
      <c r="A1964" s="50"/>
      <c r="B1964" s="19"/>
      <c r="C1964" s="19"/>
      <c r="D1964" s="19"/>
      <c r="E1964" s="19"/>
      <c r="F1964" s="19"/>
      <c r="G1964" s="19"/>
      <c r="H1964" s="19"/>
      <c r="I1964" s="19"/>
      <c r="J1964" s="7" t="s">
        <v>1559</v>
      </c>
      <c r="K1964" s="19" t="str">
        <f t="shared" si="204"/>
        <v>MR</v>
      </c>
      <c r="L1964" s="19" t="str">
        <f t="shared" si="205"/>
        <v>MAURITANIA</v>
      </c>
      <c r="M1964" s="19"/>
      <c r="N1964" s="19"/>
      <c r="O1964" s="19"/>
      <c r="P1964" s="19"/>
      <c r="Q1964" s="19"/>
      <c r="R1964" s="19"/>
      <c r="S1964" s="34">
        <f t="shared" si="206"/>
        <v>41827</v>
      </c>
      <c r="T1964" s="34" t="str">
        <f t="shared" si="207"/>
        <v/>
      </c>
      <c r="U1964" s="34" t="str">
        <f t="shared" si="208"/>
        <v/>
      </c>
      <c r="V1964" s="19"/>
    </row>
    <row r="1965" spans="1:22" s="5" customFormat="1">
      <c r="A1965" s="50"/>
      <c r="B1965" s="19"/>
      <c r="C1965" s="19"/>
      <c r="D1965" s="19"/>
      <c r="E1965" s="19"/>
      <c r="F1965" s="19"/>
      <c r="G1965" s="19"/>
      <c r="H1965" s="19"/>
      <c r="I1965" s="19"/>
      <c r="J1965" s="7" t="s">
        <v>1560</v>
      </c>
      <c r="K1965" s="19" t="str">
        <f t="shared" si="204"/>
        <v>MU</v>
      </c>
      <c r="L1965" s="19" t="str">
        <f t="shared" si="205"/>
        <v>MAURITIUS</v>
      </c>
      <c r="M1965" s="19"/>
      <c r="N1965" s="19"/>
      <c r="O1965" s="19"/>
      <c r="P1965" s="19"/>
      <c r="Q1965" s="19"/>
      <c r="R1965" s="19"/>
      <c r="S1965" s="34">
        <f t="shared" si="206"/>
        <v>41827</v>
      </c>
      <c r="T1965" s="34" t="str">
        <f t="shared" si="207"/>
        <v/>
      </c>
      <c r="U1965" s="34" t="str">
        <f t="shared" si="208"/>
        <v/>
      </c>
      <c r="V1965" s="19"/>
    </row>
    <row r="1966" spans="1:22" s="5" customFormat="1">
      <c r="A1966" s="50"/>
      <c r="B1966" s="19"/>
      <c r="C1966" s="19"/>
      <c r="D1966" s="19"/>
      <c r="E1966" s="19"/>
      <c r="F1966" s="19"/>
      <c r="G1966" s="19"/>
      <c r="H1966" s="19"/>
      <c r="I1966" s="19"/>
      <c r="J1966" s="7" t="s">
        <v>1561</v>
      </c>
      <c r="K1966" s="19" t="str">
        <f t="shared" si="204"/>
        <v>YT</v>
      </c>
      <c r="L1966" s="19" t="str">
        <f t="shared" si="205"/>
        <v>MAYOTTE</v>
      </c>
      <c r="M1966" s="19"/>
      <c r="N1966" s="19"/>
      <c r="O1966" s="19"/>
      <c r="P1966" s="19"/>
      <c r="Q1966" s="19"/>
      <c r="R1966" s="19"/>
      <c r="S1966" s="34">
        <f t="shared" si="206"/>
        <v>41827</v>
      </c>
      <c r="T1966" s="34" t="str">
        <f t="shared" si="207"/>
        <v/>
      </c>
      <c r="U1966" s="34" t="str">
        <f t="shared" si="208"/>
        <v/>
      </c>
      <c r="V1966" s="19"/>
    </row>
    <row r="1967" spans="1:22" s="5" customFormat="1">
      <c r="A1967" s="50"/>
      <c r="B1967" s="19"/>
      <c r="C1967" s="19"/>
      <c r="D1967" s="19"/>
      <c r="E1967" s="19"/>
      <c r="F1967" s="19"/>
      <c r="G1967" s="19"/>
      <c r="H1967" s="19"/>
      <c r="I1967" s="19"/>
      <c r="J1967" s="7" t="s">
        <v>1562</v>
      </c>
      <c r="K1967" s="19" t="str">
        <f t="shared" si="204"/>
        <v>MX</v>
      </c>
      <c r="L1967" s="19" t="str">
        <f t="shared" si="205"/>
        <v>MEXICO</v>
      </c>
      <c r="M1967" s="19"/>
      <c r="N1967" s="19"/>
      <c r="O1967" s="19"/>
      <c r="P1967" s="19"/>
      <c r="Q1967" s="19"/>
      <c r="R1967" s="19"/>
      <c r="S1967" s="34">
        <f t="shared" si="206"/>
        <v>41827</v>
      </c>
      <c r="T1967" s="34" t="str">
        <f t="shared" si="207"/>
        <v/>
      </c>
      <c r="U1967" s="34" t="str">
        <f t="shared" si="208"/>
        <v/>
      </c>
      <c r="V1967" s="19"/>
    </row>
    <row r="1968" spans="1:22" s="5" customFormat="1">
      <c r="A1968" s="50"/>
      <c r="B1968" s="19"/>
      <c r="C1968" s="19"/>
      <c r="D1968" s="19"/>
      <c r="E1968" s="19"/>
      <c r="F1968" s="19"/>
      <c r="G1968" s="19"/>
      <c r="H1968" s="19"/>
      <c r="I1968" s="19"/>
      <c r="J1968" s="7" t="s">
        <v>1563</v>
      </c>
      <c r="K1968" s="19" t="str">
        <f t="shared" si="204"/>
        <v>FM</v>
      </c>
      <c r="L1968" s="19" t="str">
        <f t="shared" si="205"/>
        <v>MICRONESIA, FEDERATED STATES OF</v>
      </c>
      <c r="M1968" s="19"/>
      <c r="N1968" s="19"/>
      <c r="O1968" s="19"/>
      <c r="P1968" s="19"/>
      <c r="Q1968" s="19"/>
      <c r="R1968" s="19"/>
      <c r="S1968" s="34">
        <f t="shared" si="206"/>
        <v>41827</v>
      </c>
      <c r="T1968" s="34" t="str">
        <f t="shared" si="207"/>
        <v/>
      </c>
      <c r="U1968" s="34" t="str">
        <f t="shared" si="208"/>
        <v/>
      </c>
      <c r="V1968" s="19"/>
    </row>
    <row r="1969" spans="1:22" s="5" customFormat="1">
      <c r="A1969" s="50"/>
      <c r="B1969" s="19"/>
      <c r="C1969" s="19"/>
      <c r="D1969" s="19"/>
      <c r="E1969" s="19"/>
      <c r="F1969" s="19"/>
      <c r="G1969" s="19"/>
      <c r="H1969" s="19"/>
      <c r="I1969" s="19"/>
      <c r="J1969" s="7" t="s">
        <v>1564</v>
      </c>
      <c r="K1969" s="19" t="str">
        <f t="shared" si="204"/>
        <v>MD</v>
      </c>
      <c r="L1969" s="19" t="str">
        <f t="shared" si="205"/>
        <v>MOLDOVA, REPUBLIC OF</v>
      </c>
      <c r="M1969" s="19"/>
      <c r="N1969" s="19"/>
      <c r="O1969" s="19"/>
      <c r="P1969" s="19"/>
      <c r="Q1969" s="19"/>
      <c r="R1969" s="19"/>
      <c r="S1969" s="34">
        <f t="shared" si="206"/>
        <v>41827</v>
      </c>
      <c r="T1969" s="34" t="str">
        <f t="shared" si="207"/>
        <v/>
      </c>
      <c r="U1969" s="34" t="str">
        <f t="shared" si="208"/>
        <v/>
      </c>
      <c r="V1969" s="19"/>
    </row>
    <row r="1970" spans="1:22" s="5" customFormat="1">
      <c r="A1970" s="50"/>
      <c r="B1970" s="19"/>
      <c r="C1970" s="19"/>
      <c r="D1970" s="19"/>
      <c r="E1970" s="19"/>
      <c r="F1970" s="19"/>
      <c r="G1970" s="19"/>
      <c r="H1970" s="19"/>
      <c r="I1970" s="19"/>
      <c r="J1970" s="7" t="s">
        <v>1566</v>
      </c>
      <c r="K1970" s="19" t="str">
        <f t="shared" si="204"/>
        <v>MN</v>
      </c>
      <c r="L1970" s="19" t="str">
        <f t="shared" si="205"/>
        <v>MONGOLIA</v>
      </c>
      <c r="M1970" s="19"/>
      <c r="N1970" s="19"/>
      <c r="O1970" s="19"/>
      <c r="P1970" s="19"/>
      <c r="Q1970" s="19"/>
      <c r="R1970" s="19"/>
      <c r="S1970" s="34">
        <f t="shared" si="206"/>
        <v>41827</v>
      </c>
      <c r="T1970" s="34" t="str">
        <f t="shared" si="207"/>
        <v/>
      </c>
      <c r="U1970" s="34" t="str">
        <f t="shared" si="208"/>
        <v/>
      </c>
      <c r="V1970" s="19"/>
    </row>
    <row r="1971" spans="1:22" s="5" customFormat="1">
      <c r="A1971" s="50"/>
      <c r="B1971" s="19"/>
      <c r="C1971" s="19"/>
      <c r="D1971" s="19"/>
      <c r="E1971" s="19"/>
      <c r="F1971" s="19"/>
      <c r="G1971" s="19"/>
      <c r="H1971" s="19"/>
      <c r="I1971" s="19"/>
      <c r="J1971" s="7" t="s">
        <v>1567</v>
      </c>
      <c r="K1971" s="19" t="str">
        <f t="shared" si="204"/>
        <v>ME</v>
      </c>
      <c r="L1971" s="19" t="str">
        <f t="shared" si="205"/>
        <v>MONTENEGRO</v>
      </c>
      <c r="M1971" s="19"/>
      <c r="N1971" s="19"/>
      <c r="O1971" s="19"/>
      <c r="P1971" s="19"/>
      <c r="Q1971" s="19"/>
      <c r="R1971" s="19"/>
      <c r="S1971" s="34">
        <f t="shared" si="206"/>
        <v>41827</v>
      </c>
      <c r="T1971" s="34" t="str">
        <f t="shared" si="207"/>
        <v/>
      </c>
      <c r="U1971" s="34" t="str">
        <f t="shared" si="208"/>
        <v/>
      </c>
      <c r="V1971" s="19"/>
    </row>
    <row r="1972" spans="1:22" s="5" customFormat="1">
      <c r="A1972" s="50"/>
      <c r="B1972" s="19"/>
      <c r="C1972" s="19"/>
      <c r="D1972" s="19"/>
      <c r="E1972" s="19"/>
      <c r="F1972" s="19"/>
      <c r="G1972" s="19"/>
      <c r="H1972" s="19"/>
      <c r="I1972" s="19"/>
      <c r="J1972" s="7" t="s">
        <v>1568</v>
      </c>
      <c r="K1972" s="19" t="str">
        <f t="shared" ref="K1972:K2035" si="213">VLOOKUP(J1972,$A$2:$B$317,2,0)</f>
        <v>MS</v>
      </c>
      <c r="L1972" s="19" t="str">
        <f t="shared" si="205"/>
        <v>MONTSERRAT</v>
      </c>
      <c r="M1972" s="19"/>
      <c r="N1972" s="19"/>
      <c r="O1972" s="19"/>
      <c r="P1972" s="19"/>
      <c r="Q1972" s="19"/>
      <c r="R1972" s="19"/>
      <c r="S1972" s="34">
        <f t="shared" si="206"/>
        <v>41827</v>
      </c>
      <c r="T1972" s="34" t="str">
        <f t="shared" si="207"/>
        <v/>
      </c>
      <c r="U1972" s="34" t="str">
        <f t="shared" si="208"/>
        <v/>
      </c>
      <c r="V1972" s="19"/>
    </row>
    <row r="1973" spans="1:22" s="5" customFormat="1">
      <c r="A1973" s="50"/>
      <c r="B1973" s="19"/>
      <c r="C1973" s="19"/>
      <c r="D1973" s="19"/>
      <c r="E1973" s="19"/>
      <c r="F1973" s="19"/>
      <c r="G1973" s="19"/>
      <c r="H1973" s="19"/>
      <c r="I1973" s="19"/>
      <c r="J1973" s="7" t="s">
        <v>1569</v>
      </c>
      <c r="K1973" s="19" t="str">
        <f t="shared" si="213"/>
        <v>MA</v>
      </c>
      <c r="L1973" s="19" t="str">
        <f t="shared" si="205"/>
        <v>MOROCCO</v>
      </c>
      <c r="M1973" s="19"/>
      <c r="N1973" s="19"/>
      <c r="O1973" s="19"/>
      <c r="P1973" s="19"/>
      <c r="Q1973" s="19"/>
      <c r="R1973" s="19"/>
      <c r="S1973" s="34">
        <f t="shared" si="206"/>
        <v>41827</v>
      </c>
      <c r="T1973" s="34" t="str">
        <f t="shared" si="207"/>
        <v/>
      </c>
      <c r="U1973" s="34" t="str">
        <f t="shared" si="208"/>
        <v/>
      </c>
      <c r="V1973" s="19"/>
    </row>
    <row r="1974" spans="1:22" s="5" customFormat="1">
      <c r="A1974" s="50"/>
      <c r="B1974" s="19"/>
      <c r="C1974" s="19"/>
      <c r="D1974" s="19"/>
      <c r="E1974" s="19"/>
      <c r="F1974" s="19"/>
      <c r="G1974" s="19"/>
      <c r="H1974" s="19"/>
      <c r="I1974" s="19"/>
      <c r="J1974" s="7" t="s">
        <v>1570</v>
      </c>
      <c r="K1974" s="19" t="str">
        <f t="shared" si="213"/>
        <v>MZ</v>
      </c>
      <c r="L1974" s="19" t="str">
        <f t="shared" si="205"/>
        <v>MOZAMBIQUE</v>
      </c>
      <c r="M1974" s="19"/>
      <c r="N1974" s="19"/>
      <c r="O1974" s="19"/>
      <c r="P1974" s="19"/>
      <c r="Q1974" s="19"/>
      <c r="R1974" s="19"/>
      <c r="S1974" s="34">
        <f t="shared" si="206"/>
        <v>41827</v>
      </c>
      <c r="T1974" s="34" t="str">
        <f t="shared" si="207"/>
        <v/>
      </c>
      <c r="U1974" s="34" t="str">
        <f t="shared" si="208"/>
        <v/>
      </c>
      <c r="V1974" s="19"/>
    </row>
    <row r="1975" spans="1:22" s="5" customFormat="1">
      <c r="A1975" s="50"/>
      <c r="B1975" s="19"/>
      <c r="C1975" s="19"/>
      <c r="D1975" s="19"/>
      <c r="E1975" s="19"/>
      <c r="F1975" s="19"/>
      <c r="G1975" s="19"/>
      <c r="H1975" s="19"/>
      <c r="I1975" s="19"/>
      <c r="J1975" s="7" t="s">
        <v>1571</v>
      </c>
      <c r="K1975" s="19" t="str">
        <f t="shared" si="213"/>
        <v>MM</v>
      </c>
      <c r="L1975" s="19" t="str">
        <f t="shared" si="205"/>
        <v>MYANMAR</v>
      </c>
      <c r="M1975" s="19"/>
      <c r="N1975" s="19"/>
      <c r="O1975" s="19"/>
      <c r="P1975" s="19"/>
      <c r="Q1975" s="19"/>
      <c r="R1975" s="19"/>
      <c r="S1975" s="34">
        <f t="shared" si="206"/>
        <v>41827</v>
      </c>
      <c r="T1975" s="34" t="str">
        <f t="shared" si="207"/>
        <v/>
      </c>
      <c r="U1975" s="34" t="str">
        <f t="shared" si="208"/>
        <v/>
      </c>
      <c r="V1975" s="19"/>
    </row>
    <row r="1976" spans="1:22" s="5" customFormat="1">
      <c r="A1976" s="50"/>
      <c r="B1976" s="19"/>
      <c r="C1976" s="19"/>
      <c r="D1976" s="19"/>
      <c r="E1976" s="19"/>
      <c r="F1976" s="19"/>
      <c r="G1976" s="19"/>
      <c r="H1976" s="19"/>
      <c r="I1976" s="19"/>
      <c r="J1976" s="7" t="s">
        <v>1572</v>
      </c>
      <c r="K1976" s="19" t="str">
        <f t="shared" si="213"/>
        <v>NA</v>
      </c>
      <c r="L1976" s="19" t="str">
        <f t="shared" si="205"/>
        <v>NAMIBIA</v>
      </c>
      <c r="M1976" s="19"/>
      <c r="N1976" s="19"/>
      <c r="O1976" s="19"/>
      <c r="P1976" s="19"/>
      <c r="Q1976" s="19"/>
      <c r="R1976" s="19"/>
      <c r="S1976" s="34">
        <f t="shared" si="206"/>
        <v>41827</v>
      </c>
      <c r="T1976" s="34" t="str">
        <f t="shared" si="207"/>
        <v/>
      </c>
      <c r="U1976" s="34" t="str">
        <f t="shared" si="208"/>
        <v/>
      </c>
      <c r="V1976" s="19"/>
    </row>
    <row r="1977" spans="1:22" s="5" customFormat="1">
      <c r="A1977" s="50"/>
      <c r="B1977" s="19"/>
      <c r="C1977" s="19"/>
      <c r="D1977" s="19"/>
      <c r="E1977" s="19"/>
      <c r="F1977" s="19"/>
      <c r="G1977" s="19"/>
      <c r="H1977" s="19"/>
      <c r="I1977" s="19"/>
      <c r="J1977" s="7" t="s">
        <v>1573</v>
      </c>
      <c r="K1977" s="19" t="str">
        <f t="shared" si="213"/>
        <v>NR</v>
      </c>
      <c r="L1977" s="19" t="str">
        <f t="shared" si="205"/>
        <v>NAURU</v>
      </c>
      <c r="M1977" s="19"/>
      <c r="N1977" s="19"/>
      <c r="O1977" s="19"/>
      <c r="P1977" s="19"/>
      <c r="Q1977" s="19"/>
      <c r="R1977" s="19"/>
      <c r="S1977" s="34">
        <f t="shared" si="206"/>
        <v>41827</v>
      </c>
      <c r="T1977" s="34" t="str">
        <f t="shared" si="207"/>
        <v/>
      </c>
      <c r="U1977" s="34" t="str">
        <f t="shared" si="208"/>
        <v/>
      </c>
      <c r="V1977" s="19"/>
    </row>
    <row r="1978" spans="1:22" s="5" customFormat="1">
      <c r="A1978" s="50"/>
      <c r="B1978" s="19"/>
      <c r="C1978" s="19"/>
      <c r="D1978" s="19"/>
      <c r="E1978" s="19"/>
      <c r="F1978" s="19"/>
      <c r="G1978" s="19"/>
      <c r="H1978" s="19"/>
      <c r="I1978" s="19"/>
      <c r="J1978" s="7" t="s">
        <v>1574</v>
      </c>
      <c r="K1978" s="19" t="str">
        <f t="shared" si="213"/>
        <v>NP</v>
      </c>
      <c r="L1978" s="19" t="str">
        <f t="shared" si="205"/>
        <v>NEPAL</v>
      </c>
      <c r="M1978" s="19"/>
      <c r="N1978" s="19"/>
      <c r="O1978" s="19"/>
      <c r="P1978" s="19"/>
      <c r="Q1978" s="19"/>
      <c r="R1978" s="19"/>
      <c r="S1978" s="34">
        <f t="shared" si="206"/>
        <v>41827</v>
      </c>
      <c r="T1978" s="34" t="str">
        <f t="shared" si="207"/>
        <v/>
      </c>
      <c r="U1978" s="34" t="str">
        <f t="shared" si="208"/>
        <v/>
      </c>
      <c r="V1978" s="19"/>
    </row>
    <row r="1979" spans="1:22" s="5" customFormat="1">
      <c r="A1979" s="50"/>
      <c r="B1979" s="19"/>
      <c r="C1979" s="19"/>
      <c r="D1979" s="19"/>
      <c r="E1979" s="19"/>
      <c r="F1979" s="19"/>
      <c r="G1979" s="19"/>
      <c r="H1979" s="19"/>
      <c r="I1979" s="19"/>
      <c r="J1979" s="7" t="s">
        <v>1576</v>
      </c>
      <c r="K1979" s="19" t="str">
        <f t="shared" si="213"/>
        <v>NC</v>
      </c>
      <c r="L1979" s="19" t="str">
        <f t="shared" si="205"/>
        <v>NEW CALEDONIA</v>
      </c>
      <c r="M1979" s="19"/>
      <c r="N1979" s="19"/>
      <c r="O1979" s="19"/>
      <c r="P1979" s="19"/>
      <c r="Q1979" s="19"/>
      <c r="R1979" s="19"/>
      <c r="S1979" s="34">
        <f t="shared" si="206"/>
        <v>41827</v>
      </c>
      <c r="T1979" s="34" t="str">
        <f t="shared" si="207"/>
        <v/>
      </c>
      <c r="U1979" s="34" t="str">
        <f t="shared" si="208"/>
        <v/>
      </c>
      <c r="V1979" s="19"/>
    </row>
    <row r="1980" spans="1:22" s="5" customFormat="1">
      <c r="A1980" s="50"/>
      <c r="B1980" s="19"/>
      <c r="C1980" s="19"/>
      <c r="D1980" s="19"/>
      <c r="E1980" s="19"/>
      <c r="F1980" s="19"/>
      <c r="G1980" s="19"/>
      <c r="H1980" s="19"/>
      <c r="I1980" s="19"/>
      <c r="J1980" s="7" t="s">
        <v>1577</v>
      </c>
      <c r="K1980" s="19" t="str">
        <f t="shared" si="213"/>
        <v>NZ</v>
      </c>
      <c r="L1980" s="19" t="str">
        <f t="shared" si="205"/>
        <v>NEW ZEALAND</v>
      </c>
      <c r="M1980" s="19"/>
      <c r="N1980" s="19"/>
      <c r="O1980" s="19"/>
      <c r="P1980" s="19"/>
      <c r="Q1980" s="19"/>
      <c r="R1980" s="19"/>
      <c r="S1980" s="34">
        <f t="shared" si="206"/>
        <v>41827</v>
      </c>
      <c r="T1980" s="34" t="str">
        <f t="shared" si="207"/>
        <v/>
      </c>
      <c r="U1980" s="34" t="str">
        <f t="shared" si="208"/>
        <v/>
      </c>
      <c r="V1980" s="19"/>
    </row>
    <row r="1981" spans="1:22" s="5" customFormat="1">
      <c r="A1981" s="50"/>
      <c r="B1981" s="19"/>
      <c r="C1981" s="19"/>
      <c r="D1981" s="19"/>
      <c r="E1981" s="19"/>
      <c r="F1981" s="19"/>
      <c r="G1981" s="19"/>
      <c r="H1981" s="19"/>
      <c r="I1981" s="19"/>
      <c r="J1981" s="7" t="s">
        <v>1578</v>
      </c>
      <c r="K1981" s="19" t="str">
        <f t="shared" si="213"/>
        <v>NI</v>
      </c>
      <c r="L1981" s="19" t="str">
        <f t="shared" si="205"/>
        <v>NICARAGUA</v>
      </c>
      <c r="M1981" s="19"/>
      <c r="N1981" s="19"/>
      <c r="O1981" s="19"/>
      <c r="P1981" s="19"/>
      <c r="Q1981" s="19"/>
      <c r="R1981" s="19"/>
      <c r="S1981" s="34">
        <f t="shared" si="206"/>
        <v>41827</v>
      </c>
      <c r="T1981" s="34" t="str">
        <f t="shared" si="207"/>
        <v/>
      </c>
      <c r="U1981" s="34" t="str">
        <f t="shared" si="208"/>
        <v/>
      </c>
      <c r="V1981" s="19"/>
    </row>
    <row r="1982" spans="1:22" s="5" customFormat="1">
      <c r="A1982" s="50"/>
      <c r="B1982" s="19"/>
      <c r="C1982" s="19"/>
      <c r="D1982" s="19"/>
      <c r="E1982" s="19"/>
      <c r="F1982" s="19"/>
      <c r="G1982" s="19"/>
      <c r="H1982" s="19"/>
      <c r="I1982" s="19"/>
      <c r="J1982" s="7" t="s">
        <v>1579</v>
      </c>
      <c r="K1982" s="19" t="str">
        <f t="shared" si="213"/>
        <v>NE</v>
      </c>
      <c r="L1982" s="19" t="str">
        <f t="shared" si="205"/>
        <v>NIGER</v>
      </c>
      <c r="M1982" s="19"/>
      <c r="N1982" s="19"/>
      <c r="O1982" s="19"/>
      <c r="P1982" s="19"/>
      <c r="Q1982" s="19"/>
      <c r="R1982" s="19"/>
      <c r="S1982" s="34">
        <f t="shared" si="206"/>
        <v>41827</v>
      </c>
      <c r="T1982" s="34" t="str">
        <f t="shared" si="207"/>
        <v/>
      </c>
      <c r="U1982" s="34" t="str">
        <f t="shared" si="208"/>
        <v/>
      </c>
      <c r="V1982" s="19"/>
    </row>
    <row r="1983" spans="1:22" s="5" customFormat="1">
      <c r="A1983" s="50"/>
      <c r="B1983" s="19"/>
      <c r="C1983" s="19"/>
      <c r="D1983" s="19"/>
      <c r="E1983" s="19"/>
      <c r="F1983" s="19"/>
      <c r="G1983" s="19"/>
      <c r="H1983" s="19"/>
      <c r="I1983" s="19"/>
      <c r="J1983" s="7" t="s">
        <v>1580</v>
      </c>
      <c r="K1983" s="19" t="str">
        <f t="shared" si="213"/>
        <v>NG</v>
      </c>
      <c r="L1983" s="19" t="str">
        <f t="shared" si="205"/>
        <v>NIGERIA</v>
      </c>
      <c r="M1983" s="19"/>
      <c r="N1983" s="19"/>
      <c r="O1983" s="19"/>
      <c r="P1983" s="19"/>
      <c r="Q1983" s="19"/>
      <c r="R1983" s="19"/>
      <c r="S1983" s="34">
        <f t="shared" si="206"/>
        <v>41827</v>
      </c>
      <c r="T1983" s="34" t="str">
        <f t="shared" si="207"/>
        <v/>
      </c>
      <c r="U1983" s="34" t="str">
        <f t="shared" si="208"/>
        <v/>
      </c>
      <c r="V1983" s="19"/>
    </row>
    <row r="1984" spans="1:22" s="5" customFormat="1">
      <c r="A1984" s="50"/>
      <c r="B1984" s="19"/>
      <c r="C1984" s="19"/>
      <c r="D1984" s="19"/>
      <c r="E1984" s="19"/>
      <c r="F1984" s="19"/>
      <c r="G1984" s="19"/>
      <c r="H1984" s="19"/>
      <c r="I1984" s="19"/>
      <c r="J1984" s="7" t="s">
        <v>1581</v>
      </c>
      <c r="K1984" s="19" t="str">
        <f t="shared" si="213"/>
        <v>NU</v>
      </c>
      <c r="L1984" s="19" t="str">
        <f t="shared" si="205"/>
        <v>NIUE</v>
      </c>
      <c r="M1984" s="19"/>
      <c r="N1984" s="19"/>
      <c r="O1984" s="19"/>
      <c r="P1984" s="19"/>
      <c r="Q1984" s="19"/>
      <c r="R1984" s="19"/>
      <c r="S1984" s="34">
        <f t="shared" si="206"/>
        <v>41827</v>
      </c>
      <c r="T1984" s="34" t="str">
        <f t="shared" si="207"/>
        <v/>
      </c>
      <c r="U1984" s="34" t="str">
        <f t="shared" si="208"/>
        <v/>
      </c>
      <c r="V1984" s="19"/>
    </row>
    <row r="1985" spans="1:22" s="5" customFormat="1">
      <c r="A1985" s="50"/>
      <c r="B1985" s="19"/>
      <c r="C1985" s="19"/>
      <c r="D1985" s="19"/>
      <c r="E1985" s="19"/>
      <c r="F1985" s="19"/>
      <c r="G1985" s="19"/>
      <c r="H1985" s="19"/>
      <c r="I1985" s="19"/>
      <c r="J1985" s="7" t="s">
        <v>1582</v>
      </c>
      <c r="K1985" s="19" t="str">
        <f t="shared" si="213"/>
        <v>NF</v>
      </c>
      <c r="L1985" s="19" t="str">
        <f t="shared" si="205"/>
        <v>NORFOLK ISLAND</v>
      </c>
      <c r="M1985" s="19"/>
      <c r="N1985" s="19"/>
      <c r="O1985" s="19"/>
      <c r="P1985" s="19"/>
      <c r="Q1985" s="19"/>
      <c r="R1985" s="19"/>
      <c r="S1985" s="34">
        <f t="shared" si="206"/>
        <v>41827</v>
      </c>
      <c r="T1985" s="34" t="str">
        <f t="shared" si="207"/>
        <v/>
      </c>
      <c r="U1985" s="34" t="str">
        <f t="shared" si="208"/>
        <v/>
      </c>
      <c r="V1985" s="19"/>
    </row>
    <row r="1986" spans="1:22" s="5" customFormat="1">
      <c r="A1986" s="50"/>
      <c r="B1986" s="19"/>
      <c r="C1986" s="19"/>
      <c r="D1986" s="19"/>
      <c r="E1986" s="19"/>
      <c r="F1986" s="19"/>
      <c r="G1986" s="19"/>
      <c r="H1986" s="19"/>
      <c r="I1986" s="19"/>
      <c r="J1986" s="7" t="s">
        <v>1583</v>
      </c>
      <c r="K1986" s="19" t="str">
        <f t="shared" si="213"/>
        <v>MP</v>
      </c>
      <c r="L1986" s="19" t="str">
        <f t="shared" si="205"/>
        <v>NORTHERN MARIANA ISLANDS</v>
      </c>
      <c r="M1986" s="19"/>
      <c r="N1986" s="19"/>
      <c r="O1986" s="19"/>
      <c r="P1986" s="19"/>
      <c r="Q1986" s="19"/>
      <c r="R1986" s="19"/>
      <c r="S1986" s="34">
        <f t="shared" si="206"/>
        <v>41827</v>
      </c>
      <c r="T1986" s="34" t="str">
        <f t="shared" si="207"/>
        <v/>
      </c>
      <c r="U1986" s="34" t="str">
        <f t="shared" si="208"/>
        <v/>
      </c>
      <c r="V1986" s="19"/>
    </row>
    <row r="1987" spans="1:22" s="5" customFormat="1">
      <c r="A1987" s="50"/>
      <c r="B1987" s="19"/>
      <c r="C1987" s="19"/>
      <c r="D1987" s="19"/>
      <c r="E1987" s="19"/>
      <c r="F1987" s="19"/>
      <c r="G1987" s="19"/>
      <c r="H1987" s="19"/>
      <c r="I1987" s="19"/>
      <c r="J1987" s="7" t="s">
        <v>1585</v>
      </c>
      <c r="K1987" s="19" t="str">
        <f t="shared" si="213"/>
        <v>OM</v>
      </c>
      <c r="L1987" s="19" t="str">
        <f t="shared" si="205"/>
        <v>OMAN</v>
      </c>
      <c r="M1987" s="19"/>
      <c r="N1987" s="19"/>
      <c r="O1987" s="19"/>
      <c r="P1987" s="19"/>
      <c r="Q1987" s="19"/>
      <c r="R1987" s="19"/>
      <c r="S1987" s="34">
        <f t="shared" si="206"/>
        <v>41827</v>
      </c>
      <c r="T1987" s="34" t="str">
        <f t="shared" si="207"/>
        <v/>
      </c>
      <c r="U1987" s="34" t="str">
        <f t="shared" si="208"/>
        <v/>
      </c>
      <c r="V1987" s="19"/>
    </row>
    <row r="1988" spans="1:22" s="5" customFormat="1">
      <c r="A1988" s="50"/>
      <c r="B1988" s="19"/>
      <c r="C1988" s="19"/>
      <c r="D1988" s="19"/>
      <c r="E1988" s="19"/>
      <c r="F1988" s="19"/>
      <c r="G1988" s="19"/>
      <c r="H1988" s="19"/>
      <c r="I1988" s="19"/>
      <c r="J1988" s="7" t="s">
        <v>1586</v>
      </c>
      <c r="K1988" s="19" t="str">
        <f t="shared" si="213"/>
        <v>PK</v>
      </c>
      <c r="L1988" s="19" t="str">
        <f t="shared" si="205"/>
        <v>PAKISTAN</v>
      </c>
      <c r="M1988" s="19"/>
      <c r="N1988" s="19"/>
      <c r="O1988" s="19"/>
      <c r="P1988" s="19"/>
      <c r="Q1988" s="19"/>
      <c r="R1988" s="19"/>
      <c r="S1988" s="34">
        <f t="shared" si="206"/>
        <v>41827</v>
      </c>
      <c r="T1988" s="34" t="str">
        <f t="shared" si="207"/>
        <v/>
      </c>
      <c r="U1988" s="34" t="str">
        <f t="shared" si="208"/>
        <v/>
      </c>
      <c r="V1988" s="19"/>
    </row>
    <row r="1989" spans="1:22" s="5" customFormat="1">
      <c r="A1989" s="50"/>
      <c r="B1989" s="19"/>
      <c r="C1989" s="19"/>
      <c r="D1989" s="19"/>
      <c r="E1989" s="19"/>
      <c r="F1989" s="19"/>
      <c r="G1989" s="19"/>
      <c r="H1989" s="19"/>
      <c r="I1989" s="19"/>
      <c r="J1989" s="7" t="s">
        <v>1587</v>
      </c>
      <c r="K1989" s="19" t="str">
        <f t="shared" si="213"/>
        <v>PW</v>
      </c>
      <c r="L1989" s="19" t="str">
        <f t="shared" si="205"/>
        <v>PALAU</v>
      </c>
      <c r="M1989" s="19"/>
      <c r="N1989" s="19"/>
      <c r="O1989" s="19"/>
      <c r="P1989" s="19"/>
      <c r="Q1989" s="19"/>
      <c r="R1989" s="19"/>
      <c r="S1989" s="34">
        <f t="shared" si="206"/>
        <v>41827</v>
      </c>
      <c r="T1989" s="34" t="str">
        <f t="shared" si="207"/>
        <v/>
      </c>
      <c r="U1989" s="34" t="str">
        <f t="shared" si="208"/>
        <v/>
      </c>
      <c r="V1989" s="19"/>
    </row>
    <row r="1990" spans="1:22" s="5" customFormat="1">
      <c r="A1990" s="50"/>
      <c r="B1990" s="19"/>
      <c r="C1990" s="19"/>
      <c r="D1990" s="19"/>
      <c r="E1990" s="19"/>
      <c r="F1990" s="19"/>
      <c r="G1990" s="19"/>
      <c r="H1990" s="19"/>
      <c r="I1990" s="19"/>
      <c r="J1990" s="7" t="s">
        <v>1588</v>
      </c>
      <c r="K1990" s="19" t="str">
        <f t="shared" si="213"/>
        <v>PS</v>
      </c>
      <c r="L1990" s="19" t="str">
        <f t="shared" si="205"/>
        <v>PALESTINIAN TERRITORY, OCCUPIED</v>
      </c>
      <c r="M1990" s="19"/>
      <c r="N1990" s="19"/>
      <c r="O1990" s="19"/>
      <c r="P1990" s="19"/>
      <c r="Q1990" s="19"/>
      <c r="R1990" s="19"/>
      <c r="S1990" s="34">
        <f t="shared" si="206"/>
        <v>41827</v>
      </c>
      <c r="T1990" s="34" t="str">
        <f t="shared" si="207"/>
        <v/>
      </c>
      <c r="U1990" s="34" t="str">
        <f t="shared" si="208"/>
        <v/>
      </c>
      <c r="V1990" s="19"/>
    </row>
    <row r="1991" spans="1:22" s="5" customFormat="1">
      <c r="A1991" s="50"/>
      <c r="B1991" s="19"/>
      <c r="C1991" s="19"/>
      <c r="D1991" s="19"/>
      <c r="E1991" s="19"/>
      <c r="F1991" s="19"/>
      <c r="G1991" s="19"/>
      <c r="H1991" s="19"/>
      <c r="I1991" s="19"/>
      <c r="J1991" s="7" t="s">
        <v>1589</v>
      </c>
      <c r="K1991" s="19" t="str">
        <f t="shared" si="213"/>
        <v>PA</v>
      </c>
      <c r="L1991" s="19" t="str">
        <f t="shared" si="205"/>
        <v>PANAMA</v>
      </c>
      <c r="M1991" s="19"/>
      <c r="N1991" s="19"/>
      <c r="O1991" s="19"/>
      <c r="P1991" s="19"/>
      <c r="Q1991" s="19"/>
      <c r="R1991" s="19"/>
      <c r="S1991" s="34">
        <f t="shared" si="206"/>
        <v>41827</v>
      </c>
      <c r="T1991" s="34" t="str">
        <f t="shared" si="207"/>
        <v/>
      </c>
      <c r="U1991" s="34" t="str">
        <f t="shared" si="208"/>
        <v/>
      </c>
      <c r="V1991" s="19"/>
    </row>
    <row r="1992" spans="1:22" s="5" customFormat="1">
      <c r="A1992" s="50"/>
      <c r="B1992" s="19"/>
      <c r="C1992" s="19"/>
      <c r="D1992" s="19"/>
      <c r="E1992" s="19"/>
      <c r="F1992" s="19"/>
      <c r="G1992" s="19"/>
      <c r="H1992" s="19"/>
      <c r="I1992" s="19"/>
      <c r="J1992" s="7" t="s">
        <v>1590</v>
      </c>
      <c r="K1992" s="19" t="str">
        <f t="shared" si="213"/>
        <v>PG</v>
      </c>
      <c r="L1992" s="19" t="str">
        <f t="shared" si="205"/>
        <v>PAPUA NEW GUINEA</v>
      </c>
      <c r="M1992" s="19"/>
      <c r="N1992" s="19"/>
      <c r="O1992" s="19"/>
      <c r="P1992" s="19"/>
      <c r="Q1992" s="19"/>
      <c r="R1992" s="19"/>
      <c r="S1992" s="34">
        <f t="shared" si="206"/>
        <v>41827</v>
      </c>
      <c r="T1992" s="34" t="str">
        <f t="shared" si="207"/>
        <v/>
      </c>
      <c r="U1992" s="34" t="str">
        <f t="shared" si="208"/>
        <v/>
      </c>
      <c r="V1992" s="19"/>
    </row>
    <row r="1993" spans="1:22" s="5" customFormat="1">
      <c r="A1993" s="50"/>
      <c r="B1993" s="19"/>
      <c r="C1993" s="19"/>
      <c r="D1993" s="19"/>
      <c r="E1993" s="19"/>
      <c r="F1993" s="19"/>
      <c r="G1993" s="19"/>
      <c r="H1993" s="19"/>
      <c r="I1993" s="19"/>
      <c r="J1993" s="7" t="s">
        <v>1591</v>
      </c>
      <c r="K1993" s="19" t="str">
        <f t="shared" si="213"/>
        <v>PY</v>
      </c>
      <c r="L1993" s="19" t="str">
        <f t="shared" ref="L1993:L2056" si="214">J1993</f>
        <v>PARAGUAY</v>
      </c>
      <c r="M1993" s="19"/>
      <c r="N1993" s="19"/>
      <c r="O1993" s="19"/>
      <c r="P1993" s="19"/>
      <c r="Q1993" s="19"/>
      <c r="R1993" s="19"/>
      <c r="S1993" s="34">
        <f t="shared" si="206"/>
        <v>41827</v>
      </c>
      <c r="T1993" s="34" t="str">
        <f t="shared" si="207"/>
        <v/>
      </c>
      <c r="U1993" s="34" t="str">
        <f t="shared" si="208"/>
        <v/>
      </c>
      <c r="V1993" s="19"/>
    </row>
    <row r="1994" spans="1:22" s="5" customFormat="1">
      <c r="A1994" s="50"/>
      <c r="B1994" s="19"/>
      <c r="C1994" s="19"/>
      <c r="D1994" s="19"/>
      <c r="E1994" s="19"/>
      <c r="F1994" s="19"/>
      <c r="G1994" s="19"/>
      <c r="H1994" s="19"/>
      <c r="I1994" s="19"/>
      <c r="J1994" s="7" t="s">
        <v>1592</v>
      </c>
      <c r="K1994" s="19" t="str">
        <f t="shared" si="213"/>
        <v>PE</v>
      </c>
      <c r="L1994" s="19" t="str">
        <f t="shared" si="214"/>
        <v>PERU</v>
      </c>
      <c r="M1994" s="19"/>
      <c r="N1994" s="19"/>
      <c r="O1994" s="19"/>
      <c r="P1994" s="19"/>
      <c r="Q1994" s="19"/>
      <c r="R1994" s="19"/>
      <c r="S1994" s="34">
        <f t="shared" si="206"/>
        <v>41827</v>
      </c>
      <c r="T1994" s="34" t="str">
        <f t="shared" si="207"/>
        <v/>
      </c>
      <c r="U1994" s="34" t="str">
        <f t="shared" si="208"/>
        <v/>
      </c>
      <c r="V1994" s="19"/>
    </row>
    <row r="1995" spans="1:22" s="5" customFormat="1">
      <c r="A1995" s="50"/>
      <c r="B1995" s="19"/>
      <c r="C1995" s="19"/>
      <c r="D1995" s="19"/>
      <c r="E1995" s="19"/>
      <c r="F1995" s="19"/>
      <c r="G1995" s="19"/>
      <c r="H1995" s="19"/>
      <c r="I1995" s="19"/>
      <c r="J1995" s="7" t="s">
        <v>1593</v>
      </c>
      <c r="K1995" s="19" t="str">
        <f t="shared" si="213"/>
        <v>PH</v>
      </c>
      <c r="L1995" s="19" t="str">
        <f t="shared" si="214"/>
        <v>PHILIPPINES</v>
      </c>
      <c r="M1995" s="19"/>
      <c r="N1995" s="19"/>
      <c r="O1995" s="19"/>
      <c r="P1995" s="19"/>
      <c r="Q1995" s="19"/>
      <c r="R1995" s="19"/>
      <c r="S1995" s="34">
        <f t="shared" si="206"/>
        <v>41827</v>
      </c>
      <c r="T1995" s="34" t="str">
        <f t="shared" si="207"/>
        <v/>
      </c>
      <c r="U1995" s="34" t="str">
        <f t="shared" si="208"/>
        <v/>
      </c>
      <c r="V1995" s="19"/>
    </row>
    <row r="1996" spans="1:22" s="5" customFormat="1">
      <c r="A1996" s="50"/>
      <c r="B1996" s="19"/>
      <c r="C1996" s="19"/>
      <c r="D1996" s="19"/>
      <c r="E1996" s="19"/>
      <c r="F1996" s="19"/>
      <c r="G1996" s="19"/>
      <c r="H1996" s="19"/>
      <c r="I1996" s="19"/>
      <c r="J1996" s="7" t="s">
        <v>1594</v>
      </c>
      <c r="K1996" s="19" t="str">
        <f t="shared" si="213"/>
        <v>PN</v>
      </c>
      <c r="L1996" s="19" t="str">
        <f t="shared" si="214"/>
        <v>PITCAIRN</v>
      </c>
      <c r="M1996" s="19"/>
      <c r="N1996" s="19"/>
      <c r="O1996" s="19"/>
      <c r="P1996" s="19"/>
      <c r="Q1996" s="19"/>
      <c r="R1996" s="19"/>
      <c r="S1996" s="34">
        <f t="shared" si="206"/>
        <v>41827</v>
      </c>
      <c r="T1996" s="34" t="str">
        <f t="shared" si="207"/>
        <v/>
      </c>
      <c r="U1996" s="34" t="str">
        <f t="shared" si="208"/>
        <v/>
      </c>
      <c r="V1996" s="19"/>
    </row>
    <row r="1997" spans="1:22" s="5" customFormat="1">
      <c r="A1997" s="50"/>
      <c r="B1997" s="19"/>
      <c r="C1997" s="19"/>
      <c r="D1997" s="19"/>
      <c r="E1997" s="19"/>
      <c r="F1997" s="19"/>
      <c r="G1997" s="19"/>
      <c r="H1997" s="19"/>
      <c r="I1997" s="19"/>
      <c r="J1997" s="7" t="s">
        <v>1597</v>
      </c>
      <c r="K1997" s="19" t="str">
        <f t="shared" si="213"/>
        <v>PR</v>
      </c>
      <c r="L1997" s="19" t="str">
        <f t="shared" si="214"/>
        <v>PUERTO RICO</v>
      </c>
      <c r="M1997" s="19"/>
      <c r="N1997" s="19"/>
      <c r="O1997" s="19"/>
      <c r="P1997" s="19"/>
      <c r="Q1997" s="19"/>
      <c r="R1997" s="19"/>
      <c r="S1997" s="34">
        <f t="shared" si="206"/>
        <v>41827</v>
      </c>
      <c r="T1997" s="34" t="str">
        <f t="shared" si="207"/>
        <v/>
      </c>
      <c r="U1997" s="34" t="str">
        <f t="shared" si="208"/>
        <v/>
      </c>
      <c r="V1997" s="19"/>
    </row>
    <row r="1998" spans="1:22" s="5" customFormat="1">
      <c r="A1998" s="50"/>
      <c r="B1998" s="19"/>
      <c r="C1998" s="19"/>
      <c r="D1998" s="19"/>
      <c r="E1998" s="19"/>
      <c r="F1998" s="19"/>
      <c r="G1998" s="19"/>
      <c r="H1998" s="19"/>
      <c r="I1998" s="19"/>
      <c r="J1998" s="7" t="s">
        <v>1598</v>
      </c>
      <c r="K1998" s="19" t="str">
        <f t="shared" si="213"/>
        <v>QA</v>
      </c>
      <c r="L1998" s="19" t="str">
        <f t="shared" si="214"/>
        <v>QATAR</v>
      </c>
      <c r="M1998" s="19"/>
      <c r="N1998" s="19"/>
      <c r="O1998" s="19"/>
      <c r="P1998" s="19"/>
      <c r="Q1998" s="19"/>
      <c r="R1998" s="19"/>
      <c r="S1998" s="34">
        <f t="shared" si="206"/>
        <v>41827</v>
      </c>
      <c r="T1998" s="34" t="str">
        <f t="shared" si="207"/>
        <v/>
      </c>
      <c r="U1998" s="34" t="str">
        <f t="shared" si="208"/>
        <v/>
      </c>
      <c r="V1998" s="19"/>
    </row>
    <row r="1999" spans="1:22" s="5" customFormat="1">
      <c r="A1999" s="50"/>
      <c r="B1999" s="19"/>
      <c r="C1999" s="19"/>
      <c r="D1999" s="19"/>
      <c r="E1999" s="19"/>
      <c r="F1999" s="19"/>
      <c r="G1999" s="19"/>
      <c r="H1999" s="19"/>
      <c r="I1999" s="19"/>
      <c r="J1999" s="7" t="s">
        <v>1599</v>
      </c>
      <c r="K1999" s="19" t="str">
        <f t="shared" si="213"/>
        <v>RE</v>
      </c>
      <c r="L1999" s="19" t="str">
        <f t="shared" si="214"/>
        <v>RÉUNION</v>
      </c>
      <c r="M1999" s="19"/>
      <c r="N1999" s="19"/>
      <c r="O1999" s="19"/>
      <c r="P1999" s="19"/>
      <c r="Q1999" s="19"/>
      <c r="R1999" s="19"/>
      <c r="S1999" s="34">
        <f t="shared" ref="S1999:S2060" si="215">VLOOKUP(J1999,A:G,5,FALSE)</f>
        <v>41827</v>
      </c>
      <c r="T1999" s="34" t="str">
        <f t="shared" ref="T1999:T2060" si="216">IF(VLOOKUP(J1999,A:G,6,FALSE)=0,"",VLOOKUP(J1999,A:G,6,FALSE))</f>
        <v/>
      </c>
      <c r="U1999" s="34" t="str">
        <f t="shared" ref="U1999:U2063" si="217">IF(VLOOKUP(J1999,A:G,7,FALSE)=0,"",VLOOKUP(J1999,A:G,7,FALSE))</f>
        <v/>
      </c>
      <c r="V1999" s="19"/>
    </row>
    <row r="2000" spans="1:22" s="5" customFormat="1">
      <c r="A2000" s="50"/>
      <c r="B2000" s="19"/>
      <c r="C2000" s="19"/>
      <c r="D2000" s="19"/>
      <c r="E2000" s="19"/>
      <c r="F2000" s="19"/>
      <c r="G2000" s="19"/>
      <c r="H2000" s="19"/>
      <c r="I2000" s="19"/>
      <c r="J2000" s="7" t="s">
        <v>1601</v>
      </c>
      <c r="K2000" s="19" t="str">
        <f t="shared" si="213"/>
        <v>RU</v>
      </c>
      <c r="L2000" s="19" t="str">
        <f t="shared" si="214"/>
        <v>RUSSIAN FEDERATION</v>
      </c>
      <c r="M2000" s="19"/>
      <c r="N2000" s="19"/>
      <c r="O2000" s="19"/>
      <c r="P2000" s="19"/>
      <c r="Q2000" s="19"/>
      <c r="R2000" s="19"/>
      <c r="S2000" s="34">
        <f t="shared" si="215"/>
        <v>41827</v>
      </c>
      <c r="T2000" s="34" t="str">
        <f t="shared" si="216"/>
        <v/>
      </c>
      <c r="U2000" s="34" t="str">
        <f t="shared" si="217"/>
        <v/>
      </c>
      <c r="V2000" s="19"/>
    </row>
    <row r="2001" spans="1:22" s="5" customFormat="1">
      <c r="A2001" s="50"/>
      <c r="B2001" s="19"/>
      <c r="C2001" s="19"/>
      <c r="D2001" s="19"/>
      <c r="E2001" s="19"/>
      <c r="F2001" s="19"/>
      <c r="G2001" s="19"/>
      <c r="H2001" s="19"/>
      <c r="I2001" s="19"/>
      <c r="J2001" s="7" t="s">
        <v>1602</v>
      </c>
      <c r="K2001" s="19" t="str">
        <f t="shared" si="213"/>
        <v>RW</v>
      </c>
      <c r="L2001" s="19" t="str">
        <f t="shared" si="214"/>
        <v>RWANDA</v>
      </c>
      <c r="M2001" s="19"/>
      <c r="N2001" s="19"/>
      <c r="O2001" s="19"/>
      <c r="P2001" s="19"/>
      <c r="Q2001" s="19"/>
      <c r="R2001" s="19"/>
      <c r="S2001" s="34">
        <f t="shared" si="215"/>
        <v>41827</v>
      </c>
      <c r="T2001" s="34" t="str">
        <f t="shared" si="216"/>
        <v/>
      </c>
      <c r="U2001" s="34" t="str">
        <f t="shared" si="217"/>
        <v/>
      </c>
      <c r="V2001" s="19"/>
    </row>
    <row r="2002" spans="1:22" s="5" customFormat="1">
      <c r="A2002" s="50"/>
      <c r="B2002" s="19"/>
      <c r="C2002" s="19"/>
      <c r="D2002" s="19"/>
      <c r="E2002" s="19"/>
      <c r="F2002" s="19"/>
      <c r="G2002" s="19"/>
      <c r="H2002" s="19"/>
      <c r="I2002" s="19"/>
      <c r="J2002" s="7" t="s">
        <v>1603</v>
      </c>
      <c r="K2002" s="19" t="str">
        <f t="shared" si="213"/>
        <v>BL</v>
      </c>
      <c r="L2002" s="19" t="str">
        <f t="shared" si="214"/>
        <v>SAINT BARTHÉLEMY</v>
      </c>
      <c r="M2002" s="19"/>
      <c r="N2002" s="19"/>
      <c r="O2002" s="19"/>
      <c r="P2002" s="19"/>
      <c r="Q2002" s="19"/>
      <c r="R2002" s="19"/>
      <c r="S2002" s="34">
        <f t="shared" si="215"/>
        <v>41827</v>
      </c>
      <c r="T2002" s="34" t="str">
        <f t="shared" si="216"/>
        <v/>
      </c>
      <c r="U2002" s="34" t="str">
        <f t="shared" si="217"/>
        <v/>
      </c>
      <c r="V2002" s="19"/>
    </row>
    <row r="2003" spans="1:22" s="5" customFormat="1">
      <c r="A2003" s="50"/>
      <c r="B2003" s="19"/>
      <c r="C2003" s="19"/>
      <c r="D2003" s="19"/>
      <c r="E2003" s="19"/>
      <c r="F2003" s="19"/>
      <c r="G2003" s="19"/>
      <c r="H2003" s="19"/>
      <c r="I2003" s="19"/>
      <c r="J2003" s="7" t="s">
        <v>1604</v>
      </c>
      <c r="K2003" s="19" t="str">
        <f t="shared" si="213"/>
        <v>SH</v>
      </c>
      <c r="L2003" s="19" t="str">
        <f t="shared" si="214"/>
        <v>SAINT HELENA, ASCENSION AND TRISTAN DA CUNHA</v>
      </c>
      <c r="M2003" s="19"/>
      <c r="N2003" s="19"/>
      <c r="O2003" s="19"/>
      <c r="P2003" s="19"/>
      <c r="Q2003" s="19"/>
      <c r="R2003" s="19"/>
      <c r="S2003" s="34">
        <f t="shared" si="215"/>
        <v>41827</v>
      </c>
      <c r="T2003" s="34" t="str">
        <f t="shared" si="216"/>
        <v/>
      </c>
      <c r="U2003" s="34" t="str">
        <f t="shared" si="217"/>
        <v/>
      </c>
      <c r="V2003" s="19"/>
    </row>
    <row r="2004" spans="1:22" s="5" customFormat="1">
      <c r="A2004" s="50"/>
      <c r="B2004" s="19"/>
      <c r="C2004" s="19"/>
      <c r="D2004" s="19"/>
      <c r="E2004" s="19"/>
      <c r="F2004" s="19"/>
      <c r="G2004" s="19"/>
      <c r="H2004" s="19"/>
      <c r="I2004" s="19"/>
      <c r="J2004" s="7" t="s">
        <v>1605</v>
      </c>
      <c r="K2004" s="19" t="str">
        <f t="shared" si="213"/>
        <v>KN</v>
      </c>
      <c r="L2004" s="19" t="str">
        <f t="shared" si="214"/>
        <v>SAINT KITTS AND NEVIS</v>
      </c>
      <c r="M2004" s="19"/>
      <c r="N2004" s="19"/>
      <c r="O2004" s="19"/>
      <c r="P2004" s="19"/>
      <c r="Q2004" s="19"/>
      <c r="R2004" s="19"/>
      <c r="S2004" s="34">
        <f t="shared" si="215"/>
        <v>41827</v>
      </c>
      <c r="T2004" s="34" t="str">
        <f t="shared" si="216"/>
        <v/>
      </c>
      <c r="U2004" s="34" t="str">
        <f t="shared" si="217"/>
        <v/>
      </c>
      <c r="V2004" s="19"/>
    </row>
    <row r="2005" spans="1:22" s="5" customFormat="1">
      <c r="A2005" s="50"/>
      <c r="B2005" s="19"/>
      <c r="C2005" s="19"/>
      <c r="D2005" s="19"/>
      <c r="E2005" s="19"/>
      <c r="F2005" s="19"/>
      <c r="G2005" s="19"/>
      <c r="H2005" s="19"/>
      <c r="I2005" s="19"/>
      <c r="J2005" s="7" t="s">
        <v>1606</v>
      </c>
      <c r="K2005" s="19" t="str">
        <f t="shared" si="213"/>
        <v>LC</v>
      </c>
      <c r="L2005" s="19" t="str">
        <f t="shared" si="214"/>
        <v>SAINT LUCIA</v>
      </c>
      <c r="M2005" s="19"/>
      <c r="N2005" s="19"/>
      <c r="O2005" s="19"/>
      <c r="P2005" s="19"/>
      <c r="Q2005" s="19"/>
      <c r="R2005" s="19"/>
      <c r="S2005" s="34">
        <f t="shared" si="215"/>
        <v>41827</v>
      </c>
      <c r="T2005" s="34" t="str">
        <f t="shared" si="216"/>
        <v/>
      </c>
      <c r="U2005" s="34" t="str">
        <f t="shared" si="217"/>
        <v/>
      </c>
      <c r="V2005" s="19"/>
    </row>
    <row r="2006" spans="1:22" s="5" customFormat="1">
      <c r="A2006" s="50"/>
      <c r="B2006" s="19"/>
      <c r="C2006" s="19"/>
      <c r="D2006" s="19"/>
      <c r="E2006" s="19"/>
      <c r="F2006" s="19"/>
      <c r="G2006" s="19"/>
      <c r="H2006" s="19"/>
      <c r="I2006" s="19"/>
      <c r="J2006" s="7" t="s">
        <v>1607</v>
      </c>
      <c r="K2006" s="19" t="str">
        <f t="shared" si="213"/>
        <v>MF</v>
      </c>
      <c r="L2006" s="19" t="str">
        <f t="shared" si="214"/>
        <v>SAINT MARTIN (FRENCH PART)</v>
      </c>
      <c r="M2006" s="19"/>
      <c r="N2006" s="19"/>
      <c r="O2006" s="19"/>
      <c r="P2006" s="19"/>
      <c r="Q2006" s="19"/>
      <c r="R2006" s="19"/>
      <c r="S2006" s="34">
        <f t="shared" si="215"/>
        <v>41827</v>
      </c>
      <c r="T2006" s="34" t="str">
        <f t="shared" si="216"/>
        <v/>
      </c>
      <c r="U2006" s="34" t="str">
        <f t="shared" si="217"/>
        <v/>
      </c>
      <c r="V2006" s="19"/>
    </row>
    <row r="2007" spans="1:22" s="5" customFormat="1">
      <c r="A2007" s="50"/>
      <c r="B2007" s="19"/>
      <c r="C2007" s="19"/>
      <c r="D2007" s="19"/>
      <c r="E2007" s="19"/>
      <c r="F2007" s="19"/>
      <c r="G2007" s="19"/>
      <c r="H2007" s="19"/>
      <c r="I2007" s="19"/>
      <c r="J2007" s="7" t="s">
        <v>1608</v>
      </c>
      <c r="K2007" s="19" t="str">
        <f t="shared" si="213"/>
        <v>PM</v>
      </c>
      <c r="L2007" s="19" t="str">
        <f t="shared" si="214"/>
        <v>SAINT PIERRE AND MIQUELON</v>
      </c>
      <c r="M2007" s="19"/>
      <c r="N2007" s="19"/>
      <c r="O2007" s="19"/>
      <c r="P2007" s="19"/>
      <c r="Q2007" s="19"/>
      <c r="R2007" s="19"/>
      <c r="S2007" s="34">
        <f t="shared" si="215"/>
        <v>41827</v>
      </c>
      <c r="T2007" s="34" t="str">
        <f t="shared" si="216"/>
        <v/>
      </c>
      <c r="U2007" s="34" t="str">
        <f t="shared" si="217"/>
        <v/>
      </c>
      <c r="V2007" s="19"/>
    </row>
    <row r="2008" spans="1:22" s="5" customFormat="1">
      <c r="A2008" s="50"/>
      <c r="B2008" s="19"/>
      <c r="C2008" s="19"/>
      <c r="D2008" s="19"/>
      <c r="E2008" s="19"/>
      <c r="F2008" s="19"/>
      <c r="G2008" s="19"/>
      <c r="H2008" s="19"/>
      <c r="I2008" s="19"/>
      <c r="J2008" s="7" t="s">
        <v>1609</v>
      </c>
      <c r="K2008" s="19" t="str">
        <f t="shared" si="213"/>
        <v>VC</v>
      </c>
      <c r="L2008" s="19" t="str">
        <f t="shared" si="214"/>
        <v>SAINT VINCENT AND THE GRENADINES</v>
      </c>
      <c r="M2008" s="19"/>
      <c r="N2008" s="19"/>
      <c r="O2008" s="19"/>
      <c r="P2008" s="19"/>
      <c r="Q2008" s="19"/>
      <c r="R2008" s="19"/>
      <c r="S2008" s="34">
        <f t="shared" si="215"/>
        <v>41827</v>
      </c>
      <c r="T2008" s="34" t="str">
        <f t="shared" si="216"/>
        <v/>
      </c>
      <c r="U2008" s="34" t="str">
        <f t="shared" si="217"/>
        <v/>
      </c>
      <c r="V2008" s="19"/>
    </row>
    <row r="2009" spans="1:22" s="5" customFormat="1">
      <c r="A2009" s="50"/>
      <c r="B2009" s="19"/>
      <c r="C2009" s="19"/>
      <c r="D2009" s="19"/>
      <c r="E2009" s="19"/>
      <c r="F2009" s="19"/>
      <c r="G2009" s="19"/>
      <c r="H2009" s="19"/>
      <c r="I2009" s="19"/>
      <c r="J2009" s="7" t="s">
        <v>1610</v>
      </c>
      <c r="K2009" s="19" t="str">
        <f t="shared" si="213"/>
        <v>WS</v>
      </c>
      <c r="L2009" s="19" t="str">
        <f t="shared" si="214"/>
        <v>SAMOA</v>
      </c>
      <c r="M2009" s="19"/>
      <c r="N2009" s="19"/>
      <c r="O2009" s="19"/>
      <c r="P2009" s="19"/>
      <c r="Q2009" s="19"/>
      <c r="R2009" s="19"/>
      <c r="S2009" s="34">
        <f t="shared" si="215"/>
        <v>41827</v>
      </c>
      <c r="T2009" s="34" t="str">
        <f t="shared" si="216"/>
        <v/>
      </c>
      <c r="U2009" s="34" t="str">
        <f t="shared" si="217"/>
        <v/>
      </c>
      <c r="V2009" s="19"/>
    </row>
    <row r="2010" spans="1:22" s="5" customFormat="1">
      <c r="A2010" s="50"/>
      <c r="B2010" s="19"/>
      <c r="C2010" s="19"/>
      <c r="D2010" s="19"/>
      <c r="E2010" s="19"/>
      <c r="F2010" s="19"/>
      <c r="G2010" s="19"/>
      <c r="H2010" s="19"/>
      <c r="I2010" s="19"/>
      <c r="J2010" s="7" t="s">
        <v>1612</v>
      </c>
      <c r="K2010" s="19" t="str">
        <f t="shared" si="213"/>
        <v>ST</v>
      </c>
      <c r="L2010" s="19" t="str">
        <f t="shared" si="214"/>
        <v>SAO TOME AND PRINCIPE</v>
      </c>
      <c r="M2010" s="19"/>
      <c r="N2010" s="19"/>
      <c r="O2010" s="19"/>
      <c r="P2010" s="19"/>
      <c r="Q2010" s="19"/>
      <c r="R2010" s="19"/>
      <c r="S2010" s="34">
        <f t="shared" si="215"/>
        <v>41827</v>
      </c>
      <c r="T2010" s="34" t="str">
        <f t="shared" si="216"/>
        <v/>
      </c>
      <c r="U2010" s="34" t="str">
        <f t="shared" si="217"/>
        <v/>
      </c>
      <c r="V2010" s="19"/>
    </row>
    <row r="2011" spans="1:22" s="5" customFormat="1">
      <c r="A2011" s="50"/>
      <c r="B2011" s="19"/>
      <c r="C2011" s="19"/>
      <c r="D2011" s="19"/>
      <c r="E2011" s="19"/>
      <c r="F2011" s="19"/>
      <c r="G2011" s="19"/>
      <c r="H2011" s="19"/>
      <c r="I2011" s="19"/>
      <c r="J2011" s="7" t="s">
        <v>1613</v>
      </c>
      <c r="K2011" s="19" t="str">
        <f t="shared" si="213"/>
        <v>SA</v>
      </c>
      <c r="L2011" s="19" t="str">
        <f t="shared" si="214"/>
        <v>SAUDI ARABIA</v>
      </c>
      <c r="M2011" s="19"/>
      <c r="N2011" s="19"/>
      <c r="O2011" s="19"/>
      <c r="P2011" s="19"/>
      <c r="Q2011" s="19"/>
      <c r="R2011" s="19"/>
      <c r="S2011" s="34">
        <f t="shared" si="215"/>
        <v>41827</v>
      </c>
      <c r="T2011" s="34" t="str">
        <f t="shared" si="216"/>
        <v/>
      </c>
      <c r="U2011" s="34" t="str">
        <f t="shared" si="217"/>
        <v/>
      </c>
      <c r="V2011" s="19"/>
    </row>
    <row r="2012" spans="1:22" s="5" customFormat="1">
      <c r="A2012" s="50"/>
      <c r="B2012" s="19"/>
      <c r="C2012" s="19"/>
      <c r="D2012" s="19"/>
      <c r="E2012" s="19"/>
      <c r="F2012" s="19"/>
      <c r="G2012" s="19"/>
      <c r="H2012" s="19"/>
      <c r="I2012" s="19"/>
      <c r="J2012" s="7" t="s">
        <v>1614</v>
      </c>
      <c r="K2012" s="19" t="str">
        <f t="shared" si="213"/>
        <v>SN</v>
      </c>
      <c r="L2012" s="19" t="str">
        <f t="shared" si="214"/>
        <v>SENEGAL</v>
      </c>
      <c r="M2012" s="19"/>
      <c r="N2012" s="19"/>
      <c r="O2012" s="19"/>
      <c r="P2012" s="19"/>
      <c r="Q2012" s="19"/>
      <c r="R2012" s="19"/>
      <c r="S2012" s="34">
        <f t="shared" si="215"/>
        <v>41827</v>
      </c>
      <c r="T2012" s="34" t="str">
        <f t="shared" si="216"/>
        <v/>
      </c>
      <c r="U2012" s="34" t="str">
        <f t="shared" si="217"/>
        <v/>
      </c>
      <c r="V2012" s="19"/>
    </row>
    <row r="2013" spans="1:22" s="5" customFormat="1">
      <c r="A2013" s="50"/>
      <c r="B2013" s="19"/>
      <c r="C2013" s="19"/>
      <c r="D2013" s="19"/>
      <c r="E2013" s="19"/>
      <c r="F2013" s="19"/>
      <c r="G2013" s="19"/>
      <c r="H2013" s="19"/>
      <c r="I2013" s="19"/>
      <c r="J2013" s="7" t="s">
        <v>1615</v>
      </c>
      <c r="K2013" s="19" t="str">
        <f t="shared" si="213"/>
        <v>RS</v>
      </c>
      <c r="L2013" s="19" t="str">
        <f t="shared" si="214"/>
        <v>SERBIA</v>
      </c>
      <c r="M2013" s="19"/>
      <c r="N2013" s="19"/>
      <c r="O2013" s="19"/>
      <c r="P2013" s="19"/>
      <c r="Q2013" s="19"/>
      <c r="R2013" s="19"/>
      <c r="S2013" s="34">
        <f t="shared" si="215"/>
        <v>41827</v>
      </c>
      <c r="T2013" s="34" t="str">
        <f t="shared" si="216"/>
        <v/>
      </c>
      <c r="U2013" s="34" t="str">
        <f t="shared" si="217"/>
        <v/>
      </c>
      <c r="V2013" s="19"/>
    </row>
    <row r="2014" spans="1:22" s="5" customFormat="1">
      <c r="A2014" s="50"/>
      <c r="B2014" s="19"/>
      <c r="C2014" s="19"/>
      <c r="D2014" s="19"/>
      <c r="E2014" s="19"/>
      <c r="F2014" s="19"/>
      <c r="G2014" s="19"/>
      <c r="H2014" s="19"/>
      <c r="I2014" s="19"/>
      <c r="J2014" s="7" t="s">
        <v>1616</v>
      </c>
      <c r="K2014" s="19" t="str">
        <f t="shared" si="213"/>
        <v>SC</v>
      </c>
      <c r="L2014" s="19" t="str">
        <f t="shared" si="214"/>
        <v>SEYCHELLES</v>
      </c>
      <c r="M2014" s="19"/>
      <c r="N2014" s="19"/>
      <c r="O2014" s="19"/>
      <c r="P2014" s="19"/>
      <c r="Q2014" s="19"/>
      <c r="R2014" s="19"/>
      <c r="S2014" s="34">
        <f t="shared" si="215"/>
        <v>41827</v>
      </c>
      <c r="T2014" s="34" t="str">
        <f t="shared" si="216"/>
        <v/>
      </c>
      <c r="U2014" s="34" t="str">
        <f t="shared" si="217"/>
        <v/>
      </c>
      <c r="V2014" s="19"/>
    </row>
    <row r="2015" spans="1:22" s="5" customFormat="1">
      <c r="A2015" s="50"/>
      <c r="B2015" s="19"/>
      <c r="C2015" s="19"/>
      <c r="D2015" s="19"/>
      <c r="E2015" s="19"/>
      <c r="F2015" s="19"/>
      <c r="G2015" s="19"/>
      <c r="H2015" s="19"/>
      <c r="I2015" s="19"/>
      <c r="J2015" s="7" t="s">
        <v>1617</v>
      </c>
      <c r="K2015" s="19" t="str">
        <f t="shared" si="213"/>
        <v>SL</v>
      </c>
      <c r="L2015" s="19" t="str">
        <f t="shared" si="214"/>
        <v>SIERRA LEONE</v>
      </c>
      <c r="M2015" s="19"/>
      <c r="N2015" s="19"/>
      <c r="O2015" s="19"/>
      <c r="P2015" s="19"/>
      <c r="Q2015" s="19"/>
      <c r="R2015" s="19"/>
      <c r="S2015" s="34">
        <f t="shared" si="215"/>
        <v>41827</v>
      </c>
      <c r="T2015" s="34" t="str">
        <f t="shared" si="216"/>
        <v/>
      </c>
      <c r="U2015" s="34" t="str">
        <f t="shared" si="217"/>
        <v/>
      </c>
      <c r="V2015" s="19"/>
    </row>
    <row r="2016" spans="1:22" s="5" customFormat="1">
      <c r="A2016" s="50"/>
      <c r="B2016" s="19"/>
      <c r="C2016" s="19"/>
      <c r="D2016" s="19"/>
      <c r="E2016" s="19"/>
      <c r="F2016" s="19"/>
      <c r="G2016" s="19"/>
      <c r="H2016" s="19"/>
      <c r="I2016" s="19"/>
      <c r="J2016" s="7" t="s">
        <v>1618</v>
      </c>
      <c r="K2016" s="19" t="str">
        <f t="shared" si="213"/>
        <v>SG</v>
      </c>
      <c r="L2016" s="19" t="str">
        <f t="shared" si="214"/>
        <v>SINGAPORE</v>
      </c>
      <c r="M2016" s="19"/>
      <c r="N2016" s="19"/>
      <c r="O2016" s="19"/>
      <c r="P2016" s="19"/>
      <c r="Q2016" s="19"/>
      <c r="R2016" s="19"/>
      <c r="S2016" s="34">
        <f t="shared" si="215"/>
        <v>41827</v>
      </c>
      <c r="T2016" s="34" t="str">
        <f t="shared" si="216"/>
        <v/>
      </c>
      <c r="U2016" s="34" t="str">
        <f t="shared" si="217"/>
        <v/>
      </c>
      <c r="V2016" s="19"/>
    </row>
    <row r="2017" spans="1:22" s="5" customFormat="1">
      <c r="A2017" s="50"/>
      <c r="B2017" s="19"/>
      <c r="C2017" s="19"/>
      <c r="D2017" s="19"/>
      <c r="E2017" s="19"/>
      <c r="F2017" s="19"/>
      <c r="G2017" s="19"/>
      <c r="H2017" s="19"/>
      <c r="I2017" s="19"/>
      <c r="J2017" s="7" t="s">
        <v>1619</v>
      </c>
      <c r="K2017" s="19" t="str">
        <f t="shared" si="213"/>
        <v>SX</v>
      </c>
      <c r="L2017" s="19" t="str">
        <f t="shared" si="214"/>
        <v>SINT MAARTEN (DUTCH PART)</v>
      </c>
      <c r="M2017" s="19"/>
      <c r="N2017" s="19"/>
      <c r="O2017" s="19"/>
      <c r="P2017" s="19"/>
      <c r="Q2017" s="19"/>
      <c r="R2017" s="19"/>
      <c r="S2017" s="34">
        <f t="shared" si="215"/>
        <v>41827</v>
      </c>
      <c r="T2017" s="34" t="str">
        <f t="shared" si="216"/>
        <v/>
      </c>
      <c r="U2017" s="34" t="str">
        <f t="shared" si="217"/>
        <v/>
      </c>
      <c r="V2017" s="19"/>
    </row>
    <row r="2018" spans="1:22" s="5" customFormat="1">
      <c r="A2018" s="50"/>
      <c r="B2018" s="19"/>
      <c r="C2018" s="19"/>
      <c r="D2018" s="19"/>
      <c r="E2018" s="19"/>
      <c r="F2018" s="19"/>
      <c r="G2018" s="19"/>
      <c r="H2018" s="19"/>
      <c r="I2018" s="19"/>
      <c r="J2018" s="7" t="s">
        <v>1622</v>
      </c>
      <c r="K2018" s="19" t="str">
        <f t="shared" si="213"/>
        <v>SB</v>
      </c>
      <c r="L2018" s="19" t="str">
        <f t="shared" si="214"/>
        <v>SOLOMON ISLANDS</v>
      </c>
      <c r="M2018" s="19"/>
      <c r="N2018" s="19"/>
      <c r="O2018" s="19"/>
      <c r="P2018" s="19"/>
      <c r="Q2018" s="19"/>
      <c r="R2018" s="19"/>
      <c r="S2018" s="34">
        <f t="shared" si="215"/>
        <v>41827</v>
      </c>
      <c r="T2018" s="34" t="str">
        <f t="shared" si="216"/>
        <v/>
      </c>
      <c r="U2018" s="34" t="str">
        <f t="shared" si="217"/>
        <v/>
      </c>
      <c r="V2018" s="19"/>
    </row>
    <row r="2019" spans="1:22" s="5" customFormat="1">
      <c r="A2019" s="50"/>
      <c r="B2019" s="19"/>
      <c r="C2019" s="19"/>
      <c r="D2019" s="19"/>
      <c r="E2019" s="19"/>
      <c r="F2019" s="19"/>
      <c r="G2019" s="19"/>
      <c r="H2019" s="19"/>
      <c r="I2019" s="19"/>
      <c r="J2019" s="7" t="s">
        <v>1623</v>
      </c>
      <c r="K2019" s="19" t="str">
        <f t="shared" si="213"/>
        <v>SO</v>
      </c>
      <c r="L2019" s="19" t="str">
        <f t="shared" si="214"/>
        <v>SOMALIA</v>
      </c>
      <c r="M2019" s="19"/>
      <c r="N2019" s="19"/>
      <c r="O2019" s="19"/>
      <c r="P2019" s="19"/>
      <c r="Q2019" s="19"/>
      <c r="R2019" s="19"/>
      <c r="S2019" s="34">
        <f t="shared" si="215"/>
        <v>41827</v>
      </c>
      <c r="T2019" s="34" t="str">
        <f t="shared" si="216"/>
        <v/>
      </c>
      <c r="U2019" s="34" t="str">
        <f t="shared" si="217"/>
        <v/>
      </c>
      <c r="V2019" s="19"/>
    </row>
    <row r="2020" spans="1:22" s="5" customFormat="1">
      <c r="A2020" s="50"/>
      <c r="B2020" s="19"/>
      <c r="C2020" s="19"/>
      <c r="D2020" s="19"/>
      <c r="E2020" s="19"/>
      <c r="F2020" s="19"/>
      <c r="G2020" s="19"/>
      <c r="H2020" s="19"/>
      <c r="I2020" s="19"/>
      <c r="J2020" s="7" t="s">
        <v>1624</v>
      </c>
      <c r="K2020" s="19" t="str">
        <f t="shared" si="213"/>
        <v>ZA</v>
      </c>
      <c r="L2020" s="19" t="str">
        <f t="shared" si="214"/>
        <v>SOUTH AFRICA</v>
      </c>
      <c r="M2020" s="19"/>
      <c r="N2020" s="19"/>
      <c r="O2020" s="19"/>
      <c r="P2020" s="19"/>
      <c r="Q2020" s="19"/>
      <c r="R2020" s="19"/>
      <c r="S2020" s="34">
        <f t="shared" si="215"/>
        <v>41827</v>
      </c>
      <c r="T2020" s="34" t="str">
        <f t="shared" si="216"/>
        <v/>
      </c>
      <c r="U2020" s="34" t="str">
        <f t="shared" si="217"/>
        <v/>
      </c>
      <c r="V2020" s="19"/>
    </row>
    <row r="2021" spans="1:22" s="5" customFormat="1">
      <c r="A2021" s="50"/>
      <c r="B2021" s="19"/>
      <c r="C2021" s="19"/>
      <c r="D2021" s="19"/>
      <c r="E2021" s="19"/>
      <c r="F2021" s="19"/>
      <c r="G2021" s="19"/>
      <c r="H2021" s="19"/>
      <c r="I2021" s="19"/>
      <c r="J2021" s="7" t="s">
        <v>1625</v>
      </c>
      <c r="K2021" s="19" t="str">
        <f t="shared" si="213"/>
        <v>GS</v>
      </c>
      <c r="L2021" s="19" t="str">
        <f t="shared" si="214"/>
        <v>SOUTH GEORGIA AND THE SOUTH SANDWICH ISLANDS</v>
      </c>
      <c r="M2021" s="19"/>
      <c r="N2021" s="19"/>
      <c r="O2021" s="19"/>
      <c r="P2021" s="19"/>
      <c r="Q2021" s="19"/>
      <c r="R2021" s="19"/>
      <c r="S2021" s="34">
        <f t="shared" si="215"/>
        <v>41827</v>
      </c>
      <c r="T2021" s="34" t="str">
        <f t="shared" si="216"/>
        <v/>
      </c>
      <c r="U2021" s="34" t="str">
        <f t="shared" si="217"/>
        <v/>
      </c>
      <c r="V2021" s="19"/>
    </row>
    <row r="2022" spans="1:22" s="5" customFormat="1">
      <c r="A2022" s="50"/>
      <c r="B2022" s="19"/>
      <c r="C2022" s="19"/>
      <c r="D2022" s="19"/>
      <c r="E2022" s="19"/>
      <c r="F2022" s="19"/>
      <c r="G2022" s="19"/>
      <c r="H2022" s="19"/>
      <c r="I2022" s="19"/>
      <c r="J2022" s="7" t="s">
        <v>3465</v>
      </c>
      <c r="K2022" s="19" t="str">
        <f>VLOOKUP(J2022,$A$2:$B$317,2,0)</f>
        <v>SS</v>
      </c>
      <c r="L2022" s="19" t="str">
        <f t="shared" si="214"/>
        <v>SOUTH SUDAN</v>
      </c>
      <c r="M2022" s="19"/>
      <c r="N2022" s="19"/>
      <c r="O2022" s="19"/>
      <c r="P2022" s="19"/>
      <c r="Q2022" s="19"/>
      <c r="R2022" s="19"/>
      <c r="S2022" s="34">
        <f t="shared" si="215"/>
        <v>41827</v>
      </c>
      <c r="T2022" s="34" t="str">
        <f t="shared" si="216"/>
        <v/>
      </c>
      <c r="U2022" s="34" t="str">
        <f t="shared" si="217"/>
        <v/>
      </c>
      <c r="V2022" s="19"/>
    </row>
    <row r="2023" spans="1:22" s="5" customFormat="1">
      <c r="A2023" s="50"/>
      <c r="B2023" s="19"/>
      <c r="C2023" s="19"/>
      <c r="D2023" s="19"/>
      <c r="E2023" s="19"/>
      <c r="F2023" s="19"/>
      <c r="G2023" s="19"/>
      <c r="H2023" s="19"/>
      <c r="I2023" s="19"/>
      <c r="J2023" s="7" t="s">
        <v>1627</v>
      </c>
      <c r="K2023" s="19" t="str">
        <f t="shared" si="213"/>
        <v>LK</v>
      </c>
      <c r="L2023" s="19" t="str">
        <f t="shared" si="214"/>
        <v>SRI LANKA</v>
      </c>
      <c r="M2023" s="19"/>
      <c r="N2023" s="19"/>
      <c r="O2023" s="19"/>
      <c r="P2023" s="19"/>
      <c r="Q2023" s="19"/>
      <c r="R2023" s="19"/>
      <c r="S2023" s="34">
        <f t="shared" si="215"/>
        <v>41827</v>
      </c>
      <c r="T2023" s="34" t="str">
        <f t="shared" si="216"/>
        <v/>
      </c>
      <c r="U2023" s="34" t="str">
        <f t="shared" si="217"/>
        <v/>
      </c>
      <c r="V2023" s="19"/>
    </row>
    <row r="2024" spans="1:22" s="5" customFormat="1">
      <c r="A2024" s="50"/>
      <c r="B2024" s="19"/>
      <c r="C2024" s="19"/>
      <c r="D2024" s="19"/>
      <c r="E2024" s="19"/>
      <c r="F2024" s="19"/>
      <c r="G2024" s="19"/>
      <c r="H2024" s="19"/>
      <c r="I2024" s="19"/>
      <c r="J2024" s="7" t="s">
        <v>1628</v>
      </c>
      <c r="K2024" s="19" t="str">
        <f t="shared" si="213"/>
        <v>SD</v>
      </c>
      <c r="L2024" s="19" t="str">
        <f t="shared" si="214"/>
        <v>SUDAN</v>
      </c>
      <c r="M2024" s="19"/>
      <c r="N2024" s="19"/>
      <c r="O2024" s="19"/>
      <c r="P2024" s="19"/>
      <c r="Q2024" s="19"/>
      <c r="R2024" s="19"/>
      <c r="S2024" s="34">
        <f t="shared" si="215"/>
        <v>41827</v>
      </c>
      <c r="T2024" s="34" t="str">
        <f t="shared" si="216"/>
        <v/>
      </c>
      <c r="U2024" s="34" t="str">
        <f t="shared" si="217"/>
        <v/>
      </c>
      <c r="V2024" s="19"/>
    </row>
    <row r="2025" spans="1:22" s="5" customFormat="1">
      <c r="A2025" s="50"/>
      <c r="B2025" s="19"/>
      <c r="C2025" s="19"/>
      <c r="D2025" s="19"/>
      <c r="E2025" s="19"/>
      <c r="F2025" s="19"/>
      <c r="G2025" s="19"/>
      <c r="H2025" s="19"/>
      <c r="I2025" s="19"/>
      <c r="J2025" s="7" t="s">
        <v>1629</v>
      </c>
      <c r="K2025" s="19" t="str">
        <f t="shared" si="213"/>
        <v>SR</v>
      </c>
      <c r="L2025" s="19" t="str">
        <f t="shared" si="214"/>
        <v>SURINAME</v>
      </c>
      <c r="M2025" s="19"/>
      <c r="N2025" s="19"/>
      <c r="O2025" s="19"/>
      <c r="P2025" s="19"/>
      <c r="Q2025" s="19"/>
      <c r="R2025" s="19"/>
      <c r="S2025" s="34">
        <f t="shared" si="215"/>
        <v>41827</v>
      </c>
      <c r="T2025" s="34" t="str">
        <f t="shared" si="216"/>
        <v/>
      </c>
      <c r="U2025" s="34" t="str">
        <f t="shared" si="217"/>
        <v/>
      </c>
      <c r="V2025" s="19"/>
    </row>
    <row r="2026" spans="1:22" s="5" customFormat="1">
      <c r="A2026" s="50"/>
      <c r="B2026" s="19"/>
      <c r="C2026" s="19"/>
      <c r="D2026" s="19"/>
      <c r="E2026" s="19"/>
      <c r="F2026" s="19"/>
      <c r="G2026" s="19"/>
      <c r="H2026" s="19"/>
      <c r="I2026" s="19"/>
      <c r="J2026" s="7" t="s">
        <v>1630</v>
      </c>
      <c r="K2026" s="19" t="str">
        <f t="shared" si="213"/>
        <v>SJ</v>
      </c>
      <c r="L2026" s="19" t="str">
        <f t="shared" si="214"/>
        <v>SVALBARD AND JAN MAYEN</v>
      </c>
      <c r="M2026" s="19"/>
      <c r="N2026" s="19"/>
      <c r="O2026" s="19"/>
      <c r="P2026" s="19"/>
      <c r="Q2026" s="19"/>
      <c r="R2026" s="19"/>
      <c r="S2026" s="34">
        <f t="shared" si="215"/>
        <v>41827</v>
      </c>
      <c r="T2026" s="34" t="str">
        <f t="shared" si="216"/>
        <v/>
      </c>
      <c r="U2026" s="34" t="str">
        <f t="shared" si="217"/>
        <v/>
      </c>
      <c r="V2026" s="19"/>
    </row>
    <row r="2027" spans="1:22" s="5" customFormat="1">
      <c r="A2027" s="50"/>
      <c r="B2027" s="19"/>
      <c r="C2027" s="19"/>
      <c r="D2027" s="19"/>
      <c r="E2027" s="19"/>
      <c r="F2027" s="19"/>
      <c r="G2027" s="19"/>
      <c r="H2027" s="19"/>
      <c r="I2027" s="19"/>
      <c r="J2027" s="7" t="s">
        <v>1631</v>
      </c>
      <c r="K2027" s="19" t="str">
        <f t="shared" si="213"/>
        <v>SZ</v>
      </c>
      <c r="L2027" s="19" t="str">
        <f t="shared" si="214"/>
        <v>SWAZILAND</v>
      </c>
      <c r="M2027" s="19"/>
      <c r="N2027" s="19"/>
      <c r="O2027" s="19"/>
      <c r="P2027" s="19"/>
      <c r="Q2027" s="19"/>
      <c r="R2027" s="19"/>
      <c r="S2027" s="34">
        <f t="shared" si="215"/>
        <v>41827</v>
      </c>
      <c r="T2027" s="34" t="str">
        <f t="shared" si="216"/>
        <v/>
      </c>
      <c r="U2027" s="34" t="str">
        <f t="shared" si="217"/>
        <v/>
      </c>
      <c r="V2027" s="19"/>
    </row>
    <row r="2028" spans="1:22" s="5" customFormat="1">
      <c r="A2028" s="50"/>
      <c r="B2028" s="19"/>
      <c r="C2028" s="19"/>
      <c r="D2028" s="19"/>
      <c r="E2028" s="19"/>
      <c r="F2028" s="19"/>
      <c r="G2028" s="19"/>
      <c r="H2028" s="19"/>
      <c r="I2028" s="19"/>
      <c r="J2028" s="7" t="s">
        <v>1633</v>
      </c>
      <c r="K2028" s="19" t="str">
        <f t="shared" si="213"/>
        <v>CH</v>
      </c>
      <c r="L2028" s="19" t="str">
        <f t="shared" si="214"/>
        <v>SWITZERLAND</v>
      </c>
      <c r="M2028" s="19"/>
      <c r="N2028" s="19"/>
      <c r="O2028" s="19"/>
      <c r="P2028" s="19"/>
      <c r="Q2028" s="19"/>
      <c r="R2028" s="19"/>
      <c r="S2028" s="34">
        <f t="shared" si="215"/>
        <v>41827</v>
      </c>
      <c r="T2028" s="34" t="str">
        <f t="shared" si="216"/>
        <v/>
      </c>
      <c r="U2028" s="34" t="str">
        <f t="shared" si="217"/>
        <v/>
      </c>
      <c r="V2028" s="19"/>
    </row>
    <row r="2029" spans="1:22" s="5" customFormat="1">
      <c r="A2029" s="50"/>
      <c r="B2029" s="19"/>
      <c r="C2029" s="19"/>
      <c r="D2029" s="19"/>
      <c r="E2029" s="19"/>
      <c r="F2029" s="19"/>
      <c r="G2029" s="19"/>
      <c r="H2029" s="19"/>
      <c r="I2029" s="19"/>
      <c r="J2029" s="7" t="s">
        <v>1634</v>
      </c>
      <c r="K2029" s="19" t="str">
        <f t="shared" si="213"/>
        <v>SY</v>
      </c>
      <c r="L2029" s="19" t="str">
        <f t="shared" si="214"/>
        <v>SYRIAN ARAB REPUBLIC</v>
      </c>
      <c r="M2029" s="19"/>
      <c r="N2029" s="19"/>
      <c r="O2029" s="19"/>
      <c r="P2029" s="19"/>
      <c r="Q2029" s="19"/>
      <c r="R2029" s="19"/>
      <c r="S2029" s="34">
        <f t="shared" si="215"/>
        <v>41827</v>
      </c>
      <c r="T2029" s="34" t="str">
        <f t="shared" si="216"/>
        <v/>
      </c>
      <c r="U2029" s="34" t="str">
        <f t="shared" si="217"/>
        <v/>
      </c>
      <c r="V2029" s="19"/>
    </row>
    <row r="2030" spans="1:22" s="5" customFormat="1">
      <c r="A2030" s="50"/>
      <c r="B2030" s="19"/>
      <c r="C2030" s="19"/>
      <c r="D2030" s="19"/>
      <c r="E2030" s="19"/>
      <c r="F2030" s="19"/>
      <c r="G2030" s="19"/>
      <c r="H2030" s="19"/>
      <c r="I2030" s="19"/>
      <c r="J2030" s="7" t="s">
        <v>1635</v>
      </c>
      <c r="K2030" s="19" t="str">
        <f t="shared" si="213"/>
        <v>TW</v>
      </c>
      <c r="L2030" s="19" t="str">
        <f t="shared" si="214"/>
        <v>TAIWAN, PROVINCE OF CHINA</v>
      </c>
      <c r="M2030" s="19"/>
      <c r="N2030" s="19"/>
      <c r="O2030" s="19"/>
      <c r="P2030" s="19"/>
      <c r="Q2030" s="19"/>
      <c r="R2030" s="19"/>
      <c r="S2030" s="34">
        <f t="shared" si="215"/>
        <v>41827</v>
      </c>
      <c r="T2030" s="34" t="str">
        <f t="shared" si="216"/>
        <v/>
      </c>
      <c r="U2030" s="34" t="str">
        <f t="shared" si="217"/>
        <v/>
      </c>
      <c r="V2030" s="19"/>
    </row>
    <row r="2031" spans="1:22" s="5" customFormat="1">
      <c r="A2031" s="50"/>
      <c r="B2031" s="19"/>
      <c r="C2031" s="19"/>
      <c r="D2031" s="19"/>
      <c r="E2031" s="19"/>
      <c r="F2031" s="19"/>
      <c r="G2031" s="19"/>
      <c r="H2031" s="19"/>
      <c r="I2031" s="19"/>
      <c r="J2031" s="7" t="s">
        <v>1636</v>
      </c>
      <c r="K2031" s="19" t="str">
        <f t="shared" si="213"/>
        <v>TJ</v>
      </c>
      <c r="L2031" s="19" t="str">
        <f t="shared" si="214"/>
        <v>TAJIKISTAN</v>
      </c>
      <c r="M2031" s="19"/>
      <c r="N2031" s="19"/>
      <c r="O2031" s="19"/>
      <c r="P2031" s="19"/>
      <c r="Q2031" s="19"/>
      <c r="R2031" s="19"/>
      <c r="S2031" s="34">
        <f t="shared" si="215"/>
        <v>41827</v>
      </c>
      <c r="T2031" s="34" t="str">
        <f t="shared" si="216"/>
        <v/>
      </c>
      <c r="U2031" s="34" t="str">
        <f t="shared" si="217"/>
        <v/>
      </c>
      <c r="V2031" s="19"/>
    </row>
    <row r="2032" spans="1:22" s="5" customFormat="1">
      <c r="A2032" s="50"/>
      <c r="B2032" s="19"/>
      <c r="C2032" s="19"/>
      <c r="D2032" s="19"/>
      <c r="E2032" s="19"/>
      <c r="F2032" s="19"/>
      <c r="G2032" s="19"/>
      <c r="H2032" s="19"/>
      <c r="I2032" s="19"/>
      <c r="J2032" s="7" t="s">
        <v>1637</v>
      </c>
      <c r="K2032" s="19" t="str">
        <f t="shared" si="213"/>
        <v>TZ</v>
      </c>
      <c r="L2032" s="19" t="str">
        <f t="shared" si="214"/>
        <v>TANZANIA, UNITED REPUBLIC OF</v>
      </c>
      <c r="M2032" s="19"/>
      <c r="N2032" s="19"/>
      <c r="O2032" s="19"/>
      <c r="P2032" s="19"/>
      <c r="Q2032" s="19"/>
      <c r="R2032" s="19"/>
      <c r="S2032" s="34">
        <f t="shared" si="215"/>
        <v>41827</v>
      </c>
      <c r="T2032" s="34" t="str">
        <f t="shared" si="216"/>
        <v/>
      </c>
      <c r="U2032" s="34" t="str">
        <f t="shared" si="217"/>
        <v/>
      </c>
      <c r="V2032" s="19"/>
    </row>
    <row r="2033" spans="1:22" s="5" customFormat="1">
      <c r="A2033" s="50"/>
      <c r="B2033" s="19"/>
      <c r="C2033" s="19"/>
      <c r="D2033" s="19"/>
      <c r="E2033" s="19"/>
      <c r="F2033" s="19"/>
      <c r="G2033" s="19"/>
      <c r="H2033" s="19"/>
      <c r="I2033" s="19"/>
      <c r="J2033" s="7" t="s">
        <v>1638</v>
      </c>
      <c r="K2033" s="19" t="str">
        <f t="shared" si="213"/>
        <v>TH</v>
      </c>
      <c r="L2033" s="19" t="str">
        <f t="shared" si="214"/>
        <v>THAILAND</v>
      </c>
      <c r="M2033" s="19"/>
      <c r="N2033" s="19"/>
      <c r="O2033" s="19"/>
      <c r="P2033" s="19"/>
      <c r="Q2033" s="19"/>
      <c r="R2033" s="19"/>
      <c r="S2033" s="34">
        <f t="shared" si="215"/>
        <v>41827</v>
      </c>
      <c r="T2033" s="34" t="str">
        <f t="shared" si="216"/>
        <v/>
      </c>
      <c r="U2033" s="34" t="str">
        <f t="shared" si="217"/>
        <v/>
      </c>
      <c r="V2033" s="19"/>
    </row>
    <row r="2034" spans="1:22" s="5" customFormat="1">
      <c r="A2034" s="50"/>
      <c r="B2034" s="19"/>
      <c r="C2034" s="19"/>
      <c r="D2034" s="19"/>
      <c r="E2034" s="19"/>
      <c r="F2034" s="19"/>
      <c r="G2034" s="19"/>
      <c r="H2034" s="19"/>
      <c r="I2034" s="19"/>
      <c r="J2034" s="7" t="s">
        <v>1639</v>
      </c>
      <c r="K2034" s="19" t="str">
        <f t="shared" si="213"/>
        <v>TL</v>
      </c>
      <c r="L2034" s="19" t="str">
        <f t="shared" si="214"/>
        <v>TIMOR-LESTE</v>
      </c>
      <c r="M2034" s="19"/>
      <c r="N2034" s="19"/>
      <c r="O2034" s="19"/>
      <c r="P2034" s="19"/>
      <c r="Q2034" s="19"/>
      <c r="R2034" s="19"/>
      <c r="S2034" s="34">
        <f t="shared" si="215"/>
        <v>41827</v>
      </c>
      <c r="T2034" s="34" t="str">
        <f t="shared" si="216"/>
        <v/>
      </c>
      <c r="U2034" s="34" t="str">
        <f t="shared" si="217"/>
        <v/>
      </c>
      <c r="V2034" s="19"/>
    </row>
    <row r="2035" spans="1:22" s="5" customFormat="1">
      <c r="A2035" s="50"/>
      <c r="B2035" s="19"/>
      <c r="C2035" s="19"/>
      <c r="D2035" s="19"/>
      <c r="E2035" s="19"/>
      <c r="F2035" s="19"/>
      <c r="G2035" s="19"/>
      <c r="H2035" s="19"/>
      <c r="I2035" s="19"/>
      <c r="J2035" s="7" t="s">
        <v>1640</v>
      </c>
      <c r="K2035" s="19" t="str">
        <f t="shared" si="213"/>
        <v>TG</v>
      </c>
      <c r="L2035" s="19" t="str">
        <f t="shared" si="214"/>
        <v>TOGO</v>
      </c>
      <c r="M2035" s="19"/>
      <c r="N2035" s="19"/>
      <c r="O2035" s="19"/>
      <c r="P2035" s="19"/>
      <c r="Q2035" s="19"/>
      <c r="R2035" s="19"/>
      <c r="S2035" s="34">
        <f t="shared" si="215"/>
        <v>41827</v>
      </c>
      <c r="T2035" s="34" t="str">
        <f t="shared" si="216"/>
        <v/>
      </c>
      <c r="U2035" s="34" t="str">
        <f t="shared" si="217"/>
        <v/>
      </c>
      <c r="V2035" s="19"/>
    </row>
    <row r="2036" spans="1:22" s="5" customFormat="1">
      <c r="A2036" s="50"/>
      <c r="B2036" s="19"/>
      <c r="C2036" s="19"/>
      <c r="D2036" s="19"/>
      <c r="E2036" s="19"/>
      <c r="F2036" s="19"/>
      <c r="G2036" s="19"/>
      <c r="H2036" s="19"/>
      <c r="I2036" s="19"/>
      <c r="J2036" s="7" t="s">
        <v>1641</v>
      </c>
      <c r="K2036" s="19" t="str">
        <f t="shared" ref="K2036:K2060" si="218">VLOOKUP(J2036,$A$2:$B$317,2,0)</f>
        <v>TK</v>
      </c>
      <c r="L2036" s="19" t="str">
        <f t="shared" si="214"/>
        <v>TOKELAU</v>
      </c>
      <c r="M2036" s="19"/>
      <c r="N2036" s="19"/>
      <c r="O2036" s="19"/>
      <c r="P2036" s="19"/>
      <c r="Q2036" s="19"/>
      <c r="R2036" s="19"/>
      <c r="S2036" s="34">
        <f t="shared" si="215"/>
        <v>41827</v>
      </c>
      <c r="T2036" s="34" t="str">
        <f t="shared" si="216"/>
        <v/>
      </c>
      <c r="U2036" s="34" t="str">
        <f t="shared" si="217"/>
        <v/>
      </c>
      <c r="V2036" s="19"/>
    </row>
    <row r="2037" spans="1:22" s="5" customFormat="1">
      <c r="A2037" s="50"/>
      <c r="B2037" s="19"/>
      <c r="C2037" s="19"/>
      <c r="D2037" s="19"/>
      <c r="E2037" s="19"/>
      <c r="F2037" s="19"/>
      <c r="G2037" s="19"/>
      <c r="H2037" s="19"/>
      <c r="I2037" s="19"/>
      <c r="J2037" s="7" t="s">
        <v>1642</v>
      </c>
      <c r="K2037" s="19" t="str">
        <f t="shared" si="218"/>
        <v>TO</v>
      </c>
      <c r="L2037" s="19" t="str">
        <f t="shared" si="214"/>
        <v>TONGA</v>
      </c>
      <c r="M2037" s="19"/>
      <c r="N2037" s="19"/>
      <c r="O2037" s="19"/>
      <c r="P2037" s="19"/>
      <c r="Q2037" s="19"/>
      <c r="R2037" s="19"/>
      <c r="S2037" s="34">
        <f t="shared" si="215"/>
        <v>41827</v>
      </c>
      <c r="T2037" s="34" t="str">
        <f t="shared" si="216"/>
        <v/>
      </c>
      <c r="U2037" s="34" t="str">
        <f t="shared" si="217"/>
        <v/>
      </c>
      <c r="V2037" s="19"/>
    </row>
    <row r="2038" spans="1:22" s="5" customFormat="1">
      <c r="A2038" s="50"/>
      <c r="B2038" s="19"/>
      <c r="C2038" s="19"/>
      <c r="D2038" s="19"/>
      <c r="E2038" s="19"/>
      <c r="F2038" s="19"/>
      <c r="G2038" s="19"/>
      <c r="H2038" s="19"/>
      <c r="I2038" s="19"/>
      <c r="J2038" s="7" t="s">
        <v>1643</v>
      </c>
      <c r="K2038" s="19" t="str">
        <f t="shared" si="218"/>
        <v>TT</v>
      </c>
      <c r="L2038" s="19" t="str">
        <f t="shared" si="214"/>
        <v>TRINIDAD AND TOBAGO</v>
      </c>
      <c r="M2038" s="19"/>
      <c r="N2038" s="19"/>
      <c r="O2038" s="19"/>
      <c r="P2038" s="19"/>
      <c r="Q2038" s="19"/>
      <c r="R2038" s="19"/>
      <c r="S2038" s="34">
        <f t="shared" si="215"/>
        <v>41827</v>
      </c>
      <c r="T2038" s="34" t="str">
        <f t="shared" si="216"/>
        <v/>
      </c>
      <c r="U2038" s="34" t="str">
        <f t="shared" si="217"/>
        <v/>
      </c>
      <c r="V2038" s="19"/>
    </row>
    <row r="2039" spans="1:22" s="5" customFormat="1">
      <c r="A2039" s="50"/>
      <c r="B2039" s="19"/>
      <c r="C2039" s="19"/>
      <c r="D2039" s="19"/>
      <c r="E2039" s="19"/>
      <c r="F2039" s="19"/>
      <c r="G2039" s="19"/>
      <c r="H2039" s="19"/>
      <c r="I2039" s="19"/>
      <c r="J2039" s="7" t="s">
        <v>1644</v>
      </c>
      <c r="K2039" s="19" t="str">
        <f t="shared" si="218"/>
        <v>TN</v>
      </c>
      <c r="L2039" s="19" t="str">
        <f t="shared" si="214"/>
        <v>TUNISIA</v>
      </c>
      <c r="M2039" s="19"/>
      <c r="N2039" s="19"/>
      <c r="O2039" s="19"/>
      <c r="P2039" s="19"/>
      <c r="Q2039" s="19"/>
      <c r="R2039" s="19"/>
      <c r="S2039" s="34">
        <f t="shared" si="215"/>
        <v>41827</v>
      </c>
      <c r="T2039" s="34" t="str">
        <f t="shared" si="216"/>
        <v/>
      </c>
      <c r="U2039" s="34" t="str">
        <f t="shared" si="217"/>
        <v/>
      </c>
      <c r="V2039" s="19"/>
    </row>
    <row r="2040" spans="1:22" s="5" customFormat="1">
      <c r="A2040" s="50"/>
      <c r="B2040" s="19"/>
      <c r="C2040" s="19"/>
      <c r="D2040" s="19"/>
      <c r="E2040" s="19"/>
      <c r="F2040" s="19"/>
      <c r="G2040" s="19"/>
      <c r="H2040" s="19"/>
      <c r="I2040" s="19"/>
      <c r="J2040" s="7" t="s">
        <v>1645</v>
      </c>
      <c r="K2040" s="19" t="str">
        <f t="shared" si="218"/>
        <v>TR</v>
      </c>
      <c r="L2040" s="19" t="str">
        <f t="shared" si="214"/>
        <v>TURKEY</v>
      </c>
      <c r="M2040" s="19"/>
      <c r="N2040" s="19"/>
      <c r="O2040" s="19"/>
      <c r="P2040" s="19"/>
      <c r="Q2040" s="19"/>
      <c r="R2040" s="19"/>
      <c r="S2040" s="34">
        <f t="shared" si="215"/>
        <v>41827</v>
      </c>
      <c r="T2040" s="34" t="str">
        <f t="shared" si="216"/>
        <v/>
      </c>
      <c r="U2040" s="34" t="str">
        <f t="shared" si="217"/>
        <v/>
      </c>
      <c r="V2040" s="19"/>
    </row>
    <row r="2041" spans="1:22" s="5" customFormat="1">
      <c r="A2041" s="50"/>
      <c r="B2041" s="19"/>
      <c r="C2041" s="19"/>
      <c r="D2041" s="19"/>
      <c r="E2041" s="19"/>
      <c r="F2041" s="19"/>
      <c r="G2041" s="19"/>
      <c r="H2041" s="19"/>
      <c r="I2041" s="19"/>
      <c r="J2041" s="7" t="s">
        <v>1646</v>
      </c>
      <c r="K2041" s="19" t="str">
        <f t="shared" si="218"/>
        <v>TM</v>
      </c>
      <c r="L2041" s="19" t="str">
        <f t="shared" si="214"/>
        <v>TURKMENISTAN</v>
      </c>
      <c r="M2041" s="19"/>
      <c r="N2041" s="19"/>
      <c r="O2041" s="19"/>
      <c r="P2041" s="19"/>
      <c r="Q2041" s="19"/>
      <c r="R2041" s="19"/>
      <c r="S2041" s="34">
        <f t="shared" si="215"/>
        <v>41827</v>
      </c>
      <c r="T2041" s="34" t="str">
        <f t="shared" si="216"/>
        <v/>
      </c>
      <c r="U2041" s="34" t="str">
        <f t="shared" si="217"/>
        <v/>
      </c>
      <c r="V2041" s="19"/>
    </row>
    <row r="2042" spans="1:22" s="5" customFormat="1">
      <c r="A2042" s="50"/>
      <c r="B2042" s="19"/>
      <c r="C2042" s="19"/>
      <c r="D2042" s="19"/>
      <c r="E2042" s="19"/>
      <c r="F2042" s="19"/>
      <c r="G2042" s="19"/>
      <c r="H2042" s="19"/>
      <c r="I2042" s="19"/>
      <c r="J2042" s="7" t="s">
        <v>1647</v>
      </c>
      <c r="K2042" s="19" t="str">
        <f t="shared" si="218"/>
        <v>TC</v>
      </c>
      <c r="L2042" s="19" t="str">
        <f t="shared" si="214"/>
        <v>TURKS AND CAICOS ISLANDS</v>
      </c>
      <c r="M2042" s="19"/>
      <c r="N2042" s="19"/>
      <c r="O2042" s="19"/>
      <c r="P2042" s="19"/>
      <c r="Q2042" s="19"/>
      <c r="R2042" s="19"/>
      <c r="S2042" s="34">
        <f t="shared" si="215"/>
        <v>41827</v>
      </c>
      <c r="T2042" s="34" t="str">
        <f t="shared" si="216"/>
        <v/>
      </c>
      <c r="U2042" s="34" t="str">
        <f t="shared" si="217"/>
        <v/>
      </c>
      <c r="V2042" s="19"/>
    </row>
    <row r="2043" spans="1:22" s="5" customFormat="1">
      <c r="A2043" s="50"/>
      <c r="B2043" s="19"/>
      <c r="C2043" s="19"/>
      <c r="D2043" s="19"/>
      <c r="E2043" s="19"/>
      <c r="F2043" s="19"/>
      <c r="G2043" s="19"/>
      <c r="H2043" s="19"/>
      <c r="I2043" s="19"/>
      <c r="J2043" s="7" t="s">
        <v>1648</v>
      </c>
      <c r="K2043" s="19" t="str">
        <f t="shared" si="218"/>
        <v>TV</v>
      </c>
      <c r="L2043" s="19" t="str">
        <f t="shared" si="214"/>
        <v>TUVALU</v>
      </c>
      <c r="M2043" s="19"/>
      <c r="N2043" s="19"/>
      <c r="O2043" s="19"/>
      <c r="P2043" s="19"/>
      <c r="Q2043" s="19"/>
      <c r="R2043" s="19"/>
      <c r="S2043" s="34">
        <f t="shared" si="215"/>
        <v>41827</v>
      </c>
      <c r="T2043" s="34" t="str">
        <f t="shared" si="216"/>
        <v/>
      </c>
      <c r="U2043" s="34" t="str">
        <f t="shared" si="217"/>
        <v/>
      </c>
      <c r="V2043" s="19"/>
    </row>
    <row r="2044" spans="1:22" s="5" customFormat="1">
      <c r="A2044" s="50"/>
      <c r="B2044" s="19"/>
      <c r="C2044" s="19"/>
      <c r="D2044" s="19"/>
      <c r="E2044" s="19"/>
      <c r="F2044" s="19"/>
      <c r="G2044" s="19"/>
      <c r="H2044" s="19"/>
      <c r="I2044" s="19"/>
      <c r="J2044" s="7" t="s">
        <v>1649</v>
      </c>
      <c r="K2044" s="19" t="str">
        <f t="shared" si="218"/>
        <v>UG</v>
      </c>
      <c r="L2044" s="19" t="str">
        <f t="shared" si="214"/>
        <v>UGANDA</v>
      </c>
      <c r="M2044" s="19"/>
      <c r="N2044" s="19"/>
      <c r="O2044" s="19"/>
      <c r="P2044" s="19"/>
      <c r="Q2044" s="19"/>
      <c r="R2044" s="19"/>
      <c r="S2044" s="34">
        <f t="shared" si="215"/>
        <v>41827</v>
      </c>
      <c r="T2044" s="34" t="str">
        <f t="shared" si="216"/>
        <v/>
      </c>
      <c r="U2044" s="34" t="str">
        <f t="shared" si="217"/>
        <v/>
      </c>
      <c r="V2044" s="19"/>
    </row>
    <row r="2045" spans="1:22" s="5" customFormat="1">
      <c r="A2045" s="50"/>
      <c r="B2045" s="19"/>
      <c r="C2045" s="19"/>
      <c r="D2045" s="19"/>
      <c r="E2045" s="19"/>
      <c r="F2045" s="19"/>
      <c r="G2045" s="19"/>
      <c r="H2045" s="19"/>
      <c r="I2045" s="19"/>
      <c r="J2045" s="7" t="s">
        <v>1650</v>
      </c>
      <c r="K2045" s="19" t="str">
        <f t="shared" si="218"/>
        <v>UA</v>
      </c>
      <c r="L2045" s="19" t="str">
        <f t="shared" si="214"/>
        <v>UKRAINE</v>
      </c>
      <c r="M2045" s="19"/>
      <c r="N2045" s="19"/>
      <c r="O2045" s="19"/>
      <c r="P2045" s="19"/>
      <c r="Q2045" s="19"/>
      <c r="R2045" s="19"/>
      <c r="S2045" s="34">
        <f t="shared" si="215"/>
        <v>41827</v>
      </c>
      <c r="T2045" s="34" t="str">
        <f t="shared" si="216"/>
        <v/>
      </c>
      <c r="U2045" s="34" t="str">
        <f t="shared" si="217"/>
        <v/>
      </c>
      <c r="V2045" s="19"/>
    </row>
    <row r="2046" spans="1:22" s="5" customFormat="1">
      <c r="A2046" s="50"/>
      <c r="B2046" s="19"/>
      <c r="C2046" s="19"/>
      <c r="D2046" s="19"/>
      <c r="E2046" s="19"/>
      <c r="F2046" s="19"/>
      <c r="G2046" s="19"/>
      <c r="H2046" s="19"/>
      <c r="I2046" s="19"/>
      <c r="J2046" s="7" t="s">
        <v>1651</v>
      </c>
      <c r="K2046" s="19" t="str">
        <f t="shared" si="218"/>
        <v>AE</v>
      </c>
      <c r="L2046" s="19" t="str">
        <f t="shared" si="214"/>
        <v>UNITED ARAB EMIRATES</v>
      </c>
      <c r="M2046" s="19"/>
      <c r="N2046" s="19"/>
      <c r="O2046" s="19"/>
      <c r="P2046" s="19"/>
      <c r="Q2046" s="19"/>
      <c r="R2046" s="19"/>
      <c r="S2046" s="34">
        <f t="shared" si="215"/>
        <v>41827</v>
      </c>
      <c r="T2046" s="34" t="str">
        <f t="shared" si="216"/>
        <v/>
      </c>
      <c r="U2046" s="34" t="str">
        <f t="shared" si="217"/>
        <v/>
      </c>
      <c r="V2046" s="19"/>
    </row>
    <row r="2047" spans="1:22" s="5" customFormat="1">
      <c r="A2047" s="50"/>
      <c r="B2047" s="19"/>
      <c r="C2047" s="19"/>
      <c r="D2047" s="19"/>
      <c r="E2047" s="19"/>
      <c r="F2047" s="19"/>
      <c r="G2047" s="19"/>
      <c r="H2047" s="19"/>
      <c r="I2047" s="19"/>
      <c r="J2047" s="7" t="s">
        <v>1653</v>
      </c>
      <c r="K2047" s="19" t="str">
        <f t="shared" si="218"/>
        <v>US</v>
      </c>
      <c r="L2047" s="19" t="str">
        <f t="shared" si="214"/>
        <v>UNITED STATES</v>
      </c>
      <c r="M2047" s="19"/>
      <c r="N2047" s="19"/>
      <c r="O2047" s="19"/>
      <c r="P2047" s="19"/>
      <c r="Q2047" s="19"/>
      <c r="R2047" s="19"/>
      <c r="S2047" s="34">
        <f t="shared" si="215"/>
        <v>41827</v>
      </c>
      <c r="T2047" s="34" t="str">
        <f t="shared" si="216"/>
        <v/>
      </c>
      <c r="U2047" s="34" t="str">
        <f t="shared" si="217"/>
        <v/>
      </c>
      <c r="V2047" s="19"/>
    </row>
    <row r="2048" spans="1:22" s="5" customFormat="1">
      <c r="A2048" s="50"/>
      <c r="B2048" s="19"/>
      <c r="C2048" s="19"/>
      <c r="D2048" s="19"/>
      <c r="E2048" s="19"/>
      <c r="F2048" s="19"/>
      <c r="G2048" s="19"/>
      <c r="H2048" s="19"/>
      <c r="I2048" s="19"/>
      <c r="J2048" s="7" t="s">
        <v>1654</v>
      </c>
      <c r="K2048" s="19" t="str">
        <f t="shared" si="218"/>
        <v>UM</v>
      </c>
      <c r="L2048" s="19" t="str">
        <f t="shared" si="214"/>
        <v>UNITED STATES MINOR OUTLYING ISLANDS</v>
      </c>
      <c r="M2048" s="19"/>
      <c r="N2048" s="19"/>
      <c r="O2048" s="19"/>
      <c r="P2048" s="19"/>
      <c r="Q2048" s="19"/>
      <c r="R2048" s="19"/>
      <c r="S2048" s="34">
        <f t="shared" si="215"/>
        <v>41827</v>
      </c>
      <c r="T2048" s="34" t="str">
        <f t="shared" si="216"/>
        <v/>
      </c>
      <c r="U2048" s="34" t="str">
        <f t="shared" si="217"/>
        <v/>
      </c>
      <c r="V2048" s="19"/>
    </row>
    <row r="2049" spans="1:22" s="5" customFormat="1">
      <c r="A2049" s="50"/>
      <c r="B2049" s="19"/>
      <c r="C2049" s="19"/>
      <c r="D2049" s="19"/>
      <c r="E2049" s="19"/>
      <c r="F2049" s="19"/>
      <c r="G2049" s="19"/>
      <c r="H2049" s="19"/>
      <c r="I2049" s="19"/>
      <c r="J2049" s="7" t="s">
        <v>1655</v>
      </c>
      <c r="K2049" s="19" t="str">
        <f t="shared" si="218"/>
        <v>UY</v>
      </c>
      <c r="L2049" s="19" t="str">
        <f t="shared" si="214"/>
        <v>URUGUAY</v>
      </c>
      <c r="M2049" s="19"/>
      <c r="N2049" s="19"/>
      <c r="O2049" s="19"/>
      <c r="P2049" s="19"/>
      <c r="Q2049" s="19"/>
      <c r="R2049" s="19"/>
      <c r="S2049" s="34">
        <f t="shared" si="215"/>
        <v>41827</v>
      </c>
      <c r="T2049" s="34" t="str">
        <f t="shared" si="216"/>
        <v/>
      </c>
      <c r="U2049" s="34" t="str">
        <f t="shared" si="217"/>
        <v/>
      </c>
      <c r="V2049" s="19"/>
    </row>
    <row r="2050" spans="1:22" s="5" customFormat="1">
      <c r="A2050" s="50"/>
      <c r="B2050" s="19"/>
      <c r="C2050" s="19"/>
      <c r="D2050" s="19"/>
      <c r="E2050" s="19"/>
      <c r="F2050" s="19"/>
      <c r="G2050" s="19"/>
      <c r="H2050" s="19"/>
      <c r="I2050" s="19"/>
      <c r="J2050" s="7" t="s">
        <v>1656</v>
      </c>
      <c r="K2050" s="19" t="str">
        <f t="shared" si="218"/>
        <v>UZ</v>
      </c>
      <c r="L2050" s="19" t="str">
        <f t="shared" si="214"/>
        <v>UZBEKISTAN</v>
      </c>
      <c r="M2050" s="19"/>
      <c r="N2050" s="19"/>
      <c r="O2050" s="19"/>
      <c r="P2050" s="19"/>
      <c r="Q2050" s="19"/>
      <c r="R2050" s="19"/>
      <c r="S2050" s="34">
        <f t="shared" si="215"/>
        <v>41827</v>
      </c>
      <c r="T2050" s="34" t="str">
        <f t="shared" si="216"/>
        <v/>
      </c>
      <c r="U2050" s="34" t="str">
        <f t="shared" si="217"/>
        <v/>
      </c>
      <c r="V2050" s="19"/>
    </row>
    <row r="2051" spans="1:22" s="5" customFormat="1">
      <c r="A2051" s="50"/>
      <c r="B2051" s="19"/>
      <c r="C2051" s="19"/>
      <c r="D2051" s="19"/>
      <c r="E2051" s="19"/>
      <c r="F2051" s="19"/>
      <c r="G2051" s="19"/>
      <c r="H2051" s="19"/>
      <c r="I2051" s="19"/>
      <c r="J2051" s="7" t="s">
        <v>1657</v>
      </c>
      <c r="K2051" s="19" t="str">
        <f t="shared" si="218"/>
        <v>VU</v>
      </c>
      <c r="L2051" s="19" t="str">
        <f t="shared" si="214"/>
        <v>VANUATU</v>
      </c>
      <c r="M2051" s="19"/>
      <c r="N2051" s="19"/>
      <c r="O2051" s="19"/>
      <c r="P2051" s="19"/>
      <c r="Q2051" s="19"/>
      <c r="R2051" s="19"/>
      <c r="S2051" s="34">
        <f t="shared" si="215"/>
        <v>41827</v>
      </c>
      <c r="T2051" s="34" t="str">
        <f t="shared" si="216"/>
        <v/>
      </c>
      <c r="U2051" s="34" t="str">
        <f t="shared" si="217"/>
        <v/>
      </c>
      <c r="V2051" s="19"/>
    </row>
    <row r="2052" spans="1:22" s="5" customFormat="1">
      <c r="A2052" s="50"/>
      <c r="B2052" s="19"/>
      <c r="C2052" s="19"/>
      <c r="D2052" s="19"/>
      <c r="E2052" s="19"/>
      <c r="F2052" s="19"/>
      <c r="G2052" s="19"/>
      <c r="H2052" s="19"/>
      <c r="I2052" s="19"/>
      <c r="J2052" s="7" t="s">
        <v>1658</v>
      </c>
      <c r="K2052" s="19" t="str">
        <f t="shared" si="218"/>
        <v>VE</v>
      </c>
      <c r="L2052" s="19" t="str">
        <f t="shared" si="214"/>
        <v>VENEZUELA, BOLIVARIAN REPUBLIC OF</v>
      </c>
      <c r="M2052" s="19"/>
      <c r="N2052" s="19"/>
      <c r="O2052" s="19"/>
      <c r="P2052" s="19"/>
      <c r="Q2052" s="19"/>
      <c r="R2052" s="19"/>
      <c r="S2052" s="34">
        <f t="shared" si="215"/>
        <v>41827</v>
      </c>
      <c r="T2052" s="34" t="str">
        <f t="shared" si="216"/>
        <v/>
      </c>
      <c r="U2052" s="34" t="str">
        <f t="shared" si="217"/>
        <v/>
      </c>
      <c r="V2052" s="19"/>
    </row>
    <row r="2053" spans="1:22" s="5" customFormat="1">
      <c r="A2053" s="50"/>
      <c r="B2053" s="19"/>
      <c r="C2053" s="19"/>
      <c r="D2053" s="19"/>
      <c r="E2053" s="19"/>
      <c r="F2053" s="19"/>
      <c r="G2053" s="19"/>
      <c r="H2053" s="19"/>
      <c r="I2053" s="19"/>
      <c r="J2053" s="7" t="s">
        <v>1659</v>
      </c>
      <c r="K2053" s="19" t="str">
        <f t="shared" si="218"/>
        <v>VN</v>
      </c>
      <c r="L2053" s="19" t="str">
        <f t="shared" si="214"/>
        <v>VIET NAM</v>
      </c>
      <c r="M2053" s="19"/>
      <c r="N2053" s="19"/>
      <c r="O2053" s="19"/>
      <c r="P2053" s="19"/>
      <c r="Q2053" s="19"/>
      <c r="R2053" s="19"/>
      <c r="S2053" s="34">
        <f t="shared" si="215"/>
        <v>41827</v>
      </c>
      <c r="T2053" s="34" t="str">
        <f t="shared" si="216"/>
        <v/>
      </c>
      <c r="U2053" s="34" t="str">
        <f t="shared" si="217"/>
        <v/>
      </c>
      <c r="V2053" s="19"/>
    </row>
    <row r="2054" spans="1:22" s="5" customFormat="1">
      <c r="A2054" s="50"/>
      <c r="B2054" s="19"/>
      <c r="C2054" s="19"/>
      <c r="D2054" s="19"/>
      <c r="E2054" s="19"/>
      <c r="F2054" s="19"/>
      <c r="G2054" s="19"/>
      <c r="H2054" s="19"/>
      <c r="I2054" s="19"/>
      <c r="J2054" s="7" t="s">
        <v>1660</v>
      </c>
      <c r="K2054" s="19" t="str">
        <f t="shared" si="218"/>
        <v>VG</v>
      </c>
      <c r="L2054" s="19" t="str">
        <f t="shared" si="214"/>
        <v>VIRGIN ISLANDS, BRITISH</v>
      </c>
      <c r="M2054" s="19"/>
      <c r="N2054" s="19"/>
      <c r="O2054" s="19"/>
      <c r="P2054" s="19"/>
      <c r="Q2054" s="19"/>
      <c r="R2054" s="19"/>
      <c r="S2054" s="34">
        <f t="shared" si="215"/>
        <v>41827</v>
      </c>
      <c r="T2054" s="34" t="str">
        <f t="shared" si="216"/>
        <v/>
      </c>
      <c r="U2054" s="34" t="str">
        <f t="shared" si="217"/>
        <v/>
      </c>
      <c r="V2054" s="19"/>
    </row>
    <row r="2055" spans="1:22" s="5" customFormat="1">
      <c r="A2055" s="50"/>
      <c r="B2055" s="19"/>
      <c r="C2055" s="19"/>
      <c r="D2055" s="19"/>
      <c r="E2055" s="19"/>
      <c r="F2055" s="19"/>
      <c r="G2055" s="19"/>
      <c r="H2055" s="19"/>
      <c r="I2055" s="19"/>
      <c r="J2055" s="7" t="s">
        <v>1661</v>
      </c>
      <c r="K2055" s="19" t="str">
        <f t="shared" si="218"/>
        <v>VI</v>
      </c>
      <c r="L2055" s="19" t="str">
        <f t="shared" si="214"/>
        <v>VIRGIN ISLANDS, U.S.</v>
      </c>
      <c r="M2055" s="19"/>
      <c r="N2055" s="19"/>
      <c r="O2055" s="19"/>
      <c r="P2055" s="19"/>
      <c r="Q2055" s="19"/>
      <c r="R2055" s="19"/>
      <c r="S2055" s="34">
        <f t="shared" si="215"/>
        <v>41827</v>
      </c>
      <c r="T2055" s="34" t="str">
        <f t="shared" si="216"/>
        <v/>
      </c>
      <c r="U2055" s="34" t="str">
        <f t="shared" si="217"/>
        <v/>
      </c>
      <c r="V2055" s="19"/>
    </row>
    <row r="2056" spans="1:22" s="5" customFormat="1">
      <c r="A2056" s="50"/>
      <c r="B2056" s="19"/>
      <c r="C2056" s="19"/>
      <c r="D2056" s="19"/>
      <c r="E2056" s="19"/>
      <c r="F2056" s="19"/>
      <c r="G2056" s="19"/>
      <c r="H2056" s="19"/>
      <c r="I2056" s="19"/>
      <c r="J2056" s="7" t="s">
        <v>1662</v>
      </c>
      <c r="K2056" s="19" t="str">
        <f t="shared" si="218"/>
        <v>WF</v>
      </c>
      <c r="L2056" s="19" t="str">
        <f t="shared" si="214"/>
        <v>WALLIS AND FUTUNA</v>
      </c>
      <c r="M2056" s="19"/>
      <c r="N2056" s="19"/>
      <c r="O2056" s="19"/>
      <c r="P2056" s="19"/>
      <c r="Q2056" s="19"/>
      <c r="R2056" s="19"/>
      <c r="S2056" s="34">
        <f t="shared" si="215"/>
        <v>41827</v>
      </c>
      <c r="T2056" s="34" t="str">
        <f t="shared" si="216"/>
        <v/>
      </c>
      <c r="U2056" s="34" t="str">
        <f t="shared" si="217"/>
        <v/>
      </c>
      <c r="V2056" s="19"/>
    </row>
    <row r="2057" spans="1:22" s="5" customFormat="1">
      <c r="A2057" s="50"/>
      <c r="B2057" s="19"/>
      <c r="C2057" s="19"/>
      <c r="D2057" s="19"/>
      <c r="E2057" s="19"/>
      <c r="F2057" s="19"/>
      <c r="G2057" s="19"/>
      <c r="H2057" s="19"/>
      <c r="I2057" s="19"/>
      <c r="J2057" s="7" t="s">
        <v>1663</v>
      </c>
      <c r="K2057" s="19" t="str">
        <f t="shared" si="218"/>
        <v>EH</v>
      </c>
      <c r="L2057" s="19" t="str">
        <f t="shared" ref="L2057:L2121" si="219">J2057</f>
        <v>WESTERN SAHARA</v>
      </c>
      <c r="M2057" s="19"/>
      <c r="N2057" s="19"/>
      <c r="O2057" s="19"/>
      <c r="P2057" s="19"/>
      <c r="Q2057" s="19"/>
      <c r="R2057" s="19"/>
      <c r="S2057" s="34">
        <f t="shared" si="215"/>
        <v>41827</v>
      </c>
      <c r="T2057" s="34" t="str">
        <f t="shared" si="216"/>
        <v/>
      </c>
      <c r="U2057" s="34" t="str">
        <f t="shared" si="217"/>
        <v/>
      </c>
      <c r="V2057" s="19"/>
    </row>
    <row r="2058" spans="1:22" s="5" customFormat="1">
      <c r="A2058" s="50"/>
      <c r="B2058" s="19"/>
      <c r="C2058" s="19"/>
      <c r="D2058" s="19"/>
      <c r="E2058" s="19"/>
      <c r="F2058" s="19"/>
      <c r="G2058" s="19"/>
      <c r="H2058" s="19"/>
      <c r="I2058" s="19"/>
      <c r="J2058" s="7" t="s">
        <v>1664</v>
      </c>
      <c r="K2058" s="19" t="str">
        <f t="shared" si="218"/>
        <v>YE</v>
      </c>
      <c r="L2058" s="19" t="str">
        <f t="shared" si="219"/>
        <v>YEMEN</v>
      </c>
      <c r="M2058" s="19"/>
      <c r="N2058" s="19"/>
      <c r="O2058" s="19"/>
      <c r="P2058" s="19"/>
      <c r="Q2058" s="19"/>
      <c r="R2058" s="19"/>
      <c r="S2058" s="34">
        <f t="shared" si="215"/>
        <v>41827</v>
      </c>
      <c r="T2058" s="34" t="str">
        <f t="shared" si="216"/>
        <v/>
      </c>
      <c r="U2058" s="34" t="str">
        <f t="shared" si="217"/>
        <v/>
      </c>
      <c r="V2058" s="19"/>
    </row>
    <row r="2059" spans="1:22" s="5" customFormat="1">
      <c r="A2059" s="50"/>
      <c r="B2059" s="19"/>
      <c r="C2059" s="19"/>
      <c r="D2059" s="19"/>
      <c r="E2059" s="19"/>
      <c r="F2059" s="19"/>
      <c r="G2059" s="19"/>
      <c r="H2059" s="19"/>
      <c r="I2059" s="19"/>
      <c r="J2059" s="7" t="s">
        <v>1665</v>
      </c>
      <c r="K2059" s="19" t="str">
        <f t="shared" si="218"/>
        <v>ZM</v>
      </c>
      <c r="L2059" s="19" t="str">
        <f t="shared" si="219"/>
        <v>ZAMBIA</v>
      </c>
      <c r="M2059" s="19"/>
      <c r="N2059" s="19"/>
      <c r="O2059" s="19"/>
      <c r="P2059" s="19"/>
      <c r="Q2059" s="19"/>
      <c r="R2059" s="19"/>
      <c r="S2059" s="34">
        <f t="shared" si="215"/>
        <v>41827</v>
      </c>
      <c r="T2059" s="34" t="str">
        <f t="shared" si="216"/>
        <v/>
      </c>
      <c r="U2059" s="34" t="str">
        <f t="shared" si="217"/>
        <v/>
      </c>
      <c r="V2059" s="19"/>
    </row>
    <row r="2060" spans="1:22" s="5" customFormat="1">
      <c r="A2060" s="50"/>
      <c r="B2060" s="19"/>
      <c r="C2060" s="19"/>
      <c r="D2060" s="19"/>
      <c r="E2060" s="19"/>
      <c r="F2060" s="19"/>
      <c r="G2060" s="19"/>
      <c r="H2060" s="19"/>
      <c r="I2060" s="19"/>
      <c r="J2060" s="7" t="s">
        <v>1666</v>
      </c>
      <c r="K2060" s="19" t="str">
        <f t="shared" si="218"/>
        <v>ZW</v>
      </c>
      <c r="L2060" s="19" t="str">
        <f t="shared" si="219"/>
        <v>ZIMBABWE</v>
      </c>
      <c r="M2060" s="19"/>
      <c r="N2060" s="19"/>
      <c r="O2060" s="19"/>
      <c r="P2060" s="19"/>
      <c r="Q2060" s="19"/>
      <c r="R2060" s="19"/>
      <c r="S2060" s="34">
        <f t="shared" si="215"/>
        <v>41827</v>
      </c>
      <c r="T2060" s="34" t="str">
        <f t="shared" si="216"/>
        <v/>
      </c>
      <c r="U2060" s="34" t="str">
        <f t="shared" si="217"/>
        <v/>
      </c>
      <c r="V2060" s="19"/>
    </row>
    <row r="2061" spans="1:22" s="5" customFormat="1">
      <c r="A2061" s="50"/>
      <c r="B2061" s="19"/>
      <c r="C2061" s="19"/>
      <c r="D2061" s="19"/>
      <c r="E2061" s="19"/>
      <c r="F2061" s="19"/>
      <c r="G2061" s="19"/>
      <c r="H2061" s="19"/>
      <c r="I2061" s="19"/>
      <c r="J2061" s="14" t="s">
        <v>9988</v>
      </c>
      <c r="K2061" s="19"/>
      <c r="L2061" s="19"/>
      <c r="M2061" s="19"/>
      <c r="N2061" s="19"/>
      <c r="O2061" s="19" t="s">
        <v>2299</v>
      </c>
      <c r="P2061" s="19"/>
      <c r="Q2061" s="19" t="s">
        <v>1361</v>
      </c>
      <c r="R2061" s="19"/>
      <c r="S2061" s="34">
        <v>42277</v>
      </c>
      <c r="T2061" s="34">
        <v>41639</v>
      </c>
      <c r="U2061" s="19"/>
      <c r="V2061" s="19"/>
    </row>
    <row r="2062" spans="1:22" s="5" customFormat="1">
      <c r="A2062" s="50"/>
      <c r="B2062" s="19"/>
      <c r="C2062" s="19"/>
      <c r="D2062" s="19"/>
      <c r="E2062" s="19"/>
      <c r="F2062" s="19"/>
      <c r="G2062" s="19"/>
      <c r="H2062" s="19"/>
      <c r="I2062" s="19"/>
      <c r="J2062" s="7" t="s">
        <v>1367</v>
      </c>
      <c r="K2062" s="19" t="str">
        <f t="shared" ref="K2062:K2067" si="220">VLOOKUP(J2062,$A$2:$B$500,2,0)</f>
        <v>x14</v>
      </c>
      <c r="L2062" s="19" t="str">
        <f t="shared" si="219"/>
        <v>EEA</v>
      </c>
      <c r="M2062" s="19"/>
      <c r="N2062" s="19"/>
      <c r="O2062" s="19"/>
      <c r="P2062" s="19"/>
      <c r="Q2062" s="19"/>
      <c r="R2062" s="19"/>
      <c r="S2062" s="34">
        <f t="shared" ref="S2062:S2067" si="221">VLOOKUP(J2062,A:G,5,FALSE)</f>
        <v>41827</v>
      </c>
      <c r="T2062" s="19"/>
      <c r="U2062" s="34" t="str">
        <f t="shared" si="217"/>
        <v/>
      </c>
      <c r="V2062" s="19"/>
    </row>
    <row r="2063" spans="1:22" s="5" customFormat="1">
      <c r="A2063" s="50"/>
      <c r="B2063" s="19"/>
      <c r="C2063" s="19"/>
      <c r="D2063" s="19"/>
      <c r="E2063" s="19"/>
      <c r="F2063" s="19"/>
      <c r="G2063" s="19"/>
      <c r="H2063" s="19"/>
      <c r="I2063" s="19"/>
      <c r="J2063" s="8" t="s">
        <v>9984</v>
      </c>
      <c r="K2063" s="19" t="str">
        <f t="shared" si="220"/>
        <v>x84</v>
      </c>
      <c r="L2063" s="19" t="str">
        <f t="shared" si="219"/>
        <v>Northern Europe</v>
      </c>
      <c r="M2063" s="19"/>
      <c r="N2063" s="19"/>
      <c r="O2063" s="19"/>
      <c r="P2063" s="19"/>
      <c r="Q2063" s="19"/>
      <c r="R2063" s="19"/>
      <c r="S2063" s="34">
        <f t="shared" si="221"/>
        <v>42277</v>
      </c>
      <c r="T2063" s="19"/>
      <c r="U2063" s="34" t="str">
        <f t="shared" si="217"/>
        <v/>
      </c>
      <c r="V2063" s="19"/>
    </row>
    <row r="2064" spans="1:22" s="5" customFormat="1">
      <c r="A2064" s="50"/>
      <c r="B2064" s="19"/>
      <c r="C2064" s="19"/>
      <c r="D2064" s="19"/>
      <c r="E2064" s="19"/>
      <c r="F2064" s="19"/>
      <c r="G2064" s="19"/>
      <c r="H2064" s="19"/>
      <c r="I2064" s="19"/>
      <c r="J2064" s="8" t="s">
        <v>9985</v>
      </c>
      <c r="K2064" s="19" t="str">
        <f t="shared" si="220"/>
        <v>x85</v>
      </c>
      <c r="L2064" s="19" t="str">
        <f t="shared" si="219"/>
        <v>Western Europe</v>
      </c>
      <c r="M2064" s="19"/>
      <c r="N2064" s="19"/>
      <c r="O2064" s="19"/>
      <c r="P2064" s="19"/>
      <c r="Q2064" s="19"/>
      <c r="R2064" s="19"/>
      <c r="S2064" s="34">
        <f t="shared" si="221"/>
        <v>42277</v>
      </c>
      <c r="T2064" s="19"/>
      <c r="U2064" s="34" t="str">
        <f t="shared" ref="U2064:U2128" si="222">IF(VLOOKUP(J2064,A:G,7,FALSE)=0,"",VLOOKUP(J2064,A:G,7,FALSE))</f>
        <v/>
      </c>
      <c r="V2064" s="19"/>
    </row>
    <row r="2065" spans="1:22" s="5" customFormat="1">
      <c r="A2065" s="50"/>
      <c r="B2065" s="19"/>
      <c r="C2065" s="19"/>
      <c r="D2065" s="19"/>
      <c r="E2065" s="19"/>
      <c r="F2065" s="19"/>
      <c r="G2065" s="19"/>
      <c r="H2065" s="19"/>
      <c r="I2065" s="19"/>
      <c r="J2065" s="8" t="s">
        <v>9986</v>
      </c>
      <c r="K2065" s="19" t="str">
        <f t="shared" si="220"/>
        <v>x86</v>
      </c>
      <c r="L2065" s="19" t="str">
        <f t="shared" si="219"/>
        <v>Eastern Europe</v>
      </c>
      <c r="M2065" s="19"/>
      <c r="N2065" s="19"/>
      <c r="O2065" s="19"/>
      <c r="P2065" s="19"/>
      <c r="Q2065" s="19"/>
      <c r="R2065" s="19"/>
      <c r="S2065" s="34">
        <f t="shared" si="221"/>
        <v>42277</v>
      </c>
      <c r="T2065" s="19"/>
      <c r="U2065" s="34" t="str">
        <f t="shared" si="222"/>
        <v/>
      </c>
      <c r="V2065" s="19"/>
    </row>
    <row r="2066" spans="1:22" s="5" customFormat="1">
      <c r="A2066" s="50"/>
      <c r="B2066" s="19"/>
      <c r="C2066" s="19"/>
      <c r="D2066" s="19"/>
      <c r="E2066" s="19"/>
      <c r="F2066" s="19"/>
      <c r="G2066" s="19"/>
      <c r="H2066" s="19"/>
      <c r="I2066" s="19"/>
      <c r="J2066" s="8" t="s">
        <v>9987</v>
      </c>
      <c r="K2066" s="19" t="str">
        <f t="shared" si="220"/>
        <v>x87</v>
      </c>
      <c r="L2066" s="19" t="str">
        <f t="shared" si="219"/>
        <v>Southern Europe</v>
      </c>
      <c r="M2066" s="19"/>
      <c r="N2066" s="19"/>
      <c r="O2066" s="19"/>
      <c r="P2066" s="19"/>
      <c r="Q2066" s="19"/>
      <c r="R2066" s="19"/>
      <c r="S2066" s="34">
        <f t="shared" si="221"/>
        <v>42277</v>
      </c>
      <c r="T2066" s="19"/>
      <c r="U2066" s="34" t="str">
        <f t="shared" si="222"/>
        <v/>
      </c>
      <c r="V2066" s="19"/>
    </row>
    <row r="2067" spans="1:22" s="5" customFormat="1">
      <c r="A2067" s="50"/>
      <c r="B2067" s="19"/>
      <c r="C2067" s="19"/>
      <c r="D2067" s="19"/>
      <c r="E2067" s="19"/>
      <c r="F2067" s="19"/>
      <c r="G2067" s="19"/>
      <c r="H2067" s="19"/>
      <c r="I2067" s="19"/>
      <c r="J2067" s="7" t="s">
        <v>1383</v>
      </c>
      <c r="K2067" s="19" t="str">
        <f t="shared" si="220"/>
        <v>x37</v>
      </c>
      <c r="L2067" s="19" t="str">
        <f t="shared" si="219"/>
        <v>Non-EEA</v>
      </c>
      <c r="M2067" s="19"/>
      <c r="N2067" s="19"/>
      <c r="O2067" s="19"/>
      <c r="P2067" s="19"/>
      <c r="Q2067" s="19"/>
      <c r="R2067" s="19"/>
      <c r="S2067" s="34">
        <f t="shared" si="221"/>
        <v>41827</v>
      </c>
      <c r="T2067" s="19"/>
      <c r="U2067" s="34" t="str">
        <f t="shared" si="222"/>
        <v/>
      </c>
      <c r="V2067" s="19"/>
    </row>
    <row r="2068" spans="1:22" s="5" customFormat="1">
      <c r="A2068" s="50"/>
      <c r="B2068" s="19"/>
      <c r="C2068" s="19"/>
      <c r="D2068" s="19"/>
      <c r="E2068" s="19"/>
      <c r="F2068" s="19"/>
      <c r="G2068" s="19"/>
      <c r="H2068" s="19"/>
      <c r="I2068" s="19"/>
      <c r="J2068" s="14" t="s">
        <v>10106</v>
      </c>
      <c r="K2068" s="19"/>
      <c r="L2068" s="19"/>
      <c r="M2068" s="19"/>
      <c r="N2068" s="19"/>
      <c r="O2068" s="19" t="s">
        <v>2299</v>
      </c>
      <c r="P2068" s="19"/>
      <c r="Q2068" s="19" t="s">
        <v>1361</v>
      </c>
      <c r="R2068" s="19" t="s">
        <v>11029</v>
      </c>
      <c r="S2068" s="34">
        <v>42277</v>
      </c>
      <c r="T2068" s="19"/>
      <c r="U2068" s="34">
        <v>42931</v>
      </c>
      <c r="V2068" s="19"/>
    </row>
    <row r="2069" spans="1:22" s="5" customFormat="1">
      <c r="A2069" s="50"/>
      <c r="B2069" s="19"/>
      <c r="C2069" s="19"/>
      <c r="D2069" s="19"/>
      <c r="E2069" s="19"/>
      <c r="F2069" s="19"/>
      <c r="G2069" s="19"/>
      <c r="H2069" s="19"/>
      <c r="I2069" s="19"/>
      <c r="J2069" s="7" t="s">
        <v>3467</v>
      </c>
      <c r="K2069" s="19" t="str">
        <f>VLOOKUP(J2069,$A$2:$B$317,2,0)</f>
        <v>x0</v>
      </c>
      <c r="L2069" s="19" t="str">
        <f t="shared" ref="L2069" si="223">J2069</f>
        <v>Not applicable/All geographical areas</v>
      </c>
      <c r="M2069" s="19"/>
      <c r="N2069" s="19"/>
      <c r="O2069" s="19"/>
      <c r="P2069" s="19" t="s">
        <v>627</v>
      </c>
      <c r="Q2069" s="19"/>
      <c r="R2069" s="19"/>
      <c r="S2069" s="34">
        <f t="shared" ref="S2069" si="224">VLOOKUP(J2069,A:G,5,FALSE)</f>
        <v>41827</v>
      </c>
      <c r="T2069" s="34" t="str">
        <f t="shared" ref="T2069" si="225">IF(VLOOKUP(J2069,A:G,6,FALSE)=0,"",VLOOKUP(J2069,A:G,6,FALSE))</f>
        <v/>
      </c>
      <c r="U2069" s="34" t="str">
        <f t="shared" ref="U2069" si="226">IF(VLOOKUP(J2069,A:G,7,FALSE)=0,"",VLOOKUP(J2069,A:G,7,FALSE))</f>
        <v/>
      </c>
      <c r="V2069" s="19"/>
    </row>
    <row r="2070" spans="1:22" s="5" customFormat="1">
      <c r="A2070" s="50"/>
      <c r="B2070" s="19"/>
      <c r="C2070" s="19"/>
      <c r="D2070" s="19"/>
      <c r="E2070" s="19"/>
      <c r="F2070" s="19"/>
      <c r="G2070" s="19"/>
      <c r="H2070" s="19"/>
      <c r="I2070" s="19"/>
      <c r="J2070" s="8" t="s">
        <v>1422</v>
      </c>
      <c r="K2070" s="19" t="str">
        <f t="shared" ref="K2070:K2134" si="227">VLOOKUP(J2070,$A$2:$B$317,2,0)</f>
        <v>AF</v>
      </c>
      <c r="L2070" s="19" t="str">
        <f t="shared" si="219"/>
        <v>AFGHANISTAN</v>
      </c>
      <c r="M2070" s="19"/>
      <c r="N2070" s="19"/>
      <c r="O2070" s="19"/>
      <c r="P2070" s="19"/>
      <c r="Q2070" s="19"/>
      <c r="R2070" s="19"/>
      <c r="S2070" s="34">
        <f>VLOOKUP(J2070,A:G,5,FALSE)</f>
        <v>41827</v>
      </c>
      <c r="T2070" s="19"/>
      <c r="U2070" s="34" t="str">
        <f t="shared" si="222"/>
        <v/>
      </c>
      <c r="V2070" s="19"/>
    </row>
    <row r="2071" spans="1:22" s="5" customFormat="1">
      <c r="A2071" s="50"/>
      <c r="B2071" s="19"/>
      <c r="C2071" s="19"/>
      <c r="D2071" s="19"/>
      <c r="E2071" s="19"/>
      <c r="F2071" s="19"/>
      <c r="G2071" s="19"/>
      <c r="H2071" s="19"/>
      <c r="I2071" s="19"/>
      <c r="J2071" s="8" t="s">
        <v>1423</v>
      </c>
      <c r="K2071" s="19" t="str">
        <f t="shared" si="227"/>
        <v>AX</v>
      </c>
      <c r="L2071" s="19" t="str">
        <f t="shared" si="219"/>
        <v>ÅLAND ISLANDS</v>
      </c>
      <c r="M2071" s="19"/>
      <c r="N2071" s="19"/>
      <c r="O2071" s="19"/>
      <c r="P2071" s="19"/>
      <c r="Q2071" s="19"/>
      <c r="R2071" s="19"/>
      <c r="S2071" s="34">
        <f>VLOOKUP(J2071,A:G,5,FALSE)</f>
        <v>41827</v>
      </c>
      <c r="T2071" s="19"/>
      <c r="U2071" s="34" t="str">
        <f t="shared" si="222"/>
        <v/>
      </c>
      <c r="V2071" s="19"/>
    </row>
    <row r="2072" spans="1:22" s="5" customFormat="1">
      <c r="A2072" s="50"/>
      <c r="B2072" s="19"/>
      <c r="C2072" s="19"/>
      <c r="D2072" s="19"/>
      <c r="E2072" s="19"/>
      <c r="F2072" s="19"/>
      <c r="G2072" s="19"/>
      <c r="H2072" s="19"/>
      <c r="I2072" s="19"/>
      <c r="J2072" s="8" t="s">
        <v>1424</v>
      </c>
      <c r="K2072" s="19" t="str">
        <f t="shared" si="227"/>
        <v>AL</v>
      </c>
      <c r="L2072" s="19" t="str">
        <f t="shared" si="219"/>
        <v>ALBANIA</v>
      </c>
      <c r="M2072" s="19"/>
      <c r="N2072" s="19"/>
      <c r="O2072" s="19"/>
      <c r="P2072" s="19"/>
      <c r="Q2072" s="19"/>
      <c r="R2072" s="19"/>
      <c r="S2072" s="34">
        <f>VLOOKUP(J2072,A:G,5,FALSE)</f>
        <v>41827</v>
      </c>
      <c r="T2072" s="19"/>
      <c r="U2072" s="34" t="str">
        <f t="shared" si="222"/>
        <v/>
      </c>
      <c r="V2072" s="19"/>
    </row>
    <row r="2073" spans="1:22" s="5" customFormat="1">
      <c r="A2073" s="50"/>
      <c r="B2073" s="19"/>
      <c r="C2073" s="19"/>
      <c r="D2073" s="19"/>
      <c r="E2073" s="19"/>
      <c r="F2073" s="19"/>
      <c r="G2073" s="19"/>
      <c r="H2073" s="19"/>
      <c r="I2073" s="19"/>
      <c r="J2073" s="8" t="s">
        <v>1425</v>
      </c>
      <c r="K2073" s="19" t="str">
        <f t="shared" si="227"/>
        <v>DZ</v>
      </c>
      <c r="L2073" s="19" t="str">
        <f t="shared" si="219"/>
        <v>ALGERIA</v>
      </c>
      <c r="M2073" s="19"/>
      <c r="N2073" s="19"/>
      <c r="O2073" s="19"/>
      <c r="P2073" s="19"/>
      <c r="Q2073" s="19"/>
      <c r="R2073" s="19"/>
      <c r="S2073" s="34">
        <f t="shared" ref="S2073:S2136" si="228">VLOOKUP(J2073,A:G,5,FALSE)</f>
        <v>41827</v>
      </c>
      <c r="T2073" s="19"/>
      <c r="U2073" s="34" t="str">
        <f t="shared" si="222"/>
        <v/>
      </c>
      <c r="V2073" s="19"/>
    </row>
    <row r="2074" spans="1:22" s="5" customFormat="1">
      <c r="A2074" s="50"/>
      <c r="B2074" s="19"/>
      <c r="C2074" s="19"/>
      <c r="D2074" s="19"/>
      <c r="E2074" s="19"/>
      <c r="F2074" s="19"/>
      <c r="G2074" s="19"/>
      <c r="H2074" s="19"/>
      <c r="I2074" s="19"/>
      <c r="J2074" s="8" t="s">
        <v>1426</v>
      </c>
      <c r="K2074" s="19" t="str">
        <f t="shared" si="227"/>
        <v>AS</v>
      </c>
      <c r="L2074" s="19" t="str">
        <f t="shared" si="219"/>
        <v>AMERICAN SAMOA</v>
      </c>
      <c r="M2074" s="19"/>
      <c r="N2074" s="19"/>
      <c r="O2074" s="19"/>
      <c r="P2074" s="19"/>
      <c r="Q2074" s="19"/>
      <c r="R2074" s="19"/>
      <c r="S2074" s="34">
        <f t="shared" si="228"/>
        <v>41827</v>
      </c>
      <c r="T2074" s="19"/>
      <c r="U2074" s="34" t="str">
        <f t="shared" si="222"/>
        <v/>
      </c>
      <c r="V2074" s="19"/>
    </row>
    <row r="2075" spans="1:22" s="5" customFormat="1">
      <c r="A2075" s="50"/>
      <c r="B2075" s="19"/>
      <c r="C2075" s="19"/>
      <c r="D2075" s="19"/>
      <c r="E2075" s="19"/>
      <c r="F2075" s="19"/>
      <c r="G2075" s="19"/>
      <c r="H2075" s="19"/>
      <c r="I2075" s="19"/>
      <c r="J2075" s="8" t="s">
        <v>1427</v>
      </c>
      <c r="K2075" s="19" t="str">
        <f t="shared" si="227"/>
        <v>AD</v>
      </c>
      <c r="L2075" s="19" t="str">
        <f t="shared" si="219"/>
        <v>ANDORRA</v>
      </c>
      <c r="M2075" s="19"/>
      <c r="N2075" s="19"/>
      <c r="O2075" s="19"/>
      <c r="P2075" s="19"/>
      <c r="Q2075" s="19"/>
      <c r="R2075" s="19"/>
      <c r="S2075" s="34">
        <f t="shared" si="228"/>
        <v>41827</v>
      </c>
      <c r="T2075" s="19"/>
      <c r="U2075" s="34" t="str">
        <f t="shared" si="222"/>
        <v/>
      </c>
      <c r="V2075" s="19"/>
    </row>
    <row r="2076" spans="1:22" s="5" customFormat="1">
      <c r="A2076" s="50"/>
      <c r="B2076" s="19"/>
      <c r="C2076" s="19"/>
      <c r="D2076" s="19"/>
      <c r="E2076" s="19"/>
      <c r="F2076" s="19"/>
      <c r="G2076" s="19"/>
      <c r="H2076" s="19"/>
      <c r="I2076" s="19"/>
      <c r="J2076" s="8" t="s">
        <v>1428</v>
      </c>
      <c r="K2076" s="19" t="str">
        <f t="shared" si="227"/>
        <v>AO</v>
      </c>
      <c r="L2076" s="19" t="str">
        <f t="shared" si="219"/>
        <v>ANGOLA</v>
      </c>
      <c r="M2076" s="19"/>
      <c r="N2076" s="19"/>
      <c r="O2076" s="19"/>
      <c r="P2076" s="19"/>
      <c r="Q2076" s="19"/>
      <c r="R2076" s="19"/>
      <c r="S2076" s="34">
        <f t="shared" si="228"/>
        <v>41827</v>
      </c>
      <c r="T2076" s="19"/>
      <c r="U2076" s="34" t="str">
        <f t="shared" si="222"/>
        <v/>
      </c>
      <c r="V2076" s="19"/>
    </row>
    <row r="2077" spans="1:22" s="5" customFormat="1">
      <c r="A2077" s="50"/>
      <c r="B2077" s="19"/>
      <c r="C2077" s="19"/>
      <c r="D2077" s="19"/>
      <c r="E2077" s="19"/>
      <c r="F2077" s="19"/>
      <c r="G2077" s="19"/>
      <c r="H2077" s="19"/>
      <c r="I2077" s="19"/>
      <c r="J2077" s="8" t="s">
        <v>1429</v>
      </c>
      <c r="K2077" s="19" t="str">
        <f t="shared" si="227"/>
        <v>AI</v>
      </c>
      <c r="L2077" s="19" t="str">
        <f t="shared" si="219"/>
        <v>ANGUILLA</v>
      </c>
      <c r="M2077" s="19"/>
      <c r="N2077" s="19"/>
      <c r="O2077" s="19"/>
      <c r="P2077" s="19"/>
      <c r="Q2077" s="19"/>
      <c r="R2077" s="19"/>
      <c r="S2077" s="34">
        <f t="shared" si="228"/>
        <v>41827</v>
      </c>
      <c r="T2077" s="19"/>
      <c r="U2077" s="34" t="str">
        <f t="shared" si="222"/>
        <v/>
      </c>
      <c r="V2077" s="19"/>
    </row>
    <row r="2078" spans="1:22" s="5" customFormat="1">
      <c r="A2078" s="50"/>
      <c r="B2078" s="19"/>
      <c r="C2078" s="19"/>
      <c r="D2078" s="19"/>
      <c r="E2078" s="19"/>
      <c r="F2078" s="19"/>
      <c r="G2078" s="19"/>
      <c r="H2078" s="19"/>
      <c r="I2078" s="19"/>
      <c r="J2078" s="8" t="s">
        <v>1430</v>
      </c>
      <c r="K2078" s="19" t="str">
        <f t="shared" si="227"/>
        <v>AQ</v>
      </c>
      <c r="L2078" s="19" t="str">
        <f t="shared" si="219"/>
        <v>ANTARCTICA</v>
      </c>
      <c r="M2078" s="19"/>
      <c r="N2078" s="19"/>
      <c r="O2078" s="19"/>
      <c r="P2078" s="19"/>
      <c r="Q2078" s="19"/>
      <c r="R2078" s="19"/>
      <c r="S2078" s="34">
        <f t="shared" si="228"/>
        <v>41827</v>
      </c>
      <c r="T2078" s="19"/>
      <c r="U2078" s="34" t="str">
        <f t="shared" si="222"/>
        <v/>
      </c>
      <c r="V2078" s="19"/>
    </row>
    <row r="2079" spans="1:22" s="5" customFormat="1">
      <c r="A2079" s="50"/>
      <c r="B2079" s="19"/>
      <c r="C2079" s="19"/>
      <c r="D2079" s="19"/>
      <c r="E2079" s="19"/>
      <c r="F2079" s="19"/>
      <c r="G2079" s="19"/>
      <c r="H2079" s="19"/>
      <c r="I2079" s="19"/>
      <c r="J2079" s="8" t="s">
        <v>1431</v>
      </c>
      <c r="K2079" s="19" t="str">
        <f t="shared" si="227"/>
        <v>AG</v>
      </c>
      <c r="L2079" s="19" t="str">
        <f t="shared" si="219"/>
        <v>ANTIGUA AND BARBUDA</v>
      </c>
      <c r="M2079" s="19"/>
      <c r="N2079" s="19"/>
      <c r="O2079" s="19"/>
      <c r="P2079" s="19"/>
      <c r="Q2079" s="19"/>
      <c r="R2079" s="19"/>
      <c r="S2079" s="34">
        <f t="shared" si="228"/>
        <v>41827</v>
      </c>
      <c r="T2079" s="19"/>
      <c r="U2079" s="34" t="str">
        <f t="shared" si="222"/>
        <v/>
      </c>
      <c r="V2079" s="19"/>
    </row>
    <row r="2080" spans="1:22" s="5" customFormat="1">
      <c r="A2080" s="50"/>
      <c r="B2080" s="19"/>
      <c r="C2080" s="19"/>
      <c r="D2080" s="19"/>
      <c r="E2080" s="19"/>
      <c r="F2080" s="19"/>
      <c r="G2080" s="19"/>
      <c r="H2080" s="19"/>
      <c r="I2080" s="19"/>
      <c r="J2080" s="8" t="s">
        <v>1432</v>
      </c>
      <c r="K2080" s="19" t="str">
        <f t="shared" si="227"/>
        <v>AR</v>
      </c>
      <c r="L2080" s="19" t="str">
        <f t="shared" si="219"/>
        <v>ARGENTINA</v>
      </c>
      <c r="M2080" s="19"/>
      <c r="N2080" s="19"/>
      <c r="O2080" s="19"/>
      <c r="P2080" s="19"/>
      <c r="Q2080" s="19"/>
      <c r="R2080" s="19"/>
      <c r="S2080" s="34">
        <f t="shared" si="228"/>
        <v>41827</v>
      </c>
      <c r="T2080" s="19"/>
      <c r="U2080" s="34" t="str">
        <f t="shared" si="222"/>
        <v/>
      </c>
      <c r="V2080" s="19"/>
    </row>
    <row r="2081" spans="1:22" s="5" customFormat="1">
      <c r="A2081" s="50"/>
      <c r="B2081" s="19"/>
      <c r="C2081" s="19"/>
      <c r="D2081" s="19"/>
      <c r="E2081" s="19"/>
      <c r="F2081" s="19"/>
      <c r="G2081" s="19"/>
      <c r="H2081" s="19"/>
      <c r="I2081" s="19"/>
      <c r="J2081" s="8" t="s">
        <v>1433</v>
      </c>
      <c r="K2081" s="19" t="str">
        <f t="shared" si="227"/>
        <v>AM</v>
      </c>
      <c r="L2081" s="19" t="str">
        <f t="shared" si="219"/>
        <v>ARMENIA</v>
      </c>
      <c r="M2081" s="19"/>
      <c r="N2081" s="19"/>
      <c r="O2081" s="19"/>
      <c r="P2081" s="19"/>
      <c r="Q2081" s="19"/>
      <c r="R2081" s="19"/>
      <c r="S2081" s="34">
        <f t="shared" si="228"/>
        <v>41827</v>
      </c>
      <c r="T2081" s="19"/>
      <c r="U2081" s="34" t="str">
        <f t="shared" si="222"/>
        <v/>
      </c>
      <c r="V2081" s="19"/>
    </row>
    <row r="2082" spans="1:22" s="5" customFormat="1">
      <c r="A2082" s="50"/>
      <c r="B2082" s="19"/>
      <c r="C2082" s="19"/>
      <c r="D2082" s="19"/>
      <c r="E2082" s="19"/>
      <c r="F2082" s="19"/>
      <c r="G2082" s="19"/>
      <c r="H2082" s="19"/>
      <c r="I2082" s="19"/>
      <c r="J2082" s="8" t="s">
        <v>1434</v>
      </c>
      <c r="K2082" s="19" t="str">
        <f t="shared" si="227"/>
        <v>AW</v>
      </c>
      <c r="L2082" s="19" t="str">
        <f t="shared" si="219"/>
        <v>ARUBA</v>
      </c>
      <c r="M2082" s="19"/>
      <c r="N2082" s="19"/>
      <c r="O2082" s="19"/>
      <c r="P2082" s="19"/>
      <c r="Q2082" s="19"/>
      <c r="R2082" s="19"/>
      <c r="S2082" s="34">
        <f t="shared" si="228"/>
        <v>41827</v>
      </c>
      <c r="T2082" s="19"/>
      <c r="U2082" s="34" t="str">
        <f t="shared" si="222"/>
        <v/>
      </c>
      <c r="V2082" s="19"/>
    </row>
    <row r="2083" spans="1:22" s="5" customFormat="1">
      <c r="A2083" s="50"/>
      <c r="B2083" s="19"/>
      <c r="C2083" s="19"/>
      <c r="D2083" s="19"/>
      <c r="E2083" s="19"/>
      <c r="F2083" s="19"/>
      <c r="G2083" s="19"/>
      <c r="H2083" s="19"/>
      <c r="I2083" s="19"/>
      <c r="J2083" s="8" t="s">
        <v>1435</v>
      </c>
      <c r="K2083" s="19" t="str">
        <f t="shared" si="227"/>
        <v>AU</v>
      </c>
      <c r="L2083" s="19" t="str">
        <f t="shared" si="219"/>
        <v>AUSTRALIA</v>
      </c>
      <c r="M2083" s="19"/>
      <c r="N2083" s="19"/>
      <c r="O2083" s="19"/>
      <c r="P2083" s="19"/>
      <c r="Q2083" s="19"/>
      <c r="R2083" s="19"/>
      <c r="S2083" s="34">
        <f t="shared" si="228"/>
        <v>41827</v>
      </c>
      <c r="T2083" s="19"/>
      <c r="U2083" s="34" t="str">
        <f t="shared" si="222"/>
        <v/>
      </c>
      <c r="V2083" s="19"/>
    </row>
    <row r="2084" spans="1:22" s="5" customFormat="1">
      <c r="A2084" s="50"/>
      <c r="B2084" s="19"/>
      <c r="C2084" s="19"/>
      <c r="D2084" s="19"/>
      <c r="E2084" s="19"/>
      <c r="F2084" s="19"/>
      <c r="G2084" s="19"/>
      <c r="H2084" s="19"/>
      <c r="I2084" s="19"/>
      <c r="J2084" s="8" t="s">
        <v>1437</v>
      </c>
      <c r="K2084" s="19" t="str">
        <f t="shared" si="227"/>
        <v>AZ</v>
      </c>
      <c r="L2084" s="19" t="str">
        <f t="shared" si="219"/>
        <v>AZERBAIJAN</v>
      </c>
      <c r="M2084" s="19"/>
      <c r="N2084" s="19"/>
      <c r="O2084" s="19"/>
      <c r="P2084" s="19"/>
      <c r="Q2084" s="19"/>
      <c r="R2084" s="19"/>
      <c r="S2084" s="34">
        <f t="shared" si="228"/>
        <v>41827</v>
      </c>
      <c r="T2084" s="19"/>
      <c r="U2084" s="34" t="str">
        <f t="shared" si="222"/>
        <v/>
      </c>
      <c r="V2084" s="19"/>
    </row>
    <row r="2085" spans="1:22" s="5" customFormat="1">
      <c r="A2085" s="50"/>
      <c r="B2085" s="19"/>
      <c r="C2085" s="19"/>
      <c r="D2085" s="19"/>
      <c r="E2085" s="19"/>
      <c r="F2085" s="19"/>
      <c r="G2085" s="19"/>
      <c r="H2085" s="19"/>
      <c r="I2085" s="19"/>
      <c r="J2085" s="8" t="s">
        <v>1438</v>
      </c>
      <c r="K2085" s="19" t="str">
        <f t="shared" si="227"/>
        <v>BS</v>
      </c>
      <c r="L2085" s="19" t="str">
        <f t="shared" si="219"/>
        <v>BAHAMAS</v>
      </c>
      <c r="M2085" s="19"/>
      <c r="N2085" s="19"/>
      <c r="O2085" s="19"/>
      <c r="P2085" s="19"/>
      <c r="Q2085" s="19"/>
      <c r="R2085" s="19"/>
      <c r="S2085" s="34">
        <f t="shared" si="228"/>
        <v>41827</v>
      </c>
      <c r="T2085" s="19"/>
      <c r="U2085" s="34" t="str">
        <f t="shared" si="222"/>
        <v/>
      </c>
      <c r="V2085" s="19"/>
    </row>
    <row r="2086" spans="1:22" s="5" customFormat="1">
      <c r="A2086" s="50"/>
      <c r="B2086" s="19"/>
      <c r="C2086" s="19"/>
      <c r="D2086" s="19"/>
      <c r="E2086" s="19"/>
      <c r="F2086" s="19"/>
      <c r="G2086" s="19"/>
      <c r="H2086" s="19"/>
      <c r="I2086" s="19"/>
      <c r="J2086" s="8" t="s">
        <v>1439</v>
      </c>
      <c r="K2086" s="19" t="str">
        <f t="shared" si="227"/>
        <v>BH</v>
      </c>
      <c r="L2086" s="19" t="str">
        <f t="shared" si="219"/>
        <v>BAHRAIN</v>
      </c>
      <c r="M2086" s="19"/>
      <c r="N2086" s="19"/>
      <c r="O2086" s="19"/>
      <c r="P2086" s="19"/>
      <c r="Q2086" s="19"/>
      <c r="R2086" s="19"/>
      <c r="S2086" s="34">
        <f t="shared" si="228"/>
        <v>41827</v>
      </c>
      <c r="T2086" s="19"/>
      <c r="U2086" s="34" t="str">
        <f t="shared" si="222"/>
        <v/>
      </c>
      <c r="V2086" s="19"/>
    </row>
    <row r="2087" spans="1:22" s="5" customFormat="1">
      <c r="A2087" s="50"/>
      <c r="B2087" s="19"/>
      <c r="C2087" s="19"/>
      <c r="D2087" s="19"/>
      <c r="E2087" s="19"/>
      <c r="F2087" s="19"/>
      <c r="G2087" s="19"/>
      <c r="H2087" s="19"/>
      <c r="I2087" s="19"/>
      <c r="J2087" s="8" t="s">
        <v>1440</v>
      </c>
      <c r="K2087" s="19" t="str">
        <f t="shared" si="227"/>
        <v>BD</v>
      </c>
      <c r="L2087" s="19" t="str">
        <f t="shared" si="219"/>
        <v>BANGLADESH</v>
      </c>
      <c r="M2087" s="19"/>
      <c r="N2087" s="19"/>
      <c r="O2087" s="19"/>
      <c r="P2087" s="19"/>
      <c r="Q2087" s="19"/>
      <c r="R2087" s="19"/>
      <c r="S2087" s="34">
        <f t="shared" si="228"/>
        <v>41827</v>
      </c>
      <c r="T2087" s="19"/>
      <c r="U2087" s="34" t="str">
        <f t="shared" si="222"/>
        <v/>
      </c>
      <c r="V2087" s="19"/>
    </row>
    <row r="2088" spans="1:22" s="5" customFormat="1">
      <c r="A2088" s="50"/>
      <c r="B2088" s="19"/>
      <c r="C2088" s="19"/>
      <c r="D2088" s="19"/>
      <c r="E2088" s="19"/>
      <c r="F2088" s="19"/>
      <c r="G2088" s="19"/>
      <c r="H2088" s="19"/>
      <c r="I2088" s="19"/>
      <c r="J2088" s="8" t="s">
        <v>1441</v>
      </c>
      <c r="K2088" s="19" t="str">
        <f t="shared" si="227"/>
        <v>BB</v>
      </c>
      <c r="L2088" s="19" t="str">
        <f t="shared" si="219"/>
        <v>BARBADOS</v>
      </c>
      <c r="M2088" s="19"/>
      <c r="N2088" s="19"/>
      <c r="O2088" s="19"/>
      <c r="P2088" s="19"/>
      <c r="Q2088" s="19"/>
      <c r="R2088" s="19"/>
      <c r="S2088" s="34">
        <f t="shared" si="228"/>
        <v>41827</v>
      </c>
      <c r="T2088" s="19"/>
      <c r="U2088" s="34" t="str">
        <f t="shared" si="222"/>
        <v/>
      </c>
      <c r="V2088" s="19"/>
    </row>
    <row r="2089" spans="1:22" s="5" customFormat="1">
      <c r="A2089" s="50"/>
      <c r="B2089" s="19"/>
      <c r="C2089" s="19"/>
      <c r="D2089" s="19"/>
      <c r="E2089" s="19"/>
      <c r="F2089" s="19"/>
      <c r="G2089" s="19"/>
      <c r="H2089" s="19"/>
      <c r="I2089" s="19"/>
      <c r="J2089" s="8" t="s">
        <v>1442</v>
      </c>
      <c r="K2089" s="19" t="str">
        <f t="shared" si="227"/>
        <v>BY</v>
      </c>
      <c r="L2089" s="19" t="str">
        <f t="shared" si="219"/>
        <v>BELARUS</v>
      </c>
      <c r="M2089" s="19"/>
      <c r="N2089" s="19"/>
      <c r="O2089" s="19"/>
      <c r="P2089" s="19"/>
      <c r="Q2089" s="19"/>
      <c r="R2089" s="19"/>
      <c r="S2089" s="34">
        <f t="shared" si="228"/>
        <v>41827</v>
      </c>
      <c r="T2089" s="19"/>
      <c r="U2089" s="34" t="str">
        <f t="shared" si="222"/>
        <v/>
      </c>
      <c r="V2089" s="19"/>
    </row>
    <row r="2090" spans="1:22" s="5" customFormat="1">
      <c r="A2090" s="50"/>
      <c r="B2090" s="19"/>
      <c r="C2090" s="19"/>
      <c r="D2090" s="19"/>
      <c r="E2090" s="19"/>
      <c r="F2090" s="19"/>
      <c r="G2090" s="19"/>
      <c r="H2090" s="19"/>
      <c r="I2090" s="19"/>
      <c r="J2090" s="8" t="s">
        <v>1444</v>
      </c>
      <c r="K2090" s="19" t="str">
        <f t="shared" si="227"/>
        <v>BZ</v>
      </c>
      <c r="L2090" s="19" t="str">
        <f t="shared" si="219"/>
        <v>BELIZE</v>
      </c>
      <c r="M2090" s="19"/>
      <c r="N2090" s="19"/>
      <c r="O2090" s="19"/>
      <c r="P2090" s="19"/>
      <c r="Q2090" s="19"/>
      <c r="R2090" s="19"/>
      <c r="S2090" s="34">
        <f t="shared" si="228"/>
        <v>41827</v>
      </c>
      <c r="T2090" s="19"/>
      <c r="U2090" s="34" t="str">
        <f t="shared" si="222"/>
        <v/>
      </c>
      <c r="V2090" s="19"/>
    </row>
    <row r="2091" spans="1:22" s="5" customFormat="1">
      <c r="A2091" s="50"/>
      <c r="B2091" s="19"/>
      <c r="C2091" s="19"/>
      <c r="D2091" s="19"/>
      <c r="E2091" s="19"/>
      <c r="F2091" s="19"/>
      <c r="G2091" s="19"/>
      <c r="H2091" s="19"/>
      <c r="I2091" s="19"/>
      <c r="J2091" s="8" t="s">
        <v>1445</v>
      </c>
      <c r="K2091" s="19" t="str">
        <f t="shared" si="227"/>
        <v>BJ</v>
      </c>
      <c r="L2091" s="19" t="str">
        <f t="shared" si="219"/>
        <v>BENIN</v>
      </c>
      <c r="M2091" s="19"/>
      <c r="N2091" s="19"/>
      <c r="O2091" s="19"/>
      <c r="P2091" s="19"/>
      <c r="Q2091" s="19"/>
      <c r="R2091" s="19"/>
      <c r="S2091" s="34">
        <f t="shared" si="228"/>
        <v>41827</v>
      </c>
      <c r="T2091" s="19"/>
      <c r="U2091" s="34" t="str">
        <f t="shared" si="222"/>
        <v/>
      </c>
      <c r="V2091" s="19"/>
    </row>
    <row r="2092" spans="1:22" s="5" customFormat="1">
      <c r="A2092" s="50"/>
      <c r="B2092" s="19"/>
      <c r="C2092" s="19"/>
      <c r="D2092" s="19"/>
      <c r="E2092" s="19"/>
      <c r="F2092" s="19"/>
      <c r="G2092" s="19"/>
      <c r="H2092" s="19"/>
      <c r="I2092" s="19"/>
      <c r="J2092" s="8" t="s">
        <v>1446</v>
      </c>
      <c r="K2092" s="19" t="str">
        <f t="shared" si="227"/>
        <v>BM</v>
      </c>
      <c r="L2092" s="19" t="str">
        <f t="shared" si="219"/>
        <v>BERMUDA</v>
      </c>
      <c r="M2092" s="19"/>
      <c r="N2092" s="19"/>
      <c r="O2092" s="19"/>
      <c r="P2092" s="19"/>
      <c r="Q2092" s="19"/>
      <c r="R2092" s="19"/>
      <c r="S2092" s="34">
        <f t="shared" si="228"/>
        <v>41827</v>
      </c>
      <c r="T2092" s="19"/>
      <c r="U2092" s="34" t="str">
        <f t="shared" si="222"/>
        <v/>
      </c>
      <c r="V2092" s="19"/>
    </row>
    <row r="2093" spans="1:22" s="5" customFormat="1">
      <c r="A2093" s="50"/>
      <c r="B2093" s="19"/>
      <c r="C2093" s="19"/>
      <c r="D2093" s="19"/>
      <c r="E2093" s="19"/>
      <c r="F2093" s="19"/>
      <c r="G2093" s="19"/>
      <c r="H2093" s="19"/>
      <c r="I2093" s="19"/>
      <c r="J2093" s="8" t="s">
        <v>1447</v>
      </c>
      <c r="K2093" s="19" t="str">
        <f t="shared" si="227"/>
        <v>BT</v>
      </c>
      <c r="L2093" s="19" t="str">
        <f t="shared" si="219"/>
        <v>BHUTAN</v>
      </c>
      <c r="M2093" s="19"/>
      <c r="N2093" s="19"/>
      <c r="O2093" s="19"/>
      <c r="P2093" s="19"/>
      <c r="Q2093" s="19"/>
      <c r="R2093" s="19"/>
      <c r="S2093" s="34">
        <f t="shared" si="228"/>
        <v>41827</v>
      </c>
      <c r="T2093" s="19"/>
      <c r="U2093" s="34" t="str">
        <f t="shared" si="222"/>
        <v/>
      </c>
      <c r="V2093" s="19"/>
    </row>
    <row r="2094" spans="1:22" s="5" customFormat="1">
      <c r="A2094" s="50"/>
      <c r="B2094" s="19"/>
      <c r="C2094" s="19"/>
      <c r="D2094" s="19"/>
      <c r="E2094" s="19"/>
      <c r="F2094" s="19"/>
      <c r="G2094" s="19"/>
      <c r="H2094" s="19"/>
      <c r="I2094" s="19"/>
      <c r="J2094" s="8" t="s">
        <v>1448</v>
      </c>
      <c r="K2094" s="19" t="str">
        <f t="shared" si="227"/>
        <v>BO</v>
      </c>
      <c r="L2094" s="19" t="str">
        <f t="shared" si="219"/>
        <v>BOLIVIA, PLURINATIONAL STATE OF</v>
      </c>
      <c r="M2094" s="19"/>
      <c r="N2094" s="19"/>
      <c r="O2094" s="19"/>
      <c r="P2094" s="19"/>
      <c r="Q2094" s="19"/>
      <c r="R2094" s="19"/>
      <c r="S2094" s="34">
        <f t="shared" si="228"/>
        <v>41827</v>
      </c>
      <c r="T2094" s="19"/>
      <c r="U2094" s="34" t="str">
        <f t="shared" si="222"/>
        <v/>
      </c>
      <c r="V2094" s="19"/>
    </row>
    <row r="2095" spans="1:22" s="5" customFormat="1">
      <c r="A2095" s="50"/>
      <c r="B2095" s="19"/>
      <c r="C2095" s="19"/>
      <c r="D2095" s="19"/>
      <c r="E2095" s="19"/>
      <c r="F2095" s="19"/>
      <c r="G2095" s="19"/>
      <c r="H2095" s="19"/>
      <c r="I2095" s="19"/>
      <c r="J2095" s="8" t="s">
        <v>1449</v>
      </c>
      <c r="K2095" s="19" t="str">
        <f t="shared" si="227"/>
        <v>BQ</v>
      </c>
      <c r="L2095" s="19" t="str">
        <f t="shared" si="219"/>
        <v>BONAIRE, SINT EUSTATIUS AND SABA</v>
      </c>
      <c r="M2095" s="19"/>
      <c r="N2095" s="19"/>
      <c r="O2095" s="19"/>
      <c r="P2095" s="19"/>
      <c r="Q2095" s="19"/>
      <c r="R2095" s="19"/>
      <c r="S2095" s="34">
        <f t="shared" si="228"/>
        <v>41827</v>
      </c>
      <c r="T2095" s="19"/>
      <c r="U2095" s="34" t="str">
        <f t="shared" si="222"/>
        <v/>
      </c>
      <c r="V2095" s="19"/>
    </row>
    <row r="2096" spans="1:22" s="5" customFormat="1">
      <c r="A2096" s="50"/>
      <c r="B2096" s="19"/>
      <c r="C2096" s="19"/>
      <c r="D2096" s="19"/>
      <c r="E2096" s="19"/>
      <c r="F2096" s="19"/>
      <c r="G2096" s="19"/>
      <c r="H2096" s="19"/>
      <c r="I2096" s="19"/>
      <c r="J2096" s="8" t="s">
        <v>1450</v>
      </c>
      <c r="K2096" s="19" t="str">
        <f t="shared" si="227"/>
        <v>BA</v>
      </c>
      <c r="L2096" s="19" t="str">
        <f t="shared" si="219"/>
        <v>BOSNIA AND HERZEGOVINA</v>
      </c>
      <c r="M2096" s="19"/>
      <c r="N2096" s="19"/>
      <c r="O2096" s="19"/>
      <c r="P2096" s="19"/>
      <c r="Q2096" s="19"/>
      <c r="R2096" s="19"/>
      <c r="S2096" s="34">
        <f t="shared" si="228"/>
        <v>41827</v>
      </c>
      <c r="T2096" s="19"/>
      <c r="U2096" s="34" t="str">
        <f t="shared" si="222"/>
        <v/>
      </c>
      <c r="V2096" s="19"/>
    </row>
    <row r="2097" spans="1:22" s="5" customFormat="1">
      <c r="A2097" s="50"/>
      <c r="B2097" s="19"/>
      <c r="C2097" s="19"/>
      <c r="D2097" s="19"/>
      <c r="E2097" s="19"/>
      <c r="F2097" s="19"/>
      <c r="G2097" s="19"/>
      <c r="H2097" s="19"/>
      <c r="I2097" s="19"/>
      <c r="J2097" s="8" t="s">
        <v>1451</v>
      </c>
      <c r="K2097" s="19" t="str">
        <f t="shared" si="227"/>
        <v>BW</v>
      </c>
      <c r="L2097" s="19" t="str">
        <f t="shared" si="219"/>
        <v>BOTSWANA</v>
      </c>
      <c r="M2097" s="19"/>
      <c r="N2097" s="19"/>
      <c r="O2097" s="19"/>
      <c r="P2097" s="19"/>
      <c r="Q2097" s="19"/>
      <c r="R2097" s="19"/>
      <c r="S2097" s="34">
        <f t="shared" si="228"/>
        <v>41827</v>
      </c>
      <c r="T2097" s="19"/>
      <c r="U2097" s="34" t="str">
        <f t="shared" si="222"/>
        <v/>
      </c>
      <c r="V2097" s="19"/>
    </row>
    <row r="2098" spans="1:22" s="5" customFormat="1">
      <c r="A2098" s="50"/>
      <c r="B2098" s="19"/>
      <c r="C2098" s="19"/>
      <c r="D2098" s="19"/>
      <c r="E2098" s="19"/>
      <c r="F2098" s="19"/>
      <c r="G2098" s="19"/>
      <c r="H2098" s="19"/>
      <c r="I2098" s="19"/>
      <c r="J2098" s="8" t="s">
        <v>1452</v>
      </c>
      <c r="K2098" s="19" t="str">
        <f t="shared" si="227"/>
        <v>BV</v>
      </c>
      <c r="L2098" s="19" t="str">
        <f t="shared" si="219"/>
        <v>BOUVET ISLAND</v>
      </c>
      <c r="M2098" s="19"/>
      <c r="N2098" s="19"/>
      <c r="O2098" s="19"/>
      <c r="P2098" s="19"/>
      <c r="Q2098" s="19"/>
      <c r="R2098" s="19"/>
      <c r="S2098" s="34">
        <f t="shared" si="228"/>
        <v>41827</v>
      </c>
      <c r="T2098" s="19"/>
      <c r="U2098" s="34" t="str">
        <f t="shared" si="222"/>
        <v/>
      </c>
      <c r="V2098" s="19"/>
    </row>
    <row r="2099" spans="1:22" s="5" customFormat="1">
      <c r="A2099" s="50"/>
      <c r="B2099" s="19"/>
      <c r="C2099" s="19"/>
      <c r="D2099" s="19"/>
      <c r="E2099" s="19"/>
      <c r="F2099" s="19"/>
      <c r="G2099" s="19"/>
      <c r="H2099" s="19"/>
      <c r="I2099" s="19"/>
      <c r="J2099" s="8" t="s">
        <v>1453</v>
      </c>
      <c r="K2099" s="19" t="str">
        <f t="shared" si="227"/>
        <v>BR</v>
      </c>
      <c r="L2099" s="19" t="str">
        <f t="shared" si="219"/>
        <v>BRAZIL</v>
      </c>
      <c r="M2099" s="19"/>
      <c r="N2099" s="19"/>
      <c r="O2099" s="19"/>
      <c r="P2099" s="19"/>
      <c r="Q2099" s="19"/>
      <c r="R2099" s="19"/>
      <c r="S2099" s="34">
        <f t="shared" si="228"/>
        <v>41827</v>
      </c>
      <c r="T2099" s="19"/>
      <c r="U2099" s="34" t="str">
        <f t="shared" si="222"/>
        <v/>
      </c>
      <c r="V2099" s="19"/>
    </row>
    <row r="2100" spans="1:22" s="5" customFormat="1">
      <c r="A2100" s="50"/>
      <c r="B2100" s="19"/>
      <c r="C2100" s="19"/>
      <c r="D2100" s="19"/>
      <c r="E2100" s="19"/>
      <c r="F2100" s="19"/>
      <c r="G2100" s="19"/>
      <c r="H2100" s="19"/>
      <c r="I2100" s="19"/>
      <c r="J2100" s="8" t="s">
        <v>1454</v>
      </c>
      <c r="K2100" s="19" t="str">
        <f t="shared" si="227"/>
        <v>IO</v>
      </c>
      <c r="L2100" s="19" t="str">
        <f t="shared" si="219"/>
        <v>BRITISH INDIAN OCEAN TERRITORY</v>
      </c>
      <c r="M2100" s="19"/>
      <c r="N2100" s="19"/>
      <c r="O2100" s="19"/>
      <c r="P2100" s="19"/>
      <c r="Q2100" s="19"/>
      <c r="R2100" s="19"/>
      <c r="S2100" s="34">
        <f t="shared" si="228"/>
        <v>41827</v>
      </c>
      <c r="T2100" s="19"/>
      <c r="U2100" s="34" t="str">
        <f t="shared" si="222"/>
        <v/>
      </c>
      <c r="V2100" s="19"/>
    </row>
    <row r="2101" spans="1:22" s="5" customFormat="1">
      <c r="A2101" s="50"/>
      <c r="B2101" s="19"/>
      <c r="C2101" s="19"/>
      <c r="D2101" s="19"/>
      <c r="E2101" s="19"/>
      <c r="F2101" s="19"/>
      <c r="G2101" s="19"/>
      <c r="H2101" s="19"/>
      <c r="I2101" s="19"/>
      <c r="J2101" s="8" t="s">
        <v>1455</v>
      </c>
      <c r="K2101" s="19" t="str">
        <f t="shared" si="227"/>
        <v>BN</v>
      </c>
      <c r="L2101" s="19" t="str">
        <f t="shared" si="219"/>
        <v>BRUNEI DARUSSALAM</v>
      </c>
      <c r="M2101" s="19"/>
      <c r="N2101" s="19"/>
      <c r="O2101" s="19"/>
      <c r="P2101" s="19"/>
      <c r="Q2101" s="19"/>
      <c r="R2101" s="19"/>
      <c r="S2101" s="34">
        <f t="shared" si="228"/>
        <v>41827</v>
      </c>
      <c r="T2101" s="19"/>
      <c r="U2101" s="34" t="str">
        <f t="shared" si="222"/>
        <v/>
      </c>
      <c r="V2101" s="19"/>
    </row>
    <row r="2102" spans="1:22" s="5" customFormat="1">
      <c r="A2102" s="50"/>
      <c r="B2102" s="19"/>
      <c r="C2102" s="19"/>
      <c r="D2102" s="19"/>
      <c r="E2102" s="19"/>
      <c r="F2102" s="19"/>
      <c r="G2102" s="19"/>
      <c r="H2102" s="19"/>
      <c r="I2102" s="19"/>
      <c r="J2102" s="8" t="s">
        <v>1457</v>
      </c>
      <c r="K2102" s="19" t="str">
        <f t="shared" si="227"/>
        <v>BF</v>
      </c>
      <c r="L2102" s="19" t="str">
        <f t="shared" si="219"/>
        <v>BURKINA FASO</v>
      </c>
      <c r="M2102" s="19"/>
      <c r="N2102" s="19"/>
      <c r="O2102" s="19"/>
      <c r="P2102" s="19"/>
      <c r="Q2102" s="19"/>
      <c r="R2102" s="19"/>
      <c r="S2102" s="34">
        <f t="shared" si="228"/>
        <v>41827</v>
      </c>
      <c r="T2102" s="19"/>
      <c r="U2102" s="34" t="str">
        <f t="shared" si="222"/>
        <v/>
      </c>
      <c r="V2102" s="19"/>
    </row>
    <row r="2103" spans="1:22" s="5" customFormat="1">
      <c r="A2103" s="50"/>
      <c r="B2103" s="19"/>
      <c r="C2103" s="19"/>
      <c r="D2103" s="19"/>
      <c r="E2103" s="19"/>
      <c r="F2103" s="19"/>
      <c r="G2103" s="19"/>
      <c r="H2103" s="19"/>
      <c r="I2103" s="19"/>
      <c r="J2103" s="8" t="s">
        <v>1458</v>
      </c>
      <c r="K2103" s="19" t="str">
        <f t="shared" si="227"/>
        <v>BI</v>
      </c>
      <c r="L2103" s="19" t="str">
        <f t="shared" si="219"/>
        <v>BURUNDI</v>
      </c>
      <c r="M2103" s="19"/>
      <c r="N2103" s="19"/>
      <c r="O2103" s="19"/>
      <c r="P2103" s="19"/>
      <c r="Q2103" s="19"/>
      <c r="R2103" s="19"/>
      <c r="S2103" s="34">
        <f t="shared" si="228"/>
        <v>41827</v>
      </c>
      <c r="T2103" s="19"/>
      <c r="U2103" s="34" t="str">
        <f t="shared" si="222"/>
        <v/>
      </c>
      <c r="V2103" s="19"/>
    </row>
    <row r="2104" spans="1:22" s="5" customFormat="1">
      <c r="A2104" s="50"/>
      <c r="B2104" s="19"/>
      <c r="C2104" s="19"/>
      <c r="D2104" s="19"/>
      <c r="E2104" s="19"/>
      <c r="F2104" s="19"/>
      <c r="G2104" s="19"/>
      <c r="H2104" s="19"/>
      <c r="I2104" s="19"/>
      <c r="J2104" s="8" t="s">
        <v>1459</v>
      </c>
      <c r="K2104" s="19" t="str">
        <f t="shared" si="227"/>
        <v>KH</v>
      </c>
      <c r="L2104" s="19" t="str">
        <f t="shared" si="219"/>
        <v>CAMBODIA</v>
      </c>
      <c r="M2104" s="19"/>
      <c r="N2104" s="19"/>
      <c r="O2104" s="19"/>
      <c r="P2104" s="19"/>
      <c r="Q2104" s="19"/>
      <c r="R2104" s="19"/>
      <c r="S2104" s="34">
        <f t="shared" si="228"/>
        <v>41827</v>
      </c>
      <c r="T2104" s="19"/>
      <c r="U2104" s="34" t="str">
        <f t="shared" si="222"/>
        <v/>
      </c>
      <c r="V2104" s="19"/>
    </row>
    <row r="2105" spans="1:22" s="5" customFormat="1">
      <c r="A2105" s="50"/>
      <c r="B2105" s="19"/>
      <c r="C2105" s="19"/>
      <c r="D2105" s="19"/>
      <c r="E2105" s="19"/>
      <c r="F2105" s="19"/>
      <c r="G2105" s="19"/>
      <c r="H2105" s="19"/>
      <c r="I2105" s="19"/>
      <c r="J2105" s="8" t="s">
        <v>1460</v>
      </c>
      <c r="K2105" s="19" t="str">
        <f t="shared" si="227"/>
        <v>CM</v>
      </c>
      <c r="L2105" s="19" t="str">
        <f t="shared" si="219"/>
        <v>CAMEROON</v>
      </c>
      <c r="M2105" s="19"/>
      <c r="N2105" s="19"/>
      <c r="O2105" s="19"/>
      <c r="P2105" s="19"/>
      <c r="Q2105" s="19"/>
      <c r="R2105" s="19"/>
      <c r="S2105" s="34">
        <f t="shared" si="228"/>
        <v>41827</v>
      </c>
      <c r="T2105" s="19"/>
      <c r="U2105" s="34" t="str">
        <f t="shared" si="222"/>
        <v/>
      </c>
      <c r="V2105" s="19"/>
    </row>
    <row r="2106" spans="1:22" s="5" customFormat="1">
      <c r="A2106" s="50"/>
      <c r="B2106" s="19"/>
      <c r="C2106" s="19"/>
      <c r="D2106" s="19"/>
      <c r="E2106" s="19"/>
      <c r="F2106" s="19"/>
      <c r="G2106" s="19"/>
      <c r="H2106" s="19"/>
      <c r="I2106" s="19"/>
      <c r="J2106" s="8" t="s">
        <v>1461</v>
      </c>
      <c r="K2106" s="19" t="str">
        <f t="shared" si="227"/>
        <v>CA</v>
      </c>
      <c r="L2106" s="19" t="str">
        <f t="shared" si="219"/>
        <v>CANADA</v>
      </c>
      <c r="M2106" s="19"/>
      <c r="N2106" s="19"/>
      <c r="O2106" s="19"/>
      <c r="P2106" s="19"/>
      <c r="Q2106" s="19"/>
      <c r="R2106" s="19"/>
      <c r="S2106" s="34">
        <f t="shared" si="228"/>
        <v>41827</v>
      </c>
      <c r="T2106" s="19"/>
      <c r="U2106" s="34" t="str">
        <f t="shared" si="222"/>
        <v/>
      </c>
      <c r="V2106" s="19"/>
    </row>
    <row r="2107" spans="1:22" s="5" customFormat="1">
      <c r="A2107" s="50"/>
      <c r="B2107" s="19"/>
      <c r="C2107" s="19"/>
      <c r="D2107" s="19"/>
      <c r="E2107" s="19"/>
      <c r="F2107" s="19"/>
      <c r="G2107" s="19"/>
      <c r="H2107" s="19"/>
      <c r="I2107" s="19"/>
      <c r="J2107" s="8" t="s">
        <v>1462</v>
      </c>
      <c r="K2107" s="19" t="str">
        <f t="shared" si="227"/>
        <v>CV</v>
      </c>
      <c r="L2107" s="19" t="str">
        <f t="shared" si="219"/>
        <v>CAPE VERDE</v>
      </c>
      <c r="M2107" s="19"/>
      <c r="N2107" s="19"/>
      <c r="O2107" s="19"/>
      <c r="P2107" s="19"/>
      <c r="Q2107" s="19"/>
      <c r="R2107" s="19"/>
      <c r="S2107" s="34">
        <f t="shared" si="228"/>
        <v>41827</v>
      </c>
      <c r="T2107" s="19"/>
      <c r="U2107" s="34" t="str">
        <f t="shared" si="222"/>
        <v/>
      </c>
      <c r="V2107" s="19"/>
    </row>
    <row r="2108" spans="1:22" s="5" customFormat="1">
      <c r="A2108" s="50"/>
      <c r="B2108" s="19"/>
      <c r="C2108" s="19"/>
      <c r="D2108" s="19"/>
      <c r="E2108" s="19"/>
      <c r="F2108" s="19"/>
      <c r="G2108" s="19"/>
      <c r="H2108" s="19"/>
      <c r="I2108" s="19"/>
      <c r="J2108" s="8" t="s">
        <v>1463</v>
      </c>
      <c r="K2108" s="19" t="str">
        <f t="shared" si="227"/>
        <v>KY</v>
      </c>
      <c r="L2108" s="19" t="str">
        <f t="shared" si="219"/>
        <v>CAYMAN ISLANDS</v>
      </c>
      <c r="M2108" s="19"/>
      <c r="N2108" s="19"/>
      <c r="O2108" s="19"/>
      <c r="P2108" s="19"/>
      <c r="Q2108" s="19"/>
      <c r="R2108" s="19"/>
      <c r="S2108" s="34">
        <f t="shared" si="228"/>
        <v>41827</v>
      </c>
      <c r="T2108" s="19"/>
      <c r="U2108" s="34" t="str">
        <f t="shared" si="222"/>
        <v/>
      </c>
      <c r="V2108" s="19"/>
    </row>
    <row r="2109" spans="1:22" s="5" customFormat="1">
      <c r="A2109" s="50"/>
      <c r="B2109" s="19"/>
      <c r="C2109" s="19"/>
      <c r="D2109" s="19"/>
      <c r="E2109" s="19"/>
      <c r="F2109" s="19"/>
      <c r="G2109" s="19"/>
      <c r="H2109" s="19"/>
      <c r="I2109" s="19"/>
      <c r="J2109" s="8" t="s">
        <v>1464</v>
      </c>
      <c r="K2109" s="19" t="str">
        <f t="shared" si="227"/>
        <v>CF</v>
      </c>
      <c r="L2109" s="19" t="str">
        <f t="shared" si="219"/>
        <v>CENTRAL AFRICAN REPUBLIC</v>
      </c>
      <c r="M2109" s="19"/>
      <c r="N2109" s="19"/>
      <c r="O2109" s="19"/>
      <c r="P2109" s="19"/>
      <c r="Q2109" s="19"/>
      <c r="R2109" s="19"/>
      <c r="S2109" s="34">
        <f t="shared" si="228"/>
        <v>41827</v>
      </c>
      <c r="T2109" s="19"/>
      <c r="U2109" s="34" t="str">
        <f t="shared" si="222"/>
        <v/>
      </c>
      <c r="V2109" s="19"/>
    </row>
    <row r="2110" spans="1:22" s="5" customFormat="1">
      <c r="A2110" s="50"/>
      <c r="B2110" s="19"/>
      <c r="C2110" s="19"/>
      <c r="D2110" s="19"/>
      <c r="E2110" s="19"/>
      <c r="F2110" s="19"/>
      <c r="G2110" s="19"/>
      <c r="H2110" s="19"/>
      <c r="I2110" s="19"/>
      <c r="J2110" s="8" t="s">
        <v>1465</v>
      </c>
      <c r="K2110" s="19" t="str">
        <f t="shared" si="227"/>
        <v>TD</v>
      </c>
      <c r="L2110" s="19" t="str">
        <f t="shared" si="219"/>
        <v>CHAD</v>
      </c>
      <c r="M2110" s="19"/>
      <c r="N2110" s="19"/>
      <c r="O2110" s="19"/>
      <c r="P2110" s="19"/>
      <c r="Q2110" s="19"/>
      <c r="R2110" s="19"/>
      <c r="S2110" s="34">
        <f t="shared" si="228"/>
        <v>41827</v>
      </c>
      <c r="T2110" s="19"/>
      <c r="U2110" s="34" t="str">
        <f t="shared" si="222"/>
        <v/>
      </c>
      <c r="V2110" s="19"/>
    </row>
    <row r="2111" spans="1:22" s="5" customFormat="1">
      <c r="A2111" s="50"/>
      <c r="B2111" s="19"/>
      <c r="C2111" s="19"/>
      <c r="D2111" s="19"/>
      <c r="E2111" s="19"/>
      <c r="F2111" s="19"/>
      <c r="G2111" s="19"/>
      <c r="H2111" s="19"/>
      <c r="I2111" s="19"/>
      <c r="J2111" s="8" t="s">
        <v>1466</v>
      </c>
      <c r="K2111" s="19" t="str">
        <f t="shared" si="227"/>
        <v>CL</v>
      </c>
      <c r="L2111" s="19" t="str">
        <f t="shared" si="219"/>
        <v>CHILE</v>
      </c>
      <c r="M2111" s="19"/>
      <c r="N2111" s="19"/>
      <c r="O2111" s="19"/>
      <c r="P2111" s="19"/>
      <c r="Q2111" s="19"/>
      <c r="R2111" s="19"/>
      <c r="S2111" s="34">
        <f t="shared" si="228"/>
        <v>41827</v>
      </c>
      <c r="T2111" s="19"/>
      <c r="U2111" s="34" t="str">
        <f t="shared" si="222"/>
        <v/>
      </c>
      <c r="V2111" s="19"/>
    </row>
    <row r="2112" spans="1:22" s="5" customFormat="1">
      <c r="A2112" s="50"/>
      <c r="B2112" s="19"/>
      <c r="C2112" s="19"/>
      <c r="D2112" s="19"/>
      <c r="E2112" s="19"/>
      <c r="F2112" s="19"/>
      <c r="G2112" s="19"/>
      <c r="H2112" s="19"/>
      <c r="I2112" s="19"/>
      <c r="J2112" s="8" t="s">
        <v>1467</v>
      </c>
      <c r="K2112" s="19" t="str">
        <f t="shared" si="227"/>
        <v>CN</v>
      </c>
      <c r="L2112" s="19" t="str">
        <f t="shared" si="219"/>
        <v>CHINA</v>
      </c>
      <c r="M2112" s="19"/>
      <c r="N2112" s="19"/>
      <c r="O2112" s="19"/>
      <c r="P2112" s="19"/>
      <c r="Q2112" s="19"/>
      <c r="R2112" s="19"/>
      <c r="S2112" s="34">
        <f t="shared" si="228"/>
        <v>41827</v>
      </c>
      <c r="T2112" s="19"/>
      <c r="U2112" s="34" t="str">
        <f t="shared" si="222"/>
        <v/>
      </c>
      <c r="V2112" s="19"/>
    </row>
    <row r="2113" spans="1:22" s="5" customFormat="1">
      <c r="A2113" s="50"/>
      <c r="B2113" s="19"/>
      <c r="C2113" s="19"/>
      <c r="D2113" s="19"/>
      <c r="E2113" s="19"/>
      <c r="F2113" s="19"/>
      <c r="G2113" s="19"/>
      <c r="H2113" s="19"/>
      <c r="I2113" s="19"/>
      <c r="J2113" s="8" t="s">
        <v>1468</v>
      </c>
      <c r="K2113" s="19" t="str">
        <f t="shared" si="227"/>
        <v>CX</v>
      </c>
      <c r="L2113" s="19" t="str">
        <f t="shared" si="219"/>
        <v>CHRISTMAS ISLAND</v>
      </c>
      <c r="M2113" s="19"/>
      <c r="N2113" s="19"/>
      <c r="O2113" s="19"/>
      <c r="P2113" s="19"/>
      <c r="Q2113" s="19"/>
      <c r="R2113" s="19"/>
      <c r="S2113" s="34">
        <f t="shared" si="228"/>
        <v>41827</v>
      </c>
      <c r="T2113" s="19"/>
      <c r="U2113" s="34" t="str">
        <f t="shared" si="222"/>
        <v/>
      </c>
      <c r="V2113" s="19"/>
    </row>
    <row r="2114" spans="1:22" s="5" customFormat="1">
      <c r="A2114" s="50"/>
      <c r="B2114" s="19"/>
      <c r="C2114" s="19"/>
      <c r="D2114" s="19"/>
      <c r="E2114" s="19"/>
      <c r="F2114" s="19"/>
      <c r="G2114" s="19"/>
      <c r="H2114" s="19"/>
      <c r="I2114" s="19"/>
      <c r="J2114" s="8" t="s">
        <v>1469</v>
      </c>
      <c r="K2114" s="19" t="str">
        <f t="shared" si="227"/>
        <v>CC</v>
      </c>
      <c r="L2114" s="19" t="str">
        <f t="shared" si="219"/>
        <v>COCOS (KEELING) ISLANDS</v>
      </c>
      <c r="M2114" s="19"/>
      <c r="N2114" s="19"/>
      <c r="O2114" s="19"/>
      <c r="P2114" s="19"/>
      <c r="Q2114" s="19"/>
      <c r="R2114" s="19"/>
      <c r="S2114" s="34">
        <f t="shared" si="228"/>
        <v>41827</v>
      </c>
      <c r="T2114" s="19"/>
      <c r="U2114" s="34" t="str">
        <f t="shared" si="222"/>
        <v/>
      </c>
      <c r="V2114" s="19"/>
    </row>
    <row r="2115" spans="1:22" s="5" customFormat="1">
      <c r="A2115" s="50"/>
      <c r="B2115" s="19"/>
      <c r="C2115" s="19"/>
      <c r="D2115" s="19"/>
      <c r="E2115" s="19"/>
      <c r="F2115" s="19"/>
      <c r="G2115" s="19"/>
      <c r="H2115" s="19"/>
      <c r="I2115" s="19"/>
      <c r="J2115" s="8" t="s">
        <v>1470</v>
      </c>
      <c r="K2115" s="19" t="str">
        <f t="shared" si="227"/>
        <v>CO</v>
      </c>
      <c r="L2115" s="19" t="str">
        <f t="shared" si="219"/>
        <v>COLOMBIA</v>
      </c>
      <c r="M2115" s="19"/>
      <c r="N2115" s="19"/>
      <c r="O2115" s="19"/>
      <c r="P2115" s="19"/>
      <c r="Q2115" s="19"/>
      <c r="R2115" s="19"/>
      <c r="S2115" s="34">
        <f t="shared" si="228"/>
        <v>41827</v>
      </c>
      <c r="T2115" s="19"/>
      <c r="U2115" s="34" t="str">
        <f t="shared" si="222"/>
        <v/>
      </c>
      <c r="V2115" s="19"/>
    </row>
    <row r="2116" spans="1:22" s="5" customFormat="1">
      <c r="A2116" s="50"/>
      <c r="B2116" s="19"/>
      <c r="C2116" s="19"/>
      <c r="D2116" s="19"/>
      <c r="E2116" s="19"/>
      <c r="F2116" s="19"/>
      <c r="G2116" s="19"/>
      <c r="H2116" s="19"/>
      <c r="I2116" s="19"/>
      <c r="J2116" s="8" t="s">
        <v>1471</v>
      </c>
      <c r="K2116" s="19" t="str">
        <f t="shared" si="227"/>
        <v>KM</v>
      </c>
      <c r="L2116" s="19" t="str">
        <f t="shared" si="219"/>
        <v>COMOROS</v>
      </c>
      <c r="M2116" s="19"/>
      <c r="N2116" s="19"/>
      <c r="O2116" s="19"/>
      <c r="P2116" s="19"/>
      <c r="Q2116" s="19"/>
      <c r="R2116" s="19"/>
      <c r="S2116" s="34">
        <f t="shared" si="228"/>
        <v>41827</v>
      </c>
      <c r="T2116" s="19"/>
      <c r="U2116" s="34" t="str">
        <f t="shared" si="222"/>
        <v/>
      </c>
      <c r="V2116" s="19"/>
    </row>
    <row r="2117" spans="1:22" s="5" customFormat="1">
      <c r="A2117" s="50"/>
      <c r="B2117" s="19"/>
      <c r="C2117" s="19"/>
      <c r="D2117" s="19"/>
      <c r="E2117" s="19"/>
      <c r="F2117" s="19"/>
      <c r="G2117" s="19"/>
      <c r="H2117" s="19"/>
      <c r="I2117" s="19"/>
      <c r="J2117" s="8" t="s">
        <v>1472</v>
      </c>
      <c r="K2117" s="19" t="str">
        <f t="shared" si="227"/>
        <v>CG</v>
      </c>
      <c r="L2117" s="19" t="str">
        <f t="shared" si="219"/>
        <v>CONGO</v>
      </c>
      <c r="M2117" s="19"/>
      <c r="N2117" s="19"/>
      <c r="O2117" s="19"/>
      <c r="P2117" s="19"/>
      <c r="Q2117" s="19"/>
      <c r="R2117" s="19"/>
      <c r="S2117" s="34">
        <f t="shared" si="228"/>
        <v>41827</v>
      </c>
      <c r="T2117" s="19"/>
      <c r="U2117" s="34" t="str">
        <f t="shared" si="222"/>
        <v/>
      </c>
      <c r="V2117" s="19"/>
    </row>
    <row r="2118" spans="1:22" s="5" customFormat="1">
      <c r="A2118" s="50"/>
      <c r="B2118" s="19"/>
      <c r="C2118" s="19"/>
      <c r="D2118" s="19"/>
      <c r="E2118" s="19"/>
      <c r="F2118" s="19"/>
      <c r="G2118" s="19"/>
      <c r="H2118" s="19"/>
      <c r="I2118" s="19"/>
      <c r="J2118" s="8" t="s">
        <v>1473</v>
      </c>
      <c r="K2118" s="19" t="str">
        <f t="shared" si="227"/>
        <v>CD</v>
      </c>
      <c r="L2118" s="19" t="str">
        <f t="shared" si="219"/>
        <v>CONGO, THE DEMOCRATIC REPUBLIC OF THE</v>
      </c>
      <c r="M2118" s="19"/>
      <c r="N2118" s="19"/>
      <c r="O2118" s="19"/>
      <c r="P2118" s="19"/>
      <c r="Q2118" s="19"/>
      <c r="R2118" s="19"/>
      <c r="S2118" s="34">
        <f t="shared" si="228"/>
        <v>41827</v>
      </c>
      <c r="T2118" s="19"/>
      <c r="U2118" s="34" t="str">
        <f t="shared" si="222"/>
        <v/>
      </c>
      <c r="V2118" s="19"/>
    </row>
    <row r="2119" spans="1:22" s="5" customFormat="1">
      <c r="A2119" s="50"/>
      <c r="B2119" s="19"/>
      <c r="C2119" s="19"/>
      <c r="D2119" s="19"/>
      <c r="E2119" s="19"/>
      <c r="F2119" s="19"/>
      <c r="G2119" s="19"/>
      <c r="H2119" s="19"/>
      <c r="I2119" s="19"/>
      <c r="J2119" s="8" t="s">
        <v>1474</v>
      </c>
      <c r="K2119" s="19" t="str">
        <f t="shared" si="227"/>
        <v>CK</v>
      </c>
      <c r="L2119" s="19" t="str">
        <f t="shared" si="219"/>
        <v>COOK ISLANDS</v>
      </c>
      <c r="M2119" s="19"/>
      <c r="N2119" s="19"/>
      <c r="O2119" s="19"/>
      <c r="P2119" s="19"/>
      <c r="Q2119" s="19"/>
      <c r="R2119" s="19"/>
      <c r="S2119" s="34">
        <f t="shared" si="228"/>
        <v>41827</v>
      </c>
      <c r="T2119" s="19"/>
      <c r="U2119" s="34" t="str">
        <f t="shared" si="222"/>
        <v/>
      </c>
      <c r="V2119" s="19"/>
    </row>
    <row r="2120" spans="1:22" s="5" customFormat="1">
      <c r="A2120" s="50"/>
      <c r="B2120" s="19"/>
      <c r="C2120" s="19"/>
      <c r="D2120" s="19"/>
      <c r="E2120" s="19"/>
      <c r="F2120" s="19"/>
      <c r="G2120" s="19"/>
      <c r="H2120" s="19"/>
      <c r="I2120" s="19"/>
      <c r="J2120" s="8" t="s">
        <v>1475</v>
      </c>
      <c r="K2120" s="19" t="str">
        <f t="shared" si="227"/>
        <v>CR</v>
      </c>
      <c r="L2120" s="19" t="str">
        <f t="shared" si="219"/>
        <v>COSTA RICA</v>
      </c>
      <c r="M2120" s="19"/>
      <c r="N2120" s="19"/>
      <c r="O2120" s="19"/>
      <c r="P2120" s="19"/>
      <c r="Q2120" s="19"/>
      <c r="R2120" s="19"/>
      <c r="S2120" s="34">
        <f t="shared" si="228"/>
        <v>41827</v>
      </c>
      <c r="T2120" s="19"/>
      <c r="U2120" s="34" t="str">
        <f t="shared" si="222"/>
        <v/>
      </c>
      <c r="V2120" s="19"/>
    </row>
    <row r="2121" spans="1:22" s="5" customFormat="1">
      <c r="A2121" s="50"/>
      <c r="B2121" s="19"/>
      <c r="C2121" s="19"/>
      <c r="D2121" s="19"/>
      <c r="E2121" s="19"/>
      <c r="F2121" s="19"/>
      <c r="G2121" s="19"/>
      <c r="H2121" s="19"/>
      <c r="I2121" s="19"/>
      <c r="J2121" s="8" t="s">
        <v>1476</v>
      </c>
      <c r="K2121" s="19" t="str">
        <f t="shared" si="227"/>
        <v>CI</v>
      </c>
      <c r="L2121" s="19" t="str">
        <f t="shared" si="219"/>
        <v>CÔTE D'IVOIRE</v>
      </c>
      <c r="M2121" s="19"/>
      <c r="N2121" s="19"/>
      <c r="O2121" s="19"/>
      <c r="P2121" s="19"/>
      <c r="Q2121" s="19"/>
      <c r="R2121" s="19"/>
      <c r="S2121" s="34">
        <f t="shared" si="228"/>
        <v>41827</v>
      </c>
      <c r="T2121" s="19"/>
      <c r="U2121" s="34" t="str">
        <f t="shared" si="222"/>
        <v/>
      </c>
      <c r="V2121" s="19"/>
    </row>
    <row r="2122" spans="1:22" s="5" customFormat="1">
      <c r="A2122" s="50"/>
      <c r="B2122" s="19"/>
      <c r="C2122" s="19"/>
      <c r="D2122" s="19"/>
      <c r="E2122" s="19"/>
      <c r="F2122" s="19"/>
      <c r="G2122" s="19"/>
      <c r="H2122" s="19"/>
      <c r="I2122" s="19"/>
      <c r="J2122" s="8" t="s">
        <v>1478</v>
      </c>
      <c r="K2122" s="19" t="str">
        <f t="shared" si="227"/>
        <v>CU</v>
      </c>
      <c r="L2122" s="19" t="str">
        <f t="shared" ref="L2122:L2186" si="229">J2122</f>
        <v>CUBA</v>
      </c>
      <c r="M2122" s="19"/>
      <c r="N2122" s="19"/>
      <c r="O2122" s="19"/>
      <c r="P2122" s="19"/>
      <c r="Q2122" s="19"/>
      <c r="R2122" s="19"/>
      <c r="S2122" s="34">
        <f t="shared" si="228"/>
        <v>41827</v>
      </c>
      <c r="T2122" s="19"/>
      <c r="U2122" s="34" t="str">
        <f t="shared" si="222"/>
        <v/>
      </c>
      <c r="V2122" s="19"/>
    </row>
    <row r="2123" spans="1:22" s="5" customFormat="1">
      <c r="A2123" s="50"/>
      <c r="B2123" s="19"/>
      <c r="C2123" s="19"/>
      <c r="D2123" s="19"/>
      <c r="E2123" s="19"/>
      <c r="F2123" s="19"/>
      <c r="G2123" s="19"/>
      <c r="H2123" s="19"/>
      <c r="I2123" s="19"/>
      <c r="J2123" s="8" t="s">
        <v>1479</v>
      </c>
      <c r="K2123" s="19" t="str">
        <f t="shared" si="227"/>
        <v>CW</v>
      </c>
      <c r="L2123" s="19" t="str">
        <f t="shared" si="229"/>
        <v>CURAÇAO</v>
      </c>
      <c r="M2123" s="19"/>
      <c r="N2123" s="19"/>
      <c r="O2123" s="19"/>
      <c r="P2123" s="19"/>
      <c r="Q2123" s="19"/>
      <c r="R2123" s="19"/>
      <c r="S2123" s="34">
        <f t="shared" si="228"/>
        <v>41827</v>
      </c>
      <c r="T2123" s="19"/>
      <c r="U2123" s="34" t="str">
        <f t="shared" si="222"/>
        <v/>
      </c>
      <c r="V2123" s="19"/>
    </row>
    <row r="2124" spans="1:22" s="5" customFormat="1">
      <c r="A2124" s="50"/>
      <c r="B2124" s="19"/>
      <c r="C2124" s="19"/>
      <c r="D2124" s="19"/>
      <c r="E2124" s="19"/>
      <c r="F2124" s="19"/>
      <c r="G2124" s="19"/>
      <c r="H2124" s="19"/>
      <c r="I2124" s="19"/>
      <c r="J2124" s="8" t="s">
        <v>1482</v>
      </c>
      <c r="K2124" s="19" t="str">
        <f t="shared" si="227"/>
        <v>DJ</v>
      </c>
      <c r="L2124" s="19" t="str">
        <f t="shared" si="229"/>
        <v>DJIBOUTI</v>
      </c>
      <c r="M2124" s="19"/>
      <c r="N2124" s="19"/>
      <c r="O2124" s="19"/>
      <c r="P2124" s="19"/>
      <c r="Q2124" s="19"/>
      <c r="R2124" s="19"/>
      <c r="S2124" s="34">
        <f t="shared" si="228"/>
        <v>41827</v>
      </c>
      <c r="T2124" s="19"/>
      <c r="U2124" s="34" t="str">
        <f t="shared" si="222"/>
        <v/>
      </c>
      <c r="V2124" s="19"/>
    </row>
    <row r="2125" spans="1:22" s="5" customFormat="1">
      <c r="A2125" s="50"/>
      <c r="B2125" s="19"/>
      <c r="C2125" s="19"/>
      <c r="D2125" s="19"/>
      <c r="E2125" s="19"/>
      <c r="F2125" s="19"/>
      <c r="G2125" s="19"/>
      <c r="H2125" s="19"/>
      <c r="I2125" s="19"/>
      <c r="J2125" s="8" t="s">
        <v>1483</v>
      </c>
      <c r="K2125" s="19" t="str">
        <f t="shared" si="227"/>
        <v>DM</v>
      </c>
      <c r="L2125" s="19" t="str">
        <f t="shared" si="229"/>
        <v>DOMINICA</v>
      </c>
      <c r="M2125" s="19"/>
      <c r="N2125" s="19"/>
      <c r="O2125" s="19"/>
      <c r="P2125" s="19"/>
      <c r="Q2125" s="19"/>
      <c r="R2125" s="19"/>
      <c r="S2125" s="34">
        <f t="shared" si="228"/>
        <v>41827</v>
      </c>
      <c r="T2125" s="19"/>
      <c r="U2125" s="34" t="str">
        <f t="shared" si="222"/>
        <v/>
      </c>
      <c r="V2125" s="19"/>
    </row>
    <row r="2126" spans="1:22" s="5" customFormat="1">
      <c r="A2126" s="50"/>
      <c r="B2126" s="19"/>
      <c r="C2126" s="19"/>
      <c r="D2126" s="19"/>
      <c r="E2126" s="19"/>
      <c r="F2126" s="19"/>
      <c r="G2126" s="19"/>
      <c r="H2126" s="19"/>
      <c r="I2126" s="19"/>
      <c r="J2126" s="8" t="s">
        <v>1484</v>
      </c>
      <c r="K2126" s="19" t="str">
        <f t="shared" si="227"/>
        <v>DO</v>
      </c>
      <c r="L2126" s="19" t="str">
        <f t="shared" si="229"/>
        <v>DOMINICAN REPUBLIC</v>
      </c>
      <c r="M2126" s="19"/>
      <c r="N2126" s="19"/>
      <c r="O2126" s="19"/>
      <c r="P2126" s="19"/>
      <c r="Q2126" s="19"/>
      <c r="R2126" s="19"/>
      <c r="S2126" s="34">
        <f t="shared" si="228"/>
        <v>41827</v>
      </c>
      <c r="T2126" s="19"/>
      <c r="U2126" s="34" t="str">
        <f t="shared" si="222"/>
        <v/>
      </c>
      <c r="V2126" s="19"/>
    </row>
    <row r="2127" spans="1:22" s="5" customFormat="1">
      <c r="A2127" s="50"/>
      <c r="B2127" s="19"/>
      <c r="C2127" s="19"/>
      <c r="D2127" s="19"/>
      <c r="E2127" s="19"/>
      <c r="F2127" s="19"/>
      <c r="G2127" s="19"/>
      <c r="H2127" s="19"/>
      <c r="I2127" s="19"/>
      <c r="J2127" s="8" t="s">
        <v>1485</v>
      </c>
      <c r="K2127" s="19" t="str">
        <f t="shared" si="227"/>
        <v>EC</v>
      </c>
      <c r="L2127" s="19" t="str">
        <f t="shared" si="229"/>
        <v>ECUADOR</v>
      </c>
      <c r="M2127" s="19"/>
      <c r="N2127" s="19"/>
      <c r="O2127" s="19"/>
      <c r="P2127" s="19"/>
      <c r="Q2127" s="19"/>
      <c r="R2127" s="19"/>
      <c r="S2127" s="34">
        <f t="shared" si="228"/>
        <v>41827</v>
      </c>
      <c r="T2127" s="19"/>
      <c r="U2127" s="34" t="str">
        <f t="shared" si="222"/>
        <v/>
      </c>
      <c r="V2127" s="19"/>
    </row>
    <row r="2128" spans="1:22" s="5" customFormat="1">
      <c r="A2128" s="50"/>
      <c r="B2128" s="19"/>
      <c r="C2128" s="19"/>
      <c r="D2128" s="19"/>
      <c r="E2128" s="19"/>
      <c r="F2128" s="19"/>
      <c r="G2128" s="19"/>
      <c r="H2128" s="19"/>
      <c r="I2128" s="19"/>
      <c r="J2128" s="8" t="s">
        <v>1486</v>
      </c>
      <c r="K2128" s="19" t="str">
        <f t="shared" si="227"/>
        <v>EG</v>
      </c>
      <c r="L2128" s="19" t="str">
        <f t="shared" si="229"/>
        <v>EGYPT</v>
      </c>
      <c r="M2128" s="19"/>
      <c r="N2128" s="19"/>
      <c r="O2128" s="19"/>
      <c r="P2128" s="19"/>
      <c r="Q2128" s="19"/>
      <c r="R2128" s="19"/>
      <c r="S2128" s="34">
        <f t="shared" si="228"/>
        <v>41827</v>
      </c>
      <c r="T2128" s="19"/>
      <c r="U2128" s="34" t="str">
        <f t="shared" si="222"/>
        <v/>
      </c>
      <c r="V2128" s="19"/>
    </row>
    <row r="2129" spans="1:22" s="5" customFormat="1">
      <c r="A2129" s="50"/>
      <c r="B2129" s="19"/>
      <c r="C2129" s="19"/>
      <c r="D2129" s="19"/>
      <c r="E2129" s="19"/>
      <c r="F2129" s="19"/>
      <c r="G2129" s="19"/>
      <c r="H2129" s="19"/>
      <c r="I2129" s="19"/>
      <c r="J2129" s="8" t="s">
        <v>1487</v>
      </c>
      <c r="K2129" s="19" t="str">
        <f t="shared" si="227"/>
        <v>SV</v>
      </c>
      <c r="L2129" s="19" t="str">
        <f t="shared" si="229"/>
        <v>EL SALVADOR</v>
      </c>
      <c r="M2129" s="19"/>
      <c r="N2129" s="19"/>
      <c r="O2129" s="19"/>
      <c r="P2129" s="19"/>
      <c r="Q2129" s="19"/>
      <c r="R2129" s="19"/>
      <c r="S2129" s="34">
        <f t="shared" si="228"/>
        <v>41827</v>
      </c>
      <c r="T2129" s="19"/>
      <c r="U2129" s="34" t="str">
        <f t="shared" ref="U2129:U2193" si="230">IF(VLOOKUP(J2129,A:G,7,FALSE)=0,"",VLOOKUP(J2129,A:G,7,FALSE))</f>
        <v/>
      </c>
      <c r="V2129" s="19"/>
    </row>
    <row r="2130" spans="1:22" s="5" customFormat="1">
      <c r="A2130" s="50"/>
      <c r="B2130" s="19"/>
      <c r="C2130" s="19"/>
      <c r="D2130" s="19"/>
      <c r="E2130" s="19"/>
      <c r="F2130" s="19"/>
      <c r="G2130" s="19"/>
      <c r="H2130" s="19"/>
      <c r="I2130" s="19"/>
      <c r="J2130" s="8" t="s">
        <v>1488</v>
      </c>
      <c r="K2130" s="19" t="str">
        <f t="shared" si="227"/>
        <v>GQ</v>
      </c>
      <c r="L2130" s="19" t="str">
        <f t="shared" si="229"/>
        <v>EQUATORIAL GUINEA</v>
      </c>
      <c r="M2130" s="19"/>
      <c r="N2130" s="19"/>
      <c r="O2130" s="19"/>
      <c r="P2130" s="19"/>
      <c r="Q2130" s="19"/>
      <c r="R2130" s="19"/>
      <c r="S2130" s="34">
        <f t="shared" si="228"/>
        <v>41827</v>
      </c>
      <c r="T2130" s="19"/>
      <c r="U2130" s="34" t="str">
        <f t="shared" si="230"/>
        <v/>
      </c>
      <c r="V2130" s="19"/>
    </row>
    <row r="2131" spans="1:22" s="5" customFormat="1">
      <c r="A2131" s="50"/>
      <c r="B2131" s="19"/>
      <c r="C2131" s="19"/>
      <c r="D2131" s="19"/>
      <c r="E2131" s="19"/>
      <c r="F2131" s="19"/>
      <c r="G2131" s="19"/>
      <c r="H2131" s="19"/>
      <c r="I2131" s="19"/>
      <c r="J2131" s="8" t="s">
        <v>1489</v>
      </c>
      <c r="K2131" s="19" t="str">
        <f t="shared" si="227"/>
        <v>ER</v>
      </c>
      <c r="L2131" s="19" t="str">
        <f t="shared" si="229"/>
        <v>ERITREA</v>
      </c>
      <c r="M2131" s="19"/>
      <c r="N2131" s="19"/>
      <c r="O2131" s="19"/>
      <c r="P2131" s="19"/>
      <c r="Q2131" s="19"/>
      <c r="R2131" s="19"/>
      <c r="S2131" s="34">
        <f t="shared" si="228"/>
        <v>41827</v>
      </c>
      <c r="T2131" s="19"/>
      <c r="U2131" s="34" t="str">
        <f t="shared" si="230"/>
        <v/>
      </c>
      <c r="V2131" s="19"/>
    </row>
    <row r="2132" spans="1:22" s="5" customFormat="1">
      <c r="A2132" s="50"/>
      <c r="B2132" s="19"/>
      <c r="C2132" s="19"/>
      <c r="D2132" s="19"/>
      <c r="E2132" s="19"/>
      <c r="F2132" s="19"/>
      <c r="G2132" s="19"/>
      <c r="H2132" s="19"/>
      <c r="I2132" s="19"/>
      <c r="J2132" s="8" t="s">
        <v>1491</v>
      </c>
      <c r="K2132" s="19" t="str">
        <f t="shared" si="227"/>
        <v>ET</v>
      </c>
      <c r="L2132" s="19" t="str">
        <f t="shared" si="229"/>
        <v>ETHIOPIA</v>
      </c>
      <c r="M2132" s="19"/>
      <c r="N2132" s="19"/>
      <c r="O2132" s="19"/>
      <c r="P2132" s="19"/>
      <c r="Q2132" s="19"/>
      <c r="R2132" s="19"/>
      <c r="S2132" s="34">
        <f t="shared" si="228"/>
        <v>41827</v>
      </c>
      <c r="T2132" s="19"/>
      <c r="U2132" s="34" t="str">
        <f t="shared" si="230"/>
        <v/>
      </c>
      <c r="V2132" s="19"/>
    </row>
    <row r="2133" spans="1:22" s="5" customFormat="1">
      <c r="A2133" s="50"/>
      <c r="B2133" s="19"/>
      <c r="C2133" s="19"/>
      <c r="D2133" s="19"/>
      <c r="E2133" s="19"/>
      <c r="F2133" s="19"/>
      <c r="G2133" s="19"/>
      <c r="H2133" s="19"/>
      <c r="I2133" s="19"/>
      <c r="J2133" s="8" t="s">
        <v>1492</v>
      </c>
      <c r="K2133" s="19" t="str">
        <f t="shared" si="227"/>
        <v>FK</v>
      </c>
      <c r="L2133" s="19" t="str">
        <f t="shared" si="229"/>
        <v>FALKLAND ISLANDS (MALVINAS)</v>
      </c>
      <c r="M2133" s="19"/>
      <c r="N2133" s="19"/>
      <c r="O2133" s="19"/>
      <c r="P2133" s="19"/>
      <c r="Q2133" s="19"/>
      <c r="R2133" s="19"/>
      <c r="S2133" s="34">
        <f t="shared" si="228"/>
        <v>41827</v>
      </c>
      <c r="T2133" s="19"/>
      <c r="U2133" s="34" t="str">
        <f t="shared" si="230"/>
        <v/>
      </c>
      <c r="V2133" s="19"/>
    </row>
    <row r="2134" spans="1:22" s="5" customFormat="1">
      <c r="A2134" s="50"/>
      <c r="B2134" s="19"/>
      <c r="C2134" s="19"/>
      <c r="D2134" s="19"/>
      <c r="E2134" s="19"/>
      <c r="F2134" s="19"/>
      <c r="G2134" s="19"/>
      <c r="H2134" s="19"/>
      <c r="I2134" s="19"/>
      <c r="J2134" s="8" t="s">
        <v>1493</v>
      </c>
      <c r="K2134" s="19" t="str">
        <f t="shared" si="227"/>
        <v>FO</v>
      </c>
      <c r="L2134" s="19" t="str">
        <f t="shared" si="229"/>
        <v>FAROE ISLANDS</v>
      </c>
      <c r="M2134" s="19"/>
      <c r="N2134" s="19"/>
      <c r="O2134" s="19"/>
      <c r="P2134" s="19"/>
      <c r="Q2134" s="19"/>
      <c r="R2134" s="19"/>
      <c r="S2134" s="34">
        <f t="shared" si="228"/>
        <v>41827</v>
      </c>
      <c r="T2134" s="19"/>
      <c r="U2134" s="34" t="str">
        <f t="shared" si="230"/>
        <v/>
      </c>
      <c r="V2134" s="19"/>
    </row>
    <row r="2135" spans="1:22" s="5" customFormat="1">
      <c r="A2135" s="50"/>
      <c r="B2135" s="19"/>
      <c r="C2135" s="19"/>
      <c r="D2135" s="19"/>
      <c r="E2135" s="19"/>
      <c r="F2135" s="19"/>
      <c r="G2135" s="19"/>
      <c r="H2135" s="19"/>
      <c r="I2135" s="19"/>
      <c r="J2135" s="8" t="s">
        <v>1494</v>
      </c>
      <c r="K2135" s="19" t="str">
        <f t="shared" ref="K2135:K2201" si="231">VLOOKUP(J2135,$A$2:$B$317,2,0)</f>
        <v>FJ</v>
      </c>
      <c r="L2135" s="19" t="str">
        <f t="shared" si="229"/>
        <v>FIJI</v>
      </c>
      <c r="M2135" s="19"/>
      <c r="N2135" s="19"/>
      <c r="O2135" s="19"/>
      <c r="P2135" s="19"/>
      <c r="Q2135" s="19"/>
      <c r="R2135" s="19"/>
      <c r="S2135" s="34">
        <f t="shared" si="228"/>
        <v>41827</v>
      </c>
      <c r="T2135" s="19"/>
      <c r="U2135" s="34" t="str">
        <f t="shared" si="230"/>
        <v/>
      </c>
      <c r="V2135" s="19"/>
    </row>
    <row r="2136" spans="1:22" s="5" customFormat="1">
      <c r="A2136" s="50"/>
      <c r="B2136" s="19"/>
      <c r="C2136" s="19"/>
      <c r="D2136" s="19"/>
      <c r="E2136" s="19"/>
      <c r="F2136" s="19"/>
      <c r="G2136" s="19"/>
      <c r="H2136" s="19"/>
      <c r="I2136" s="19"/>
      <c r="J2136" s="8" t="s">
        <v>1497</v>
      </c>
      <c r="K2136" s="19" t="str">
        <f t="shared" si="231"/>
        <v>GF</v>
      </c>
      <c r="L2136" s="19" t="str">
        <f t="shared" si="229"/>
        <v>FRENCH GUIANA</v>
      </c>
      <c r="M2136" s="19"/>
      <c r="N2136" s="19"/>
      <c r="O2136" s="19"/>
      <c r="P2136" s="19"/>
      <c r="Q2136" s="19"/>
      <c r="R2136" s="19"/>
      <c r="S2136" s="34">
        <f t="shared" si="228"/>
        <v>41827</v>
      </c>
      <c r="T2136" s="19"/>
      <c r="U2136" s="34" t="str">
        <f t="shared" si="230"/>
        <v/>
      </c>
      <c r="V2136" s="19"/>
    </row>
    <row r="2137" spans="1:22" s="5" customFormat="1">
      <c r="A2137" s="50"/>
      <c r="B2137" s="19"/>
      <c r="C2137" s="19"/>
      <c r="D2137" s="19"/>
      <c r="E2137" s="19"/>
      <c r="F2137" s="19"/>
      <c r="G2137" s="19"/>
      <c r="H2137" s="19"/>
      <c r="I2137" s="19"/>
      <c r="J2137" s="8" t="s">
        <v>1498</v>
      </c>
      <c r="K2137" s="19" t="str">
        <f t="shared" si="231"/>
        <v>PF</v>
      </c>
      <c r="L2137" s="19" t="str">
        <f t="shared" si="229"/>
        <v>FRENCH POLYNESIA</v>
      </c>
      <c r="M2137" s="19"/>
      <c r="N2137" s="19"/>
      <c r="O2137" s="19"/>
      <c r="P2137" s="19"/>
      <c r="Q2137" s="19"/>
      <c r="R2137" s="19"/>
      <c r="S2137" s="34">
        <f t="shared" ref="S2137:S2201" si="232">VLOOKUP(J2137,A:G,5,FALSE)</f>
        <v>41827</v>
      </c>
      <c r="T2137" s="19"/>
      <c r="U2137" s="34" t="str">
        <f t="shared" si="230"/>
        <v/>
      </c>
      <c r="V2137" s="19"/>
    </row>
    <row r="2138" spans="1:22" s="5" customFormat="1">
      <c r="A2138" s="50"/>
      <c r="B2138" s="19"/>
      <c r="C2138" s="19"/>
      <c r="D2138" s="19"/>
      <c r="E2138" s="19"/>
      <c r="F2138" s="19"/>
      <c r="G2138" s="19"/>
      <c r="H2138" s="19"/>
      <c r="I2138" s="19"/>
      <c r="J2138" s="8" t="s">
        <v>1499</v>
      </c>
      <c r="K2138" s="19" t="str">
        <f t="shared" si="231"/>
        <v>TF</v>
      </c>
      <c r="L2138" s="19" t="str">
        <f t="shared" si="229"/>
        <v>FRENCH SOUTHERN TERRITORIES</v>
      </c>
      <c r="M2138" s="19"/>
      <c r="N2138" s="19"/>
      <c r="O2138" s="19"/>
      <c r="P2138" s="19"/>
      <c r="Q2138" s="19"/>
      <c r="R2138" s="19"/>
      <c r="S2138" s="34">
        <f t="shared" si="232"/>
        <v>41827</v>
      </c>
      <c r="T2138" s="19"/>
      <c r="U2138" s="34" t="str">
        <f t="shared" si="230"/>
        <v/>
      </c>
      <c r="V2138" s="19"/>
    </row>
    <row r="2139" spans="1:22" s="5" customFormat="1">
      <c r="A2139" s="50"/>
      <c r="B2139" s="19"/>
      <c r="C2139" s="19"/>
      <c r="D2139" s="19"/>
      <c r="E2139" s="19"/>
      <c r="F2139" s="19"/>
      <c r="G2139" s="19"/>
      <c r="H2139" s="19"/>
      <c r="I2139" s="19"/>
      <c r="J2139" s="8" t="s">
        <v>1500</v>
      </c>
      <c r="K2139" s="19" t="str">
        <f t="shared" si="231"/>
        <v>GA</v>
      </c>
      <c r="L2139" s="19" t="str">
        <f t="shared" si="229"/>
        <v>GABON</v>
      </c>
      <c r="M2139" s="19"/>
      <c r="N2139" s="19"/>
      <c r="O2139" s="19"/>
      <c r="P2139" s="19"/>
      <c r="Q2139" s="19"/>
      <c r="R2139" s="19"/>
      <c r="S2139" s="34">
        <f t="shared" si="232"/>
        <v>41827</v>
      </c>
      <c r="T2139" s="19"/>
      <c r="U2139" s="34" t="str">
        <f t="shared" si="230"/>
        <v/>
      </c>
      <c r="V2139" s="19"/>
    </row>
    <row r="2140" spans="1:22" s="5" customFormat="1">
      <c r="A2140" s="50"/>
      <c r="B2140" s="19"/>
      <c r="C2140" s="19"/>
      <c r="D2140" s="19"/>
      <c r="E2140" s="19"/>
      <c r="F2140" s="19"/>
      <c r="G2140" s="19"/>
      <c r="H2140" s="19"/>
      <c r="I2140" s="19"/>
      <c r="J2140" s="8" t="s">
        <v>1501</v>
      </c>
      <c r="K2140" s="19" t="str">
        <f t="shared" si="231"/>
        <v>GM</v>
      </c>
      <c r="L2140" s="19" t="str">
        <f t="shared" si="229"/>
        <v>GAMBIA</v>
      </c>
      <c r="M2140" s="19"/>
      <c r="N2140" s="19"/>
      <c r="O2140" s="19"/>
      <c r="P2140" s="19"/>
      <c r="Q2140" s="19"/>
      <c r="R2140" s="19"/>
      <c r="S2140" s="34">
        <f t="shared" si="232"/>
        <v>41827</v>
      </c>
      <c r="T2140" s="19"/>
      <c r="U2140" s="34" t="str">
        <f t="shared" si="230"/>
        <v/>
      </c>
      <c r="V2140" s="19"/>
    </row>
    <row r="2141" spans="1:22" s="5" customFormat="1">
      <c r="A2141" s="50"/>
      <c r="B2141" s="19"/>
      <c r="C2141" s="19"/>
      <c r="D2141" s="19"/>
      <c r="E2141" s="19"/>
      <c r="F2141" s="19"/>
      <c r="G2141" s="19"/>
      <c r="H2141" s="19"/>
      <c r="I2141" s="19"/>
      <c r="J2141" s="8" t="s">
        <v>1502</v>
      </c>
      <c r="K2141" s="19" t="str">
        <f t="shared" si="231"/>
        <v>GE</v>
      </c>
      <c r="L2141" s="19" t="str">
        <f t="shared" si="229"/>
        <v>GEORGIA</v>
      </c>
      <c r="M2141" s="19"/>
      <c r="N2141" s="19"/>
      <c r="O2141" s="19"/>
      <c r="P2141" s="19"/>
      <c r="Q2141" s="19"/>
      <c r="R2141" s="19"/>
      <c r="S2141" s="34">
        <f t="shared" si="232"/>
        <v>41827</v>
      </c>
      <c r="T2141" s="19"/>
      <c r="U2141" s="34" t="str">
        <f t="shared" si="230"/>
        <v/>
      </c>
      <c r="V2141" s="19"/>
    </row>
    <row r="2142" spans="1:22" s="5" customFormat="1">
      <c r="A2142" s="50"/>
      <c r="B2142" s="19"/>
      <c r="C2142" s="19"/>
      <c r="D2142" s="19"/>
      <c r="E2142" s="19"/>
      <c r="F2142" s="19"/>
      <c r="G2142" s="19"/>
      <c r="H2142" s="19"/>
      <c r="I2142" s="19"/>
      <c r="J2142" s="8" t="s">
        <v>1504</v>
      </c>
      <c r="K2142" s="19" t="str">
        <f t="shared" si="231"/>
        <v>GH</v>
      </c>
      <c r="L2142" s="19" t="str">
        <f t="shared" si="229"/>
        <v>GHANA</v>
      </c>
      <c r="M2142" s="19"/>
      <c r="N2142" s="19"/>
      <c r="O2142" s="19"/>
      <c r="P2142" s="19"/>
      <c r="Q2142" s="19"/>
      <c r="R2142" s="19"/>
      <c r="S2142" s="34">
        <f t="shared" si="232"/>
        <v>41827</v>
      </c>
      <c r="T2142" s="19"/>
      <c r="U2142" s="34" t="str">
        <f t="shared" si="230"/>
        <v/>
      </c>
      <c r="V2142" s="19"/>
    </row>
    <row r="2143" spans="1:22" s="5" customFormat="1">
      <c r="A2143" s="50"/>
      <c r="B2143" s="19"/>
      <c r="C2143" s="19"/>
      <c r="D2143" s="19"/>
      <c r="E2143" s="19"/>
      <c r="F2143" s="19"/>
      <c r="G2143" s="19"/>
      <c r="H2143" s="19"/>
      <c r="I2143" s="19"/>
      <c r="J2143" s="8" t="s">
        <v>11954</v>
      </c>
      <c r="K2143" s="19" t="str">
        <f t="shared" si="231"/>
        <v>GI</v>
      </c>
      <c r="L2143" s="19" t="str">
        <f t="shared" si="229"/>
        <v>UNITED KINGDOM (GIBRALTAR)</v>
      </c>
      <c r="M2143" s="19"/>
      <c r="N2143" s="19"/>
      <c r="O2143" s="19"/>
      <c r="P2143" s="19"/>
      <c r="Q2143" s="19"/>
      <c r="R2143" s="19"/>
      <c r="S2143" s="34">
        <f t="shared" si="232"/>
        <v>41827</v>
      </c>
      <c r="T2143" s="19"/>
      <c r="U2143" s="34">
        <f t="shared" si="230"/>
        <v>42566</v>
      </c>
      <c r="V2143" s="19"/>
    </row>
    <row r="2144" spans="1:22" s="5" customFormat="1">
      <c r="A2144" s="50"/>
      <c r="B2144" s="19"/>
      <c r="C2144" s="19"/>
      <c r="D2144" s="19"/>
      <c r="E2144" s="19"/>
      <c r="F2144" s="19"/>
      <c r="G2144" s="19"/>
      <c r="H2144" s="19"/>
      <c r="I2144" s="19"/>
      <c r="J2144" s="8" t="s">
        <v>1506</v>
      </c>
      <c r="K2144" s="19" t="str">
        <f t="shared" si="231"/>
        <v>GL</v>
      </c>
      <c r="L2144" s="19" t="str">
        <f t="shared" si="229"/>
        <v>GREENLAND</v>
      </c>
      <c r="M2144" s="19"/>
      <c r="N2144" s="19"/>
      <c r="O2144" s="19"/>
      <c r="P2144" s="19"/>
      <c r="Q2144" s="19"/>
      <c r="R2144" s="19"/>
      <c r="S2144" s="34">
        <f t="shared" si="232"/>
        <v>41827</v>
      </c>
      <c r="T2144" s="19"/>
      <c r="U2144" s="34" t="str">
        <f t="shared" si="230"/>
        <v/>
      </c>
      <c r="V2144" s="19"/>
    </row>
    <row r="2145" spans="1:22" s="5" customFormat="1">
      <c r="A2145" s="50"/>
      <c r="B2145" s="19"/>
      <c r="C2145" s="19"/>
      <c r="D2145" s="19"/>
      <c r="E2145" s="19"/>
      <c r="F2145" s="19"/>
      <c r="G2145" s="19"/>
      <c r="H2145" s="19"/>
      <c r="I2145" s="19"/>
      <c r="J2145" s="8" t="s">
        <v>1507</v>
      </c>
      <c r="K2145" s="19" t="str">
        <f t="shared" si="231"/>
        <v>GD</v>
      </c>
      <c r="L2145" s="19" t="str">
        <f t="shared" si="229"/>
        <v>GRENADA</v>
      </c>
      <c r="M2145" s="19"/>
      <c r="N2145" s="19"/>
      <c r="O2145" s="19"/>
      <c r="P2145" s="19"/>
      <c r="Q2145" s="19"/>
      <c r="R2145" s="19"/>
      <c r="S2145" s="34">
        <f t="shared" si="232"/>
        <v>41827</v>
      </c>
      <c r="T2145" s="19"/>
      <c r="U2145" s="34" t="str">
        <f t="shared" si="230"/>
        <v/>
      </c>
      <c r="V2145" s="19"/>
    </row>
    <row r="2146" spans="1:22" s="5" customFormat="1">
      <c r="A2146" s="50"/>
      <c r="B2146" s="19"/>
      <c r="C2146" s="19"/>
      <c r="D2146" s="19"/>
      <c r="E2146" s="19"/>
      <c r="F2146" s="19"/>
      <c r="G2146" s="19"/>
      <c r="H2146" s="19"/>
      <c r="I2146" s="19"/>
      <c r="J2146" s="8" t="s">
        <v>1508</v>
      </c>
      <c r="K2146" s="19" t="str">
        <f t="shared" si="231"/>
        <v>GP</v>
      </c>
      <c r="L2146" s="19" t="str">
        <f t="shared" si="229"/>
        <v>GUADELOUPE</v>
      </c>
      <c r="M2146" s="19"/>
      <c r="N2146" s="19"/>
      <c r="O2146" s="19"/>
      <c r="P2146" s="19"/>
      <c r="Q2146" s="19"/>
      <c r="R2146" s="19"/>
      <c r="S2146" s="34">
        <f t="shared" si="232"/>
        <v>41827</v>
      </c>
      <c r="T2146" s="19"/>
      <c r="U2146" s="34" t="str">
        <f t="shared" si="230"/>
        <v/>
      </c>
      <c r="V2146" s="19"/>
    </row>
    <row r="2147" spans="1:22" s="5" customFormat="1">
      <c r="A2147" s="50"/>
      <c r="B2147" s="19"/>
      <c r="C2147" s="19"/>
      <c r="D2147" s="19"/>
      <c r="E2147" s="19"/>
      <c r="F2147" s="19"/>
      <c r="G2147" s="19"/>
      <c r="H2147" s="19"/>
      <c r="I2147" s="19"/>
      <c r="J2147" s="8" t="s">
        <v>1509</v>
      </c>
      <c r="K2147" s="19" t="str">
        <f t="shared" si="231"/>
        <v>GU</v>
      </c>
      <c r="L2147" s="19" t="str">
        <f t="shared" si="229"/>
        <v>GUAM</v>
      </c>
      <c r="M2147" s="19"/>
      <c r="N2147" s="19"/>
      <c r="O2147" s="19"/>
      <c r="P2147" s="19"/>
      <c r="Q2147" s="19"/>
      <c r="R2147" s="19"/>
      <c r="S2147" s="34">
        <f t="shared" si="232"/>
        <v>41827</v>
      </c>
      <c r="T2147" s="19"/>
      <c r="U2147" s="34" t="str">
        <f t="shared" si="230"/>
        <v/>
      </c>
      <c r="V2147" s="19"/>
    </row>
    <row r="2148" spans="1:22" s="5" customFormat="1">
      <c r="A2148" s="50"/>
      <c r="B2148" s="19"/>
      <c r="C2148" s="19"/>
      <c r="D2148" s="19"/>
      <c r="E2148" s="19"/>
      <c r="F2148" s="19"/>
      <c r="G2148" s="19"/>
      <c r="H2148" s="19"/>
      <c r="I2148" s="19"/>
      <c r="J2148" s="8" t="s">
        <v>1510</v>
      </c>
      <c r="K2148" s="19" t="str">
        <f t="shared" si="231"/>
        <v>GT</v>
      </c>
      <c r="L2148" s="19" t="str">
        <f t="shared" si="229"/>
        <v>GUATEMALA</v>
      </c>
      <c r="M2148" s="19"/>
      <c r="N2148" s="19"/>
      <c r="O2148" s="19"/>
      <c r="P2148" s="19"/>
      <c r="Q2148" s="19"/>
      <c r="R2148" s="19"/>
      <c r="S2148" s="34">
        <f t="shared" si="232"/>
        <v>41827</v>
      </c>
      <c r="T2148" s="19"/>
      <c r="U2148" s="34" t="str">
        <f t="shared" si="230"/>
        <v/>
      </c>
      <c r="V2148" s="19"/>
    </row>
    <row r="2149" spans="1:22" s="5" customFormat="1">
      <c r="A2149" s="50"/>
      <c r="B2149" s="19"/>
      <c r="C2149" s="19"/>
      <c r="D2149" s="19"/>
      <c r="E2149" s="19"/>
      <c r="F2149" s="19"/>
      <c r="G2149" s="19"/>
      <c r="H2149" s="19"/>
      <c r="I2149" s="19"/>
      <c r="J2149" s="8" t="s">
        <v>1511</v>
      </c>
      <c r="K2149" s="19" t="str">
        <f t="shared" si="231"/>
        <v>GG</v>
      </c>
      <c r="L2149" s="19" t="str">
        <f t="shared" si="229"/>
        <v>GUERNSEY</v>
      </c>
      <c r="M2149" s="19"/>
      <c r="N2149" s="19"/>
      <c r="O2149" s="19"/>
      <c r="P2149" s="19"/>
      <c r="Q2149" s="19"/>
      <c r="R2149" s="19"/>
      <c r="S2149" s="34">
        <f t="shared" si="232"/>
        <v>41827</v>
      </c>
      <c r="T2149" s="19"/>
      <c r="U2149" s="34" t="str">
        <f t="shared" si="230"/>
        <v/>
      </c>
      <c r="V2149" s="19"/>
    </row>
    <row r="2150" spans="1:22" s="5" customFormat="1">
      <c r="A2150" s="50"/>
      <c r="B2150" s="19"/>
      <c r="C2150" s="19"/>
      <c r="D2150" s="19"/>
      <c r="E2150" s="19"/>
      <c r="F2150" s="19"/>
      <c r="G2150" s="19"/>
      <c r="H2150" s="19"/>
      <c r="I2150" s="19"/>
      <c r="J2150" s="8" t="s">
        <v>1512</v>
      </c>
      <c r="K2150" s="19" t="str">
        <f t="shared" si="231"/>
        <v>GN</v>
      </c>
      <c r="L2150" s="19" t="str">
        <f t="shared" si="229"/>
        <v>GUINEA</v>
      </c>
      <c r="M2150" s="19"/>
      <c r="N2150" s="19"/>
      <c r="O2150" s="19"/>
      <c r="P2150" s="19"/>
      <c r="Q2150" s="19"/>
      <c r="R2150" s="19"/>
      <c r="S2150" s="34">
        <f t="shared" si="232"/>
        <v>41827</v>
      </c>
      <c r="T2150" s="19"/>
      <c r="U2150" s="34" t="str">
        <f t="shared" si="230"/>
        <v/>
      </c>
      <c r="V2150" s="19"/>
    </row>
    <row r="2151" spans="1:22" s="5" customFormat="1">
      <c r="A2151" s="50"/>
      <c r="B2151" s="19"/>
      <c r="C2151" s="19"/>
      <c r="D2151" s="19"/>
      <c r="E2151" s="19"/>
      <c r="F2151" s="19"/>
      <c r="G2151" s="19"/>
      <c r="H2151" s="19"/>
      <c r="I2151" s="19"/>
      <c r="J2151" s="8" t="s">
        <v>1513</v>
      </c>
      <c r="K2151" s="19" t="str">
        <f t="shared" si="231"/>
        <v>GW</v>
      </c>
      <c r="L2151" s="19" t="str">
        <f t="shared" si="229"/>
        <v>GUINEA-BISSAU</v>
      </c>
      <c r="M2151" s="19"/>
      <c r="N2151" s="19"/>
      <c r="O2151" s="19"/>
      <c r="P2151" s="19"/>
      <c r="Q2151" s="19"/>
      <c r="R2151" s="19"/>
      <c r="S2151" s="34">
        <f t="shared" si="232"/>
        <v>41827</v>
      </c>
      <c r="T2151" s="19"/>
      <c r="U2151" s="34" t="str">
        <f t="shared" si="230"/>
        <v/>
      </c>
      <c r="V2151" s="19"/>
    </row>
    <row r="2152" spans="1:22" s="5" customFormat="1">
      <c r="A2152" s="50"/>
      <c r="B2152" s="19"/>
      <c r="C2152" s="19"/>
      <c r="D2152" s="19"/>
      <c r="E2152" s="19"/>
      <c r="F2152" s="19"/>
      <c r="G2152" s="19"/>
      <c r="H2152" s="19"/>
      <c r="I2152" s="19"/>
      <c r="J2152" s="8" t="s">
        <v>1514</v>
      </c>
      <c r="K2152" s="19" t="str">
        <f t="shared" si="231"/>
        <v>GY</v>
      </c>
      <c r="L2152" s="19" t="str">
        <f t="shared" si="229"/>
        <v>GUYANA</v>
      </c>
      <c r="M2152" s="19"/>
      <c r="N2152" s="19"/>
      <c r="O2152" s="19"/>
      <c r="P2152" s="19"/>
      <c r="Q2152" s="19"/>
      <c r="R2152" s="19"/>
      <c r="S2152" s="34">
        <f t="shared" si="232"/>
        <v>41827</v>
      </c>
      <c r="T2152" s="19"/>
      <c r="U2152" s="34" t="str">
        <f t="shared" si="230"/>
        <v/>
      </c>
      <c r="V2152" s="19"/>
    </row>
    <row r="2153" spans="1:22" s="5" customFormat="1">
      <c r="A2153" s="50"/>
      <c r="B2153" s="19"/>
      <c r="C2153" s="19"/>
      <c r="D2153" s="19"/>
      <c r="E2153" s="19"/>
      <c r="F2153" s="19"/>
      <c r="G2153" s="19"/>
      <c r="H2153" s="19"/>
      <c r="I2153" s="19"/>
      <c r="J2153" s="8" t="s">
        <v>1515</v>
      </c>
      <c r="K2153" s="19" t="str">
        <f t="shared" si="231"/>
        <v>HT</v>
      </c>
      <c r="L2153" s="19" t="str">
        <f t="shared" si="229"/>
        <v>HAITI</v>
      </c>
      <c r="M2153" s="19"/>
      <c r="N2153" s="19"/>
      <c r="O2153" s="19"/>
      <c r="P2153" s="19"/>
      <c r="Q2153" s="19"/>
      <c r="R2153" s="19"/>
      <c r="S2153" s="34">
        <f t="shared" si="232"/>
        <v>41827</v>
      </c>
      <c r="T2153" s="19"/>
      <c r="U2153" s="34" t="str">
        <f t="shared" si="230"/>
        <v/>
      </c>
      <c r="V2153" s="19"/>
    </row>
    <row r="2154" spans="1:22" s="5" customFormat="1">
      <c r="A2154" s="50"/>
      <c r="B2154" s="19"/>
      <c r="C2154" s="19"/>
      <c r="D2154" s="19"/>
      <c r="E2154" s="19"/>
      <c r="F2154" s="19"/>
      <c r="G2154" s="19"/>
      <c r="H2154" s="19"/>
      <c r="I2154" s="19"/>
      <c r="J2154" s="8" t="s">
        <v>1516</v>
      </c>
      <c r="K2154" s="19" t="str">
        <f t="shared" si="231"/>
        <v>HM</v>
      </c>
      <c r="L2154" s="19" t="str">
        <f t="shared" si="229"/>
        <v>HEARD ISLAND AND MCDONALD ISLANDS</v>
      </c>
      <c r="M2154" s="19"/>
      <c r="N2154" s="19"/>
      <c r="O2154" s="19"/>
      <c r="P2154" s="19"/>
      <c r="Q2154" s="19"/>
      <c r="R2154" s="19"/>
      <c r="S2154" s="34">
        <f t="shared" si="232"/>
        <v>41827</v>
      </c>
      <c r="T2154" s="19"/>
      <c r="U2154" s="34" t="str">
        <f t="shared" si="230"/>
        <v/>
      </c>
      <c r="V2154" s="19"/>
    </row>
    <row r="2155" spans="1:22" s="5" customFormat="1">
      <c r="A2155" s="50"/>
      <c r="B2155" s="19"/>
      <c r="C2155" s="19"/>
      <c r="D2155" s="19"/>
      <c r="E2155" s="19"/>
      <c r="F2155" s="19"/>
      <c r="G2155" s="19"/>
      <c r="H2155" s="19"/>
      <c r="I2155" s="19"/>
      <c r="J2155" s="8" t="s">
        <v>1517</v>
      </c>
      <c r="K2155" s="19" t="str">
        <f t="shared" si="231"/>
        <v>VA</v>
      </c>
      <c r="L2155" s="19" t="str">
        <f t="shared" si="229"/>
        <v>HOLY SEE (VATICAN CITY STATE)</v>
      </c>
      <c r="M2155" s="19"/>
      <c r="N2155" s="19"/>
      <c r="O2155" s="19"/>
      <c r="P2155" s="19"/>
      <c r="Q2155" s="19"/>
      <c r="R2155" s="19"/>
      <c r="S2155" s="34">
        <f t="shared" si="232"/>
        <v>41827</v>
      </c>
      <c r="T2155" s="19"/>
      <c r="U2155" s="34" t="str">
        <f t="shared" si="230"/>
        <v/>
      </c>
      <c r="V2155" s="19"/>
    </row>
    <row r="2156" spans="1:22" s="5" customFormat="1">
      <c r="A2156" s="50"/>
      <c r="B2156" s="19"/>
      <c r="C2156" s="19"/>
      <c r="D2156" s="19"/>
      <c r="E2156" s="19"/>
      <c r="F2156" s="19"/>
      <c r="G2156" s="19"/>
      <c r="H2156" s="19"/>
      <c r="I2156" s="19"/>
      <c r="J2156" s="8" t="s">
        <v>1518</v>
      </c>
      <c r="K2156" s="19" t="str">
        <f t="shared" si="231"/>
        <v>HN</v>
      </c>
      <c r="L2156" s="19" t="str">
        <f t="shared" si="229"/>
        <v>HONDURAS</v>
      </c>
      <c r="M2156" s="19"/>
      <c r="N2156" s="19"/>
      <c r="O2156" s="19"/>
      <c r="P2156" s="19"/>
      <c r="Q2156" s="19"/>
      <c r="R2156" s="19"/>
      <c r="S2156" s="34">
        <f t="shared" si="232"/>
        <v>41827</v>
      </c>
      <c r="T2156" s="19"/>
      <c r="U2156" s="34" t="str">
        <f t="shared" si="230"/>
        <v/>
      </c>
      <c r="V2156" s="19"/>
    </row>
    <row r="2157" spans="1:22" s="5" customFormat="1">
      <c r="A2157" s="50"/>
      <c r="B2157" s="19"/>
      <c r="C2157" s="19"/>
      <c r="D2157" s="19"/>
      <c r="E2157" s="19"/>
      <c r="F2157" s="19"/>
      <c r="G2157" s="19"/>
      <c r="H2157" s="19"/>
      <c r="I2157" s="19"/>
      <c r="J2157" s="8" t="s">
        <v>1519</v>
      </c>
      <c r="K2157" s="19" t="str">
        <f t="shared" si="231"/>
        <v>HK</v>
      </c>
      <c r="L2157" s="19" t="str">
        <f t="shared" si="229"/>
        <v>HONG KONG</v>
      </c>
      <c r="M2157" s="19"/>
      <c r="N2157" s="19"/>
      <c r="O2157" s="19"/>
      <c r="P2157" s="19"/>
      <c r="Q2157" s="19"/>
      <c r="R2157" s="19"/>
      <c r="S2157" s="34">
        <f t="shared" si="232"/>
        <v>41827</v>
      </c>
      <c r="T2157" s="19"/>
      <c r="U2157" s="34" t="str">
        <f t="shared" si="230"/>
        <v/>
      </c>
      <c r="V2157" s="19"/>
    </row>
    <row r="2158" spans="1:22" s="5" customFormat="1">
      <c r="A2158" s="50"/>
      <c r="B2158" s="19"/>
      <c r="C2158" s="19"/>
      <c r="D2158" s="19"/>
      <c r="E2158" s="19"/>
      <c r="F2158" s="19"/>
      <c r="G2158" s="19"/>
      <c r="H2158" s="19"/>
      <c r="I2158" s="19"/>
      <c r="J2158" s="8" t="s">
        <v>1522</v>
      </c>
      <c r="K2158" s="19" t="str">
        <f t="shared" si="231"/>
        <v>IN</v>
      </c>
      <c r="L2158" s="19" t="str">
        <f t="shared" si="229"/>
        <v>INDIA</v>
      </c>
      <c r="M2158" s="19"/>
      <c r="N2158" s="19"/>
      <c r="O2158" s="19"/>
      <c r="P2158" s="19"/>
      <c r="Q2158" s="19"/>
      <c r="R2158" s="19"/>
      <c r="S2158" s="34">
        <f t="shared" si="232"/>
        <v>41827</v>
      </c>
      <c r="T2158" s="19"/>
      <c r="U2158" s="34" t="str">
        <f t="shared" si="230"/>
        <v/>
      </c>
      <c r="V2158" s="19"/>
    </row>
    <row r="2159" spans="1:22" s="5" customFormat="1">
      <c r="A2159" s="50"/>
      <c r="B2159" s="19"/>
      <c r="C2159" s="19"/>
      <c r="D2159" s="19"/>
      <c r="E2159" s="19"/>
      <c r="F2159" s="19"/>
      <c r="G2159" s="19"/>
      <c r="H2159" s="19"/>
      <c r="I2159" s="19"/>
      <c r="J2159" s="8" t="s">
        <v>1523</v>
      </c>
      <c r="K2159" s="19" t="str">
        <f t="shared" si="231"/>
        <v>ID</v>
      </c>
      <c r="L2159" s="19" t="str">
        <f t="shared" si="229"/>
        <v>INDONESIA</v>
      </c>
      <c r="M2159" s="19"/>
      <c r="N2159" s="19"/>
      <c r="O2159" s="19"/>
      <c r="P2159" s="19"/>
      <c r="Q2159" s="19"/>
      <c r="R2159" s="19"/>
      <c r="S2159" s="34">
        <f t="shared" si="232"/>
        <v>41827</v>
      </c>
      <c r="T2159" s="19"/>
      <c r="U2159" s="34" t="str">
        <f t="shared" si="230"/>
        <v/>
      </c>
      <c r="V2159" s="19"/>
    </row>
    <row r="2160" spans="1:22" s="5" customFormat="1">
      <c r="A2160" s="50"/>
      <c r="B2160" s="19"/>
      <c r="C2160" s="19"/>
      <c r="D2160" s="19"/>
      <c r="E2160" s="19"/>
      <c r="F2160" s="19"/>
      <c r="G2160" s="19"/>
      <c r="H2160" s="19"/>
      <c r="I2160" s="19"/>
      <c r="J2160" s="8" t="s">
        <v>1524</v>
      </c>
      <c r="K2160" s="19" t="str">
        <f t="shared" si="231"/>
        <v>IR</v>
      </c>
      <c r="L2160" s="19" t="str">
        <f t="shared" si="229"/>
        <v>IRAN, ISLAMIC REPUBLIC OF</v>
      </c>
      <c r="M2160" s="19"/>
      <c r="N2160" s="19"/>
      <c r="O2160" s="19"/>
      <c r="P2160" s="19"/>
      <c r="Q2160" s="19"/>
      <c r="R2160" s="19"/>
      <c r="S2160" s="34">
        <f t="shared" si="232"/>
        <v>41827</v>
      </c>
      <c r="T2160" s="19"/>
      <c r="U2160" s="34" t="str">
        <f t="shared" si="230"/>
        <v/>
      </c>
      <c r="V2160" s="19"/>
    </row>
    <row r="2161" spans="1:22" s="5" customFormat="1">
      <c r="A2161" s="50"/>
      <c r="B2161" s="19"/>
      <c r="C2161" s="19"/>
      <c r="D2161" s="19"/>
      <c r="E2161" s="19"/>
      <c r="F2161" s="19"/>
      <c r="G2161" s="19"/>
      <c r="H2161" s="19"/>
      <c r="I2161" s="19"/>
      <c r="J2161" s="8" t="s">
        <v>1525</v>
      </c>
      <c r="K2161" s="19" t="str">
        <f t="shared" si="231"/>
        <v>IQ</v>
      </c>
      <c r="L2161" s="19" t="str">
        <f t="shared" si="229"/>
        <v>IRAQ</v>
      </c>
      <c r="M2161" s="19"/>
      <c r="N2161" s="19"/>
      <c r="O2161" s="19"/>
      <c r="P2161" s="19"/>
      <c r="Q2161" s="19"/>
      <c r="R2161" s="19"/>
      <c r="S2161" s="34">
        <f t="shared" si="232"/>
        <v>41827</v>
      </c>
      <c r="T2161" s="19"/>
      <c r="U2161" s="34" t="str">
        <f t="shared" si="230"/>
        <v/>
      </c>
      <c r="V2161" s="19"/>
    </row>
    <row r="2162" spans="1:22" s="5" customFormat="1">
      <c r="A2162" s="50"/>
      <c r="B2162" s="19"/>
      <c r="C2162" s="19"/>
      <c r="D2162" s="19"/>
      <c r="E2162" s="19"/>
      <c r="F2162" s="19"/>
      <c r="G2162" s="19"/>
      <c r="H2162" s="19"/>
      <c r="I2162" s="19"/>
      <c r="J2162" s="8" t="s">
        <v>1527</v>
      </c>
      <c r="K2162" s="19" t="str">
        <f t="shared" si="231"/>
        <v>IM</v>
      </c>
      <c r="L2162" s="19" t="str">
        <f t="shared" si="229"/>
        <v>ISLE OF MAN</v>
      </c>
      <c r="M2162" s="19"/>
      <c r="N2162" s="19"/>
      <c r="O2162" s="19"/>
      <c r="P2162" s="19"/>
      <c r="Q2162" s="19"/>
      <c r="R2162" s="19"/>
      <c r="S2162" s="34">
        <f t="shared" si="232"/>
        <v>41827</v>
      </c>
      <c r="T2162" s="19"/>
      <c r="U2162" s="34" t="str">
        <f t="shared" si="230"/>
        <v/>
      </c>
      <c r="V2162" s="19"/>
    </row>
    <row r="2163" spans="1:22" s="5" customFormat="1">
      <c r="A2163" s="50"/>
      <c r="B2163" s="19"/>
      <c r="C2163" s="19"/>
      <c r="D2163" s="19"/>
      <c r="E2163" s="19"/>
      <c r="F2163" s="19"/>
      <c r="G2163" s="19"/>
      <c r="H2163" s="19"/>
      <c r="I2163" s="19"/>
      <c r="J2163" s="8" t="s">
        <v>1528</v>
      </c>
      <c r="K2163" s="19" t="str">
        <f t="shared" si="231"/>
        <v>IL</v>
      </c>
      <c r="L2163" s="19" t="str">
        <f t="shared" si="229"/>
        <v>ISRAEL</v>
      </c>
      <c r="M2163" s="19"/>
      <c r="N2163" s="19"/>
      <c r="O2163" s="19"/>
      <c r="P2163" s="19"/>
      <c r="Q2163" s="19"/>
      <c r="R2163" s="19"/>
      <c r="S2163" s="34">
        <f t="shared" si="232"/>
        <v>41827</v>
      </c>
      <c r="T2163" s="19"/>
      <c r="U2163" s="34" t="str">
        <f t="shared" si="230"/>
        <v/>
      </c>
      <c r="V2163" s="19"/>
    </row>
    <row r="2164" spans="1:22" s="5" customFormat="1">
      <c r="A2164" s="50"/>
      <c r="B2164" s="19"/>
      <c r="C2164" s="19"/>
      <c r="D2164" s="19"/>
      <c r="E2164" s="19"/>
      <c r="F2164" s="19"/>
      <c r="G2164" s="19"/>
      <c r="H2164" s="19"/>
      <c r="I2164" s="19"/>
      <c r="J2164" s="8" t="s">
        <v>1530</v>
      </c>
      <c r="K2164" s="19" t="str">
        <f t="shared" si="231"/>
        <v>JM</v>
      </c>
      <c r="L2164" s="19" t="str">
        <f t="shared" si="229"/>
        <v>JAMAICA</v>
      </c>
      <c r="M2164" s="19"/>
      <c r="N2164" s="19"/>
      <c r="O2164" s="19"/>
      <c r="P2164" s="19"/>
      <c r="Q2164" s="19"/>
      <c r="R2164" s="19"/>
      <c r="S2164" s="34">
        <f t="shared" si="232"/>
        <v>41827</v>
      </c>
      <c r="T2164" s="19"/>
      <c r="U2164" s="34" t="str">
        <f t="shared" si="230"/>
        <v/>
      </c>
      <c r="V2164" s="19"/>
    </row>
    <row r="2165" spans="1:22" s="5" customFormat="1">
      <c r="A2165" s="50"/>
      <c r="B2165" s="19"/>
      <c r="C2165" s="19"/>
      <c r="D2165" s="19"/>
      <c r="E2165" s="19"/>
      <c r="F2165" s="19"/>
      <c r="G2165" s="19"/>
      <c r="H2165" s="19"/>
      <c r="I2165" s="19"/>
      <c r="J2165" s="8" t="s">
        <v>1531</v>
      </c>
      <c r="K2165" s="19" t="str">
        <f t="shared" si="231"/>
        <v>JP</v>
      </c>
      <c r="L2165" s="19" t="str">
        <f t="shared" si="229"/>
        <v>JAPAN</v>
      </c>
      <c r="M2165" s="19"/>
      <c r="N2165" s="19"/>
      <c r="O2165" s="19"/>
      <c r="P2165" s="19"/>
      <c r="Q2165" s="19"/>
      <c r="R2165" s="19"/>
      <c r="S2165" s="34">
        <f t="shared" si="232"/>
        <v>41827</v>
      </c>
      <c r="T2165" s="19"/>
      <c r="U2165" s="34" t="str">
        <f t="shared" si="230"/>
        <v/>
      </c>
      <c r="V2165" s="19"/>
    </row>
    <row r="2166" spans="1:22" s="5" customFormat="1">
      <c r="A2166" s="50"/>
      <c r="B2166" s="19"/>
      <c r="C2166" s="19"/>
      <c r="D2166" s="19"/>
      <c r="E2166" s="19"/>
      <c r="F2166" s="19"/>
      <c r="G2166" s="19"/>
      <c r="H2166" s="19"/>
      <c r="I2166" s="19"/>
      <c r="J2166" s="8" t="s">
        <v>1532</v>
      </c>
      <c r="K2166" s="19" t="str">
        <f t="shared" si="231"/>
        <v>JE</v>
      </c>
      <c r="L2166" s="19" t="str">
        <f t="shared" si="229"/>
        <v>JERSEY</v>
      </c>
      <c r="M2166" s="19"/>
      <c r="N2166" s="19"/>
      <c r="O2166" s="19"/>
      <c r="P2166" s="19"/>
      <c r="Q2166" s="19"/>
      <c r="R2166" s="19"/>
      <c r="S2166" s="34">
        <f t="shared" si="232"/>
        <v>41827</v>
      </c>
      <c r="T2166" s="19"/>
      <c r="U2166" s="34" t="str">
        <f t="shared" si="230"/>
        <v/>
      </c>
      <c r="V2166" s="19"/>
    </row>
    <row r="2167" spans="1:22" s="5" customFormat="1">
      <c r="A2167" s="50"/>
      <c r="B2167" s="19"/>
      <c r="C2167" s="19"/>
      <c r="D2167" s="19"/>
      <c r="E2167" s="19"/>
      <c r="F2167" s="19"/>
      <c r="G2167" s="19"/>
      <c r="H2167" s="19"/>
      <c r="I2167" s="19"/>
      <c r="J2167" s="8" t="s">
        <v>1533</v>
      </c>
      <c r="K2167" s="19" t="str">
        <f t="shared" si="231"/>
        <v>JO</v>
      </c>
      <c r="L2167" s="19" t="str">
        <f t="shared" si="229"/>
        <v>JORDAN</v>
      </c>
      <c r="M2167" s="19"/>
      <c r="N2167" s="19"/>
      <c r="O2167" s="19"/>
      <c r="P2167" s="19"/>
      <c r="Q2167" s="19"/>
      <c r="R2167" s="19"/>
      <c r="S2167" s="34">
        <f t="shared" si="232"/>
        <v>41827</v>
      </c>
      <c r="T2167" s="19"/>
      <c r="U2167" s="34" t="str">
        <f t="shared" si="230"/>
        <v/>
      </c>
      <c r="V2167" s="19"/>
    </row>
    <row r="2168" spans="1:22" s="5" customFormat="1">
      <c r="A2168" s="50"/>
      <c r="B2168" s="19"/>
      <c r="C2168" s="19"/>
      <c r="D2168" s="19"/>
      <c r="E2168" s="19"/>
      <c r="F2168" s="19"/>
      <c r="G2168" s="19"/>
      <c r="H2168" s="19"/>
      <c r="I2168" s="19"/>
      <c r="J2168" s="8" t="s">
        <v>1534</v>
      </c>
      <c r="K2168" s="19" t="str">
        <f t="shared" si="231"/>
        <v>KZ</v>
      </c>
      <c r="L2168" s="19" t="str">
        <f t="shared" si="229"/>
        <v>KAZAKHSTAN</v>
      </c>
      <c r="M2168" s="19"/>
      <c r="N2168" s="19"/>
      <c r="O2168" s="19"/>
      <c r="P2168" s="19"/>
      <c r="Q2168" s="19"/>
      <c r="R2168" s="19"/>
      <c r="S2168" s="34">
        <f t="shared" si="232"/>
        <v>41827</v>
      </c>
      <c r="T2168" s="19"/>
      <c r="U2168" s="34" t="str">
        <f t="shared" si="230"/>
        <v/>
      </c>
      <c r="V2168" s="19"/>
    </row>
    <row r="2169" spans="1:22" s="5" customFormat="1">
      <c r="A2169" s="50"/>
      <c r="B2169" s="19"/>
      <c r="C2169" s="19"/>
      <c r="D2169" s="19"/>
      <c r="E2169" s="19"/>
      <c r="F2169" s="19"/>
      <c r="G2169" s="19"/>
      <c r="H2169" s="19"/>
      <c r="I2169" s="19"/>
      <c r="J2169" s="8" t="s">
        <v>1535</v>
      </c>
      <c r="K2169" s="19" t="str">
        <f t="shared" si="231"/>
        <v>KE</v>
      </c>
      <c r="L2169" s="19" t="str">
        <f t="shared" si="229"/>
        <v>KENYA</v>
      </c>
      <c r="M2169" s="19"/>
      <c r="N2169" s="19"/>
      <c r="O2169" s="19"/>
      <c r="P2169" s="19"/>
      <c r="Q2169" s="19"/>
      <c r="R2169" s="19"/>
      <c r="S2169" s="34">
        <f t="shared" si="232"/>
        <v>41827</v>
      </c>
      <c r="T2169" s="19"/>
      <c r="U2169" s="34" t="str">
        <f t="shared" si="230"/>
        <v/>
      </c>
      <c r="V2169" s="19"/>
    </row>
    <row r="2170" spans="1:22" s="5" customFormat="1">
      <c r="A2170" s="50"/>
      <c r="B2170" s="19"/>
      <c r="C2170" s="19"/>
      <c r="D2170" s="19"/>
      <c r="E2170" s="19"/>
      <c r="F2170" s="19"/>
      <c r="G2170" s="19"/>
      <c r="H2170" s="19"/>
      <c r="I2170" s="19"/>
      <c r="J2170" s="8" t="s">
        <v>1536</v>
      </c>
      <c r="K2170" s="19" t="str">
        <f t="shared" si="231"/>
        <v>KI</v>
      </c>
      <c r="L2170" s="19" t="str">
        <f t="shared" si="229"/>
        <v>KIRIBATI</v>
      </c>
      <c r="M2170" s="19"/>
      <c r="N2170" s="19"/>
      <c r="O2170" s="19"/>
      <c r="P2170" s="19"/>
      <c r="Q2170" s="19"/>
      <c r="R2170" s="19"/>
      <c r="S2170" s="34">
        <f t="shared" si="232"/>
        <v>41827</v>
      </c>
      <c r="T2170" s="19"/>
      <c r="U2170" s="34" t="str">
        <f t="shared" si="230"/>
        <v/>
      </c>
      <c r="V2170" s="19"/>
    </row>
    <row r="2171" spans="1:22" s="5" customFormat="1">
      <c r="A2171" s="50"/>
      <c r="B2171" s="19"/>
      <c r="C2171" s="19"/>
      <c r="D2171" s="19"/>
      <c r="E2171" s="19"/>
      <c r="F2171" s="19"/>
      <c r="G2171" s="19"/>
      <c r="H2171" s="19"/>
      <c r="I2171" s="19"/>
      <c r="J2171" s="8" t="s">
        <v>1537</v>
      </c>
      <c r="K2171" s="19" t="str">
        <f t="shared" si="231"/>
        <v>KP</v>
      </c>
      <c r="L2171" s="19" t="str">
        <f t="shared" si="229"/>
        <v>KOREA, DEMOCRATIC PEOPLE'S REPUBLIC OF</v>
      </c>
      <c r="M2171" s="19"/>
      <c r="N2171" s="19"/>
      <c r="O2171" s="19"/>
      <c r="P2171" s="19"/>
      <c r="Q2171" s="19"/>
      <c r="R2171" s="19"/>
      <c r="S2171" s="34">
        <f t="shared" si="232"/>
        <v>41827</v>
      </c>
      <c r="T2171" s="19"/>
      <c r="U2171" s="34" t="str">
        <f t="shared" si="230"/>
        <v/>
      </c>
      <c r="V2171" s="19"/>
    </row>
    <row r="2172" spans="1:22" s="5" customFormat="1">
      <c r="A2172" s="50"/>
      <c r="B2172" s="19"/>
      <c r="C2172" s="19"/>
      <c r="D2172" s="19"/>
      <c r="E2172" s="19"/>
      <c r="F2172" s="19"/>
      <c r="G2172" s="19"/>
      <c r="H2172" s="19"/>
      <c r="I2172" s="19"/>
      <c r="J2172" s="8" t="s">
        <v>1538</v>
      </c>
      <c r="K2172" s="19" t="str">
        <f t="shared" si="231"/>
        <v>KR</v>
      </c>
      <c r="L2172" s="19" t="str">
        <f t="shared" si="229"/>
        <v>KOREA, REPUBLIC OF</v>
      </c>
      <c r="M2172" s="19"/>
      <c r="N2172" s="19"/>
      <c r="O2172" s="19"/>
      <c r="P2172" s="19"/>
      <c r="Q2172" s="19"/>
      <c r="R2172" s="19"/>
      <c r="S2172" s="34">
        <f t="shared" si="232"/>
        <v>41827</v>
      </c>
      <c r="T2172" s="19"/>
      <c r="U2172" s="34" t="str">
        <f t="shared" si="230"/>
        <v/>
      </c>
      <c r="V2172" s="19"/>
    </row>
    <row r="2173" spans="1:22" s="5" customFormat="1">
      <c r="A2173" s="50"/>
      <c r="B2173" s="19"/>
      <c r="C2173" s="19"/>
      <c r="D2173" s="19"/>
      <c r="E2173" s="19"/>
      <c r="F2173" s="19"/>
      <c r="G2173" s="19"/>
      <c r="H2173" s="19"/>
      <c r="I2173" s="19"/>
      <c r="J2173" s="8" t="s">
        <v>12280</v>
      </c>
      <c r="K2173" s="19" t="str">
        <f>VLOOKUP(J2173,$A$2:$B$400,2,0)</f>
        <v>XK</v>
      </c>
      <c r="L2173" s="19" t="str">
        <f t="shared" ref="L2173" si="233">J2173</f>
        <v>KOSOVO</v>
      </c>
      <c r="M2173" s="19"/>
      <c r="N2173" s="19"/>
      <c r="O2173" s="19"/>
      <c r="P2173" s="19"/>
      <c r="Q2173" s="19"/>
      <c r="R2173" s="19"/>
      <c r="S2173" s="34">
        <f t="shared" ref="S2173" si="234">VLOOKUP(J2173,A:G,5,FALSE)</f>
        <v>42931</v>
      </c>
      <c r="T2173" s="19"/>
      <c r="U2173" s="34" t="str">
        <f t="shared" ref="U2173" si="235">IF(VLOOKUP(J2173,A:G,7,FALSE)=0,"",VLOOKUP(J2173,A:G,7,FALSE))</f>
        <v/>
      </c>
      <c r="V2173" s="19"/>
    </row>
    <row r="2174" spans="1:22" s="5" customFormat="1">
      <c r="A2174" s="50"/>
      <c r="B2174" s="19"/>
      <c r="C2174" s="19"/>
      <c r="D2174" s="19"/>
      <c r="E2174" s="19"/>
      <c r="F2174" s="19"/>
      <c r="G2174" s="19"/>
      <c r="H2174" s="19"/>
      <c r="I2174" s="19"/>
      <c r="J2174" s="8" t="s">
        <v>1539</v>
      </c>
      <c r="K2174" s="19" t="str">
        <f t="shared" si="231"/>
        <v>KW</v>
      </c>
      <c r="L2174" s="19" t="str">
        <f t="shared" si="229"/>
        <v>KUWAIT</v>
      </c>
      <c r="M2174" s="19"/>
      <c r="N2174" s="19"/>
      <c r="O2174" s="19"/>
      <c r="P2174" s="19"/>
      <c r="Q2174" s="19"/>
      <c r="R2174" s="19"/>
      <c r="S2174" s="34">
        <f t="shared" si="232"/>
        <v>41827</v>
      </c>
      <c r="T2174" s="19"/>
      <c r="U2174" s="34" t="str">
        <f t="shared" si="230"/>
        <v/>
      </c>
      <c r="V2174" s="19"/>
    </row>
    <row r="2175" spans="1:22" s="5" customFormat="1">
      <c r="A2175" s="50"/>
      <c r="B2175" s="19"/>
      <c r="C2175" s="19"/>
      <c r="D2175" s="19"/>
      <c r="E2175" s="19"/>
      <c r="F2175" s="19"/>
      <c r="G2175" s="19"/>
      <c r="H2175" s="19"/>
      <c r="I2175" s="19"/>
      <c r="J2175" s="8" t="s">
        <v>1540</v>
      </c>
      <c r="K2175" s="19" t="str">
        <f t="shared" si="231"/>
        <v>KG</v>
      </c>
      <c r="L2175" s="19" t="str">
        <f t="shared" si="229"/>
        <v>KYRGYZSTAN</v>
      </c>
      <c r="M2175" s="19"/>
      <c r="N2175" s="19"/>
      <c r="O2175" s="19"/>
      <c r="P2175" s="19"/>
      <c r="Q2175" s="19"/>
      <c r="R2175" s="19"/>
      <c r="S2175" s="34">
        <f t="shared" si="232"/>
        <v>41827</v>
      </c>
      <c r="T2175" s="19"/>
      <c r="U2175" s="34" t="str">
        <f t="shared" si="230"/>
        <v/>
      </c>
      <c r="V2175" s="19"/>
    </row>
    <row r="2176" spans="1:22" s="5" customFormat="1">
      <c r="A2176" s="50"/>
      <c r="B2176" s="19"/>
      <c r="C2176" s="19"/>
      <c r="D2176" s="19"/>
      <c r="E2176" s="19"/>
      <c r="F2176" s="19"/>
      <c r="G2176" s="19"/>
      <c r="H2176" s="19"/>
      <c r="I2176" s="19"/>
      <c r="J2176" s="8" t="s">
        <v>1541</v>
      </c>
      <c r="K2176" s="19" t="str">
        <f t="shared" si="231"/>
        <v>LA</v>
      </c>
      <c r="L2176" s="19" t="str">
        <f t="shared" si="229"/>
        <v>LAO PEOPLE'S DEMOCRATIC REPUBLIC</v>
      </c>
      <c r="M2176" s="19"/>
      <c r="N2176" s="19"/>
      <c r="O2176" s="19"/>
      <c r="P2176" s="19"/>
      <c r="Q2176" s="19"/>
      <c r="R2176" s="19"/>
      <c r="S2176" s="34">
        <f t="shared" si="232"/>
        <v>41827</v>
      </c>
      <c r="T2176" s="19"/>
      <c r="U2176" s="34" t="str">
        <f t="shared" si="230"/>
        <v/>
      </c>
      <c r="V2176" s="19"/>
    </row>
    <row r="2177" spans="1:22" s="5" customFormat="1">
      <c r="A2177" s="50"/>
      <c r="B2177" s="19"/>
      <c r="C2177" s="19"/>
      <c r="D2177" s="19"/>
      <c r="E2177" s="19"/>
      <c r="F2177" s="19"/>
      <c r="G2177" s="19"/>
      <c r="H2177" s="19"/>
      <c r="I2177" s="19"/>
      <c r="J2177" s="8" t="s">
        <v>1543</v>
      </c>
      <c r="K2177" s="19" t="str">
        <f t="shared" si="231"/>
        <v>LB</v>
      </c>
      <c r="L2177" s="19" t="str">
        <f t="shared" si="229"/>
        <v>LEBANON</v>
      </c>
      <c r="M2177" s="19"/>
      <c r="N2177" s="19"/>
      <c r="O2177" s="19"/>
      <c r="P2177" s="19"/>
      <c r="Q2177" s="19"/>
      <c r="R2177" s="19"/>
      <c r="S2177" s="34">
        <f t="shared" si="232"/>
        <v>41827</v>
      </c>
      <c r="T2177" s="19"/>
      <c r="U2177" s="34" t="str">
        <f t="shared" si="230"/>
        <v/>
      </c>
      <c r="V2177" s="19"/>
    </row>
    <row r="2178" spans="1:22" s="5" customFormat="1">
      <c r="A2178" s="50"/>
      <c r="B2178" s="19"/>
      <c r="C2178" s="19"/>
      <c r="D2178" s="19"/>
      <c r="E2178" s="19"/>
      <c r="F2178" s="19"/>
      <c r="G2178" s="19"/>
      <c r="H2178" s="19"/>
      <c r="I2178" s="19"/>
      <c r="J2178" s="8" t="s">
        <v>1544</v>
      </c>
      <c r="K2178" s="19" t="str">
        <f t="shared" si="231"/>
        <v>LS</v>
      </c>
      <c r="L2178" s="19" t="str">
        <f t="shared" si="229"/>
        <v>LESOTHO</v>
      </c>
      <c r="M2178" s="19"/>
      <c r="N2178" s="19"/>
      <c r="O2178" s="19"/>
      <c r="P2178" s="19"/>
      <c r="Q2178" s="19"/>
      <c r="R2178" s="19"/>
      <c r="S2178" s="34">
        <f t="shared" si="232"/>
        <v>41827</v>
      </c>
      <c r="T2178" s="19"/>
      <c r="U2178" s="34" t="str">
        <f t="shared" si="230"/>
        <v/>
      </c>
      <c r="V2178" s="19"/>
    </row>
    <row r="2179" spans="1:22" s="5" customFormat="1">
      <c r="A2179" s="50"/>
      <c r="B2179" s="19"/>
      <c r="C2179" s="19"/>
      <c r="D2179" s="19"/>
      <c r="E2179" s="19"/>
      <c r="F2179" s="19"/>
      <c r="G2179" s="19"/>
      <c r="H2179" s="19"/>
      <c r="I2179" s="19"/>
      <c r="J2179" s="8" t="s">
        <v>1545</v>
      </c>
      <c r="K2179" s="19" t="str">
        <f t="shared" si="231"/>
        <v>LR</v>
      </c>
      <c r="L2179" s="19" t="str">
        <f t="shared" si="229"/>
        <v>LIBERIA</v>
      </c>
      <c r="M2179" s="19"/>
      <c r="N2179" s="19"/>
      <c r="O2179" s="19"/>
      <c r="P2179" s="19"/>
      <c r="Q2179" s="19"/>
      <c r="R2179" s="19"/>
      <c r="S2179" s="34">
        <f t="shared" si="232"/>
        <v>41827</v>
      </c>
      <c r="T2179" s="19"/>
      <c r="U2179" s="34" t="str">
        <f t="shared" si="230"/>
        <v/>
      </c>
      <c r="V2179" s="19"/>
    </row>
    <row r="2180" spans="1:22" s="5" customFormat="1">
      <c r="A2180" s="50"/>
      <c r="B2180" s="19"/>
      <c r="C2180" s="19"/>
      <c r="D2180" s="19"/>
      <c r="E2180" s="19"/>
      <c r="F2180" s="19"/>
      <c r="G2180" s="19"/>
      <c r="H2180" s="19"/>
      <c r="I2180" s="19"/>
      <c r="J2180" s="8" t="s">
        <v>3466</v>
      </c>
      <c r="K2180" s="19" t="str">
        <f t="shared" si="231"/>
        <v>LY</v>
      </c>
      <c r="L2180" s="19" t="str">
        <f t="shared" si="229"/>
        <v>LIBYA</v>
      </c>
      <c r="M2180" s="19"/>
      <c r="N2180" s="19"/>
      <c r="O2180" s="19"/>
      <c r="P2180" s="19"/>
      <c r="Q2180" s="19"/>
      <c r="R2180" s="19"/>
      <c r="S2180" s="34">
        <f t="shared" si="232"/>
        <v>41827</v>
      </c>
      <c r="T2180" s="19"/>
      <c r="U2180" s="34" t="str">
        <f t="shared" si="230"/>
        <v/>
      </c>
      <c r="V2180" s="19"/>
    </row>
    <row r="2181" spans="1:22" s="5" customFormat="1">
      <c r="A2181" s="50"/>
      <c r="B2181" s="19"/>
      <c r="C2181" s="19"/>
      <c r="D2181" s="19"/>
      <c r="E2181" s="19"/>
      <c r="F2181" s="19"/>
      <c r="G2181" s="19"/>
      <c r="H2181" s="19"/>
      <c r="I2181" s="19"/>
      <c r="J2181" s="8" t="s">
        <v>1546</v>
      </c>
      <c r="K2181" s="19" t="str">
        <f t="shared" si="231"/>
        <v>LI</v>
      </c>
      <c r="L2181" s="19" t="str">
        <f t="shared" si="229"/>
        <v>LIECHTENSTEIN</v>
      </c>
      <c r="M2181" s="19"/>
      <c r="N2181" s="19"/>
      <c r="O2181" s="19"/>
      <c r="P2181" s="19"/>
      <c r="Q2181" s="19"/>
      <c r="R2181" s="19"/>
      <c r="S2181" s="34">
        <f t="shared" si="232"/>
        <v>41827</v>
      </c>
      <c r="T2181" s="19"/>
      <c r="U2181" s="34" t="str">
        <f t="shared" si="230"/>
        <v/>
      </c>
      <c r="V2181" s="19"/>
    </row>
    <row r="2182" spans="1:22" s="5" customFormat="1">
      <c r="A2182" s="50"/>
      <c r="B2182" s="19"/>
      <c r="C2182" s="19"/>
      <c r="D2182" s="19"/>
      <c r="E2182" s="19"/>
      <c r="F2182" s="19"/>
      <c r="G2182" s="19"/>
      <c r="H2182" s="19"/>
      <c r="I2182" s="19"/>
      <c r="J2182" s="8" t="s">
        <v>1549</v>
      </c>
      <c r="K2182" s="19" t="str">
        <f t="shared" si="231"/>
        <v>MO</v>
      </c>
      <c r="L2182" s="19" t="str">
        <f t="shared" si="229"/>
        <v>MACAO</v>
      </c>
      <c r="M2182" s="19"/>
      <c r="N2182" s="19"/>
      <c r="O2182" s="19"/>
      <c r="P2182" s="19"/>
      <c r="Q2182" s="19"/>
      <c r="R2182" s="19"/>
      <c r="S2182" s="34">
        <f t="shared" si="232"/>
        <v>41827</v>
      </c>
      <c r="T2182" s="19"/>
      <c r="U2182" s="34" t="str">
        <f t="shared" si="230"/>
        <v/>
      </c>
      <c r="V2182" s="19"/>
    </row>
    <row r="2183" spans="1:22" s="5" customFormat="1">
      <c r="A2183" s="50"/>
      <c r="B2183" s="19"/>
      <c r="C2183" s="19"/>
      <c r="D2183" s="19"/>
      <c r="E2183" s="19"/>
      <c r="F2183" s="19"/>
      <c r="G2183" s="19"/>
      <c r="H2183" s="19"/>
      <c r="I2183" s="19"/>
      <c r="J2183" s="8" t="s">
        <v>1550</v>
      </c>
      <c r="K2183" s="19" t="str">
        <f t="shared" si="231"/>
        <v>MK</v>
      </c>
      <c r="L2183" s="19" t="str">
        <f t="shared" si="229"/>
        <v>MACEDONIA, THE FORMER YUGOSLAV REPUBLIC OF</v>
      </c>
      <c r="M2183" s="19"/>
      <c r="N2183" s="19"/>
      <c r="O2183" s="19"/>
      <c r="P2183" s="19"/>
      <c r="Q2183" s="19"/>
      <c r="R2183" s="19"/>
      <c r="S2183" s="34">
        <f t="shared" si="232"/>
        <v>41827</v>
      </c>
      <c r="T2183" s="19"/>
      <c r="U2183" s="34" t="str">
        <f t="shared" si="230"/>
        <v/>
      </c>
      <c r="V2183" s="19"/>
    </row>
    <row r="2184" spans="1:22" s="5" customFormat="1">
      <c r="A2184" s="50"/>
      <c r="B2184" s="19"/>
      <c r="C2184" s="19"/>
      <c r="D2184" s="19"/>
      <c r="E2184" s="19"/>
      <c r="F2184" s="19"/>
      <c r="G2184" s="19"/>
      <c r="H2184" s="19"/>
      <c r="I2184" s="19"/>
      <c r="J2184" s="8" t="s">
        <v>1551</v>
      </c>
      <c r="K2184" s="19" t="str">
        <f t="shared" si="231"/>
        <v>MG</v>
      </c>
      <c r="L2184" s="19" t="str">
        <f t="shared" si="229"/>
        <v>MADAGASCAR</v>
      </c>
      <c r="M2184" s="19"/>
      <c r="N2184" s="19"/>
      <c r="O2184" s="19"/>
      <c r="P2184" s="19"/>
      <c r="Q2184" s="19"/>
      <c r="R2184" s="19"/>
      <c r="S2184" s="34">
        <f t="shared" si="232"/>
        <v>41827</v>
      </c>
      <c r="T2184" s="19"/>
      <c r="U2184" s="34" t="str">
        <f t="shared" si="230"/>
        <v/>
      </c>
      <c r="V2184" s="19"/>
    </row>
    <row r="2185" spans="1:22" s="5" customFormat="1">
      <c r="A2185" s="50"/>
      <c r="B2185" s="19"/>
      <c r="C2185" s="19"/>
      <c r="D2185" s="19"/>
      <c r="E2185" s="19"/>
      <c r="F2185" s="19"/>
      <c r="G2185" s="19"/>
      <c r="H2185" s="19"/>
      <c r="I2185" s="19"/>
      <c r="J2185" s="8" t="s">
        <v>1552</v>
      </c>
      <c r="K2185" s="19" t="str">
        <f t="shared" si="231"/>
        <v>MW</v>
      </c>
      <c r="L2185" s="19" t="str">
        <f t="shared" si="229"/>
        <v>MALAWI</v>
      </c>
      <c r="M2185" s="19"/>
      <c r="N2185" s="19"/>
      <c r="O2185" s="19"/>
      <c r="P2185" s="19"/>
      <c r="Q2185" s="19"/>
      <c r="R2185" s="19"/>
      <c r="S2185" s="34">
        <f t="shared" si="232"/>
        <v>41827</v>
      </c>
      <c r="T2185" s="19"/>
      <c r="U2185" s="34" t="str">
        <f t="shared" si="230"/>
        <v/>
      </c>
      <c r="V2185" s="19"/>
    </row>
    <row r="2186" spans="1:22" s="5" customFormat="1">
      <c r="A2186" s="50"/>
      <c r="B2186" s="19"/>
      <c r="C2186" s="19"/>
      <c r="D2186" s="19"/>
      <c r="E2186" s="19"/>
      <c r="F2186" s="19"/>
      <c r="G2186" s="19"/>
      <c r="H2186" s="19"/>
      <c r="I2186" s="19"/>
      <c r="J2186" s="8" t="s">
        <v>1553</v>
      </c>
      <c r="K2186" s="19" t="str">
        <f t="shared" si="231"/>
        <v>MY</v>
      </c>
      <c r="L2186" s="19" t="str">
        <f t="shared" si="229"/>
        <v>MALAYSIA</v>
      </c>
      <c r="M2186" s="19"/>
      <c r="N2186" s="19"/>
      <c r="O2186" s="19"/>
      <c r="P2186" s="19"/>
      <c r="Q2186" s="19"/>
      <c r="R2186" s="19"/>
      <c r="S2186" s="34">
        <f t="shared" si="232"/>
        <v>41827</v>
      </c>
      <c r="T2186" s="19"/>
      <c r="U2186" s="34" t="str">
        <f t="shared" si="230"/>
        <v/>
      </c>
      <c r="V2186" s="19"/>
    </row>
    <row r="2187" spans="1:22" s="5" customFormat="1">
      <c r="A2187" s="50"/>
      <c r="B2187" s="19"/>
      <c r="C2187" s="19"/>
      <c r="D2187" s="19"/>
      <c r="E2187" s="19"/>
      <c r="F2187" s="19"/>
      <c r="G2187" s="19"/>
      <c r="H2187" s="19"/>
      <c r="I2187" s="19"/>
      <c r="J2187" s="8" t="s">
        <v>1554</v>
      </c>
      <c r="K2187" s="19" t="str">
        <f t="shared" si="231"/>
        <v>MV</v>
      </c>
      <c r="L2187" s="19" t="str">
        <f t="shared" ref="L2187:L2250" si="236">J2187</f>
        <v>MALDIVES</v>
      </c>
      <c r="M2187" s="19"/>
      <c r="N2187" s="19"/>
      <c r="O2187" s="19"/>
      <c r="P2187" s="19"/>
      <c r="Q2187" s="19"/>
      <c r="R2187" s="19"/>
      <c r="S2187" s="34">
        <f t="shared" si="232"/>
        <v>41827</v>
      </c>
      <c r="T2187" s="19"/>
      <c r="U2187" s="34" t="str">
        <f t="shared" si="230"/>
        <v/>
      </c>
      <c r="V2187" s="19"/>
    </row>
    <row r="2188" spans="1:22" s="5" customFormat="1">
      <c r="A2188" s="50"/>
      <c r="B2188" s="19"/>
      <c r="C2188" s="19"/>
      <c r="D2188" s="19"/>
      <c r="E2188" s="19"/>
      <c r="F2188" s="19"/>
      <c r="G2188" s="19"/>
      <c r="H2188" s="19"/>
      <c r="I2188" s="19"/>
      <c r="J2188" s="8" t="s">
        <v>1555</v>
      </c>
      <c r="K2188" s="19" t="str">
        <f t="shared" si="231"/>
        <v>ML</v>
      </c>
      <c r="L2188" s="19" t="str">
        <f t="shared" si="236"/>
        <v>MALI</v>
      </c>
      <c r="M2188" s="19"/>
      <c r="N2188" s="19"/>
      <c r="O2188" s="19"/>
      <c r="P2188" s="19"/>
      <c r="Q2188" s="19"/>
      <c r="R2188" s="19"/>
      <c r="S2188" s="34">
        <f t="shared" si="232"/>
        <v>41827</v>
      </c>
      <c r="T2188" s="19"/>
      <c r="U2188" s="34" t="str">
        <f t="shared" si="230"/>
        <v/>
      </c>
      <c r="V2188" s="19"/>
    </row>
    <row r="2189" spans="1:22" s="5" customFormat="1">
      <c r="A2189" s="50"/>
      <c r="B2189" s="19"/>
      <c r="C2189" s="19"/>
      <c r="D2189" s="19"/>
      <c r="E2189" s="19"/>
      <c r="F2189" s="19"/>
      <c r="G2189" s="19"/>
      <c r="H2189" s="19"/>
      <c r="I2189" s="19"/>
      <c r="J2189" s="8" t="s">
        <v>1557</v>
      </c>
      <c r="K2189" s="19" t="str">
        <f t="shared" si="231"/>
        <v>MH</v>
      </c>
      <c r="L2189" s="19" t="str">
        <f t="shared" si="236"/>
        <v>MARSHALL ISLANDS</v>
      </c>
      <c r="M2189" s="19"/>
      <c r="N2189" s="19"/>
      <c r="O2189" s="19"/>
      <c r="P2189" s="19"/>
      <c r="Q2189" s="19"/>
      <c r="R2189" s="19"/>
      <c r="S2189" s="34">
        <f t="shared" si="232"/>
        <v>41827</v>
      </c>
      <c r="T2189" s="19"/>
      <c r="U2189" s="34" t="str">
        <f t="shared" si="230"/>
        <v/>
      </c>
      <c r="V2189" s="19"/>
    </row>
    <row r="2190" spans="1:22" s="5" customFormat="1">
      <c r="A2190" s="50"/>
      <c r="B2190" s="19"/>
      <c r="C2190" s="19"/>
      <c r="D2190" s="19"/>
      <c r="E2190" s="19"/>
      <c r="F2190" s="19"/>
      <c r="G2190" s="19"/>
      <c r="H2190" s="19"/>
      <c r="I2190" s="19"/>
      <c r="J2190" s="8" t="s">
        <v>1558</v>
      </c>
      <c r="K2190" s="19" t="str">
        <f t="shared" si="231"/>
        <v>MQ</v>
      </c>
      <c r="L2190" s="19" t="str">
        <f t="shared" si="236"/>
        <v>MARTINIQUE</v>
      </c>
      <c r="M2190" s="19"/>
      <c r="N2190" s="19"/>
      <c r="O2190" s="19"/>
      <c r="P2190" s="19"/>
      <c r="Q2190" s="19"/>
      <c r="R2190" s="19"/>
      <c r="S2190" s="34">
        <f t="shared" si="232"/>
        <v>41827</v>
      </c>
      <c r="T2190" s="19"/>
      <c r="U2190" s="34" t="str">
        <f t="shared" si="230"/>
        <v/>
      </c>
      <c r="V2190" s="19"/>
    </row>
    <row r="2191" spans="1:22" s="5" customFormat="1">
      <c r="A2191" s="50"/>
      <c r="B2191" s="19"/>
      <c r="C2191" s="19"/>
      <c r="D2191" s="19"/>
      <c r="E2191" s="19"/>
      <c r="F2191" s="19"/>
      <c r="G2191" s="19"/>
      <c r="H2191" s="19"/>
      <c r="I2191" s="19"/>
      <c r="J2191" s="8" t="s">
        <v>1559</v>
      </c>
      <c r="K2191" s="19" t="str">
        <f t="shared" si="231"/>
        <v>MR</v>
      </c>
      <c r="L2191" s="19" t="str">
        <f t="shared" si="236"/>
        <v>MAURITANIA</v>
      </c>
      <c r="M2191" s="19"/>
      <c r="N2191" s="19"/>
      <c r="O2191" s="19"/>
      <c r="P2191" s="19"/>
      <c r="Q2191" s="19"/>
      <c r="R2191" s="19"/>
      <c r="S2191" s="34">
        <f t="shared" si="232"/>
        <v>41827</v>
      </c>
      <c r="T2191" s="19"/>
      <c r="U2191" s="34" t="str">
        <f t="shared" si="230"/>
        <v/>
      </c>
      <c r="V2191" s="19"/>
    </row>
    <row r="2192" spans="1:22" s="5" customFormat="1">
      <c r="A2192" s="50"/>
      <c r="B2192" s="19"/>
      <c r="C2192" s="19"/>
      <c r="D2192" s="19"/>
      <c r="E2192" s="19"/>
      <c r="F2192" s="19"/>
      <c r="G2192" s="19"/>
      <c r="H2192" s="19"/>
      <c r="I2192" s="19"/>
      <c r="J2192" s="8" t="s">
        <v>1560</v>
      </c>
      <c r="K2192" s="19" t="str">
        <f t="shared" si="231"/>
        <v>MU</v>
      </c>
      <c r="L2192" s="19" t="str">
        <f t="shared" si="236"/>
        <v>MAURITIUS</v>
      </c>
      <c r="M2192" s="19"/>
      <c r="N2192" s="19"/>
      <c r="O2192" s="19"/>
      <c r="P2192" s="19"/>
      <c r="Q2192" s="19"/>
      <c r="R2192" s="19"/>
      <c r="S2192" s="34">
        <f t="shared" si="232"/>
        <v>41827</v>
      </c>
      <c r="T2192" s="19"/>
      <c r="U2192" s="34" t="str">
        <f t="shared" si="230"/>
        <v/>
      </c>
      <c r="V2192" s="19"/>
    </row>
    <row r="2193" spans="1:22" s="5" customFormat="1">
      <c r="A2193" s="50"/>
      <c r="B2193" s="19"/>
      <c r="C2193" s="19"/>
      <c r="D2193" s="19"/>
      <c r="E2193" s="19"/>
      <c r="F2193" s="19"/>
      <c r="G2193" s="19"/>
      <c r="H2193" s="19"/>
      <c r="I2193" s="19"/>
      <c r="J2193" s="8" t="s">
        <v>1561</v>
      </c>
      <c r="K2193" s="19" t="str">
        <f t="shared" si="231"/>
        <v>YT</v>
      </c>
      <c r="L2193" s="19" t="str">
        <f t="shared" si="236"/>
        <v>MAYOTTE</v>
      </c>
      <c r="M2193" s="19"/>
      <c r="N2193" s="19"/>
      <c r="O2193" s="19"/>
      <c r="P2193" s="19"/>
      <c r="Q2193" s="19"/>
      <c r="R2193" s="19"/>
      <c r="S2193" s="34">
        <f t="shared" si="232"/>
        <v>41827</v>
      </c>
      <c r="T2193" s="19"/>
      <c r="U2193" s="34" t="str">
        <f t="shared" si="230"/>
        <v/>
      </c>
      <c r="V2193" s="19"/>
    </row>
    <row r="2194" spans="1:22" s="5" customFormat="1">
      <c r="A2194" s="50"/>
      <c r="B2194" s="19"/>
      <c r="C2194" s="19"/>
      <c r="D2194" s="19"/>
      <c r="E2194" s="19"/>
      <c r="F2194" s="19"/>
      <c r="G2194" s="19"/>
      <c r="H2194" s="19"/>
      <c r="I2194" s="19"/>
      <c r="J2194" s="8" t="s">
        <v>1562</v>
      </c>
      <c r="K2194" s="19" t="str">
        <f t="shared" si="231"/>
        <v>MX</v>
      </c>
      <c r="L2194" s="19" t="str">
        <f t="shared" si="236"/>
        <v>MEXICO</v>
      </c>
      <c r="M2194" s="19"/>
      <c r="N2194" s="19"/>
      <c r="O2194" s="19"/>
      <c r="P2194" s="19"/>
      <c r="Q2194" s="19"/>
      <c r="R2194" s="19"/>
      <c r="S2194" s="34">
        <f t="shared" si="232"/>
        <v>41827</v>
      </c>
      <c r="T2194" s="19"/>
      <c r="U2194" s="34" t="str">
        <f t="shared" ref="U2194:U2256" si="237">IF(VLOOKUP(J2194,A:G,7,FALSE)=0,"",VLOOKUP(J2194,A:G,7,FALSE))</f>
        <v/>
      </c>
      <c r="V2194" s="19"/>
    </row>
    <row r="2195" spans="1:22" s="5" customFormat="1">
      <c r="A2195" s="50"/>
      <c r="B2195" s="19"/>
      <c r="C2195" s="19"/>
      <c r="D2195" s="19"/>
      <c r="E2195" s="19"/>
      <c r="F2195" s="19"/>
      <c r="G2195" s="19"/>
      <c r="H2195" s="19"/>
      <c r="I2195" s="19"/>
      <c r="J2195" s="8" t="s">
        <v>1563</v>
      </c>
      <c r="K2195" s="19" t="str">
        <f t="shared" si="231"/>
        <v>FM</v>
      </c>
      <c r="L2195" s="19" t="str">
        <f t="shared" si="236"/>
        <v>MICRONESIA, FEDERATED STATES OF</v>
      </c>
      <c r="M2195" s="19"/>
      <c r="N2195" s="19"/>
      <c r="O2195" s="19"/>
      <c r="P2195" s="19"/>
      <c r="Q2195" s="19"/>
      <c r="R2195" s="19"/>
      <c r="S2195" s="34">
        <f t="shared" si="232"/>
        <v>41827</v>
      </c>
      <c r="T2195" s="19"/>
      <c r="U2195" s="34" t="str">
        <f t="shared" si="237"/>
        <v/>
      </c>
      <c r="V2195" s="19"/>
    </row>
    <row r="2196" spans="1:22" s="5" customFormat="1">
      <c r="A2196" s="50"/>
      <c r="B2196" s="19"/>
      <c r="C2196" s="19"/>
      <c r="D2196" s="19"/>
      <c r="E2196" s="19"/>
      <c r="F2196" s="19"/>
      <c r="G2196" s="19"/>
      <c r="H2196" s="19"/>
      <c r="I2196" s="19"/>
      <c r="J2196" s="8" t="s">
        <v>1564</v>
      </c>
      <c r="K2196" s="19" t="str">
        <f t="shared" si="231"/>
        <v>MD</v>
      </c>
      <c r="L2196" s="19" t="str">
        <f t="shared" si="236"/>
        <v>MOLDOVA, REPUBLIC OF</v>
      </c>
      <c r="M2196" s="19"/>
      <c r="N2196" s="19"/>
      <c r="O2196" s="19"/>
      <c r="P2196" s="19"/>
      <c r="Q2196" s="19"/>
      <c r="R2196" s="19"/>
      <c r="S2196" s="34">
        <f t="shared" si="232"/>
        <v>41827</v>
      </c>
      <c r="T2196" s="19"/>
      <c r="U2196" s="34" t="str">
        <f t="shared" si="237"/>
        <v/>
      </c>
      <c r="V2196" s="19"/>
    </row>
    <row r="2197" spans="1:22" s="5" customFormat="1">
      <c r="A2197" s="50"/>
      <c r="B2197" s="19"/>
      <c r="C2197" s="19"/>
      <c r="D2197" s="19"/>
      <c r="E2197" s="19"/>
      <c r="F2197" s="19"/>
      <c r="G2197" s="19"/>
      <c r="H2197" s="19"/>
      <c r="I2197" s="19"/>
      <c r="J2197" s="8" t="s">
        <v>1565</v>
      </c>
      <c r="K2197" s="19" t="str">
        <f t="shared" si="231"/>
        <v>MC</v>
      </c>
      <c r="L2197" s="19" t="str">
        <f t="shared" si="236"/>
        <v>MONACO</v>
      </c>
      <c r="M2197" s="19"/>
      <c r="N2197" s="19"/>
      <c r="O2197" s="19"/>
      <c r="P2197" s="19"/>
      <c r="Q2197" s="19"/>
      <c r="R2197" s="19"/>
      <c r="S2197" s="34">
        <f t="shared" si="232"/>
        <v>41827</v>
      </c>
      <c r="T2197" s="19"/>
      <c r="U2197" s="34" t="str">
        <f t="shared" si="237"/>
        <v/>
      </c>
      <c r="V2197" s="19"/>
    </row>
    <row r="2198" spans="1:22" s="5" customFormat="1">
      <c r="A2198" s="50"/>
      <c r="B2198" s="19"/>
      <c r="C2198" s="19"/>
      <c r="D2198" s="19"/>
      <c r="E2198" s="19"/>
      <c r="F2198" s="19"/>
      <c r="G2198" s="19"/>
      <c r="H2198" s="19"/>
      <c r="I2198" s="19"/>
      <c r="J2198" s="8" t="s">
        <v>1566</v>
      </c>
      <c r="K2198" s="19" t="str">
        <f t="shared" si="231"/>
        <v>MN</v>
      </c>
      <c r="L2198" s="19" t="str">
        <f t="shared" si="236"/>
        <v>MONGOLIA</v>
      </c>
      <c r="M2198" s="19"/>
      <c r="N2198" s="19"/>
      <c r="O2198" s="19"/>
      <c r="P2198" s="19"/>
      <c r="Q2198" s="19"/>
      <c r="R2198" s="19"/>
      <c r="S2198" s="34">
        <f t="shared" si="232"/>
        <v>41827</v>
      </c>
      <c r="T2198" s="19"/>
      <c r="U2198" s="34" t="str">
        <f t="shared" si="237"/>
        <v/>
      </c>
      <c r="V2198" s="19"/>
    </row>
    <row r="2199" spans="1:22" s="5" customFormat="1">
      <c r="A2199" s="50"/>
      <c r="B2199" s="19"/>
      <c r="C2199" s="19"/>
      <c r="D2199" s="19"/>
      <c r="E2199" s="19"/>
      <c r="F2199" s="19"/>
      <c r="G2199" s="19"/>
      <c r="H2199" s="19"/>
      <c r="I2199" s="19"/>
      <c r="J2199" s="8" t="s">
        <v>1567</v>
      </c>
      <c r="K2199" s="19" t="str">
        <f t="shared" si="231"/>
        <v>ME</v>
      </c>
      <c r="L2199" s="19" t="str">
        <f t="shared" si="236"/>
        <v>MONTENEGRO</v>
      </c>
      <c r="M2199" s="19"/>
      <c r="N2199" s="19"/>
      <c r="O2199" s="19"/>
      <c r="P2199" s="19"/>
      <c r="Q2199" s="19"/>
      <c r="R2199" s="19"/>
      <c r="S2199" s="34">
        <f t="shared" si="232"/>
        <v>41827</v>
      </c>
      <c r="T2199" s="19"/>
      <c r="U2199" s="34" t="str">
        <f t="shared" si="237"/>
        <v/>
      </c>
      <c r="V2199" s="19"/>
    </row>
    <row r="2200" spans="1:22" s="5" customFormat="1">
      <c r="A2200" s="50"/>
      <c r="B2200" s="19"/>
      <c r="C2200" s="19"/>
      <c r="D2200" s="19"/>
      <c r="E2200" s="19"/>
      <c r="F2200" s="19"/>
      <c r="G2200" s="19"/>
      <c r="H2200" s="19"/>
      <c r="I2200" s="19"/>
      <c r="J2200" s="8" t="s">
        <v>1568</v>
      </c>
      <c r="K2200" s="19" t="str">
        <f t="shared" si="231"/>
        <v>MS</v>
      </c>
      <c r="L2200" s="19" t="str">
        <f t="shared" si="236"/>
        <v>MONTSERRAT</v>
      </c>
      <c r="M2200" s="19"/>
      <c r="N2200" s="19"/>
      <c r="O2200" s="19"/>
      <c r="P2200" s="19"/>
      <c r="Q2200" s="19"/>
      <c r="R2200" s="19"/>
      <c r="S2200" s="34">
        <f t="shared" si="232"/>
        <v>41827</v>
      </c>
      <c r="T2200" s="19"/>
      <c r="U2200" s="34" t="str">
        <f t="shared" si="237"/>
        <v/>
      </c>
      <c r="V2200" s="19"/>
    </row>
    <row r="2201" spans="1:22" s="5" customFormat="1">
      <c r="A2201" s="50"/>
      <c r="B2201" s="19"/>
      <c r="C2201" s="19"/>
      <c r="D2201" s="19"/>
      <c r="E2201" s="19"/>
      <c r="F2201" s="19"/>
      <c r="G2201" s="19"/>
      <c r="H2201" s="19"/>
      <c r="I2201" s="19"/>
      <c r="J2201" s="8" t="s">
        <v>1569</v>
      </c>
      <c r="K2201" s="19" t="str">
        <f t="shared" si="231"/>
        <v>MA</v>
      </c>
      <c r="L2201" s="19" t="str">
        <f t="shared" si="236"/>
        <v>MOROCCO</v>
      </c>
      <c r="M2201" s="19"/>
      <c r="N2201" s="19"/>
      <c r="O2201" s="19"/>
      <c r="P2201" s="19"/>
      <c r="Q2201" s="19"/>
      <c r="R2201" s="19"/>
      <c r="S2201" s="34">
        <f t="shared" si="232"/>
        <v>41827</v>
      </c>
      <c r="T2201" s="19"/>
      <c r="U2201" s="34" t="str">
        <f t="shared" si="237"/>
        <v/>
      </c>
      <c r="V2201" s="19"/>
    </row>
    <row r="2202" spans="1:22" s="5" customFormat="1">
      <c r="A2202" s="50"/>
      <c r="B2202" s="19"/>
      <c r="C2202" s="19"/>
      <c r="D2202" s="19"/>
      <c r="E2202" s="19"/>
      <c r="F2202" s="19"/>
      <c r="G2202" s="19"/>
      <c r="H2202" s="19"/>
      <c r="I2202" s="19"/>
      <c r="J2202" s="8" t="s">
        <v>1570</v>
      </c>
      <c r="K2202" s="19" t="str">
        <f t="shared" ref="K2202:K2250" si="238">VLOOKUP(J2202,$A$2:$B$317,2,0)</f>
        <v>MZ</v>
      </c>
      <c r="L2202" s="19" t="str">
        <f t="shared" si="236"/>
        <v>MOZAMBIQUE</v>
      </c>
      <c r="M2202" s="19"/>
      <c r="N2202" s="19"/>
      <c r="O2202" s="19"/>
      <c r="P2202" s="19"/>
      <c r="Q2202" s="19"/>
      <c r="R2202" s="19"/>
      <c r="S2202" s="34">
        <f t="shared" ref="S2202:S2264" si="239">VLOOKUP(J2202,A:G,5,FALSE)</f>
        <v>41827</v>
      </c>
      <c r="T2202" s="19"/>
      <c r="U2202" s="34" t="str">
        <f t="shared" si="237"/>
        <v/>
      </c>
      <c r="V2202" s="19"/>
    </row>
    <row r="2203" spans="1:22" s="5" customFormat="1">
      <c r="A2203" s="50"/>
      <c r="B2203" s="19"/>
      <c r="C2203" s="19"/>
      <c r="D2203" s="19"/>
      <c r="E2203" s="19"/>
      <c r="F2203" s="19"/>
      <c r="G2203" s="19"/>
      <c r="H2203" s="19"/>
      <c r="I2203" s="19"/>
      <c r="J2203" s="8" t="s">
        <v>1571</v>
      </c>
      <c r="K2203" s="19" t="str">
        <f t="shared" si="238"/>
        <v>MM</v>
      </c>
      <c r="L2203" s="19" t="str">
        <f t="shared" si="236"/>
        <v>MYANMAR</v>
      </c>
      <c r="M2203" s="19"/>
      <c r="N2203" s="19"/>
      <c r="O2203" s="19"/>
      <c r="P2203" s="19"/>
      <c r="Q2203" s="19"/>
      <c r="R2203" s="19"/>
      <c r="S2203" s="34">
        <f t="shared" si="239"/>
        <v>41827</v>
      </c>
      <c r="T2203" s="19"/>
      <c r="U2203" s="34" t="str">
        <f t="shared" si="237"/>
        <v/>
      </c>
      <c r="V2203" s="19"/>
    </row>
    <row r="2204" spans="1:22" s="5" customFormat="1">
      <c r="A2204" s="50"/>
      <c r="B2204" s="19"/>
      <c r="C2204" s="19"/>
      <c r="D2204" s="19"/>
      <c r="E2204" s="19"/>
      <c r="F2204" s="19"/>
      <c r="G2204" s="19"/>
      <c r="H2204" s="19"/>
      <c r="I2204" s="19"/>
      <c r="J2204" s="8" t="s">
        <v>1572</v>
      </c>
      <c r="K2204" s="19" t="str">
        <f t="shared" si="238"/>
        <v>NA</v>
      </c>
      <c r="L2204" s="19" t="str">
        <f t="shared" si="236"/>
        <v>NAMIBIA</v>
      </c>
      <c r="M2204" s="19"/>
      <c r="N2204" s="19"/>
      <c r="O2204" s="19"/>
      <c r="P2204" s="19"/>
      <c r="Q2204" s="19"/>
      <c r="R2204" s="19"/>
      <c r="S2204" s="34">
        <f t="shared" si="239"/>
        <v>41827</v>
      </c>
      <c r="T2204" s="19"/>
      <c r="U2204" s="34" t="str">
        <f t="shared" si="237"/>
        <v/>
      </c>
      <c r="V2204" s="19"/>
    </row>
    <row r="2205" spans="1:22" s="5" customFormat="1">
      <c r="A2205" s="50"/>
      <c r="B2205" s="19"/>
      <c r="C2205" s="19"/>
      <c r="D2205" s="19"/>
      <c r="E2205" s="19"/>
      <c r="F2205" s="19"/>
      <c r="G2205" s="19"/>
      <c r="H2205" s="19"/>
      <c r="I2205" s="19"/>
      <c r="J2205" s="8" t="s">
        <v>1573</v>
      </c>
      <c r="K2205" s="19" t="str">
        <f t="shared" si="238"/>
        <v>NR</v>
      </c>
      <c r="L2205" s="19" t="str">
        <f t="shared" si="236"/>
        <v>NAURU</v>
      </c>
      <c r="M2205" s="19"/>
      <c r="N2205" s="19"/>
      <c r="O2205" s="19"/>
      <c r="P2205" s="19"/>
      <c r="Q2205" s="19"/>
      <c r="R2205" s="19"/>
      <c r="S2205" s="34">
        <f t="shared" si="239"/>
        <v>41827</v>
      </c>
      <c r="T2205" s="19"/>
      <c r="U2205" s="34" t="str">
        <f t="shared" si="237"/>
        <v/>
      </c>
      <c r="V2205" s="19"/>
    </row>
    <row r="2206" spans="1:22" s="5" customFormat="1">
      <c r="A2206" s="50"/>
      <c r="B2206" s="19"/>
      <c r="C2206" s="19"/>
      <c r="D2206" s="19"/>
      <c r="E2206" s="19"/>
      <c r="F2206" s="19"/>
      <c r="G2206" s="19"/>
      <c r="H2206" s="19"/>
      <c r="I2206" s="19"/>
      <c r="J2206" s="8" t="s">
        <v>1574</v>
      </c>
      <c r="K2206" s="19" t="str">
        <f t="shared" si="238"/>
        <v>NP</v>
      </c>
      <c r="L2206" s="19" t="str">
        <f t="shared" si="236"/>
        <v>NEPAL</v>
      </c>
      <c r="M2206" s="19"/>
      <c r="N2206" s="19"/>
      <c r="O2206" s="19"/>
      <c r="P2206" s="19"/>
      <c r="Q2206" s="19"/>
      <c r="R2206" s="19"/>
      <c r="S2206" s="34">
        <f t="shared" si="239"/>
        <v>41827</v>
      </c>
      <c r="T2206" s="19"/>
      <c r="U2206" s="34" t="str">
        <f t="shared" si="237"/>
        <v/>
      </c>
      <c r="V2206" s="19"/>
    </row>
    <row r="2207" spans="1:22" s="5" customFormat="1">
      <c r="A2207" s="50"/>
      <c r="B2207" s="19"/>
      <c r="C2207" s="19"/>
      <c r="D2207" s="19"/>
      <c r="E2207" s="19"/>
      <c r="F2207" s="19"/>
      <c r="G2207" s="19"/>
      <c r="H2207" s="19"/>
      <c r="I2207" s="19"/>
      <c r="J2207" s="8" t="s">
        <v>1576</v>
      </c>
      <c r="K2207" s="19" t="str">
        <f t="shared" si="238"/>
        <v>NC</v>
      </c>
      <c r="L2207" s="19" t="str">
        <f t="shared" si="236"/>
        <v>NEW CALEDONIA</v>
      </c>
      <c r="M2207" s="19"/>
      <c r="N2207" s="19"/>
      <c r="O2207" s="19"/>
      <c r="P2207" s="19"/>
      <c r="Q2207" s="19"/>
      <c r="R2207" s="19"/>
      <c r="S2207" s="34">
        <f t="shared" si="239"/>
        <v>41827</v>
      </c>
      <c r="T2207" s="19"/>
      <c r="U2207" s="34" t="str">
        <f t="shared" si="237"/>
        <v/>
      </c>
      <c r="V2207" s="19"/>
    </row>
    <row r="2208" spans="1:22" s="5" customFormat="1">
      <c r="A2208" s="50"/>
      <c r="B2208" s="19"/>
      <c r="C2208" s="19"/>
      <c r="D2208" s="19"/>
      <c r="E2208" s="19"/>
      <c r="F2208" s="19"/>
      <c r="G2208" s="19"/>
      <c r="H2208" s="19"/>
      <c r="I2208" s="19"/>
      <c r="J2208" s="8" t="s">
        <v>1577</v>
      </c>
      <c r="K2208" s="19" t="str">
        <f t="shared" si="238"/>
        <v>NZ</v>
      </c>
      <c r="L2208" s="19" t="str">
        <f t="shared" si="236"/>
        <v>NEW ZEALAND</v>
      </c>
      <c r="M2208" s="19"/>
      <c r="N2208" s="19"/>
      <c r="O2208" s="19"/>
      <c r="P2208" s="19"/>
      <c r="Q2208" s="19"/>
      <c r="R2208" s="19"/>
      <c r="S2208" s="34">
        <f t="shared" si="239"/>
        <v>41827</v>
      </c>
      <c r="T2208" s="19"/>
      <c r="U2208" s="34" t="str">
        <f t="shared" si="237"/>
        <v/>
      </c>
      <c r="V2208" s="19"/>
    </row>
    <row r="2209" spans="1:22" s="5" customFormat="1">
      <c r="A2209" s="50"/>
      <c r="B2209" s="19"/>
      <c r="C2209" s="19"/>
      <c r="D2209" s="19"/>
      <c r="E2209" s="19"/>
      <c r="F2209" s="19"/>
      <c r="G2209" s="19"/>
      <c r="H2209" s="19"/>
      <c r="I2209" s="19"/>
      <c r="J2209" s="8" t="s">
        <v>1578</v>
      </c>
      <c r="K2209" s="19" t="str">
        <f t="shared" si="238"/>
        <v>NI</v>
      </c>
      <c r="L2209" s="19" t="str">
        <f t="shared" si="236"/>
        <v>NICARAGUA</v>
      </c>
      <c r="M2209" s="19"/>
      <c r="N2209" s="19"/>
      <c r="O2209" s="19"/>
      <c r="P2209" s="19"/>
      <c r="Q2209" s="19"/>
      <c r="R2209" s="19"/>
      <c r="S2209" s="34">
        <f t="shared" si="239"/>
        <v>41827</v>
      </c>
      <c r="T2209" s="19"/>
      <c r="U2209" s="34" t="str">
        <f t="shared" si="237"/>
        <v/>
      </c>
      <c r="V2209" s="19"/>
    </row>
    <row r="2210" spans="1:22" s="5" customFormat="1">
      <c r="A2210" s="50"/>
      <c r="B2210" s="19"/>
      <c r="C2210" s="19"/>
      <c r="D2210" s="19"/>
      <c r="E2210" s="19"/>
      <c r="F2210" s="19"/>
      <c r="G2210" s="19"/>
      <c r="H2210" s="19"/>
      <c r="I2210" s="19"/>
      <c r="J2210" s="8" t="s">
        <v>1579</v>
      </c>
      <c r="K2210" s="19" t="str">
        <f t="shared" si="238"/>
        <v>NE</v>
      </c>
      <c r="L2210" s="19" t="str">
        <f t="shared" si="236"/>
        <v>NIGER</v>
      </c>
      <c r="M2210" s="19"/>
      <c r="N2210" s="19"/>
      <c r="O2210" s="19"/>
      <c r="P2210" s="19"/>
      <c r="Q2210" s="19"/>
      <c r="R2210" s="19"/>
      <c r="S2210" s="34">
        <f t="shared" si="239"/>
        <v>41827</v>
      </c>
      <c r="T2210" s="19"/>
      <c r="U2210" s="34" t="str">
        <f t="shared" si="237"/>
        <v/>
      </c>
      <c r="V2210" s="19"/>
    </row>
    <row r="2211" spans="1:22" s="5" customFormat="1">
      <c r="A2211" s="50"/>
      <c r="B2211" s="19"/>
      <c r="C2211" s="19"/>
      <c r="D2211" s="19"/>
      <c r="E2211" s="19"/>
      <c r="F2211" s="19"/>
      <c r="G2211" s="19"/>
      <c r="H2211" s="19"/>
      <c r="I2211" s="19"/>
      <c r="J2211" s="8" t="s">
        <v>1580</v>
      </c>
      <c r="K2211" s="19" t="str">
        <f t="shared" si="238"/>
        <v>NG</v>
      </c>
      <c r="L2211" s="19" t="str">
        <f t="shared" si="236"/>
        <v>NIGERIA</v>
      </c>
      <c r="M2211" s="19"/>
      <c r="N2211" s="19"/>
      <c r="O2211" s="19"/>
      <c r="P2211" s="19"/>
      <c r="Q2211" s="19"/>
      <c r="R2211" s="19"/>
      <c r="S2211" s="34">
        <f t="shared" si="239"/>
        <v>41827</v>
      </c>
      <c r="T2211" s="19"/>
      <c r="U2211" s="34" t="str">
        <f t="shared" si="237"/>
        <v/>
      </c>
      <c r="V2211" s="19"/>
    </row>
    <row r="2212" spans="1:22" s="5" customFormat="1">
      <c r="A2212" s="50"/>
      <c r="B2212" s="19"/>
      <c r="C2212" s="19"/>
      <c r="D2212" s="19"/>
      <c r="E2212" s="19"/>
      <c r="F2212" s="19"/>
      <c r="G2212" s="19"/>
      <c r="H2212" s="19"/>
      <c r="I2212" s="19"/>
      <c r="J2212" s="8" t="s">
        <v>1581</v>
      </c>
      <c r="K2212" s="19" t="str">
        <f t="shared" si="238"/>
        <v>NU</v>
      </c>
      <c r="L2212" s="19" t="str">
        <f t="shared" si="236"/>
        <v>NIUE</v>
      </c>
      <c r="M2212" s="19"/>
      <c r="N2212" s="19"/>
      <c r="O2212" s="19"/>
      <c r="P2212" s="19"/>
      <c r="Q2212" s="19"/>
      <c r="R2212" s="19"/>
      <c r="S2212" s="34">
        <f t="shared" si="239"/>
        <v>41827</v>
      </c>
      <c r="T2212" s="19"/>
      <c r="U2212" s="34" t="str">
        <f t="shared" si="237"/>
        <v/>
      </c>
      <c r="V2212" s="19"/>
    </row>
    <row r="2213" spans="1:22" s="5" customFormat="1">
      <c r="A2213" s="50"/>
      <c r="B2213" s="19"/>
      <c r="C2213" s="19"/>
      <c r="D2213" s="19"/>
      <c r="E2213" s="19"/>
      <c r="F2213" s="19"/>
      <c r="G2213" s="19"/>
      <c r="H2213" s="19"/>
      <c r="I2213" s="19"/>
      <c r="J2213" s="8" t="s">
        <v>1582</v>
      </c>
      <c r="K2213" s="19" t="str">
        <f t="shared" si="238"/>
        <v>NF</v>
      </c>
      <c r="L2213" s="19" t="str">
        <f t="shared" si="236"/>
        <v>NORFOLK ISLAND</v>
      </c>
      <c r="M2213" s="19"/>
      <c r="N2213" s="19"/>
      <c r="O2213" s="19"/>
      <c r="P2213" s="19"/>
      <c r="Q2213" s="19"/>
      <c r="R2213" s="19"/>
      <c r="S2213" s="34">
        <f t="shared" si="239"/>
        <v>41827</v>
      </c>
      <c r="T2213" s="19"/>
      <c r="U2213" s="34" t="str">
        <f t="shared" si="237"/>
        <v/>
      </c>
      <c r="V2213" s="19"/>
    </row>
    <row r="2214" spans="1:22" s="5" customFormat="1">
      <c r="A2214" s="50"/>
      <c r="B2214" s="19"/>
      <c r="C2214" s="19"/>
      <c r="D2214" s="19"/>
      <c r="E2214" s="19"/>
      <c r="F2214" s="19"/>
      <c r="G2214" s="19"/>
      <c r="H2214" s="19"/>
      <c r="I2214" s="19"/>
      <c r="J2214" s="8" t="s">
        <v>1583</v>
      </c>
      <c r="K2214" s="19" t="str">
        <f t="shared" si="238"/>
        <v>MP</v>
      </c>
      <c r="L2214" s="19" t="str">
        <f t="shared" si="236"/>
        <v>NORTHERN MARIANA ISLANDS</v>
      </c>
      <c r="M2214" s="19"/>
      <c r="N2214" s="19"/>
      <c r="O2214" s="19"/>
      <c r="P2214" s="19"/>
      <c r="Q2214" s="19"/>
      <c r="R2214" s="19"/>
      <c r="S2214" s="34">
        <f t="shared" si="239"/>
        <v>41827</v>
      </c>
      <c r="T2214" s="19"/>
      <c r="U2214" s="34" t="str">
        <f t="shared" si="237"/>
        <v/>
      </c>
      <c r="V2214" s="19"/>
    </row>
    <row r="2215" spans="1:22" s="5" customFormat="1">
      <c r="A2215" s="50"/>
      <c r="B2215" s="19"/>
      <c r="C2215" s="19"/>
      <c r="D2215" s="19"/>
      <c r="E2215" s="19"/>
      <c r="F2215" s="19"/>
      <c r="G2215" s="19"/>
      <c r="H2215" s="19"/>
      <c r="I2215" s="19"/>
      <c r="J2215" s="8" t="s">
        <v>1585</v>
      </c>
      <c r="K2215" s="19" t="str">
        <f t="shared" si="238"/>
        <v>OM</v>
      </c>
      <c r="L2215" s="19" t="str">
        <f t="shared" si="236"/>
        <v>OMAN</v>
      </c>
      <c r="M2215" s="19"/>
      <c r="N2215" s="19"/>
      <c r="O2215" s="19"/>
      <c r="P2215" s="19"/>
      <c r="Q2215" s="19"/>
      <c r="R2215" s="19"/>
      <c r="S2215" s="34">
        <f t="shared" si="239"/>
        <v>41827</v>
      </c>
      <c r="T2215" s="19"/>
      <c r="U2215" s="34" t="str">
        <f t="shared" si="237"/>
        <v/>
      </c>
      <c r="V2215" s="19"/>
    </row>
    <row r="2216" spans="1:22" s="5" customFormat="1">
      <c r="A2216" s="50"/>
      <c r="B2216" s="19"/>
      <c r="C2216" s="19"/>
      <c r="D2216" s="19"/>
      <c r="E2216" s="19"/>
      <c r="F2216" s="19"/>
      <c r="G2216" s="19"/>
      <c r="H2216" s="19"/>
      <c r="I2216" s="19"/>
      <c r="J2216" s="8" t="s">
        <v>1586</v>
      </c>
      <c r="K2216" s="19" t="str">
        <f t="shared" si="238"/>
        <v>PK</v>
      </c>
      <c r="L2216" s="19" t="str">
        <f t="shared" si="236"/>
        <v>PAKISTAN</v>
      </c>
      <c r="M2216" s="19"/>
      <c r="N2216" s="19"/>
      <c r="O2216" s="19"/>
      <c r="P2216" s="19"/>
      <c r="Q2216" s="19"/>
      <c r="R2216" s="19"/>
      <c r="S2216" s="34">
        <f t="shared" si="239"/>
        <v>41827</v>
      </c>
      <c r="T2216" s="19"/>
      <c r="U2216" s="34" t="str">
        <f t="shared" si="237"/>
        <v/>
      </c>
      <c r="V2216" s="19"/>
    </row>
    <row r="2217" spans="1:22" s="5" customFormat="1">
      <c r="A2217" s="50"/>
      <c r="B2217" s="19"/>
      <c r="C2217" s="19"/>
      <c r="D2217" s="19"/>
      <c r="E2217" s="19"/>
      <c r="F2217" s="19"/>
      <c r="G2217" s="19"/>
      <c r="H2217" s="19"/>
      <c r="I2217" s="19"/>
      <c r="J2217" s="8" t="s">
        <v>1587</v>
      </c>
      <c r="K2217" s="19" t="str">
        <f t="shared" si="238"/>
        <v>PW</v>
      </c>
      <c r="L2217" s="19" t="str">
        <f t="shared" si="236"/>
        <v>PALAU</v>
      </c>
      <c r="M2217" s="19"/>
      <c r="N2217" s="19"/>
      <c r="O2217" s="19"/>
      <c r="P2217" s="19"/>
      <c r="Q2217" s="19"/>
      <c r="R2217" s="19"/>
      <c r="S2217" s="34">
        <f t="shared" si="239"/>
        <v>41827</v>
      </c>
      <c r="T2217" s="19"/>
      <c r="U2217" s="34" t="str">
        <f t="shared" si="237"/>
        <v/>
      </c>
      <c r="V2217" s="19"/>
    </row>
    <row r="2218" spans="1:22" s="5" customFormat="1">
      <c r="A2218" s="50"/>
      <c r="B2218" s="19"/>
      <c r="C2218" s="19"/>
      <c r="D2218" s="19"/>
      <c r="E2218" s="19"/>
      <c r="F2218" s="19"/>
      <c r="G2218" s="19"/>
      <c r="H2218" s="19"/>
      <c r="I2218" s="19"/>
      <c r="J2218" s="8" t="s">
        <v>1588</v>
      </c>
      <c r="K2218" s="19" t="str">
        <f t="shared" si="238"/>
        <v>PS</v>
      </c>
      <c r="L2218" s="19" t="str">
        <f t="shared" si="236"/>
        <v>PALESTINIAN TERRITORY, OCCUPIED</v>
      </c>
      <c r="M2218" s="19"/>
      <c r="N2218" s="19"/>
      <c r="O2218" s="19"/>
      <c r="P2218" s="19"/>
      <c r="Q2218" s="19"/>
      <c r="R2218" s="19"/>
      <c r="S2218" s="34">
        <f t="shared" si="239"/>
        <v>41827</v>
      </c>
      <c r="T2218" s="19"/>
      <c r="U2218" s="34" t="str">
        <f t="shared" si="237"/>
        <v/>
      </c>
      <c r="V2218" s="19"/>
    </row>
    <row r="2219" spans="1:22" s="5" customFormat="1">
      <c r="A2219" s="50"/>
      <c r="B2219" s="19"/>
      <c r="C2219" s="19"/>
      <c r="D2219" s="19"/>
      <c r="E2219" s="19"/>
      <c r="F2219" s="19"/>
      <c r="G2219" s="19"/>
      <c r="H2219" s="19"/>
      <c r="I2219" s="19"/>
      <c r="J2219" s="8" t="s">
        <v>1589</v>
      </c>
      <c r="K2219" s="19" t="str">
        <f t="shared" si="238"/>
        <v>PA</v>
      </c>
      <c r="L2219" s="19" t="str">
        <f t="shared" si="236"/>
        <v>PANAMA</v>
      </c>
      <c r="M2219" s="19"/>
      <c r="N2219" s="19"/>
      <c r="O2219" s="19"/>
      <c r="P2219" s="19"/>
      <c r="Q2219" s="19"/>
      <c r="R2219" s="19"/>
      <c r="S2219" s="34">
        <f t="shared" si="239"/>
        <v>41827</v>
      </c>
      <c r="T2219" s="19"/>
      <c r="U2219" s="34" t="str">
        <f t="shared" si="237"/>
        <v/>
      </c>
      <c r="V2219" s="19"/>
    </row>
    <row r="2220" spans="1:22" s="5" customFormat="1">
      <c r="A2220" s="50"/>
      <c r="B2220" s="19"/>
      <c r="C2220" s="19"/>
      <c r="D2220" s="19"/>
      <c r="E2220" s="19"/>
      <c r="F2220" s="19"/>
      <c r="G2220" s="19"/>
      <c r="H2220" s="19"/>
      <c r="I2220" s="19"/>
      <c r="J2220" s="8" t="s">
        <v>1590</v>
      </c>
      <c r="K2220" s="19" t="str">
        <f t="shared" si="238"/>
        <v>PG</v>
      </c>
      <c r="L2220" s="19" t="str">
        <f t="shared" si="236"/>
        <v>PAPUA NEW GUINEA</v>
      </c>
      <c r="M2220" s="19"/>
      <c r="N2220" s="19"/>
      <c r="O2220" s="19"/>
      <c r="P2220" s="19"/>
      <c r="Q2220" s="19"/>
      <c r="R2220" s="19"/>
      <c r="S2220" s="34">
        <f t="shared" si="239"/>
        <v>41827</v>
      </c>
      <c r="T2220" s="19"/>
      <c r="U2220" s="34" t="str">
        <f t="shared" si="237"/>
        <v/>
      </c>
      <c r="V2220" s="19"/>
    </row>
    <row r="2221" spans="1:22" s="5" customFormat="1">
      <c r="A2221" s="50"/>
      <c r="B2221" s="19"/>
      <c r="C2221" s="19"/>
      <c r="D2221" s="19"/>
      <c r="E2221" s="19"/>
      <c r="F2221" s="19"/>
      <c r="G2221" s="19"/>
      <c r="H2221" s="19"/>
      <c r="I2221" s="19"/>
      <c r="J2221" s="8" t="s">
        <v>1591</v>
      </c>
      <c r="K2221" s="19" t="str">
        <f t="shared" si="238"/>
        <v>PY</v>
      </c>
      <c r="L2221" s="19" t="str">
        <f t="shared" si="236"/>
        <v>PARAGUAY</v>
      </c>
      <c r="M2221" s="19"/>
      <c r="N2221" s="19"/>
      <c r="O2221" s="19"/>
      <c r="P2221" s="19"/>
      <c r="Q2221" s="19"/>
      <c r="R2221" s="19"/>
      <c r="S2221" s="34">
        <f t="shared" si="239"/>
        <v>41827</v>
      </c>
      <c r="T2221" s="19"/>
      <c r="U2221" s="34" t="str">
        <f t="shared" si="237"/>
        <v/>
      </c>
      <c r="V2221" s="19"/>
    </row>
    <row r="2222" spans="1:22" s="5" customFormat="1">
      <c r="A2222" s="50"/>
      <c r="B2222" s="19"/>
      <c r="C2222" s="19"/>
      <c r="D2222" s="19"/>
      <c r="E2222" s="19"/>
      <c r="F2222" s="19"/>
      <c r="G2222" s="19"/>
      <c r="H2222" s="19"/>
      <c r="I2222" s="19"/>
      <c r="J2222" s="8" t="s">
        <v>1592</v>
      </c>
      <c r="K2222" s="19" t="str">
        <f t="shared" si="238"/>
        <v>PE</v>
      </c>
      <c r="L2222" s="19" t="str">
        <f t="shared" si="236"/>
        <v>PERU</v>
      </c>
      <c r="M2222" s="19"/>
      <c r="N2222" s="19"/>
      <c r="O2222" s="19"/>
      <c r="P2222" s="19"/>
      <c r="Q2222" s="19"/>
      <c r="R2222" s="19"/>
      <c r="S2222" s="34">
        <f t="shared" si="239"/>
        <v>41827</v>
      </c>
      <c r="T2222" s="19"/>
      <c r="U2222" s="34" t="str">
        <f t="shared" si="237"/>
        <v/>
      </c>
      <c r="V2222" s="19"/>
    </row>
    <row r="2223" spans="1:22" s="5" customFormat="1">
      <c r="A2223" s="50"/>
      <c r="B2223" s="19"/>
      <c r="C2223" s="19"/>
      <c r="D2223" s="19"/>
      <c r="E2223" s="19"/>
      <c r="F2223" s="19"/>
      <c r="G2223" s="19"/>
      <c r="H2223" s="19"/>
      <c r="I2223" s="19"/>
      <c r="J2223" s="8" t="s">
        <v>1593</v>
      </c>
      <c r="K2223" s="19" t="str">
        <f t="shared" si="238"/>
        <v>PH</v>
      </c>
      <c r="L2223" s="19" t="str">
        <f t="shared" si="236"/>
        <v>PHILIPPINES</v>
      </c>
      <c r="M2223" s="19"/>
      <c r="N2223" s="19"/>
      <c r="O2223" s="19"/>
      <c r="P2223" s="19"/>
      <c r="Q2223" s="19"/>
      <c r="R2223" s="19"/>
      <c r="S2223" s="34">
        <f t="shared" si="239"/>
        <v>41827</v>
      </c>
      <c r="T2223" s="19"/>
      <c r="U2223" s="34" t="str">
        <f t="shared" si="237"/>
        <v/>
      </c>
      <c r="V2223" s="19"/>
    </row>
    <row r="2224" spans="1:22" s="5" customFormat="1">
      <c r="A2224" s="50"/>
      <c r="B2224" s="19"/>
      <c r="C2224" s="19"/>
      <c r="D2224" s="19"/>
      <c r="E2224" s="19"/>
      <c r="F2224" s="19"/>
      <c r="G2224" s="19"/>
      <c r="H2224" s="19"/>
      <c r="I2224" s="19"/>
      <c r="J2224" s="8" t="s">
        <v>1594</v>
      </c>
      <c r="K2224" s="19" t="str">
        <f t="shared" si="238"/>
        <v>PN</v>
      </c>
      <c r="L2224" s="19" t="str">
        <f t="shared" si="236"/>
        <v>PITCAIRN</v>
      </c>
      <c r="M2224" s="19"/>
      <c r="N2224" s="19"/>
      <c r="O2224" s="19"/>
      <c r="P2224" s="19"/>
      <c r="Q2224" s="19"/>
      <c r="R2224" s="19"/>
      <c r="S2224" s="34">
        <f t="shared" si="239"/>
        <v>41827</v>
      </c>
      <c r="T2224" s="19"/>
      <c r="U2224" s="34" t="str">
        <f t="shared" si="237"/>
        <v/>
      </c>
      <c r="V2224" s="19"/>
    </row>
    <row r="2225" spans="1:22" s="5" customFormat="1">
      <c r="A2225" s="50"/>
      <c r="B2225" s="19"/>
      <c r="C2225" s="19"/>
      <c r="D2225" s="19"/>
      <c r="E2225" s="19"/>
      <c r="F2225" s="19"/>
      <c r="G2225" s="19"/>
      <c r="H2225" s="19"/>
      <c r="I2225" s="19"/>
      <c r="J2225" s="8" t="s">
        <v>1597</v>
      </c>
      <c r="K2225" s="19" t="str">
        <f t="shared" si="238"/>
        <v>PR</v>
      </c>
      <c r="L2225" s="19" t="str">
        <f t="shared" si="236"/>
        <v>PUERTO RICO</v>
      </c>
      <c r="M2225" s="19"/>
      <c r="N2225" s="19"/>
      <c r="O2225" s="19"/>
      <c r="P2225" s="19"/>
      <c r="Q2225" s="19"/>
      <c r="R2225" s="19"/>
      <c r="S2225" s="34">
        <f t="shared" si="239"/>
        <v>41827</v>
      </c>
      <c r="T2225" s="19"/>
      <c r="U2225" s="34" t="str">
        <f t="shared" si="237"/>
        <v/>
      </c>
      <c r="V2225" s="19"/>
    </row>
    <row r="2226" spans="1:22" s="5" customFormat="1">
      <c r="A2226" s="50"/>
      <c r="B2226" s="19"/>
      <c r="C2226" s="19"/>
      <c r="D2226" s="19"/>
      <c r="E2226" s="19"/>
      <c r="F2226" s="19"/>
      <c r="G2226" s="19"/>
      <c r="H2226" s="19"/>
      <c r="I2226" s="19"/>
      <c r="J2226" s="8" t="s">
        <v>1598</v>
      </c>
      <c r="K2226" s="19" t="str">
        <f t="shared" si="238"/>
        <v>QA</v>
      </c>
      <c r="L2226" s="19" t="str">
        <f t="shared" si="236"/>
        <v>QATAR</v>
      </c>
      <c r="M2226" s="19"/>
      <c r="N2226" s="19"/>
      <c r="O2226" s="19"/>
      <c r="P2226" s="19"/>
      <c r="Q2226" s="19"/>
      <c r="R2226" s="19"/>
      <c r="S2226" s="34">
        <f t="shared" si="239"/>
        <v>41827</v>
      </c>
      <c r="T2226" s="19"/>
      <c r="U2226" s="34" t="str">
        <f t="shared" si="237"/>
        <v/>
      </c>
      <c r="V2226" s="19"/>
    </row>
    <row r="2227" spans="1:22" s="5" customFormat="1">
      <c r="A2227" s="50"/>
      <c r="B2227" s="19"/>
      <c r="C2227" s="19"/>
      <c r="D2227" s="19"/>
      <c r="E2227" s="19"/>
      <c r="F2227" s="19"/>
      <c r="G2227" s="19"/>
      <c r="H2227" s="19"/>
      <c r="I2227" s="19"/>
      <c r="J2227" s="8" t="s">
        <v>1599</v>
      </c>
      <c r="K2227" s="19" t="str">
        <f t="shared" si="238"/>
        <v>RE</v>
      </c>
      <c r="L2227" s="19" t="str">
        <f t="shared" si="236"/>
        <v>RÉUNION</v>
      </c>
      <c r="M2227" s="19"/>
      <c r="N2227" s="19"/>
      <c r="O2227" s="19"/>
      <c r="P2227" s="19"/>
      <c r="Q2227" s="19"/>
      <c r="R2227" s="19"/>
      <c r="S2227" s="34">
        <f t="shared" si="239"/>
        <v>41827</v>
      </c>
      <c r="T2227" s="19"/>
      <c r="U2227" s="34" t="str">
        <f t="shared" si="237"/>
        <v/>
      </c>
      <c r="V2227" s="19"/>
    </row>
    <row r="2228" spans="1:22" s="5" customFormat="1">
      <c r="A2228" s="50"/>
      <c r="B2228" s="19"/>
      <c r="C2228" s="19"/>
      <c r="D2228" s="19"/>
      <c r="E2228" s="19"/>
      <c r="F2228" s="19"/>
      <c r="G2228" s="19"/>
      <c r="H2228" s="19"/>
      <c r="I2228" s="19"/>
      <c r="J2228" s="8" t="s">
        <v>1601</v>
      </c>
      <c r="K2228" s="19" t="str">
        <f t="shared" si="238"/>
        <v>RU</v>
      </c>
      <c r="L2228" s="19" t="str">
        <f t="shared" si="236"/>
        <v>RUSSIAN FEDERATION</v>
      </c>
      <c r="M2228" s="19"/>
      <c r="N2228" s="19"/>
      <c r="O2228" s="19"/>
      <c r="P2228" s="19"/>
      <c r="Q2228" s="19"/>
      <c r="R2228" s="19"/>
      <c r="S2228" s="34">
        <f t="shared" si="239"/>
        <v>41827</v>
      </c>
      <c r="T2228" s="19"/>
      <c r="U2228" s="34" t="str">
        <f t="shared" si="237"/>
        <v/>
      </c>
      <c r="V2228" s="19"/>
    </row>
    <row r="2229" spans="1:22" s="5" customFormat="1">
      <c r="A2229" s="50"/>
      <c r="B2229" s="19"/>
      <c r="C2229" s="19"/>
      <c r="D2229" s="19"/>
      <c r="E2229" s="19"/>
      <c r="F2229" s="19"/>
      <c r="G2229" s="19"/>
      <c r="H2229" s="19"/>
      <c r="I2229" s="19"/>
      <c r="J2229" s="8" t="s">
        <v>1602</v>
      </c>
      <c r="K2229" s="19" t="str">
        <f t="shared" si="238"/>
        <v>RW</v>
      </c>
      <c r="L2229" s="19" t="str">
        <f t="shared" si="236"/>
        <v>RWANDA</v>
      </c>
      <c r="M2229" s="19"/>
      <c r="N2229" s="19"/>
      <c r="O2229" s="19"/>
      <c r="P2229" s="19"/>
      <c r="Q2229" s="19"/>
      <c r="R2229" s="19"/>
      <c r="S2229" s="34">
        <f t="shared" si="239"/>
        <v>41827</v>
      </c>
      <c r="T2229" s="19"/>
      <c r="U2229" s="34" t="str">
        <f t="shared" si="237"/>
        <v/>
      </c>
      <c r="V2229" s="19"/>
    </row>
    <row r="2230" spans="1:22" s="5" customFormat="1">
      <c r="A2230" s="50"/>
      <c r="B2230" s="19"/>
      <c r="C2230" s="19"/>
      <c r="D2230" s="19"/>
      <c r="E2230" s="19"/>
      <c r="F2230" s="19"/>
      <c r="G2230" s="19"/>
      <c r="H2230" s="19"/>
      <c r="I2230" s="19"/>
      <c r="J2230" s="8" t="s">
        <v>1603</v>
      </c>
      <c r="K2230" s="19" t="str">
        <f t="shared" si="238"/>
        <v>BL</v>
      </c>
      <c r="L2230" s="19" t="str">
        <f t="shared" si="236"/>
        <v>SAINT BARTHÉLEMY</v>
      </c>
      <c r="M2230" s="19"/>
      <c r="N2230" s="19"/>
      <c r="O2230" s="19"/>
      <c r="P2230" s="19"/>
      <c r="Q2230" s="19"/>
      <c r="R2230" s="19"/>
      <c r="S2230" s="34">
        <f t="shared" si="239"/>
        <v>41827</v>
      </c>
      <c r="T2230" s="19"/>
      <c r="U2230" s="34" t="str">
        <f t="shared" si="237"/>
        <v/>
      </c>
      <c r="V2230" s="19"/>
    </row>
    <row r="2231" spans="1:22" s="5" customFormat="1">
      <c r="A2231" s="50"/>
      <c r="B2231" s="19"/>
      <c r="C2231" s="19"/>
      <c r="D2231" s="19"/>
      <c r="E2231" s="19"/>
      <c r="F2231" s="19"/>
      <c r="G2231" s="19"/>
      <c r="H2231" s="19"/>
      <c r="I2231" s="19"/>
      <c r="J2231" s="8" t="s">
        <v>1604</v>
      </c>
      <c r="K2231" s="19" t="str">
        <f t="shared" si="238"/>
        <v>SH</v>
      </c>
      <c r="L2231" s="19" t="str">
        <f t="shared" si="236"/>
        <v>SAINT HELENA, ASCENSION AND TRISTAN DA CUNHA</v>
      </c>
      <c r="M2231" s="19"/>
      <c r="N2231" s="19"/>
      <c r="O2231" s="19"/>
      <c r="P2231" s="19"/>
      <c r="Q2231" s="19"/>
      <c r="R2231" s="19"/>
      <c r="S2231" s="34">
        <f t="shared" si="239"/>
        <v>41827</v>
      </c>
      <c r="T2231" s="19"/>
      <c r="U2231" s="34" t="str">
        <f t="shared" si="237"/>
        <v/>
      </c>
      <c r="V2231" s="19"/>
    </row>
    <row r="2232" spans="1:22" s="5" customFormat="1">
      <c r="A2232" s="50"/>
      <c r="B2232" s="19"/>
      <c r="C2232" s="19"/>
      <c r="D2232" s="19"/>
      <c r="E2232" s="19"/>
      <c r="F2232" s="19"/>
      <c r="G2232" s="19"/>
      <c r="H2232" s="19"/>
      <c r="I2232" s="19"/>
      <c r="J2232" s="8" t="s">
        <v>1605</v>
      </c>
      <c r="K2232" s="19" t="str">
        <f t="shared" si="238"/>
        <v>KN</v>
      </c>
      <c r="L2232" s="19" t="str">
        <f t="shared" si="236"/>
        <v>SAINT KITTS AND NEVIS</v>
      </c>
      <c r="M2232" s="19"/>
      <c r="N2232" s="19"/>
      <c r="O2232" s="19"/>
      <c r="P2232" s="19"/>
      <c r="Q2232" s="19"/>
      <c r="R2232" s="19"/>
      <c r="S2232" s="34">
        <f t="shared" si="239"/>
        <v>41827</v>
      </c>
      <c r="T2232" s="19"/>
      <c r="U2232" s="34" t="str">
        <f t="shared" si="237"/>
        <v/>
      </c>
      <c r="V2232" s="19"/>
    </row>
    <row r="2233" spans="1:22" s="5" customFormat="1">
      <c r="A2233" s="50"/>
      <c r="B2233" s="19"/>
      <c r="C2233" s="19"/>
      <c r="D2233" s="19"/>
      <c r="E2233" s="19"/>
      <c r="F2233" s="19"/>
      <c r="G2233" s="19"/>
      <c r="H2233" s="19"/>
      <c r="I2233" s="19"/>
      <c r="J2233" s="8" t="s">
        <v>1606</v>
      </c>
      <c r="K2233" s="19" t="str">
        <f t="shared" si="238"/>
        <v>LC</v>
      </c>
      <c r="L2233" s="19" t="str">
        <f t="shared" si="236"/>
        <v>SAINT LUCIA</v>
      </c>
      <c r="M2233" s="19"/>
      <c r="N2233" s="19"/>
      <c r="O2233" s="19"/>
      <c r="P2233" s="19"/>
      <c r="Q2233" s="19"/>
      <c r="R2233" s="19"/>
      <c r="S2233" s="34">
        <f t="shared" si="239"/>
        <v>41827</v>
      </c>
      <c r="T2233" s="19"/>
      <c r="U2233" s="34" t="str">
        <f t="shared" si="237"/>
        <v/>
      </c>
      <c r="V2233" s="19"/>
    </row>
    <row r="2234" spans="1:22" s="5" customFormat="1">
      <c r="A2234" s="50"/>
      <c r="B2234" s="19"/>
      <c r="C2234" s="19"/>
      <c r="D2234" s="19"/>
      <c r="E2234" s="19"/>
      <c r="F2234" s="19"/>
      <c r="G2234" s="19"/>
      <c r="H2234" s="19"/>
      <c r="I2234" s="19"/>
      <c r="J2234" s="8" t="s">
        <v>1607</v>
      </c>
      <c r="K2234" s="19" t="str">
        <f t="shared" si="238"/>
        <v>MF</v>
      </c>
      <c r="L2234" s="19" t="str">
        <f t="shared" si="236"/>
        <v>SAINT MARTIN (FRENCH PART)</v>
      </c>
      <c r="M2234" s="19"/>
      <c r="N2234" s="19"/>
      <c r="O2234" s="19"/>
      <c r="P2234" s="19"/>
      <c r="Q2234" s="19"/>
      <c r="R2234" s="19"/>
      <c r="S2234" s="34">
        <f t="shared" si="239"/>
        <v>41827</v>
      </c>
      <c r="T2234" s="19"/>
      <c r="U2234" s="34" t="str">
        <f t="shared" si="237"/>
        <v/>
      </c>
      <c r="V2234" s="19"/>
    </row>
    <row r="2235" spans="1:22" s="5" customFormat="1">
      <c r="A2235" s="50"/>
      <c r="B2235" s="19"/>
      <c r="C2235" s="19"/>
      <c r="D2235" s="19"/>
      <c r="E2235" s="19"/>
      <c r="F2235" s="19"/>
      <c r="G2235" s="19"/>
      <c r="H2235" s="19"/>
      <c r="I2235" s="19"/>
      <c r="J2235" s="8" t="s">
        <v>1608</v>
      </c>
      <c r="K2235" s="19" t="str">
        <f t="shared" si="238"/>
        <v>PM</v>
      </c>
      <c r="L2235" s="19" t="str">
        <f t="shared" si="236"/>
        <v>SAINT PIERRE AND MIQUELON</v>
      </c>
      <c r="M2235" s="19"/>
      <c r="N2235" s="19"/>
      <c r="O2235" s="19"/>
      <c r="P2235" s="19"/>
      <c r="Q2235" s="19"/>
      <c r="R2235" s="19"/>
      <c r="S2235" s="34">
        <f t="shared" si="239"/>
        <v>41827</v>
      </c>
      <c r="T2235" s="19"/>
      <c r="U2235" s="34" t="str">
        <f t="shared" si="237"/>
        <v/>
      </c>
      <c r="V2235" s="19"/>
    </row>
    <row r="2236" spans="1:22" s="5" customFormat="1">
      <c r="A2236" s="50"/>
      <c r="B2236" s="19"/>
      <c r="C2236" s="19"/>
      <c r="D2236" s="19"/>
      <c r="E2236" s="19"/>
      <c r="F2236" s="19"/>
      <c r="G2236" s="19"/>
      <c r="H2236" s="19"/>
      <c r="I2236" s="19"/>
      <c r="J2236" s="8" t="s">
        <v>1609</v>
      </c>
      <c r="K2236" s="19" t="str">
        <f t="shared" si="238"/>
        <v>VC</v>
      </c>
      <c r="L2236" s="19" t="str">
        <f t="shared" si="236"/>
        <v>SAINT VINCENT AND THE GRENADINES</v>
      </c>
      <c r="M2236" s="19"/>
      <c r="N2236" s="19"/>
      <c r="O2236" s="19"/>
      <c r="P2236" s="19"/>
      <c r="Q2236" s="19"/>
      <c r="R2236" s="19"/>
      <c r="S2236" s="34">
        <f t="shared" si="239"/>
        <v>41827</v>
      </c>
      <c r="T2236" s="19"/>
      <c r="U2236" s="34" t="str">
        <f t="shared" si="237"/>
        <v/>
      </c>
      <c r="V2236" s="19"/>
    </row>
    <row r="2237" spans="1:22" s="5" customFormat="1">
      <c r="A2237" s="50"/>
      <c r="B2237" s="19"/>
      <c r="C2237" s="19"/>
      <c r="D2237" s="19"/>
      <c r="E2237" s="19"/>
      <c r="F2237" s="19"/>
      <c r="G2237" s="19"/>
      <c r="H2237" s="19"/>
      <c r="I2237" s="19"/>
      <c r="J2237" s="8" t="s">
        <v>1610</v>
      </c>
      <c r="K2237" s="19" t="str">
        <f t="shared" si="238"/>
        <v>WS</v>
      </c>
      <c r="L2237" s="19" t="str">
        <f t="shared" si="236"/>
        <v>SAMOA</v>
      </c>
      <c r="M2237" s="19"/>
      <c r="N2237" s="19"/>
      <c r="O2237" s="19"/>
      <c r="P2237" s="19"/>
      <c r="Q2237" s="19"/>
      <c r="R2237" s="19"/>
      <c r="S2237" s="34">
        <f t="shared" si="239"/>
        <v>41827</v>
      </c>
      <c r="T2237" s="19"/>
      <c r="U2237" s="34" t="str">
        <f t="shared" si="237"/>
        <v/>
      </c>
      <c r="V2237" s="19"/>
    </row>
    <row r="2238" spans="1:22" s="5" customFormat="1">
      <c r="A2238" s="50"/>
      <c r="B2238" s="19"/>
      <c r="C2238" s="19"/>
      <c r="D2238" s="19"/>
      <c r="E2238" s="19"/>
      <c r="F2238" s="19"/>
      <c r="G2238" s="19"/>
      <c r="H2238" s="19"/>
      <c r="I2238" s="19"/>
      <c r="J2238" s="8" t="s">
        <v>1611</v>
      </c>
      <c r="K2238" s="19" t="str">
        <f>VLOOKUP(J2238,$A$2:$B$317,2,0)</f>
        <v>SM</v>
      </c>
      <c r="L2238" s="19" t="str">
        <f t="shared" si="236"/>
        <v>SAN MARINO</v>
      </c>
      <c r="M2238" s="19"/>
      <c r="N2238" s="19"/>
      <c r="O2238" s="19"/>
      <c r="P2238" s="19"/>
      <c r="Q2238" s="19"/>
      <c r="R2238" s="19"/>
      <c r="S2238" s="34">
        <f>VLOOKUP(J2238,A:G,5,FALSE)</f>
        <v>41827</v>
      </c>
      <c r="T2238" s="19"/>
      <c r="U2238" s="34" t="str">
        <f t="shared" si="237"/>
        <v/>
      </c>
      <c r="V2238" s="19"/>
    </row>
    <row r="2239" spans="1:22" s="5" customFormat="1">
      <c r="A2239" s="50"/>
      <c r="B2239" s="19"/>
      <c r="C2239" s="19"/>
      <c r="D2239" s="19"/>
      <c r="E2239" s="19"/>
      <c r="F2239" s="19"/>
      <c r="G2239" s="19"/>
      <c r="H2239" s="19"/>
      <c r="I2239" s="19"/>
      <c r="J2239" s="8" t="s">
        <v>1612</v>
      </c>
      <c r="K2239" s="19" t="str">
        <f t="shared" si="238"/>
        <v>ST</v>
      </c>
      <c r="L2239" s="19" t="str">
        <f t="shared" si="236"/>
        <v>SAO TOME AND PRINCIPE</v>
      </c>
      <c r="M2239" s="19"/>
      <c r="N2239" s="19"/>
      <c r="O2239" s="19"/>
      <c r="P2239" s="19"/>
      <c r="Q2239" s="19"/>
      <c r="R2239" s="19"/>
      <c r="S2239" s="34">
        <f t="shared" si="239"/>
        <v>41827</v>
      </c>
      <c r="T2239" s="19"/>
      <c r="U2239" s="34" t="str">
        <f t="shared" si="237"/>
        <v/>
      </c>
      <c r="V2239" s="19"/>
    </row>
    <row r="2240" spans="1:22" s="5" customFormat="1">
      <c r="A2240" s="50"/>
      <c r="B2240" s="19"/>
      <c r="C2240" s="19"/>
      <c r="D2240" s="19"/>
      <c r="E2240" s="19"/>
      <c r="F2240" s="19"/>
      <c r="G2240" s="19"/>
      <c r="H2240" s="19"/>
      <c r="I2240" s="19"/>
      <c r="J2240" s="8" t="s">
        <v>1613</v>
      </c>
      <c r="K2240" s="19" t="str">
        <f t="shared" si="238"/>
        <v>SA</v>
      </c>
      <c r="L2240" s="19" t="str">
        <f t="shared" si="236"/>
        <v>SAUDI ARABIA</v>
      </c>
      <c r="M2240" s="19"/>
      <c r="N2240" s="19"/>
      <c r="O2240" s="19"/>
      <c r="P2240" s="19"/>
      <c r="Q2240" s="19"/>
      <c r="R2240" s="19"/>
      <c r="S2240" s="34">
        <f t="shared" si="239"/>
        <v>41827</v>
      </c>
      <c r="T2240" s="19"/>
      <c r="U2240" s="34" t="str">
        <f t="shared" si="237"/>
        <v/>
      </c>
      <c r="V2240" s="19"/>
    </row>
    <row r="2241" spans="1:22" s="5" customFormat="1">
      <c r="A2241" s="50"/>
      <c r="B2241" s="19"/>
      <c r="C2241" s="19"/>
      <c r="D2241" s="19"/>
      <c r="E2241" s="19"/>
      <c r="F2241" s="19"/>
      <c r="G2241" s="19"/>
      <c r="H2241" s="19"/>
      <c r="I2241" s="19"/>
      <c r="J2241" s="8" t="s">
        <v>1614</v>
      </c>
      <c r="K2241" s="19" t="str">
        <f t="shared" si="238"/>
        <v>SN</v>
      </c>
      <c r="L2241" s="19" t="str">
        <f t="shared" si="236"/>
        <v>SENEGAL</v>
      </c>
      <c r="M2241" s="19"/>
      <c r="N2241" s="19"/>
      <c r="O2241" s="19"/>
      <c r="P2241" s="19"/>
      <c r="Q2241" s="19"/>
      <c r="R2241" s="19"/>
      <c r="S2241" s="34">
        <f t="shared" si="239"/>
        <v>41827</v>
      </c>
      <c r="T2241" s="19"/>
      <c r="U2241" s="34" t="str">
        <f t="shared" si="237"/>
        <v/>
      </c>
      <c r="V2241" s="19"/>
    </row>
    <row r="2242" spans="1:22" s="5" customFormat="1">
      <c r="A2242" s="50"/>
      <c r="B2242" s="19"/>
      <c r="C2242" s="19"/>
      <c r="D2242" s="19"/>
      <c r="E2242" s="19"/>
      <c r="F2242" s="19"/>
      <c r="G2242" s="19"/>
      <c r="H2242" s="19"/>
      <c r="I2242" s="19"/>
      <c r="J2242" s="8" t="s">
        <v>1615</v>
      </c>
      <c r="K2242" s="19" t="str">
        <f t="shared" si="238"/>
        <v>RS</v>
      </c>
      <c r="L2242" s="19" t="str">
        <f t="shared" si="236"/>
        <v>SERBIA</v>
      </c>
      <c r="M2242" s="19"/>
      <c r="N2242" s="19"/>
      <c r="O2242" s="19"/>
      <c r="P2242" s="19"/>
      <c r="Q2242" s="19"/>
      <c r="R2242" s="19"/>
      <c r="S2242" s="34">
        <f t="shared" si="239"/>
        <v>41827</v>
      </c>
      <c r="T2242" s="19"/>
      <c r="U2242" s="34" t="str">
        <f t="shared" si="237"/>
        <v/>
      </c>
      <c r="V2242" s="19"/>
    </row>
    <row r="2243" spans="1:22" s="5" customFormat="1">
      <c r="A2243" s="50"/>
      <c r="B2243" s="19"/>
      <c r="C2243" s="19"/>
      <c r="D2243" s="19"/>
      <c r="E2243" s="19"/>
      <c r="F2243" s="19"/>
      <c r="G2243" s="19"/>
      <c r="H2243" s="19"/>
      <c r="I2243" s="19"/>
      <c r="J2243" s="8" t="s">
        <v>1616</v>
      </c>
      <c r="K2243" s="19" t="str">
        <f t="shared" si="238"/>
        <v>SC</v>
      </c>
      <c r="L2243" s="19" t="str">
        <f t="shared" si="236"/>
        <v>SEYCHELLES</v>
      </c>
      <c r="M2243" s="19"/>
      <c r="N2243" s="19"/>
      <c r="O2243" s="19"/>
      <c r="P2243" s="19"/>
      <c r="Q2243" s="19"/>
      <c r="R2243" s="19"/>
      <c r="S2243" s="34">
        <f t="shared" si="239"/>
        <v>41827</v>
      </c>
      <c r="T2243" s="19"/>
      <c r="U2243" s="34" t="str">
        <f t="shared" si="237"/>
        <v/>
      </c>
      <c r="V2243" s="19"/>
    </row>
    <row r="2244" spans="1:22" s="5" customFormat="1">
      <c r="A2244" s="50"/>
      <c r="B2244" s="19"/>
      <c r="C2244" s="19"/>
      <c r="D2244" s="19"/>
      <c r="E2244" s="19"/>
      <c r="F2244" s="19"/>
      <c r="G2244" s="19"/>
      <c r="H2244" s="19"/>
      <c r="I2244" s="19"/>
      <c r="J2244" s="8" t="s">
        <v>1617</v>
      </c>
      <c r="K2244" s="19" t="str">
        <f t="shared" si="238"/>
        <v>SL</v>
      </c>
      <c r="L2244" s="19" t="str">
        <f t="shared" si="236"/>
        <v>SIERRA LEONE</v>
      </c>
      <c r="M2244" s="19"/>
      <c r="N2244" s="19"/>
      <c r="O2244" s="19"/>
      <c r="P2244" s="19"/>
      <c r="Q2244" s="19"/>
      <c r="R2244" s="19"/>
      <c r="S2244" s="34">
        <f t="shared" si="239"/>
        <v>41827</v>
      </c>
      <c r="T2244" s="19"/>
      <c r="U2244" s="34" t="str">
        <f t="shared" si="237"/>
        <v/>
      </c>
      <c r="V2244" s="19"/>
    </row>
    <row r="2245" spans="1:22" s="5" customFormat="1">
      <c r="A2245" s="50"/>
      <c r="B2245" s="19"/>
      <c r="C2245" s="19"/>
      <c r="D2245" s="19"/>
      <c r="E2245" s="19"/>
      <c r="F2245" s="19"/>
      <c r="G2245" s="19"/>
      <c r="H2245" s="19"/>
      <c r="I2245" s="19"/>
      <c r="J2245" s="8" t="s">
        <v>1618</v>
      </c>
      <c r="K2245" s="19" t="str">
        <f t="shared" si="238"/>
        <v>SG</v>
      </c>
      <c r="L2245" s="19" t="str">
        <f t="shared" si="236"/>
        <v>SINGAPORE</v>
      </c>
      <c r="M2245" s="19"/>
      <c r="N2245" s="19"/>
      <c r="O2245" s="19"/>
      <c r="P2245" s="19"/>
      <c r="Q2245" s="19"/>
      <c r="R2245" s="19"/>
      <c r="S2245" s="34">
        <f t="shared" si="239"/>
        <v>41827</v>
      </c>
      <c r="T2245" s="19"/>
      <c r="U2245" s="34" t="str">
        <f t="shared" si="237"/>
        <v/>
      </c>
      <c r="V2245" s="19"/>
    </row>
    <row r="2246" spans="1:22" s="5" customFormat="1">
      <c r="A2246" s="50"/>
      <c r="B2246" s="19"/>
      <c r="C2246" s="19"/>
      <c r="D2246" s="19"/>
      <c r="E2246" s="19"/>
      <c r="F2246" s="19"/>
      <c r="G2246" s="19"/>
      <c r="H2246" s="19"/>
      <c r="I2246" s="19"/>
      <c r="J2246" s="8" t="s">
        <v>1619</v>
      </c>
      <c r="K2246" s="19" t="str">
        <f t="shared" si="238"/>
        <v>SX</v>
      </c>
      <c r="L2246" s="19" t="str">
        <f t="shared" si="236"/>
        <v>SINT MAARTEN (DUTCH PART)</v>
      </c>
      <c r="M2246" s="19"/>
      <c r="N2246" s="19"/>
      <c r="O2246" s="19"/>
      <c r="P2246" s="19"/>
      <c r="Q2246" s="19"/>
      <c r="R2246" s="19"/>
      <c r="S2246" s="34">
        <f t="shared" si="239"/>
        <v>41827</v>
      </c>
      <c r="T2246" s="19"/>
      <c r="U2246" s="34" t="str">
        <f t="shared" si="237"/>
        <v/>
      </c>
      <c r="V2246" s="19"/>
    </row>
    <row r="2247" spans="1:22" s="5" customFormat="1">
      <c r="A2247" s="50"/>
      <c r="B2247" s="19"/>
      <c r="C2247" s="19"/>
      <c r="D2247" s="19"/>
      <c r="E2247" s="19"/>
      <c r="F2247" s="19"/>
      <c r="G2247" s="19"/>
      <c r="H2247" s="19"/>
      <c r="I2247" s="19"/>
      <c r="J2247" s="8" t="s">
        <v>1622</v>
      </c>
      <c r="K2247" s="19" t="str">
        <f t="shared" si="238"/>
        <v>SB</v>
      </c>
      <c r="L2247" s="19" t="str">
        <f t="shared" si="236"/>
        <v>SOLOMON ISLANDS</v>
      </c>
      <c r="M2247" s="19"/>
      <c r="N2247" s="19"/>
      <c r="O2247" s="19"/>
      <c r="P2247" s="19"/>
      <c r="Q2247" s="19"/>
      <c r="R2247" s="19"/>
      <c r="S2247" s="34">
        <f t="shared" si="239"/>
        <v>41827</v>
      </c>
      <c r="T2247" s="19"/>
      <c r="U2247" s="34" t="str">
        <f t="shared" si="237"/>
        <v/>
      </c>
      <c r="V2247" s="19"/>
    </row>
    <row r="2248" spans="1:22" s="5" customFormat="1">
      <c r="A2248" s="50"/>
      <c r="B2248" s="19"/>
      <c r="C2248" s="19"/>
      <c r="D2248" s="19"/>
      <c r="E2248" s="19"/>
      <c r="F2248" s="19"/>
      <c r="G2248" s="19"/>
      <c r="H2248" s="19"/>
      <c r="I2248" s="19"/>
      <c r="J2248" s="8" t="s">
        <v>1623</v>
      </c>
      <c r="K2248" s="19" t="str">
        <f t="shared" si="238"/>
        <v>SO</v>
      </c>
      <c r="L2248" s="19" t="str">
        <f t="shared" si="236"/>
        <v>SOMALIA</v>
      </c>
      <c r="M2248" s="19"/>
      <c r="N2248" s="19"/>
      <c r="O2248" s="19"/>
      <c r="P2248" s="19"/>
      <c r="Q2248" s="19"/>
      <c r="R2248" s="19"/>
      <c r="S2248" s="34">
        <f t="shared" si="239"/>
        <v>41827</v>
      </c>
      <c r="T2248" s="19"/>
      <c r="U2248" s="34" t="str">
        <f t="shared" si="237"/>
        <v/>
      </c>
      <c r="V2248" s="19"/>
    </row>
    <row r="2249" spans="1:22" s="5" customFormat="1">
      <c r="A2249" s="50"/>
      <c r="B2249" s="19"/>
      <c r="C2249" s="19"/>
      <c r="D2249" s="19"/>
      <c r="E2249" s="19"/>
      <c r="F2249" s="19"/>
      <c r="G2249" s="19"/>
      <c r="H2249" s="19"/>
      <c r="I2249" s="19"/>
      <c r="J2249" s="8" t="s">
        <v>1624</v>
      </c>
      <c r="K2249" s="19" t="str">
        <f t="shared" si="238"/>
        <v>ZA</v>
      </c>
      <c r="L2249" s="19" t="str">
        <f t="shared" si="236"/>
        <v>SOUTH AFRICA</v>
      </c>
      <c r="M2249" s="19"/>
      <c r="N2249" s="19"/>
      <c r="O2249" s="19"/>
      <c r="P2249" s="19"/>
      <c r="Q2249" s="19"/>
      <c r="R2249" s="19"/>
      <c r="S2249" s="34">
        <f t="shared" si="239"/>
        <v>41827</v>
      </c>
      <c r="T2249" s="19"/>
      <c r="U2249" s="34" t="str">
        <f t="shared" si="237"/>
        <v/>
      </c>
      <c r="V2249" s="19"/>
    </row>
    <row r="2250" spans="1:22" s="5" customFormat="1">
      <c r="A2250" s="50"/>
      <c r="B2250" s="19"/>
      <c r="C2250" s="19"/>
      <c r="D2250" s="19"/>
      <c r="E2250" s="19"/>
      <c r="F2250" s="19"/>
      <c r="G2250" s="19"/>
      <c r="H2250" s="19"/>
      <c r="I2250" s="19"/>
      <c r="J2250" s="8" t="s">
        <v>1625</v>
      </c>
      <c r="K2250" s="19" t="str">
        <f t="shared" si="238"/>
        <v>GS</v>
      </c>
      <c r="L2250" s="19" t="str">
        <f t="shared" si="236"/>
        <v>SOUTH GEORGIA AND THE SOUTH SANDWICH ISLANDS</v>
      </c>
      <c r="M2250" s="19"/>
      <c r="N2250" s="19"/>
      <c r="O2250" s="19"/>
      <c r="P2250" s="19"/>
      <c r="Q2250" s="19"/>
      <c r="R2250" s="19"/>
      <c r="S2250" s="34">
        <f t="shared" si="239"/>
        <v>41827</v>
      </c>
      <c r="T2250" s="19"/>
      <c r="U2250" s="34" t="str">
        <f t="shared" si="237"/>
        <v/>
      </c>
      <c r="V2250" s="19"/>
    </row>
    <row r="2251" spans="1:22" s="5" customFormat="1">
      <c r="A2251" s="50"/>
      <c r="B2251" s="19"/>
      <c r="C2251" s="19"/>
      <c r="D2251" s="19"/>
      <c r="E2251" s="19"/>
      <c r="F2251" s="19"/>
      <c r="G2251" s="19"/>
      <c r="H2251" s="19"/>
      <c r="I2251" s="19"/>
      <c r="J2251" s="8" t="s">
        <v>3465</v>
      </c>
      <c r="K2251" s="19" t="str">
        <f>VLOOKUP(J2251,$A$2:$B$317,2,0)</f>
        <v>SS</v>
      </c>
      <c r="L2251" s="19" t="str">
        <f t="shared" ref="L2251:L2313" si="240">J2251</f>
        <v>SOUTH SUDAN</v>
      </c>
      <c r="M2251" s="19"/>
      <c r="N2251" s="19"/>
      <c r="O2251" s="19"/>
      <c r="P2251" s="19"/>
      <c r="Q2251" s="19"/>
      <c r="R2251" s="19"/>
      <c r="S2251" s="34">
        <f t="shared" si="239"/>
        <v>41827</v>
      </c>
      <c r="T2251" s="19"/>
      <c r="U2251" s="34" t="str">
        <f t="shared" si="237"/>
        <v/>
      </c>
      <c r="V2251" s="19"/>
    </row>
    <row r="2252" spans="1:22" s="5" customFormat="1">
      <c r="A2252" s="50"/>
      <c r="B2252" s="19"/>
      <c r="C2252" s="19"/>
      <c r="D2252" s="19"/>
      <c r="E2252" s="19"/>
      <c r="F2252" s="19"/>
      <c r="G2252" s="19"/>
      <c r="H2252" s="19"/>
      <c r="I2252" s="19"/>
      <c r="J2252" s="8" t="s">
        <v>1627</v>
      </c>
      <c r="K2252" s="19" t="str">
        <f t="shared" ref="K2252:K2288" si="241">VLOOKUP(J2252,$A$2:$B$317,2,0)</f>
        <v>LK</v>
      </c>
      <c r="L2252" s="19" t="str">
        <f t="shared" si="240"/>
        <v>SRI LANKA</v>
      </c>
      <c r="M2252" s="19"/>
      <c r="N2252" s="19"/>
      <c r="O2252" s="19"/>
      <c r="P2252" s="19"/>
      <c r="Q2252" s="19"/>
      <c r="R2252" s="19"/>
      <c r="S2252" s="34">
        <f t="shared" si="239"/>
        <v>41827</v>
      </c>
      <c r="T2252" s="19"/>
      <c r="U2252" s="34" t="str">
        <f t="shared" si="237"/>
        <v/>
      </c>
      <c r="V2252" s="19"/>
    </row>
    <row r="2253" spans="1:22" s="5" customFormat="1">
      <c r="A2253" s="50"/>
      <c r="B2253" s="19"/>
      <c r="C2253" s="19"/>
      <c r="D2253" s="19"/>
      <c r="E2253" s="19"/>
      <c r="F2253" s="19"/>
      <c r="G2253" s="19"/>
      <c r="H2253" s="19"/>
      <c r="I2253" s="19"/>
      <c r="J2253" s="8" t="s">
        <v>1628</v>
      </c>
      <c r="K2253" s="19" t="str">
        <f t="shared" si="241"/>
        <v>SD</v>
      </c>
      <c r="L2253" s="19" t="str">
        <f t="shared" si="240"/>
        <v>SUDAN</v>
      </c>
      <c r="M2253" s="19"/>
      <c r="N2253" s="19"/>
      <c r="O2253" s="19"/>
      <c r="P2253" s="19"/>
      <c r="Q2253" s="19"/>
      <c r="R2253" s="19"/>
      <c r="S2253" s="34">
        <f t="shared" si="239"/>
        <v>41827</v>
      </c>
      <c r="T2253" s="19"/>
      <c r="U2253" s="34" t="str">
        <f t="shared" si="237"/>
        <v/>
      </c>
      <c r="V2253" s="19"/>
    </row>
    <row r="2254" spans="1:22" s="5" customFormat="1">
      <c r="A2254" s="50"/>
      <c r="B2254" s="19"/>
      <c r="C2254" s="19"/>
      <c r="D2254" s="19"/>
      <c r="E2254" s="19"/>
      <c r="F2254" s="19"/>
      <c r="G2254" s="19"/>
      <c r="H2254" s="19"/>
      <c r="I2254" s="19"/>
      <c r="J2254" s="8" t="s">
        <v>1629</v>
      </c>
      <c r="K2254" s="19" t="str">
        <f t="shared" si="241"/>
        <v>SR</v>
      </c>
      <c r="L2254" s="19" t="str">
        <f t="shared" si="240"/>
        <v>SURINAME</v>
      </c>
      <c r="M2254" s="19"/>
      <c r="N2254" s="19"/>
      <c r="O2254" s="19"/>
      <c r="P2254" s="19"/>
      <c r="Q2254" s="19"/>
      <c r="R2254" s="19"/>
      <c r="S2254" s="34">
        <f t="shared" si="239"/>
        <v>41827</v>
      </c>
      <c r="T2254" s="19"/>
      <c r="U2254" s="34" t="str">
        <f t="shared" si="237"/>
        <v/>
      </c>
      <c r="V2254" s="19"/>
    </row>
    <row r="2255" spans="1:22" s="5" customFormat="1">
      <c r="A2255" s="50"/>
      <c r="B2255" s="19"/>
      <c r="C2255" s="19"/>
      <c r="D2255" s="19"/>
      <c r="E2255" s="19"/>
      <c r="F2255" s="19"/>
      <c r="G2255" s="19"/>
      <c r="H2255" s="19"/>
      <c r="I2255" s="19"/>
      <c r="J2255" s="8" t="s">
        <v>1630</v>
      </c>
      <c r="K2255" s="19" t="str">
        <f t="shared" si="241"/>
        <v>SJ</v>
      </c>
      <c r="L2255" s="19" t="str">
        <f t="shared" si="240"/>
        <v>SVALBARD AND JAN MAYEN</v>
      </c>
      <c r="M2255" s="19"/>
      <c r="N2255" s="19"/>
      <c r="O2255" s="19"/>
      <c r="P2255" s="19"/>
      <c r="Q2255" s="19"/>
      <c r="R2255" s="19"/>
      <c r="S2255" s="34">
        <f t="shared" si="239"/>
        <v>41827</v>
      </c>
      <c r="T2255" s="19"/>
      <c r="U2255" s="34" t="str">
        <f t="shared" si="237"/>
        <v/>
      </c>
      <c r="V2255" s="19"/>
    </row>
    <row r="2256" spans="1:22" s="5" customFormat="1">
      <c r="A2256" s="50"/>
      <c r="B2256" s="19"/>
      <c r="C2256" s="19"/>
      <c r="D2256" s="19"/>
      <c r="E2256" s="19"/>
      <c r="F2256" s="19"/>
      <c r="G2256" s="19"/>
      <c r="H2256" s="19"/>
      <c r="I2256" s="19"/>
      <c r="J2256" s="8" t="s">
        <v>1631</v>
      </c>
      <c r="K2256" s="19" t="str">
        <f t="shared" si="241"/>
        <v>SZ</v>
      </c>
      <c r="L2256" s="19" t="str">
        <f t="shared" si="240"/>
        <v>SWAZILAND</v>
      </c>
      <c r="M2256" s="19"/>
      <c r="N2256" s="19"/>
      <c r="O2256" s="19"/>
      <c r="P2256" s="19"/>
      <c r="Q2256" s="19"/>
      <c r="R2256" s="19"/>
      <c r="S2256" s="34">
        <f t="shared" si="239"/>
        <v>41827</v>
      </c>
      <c r="T2256" s="19"/>
      <c r="U2256" s="34" t="str">
        <f t="shared" si="237"/>
        <v/>
      </c>
      <c r="V2256" s="19"/>
    </row>
    <row r="2257" spans="1:22" s="5" customFormat="1">
      <c r="A2257" s="50"/>
      <c r="B2257" s="19"/>
      <c r="C2257" s="19"/>
      <c r="D2257" s="19"/>
      <c r="E2257" s="19"/>
      <c r="F2257" s="19"/>
      <c r="G2257" s="19"/>
      <c r="H2257" s="19"/>
      <c r="I2257" s="19"/>
      <c r="J2257" s="8" t="s">
        <v>1634</v>
      </c>
      <c r="K2257" s="19" t="str">
        <f t="shared" si="241"/>
        <v>SY</v>
      </c>
      <c r="L2257" s="19" t="str">
        <f t="shared" si="240"/>
        <v>SYRIAN ARAB REPUBLIC</v>
      </c>
      <c r="M2257" s="19"/>
      <c r="N2257" s="19"/>
      <c r="O2257" s="19"/>
      <c r="P2257" s="19"/>
      <c r="Q2257" s="19"/>
      <c r="R2257" s="19"/>
      <c r="S2257" s="34">
        <f t="shared" si="239"/>
        <v>41827</v>
      </c>
      <c r="T2257" s="19"/>
      <c r="U2257" s="34" t="str">
        <f t="shared" ref="U2257:U2288" si="242">IF(VLOOKUP(J2257,A:G,7,FALSE)=0,"",VLOOKUP(J2257,A:G,7,FALSE))</f>
        <v/>
      </c>
      <c r="V2257" s="19"/>
    </row>
    <row r="2258" spans="1:22" s="5" customFormat="1">
      <c r="A2258" s="50"/>
      <c r="B2258" s="19"/>
      <c r="C2258" s="19"/>
      <c r="D2258" s="19"/>
      <c r="E2258" s="19"/>
      <c r="F2258" s="19"/>
      <c r="G2258" s="19"/>
      <c r="H2258" s="19"/>
      <c r="I2258" s="19"/>
      <c r="J2258" s="8" t="s">
        <v>1635</v>
      </c>
      <c r="K2258" s="19" t="str">
        <f t="shared" si="241"/>
        <v>TW</v>
      </c>
      <c r="L2258" s="19" t="str">
        <f t="shared" si="240"/>
        <v>TAIWAN, PROVINCE OF CHINA</v>
      </c>
      <c r="M2258" s="19"/>
      <c r="N2258" s="19"/>
      <c r="O2258" s="19"/>
      <c r="P2258" s="19"/>
      <c r="Q2258" s="19"/>
      <c r="R2258" s="19"/>
      <c r="S2258" s="34">
        <f t="shared" si="239"/>
        <v>41827</v>
      </c>
      <c r="T2258" s="19"/>
      <c r="U2258" s="34" t="str">
        <f t="shared" si="242"/>
        <v/>
      </c>
      <c r="V2258" s="19"/>
    </row>
    <row r="2259" spans="1:22" s="5" customFormat="1">
      <c r="A2259" s="50"/>
      <c r="B2259" s="19"/>
      <c r="C2259" s="19"/>
      <c r="D2259" s="19"/>
      <c r="E2259" s="19"/>
      <c r="F2259" s="19"/>
      <c r="G2259" s="19"/>
      <c r="H2259" s="19"/>
      <c r="I2259" s="19"/>
      <c r="J2259" s="8" t="s">
        <v>1636</v>
      </c>
      <c r="K2259" s="19" t="str">
        <f t="shared" si="241"/>
        <v>TJ</v>
      </c>
      <c r="L2259" s="19" t="str">
        <f t="shared" si="240"/>
        <v>TAJIKISTAN</v>
      </c>
      <c r="M2259" s="19"/>
      <c r="N2259" s="19"/>
      <c r="O2259" s="19"/>
      <c r="P2259" s="19"/>
      <c r="Q2259" s="19"/>
      <c r="R2259" s="19"/>
      <c r="S2259" s="34">
        <f t="shared" si="239"/>
        <v>41827</v>
      </c>
      <c r="T2259" s="19"/>
      <c r="U2259" s="34" t="str">
        <f t="shared" si="242"/>
        <v/>
      </c>
      <c r="V2259" s="19"/>
    </row>
    <row r="2260" spans="1:22" s="5" customFormat="1">
      <c r="A2260" s="50"/>
      <c r="B2260" s="19"/>
      <c r="C2260" s="19"/>
      <c r="D2260" s="19"/>
      <c r="E2260" s="19"/>
      <c r="F2260" s="19"/>
      <c r="G2260" s="19"/>
      <c r="H2260" s="19"/>
      <c r="I2260" s="19"/>
      <c r="J2260" s="8" t="s">
        <v>1637</v>
      </c>
      <c r="K2260" s="19" t="str">
        <f t="shared" si="241"/>
        <v>TZ</v>
      </c>
      <c r="L2260" s="19" t="str">
        <f t="shared" si="240"/>
        <v>TANZANIA, UNITED REPUBLIC OF</v>
      </c>
      <c r="M2260" s="19"/>
      <c r="N2260" s="19"/>
      <c r="O2260" s="19"/>
      <c r="P2260" s="19"/>
      <c r="Q2260" s="19"/>
      <c r="R2260" s="19"/>
      <c r="S2260" s="34">
        <f t="shared" si="239"/>
        <v>41827</v>
      </c>
      <c r="T2260" s="19"/>
      <c r="U2260" s="34" t="str">
        <f t="shared" si="242"/>
        <v/>
      </c>
      <c r="V2260" s="19"/>
    </row>
    <row r="2261" spans="1:22" s="5" customFormat="1">
      <c r="A2261" s="50"/>
      <c r="B2261" s="19"/>
      <c r="C2261" s="19"/>
      <c r="D2261" s="19"/>
      <c r="E2261" s="19"/>
      <c r="F2261" s="19"/>
      <c r="G2261" s="19"/>
      <c r="H2261" s="19"/>
      <c r="I2261" s="19"/>
      <c r="J2261" s="8" t="s">
        <v>1638</v>
      </c>
      <c r="K2261" s="19" t="str">
        <f t="shared" si="241"/>
        <v>TH</v>
      </c>
      <c r="L2261" s="19" t="str">
        <f t="shared" si="240"/>
        <v>THAILAND</v>
      </c>
      <c r="M2261" s="19"/>
      <c r="N2261" s="19"/>
      <c r="O2261" s="19"/>
      <c r="P2261" s="19"/>
      <c r="Q2261" s="19"/>
      <c r="R2261" s="19"/>
      <c r="S2261" s="34">
        <f t="shared" si="239"/>
        <v>41827</v>
      </c>
      <c r="T2261" s="19"/>
      <c r="U2261" s="34" t="str">
        <f t="shared" si="242"/>
        <v/>
      </c>
      <c r="V2261" s="19"/>
    </row>
    <row r="2262" spans="1:22" s="5" customFormat="1">
      <c r="A2262" s="50"/>
      <c r="B2262" s="19"/>
      <c r="C2262" s="19"/>
      <c r="D2262" s="19"/>
      <c r="E2262" s="19"/>
      <c r="F2262" s="19"/>
      <c r="G2262" s="19"/>
      <c r="H2262" s="19"/>
      <c r="I2262" s="19"/>
      <c r="J2262" s="8" t="s">
        <v>1639</v>
      </c>
      <c r="K2262" s="19" t="str">
        <f t="shared" si="241"/>
        <v>TL</v>
      </c>
      <c r="L2262" s="19" t="str">
        <f t="shared" si="240"/>
        <v>TIMOR-LESTE</v>
      </c>
      <c r="M2262" s="19"/>
      <c r="N2262" s="19"/>
      <c r="O2262" s="19"/>
      <c r="P2262" s="19"/>
      <c r="Q2262" s="19"/>
      <c r="R2262" s="19"/>
      <c r="S2262" s="34">
        <f t="shared" si="239"/>
        <v>41827</v>
      </c>
      <c r="T2262" s="19"/>
      <c r="U2262" s="34" t="str">
        <f t="shared" si="242"/>
        <v/>
      </c>
      <c r="V2262" s="19"/>
    </row>
    <row r="2263" spans="1:22" s="5" customFormat="1">
      <c r="A2263" s="50"/>
      <c r="B2263" s="19"/>
      <c r="C2263" s="19"/>
      <c r="D2263" s="19"/>
      <c r="E2263" s="19"/>
      <c r="F2263" s="19"/>
      <c r="G2263" s="19"/>
      <c r="H2263" s="19"/>
      <c r="I2263" s="19"/>
      <c r="J2263" s="8" t="s">
        <v>1640</v>
      </c>
      <c r="K2263" s="19" t="str">
        <f t="shared" si="241"/>
        <v>TG</v>
      </c>
      <c r="L2263" s="19" t="str">
        <f t="shared" si="240"/>
        <v>TOGO</v>
      </c>
      <c r="M2263" s="19"/>
      <c r="N2263" s="19"/>
      <c r="O2263" s="19"/>
      <c r="P2263" s="19"/>
      <c r="Q2263" s="19"/>
      <c r="R2263" s="19"/>
      <c r="S2263" s="34">
        <f t="shared" si="239"/>
        <v>41827</v>
      </c>
      <c r="T2263" s="19"/>
      <c r="U2263" s="34" t="str">
        <f t="shared" si="242"/>
        <v/>
      </c>
      <c r="V2263" s="19"/>
    </row>
    <row r="2264" spans="1:22" s="5" customFormat="1">
      <c r="A2264" s="50"/>
      <c r="B2264" s="19"/>
      <c r="C2264" s="19"/>
      <c r="D2264" s="19"/>
      <c r="E2264" s="19"/>
      <c r="F2264" s="19"/>
      <c r="G2264" s="19"/>
      <c r="H2264" s="19"/>
      <c r="I2264" s="19"/>
      <c r="J2264" s="8" t="s">
        <v>1641</v>
      </c>
      <c r="K2264" s="19" t="str">
        <f t="shared" si="241"/>
        <v>TK</v>
      </c>
      <c r="L2264" s="19" t="str">
        <f t="shared" si="240"/>
        <v>TOKELAU</v>
      </c>
      <c r="M2264" s="19"/>
      <c r="N2264" s="19"/>
      <c r="O2264" s="19"/>
      <c r="P2264" s="19"/>
      <c r="Q2264" s="19"/>
      <c r="R2264" s="19"/>
      <c r="S2264" s="34">
        <f t="shared" si="239"/>
        <v>41827</v>
      </c>
      <c r="T2264" s="19"/>
      <c r="U2264" s="34" t="str">
        <f t="shared" si="242"/>
        <v/>
      </c>
      <c r="V2264" s="19"/>
    </row>
    <row r="2265" spans="1:22" s="5" customFormat="1">
      <c r="A2265" s="50"/>
      <c r="B2265" s="19"/>
      <c r="C2265" s="19"/>
      <c r="D2265" s="19"/>
      <c r="E2265" s="19"/>
      <c r="F2265" s="19"/>
      <c r="G2265" s="19"/>
      <c r="H2265" s="19"/>
      <c r="I2265" s="19"/>
      <c r="J2265" s="8" t="s">
        <v>1642</v>
      </c>
      <c r="K2265" s="19" t="str">
        <f t="shared" si="241"/>
        <v>TO</v>
      </c>
      <c r="L2265" s="19" t="str">
        <f t="shared" si="240"/>
        <v>TONGA</v>
      </c>
      <c r="M2265" s="19"/>
      <c r="N2265" s="19"/>
      <c r="O2265" s="19"/>
      <c r="P2265" s="19"/>
      <c r="Q2265" s="19"/>
      <c r="R2265" s="19"/>
      <c r="S2265" s="34">
        <f t="shared" ref="S2265:S2288" si="243">VLOOKUP(J2265,A:G,5,FALSE)</f>
        <v>41827</v>
      </c>
      <c r="T2265" s="19"/>
      <c r="U2265" s="34" t="str">
        <f t="shared" si="242"/>
        <v/>
      </c>
      <c r="V2265" s="19"/>
    </row>
    <row r="2266" spans="1:22" s="5" customFormat="1">
      <c r="A2266" s="50"/>
      <c r="B2266" s="19"/>
      <c r="C2266" s="19"/>
      <c r="D2266" s="19"/>
      <c r="E2266" s="19"/>
      <c r="F2266" s="19"/>
      <c r="G2266" s="19"/>
      <c r="H2266" s="19"/>
      <c r="I2266" s="19"/>
      <c r="J2266" s="8" t="s">
        <v>1643</v>
      </c>
      <c r="K2266" s="19" t="str">
        <f t="shared" si="241"/>
        <v>TT</v>
      </c>
      <c r="L2266" s="19" t="str">
        <f t="shared" si="240"/>
        <v>TRINIDAD AND TOBAGO</v>
      </c>
      <c r="M2266" s="19"/>
      <c r="N2266" s="19"/>
      <c r="O2266" s="19"/>
      <c r="P2266" s="19"/>
      <c r="Q2266" s="19"/>
      <c r="R2266" s="19"/>
      <c r="S2266" s="34">
        <f t="shared" si="243"/>
        <v>41827</v>
      </c>
      <c r="T2266" s="19"/>
      <c r="U2266" s="34" t="str">
        <f t="shared" si="242"/>
        <v/>
      </c>
      <c r="V2266" s="19"/>
    </row>
    <row r="2267" spans="1:22" s="5" customFormat="1">
      <c r="A2267" s="50"/>
      <c r="B2267" s="19"/>
      <c r="C2267" s="19"/>
      <c r="D2267" s="19"/>
      <c r="E2267" s="19"/>
      <c r="F2267" s="19"/>
      <c r="G2267" s="19"/>
      <c r="H2267" s="19"/>
      <c r="I2267" s="19"/>
      <c r="J2267" s="8" t="s">
        <v>1644</v>
      </c>
      <c r="K2267" s="19" t="str">
        <f t="shared" si="241"/>
        <v>TN</v>
      </c>
      <c r="L2267" s="19" t="str">
        <f t="shared" si="240"/>
        <v>TUNISIA</v>
      </c>
      <c r="M2267" s="19"/>
      <c r="N2267" s="19"/>
      <c r="O2267" s="19"/>
      <c r="P2267" s="19"/>
      <c r="Q2267" s="19"/>
      <c r="R2267" s="19"/>
      <c r="S2267" s="34">
        <f t="shared" si="243"/>
        <v>41827</v>
      </c>
      <c r="T2267" s="19"/>
      <c r="U2267" s="34" t="str">
        <f t="shared" si="242"/>
        <v/>
      </c>
      <c r="V2267" s="19"/>
    </row>
    <row r="2268" spans="1:22" s="5" customFormat="1">
      <c r="A2268" s="50"/>
      <c r="B2268" s="19"/>
      <c r="C2268" s="19"/>
      <c r="D2268" s="19"/>
      <c r="E2268" s="19"/>
      <c r="F2268" s="19"/>
      <c r="G2268" s="19"/>
      <c r="H2268" s="19"/>
      <c r="I2268" s="19"/>
      <c r="J2268" s="8" t="s">
        <v>1645</v>
      </c>
      <c r="K2268" s="19" t="str">
        <f t="shared" si="241"/>
        <v>TR</v>
      </c>
      <c r="L2268" s="19" t="str">
        <f t="shared" si="240"/>
        <v>TURKEY</v>
      </c>
      <c r="M2268" s="19"/>
      <c r="N2268" s="19"/>
      <c r="O2268" s="19"/>
      <c r="P2268" s="19"/>
      <c r="Q2268" s="19"/>
      <c r="R2268" s="19"/>
      <c r="S2268" s="34">
        <f t="shared" si="243"/>
        <v>41827</v>
      </c>
      <c r="T2268" s="19"/>
      <c r="U2268" s="34" t="str">
        <f t="shared" si="242"/>
        <v/>
      </c>
      <c r="V2268" s="19"/>
    </row>
    <row r="2269" spans="1:22" s="5" customFormat="1">
      <c r="A2269" s="50"/>
      <c r="B2269" s="19"/>
      <c r="C2269" s="19"/>
      <c r="D2269" s="19"/>
      <c r="E2269" s="19"/>
      <c r="F2269" s="19"/>
      <c r="G2269" s="19"/>
      <c r="H2269" s="19"/>
      <c r="I2269" s="19"/>
      <c r="J2269" s="8" t="s">
        <v>1646</v>
      </c>
      <c r="K2269" s="19" t="str">
        <f t="shared" si="241"/>
        <v>TM</v>
      </c>
      <c r="L2269" s="19" t="str">
        <f t="shared" si="240"/>
        <v>TURKMENISTAN</v>
      </c>
      <c r="M2269" s="19"/>
      <c r="N2269" s="19"/>
      <c r="O2269" s="19"/>
      <c r="P2269" s="19"/>
      <c r="Q2269" s="19"/>
      <c r="R2269" s="19"/>
      <c r="S2269" s="34">
        <f t="shared" si="243"/>
        <v>41827</v>
      </c>
      <c r="T2269" s="19"/>
      <c r="U2269" s="34" t="str">
        <f t="shared" si="242"/>
        <v/>
      </c>
      <c r="V2269" s="19"/>
    </row>
    <row r="2270" spans="1:22" s="5" customFormat="1">
      <c r="A2270" s="50"/>
      <c r="B2270" s="19"/>
      <c r="C2270" s="19"/>
      <c r="D2270" s="19"/>
      <c r="E2270" s="19"/>
      <c r="F2270" s="19"/>
      <c r="G2270" s="19"/>
      <c r="H2270" s="19"/>
      <c r="I2270" s="19"/>
      <c r="J2270" s="8" t="s">
        <v>1647</v>
      </c>
      <c r="K2270" s="19" t="str">
        <f t="shared" si="241"/>
        <v>TC</v>
      </c>
      <c r="L2270" s="19" t="str">
        <f t="shared" si="240"/>
        <v>TURKS AND CAICOS ISLANDS</v>
      </c>
      <c r="M2270" s="19"/>
      <c r="N2270" s="19"/>
      <c r="O2270" s="19"/>
      <c r="P2270" s="19"/>
      <c r="Q2270" s="19"/>
      <c r="R2270" s="19"/>
      <c r="S2270" s="34">
        <f t="shared" si="243"/>
        <v>41827</v>
      </c>
      <c r="T2270" s="19"/>
      <c r="U2270" s="34" t="str">
        <f t="shared" si="242"/>
        <v/>
      </c>
      <c r="V2270" s="19"/>
    </row>
    <row r="2271" spans="1:22" s="5" customFormat="1">
      <c r="A2271" s="50"/>
      <c r="B2271" s="19"/>
      <c r="C2271" s="19"/>
      <c r="D2271" s="19"/>
      <c r="E2271" s="19"/>
      <c r="F2271" s="19"/>
      <c r="G2271" s="19"/>
      <c r="H2271" s="19"/>
      <c r="I2271" s="19"/>
      <c r="J2271" s="8" t="s">
        <v>1648</v>
      </c>
      <c r="K2271" s="19" t="str">
        <f t="shared" si="241"/>
        <v>TV</v>
      </c>
      <c r="L2271" s="19" t="str">
        <f t="shared" si="240"/>
        <v>TUVALU</v>
      </c>
      <c r="M2271" s="19"/>
      <c r="N2271" s="19"/>
      <c r="O2271" s="19"/>
      <c r="P2271" s="19"/>
      <c r="Q2271" s="19"/>
      <c r="R2271" s="19"/>
      <c r="S2271" s="34">
        <f t="shared" si="243"/>
        <v>41827</v>
      </c>
      <c r="T2271" s="19"/>
      <c r="U2271" s="34" t="str">
        <f t="shared" si="242"/>
        <v/>
      </c>
      <c r="V2271" s="19"/>
    </row>
    <row r="2272" spans="1:22" s="5" customFormat="1">
      <c r="A2272" s="50"/>
      <c r="B2272" s="19"/>
      <c r="C2272" s="19"/>
      <c r="D2272" s="19"/>
      <c r="E2272" s="19"/>
      <c r="F2272" s="19"/>
      <c r="G2272" s="19"/>
      <c r="H2272" s="19"/>
      <c r="I2272" s="19"/>
      <c r="J2272" s="8" t="s">
        <v>1649</v>
      </c>
      <c r="K2272" s="19" t="str">
        <f t="shared" si="241"/>
        <v>UG</v>
      </c>
      <c r="L2272" s="19" t="str">
        <f t="shared" si="240"/>
        <v>UGANDA</v>
      </c>
      <c r="M2272" s="19"/>
      <c r="N2272" s="19"/>
      <c r="O2272" s="19"/>
      <c r="P2272" s="19"/>
      <c r="Q2272" s="19"/>
      <c r="R2272" s="19"/>
      <c r="S2272" s="34">
        <f t="shared" si="243"/>
        <v>41827</v>
      </c>
      <c r="T2272" s="19"/>
      <c r="U2272" s="34" t="str">
        <f t="shared" si="242"/>
        <v/>
      </c>
      <c r="V2272" s="19"/>
    </row>
    <row r="2273" spans="1:22" s="5" customFormat="1">
      <c r="A2273" s="50"/>
      <c r="B2273" s="19"/>
      <c r="C2273" s="19"/>
      <c r="D2273" s="19"/>
      <c r="E2273" s="19"/>
      <c r="F2273" s="19"/>
      <c r="G2273" s="19"/>
      <c r="H2273" s="19"/>
      <c r="I2273" s="19"/>
      <c r="J2273" s="8" t="s">
        <v>1650</v>
      </c>
      <c r="K2273" s="19" t="str">
        <f t="shared" si="241"/>
        <v>UA</v>
      </c>
      <c r="L2273" s="19" t="str">
        <f t="shared" si="240"/>
        <v>UKRAINE</v>
      </c>
      <c r="M2273" s="19"/>
      <c r="N2273" s="19"/>
      <c r="O2273" s="19"/>
      <c r="P2273" s="19"/>
      <c r="Q2273" s="19"/>
      <c r="R2273" s="19"/>
      <c r="S2273" s="34">
        <f t="shared" si="243"/>
        <v>41827</v>
      </c>
      <c r="T2273" s="19"/>
      <c r="U2273" s="34" t="str">
        <f t="shared" si="242"/>
        <v/>
      </c>
      <c r="V2273" s="19"/>
    </row>
    <row r="2274" spans="1:22" s="5" customFormat="1">
      <c r="A2274" s="50"/>
      <c r="B2274" s="19"/>
      <c r="C2274" s="19"/>
      <c r="D2274" s="19"/>
      <c r="E2274" s="19"/>
      <c r="F2274" s="19"/>
      <c r="G2274" s="19"/>
      <c r="H2274" s="19"/>
      <c r="I2274" s="19"/>
      <c r="J2274" s="8" t="s">
        <v>1651</v>
      </c>
      <c r="K2274" s="19" t="str">
        <f t="shared" si="241"/>
        <v>AE</v>
      </c>
      <c r="L2274" s="19" t="str">
        <f t="shared" si="240"/>
        <v>UNITED ARAB EMIRATES</v>
      </c>
      <c r="M2274" s="19"/>
      <c r="N2274" s="19"/>
      <c r="O2274" s="19"/>
      <c r="P2274" s="19"/>
      <c r="Q2274" s="19"/>
      <c r="R2274" s="19"/>
      <c r="S2274" s="34">
        <f t="shared" si="243"/>
        <v>41827</v>
      </c>
      <c r="T2274" s="19"/>
      <c r="U2274" s="34" t="str">
        <f t="shared" si="242"/>
        <v/>
      </c>
      <c r="V2274" s="19"/>
    </row>
    <row r="2275" spans="1:22" s="5" customFormat="1">
      <c r="A2275" s="50"/>
      <c r="B2275" s="19"/>
      <c r="C2275" s="19"/>
      <c r="D2275" s="19"/>
      <c r="E2275" s="19"/>
      <c r="F2275" s="19"/>
      <c r="G2275" s="19"/>
      <c r="H2275" s="19"/>
      <c r="I2275" s="19"/>
      <c r="J2275" s="8" t="s">
        <v>1653</v>
      </c>
      <c r="K2275" s="19" t="str">
        <f t="shared" si="241"/>
        <v>US</v>
      </c>
      <c r="L2275" s="19" t="str">
        <f t="shared" si="240"/>
        <v>UNITED STATES</v>
      </c>
      <c r="M2275" s="19"/>
      <c r="N2275" s="19"/>
      <c r="O2275" s="19"/>
      <c r="P2275" s="19"/>
      <c r="Q2275" s="19"/>
      <c r="R2275" s="19"/>
      <c r="S2275" s="34">
        <f t="shared" si="243"/>
        <v>41827</v>
      </c>
      <c r="T2275" s="19"/>
      <c r="U2275" s="34" t="str">
        <f t="shared" si="242"/>
        <v/>
      </c>
      <c r="V2275" s="19"/>
    </row>
    <row r="2276" spans="1:22" s="5" customFormat="1">
      <c r="A2276" s="50"/>
      <c r="B2276" s="19"/>
      <c r="C2276" s="19"/>
      <c r="D2276" s="19"/>
      <c r="E2276" s="19"/>
      <c r="F2276" s="19"/>
      <c r="G2276" s="19"/>
      <c r="H2276" s="19"/>
      <c r="I2276" s="19"/>
      <c r="J2276" s="8" t="s">
        <v>1654</v>
      </c>
      <c r="K2276" s="19" t="str">
        <f t="shared" si="241"/>
        <v>UM</v>
      </c>
      <c r="L2276" s="19" t="str">
        <f t="shared" si="240"/>
        <v>UNITED STATES MINOR OUTLYING ISLANDS</v>
      </c>
      <c r="M2276" s="19"/>
      <c r="N2276" s="19"/>
      <c r="O2276" s="19"/>
      <c r="P2276" s="19"/>
      <c r="Q2276" s="19"/>
      <c r="R2276" s="19"/>
      <c r="S2276" s="34">
        <f t="shared" si="243"/>
        <v>41827</v>
      </c>
      <c r="T2276" s="19"/>
      <c r="U2276" s="34" t="str">
        <f t="shared" si="242"/>
        <v/>
      </c>
      <c r="V2276" s="19"/>
    </row>
    <row r="2277" spans="1:22" s="5" customFormat="1">
      <c r="A2277" s="50"/>
      <c r="B2277" s="19"/>
      <c r="C2277" s="19"/>
      <c r="D2277" s="19"/>
      <c r="E2277" s="19"/>
      <c r="F2277" s="19"/>
      <c r="G2277" s="19"/>
      <c r="H2277" s="19"/>
      <c r="I2277" s="19"/>
      <c r="J2277" s="8" t="s">
        <v>1655</v>
      </c>
      <c r="K2277" s="19" t="str">
        <f t="shared" si="241"/>
        <v>UY</v>
      </c>
      <c r="L2277" s="19" t="str">
        <f t="shared" si="240"/>
        <v>URUGUAY</v>
      </c>
      <c r="M2277" s="19"/>
      <c r="N2277" s="19"/>
      <c r="O2277" s="19"/>
      <c r="P2277" s="19"/>
      <c r="Q2277" s="19"/>
      <c r="R2277" s="19"/>
      <c r="S2277" s="34">
        <f t="shared" si="243"/>
        <v>41827</v>
      </c>
      <c r="T2277" s="19"/>
      <c r="U2277" s="34" t="str">
        <f t="shared" si="242"/>
        <v/>
      </c>
      <c r="V2277" s="19"/>
    </row>
    <row r="2278" spans="1:22" s="5" customFormat="1">
      <c r="A2278" s="50"/>
      <c r="B2278" s="19"/>
      <c r="C2278" s="19"/>
      <c r="D2278" s="19"/>
      <c r="E2278" s="19"/>
      <c r="F2278" s="19"/>
      <c r="G2278" s="19"/>
      <c r="H2278" s="19"/>
      <c r="I2278" s="19"/>
      <c r="J2278" s="8" t="s">
        <v>1656</v>
      </c>
      <c r="K2278" s="19" t="str">
        <f t="shared" si="241"/>
        <v>UZ</v>
      </c>
      <c r="L2278" s="19" t="str">
        <f t="shared" si="240"/>
        <v>UZBEKISTAN</v>
      </c>
      <c r="M2278" s="19"/>
      <c r="N2278" s="19"/>
      <c r="O2278" s="19"/>
      <c r="P2278" s="19"/>
      <c r="Q2278" s="19"/>
      <c r="R2278" s="19"/>
      <c r="S2278" s="34">
        <f t="shared" si="243"/>
        <v>41827</v>
      </c>
      <c r="T2278" s="19"/>
      <c r="U2278" s="34" t="str">
        <f t="shared" si="242"/>
        <v/>
      </c>
      <c r="V2278" s="19"/>
    </row>
    <row r="2279" spans="1:22" s="5" customFormat="1">
      <c r="A2279" s="50"/>
      <c r="B2279" s="19"/>
      <c r="C2279" s="19"/>
      <c r="D2279" s="19"/>
      <c r="E2279" s="19"/>
      <c r="F2279" s="19"/>
      <c r="G2279" s="19"/>
      <c r="H2279" s="19"/>
      <c r="I2279" s="19"/>
      <c r="J2279" s="8" t="s">
        <v>1657</v>
      </c>
      <c r="K2279" s="19" t="str">
        <f t="shared" si="241"/>
        <v>VU</v>
      </c>
      <c r="L2279" s="19" t="str">
        <f t="shared" si="240"/>
        <v>VANUATU</v>
      </c>
      <c r="M2279" s="19"/>
      <c r="N2279" s="19"/>
      <c r="O2279" s="19"/>
      <c r="P2279" s="19"/>
      <c r="Q2279" s="19"/>
      <c r="R2279" s="19"/>
      <c r="S2279" s="34">
        <f t="shared" si="243"/>
        <v>41827</v>
      </c>
      <c r="T2279" s="19"/>
      <c r="U2279" s="34" t="str">
        <f t="shared" si="242"/>
        <v/>
      </c>
      <c r="V2279" s="19"/>
    </row>
    <row r="2280" spans="1:22" s="5" customFormat="1">
      <c r="A2280" s="50"/>
      <c r="B2280" s="19"/>
      <c r="C2280" s="19"/>
      <c r="D2280" s="19"/>
      <c r="E2280" s="19"/>
      <c r="F2280" s="19"/>
      <c r="G2280" s="19"/>
      <c r="H2280" s="19"/>
      <c r="I2280" s="19"/>
      <c r="J2280" s="8" t="s">
        <v>1658</v>
      </c>
      <c r="K2280" s="19" t="str">
        <f t="shared" si="241"/>
        <v>VE</v>
      </c>
      <c r="L2280" s="19" t="str">
        <f t="shared" si="240"/>
        <v>VENEZUELA, BOLIVARIAN REPUBLIC OF</v>
      </c>
      <c r="M2280" s="19"/>
      <c r="N2280" s="19"/>
      <c r="O2280" s="19"/>
      <c r="P2280" s="19"/>
      <c r="Q2280" s="19"/>
      <c r="R2280" s="19"/>
      <c r="S2280" s="34">
        <f t="shared" si="243"/>
        <v>41827</v>
      </c>
      <c r="T2280" s="19"/>
      <c r="U2280" s="34" t="str">
        <f t="shared" si="242"/>
        <v/>
      </c>
      <c r="V2280" s="19"/>
    </row>
    <row r="2281" spans="1:22" s="5" customFormat="1">
      <c r="A2281" s="50"/>
      <c r="B2281" s="19"/>
      <c r="C2281" s="19"/>
      <c r="D2281" s="19"/>
      <c r="E2281" s="19"/>
      <c r="F2281" s="19"/>
      <c r="G2281" s="19"/>
      <c r="H2281" s="19"/>
      <c r="I2281" s="19"/>
      <c r="J2281" s="8" t="s">
        <v>1659</v>
      </c>
      <c r="K2281" s="19" t="str">
        <f t="shared" si="241"/>
        <v>VN</v>
      </c>
      <c r="L2281" s="19" t="str">
        <f t="shared" si="240"/>
        <v>VIET NAM</v>
      </c>
      <c r="M2281" s="19"/>
      <c r="N2281" s="19"/>
      <c r="O2281" s="19"/>
      <c r="P2281" s="19"/>
      <c r="Q2281" s="19"/>
      <c r="R2281" s="19"/>
      <c r="S2281" s="34">
        <f t="shared" si="243"/>
        <v>41827</v>
      </c>
      <c r="T2281" s="19"/>
      <c r="U2281" s="34" t="str">
        <f t="shared" si="242"/>
        <v/>
      </c>
      <c r="V2281" s="19"/>
    </row>
    <row r="2282" spans="1:22" s="5" customFormat="1">
      <c r="A2282" s="50"/>
      <c r="B2282" s="19"/>
      <c r="C2282" s="19"/>
      <c r="D2282" s="19"/>
      <c r="E2282" s="19"/>
      <c r="F2282" s="19"/>
      <c r="G2282" s="19"/>
      <c r="H2282" s="19"/>
      <c r="I2282" s="19"/>
      <c r="J2282" s="8" t="s">
        <v>1660</v>
      </c>
      <c r="K2282" s="19" t="str">
        <f t="shared" si="241"/>
        <v>VG</v>
      </c>
      <c r="L2282" s="19" t="str">
        <f t="shared" si="240"/>
        <v>VIRGIN ISLANDS, BRITISH</v>
      </c>
      <c r="M2282" s="19"/>
      <c r="N2282" s="19"/>
      <c r="O2282" s="19"/>
      <c r="P2282" s="19"/>
      <c r="Q2282" s="19"/>
      <c r="R2282" s="19"/>
      <c r="S2282" s="34">
        <f t="shared" si="243"/>
        <v>41827</v>
      </c>
      <c r="T2282" s="19"/>
      <c r="U2282" s="34" t="str">
        <f t="shared" si="242"/>
        <v/>
      </c>
      <c r="V2282" s="19"/>
    </row>
    <row r="2283" spans="1:22" s="5" customFormat="1">
      <c r="A2283" s="50"/>
      <c r="B2283" s="19"/>
      <c r="C2283" s="19"/>
      <c r="D2283" s="19"/>
      <c r="E2283" s="19"/>
      <c r="F2283" s="19"/>
      <c r="G2283" s="19"/>
      <c r="H2283" s="19"/>
      <c r="I2283" s="19"/>
      <c r="J2283" s="8" t="s">
        <v>1661</v>
      </c>
      <c r="K2283" s="19" t="str">
        <f t="shared" si="241"/>
        <v>VI</v>
      </c>
      <c r="L2283" s="19" t="str">
        <f t="shared" si="240"/>
        <v>VIRGIN ISLANDS, U.S.</v>
      </c>
      <c r="M2283" s="19"/>
      <c r="N2283" s="19"/>
      <c r="O2283" s="19"/>
      <c r="P2283" s="19"/>
      <c r="Q2283" s="19"/>
      <c r="R2283" s="19"/>
      <c r="S2283" s="34">
        <f t="shared" si="243"/>
        <v>41827</v>
      </c>
      <c r="T2283" s="19"/>
      <c r="U2283" s="34" t="str">
        <f t="shared" si="242"/>
        <v/>
      </c>
      <c r="V2283" s="19"/>
    </row>
    <row r="2284" spans="1:22" s="5" customFormat="1">
      <c r="A2284" s="50"/>
      <c r="B2284" s="19"/>
      <c r="C2284" s="19"/>
      <c r="D2284" s="19"/>
      <c r="E2284" s="19"/>
      <c r="F2284" s="19"/>
      <c r="G2284" s="19"/>
      <c r="H2284" s="19"/>
      <c r="I2284" s="19"/>
      <c r="J2284" s="8" t="s">
        <v>1662</v>
      </c>
      <c r="K2284" s="19" t="str">
        <f t="shared" si="241"/>
        <v>WF</v>
      </c>
      <c r="L2284" s="19" t="str">
        <f t="shared" si="240"/>
        <v>WALLIS AND FUTUNA</v>
      </c>
      <c r="M2284" s="19"/>
      <c r="N2284" s="19"/>
      <c r="O2284" s="19"/>
      <c r="P2284" s="19"/>
      <c r="Q2284" s="19"/>
      <c r="R2284" s="19"/>
      <c r="S2284" s="34">
        <f t="shared" si="243"/>
        <v>41827</v>
      </c>
      <c r="T2284" s="19"/>
      <c r="U2284" s="34" t="str">
        <f t="shared" si="242"/>
        <v/>
      </c>
      <c r="V2284" s="19"/>
    </row>
    <row r="2285" spans="1:22" s="5" customFormat="1">
      <c r="A2285" s="50"/>
      <c r="B2285" s="19"/>
      <c r="C2285" s="19"/>
      <c r="D2285" s="19"/>
      <c r="E2285" s="19"/>
      <c r="F2285" s="19"/>
      <c r="G2285" s="19"/>
      <c r="H2285" s="19"/>
      <c r="I2285" s="19"/>
      <c r="J2285" s="8" t="s">
        <v>1663</v>
      </c>
      <c r="K2285" s="19" t="str">
        <f t="shared" si="241"/>
        <v>EH</v>
      </c>
      <c r="L2285" s="19" t="str">
        <f t="shared" si="240"/>
        <v>WESTERN SAHARA</v>
      </c>
      <c r="M2285" s="19"/>
      <c r="N2285" s="19"/>
      <c r="O2285" s="19"/>
      <c r="P2285" s="19"/>
      <c r="Q2285" s="19"/>
      <c r="R2285" s="19"/>
      <c r="S2285" s="34">
        <f t="shared" si="243"/>
        <v>41827</v>
      </c>
      <c r="T2285" s="19"/>
      <c r="U2285" s="34" t="str">
        <f t="shared" si="242"/>
        <v/>
      </c>
      <c r="V2285" s="19"/>
    </row>
    <row r="2286" spans="1:22" s="5" customFormat="1">
      <c r="A2286" s="50"/>
      <c r="B2286" s="19"/>
      <c r="C2286" s="19"/>
      <c r="D2286" s="19"/>
      <c r="E2286" s="19"/>
      <c r="F2286" s="19"/>
      <c r="G2286" s="19"/>
      <c r="H2286" s="19"/>
      <c r="I2286" s="19"/>
      <c r="J2286" s="8" t="s">
        <v>1664</v>
      </c>
      <c r="K2286" s="19" t="str">
        <f t="shared" si="241"/>
        <v>YE</v>
      </c>
      <c r="L2286" s="19" t="str">
        <f t="shared" si="240"/>
        <v>YEMEN</v>
      </c>
      <c r="M2286" s="19"/>
      <c r="N2286" s="19"/>
      <c r="O2286" s="19"/>
      <c r="P2286" s="19"/>
      <c r="Q2286" s="19"/>
      <c r="R2286" s="19"/>
      <c r="S2286" s="34">
        <f t="shared" si="243"/>
        <v>41827</v>
      </c>
      <c r="T2286" s="19"/>
      <c r="U2286" s="34" t="str">
        <f t="shared" si="242"/>
        <v/>
      </c>
      <c r="V2286" s="19"/>
    </row>
    <row r="2287" spans="1:22" s="5" customFormat="1">
      <c r="A2287" s="50"/>
      <c r="B2287" s="19"/>
      <c r="C2287" s="19"/>
      <c r="D2287" s="19"/>
      <c r="E2287" s="19"/>
      <c r="F2287" s="19"/>
      <c r="G2287" s="19"/>
      <c r="H2287" s="19"/>
      <c r="I2287" s="19"/>
      <c r="J2287" s="8" t="s">
        <v>1665</v>
      </c>
      <c r="K2287" s="19" t="str">
        <f t="shared" si="241"/>
        <v>ZM</v>
      </c>
      <c r="L2287" s="19" t="str">
        <f t="shared" si="240"/>
        <v>ZAMBIA</v>
      </c>
      <c r="M2287" s="19"/>
      <c r="N2287" s="19"/>
      <c r="O2287" s="19"/>
      <c r="P2287" s="19"/>
      <c r="Q2287" s="19"/>
      <c r="R2287" s="19"/>
      <c r="S2287" s="34">
        <f t="shared" si="243"/>
        <v>41827</v>
      </c>
      <c r="T2287" s="19"/>
      <c r="U2287" s="34" t="str">
        <f t="shared" si="242"/>
        <v/>
      </c>
      <c r="V2287" s="19"/>
    </row>
    <row r="2288" spans="1:22" s="5" customFormat="1">
      <c r="A2288" s="50"/>
      <c r="B2288" s="19"/>
      <c r="C2288" s="19"/>
      <c r="D2288" s="19"/>
      <c r="E2288" s="19"/>
      <c r="F2288" s="19"/>
      <c r="G2288" s="19"/>
      <c r="H2288" s="19"/>
      <c r="I2288" s="19"/>
      <c r="J2288" s="8" t="s">
        <v>1666</v>
      </c>
      <c r="K2288" s="19" t="str">
        <f t="shared" si="241"/>
        <v>ZW</v>
      </c>
      <c r="L2288" s="19" t="str">
        <f t="shared" si="240"/>
        <v>ZIMBABWE</v>
      </c>
      <c r="M2288" s="19"/>
      <c r="N2288" s="19"/>
      <c r="O2288" s="19"/>
      <c r="P2288" s="19"/>
      <c r="Q2288" s="19"/>
      <c r="R2288" s="19"/>
      <c r="S2288" s="34">
        <f t="shared" si="243"/>
        <v>41827</v>
      </c>
      <c r="T2288" s="19"/>
      <c r="U2288" s="34" t="str">
        <f t="shared" si="242"/>
        <v/>
      </c>
      <c r="V2288" s="19"/>
    </row>
    <row r="2289" spans="1:22" s="5" customFormat="1">
      <c r="A2289" s="50"/>
      <c r="B2289" s="19"/>
      <c r="C2289" s="19"/>
      <c r="D2289" s="19"/>
      <c r="E2289" s="19"/>
      <c r="F2289" s="19"/>
      <c r="G2289" s="19"/>
      <c r="H2289" s="19"/>
      <c r="I2289" s="19"/>
      <c r="J2289" s="14" t="s">
        <v>10187</v>
      </c>
      <c r="K2289" s="19"/>
      <c r="L2289" s="19"/>
      <c r="M2289" s="19"/>
      <c r="N2289" s="19"/>
      <c r="O2289" s="19" t="s">
        <v>2299</v>
      </c>
      <c r="P2289" s="19"/>
      <c r="Q2289" s="19" t="s">
        <v>1179</v>
      </c>
      <c r="R2289" s="19" t="s">
        <v>11020</v>
      </c>
      <c r="S2289" s="34">
        <v>41827</v>
      </c>
      <c r="T2289" s="34"/>
      <c r="U2289" s="34">
        <v>42931</v>
      </c>
      <c r="V2289" s="19"/>
    </row>
    <row r="2290" spans="1:22" s="5" customFormat="1">
      <c r="A2290" s="50"/>
      <c r="B2290" s="19"/>
      <c r="C2290" s="19"/>
      <c r="D2290" s="19"/>
      <c r="E2290" s="19"/>
      <c r="F2290" s="19"/>
      <c r="G2290" s="19"/>
      <c r="H2290" s="19"/>
      <c r="I2290" s="19"/>
      <c r="J2290" s="7" t="s">
        <v>3467</v>
      </c>
      <c r="K2290" s="19" t="str">
        <f t="shared" ref="K2290:K2353" si="244">VLOOKUP(J2290,$A$2:$B$317,2,0)</f>
        <v>x0</v>
      </c>
      <c r="L2290" s="19" t="str">
        <f t="shared" si="240"/>
        <v>Not applicable/All geographical areas</v>
      </c>
      <c r="M2290" s="19" t="s">
        <v>358</v>
      </c>
      <c r="N2290" s="19"/>
      <c r="O2290" s="19"/>
      <c r="P2290" s="19"/>
      <c r="Q2290" s="19"/>
      <c r="R2290" s="19"/>
      <c r="S2290" s="34">
        <f t="shared" ref="S2290:S2353" si="245">VLOOKUP(J2290,A:G,5,FALSE)</f>
        <v>41827</v>
      </c>
      <c r="T2290" s="34" t="str">
        <f t="shared" ref="T2290:T2353" si="246">IF(VLOOKUP(J2290,A:G,6,FALSE)=0,"",VLOOKUP(J2290,A:G,6,FALSE))</f>
        <v/>
      </c>
      <c r="U2290" s="34" t="str">
        <f t="shared" ref="U2290:U2353" si="247">IF(VLOOKUP(J2290,A:G,7,FALSE)=0,"",VLOOKUP(J2290,A:G,7,FALSE))</f>
        <v/>
      </c>
      <c r="V2290" s="19"/>
    </row>
    <row r="2291" spans="1:22" s="5" customFormat="1">
      <c r="A2291" s="50"/>
      <c r="B2291" s="19"/>
      <c r="C2291" s="19"/>
      <c r="D2291" s="19"/>
      <c r="E2291" s="19"/>
      <c r="F2291" s="19"/>
      <c r="G2291" s="19"/>
      <c r="H2291" s="19"/>
      <c r="I2291" s="19"/>
      <c r="J2291" s="8" t="s">
        <v>1422</v>
      </c>
      <c r="K2291" s="19" t="str">
        <f t="shared" si="244"/>
        <v>AF</v>
      </c>
      <c r="L2291" s="19" t="str">
        <f t="shared" si="240"/>
        <v>AFGHANISTAN</v>
      </c>
      <c r="M2291" s="19"/>
      <c r="N2291" s="19" t="s">
        <v>359</v>
      </c>
      <c r="O2291" s="19"/>
      <c r="P2291" s="19"/>
      <c r="Q2291" s="19"/>
      <c r="R2291" s="19"/>
      <c r="S2291" s="34">
        <f t="shared" si="245"/>
        <v>41827</v>
      </c>
      <c r="T2291" s="34" t="str">
        <f t="shared" si="246"/>
        <v/>
      </c>
      <c r="U2291" s="34" t="str">
        <f t="shared" si="247"/>
        <v/>
      </c>
      <c r="V2291" s="19"/>
    </row>
    <row r="2292" spans="1:22" s="5" customFormat="1">
      <c r="A2292" s="50"/>
      <c r="B2292" s="19"/>
      <c r="C2292" s="19"/>
      <c r="D2292" s="19"/>
      <c r="E2292" s="19"/>
      <c r="F2292" s="19"/>
      <c r="G2292" s="19"/>
      <c r="H2292" s="19"/>
      <c r="I2292" s="19"/>
      <c r="J2292" s="8" t="s">
        <v>1423</v>
      </c>
      <c r="K2292" s="19" t="str">
        <f t="shared" si="244"/>
        <v>AX</v>
      </c>
      <c r="L2292" s="19" t="str">
        <f t="shared" si="240"/>
        <v>ÅLAND ISLANDS</v>
      </c>
      <c r="M2292" s="19"/>
      <c r="N2292" s="19" t="s">
        <v>359</v>
      </c>
      <c r="O2292" s="19"/>
      <c r="P2292" s="19"/>
      <c r="Q2292" s="19"/>
      <c r="R2292" s="19"/>
      <c r="S2292" s="34">
        <f t="shared" si="245"/>
        <v>41827</v>
      </c>
      <c r="T2292" s="34" t="str">
        <f t="shared" si="246"/>
        <v/>
      </c>
      <c r="U2292" s="34" t="str">
        <f t="shared" si="247"/>
        <v/>
      </c>
      <c r="V2292" s="19"/>
    </row>
    <row r="2293" spans="1:22" s="5" customFormat="1">
      <c r="A2293" s="50"/>
      <c r="B2293" s="19"/>
      <c r="C2293" s="19"/>
      <c r="D2293" s="19"/>
      <c r="E2293" s="19"/>
      <c r="F2293" s="19"/>
      <c r="G2293" s="19"/>
      <c r="H2293" s="19"/>
      <c r="I2293" s="19"/>
      <c r="J2293" s="8" t="s">
        <v>1424</v>
      </c>
      <c r="K2293" s="19" t="str">
        <f t="shared" si="244"/>
        <v>AL</v>
      </c>
      <c r="L2293" s="19" t="str">
        <f t="shared" si="240"/>
        <v>ALBANIA</v>
      </c>
      <c r="M2293" s="19"/>
      <c r="N2293" s="19" t="s">
        <v>359</v>
      </c>
      <c r="O2293" s="19"/>
      <c r="P2293" s="19"/>
      <c r="Q2293" s="19"/>
      <c r="R2293" s="19"/>
      <c r="S2293" s="34">
        <f t="shared" si="245"/>
        <v>41827</v>
      </c>
      <c r="T2293" s="34" t="str">
        <f t="shared" si="246"/>
        <v/>
      </c>
      <c r="U2293" s="34" t="str">
        <f t="shared" si="247"/>
        <v/>
      </c>
      <c r="V2293" s="19"/>
    </row>
    <row r="2294" spans="1:22" s="5" customFormat="1">
      <c r="A2294" s="50"/>
      <c r="B2294" s="19"/>
      <c r="C2294" s="19"/>
      <c r="D2294" s="19"/>
      <c r="E2294" s="19"/>
      <c r="F2294" s="19"/>
      <c r="G2294" s="19"/>
      <c r="H2294" s="19"/>
      <c r="I2294" s="19"/>
      <c r="J2294" s="8" t="s">
        <v>1425</v>
      </c>
      <c r="K2294" s="19" t="str">
        <f t="shared" si="244"/>
        <v>DZ</v>
      </c>
      <c r="L2294" s="19" t="str">
        <f t="shared" si="240"/>
        <v>ALGERIA</v>
      </c>
      <c r="M2294" s="19"/>
      <c r="N2294" s="19" t="s">
        <v>359</v>
      </c>
      <c r="O2294" s="19"/>
      <c r="P2294" s="19"/>
      <c r="Q2294" s="19"/>
      <c r="R2294" s="19"/>
      <c r="S2294" s="34">
        <f t="shared" si="245"/>
        <v>41827</v>
      </c>
      <c r="T2294" s="34" t="str">
        <f t="shared" si="246"/>
        <v/>
      </c>
      <c r="U2294" s="34" t="str">
        <f t="shared" si="247"/>
        <v/>
      </c>
      <c r="V2294" s="19"/>
    </row>
    <row r="2295" spans="1:22" s="5" customFormat="1">
      <c r="A2295" s="50"/>
      <c r="B2295" s="19"/>
      <c r="C2295" s="19"/>
      <c r="D2295" s="19"/>
      <c r="E2295" s="19"/>
      <c r="F2295" s="19"/>
      <c r="G2295" s="19"/>
      <c r="H2295" s="19"/>
      <c r="I2295" s="19"/>
      <c r="J2295" s="8" t="s">
        <v>1426</v>
      </c>
      <c r="K2295" s="19" t="str">
        <f t="shared" si="244"/>
        <v>AS</v>
      </c>
      <c r="L2295" s="19" t="str">
        <f t="shared" si="240"/>
        <v>AMERICAN SAMOA</v>
      </c>
      <c r="M2295" s="19"/>
      <c r="N2295" s="19" t="s">
        <v>359</v>
      </c>
      <c r="O2295" s="19"/>
      <c r="P2295" s="19"/>
      <c r="Q2295" s="19"/>
      <c r="R2295" s="19"/>
      <c r="S2295" s="34">
        <f t="shared" si="245"/>
        <v>41827</v>
      </c>
      <c r="T2295" s="34" t="str">
        <f t="shared" si="246"/>
        <v/>
      </c>
      <c r="U2295" s="34" t="str">
        <f t="shared" si="247"/>
        <v/>
      </c>
      <c r="V2295" s="19"/>
    </row>
    <row r="2296" spans="1:22" s="5" customFormat="1">
      <c r="A2296" s="50"/>
      <c r="B2296" s="19"/>
      <c r="C2296" s="19"/>
      <c r="D2296" s="19"/>
      <c r="E2296" s="19"/>
      <c r="F2296" s="19"/>
      <c r="G2296" s="19"/>
      <c r="H2296" s="19"/>
      <c r="I2296" s="19"/>
      <c r="J2296" s="8" t="s">
        <v>1427</v>
      </c>
      <c r="K2296" s="19" t="str">
        <f t="shared" si="244"/>
        <v>AD</v>
      </c>
      <c r="L2296" s="19" t="str">
        <f t="shared" si="240"/>
        <v>ANDORRA</v>
      </c>
      <c r="M2296" s="19"/>
      <c r="N2296" s="19" t="s">
        <v>359</v>
      </c>
      <c r="O2296" s="19"/>
      <c r="P2296" s="19"/>
      <c r="Q2296" s="19"/>
      <c r="R2296" s="19"/>
      <c r="S2296" s="34">
        <f t="shared" si="245"/>
        <v>41827</v>
      </c>
      <c r="T2296" s="34" t="str">
        <f t="shared" si="246"/>
        <v/>
      </c>
      <c r="U2296" s="34" t="str">
        <f t="shared" si="247"/>
        <v/>
      </c>
      <c r="V2296" s="19"/>
    </row>
    <row r="2297" spans="1:22" s="5" customFormat="1">
      <c r="A2297" s="50"/>
      <c r="B2297" s="19"/>
      <c r="C2297" s="19"/>
      <c r="D2297" s="19"/>
      <c r="E2297" s="19"/>
      <c r="F2297" s="19"/>
      <c r="G2297" s="19"/>
      <c r="H2297" s="19"/>
      <c r="I2297" s="19"/>
      <c r="J2297" s="8" t="s">
        <v>1428</v>
      </c>
      <c r="K2297" s="19" t="str">
        <f t="shared" si="244"/>
        <v>AO</v>
      </c>
      <c r="L2297" s="19" t="str">
        <f t="shared" si="240"/>
        <v>ANGOLA</v>
      </c>
      <c r="M2297" s="19"/>
      <c r="N2297" s="19" t="s">
        <v>359</v>
      </c>
      <c r="O2297" s="19"/>
      <c r="P2297" s="19"/>
      <c r="Q2297" s="19"/>
      <c r="R2297" s="19"/>
      <c r="S2297" s="34">
        <f t="shared" si="245"/>
        <v>41827</v>
      </c>
      <c r="T2297" s="34" t="str">
        <f t="shared" si="246"/>
        <v/>
      </c>
      <c r="U2297" s="34" t="str">
        <f t="shared" si="247"/>
        <v/>
      </c>
      <c r="V2297" s="19"/>
    </row>
    <row r="2298" spans="1:22" s="5" customFormat="1">
      <c r="A2298" s="50"/>
      <c r="B2298" s="19"/>
      <c r="C2298" s="19"/>
      <c r="D2298" s="19"/>
      <c r="E2298" s="19"/>
      <c r="F2298" s="19"/>
      <c r="G2298" s="19"/>
      <c r="H2298" s="19"/>
      <c r="I2298" s="19"/>
      <c r="J2298" s="8" t="s">
        <v>1429</v>
      </c>
      <c r="K2298" s="19" t="str">
        <f t="shared" si="244"/>
        <v>AI</v>
      </c>
      <c r="L2298" s="19" t="str">
        <f t="shared" si="240"/>
        <v>ANGUILLA</v>
      </c>
      <c r="M2298" s="19"/>
      <c r="N2298" s="19" t="s">
        <v>359</v>
      </c>
      <c r="O2298" s="19"/>
      <c r="P2298" s="19"/>
      <c r="Q2298" s="19"/>
      <c r="R2298" s="19"/>
      <c r="S2298" s="34">
        <f t="shared" si="245"/>
        <v>41827</v>
      </c>
      <c r="T2298" s="34" t="str">
        <f t="shared" si="246"/>
        <v/>
      </c>
      <c r="U2298" s="34" t="str">
        <f t="shared" si="247"/>
        <v/>
      </c>
      <c r="V2298" s="19"/>
    </row>
    <row r="2299" spans="1:22" s="5" customFormat="1">
      <c r="A2299" s="50"/>
      <c r="B2299" s="19"/>
      <c r="C2299" s="19"/>
      <c r="D2299" s="19"/>
      <c r="E2299" s="19"/>
      <c r="F2299" s="19"/>
      <c r="G2299" s="19"/>
      <c r="H2299" s="19"/>
      <c r="I2299" s="19"/>
      <c r="J2299" s="8" t="s">
        <v>1430</v>
      </c>
      <c r="K2299" s="19" t="str">
        <f t="shared" si="244"/>
        <v>AQ</v>
      </c>
      <c r="L2299" s="19" t="str">
        <f t="shared" si="240"/>
        <v>ANTARCTICA</v>
      </c>
      <c r="M2299" s="19"/>
      <c r="N2299" s="19" t="s">
        <v>359</v>
      </c>
      <c r="O2299" s="19"/>
      <c r="P2299" s="19"/>
      <c r="Q2299" s="19"/>
      <c r="R2299" s="19"/>
      <c r="S2299" s="34">
        <f t="shared" si="245"/>
        <v>41827</v>
      </c>
      <c r="T2299" s="34" t="str">
        <f t="shared" si="246"/>
        <v/>
      </c>
      <c r="U2299" s="34" t="str">
        <f t="shared" si="247"/>
        <v/>
      </c>
      <c r="V2299" s="19"/>
    </row>
    <row r="2300" spans="1:22" s="5" customFormat="1">
      <c r="A2300" s="50"/>
      <c r="B2300" s="19"/>
      <c r="C2300" s="19"/>
      <c r="D2300" s="19"/>
      <c r="E2300" s="19"/>
      <c r="F2300" s="19"/>
      <c r="G2300" s="19"/>
      <c r="H2300" s="19"/>
      <c r="I2300" s="19"/>
      <c r="J2300" s="8" t="s">
        <v>1431</v>
      </c>
      <c r="K2300" s="19" t="str">
        <f t="shared" si="244"/>
        <v>AG</v>
      </c>
      <c r="L2300" s="19" t="str">
        <f t="shared" si="240"/>
        <v>ANTIGUA AND BARBUDA</v>
      </c>
      <c r="M2300" s="19"/>
      <c r="N2300" s="19" t="s">
        <v>359</v>
      </c>
      <c r="O2300" s="19"/>
      <c r="P2300" s="19"/>
      <c r="Q2300" s="19"/>
      <c r="R2300" s="19"/>
      <c r="S2300" s="34">
        <f t="shared" si="245"/>
        <v>41827</v>
      </c>
      <c r="T2300" s="34" t="str">
        <f t="shared" si="246"/>
        <v/>
      </c>
      <c r="U2300" s="34" t="str">
        <f t="shared" si="247"/>
        <v/>
      </c>
      <c r="V2300" s="19"/>
    </row>
    <row r="2301" spans="1:22" s="5" customFormat="1">
      <c r="A2301" s="50"/>
      <c r="B2301" s="19"/>
      <c r="C2301" s="19"/>
      <c r="D2301" s="19"/>
      <c r="E2301" s="19"/>
      <c r="F2301" s="19"/>
      <c r="G2301" s="19"/>
      <c r="H2301" s="19"/>
      <c r="I2301" s="19"/>
      <c r="J2301" s="8" t="s">
        <v>1432</v>
      </c>
      <c r="K2301" s="19" t="str">
        <f t="shared" si="244"/>
        <v>AR</v>
      </c>
      <c r="L2301" s="19" t="str">
        <f t="shared" si="240"/>
        <v>ARGENTINA</v>
      </c>
      <c r="M2301" s="19"/>
      <c r="N2301" s="19" t="s">
        <v>359</v>
      </c>
      <c r="O2301" s="19"/>
      <c r="P2301" s="19"/>
      <c r="Q2301" s="19"/>
      <c r="R2301" s="19"/>
      <c r="S2301" s="34">
        <f t="shared" si="245"/>
        <v>41827</v>
      </c>
      <c r="T2301" s="34" t="str">
        <f t="shared" si="246"/>
        <v/>
      </c>
      <c r="U2301" s="34" t="str">
        <f t="shared" si="247"/>
        <v/>
      </c>
      <c r="V2301" s="19"/>
    </row>
    <row r="2302" spans="1:22" s="5" customFormat="1">
      <c r="A2302" s="50"/>
      <c r="B2302" s="19"/>
      <c r="C2302" s="19"/>
      <c r="D2302" s="19"/>
      <c r="E2302" s="19"/>
      <c r="F2302" s="19"/>
      <c r="G2302" s="19"/>
      <c r="H2302" s="19"/>
      <c r="I2302" s="19"/>
      <c r="J2302" s="8" t="s">
        <v>1433</v>
      </c>
      <c r="K2302" s="19" t="str">
        <f t="shared" si="244"/>
        <v>AM</v>
      </c>
      <c r="L2302" s="19" t="str">
        <f t="shared" si="240"/>
        <v>ARMENIA</v>
      </c>
      <c r="M2302" s="19"/>
      <c r="N2302" s="19" t="s">
        <v>359</v>
      </c>
      <c r="O2302" s="19"/>
      <c r="P2302" s="19"/>
      <c r="Q2302" s="19"/>
      <c r="R2302" s="19"/>
      <c r="S2302" s="34">
        <f t="shared" si="245"/>
        <v>41827</v>
      </c>
      <c r="T2302" s="34" t="str">
        <f t="shared" si="246"/>
        <v/>
      </c>
      <c r="U2302" s="34" t="str">
        <f t="shared" si="247"/>
        <v/>
      </c>
      <c r="V2302" s="19"/>
    </row>
    <row r="2303" spans="1:22" s="5" customFormat="1">
      <c r="A2303" s="50"/>
      <c r="B2303" s="19"/>
      <c r="C2303" s="19"/>
      <c r="D2303" s="19"/>
      <c r="E2303" s="19"/>
      <c r="F2303" s="19"/>
      <c r="G2303" s="19"/>
      <c r="H2303" s="19"/>
      <c r="I2303" s="19"/>
      <c r="J2303" s="8" t="s">
        <v>1434</v>
      </c>
      <c r="K2303" s="19" t="str">
        <f t="shared" si="244"/>
        <v>AW</v>
      </c>
      <c r="L2303" s="19" t="str">
        <f t="shared" si="240"/>
        <v>ARUBA</v>
      </c>
      <c r="M2303" s="19"/>
      <c r="N2303" s="19" t="s">
        <v>359</v>
      </c>
      <c r="O2303" s="19"/>
      <c r="P2303" s="19"/>
      <c r="Q2303" s="19"/>
      <c r="R2303" s="19"/>
      <c r="S2303" s="34">
        <f t="shared" si="245"/>
        <v>41827</v>
      </c>
      <c r="T2303" s="34" t="str">
        <f t="shared" si="246"/>
        <v/>
      </c>
      <c r="U2303" s="34" t="str">
        <f t="shared" si="247"/>
        <v/>
      </c>
      <c r="V2303" s="19"/>
    </row>
    <row r="2304" spans="1:22" s="5" customFormat="1">
      <c r="A2304" s="50"/>
      <c r="B2304" s="19"/>
      <c r="C2304" s="19"/>
      <c r="D2304" s="19"/>
      <c r="E2304" s="19"/>
      <c r="F2304" s="19"/>
      <c r="G2304" s="19"/>
      <c r="H2304" s="19"/>
      <c r="I2304" s="19"/>
      <c r="J2304" s="8" t="s">
        <v>1435</v>
      </c>
      <c r="K2304" s="19" t="str">
        <f t="shared" si="244"/>
        <v>AU</v>
      </c>
      <c r="L2304" s="19" t="str">
        <f t="shared" si="240"/>
        <v>AUSTRALIA</v>
      </c>
      <c r="M2304" s="19"/>
      <c r="N2304" s="19" t="s">
        <v>359</v>
      </c>
      <c r="O2304" s="19"/>
      <c r="P2304" s="19"/>
      <c r="Q2304" s="19"/>
      <c r="R2304" s="19"/>
      <c r="S2304" s="34">
        <f t="shared" si="245"/>
        <v>41827</v>
      </c>
      <c r="T2304" s="34" t="str">
        <f t="shared" si="246"/>
        <v/>
      </c>
      <c r="U2304" s="34" t="str">
        <f t="shared" si="247"/>
        <v/>
      </c>
      <c r="V2304" s="19"/>
    </row>
    <row r="2305" spans="1:22" s="5" customFormat="1">
      <c r="A2305" s="50"/>
      <c r="B2305" s="19"/>
      <c r="C2305" s="19"/>
      <c r="D2305" s="19"/>
      <c r="E2305" s="19"/>
      <c r="F2305" s="19"/>
      <c r="G2305" s="19"/>
      <c r="H2305" s="19"/>
      <c r="I2305" s="19"/>
      <c r="J2305" s="8" t="s">
        <v>1436</v>
      </c>
      <c r="K2305" s="19" t="str">
        <f t="shared" si="244"/>
        <v>AT</v>
      </c>
      <c r="L2305" s="19" t="str">
        <f t="shared" si="240"/>
        <v>AUSTRIA</v>
      </c>
      <c r="M2305" s="19"/>
      <c r="N2305" s="19" t="s">
        <v>359</v>
      </c>
      <c r="O2305" s="19"/>
      <c r="P2305" s="19"/>
      <c r="Q2305" s="19"/>
      <c r="R2305" s="19"/>
      <c r="S2305" s="34">
        <f t="shared" si="245"/>
        <v>41827</v>
      </c>
      <c r="T2305" s="34" t="str">
        <f t="shared" si="246"/>
        <v/>
      </c>
      <c r="U2305" s="34" t="str">
        <f t="shared" si="247"/>
        <v/>
      </c>
      <c r="V2305" s="19"/>
    </row>
    <row r="2306" spans="1:22" s="5" customFormat="1">
      <c r="A2306" s="50"/>
      <c r="B2306" s="19"/>
      <c r="C2306" s="19"/>
      <c r="D2306" s="19"/>
      <c r="E2306" s="19"/>
      <c r="F2306" s="19"/>
      <c r="G2306" s="19"/>
      <c r="H2306" s="19"/>
      <c r="I2306" s="19"/>
      <c r="J2306" s="8" t="s">
        <v>1437</v>
      </c>
      <c r="K2306" s="19" t="str">
        <f t="shared" si="244"/>
        <v>AZ</v>
      </c>
      <c r="L2306" s="19" t="str">
        <f t="shared" si="240"/>
        <v>AZERBAIJAN</v>
      </c>
      <c r="M2306" s="19"/>
      <c r="N2306" s="19" t="s">
        <v>359</v>
      </c>
      <c r="O2306" s="19"/>
      <c r="P2306" s="19"/>
      <c r="Q2306" s="19"/>
      <c r="R2306" s="19"/>
      <c r="S2306" s="34">
        <f t="shared" si="245"/>
        <v>41827</v>
      </c>
      <c r="T2306" s="34" t="str">
        <f t="shared" si="246"/>
        <v/>
      </c>
      <c r="U2306" s="34" t="str">
        <f t="shared" si="247"/>
        <v/>
      </c>
      <c r="V2306" s="19"/>
    </row>
    <row r="2307" spans="1:22" s="5" customFormat="1">
      <c r="A2307" s="50"/>
      <c r="B2307" s="19"/>
      <c r="C2307" s="19"/>
      <c r="D2307" s="19"/>
      <c r="E2307" s="19"/>
      <c r="F2307" s="19"/>
      <c r="G2307" s="19"/>
      <c r="H2307" s="19"/>
      <c r="I2307" s="19"/>
      <c r="J2307" s="8" t="s">
        <v>1438</v>
      </c>
      <c r="K2307" s="19" t="str">
        <f t="shared" si="244"/>
        <v>BS</v>
      </c>
      <c r="L2307" s="19" t="str">
        <f t="shared" si="240"/>
        <v>BAHAMAS</v>
      </c>
      <c r="M2307" s="19"/>
      <c r="N2307" s="19" t="s">
        <v>359</v>
      </c>
      <c r="O2307" s="19"/>
      <c r="P2307" s="19"/>
      <c r="Q2307" s="19"/>
      <c r="R2307" s="19"/>
      <c r="S2307" s="34">
        <f t="shared" si="245"/>
        <v>41827</v>
      </c>
      <c r="T2307" s="34" t="str">
        <f t="shared" si="246"/>
        <v/>
      </c>
      <c r="U2307" s="34" t="str">
        <f t="shared" si="247"/>
        <v/>
      </c>
      <c r="V2307" s="19"/>
    </row>
    <row r="2308" spans="1:22" s="5" customFormat="1">
      <c r="A2308" s="50"/>
      <c r="B2308" s="19"/>
      <c r="C2308" s="19"/>
      <c r="D2308" s="19"/>
      <c r="E2308" s="19"/>
      <c r="F2308" s="19"/>
      <c r="G2308" s="19"/>
      <c r="H2308" s="19"/>
      <c r="I2308" s="19"/>
      <c r="J2308" s="8" t="s">
        <v>1439</v>
      </c>
      <c r="K2308" s="19" t="str">
        <f t="shared" si="244"/>
        <v>BH</v>
      </c>
      <c r="L2308" s="19" t="str">
        <f t="shared" si="240"/>
        <v>BAHRAIN</v>
      </c>
      <c r="M2308" s="19"/>
      <c r="N2308" s="19" t="s">
        <v>359</v>
      </c>
      <c r="O2308" s="19"/>
      <c r="P2308" s="19"/>
      <c r="Q2308" s="19"/>
      <c r="R2308" s="19"/>
      <c r="S2308" s="34">
        <f t="shared" si="245"/>
        <v>41827</v>
      </c>
      <c r="T2308" s="34" t="str">
        <f t="shared" si="246"/>
        <v/>
      </c>
      <c r="U2308" s="34" t="str">
        <f t="shared" si="247"/>
        <v/>
      </c>
      <c r="V2308" s="19"/>
    </row>
    <row r="2309" spans="1:22" s="5" customFormat="1">
      <c r="A2309" s="50"/>
      <c r="B2309" s="19"/>
      <c r="C2309" s="19"/>
      <c r="D2309" s="19"/>
      <c r="E2309" s="19"/>
      <c r="F2309" s="19"/>
      <c r="G2309" s="19"/>
      <c r="H2309" s="19"/>
      <c r="I2309" s="19"/>
      <c r="J2309" s="8" t="s">
        <v>1440</v>
      </c>
      <c r="K2309" s="19" t="str">
        <f t="shared" si="244"/>
        <v>BD</v>
      </c>
      <c r="L2309" s="19" t="str">
        <f t="shared" si="240"/>
        <v>BANGLADESH</v>
      </c>
      <c r="M2309" s="19"/>
      <c r="N2309" s="19" t="s">
        <v>359</v>
      </c>
      <c r="O2309" s="19"/>
      <c r="P2309" s="19"/>
      <c r="Q2309" s="19"/>
      <c r="R2309" s="19"/>
      <c r="S2309" s="34">
        <f t="shared" si="245"/>
        <v>41827</v>
      </c>
      <c r="T2309" s="34" t="str">
        <f t="shared" si="246"/>
        <v/>
      </c>
      <c r="U2309" s="34" t="str">
        <f t="shared" si="247"/>
        <v/>
      </c>
      <c r="V2309" s="19"/>
    </row>
    <row r="2310" spans="1:22" s="5" customFormat="1">
      <c r="A2310" s="50"/>
      <c r="B2310" s="19"/>
      <c r="C2310" s="19"/>
      <c r="D2310" s="19"/>
      <c r="E2310" s="19"/>
      <c r="F2310" s="19"/>
      <c r="G2310" s="19"/>
      <c r="H2310" s="19"/>
      <c r="I2310" s="19"/>
      <c r="J2310" s="8" t="s">
        <v>1441</v>
      </c>
      <c r="K2310" s="19" t="str">
        <f t="shared" si="244"/>
        <v>BB</v>
      </c>
      <c r="L2310" s="19" t="str">
        <f t="shared" si="240"/>
        <v>BARBADOS</v>
      </c>
      <c r="M2310" s="19"/>
      <c r="N2310" s="19" t="s">
        <v>359</v>
      </c>
      <c r="O2310" s="19"/>
      <c r="P2310" s="19"/>
      <c r="Q2310" s="19"/>
      <c r="R2310" s="19"/>
      <c r="S2310" s="34">
        <f t="shared" si="245"/>
        <v>41827</v>
      </c>
      <c r="T2310" s="34" t="str">
        <f t="shared" si="246"/>
        <v/>
      </c>
      <c r="U2310" s="34" t="str">
        <f t="shared" si="247"/>
        <v/>
      </c>
      <c r="V2310" s="19"/>
    </row>
    <row r="2311" spans="1:22" s="5" customFormat="1">
      <c r="A2311" s="50"/>
      <c r="B2311" s="19"/>
      <c r="C2311" s="19"/>
      <c r="D2311" s="19"/>
      <c r="E2311" s="19"/>
      <c r="F2311" s="19"/>
      <c r="G2311" s="19"/>
      <c r="H2311" s="19"/>
      <c r="I2311" s="19"/>
      <c r="J2311" s="8" t="s">
        <v>1442</v>
      </c>
      <c r="K2311" s="19" t="str">
        <f t="shared" si="244"/>
        <v>BY</v>
      </c>
      <c r="L2311" s="19" t="str">
        <f t="shared" si="240"/>
        <v>BELARUS</v>
      </c>
      <c r="M2311" s="19"/>
      <c r="N2311" s="19" t="s">
        <v>359</v>
      </c>
      <c r="O2311" s="19"/>
      <c r="P2311" s="19"/>
      <c r="Q2311" s="19"/>
      <c r="R2311" s="19"/>
      <c r="S2311" s="34">
        <f t="shared" si="245"/>
        <v>41827</v>
      </c>
      <c r="T2311" s="34" t="str">
        <f t="shared" si="246"/>
        <v/>
      </c>
      <c r="U2311" s="34" t="str">
        <f t="shared" si="247"/>
        <v/>
      </c>
      <c r="V2311" s="19"/>
    </row>
    <row r="2312" spans="1:22" s="5" customFormat="1">
      <c r="A2312" s="50"/>
      <c r="B2312" s="19"/>
      <c r="C2312" s="19"/>
      <c r="D2312" s="19"/>
      <c r="E2312" s="19"/>
      <c r="F2312" s="19"/>
      <c r="G2312" s="19"/>
      <c r="H2312" s="19"/>
      <c r="I2312" s="19"/>
      <c r="J2312" s="8" t="s">
        <v>1443</v>
      </c>
      <c r="K2312" s="19" t="str">
        <f t="shared" si="244"/>
        <v>BE</v>
      </c>
      <c r="L2312" s="19" t="str">
        <f t="shared" si="240"/>
        <v>BELGIUM</v>
      </c>
      <c r="M2312" s="19"/>
      <c r="N2312" s="19" t="s">
        <v>359</v>
      </c>
      <c r="O2312" s="19"/>
      <c r="P2312" s="19"/>
      <c r="Q2312" s="19"/>
      <c r="R2312" s="19"/>
      <c r="S2312" s="34">
        <f t="shared" si="245"/>
        <v>41827</v>
      </c>
      <c r="T2312" s="34" t="str">
        <f t="shared" si="246"/>
        <v/>
      </c>
      <c r="U2312" s="34" t="str">
        <f t="shared" si="247"/>
        <v/>
      </c>
      <c r="V2312" s="19"/>
    </row>
    <row r="2313" spans="1:22" s="5" customFormat="1">
      <c r="A2313" s="50"/>
      <c r="B2313" s="19"/>
      <c r="C2313" s="19"/>
      <c r="D2313" s="19"/>
      <c r="E2313" s="19"/>
      <c r="F2313" s="19"/>
      <c r="G2313" s="19"/>
      <c r="H2313" s="19"/>
      <c r="I2313" s="19"/>
      <c r="J2313" s="8" t="s">
        <v>1444</v>
      </c>
      <c r="K2313" s="19" t="str">
        <f t="shared" si="244"/>
        <v>BZ</v>
      </c>
      <c r="L2313" s="19" t="str">
        <f t="shared" si="240"/>
        <v>BELIZE</v>
      </c>
      <c r="M2313" s="19"/>
      <c r="N2313" s="19" t="s">
        <v>359</v>
      </c>
      <c r="O2313" s="19"/>
      <c r="P2313" s="19"/>
      <c r="Q2313" s="19"/>
      <c r="R2313" s="19"/>
      <c r="S2313" s="34">
        <f t="shared" si="245"/>
        <v>41827</v>
      </c>
      <c r="T2313" s="34" t="str">
        <f t="shared" si="246"/>
        <v/>
      </c>
      <c r="U2313" s="34" t="str">
        <f t="shared" si="247"/>
        <v/>
      </c>
      <c r="V2313" s="19"/>
    </row>
    <row r="2314" spans="1:22" s="5" customFormat="1">
      <c r="A2314" s="50"/>
      <c r="B2314" s="19"/>
      <c r="C2314" s="19"/>
      <c r="D2314" s="19"/>
      <c r="E2314" s="19"/>
      <c r="F2314" s="19"/>
      <c r="G2314" s="19"/>
      <c r="H2314" s="19"/>
      <c r="I2314" s="19"/>
      <c r="J2314" s="8" t="s">
        <v>1445</v>
      </c>
      <c r="K2314" s="19" t="str">
        <f t="shared" si="244"/>
        <v>BJ</v>
      </c>
      <c r="L2314" s="19" t="str">
        <f t="shared" ref="L2314:L2377" si="248">J2314</f>
        <v>BENIN</v>
      </c>
      <c r="M2314" s="19"/>
      <c r="N2314" s="19" t="s">
        <v>359</v>
      </c>
      <c r="O2314" s="19"/>
      <c r="P2314" s="19"/>
      <c r="Q2314" s="19"/>
      <c r="R2314" s="19"/>
      <c r="S2314" s="34">
        <f t="shared" si="245"/>
        <v>41827</v>
      </c>
      <c r="T2314" s="34" t="str">
        <f t="shared" si="246"/>
        <v/>
      </c>
      <c r="U2314" s="34" t="str">
        <f t="shared" si="247"/>
        <v/>
      </c>
      <c r="V2314" s="19"/>
    </row>
    <row r="2315" spans="1:22" s="5" customFormat="1">
      <c r="A2315" s="50"/>
      <c r="B2315" s="19"/>
      <c r="C2315" s="19"/>
      <c r="D2315" s="19"/>
      <c r="E2315" s="19"/>
      <c r="F2315" s="19"/>
      <c r="G2315" s="19"/>
      <c r="H2315" s="19"/>
      <c r="I2315" s="19"/>
      <c r="J2315" s="8" t="s">
        <v>1446</v>
      </c>
      <c r="K2315" s="19" t="str">
        <f t="shared" si="244"/>
        <v>BM</v>
      </c>
      <c r="L2315" s="19" t="str">
        <f t="shared" si="248"/>
        <v>BERMUDA</v>
      </c>
      <c r="M2315" s="19"/>
      <c r="N2315" s="19" t="s">
        <v>359</v>
      </c>
      <c r="O2315" s="19"/>
      <c r="P2315" s="19"/>
      <c r="Q2315" s="19"/>
      <c r="R2315" s="19"/>
      <c r="S2315" s="34">
        <f t="shared" si="245"/>
        <v>41827</v>
      </c>
      <c r="T2315" s="34" t="str">
        <f t="shared" si="246"/>
        <v/>
      </c>
      <c r="U2315" s="34" t="str">
        <f t="shared" si="247"/>
        <v/>
      </c>
      <c r="V2315" s="19"/>
    </row>
    <row r="2316" spans="1:22" s="5" customFormat="1">
      <c r="A2316" s="50"/>
      <c r="B2316" s="19"/>
      <c r="C2316" s="19"/>
      <c r="D2316" s="19"/>
      <c r="E2316" s="19"/>
      <c r="F2316" s="19"/>
      <c r="G2316" s="19"/>
      <c r="H2316" s="19"/>
      <c r="I2316" s="19"/>
      <c r="J2316" s="8" t="s">
        <v>1447</v>
      </c>
      <c r="K2316" s="19" t="str">
        <f t="shared" si="244"/>
        <v>BT</v>
      </c>
      <c r="L2316" s="19" t="str">
        <f t="shared" si="248"/>
        <v>BHUTAN</v>
      </c>
      <c r="M2316" s="19"/>
      <c r="N2316" s="19" t="s">
        <v>359</v>
      </c>
      <c r="O2316" s="19"/>
      <c r="P2316" s="19"/>
      <c r="Q2316" s="19"/>
      <c r="R2316" s="19"/>
      <c r="S2316" s="34">
        <f t="shared" si="245"/>
        <v>41827</v>
      </c>
      <c r="T2316" s="34" t="str">
        <f t="shared" si="246"/>
        <v/>
      </c>
      <c r="U2316" s="34" t="str">
        <f t="shared" si="247"/>
        <v/>
      </c>
      <c r="V2316" s="19"/>
    </row>
    <row r="2317" spans="1:22" s="5" customFormat="1">
      <c r="A2317" s="50"/>
      <c r="B2317" s="19"/>
      <c r="C2317" s="19"/>
      <c r="D2317" s="19"/>
      <c r="E2317" s="19"/>
      <c r="F2317" s="19"/>
      <c r="G2317" s="19"/>
      <c r="H2317" s="19"/>
      <c r="I2317" s="19"/>
      <c r="J2317" s="8" t="s">
        <v>1448</v>
      </c>
      <c r="K2317" s="19" t="str">
        <f t="shared" si="244"/>
        <v>BO</v>
      </c>
      <c r="L2317" s="19" t="str">
        <f t="shared" si="248"/>
        <v>BOLIVIA, PLURINATIONAL STATE OF</v>
      </c>
      <c r="M2317" s="19"/>
      <c r="N2317" s="19" t="s">
        <v>359</v>
      </c>
      <c r="O2317" s="19"/>
      <c r="P2317" s="19"/>
      <c r="Q2317" s="19"/>
      <c r="R2317" s="19"/>
      <c r="S2317" s="34">
        <f t="shared" si="245"/>
        <v>41827</v>
      </c>
      <c r="T2317" s="34" t="str">
        <f t="shared" si="246"/>
        <v/>
      </c>
      <c r="U2317" s="34" t="str">
        <f t="shared" si="247"/>
        <v/>
      </c>
      <c r="V2317" s="19"/>
    </row>
    <row r="2318" spans="1:22" s="5" customFormat="1">
      <c r="A2318" s="50"/>
      <c r="B2318" s="19"/>
      <c r="C2318" s="19"/>
      <c r="D2318" s="19"/>
      <c r="E2318" s="19"/>
      <c r="F2318" s="19"/>
      <c r="G2318" s="19"/>
      <c r="H2318" s="19"/>
      <c r="I2318" s="19"/>
      <c r="J2318" s="8" t="s">
        <v>1449</v>
      </c>
      <c r="K2318" s="19" t="str">
        <f t="shared" si="244"/>
        <v>BQ</v>
      </c>
      <c r="L2318" s="19" t="str">
        <f t="shared" si="248"/>
        <v>BONAIRE, SINT EUSTATIUS AND SABA</v>
      </c>
      <c r="M2318" s="19"/>
      <c r="N2318" s="19" t="s">
        <v>359</v>
      </c>
      <c r="O2318" s="19"/>
      <c r="P2318" s="19"/>
      <c r="Q2318" s="19"/>
      <c r="R2318" s="19"/>
      <c r="S2318" s="34">
        <f t="shared" si="245"/>
        <v>41827</v>
      </c>
      <c r="T2318" s="34" t="str">
        <f t="shared" si="246"/>
        <v/>
      </c>
      <c r="U2318" s="34" t="str">
        <f t="shared" si="247"/>
        <v/>
      </c>
      <c r="V2318" s="19"/>
    </row>
    <row r="2319" spans="1:22" s="5" customFormat="1">
      <c r="A2319" s="50"/>
      <c r="B2319" s="19"/>
      <c r="C2319" s="19"/>
      <c r="D2319" s="19"/>
      <c r="E2319" s="19"/>
      <c r="F2319" s="19"/>
      <c r="G2319" s="19"/>
      <c r="H2319" s="19"/>
      <c r="I2319" s="19"/>
      <c r="J2319" s="8" t="s">
        <v>1450</v>
      </c>
      <c r="K2319" s="19" t="str">
        <f t="shared" si="244"/>
        <v>BA</v>
      </c>
      <c r="L2319" s="19" t="str">
        <f t="shared" si="248"/>
        <v>BOSNIA AND HERZEGOVINA</v>
      </c>
      <c r="M2319" s="19"/>
      <c r="N2319" s="19" t="s">
        <v>359</v>
      </c>
      <c r="O2319" s="19"/>
      <c r="P2319" s="19"/>
      <c r="Q2319" s="19"/>
      <c r="R2319" s="19"/>
      <c r="S2319" s="34">
        <f t="shared" si="245"/>
        <v>41827</v>
      </c>
      <c r="T2319" s="34" t="str">
        <f t="shared" si="246"/>
        <v/>
      </c>
      <c r="U2319" s="34" t="str">
        <f t="shared" si="247"/>
        <v/>
      </c>
      <c r="V2319" s="19"/>
    </row>
    <row r="2320" spans="1:22" s="5" customFormat="1">
      <c r="A2320" s="50"/>
      <c r="B2320" s="19"/>
      <c r="C2320" s="19"/>
      <c r="D2320" s="19"/>
      <c r="E2320" s="19"/>
      <c r="F2320" s="19"/>
      <c r="G2320" s="19"/>
      <c r="H2320" s="19"/>
      <c r="I2320" s="19"/>
      <c r="J2320" s="8" t="s">
        <v>1451</v>
      </c>
      <c r="K2320" s="19" t="str">
        <f t="shared" si="244"/>
        <v>BW</v>
      </c>
      <c r="L2320" s="19" t="str">
        <f t="shared" si="248"/>
        <v>BOTSWANA</v>
      </c>
      <c r="M2320" s="19"/>
      <c r="N2320" s="19" t="s">
        <v>359</v>
      </c>
      <c r="O2320" s="19"/>
      <c r="P2320" s="19"/>
      <c r="Q2320" s="19"/>
      <c r="R2320" s="19"/>
      <c r="S2320" s="34">
        <f t="shared" si="245"/>
        <v>41827</v>
      </c>
      <c r="T2320" s="34" t="str">
        <f t="shared" si="246"/>
        <v/>
      </c>
      <c r="U2320" s="34" t="str">
        <f t="shared" si="247"/>
        <v/>
      </c>
      <c r="V2320" s="19"/>
    </row>
    <row r="2321" spans="1:22" s="5" customFormat="1">
      <c r="A2321" s="50"/>
      <c r="B2321" s="19"/>
      <c r="C2321" s="19"/>
      <c r="D2321" s="19"/>
      <c r="E2321" s="19"/>
      <c r="F2321" s="19"/>
      <c r="G2321" s="19"/>
      <c r="H2321" s="19"/>
      <c r="I2321" s="19"/>
      <c r="J2321" s="8" t="s">
        <v>1452</v>
      </c>
      <c r="K2321" s="19" t="str">
        <f t="shared" si="244"/>
        <v>BV</v>
      </c>
      <c r="L2321" s="19" t="str">
        <f t="shared" si="248"/>
        <v>BOUVET ISLAND</v>
      </c>
      <c r="M2321" s="19"/>
      <c r="N2321" s="19" t="s">
        <v>359</v>
      </c>
      <c r="O2321" s="19"/>
      <c r="P2321" s="19"/>
      <c r="Q2321" s="19"/>
      <c r="R2321" s="19"/>
      <c r="S2321" s="34">
        <f t="shared" si="245"/>
        <v>41827</v>
      </c>
      <c r="T2321" s="34" t="str">
        <f t="shared" si="246"/>
        <v/>
      </c>
      <c r="U2321" s="34" t="str">
        <f t="shared" si="247"/>
        <v/>
      </c>
      <c r="V2321" s="19"/>
    </row>
    <row r="2322" spans="1:22" s="5" customFormat="1">
      <c r="A2322" s="50"/>
      <c r="B2322" s="19"/>
      <c r="C2322" s="19"/>
      <c r="D2322" s="19"/>
      <c r="E2322" s="19"/>
      <c r="F2322" s="19"/>
      <c r="G2322" s="19"/>
      <c r="H2322" s="19"/>
      <c r="I2322" s="19"/>
      <c r="J2322" s="8" t="s">
        <v>1453</v>
      </c>
      <c r="K2322" s="19" t="str">
        <f t="shared" si="244"/>
        <v>BR</v>
      </c>
      <c r="L2322" s="19" t="str">
        <f t="shared" si="248"/>
        <v>BRAZIL</v>
      </c>
      <c r="M2322" s="19"/>
      <c r="N2322" s="19" t="s">
        <v>359</v>
      </c>
      <c r="O2322" s="19"/>
      <c r="P2322" s="19"/>
      <c r="Q2322" s="19"/>
      <c r="R2322" s="19"/>
      <c r="S2322" s="34">
        <f t="shared" si="245"/>
        <v>41827</v>
      </c>
      <c r="T2322" s="34" t="str">
        <f t="shared" si="246"/>
        <v/>
      </c>
      <c r="U2322" s="34" t="str">
        <f t="shared" si="247"/>
        <v/>
      </c>
      <c r="V2322" s="19"/>
    </row>
    <row r="2323" spans="1:22" s="5" customFormat="1">
      <c r="A2323" s="50"/>
      <c r="B2323" s="19"/>
      <c r="C2323" s="19"/>
      <c r="D2323" s="19"/>
      <c r="E2323" s="19"/>
      <c r="F2323" s="19"/>
      <c r="G2323" s="19"/>
      <c r="H2323" s="19"/>
      <c r="I2323" s="19"/>
      <c r="J2323" s="8" t="s">
        <v>1454</v>
      </c>
      <c r="K2323" s="19" t="str">
        <f t="shared" si="244"/>
        <v>IO</v>
      </c>
      <c r="L2323" s="19" t="str">
        <f t="shared" si="248"/>
        <v>BRITISH INDIAN OCEAN TERRITORY</v>
      </c>
      <c r="M2323" s="19"/>
      <c r="N2323" s="19" t="s">
        <v>359</v>
      </c>
      <c r="O2323" s="19"/>
      <c r="P2323" s="19"/>
      <c r="Q2323" s="19"/>
      <c r="R2323" s="19"/>
      <c r="S2323" s="34">
        <f t="shared" si="245"/>
        <v>41827</v>
      </c>
      <c r="T2323" s="34" t="str">
        <f t="shared" si="246"/>
        <v/>
      </c>
      <c r="U2323" s="34" t="str">
        <f t="shared" si="247"/>
        <v/>
      </c>
      <c r="V2323" s="19"/>
    </row>
    <row r="2324" spans="1:22" s="5" customFormat="1">
      <c r="A2324" s="50"/>
      <c r="B2324" s="19"/>
      <c r="C2324" s="19"/>
      <c r="D2324" s="19"/>
      <c r="E2324" s="19"/>
      <c r="F2324" s="19"/>
      <c r="G2324" s="19"/>
      <c r="H2324" s="19"/>
      <c r="I2324" s="19"/>
      <c r="J2324" s="8" t="s">
        <v>1455</v>
      </c>
      <c r="K2324" s="19" t="str">
        <f t="shared" si="244"/>
        <v>BN</v>
      </c>
      <c r="L2324" s="19" t="str">
        <f t="shared" si="248"/>
        <v>BRUNEI DARUSSALAM</v>
      </c>
      <c r="M2324" s="19"/>
      <c r="N2324" s="19" t="s">
        <v>359</v>
      </c>
      <c r="O2324" s="19"/>
      <c r="P2324" s="19"/>
      <c r="Q2324" s="19"/>
      <c r="R2324" s="19"/>
      <c r="S2324" s="34">
        <f t="shared" si="245"/>
        <v>41827</v>
      </c>
      <c r="T2324" s="34" t="str">
        <f t="shared" si="246"/>
        <v/>
      </c>
      <c r="U2324" s="34" t="str">
        <f t="shared" si="247"/>
        <v/>
      </c>
      <c r="V2324" s="19"/>
    </row>
    <row r="2325" spans="1:22" s="5" customFormat="1">
      <c r="A2325" s="50"/>
      <c r="B2325" s="19"/>
      <c r="C2325" s="19"/>
      <c r="D2325" s="19"/>
      <c r="E2325" s="19"/>
      <c r="F2325" s="19"/>
      <c r="G2325" s="19"/>
      <c r="H2325" s="19"/>
      <c r="I2325" s="19"/>
      <c r="J2325" s="8" t="s">
        <v>1456</v>
      </c>
      <c r="K2325" s="19" t="str">
        <f t="shared" si="244"/>
        <v>BG</v>
      </c>
      <c r="L2325" s="19" t="str">
        <f t="shared" si="248"/>
        <v>BULGARIA</v>
      </c>
      <c r="M2325" s="19"/>
      <c r="N2325" s="19" t="s">
        <v>359</v>
      </c>
      <c r="O2325" s="19"/>
      <c r="P2325" s="19"/>
      <c r="Q2325" s="19"/>
      <c r="R2325" s="19"/>
      <c r="S2325" s="34">
        <f t="shared" si="245"/>
        <v>41827</v>
      </c>
      <c r="T2325" s="34" t="str">
        <f t="shared" si="246"/>
        <v/>
      </c>
      <c r="U2325" s="34" t="str">
        <f t="shared" si="247"/>
        <v/>
      </c>
      <c r="V2325" s="19"/>
    </row>
    <row r="2326" spans="1:22" s="5" customFormat="1">
      <c r="A2326" s="50"/>
      <c r="B2326" s="19"/>
      <c r="C2326" s="19"/>
      <c r="D2326" s="19"/>
      <c r="E2326" s="19"/>
      <c r="F2326" s="19"/>
      <c r="G2326" s="19"/>
      <c r="H2326" s="19"/>
      <c r="I2326" s="19"/>
      <c r="J2326" s="8" t="s">
        <v>1457</v>
      </c>
      <c r="K2326" s="19" t="str">
        <f t="shared" si="244"/>
        <v>BF</v>
      </c>
      <c r="L2326" s="19" t="str">
        <f t="shared" si="248"/>
        <v>BURKINA FASO</v>
      </c>
      <c r="M2326" s="19"/>
      <c r="N2326" s="19" t="s">
        <v>359</v>
      </c>
      <c r="O2326" s="19"/>
      <c r="P2326" s="19"/>
      <c r="Q2326" s="19"/>
      <c r="R2326" s="19"/>
      <c r="S2326" s="34">
        <f t="shared" si="245"/>
        <v>41827</v>
      </c>
      <c r="T2326" s="34" t="str">
        <f t="shared" si="246"/>
        <v/>
      </c>
      <c r="U2326" s="34" t="str">
        <f t="shared" si="247"/>
        <v/>
      </c>
      <c r="V2326" s="19"/>
    </row>
    <row r="2327" spans="1:22" s="5" customFormat="1">
      <c r="A2327" s="50"/>
      <c r="B2327" s="19"/>
      <c r="C2327" s="19"/>
      <c r="D2327" s="19"/>
      <c r="E2327" s="19"/>
      <c r="F2327" s="19"/>
      <c r="G2327" s="19"/>
      <c r="H2327" s="19"/>
      <c r="I2327" s="19"/>
      <c r="J2327" s="8" t="s">
        <v>1458</v>
      </c>
      <c r="K2327" s="19" t="str">
        <f t="shared" si="244"/>
        <v>BI</v>
      </c>
      <c r="L2327" s="19" t="str">
        <f t="shared" si="248"/>
        <v>BURUNDI</v>
      </c>
      <c r="M2327" s="19"/>
      <c r="N2327" s="19" t="s">
        <v>359</v>
      </c>
      <c r="O2327" s="19"/>
      <c r="P2327" s="19"/>
      <c r="Q2327" s="19"/>
      <c r="R2327" s="19"/>
      <c r="S2327" s="34">
        <f t="shared" si="245"/>
        <v>41827</v>
      </c>
      <c r="T2327" s="34" t="str">
        <f t="shared" si="246"/>
        <v/>
      </c>
      <c r="U2327" s="34" t="str">
        <f t="shared" si="247"/>
        <v/>
      </c>
      <c r="V2327" s="19"/>
    </row>
    <row r="2328" spans="1:22" s="5" customFormat="1">
      <c r="A2328" s="50"/>
      <c r="B2328" s="19"/>
      <c r="C2328" s="19"/>
      <c r="D2328" s="19"/>
      <c r="E2328" s="19"/>
      <c r="F2328" s="19"/>
      <c r="G2328" s="19"/>
      <c r="H2328" s="19"/>
      <c r="I2328" s="19"/>
      <c r="J2328" s="8" t="s">
        <v>1459</v>
      </c>
      <c r="K2328" s="19" t="str">
        <f t="shared" si="244"/>
        <v>KH</v>
      </c>
      <c r="L2328" s="19" t="str">
        <f t="shared" si="248"/>
        <v>CAMBODIA</v>
      </c>
      <c r="M2328" s="19"/>
      <c r="N2328" s="19" t="s">
        <v>359</v>
      </c>
      <c r="O2328" s="19"/>
      <c r="P2328" s="19"/>
      <c r="Q2328" s="19"/>
      <c r="R2328" s="19"/>
      <c r="S2328" s="34">
        <f t="shared" si="245"/>
        <v>41827</v>
      </c>
      <c r="T2328" s="34" t="str">
        <f t="shared" si="246"/>
        <v/>
      </c>
      <c r="U2328" s="34" t="str">
        <f t="shared" si="247"/>
        <v/>
      </c>
      <c r="V2328" s="19"/>
    </row>
    <row r="2329" spans="1:22" s="5" customFormat="1">
      <c r="A2329" s="50"/>
      <c r="B2329" s="19"/>
      <c r="C2329" s="19"/>
      <c r="D2329" s="19"/>
      <c r="E2329" s="19"/>
      <c r="F2329" s="19"/>
      <c r="G2329" s="19"/>
      <c r="H2329" s="19"/>
      <c r="I2329" s="19"/>
      <c r="J2329" s="8" t="s">
        <v>1460</v>
      </c>
      <c r="K2329" s="19" t="str">
        <f t="shared" si="244"/>
        <v>CM</v>
      </c>
      <c r="L2329" s="19" t="str">
        <f t="shared" si="248"/>
        <v>CAMEROON</v>
      </c>
      <c r="M2329" s="19"/>
      <c r="N2329" s="19" t="s">
        <v>359</v>
      </c>
      <c r="O2329" s="19"/>
      <c r="P2329" s="19"/>
      <c r="Q2329" s="19"/>
      <c r="R2329" s="19"/>
      <c r="S2329" s="34">
        <f t="shared" si="245"/>
        <v>41827</v>
      </c>
      <c r="T2329" s="34" t="str">
        <f t="shared" si="246"/>
        <v/>
      </c>
      <c r="U2329" s="34" t="str">
        <f t="shared" si="247"/>
        <v/>
      </c>
      <c r="V2329" s="19"/>
    </row>
    <row r="2330" spans="1:22" s="5" customFormat="1">
      <c r="A2330" s="50"/>
      <c r="B2330" s="19"/>
      <c r="C2330" s="19"/>
      <c r="D2330" s="19"/>
      <c r="E2330" s="19"/>
      <c r="F2330" s="19"/>
      <c r="G2330" s="19"/>
      <c r="H2330" s="19"/>
      <c r="I2330" s="19"/>
      <c r="J2330" s="8" t="s">
        <v>1461</v>
      </c>
      <c r="K2330" s="19" t="str">
        <f t="shared" si="244"/>
        <v>CA</v>
      </c>
      <c r="L2330" s="19" t="str">
        <f t="shared" si="248"/>
        <v>CANADA</v>
      </c>
      <c r="M2330" s="19"/>
      <c r="N2330" s="19" t="s">
        <v>359</v>
      </c>
      <c r="O2330" s="19"/>
      <c r="P2330" s="19"/>
      <c r="Q2330" s="19"/>
      <c r="R2330" s="19"/>
      <c r="S2330" s="34">
        <f t="shared" si="245"/>
        <v>41827</v>
      </c>
      <c r="T2330" s="34" t="str">
        <f t="shared" si="246"/>
        <v/>
      </c>
      <c r="U2330" s="34" t="str">
        <f t="shared" si="247"/>
        <v/>
      </c>
      <c r="V2330" s="19"/>
    </row>
    <row r="2331" spans="1:22" s="5" customFormat="1">
      <c r="A2331" s="50"/>
      <c r="B2331" s="19"/>
      <c r="C2331" s="19"/>
      <c r="D2331" s="19"/>
      <c r="E2331" s="19"/>
      <c r="F2331" s="19"/>
      <c r="G2331" s="19"/>
      <c r="H2331" s="19"/>
      <c r="I2331" s="19"/>
      <c r="J2331" s="8" t="s">
        <v>1462</v>
      </c>
      <c r="K2331" s="19" t="str">
        <f t="shared" si="244"/>
        <v>CV</v>
      </c>
      <c r="L2331" s="19" t="str">
        <f t="shared" si="248"/>
        <v>CAPE VERDE</v>
      </c>
      <c r="M2331" s="19"/>
      <c r="N2331" s="19" t="s">
        <v>359</v>
      </c>
      <c r="O2331" s="19"/>
      <c r="P2331" s="19"/>
      <c r="Q2331" s="19"/>
      <c r="R2331" s="19"/>
      <c r="S2331" s="34">
        <f t="shared" si="245"/>
        <v>41827</v>
      </c>
      <c r="T2331" s="34" t="str">
        <f t="shared" si="246"/>
        <v/>
      </c>
      <c r="U2331" s="34" t="str">
        <f t="shared" si="247"/>
        <v/>
      </c>
      <c r="V2331" s="19"/>
    </row>
    <row r="2332" spans="1:22" s="5" customFormat="1">
      <c r="A2332" s="50"/>
      <c r="B2332" s="19"/>
      <c r="C2332" s="19"/>
      <c r="D2332" s="19"/>
      <c r="E2332" s="19"/>
      <c r="F2332" s="19"/>
      <c r="G2332" s="19"/>
      <c r="H2332" s="19"/>
      <c r="I2332" s="19"/>
      <c r="J2332" s="8" t="s">
        <v>1463</v>
      </c>
      <c r="K2332" s="19" t="str">
        <f t="shared" si="244"/>
        <v>KY</v>
      </c>
      <c r="L2332" s="19" t="str">
        <f t="shared" si="248"/>
        <v>CAYMAN ISLANDS</v>
      </c>
      <c r="M2332" s="19"/>
      <c r="N2332" s="19" t="s">
        <v>359</v>
      </c>
      <c r="O2332" s="19"/>
      <c r="P2332" s="19"/>
      <c r="Q2332" s="19"/>
      <c r="R2332" s="19"/>
      <c r="S2332" s="34">
        <f t="shared" si="245"/>
        <v>41827</v>
      </c>
      <c r="T2332" s="34" t="str">
        <f t="shared" si="246"/>
        <v/>
      </c>
      <c r="U2332" s="34" t="str">
        <f t="shared" si="247"/>
        <v/>
      </c>
      <c r="V2332" s="19"/>
    </row>
    <row r="2333" spans="1:22" s="5" customFormat="1">
      <c r="A2333" s="50"/>
      <c r="B2333" s="19"/>
      <c r="C2333" s="19"/>
      <c r="D2333" s="19"/>
      <c r="E2333" s="19"/>
      <c r="F2333" s="19"/>
      <c r="G2333" s="19"/>
      <c r="H2333" s="19"/>
      <c r="I2333" s="19"/>
      <c r="J2333" s="8" t="s">
        <v>1464</v>
      </c>
      <c r="K2333" s="19" t="str">
        <f t="shared" si="244"/>
        <v>CF</v>
      </c>
      <c r="L2333" s="19" t="str">
        <f t="shared" si="248"/>
        <v>CENTRAL AFRICAN REPUBLIC</v>
      </c>
      <c r="M2333" s="19"/>
      <c r="N2333" s="19" t="s">
        <v>359</v>
      </c>
      <c r="O2333" s="19"/>
      <c r="P2333" s="19"/>
      <c r="Q2333" s="19"/>
      <c r="R2333" s="19"/>
      <c r="S2333" s="34">
        <f t="shared" si="245"/>
        <v>41827</v>
      </c>
      <c r="T2333" s="34" t="str">
        <f t="shared" si="246"/>
        <v/>
      </c>
      <c r="U2333" s="34" t="str">
        <f t="shared" si="247"/>
        <v/>
      </c>
      <c r="V2333" s="19"/>
    </row>
    <row r="2334" spans="1:22" s="5" customFormat="1">
      <c r="A2334" s="50"/>
      <c r="B2334" s="19"/>
      <c r="C2334" s="19"/>
      <c r="D2334" s="19"/>
      <c r="E2334" s="19"/>
      <c r="F2334" s="19"/>
      <c r="G2334" s="19"/>
      <c r="H2334" s="19"/>
      <c r="I2334" s="19"/>
      <c r="J2334" s="8" t="s">
        <v>1465</v>
      </c>
      <c r="K2334" s="19" t="str">
        <f t="shared" si="244"/>
        <v>TD</v>
      </c>
      <c r="L2334" s="19" t="str">
        <f t="shared" si="248"/>
        <v>CHAD</v>
      </c>
      <c r="M2334" s="19"/>
      <c r="N2334" s="19" t="s">
        <v>359</v>
      </c>
      <c r="O2334" s="19"/>
      <c r="P2334" s="19"/>
      <c r="Q2334" s="19"/>
      <c r="R2334" s="19"/>
      <c r="S2334" s="34">
        <f t="shared" si="245"/>
        <v>41827</v>
      </c>
      <c r="T2334" s="34" t="str">
        <f t="shared" si="246"/>
        <v/>
      </c>
      <c r="U2334" s="34" t="str">
        <f t="shared" si="247"/>
        <v/>
      </c>
      <c r="V2334" s="19"/>
    </row>
    <row r="2335" spans="1:22" s="5" customFormat="1">
      <c r="A2335" s="50"/>
      <c r="B2335" s="19"/>
      <c r="C2335" s="19"/>
      <c r="D2335" s="19"/>
      <c r="E2335" s="19"/>
      <c r="F2335" s="19"/>
      <c r="G2335" s="19"/>
      <c r="H2335" s="19"/>
      <c r="I2335" s="19"/>
      <c r="J2335" s="8" t="s">
        <v>1466</v>
      </c>
      <c r="K2335" s="19" t="str">
        <f t="shared" si="244"/>
        <v>CL</v>
      </c>
      <c r="L2335" s="19" t="str">
        <f t="shared" si="248"/>
        <v>CHILE</v>
      </c>
      <c r="M2335" s="19"/>
      <c r="N2335" s="19" t="s">
        <v>359</v>
      </c>
      <c r="O2335" s="19"/>
      <c r="P2335" s="19"/>
      <c r="Q2335" s="19"/>
      <c r="R2335" s="19"/>
      <c r="S2335" s="34">
        <f t="shared" si="245"/>
        <v>41827</v>
      </c>
      <c r="T2335" s="34" t="str">
        <f t="shared" si="246"/>
        <v/>
      </c>
      <c r="U2335" s="34" t="str">
        <f t="shared" si="247"/>
        <v/>
      </c>
      <c r="V2335" s="19"/>
    </row>
    <row r="2336" spans="1:22" s="5" customFormat="1">
      <c r="A2336" s="50"/>
      <c r="B2336" s="19"/>
      <c r="C2336" s="19"/>
      <c r="D2336" s="19"/>
      <c r="E2336" s="19"/>
      <c r="F2336" s="19"/>
      <c r="G2336" s="19"/>
      <c r="H2336" s="19"/>
      <c r="I2336" s="19"/>
      <c r="J2336" s="8" t="s">
        <v>1467</v>
      </c>
      <c r="K2336" s="19" t="str">
        <f t="shared" si="244"/>
        <v>CN</v>
      </c>
      <c r="L2336" s="19" t="str">
        <f t="shared" si="248"/>
        <v>CHINA</v>
      </c>
      <c r="M2336" s="19"/>
      <c r="N2336" s="19" t="s">
        <v>359</v>
      </c>
      <c r="O2336" s="19"/>
      <c r="P2336" s="19"/>
      <c r="Q2336" s="19"/>
      <c r="R2336" s="19"/>
      <c r="S2336" s="34">
        <f t="shared" si="245"/>
        <v>41827</v>
      </c>
      <c r="T2336" s="34" t="str">
        <f t="shared" si="246"/>
        <v/>
      </c>
      <c r="U2336" s="34" t="str">
        <f t="shared" si="247"/>
        <v/>
      </c>
      <c r="V2336" s="19"/>
    </row>
    <row r="2337" spans="1:22" s="5" customFormat="1">
      <c r="A2337" s="50"/>
      <c r="B2337" s="19"/>
      <c r="C2337" s="19"/>
      <c r="D2337" s="19"/>
      <c r="E2337" s="19"/>
      <c r="F2337" s="19"/>
      <c r="G2337" s="19"/>
      <c r="H2337" s="19"/>
      <c r="I2337" s="19"/>
      <c r="J2337" s="8" t="s">
        <v>1468</v>
      </c>
      <c r="K2337" s="19" t="str">
        <f t="shared" si="244"/>
        <v>CX</v>
      </c>
      <c r="L2337" s="19" t="str">
        <f t="shared" si="248"/>
        <v>CHRISTMAS ISLAND</v>
      </c>
      <c r="M2337" s="19"/>
      <c r="N2337" s="19" t="s">
        <v>359</v>
      </c>
      <c r="O2337" s="19"/>
      <c r="P2337" s="19"/>
      <c r="Q2337" s="19"/>
      <c r="R2337" s="19"/>
      <c r="S2337" s="34">
        <f t="shared" si="245"/>
        <v>41827</v>
      </c>
      <c r="T2337" s="34" t="str">
        <f t="shared" si="246"/>
        <v/>
      </c>
      <c r="U2337" s="34" t="str">
        <f t="shared" si="247"/>
        <v/>
      </c>
      <c r="V2337" s="19"/>
    </row>
    <row r="2338" spans="1:22" s="5" customFormat="1">
      <c r="A2338" s="50"/>
      <c r="B2338" s="19"/>
      <c r="C2338" s="19"/>
      <c r="D2338" s="19"/>
      <c r="E2338" s="19"/>
      <c r="F2338" s="19"/>
      <c r="G2338" s="19"/>
      <c r="H2338" s="19"/>
      <c r="I2338" s="19"/>
      <c r="J2338" s="8" t="s">
        <v>1469</v>
      </c>
      <c r="K2338" s="19" t="str">
        <f t="shared" si="244"/>
        <v>CC</v>
      </c>
      <c r="L2338" s="19" t="str">
        <f t="shared" si="248"/>
        <v>COCOS (KEELING) ISLANDS</v>
      </c>
      <c r="M2338" s="19"/>
      <c r="N2338" s="19" t="s">
        <v>359</v>
      </c>
      <c r="O2338" s="19"/>
      <c r="P2338" s="19"/>
      <c r="Q2338" s="19"/>
      <c r="R2338" s="19"/>
      <c r="S2338" s="34">
        <f t="shared" si="245"/>
        <v>41827</v>
      </c>
      <c r="T2338" s="34" t="str">
        <f t="shared" si="246"/>
        <v/>
      </c>
      <c r="U2338" s="34" t="str">
        <f t="shared" si="247"/>
        <v/>
      </c>
      <c r="V2338" s="19"/>
    </row>
    <row r="2339" spans="1:22" s="5" customFormat="1">
      <c r="A2339" s="50"/>
      <c r="B2339" s="19"/>
      <c r="C2339" s="19"/>
      <c r="D2339" s="19"/>
      <c r="E2339" s="19"/>
      <c r="F2339" s="19"/>
      <c r="G2339" s="19"/>
      <c r="H2339" s="19"/>
      <c r="I2339" s="19"/>
      <c r="J2339" s="8" t="s">
        <v>1470</v>
      </c>
      <c r="K2339" s="19" t="str">
        <f t="shared" si="244"/>
        <v>CO</v>
      </c>
      <c r="L2339" s="19" t="str">
        <f t="shared" si="248"/>
        <v>COLOMBIA</v>
      </c>
      <c r="M2339" s="19"/>
      <c r="N2339" s="19" t="s">
        <v>359</v>
      </c>
      <c r="O2339" s="19"/>
      <c r="P2339" s="19"/>
      <c r="Q2339" s="19"/>
      <c r="R2339" s="19"/>
      <c r="S2339" s="34">
        <f t="shared" si="245"/>
        <v>41827</v>
      </c>
      <c r="T2339" s="34" t="str">
        <f t="shared" si="246"/>
        <v/>
      </c>
      <c r="U2339" s="34" t="str">
        <f t="shared" si="247"/>
        <v/>
      </c>
      <c r="V2339" s="19"/>
    </row>
    <row r="2340" spans="1:22" s="5" customFormat="1">
      <c r="A2340" s="50"/>
      <c r="B2340" s="19"/>
      <c r="C2340" s="19"/>
      <c r="D2340" s="19"/>
      <c r="E2340" s="19"/>
      <c r="F2340" s="19"/>
      <c r="G2340" s="19"/>
      <c r="H2340" s="19"/>
      <c r="I2340" s="19"/>
      <c r="J2340" s="8" t="s">
        <v>1471</v>
      </c>
      <c r="K2340" s="19" t="str">
        <f t="shared" si="244"/>
        <v>KM</v>
      </c>
      <c r="L2340" s="19" t="str">
        <f t="shared" si="248"/>
        <v>COMOROS</v>
      </c>
      <c r="M2340" s="19"/>
      <c r="N2340" s="19" t="s">
        <v>359</v>
      </c>
      <c r="O2340" s="19"/>
      <c r="P2340" s="19"/>
      <c r="Q2340" s="19"/>
      <c r="R2340" s="19"/>
      <c r="S2340" s="34">
        <f t="shared" si="245"/>
        <v>41827</v>
      </c>
      <c r="T2340" s="34" t="str">
        <f t="shared" si="246"/>
        <v/>
      </c>
      <c r="U2340" s="34" t="str">
        <f t="shared" si="247"/>
        <v/>
      </c>
      <c r="V2340" s="19"/>
    </row>
    <row r="2341" spans="1:22" s="5" customFormat="1">
      <c r="A2341" s="50"/>
      <c r="B2341" s="19"/>
      <c r="C2341" s="19"/>
      <c r="D2341" s="19"/>
      <c r="E2341" s="19"/>
      <c r="F2341" s="19"/>
      <c r="G2341" s="19"/>
      <c r="H2341" s="19"/>
      <c r="I2341" s="19"/>
      <c r="J2341" s="8" t="s">
        <v>1472</v>
      </c>
      <c r="K2341" s="19" t="str">
        <f t="shared" si="244"/>
        <v>CG</v>
      </c>
      <c r="L2341" s="19" t="str">
        <f t="shared" si="248"/>
        <v>CONGO</v>
      </c>
      <c r="M2341" s="19"/>
      <c r="N2341" s="19" t="s">
        <v>359</v>
      </c>
      <c r="O2341" s="19"/>
      <c r="P2341" s="19"/>
      <c r="Q2341" s="19"/>
      <c r="R2341" s="19"/>
      <c r="S2341" s="34">
        <f t="shared" si="245"/>
        <v>41827</v>
      </c>
      <c r="T2341" s="34" t="str">
        <f t="shared" si="246"/>
        <v/>
      </c>
      <c r="U2341" s="34" t="str">
        <f t="shared" si="247"/>
        <v/>
      </c>
      <c r="V2341" s="19"/>
    </row>
    <row r="2342" spans="1:22" s="5" customFormat="1">
      <c r="A2342" s="50"/>
      <c r="B2342" s="19"/>
      <c r="C2342" s="19"/>
      <c r="D2342" s="19"/>
      <c r="E2342" s="19"/>
      <c r="F2342" s="19"/>
      <c r="G2342" s="19"/>
      <c r="H2342" s="19"/>
      <c r="I2342" s="19"/>
      <c r="J2342" s="8" t="s">
        <v>1473</v>
      </c>
      <c r="K2342" s="19" t="str">
        <f t="shared" si="244"/>
        <v>CD</v>
      </c>
      <c r="L2342" s="19" t="str">
        <f t="shared" si="248"/>
        <v>CONGO, THE DEMOCRATIC REPUBLIC OF THE</v>
      </c>
      <c r="M2342" s="19"/>
      <c r="N2342" s="19" t="s">
        <v>359</v>
      </c>
      <c r="O2342" s="19"/>
      <c r="P2342" s="19"/>
      <c r="Q2342" s="19"/>
      <c r="R2342" s="19"/>
      <c r="S2342" s="34">
        <f t="shared" si="245"/>
        <v>41827</v>
      </c>
      <c r="T2342" s="34" t="str">
        <f t="shared" si="246"/>
        <v/>
      </c>
      <c r="U2342" s="34" t="str">
        <f t="shared" si="247"/>
        <v/>
      </c>
      <c r="V2342" s="19"/>
    </row>
    <row r="2343" spans="1:22" s="5" customFormat="1">
      <c r="A2343" s="50"/>
      <c r="B2343" s="19"/>
      <c r="C2343" s="19"/>
      <c r="D2343" s="19"/>
      <c r="E2343" s="19"/>
      <c r="F2343" s="19"/>
      <c r="G2343" s="19"/>
      <c r="H2343" s="19"/>
      <c r="I2343" s="19"/>
      <c r="J2343" s="8" t="s">
        <v>1474</v>
      </c>
      <c r="K2343" s="19" t="str">
        <f t="shared" si="244"/>
        <v>CK</v>
      </c>
      <c r="L2343" s="19" t="str">
        <f t="shared" si="248"/>
        <v>COOK ISLANDS</v>
      </c>
      <c r="M2343" s="19"/>
      <c r="N2343" s="19" t="s">
        <v>359</v>
      </c>
      <c r="O2343" s="19"/>
      <c r="P2343" s="19"/>
      <c r="Q2343" s="19"/>
      <c r="R2343" s="19"/>
      <c r="S2343" s="34">
        <f t="shared" si="245"/>
        <v>41827</v>
      </c>
      <c r="T2343" s="34" t="str">
        <f t="shared" si="246"/>
        <v/>
      </c>
      <c r="U2343" s="34" t="str">
        <f t="shared" si="247"/>
        <v/>
      </c>
      <c r="V2343" s="19"/>
    </row>
    <row r="2344" spans="1:22" s="5" customFormat="1">
      <c r="A2344" s="50"/>
      <c r="B2344" s="19"/>
      <c r="C2344" s="19"/>
      <c r="D2344" s="19"/>
      <c r="E2344" s="19"/>
      <c r="F2344" s="19"/>
      <c r="G2344" s="19"/>
      <c r="H2344" s="19"/>
      <c r="I2344" s="19"/>
      <c r="J2344" s="8" t="s">
        <v>1475</v>
      </c>
      <c r="K2344" s="19" t="str">
        <f t="shared" si="244"/>
        <v>CR</v>
      </c>
      <c r="L2344" s="19" t="str">
        <f t="shared" si="248"/>
        <v>COSTA RICA</v>
      </c>
      <c r="M2344" s="19"/>
      <c r="N2344" s="19" t="s">
        <v>359</v>
      </c>
      <c r="O2344" s="19"/>
      <c r="P2344" s="19"/>
      <c r="Q2344" s="19"/>
      <c r="R2344" s="19"/>
      <c r="S2344" s="34">
        <f t="shared" si="245"/>
        <v>41827</v>
      </c>
      <c r="T2344" s="34" t="str">
        <f t="shared" si="246"/>
        <v/>
      </c>
      <c r="U2344" s="34" t="str">
        <f t="shared" si="247"/>
        <v/>
      </c>
      <c r="V2344" s="19"/>
    </row>
    <row r="2345" spans="1:22" s="5" customFormat="1">
      <c r="A2345" s="50"/>
      <c r="B2345" s="19"/>
      <c r="C2345" s="19"/>
      <c r="D2345" s="19"/>
      <c r="E2345" s="19"/>
      <c r="F2345" s="19"/>
      <c r="G2345" s="19"/>
      <c r="H2345" s="19"/>
      <c r="I2345" s="19"/>
      <c r="J2345" s="8" t="s">
        <v>1476</v>
      </c>
      <c r="K2345" s="19" t="str">
        <f t="shared" si="244"/>
        <v>CI</v>
      </c>
      <c r="L2345" s="19" t="str">
        <f t="shared" si="248"/>
        <v>CÔTE D'IVOIRE</v>
      </c>
      <c r="M2345" s="19"/>
      <c r="N2345" s="19" t="s">
        <v>359</v>
      </c>
      <c r="O2345" s="19"/>
      <c r="P2345" s="19"/>
      <c r="Q2345" s="19"/>
      <c r="R2345" s="19"/>
      <c r="S2345" s="34">
        <f t="shared" si="245"/>
        <v>41827</v>
      </c>
      <c r="T2345" s="34" t="str">
        <f t="shared" si="246"/>
        <v/>
      </c>
      <c r="U2345" s="34" t="str">
        <f t="shared" si="247"/>
        <v/>
      </c>
      <c r="V2345" s="19"/>
    </row>
    <row r="2346" spans="1:22" s="5" customFormat="1">
      <c r="A2346" s="50"/>
      <c r="B2346" s="19"/>
      <c r="C2346" s="19"/>
      <c r="D2346" s="19"/>
      <c r="E2346" s="19"/>
      <c r="F2346" s="19"/>
      <c r="G2346" s="19"/>
      <c r="H2346" s="19"/>
      <c r="I2346" s="19"/>
      <c r="J2346" s="8" t="s">
        <v>1477</v>
      </c>
      <c r="K2346" s="19" t="str">
        <f t="shared" si="244"/>
        <v>HR</v>
      </c>
      <c r="L2346" s="19" t="str">
        <f t="shared" si="248"/>
        <v>CROATIA</v>
      </c>
      <c r="M2346" s="19"/>
      <c r="N2346" s="19" t="s">
        <v>359</v>
      </c>
      <c r="O2346" s="19"/>
      <c r="P2346" s="19"/>
      <c r="Q2346" s="19"/>
      <c r="R2346" s="19"/>
      <c r="S2346" s="34">
        <f t="shared" si="245"/>
        <v>41827</v>
      </c>
      <c r="T2346" s="34" t="str">
        <f t="shared" si="246"/>
        <v/>
      </c>
      <c r="U2346" s="34" t="str">
        <f t="shared" si="247"/>
        <v/>
      </c>
      <c r="V2346" s="19"/>
    </row>
    <row r="2347" spans="1:22" s="5" customFormat="1">
      <c r="A2347" s="50"/>
      <c r="B2347" s="19"/>
      <c r="C2347" s="19"/>
      <c r="D2347" s="19"/>
      <c r="E2347" s="19"/>
      <c r="F2347" s="19"/>
      <c r="G2347" s="19"/>
      <c r="H2347" s="19"/>
      <c r="I2347" s="19"/>
      <c r="J2347" s="8" t="s">
        <v>1478</v>
      </c>
      <c r="K2347" s="19" t="str">
        <f t="shared" si="244"/>
        <v>CU</v>
      </c>
      <c r="L2347" s="19" t="str">
        <f t="shared" si="248"/>
        <v>CUBA</v>
      </c>
      <c r="M2347" s="19"/>
      <c r="N2347" s="19" t="s">
        <v>359</v>
      </c>
      <c r="O2347" s="19"/>
      <c r="P2347" s="19"/>
      <c r="Q2347" s="19"/>
      <c r="R2347" s="19"/>
      <c r="S2347" s="34">
        <f t="shared" si="245"/>
        <v>41827</v>
      </c>
      <c r="T2347" s="34" t="str">
        <f t="shared" si="246"/>
        <v/>
      </c>
      <c r="U2347" s="34" t="str">
        <f t="shared" si="247"/>
        <v/>
      </c>
      <c r="V2347" s="19"/>
    </row>
    <row r="2348" spans="1:22" s="5" customFormat="1">
      <c r="A2348" s="50"/>
      <c r="B2348" s="19"/>
      <c r="C2348" s="19"/>
      <c r="D2348" s="19"/>
      <c r="E2348" s="19"/>
      <c r="F2348" s="19"/>
      <c r="G2348" s="19"/>
      <c r="H2348" s="19"/>
      <c r="I2348" s="19"/>
      <c r="J2348" s="8" t="s">
        <v>1479</v>
      </c>
      <c r="K2348" s="19" t="str">
        <f t="shared" si="244"/>
        <v>CW</v>
      </c>
      <c r="L2348" s="19" t="str">
        <f t="shared" si="248"/>
        <v>CURAÇAO</v>
      </c>
      <c r="M2348" s="19"/>
      <c r="N2348" s="19" t="s">
        <v>359</v>
      </c>
      <c r="O2348" s="19"/>
      <c r="P2348" s="19"/>
      <c r="Q2348" s="19"/>
      <c r="R2348" s="19"/>
      <c r="S2348" s="34">
        <f t="shared" si="245"/>
        <v>41827</v>
      </c>
      <c r="T2348" s="34" t="str">
        <f t="shared" si="246"/>
        <v/>
      </c>
      <c r="U2348" s="34" t="str">
        <f t="shared" si="247"/>
        <v/>
      </c>
      <c r="V2348" s="19"/>
    </row>
    <row r="2349" spans="1:22" s="5" customFormat="1">
      <c r="A2349" s="50"/>
      <c r="B2349" s="19"/>
      <c r="C2349" s="19"/>
      <c r="D2349" s="19"/>
      <c r="E2349" s="19"/>
      <c r="F2349" s="19"/>
      <c r="G2349" s="19"/>
      <c r="H2349" s="19"/>
      <c r="I2349" s="19"/>
      <c r="J2349" s="8" t="s">
        <v>1480</v>
      </c>
      <c r="K2349" s="19" t="str">
        <f t="shared" si="244"/>
        <v>CY</v>
      </c>
      <c r="L2349" s="19" t="str">
        <f t="shared" si="248"/>
        <v>CYPRUS</v>
      </c>
      <c r="M2349" s="19"/>
      <c r="N2349" s="19" t="s">
        <v>359</v>
      </c>
      <c r="O2349" s="19"/>
      <c r="P2349" s="19"/>
      <c r="Q2349" s="19"/>
      <c r="R2349" s="19"/>
      <c r="S2349" s="34">
        <f t="shared" si="245"/>
        <v>41827</v>
      </c>
      <c r="T2349" s="34" t="str">
        <f t="shared" si="246"/>
        <v/>
      </c>
      <c r="U2349" s="34" t="str">
        <f t="shared" si="247"/>
        <v/>
      </c>
      <c r="V2349" s="19"/>
    </row>
    <row r="2350" spans="1:22" s="5" customFormat="1">
      <c r="A2350" s="50"/>
      <c r="B2350" s="19"/>
      <c r="C2350" s="19"/>
      <c r="D2350" s="19"/>
      <c r="E2350" s="19"/>
      <c r="F2350" s="19"/>
      <c r="G2350" s="19"/>
      <c r="H2350" s="19"/>
      <c r="I2350" s="19"/>
      <c r="J2350" s="8" t="s">
        <v>12272</v>
      </c>
      <c r="K2350" s="19" t="str">
        <f t="shared" si="244"/>
        <v>CZ</v>
      </c>
      <c r="L2350" s="19" t="str">
        <f t="shared" si="248"/>
        <v>CZECHIA</v>
      </c>
      <c r="M2350" s="19"/>
      <c r="N2350" s="19" t="s">
        <v>359</v>
      </c>
      <c r="O2350" s="19"/>
      <c r="P2350" s="19"/>
      <c r="Q2350" s="19"/>
      <c r="R2350" s="19"/>
      <c r="S2350" s="34">
        <f t="shared" si="245"/>
        <v>41827</v>
      </c>
      <c r="T2350" s="34" t="str">
        <f t="shared" si="246"/>
        <v/>
      </c>
      <c r="U2350" s="34">
        <f t="shared" si="247"/>
        <v>42931</v>
      </c>
      <c r="V2350" s="19"/>
    </row>
    <row r="2351" spans="1:22" s="5" customFormat="1">
      <c r="A2351" s="50"/>
      <c r="B2351" s="19"/>
      <c r="C2351" s="19"/>
      <c r="D2351" s="19"/>
      <c r="E2351" s="19"/>
      <c r="F2351" s="19"/>
      <c r="G2351" s="19"/>
      <c r="H2351" s="19"/>
      <c r="I2351" s="19"/>
      <c r="J2351" s="8" t="s">
        <v>1481</v>
      </c>
      <c r="K2351" s="19" t="str">
        <f t="shared" si="244"/>
        <v>DK</v>
      </c>
      <c r="L2351" s="19" t="str">
        <f t="shared" si="248"/>
        <v>DENMARK</v>
      </c>
      <c r="M2351" s="19"/>
      <c r="N2351" s="19" t="s">
        <v>359</v>
      </c>
      <c r="O2351" s="19"/>
      <c r="P2351" s="19"/>
      <c r="Q2351" s="19"/>
      <c r="R2351" s="19"/>
      <c r="S2351" s="34">
        <f t="shared" si="245"/>
        <v>41827</v>
      </c>
      <c r="T2351" s="34" t="str">
        <f t="shared" si="246"/>
        <v/>
      </c>
      <c r="U2351" s="34" t="str">
        <f t="shared" si="247"/>
        <v/>
      </c>
      <c r="V2351" s="19"/>
    </row>
    <row r="2352" spans="1:22" s="5" customFormat="1">
      <c r="A2352" s="50"/>
      <c r="B2352" s="19"/>
      <c r="C2352" s="19"/>
      <c r="D2352" s="19"/>
      <c r="E2352" s="19"/>
      <c r="F2352" s="19"/>
      <c r="G2352" s="19"/>
      <c r="H2352" s="19"/>
      <c r="I2352" s="19"/>
      <c r="J2352" s="8" t="s">
        <v>1482</v>
      </c>
      <c r="K2352" s="19" t="str">
        <f t="shared" si="244"/>
        <v>DJ</v>
      </c>
      <c r="L2352" s="19" t="str">
        <f t="shared" si="248"/>
        <v>DJIBOUTI</v>
      </c>
      <c r="M2352" s="19"/>
      <c r="N2352" s="19" t="s">
        <v>359</v>
      </c>
      <c r="O2352" s="19"/>
      <c r="P2352" s="19"/>
      <c r="Q2352" s="19"/>
      <c r="R2352" s="19"/>
      <c r="S2352" s="34">
        <f t="shared" si="245"/>
        <v>41827</v>
      </c>
      <c r="T2352" s="34" t="str">
        <f t="shared" si="246"/>
        <v/>
      </c>
      <c r="U2352" s="34" t="str">
        <f t="shared" si="247"/>
        <v/>
      </c>
      <c r="V2352" s="19"/>
    </row>
    <row r="2353" spans="1:22" s="5" customFormat="1">
      <c r="A2353" s="50"/>
      <c r="B2353" s="19"/>
      <c r="C2353" s="19"/>
      <c r="D2353" s="19"/>
      <c r="E2353" s="19"/>
      <c r="F2353" s="19"/>
      <c r="G2353" s="19"/>
      <c r="H2353" s="19"/>
      <c r="I2353" s="19"/>
      <c r="J2353" s="8" t="s">
        <v>1483</v>
      </c>
      <c r="K2353" s="19" t="str">
        <f t="shared" si="244"/>
        <v>DM</v>
      </c>
      <c r="L2353" s="19" t="str">
        <f t="shared" si="248"/>
        <v>DOMINICA</v>
      </c>
      <c r="M2353" s="19"/>
      <c r="N2353" s="19" t="s">
        <v>359</v>
      </c>
      <c r="O2353" s="19"/>
      <c r="P2353" s="19"/>
      <c r="Q2353" s="19"/>
      <c r="R2353" s="19"/>
      <c r="S2353" s="34">
        <f t="shared" si="245"/>
        <v>41827</v>
      </c>
      <c r="T2353" s="34" t="str">
        <f t="shared" si="246"/>
        <v/>
      </c>
      <c r="U2353" s="34" t="str">
        <f t="shared" si="247"/>
        <v/>
      </c>
      <c r="V2353" s="19"/>
    </row>
    <row r="2354" spans="1:22" s="5" customFormat="1">
      <c r="A2354" s="50"/>
      <c r="B2354" s="19"/>
      <c r="C2354" s="19"/>
      <c r="D2354" s="19"/>
      <c r="E2354" s="19"/>
      <c r="F2354" s="19"/>
      <c r="G2354" s="19"/>
      <c r="H2354" s="19"/>
      <c r="I2354" s="19"/>
      <c r="J2354" s="8" t="s">
        <v>1484</v>
      </c>
      <c r="K2354" s="19" t="str">
        <f t="shared" ref="K2354:K2418" si="249">VLOOKUP(J2354,$A$2:$B$317,2,0)</f>
        <v>DO</v>
      </c>
      <c r="L2354" s="19" t="str">
        <f t="shared" si="248"/>
        <v>DOMINICAN REPUBLIC</v>
      </c>
      <c r="M2354" s="19"/>
      <c r="N2354" s="19" t="s">
        <v>359</v>
      </c>
      <c r="O2354" s="19"/>
      <c r="P2354" s="19"/>
      <c r="Q2354" s="19"/>
      <c r="R2354" s="19"/>
      <c r="S2354" s="34">
        <f t="shared" ref="S2354:S2418" si="250">VLOOKUP(J2354,A:G,5,FALSE)</f>
        <v>41827</v>
      </c>
      <c r="T2354" s="34" t="str">
        <f t="shared" ref="T2354:T2418" si="251">IF(VLOOKUP(J2354,A:G,6,FALSE)=0,"",VLOOKUP(J2354,A:G,6,FALSE))</f>
        <v/>
      </c>
      <c r="U2354" s="34" t="str">
        <f t="shared" ref="U2354:U2418" si="252">IF(VLOOKUP(J2354,A:G,7,FALSE)=0,"",VLOOKUP(J2354,A:G,7,FALSE))</f>
        <v/>
      </c>
      <c r="V2354" s="19"/>
    </row>
    <row r="2355" spans="1:22" s="5" customFormat="1">
      <c r="A2355" s="50"/>
      <c r="B2355" s="19"/>
      <c r="C2355" s="19"/>
      <c r="D2355" s="19"/>
      <c r="E2355" s="19"/>
      <c r="F2355" s="19"/>
      <c r="G2355" s="19"/>
      <c r="H2355" s="19"/>
      <c r="I2355" s="19"/>
      <c r="J2355" s="8" t="s">
        <v>1485</v>
      </c>
      <c r="K2355" s="19" t="str">
        <f t="shared" si="249"/>
        <v>EC</v>
      </c>
      <c r="L2355" s="19" t="str">
        <f t="shared" si="248"/>
        <v>ECUADOR</v>
      </c>
      <c r="M2355" s="19"/>
      <c r="N2355" s="19" t="s">
        <v>359</v>
      </c>
      <c r="O2355" s="19"/>
      <c r="P2355" s="19"/>
      <c r="Q2355" s="19"/>
      <c r="R2355" s="19"/>
      <c r="S2355" s="34">
        <f t="shared" si="250"/>
        <v>41827</v>
      </c>
      <c r="T2355" s="34" t="str">
        <f t="shared" si="251"/>
        <v/>
      </c>
      <c r="U2355" s="34" t="str">
        <f t="shared" si="252"/>
        <v/>
      </c>
      <c r="V2355" s="19"/>
    </row>
    <row r="2356" spans="1:22" s="5" customFormat="1">
      <c r="A2356" s="50"/>
      <c r="B2356" s="19"/>
      <c r="C2356" s="19"/>
      <c r="D2356" s="19"/>
      <c r="E2356" s="19"/>
      <c r="F2356" s="19"/>
      <c r="G2356" s="19"/>
      <c r="H2356" s="19"/>
      <c r="I2356" s="19"/>
      <c r="J2356" s="8" t="s">
        <v>1486</v>
      </c>
      <c r="K2356" s="19" t="str">
        <f t="shared" si="249"/>
        <v>EG</v>
      </c>
      <c r="L2356" s="19" t="str">
        <f t="shared" si="248"/>
        <v>EGYPT</v>
      </c>
      <c r="M2356" s="19"/>
      <c r="N2356" s="19" t="s">
        <v>359</v>
      </c>
      <c r="O2356" s="19"/>
      <c r="P2356" s="19"/>
      <c r="Q2356" s="19"/>
      <c r="R2356" s="19"/>
      <c r="S2356" s="34">
        <f t="shared" si="250"/>
        <v>41827</v>
      </c>
      <c r="T2356" s="34" t="str">
        <f t="shared" si="251"/>
        <v/>
      </c>
      <c r="U2356" s="34" t="str">
        <f t="shared" si="252"/>
        <v/>
      </c>
      <c r="V2356" s="19"/>
    </row>
    <row r="2357" spans="1:22" s="5" customFormat="1">
      <c r="A2357" s="50"/>
      <c r="B2357" s="19"/>
      <c r="C2357" s="19"/>
      <c r="D2357" s="19"/>
      <c r="E2357" s="19"/>
      <c r="F2357" s="19"/>
      <c r="G2357" s="19"/>
      <c r="H2357" s="19"/>
      <c r="I2357" s="19"/>
      <c r="J2357" s="8" t="s">
        <v>1487</v>
      </c>
      <c r="K2357" s="19" t="str">
        <f t="shared" si="249"/>
        <v>SV</v>
      </c>
      <c r="L2357" s="19" t="str">
        <f t="shared" si="248"/>
        <v>EL SALVADOR</v>
      </c>
      <c r="M2357" s="19"/>
      <c r="N2357" s="19" t="s">
        <v>359</v>
      </c>
      <c r="O2357" s="19"/>
      <c r="P2357" s="19"/>
      <c r="Q2357" s="19"/>
      <c r="R2357" s="19"/>
      <c r="S2357" s="34">
        <f t="shared" si="250"/>
        <v>41827</v>
      </c>
      <c r="T2357" s="34" t="str">
        <f t="shared" si="251"/>
        <v/>
      </c>
      <c r="U2357" s="34" t="str">
        <f t="shared" si="252"/>
        <v/>
      </c>
      <c r="V2357" s="19"/>
    </row>
    <row r="2358" spans="1:22" s="5" customFormat="1">
      <c r="A2358" s="50"/>
      <c r="B2358" s="19"/>
      <c r="C2358" s="19"/>
      <c r="D2358" s="19"/>
      <c r="E2358" s="19"/>
      <c r="F2358" s="19"/>
      <c r="G2358" s="19"/>
      <c r="H2358" s="19"/>
      <c r="I2358" s="19"/>
      <c r="J2358" s="8" t="s">
        <v>1488</v>
      </c>
      <c r="K2358" s="19" t="str">
        <f t="shared" si="249"/>
        <v>GQ</v>
      </c>
      <c r="L2358" s="19" t="str">
        <f t="shared" si="248"/>
        <v>EQUATORIAL GUINEA</v>
      </c>
      <c r="M2358" s="19"/>
      <c r="N2358" s="19" t="s">
        <v>359</v>
      </c>
      <c r="O2358" s="19"/>
      <c r="P2358" s="19"/>
      <c r="Q2358" s="19"/>
      <c r="R2358" s="19"/>
      <c r="S2358" s="34">
        <f t="shared" si="250"/>
        <v>41827</v>
      </c>
      <c r="T2358" s="34" t="str">
        <f t="shared" si="251"/>
        <v/>
      </c>
      <c r="U2358" s="34" t="str">
        <f t="shared" si="252"/>
        <v/>
      </c>
      <c r="V2358" s="19"/>
    </row>
    <row r="2359" spans="1:22" s="5" customFormat="1">
      <c r="A2359" s="50"/>
      <c r="B2359" s="19"/>
      <c r="C2359" s="19"/>
      <c r="D2359" s="19"/>
      <c r="E2359" s="19"/>
      <c r="F2359" s="19"/>
      <c r="G2359" s="19"/>
      <c r="H2359" s="19"/>
      <c r="I2359" s="19"/>
      <c r="J2359" s="8" t="s">
        <v>1489</v>
      </c>
      <c r="K2359" s="19" t="str">
        <f t="shared" si="249"/>
        <v>ER</v>
      </c>
      <c r="L2359" s="19" t="str">
        <f t="shared" si="248"/>
        <v>ERITREA</v>
      </c>
      <c r="M2359" s="19"/>
      <c r="N2359" s="19" t="s">
        <v>359</v>
      </c>
      <c r="O2359" s="19"/>
      <c r="P2359" s="19"/>
      <c r="Q2359" s="19"/>
      <c r="R2359" s="19"/>
      <c r="S2359" s="34">
        <f t="shared" si="250"/>
        <v>41827</v>
      </c>
      <c r="T2359" s="34" t="str">
        <f t="shared" si="251"/>
        <v/>
      </c>
      <c r="U2359" s="34" t="str">
        <f t="shared" si="252"/>
        <v/>
      </c>
      <c r="V2359" s="19"/>
    </row>
    <row r="2360" spans="1:22" s="5" customFormat="1">
      <c r="A2360" s="50"/>
      <c r="B2360" s="19"/>
      <c r="C2360" s="19"/>
      <c r="D2360" s="19"/>
      <c r="E2360" s="19"/>
      <c r="F2360" s="19"/>
      <c r="G2360" s="19"/>
      <c r="H2360" s="19"/>
      <c r="I2360" s="19"/>
      <c r="J2360" s="8" t="s">
        <v>1490</v>
      </c>
      <c r="K2360" s="19" t="str">
        <f t="shared" si="249"/>
        <v>EE</v>
      </c>
      <c r="L2360" s="19" t="str">
        <f t="shared" si="248"/>
        <v>ESTONIA</v>
      </c>
      <c r="M2360" s="19"/>
      <c r="N2360" s="19" t="s">
        <v>359</v>
      </c>
      <c r="O2360" s="19"/>
      <c r="P2360" s="19"/>
      <c r="Q2360" s="19"/>
      <c r="R2360" s="19"/>
      <c r="S2360" s="34">
        <f t="shared" si="250"/>
        <v>41827</v>
      </c>
      <c r="T2360" s="34" t="str">
        <f t="shared" si="251"/>
        <v/>
      </c>
      <c r="U2360" s="34" t="str">
        <f t="shared" si="252"/>
        <v/>
      </c>
      <c r="V2360" s="19"/>
    </row>
    <row r="2361" spans="1:22" s="5" customFormat="1">
      <c r="A2361" s="50"/>
      <c r="B2361" s="19"/>
      <c r="C2361" s="19"/>
      <c r="D2361" s="19"/>
      <c r="E2361" s="19"/>
      <c r="F2361" s="19"/>
      <c r="G2361" s="19"/>
      <c r="H2361" s="19"/>
      <c r="I2361" s="19"/>
      <c r="J2361" s="8" t="s">
        <v>1491</v>
      </c>
      <c r="K2361" s="19" t="str">
        <f t="shared" si="249"/>
        <v>ET</v>
      </c>
      <c r="L2361" s="19" t="str">
        <f t="shared" si="248"/>
        <v>ETHIOPIA</v>
      </c>
      <c r="M2361" s="19"/>
      <c r="N2361" s="19" t="s">
        <v>359</v>
      </c>
      <c r="O2361" s="19"/>
      <c r="P2361" s="19"/>
      <c r="Q2361" s="19"/>
      <c r="R2361" s="19"/>
      <c r="S2361" s="34">
        <f t="shared" si="250"/>
        <v>41827</v>
      </c>
      <c r="T2361" s="34" t="str">
        <f t="shared" si="251"/>
        <v/>
      </c>
      <c r="U2361" s="34" t="str">
        <f t="shared" si="252"/>
        <v/>
      </c>
      <c r="V2361" s="19"/>
    </row>
    <row r="2362" spans="1:22" s="5" customFormat="1">
      <c r="A2362" s="50"/>
      <c r="B2362" s="19"/>
      <c r="C2362" s="19"/>
      <c r="D2362" s="19"/>
      <c r="E2362" s="19"/>
      <c r="F2362" s="19"/>
      <c r="G2362" s="19"/>
      <c r="H2362" s="19"/>
      <c r="I2362" s="19"/>
      <c r="J2362" s="8" t="s">
        <v>1492</v>
      </c>
      <c r="K2362" s="19" t="str">
        <f t="shared" si="249"/>
        <v>FK</v>
      </c>
      <c r="L2362" s="19" t="str">
        <f t="shared" si="248"/>
        <v>FALKLAND ISLANDS (MALVINAS)</v>
      </c>
      <c r="M2362" s="19"/>
      <c r="N2362" s="19" t="s">
        <v>359</v>
      </c>
      <c r="O2362" s="19"/>
      <c r="P2362" s="19"/>
      <c r="Q2362" s="19"/>
      <c r="R2362" s="19"/>
      <c r="S2362" s="34">
        <f t="shared" si="250"/>
        <v>41827</v>
      </c>
      <c r="T2362" s="34" t="str">
        <f t="shared" si="251"/>
        <v/>
      </c>
      <c r="U2362" s="34" t="str">
        <f t="shared" si="252"/>
        <v/>
      </c>
      <c r="V2362" s="19"/>
    </row>
    <row r="2363" spans="1:22" s="5" customFormat="1">
      <c r="A2363" s="50"/>
      <c r="B2363" s="19"/>
      <c r="C2363" s="19"/>
      <c r="D2363" s="19"/>
      <c r="E2363" s="19"/>
      <c r="F2363" s="19"/>
      <c r="G2363" s="19"/>
      <c r="H2363" s="19"/>
      <c r="I2363" s="19"/>
      <c r="J2363" s="8" t="s">
        <v>1493</v>
      </c>
      <c r="K2363" s="19" t="str">
        <f t="shared" si="249"/>
        <v>FO</v>
      </c>
      <c r="L2363" s="19" t="str">
        <f t="shared" si="248"/>
        <v>FAROE ISLANDS</v>
      </c>
      <c r="M2363" s="19"/>
      <c r="N2363" s="19" t="s">
        <v>359</v>
      </c>
      <c r="O2363" s="19"/>
      <c r="P2363" s="19"/>
      <c r="Q2363" s="19"/>
      <c r="R2363" s="19"/>
      <c r="S2363" s="34">
        <f t="shared" si="250"/>
        <v>41827</v>
      </c>
      <c r="T2363" s="34" t="str">
        <f t="shared" si="251"/>
        <v/>
      </c>
      <c r="U2363" s="34" t="str">
        <f t="shared" si="252"/>
        <v/>
      </c>
      <c r="V2363" s="19"/>
    </row>
    <row r="2364" spans="1:22" s="5" customFormat="1">
      <c r="A2364" s="50"/>
      <c r="B2364" s="19"/>
      <c r="C2364" s="19"/>
      <c r="D2364" s="19"/>
      <c r="E2364" s="19"/>
      <c r="F2364" s="19"/>
      <c r="G2364" s="19"/>
      <c r="H2364" s="19"/>
      <c r="I2364" s="19"/>
      <c r="J2364" s="8" t="s">
        <v>1494</v>
      </c>
      <c r="K2364" s="19" t="str">
        <f t="shared" si="249"/>
        <v>FJ</v>
      </c>
      <c r="L2364" s="19" t="str">
        <f t="shared" si="248"/>
        <v>FIJI</v>
      </c>
      <c r="M2364" s="19"/>
      <c r="N2364" s="19" t="s">
        <v>359</v>
      </c>
      <c r="O2364" s="19"/>
      <c r="P2364" s="19"/>
      <c r="Q2364" s="19"/>
      <c r="R2364" s="19"/>
      <c r="S2364" s="34">
        <f t="shared" si="250"/>
        <v>41827</v>
      </c>
      <c r="T2364" s="34" t="str">
        <f t="shared" si="251"/>
        <v/>
      </c>
      <c r="U2364" s="34" t="str">
        <f t="shared" si="252"/>
        <v/>
      </c>
      <c r="V2364" s="19"/>
    </row>
    <row r="2365" spans="1:22" s="5" customFormat="1">
      <c r="A2365" s="50"/>
      <c r="B2365" s="19"/>
      <c r="C2365" s="19"/>
      <c r="D2365" s="19"/>
      <c r="E2365" s="19"/>
      <c r="F2365" s="19"/>
      <c r="G2365" s="19"/>
      <c r="H2365" s="19"/>
      <c r="I2365" s="19"/>
      <c r="J2365" s="8" t="s">
        <v>1495</v>
      </c>
      <c r="K2365" s="19" t="str">
        <f t="shared" si="249"/>
        <v>FI</v>
      </c>
      <c r="L2365" s="19" t="str">
        <f t="shared" si="248"/>
        <v>FINLAND</v>
      </c>
      <c r="M2365" s="19"/>
      <c r="N2365" s="19" t="s">
        <v>359</v>
      </c>
      <c r="O2365" s="19"/>
      <c r="P2365" s="19"/>
      <c r="Q2365" s="19"/>
      <c r="R2365" s="19"/>
      <c r="S2365" s="34">
        <f t="shared" si="250"/>
        <v>41827</v>
      </c>
      <c r="T2365" s="34" t="str">
        <f t="shared" si="251"/>
        <v/>
      </c>
      <c r="U2365" s="34" t="str">
        <f t="shared" si="252"/>
        <v/>
      </c>
      <c r="V2365" s="19"/>
    </row>
    <row r="2366" spans="1:22" s="5" customFormat="1">
      <c r="A2366" s="50"/>
      <c r="B2366" s="19"/>
      <c r="C2366" s="19"/>
      <c r="D2366" s="19"/>
      <c r="E2366" s="19"/>
      <c r="F2366" s="19"/>
      <c r="G2366" s="19"/>
      <c r="H2366" s="19"/>
      <c r="I2366" s="19"/>
      <c r="J2366" s="8" t="s">
        <v>1496</v>
      </c>
      <c r="K2366" s="19" t="str">
        <f t="shared" si="249"/>
        <v>FR</v>
      </c>
      <c r="L2366" s="19" t="str">
        <f t="shared" si="248"/>
        <v>FRANCE</v>
      </c>
      <c r="M2366" s="19"/>
      <c r="N2366" s="19" t="s">
        <v>359</v>
      </c>
      <c r="O2366" s="19"/>
      <c r="P2366" s="19"/>
      <c r="Q2366" s="19"/>
      <c r="R2366" s="19"/>
      <c r="S2366" s="34">
        <f t="shared" si="250"/>
        <v>41827</v>
      </c>
      <c r="T2366" s="34" t="str">
        <f t="shared" si="251"/>
        <v/>
      </c>
      <c r="U2366" s="34" t="str">
        <f t="shared" si="252"/>
        <v/>
      </c>
      <c r="V2366" s="19"/>
    </row>
    <row r="2367" spans="1:22" s="5" customFormat="1">
      <c r="A2367" s="50"/>
      <c r="B2367" s="19"/>
      <c r="C2367" s="19"/>
      <c r="D2367" s="19"/>
      <c r="E2367" s="19"/>
      <c r="F2367" s="19"/>
      <c r="G2367" s="19"/>
      <c r="H2367" s="19"/>
      <c r="I2367" s="19"/>
      <c r="J2367" s="8" t="s">
        <v>1497</v>
      </c>
      <c r="K2367" s="19" t="str">
        <f t="shared" si="249"/>
        <v>GF</v>
      </c>
      <c r="L2367" s="19" t="str">
        <f t="shared" si="248"/>
        <v>FRENCH GUIANA</v>
      </c>
      <c r="M2367" s="19"/>
      <c r="N2367" s="19" t="s">
        <v>359</v>
      </c>
      <c r="O2367" s="19"/>
      <c r="P2367" s="19"/>
      <c r="Q2367" s="19"/>
      <c r="R2367" s="19"/>
      <c r="S2367" s="34">
        <f t="shared" si="250"/>
        <v>41827</v>
      </c>
      <c r="T2367" s="34" t="str">
        <f t="shared" si="251"/>
        <v/>
      </c>
      <c r="U2367" s="34" t="str">
        <f t="shared" si="252"/>
        <v/>
      </c>
      <c r="V2367" s="19"/>
    </row>
    <row r="2368" spans="1:22" s="5" customFormat="1">
      <c r="A2368" s="50"/>
      <c r="B2368" s="19"/>
      <c r="C2368" s="19"/>
      <c r="D2368" s="19"/>
      <c r="E2368" s="19"/>
      <c r="F2368" s="19"/>
      <c r="G2368" s="19"/>
      <c r="H2368" s="19"/>
      <c r="I2368" s="19"/>
      <c r="J2368" s="8" t="s">
        <v>1498</v>
      </c>
      <c r="K2368" s="19" t="str">
        <f t="shared" si="249"/>
        <v>PF</v>
      </c>
      <c r="L2368" s="19" t="str">
        <f t="shared" si="248"/>
        <v>FRENCH POLYNESIA</v>
      </c>
      <c r="M2368" s="19"/>
      <c r="N2368" s="19" t="s">
        <v>359</v>
      </c>
      <c r="O2368" s="19"/>
      <c r="P2368" s="19"/>
      <c r="Q2368" s="19"/>
      <c r="R2368" s="19"/>
      <c r="S2368" s="34">
        <f t="shared" si="250"/>
        <v>41827</v>
      </c>
      <c r="T2368" s="34" t="str">
        <f t="shared" si="251"/>
        <v/>
      </c>
      <c r="U2368" s="34" t="str">
        <f t="shared" si="252"/>
        <v/>
      </c>
      <c r="V2368" s="19"/>
    </row>
    <row r="2369" spans="1:22" s="5" customFormat="1">
      <c r="A2369" s="50"/>
      <c r="B2369" s="19"/>
      <c r="C2369" s="19"/>
      <c r="D2369" s="19"/>
      <c r="E2369" s="19"/>
      <c r="F2369" s="19"/>
      <c r="G2369" s="19"/>
      <c r="H2369" s="19"/>
      <c r="I2369" s="19"/>
      <c r="J2369" s="8" t="s">
        <v>1499</v>
      </c>
      <c r="K2369" s="19" t="str">
        <f t="shared" si="249"/>
        <v>TF</v>
      </c>
      <c r="L2369" s="19" t="str">
        <f t="shared" si="248"/>
        <v>FRENCH SOUTHERN TERRITORIES</v>
      </c>
      <c r="M2369" s="19"/>
      <c r="N2369" s="19" t="s">
        <v>359</v>
      </c>
      <c r="O2369" s="19"/>
      <c r="P2369" s="19"/>
      <c r="Q2369" s="19"/>
      <c r="R2369" s="19"/>
      <c r="S2369" s="34">
        <f t="shared" si="250"/>
        <v>41827</v>
      </c>
      <c r="T2369" s="34" t="str">
        <f t="shared" si="251"/>
        <v/>
      </c>
      <c r="U2369" s="34" t="str">
        <f t="shared" si="252"/>
        <v/>
      </c>
      <c r="V2369" s="19"/>
    </row>
    <row r="2370" spans="1:22" s="5" customFormat="1">
      <c r="A2370" s="50"/>
      <c r="B2370" s="19"/>
      <c r="C2370" s="19"/>
      <c r="D2370" s="19"/>
      <c r="E2370" s="19"/>
      <c r="F2370" s="19"/>
      <c r="G2370" s="19"/>
      <c r="H2370" s="19"/>
      <c r="I2370" s="19"/>
      <c r="J2370" s="8" t="s">
        <v>1500</v>
      </c>
      <c r="K2370" s="19" t="str">
        <f t="shared" si="249"/>
        <v>GA</v>
      </c>
      <c r="L2370" s="19" t="str">
        <f t="shared" si="248"/>
        <v>GABON</v>
      </c>
      <c r="M2370" s="19"/>
      <c r="N2370" s="19" t="s">
        <v>359</v>
      </c>
      <c r="O2370" s="19"/>
      <c r="P2370" s="19"/>
      <c r="Q2370" s="19"/>
      <c r="R2370" s="19"/>
      <c r="S2370" s="34">
        <f t="shared" si="250"/>
        <v>41827</v>
      </c>
      <c r="T2370" s="34" t="str">
        <f t="shared" si="251"/>
        <v/>
      </c>
      <c r="U2370" s="34" t="str">
        <f t="shared" si="252"/>
        <v/>
      </c>
      <c r="V2370" s="19"/>
    </row>
    <row r="2371" spans="1:22" s="5" customFormat="1">
      <c r="A2371" s="50"/>
      <c r="B2371" s="19"/>
      <c r="C2371" s="19"/>
      <c r="D2371" s="19"/>
      <c r="E2371" s="19"/>
      <c r="F2371" s="19"/>
      <c r="G2371" s="19"/>
      <c r="H2371" s="19"/>
      <c r="I2371" s="19"/>
      <c r="J2371" s="8" t="s">
        <v>1501</v>
      </c>
      <c r="K2371" s="19" t="str">
        <f t="shared" si="249"/>
        <v>GM</v>
      </c>
      <c r="L2371" s="19" t="str">
        <f t="shared" si="248"/>
        <v>GAMBIA</v>
      </c>
      <c r="M2371" s="19"/>
      <c r="N2371" s="19" t="s">
        <v>359</v>
      </c>
      <c r="O2371" s="19"/>
      <c r="P2371" s="19"/>
      <c r="Q2371" s="19"/>
      <c r="R2371" s="19"/>
      <c r="S2371" s="34">
        <f t="shared" si="250"/>
        <v>41827</v>
      </c>
      <c r="T2371" s="34" t="str">
        <f t="shared" si="251"/>
        <v/>
      </c>
      <c r="U2371" s="34" t="str">
        <f t="shared" si="252"/>
        <v/>
      </c>
      <c r="V2371" s="19"/>
    </row>
    <row r="2372" spans="1:22" s="5" customFormat="1">
      <c r="A2372" s="50"/>
      <c r="B2372" s="19"/>
      <c r="C2372" s="19"/>
      <c r="D2372" s="19"/>
      <c r="E2372" s="19"/>
      <c r="F2372" s="19"/>
      <c r="G2372" s="19"/>
      <c r="H2372" s="19"/>
      <c r="I2372" s="19"/>
      <c r="J2372" s="8" t="s">
        <v>1502</v>
      </c>
      <c r="K2372" s="19" t="str">
        <f t="shared" si="249"/>
        <v>GE</v>
      </c>
      <c r="L2372" s="19" t="str">
        <f t="shared" si="248"/>
        <v>GEORGIA</v>
      </c>
      <c r="M2372" s="19"/>
      <c r="N2372" s="19" t="s">
        <v>359</v>
      </c>
      <c r="O2372" s="19"/>
      <c r="P2372" s="19"/>
      <c r="Q2372" s="19"/>
      <c r="R2372" s="19"/>
      <c r="S2372" s="34">
        <f t="shared" si="250"/>
        <v>41827</v>
      </c>
      <c r="T2372" s="34" t="str">
        <f t="shared" si="251"/>
        <v/>
      </c>
      <c r="U2372" s="34" t="str">
        <f t="shared" si="252"/>
        <v/>
      </c>
      <c r="V2372" s="19"/>
    </row>
    <row r="2373" spans="1:22" s="5" customFormat="1">
      <c r="A2373" s="50"/>
      <c r="B2373" s="19"/>
      <c r="C2373" s="19"/>
      <c r="D2373" s="19"/>
      <c r="E2373" s="19"/>
      <c r="F2373" s="19"/>
      <c r="G2373" s="19"/>
      <c r="H2373" s="19"/>
      <c r="I2373" s="19"/>
      <c r="J2373" s="8" t="s">
        <v>1503</v>
      </c>
      <c r="K2373" s="19" t="str">
        <f t="shared" si="249"/>
        <v>DE</v>
      </c>
      <c r="L2373" s="19" t="str">
        <f t="shared" si="248"/>
        <v>GERMANY</v>
      </c>
      <c r="M2373" s="19"/>
      <c r="N2373" s="19" t="s">
        <v>359</v>
      </c>
      <c r="O2373" s="19"/>
      <c r="P2373" s="19"/>
      <c r="Q2373" s="19"/>
      <c r="R2373" s="19"/>
      <c r="S2373" s="34">
        <f t="shared" si="250"/>
        <v>41827</v>
      </c>
      <c r="T2373" s="34" t="str">
        <f t="shared" si="251"/>
        <v/>
      </c>
      <c r="U2373" s="34" t="str">
        <f t="shared" si="252"/>
        <v/>
      </c>
      <c r="V2373" s="19"/>
    </row>
    <row r="2374" spans="1:22" s="5" customFormat="1">
      <c r="A2374" s="50"/>
      <c r="B2374" s="19"/>
      <c r="C2374" s="19"/>
      <c r="D2374" s="19"/>
      <c r="E2374" s="19"/>
      <c r="F2374" s="19"/>
      <c r="G2374" s="19"/>
      <c r="H2374" s="19"/>
      <c r="I2374" s="19"/>
      <c r="J2374" s="8" t="s">
        <v>1504</v>
      </c>
      <c r="K2374" s="19" t="str">
        <f t="shared" si="249"/>
        <v>GH</v>
      </c>
      <c r="L2374" s="19" t="str">
        <f t="shared" si="248"/>
        <v>GHANA</v>
      </c>
      <c r="M2374" s="19"/>
      <c r="N2374" s="19" t="s">
        <v>359</v>
      </c>
      <c r="O2374" s="19"/>
      <c r="P2374" s="19"/>
      <c r="Q2374" s="19"/>
      <c r="R2374" s="19"/>
      <c r="S2374" s="34">
        <f t="shared" si="250"/>
        <v>41827</v>
      </c>
      <c r="T2374" s="34" t="str">
        <f t="shared" si="251"/>
        <v/>
      </c>
      <c r="U2374" s="34" t="str">
        <f t="shared" si="252"/>
        <v/>
      </c>
      <c r="V2374" s="19"/>
    </row>
    <row r="2375" spans="1:22" s="5" customFormat="1">
      <c r="A2375" s="50"/>
      <c r="B2375" s="19"/>
      <c r="C2375" s="19"/>
      <c r="D2375" s="19"/>
      <c r="E2375" s="19"/>
      <c r="F2375" s="19"/>
      <c r="G2375" s="19"/>
      <c r="H2375" s="19"/>
      <c r="I2375" s="19"/>
      <c r="J2375" s="8" t="s">
        <v>11954</v>
      </c>
      <c r="K2375" s="19" t="str">
        <f t="shared" si="249"/>
        <v>GI</v>
      </c>
      <c r="L2375" s="19" t="str">
        <f t="shared" si="248"/>
        <v>UNITED KINGDOM (GIBRALTAR)</v>
      </c>
      <c r="M2375" s="19"/>
      <c r="N2375" s="19" t="s">
        <v>359</v>
      </c>
      <c r="O2375" s="19"/>
      <c r="P2375" s="19"/>
      <c r="Q2375" s="19"/>
      <c r="R2375" s="19"/>
      <c r="S2375" s="34">
        <f t="shared" si="250"/>
        <v>41827</v>
      </c>
      <c r="T2375" s="34" t="str">
        <f t="shared" si="251"/>
        <v/>
      </c>
      <c r="U2375" s="34">
        <f t="shared" si="252"/>
        <v>42566</v>
      </c>
      <c r="V2375" s="19"/>
    </row>
    <row r="2376" spans="1:22" s="5" customFormat="1">
      <c r="A2376" s="50"/>
      <c r="B2376" s="19"/>
      <c r="C2376" s="19"/>
      <c r="D2376" s="19"/>
      <c r="E2376" s="19"/>
      <c r="F2376" s="19"/>
      <c r="G2376" s="19"/>
      <c r="H2376" s="19"/>
      <c r="I2376" s="19"/>
      <c r="J2376" s="8" t="s">
        <v>1505</v>
      </c>
      <c r="K2376" s="19" t="str">
        <f t="shared" si="249"/>
        <v>GR</v>
      </c>
      <c r="L2376" s="19" t="str">
        <f t="shared" si="248"/>
        <v>GREECE</v>
      </c>
      <c r="M2376" s="19"/>
      <c r="N2376" s="19" t="s">
        <v>359</v>
      </c>
      <c r="O2376" s="19"/>
      <c r="P2376" s="19"/>
      <c r="Q2376" s="19"/>
      <c r="R2376" s="19"/>
      <c r="S2376" s="34">
        <f t="shared" si="250"/>
        <v>41827</v>
      </c>
      <c r="T2376" s="34" t="str">
        <f t="shared" si="251"/>
        <v/>
      </c>
      <c r="U2376" s="34" t="str">
        <f t="shared" si="252"/>
        <v/>
      </c>
      <c r="V2376" s="19"/>
    </row>
    <row r="2377" spans="1:22" s="5" customFormat="1">
      <c r="A2377" s="50"/>
      <c r="B2377" s="19"/>
      <c r="C2377" s="19"/>
      <c r="D2377" s="19"/>
      <c r="E2377" s="19"/>
      <c r="F2377" s="19"/>
      <c r="G2377" s="19"/>
      <c r="H2377" s="19"/>
      <c r="I2377" s="19"/>
      <c r="J2377" s="8" t="s">
        <v>1506</v>
      </c>
      <c r="K2377" s="19" t="str">
        <f t="shared" si="249"/>
        <v>GL</v>
      </c>
      <c r="L2377" s="19" t="str">
        <f t="shared" si="248"/>
        <v>GREENLAND</v>
      </c>
      <c r="M2377" s="19"/>
      <c r="N2377" s="19" t="s">
        <v>359</v>
      </c>
      <c r="O2377" s="19"/>
      <c r="P2377" s="19"/>
      <c r="Q2377" s="19"/>
      <c r="R2377" s="19"/>
      <c r="S2377" s="34">
        <f t="shared" si="250"/>
        <v>41827</v>
      </c>
      <c r="T2377" s="34" t="str">
        <f t="shared" si="251"/>
        <v/>
      </c>
      <c r="U2377" s="34" t="str">
        <f t="shared" si="252"/>
        <v/>
      </c>
      <c r="V2377" s="19"/>
    </row>
    <row r="2378" spans="1:22" s="5" customFormat="1">
      <c r="A2378" s="50"/>
      <c r="B2378" s="19"/>
      <c r="C2378" s="19"/>
      <c r="D2378" s="19"/>
      <c r="E2378" s="19"/>
      <c r="F2378" s="19"/>
      <c r="G2378" s="19"/>
      <c r="H2378" s="19"/>
      <c r="I2378" s="19"/>
      <c r="J2378" s="8" t="s">
        <v>1507</v>
      </c>
      <c r="K2378" s="19" t="str">
        <f t="shared" si="249"/>
        <v>GD</v>
      </c>
      <c r="L2378" s="19" t="str">
        <f t="shared" ref="L2378:L2442" si="253">J2378</f>
        <v>GRENADA</v>
      </c>
      <c r="M2378" s="19"/>
      <c r="N2378" s="19" t="s">
        <v>359</v>
      </c>
      <c r="O2378" s="19"/>
      <c r="P2378" s="19"/>
      <c r="Q2378" s="19"/>
      <c r="R2378" s="19"/>
      <c r="S2378" s="34">
        <f t="shared" si="250"/>
        <v>41827</v>
      </c>
      <c r="T2378" s="34" t="str">
        <f t="shared" si="251"/>
        <v/>
      </c>
      <c r="U2378" s="34" t="str">
        <f t="shared" si="252"/>
        <v/>
      </c>
      <c r="V2378" s="19"/>
    </row>
    <row r="2379" spans="1:22" s="5" customFormat="1">
      <c r="A2379" s="50"/>
      <c r="B2379" s="19"/>
      <c r="C2379" s="19"/>
      <c r="D2379" s="19"/>
      <c r="E2379" s="19"/>
      <c r="F2379" s="19"/>
      <c r="G2379" s="19"/>
      <c r="H2379" s="19"/>
      <c r="I2379" s="19"/>
      <c r="J2379" s="8" t="s">
        <v>1508</v>
      </c>
      <c r="K2379" s="19" t="str">
        <f t="shared" si="249"/>
        <v>GP</v>
      </c>
      <c r="L2379" s="19" t="str">
        <f t="shared" si="253"/>
        <v>GUADELOUPE</v>
      </c>
      <c r="M2379" s="19"/>
      <c r="N2379" s="19" t="s">
        <v>359</v>
      </c>
      <c r="O2379" s="19"/>
      <c r="P2379" s="19"/>
      <c r="Q2379" s="19"/>
      <c r="R2379" s="19"/>
      <c r="S2379" s="34">
        <f t="shared" si="250"/>
        <v>41827</v>
      </c>
      <c r="T2379" s="34" t="str">
        <f t="shared" si="251"/>
        <v/>
      </c>
      <c r="U2379" s="34" t="str">
        <f t="shared" si="252"/>
        <v/>
      </c>
      <c r="V2379" s="19"/>
    </row>
    <row r="2380" spans="1:22" s="5" customFormat="1">
      <c r="A2380" s="50"/>
      <c r="B2380" s="19"/>
      <c r="C2380" s="19"/>
      <c r="D2380" s="19"/>
      <c r="E2380" s="19"/>
      <c r="F2380" s="19"/>
      <c r="G2380" s="19"/>
      <c r="H2380" s="19"/>
      <c r="I2380" s="19"/>
      <c r="J2380" s="8" t="s">
        <v>1509</v>
      </c>
      <c r="K2380" s="19" t="str">
        <f t="shared" si="249"/>
        <v>GU</v>
      </c>
      <c r="L2380" s="19" t="str">
        <f t="shared" si="253"/>
        <v>GUAM</v>
      </c>
      <c r="M2380" s="19"/>
      <c r="N2380" s="19" t="s">
        <v>359</v>
      </c>
      <c r="O2380" s="19"/>
      <c r="P2380" s="19"/>
      <c r="Q2380" s="19"/>
      <c r="R2380" s="19"/>
      <c r="S2380" s="34">
        <f t="shared" si="250"/>
        <v>41827</v>
      </c>
      <c r="T2380" s="34" t="str">
        <f t="shared" si="251"/>
        <v/>
      </c>
      <c r="U2380" s="34" t="str">
        <f t="shared" si="252"/>
        <v/>
      </c>
      <c r="V2380" s="19"/>
    </row>
    <row r="2381" spans="1:22" s="5" customFormat="1">
      <c r="A2381" s="50"/>
      <c r="B2381" s="19"/>
      <c r="C2381" s="19"/>
      <c r="D2381" s="19"/>
      <c r="E2381" s="19"/>
      <c r="F2381" s="19"/>
      <c r="G2381" s="19"/>
      <c r="H2381" s="19"/>
      <c r="I2381" s="19"/>
      <c r="J2381" s="8" t="s">
        <v>1510</v>
      </c>
      <c r="K2381" s="19" t="str">
        <f t="shared" si="249"/>
        <v>GT</v>
      </c>
      <c r="L2381" s="19" t="str">
        <f t="shared" si="253"/>
        <v>GUATEMALA</v>
      </c>
      <c r="M2381" s="19"/>
      <c r="N2381" s="19" t="s">
        <v>359</v>
      </c>
      <c r="O2381" s="19"/>
      <c r="P2381" s="19"/>
      <c r="Q2381" s="19"/>
      <c r="R2381" s="19"/>
      <c r="S2381" s="34">
        <f t="shared" si="250"/>
        <v>41827</v>
      </c>
      <c r="T2381" s="34" t="str">
        <f t="shared" si="251"/>
        <v/>
      </c>
      <c r="U2381" s="34" t="str">
        <f t="shared" si="252"/>
        <v/>
      </c>
      <c r="V2381" s="19"/>
    </row>
    <row r="2382" spans="1:22" s="5" customFormat="1">
      <c r="A2382" s="50"/>
      <c r="B2382" s="19"/>
      <c r="C2382" s="19"/>
      <c r="D2382" s="19"/>
      <c r="E2382" s="19"/>
      <c r="F2382" s="19"/>
      <c r="G2382" s="19"/>
      <c r="H2382" s="19"/>
      <c r="I2382" s="19"/>
      <c r="J2382" s="8" t="s">
        <v>1511</v>
      </c>
      <c r="K2382" s="19" t="str">
        <f t="shared" si="249"/>
        <v>GG</v>
      </c>
      <c r="L2382" s="19" t="str">
        <f t="shared" si="253"/>
        <v>GUERNSEY</v>
      </c>
      <c r="M2382" s="19"/>
      <c r="N2382" s="19" t="s">
        <v>359</v>
      </c>
      <c r="O2382" s="19"/>
      <c r="P2382" s="19"/>
      <c r="Q2382" s="19"/>
      <c r="R2382" s="19"/>
      <c r="S2382" s="34">
        <f t="shared" si="250"/>
        <v>41827</v>
      </c>
      <c r="T2382" s="34" t="str">
        <f t="shared" si="251"/>
        <v/>
      </c>
      <c r="U2382" s="34" t="str">
        <f t="shared" si="252"/>
        <v/>
      </c>
      <c r="V2382" s="19"/>
    </row>
    <row r="2383" spans="1:22" s="5" customFormat="1">
      <c r="A2383" s="50"/>
      <c r="B2383" s="19"/>
      <c r="C2383" s="19"/>
      <c r="D2383" s="19"/>
      <c r="E2383" s="19"/>
      <c r="F2383" s="19"/>
      <c r="G2383" s="19"/>
      <c r="H2383" s="19"/>
      <c r="I2383" s="19"/>
      <c r="J2383" s="8" t="s">
        <v>1512</v>
      </c>
      <c r="K2383" s="19" t="str">
        <f t="shared" si="249"/>
        <v>GN</v>
      </c>
      <c r="L2383" s="19" t="str">
        <f t="shared" si="253"/>
        <v>GUINEA</v>
      </c>
      <c r="M2383" s="19"/>
      <c r="N2383" s="19" t="s">
        <v>359</v>
      </c>
      <c r="O2383" s="19"/>
      <c r="P2383" s="19"/>
      <c r="Q2383" s="19"/>
      <c r="R2383" s="19"/>
      <c r="S2383" s="34">
        <f t="shared" si="250"/>
        <v>41827</v>
      </c>
      <c r="T2383" s="34" t="str">
        <f t="shared" si="251"/>
        <v/>
      </c>
      <c r="U2383" s="34" t="str">
        <f t="shared" si="252"/>
        <v/>
      </c>
      <c r="V2383" s="19"/>
    </row>
    <row r="2384" spans="1:22" s="5" customFormat="1">
      <c r="A2384" s="50"/>
      <c r="B2384" s="19"/>
      <c r="C2384" s="19"/>
      <c r="D2384" s="19"/>
      <c r="E2384" s="19"/>
      <c r="F2384" s="19"/>
      <c r="G2384" s="19"/>
      <c r="H2384" s="19"/>
      <c r="I2384" s="19"/>
      <c r="J2384" s="8" t="s">
        <v>1513</v>
      </c>
      <c r="K2384" s="19" t="str">
        <f t="shared" si="249"/>
        <v>GW</v>
      </c>
      <c r="L2384" s="19" t="str">
        <f t="shared" si="253"/>
        <v>GUINEA-BISSAU</v>
      </c>
      <c r="M2384" s="19"/>
      <c r="N2384" s="19" t="s">
        <v>359</v>
      </c>
      <c r="O2384" s="19"/>
      <c r="P2384" s="19"/>
      <c r="Q2384" s="19"/>
      <c r="R2384" s="19"/>
      <c r="S2384" s="34">
        <f t="shared" si="250"/>
        <v>41827</v>
      </c>
      <c r="T2384" s="34" t="str">
        <f t="shared" si="251"/>
        <v/>
      </c>
      <c r="U2384" s="34" t="str">
        <f t="shared" si="252"/>
        <v/>
      </c>
      <c r="V2384" s="19"/>
    </row>
    <row r="2385" spans="1:22" s="5" customFormat="1">
      <c r="A2385" s="50"/>
      <c r="B2385" s="19"/>
      <c r="C2385" s="19"/>
      <c r="D2385" s="19"/>
      <c r="E2385" s="19"/>
      <c r="F2385" s="19"/>
      <c r="G2385" s="19"/>
      <c r="H2385" s="19"/>
      <c r="I2385" s="19"/>
      <c r="J2385" s="8" t="s">
        <v>1514</v>
      </c>
      <c r="K2385" s="19" t="str">
        <f t="shared" si="249"/>
        <v>GY</v>
      </c>
      <c r="L2385" s="19" t="str">
        <f t="shared" si="253"/>
        <v>GUYANA</v>
      </c>
      <c r="M2385" s="19"/>
      <c r="N2385" s="19" t="s">
        <v>359</v>
      </c>
      <c r="O2385" s="19"/>
      <c r="P2385" s="19"/>
      <c r="Q2385" s="19"/>
      <c r="R2385" s="19"/>
      <c r="S2385" s="34">
        <f t="shared" si="250"/>
        <v>41827</v>
      </c>
      <c r="T2385" s="34" t="str">
        <f t="shared" si="251"/>
        <v/>
      </c>
      <c r="U2385" s="34" t="str">
        <f t="shared" si="252"/>
        <v/>
      </c>
      <c r="V2385" s="19"/>
    </row>
    <row r="2386" spans="1:22" s="5" customFormat="1">
      <c r="A2386" s="50"/>
      <c r="B2386" s="19"/>
      <c r="C2386" s="19"/>
      <c r="D2386" s="19"/>
      <c r="E2386" s="19"/>
      <c r="F2386" s="19"/>
      <c r="G2386" s="19"/>
      <c r="H2386" s="19"/>
      <c r="I2386" s="19"/>
      <c r="J2386" s="8" t="s">
        <v>1515</v>
      </c>
      <c r="K2386" s="19" t="str">
        <f t="shared" si="249"/>
        <v>HT</v>
      </c>
      <c r="L2386" s="19" t="str">
        <f t="shared" si="253"/>
        <v>HAITI</v>
      </c>
      <c r="M2386" s="19"/>
      <c r="N2386" s="19" t="s">
        <v>359</v>
      </c>
      <c r="O2386" s="19"/>
      <c r="P2386" s="19"/>
      <c r="Q2386" s="19"/>
      <c r="R2386" s="19"/>
      <c r="S2386" s="34">
        <f t="shared" si="250"/>
        <v>41827</v>
      </c>
      <c r="T2386" s="34" t="str">
        <f t="shared" si="251"/>
        <v/>
      </c>
      <c r="U2386" s="34" t="str">
        <f t="shared" si="252"/>
        <v/>
      </c>
      <c r="V2386" s="19"/>
    </row>
    <row r="2387" spans="1:22" s="5" customFormat="1">
      <c r="A2387" s="50"/>
      <c r="B2387" s="19"/>
      <c r="C2387" s="19"/>
      <c r="D2387" s="19"/>
      <c r="E2387" s="19"/>
      <c r="F2387" s="19"/>
      <c r="G2387" s="19"/>
      <c r="H2387" s="19"/>
      <c r="I2387" s="19"/>
      <c r="J2387" s="8" t="s">
        <v>1516</v>
      </c>
      <c r="K2387" s="19" t="str">
        <f t="shared" si="249"/>
        <v>HM</v>
      </c>
      <c r="L2387" s="19" t="str">
        <f t="shared" si="253"/>
        <v>HEARD ISLAND AND MCDONALD ISLANDS</v>
      </c>
      <c r="M2387" s="19"/>
      <c r="N2387" s="19" t="s">
        <v>359</v>
      </c>
      <c r="O2387" s="19"/>
      <c r="P2387" s="19"/>
      <c r="Q2387" s="19"/>
      <c r="R2387" s="19"/>
      <c r="S2387" s="34">
        <f t="shared" si="250"/>
        <v>41827</v>
      </c>
      <c r="T2387" s="34" t="str">
        <f t="shared" si="251"/>
        <v/>
      </c>
      <c r="U2387" s="34" t="str">
        <f t="shared" si="252"/>
        <v/>
      </c>
      <c r="V2387" s="19"/>
    </row>
    <row r="2388" spans="1:22" s="5" customFormat="1">
      <c r="A2388" s="50"/>
      <c r="B2388" s="19"/>
      <c r="C2388" s="19"/>
      <c r="D2388" s="19"/>
      <c r="E2388" s="19"/>
      <c r="F2388" s="19"/>
      <c r="G2388" s="19"/>
      <c r="H2388" s="19"/>
      <c r="I2388" s="19"/>
      <c r="J2388" s="8" t="s">
        <v>1517</v>
      </c>
      <c r="K2388" s="19" t="str">
        <f t="shared" si="249"/>
        <v>VA</v>
      </c>
      <c r="L2388" s="19" t="str">
        <f t="shared" si="253"/>
        <v>HOLY SEE (VATICAN CITY STATE)</v>
      </c>
      <c r="M2388" s="19"/>
      <c r="N2388" s="19" t="s">
        <v>359</v>
      </c>
      <c r="O2388" s="19"/>
      <c r="P2388" s="19"/>
      <c r="Q2388" s="19"/>
      <c r="R2388" s="19"/>
      <c r="S2388" s="34">
        <f t="shared" si="250"/>
        <v>41827</v>
      </c>
      <c r="T2388" s="34" t="str">
        <f t="shared" si="251"/>
        <v/>
      </c>
      <c r="U2388" s="34" t="str">
        <f t="shared" si="252"/>
        <v/>
      </c>
      <c r="V2388" s="19"/>
    </row>
    <row r="2389" spans="1:22" s="5" customFormat="1">
      <c r="A2389" s="50"/>
      <c r="B2389" s="19"/>
      <c r="C2389" s="19"/>
      <c r="D2389" s="19"/>
      <c r="E2389" s="19"/>
      <c r="F2389" s="19"/>
      <c r="G2389" s="19"/>
      <c r="H2389" s="19"/>
      <c r="I2389" s="19"/>
      <c r="J2389" s="8" t="s">
        <v>1518</v>
      </c>
      <c r="K2389" s="19" t="str">
        <f t="shared" si="249"/>
        <v>HN</v>
      </c>
      <c r="L2389" s="19" t="str">
        <f t="shared" si="253"/>
        <v>HONDURAS</v>
      </c>
      <c r="M2389" s="19"/>
      <c r="N2389" s="19" t="s">
        <v>359</v>
      </c>
      <c r="O2389" s="19"/>
      <c r="P2389" s="19"/>
      <c r="Q2389" s="19"/>
      <c r="R2389" s="19"/>
      <c r="S2389" s="34">
        <f t="shared" si="250"/>
        <v>41827</v>
      </c>
      <c r="T2389" s="34" t="str">
        <f t="shared" si="251"/>
        <v/>
      </c>
      <c r="U2389" s="34" t="str">
        <f t="shared" si="252"/>
        <v/>
      </c>
      <c r="V2389" s="19"/>
    </row>
    <row r="2390" spans="1:22" s="5" customFormat="1">
      <c r="A2390" s="50"/>
      <c r="B2390" s="19"/>
      <c r="C2390" s="19"/>
      <c r="D2390" s="19"/>
      <c r="E2390" s="19"/>
      <c r="F2390" s="19"/>
      <c r="G2390" s="19"/>
      <c r="H2390" s="19"/>
      <c r="I2390" s="19"/>
      <c r="J2390" s="8" t="s">
        <v>1519</v>
      </c>
      <c r="K2390" s="19" t="str">
        <f t="shared" si="249"/>
        <v>HK</v>
      </c>
      <c r="L2390" s="19" t="str">
        <f t="shared" si="253"/>
        <v>HONG KONG</v>
      </c>
      <c r="M2390" s="19"/>
      <c r="N2390" s="19" t="s">
        <v>359</v>
      </c>
      <c r="O2390" s="19"/>
      <c r="P2390" s="19"/>
      <c r="Q2390" s="19"/>
      <c r="R2390" s="19"/>
      <c r="S2390" s="34">
        <f t="shared" si="250"/>
        <v>41827</v>
      </c>
      <c r="T2390" s="34" t="str">
        <f t="shared" si="251"/>
        <v/>
      </c>
      <c r="U2390" s="34" t="str">
        <f t="shared" si="252"/>
        <v/>
      </c>
      <c r="V2390" s="19"/>
    </row>
    <row r="2391" spans="1:22" s="5" customFormat="1">
      <c r="A2391" s="50"/>
      <c r="B2391" s="19"/>
      <c r="C2391" s="19"/>
      <c r="D2391" s="19"/>
      <c r="E2391" s="19"/>
      <c r="F2391" s="19"/>
      <c r="G2391" s="19"/>
      <c r="H2391" s="19"/>
      <c r="I2391" s="19"/>
      <c r="J2391" s="8" t="s">
        <v>1520</v>
      </c>
      <c r="K2391" s="19" t="str">
        <f t="shared" si="249"/>
        <v>HU</v>
      </c>
      <c r="L2391" s="19" t="str">
        <f t="shared" si="253"/>
        <v>HUNGARY</v>
      </c>
      <c r="M2391" s="19"/>
      <c r="N2391" s="19" t="s">
        <v>359</v>
      </c>
      <c r="O2391" s="19"/>
      <c r="P2391" s="19"/>
      <c r="Q2391" s="19"/>
      <c r="R2391" s="19"/>
      <c r="S2391" s="34">
        <f t="shared" si="250"/>
        <v>41827</v>
      </c>
      <c r="T2391" s="34" t="str">
        <f t="shared" si="251"/>
        <v/>
      </c>
      <c r="U2391" s="34" t="str">
        <f t="shared" si="252"/>
        <v/>
      </c>
      <c r="V2391" s="19"/>
    </row>
    <row r="2392" spans="1:22" s="5" customFormat="1">
      <c r="A2392" s="50"/>
      <c r="B2392" s="19"/>
      <c r="C2392" s="19"/>
      <c r="D2392" s="19"/>
      <c r="E2392" s="19"/>
      <c r="F2392" s="19"/>
      <c r="G2392" s="19"/>
      <c r="H2392" s="19"/>
      <c r="I2392" s="19"/>
      <c r="J2392" s="8" t="s">
        <v>1521</v>
      </c>
      <c r="K2392" s="19" t="str">
        <f t="shared" si="249"/>
        <v>IS</v>
      </c>
      <c r="L2392" s="19" t="str">
        <f t="shared" si="253"/>
        <v>ICELAND</v>
      </c>
      <c r="M2392" s="19"/>
      <c r="N2392" s="19" t="s">
        <v>359</v>
      </c>
      <c r="O2392" s="19"/>
      <c r="P2392" s="19"/>
      <c r="Q2392" s="19"/>
      <c r="R2392" s="19"/>
      <c r="S2392" s="34">
        <f t="shared" si="250"/>
        <v>41827</v>
      </c>
      <c r="T2392" s="34" t="str">
        <f t="shared" si="251"/>
        <v/>
      </c>
      <c r="U2392" s="34" t="str">
        <f t="shared" si="252"/>
        <v/>
      </c>
      <c r="V2392" s="19"/>
    </row>
    <row r="2393" spans="1:22" s="5" customFormat="1">
      <c r="A2393" s="50"/>
      <c r="B2393" s="19"/>
      <c r="C2393" s="19"/>
      <c r="D2393" s="19"/>
      <c r="E2393" s="19"/>
      <c r="F2393" s="19"/>
      <c r="G2393" s="19"/>
      <c r="H2393" s="19"/>
      <c r="I2393" s="19"/>
      <c r="J2393" s="8" t="s">
        <v>1522</v>
      </c>
      <c r="K2393" s="19" t="str">
        <f t="shared" si="249"/>
        <v>IN</v>
      </c>
      <c r="L2393" s="19" t="str">
        <f t="shared" si="253"/>
        <v>INDIA</v>
      </c>
      <c r="M2393" s="19"/>
      <c r="N2393" s="19" t="s">
        <v>359</v>
      </c>
      <c r="O2393" s="19"/>
      <c r="P2393" s="19"/>
      <c r="Q2393" s="19"/>
      <c r="R2393" s="19"/>
      <c r="S2393" s="34">
        <f t="shared" si="250"/>
        <v>41827</v>
      </c>
      <c r="T2393" s="34" t="str">
        <f t="shared" si="251"/>
        <v/>
      </c>
      <c r="U2393" s="34" t="str">
        <f t="shared" si="252"/>
        <v/>
      </c>
      <c r="V2393" s="19"/>
    </row>
    <row r="2394" spans="1:22" s="5" customFormat="1">
      <c r="A2394" s="50"/>
      <c r="B2394" s="19"/>
      <c r="C2394" s="19"/>
      <c r="D2394" s="19"/>
      <c r="E2394" s="19"/>
      <c r="F2394" s="19"/>
      <c r="G2394" s="19"/>
      <c r="H2394" s="19"/>
      <c r="I2394" s="19"/>
      <c r="J2394" s="8" t="s">
        <v>1523</v>
      </c>
      <c r="K2394" s="19" t="str">
        <f t="shared" si="249"/>
        <v>ID</v>
      </c>
      <c r="L2394" s="19" t="str">
        <f t="shared" si="253"/>
        <v>INDONESIA</v>
      </c>
      <c r="M2394" s="19"/>
      <c r="N2394" s="19" t="s">
        <v>359</v>
      </c>
      <c r="O2394" s="19"/>
      <c r="P2394" s="19"/>
      <c r="Q2394" s="19"/>
      <c r="R2394" s="19"/>
      <c r="S2394" s="34">
        <f t="shared" si="250"/>
        <v>41827</v>
      </c>
      <c r="T2394" s="34" t="str">
        <f t="shared" si="251"/>
        <v/>
      </c>
      <c r="U2394" s="34" t="str">
        <f t="shared" si="252"/>
        <v/>
      </c>
      <c r="V2394" s="19"/>
    </row>
    <row r="2395" spans="1:22" s="5" customFormat="1">
      <c r="A2395" s="50"/>
      <c r="B2395" s="19"/>
      <c r="C2395" s="19"/>
      <c r="D2395" s="19"/>
      <c r="E2395" s="19"/>
      <c r="F2395" s="19"/>
      <c r="G2395" s="19"/>
      <c r="H2395" s="19"/>
      <c r="I2395" s="19"/>
      <c r="J2395" s="8" t="s">
        <v>1524</v>
      </c>
      <c r="K2395" s="19" t="str">
        <f t="shared" si="249"/>
        <v>IR</v>
      </c>
      <c r="L2395" s="19" t="str">
        <f t="shared" si="253"/>
        <v>IRAN, ISLAMIC REPUBLIC OF</v>
      </c>
      <c r="M2395" s="19"/>
      <c r="N2395" s="19" t="s">
        <v>359</v>
      </c>
      <c r="O2395" s="19"/>
      <c r="P2395" s="19"/>
      <c r="Q2395" s="19"/>
      <c r="R2395" s="19"/>
      <c r="S2395" s="34">
        <f t="shared" si="250"/>
        <v>41827</v>
      </c>
      <c r="T2395" s="34" t="str">
        <f t="shared" si="251"/>
        <v/>
      </c>
      <c r="U2395" s="34" t="str">
        <f t="shared" si="252"/>
        <v/>
      </c>
      <c r="V2395" s="19"/>
    </row>
    <row r="2396" spans="1:22" s="5" customFormat="1">
      <c r="A2396" s="50"/>
      <c r="B2396" s="19"/>
      <c r="C2396" s="19"/>
      <c r="D2396" s="19"/>
      <c r="E2396" s="19"/>
      <c r="F2396" s="19"/>
      <c r="G2396" s="19"/>
      <c r="H2396" s="19"/>
      <c r="I2396" s="19"/>
      <c r="J2396" s="8" t="s">
        <v>1525</v>
      </c>
      <c r="K2396" s="19" t="str">
        <f t="shared" si="249"/>
        <v>IQ</v>
      </c>
      <c r="L2396" s="19" t="str">
        <f t="shared" si="253"/>
        <v>IRAQ</v>
      </c>
      <c r="M2396" s="19"/>
      <c r="N2396" s="19" t="s">
        <v>359</v>
      </c>
      <c r="O2396" s="19"/>
      <c r="P2396" s="19"/>
      <c r="Q2396" s="19"/>
      <c r="R2396" s="19"/>
      <c r="S2396" s="34">
        <f t="shared" si="250"/>
        <v>41827</v>
      </c>
      <c r="T2396" s="34" t="str">
        <f t="shared" si="251"/>
        <v/>
      </c>
      <c r="U2396" s="34" t="str">
        <f t="shared" si="252"/>
        <v/>
      </c>
      <c r="V2396" s="19"/>
    </row>
    <row r="2397" spans="1:22" s="5" customFormat="1">
      <c r="A2397" s="50"/>
      <c r="B2397" s="19"/>
      <c r="C2397" s="19"/>
      <c r="D2397" s="19"/>
      <c r="E2397" s="19"/>
      <c r="F2397" s="19"/>
      <c r="G2397" s="19"/>
      <c r="H2397" s="19"/>
      <c r="I2397" s="19"/>
      <c r="J2397" s="8" t="s">
        <v>1526</v>
      </c>
      <c r="K2397" s="19" t="str">
        <f t="shared" si="249"/>
        <v>IE</v>
      </c>
      <c r="L2397" s="19" t="str">
        <f t="shared" si="253"/>
        <v>IRELAND</v>
      </c>
      <c r="M2397" s="19"/>
      <c r="N2397" s="19" t="s">
        <v>359</v>
      </c>
      <c r="O2397" s="19"/>
      <c r="P2397" s="19"/>
      <c r="Q2397" s="19"/>
      <c r="R2397" s="19"/>
      <c r="S2397" s="34">
        <f t="shared" si="250"/>
        <v>41827</v>
      </c>
      <c r="T2397" s="34" t="str">
        <f t="shared" si="251"/>
        <v/>
      </c>
      <c r="U2397" s="34" t="str">
        <f t="shared" si="252"/>
        <v/>
      </c>
      <c r="V2397" s="19"/>
    </row>
    <row r="2398" spans="1:22" s="5" customFormat="1">
      <c r="A2398" s="50"/>
      <c r="B2398" s="19"/>
      <c r="C2398" s="19"/>
      <c r="D2398" s="19"/>
      <c r="E2398" s="19"/>
      <c r="F2398" s="19"/>
      <c r="G2398" s="19"/>
      <c r="H2398" s="19"/>
      <c r="I2398" s="19"/>
      <c r="J2398" s="8" t="s">
        <v>1527</v>
      </c>
      <c r="K2398" s="19" t="str">
        <f t="shared" si="249"/>
        <v>IM</v>
      </c>
      <c r="L2398" s="19" t="str">
        <f t="shared" si="253"/>
        <v>ISLE OF MAN</v>
      </c>
      <c r="M2398" s="19"/>
      <c r="N2398" s="19" t="s">
        <v>359</v>
      </c>
      <c r="O2398" s="19"/>
      <c r="P2398" s="19"/>
      <c r="Q2398" s="19"/>
      <c r="R2398" s="19"/>
      <c r="S2398" s="34">
        <f t="shared" si="250"/>
        <v>41827</v>
      </c>
      <c r="T2398" s="34" t="str">
        <f t="shared" si="251"/>
        <v/>
      </c>
      <c r="U2398" s="34" t="str">
        <f t="shared" si="252"/>
        <v/>
      </c>
      <c r="V2398" s="19"/>
    </row>
    <row r="2399" spans="1:22" s="5" customFormat="1">
      <c r="A2399" s="50"/>
      <c r="B2399" s="19"/>
      <c r="C2399" s="19"/>
      <c r="D2399" s="19"/>
      <c r="E2399" s="19"/>
      <c r="F2399" s="19"/>
      <c r="G2399" s="19"/>
      <c r="H2399" s="19"/>
      <c r="I2399" s="19"/>
      <c r="J2399" s="8" t="s">
        <v>1528</v>
      </c>
      <c r="K2399" s="19" t="str">
        <f t="shared" si="249"/>
        <v>IL</v>
      </c>
      <c r="L2399" s="19" t="str">
        <f t="shared" si="253"/>
        <v>ISRAEL</v>
      </c>
      <c r="M2399" s="19"/>
      <c r="N2399" s="19" t="s">
        <v>359</v>
      </c>
      <c r="O2399" s="19"/>
      <c r="P2399" s="19"/>
      <c r="Q2399" s="19"/>
      <c r="R2399" s="19"/>
      <c r="S2399" s="34">
        <f t="shared" si="250"/>
        <v>41827</v>
      </c>
      <c r="T2399" s="34" t="str">
        <f t="shared" si="251"/>
        <v/>
      </c>
      <c r="U2399" s="34" t="str">
        <f t="shared" si="252"/>
        <v/>
      </c>
      <c r="V2399" s="19"/>
    </row>
    <row r="2400" spans="1:22" s="5" customFormat="1">
      <c r="A2400" s="50"/>
      <c r="B2400" s="19"/>
      <c r="C2400" s="19"/>
      <c r="D2400" s="19"/>
      <c r="E2400" s="19"/>
      <c r="F2400" s="19"/>
      <c r="G2400" s="19"/>
      <c r="H2400" s="19"/>
      <c r="I2400" s="19"/>
      <c r="J2400" s="8" t="s">
        <v>1529</v>
      </c>
      <c r="K2400" s="19" t="str">
        <f t="shared" si="249"/>
        <v>IT</v>
      </c>
      <c r="L2400" s="19" t="str">
        <f t="shared" si="253"/>
        <v>ITALY</v>
      </c>
      <c r="M2400" s="19"/>
      <c r="N2400" s="19" t="s">
        <v>359</v>
      </c>
      <c r="O2400" s="19"/>
      <c r="P2400" s="19"/>
      <c r="Q2400" s="19"/>
      <c r="R2400" s="19"/>
      <c r="S2400" s="34">
        <f t="shared" si="250"/>
        <v>41827</v>
      </c>
      <c r="T2400" s="34" t="str">
        <f t="shared" si="251"/>
        <v/>
      </c>
      <c r="U2400" s="34" t="str">
        <f t="shared" si="252"/>
        <v/>
      </c>
      <c r="V2400" s="19"/>
    </row>
    <row r="2401" spans="1:22" s="5" customFormat="1">
      <c r="A2401" s="50"/>
      <c r="B2401" s="19"/>
      <c r="C2401" s="19"/>
      <c r="D2401" s="19"/>
      <c r="E2401" s="19"/>
      <c r="F2401" s="19"/>
      <c r="G2401" s="19"/>
      <c r="H2401" s="19"/>
      <c r="I2401" s="19"/>
      <c r="J2401" s="8" t="s">
        <v>1530</v>
      </c>
      <c r="K2401" s="19" t="str">
        <f t="shared" si="249"/>
        <v>JM</v>
      </c>
      <c r="L2401" s="19" t="str">
        <f t="shared" si="253"/>
        <v>JAMAICA</v>
      </c>
      <c r="M2401" s="19"/>
      <c r="N2401" s="19" t="s">
        <v>359</v>
      </c>
      <c r="O2401" s="19"/>
      <c r="P2401" s="19"/>
      <c r="Q2401" s="19"/>
      <c r="R2401" s="19"/>
      <c r="S2401" s="34">
        <f t="shared" si="250"/>
        <v>41827</v>
      </c>
      <c r="T2401" s="34" t="str">
        <f t="shared" si="251"/>
        <v/>
      </c>
      <c r="U2401" s="34" t="str">
        <f t="shared" si="252"/>
        <v/>
      </c>
      <c r="V2401" s="19"/>
    </row>
    <row r="2402" spans="1:22" s="5" customFormat="1">
      <c r="A2402" s="50"/>
      <c r="B2402" s="19"/>
      <c r="C2402" s="19"/>
      <c r="D2402" s="19"/>
      <c r="E2402" s="19"/>
      <c r="F2402" s="19"/>
      <c r="G2402" s="19"/>
      <c r="H2402" s="19"/>
      <c r="I2402" s="19"/>
      <c r="J2402" s="8" t="s">
        <v>1531</v>
      </c>
      <c r="K2402" s="19" t="str">
        <f t="shared" si="249"/>
        <v>JP</v>
      </c>
      <c r="L2402" s="19" t="str">
        <f t="shared" si="253"/>
        <v>JAPAN</v>
      </c>
      <c r="M2402" s="19"/>
      <c r="N2402" s="19" t="s">
        <v>359</v>
      </c>
      <c r="O2402" s="19"/>
      <c r="P2402" s="19"/>
      <c r="Q2402" s="19"/>
      <c r="R2402" s="19"/>
      <c r="S2402" s="34">
        <f t="shared" si="250"/>
        <v>41827</v>
      </c>
      <c r="T2402" s="34" t="str">
        <f t="shared" si="251"/>
        <v/>
      </c>
      <c r="U2402" s="34" t="str">
        <f t="shared" si="252"/>
        <v/>
      </c>
      <c r="V2402" s="19"/>
    </row>
    <row r="2403" spans="1:22" s="5" customFormat="1">
      <c r="A2403" s="50"/>
      <c r="B2403" s="19"/>
      <c r="C2403" s="19"/>
      <c r="D2403" s="19"/>
      <c r="E2403" s="19"/>
      <c r="F2403" s="19"/>
      <c r="G2403" s="19"/>
      <c r="H2403" s="19"/>
      <c r="I2403" s="19"/>
      <c r="J2403" s="8" t="s">
        <v>1532</v>
      </c>
      <c r="K2403" s="19" t="str">
        <f t="shared" si="249"/>
        <v>JE</v>
      </c>
      <c r="L2403" s="19" t="str">
        <f t="shared" si="253"/>
        <v>JERSEY</v>
      </c>
      <c r="M2403" s="19"/>
      <c r="N2403" s="19" t="s">
        <v>359</v>
      </c>
      <c r="O2403" s="19"/>
      <c r="P2403" s="19"/>
      <c r="Q2403" s="19"/>
      <c r="R2403" s="19"/>
      <c r="S2403" s="34">
        <f t="shared" si="250"/>
        <v>41827</v>
      </c>
      <c r="T2403" s="34" t="str">
        <f t="shared" si="251"/>
        <v/>
      </c>
      <c r="U2403" s="34" t="str">
        <f t="shared" si="252"/>
        <v/>
      </c>
      <c r="V2403" s="19"/>
    </row>
    <row r="2404" spans="1:22" s="5" customFormat="1">
      <c r="A2404" s="50"/>
      <c r="B2404" s="19"/>
      <c r="C2404" s="19"/>
      <c r="D2404" s="19"/>
      <c r="E2404" s="19"/>
      <c r="F2404" s="19"/>
      <c r="G2404" s="19"/>
      <c r="H2404" s="19"/>
      <c r="I2404" s="19"/>
      <c r="J2404" s="8" t="s">
        <v>1533</v>
      </c>
      <c r="K2404" s="19" t="str">
        <f t="shared" si="249"/>
        <v>JO</v>
      </c>
      <c r="L2404" s="19" t="str">
        <f t="shared" si="253"/>
        <v>JORDAN</v>
      </c>
      <c r="M2404" s="19"/>
      <c r="N2404" s="19" t="s">
        <v>359</v>
      </c>
      <c r="O2404" s="19"/>
      <c r="P2404" s="19"/>
      <c r="Q2404" s="19"/>
      <c r="R2404" s="19"/>
      <c r="S2404" s="34">
        <f t="shared" si="250"/>
        <v>41827</v>
      </c>
      <c r="T2404" s="34" t="str">
        <f t="shared" si="251"/>
        <v/>
      </c>
      <c r="U2404" s="34" t="str">
        <f t="shared" si="252"/>
        <v/>
      </c>
      <c r="V2404" s="19"/>
    </row>
    <row r="2405" spans="1:22" s="5" customFormat="1">
      <c r="A2405" s="50"/>
      <c r="B2405" s="19"/>
      <c r="C2405" s="19"/>
      <c r="D2405" s="19"/>
      <c r="E2405" s="19"/>
      <c r="F2405" s="19"/>
      <c r="G2405" s="19"/>
      <c r="H2405" s="19"/>
      <c r="I2405" s="19"/>
      <c r="J2405" s="8" t="s">
        <v>1534</v>
      </c>
      <c r="K2405" s="19" t="str">
        <f t="shared" si="249"/>
        <v>KZ</v>
      </c>
      <c r="L2405" s="19" t="str">
        <f t="shared" si="253"/>
        <v>KAZAKHSTAN</v>
      </c>
      <c r="M2405" s="19"/>
      <c r="N2405" s="19" t="s">
        <v>359</v>
      </c>
      <c r="O2405" s="19"/>
      <c r="P2405" s="19"/>
      <c r="Q2405" s="19"/>
      <c r="R2405" s="19"/>
      <c r="S2405" s="34">
        <f t="shared" si="250"/>
        <v>41827</v>
      </c>
      <c r="T2405" s="34" t="str">
        <f t="shared" si="251"/>
        <v/>
      </c>
      <c r="U2405" s="34" t="str">
        <f t="shared" si="252"/>
        <v/>
      </c>
      <c r="V2405" s="19"/>
    </row>
    <row r="2406" spans="1:22" s="5" customFormat="1">
      <c r="A2406" s="90"/>
      <c r="B2406" s="19"/>
      <c r="C2406" s="19"/>
      <c r="D2406" s="19"/>
      <c r="E2406" s="19"/>
      <c r="F2406" s="19"/>
      <c r="G2406" s="19"/>
      <c r="H2406" s="19"/>
      <c r="I2406" s="19"/>
      <c r="J2406" s="8" t="s">
        <v>1535</v>
      </c>
      <c r="K2406" s="19" t="str">
        <f t="shared" si="249"/>
        <v>KE</v>
      </c>
      <c r="L2406" s="19" t="str">
        <f t="shared" si="253"/>
        <v>KENYA</v>
      </c>
      <c r="M2406" s="19"/>
      <c r="N2406" s="19" t="s">
        <v>359</v>
      </c>
      <c r="O2406" s="19"/>
      <c r="P2406" s="19"/>
      <c r="Q2406" s="19"/>
      <c r="R2406" s="19"/>
      <c r="S2406" s="34">
        <f t="shared" si="250"/>
        <v>41827</v>
      </c>
      <c r="T2406" s="34" t="str">
        <f t="shared" si="251"/>
        <v/>
      </c>
      <c r="U2406" s="34" t="str">
        <f t="shared" si="252"/>
        <v/>
      </c>
      <c r="V2406" s="19"/>
    </row>
    <row r="2407" spans="1:22" s="5" customFormat="1">
      <c r="A2407" s="90"/>
      <c r="B2407" s="19"/>
      <c r="C2407" s="19"/>
      <c r="D2407" s="19"/>
      <c r="E2407" s="19"/>
      <c r="F2407" s="19"/>
      <c r="G2407" s="19"/>
      <c r="H2407" s="19"/>
      <c r="I2407" s="19"/>
      <c r="J2407" s="8" t="s">
        <v>1536</v>
      </c>
      <c r="K2407" s="19" t="str">
        <f t="shared" si="249"/>
        <v>KI</v>
      </c>
      <c r="L2407" s="19" t="str">
        <f t="shared" si="253"/>
        <v>KIRIBATI</v>
      </c>
      <c r="M2407" s="19"/>
      <c r="N2407" s="19" t="s">
        <v>359</v>
      </c>
      <c r="O2407" s="19"/>
      <c r="P2407" s="19"/>
      <c r="Q2407" s="19"/>
      <c r="R2407" s="19"/>
      <c r="S2407" s="34">
        <f t="shared" si="250"/>
        <v>41827</v>
      </c>
      <c r="T2407" s="34" t="str">
        <f t="shared" si="251"/>
        <v/>
      </c>
      <c r="U2407" s="34" t="str">
        <f t="shared" si="252"/>
        <v/>
      </c>
      <c r="V2407" s="19"/>
    </row>
    <row r="2408" spans="1:22" s="5" customFormat="1">
      <c r="A2408" s="90"/>
      <c r="B2408" s="19"/>
      <c r="C2408" s="19"/>
      <c r="D2408" s="19"/>
      <c r="E2408" s="19"/>
      <c r="F2408" s="19"/>
      <c r="G2408" s="19"/>
      <c r="H2408" s="19"/>
      <c r="I2408" s="19"/>
      <c r="J2408" s="8" t="s">
        <v>1537</v>
      </c>
      <c r="K2408" s="19" t="str">
        <f t="shared" si="249"/>
        <v>KP</v>
      </c>
      <c r="L2408" s="19" t="str">
        <f t="shared" si="253"/>
        <v>KOREA, DEMOCRATIC PEOPLE'S REPUBLIC OF</v>
      </c>
      <c r="M2408" s="19"/>
      <c r="N2408" s="19" t="s">
        <v>359</v>
      </c>
      <c r="O2408" s="19"/>
      <c r="P2408" s="19"/>
      <c r="Q2408" s="19"/>
      <c r="R2408" s="19"/>
      <c r="S2408" s="34">
        <f t="shared" si="250"/>
        <v>41827</v>
      </c>
      <c r="T2408" s="34" t="str">
        <f t="shared" si="251"/>
        <v/>
      </c>
      <c r="U2408" s="34" t="str">
        <f t="shared" si="252"/>
        <v/>
      </c>
      <c r="V2408" s="19"/>
    </row>
    <row r="2409" spans="1:22" s="5" customFormat="1">
      <c r="A2409" s="90"/>
      <c r="B2409" s="19"/>
      <c r="C2409" s="19"/>
      <c r="D2409" s="19"/>
      <c r="E2409" s="19"/>
      <c r="F2409" s="19"/>
      <c r="G2409" s="19"/>
      <c r="H2409" s="19"/>
      <c r="I2409" s="19"/>
      <c r="J2409" s="8" t="s">
        <v>1538</v>
      </c>
      <c r="K2409" s="19" t="str">
        <f t="shared" si="249"/>
        <v>KR</v>
      </c>
      <c r="L2409" s="19" t="str">
        <f t="shared" si="253"/>
        <v>KOREA, REPUBLIC OF</v>
      </c>
      <c r="M2409" s="19"/>
      <c r="N2409" s="19" t="s">
        <v>359</v>
      </c>
      <c r="O2409" s="19"/>
      <c r="P2409" s="19"/>
      <c r="Q2409" s="19"/>
      <c r="R2409" s="19"/>
      <c r="S2409" s="34">
        <f t="shared" si="250"/>
        <v>41827</v>
      </c>
      <c r="T2409" s="34" t="str">
        <f t="shared" si="251"/>
        <v/>
      </c>
      <c r="U2409" s="34" t="str">
        <f t="shared" si="252"/>
        <v/>
      </c>
      <c r="V2409" s="19"/>
    </row>
    <row r="2410" spans="1:22" s="5" customFormat="1">
      <c r="A2410" s="90"/>
      <c r="B2410" s="19"/>
      <c r="C2410" s="19"/>
      <c r="D2410" s="19"/>
      <c r="E2410" s="19"/>
      <c r="F2410" s="19"/>
      <c r="G2410" s="19"/>
      <c r="H2410" s="19"/>
      <c r="I2410" s="19"/>
      <c r="J2410" s="8" t="s">
        <v>12280</v>
      </c>
      <c r="K2410" s="19" t="str">
        <f>VLOOKUP(J2410,$A$2:$B$400,2,0)</f>
        <v>XK</v>
      </c>
      <c r="L2410" s="19" t="str">
        <f t="shared" ref="L2410" si="254">J2410</f>
        <v>KOSOVO</v>
      </c>
      <c r="M2410" s="19"/>
      <c r="N2410" s="19" t="s">
        <v>359</v>
      </c>
      <c r="O2410" s="19"/>
      <c r="P2410" s="19"/>
      <c r="Q2410" s="19"/>
      <c r="R2410" s="19"/>
      <c r="S2410" s="34">
        <f t="shared" ref="S2410" si="255">VLOOKUP(J2410,A:G,5,FALSE)</f>
        <v>42931</v>
      </c>
      <c r="T2410" s="34" t="str">
        <f t="shared" ref="T2410" si="256">IF(VLOOKUP(J2410,A:G,6,FALSE)=0,"",VLOOKUP(J2410,A:G,6,FALSE))</f>
        <v/>
      </c>
      <c r="U2410" s="34" t="str">
        <f t="shared" ref="U2410" si="257">IF(VLOOKUP(J2410,A:G,7,FALSE)=0,"",VLOOKUP(J2410,A:G,7,FALSE))</f>
        <v/>
      </c>
      <c r="V2410" s="19"/>
    </row>
    <row r="2411" spans="1:22" s="5" customFormat="1">
      <c r="A2411" s="90"/>
      <c r="B2411" s="19"/>
      <c r="C2411" s="19"/>
      <c r="D2411" s="19"/>
      <c r="E2411" s="19"/>
      <c r="F2411" s="19"/>
      <c r="G2411" s="19"/>
      <c r="H2411" s="19"/>
      <c r="I2411" s="19"/>
      <c r="J2411" s="8" t="s">
        <v>1539</v>
      </c>
      <c r="K2411" s="19" t="str">
        <f t="shared" si="249"/>
        <v>KW</v>
      </c>
      <c r="L2411" s="19" t="str">
        <f t="shared" si="253"/>
        <v>KUWAIT</v>
      </c>
      <c r="M2411" s="19"/>
      <c r="N2411" s="19" t="s">
        <v>359</v>
      </c>
      <c r="O2411" s="19"/>
      <c r="P2411" s="19"/>
      <c r="Q2411" s="19"/>
      <c r="R2411" s="19"/>
      <c r="S2411" s="34">
        <f t="shared" si="250"/>
        <v>41827</v>
      </c>
      <c r="T2411" s="34" t="str">
        <f t="shared" si="251"/>
        <v/>
      </c>
      <c r="U2411" s="34" t="str">
        <f t="shared" si="252"/>
        <v/>
      </c>
      <c r="V2411" s="19"/>
    </row>
    <row r="2412" spans="1:22" s="5" customFormat="1">
      <c r="A2412" s="90"/>
      <c r="B2412" s="19"/>
      <c r="C2412" s="19"/>
      <c r="D2412" s="19"/>
      <c r="E2412" s="19"/>
      <c r="F2412" s="19"/>
      <c r="G2412" s="19"/>
      <c r="H2412" s="19"/>
      <c r="I2412" s="19"/>
      <c r="J2412" s="8" t="s">
        <v>1540</v>
      </c>
      <c r="K2412" s="19" t="str">
        <f t="shared" si="249"/>
        <v>KG</v>
      </c>
      <c r="L2412" s="19" t="str">
        <f t="shared" si="253"/>
        <v>KYRGYZSTAN</v>
      </c>
      <c r="M2412" s="19"/>
      <c r="N2412" s="19" t="s">
        <v>359</v>
      </c>
      <c r="O2412" s="19"/>
      <c r="P2412" s="19"/>
      <c r="Q2412" s="19"/>
      <c r="R2412" s="19"/>
      <c r="S2412" s="34">
        <f t="shared" si="250"/>
        <v>41827</v>
      </c>
      <c r="T2412" s="34" t="str">
        <f t="shared" si="251"/>
        <v/>
      </c>
      <c r="U2412" s="34" t="str">
        <f t="shared" si="252"/>
        <v/>
      </c>
      <c r="V2412" s="19"/>
    </row>
    <row r="2413" spans="1:22" s="5" customFormat="1">
      <c r="A2413" s="90"/>
      <c r="B2413" s="19"/>
      <c r="C2413" s="19"/>
      <c r="D2413" s="19"/>
      <c r="E2413" s="19"/>
      <c r="F2413" s="19"/>
      <c r="G2413" s="19"/>
      <c r="H2413" s="19"/>
      <c r="I2413" s="19"/>
      <c r="J2413" s="8" t="s">
        <v>1541</v>
      </c>
      <c r="K2413" s="19" t="str">
        <f t="shared" si="249"/>
        <v>LA</v>
      </c>
      <c r="L2413" s="19" t="str">
        <f t="shared" si="253"/>
        <v>LAO PEOPLE'S DEMOCRATIC REPUBLIC</v>
      </c>
      <c r="M2413" s="19"/>
      <c r="N2413" s="19" t="s">
        <v>359</v>
      </c>
      <c r="O2413" s="19"/>
      <c r="P2413" s="19"/>
      <c r="Q2413" s="19"/>
      <c r="R2413" s="19"/>
      <c r="S2413" s="34">
        <f t="shared" si="250"/>
        <v>41827</v>
      </c>
      <c r="T2413" s="34" t="str">
        <f t="shared" si="251"/>
        <v/>
      </c>
      <c r="U2413" s="34" t="str">
        <f t="shared" si="252"/>
        <v/>
      </c>
      <c r="V2413" s="19"/>
    </row>
    <row r="2414" spans="1:22" s="5" customFormat="1">
      <c r="A2414" s="90"/>
      <c r="B2414" s="19"/>
      <c r="C2414" s="19"/>
      <c r="D2414" s="19"/>
      <c r="E2414" s="19"/>
      <c r="F2414" s="19"/>
      <c r="G2414" s="19"/>
      <c r="H2414" s="19"/>
      <c r="I2414" s="19"/>
      <c r="J2414" s="8" t="s">
        <v>1542</v>
      </c>
      <c r="K2414" s="19" t="str">
        <f t="shared" si="249"/>
        <v>LV</v>
      </c>
      <c r="L2414" s="19" t="str">
        <f t="shared" si="253"/>
        <v>LATVIA</v>
      </c>
      <c r="M2414" s="19"/>
      <c r="N2414" s="19" t="s">
        <v>359</v>
      </c>
      <c r="O2414" s="19"/>
      <c r="P2414" s="19"/>
      <c r="Q2414" s="19"/>
      <c r="R2414" s="19"/>
      <c r="S2414" s="34">
        <f t="shared" si="250"/>
        <v>41827</v>
      </c>
      <c r="T2414" s="34" t="str">
        <f t="shared" si="251"/>
        <v/>
      </c>
      <c r="U2414" s="34" t="str">
        <f t="shared" si="252"/>
        <v/>
      </c>
      <c r="V2414" s="19"/>
    </row>
    <row r="2415" spans="1:22" s="5" customFormat="1">
      <c r="A2415" s="90"/>
      <c r="B2415" s="19"/>
      <c r="C2415" s="19"/>
      <c r="D2415" s="19"/>
      <c r="E2415" s="19"/>
      <c r="F2415" s="19"/>
      <c r="G2415" s="19"/>
      <c r="H2415" s="19"/>
      <c r="I2415" s="19"/>
      <c r="J2415" s="8" t="s">
        <v>1543</v>
      </c>
      <c r="K2415" s="19" t="str">
        <f t="shared" si="249"/>
        <v>LB</v>
      </c>
      <c r="L2415" s="19" t="str">
        <f t="shared" si="253"/>
        <v>LEBANON</v>
      </c>
      <c r="M2415" s="19"/>
      <c r="N2415" s="19" t="s">
        <v>359</v>
      </c>
      <c r="O2415" s="19"/>
      <c r="P2415" s="19"/>
      <c r="Q2415" s="19"/>
      <c r="R2415" s="19"/>
      <c r="S2415" s="34">
        <f t="shared" si="250"/>
        <v>41827</v>
      </c>
      <c r="T2415" s="34" t="str">
        <f t="shared" si="251"/>
        <v/>
      </c>
      <c r="U2415" s="34" t="str">
        <f t="shared" si="252"/>
        <v/>
      </c>
      <c r="V2415" s="19"/>
    </row>
    <row r="2416" spans="1:22" s="5" customFormat="1">
      <c r="A2416" s="90"/>
      <c r="B2416" s="19"/>
      <c r="C2416" s="19"/>
      <c r="D2416" s="19"/>
      <c r="E2416" s="19"/>
      <c r="F2416" s="19"/>
      <c r="G2416" s="19"/>
      <c r="H2416" s="19"/>
      <c r="I2416" s="19"/>
      <c r="J2416" s="8" t="s">
        <v>1544</v>
      </c>
      <c r="K2416" s="19" t="str">
        <f t="shared" si="249"/>
        <v>LS</v>
      </c>
      <c r="L2416" s="19" t="str">
        <f t="shared" si="253"/>
        <v>LESOTHO</v>
      </c>
      <c r="M2416" s="19"/>
      <c r="N2416" s="19" t="s">
        <v>359</v>
      </c>
      <c r="O2416" s="19"/>
      <c r="P2416" s="19"/>
      <c r="Q2416" s="19"/>
      <c r="R2416" s="19"/>
      <c r="S2416" s="34">
        <f t="shared" si="250"/>
        <v>41827</v>
      </c>
      <c r="T2416" s="34" t="str">
        <f t="shared" si="251"/>
        <v/>
      </c>
      <c r="U2416" s="34" t="str">
        <f t="shared" si="252"/>
        <v/>
      </c>
      <c r="V2416" s="19"/>
    </row>
    <row r="2417" spans="1:22" s="5" customFormat="1">
      <c r="A2417" s="90"/>
      <c r="B2417" s="19"/>
      <c r="C2417" s="19"/>
      <c r="D2417" s="19"/>
      <c r="E2417" s="19"/>
      <c r="F2417" s="19"/>
      <c r="G2417" s="19"/>
      <c r="H2417" s="19"/>
      <c r="I2417" s="19"/>
      <c r="J2417" s="8" t="s">
        <v>1545</v>
      </c>
      <c r="K2417" s="19" t="str">
        <f t="shared" si="249"/>
        <v>LR</v>
      </c>
      <c r="L2417" s="19" t="str">
        <f t="shared" si="253"/>
        <v>LIBERIA</v>
      </c>
      <c r="M2417" s="19"/>
      <c r="N2417" s="19" t="s">
        <v>359</v>
      </c>
      <c r="O2417" s="19"/>
      <c r="P2417" s="19"/>
      <c r="Q2417" s="19"/>
      <c r="R2417" s="19"/>
      <c r="S2417" s="34">
        <f t="shared" si="250"/>
        <v>41827</v>
      </c>
      <c r="T2417" s="34" t="str">
        <f t="shared" si="251"/>
        <v/>
      </c>
      <c r="U2417" s="34" t="str">
        <f t="shared" si="252"/>
        <v/>
      </c>
      <c r="V2417" s="19"/>
    </row>
    <row r="2418" spans="1:22" s="5" customFormat="1">
      <c r="A2418" s="90"/>
      <c r="B2418" s="19"/>
      <c r="C2418" s="19"/>
      <c r="D2418" s="19"/>
      <c r="E2418" s="19"/>
      <c r="F2418" s="19"/>
      <c r="G2418" s="19"/>
      <c r="H2418" s="19"/>
      <c r="I2418" s="19"/>
      <c r="J2418" s="8" t="s">
        <v>3466</v>
      </c>
      <c r="K2418" s="19" t="str">
        <f t="shared" si="249"/>
        <v>LY</v>
      </c>
      <c r="L2418" s="19" t="str">
        <f t="shared" si="253"/>
        <v>LIBYA</v>
      </c>
      <c r="M2418" s="19"/>
      <c r="N2418" s="19" t="s">
        <v>359</v>
      </c>
      <c r="O2418" s="19"/>
      <c r="P2418" s="19"/>
      <c r="Q2418" s="19"/>
      <c r="R2418" s="19"/>
      <c r="S2418" s="34">
        <f t="shared" si="250"/>
        <v>41827</v>
      </c>
      <c r="T2418" s="34" t="str">
        <f t="shared" si="251"/>
        <v/>
      </c>
      <c r="U2418" s="34" t="str">
        <f t="shared" si="252"/>
        <v/>
      </c>
      <c r="V2418" s="19"/>
    </row>
    <row r="2419" spans="1:22" s="5" customFormat="1">
      <c r="A2419" s="90"/>
      <c r="B2419" s="19"/>
      <c r="C2419" s="19"/>
      <c r="D2419" s="19"/>
      <c r="E2419" s="19"/>
      <c r="F2419" s="19"/>
      <c r="G2419" s="19"/>
      <c r="H2419" s="19"/>
      <c r="I2419" s="19"/>
      <c r="J2419" s="8" t="s">
        <v>1546</v>
      </c>
      <c r="K2419" s="19" t="str">
        <f t="shared" ref="K2419:K2482" si="258">VLOOKUP(J2419,$A$2:$B$317,2,0)</f>
        <v>LI</v>
      </c>
      <c r="L2419" s="19" t="str">
        <f t="shared" si="253"/>
        <v>LIECHTENSTEIN</v>
      </c>
      <c r="M2419" s="19"/>
      <c r="N2419" s="19" t="s">
        <v>359</v>
      </c>
      <c r="O2419" s="19"/>
      <c r="P2419" s="19"/>
      <c r="Q2419" s="19"/>
      <c r="R2419" s="19"/>
      <c r="S2419" s="34">
        <f t="shared" ref="S2419:S2482" si="259">VLOOKUP(J2419,A:G,5,FALSE)</f>
        <v>41827</v>
      </c>
      <c r="T2419" s="34" t="str">
        <f t="shared" ref="T2419:T2482" si="260">IF(VLOOKUP(J2419,A:G,6,FALSE)=0,"",VLOOKUP(J2419,A:G,6,FALSE))</f>
        <v/>
      </c>
      <c r="U2419" s="34" t="str">
        <f t="shared" ref="U2419:U2482" si="261">IF(VLOOKUP(J2419,A:G,7,FALSE)=0,"",VLOOKUP(J2419,A:G,7,FALSE))</f>
        <v/>
      </c>
      <c r="V2419" s="19"/>
    </row>
    <row r="2420" spans="1:22" s="5" customFormat="1">
      <c r="A2420" s="90"/>
      <c r="B2420" s="19"/>
      <c r="C2420" s="19"/>
      <c r="D2420" s="19"/>
      <c r="E2420" s="19"/>
      <c r="F2420" s="19"/>
      <c r="G2420" s="19"/>
      <c r="H2420" s="19"/>
      <c r="I2420" s="19"/>
      <c r="J2420" s="8" t="s">
        <v>1547</v>
      </c>
      <c r="K2420" s="19" t="str">
        <f t="shared" si="258"/>
        <v>LT</v>
      </c>
      <c r="L2420" s="19" t="str">
        <f t="shared" si="253"/>
        <v>LITHUANIA</v>
      </c>
      <c r="M2420" s="19"/>
      <c r="N2420" s="19" t="s">
        <v>359</v>
      </c>
      <c r="O2420" s="19"/>
      <c r="P2420" s="19"/>
      <c r="Q2420" s="19"/>
      <c r="R2420" s="19"/>
      <c r="S2420" s="34">
        <f t="shared" si="259"/>
        <v>41827</v>
      </c>
      <c r="T2420" s="34" t="str">
        <f t="shared" si="260"/>
        <v/>
      </c>
      <c r="U2420" s="34" t="str">
        <f t="shared" si="261"/>
        <v/>
      </c>
      <c r="V2420" s="19"/>
    </row>
    <row r="2421" spans="1:22" s="5" customFormat="1">
      <c r="A2421" s="90"/>
      <c r="B2421" s="19"/>
      <c r="C2421" s="19"/>
      <c r="D2421" s="19"/>
      <c r="E2421" s="19"/>
      <c r="F2421" s="19"/>
      <c r="G2421" s="19"/>
      <c r="H2421" s="19"/>
      <c r="I2421" s="19"/>
      <c r="J2421" s="8" t="s">
        <v>1548</v>
      </c>
      <c r="K2421" s="19" t="str">
        <f t="shared" si="258"/>
        <v>LU</v>
      </c>
      <c r="L2421" s="19" t="str">
        <f t="shared" si="253"/>
        <v>LUXEMBOURG</v>
      </c>
      <c r="M2421" s="19"/>
      <c r="N2421" s="19" t="s">
        <v>359</v>
      </c>
      <c r="O2421" s="19"/>
      <c r="P2421" s="19"/>
      <c r="Q2421" s="19"/>
      <c r="R2421" s="19"/>
      <c r="S2421" s="34">
        <f t="shared" si="259"/>
        <v>41827</v>
      </c>
      <c r="T2421" s="34" t="str">
        <f t="shared" si="260"/>
        <v/>
      </c>
      <c r="U2421" s="34" t="str">
        <f t="shared" si="261"/>
        <v/>
      </c>
      <c r="V2421" s="19"/>
    </row>
    <row r="2422" spans="1:22" s="5" customFormat="1">
      <c r="A2422" s="90"/>
      <c r="B2422" s="19"/>
      <c r="C2422" s="19"/>
      <c r="D2422" s="19"/>
      <c r="E2422" s="19"/>
      <c r="F2422" s="19"/>
      <c r="G2422" s="19"/>
      <c r="H2422" s="19"/>
      <c r="I2422" s="19"/>
      <c r="J2422" s="8" t="s">
        <v>1549</v>
      </c>
      <c r="K2422" s="19" t="str">
        <f t="shared" si="258"/>
        <v>MO</v>
      </c>
      <c r="L2422" s="19" t="str">
        <f t="shared" si="253"/>
        <v>MACAO</v>
      </c>
      <c r="M2422" s="19"/>
      <c r="N2422" s="19" t="s">
        <v>359</v>
      </c>
      <c r="O2422" s="19"/>
      <c r="P2422" s="19"/>
      <c r="Q2422" s="19"/>
      <c r="R2422" s="19"/>
      <c r="S2422" s="34">
        <f t="shared" si="259"/>
        <v>41827</v>
      </c>
      <c r="T2422" s="34" t="str">
        <f t="shared" si="260"/>
        <v/>
      </c>
      <c r="U2422" s="34" t="str">
        <f t="shared" si="261"/>
        <v/>
      </c>
      <c r="V2422" s="19"/>
    </row>
    <row r="2423" spans="1:22" s="5" customFormat="1">
      <c r="A2423" s="90"/>
      <c r="B2423" s="19"/>
      <c r="C2423" s="19"/>
      <c r="D2423" s="19"/>
      <c r="E2423" s="19"/>
      <c r="F2423" s="19"/>
      <c r="G2423" s="19"/>
      <c r="H2423" s="19"/>
      <c r="I2423" s="19"/>
      <c r="J2423" s="8" t="s">
        <v>1550</v>
      </c>
      <c r="K2423" s="19" t="str">
        <f t="shared" si="258"/>
        <v>MK</v>
      </c>
      <c r="L2423" s="19" t="str">
        <f t="shared" si="253"/>
        <v>MACEDONIA, THE FORMER YUGOSLAV REPUBLIC OF</v>
      </c>
      <c r="M2423" s="19"/>
      <c r="N2423" s="19" t="s">
        <v>359</v>
      </c>
      <c r="O2423" s="19"/>
      <c r="P2423" s="19"/>
      <c r="Q2423" s="19"/>
      <c r="R2423" s="19"/>
      <c r="S2423" s="34">
        <f t="shared" si="259"/>
        <v>41827</v>
      </c>
      <c r="T2423" s="34" t="str">
        <f t="shared" si="260"/>
        <v/>
      </c>
      <c r="U2423" s="34" t="str">
        <f t="shared" si="261"/>
        <v/>
      </c>
      <c r="V2423" s="19"/>
    </row>
    <row r="2424" spans="1:22" s="5" customFormat="1">
      <c r="A2424" s="90"/>
      <c r="B2424" s="19"/>
      <c r="C2424" s="19"/>
      <c r="D2424" s="19"/>
      <c r="E2424" s="19"/>
      <c r="F2424" s="19"/>
      <c r="G2424" s="19"/>
      <c r="H2424" s="19"/>
      <c r="I2424" s="19"/>
      <c r="J2424" s="8" t="s">
        <v>1551</v>
      </c>
      <c r="K2424" s="19" t="str">
        <f t="shared" si="258"/>
        <v>MG</v>
      </c>
      <c r="L2424" s="19" t="str">
        <f t="shared" si="253"/>
        <v>MADAGASCAR</v>
      </c>
      <c r="M2424" s="19"/>
      <c r="N2424" s="19" t="s">
        <v>359</v>
      </c>
      <c r="O2424" s="19"/>
      <c r="P2424" s="19"/>
      <c r="Q2424" s="19"/>
      <c r="R2424" s="19"/>
      <c r="S2424" s="34">
        <f t="shared" si="259"/>
        <v>41827</v>
      </c>
      <c r="T2424" s="34" t="str">
        <f t="shared" si="260"/>
        <v/>
      </c>
      <c r="U2424" s="34" t="str">
        <f t="shared" si="261"/>
        <v/>
      </c>
      <c r="V2424" s="19"/>
    </row>
    <row r="2425" spans="1:22" s="5" customFormat="1">
      <c r="A2425" s="90"/>
      <c r="B2425" s="19"/>
      <c r="C2425" s="19"/>
      <c r="D2425" s="19"/>
      <c r="E2425" s="19"/>
      <c r="F2425" s="19"/>
      <c r="G2425" s="19"/>
      <c r="H2425" s="19"/>
      <c r="I2425" s="19"/>
      <c r="J2425" s="8" t="s">
        <v>1552</v>
      </c>
      <c r="K2425" s="19" t="str">
        <f t="shared" si="258"/>
        <v>MW</v>
      </c>
      <c r="L2425" s="19" t="str">
        <f t="shared" si="253"/>
        <v>MALAWI</v>
      </c>
      <c r="M2425" s="19"/>
      <c r="N2425" s="19" t="s">
        <v>359</v>
      </c>
      <c r="O2425" s="19"/>
      <c r="P2425" s="19"/>
      <c r="Q2425" s="19"/>
      <c r="R2425" s="19"/>
      <c r="S2425" s="34">
        <f t="shared" si="259"/>
        <v>41827</v>
      </c>
      <c r="T2425" s="34" t="str">
        <f t="shared" si="260"/>
        <v/>
      </c>
      <c r="U2425" s="34" t="str">
        <f t="shared" si="261"/>
        <v/>
      </c>
      <c r="V2425" s="19"/>
    </row>
    <row r="2426" spans="1:22" s="5" customFormat="1">
      <c r="A2426" s="90"/>
      <c r="B2426" s="19"/>
      <c r="C2426" s="19"/>
      <c r="D2426" s="19"/>
      <c r="E2426" s="19"/>
      <c r="F2426" s="19"/>
      <c r="G2426" s="19"/>
      <c r="H2426" s="19"/>
      <c r="I2426" s="19"/>
      <c r="J2426" s="8" t="s">
        <v>1553</v>
      </c>
      <c r="K2426" s="19" t="str">
        <f t="shared" si="258"/>
        <v>MY</v>
      </c>
      <c r="L2426" s="19" t="str">
        <f t="shared" si="253"/>
        <v>MALAYSIA</v>
      </c>
      <c r="M2426" s="19"/>
      <c r="N2426" s="19" t="s">
        <v>359</v>
      </c>
      <c r="O2426" s="19"/>
      <c r="P2426" s="19"/>
      <c r="Q2426" s="19"/>
      <c r="R2426" s="19"/>
      <c r="S2426" s="34">
        <f t="shared" si="259"/>
        <v>41827</v>
      </c>
      <c r="T2426" s="34" t="str">
        <f t="shared" si="260"/>
        <v/>
      </c>
      <c r="U2426" s="34" t="str">
        <f t="shared" si="261"/>
        <v/>
      </c>
      <c r="V2426" s="19"/>
    </row>
    <row r="2427" spans="1:22" s="5" customFormat="1">
      <c r="A2427" s="90"/>
      <c r="B2427" s="19"/>
      <c r="C2427" s="19"/>
      <c r="D2427" s="19"/>
      <c r="E2427" s="19"/>
      <c r="F2427" s="19"/>
      <c r="G2427" s="19"/>
      <c r="H2427" s="19"/>
      <c r="I2427" s="19"/>
      <c r="J2427" s="8" t="s">
        <v>1554</v>
      </c>
      <c r="K2427" s="19" t="str">
        <f t="shared" si="258"/>
        <v>MV</v>
      </c>
      <c r="L2427" s="19" t="str">
        <f t="shared" si="253"/>
        <v>MALDIVES</v>
      </c>
      <c r="M2427" s="19"/>
      <c r="N2427" s="19" t="s">
        <v>359</v>
      </c>
      <c r="O2427" s="19"/>
      <c r="P2427" s="19"/>
      <c r="Q2427" s="19"/>
      <c r="R2427" s="19"/>
      <c r="S2427" s="34">
        <f t="shared" si="259"/>
        <v>41827</v>
      </c>
      <c r="T2427" s="34" t="str">
        <f t="shared" si="260"/>
        <v/>
      </c>
      <c r="U2427" s="34" t="str">
        <f t="shared" si="261"/>
        <v/>
      </c>
      <c r="V2427" s="19"/>
    </row>
    <row r="2428" spans="1:22" s="5" customFormat="1">
      <c r="A2428" s="90"/>
      <c r="B2428" s="19"/>
      <c r="C2428" s="19"/>
      <c r="D2428" s="19"/>
      <c r="E2428" s="19"/>
      <c r="F2428" s="19"/>
      <c r="G2428" s="19"/>
      <c r="H2428" s="19"/>
      <c r="I2428" s="19"/>
      <c r="J2428" s="8" t="s">
        <v>1555</v>
      </c>
      <c r="K2428" s="19" t="str">
        <f t="shared" si="258"/>
        <v>ML</v>
      </c>
      <c r="L2428" s="19" t="str">
        <f t="shared" si="253"/>
        <v>MALI</v>
      </c>
      <c r="M2428" s="19"/>
      <c r="N2428" s="19" t="s">
        <v>359</v>
      </c>
      <c r="O2428" s="19"/>
      <c r="P2428" s="19"/>
      <c r="Q2428" s="19"/>
      <c r="R2428" s="19"/>
      <c r="S2428" s="34">
        <f t="shared" si="259"/>
        <v>41827</v>
      </c>
      <c r="T2428" s="34" t="str">
        <f t="shared" si="260"/>
        <v/>
      </c>
      <c r="U2428" s="34" t="str">
        <f t="shared" si="261"/>
        <v/>
      </c>
      <c r="V2428" s="19"/>
    </row>
    <row r="2429" spans="1:22" s="5" customFormat="1">
      <c r="A2429" s="90"/>
      <c r="B2429" s="19"/>
      <c r="C2429" s="19"/>
      <c r="D2429" s="19"/>
      <c r="E2429" s="19"/>
      <c r="F2429" s="19"/>
      <c r="G2429" s="19"/>
      <c r="H2429" s="19"/>
      <c r="I2429" s="19"/>
      <c r="J2429" s="8" t="s">
        <v>1556</v>
      </c>
      <c r="K2429" s="19" t="str">
        <f t="shared" si="258"/>
        <v>MT</v>
      </c>
      <c r="L2429" s="19" t="str">
        <f t="shared" si="253"/>
        <v>MALTA</v>
      </c>
      <c r="M2429" s="19"/>
      <c r="N2429" s="19" t="s">
        <v>359</v>
      </c>
      <c r="O2429" s="19"/>
      <c r="P2429" s="19"/>
      <c r="Q2429" s="19"/>
      <c r="R2429" s="19"/>
      <c r="S2429" s="34">
        <f t="shared" si="259"/>
        <v>41827</v>
      </c>
      <c r="T2429" s="34" t="str">
        <f t="shared" si="260"/>
        <v/>
      </c>
      <c r="U2429" s="34" t="str">
        <f t="shared" si="261"/>
        <v/>
      </c>
      <c r="V2429" s="19"/>
    </row>
    <row r="2430" spans="1:22" s="5" customFormat="1">
      <c r="A2430" s="90"/>
      <c r="B2430" s="19"/>
      <c r="C2430" s="19"/>
      <c r="D2430" s="19"/>
      <c r="E2430" s="19"/>
      <c r="F2430" s="19"/>
      <c r="G2430" s="19"/>
      <c r="H2430" s="19"/>
      <c r="I2430" s="19"/>
      <c r="J2430" s="8" t="s">
        <v>1557</v>
      </c>
      <c r="K2430" s="19" t="str">
        <f t="shared" si="258"/>
        <v>MH</v>
      </c>
      <c r="L2430" s="19" t="str">
        <f t="shared" si="253"/>
        <v>MARSHALL ISLANDS</v>
      </c>
      <c r="M2430" s="19"/>
      <c r="N2430" s="19" t="s">
        <v>359</v>
      </c>
      <c r="O2430" s="19"/>
      <c r="P2430" s="19"/>
      <c r="Q2430" s="19"/>
      <c r="R2430" s="19"/>
      <c r="S2430" s="34">
        <f t="shared" si="259"/>
        <v>41827</v>
      </c>
      <c r="T2430" s="34" t="str">
        <f t="shared" si="260"/>
        <v/>
      </c>
      <c r="U2430" s="34" t="str">
        <f t="shared" si="261"/>
        <v/>
      </c>
      <c r="V2430" s="19"/>
    </row>
    <row r="2431" spans="1:22" s="5" customFormat="1">
      <c r="A2431" s="90"/>
      <c r="B2431" s="19"/>
      <c r="C2431" s="19"/>
      <c r="D2431" s="19"/>
      <c r="E2431" s="19"/>
      <c r="F2431" s="19"/>
      <c r="G2431" s="19"/>
      <c r="H2431" s="19"/>
      <c r="I2431" s="19"/>
      <c r="J2431" s="8" t="s">
        <v>1558</v>
      </c>
      <c r="K2431" s="19" t="str">
        <f t="shared" si="258"/>
        <v>MQ</v>
      </c>
      <c r="L2431" s="19" t="str">
        <f t="shared" si="253"/>
        <v>MARTINIQUE</v>
      </c>
      <c r="M2431" s="19"/>
      <c r="N2431" s="19" t="s">
        <v>359</v>
      </c>
      <c r="O2431" s="19"/>
      <c r="P2431" s="19"/>
      <c r="Q2431" s="19"/>
      <c r="R2431" s="19"/>
      <c r="S2431" s="34">
        <f t="shared" si="259"/>
        <v>41827</v>
      </c>
      <c r="T2431" s="34" t="str">
        <f t="shared" si="260"/>
        <v/>
      </c>
      <c r="U2431" s="34" t="str">
        <f t="shared" si="261"/>
        <v/>
      </c>
      <c r="V2431" s="19"/>
    </row>
    <row r="2432" spans="1:22" s="5" customFormat="1">
      <c r="A2432" s="90"/>
      <c r="B2432" s="19"/>
      <c r="C2432" s="19"/>
      <c r="D2432" s="19"/>
      <c r="E2432" s="19"/>
      <c r="F2432" s="19"/>
      <c r="G2432" s="19"/>
      <c r="H2432" s="19"/>
      <c r="I2432" s="19"/>
      <c r="J2432" s="8" t="s">
        <v>1559</v>
      </c>
      <c r="K2432" s="19" t="str">
        <f t="shared" si="258"/>
        <v>MR</v>
      </c>
      <c r="L2432" s="19" t="str">
        <f t="shared" si="253"/>
        <v>MAURITANIA</v>
      </c>
      <c r="M2432" s="19"/>
      <c r="N2432" s="19" t="s">
        <v>359</v>
      </c>
      <c r="O2432" s="19"/>
      <c r="P2432" s="19"/>
      <c r="Q2432" s="19"/>
      <c r="R2432" s="19"/>
      <c r="S2432" s="34">
        <f t="shared" si="259"/>
        <v>41827</v>
      </c>
      <c r="T2432" s="34" t="str">
        <f t="shared" si="260"/>
        <v/>
      </c>
      <c r="U2432" s="34" t="str">
        <f t="shared" si="261"/>
        <v/>
      </c>
      <c r="V2432" s="19"/>
    </row>
    <row r="2433" spans="1:22" s="5" customFormat="1">
      <c r="A2433" s="90"/>
      <c r="B2433" s="19"/>
      <c r="C2433" s="19"/>
      <c r="D2433" s="19"/>
      <c r="E2433" s="19"/>
      <c r="F2433" s="19"/>
      <c r="G2433" s="19"/>
      <c r="H2433" s="19"/>
      <c r="I2433" s="19"/>
      <c r="J2433" s="8" t="s">
        <v>1560</v>
      </c>
      <c r="K2433" s="19" t="str">
        <f t="shared" si="258"/>
        <v>MU</v>
      </c>
      <c r="L2433" s="19" t="str">
        <f t="shared" si="253"/>
        <v>MAURITIUS</v>
      </c>
      <c r="M2433" s="19"/>
      <c r="N2433" s="19" t="s">
        <v>359</v>
      </c>
      <c r="O2433" s="19"/>
      <c r="P2433" s="19"/>
      <c r="Q2433" s="19"/>
      <c r="R2433" s="19"/>
      <c r="S2433" s="34">
        <f t="shared" si="259"/>
        <v>41827</v>
      </c>
      <c r="T2433" s="34" t="str">
        <f t="shared" si="260"/>
        <v/>
      </c>
      <c r="U2433" s="34" t="str">
        <f t="shared" si="261"/>
        <v/>
      </c>
      <c r="V2433" s="19"/>
    </row>
    <row r="2434" spans="1:22" s="5" customFormat="1">
      <c r="A2434" s="90"/>
      <c r="B2434" s="19"/>
      <c r="C2434" s="19"/>
      <c r="D2434" s="19"/>
      <c r="E2434" s="19"/>
      <c r="F2434" s="19"/>
      <c r="G2434" s="19"/>
      <c r="H2434" s="19"/>
      <c r="I2434" s="19"/>
      <c r="J2434" s="8" t="s">
        <v>1561</v>
      </c>
      <c r="K2434" s="19" t="str">
        <f t="shared" si="258"/>
        <v>YT</v>
      </c>
      <c r="L2434" s="19" t="str">
        <f t="shared" si="253"/>
        <v>MAYOTTE</v>
      </c>
      <c r="M2434" s="19"/>
      <c r="N2434" s="19" t="s">
        <v>359</v>
      </c>
      <c r="O2434" s="19"/>
      <c r="P2434" s="19"/>
      <c r="Q2434" s="19"/>
      <c r="R2434" s="19"/>
      <c r="S2434" s="34">
        <f t="shared" si="259"/>
        <v>41827</v>
      </c>
      <c r="T2434" s="34" t="str">
        <f t="shared" si="260"/>
        <v/>
      </c>
      <c r="U2434" s="34" t="str">
        <f t="shared" si="261"/>
        <v/>
      </c>
      <c r="V2434" s="19"/>
    </row>
    <row r="2435" spans="1:22" s="5" customFormat="1">
      <c r="A2435" s="90"/>
      <c r="B2435" s="19"/>
      <c r="C2435" s="19"/>
      <c r="D2435" s="19"/>
      <c r="E2435" s="19"/>
      <c r="F2435" s="19"/>
      <c r="G2435" s="19"/>
      <c r="H2435" s="19"/>
      <c r="I2435" s="19"/>
      <c r="J2435" s="8" t="s">
        <v>1562</v>
      </c>
      <c r="K2435" s="19" t="str">
        <f t="shared" si="258"/>
        <v>MX</v>
      </c>
      <c r="L2435" s="19" t="str">
        <f t="shared" si="253"/>
        <v>MEXICO</v>
      </c>
      <c r="M2435" s="19"/>
      <c r="N2435" s="19" t="s">
        <v>359</v>
      </c>
      <c r="O2435" s="19"/>
      <c r="P2435" s="19"/>
      <c r="Q2435" s="19"/>
      <c r="R2435" s="19"/>
      <c r="S2435" s="34">
        <f t="shared" si="259"/>
        <v>41827</v>
      </c>
      <c r="T2435" s="34" t="str">
        <f t="shared" si="260"/>
        <v/>
      </c>
      <c r="U2435" s="34" t="str">
        <f t="shared" si="261"/>
        <v/>
      </c>
      <c r="V2435" s="19"/>
    </row>
    <row r="2436" spans="1:22" s="5" customFormat="1">
      <c r="A2436" s="90"/>
      <c r="B2436" s="19"/>
      <c r="C2436" s="19"/>
      <c r="D2436" s="19"/>
      <c r="E2436" s="19"/>
      <c r="F2436" s="19"/>
      <c r="G2436" s="19"/>
      <c r="H2436" s="19"/>
      <c r="I2436" s="19"/>
      <c r="J2436" s="8" t="s">
        <v>1563</v>
      </c>
      <c r="K2436" s="19" t="str">
        <f t="shared" si="258"/>
        <v>FM</v>
      </c>
      <c r="L2436" s="19" t="str">
        <f t="shared" si="253"/>
        <v>MICRONESIA, FEDERATED STATES OF</v>
      </c>
      <c r="M2436" s="19"/>
      <c r="N2436" s="19" t="s">
        <v>359</v>
      </c>
      <c r="O2436" s="19"/>
      <c r="P2436" s="19"/>
      <c r="Q2436" s="19"/>
      <c r="R2436" s="19"/>
      <c r="S2436" s="34">
        <f t="shared" si="259"/>
        <v>41827</v>
      </c>
      <c r="T2436" s="34" t="str">
        <f t="shared" si="260"/>
        <v/>
      </c>
      <c r="U2436" s="34" t="str">
        <f t="shared" si="261"/>
        <v/>
      </c>
      <c r="V2436" s="19"/>
    </row>
    <row r="2437" spans="1:22" s="5" customFormat="1">
      <c r="A2437" s="90"/>
      <c r="B2437" s="19"/>
      <c r="C2437" s="19"/>
      <c r="D2437" s="19"/>
      <c r="E2437" s="19"/>
      <c r="F2437" s="19"/>
      <c r="G2437" s="19"/>
      <c r="H2437" s="19"/>
      <c r="I2437" s="19"/>
      <c r="J2437" s="8" t="s">
        <v>1564</v>
      </c>
      <c r="K2437" s="19" t="str">
        <f t="shared" si="258"/>
        <v>MD</v>
      </c>
      <c r="L2437" s="19" t="str">
        <f t="shared" si="253"/>
        <v>MOLDOVA, REPUBLIC OF</v>
      </c>
      <c r="M2437" s="19"/>
      <c r="N2437" s="19" t="s">
        <v>359</v>
      </c>
      <c r="O2437" s="19"/>
      <c r="P2437" s="19"/>
      <c r="Q2437" s="19"/>
      <c r="R2437" s="19"/>
      <c r="S2437" s="34">
        <f t="shared" si="259"/>
        <v>41827</v>
      </c>
      <c r="T2437" s="34" t="str">
        <f t="shared" si="260"/>
        <v/>
      </c>
      <c r="U2437" s="34" t="str">
        <f t="shared" si="261"/>
        <v/>
      </c>
      <c r="V2437" s="19"/>
    </row>
    <row r="2438" spans="1:22" s="5" customFormat="1">
      <c r="A2438" s="90"/>
      <c r="B2438" s="19"/>
      <c r="C2438" s="19"/>
      <c r="D2438" s="19"/>
      <c r="E2438" s="19"/>
      <c r="F2438" s="19"/>
      <c r="G2438" s="19"/>
      <c r="H2438" s="19"/>
      <c r="I2438" s="19"/>
      <c r="J2438" s="8" t="s">
        <v>1565</v>
      </c>
      <c r="K2438" s="19" t="str">
        <f t="shared" si="258"/>
        <v>MC</v>
      </c>
      <c r="L2438" s="19" t="str">
        <f t="shared" si="253"/>
        <v>MONACO</v>
      </c>
      <c r="M2438" s="19"/>
      <c r="N2438" s="19" t="s">
        <v>359</v>
      </c>
      <c r="O2438" s="19"/>
      <c r="P2438" s="19"/>
      <c r="Q2438" s="19"/>
      <c r="R2438" s="19"/>
      <c r="S2438" s="34">
        <f t="shared" si="259"/>
        <v>41827</v>
      </c>
      <c r="T2438" s="34" t="str">
        <f t="shared" si="260"/>
        <v/>
      </c>
      <c r="U2438" s="34" t="str">
        <f t="shared" si="261"/>
        <v/>
      </c>
      <c r="V2438" s="19"/>
    </row>
    <row r="2439" spans="1:22" s="5" customFormat="1">
      <c r="A2439" s="90"/>
      <c r="B2439" s="19"/>
      <c r="C2439" s="19"/>
      <c r="D2439" s="19"/>
      <c r="E2439" s="19"/>
      <c r="F2439" s="19"/>
      <c r="G2439" s="19"/>
      <c r="H2439" s="19"/>
      <c r="I2439" s="19"/>
      <c r="J2439" s="8" t="s">
        <v>1566</v>
      </c>
      <c r="K2439" s="19" t="str">
        <f t="shared" si="258"/>
        <v>MN</v>
      </c>
      <c r="L2439" s="19" t="str">
        <f t="shared" si="253"/>
        <v>MONGOLIA</v>
      </c>
      <c r="M2439" s="19"/>
      <c r="N2439" s="19" t="s">
        <v>359</v>
      </c>
      <c r="O2439" s="19"/>
      <c r="P2439" s="19"/>
      <c r="Q2439" s="19"/>
      <c r="R2439" s="19"/>
      <c r="S2439" s="34">
        <f t="shared" si="259"/>
        <v>41827</v>
      </c>
      <c r="T2439" s="34" t="str">
        <f t="shared" si="260"/>
        <v/>
      </c>
      <c r="U2439" s="34" t="str">
        <f t="shared" si="261"/>
        <v/>
      </c>
      <c r="V2439" s="19"/>
    </row>
    <row r="2440" spans="1:22" s="5" customFormat="1">
      <c r="A2440" s="90"/>
      <c r="B2440" s="19"/>
      <c r="C2440" s="19"/>
      <c r="D2440" s="19"/>
      <c r="E2440" s="19"/>
      <c r="F2440" s="19"/>
      <c r="G2440" s="19"/>
      <c r="H2440" s="19"/>
      <c r="I2440" s="19"/>
      <c r="J2440" s="8" t="s">
        <v>1567</v>
      </c>
      <c r="K2440" s="19" t="str">
        <f t="shared" si="258"/>
        <v>ME</v>
      </c>
      <c r="L2440" s="19" t="str">
        <f t="shared" si="253"/>
        <v>MONTENEGRO</v>
      </c>
      <c r="M2440" s="19"/>
      <c r="N2440" s="19" t="s">
        <v>359</v>
      </c>
      <c r="O2440" s="19"/>
      <c r="P2440" s="19"/>
      <c r="Q2440" s="19"/>
      <c r="R2440" s="19"/>
      <c r="S2440" s="34">
        <f t="shared" si="259"/>
        <v>41827</v>
      </c>
      <c r="T2440" s="34" t="str">
        <f t="shared" si="260"/>
        <v/>
      </c>
      <c r="U2440" s="34" t="str">
        <f t="shared" si="261"/>
        <v/>
      </c>
      <c r="V2440" s="19"/>
    </row>
    <row r="2441" spans="1:22" s="5" customFormat="1">
      <c r="A2441" s="90"/>
      <c r="B2441" s="19"/>
      <c r="C2441" s="19"/>
      <c r="D2441" s="19"/>
      <c r="E2441" s="19"/>
      <c r="F2441" s="19"/>
      <c r="G2441" s="19"/>
      <c r="H2441" s="19"/>
      <c r="I2441" s="19"/>
      <c r="J2441" s="8" t="s">
        <v>1568</v>
      </c>
      <c r="K2441" s="19" t="str">
        <f t="shared" si="258"/>
        <v>MS</v>
      </c>
      <c r="L2441" s="19" t="str">
        <f t="shared" si="253"/>
        <v>MONTSERRAT</v>
      </c>
      <c r="M2441" s="19"/>
      <c r="N2441" s="19" t="s">
        <v>359</v>
      </c>
      <c r="O2441" s="19"/>
      <c r="P2441" s="19"/>
      <c r="Q2441" s="19"/>
      <c r="R2441" s="19"/>
      <c r="S2441" s="34">
        <f t="shared" si="259"/>
        <v>41827</v>
      </c>
      <c r="T2441" s="34" t="str">
        <f t="shared" si="260"/>
        <v/>
      </c>
      <c r="U2441" s="34" t="str">
        <f t="shared" si="261"/>
        <v/>
      </c>
      <c r="V2441" s="19"/>
    </row>
    <row r="2442" spans="1:22" s="5" customFormat="1">
      <c r="A2442" s="90"/>
      <c r="B2442" s="19"/>
      <c r="C2442" s="19"/>
      <c r="D2442" s="19"/>
      <c r="E2442" s="19"/>
      <c r="F2442" s="19"/>
      <c r="G2442" s="19"/>
      <c r="H2442" s="19"/>
      <c r="I2442" s="19"/>
      <c r="J2442" s="8" t="s">
        <v>1569</v>
      </c>
      <c r="K2442" s="19" t="str">
        <f t="shared" si="258"/>
        <v>MA</v>
      </c>
      <c r="L2442" s="19" t="str">
        <f t="shared" si="253"/>
        <v>MOROCCO</v>
      </c>
      <c r="M2442" s="19"/>
      <c r="N2442" s="19" t="s">
        <v>359</v>
      </c>
      <c r="O2442" s="19"/>
      <c r="P2442" s="19"/>
      <c r="Q2442" s="19"/>
      <c r="R2442" s="19"/>
      <c r="S2442" s="34">
        <f t="shared" si="259"/>
        <v>41827</v>
      </c>
      <c r="T2442" s="34" t="str">
        <f t="shared" si="260"/>
        <v/>
      </c>
      <c r="U2442" s="34" t="str">
        <f t="shared" si="261"/>
        <v/>
      </c>
      <c r="V2442" s="19"/>
    </row>
    <row r="2443" spans="1:22" s="5" customFormat="1">
      <c r="A2443" s="90"/>
      <c r="B2443" s="19"/>
      <c r="C2443" s="19"/>
      <c r="D2443" s="19"/>
      <c r="E2443" s="19"/>
      <c r="F2443" s="19"/>
      <c r="G2443" s="19"/>
      <c r="H2443" s="19"/>
      <c r="I2443" s="19"/>
      <c r="J2443" s="8" t="s">
        <v>1570</v>
      </c>
      <c r="K2443" s="19" t="str">
        <f t="shared" si="258"/>
        <v>MZ</v>
      </c>
      <c r="L2443" s="19" t="str">
        <f t="shared" ref="L2443:L2506" si="262">J2443</f>
        <v>MOZAMBIQUE</v>
      </c>
      <c r="M2443" s="19"/>
      <c r="N2443" s="19" t="s">
        <v>359</v>
      </c>
      <c r="O2443" s="19"/>
      <c r="P2443" s="19"/>
      <c r="Q2443" s="19"/>
      <c r="R2443" s="19"/>
      <c r="S2443" s="34">
        <f t="shared" si="259"/>
        <v>41827</v>
      </c>
      <c r="T2443" s="34" t="str">
        <f t="shared" si="260"/>
        <v/>
      </c>
      <c r="U2443" s="34" t="str">
        <f t="shared" si="261"/>
        <v/>
      </c>
      <c r="V2443" s="19"/>
    </row>
    <row r="2444" spans="1:22" s="5" customFormat="1">
      <c r="A2444" s="90"/>
      <c r="B2444" s="19"/>
      <c r="C2444" s="19"/>
      <c r="D2444" s="19"/>
      <c r="E2444" s="19"/>
      <c r="F2444" s="19"/>
      <c r="G2444" s="19"/>
      <c r="H2444" s="19"/>
      <c r="I2444" s="19"/>
      <c r="J2444" s="8" t="s">
        <v>1571</v>
      </c>
      <c r="K2444" s="19" t="str">
        <f t="shared" si="258"/>
        <v>MM</v>
      </c>
      <c r="L2444" s="19" t="str">
        <f t="shared" si="262"/>
        <v>MYANMAR</v>
      </c>
      <c r="M2444" s="19"/>
      <c r="N2444" s="19" t="s">
        <v>359</v>
      </c>
      <c r="O2444" s="19"/>
      <c r="P2444" s="19"/>
      <c r="Q2444" s="19"/>
      <c r="R2444" s="19"/>
      <c r="S2444" s="34">
        <f t="shared" si="259"/>
        <v>41827</v>
      </c>
      <c r="T2444" s="34" t="str">
        <f t="shared" si="260"/>
        <v/>
      </c>
      <c r="U2444" s="34" t="str">
        <f t="shared" si="261"/>
        <v/>
      </c>
      <c r="V2444" s="19"/>
    </row>
    <row r="2445" spans="1:22" s="5" customFormat="1">
      <c r="A2445" s="90"/>
      <c r="B2445" s="19"/>
      <c r="C2445" s="19"/>
      <c r="D2445" s="19"/>
      <c r="E2445" s="19"/>
      <c r="F2445" s="19"/>
      <c r="G2445" s="19"/>
      <c r="H2445" s="19"/>
      <c r="I2445" s="19"/>
      <c r="J2445" s="8" t="s">
        <v>1572</v>
      </c>
      <c r="K2445" s="19" t="str">
        <f t="shared" si="258"/>
        <v>NA</v>
      </c>
      <c r="L2445" s="19" t="str">
        <f t="shared" si="262"/>
        <v>NAMIBIA</v>
      </c>
      <c r="M2445" s="19"/>
      <c r="N2445" s="19" t="s">
        <v>359</v>
      </c>
      <c r="O2445" s="19"/>
      <c r="P2445" s="19"/>
      <c r="Q2445" s="19"/>
      <c r="R2445" s="19"/>
      <c r="S2445" s="34">
        <f t="shared" si="259"/>
        <v>41827</v>
      </c>
      <c r="T2445" s="34" t="str">
        <f t="shared" si="260"/>
        <v/>
      </c>
      <c r="U2445" s="34" t="str">
        <f t="shared" si="261"/>
        <v/>
      </c>
      <c r="V2445" s="19"/>
    </row>
    <row r="2446" spans="1:22" s="5" customFormat="1">
      <c r="A2446" s="90"/>
      <c r="B2446" s="19"/>
      <c r="C2446" s="19"/>
      <c r="D2446" s="19"/>
      <c r="E2446" s="19"/>
      <c r="F2446" s="19"/>
      <c r="G2446" s="19"/>
      <c r="H2446" s="19"/>
      <c r="I2446" s="19"/>
      <c r="J2446" s="8" t="s">
        <v>1573</v>
      </c>
      <c r="K2446" s="19" t="str">
        <f t="shared" si="258"/>
        <v>NR</v>
      </c>
      <c r="L2446" s="19" t="str">
        <f t="shared" si="262"/>
        <v>NAURU</v>
      </c>
      <c r="M2446" s="19"/>
      <c r="N2446" s="19" t="s">
        <v>359</v>
      </c>
      <c r="O2446" s="19"/>
      <c r="P2446" s="19"/>
      <c r="Q2446" s="19"/>
      <c r="R2446" s="19"/>
      <c r="S2446" s="34">
        <f t="shared" si="259"/>
        <v>41827</v>
      </c>
      <c r="T2446" s="34" t="str">
        <f t="shared" si="260"/>
        <v/>
      </c>
      <c r="U2446" s="34" t="str">
        <f t="shared" si="261"/>
        <v/>
      </c>
      <c r="V2446" s="19"/>
    </row>
    <row r="2447" spans="1:22" s="5" customFormat="1">
      <c r="A2447" s="90"/>
      <c r="B2447" s="19"/>
      <c r="C2447" s="19"/>
      <c r="D2447" s="19"/>
      <c r="E2447" s="19"/>
      <c r="F2447" s="19"/>
      <c r="G2447" s="19"/>
      <c r="H2447" s="19"/>
      <c r="I2447" s="19"/>
      <c r="J2447" s="8" t="s">
        <v>1574</v>
      </c>
      <c r="K2447" s="19" t="str">
        <f t="shared" si="258"/>
        <v>NP</v>
      </c>
      <c r="L2447" s="19" t="str">
        <f t="shared" si="262"/>
        <v>NEPAL</v>
      </c>
      <c r="M2447" s="19"/>
      <c r="N2447" s="19" t="s">
        <v>359</v>
      </c>
      <c r="O2447" s="19"/>
      <c r="P2447" s="19"/>
      <c r="Q2447" s="19"/>
      <c r="R2447" s="19"/>
      <c r="S2447" s="34">
        <f t="shared" si="259"/>
        <v>41827</v>
      </c>
      <c r="T2447" s="34" t="str">
        <f t="shared" si="260"/>
        <v/>
      </c>
      <c r="U2447" s="34" t="str">
        <f t="shared" si="261"/>
        <v/>
      </c>
      <c r="V2447" s="19"/>
    </row>
    <row r="2448" spans="1:22" s="5" customFormat="1">
      <c r="A2448" s="90"/>
      <c r="B2448" s="19"/>
      <c r="C2448" s="19"/>
      <c r="D2448" s="19"/>
      <c r="E2448" s="19"/>
      <c r="F2448" s="19"/>
      <c r="G2448" s="19"/>
      <c r="H2448" s="19"/>
      <c r="I2448" s="19"/>
      <c r="J2448" s="8" t="s">
        <v>1575</v>
      </c>
      <c r="K2448" s="19" t="str">
        <f t="shared" si="258"/>
        <v>NL</v>
      </c>
      <c r="L2448" s="19" t="str">
        <f t="shared" si="262"/>
        <v>NETHERLANDS</v>
      </c>
      <c r="M2448" s="19"/>
      <c r="N2448" s="19" t="s">
        <v>359</v>
      </c>
      <c r="O2448" s="19"/>
      <c r="P2448" s="19"/>
      <c r="Q2448" s="19"/>
      <c r="R2448" s="19"/>
      <c r="S2448" s="34">
        <f t="shared" si="259"/>
        <v>41827</v>
      </c>
      <c r="T2448" s="34" t="str">
        <f t="shared" si="260"/>
        <v/>
      </c>
      <c r="U2448" s="34" t="str">
        <f t="shared" si="261"/>
        <v/>
      </c>
      <c r="V2448" s="19"/>
    </row>
    <row r="2449" spans="1:22" s="5" customFormat="1">
      <c r="A2449" s="90"/>
      <c r="B2449" s="19"/>
      <c r="C2449" s="19"/>
      <c r="D2449" s="19"/>
      <c r="E2449" s="19"/>
      <c r="F2449" s="19"/>
      <c r="G2449" s="19"/>
      <c r="H2449" s="19"/>
      <c r="I2449" s="19"/>
      <c r="J2449" s="8" t="s">
        <v>1576</v>
      </c>
      <c r="K2449" s="19" t="str">
        <f t="shared" si="258"/>
        <v>NC</v>
      </c>
      <c r="L2449" s="19" t="str">
        <f t="shared" si="262"/>
        <v>NEW CALEDONIA</v>
      </c>
      <c r="M2449" s="19"/>
      <c r="N2449" s="19" t="s">
        <v>359</v>
      </c>
      <c r="O2449" s="19"/>
      <c r="P2449" s="19"/>
      <c r="Q2449" s="19"/>
      <c r="R2449" s="19"/>
      <c r="S2449" s="34">
        <f t="shared" si="259"/>
        <v>41827</v>
      </c>
      <c r="T2449" s="34" t="str">
        <f t="shared" si="260"/>
        <v/>
      </c>
      <c r="U2449" s="34" t="str">
        <f t="shared" si="261"/>
        <v/>
      </c>
      <c r="V2449" s="19"/>
    </row>
    <row r="2450" spans="1:22" s="5" customFormat="1">
      <c r="A2450" s="90"/>
      <c r="B2450" s="19"/>
      <c r="C2450" s="19"/>
      <c r="D2450" s="19"/>
      <c r="E2450" s="19"/>
      <c r="F2450" s="19"/>
      <c r="G2450" s="19"/>
      <c r="H2450" s="19"/>
      <c r="I2450" s="19"/>
      <c r="J2450" s="8" t="s">
        <v>1577</v>
      </c>
      <c r="K2450" s="19" t="str">
        <f t="shared" si="258"/>
        <v>NZ</v>
      </c>
      <c r="L2450" s="19" t="str">
        <f t="shared" si="262"/>
        <v>NEW ZEALAND</v>
      </c>
      <c r="M2450" s="19"/>
      <c r="N2450" s="19" t="s">
        <v>359</v>
      </c>
      <c r="O2450" s="19"/>
      <c r="P2450" s="19"/>
      <c r="Q2450" s="19"/>
      <c r="R2450" s="19"/>
      <c r="S2450" s="34">
        <f t="shared" si="259"/>
        <v>41827</v>
      </c>
      <c r="T2450" s="34" t="str">
        <f t="shared" si="260"/>
        <v/>
      </c>
      <c r="U2450" s="34" t="str">
        <f t="shared" si="261"/>
        <v/>
      </c>
      <c r="V2450" s="19"/>
    </row>
    <row r="2451" spans="1:22" s="5" customFormat="1">
      <c r="A2451" s="90"/>
      <c r="B2451" s="19"/>
      <c r="C2451" s="19"/>
      <c r="D2451" s="19"/>
      <c r="E2451" s="19"/>
      <c r="F2451" s="19"/>
      <c r="G2451" s="19"/>
      <c r="H2451" s="19"/>
      <c r="I2451" s="19"/>
      <c r="J2451" s="8" t="s">
        <v>1578</v>
      </c>
      <c r="K2451" s="19" t="str">
        <f t="shared" si="258"/>
        <v>NI</v>
      </c>
      <c r="L2451" s="19" t="str">
        <f t="shared" si="262"/>
        <v>NICARAGUA</v>
      </c>
      <c r="M2451" s="19"/>
      <c r="N2451" s="19" t="s">
        <v>359</v>
      </c>
      <c r="O2451" s="19"/>
      <c r="P2451" s="19"/>
      <c r="Q2451" s="19"/>
      <c r="R2451" s="19"/>
      <c r="S2451" s="34">
        <f t="shared" si="259"/>
        <v>41827</v>
      </c>
      <c r="T2451" s="34" t="str">
        <f t="shared" si="260"/>
        <v/>
      </c>
      <c r="U2451" s="34" t="str">
        <f t="shared" si="261"/>
        <v/>
      </c>
      <c r="V2451" s="19"/>
    </row>
    <row r="2452" spans="1:22" s="5" customFormat="1">
      <c r="A2452" s="90"/>
      <c r="B2452" s="19"/>
      <c r="C2452" s="19"/>
      <c r="D2452" s="19"/>
      <c r="E2452" s="19"/>
      <c r="F2452" s="19"/>
      <c r="G2452" s="19"/>
      <c r="H2452" s="19"/>
      <c r="I2452" s="19"/>
      <c r="J2452" s="8" t="s">
        <v>1579</v>
      </c>
      <c r="K2452" s="19" t="str">
        <f t="shared" si="258"/>
        <v>NE</v>
      </c>
      <c r="L2452" s="19" t="str">
        <f t="shared" si="262"/>
        <v>NIGER</v>
      </c>
      <c r="M2452" s="19"/>
      <c r="N2452" s="19" t="s">
        <v>359</v>
      </c>
      <c r="O2452" s="19"/>
      <c r="P2452" s="19"/>
      <c r="Q2452" s="19"/>
      <c r="R2452" s="19"/>
      <c r="S2452" s="34">
        <f t="shared" si="259"/>
        <v>41827</v>
      </c>
      <c r="T2452" s="34" t="str">
        <f t="shared" si="260"/>
        <v/>
      </c>
      <c r="U2452" s="34" t="str">
        <f t="shared" si="261"/>
        <v/>
      </c>
      <c r="V2452" s="19"/>
    </row>
    <row r="2453" spans="1:22" s="5" customFormat="1">
      <c r="A2453" s="90"/>
      <c r="B2453" s="19"/>
      <c r="C2453" s="19"/>
      <c r="D2453" s="19"/>
      <c r="E2453" s="19"/>
      <c r="F2453" s="19"/>
      <c r="G2453" s="19"/>
      <c r="H2453" s="19"/>
      <c r="I2453" s="19"/>
      <c r="J2453" s="8" t="s">
        <v>1580</v>
      </c>
      <c r="K2453" s="19" t="str">
        <f t="shared" si="258"/>
        <v>NG</v>
      </c>
      <c r="L2453" s="19" t="str">
        <f t="shared" si="262"/>
        <v>NIGERIA</v>
      </c>
      <c r="M2453" s="19"/>
      <c r="N2453" s="19" t="s">
        <v>359</v>
      </c>
      <c r="O2453" s="19"/>
      <c r="P2453" s="19"/>
      <c r="Q2453" s="19"/>
      <c r="R2453" s="19"/>
      <c r="S2453" s="34">
        <f t="shared" si="259"/>
        <v>41827</v>
      </c>
      <c r="T2453" s="34" t="str">
        <f t="shared" si="260"/>
        <v/>
      </c>
      <c r="U2453" s="34" t="str">
        <f t="shared" si="261"/>
        <v/>
      </c>
      <c r="V2453" s="19"/>
    </row>
    <row r="2454" spans="1:22" s="5" customFormat="1">
      <c r="A2454" s="90"/>
      <c r="B2454" s="19"/>
      <c r="C2454" s="19"/>
      <c r="D2454" s="19"/>
      <c r="E2454" s="19"/>
      <c r="F2454" s="19"/>
      <c r="G2454" s="19"/>
      <c r="H2454" s="19"/>
      <c r="I2454" s="19"/>
      <c r="J2454" s="8" t="s">
        <v>1581</v>
      </c>
      <c r="K2454" s="19" t="str">
        <f t="shared" si="258"/>
        <v>NU</v>
      </c>
      <c r="L2454" s="19" t="str">
        <f t="shared" si="262"/>
        <v>NIUE</v>
      </c>
      <c r="M2454" s="19"/>
      <c r="N2454" s="19" t="s">
        <v>359</v>
      </c>
      <c r="O2454" s="19"/>
      <c r="P2454" s="19"/>
      <c r="Q2454" s="19"/>
      <c r="R2454" s="19"/>
      <c r="S2454" s="34">
        <f t="shared" si="259"/>
        <v>41827</v>
      </c>
      <c r="T2454" s="34" t="str">
        <f t="shared" si="260"/>
        <v/>
      </c>
      <c r="U2454" s="34" t="str">
        <f t="shared" si="261"/>
        <v/>
      </c>
      <c r="V2454" s="19"/>
    </row>
    <row r="2455" spans="1:22" s="5" customFormat="1">
      <c r="A2455" s="90"/>
      <c r="B2455" s="19"/>
      <c r="C2455" s="19"/>
      <c r="D2455" s="19"/>
      <c r="E2455" s="19"/>
      <c r="F2455" s="19"/>
      <c r="G2455" s="19"/>
      <c r="H2455" s="19"/>
      <c r="I2455" s="19"/>
      <c r="J2455" s="8" t="s">
        <v>1582</v>
      </c>
      <c r="K2455" s="19" t="str">
        <f t="shared" si="258"/>
        <v>NF</v>
      </c>
      <c r="L2455" s="19" t="str">
        <f t="shared" si="262"/>
        <v>NORFOLK ISLAND</v>
      </c>
      <c r="M2455" s="19"/>
      <c r="N2455" s="19" t="s">
        <v>359</v>
      </c>
      <c r="O2455" s="19"/>
      <c r="P2455" s="19"/>
      <c r="Q2455" s="19"/>
      <c r="R2455" s="19"/>
      <c r="S2455" s="34">
        <f t="shared" si="259"/>
        <v>41827</v>
      </c>
      <c r="T2455" s="34" t="str">
        <f t="shared" si="260"/>
        <v/>
      </c>
      <c r="U2455" s="34" t="str">
        <f t="shared" si="261"/>
        <v/>
      </c>
      <c r="V2455" s="19"/>
    </row>
    <row r="2456" spans="1:22" s="5" customFormat="1">
      <c r="A2456" s="90"/>
      <c r="B2456" s="19"/>
      <c r="C2456" s="19"/>
      <c r="D2456" s="19"/>
      <c r="E2456" s="19"/>
      <c r="F2456" s="19"/>
      <c r="G2456" s="19"/>
      <c r="H2456" s="19"/>
      <c r="I2456" s="19"/>
      <c r="J2456" s="8" t="s">
        <v>1583</v>
      </c>
      <c r="K2456" s="19" t="str">
        <f t="shared" si="258"/>
        <v>MP</v>
      </c>
      <c r="L2456" s="19" t="str">
        <f t="shared" si="262"/>
        <v>NORTHERN MARIANA ISLANDS</v>
      </c>
      <c r="M2456" s="19"/>
      <c r="N2456" s="19" t="s">
        <v>359</v>
      </c>
      <c r="O2456" s="19"/>
      <c r="P2456" s="19"/>
      <c r="Q2456" s="19"/>
      <c r="R2456" s="19"/>
      <c r="S2456" s="34">
        <f t="shared" si="259"/>
        <v>41827</v>
      </c>
      <c r="T2456" s="34" t="str">
        <f t="shared" si="260"/>
        <v/>
      </c>
      <c r="U2456" s="34" t="str">
        <f t="shared" si="261"/>
        <v/>
      </c>
      <c r="V2456" s="19"/>
    </row>
    <row r="2457" spans="1:22" s="5" customFormat="1">
      <c r="A2457" s="90"/>
      <c r="B2457" s="19"/>
      <c r="C2457" s="19"/>
      <c r="D2457" s="19"/>
      <c r="E2457" s="19"/>
      <c r="F2457" s="19"/>
      <c r="G2457" s="19"/>
      <c r="H2457" s="19"/>
      <c r="I2457" s="19"/>
      <c r="J2457" s="8" t="s">
        <v>1584</v>
      </c>
      <c r="K2457" s="19" t="str">
        <f t="shared" si="258"/>
        <v>NO</v>
      </c>
      <c r="L2457" s="19" t="str">
        <f t="shared" si="262"/>
        <v>NORWAY</v>
      </c>
      <c r="M2457" s="19"/>
      <c r="N2457" s="19" t="s">
        <v>359</v>
      </c>
      <c r="O2457" s="19"/>
      <c r="P2457" s="19"/>
      <c r="Q2457" s="19"/>
      <c r="R2457" s="19"/>
      <c r="S2457" s="34">
        <f t="shared" si="259"/>
        <v>41827</v>
      </c>
      <c r="T2457" s="34" t="str">
        <f t="shared" si="260"/>
        <v/>
      </c>
      <c r="U2457" s="34" t="str">
        <f t="shared" si="261"/>
        <v/>
      </c>
      <c r="V2457" s="19"/>
    </row>
    <row r="2458" spans="1:22" s="5" customFormat="1">
      <c r="A2458" s="90"/>
      <c r="B2458" s="19"/>
      <c r="C2458" s="19"/>
      <c r="D2458" s="19"/>
      <c r="E2458" s="19"/>
      <c r="F2458" s="19"/>
      <c r="G2458" s="19"/>
      <c r="H2458" s="19"/>
      <c r="I2458" s="19"/>
      <c r="J2458" s="8" t="s">
        <v>1585</v>
      </c>
      <c r="K2458" s="19" t="str">
        <f t="shared" si="258"/>
        <v>OM</v>
      </c>
      <c r="L2458" s="19" t="str">
        <f t="shared" si="262"/>
        <v>OMAN</v>
      </c>
      <c r="M2458" s="19"/>
      <c r="N2458" s="19" t="s">
        <v>359</v>
      </c>
      <c r="O2458" s="19"/>
      <c r="P2458" s="19"/>
      <c r="Q2458" s="19"/>
      <c r="R2458" s="19"/>
      <c r="S2458" s="34">
        <f t="shared" si="259"/>
        <v>41827</v>
      </c>
      <c r="T2458" s="34" t="str">
        <f t="shared" si="260"/>
        <v/>
      </c>
      <c r="U2458" s="34" t="str">
        <f t="shared" si="261"/>
        <v/>
      </c>
      <c r="V2458" s="19"/>
    </row>
    <row r="2459" spans="1:22" s="5" customFormat="1">
      <c r="A2459" s="90"/>
      <c r="B2459" s="19"/>
      <c r="C2459" s="19"/>
      <c r="D2459" s="19"/>
      <c r="E2459" s="19"/>
      <c r="F2459" s="19"/>
      <c r="G2459" s="19"/>
      <c r="H2459" s="19"/>
      <c r="I2459" s="19"/>
      <c r="J2459" s="8" t="s">
        <v>1586</v>
      </c>
      <c r="K2459" s="19" t="str">
        <f t="shared" si="258"/>
        <v>PK</v>
      </c>
      <c r="L2459" s="19" t="str">
        <f t="shared" si="262"/>
        <v>PAKISTAN</v>
      </c>
      <c r="M2459" s="19"/>
      <c r="N2459" s="19" t="s">
        <v>359</v>
      </c>
      <c r="O2459" s="19"/>
      <c r="P2459" s="19"/>
      <c r="Q2459" s="19"/>
      <c r="R2459" s="19"/>
      <c r="S2459" s="34">
        <f t="shared" si="259"/>
        <v>41827</v>
      </c>
      <c r="T2459" s="34" t="str">
        <f t="shared" si="260"/>
        <v/>
      </c>
      <c r="U2459" s="34" t="str">
        <f t="shared" si="261"/>
        <v/>
      </c>
      <c r="V2459" s="19"/>
    </row>
    <row r="2460" spans="1:22" s="5" customFormat="1">
      <c r="A2460" s="90"/>
      <c r="B2460" s="19"/>
      <c r="C2460" s="19"/>
      <c r="D2460" s="19"/>
      <c r="E2460" s="19"/>
      <c r="F2460" s="19"/>
      <c r="G2460" s="19"/>
      <c r="H2460" s="19"/>
      <c r="I2460" s="19"/>
      <c r="J2460" s="8" t="s">
        <v>1587</v>
      </c>
      <c r="K2460" s="19" t="str">
        <f t="shared" si="258"/>
        <v>PW</v>
      </c>
      <c r="L2460" s="19" t="str">
        <f t="shared" si="262"/>
        <v>PALAU</v>
      </c>
      <c r="M2460" s="19"/>
      <c r="N2460" s="19" t="s">
        <v>359</v>
      </c>
      <c r="O2460" s="19"/>
      <c r="P2460" s="19"/>
      <c r="Q2460" s="19"/>
      <c r="R2460" s="19"/>
      <c r="S2460" s="34">
        <f t="shared" si="259"/>
        <v>41827</v>
      </c>
      <c r="T2460" s="34" t="str">
        <f t="shared" si="260"/>
        <v/>
      </c>
      <c r="U2460" s="34" t="str">
        <f t="shared" si="261"/>
        <v/>
      </c>
      <c r="V2460" s="19"/>
    </row>
    <row r="2461" spans="1:22" s="5" customFormat="1">
      <c r="A2461" s="90"/>
      <c r="B2461" s="19"/>
      <c r="C2461" s="19"/>
      <c r="D2461" s="19"/>
      <c r="E2461" s="19"/>
      <c r="F2461" s="19"/>
      <c r="G2461" s="19"/>
      <c r="H2461" s="19"/>
      <c r="I2461" s="19"/>
      <c r="J2461" s="8" t="s">
        <v>1588</v>
      </c>
      <c r="K2461" s="19" t="str">
        <f t="shared" si="258"/>
        <v>PS</v>
      </c>
      <c r="L2461" s="19" t="str">
        <f t="shared" si="262"/>
        <v>PALESTINIAN TERRITORY, OCCUPIED</v>
      </c>
      <c r="M2461" s="19"/>
      <c r="N2461" s="19" t="s">
        <v>359</v>
      </c>
      <c r="O2461" s="19"/>
      <c r="P2461" s="19"/>
      <c r="Q2461" s="19"/>
      <c r="R2461" s="19"/>
      <c r="S2461" s="34">
        <f t="shared" si="259"/>
        <v>41827</v>
      </c>
      <c r="T2461" s="34" t="str">
        <f t="shared" si="260"/>
        <v/>
      </c>
      <c r="U2461" s="34" t="str">
        <f t="shared" si="261"/>
        <v/>
      </c>
      <c r="V2461" s="19"/>
    </row>
    <row r="2462" spans="1:22" s="5" customFormat="1">
      <c r="A2462" s="90"/>
      <c r="B2462" s="19"/>
      <c r="C2462" s="19"/>
      <c r="D2462" s="19"/>
      <c r="E2462" s="19"/>
      <c r="F2462" s="19"/>
      <c r="G2462" s="19"/>
      <c r="H2462" s="19"/>
      <c r="I2462" s="19"/>
      <c r="J2462" s="8" t="s">
        <v>1589</v>
      </c>
      <c r="K2462" s="19" t="str">
        <f t="shared" si="258"/>
        <v>PA</v>
      </c>
      <c r="L2462" s="19" t="str">
        <f t="shared" si="262"/>
        <v>PANAMA</v>
      </c>
      <c r="M2462" s="19"/>
      <c r="N2462" s="19" t="s">
        <v>359</v>
      </c>
      <c r="O2462" s="19"/>
      <c r="P2462" s="19"/>
      <c r="Q2462" s="19"/>
      <c r="R2462" s="19"/>
      <c r="S2462" s="34">
        <f t="shared" si="259"/>
        <v>41827</v>
      </c>
      <c r="T2462" s="34" t="str">
        <f t="shared" si="260"/>
        <v/>
      </c>
      <c r="U2462" s="34" t="str">
        <f t="shared" si="261"/>
        <v/>
      </c>
      <c r="V2462" s="19"/>
    </row>
    <row r="2463" spans="1:22" s="5" customFormat="1">
      <c r="A2463" s="90"/>
      <c r="B2463" s="19"/>
      <c r="C2463" s="19"/>
      <c r="D2463" s="19"/>
      <c r="E2463" s="19"/>
      <c r="F2463" s="19"/>
      <c r="G2463" s="19"/>
      <c r="H2463" s="19"/>
      <c r="I2463" s="19"/>
      <c r="J2463" s="8" t="s">
        <v>1590</v>
      </c>
      <c r="K2463" s="19" t="str">
        <f t="shared" si="258"/>
        <v>PG</v>
      </c>
      <c r="L2463" s="19" t="str">
        <f t="shared" si="262"/>
        <v>PAPUA NEW GUINEA</v>
      </c>
      <c r="M2463" s="19"/>
      <c r="N2463" s="19" t="s">
        <v>359</v>
      </c>
      <c r="O2463" s="19"/>
      <c r="P2463" s="19"/>
      <c r="Q2463" s="19"/>
      <c r="R2463" s="19"/>
      <c r="S2463" s="34">
        <f t="shared" si="259"/>
        <v>41827</v>
      </c>
      <c r="T2463" s="34" t="str">
        <f t="shared" si="260"/>
        <v/>
      </c>
      <c r="U2463" s="34" t="str">
        <f t="shared" si="261"/>
        <v/>
      </c>
      <c r="V2463" s="19"/>
    </row>
    <row r="2464" spans="1:22" s="5" customFormat="1">
      <c r="A2464" s="90"/>
      <c r="B2464" s="19"/>
      <c r="C2464" s="19"/>
      <c r="D2464" s="19"/>
      <c r="E2464" s="19"/>
      <c r="F2464" s="19"/>
      <c r="G2464" s="19"/>
      <c r="H2464" s="19"/>
      <c r="I2464" s="19"/>
      <c r="J2464" s="8" t="s">
        <v>1591</v>
      </c>
      <c r="K2464" s="19" t="str">
        <f t="shared" si="258"/>
        <v>PY</v>
      </c>
      <c r="L2464" s="19" t="str">
        <f t="shared" si="262"/>
        <v>PARAGUAY</v>
      </c>
      <c r="M2464" s="19"/>
      <c r="N2464" s="19" t="s">
        <v>359</v>
      </c>
      <c r="O2464" s="19"/>
      <c r="P2464" s="19"/>
      <c r="Q2464" s="19"/>
      <c r="R2464" s="19"/>
      <c r="S2464" s="34">
        <f t="shared" si="259"/>
        <v>41827</v>
      </c>
      <c r="T2464" s="34" t="str">
        <f t="shared" si="260"/>
        <v/>
      </c>
      <c r="U2464" s="34" t="str">
        <f t="shared" si="261"/>
        <v/>
      </c>
      <c r="V2464" s="19"/>
    </row>
    <row r="2465" spans="1:22" s="5" customFormat="1">
      <c r="A2465" s="90"/>
      <c r="B2465" s="19"/>
      <c r="C2465" s="19"/>
      <c r="D2465" s="19"/>
      <c r="E2465" s="19"/>
      <c r="F2465" s="19"/>
      <c r="G2465" s="19"/>
      <c r="H2465" s="19"/>
      <c r="I2465" s="19"/>
      <c r="J2465" s="8" t="s">
        <v>1592</v>
      </c>
      <c r="K2465" s="19" t="str">
        <f t="shared" si="258"/>
        <v>PE</v>
      </c>
      <c r="L2465" s="19" t="str">
        <f t="shared" si="262"/>
        <v>PERU</v>
      </c>
      <c r="M2465" s="19"/>
      <c r="N2465" s="19" t="s">
        <v>359</v>
      </c>
      <c r="O2465" s="19"/>
      <c r="P2465" s="19"/>
      <c r="Q2465" s="19"/>
      <c r="R2465" s="19"/>
      <c r="S2465" s="34">
        <f t="shared" si="259"/>
        <v>41827</v>
      </c>
      <c r="T2465" s="34" t="str">
        <f t="shared" si="260"/>
        <v/>
      </c>
      <c r="U2465" s="34" t="str">
        <f t="shared" si="261"/>
        <v/>
      </c>
      <c r="V2465" s="19"/>
    </row>
    <row r="2466" spans="1:22" s="5" customFormat="1">
      <c r="A2466" s="90"/>
      <c r="B2466" s="19"/>
      <c r="C2466" s="19"/>
      <c r="D2466" s="19"/>
      <c r="E2466" s="19"/>
      <c r="F2466" s="19"/>
      <c r="G2466" s="19"/>
      <c r="H2466" s="19"/>
      <c r="I2466" s="19"/>
      <c r="J2466" s="8" t="s">
        <v>1593</v>
      </c>
      <c r="K2466" s="19" t="str">
        <f t="shared" si="258"/>
        <v>PH</v>
      </c>
      <c r="L2466" s="19" t="str">
        <f t="shared" si="262"/>
        <v>PHILIPPINES</v>
      </c>
      <c r="M2466" s="19"/>
      <c r="N2466" s="19" t="s">
        <v>359</v>
      </c>
      <c r="O2466" s="19"/>
      <c r="P2466" s="19"/>
      <c r="Q2466" s="19"/>
      <c r="R2466" s="19"/>
      <c r="S2466" s="34">
        <f t="shared" si="259"/>
        <v>41827</v>
      </c>
      <c r="T2466" s="34" t="str">
        <f t="shared" si="260"/>
        <v/>
      </c>
      <c r="U2466" s="34" t="str">
        <f t="shared" si="261"/>
        <v/>
      </c>
      <c r="V2466" s="19"/>
    </row>
    <row r="2467" spans="1:22" s="5" customFormat="1">
      <c r="A2467" s="90"/>
      <c r="B2467" s="19"/>
      <c r="C2467" s="19"/>
      <c r="D2467" s="19"/>
      <c r="E2467" s="19"/>
      <c r="F2467" s="19"/>
      <c r="G2467" s="19"/>
      <c r="H2467" s="19"/>
      <c r="I2467" s="19"/>
      <c r="J2467" s="8" t="s">
        <v>1594</v>
      </c>
      <c r="K2467" s="19" t="str">
        <f t="shared" si="258"/>
        <v>PN</v>
      </c>
      <c r="L2467" s="19" t="str">
        <f t="shared" si="262"/>
        <v>PITCAIRN</v>
      </c>
      <c r="M2467" s="19"/>
      <c r="N2467" s="19" t="s">
        <v>359</v>
      </c>
      <c r="O2467" s="19"/>
      <c r="P2467" s="19"/>
      <c r="Q2467" s="19"/>
      <c r="R2467" s="19"/>
      <c r="S2467" s="34">
        <f t="shared" si="259"/>
        <v>41827</v>
      </c>
      <c r="T2467" s="34" t="str">
        <f t="shared" si="260"/>
        <v/>
      </c>
      <c r="U2467" s="34" t="str">
        <f t="shared" si="261"/>
        <v/>
      </c>
      <c r="V2467" s="19"/>
    </row>
    <row r="2468" spans="1:22" s="5" customFormat="1">
      <c r="A2468" s="90"/>
      <c r="B2468" s="19"/>
      <c r="C2468" s="19"/>
      <c r="D2468" s="19"/>
      <c r="E2468" s="19"/>
      <c r="F2468" s="19"/>
      <c r="G2468" s="19"/>
      <c r="H2468" s="19"/>
      <c r="I2468" s="19"/>
      <c r="J2468" s="8" t="s">
        <v>1595</v>
      </c>
      <c r="K2468" s="19" t="str">
        <f t="shared" si="258"/>
        <v>PL</v>
      </c>
      <c r="L2468" s="19" t="str">
        <f t="shared" si="262"/>
        <v>POLAND</v>
      </c>
      <c r="M2468" s="19"/>
      <c r="N2468" s="19" t="s">
        <v>359</v>
      </c>
      <c r="O2468" s="19"/>
      <c r="P2468" s="19"/>
      <c r="Q2468" s="19"/>
      <c r="R2468" s="19"/>
      <c r="S2468" s="34">
        <f t="shared" si="259"/>
        <v>41827</v>
      </c>
      <c r="T2468" s="34" t="str">
        <f t="shared" si="260"/>
        <v/>
      </c>
      <c r="U2468" s="34" t="str">
        <f t="shared" si="261"/>
        <v/>
      </c>
      <c r="V2468" s="19"/>
    </row>
    <row r="2469" spans="1:22" s="5" customFormat="1">
      <c r="A2469" s="90"/>
      <c r="B2469" s="19"/>
      <c r="C2469" s="19"/>
      <c r="D2469" s="19"/>
      <c r="E2469" s="19"/>
      <c r="F2469" s="19"/>
      <c r="G2469" s="19"/>
      <c r="H2469" s="19"/>
      <c r="I2469" s="19"/>
      <c r="J2469" s="8" t="s">
        <v>1596</v>
      </c>
      <c r="K2469" s="19" t="str">
        <f t="shared" si="258"/>
        <v>PT</v>
      </c>
      <c r="L2469" s="19" t="str">
        <f t="shared" si="262"/>
        <v>PORTUGAL</v>
      </c>
      <c r="M2469" s="19"/>
      <c r="N2469" s="19" t="s">
        <v>359</v>
      </c>
      <c r="O2469" s="19"/>
      <c r="P2469" s="19"/>
      <c r="Q2469" s="19"/>
      <c r="R2469" s="19"/>
      <c r="S2469" s="34">
        <f t="shared" si="259"/>
        <v>41827</v>
      </c>
      <c r="T2469" s="34" t="str">
        <f t="shared" si="260"/>
        <v/>
      </c>
      <c r="U2469" s="34" t="str">
        <f t="shared" si="261"/>
        <v/>
      </c>
      <c r="V2469" s="19"/>
    </row>
    <row r="2470" spans="1:22" s="5" customFormat="1">
      <c r="A2470" s="90"/>
      <c r="B2470" s="19"/>
      <c r="C2470" s="19"/>
      <c r="D2470" s="19"/>
      <c r="E2470" s="19"/>
      <c r="F2470" s="19"/>
      <c r="G2470" s="19"/>
      <c r="H2470" s="19"/>
      <c r="I2470" s="19"/>
      <c r="J2470" s="8" t="s">
        <v>1597</v>
      </c>
      <c r="K2470" s="19" t="str">
        <f t="shared" si="258"/>
        <v>PR</v>
      </c>
      <c r="L2470" s="19" t="str">
        <f t="shared" si="262"/>
        <v>PUERTO RICO</v>
      </c>
      <c r="M2470" s="19"/>
      <c r="N2470" s="19" t="s">
        <v>359</v>
      </c>
      <c r="O2470" s="19"/>
      <c r="P2470" s="19"/>
      <c r="Q2470" s="19"/>
      <c r="R2470" s="19"/>
      <c r="S2470" s="34">
        <f t="shared" si="259"/>
        <v>41827</v>
      </c>
      <c r="T2470" s="34" t="str">
        <f t="shared" si="260"/>
        <v/>
      </c>
      <c r="U2470" s="34" t="str">
        <f t="shared" si="261"/>
        <v/>
      </c>
      <c r="V2470" s="19"/>
    </row>
    <row r="2471" spans="1:22" s="5" customFormat="1">
      <c r="A2471" s="90"/>
      <c r="B2471" s="19"/>
      <c r="C2471" s="19"/>
      <c r="D2471" s="19"/>
      <c r="E2471" s="19"/>
      <c r="F2471" s="19"/>
      <c r="G2471" s="19"/>
      <c r="H2471" s="19"/>
      <c r="I2471" s="19"/>
      <c r="J2471" s="8" t="s">
        <v>1598</v>
      </c>
      <c r="K2471" s="19" t="str">
        <f t="shared" si="258"/>
        <v>QA</v>
      </c>
      <c r="L2471" s="19" t="str">
        <f t="shared" si="262"/>
        <v>QATAR</v>
      </c>
      <c r="M2471" s="19"/>
      <c r="N2471" s="19" t="s">
        <v>359</v>
      </c>
      <c r="O2471" s="19"/>
      <c r="P2471" s="19"/>
      <c r="Q2471" s="19"/>
      <c r="R2471" s="19"/>
      <c r="S2471" s="34">
        <f t="shared" si="259"/>
        <v>41827</v>
      </c>
      <c r="T2471" s="34" t="str">
        <f t="shared" si="260"/>
        <v/>
      </c>
      <c r="U2471" s="34" t="str">
        <f t="shared" si="261"/>
        <v/>
      </c>
      <c r="V2471" s="19"/>
    </row>
    <row r="2472" spans="1:22" s="5" customFormat="1">
      <c r="A2472" s="90"/>
      <c r="B2472" s="19"/>
      <c r="C2472" s="19"/>
      <c r="D2472" s="19"/>
      <c r="E2472" s="19"/>
      <c r="F2472" s="19"/>
      <c r="G2472" s="19"/>
      <c r="H2472" s="19"/>
      <c r="I2472" s="19"/>
      <c r="J2472" s="8" t="s">
        <v>1599</v>
      </c>
      <c r="K2472" s="19" t="str">
        <f t="shared" si="258"/>
        <v>RE</v>
      </c>
      <c r="L2472" s="19" t="str">
        <f t="shared" si="262"/>
        <v>RÉUNION</v>
      </c>
      <c r="M2472" s="19"/>
      <c r="N2472" s="19" t="s">
        <v>359</v>
      </c>
      <c r="O2472" s="19"/>
      <c r="P2472" s="19"/>
      <c r="Q2472" s="19"/>
      <c r="R2472" s="19"/>
      <c r="S2472" s="34">
        <f t="shared" si="259"/>
        <v>41827</v>
      </c>
      <c r="T2472" s="34" t="str">
        <f t="shared" si="260"/>
        <v/>
      </c>
      <c r="U2472" s="34" t="str">
        <f t="shared" si="261"/>
        <v/>
      </c>
      <c r="V2472" s="19"/>
    </row>
    <row r="2473" spans="1:22" s="5" customFormat="1">
      <c r="A2473" s="90"/>
      <c r="B2473" s="19"/>
      <c r="C2473" s="19"/>
      <c r="D2473" s="19"/>
      <c r="E2473" s="19"/>
      <c r="F2473" s="19"/>
      <c r="G2473" s="19"/>
      <c r="H2473" s="19"/>
      <c r="I2473" s="19"/>
      <c r="J2473" s="8" t="s">
        <v>1600</v>
      </c>
      <c r="K2473" s="19" t="str">
        <f t="shared" si="258"/>
        <v>RO</v>
      </c>
      <c r="L2473" s="19" t="str">
        <f t="shared" si="262"/>
        <v>ROMANIA</v>
      </c>
      <c r="M2473" s="19"/>
      <c r="N2473" s="19" t="s">
        <v>359</v>
      </c>
      <c r="O2473" s="19"/>
      <c r="P2473" s="19"/>
      <c r="Q2473" s="19"/>
      <c r="R2473" s="19"/>
      <c r="S2473" s="34">
        <f t="shared" si="259"/>
        <v>41827</v>
      </c>
      <c r="T2473" s="34" t="str">
        <f t="shared" si="260"/>
        <v/>
      </c>
      <c r="U2473" s="34" t="str">
        <f t="shared" si="261"/>
        <v/>
      </c>
      <c r="V2473" s="19"/>
    </row>
    <row r="2474" spans="1:22" s="5" customFormat="1">
      <c r="A2474" s="90"/>
      <c r="B2474" s="19"/>
      <c r="C2474" s="19"/>
      <c r="D2474" s="19"/>
      <c r="E2474" s="19"/>
      <c r="F2474" s="19"/>
      <c r="G2474" s="19"/>
      <c r="H2474" s="19"/>
      <c r="I2474" s="19"/>
      <c r="J2474" s="8" t="s">
        <v>1601</v>
      </c>
      <c r="K2474" s="19" t="str">
        <f t="shared" si="258"/>
        <v>RU</v>
      </c>
      <c r="L2474" s="19" t="str">
        <f t="shared" si="262"/>
        <v>RUSSIAN FEDERATION</v>
      </c>
      <c r="M2474" s="19"/>
      <c r="N2474" s="19" t="s">
        <v>359</v>
      </c>
      <c r="O2474" s="19"/>
      <c r="P2474" s="19"/>
      <c r="Q2474" s="19"/>
      <c r="R2474" s="19"/>
      <c r="S2474" s="34">
        <f t="shared" si="259"/>
        <v>41827</v>
      </c>
      <c r="T2474" s="34" t="str">
        <f t="shared" si="260"/>
        <v/>
      </c>
      <c r="U2474" s="34" t="str">
        <f t="shared" si="261"/>
        <v/>
      </c>
      <c r="V2474" s="19"/>
    </row>
    <row r="2475" spans="1:22" s="5" customFormat="1">
      <c r="A2475" s="90"/>
      <c r="B2475" s="19"/>
      <c r="C2475" s="19"/>
      <c r="D2475" s="19"/>
      <c r="E2475" s="19"/>
      <c r="F2475" s="19"/>
      <c r="G2475" s="19"/>
      <c r="H2475" s="19"/>
      <c r="I2475" s="19"/>
      <c r="J2475" s="8" t="s">
        <v>1602</v>
      </c>
      <c r="K2475" s="19" t="str">
        <f t="shared" si="258"/>
        <v>RW</v>
      </c>
      <c r="L2475" s="19" t="str">
        <f t="shared" si="262"/>
        <v>RWANDA</v>
      </c>
      <c r="M2475" s="19"/>
      <c r="N2475" s="19" t="s">
        <v>359</v>
      </c>
      <c r="O2475" s="19"/>
      <c r="P2475" s="19"/>
      <c r="Q2475" s="19"/>
      <c r="R2475" s="19"/>
      <c r="S2475" s="34">
        <f t="shared" si="259"/>
        <v>41827</v>
      </c>
      <c r="T2475" s="34" t="str">
        <f t="shared" si="260"/>
        <v/>
      </c>
      <c r="U2475" s="34" t="str">
        <f t="shared" si="261"/>
        <v/>
      </c>
      <c r="V2475" s="19"/>
    </row>
    <row r="2476" spans="1:22" s="5" customFormat="1">
      <c r="A2476" s="90"/>
      <c r="B2476" s="19"/>
      <c r="C2476" s="19"/>
      <c r="D2476" s="19"/>
      <c r="E2476" s="19"/>
      <c r="F2476" s="19"/>
      <c r="G2476" s="19"/>
      <c r="H2476" s="19"/>
      <c r="I2476" s="19"/>
      <c r="J2476" s="8" t="s">
        <v>1603</v>
      </c>
      <c r="K2476" s="19" t="str">
        <f t="shared" si="258"/>
        <v>BL</v>
      </c>
      <c r="L2476" s="19" t="str">
        <f t="shared" si="262"/>
        <v>SAINT BARTHÉLEMY</v>
      </c>
      <c r="M2476" s="19"/>
      <c r="N2476" s="19" t="s">
        <v>359</v>
      </c>
      <c r="O2476" s="19"/>
      <c r="P2476" s="19"/>
      <c r="Q2476" s="19"/>
      <c r="R2476" s="19"/>
      <c r="S2476" s="34">
        <f t="shared" si="259"/>
        <v>41827</v>
      </c>
      <c r="T2476" s="34" t="str">
        <f t="shared" si="260"/>
        <v/>
      </c>
      <c r="U2476" s="34" t="str">
        <f t="shared" si="261"/>
        <v/>
      </c>
      <c r="V2476" s="19"/>
    </row>
    <row r="2477" spans="1:22" s="5" customFormat="1">
      <c r="A2477" s="90"/>
      <c r="B2477" s="19"/>
      <c r="C2477" s="19"/>
      <c r="D2477" s="19"/>
      <c r="E2477" s="19"/>
      <c r="F2477" s="19"/>
      <c r="G2477" s="19"/>
      <c r="H2477" s="19"/>
      <c r="I2477" s="19"/>
      <c r="J2477" s="8" t="s">
        <v>1604</v>
      </c>
      <c r="K2477" s="19" t="str">
        <f t="shared" si="258"/>
        <v>SH</v>
      </c>
      <c r="L2477" s="19" t="str">
        <f t="shared" si="262"/>
        <v>SAINT HELENA, ASCENSION AND TRISTAN DA CUNHA</v>
      </c>
      <c r="M2477" s="19"/>
      <c r="N2477" s="19" t="s">
        <v>359</v>
      </c>
      <c r="O2477" s="19"/>
      <c r="P2477" s="19"/>
      <c r="Q2477" s="19"/>
      <c r="R2477" s="19"/>
      <c r="S2477" s="34">
        <f t="shared" si="259"/>
        <v>41827</v>
      </c>
      <c r="T2477" s="34" t="str">
        <f t="shared" si="260"/>
        <v/>
      </c>
      <c r="U2477" s="34" t="str">
        <f t="shared" si="261"/>
        <v/>
      </c>
      <c r="V2477" s="19"/>
    </row>
    <row r="2478" spans="1:22" s="5" customFormat="1">
      <c r="A2478" s="90"/>
      <c r="B2478" s="19"/>
      <c r="C2478" s="19"/>
      <c r="D2478" s="19"/>
      <c r="E2478" s="19"/>
      <c r="F2478" s="19"/>
      <c r="G2478" s="19"/>
      <c r="H2478" s="19"/>
      <c r="I2478" s="19"/>
      <c r="J2478" s="8" t="s">
        <v>1605</v>
      </c>
      <c r="K2478" s="19" t="str">
        <f t="shared" si="258"/>
        <v>KN</v>
      </c>
      <c r="L2478" s="19" t="str">
        <f t="shared" si="262"/>
        <v>SAINT KITTS AND NEVIS</v>
      </c>
      <c r="M2478" s="19"/>
      <c r="N2478" s="19" t="s">
        <v>359</v>
      </c>
      <c r="O2478" s="19"/>
      <c r="P2478" s="19"/>
      <c r="Q2478" s="19"/>
      <c r="R2478" s="19"/>
      <c r="S2478" s="34">
        <f t="shared" si="259"/>
        <v>41827</v>
      </c>
      <c r="T2478" s="34" t="str">
        <f t="shared" si="260"/>
        <v/>
      </c>
      <c r="U2478" s="34" t="str">
        <f t="shared" si="261"/>
        <v/>
      </c>
      <c r="V2478" s="19"/>
    </row>
    <row r="2479" spans="1:22" s="5" customFormat="1">
      <c r="A2479" s="90"/>
      <c r="B2479" s="19"/>
      <c r="C2479" s="19"/>
      <c r="D2479" s="19"/>
      <c r="E2479" s="19"/>
      <c r="F2479" s="19"/>
      <c r="G2479" s="19"/>
      <c r="H2479" s="19"/>
      <c r="I2479" s="19"/>
      <c r="J2479" s="8" t="s">
        <v>1606</v>
      </c>
      <c r="K2479" s="19" t="str">
        <f t="shared" si="258"/>
        <v>LC</v>
      </c>
      <c r="L2479" s="19" t="str">
        <f t="shared" si="262"/>
        <v>SAINT LUCIA</v>
      </c>
      <c r="M2479" s="19"/>
      <c r="N2479" s="19" t="s">
        <v>359</v>
      </c>
      <c r="O2479" s="19"/>
      <c r="P2479" s="19"/>
      <c r="Q2479" s="19"/>
      <c r="R2479" s="19"/>
      <c r="S2479" s="34">
        <f t="shared" si="259"/>
        <v>41827</v>
      </c>
      <c r="T2479" s="34" t="str">
        <f t="shared" si="260"/>
        <v/>
      </c>
      <c r="U2479" s="34" t="str">
        <f t="shared" si="261"/>
        <v/>
      </c>
      <c r="V2479" s="19"/>
    </row>
    <row r="2480" spans="1:22" s="5" customFormat="1">
      <c r="A2480" s="90"/>
      <c r="B2480" s="19"/>
      <c r="C2480" s="19"/>
      <c r="D2480" s="19"/>
      <c r="E2480" s="19"/>
      <c r="F2480" s="19"/>
      <c r="G2480" s="19"/>
      <c r="H2480" s="19"/>
      <c r="I2480" s="19"/>
      <c r="J2480" s="8" t="s">
        <v>1607</v>
      </c>
      <c r="K2480" s="19" t="str">
        <f t="shared" si="258"/>
        <v>MF</v>
      </c>
      <c r="L2480" s="19" t="str">
        <f t="shared" si="262"/>
        <v>SAINT MARTIN (FRENCH PART)</v>
      </c>
      <c r="M2480" s="19"/>
      <c r="N2480" s="19" t="s">
        <v>359</v>
      </c>
      <c r="O2480" s="19"/>
      <c r="P2480" s="19"/>
      <c r="Q2480" s="19"/>
      <c r="R2480" s="19"/>
      <c r="S2480" s="34">
        <f t="shared" si="259"/>
        <v>41827</v>
      </c>
      <c r="T2480" s="34" t="str">
        <f t="shared" si="260"/>
        <v/>
      </c>
      <c r="U2480" s="34" t="str">
        <f t="shared" si="261"/>
        <v/>
      </c>
      <c r="V2480" s="19"/>
    </row>
    <row r="2481" spans="1:22" s="5" customFormat="1">
      <c r="A2481" s="90"/>
      <c r="B2481" s="19"/>
      <c r="C2481" s="19"/>
      <c r="D2481" s="19"/>
      <c r="E2481" s="19"/>
      <c r="F2481" s="19"/>
      <c r="G2481" s="19"/>
      <c r="H2481" s="19"/>
      <c r="I2481" s="19"/>
      <c r="J2481" s="8" t="s">
        <v>1608</v>
      </c>
      <c r="K2481" s="19" t="str">
        <f t="shared" si="258"/>
        <v>PM</v>
      </c>
      <c r="L2481" s="19" t="str">
        <f t="shared" si="262"/>
        <v>SAINT PIERRE AND MIQUELON</v>
      </c>
      <c r="M2481" s="19"/>
      <c r="N2481" s="19" t="s">
        <v>359</v>
      </c>
      <c r="O2481" s="19"/>
      <c r="P2481" s="19"/>
      <c r="Q2481" s="19"/>
      <c r="R2481" s="19"/>
      <c r="S2481" s="34">
        <f t="shared" si="259"/>
        <v>41827</v>
      </c>
      <c r="T2481" s="34" t="str">
        <f t="shared" si="260"/>
        <v/>
      </c>
      <c r="U2481" s="34" t="str">
        <f t="shared" si="261"/>
        <v/>
      </c>
      <c r="V2481" s="19"/>
    </row>
    <row r="2482" spans="1:22" s="5" customFormat="1">
      <c r="A2482" s="90"/>
      <c r="B2482" s="19"/>
      <c r="C2482" s="19"/>
      <c r="D2482" s="19"/>
      <c r="E2482" s="19"/>
      <c r="F2482" s="19"/>
      <c r="G2482" s="19"/>
      <c r="H2482" s="19"/>
      <c r="I2482" s="19"/>
      <c r="J2482" s="8" t="s">
        <v>1609</v>
      </c>
      <c r="K2482" s="19" t="str">
        <f t="shared" si="258"/>
        <v>VC</v>
      </c>
      <c r="L2482" s="19" t="str">
        <f t="shared" si="262"/>
        <v>SAINT VINCENT AND THE GRENADINES</v>
      </c>
      <c r="M2482" s="19"/>
      <c r="N2482" s="19" t="s">
        <v>359</v>
      </c>
      <c r="O2482" s="19"/>
      <c r="P2482" s="19"/>
      <c r="Q2482" s="19"/>
      <c r="R2482" s="19"/>
      <c r="S2482" s="34">
        <f t="shared" si="259"/>
        <v>41827</v>
      </c>
      <c r="T2482" s="34" t="str">
        <f t="shared" si="260"/>
        <v/>
      </c>
      <c r="U2482" s="34" t="str">
        <f t="shared" si="261"/>
        <v/>
      </c>
      <c r="V2482" s="19"/>
    </row>
    <row r="2483" spans="1:22" s="5" customFormat="1">
      <c r="A2483" s="90"/>
      <c r="B2483" s="19"/>
      <c r="C2483" s="19"/>
      <c r="D2483" s="19"/>
      <c r="E2483" s="19"/>
      <c r="F2483" s="19"/>
      <c r="G2483" s="19"/>
      <c r="H2483" s="19"/>
      <c r="I2483" s="19"/>
      <c r="J2483" s="8" t="s">
        <v>1610</v>
      </c>
      <c r="K2483" s="19" t="str">
        <f t="shared" ref="K2483:K2542" si="263">VLOOKUP(J2483,$A$2:$B$317,2,0)</f>
        <v>WS</v>
      </c>
      <c r="L2483" s="19" t="str">
        <f t="shared" si="262"/>
        <v>SAMOA</v>
      </c>
      <c r="M2483" s="19"/>
      <c r="N2483" s="19" t="s">
        <v>359</v>
      </c>
      <c r="O2483" s="19"/>
      <c r="P2483" s="19"/>
      <c r="Q2483" s="19"/>
      <c r="R2483" s="19"/>
      <c r="S2483" s="34">
        <f t="shared" ref="S2483:S2543" si="264">VLOOKUP(J2483,A:G,5,FALSE)</f>
        <v>41827</v>
      </c>
      <c r="T2483" s="34" t="str">
        <f t="shared" ref="T2483:T2542" si="265">IF(VLOOKUP(J2483,A:G,6,FALSE)=0,"",VLOOKUP(J2483,A:G,6,FALSE))</f>
        <v/>
      </c>
      <c r="U2483" s="34" t="str">
        <f t="shared" ref="U2483:U2543" si="266">IF(VLOOKUP(J2483,A:G,7,FALSE)=0,"",VLOOKUP(J2483,A:G,7,FALSE))</f>
        <v/>
      </c>
      <c r="V2483" s="19"/>
    </row>
    <row r="2484" spans="1:22" s="5" customFormat="1">
      <c r="A2484" s="90"/>
      <c r="B2484" s="19"/>
      <c r="C2484" s="19"/>
      <c r="D2484" s="19"/>
      <c r="E2484" s="19"/>
      <c r="F2484" s="19"/>
      <c r="G2484" s="19"/>
      <c r="H2484" s="19"/>
      <c r="I2484" s="19"/>
      <c r="J2484" s="8" t="s">
        <v>1611</v>
      </c>
      <c r="K2484" s="19" t="str">
        <f t="shared" si="263"/>
        <v>SM</v>
      </c>
      <c r="L2484" s="19" t="str">
        <f t="shared" si="262"/>
        <v>SAN MARINO</v>
      </c>
      <c r="M2484" s="19"/>
      <c r="N2484" s="19" t="s">
        <v>359</v>
      </c>
      <c r="O2484" s="19"/>
      <c r="P2484" s="19"/>
      <c r="Q2484" s="19"/>
      <c r="R2484" s="19"/>
      <c r="S2484" s="34">
        <f t="shared" si="264"/>
        <v>41827</v>
      </c>
      <c r="T2484" s="34" t="str">
        <f t="shared" si="265"/>
        <v/>
      </c>
      <c r="U2484" s="34" t="str">
        <f t="shared" si="266"/>
        <v/>
      </c>
      <c r="V2484" s="19"/>
    </row>
    <row r="2485" spans="1:22" s="5" customFormat="1">
      <c r="A2485" s="90"/>
      <c r="B2485" s="19"/>
      <c r="C2485" s="19"/>
      <c r="D2485" s="19"/>
      <c r="E2485" s="19"/>
      <c r="F2485" s="19"/>
      <c r="G2485" s="19"/>
      <c r="H2485" s="19"/>
      <c r="I2485" s="19"/>
      <c r="J2485" s="8" t="s">
        <v>1612</v>
      </c>
      <c r="K2485" s="19" t="str">
        <f t="shared" si="263"/>
        <v>ST</v>
      </c>
      <c r="L2485" s="19" t="str">
        <f t="shared" si="262"/>
        <v>SAO TOME AND PRINCIPE</v>
      </c>
      <c r="M2485" s="19"/>
      <c r="N2485" s="19" t="s">
        <v>359</v>
      </c>
      <c r="O2485" s="19"/>
      <c r="P2485" s="19"/>
      <c r="Q2485" s="19"/>
      <c r="R2485" s="19"/>
      <c r="S2485" s="34">
        <f t="shared" si="264"/>
        <v>41827</v>
      </c>
      <c r="T2485" s="34" t="str">
        <f t="shared" si="265"/>
        <v/>
      </c>
      <c r="U2485" s="34" t="str">
        <f t="shared" si="266"/>
        <v/>
      </c>
      <c r="V2485" s="19"/>
    </row>
    <row r="2486" spans="1:22" s="5" customFormat="1">
      <c r="A2486" s="90"/>
      <c r="B2486" s="19"/>
      <c r="C2486" s="19"/>
      <c r="D2486" s="19"/>
      <c r="E2486" s="19"/>
      <c r="F2486" s="19"/>
      <c r="G2486" s="19"/>
      <c r="H2486" s="19"/>
      <c r="I2486" s="19"/>
      <c r="J2486" s="8" t="s">
        <v>1613</v>
      </c>
      <c r="K2486" s="19" t="str">
        <f t="shared" si="263"/>
        <v>SA</v>
      </c>
      <c r="L2486" s="19" t="str">
        <f t="shared" si="262"/>
        <v>SAUDI ARABIA</v>
      </c>
      <c r="M2486" s="19"/>
      <c r="N2486" s="19" t="s">
        <v>359</v>
      </c>
      <c r="O2486" s="19"/>
      <c r="P2486" s="19"/>
      <c r="Q2486" s="19"/>
      <c r="R2486" s="19"/>
      <c r="S2486" s="34">
        <f t="shared" si="264"/>
        <v>41827</v>
      </c>
      <c r="T2486" s="34" t="str">
        <f t="shared" si="265"/>
        <v/>
      </c>
      <c r="U2486" s="34" t="str">
        <f t="shared" si="266"/>
        <v/>
      </c>
      <c r="V2486" s="19"/>
    </row>
    <row r="2487" spans="1:22" s="5" customFormat="1">
      <c r="A2487" s="90"/>
      <c r="B2487" s="19"/>
      <c r="C2487" s="19"/>
      <c r="D2487" s="19"/>
      <c r="E2487" s="19"/>
      <c r="F2487" s="19"/>
      <c r="G2487" s="19"/>
      <c r="H2487" s="19"/>
      <c r="I2487" s="19"/>
      <c r="J2487" s="8" t="s">
        <v>1614</v>
      </c>
      <c r="K2487" s="19" t="str">
        <f t="shared" si="263"/>
        <v>SN</v>
      </c>
      <c r="L2487" s="19" t="str">
        <f t="shared" si="262"/>
        <v>SENEGAL</v>
      </c>
      <c r="M2487" s="19"/>
      <c r="N2487" s="19" t="s">
        <v>359</v>
      </c>
      <c r="O2487" s="19"/>
      <c r="P2487" s="19"/>
      <c r="Q2487" s="19"/>
      <c r="R2487" s="19"/>
      <c r="S2487" s="34">
        <f t="shared" si="264"/>
        <v>41827</v>
      </c>
      <c r="T2487" s="34" t="str">
        <f t="shared" si="265"/>
        <v/>
      </c>
      <c r="U2487" s="34" t="str">
        <f t="shared" si="266"/>
        <v/>
      </c>
      <c r="V2487" s="19"/>
    </row>
    <row r="2488" spans="1:22" s="5" customFormat="1">
      <c r="A2488" s="90"/>
      <c r="B2488" s="19"/>
      <c r="C2488" s="19"/>
      <c r="D2488" s="19"/>
      <c r="E2488" s="19"/>
      <c r="F2488" s="19"/>
      <c r="G2488" s="19"/>
      <c r="H2488" s="19"/>
      <c r="I2488" s="19"/>
      <c r="J2488" s="8" t="s">
        <v>1615</v>
      </c>
      <c r="K2488" s="19" t="str">
        <f t="shared" si="263"/>
        <v>RS</v>
      </c>
      <c r="L2488" s="19" t="str">
        <f t="shared" si="262"/>
        <v>SERBIA</v>
      </c>
      <c r="M2488" s="19"/>
      <c r="N2488" s="19" t="s">
        <v>359</v>
      </c>
      <c r="O2488" s="19"/>
      <c r="P2488" s="19"/>
      <c r="Q2488" s="19"/>
      <c r="R2488" s="19"/>
      <c r="S2488" s="34">
        <f t="shared" si="264"/>
        <v>41827</v>
      </c>
      <c r="T2488" s="34" t="str">
        <f t="shared" si="265"/>
        <v/>
      </c>
      <c r="U2488" s="34" t="str">
        <f t="shared" si="266"/>
        <v/>
      </c>
      <c r="V2488" s="19"/>
    </row>
    <row r="2489" spans="1:22" s="5" customFormat="1">
      <c r="A2489" s="90"/>
      <c r="B2489" s="19"/>
      <c r="C2489" s="19"/>
      <c r="D2489" s="19"/>
      <c r="E2489" s="19"/>
      <c r="F2489" s="19"/>
      <c r="G2489" s="19"/>
      <c r="H2489" s="19"/>
      <c r="I2489" s="19"/>
      <c r="J2489" s="8" t="s">
        <v>1616</v>
      </c>
      <c r="K2489" s="19" t="str">
        <f t="shared" si="263"/>
        <v>SC</v>
      </c>
      <c r="L2489" s="19" t="str">
        <f t="shared" si="262"/>
        <v>SEYCHELLES</v>
      </c>
      <c r="M2489" s="19"/>
      <c r="N2489" s="19" t="s">
        <v>359</v>
      </c>
      <c r="O2489" s="19"/>
      <c r="P2489" s="19"/>
      <c r="Q2489" s="19"/>
      <c r="R2489" s="19"/>
      <c r="S2489" s="34">
        <f t="shared" si="264"/>
        <v>41827</v>
      </c>
      <c r="T2489" s="34" t="str">
        <f t="shared" si="265"/>
        <v/>
      </c>
      <c r="U2489" s="34" t="str">
        <f t="shared" si="266"/>
        <v/>
      </c>
      <c r="V2489" s="19"/>
    </row>
    <row r="2490" spans="1:22" s="5" customFormat="1">
      <c r="A2490" s="90"/>
      <c r="B2490" s="19"/>
      <c r="C2490" s="19"/>
      <c r="D2490" s="19"/>
      <c r="E2490" s="19"/>
      <c r="F2490" s="19"/>
      <c r="G2490" s="19"/>
      <c r="H2490" s="19"/>
      <c r="I2490" s="19"/>
      <c r="J2490" s="8" t="s">
        <v>1617</v>
      </c>
      <c r="K2490" s="19" t="str">
        <f t="shared" si="263"/>
        <v>SL</v>
      </c>
      <c r="L2490" s="19" t="str">
        <f t="shared" si="262"/>
        <v>SIERRA LEONE</v>
      </c>
      <c r="M2490" s="19"/>
      <c r="N2490" s="19" t="s">
        <v>359</v>
      </c>
      <c r="O2490" s="19"/>
      <c r="P2490" s="19"/>
      <c r="Q2490" s="19"/>
      <c r="R2490" s="19"/>
      <c r="S2490" s="34">
        <f t="shared" si="264"/>
        <v>41827</v>
      </c>
      <c r="T2490" s="34" t="str">
        <f t="shared" si="265"/>
        <v/>
      </c>
      <c r="U2490" s="34" t="str">
        <f t="shared" si="266"/>
        <v/>
      </c>
      <c r="V2490" s="19"/>
    </row>
    <row r="2491" spans="1:22" s="5" customFormat="1">
      <c r="A2491" s="90"/>
      <c r="B2491" s="19"/>
      <c r="C2491" s="19"/>
      <c r="D2491" s="19"/>
      <c r="E2491" s="19"/>
      <c r="F2491" s="19"/>
      <c r="G2491" s="19"/>
      <c r="H2491" s="19"/>
      <c r="I2491" s="19"/>
      <c r="J2491" s="8" t="s">
        <v>1618</v>
      </c>
      <c r="K2491" s="19" t="str">
        <f t="shared" si="263"/>
        <v>SG</v>
      </c>
      <c r="L2491" s="19" t="str">
        <f t="shared" si="262"/>
        <v>SINGAPORE</v>
      </c>
      <c r="M2491" s="19"/>
      <c r="N2491" s="19" t="s">
        <v>359</v>
      </c>
      <c r="O2491" s="19"/>
      <c r="P2491" s="19"/>
      <c r="Q2491" s="19"/>
      <c r="R2491" s="19"/>
      <c r="S2491" s="34">
        <f t="shared" si="264"/>
        <v>41827</v>
      </c>
      <c r="T2491" s="34" t="str">
        <f t="shared" si="265"/>
        <v/>
      </c>
      <c r="U2491" s="34" t="str">
        <f t="shared" si="266"/>
        <v/>
      </c>
      <c r="V2491" s="19"/>
    </row>
    <row r="2492" spans="1:22" s="5" customFormat="1">
      <c r="A2492" s="90"/>
      <c r="B2492" s="19"/>
      <c r="C2492" s="19"/>
      <c r="D2492" s="19"/>
      <c r="E2492" s="19"/>
      <c r="F2492" s="19"/>
      <c r="G2492" s="19"/>
      <c r="H2492" s="19"/>
      <c r="I2492" s="19"/>
      <c r="J2492" s="8" t="s">
        <v>1619</v>
      </c>
      <c r="K2492" s="19" t="str">
        <f t="shared" si="263"/>
        <v>SX</v>
      </c>
      <c r="L2492" s="19" t="str">
        <f t="shared" si="262"/>
        <v>SINT MAARTEN (DUTCH PART)</v>
      </c>
      <c r="M2492" s="19"/>
      <c r="N2492" s="19" t="s">
        <v>359</v>
      </c>
      <c r="O2492" s="19"/>
      <c r="P2492" s="19"/>
      <c r="Q2492" s="19"/>
      <c r="R2492" s="19"/>
      <c r="S2492" s="34">
        <f t="shared" si="264"/>
        <v>41827</v>
      </c>
      <c r="T2492" s="34" t="str">
        <f t="shared" si="265"/>
        <v/>
      </c>
      <c r="U2492" s="34" t="str">
        <f t="shared" si="266"/>
        <v/>
      </c>
      <c r="V2492" s="19"/>
    </row>
    <row r="2493" spans="1:22" s="5" customFormat="1">
      <c r="A2493" s="90"/>
      <c r="B2493" s="19"/>
      <c r="C2493" s="19"/>
      <c r="D2493" s="19"/>
      <c r="E2493" s="19"/>
      <c r="F2493" s="19"/>
      <c r="G2493" s="19"/>
      <c r="H2493" s="19"/>
      <c r="I2493" s="19"/>
      <c r="J2493" s="8" t="s">
        <v>1620</v>
      </c>
      <c r="K2493" s="19" t="str">
        <f t="shared" si="263"/>
        <v>SK</v>
      </c>
      <c r="L2493" s="19" t="str">
        <f t="shared" si="262"/>
        <v>SLOVAKIA</v>
      </c>
      <c r="M2493" s="19"/>
      <c r="N2493" s="19" t="s">
        <v>359</v>
      </c>
      <c r="O2493" s="19"/>
      <c r="P2493" s="19"/>
      <c r="Q2493" s="19"/>
      <c r="R2493" s="19"/>
      <c r="S2493" s="34">
        <f t="shared" si="264"/>
        <v>41827</v>
      </c>
      <c r="T2493" s="34" t="str">
        <f t="shared" si="265"/>
        <v/>
      </c>
      <c r="U2493" s="34" t="str">
        <f t="shared" si="266"/>
        <v/>
      </c>
      <c r="V2493" s="19"/>
    </row>
    <row r="2494" spans="1:22" s="5" customFormat="1">
      <c r="A2494" s="90"/>
      <c r="B2494" s="19"/>
      <c r="C2494" s="19"/>
      <c r="D2494" s="19"/>
      <c r="E2494" s="19"/>
      <c r="F2494" s="19"/>
      <c r="G2494" s="19"/>
      <c r="H2494" s="19"/>
      <c r="I2494" s="19"/>
      <c r="J2494" s="8" t="s">
        <v>1621</v>
      </c>
      <c r="K2494" s="19" t="str">
        <f t="shared" si="263"/>
        <v>SI</v>
      </c>
      <c r="L2494" s="19" t="str">
        <f t="shared" si="262"/>
        <v>SLOVENIA</v>
      </c>
      <c r="M2494" s="19"/>
      <c r="N2494" s="19" t="s">
        <v>359</v>
      </c>
      <c r="O2494" s="19"/>
      <c r="P2494" s="19"/>
      <c r="Q2494" s="19"/>
      <c r="R2494" s="19"/>
      <c r="S2494" s="34">
        <f t="shared" si="264"/>
        <v>41827</v>
      </c>
      <c r="T2494" s="34" t="str">
        <f t="shared" si="265"/>
        <v/>
      </c>
      <c r="U2494" s="34" t="str">
        <f t="shared" si="266"/>
        <v/>
      </c>
      <c r="V2494" s="19"/>
    </row>
    <row r="2495" spans="1:22" s="5" customFormat="1">
      <c r="A2495" s="90"/>
      <c r="B2495" s="19"/>
      <c r="C2495" s="19"/>
      <c r="D2495" s="19"/>
      <c r="E2495" s="19"/>
      <c r="F2495" s="19"/>
      <c r="G2495" s="19"/>
      <c r="H2495" s="19"/>
      <c r="I2495" s="19"/>
      <c r="J2495" s="8" t="s">
        <v>1622</v>
      </c>
      <c r="K2495" s="19" t="str">
        <f t="shared" si="263"/>
        <v>SB</v>
      </c>
      <c r="L2495" s="19" t="str">
        <f t="shared" si="262"/>
        <v>SOLOMON ISLANDS</v>
      </c>
      <c r="M2495" s="19"/>
      <c r="N2495" s="19" t="s">
        <v>359</v>
      </c>
      <c r="O2495" s="19"/>
      <c r="P2495" s="19"/>
      <c r="Q2495" s="19"/>
      <c r="R2495" s="19"/>
      <c r="S2495" s="34">
        <f t="shared" si="264"/>
        <v>41827</v>
      </c>
      <c r="T2495" s="34" t="str">
        <f t="shared" si="265"/>
        <v/>
      </c>
      <c r="U2495" s="34" t="str">
        <f t="shared" si="266"/>
        <v/>
      </c>
      <c r="V2495" s="19"/>
    </row>
    <row r="2496" spans="1:22" s="5" customFormat="1">
      <c r="A2496" s="90"/>
      <c r="B2496" s="19"/>
      <c r="C2496" s="19"/>
      <c r="D2496" s="19"/>
      <c r="E2496" s="19"/>
      <c r="F2496" s="19"/>
      <c r="G2496" s="19"/>
      <c r="H2496" s="19"/>
      <c r="I2496" s="19"/>
      <c r="J2496" s="8" t="s">
        <v>1623</v>
      </c>
      <c r="K2496" s="19" t="str">
        <f t="shared" si="263"/>
        <v>SO</v>
      </c>
      <c r="L2496" s="19" t="str">
        <f t="shared" si="262"/>
        <v>SOMALIA</v>
      </c>
      <c r="M2496" s="19"/>
      <c r="N2496" s="19" t="s">
        <v>359</v>
      </c>
      <c r="O2496" s="19"/>
      <c r="P2496" s="19"/>
      <c r="Q2496" s="19"/>
      <c r="R2496" s="19"/>
      <c r="S2496" s="34">
        <f t="shared" si="264"/>
        <v>41827</v>
      </c>
      <c r="T2496" s="34" t="str">
        <f t="shared" si="265"/>
        <v/>
      </c>
      <c r="U2496" s="34" t="str">
        <f t="shared" si="266"/>
        <v/>
      </c>
      <c r="V2496" s="19"/>
    </row>
    <row r="2497" spans="1:22" s="5" customFormat="1">
      <c r="A2497" s="90"/>
      <c r="B2497" s="19"/>
      <c r="C2497" s="19"/>
      <c r="D2497" s="19"/>
      <c r="E2497" s="19"/>
      <c r="F2497" s="19"/>
      <c r="G2497" s="19"/>
      <c r="H2497" s="19"/>
      <c r="I2497" s="19"/>
      <c r="J2497" s="8" t="s">
        <v>1624</v>
      </c>
      <c r="K2497" s="19" t="str">
        <f t="shared" si="263"/>
        <v>ZA</v>
      </c>
      <c r="L2497" s="19" t="str">
        <f t="shared" si="262"/>
        <v>SOUTH AFRICA</v>
      </c>
      <c r="M2497" s="19"/>
      <c r="N2497" s="19" t="s">
        <v>359</v>
      </c>
      <c r="O2497" s="19"/>
      <c r="P2497" s="19"/>
      <c r="Q2497" s="19"/>
      <c r="R2497" s="19"/>
      <c r="S2497" s="34">
        <f t="shared" si="264"/>
        <v>41827</v>
      </c>
      <c r="T2497" s="34" t="str">
        <f t="shared" si="265"/>
        <v/>
      </c>
      <c r="U2497" s="34" t="str">
        <f t="shared" si="266"/>
        <v/>
      </c>
      <c r="V2497" s="19"/>
    </row>
    <row r="2498" spans="1:22" s="5" customFormat="1">
      <c r="A2498" s="90"/>
      <c r="B2498" s="19"/>
      <c r="C2498" s="19"/>
      <c r="D2498" s="19"/>
      <c r="E2498" s="19"/>
      <c r="F2498" s="19"/>
      <c r="G2498" s="19"/>
      <c r="H2498" s="19"/>
      <c r="I2498" s="19"/>
      <c r="J2498" s="8" t="s">
        <v>1625</v>
      </c>
      <c r="K2498" s="19" t="str">
        <f t="shared" si="263"/>
        <v>GS</v>
      </c>
      <c r="L2498" s="19" t="str">
        <f t="shared" si="262"/>
        <v>SOUTH GEORGIA AND THE SOUTH SANDWICH ISLANDS</v>
      </c>
      <c r="M2498" s="19"/>
      <c r="N2498" s="19" t="s">
        <v>359</v>
      </c>
      <c r="O2498" s="19"/>
      <c r="P2498" s="19"/>
      <c r="Q2498" s="19"/>
      <c r="R2498" s="19"/>
      <c r="S2498" s="34">
        <f t="shared" si="264"/>
        <v>41827</v>
      </c>
      <c r="T2498" s="34" t="str">
        <f t="shared" si="265"/>
        <v/>
      </c>
      <c r="U2498" s="34" t="str">
        <f t="shared" si="266"/>
        <v/>
      </c>
      <c r="V2498" s="19"/>
    </row>
    <row r="2499" spans="1:22" s="5" customFormat="1">
      <c r="A2499" s="90"/>
      <c r="B2499" s="19"/>
      <c r="C2499" s="19"/>
      <c r="D2499" s="19"/>
      <c r="E2499" s="19"/>
      <c r="F2499" s="19"/>
      <c r="G2499" s="19"/>
      <c r="H2499" s="19"/>
      <c r="I2499" s="19"/>
      <c r="J2499" s="8" t="s">
        <v>1626</v>
      </c>
      <c r="K2499" s="19" t="str">
        <f t="shared" si="263"/>
        <v>ES</v>
      </c>
      <c r="L2499" s="19" t="str">
        <f t="shared" si="262"/>
        <v>SPAIN</v>
      </c>
      <c r="M2499" s="19"/>
      <c r="N2499" s="19" t="s">
        <v>359</v>
      </c>
      <c r="O2499" s="19"/>
      <c r="P2499" s="19"/>
      <c r="Q2499" s="19"/>
      <c r="R2499" s="19"/>
      <c r="S2499" s="34">
        <f t="shared" si="264"/>
        <v>41827</v>
      </c>
      <c r="T2499" s="34" t="str">
        <f t="shared" si="265"/>
        <v/>
      </c>
      <c r="U2499" s="34" t="str">
        <f t="shared" si="266"/>
        <v/>
      </c>
      <c r="V2499" s="19"/>
    </row>
    <row r="2500" spans="1:22" s="5" customFormat="1">
      <c r="A2500" s="90"/>
      <c r="B2500" s="19"/>
      <c r="C2500" s="19"/>
      <c r="D2500" s="19"/>
      <c r="E2500" s="19"/>
      <c r="F2500" s="19"/>
      <c r="G2500" s="19"/>
      <c r="H2500" s="19"/>
      <c r="I2500" s="19"/>
      <c r="J2500" s="8" t="s">
        <v>1627</v>
      </c>
      <c r="K2500" s="19" t="str">
        <f t="shared" si="263"/>
        <v>LK</v>
      </c>
      <c r="L2500" s="19" t="str">
        <f t="shared" si="262"/>
        <v>SRI LANKA</v>
      </c>
      <c r="M2500" s="19"/>
      <c r="N2500" s="19" t="s">
        <v>359</v>
      </c>
      <c r="O2500" s="19"/>
      <c r="P2500" s="19"/>
      <c r="Q2500" s="19"/>
      <c r="R2500" s="19"/>
      <c r="S2500" s="34">
        <f t="shared" si="264"/>
        <v>41827</v>
      </c>
      <c r="T2500" s="34" t="str">
        <f t="shared" si="265"/>
        <v/>
      </c>
      <c r="U2500" s="34" t="str">
        <f t="shared" si="266"/>
        <v/>
      </c>
      <c r="V2500" s="19"/>
    </row>
    <row r="2501" spans="1:22" s="5" customFormat="1">
      <c r="A2501" s="90"/>
      <c r="B2501" s="19"/>
      <c r="C2501" s="19"/>
      <c r="D2501" s="19"/>
      <c r="E2501" s="19"/>
      <c r="F2501" s="19"/>
      <c r="G2501" s="19"/>
      <c r="H2501" s="19"/>
      <c r="I2501" s="19"/>
      <c r="J2501" s="8" t="s">
        <v>1628</v>
      </c>
      <c r="K2501" s="19" t="str">
        <f t="shared" si="263"/>
        <v>SD</v>
      </c>
      <c r="L2501" s="19" t="str">
        <f t="shared" si="262"/>
        <v>SUDAN</v>
      </c>
      <c r="M2501" s="19"/>
      <c r="N2501" s="19" t="s">
        <v>359</v>
      </c>
      <c r="O2501" s="19"/>
      <c r="P2501" s="19"/>
      <c r="Q2501" s="19"/>
      <c r="R2501" s="19"/>
      <c r="S2501" s="34">
        <f t="shared" si="264"/>
        <v>41827</v>
      </c>
      <c r="T2501" s="34" t="str">
        <f t="shared" si="265"/>
        <v/>
      </c>
      <c r="U2501" s="34" t="str">
        <f t="shared" si="266"/>
        <v/>
      </c>
      <c r="V2501" s="19"/>
    </row>
    <row r="2502" spans="1:22" s="5" customFormat="1">
      <c r="A2502" s="90"/>
      <c r="B2502" s="19"/>
      <c r="C2502" s="19"/>
      <c r="D2502" s="19"/>
      <c r="E2502" s="19"/>
      <c r="F2502" s="19"/>
      <c r="G2502" s="19"/>
      <c r="H2502" s="19"/>
      <c r="I2502" s="19"/>
      <c r="J2502" s="8" t="s">
        <v>1629</v>
      </c>
      <c r="K2502" s="19" t="str">
        <f t="shared" si="263"/>
        <v>SR</v>
      </c>
      <c r="L2502" s="19" t="str">
        <f t="shared" si="262"/>
        <v>SURINAME</v>
      </c>
      <c r="M2502" s="19"/>
      <c r="N2502" s="19" t="s">
        <v>359</v>
      </c>
      <c r="O2502" s="19"/>
      <c r="P2502" s="19"/>
      <c r="Q2502" s="19"/>
      <c r="R2502" s="19"/>
      <c r="S2502" s="34">
        <f t="shared" si="264"/>
        <v>41827</v>
      </c>
      <c r="T2502" s="34" t="str">
        <f t="shared" si="265"/>
        <v/>
      </c>
      <c r="U2502" s="34" t="str">
        <f t="shared" si="266"/>
        <v/>
      </c>
      <c r="V2502" s="19"/>
    </row>
    <row r="2503" spans="1:22" s="5" customFormat="1">
      <c r="A2503" s="90"/>
      <c r="B2503" s="19"/>
      <c r="C2503" s="19"/>
      <c r="D2503" s="19"/>
      <c r="E2503" s="19"/>
      <c r="F2503" s="19"/>
      <c r="G2503" s="19"/>
      <c r="H2503" s="19"/>
      <c r="I2503" s="19"/>
      <c r="J2503" s="8" t="s">
        <v>1630</v>
      </c>
      <c r="K2503" s="19" t="str">
        <f t="shared" si="263"/>
        <v>SJ</v>
      </c>
      <c r="L2503" s="19" t="str">
        <f t="shared" si="262"/>
        <v>SVALBARD AND JAN MAYEN</v>
      </c>
      <c r="M2503" s="19"/>
      <c r="N2503" s="19" t="s">
        <v>359</v>
      </c>
      <c r="O2503" s="19"/>
      <c r="P2503" s="19"/>
      <c r="Q2503" s="19"/>
      <c r="R2503" s="19"/>
      <c r="S2503" s="34">
        <f t="shared" si="264"/>
        <v>41827</v>
      </c>
      <c r="T2503" s="34" t="str">
        <f t="shared" si="265"/>
        <v/>
      </c>
      <c r="U2503" s="34" t="str">
        <f t="shared" si="266"/>
        <v/>
      </c>
      <c r="V2503" s="19"/>
    </row>
    <row r="2504" spans="1:22" s="5" customFormat="1">
      <c r="A2504" s="90"/>
      <c r="B2504" s="19"/>
      <c r="C2504" s="19"/>
      <c r="D2504" s="19"/>
      <c r="E2504" s="19"/>
      <c r="F2504" s="19"/>
      <c r="G2504" s="19"/>
      <c r="H2504" s="19"/>
      <c r="I2504" s="19"/>
      <c r="J2504" s="8" t="s">
        <v>1631</v>
      </c>
      <c r="K2504" s="19" t="str">
        <f t="shared" si="263"/>
        <v>SZ</v>
      </c>
      <c r="L2504" s="19" t="str">
        <f t="shared" si="262"/>
        <v>SWAZILAND</v>
      </c>
      <c r="M2504" s="19"/>
      <c r="N2504" s="19" t="s">
        <v>359</v>
      </c>
      <c r="O2504" s="19"/>
      <c r="P2504" s="19"/>
      <c r="Q2504" s="19"/>
      <c r="R2504" s="19"/>
      <c r="S2504" s="34">
        <f t="shared" si="264"/>
        <v>41827</v>
      </c>
      <c r="T2504" s="34" t="str">
        <f t="shared" si="265"/>
        <v/>
      </c>
      <c r="U2504" s="34" t="str">
        <f t="shared" si="266"/>
        <v/>
      </c>
      <c r="V2504" s="19"/>
    </row>
    <row r="2505" spans="1:22" s="5" customFormat="1">
      <c r="A2505" s="90"/>
      <c r="B2505" s="19"/>
      <c r="C2505" s="19"/>
      <c r="D2505" s="19"/>
      <c r="E2505" s="19"/>
      <c r="F2505" s="19"/>
      <c r="G2505" s="19"/>
      <c r="H2505" s="19"/>
      <c r="I2505" s="19"/>
      <c r="J2505" s="8" t="s">
        <v>1632</v>
      </c>
      <c r="K2505" s="19" t="str">
        <f t="shared" si="263"/>
        <v>SE</v>
      </c>
      <c r="L2505" s="19" t="str">
        <f t="shared" si="262"/>
        <v>SWEDEN</v>
      </c>
      <c r="M2505" s="19"/>
      <c r="N2505" s="19" t="s">
        <v>359</v>
      </c>
      <c r="O2505" s="19"/>
      <c r="P2505" s="19"/>
      <c r="Q2505" s="19"/>
      <c r="R2505" s="19"/>
      <c r="S2505" s="34">
        <f t="shared" si="264"/>
        <v>41827</v>
      </c>
      <c r="T2505" s="34" t="str">
        <f t="shared" si="265"/>
        <v/>
      </c>
      <c r="U2505" s="34" t="str">
        <f t="shared" si="266"/>
        <v/>
      </c>
      <c r="V2505" s="19"/>
    </row>
    <row r="2506" spans="1:22" s="5" customFormat="1">
      <c r="A2506" s="90"/>
      <c r="B2506" s="19"/>
      <c r="C2506" s="19"/>
      <c r="D2506" s="19"/>
      <c r="E2506" s="19"/>
      <c r="F2506" s="19"/>
      <c r="G2506" s="19"/>
      <c r="H2506" s="19"/>
      <c r="I2506" s="19"/>
      <c r="J2506" s="8" t="s">
        <v>1633</v>
      </c>
      <c r="K2506" s="19" t="str">
        <f t="shared" si="263"/>
        <v>CH</v>
      </c>
      <c r="L2506" s="19" t="str">
        <f t="shared" si="262"/>
        <v>SWITZERLAND</v>
      </c>
      <c r="M2506" s="19"/>
      <c r="N2506" s="19" t="s">
        <v>359</v>
      </c>
      <c r="O2506" s="19"/>
      <c r="P2506" s="19"/>
      <c r="Q2506" s="19"/>
      <c r="R2506" s="19"/>
      <c r="S2506" s="34">
        <f t="shared" si="264"/>
        <v>41827</v>
      </c>
      <c r="T2506" s="34" t="str">
        <f t="shared" si="265"/>
        <v/>
      </c>
      <c r="U2506" s="34" t="str">
        <f t="shared" si="266"/>
        <v/>
      </c>
      <c r="V2506" s="19"/>
    </row>
    <row r="2507" spans="1:22" s="5" customFormat="1">
      <c r="A2507" s="90"/>
      <c r="B2507" s="19"/>
      <c r="C2507" s="19"/>
      <c r="D2507" s="19"/>
      <c r="E2507" s="19"/>
      <c r="F2507" s="19"/>
      <c r="G2507" s="19"/>
      <c r="H2507" s="19"/>
      <c r="I2507" s="19"/>
      <c r="J2507" s="8" t="s">
        <v>1634</v>
      </c>
      <c r="K2507" s="19" t="str">
        <f t="shared" si="263"/>
        <v>SY</v>
      </c>
      <c r="L2507" s="19" t="str">
        <f t="shared" ref="L2507:L2540" si="267">J2507</f>
        <v>SYRIAN ARAB REPUBLIC</v>
      </c>
      <c r="M2507" s="19"/>
      <c r="N2507" s="19" t="s">
        <v>359</v>
      </c>
      <c r="O2507" s="19"/>
      <c r="P2507" s="19"/>
      <c r="Q2507" s="19"/>
      <c r="R2507" s="19"/>
      <c r="S2507" s="34">
        <f t="shared" si="264"/>
        <v>41827</v>
      </c>
      <c r="T2507" s="34" t="str">
        <f t="shared" si="265"/>
        <v/>
      </c>
      <c r="U2507" s="34" t="str">
        <f t="shared" si="266"/>
        <v/>
      </c>
      <c r="V2507" s="19"/>
    </row>
    <row r="2508" spans="1:22" s="5" customFormat="1">
      <c r="A2508" s="90"/>
      <c r="B2508" s="19"/>
      <c r="C2508" s="19"/>
      <c r="D2508" s="19"/>
      <c r="E2508" s="19"/>
      <c r="F2508" s="19"/>
      <c r="G2508" s="19"/>
      <c r="H2508" s="19"/>
      <c r="I2508" s="19"/>
      <c r="J2508" s="8" t="s">
        <v>1635</v>
      </c>
      <c r="K2508" s="19" t="str">
        <f t="shared" si="263"/>
        <v>TW</v>
      </c>
      <c r="L2508" s="19" t="str">
        <f t="shared" si="267"/>
        <v>TAIWAN, PROVINCE OF CHINA</v>
      </c>
      <c r="M2508" s="19"/>
      <c r="N2508" s="19" t="s">
        <v>359</v>
      </c>
      <c r="O2508" s="19"/>
      <c r="P2508" s="19"/>
      <c r="Q2508" s="19"/>
      <c r="R2508" s="19"/>
      <c r="S2508" s="34">
        <f t="shared" si="264"/>
        <v>41827</v>
      </c>
      <c r="T2508" s="34" t="str">
        <f t="shared" si="265"/>
        <v/>
      </c>
      <c r="U2508" s="34" t="str">
        <f t="shared" si="266"/>
        <v/>
      </c>
      <c r="V2508" s="19"/>
    </row>
    <row r="2509" spans="1:22" s="5" customFormat="1">
      <c r="A2509" s="90"/>
      <c r="B2509" s="19"/>
      <c r="C2509" s="19"/>
      <c r="D2509" s="19"/>
      <c r="E2509" s="19"/>
      <c r="F2509" s="19"/>
      <c r="G2509" s="19"/>
      <c r="H2509" s="19"/>
      <c r="I2509" s="19"/>
      <c r="J2509" s="8" t="s">
        <v>1636</v>
      </c>
      <c r="K2509" s="19" t="str">
        <f t="shared" si="263"/>
        <v>TJ</v>
      </c>
      <c r="L2509" s="19" t="str">
        <f t="shared" si="267"/>
        <v>TAJIKISTAN</v>
      </c>
      <c r="M2509" s="19"/>
      <c r="N2509" s="19" t="s">
        <v>359</v>
      </c>
      <c r="O2509" s="19"/>
      <c r="P2509" s="19"/>
      <c r="Q2509" s="19"/>
      <c r="R2509" s="19"/>
      <c r="S2509" s="34">
        <f t="shared" si="264"/>
        <v>41827</v>
      </c>
      <c r="T2509" s="34" t="str">
        <f t="shared" si="265"/>
        <v/>
      </c>
      <c r="U2509" s="34" t="str">
        <f t="shared" si="266"/>
        <v/>
      </c>
      <c r="V2509" s="19"/>
    </row>
    <row r="2510" spans="1:22" s="5" customFormat="1">
      <c r="A2510" s="90"/>
      <c r="B2510" s="19"/>
      <c r="C2510" s="19"/>
      <c r="D2510" s="19"/>
      <c r="E2510" s="19"/>
      <c r="F2510" s="19"/>
      <c r="G2510" s="19"/>
      <c r="H2510" s="19"/>
      <c r="I2510" s="19"/>
      <c r="J2510" s="8" t="s">
        <v>1637</v>
      </c>
      <c r="K2510" s="19" t="str">
        <f t="shared" si="263"/>
        <v>TZ</v>
      </c>
      <c r="L2510" s="19" t="str">
        <f t="shared" si="267"/>
        <v>TANZANIA, UNITED REPUBLIC OF</v>
      </c>
      <c r="M2510" s="19"/>
      <c r="N2510" s="19" t="s">
        <v>359</v>
      </c>
      <c r="O2510" s="19"/>
      <c r="P2510" s="19"/>
      <c r="Q2510" s="19"/>
      <c r="R2510" s="19"/>
      <c r="S2510" s="34">
        <f t="shared" si="264"/>
        <v>41827</v>
      </c>
      <c r="T2510" s="34" t="str">
        <f t="shared" si="265"/>
        <v/>
      </c>
      <c r="U2510" s="34" t="str">
        <f t="shared" si="266"/>
        <v/>
      </c>
      <c r="V2510" s="19"/>
    </row>
    <row r="2511" spans="1:22" s="5" customFormat="1">
      <c r="A2511" s="90"/>
      <c r="B2511" s="19"/>
      <c r="C2511" s="19"/>
      <c r="D2511" s="19"/>
      <c r="E2511" s="19"/>
      <c r="F2511" s="19"/>
      <c r="G2511" s="19"/>
      <c r="H2511" s="19"/>
      <c r="I2511" s="19"/>
      <c r="J2511" s="8" t="s">
        <v>1638</v>
      </c>
      <c r="K2511" s="19" t="str">
        <f t="shared" si="263"/>
        <v>TH</v>
      </c>
      <c r="L2511" s="19" t="str">
        <f t="shared" si="267"/>
        <v>THAILAND</v>
      </c>
      <c r="M2511" s="19"/>
      <c r="N2511" s="19" t="s">
        <v>359</v>
      </c>
      <c r="O2511" s="19"/>
      <c r="P2511" s="19"/>
      <c r="Q2511" s="19"/>
      <c r="R2511" s="19"/>
      <c r="S2511" s="34">
        <f t="shared" si="264"/>
        <v>41827</v>
      </c>
      <c r="T2511" s="34" t="str">
        <f t="shared" si="265"/>
        <v/>
      </c>
      <c r="U2511" s="34" t="str">
        <f t="shared" si="266"/>
        <v/>
      </c>
      <c r="V2511" s="19"/>
    </row>
    <row r="2512" spans="1:22" s="5" customFormat="1">
      <c r="A2512" s="90"/>
      <c r="B2512" s="19"/>
      <c r="C2512" s="19"/>
      <c r="D2512" s="19"/>
      <c r="E2512" s="19"/>
      <c r="F2512" s="19"/>
      <c r="G2512" s="19"/>
      <c r="H2512" s="19"/>
      <c r="I2512" s="19"/>
      <c r="J2512" s="8" t="s">
        <v>1639</v>
      </c>
      <c r="K2512" s="19" t="str">
        <f t="shared" si="263"/>
        <v>TL</v>
      </c>
      <c r="L2512" s="19" t="str">
        <f t="shared" si="267"/>
        <v>TIMOR-LESTE</v>
      </c>
      <c r="M2512" s="19"/>
      <c r="N2512" s="19" t="s">
        <v>359</v>
      </c>
      <c r="O2512" s="19"/>
      <c r="P2512" s="19"/>
      <c r="Q2512" s="19"/>
      <c r="R2512" s="19"/>
      <c r="S2512" s="34">
        <f t="shared" si="264"/>
        <v>41827</v>
      </c>
      <c r="T2512" s="34" t="str">
        <f t="shared" si="265"/>
        <v/>
      </c>
      <c r="U2512" s="34" t="str">
        <f t="shared" si="266"/>
        <v/>
      </c>
      <c r="V2512" s="19"/>
    </row>
    <row r="2513" spans="1:22" s="5" customFormat="1">
      <c r="A2513" s="90"/>
      <c r="B2513" s="19"/>
      <c r="C2513" s="19"/>
      <c r="D2513" s="19"/>
      <c r="E2513" s="19"/>
      <c r="F2513" s="19"/>
      <c r="G2513" s="19"/>
      <c r="H2513" s="19"/>
      <c r="I2513" s="19"/>
      <c r="J2513" s="8" t="s">
        <v>1640</v>
      </c>
      <c r="K2513" s="19" t="str">
        <f t="shared" si="263"/>
        <v>TG</v>
      </c>
      <c r="L2513" s="19" t="str">
        <f t="shared" si="267"/>
        <v>TOGO</v>
      </c>
      <c r="M2513" s="19"/>
      <c r="N2513" s="19" t="s">
        <v>359</v>
      </c>
      <c r="O2513" s="19"/>
      <c r="P2513" s="19"/>
      <c r="Q2513" s="19"/>
      <c r="R2513" s="19"/>
      <c r="S2513" s="34">
        <f t="shared" si="264"/>
        <v>41827</v>
      </c>
      <c r="T2513" s="34" t="str">
        <f t="shared" si="265"/>
        <v/>
      </c>
      <c r="U2513" s="34" t="str">
        <f t="shared" si="266"/>
        <v/>
      </c>
      <c r="V2513" s="19"/>
    </row>
    <row r="2514" spans="1:22" s="5" customFormat="1">
      <c r="A2514" s="90"/>
      <c r="B2514" s="19"/>
      <c r="C2514" s="19"/>
      <c r="D2514" s="19"/>
      <c r="E2514" s="19"/>
      <c r="F2514" s="19"/>
      <c r="G2514" s="19"/>
      <c r="H2514" s="19"/>
      <c r="I2514" s="19"/>
      <c r="J2514" s="8" t="s">
        <v>1641</v>
      </c>
      <c r="K2514" s="19" t="str">
        <f t="shared" si="263"/>
        <v>TK</v>
      </c>
      <c r="L2514" s="19" t="str">
        <f t="shared" si="267"/>
        <v>TOKELAU</v>
      </c>
      <c r="M2514" s="19"/>
      <c r="N2514" s="19" t="s">
        <v>359</v>
      </c>
      <c r="O2514" s="19"/>
      <c r="P2514" s="19"/>
      <c r="Q2514" s="19"/>
      <c r="R2514" s="19"/>
      <c r="S2514" s="34">
        <f t="shared" si="264"/>
        <v>41827</v>
      </c>
      <c r="T2514" s="34" t="str">
        <f t="shared" si="265"/>
        <v/>
      </c>
      <c r="U2514" s="34" t="str">
        <f t="shared" si="266"/>
        <v/>
      </c>
      <c r="V2514" s="19"/>
    </row>
    <row r="2515" spans="1:22" s="5" customFormat="1">
      <c r="A2515" s="90"/>
      <c r="B2515" s="19"/>
      <c r="C2515" s="19"/>
      <c r="D2515" s="19"/>
      <c r="E2515" s="19"/>
      <c r="F2515" s="19"/>
      <c r="G2515" s="19"/>
      <c r="H2515" s="19"/>
      <c r="I2515" s="19"/>
      <c r="J2515" s="8" t="s">
        <v>1642</v>
      </c>
      <c r="K2515" s="19" t="str">
        <f t="shared" si="263"/>
        <v>TO</v>
      </c>
      <c r="L2515" s="19" t="str">
        <f t="shared" si="267"/>
        <v>TONGA</v>
      </c>
      <c r="M2515" s="19"/>
      <c r="N2515" s="19" t="s">
        <v>359</v>
      </c>
      <c r="O2515" s="19"/>
      <c r="P2515" s="19"/>
      <c r="Q2515" s="19"/>
      <c r="R2515" s="19"/>
      <c r="S2515" s="34">
        <f t="shared" si="264"/>
        <v>41827</v>
      </c>
      <c r="T2515" s="34" t="str">
        <f t="shared" si="265"/>
        <v/>
      </c>
      <c r="U2515" s="34" t="str">
        <f t="shared" si="266"/>
        <v/>
      </c>
      <c r="V2515" s="19"/>
    </row>
    <row r="2516" spans="1:22" s="5" customFormat="1">
      <c r="A2516" s="90"/>
      <c r="B2516" s="19"/>
      <c r="C2516" s="19"/>
      <c r="D2516" s="19"/>
      <c r="E2516" s="19"/>
      <c r="F2516" s="19"/>
      <c r="G2516" s="19"/>
      <c r="H2516" s="19"/>
      <c r="I2516" s="19"/>
      <c r="J2516" s="8" t="s">
        <v>1643</v>
      </c>
      <c r="K2516" s="19" t="str">
        <f t="shared" si="263"/>
        <v>TT</v>
      </c>
      <c r="L2516" s="19" t="str">
        <f t="shared" si="267"/>
        <v>TRINIDAD AND TOBAGO</v>
      </c>
      <c r="M2516" s="19"/>
      <c r="N2516" s="19" t="s">
        <v>359</v>
      </c>
      <c r="O2516" s="19"/>
      <c r="P2516" s="19"/>
      <c r="Q2516" s="19"/>
      <c r="R2516" s="19"/>
      <c r="S2516" s="34">
        <f t="shared" si="264"/>
        <v>41827</v>
      </c>
      <c r="T2516" s="34" t="str">
        <f t="shared" si="265"/>
        <v/>
      </c>
      <c r="U2516" s="34" t="str">
        <f t="shared" si="266"/>
        <v/>
      </c>
      <c r="V2516" s="19"/>
    </row>
    <row r="2517" spans="1:22" s="5" customFormat="1">
      <c r="A2517" s="90"/>
      <c r="B2517" s="19"/>
      <c r="C2517" s="19"/>
      <c r="D2517" s="19"/>
      <c r="E2517" s="19"/>
      <c r="F2517" s="19"/>
      <c r="G2517" s="19"/>
      <c r="H2517" s="19"/>
      <c r="I2517" s="19"/>
      <c r="J2517" s="8" t="s">
        <v>1644</v>
      </c>
      <c r="K2517" s="19" t="str">
        <f t="shared" si="263"/>
        <v>TN</v>
      </c>
      <c r="L2517" s="19" t="str">
        <f t="shared" si="267"/>
        <v>TUNISIA</v>
      </c>
      <c r="M2517" s="19"/>
      <c r="N2517" s="19" t="s">
        <v>359</v>
      </c>
      <c r="O2517" s="19"/>
      <c r="P2517" s="19"/>
      <c r="Q2517" s="19"/>
      <c r="R2517" s="19"/>
      <c r="S2517" s="34">
        <f t="shared" si="264"/>
        <v>41827</v>
      </c>
      <c r="T2517" s="34" t="str">
        <f t="shared" si="265"/>
        <v/>
      </c>
      <c r="U2517" s="34" t="str">
        <f t="shared" si="266"/>
        <v/>
      </c>
      <c r="V2517" s="19"/>
    </row>
    <row r="2518" spans="1:22" s="5" customFormat="1">
      <c r="A2518" s="90"/>
      <c r="B2518" s="19"/>
      <c r="C2518" s="19"/>
      <c r="D2518" s="19"/>
      <c r="E2518" s="19"/>
      <c r="F2518" s="19"/>
      <c r="G2518" s="19"/>
      <c r="H2518" s="19"/>
      <c r="I2518" s="19"/>
      <c r="J2518" s="8" t="s">
        <v>1645</v>
      </c>
      <c r="K2518" s="19" t="str">
        <f t="shared" si="263"/>
        <v>TR</v>
      </c>
      <c r="L2518" s="19" t="str">
        <f t="shared" si="267"/>
        <v>TURKEY</v>
      </c>
      <c r="M2518" s="19"/>
      <c r="N2518" s="19" t="s">
        <v>359</v>
      </c>
      <c r="O2518" s="19"/>
      <c r="P2518" s="19"/>
      <c r="Q2518" s="19"/>
      <c r="R2518" s="19"/>
      <c r="S2518" s="34">
        <f t="shared" si="264"/>
        <v>41827</v>
      </c>
      <c r="T2518" s="34" t="str">
        <f t="shared" si="265"/>
        <v/>
      </c>
      <c r="U2518" s="34" t="str">
        <f t="shared" si="266"/>
        <v/>
      </c>
      <c r="V2518" s="19"/>
    </row>
    <row r="2519" spans="1:22" s="5" customFormat="1">
      <c r="A2519" s="90"/>
      <c r="B2519" s="19"/>
      <c r="C2519" s="19"/>
      <c r="D2519" s="19"/>
      <c r="E2519" s="19"/>
      <c r="F2519" s="19"/>
      <c r="G2519" s="19"/>
      <c r="H2519" s="19"/>
      <c r="I2519" s="19"/>
      <c r="J2519" s="8" t="s">
        <v>1646</v>
      </c>
      <c r="K2519" s="19" t="str">
        <f t="shared" si="263"/>
        <v>TM</v>
      </c>
      <c r="L2519" s="19" t="str">
        <f t="shared" si="267"/>
        <v>TURKMENISTAN</v>
      </c>
      <c r="M2519" s="19"/>
      <c r="N2519" s="19" t="s">
        <v>359</v>
      </c>
      <c r="O2519" s="19"/>
      <c r="P2519" s="19"/>
      <c r="Q2519" s="19"/>
      <c r="R2519" s="19"/>
      <c r="S2519" s="34">
        <f t="shared" si="264"/>
        <v>41827</v>
      </c>
      <c r="T2519" s="34" t="str">
        <f t="shared" si="265"/>
        <v/>
      </c>
      <c r="U2519" s="34" t="str">
        <f t="shared" si="266"/>
        <v/>
      </c>
      <c r="V2519" s="19"/>
    </row>
    <row r="2520" spans="1:22" s="5" customFormat="1">
      <c r="A2520" s="90"/>
      <c r="B2520" s="19"/>
      <c r="C2520" s="19"/>
      <c r="D2520" s="19"/>
      <c r="E2520" s="19"/>
      <c r="F2520" s="19"/>
      <c r="G2520" s="19"/>
      <c r="H2520" s="19"/>
      <c r="I2520" s="19"/>
      <c r="J2520" s="8" t="s">
        <v>1647</v>
      </c>
      <c r="K2520" s="19" t="str">
        <f t="shared" si="263"/>
        <v>TC</v>
      </c>
      <c r="L2520" s="19" t="str">
        <f t="shared" si="267"/>
        <v>TURKS AND CAICOS ISLANDS</v>
      </c>
      <c r="M2520" s="19"/>
      <c r="N2520" s="19" t="s">
        <v>359</v>
      </c>
      <c r="O2520" s="19"/>
      <c r="P2520" s="19"/>
      <c r="Q2520" s="19"/>
      <c r="R2520" s="19"/>
      <c r="S2520" s="34">
        <f t="shared" si="264"/>
        <v>41827</v>
      </c>
      <c r="T2520" s="34" t="str">
        <f t="shared" si="265"/>
        <v/>
      </c>
      <c r="U2520" s="34" t="str">
        <f t="shared" si="266"/>
        <v/>
      </c>
      <c r="V2520" s="19"/>
    </row>
    <row r="2521" spans="1:22" s="5" customFormat="1">
      <c r="A2521" s="90"/>
      <c r="B2521" s="19"/>
      <c r="C2521" s="19"/>
      <c r="D2521" s="19"/>
      <c r="E2521" s="19"/>
      <c r="F2521" s="19"/>
      <c r="G2521" s="19"/>
      <c r="H2521" s="19"/>
      <c r="I2521" s="19"/>
      <c r="J2521" s="8" t="s">
        <v>1648</v>
      </c>
      <c r="K2521" s="19" t="str">
        <f t="shared" si="263"/>
        <v>TV</v>
      </c>
      <c r="L2521" s="19" t="str">
        <f t="shared" si="267"/>
        <v>TUVALU</v>
      </c>
      <c r="M2521" s="19"/>
      <c r="N2521" s="19" t="s">
        <v>359</v>
      </c>
      <c r="O2521" s="19"/>
      <c r="P2521" s="19"/>
      <c r="Q2521" s="19"/>
      <c r="R2521" s="19"/>
      <c r="S2521" s="34">
        <f t="shared" si="264"/>
        <v>41827</v>
      </c>
      <c r="T2521" s="34" t="str">
        <f t="shared" si="265"/>
        <v/>
      </c>
      <c r="U2521" s="34" t="str">
        <f t="shared" si="266"/>
        <v/>
      </c>
      <c r="V2521" s="19"/>
    </row>
    <row r="2522" spans="1:22" s="5" customFormat="1">
      <c r="A2522" s="90"/>
      <c r="B2522" s="19"/>
      <c r="C2522" s="19"/>
      <c r="D2522" s="19"/>
      <c r="E2522" s="19"/>
      <c r="F2522" s="19"/>
      <c r="G2522" s="19"/>
      <c r="H2522" s="19"/>
      <c r="I2522" s="19"/>
      <c r="J2522" s="8" t="s">
        <v>1649</v>
      </c>
      <c r="K2522" s="19" t="str">
        <f t="shared" si="263"/>
        <v>UG</v>
      </c>
      <c r="L2522" s="19" t="str">
        <f t="shared" si="267"/>
        <v>UGANDA</v>
      </c>
      <c r="M2522" s="19"/>
      <c r="N2522" s="19" t="s">
        <v>359</v>
      </c>
      <c r="O2522" s="19"/>
      <c r="P2522" s="19"/>
      <c r="Q2522" s="19"/>
      <c r="R2522" s="19"/>
      <c r="S2522" s="34">
        <f t="shared" si="264"/>
        <v>41827</v>
      </c>
      <c r="T2522" s="34" t="str">
        <f t="shared" si="265"/>
        <v/>
      </c>
      <c r="U2522" s="34" t="str">
        <f t="shared" si="266"/>
        <v/>
      </c>
      <c r="V2522" s="19"/>
    </row>
    <row r="2523" spans="1:22" s="5" customFormat="1">
      <c r="A2523" s="90"/>
      <c r="B2523" s="19"/>
      <c r="C2523" s="19"/>
      <c r="D2523" s="19"/>
      <c r="E2523" s="19"/>
      <c r="F2523" s="19"/>
      <c r="G2523" s="19"/>
      <c r="H2523" s="19"/>
      <c r="I2523" s="19"/>
      <c r="J2523" s="8" t="s">
        <v>1650</v>
      </c>
      <c r="K2523" s="19" t="str">
        <f t="shared" si="263"/>
        <v>UA</v>
      </c>
      <c r="L2523" s="19" t="str">
        <f t="shared" si="267"/>
        <v>UKRAINE</v>
      </c>
      <c r="M2523" s="19"/>
      <c r="N2523" s="19" t="s">
        <v>359</v>
      </c>
      <c r="O2523" s="19"/>
      <c r="P2523" s="19"/>
      <c r="Q2523" s="19"/>
      <c r="R2523" s="19"/>
      <c r="S2523" s="34">
        <f t="shared" si="264"/>
        <v>41827</v>
      </c>
      <c r="T2523" s="34" t="str">
        <f t="shared" si="265"/>
        <v/>
      </c>
      <c r="U2523" s="34" t="str">
        <f t="shared" si="266"/>
        <v/>
      </c>
      <c r="V2523" s="19"/>
    </row>
    <row r="2524" spans="1:22" s="5" customFormat="1">
      <c r="A2524" s="90"/>
      <c r="B2524" s="19"/>
      <c r="C2524" s="19"/>
      <c r="D2524" s="19"/>
      <c r="E2524" s="19"/>
      <c r="F2524" s="19"/>
      <c r="G2524" s="19"/>
      <c r="H2524" s="19"/>
      <c r="I2524" s="19"/>
      <c r="J2524" s="8" t="s">
        <v>1651</v>
      </c>
      <c r="K2524" s="19" t="str">
        <f t="shared" si="263"/>
        <v>AE</v>
      </c>
      <c r="L2524" s="19" t="str">
        <f t="shared" si="267"/>
        <v>UNITED ARAB EMIRATES</v>
      </c>
      <c r="M2524" s="19"/>
      <c r="N2524" s="19" t="s">
        <v>359</v>
      </c>
      <c r="O2524" s="19"/>
      <c r="P2524" s="19"/>
      <c r="Q2524" s="19"/>
      <c r="R2524" s="19"/>
      <c r="S2524" s="34">
        <f t="shared" si="264"/>
        <v>41827</v>
      </c>
      <c r="T2524" s="34" t="str">
        <f t="shared" si="265"/>
        <v/>
      </c>
      <c r="U2524" s="34" t="str">
        <f t="shared" si="266"/>
        <v/>
      </c>
      <c r="V2524" s="19"/>
    </row>
    <row r="2525" spans="1:22" s="5" customFormat="1">
      <c r="A2525" s="90"/>
      <c r="B2525" s="19"/>
      <c r="C2525" s="19"/>
      <c r="D2525" s="19"/>
      <c r="E2525" s="19"/>
      <c r="F2525" s="19"/>
      <c r="G2525" s="19"/>
      <c r="H2525" s="19"/>
      <c r="I2525" s="19"/>
      <c r="J2525" s="8" t="s">
        <v>1652</v>
      </c>
      <c r="K2525" s="19" t="str">
        <f t="shared" si="263"/>
        <v>GB</v>
      </c>
      <c r="L2525" s="19" t="str">
        <f t="shared" si="267"/>
        <v>UNITED KINGDOM</v>
      </c>
      <c r="M2525" s="19"/>
      <c r="N2525" s="19" t="s">
        <v>359</v>
      </c>
      <c r="O2525" s="19"/>
      <c r="P2525" s="19"/>
      <c r="Q2525" s="19"/>
      <c r="R2525" s="19"/>
      <c r="S2525" s="34">
        <f t="shared" si="264"/>
        <v>41827</v>
      </c>
      <c r="T2525" s="34" t="str">
        <f t="shared" si="265"/>
        <v/>
      </c>
      <c r="U2525" s="34" t="str">
        <f t="shared" si="266"/>
        <v/>
      </c>
      <c r="V2525" s="19"/>
    </row>
    <row r="2526" spans="1:22" s="5" customFormat="1">
      <c r="A2526" s="90"/>
      <c r="B2526" s="19"/>
      <c r="C2526" s="19"/>
      <c r="D2526" s="19"/>
      <c r="E2526" s="19"/>
      <c r="F2526" s="19"/>
      <c r="G2526" s="19"/>
      <c r="H2526" s="19"/>
      <c r="I2526" s="19"/>
      <c r="J2526" s="8" t="s">
        <v>1653</v>
      </c>
      <c r="K2526" s="19" t="str">
        <f t="shared" si="263"/>
        <v>US</v>
      </c>
      <c r="L2526" s="19" t="str">
        <f t="shared" si="267"/>
        <v>UNITED STATES</v>
      </c>
      <c r="M2526" s="19"/>
      <c r="N2526" s="19" t="s">
        <v>359</v>
      </c>
      <c r="O2526" s="19"/>
      <c r="P2526" s="19"/>
      <c r="Q2526" s="19"/>
      <c r="R2526" s="19"/>
      <c r="S2526" s="34">
        <f t="shared" si="264"/>
        <v>41827</v>
      </c>
      <c r="T2526" s="34" t="str">
        <f t="shared" si="265"/>
        <v/>
      </c>
      <c r="U2526" s="34" t="str">
        <f t="shared" si="266"/>
        <v/>
      </c>
      <c r="V2526" s="19"/>
    </row>
    <row r="2527" spans="1:22" s="5" customFormat="1">
      <c r="A2527" s="90"/>
      <c r="B2527" s="19"/>
      <c r="C2527" s="19"/>
      <c r="D2527" s="19"/>
      <c r="E2527" s="19"/>
      <c r="F2527" s="19"/>
      <c r="G2527" s="19"/>
      <c r="H2527" s="19"/>
      <c r="I2527" s="19"/>
      <c r="J2527" s="8" t="s">
        <v>1654</v>
      </c>
      <c r="K2527" s="19" t="str">
        <f t="shared" si="263"/>
        <v>UM</v>
      </c>
      <c r="L2527" s="19" t="str">
        <f t="shared" si="267"/>
        <v>UNITED STATES MINOR OUTLYING ISLANDS</v>
      </c>
      <c r="M2527" s="19"/>
      <c r="N2527" s="19" t="s">
        <v>359</v>
      </c>
      <c r="O2527" s="19"/>
      <c r="P2527" s="19"/>
      <c r="Q2527" s="19"/>
      <c r="R2527" s="19"/>
      <c r="S2527" s="34">
        <f t="shared" si="264"/>
        <v>41827</v>
      </c>
      <c r="T2527" s="34" t="str">
        <f t="shared" si="265"/>
        <v/>
      </c>
      <c r="U2527" s="34" t="str">
        <f t="shared" si="266"/>
        <v/>
      </c>
      <c r="V2527" s="19"/>
    </row>
    <row r="2528" spans="1:22" s="5" customFormat="1">
      <c r="A2528" s="90"/>
      <c r="B2528" s="19"/>
      <c r="C2528" s="19"/>
      <c r="D2528" s="19"/>
      <c r="E2528" s="19"/>
      <c r="F2528" s="19"/>
      <c r="G2528" s="19"/>
      <c r="H2528" s="19"/>
      <c r="I2528" s="19"/>
      <c r="J2528" s="8" t="s">
        <v>1655</v>
      </c>
      <c r="K2528" s="19" t="str">
        <f t="shared" si="263"/>
        <v>UY</v>
      </c>
      <c r="L2528" s="19" t="str">
        <f t="shared" si="267"/>
        <v>URUGUAY</v>
      </c>
      <c r="M2528" s="19"/>
      <c r="N2528" s="19" t="s">
        <v>359</v>
      </c>
      <c r="O2528" s="19"/>
      <c r="P2528" s="19"/>
      <c r="Q2528" s="19"/>
      <c r="R2528" s="19"/>
      <c r="S2528" s="34">
        <f t="shared" si="264"/>
        <v>41827</v>
      </c>
      <c r="T2528" s="34" t="str">
        <f t="shared" si="265"/>
        <v/>
      </c>
      <c r="U2528" s="34" t="str">
        <f t="shared" si="266"/>
        <v/>
      </c>
      <c r="V2528" s="19"/>
    </row>
    <row r="2529" spans="1:22" s="5" customFormat="1">
      <c r="A2529" s="90"/>
      <c r="B2529" s="19"/>
      <c r="C2529" s="19"/>
      <c r="D2529" s="19"/>
      <c r="E2529" s="19"/>
      <c r="F2529" s="19"/>
      <c r="G2529" s="19"/>
      <c r="H2529" s="19"/>
      <c r="I2529" s="19"/>
      <c r="J2529" s="8" t="s">
        <v>1656</v>
      </c>
      <c r="K2529" s="19" t="str">
        <f t="shared" si="263"/>
        <v>UZ</v>
      </c>
      <c r="L2529" s="19" t="str">
        <f t="shared" si="267"/>
        <v>UZBEKISTAN</v>
      </c>
      <c r="M2529" s="19"/>
      <c r="N2529" s="19" t="s">
        <v>359</v>
      </c>
      <c r="O2529" s="19"/>
      <c r="P2529" s="19"/>
      <c r="Q2529" s="19"/>
      <c r="R2529" s="19"/>
      <c r="S2529" s="34">
        <f t="shared" si="264"/>
        <v>41827</v>
      </c>
      <c r="T2529" s="34" t="str">
        <f t="shared" si="265"/>
        <v/>
      </c>
      <c r="U2529" s="34" t="str">
        <f t="shared" si="266"/>
        <v/>
      </c>
      <c r="V2529" s="19"/>
    </row>
    <row r="2530" spans="1:22" s="5" customFormat="1">
      <c r="A2530" s="90"/>
      <c r="B2530" s="19"/>
      <c r="C2530" s="19"/>
      <c r="D2530" s="19"/>
      <c r="E2530" s="19"/>
      <c r="F2530" s="19"/>
      <c r="G2530" s="19"/>
      <c r="H2530" s="19"/>
      <c r="I2530" s="19"/>
      <c r="J2530" s="8" t="s">
        <v>1657</v>
      </c>
      <c r="K2530" s="19" t="str">
        <f t="shared" si="263"/>
        <v>VU</v>
      </c>
      <c r="L2530" s="19" t="str">
        <f t="shared" si="267"/>
        <v>VANUATU</v>
      </c>
      <c r="M2530" s="19"/>
      <c r="N2530" s="19" t="s">
        <v>359</v>
      </c>
      <c r="O2530" s="19"/>
      <c r="P2530" s="19"/>
      <c r="Q2530" s="19"/>
      <c r="R2530" s="19"/>
      <c r="S2530" s="34">
        <f t="shared" si="264"/>
        <v>41827</v>
      </c>
      <c r="T2530" s="34" t="str">
        <f t="shared" si="265"/>
        <v/>
      </c>
      <c r="U2530" s="34" t="str">
        <f t="shared" si="266"/>
        <v/>
      </c>
      <c r="V2530" s="19"/>
    </row>
    <row r="2531" spans="1:22" s="5" customFormat="1">
      <c r="A2531" s="90"/>
      <c r="J2531" s="8" t="s">
        <v>1658</v>
      </c>
      <c r="K2531" s="19" t="str">
        <f t="shared" si="263"/>
        <v>VE</v>
      </c>
      <c r="L2531" s="19" t="str">
        <f t="shared" si="267"/>
        <v>VENEZUELA, BOLIVARIAN REPUBLIC OF</v>
      </c>
      <c r="M2531" s="19"/>
      <c r="N2531" s="19" t="s">
        <v>359</v>
      </c>
      <c r="O2531" s="19"/>
      <c r="P2531" s="19"/>
      <c r="Q2531" s="19"/>
      <c r="R2531" s="19"/>
      <c r="S2531" s="34">
        <f t="shared" si="264"/>
        <v>41827</v>
      </c>
      <c r="T2531" s="34" t="str">
        <f t="shared" si="265"/>
        <v/>
      </c>
      <c r="U2531" s="34" t="str">
        <f t="shared" si="266"/>
        <v/>
      </c>
      <c r="V2531" s="19"/>
    </row>
    <row r="2532" spans="1:22" s="5" customFormat="1">
      <c r="A2532" s="90"/>
      <c r="J2532" s="8" t="s">
        <v>1659</v>
      </c>
      <c r="K2532" s="19" t="str">
        <f t="shared" si="263"/>
        <v>VN</v>
      </c>
      <c r="L2532" s="19" t="str">
        <f t="shared" si="267"/>
        <v>VIET NAM</v>
      </c>
      <c r="M2532" s="19"/>
      <c r="N2532" s="19" t="s">
        <v>359</v>
      </c>
      <c r="O2532" s="19"/>
      <c r="P2532" s="19"/>
      <c r="Q2532" s="19"/>
      <c r="R2532" s="19"/>
      <c r="S2532" s="34">
        <f t="shared" si="264"/>
        <v>41827</v>
      </c>
      <c r="T2532" s="34" t="str">
        <f t="shared" si="265"/>
        <v/>
      </c>
      <c r="U2532" s="34" t="str">
        <f t="shared" si="266"/>
        <v/>
      </c>
      <c r="V2532" s="19"/>
    </row>
    <row r="2533" spans="1:22" s="5" customFormat="1">
      <c r="A2533" s="90"/>
      <c r="J2533" s="8" t="s">
        <v>1660</v>
      </c>
      <c r="K2533" s="19" t="str">
        <f t="shared" si="263"/>
        <v>VG</v>
      </c>
      <c r="L2533" s="19" t="str">
        <f t="shared" si="267"/>
        <v>VIRGIN ISLANDS, BRITISH</v>
      </c>
      <c r="M2533" s="19"/>
      <c r="N2533" s="19" t="s">
        <v>359</v>
      </c>
      <c r="O2533" s="19"/>
      <c r="P2533" s="19"/>
      <c r="Q2533" s="19"/>
      <c r="R2533" s="19"/>
      <c r="S2533" s="34">
        <f t="shared" si="264"/>
        <v>41827</v>
      </c>
      <c r="T2533" s="34" t="str">
        <f t="shared" si="265"/>
        <v/>
      </c>
      <c r="U2533" s="34" t="str">
        <f t="shared" si="266"/>
        <v/>
      </c>
      <c r="V2533" s="19"/>
    </row>
    <row r="2534" spans="1:22" s="5" customFormat="1">
      <c r="A2534" s="90"/>
      <c r="J2534" s="8" t="s">
        <v>1661</v>
      </c>
      <c r="K2534" s="19" t="str">
        <f t="shared" si="263"/>
        <v>VI</v>
      </c>
      <c r="L2534" s="19" t="str">
        <f t="shared" si="267"/>
        <v>VIRGIN ISLANDS, U.S.</v>
      </c>
      <c r="M2534" s="19"/>
      <c r="N2534" s="19" t="s">
        <v>359</v>
      </c>
      <c r="O2534" s="19"/>
      <c r="P2534" s="19"/>
      <c r="Q2534" s="19"/>
      <c r="R2534" s="19"/>
      <c r="S2534" s="34">
        <f t="shared" si="264"/>
        <v>41827</v>
      </c>
      <c r="T2534" s="34" t="str">
        <f t="shared" si="265"/>
        <v/>
      </c>
      <c r="U2534" s="34" t="str">
        <f t="shared" si="266"/>
        <v/>
      </c>
      <c r="V2534" s="19"/>
    </row>
    <row r="2535" spans="1:22" s="5" customFormat="1">
      <c r="A2535" s="90"/>
      <c r="J2535" s="8" t="s">
        <v>1662</v>
      </c>
      <c r="K2535" s="19" t="str">
        <f t="shared" si="263"/>
        <v>WF</v>
      </c>
      <c r="L2535" s="19" t="str">
        <f t="shared" si="267"/>
        <v>WALLIS AND FUTUNA</v>
      </c>
      <c r="M2535" s="19"/>
      <c r="N2535" s="19" t="s">
        <v>359</v>
      </c>
      <c r="O2535" s="19"/>
      <c r="P2535" s="19"/>
      <c r="Q2535" s="19"/>
      <c r="R2535" s="19"/>
      <c r="S2535" s="34">
        <f t="shared" si="264"/>
        <v>41827</v>
      </c>
      <c r="T2535" s="34" t="str">
        <f t="shared" si="265"/>
        <v/>
      </c>
      <c r="U2535" s="34" t="str">
        <f t="shared" si="266"/>
        <v/>
      </c>
      <c r="V2535" s="19"/>
    </row>
    <row r="2536" spans="1:22" s="5" customFormat="1">
      <c r="A2536" s="90"/>
      <c r="J2536" s="8" t="s">
        <v>1663</v>
      </c>
      <c r="K2536" s="19" t="str">
        <f t="shared" si="263"/>
        <v>EH</v>
      </c>
      <c r="L2536" s="19" t="str">
        <f t="shared" si="267"/>
        <v>WESTERN SAHARA</v>
      </c>
      <c r="M2536" s="19"/>
      <c r="N2536" s="19" t="s">
        <v>359</v>
      </c>
      <c r="O2536" s="19"/>
      <c r="P2536" s="19"/>
      <c r="Q2536" s="19"/>
      <c r="R2536" s="19"/>
      <c r="S2536" s="34">
        <f t="shared" si="264"/>
        <v>41827</v>
      </c>
      <c r="T2536" s="34" t="str">
        <f t="shared" si="265"/>
        <v/>
      </c>
      <c r="U2536" s="34" t="str">
        <f t="shared" si="266"/>
        <v/>
      </c>
      <c r="V2536" s="19"/>
    </row>
    <row r="2537" spans="1:22" s="5" customFormat="1">
      <c r="A2537" s="90"/>
      <c r="J2537" s="8" t="s">
        <v>1664</v>
      </c>
      <c r="K2537" s="19" t="str">
        <f t="shared" si="263"/>
        <v>YE</v>
      </c>
      <c r="L2537" s="19" t="str">
        <f t="shared" si="267"/>
        <v>YEMEN</v>
      </c>
      <c r="M2537" s="19"/>
      <c r="N2537" s="19" t="s">
        <v>359</v>
      </c>
      <c r="O2537" s="19"/>
      <c r="P2537" s="19"/>
      <c r="Q2537" s="19"/>
      <c r="R2537" s="19"/>
      <c r="S2537" s="34">
        <f t="shared" si="264"/>
        <v>41827</v>
      </c>
      <c r="T2537" s="34" t="str">
        <f t="shared" si="265"/>
        <v/>
      </c>
      <c r="U2537" s="34" t="str">
        <f t="shared" si="266"/>
        <v/>
      </c>
      <c r="V2537" s="19"/>
    </row>
    <row r="2538" spans="1:22" s="5" customFormat="1">
      <c r="A2538" s="90"/>
      <c r="J2538" s="8" t="s">
        <v>1665</v>
      </c>
      <c r="K2538" s="19" t="str">
        <f t="shared" si="263"/>
        <v>ZM</v>
      </c>
      <c r="L2538" s="19" t="str">
        <f t="shared" si="267"/>
        <v>ZAMBIA</v>
      </c>
      <c r="M2538" s="19"/>
      <c r="N2538" s="19" t="s">
        <v>359</v>
      </c>
      <c r="O2538" s="19"/>
      <c r="P2538" s="19"/>
      <c r="Q2538" s="19"/>
      <c r="R2538" s="19"/>
      <c r="S2538" s="34">
        <f t="shared" si="264"/>
        <v>41827</v>
      </c>
      <c r="T2538" s="34" t="str">
        <f t="shared" si="265"/>
        <v/>
      </c>
      <c r="U2538" s="34" t="str">
        <f t="shared" si="266"/>
        <v/>
      </c>
      <c r="V2538" s="19"/>
    </row>
    <row r="2539" spans="1:22" s="5" customFormat="1">
      <c r="A2539" s="90"/>
      <c r="J2539" s="8" t="s">
        <v>1666</v>
      </c>
      <c r="K2539" s="19" t="str">
        <f t="shared" si="263"/>
        <v>ZW</v>
      </c>
      <c r="L2539" s="19" t="str">
        <f t="shared" si="267"/>
        <v>ZIMBABWE</v>
      </c>
      <c r="M2539" s="19"/>
      <c r="N2539" s="19" t="s">
        <v>359</v>
      </c>
      <c r="O2539" s="19"/>
      <c r="P2539" s="19"/>
      <c r="Q2539" s="19"/>
      <c r="R2539" s="19"/>
      <c r="S2539" s="34">
        <f t="shared" si="264"/>
        <v>41827</v>
      </c>
      <c r="T2539" s="34" t="str">
        <f t="shared" si="265"/>
        <v/>
      </c>
      <c r="U2539" s="34" t="str">
        <f t="shared" si="266"/>
        <v/>
      </c>
      <c r="V2539" s="19"/>
    </row>
    <row r="2540" spans="1:22" s="5" customFormat="1">
      <c r="A2540" s="90"/>
      <c r="J2540" s="8" t="s">
        <v>1667</v>
      </c>
      <c r="K2540" s="19" t="str">
        <f t="shared" si="263"/>
        <v>EU</v>
      </c>
      <c r="L2540" s="19" t="str">
        <f t="shared" si="267"/>
        <v>European Union institutions</v>
      </c>
      <c r="M2540" s="19"/>
      <c r="N2540" s="19" t="s">
        <v>359</v>
      </c>
      <c r="O2540" s="19"/>
      <c r="P2540" s="19"/>
      <c r="Q2540" s="19"/>
      <c r="R2540" s="19"/>
      <c r="S2540" s="34">
        <f t="shared" si="264"/>
        <v>41827</v>
      </c>
      <c r="T2540" s="34" t="str">
        <f t="shared" si="265"/>
        <v/>
      </c>
      <c r="U2540" s="34" t="str">
        <f t="shared" si="266"/>
        <v/>
      </c>
      <c r="V2540" s="19"/>
    </row>
    <row r="2541" spans="1:22" s="5" customFormat="1">
      <c r="A2541" s="90"/>
      <c r="J2541" s="8" t="s">
        <v>12163</v>
      </c>
      <c r="K2541" s="19" t="str">
        <f t="shared" si="263"/>
        <v>XA</v>
      </c>
      <c r="L2541" s="19" t="s">
        <v>12163</v>
      </c>
      <c r="M2541" s="19"/>
      <c r="N2541" s="19" t="s">
        <v>359</v>
      </c>
      <c r="O2541" s="19"/>
      <c r="P2541" s="19"/>
      <c r="Q2541" s="19"/>
      <c r="R2541" s="19"/>
      <c r="S2541" s="34">
        <f t="shared" si="264"/>
        <v>41827</v>
      </c>
      <c r="T2541" s="34" t="str">
        <f t="shared" si="265"/>
        <v/>
      </c>
      <c r="U2541" s="34">
        <f t="shared" si="266"/>
        <v>42931</v>
      </c>
      <c r="V2541" s="19"/>
    </row>
    <row r="2542" spans="1:22" s="5" customFormat="1">
      <c r="A2542" s="90"/>
      <c r="J2542" s="8" t="s">
        <v>3465</v>
      </c>
      <c r="K2542" s="19" t="str">
        <f t="shared" si="263"/>
        <v>SS</v>
      </c>
      <c r="L2542" s="19" t="str">
        <f>J2542</f>
        <v>SOUTH SUDAN</v>
      </c>
      <c r="M2542" s="19"/>
      <c r="N2542" s="19" t="s">
        <v>359</v>
      </c>
      <c r="O2542" s="19"/>
      <c r="P2542" s="19"/>
      <c r="Q2542" s="19"/>
      <c r="R2542" s="19"/>
      <c r="S2542" s="34">
        <f t="shared" si="264"/>
        <v>41827</v>
      </c>
      <c r="T2542" s="34" t="str">
        <f t="shared" si="265"/>
        <v/>
      </c>
      <c r="U2542" s="34" t="str">
        <f t="shared" si="266"/>
        <v/>
      </c>
      <c r="V2542" s="19"/>
    </row>
    <row r="2543" spans="1:22" s="5" customFormat="1">
      <c r="A2543" s="90"/>
      <c r="J2543" s="8" t="s">
        <v>10186</v>
      </c>
      <c r="K2543" s="19" t="str">
        <f>VLOOKUP(J2543,$A$2:$B$517,2,0)</f>
        <v>AA</v>
      </c>
      <c r="L2543" s="19" t="str">
        <f>J2543</f>
        <v>Aggregated countries due to application of threshold</v>
      </c>
      <c r="M2543" s="19"/>
      <c r="N2543" s="19" t="s">
        <v>359</v>
      </c>
      <c r="O2543" s="19"/>
      <c r="P2543" s="19"/>
      <c r="Q2543" s="19"/>
      <c r="R2543" s="19"/>
      <c r="S2543" s="34">
        <f t="shared" si="264"/>
        <v>42277</v>
      </c>
      <c r="T2543" s="19"/>
      <c r="U2543" s="34" t="str">
        <f t="shared" si="266"/>
        <v/>
      </c>
      <c r="V2543" s="19"/>
    </row>
    <row r="2544" spans="1:22" s="5" customFormat="1">
      <c r="A2544" s="90"/>
      <c r="J2544" s="14" t="s">
        <v>11245</v>
      </c>
      <c r="K2544" s="19"/>
      <c r="L2544" s="19"/>
      <c r="M2544" s="19"/>
      <c r="N2544" s="19"/>
      <c r="O2544" s="19" t="s">
        <v>2299</v>
      </c>
      <c r="P2544" s="19"/>
      <c r="Q2544" s="19" t="s">
        <v>1361</v>
      </c>
      <c r="R2544" s="19"/>
      <c r="S2544" s="34">
        <v>42277</v>
      </c>
    </row>
    <row r="2545" spans="1:19" s="5" customFormat="1">
      <c r="A2545" s="90"/>
      <c r="J2545" s="7" t="s">
        <v>3467</v>
      </c>
      <c r="K2545" s="19" t="str">
        <f>VLOOKUP(J2545,$A$2:$B$317,2,0)</f>
        <v>x0</v>
      </c>
      <c r="L2545" s="19" t="str">
        <f>J2545</f>
        <v>Not applicable/All geographical areas</v>
      </c>
      <c r="M2545" s="19" t="s">
        <v>358</v>
      </c>
      <c r="N2545" s="19"/>
      <c r="O2545" s="19"/>
      <c r="P2545" s="19"/>
      <c r="Q2545" s="19"/>
      <c r="R2545" s="19"/>
      <c r="S2545" s="34">
        <f>VLOOKUP(J2545,A:G,5,FALSE)</f>
        <v>41827</v>
      </c>
    </row>
    <row r="2546" spans="1:19" s="5" customFormat="1">
      <c r="A2546" s="90"/>
      <c r="J2546" s="8" t="s">
        <v>11500</v>
      </c>
      <c r="K2546" s="19" t="str">
        <f>VLOOKUP(J2546,$A$2:$B$517,2,0)</f>
        <v>x88</v>
      </c>
      <c r="L2546" s="19" t="str">
        <f>J2546</f>
        <v>Specified Regions explicitly subject to windstorm risk charge</v>
      </c>
      <c r="M2546" s="19" t="s">
        <v>358</v>
      </c>
      <c r="N2546" s="19" t="s">
        <v>359</v>
      </c>
      <c r="O2546" s="19"/>
      <c r="P2546" s="19"/>
      <c r="Q2546" s="19"/>
      <c r="R2546" s="19"/>
      <c r="S2546" s="34">
        <f>VLOOKUP(J2546,A:G,5,FALSE)</f>
        <v>42277</v>
      </c>
    </row>
    <row r="2547" spans="1:19" s="5" customFormat="1">
      <c r="A2547" s="90"/>
      <c r="J2547" s="9" t="s">
        <v>1436</v>
      </c>
      <c r="K2547" s="19" t="str">
        <f t="shared" ref="K2547:K2565" si="268">VLOOKUP(J2547,$A$2:$B$317,2,0)</f>
        <v>AT</v>
      </c>
      <c r="L2547" s="19" t="str">
        <f t="shared" ref="L2547:L2566" si="269">J2547</f>
        <v>AUSTRIA</v>
      </c>
      <c r="M2547" s="19"/>
      <c r="N2547" s="19" t="s">
        <v>359</v>
      </c>
      <c r="O2547" s="19"/>
      <c r="P2547" s="19"/>
      <c r="Q2547" s="19"/>
      <c r="R2547" s="19"/>
      <c r="S2547" s="34">
        <f t="shared" ref="S2547:S2566" si="270">VLOOKUP(J2547,A:G,5,FALSE)</f>
        <v>41827</v>
      </c>
    </row>
    <row r="2548" spans="1:19" s="5" customFormat="1">
      <c r="A2548" s="90"/>
      <c r="J2548" s="9" t="s">
        <v>1443</v>
      </c>
      <c r="K2548" s="19" t="str">
        <f t="shared" si="268"/>
        <v>BE</v>
      </c>
      <c r="L2548" s="19" t="str">
        <f t="shared" si="269"/>
        <v>BELGIUM</v>
      </c>
      <c r="M2548" s="19"/>
      <c r="N2548" s="19" t="s">
        <v>359</v>
      </c>
      <c r="O2548" s="19"/>
      <c r="P2548" s="19"/>
      <c r="Q2548" s="19"/>
      <c r="R2548" s="19"/>
      <c r="S2548" s="34">
        <f t="shared" si="270"/>
        <v>41827</v>
      </c>
    </row>
    <row r="2549" spans="1:19" s="5" customFormat="1">
      <c r="A2549" s="90"/>
      <c r="J2549" s="9" t="s">
        <v>12272</v>
      </c>
      <c r="K2549" s="19" t="str">
        <f t="shared" si="268"/>
        <v>CZ</v>
      </c>
      <c r="L2549" s="19" t="str">
        <f t="shared" si="269"/>
        <v>CZECHIA</v>
      </c>
      <c r="M2549" s="19"/>
      <c r="N2549" s="19" t="s">
        <v>359</v>
      </c>
      <c r="O2549" s="19"/>
      <c r="P2549" s="19"/>
      <c r="Q2549" s="19"/>
      <c r="R2549" s="19"/>
      <c r="S2549" s="34">
        <f t="shared" si="270"/>
        <v>41827</v>
      </c>
    </row>
    <row r="2550" spans="1:19" s="5" customFormat="1">
      <c r="A2550" s="90"/>
      <c r="J2550" s="9" t="s">
        <v>9849</v>
      </c>
      <c r="K2550" s="19" t="str">
        <f t="shared" si="268"/>
        <v>x69</v>
      </c>
      <c r="L2550" s="19" t="str">
        <f t="shared" si="269"/>
        <v>SWITZERLAND; LIECHTENSTEIN</v>
      </c>
      <c r="M2550" s="19"/>
      <c r="N2550" s="19" t="s">
        <v>359</v>
      </c>
      <c r="O2550" s="19"/>
      <c r="P2550" s="19"/>
      <c r="Q2550" s="19"/>
      <c r="R2550" s="19"/>
      <c r="S2550" s="34">
        <f t="shared" si="270"/>
        <v>41827</v>
      </c>
    </row>
    <row r="2551" spans="1:19" s="5" customFormat="1">
      <c r="A2551" s="90"/>
      <c r="J2551" s="9" t="s">
        <v>1481</v>
      </c>
      <c r="K2551" s="19" t="str">
        <f t="shared" si="268"/>
        <v>DK</v>
      </c>
      <c r="L2551" s="19" t="str">
        <f t="shared" si="269"/>
        <v>DENMARK</v>
      </c>
      <c r="M2551" s="19"/>
      <c r="N2551" s="19" t="s">
        <v>359</v>
      </c>
      <c r="O2551" s="19"/>
      <c r="P2551" s="19"/>
      <c r="Q2551" s="19"/>
      <c r="R2551" s="19"/>
      <c r="S2551" s="34">
        <f t="shared" si="270"/>
        <v>41827</v>
      </c>
    </row>
    <row r="2552" spans="1:19" s="5" customFormat="1">
      <c r="A2552" s="90"/>
      <c r="J2552" s="81" t="s">
        <v>9853</v>
      </c>
      <c r="K2552" s="19" t="str">
        <f>VLOOKUP(J2552,$A$2:$B$517,2,0)</f>
        <v>x81</v>
      </c>
      <c r="L2552" s="19" t="str">
        <f t="shared" si="269"/>
        <v>FRANCE; MONACO; ANDORRA</v>
      </c>
      <c r="M2552" s="19"/>
      <c r="N2552" s="19" t="s">
        <v>359</v>
      </c>
      <c r="O2552" s="19"/>
      <c r="P2552" s="19"/>
      <c r="Q2552" s="19"/>
      <c r="R2552" s="19"/>
      <c r="S2552" s="34">
        <f t="shared" si="270"/>
        <v>42277</v>
      </c>
    </row>
    <row r="2553" spans="1:19" s="5" customFormat="1">
      <c r="A2553" s="90"/>
      <c r="J2553" s="9" t="s">
        <v>1503</v>
      </c>
      <c r="K2553" s="19" t="str">
        <f t="shared" si="268"/>
        <v>DE</v>
      </c>
      <c r="L2553" s="19" t="str">
        <f t="shared" si="269"/>
        <v>GERMANY</v>
      </c>
      <c r="M2553" s="19"/>
      <c r="N2553" s="19" t="s">
        <v>359</v>
      </c>
      <c r="O2553" s="19"/>
      <c r="P2553" s="19"/>
      <c r="Q2553" s="19"/>
      <c r="R2553" s="19"/>
      <c r="S2553" s="34">
        <f t="shared" si="270"/>
        <v>41827</v>
      </c>
    </row>
    <row r="2554" spans="1:19" s="5" customFormat="1">
      <c r="A2554" s="90"/>
      <c r="J2554" s="9" t="s">
        <v>1521</v>
      </c>
      <c r="K2554" s="19" t="str">
        <f t="shared" si="268"/>
        <v>IS</v>
      </c>
      <c r="L2554" s="19" t="str">
        <f t="shared" si="269"/>
        <v>ICELAND</v>
      </c>
      <c r="M2554" s="19"/>
      <c r="N2554" s="19" t="s">
        <v>359</v>
      </c>
      <c r="O2554" s="19"/>
      <c r="P2554" s="19"/>
      <c r="Q2554" s="19"/>
      <c r="R2554" s="19"/>
      <c r="S2554" s="34">
        <f t="shared" si="270"/>
        <v>41827</v>
      </c>
    </row>
    <row r="2555" spans="1:19" s="5" customFormat="1">
      <c r="A2555" s="90"/>
      <c r="J2555" s="9" t="s">
        <v>1526</v>
      </c>
      <c r="K2555" s="19" t="str">
        <f t="shared" si="268"/>
        <v>IE</v>
      </c>
      <c r="L2555" s="19" t="str">
        <f t="shared" si="269"/>
        <v>IRELAND</v>
      </c>
      <c r="M2555" s="19"/>
      <c r="N2555" s="19" t="s">
        <v>359</v>
      </c>
      <c r="O2555" s="19"/>
      <c r="P2555" s="19"/>
      <c r="Q2555" s="19"/>
      <c r="R2555" s="19"/>
      <c r="S2555" s="34">
        <f t="shared" si="270"/>
        <v>41827</v>
      </c>
    </row>
    <row r="2556" spans="1:19" s="5" customFormat="1">
      <c r="A2556" s="90"/>
      <c r="J2556" s="9" t="s">
        <v>1548</v>
      </c>
      <c r="K2556" s="19" t="str">
        <f t="shared" si="268"/>
        <v>LU</v>
      </c>
      <c r="L2556" s="19" t="str">
        <f t="shared" si="269"/>
        <v>LUXEMBOURG</v>
      </c>
      <c r="M2556" s="19"/>
      <c r="N2556" s="19" t="s">
        <v>359</v>
      </c>
      <c r="O2556" s="19"/>
      <c r="P2556" s="19"/>
      <c r="Q2556" s="19"/>
      <c r="R2556" s="19"/>
      <c r="S2556" s="34">
        <f t="shared" si="270"/>
        <v>41827</v>
      </c>
    </row>
    <row r="2557" spans="1:19" s="5" customFormat="1">
      <c r="A2557" s="90"/>
      <c r="J2557" s="9" t="s">
        <v>1575</v>
      </c>
      <c r="K2557" s="19" t="str">
        <f t="shared" si="268"/>
        <v>NL</v>
      </c>
      <c r="L2557" s="19" t="str">
        <f t="shared" si="269"/>
        <v>NETHERLANDS</v>
      </c>
      <c r="M2557" s="19"/>
      <c r="N2557" s="19" t="s">
        <v>359</v>
      </c>
      <c r="O2557" s="19"/>
      <c r="P2557" s="19"/>
      <c r="Q2557" s="19"/>
      <c r="R2557" s="19"/>
      <c r="S2557" s="34">
        <f t="shared" si="270"/>
        <v>41827</v>
      </c>
    </row>
    <row r="2558" spans="1:19" s="5" customFormat="1">
      <c r="A2558" s="90"/>
      <c r="J2558" s="9" t="s">
        <v>1584</v>
      </c>
      <c r="K2558" s="19" t="str">
        <f t="shared" si="268"/>
        <v>NO</v>
      </c>
      <c r="L2558" s="19" t="str">
        <f t="shared" si="269"/>
        <v>NORWAY</v>
      </c>
      <c r="M2558" s="19"/>
      <c r="N2558" s="19" t="s">
        <v>359</v>
      </c>
      <c r="O2558" s="19"/>
      <c r="P2558" s="19"/>
      <c r="Q2558" s="19"/>
      <c r="R2558" s="19"/>
      <c r="S2558" s="34">
        <f t="shared" si="270"/>
        <v>41827</v>
      </c>
    </row>
    <row r="2559" spans="1:19" s="5" customFormat="1">
      <c r="A2559" s="90"/>
      <c r="J2559" s="9" t="s">
        <v>1595</v>
      </c>
      <c r="K2559" s="19" t="str">
        <f t="shared" si="268"/>
        <v>PL</v>
      </c>
      <c r="L2559" s="19" t="str">
        <f t="shared" si="269"/>
        <v>POLAND</v>
      </c>
      <c r="M2559" s="19"/>
      <c r="N2559" s="19" t="s">
        <v>359</v>
      </c>
      <c r="O2559" s="19"/>
      <c r="P2559" s="19"/>
      <c r="Q2559" s="19"/>
      <c r="R2559" s="19"/>
      <c r="S2559" s="34">
        <f t="shared" si="270"/>
        <v>41827</v>
      </c>
    </row>
    <row r="2560" spans="1:19" s="5" customFormat="1">
      <c r="A2560" s="90"/>
      <c r="J2560" s="9" t="s">
        <v>1626</v>
      </c>
      <c r="K2560" s="19" t="str">
        <f t="shared" si="268"/>
        <v>ES</v>
      </c>
      <c r="L2560" s="19" t="str">
        <f t="shared" si="269"/>
        <v>SPAIN</v>
      </c>
      <c r="M2560" s="19"/>
      <c r="N2560" s="19" t="s">
        <v>359</v>
      </c>
      <c r="O2560" s="19"/>
      <c r="P2560" s="19"/>
      <c r="Q2560" s="19"/>
      <c r="R2560" s="19"/>
      <c r="S2560" s="34">
        <f t="shared" si="270"/>
        <v>41827</v>
      </c>
    </row>
    <row r="2561" spans="1:19" s="5" customFormat="1">
      <c r="A2561" s="90"/>
      <c r="J2561" s="9" t="s">
        <v>1632</v>
      </c>
      <c r="K2561" s="19" t="str">
        <f t="shared" si="268"/>
        <v>SE</v>
      </c>
      <c r="L2561" s="19" t="str">
        <f t="shared" si="269"/>
        <v>SWEDEN</v>
      </c>
      <c r="M2561" s="19"/>
      <c r="N2561" s="19" t="s">
        <v>359</v>
      </c>
      <c r="O2561" s="19"/>
      <c r="P2561" s="19"/>
      <c r="Q2561" s="19"/>
      <c r="R2561" s="19"/>
      <c r="S2561" s="34">
        <f t="shared" si="270"/>
        <v>41827</v>
      </c>
    </row>
    <row r="2562" spans="1:19" s="5" customFormat="1">
      <c r="A2562" s="90"/>
      <c r="J2562" s="9" t="s">
        <v>1652</v>
      </c>
      <c r="K2562" s="19" t="str">
        <f t="shared" si="268"/>
        <v>GB</v>
      </c>
      <c r="L2562" s="19" t="str">
        <f t="shared" si="269"/>
        <v>UNITED KINGDOM</v>
      </c>
      <c r="M2562" s="19"/>
      <c r="N2562" s="19" t="s">
        <v>359</v>
      </c>
      <c r="O2562" s="19"/>
      <c r="P2562" s="19"/>
      <c r="Q2562" s="19"/>
      <c r="R2562" s="19"/>
      <c r="S2562" s="34">
        <f t="shared" si="270"/>
        <v>41827</v>
      </c>
    </row>
    <row r="2563" spans="1:19" s="5" customFormat="1">
      <c r="A2563" s="90"/>
      <c r="J2563" s="9" t="s">
        <v>1508</v>
      </c>
      <c r="K2563" s="19" t="str">
        <f t="shared" si="268"/>
        <v>GP</v>
      </c>
      <c r="L2563" s="19" t="str">
        <f t="shared" si="269"/>
        <v>GUADELOUPE</v>
      </c>
      <c r="M2563" s="19"/>
      <c r="N2563" s="19" t="s">
        <v>359</v>
      </c>
      <c r="O2563" s="19"/>
      <c r="P2563" s="19"/>
      <c r="Q2563" s="19"/>
      <c r="R2563" s="19"/>
      <c r="S2563" s="34">
        <f t="shared" si="270"/>
        <v>41827</v>
      </c>
    </row>
    <row r="2564" spans="1:19" s="5" customFormat="1">
      <c r="A2564" s="90"/>
      <c r="J2564" s="9" t="s">
        <v>1558</v>
      </c>
      <c r="K2564" s="19" t="str">
        <f t="shared" si="268"/>
        <v>MQ</v>
      </c>
      <c r="L2564" s="19" t="str">
        <f t="shared" si="269"/>
        <v>MARTINIQUE</v>
      </c>
      <c r="M2564" s="19"/>
      <c r="N2564" s="19" t="s">
        <v>359</v>
      </c>
      <c r="O2564" s="19"/>
      <c r="P2564" s="19"/>
      <c r="Q2564" s="19"/>
      <c r="R2564" s="19"/>
      <c r="S2564" s="34">
        <f t="shared" si="270"/>
        <v>41827</v>
      </c>
    </row>
    <row r="2565" spans="1:19" s="5" customFormat="1">
      <c r="A2565" s="90"/>
      <c r="J2565" s="9" t="s">
        <v>1607</v>
      </c>
      <c r="K2565" s="19" t="str">
        <f t="shared" si="268"/>
        <v>MF</v>
      </c>
      <c r="L2565" s="19" t="str">
        <f t="shared" si="269"/>
        <v>SAINT MARTIN (FRENCH PART)</v>
      </c>
      <c r="M2565" s="19"/>
      <c r="N2565" s="19" t="s">
        <v>359</v>
      </c>
      <c r="O2565" s="19"/>
      <c r="P2565" s="19"/>
      <c r="Q2565" s="19"/>
      <c r="R2565" s="19"/>
      <c r="S2565" s="34">
        <f t="shared" si="270"/>
        <v>41827</v>
      </c>
    </row>
    <row r="2566" spans="1:19" s="5" customFormat="1">
      <c r="A2566" s="90"/>
      <c r="J2566" s="9" t="s">
        <v>1599</v>
      </c>
      <c r="K2566" s="19" t="str">
        <f>VLOOKUP(J2566,$A$2:$B$500,2,0)</f>
        <v>RE</v>
      </c>
      <c r="L2566" s="19" t="str">
        <f t="shared" si="269"/>
        <v>RÉUNION</v>
      </c>
      <c r="M2566" s="19"/>
      <c r="N2566" s="19" t="s">
        <v>359</v>
      </c>
      <c r="O2566" s="19"/>
      <c r="P2566" s="19"/>
      <c r="Q2566" s="19"/>
      <c r="R2566" s="19"/>
      <c r="S2566" s="34">
        <f t="shared" si="270"/>
        <v>41827</v>
      </c>
    </row>
    <row r="2567" spans="1:19" s="5" customFormat="1">
      <c r="A2567" s="90"/>
      <c r="J2567" s="82" t="s">
        <v>11249</v>
      </c>
      <c r="K2567" s="19" t="str">
        <f t="shared" ref="K2567:K2585" si="271">VLOOKUP(J2567,$A$2:$B$500,2,0)</f>
        <v>x89</v>
      </c>
      <c r="L2567" s="19" t="str">
        <f t="shared" ref="L2567:L2585" si="272">J2567</f>
        <v>Other Regions subject to windstorm risk charge</v>
      </c>
      <c r="M2567" s="19" t="s">
        <v>358</v>
      </c>
      <c r="N2567" s="19" t="s">
        <v>359</v>
      </c>
      <c r="O2567" s="19"/>
      <c r="P2567" s="19"/>
      <c r="Q2567" s="19"/>
      <c r="R2567" s="19"/>
      <c r="S2567" s="34">
        <f t="shared" ref="S2567:S2585" si="273">VLOOKUP(J2567,A:G,5,FALSE)</f>
        <v>42277</v>
      </c>
    </row>
    <row r="2568" spans="1:19" s="5" customFormat="1">
      <c r="A2568" s="90"/>
      <c r="J2568" s="81" t="s">
        <v>11250</v>
      </c>
      <c r="K2568" s="19" t="str">
        <f t="shared" si="271"/>
        <v>x90</v>
      </c>
      <c r="L2568" s="19" t="str">
        <f t="shared" si="272"/>
        <v>Other Northern Europe Regions subject to windstorm risk charge</v>
      </c>
      <c r="M2568" s="19"/>
      <c r="N2568" s="19" t="s">
        <v>359</v>
      </c>
      <c r="O2568" s="19"/>
      <c r="P2568" s="19"/>
      <c r="Q2568" s="19"/>
      <c r="R2568" s="19"/>
      <c r="S2568" s="34">
        <f t="shared" si="273"/>
        <v>42277</v>
      </c>
    </row>
    <row r="2569" spans="1:19" s="5" customFormat="1">
      <c r="A2569" s="90"/>
      <c r="J2569" s="81" t="s">
        <v>11251</v>
      </c>
      <c r="K2569" s="19" t="str">
        <f t="shared" si="271"/>
        <v>x91</v>
      </c>
      <c r="L2569" s="19" t="str">
        <f t="shared" si="272"/>
        <v>Other Western European Regions subject to windstorm risk charge</v>
      </c>
      <c r="M2569" s="19"/>
      <c r="N2569" s="19" t="s">
        <v>359</v>
      </c>
      <c r="O2569" s="19"/>
      <c r="P2569" s="19"/>
      <c r="Q2569" s="19"/>
      <c r="R2569" s="19"/>
      <c r="S2569" s="34">
        <f t="shared" si="273"/>
        <v>42277</v>
      </c>
    </row>
    <row r="2570" spans="1:19" s="5" customFormat="1">
      <c r="A2570" s="90"/>
      <c r="J2570" s="81" t="s">
        <v>11252</v>
      </c>
      <c r="K2570" s="19" t="str">
        <f t="shared" si="271"/>
        <v>x92</v>
      </c>
      <c r="L2570" s="19" t="str">
        <f t="shared" si="272"/>
        <v>Other Eastern European Regions subject to windstorm risk charge</v>
      </c>
      <c r="M2570" s="19"/>
      <c r="N2570" s="19" t="s">
        <v>359</v>
      </c>
      <c r="O2570" s="19"/>
      <c r="P2570" s="19"/>
      <c r="Q2570" s="19"/>
      <c r="R2570" s="19"/>
      <c r="S2570" s="34">
        <f t="shared" si="273"/>
        <v>42277</v>
      </c>
    </row>
    <row r="2571" spans="1:19" s="5" customFormat="1">
      <c r="A2571" s="90"/>
      <c r="J2571" s="81" t="s">
        <v>11253</v>
      </c>
      <c r="K2571" s="19" t="str">
        <f t="shared" si="271"/>
        <v>x93</v>
      </c>
      <c r="L2571" s="19" t="str">
        <f t="shared" si="272"/>
        <v>Other Southern European Regions subject to windstorm risk charge</v>
      </c>
      <c r="M2571" s="19"/>
      <c r="N2571" s="19" t="s">
        <v>359</v>
      </c>
      <c r="O2571" s="19"/>
      <c r="P2571" s="19"/>
      <c r="Q2571" s="19"/>
      <c r="R2571" s="19"/>
      <c r="S2571" s="34">
        <f t="shared" si="273"/>
        <v>42277</v>
      </c>
    </row>
    <row r="2572" spans="1:19" s="5" customFormat="1">
      <c r="A2572" s="90"/>
      <c r="J2572" s="81" t="s">
        <v>1384</v>
      </c>
      <c r="K2572" s="19" t="str">
        <f t="shared" si="271"/>
        <v>x9</v>
      </c>
      <c r="L2572" s="19" t="str">
        <f t="shared" si="272"/>
        <v>Central and Western Asia</v>
      </c>
      <c r="M2572" s="19"/>
      <c r="N2572" s="19" t="s">
        <v>359</v>
      </c>
      <c r="O2572" s="19"/>
      <c r="P2572" s="19"/>
      <c r="Q2572" s="19"/>
      <c r="R2572" s="19"/>
      <c r="S2572" s="34">
        <f t="shared" si="273"/>
        <v>41827</v>
      </c>
    </row>
    <row r="2573" spans="1:19" s="5" customFormat="1">
      <c r="A2573" s="90"/>
      <c r="J2573" s="81" t="s">
        <v>1385</v>
      </c>
      <c r="K2573" s="19" t="str">
        <f t="shared" si="271"/>
        <v>x12</v>
      </c>
      <c r="L2573" s="19" t="str">
        <f t="shared" si="272"/>
        <v>Eastern Asia</v>
      </c>
      <c r="M2573" s="19"/>
      <c r="N2573" s="19" t="s">
        <v>359</v>
      </c>
      <c r="O2573" s="19"/>
      <c r="P2573" s="19"/>
      <c r="Q2573" s="19"/>
      <c r="R2573" s="19"/>
      <c r="S2573" s="34">
        <f t="shared" si="273"/>
        <v>41827</v>
      </c>
    </row>
    <row r="2574" spans="1:19" s="5" customFormat="1">
      <c r="A2574" s="90"/>
      <c r="J2574" s="81" t="s">
        <v>1386</v>
      </c>
      <c r="K2574" s="19" t="str">
        <f t="shared" si="271"/>
        <v>x65</v>
      </c>
      <c r="L2574" s="19" t="str">
        <f t="shared" si="272"/>
        <v>South and South-Eastern Asia</v>
      </c>
      <c r="M2574" s="19"/>
      <c r="N2574" s="19" t="s">
        <v>359</v>
      </c>
      <c r="O2574" s="19"/>
      <c r="P2574" s="19"/>
      <c r="Q2574" s="19"/>
      <c r="R2574" s="19"/>
      <c r="S2574" s="34">
        <f t="shared" si="273"/>
        <v>41827</v>
      </c>
    </row>
    <row r="2575" spans="1:19" s="5" customFormat="1">
      <c r="A2575" s="90"/>
      <c r="J2575" s="81" t="s">
        <v>1387</v>
      </c>
      <c r="K2575" s="19" t="str">
        <f t="shared" si="271"/>
        <v>x43</v>
      </c>
      <c r="L2575" s="19" t="str">
        <f t="shared" si="272"/>
        <v>Oceania</v>
      </c>
      <c r="M2575" s="19"/>
      <c r="N2575" s="19" t="s">
        <v>359</v>
      </c>
      <c r="O2575" s="19"/>
      <c r="P2575" s="19"/>
      <c r="Q2575" s="19"/>
      <c r="R2575" s="19"/>
      <c r="S2575" s="34">
        <f t="shared" si="273"/>
        <v>41827</v>
      </c>
    </row>
    <row r="2576" spans="1:19" s="5" customFormat="1">
      <c r="A2576" s="90"/>
      <c r="J2576" s="81" t="s">
        <v>1388</v>
      </c>
      <c r="K2576" s="19" t="str">
        <f t="shared" si="271"/>
        <v>x39</v>
      </c>
      <c r="L2576" s="19" t="str">
        <f t="shared" si="272"/>
        <v>Northern Africa</v>
      </c>
      <c r="M2576" s="19"/>
      <c r="N2576" s="19" t="s">
        <v>359</v>
      </c>
      <c r="O2576" s="19"/>
      <c r="P2576" s="19"/>
      <c r="Q2576" s="19"/>
      <c r="R2576" s="19"/>
      <c r="S2576" s="34">
        <f t="shared" si="273"/>
        <v>41827</v>
      </c>
    </row>
    <row r="2577" spans="1:19" s="5" customFormat="1">
      <c r="A2577" s="90"/>
      <c r="J2577" s="81" t="s">
        <v>1389</v>
      </c>
      <c r="K2577" s="19" t="str">
        <f t="shared" si="271"/>
        <v>x67</v>
      </c>
      <c r="L2577" s="19" t="str">
        <f t="shared" si="272"/>
        <v>Southern Africa</v>
      </c>
      <c r="M2577" s="19"/>
      <c r="N2577" s="19" t="s">
        <v>359</v>
      </c>
      <c r="O2577" s="19"/>
      <c r="P2577" s="19"/>
      <c r="Q2577" s="19"/>
      <c r="R2577" s="19"/>
      <c r="S2577" s="34">
        <f t="shared" si="273"/>
        <v>41827</v>
      </c>
    </row>
    <row r="2578" spans="1:19" s="5" customFormat="1">
      <c r="A2578" s="90"/>
      <c r="J2578" s="81" t="s">
        <v>1390</v>
      </c>
      <c r="K2578" s="19" t="str">
        <f t="shared" si="271"/>
        <v>x40</v>
      </c>
      <c r="L2578" s="19" t="str">
        <f t="shared" si="272"/>
        <v>Northern America excluding the United States of America</v>
      </c>
      <c r="M2578" s="19"/>
      <c r="N2578" s="19" t="s">
        <v>359</v>
      </c>
      <c r="O2578" s="19"/>
      <c r="P2578" s="19"/>
      <c r="Q2578" s="19"/>
      <c r="R2578" s="19"/>
      <c r="S2578" s="34">
        <f t="shared" si="273"/>
        <v>41827</v>
      </c>
    </row>
    <row r="2579" spans="1:19" s="5" customFormat="1">
      <c r="A2579" s="90"/>
      <c r="J2579" s="81" t="s">
        <v>1391</v>
      </c>
      <c r="K2579" s="19" t="str">
        <f t="shared" si="271"/>
        <v>x8</v>
      </c>
      <c r="L2579" s="19" t="str">
        <f t="shared" si="272"/>
        <v>Caribbean and Central America</v>
      </c>
      <c r="M2579" s="19"/>
      <c r="N2579" s="19" t="s">
        <v>359</v>
      </c>
      <c r="O2579" s="19"/>
      <c r="P2579" s="19"/>
      <c r="Q2579" s="19"/>
      <c r="R2579" s="19"/>
      <c r="S2579" s="34">
        <f t="shared" si="273"/>
        <v>41827</v>
      </c>
    </row>
    <row r="2580" spans="1:19" s="5" customFormat="1">
      <c r="A2580" s="90"/>
      <c r="J2580" s="81" t="s">
        <v>1392</v>
      </c>
      <c r="K2580" s="19" t="str">
        <f t="shared" si="271"/>
        <v>x13</v>
      </c>
      <c r="L2580" s="19" t="str">
        <f t="shared" si="272"/>
        <v>Eastern South America</v>
      </c>
      <c r="M2580" s="19"/>
      <c r="N2580" s="19" t="s">
        <v>359</v>
      </c>
      <c r="O2580" s="19"/>
      <c r="P2580" s="19"/>
      <c r="Q2580" s="19"/>
      <c r="R2580" s="19"/>
      <c r="S2580" s="34">
        <f t="shared" si="273"/>
        <v>41827</v>
      </c>
    </row>
    <row r="2581" spans="1:19" s="5" customFormat="1">
      <c r="A2581" s="90"/>
      <c r="J2581" s="81" t="s">
        <v>1393</v>
      </c>
      <c r="K2581" s="19" t="str">
        <f t="shared" si="271"/>
        <v>x41</v>
      </c>
      <c r="L2581" s="19" t="str">
        <f t="shared" si="272"/>
        <v>Northern, southern and western South America</v>
      </c>
      <c r="M2581" s="19"/>
      <c r="N2581" s="19" t="s">
        <v>359</v>
      </c>
      <c r="O2581" s="19"/>
      <c r="P2581" s="19"/>
      <c r="Q2581" s="19"/>
      <c r="R2581" s="19"/>
      <c r="S2581" s="34">
        <f t="shared" si="273"/>
        <v>41827</v>
      </c>
    </row>
    <row r="2582" spans="1:19" s="5" customFormat="1">
      <c r="A2582" s="90"/>
      <c r="J2582" s="81" t="s">
        <v>1394</v>
      </c>
      <c r="K2582" s="19" t="str">
        <f t="shared" si="271"/>
        <v>x38</v>
      </c>
      <c r="L2582" s="19" t="str">
        <f t="shared" si="272"/>
        <v>North-east United States of America</v>
      </c>
      <c r="M2582" s="19"/>
      <c r="N2582" s="19" t="s">
        <v>359</v>
      </c>
      <c r="O2582" s="19"/>
      <c r="P2582" s="19"/>
      <c r="Q2582" s="19"/>
      <c r="R2582" s="19"/>
      <c r="S2582" s="34">
        <f t="shared" si="273"/>
        <v>41827</v>
      </c>
    </row>
    <row r="2583" spans="1:19" s="5" customFormat="1">
      <c r="A2583" s="90"/>
      <c r="J2583" s="81" t="s">
        <v>1395</v>
      </c>
      <c r="K2583" s="19" t="str">
        <f t="shared" si="271"/>
        <v>x66</v>
      </c>
      <c r="L2583" s="19" t="str">
        <f t="shared" si="272"/>
        <v>South-east United States of America</v>
      </c>
      <c r="M2583" s="19"/>
      <c r="N2583" s="19" t="s">
        <v>359</v>
      </c>
      <c r="O2583" s="19"/>
      <c r="P2583" s="19"/>
      <c r="Q2583" s="19"/>
      <c r="R2583" s="19"/>
      <c r="S2583" s="34">
        <f t="shared" si="273"/>
        <v>41827</v>
      </c>
    </row>
    <row r="2584" spans="1:19" s="5" customFormat="1">
      <c r="A2584" s="90"/>
      <c r="J2584" s="81" t="s">
        <v>1396</v>
      </c>
      <c r="K2584" s="19" t="str">
        <f t="shared" si="271"/>
        <v>x36</v>
      </c>
      <c r="L2584" s="19" t="str">
        <f t="shared" si="272"/>
        <v>Mid-west United States of America</v>
      </c>
      <c r="M2584" s="19"/>
      <c r="N2584" s="19" t="s">
        <v>359</v>
      </c>
      <c r="O2584" s="19"/>
      <c r="P2584" s="19"/>
      <c r="Q2584" s="19"/>
      <c r="R2584" s="19"/>
      <c r="S2584" s="34">
        <f t="shared" si="273"/>
        <v>41827</v>
      </c>
    </row>
    <row r="2585" spans="1:19" s="5" customFormat="1">
      <c r="A2585" s="90"/>
      <c r="J2585" s="81" t="s">
        <v>1397</v>
      </c>
      <c r="K2585" s="19" t="str">
        <f t="shared" si="271"/>
        <v>x71</v>
      </c>
      <c r="L2585" s="19" t="str">
        <f t="shared" si="272"/>
        <v>Western United States of America</v>
      </c>
      <c r="M2585" s="19"/>
      <c r="N2585" s="19" t="s">
        <v>359</v>
      </c>
      <c r="O2585" s="19"/>
      <c r="P2585" s="19"/>
      <c r="Q2585" s="19"/>
      <c r="R2585" s="19"/>
      <c r="S2585" s="34">
        <f t="shared" si="273"/>
        <v>41827</v>
      </c>
    </row>
    <row r="2586" spans="1:19" s="5" customFormat="1">
      <c r="A2586" s="90"/>
      <c r="J2586" s="14" t="s">
        <v>11246</v>
      </c>
      <c r="K2586" s="19"/>
      <c r="L2586" s="19"/>
      <c r="M2586" s="19"/>
      <c r="N2586" s="19"/>
      <c r="O2586" s="19" t="s">
        <v>2299</v>
      </c>
      <c r="P2586" s="19"/>
      <c r="Q2586" s="19" t="s">
        <v>1361</v>
      </c>
      <c r="R2586" s="19"/>
      <c r="S2586" s="34">
        <v>42277</v>
      </c>
    </row>
    <row r="2587" spans="1:19" s="5" customFormat="1">
      <c r="A2587" s="90"/>
      <c r="J2587" s="7" t="s">
        <v>3467</v>
      </c>
      <c r="K2587" s="19" t="str">
        <f>VLOOKUP(J2587,$A$2:$B$500,2,0)</f>
        <v>x0</v>
      </c>
      <c r="L2587" s="19" t="str">
        <f>J2587</f>
        <v>Not applicable/All geographical areas</v>
      </c>
      <c r="M2587" s="19" t="s">
        <v>358</v>
      </c>
      <c r="N2587" s="19"/>
      <c r="O2587" s="19"/>
      <c r="P2587" s="19"/>
      <c r="Q2587" s="19"/>
      <c r="R2587" s="19"/>
      <c r="S2587" s="34">
        <f>VLOOKUP(J2587,A:G,5,FALSE)</f>
        <v>41827</v>
      </c>
    </row>
    <row r="2588" spans="1:19" s="5" customFormat="1">
      <c r="A2588" s="90"/>
      <c r="J2588" s="82" t="s">
        <v>11501</v>
      </c>
      <c r="K2588" s="19" t="str">
        <f t="shared" ref="K2588:K2651" si="274">VLOOKUP(J2588,$A$2:$B$500,2,0)</f>
        <v>x94</v>
      </c>
      <c r="L2588" s="19" t="str">
        <f t="shared" ref="L2588:L2608" si="275">J2588</f>
        <v>Specified Regions explicitly subject to earthquake risk charge</v>
      </c>
      <c r="M2588" s="19" t="s">
        <v>358</v>
      </c>
      <c r="N2588" s="19" t="s">
        <v>359</v>
      </c>
      <c r="O2588" s="19"/>
      <c r="P2588" s="19"/>
      <c r="Q2588" s="19"/>
      <c r="R2588" s="19"/>
      <c r="S2588" s="34">
        <f t="shared" ref="S2588:S2608" si="276">VLOOKUP(J2588,A:G,5,FALSE)</f>
        <v>42277</v>
      </c>
    </row>
    <row r="2589" spans="1:19" s="5" customFormat="1">
      <c r="A2589" s="90"/>
      <c r="J2589" s="81" t="s">
        <v>1436</v>
      </c>
      <c r="K2589" s="19" t="str">
        <f t="shared" si="274"/>
        <v>AT</v>
      </c>
      <c r="L2589" s="19" t="str">
        <f t="shared" si="275"/>
        <v>AUSTRIA</v>
      </c>
      <c r="M2589" s="19"/>
      <c r="N2589" s="19" t="s">
        <v>359</v>
      </c>
      <c r="O2589" s="19"/>
      <c r="P2589" s="19"/>
      <c r="Q2589" s="19"/>
      <c r="R2589" s="19"/>
      <c r="S2589" s="34">
        <f t="shared" si="276"/>
        <v>41827</v>
      </c>
    </row>
    <row r="2590" spans="1:19" s="5" customFormat="1">
      <c r="A2590" s="90"/>
      <c r="J2590" s="81" t="s">
        <v>1443</v>
      </c>
      <c r="K2590" s="19" t="str">
        <f t="shared" si="274"/>
        <v>BE</v>
      </c>
      <c r="L2590" s="19" t="str">
        <f t="shared" si="275"/>
        <v>BELGIUM</v>
      </c>
      <c r="M2590" s="19"/>
      <c r="N2590" s="19" t="s">
        <v>359</v>
      </c>
      <c r="O2590" s="19"/>
      <c r="P2590" s="19"/>
      <c r="Q2590" s="19"/>
      <c r="R2590" s="19"/>
      <c r="S2590" s="34">
        <f t="shared" si="276"/>
        <v>41827</v>
      </c>
    </row>
    <row r="2591" spans="1:19" s="5" customFormat="1">
      <c r="A2591" s="90"/>
      <c r="J2591" s="81" t="s">
        <v>1456</v>
      </c>
      <c r="K2591" s="19" t="str">
        <f t="shared" si="274"/>
        <v>BG</v>
      </c>
      <c r="L2591" s="19" t="str">
        <f t="shared" si="275"/>
        <v>BULGARIA</v>
      </c>
      <c r="M2591" s="19"/>
      <c r="N2591" s="19" t="s">
        <v>359</v>
      </c>
      <c r="O2591" s="19"/>
      <c r="P2591" s="19"/>
      <c r="Q2591" s="19"/>
      <c r="R2591" s="19"/>
      <c r="S2591" s="34">
        <f t="shared" si="276"/>
        <v>41827</v>
      </c>
    </row>
    <row r="2592" spans="1:19" s="5" customFormat="1">
      <c r="A2592" s="90"/>
      <c r="J2592" s="81" t="s">
        <v>1477</v>
      </c>
      <c r="K2592" s="19" t="str">
        <f t="shared" si="274"/>
        <v>HR</v>
      </c>
      <c r="L2592" s="19" t="str">
        <f t="shared" si="275"/>
        <v>CROATIA</v>
      </c>
      <c r="M2592" s="19"/>
      <c r="N2592" s="19" t="s">
        <v>359</v>
      </c>
      <c r="O2592" s="19"/>
      <c r="P2592" s="19"/>
      <c r="Q2592" s="19"/>
      <c r="R2592" s="19"/>
      <c r="S2592" s="34">
        <f t="shared" si="276"/>
        <v>41827</v>
      </c>
    </row>
    <row r="2593" spans="1:19" s="5" customFormat="1">
      <c r="A2593" s="90"/>
      <c r="J2593" s="81" t="s">
        <v>1480</v>
      </c>
      <c r="K2593" s="19" t="str">
        <f t="shared" si="274"/>
        <v>CY</v>
      </c>
      <c r="L2593" s="19" t="str">
        <f t="shared" si="275"/>
        <v>CYPRUS</v>
      </c>
      <c r="M2593" s="19"/>
      <c r="N2593" s="19" t="s">
        <v>359</v>
      </c>
      <c r="O2593" s="19"/>
      <c r="P2593" s="19"/>
      <c r="Q2593" s="19"/>
      <c r="R2593" s="19"/>
      <c r="S2593" s="34">
        <f t="shared" si="276"/>
        <v>41827</v>
      </c>
    </row>
    <row r="2594" spans="1:19" s="5" customFormat="1">
      <c r="A2594" s="90"/>
      <c r="J2594" s="9" t="s">
        <v>12272</v>
      </c>
      <c r="K2594" s="19" t="str">
        <f t="shared" si="274"/>
        <v>CZ</v>
      </c>
      <c r="L2594" s="19" t="str">
        <f t="shared" si="275"/>
        <v>CZECHIA</v>
      </c>
      <c r="M2594" s="19"/>
      <c r="N2594" s="19" t="s">
        <v>359</v>
      </c>
      <c r="O2594" s="19"/>
      <c r="P2594" s="19"/>
      <c r="Q2594" s="19"/>
      <c r="R2594" s="19"/>
      <c r="S2594" s="34">
        <f t="shared" si="276"/>
        <v>41827</v>
      </c>
    </row>
    <row r="2595" spans="1:19" s="5" customFormat="1">
      <c r="A2595" s="90"/>
      <c r="J2595" s="81" t="s">
        <v>9849</v>
      </c>
      <c r="K2595" s="19" t="str">
        <f t="shared" si="274"/>
        <v>x69</v>
      </c>
      <c r="L2595" s="19" t="str">
        <f t="shared" si="275"/>
        <v>SWITZERLAND; LIECHTENSTEIN</v>
      </c>
      <c r="M2595" s="19"/>
      <c r="N2595" s="19" t="s">
        <v>359</v>
      </c>
      <c r="O2595" s="19"/>
      <c r="P2595" s="19"/>
      <c r="Q2595" s="19"/>
      <c r="R2595" s="19"/>
      <c r="S2595" s="34">
        <f t="shared" si="276"/>
        <v>41827</v>
      </c>
    </row>
    <row r="2596" spans="1:19" s="5" customFormat="1">
      <c r="A2596" s="90"/>
      <c r="J2596" s="81" t="s">
        <v>9853</v>
      </c>
      <c r="K2596" s="19" t="str">
        <f t="shared" si="274"/>
        <v>x81</v>
      </c>
      <c r="L2596" s="19" t="str">
        <f t="shared" si="275"/>
        <v>FRANCE; MONACO; ANDORRA</v>
      </c>
      <c r="M2596" s="19"/>
      <c r="N2596" s="19" t="s">
        <v>359</v>
      </c>
      <c r="O2596" s="19"/>
      <c r="P2596" s="19"/>
      <c r="Q2596" s="19"/>
      <c r="R2596" s="19"/>
      <c r="S2596" s="34">
        <f t="shared" si="276"/>
        <v>42277</v>
      </c>
    </row>
    <row r="2597" spans="1:19" s="5" customFormat="1">
      <c r="A2597" s="90"/>
      <c r="J2597" s="81" t="s">
        <v>1503</v>
      </c>
      <c r="K2597" s="19" t="str">
        <f t="shared" si="274"/>
        <v>DE</v>
      </c>
      <c r="L2597" s="19" t="str">
        <f t="shared" si="275"/>
        <v>GERMANY</v>
      </c>
      <c r="M2597" s="19"/>
      <c r="N2597" s="19" t="s">
        <v>359</v>
      </c>
      <c r="O2597" s="19"/>
      <c r="P2597" s="19"/>
      <c r="Q2597" s="19"/>
      <c r="R2597" s="19"/>
      <c r="S2597" s="34">
        <f t="shared" si="276"/>
        <v>41827</v>
      </c>
    </row>
    <row r="2598" spans="1:19" s="5" customFormat="1">
      <c r="A2598" s="90"/>
      <c r="J2598" s="81" t="s">
        <v>1505</v>
      </c>
      <c r="K2598" s="19" t="str">
        <f t="shared" si="274"/>
        <v>GR</v>
      </c>
      <c r="L2598" s="19" t="str">
        <f t="shared" si="275"/>
        <v>GREECE</v>
      </c>
      <c r="M2598" s="19"/>
      <c r="N2598" s="19" t="s">
        <v>359</v>
      </c>
      <c r="O2598" s="19"/>
      <c r="P2598" s="19"/>
      <c r="Q2598" s="19"/>
      <c r="R2598" s="19"/>
      <c r="S2598" s="34">
        <f t="shared" si="276"/>
        <v>41827</v>
      </c>
    </row>
    <row r="2599" spans="1:19" s="5" customFormat="1">
      <c r="A2599" s="90"/>
      <c r="J2599" s="81" t="s">
        <v>1520</v>
      </c>
      <c r="K2599" s="19" t="str">
        <f t="shared" si="274"/>
        <v>HU</v>
      </c>
      <c r="L2599" s="19" t="str">
        <f t="shared" si="275"/>
        <v>HUNGARY</v>
      </c>
      <c r="M2599" s="19"/>
      <c r="N2599" s="19" t="s">
        <v>359</v>
      </c>
      <c r="O2599" s="19"/>
      <c r="P2599" s="19"/>
      <c r="Q2599" s="19"/>
      <c r="R2599" s="19"/>
      <c r="S2599" s="34">
        <f t="shared" si="276"/>
        <v>41827</v>
      </c>
    </row>
    <row r="2600" spans="1:19" s="5" customFormat="1">
      <c r="A2600" s="90"/>
      <c r="J2600" s="81" t="s">
        <v>9851</v>
      </c>
      <c r="K2600" s="19" t="str">
        <f t="shared" si="274"/>
        <v>x27</v>
      </c>
      <c r="L2600" s="19" t="str">
        <f t="shared" si="275"/>
        <v>ITALY; SAN MARINO; HOLY SEE (VATICAN CITY STATE)</v>
      </c>
      <c r="M2600" s="19"/>
      <c r="N2600" s="19" t="s">
        <v>359</v>
      </c>
      <c r="O2600" s="19"/>
      <c r="P2600" s="19"/>
      <c r="Q2600" s="19"/>
      <c r="R2600" s="19"/>
      <c r="S2600" s="34">
        <f t="shared" si="276"/>
        <v>41827</v>
      </c>
    </row>
    <row r="2601" spans="1:19" s="5" customFormat="1">
      <c r="A2601" s="90"/>
      <c r="J2601" s="81" t="s">
        <v>1556</v>
      </c>
      <c r="K2601" s="19" t="str">
        <f t="shared" si="274"/>
        <v>MT</v>
      </c>
      <c r="L2601" s="19" t="str">
        <f t="shared" si="275"/>
        <v>MALTA</v>
      </c>
      <c r="M2601" s="19"/>
      <c r="N2601" s="19" t="s">
        <v>359</v>
      </c>
      <c r="O2601" s="19"/>
      <c r="P2601" s="19"/>
      <c r="Q2601" s="19"/>
      <c r="R2601" s="19"/>
      <c r="S2601" s="34">
        <f t="shared" si="276"/>
        <v>41827</v>
      </c>
    </row>
    <row r="2602" spans="1:19" s="5" customFormat="1">
      <c r="A2602" s="90"/>
      <c r="J2602" s="81" t="s">
        <v>1596</v>
      </c>
      <c r="K2602" s="19" t="str">
        <f t="shared" si="274"/>
        <v>PT</v>
      </c>
      <c r="L2602" s="19" t="str">
        <f t="shared" si="275"/>
        <v>PORTUGAL</v>
      </c>
      <c r="M2602" s="19"/>
      <c r="N2602" s="19" t="s">
        <v>359</v>
      </c>
      <c r="O2602" s="19"/>
      <c r="P2602" s="19"/>
      <c r="Q2602" s="19"/>
      <c r="R2602" s="19"/>
      <c r="S2602" s="34">
        <f t="shared" si="276"/>
        <v>41827</v>
      </c>
    </row>
    <row r="2603" spans="1:19" s="5" customFormat="1">
      <c r="A2603" s="90"/>
      <c r="J2603" s="81" t="s">
        <v>1600</v>
      </c>
      <c r="K2603" s="19" t="str">
        <f t="shared" si="274"/>
        <v>RO</v>
      </c>
      <c r="L2603" s="19" t="str">
        <f t="shared" si="275"/>
        <v>ROMANIA</v>
      </c>
      <c r="M2603" s="19"/>
      <c r="N2603" s="19" t="s">
        <v>359</v>
      </c>
      <c r="O2603" s="19"/>
      <c r="P2603" s="19"/>
      <c r="Q2603" s="19"/>
      <c r="R2603" s="19"/>
      <c r="S2603" s="34">
        <f t="shared" si="276"/>
        <v>41827</v>
      </c>
    </row>
    <row r="2604" spans="1:19" s="5" customFormat="1">
      <c r="A2604" s="90"/>
      <c r="J2604" s="81" t="s">
        <v>1620</v>
      </c>
      <c r="K2604" s="19" t="str">
        <f t="shared" si="274"/>
        <v>SK</v>
      </c>
      <c r="L2604" s="19" t="str">
        <f t="shared" si="275"/>
        <v>SLOVAKIA</v>
      </c>
      <c r="M2604" s="19"/>
      <c r="N2604" s="19" t="s">
        <v>359</v>
      </c>
      <c r="O2604" s="19"/>
      <c r="P2604" s="19"/>
      <c r="Q2604" s="19"/>
      <c r="R2604" s="19"/>
      <c r="S2604" s="34">
        <f t="shared" si="276"/>
        <v>41827</v>
      </c>
    </row>
    <row r="2605" spans="1:19" s="5" customFormat="1">
      <c r="A2605" s="90"/>
      <c r="J2605" s="81" t="s">
        <v>1621</v>
      </c>
      <c r="K2605" s="19" t="str">
        <f t="shared" si="274"/>
        <v>SI</v>
      </c>
      <c r="L2605" s="19" t="str">
        <f t="shared" si="275"/>
        <v>SLOVENIA</v>
      </c>
      <c r="M2605" s="19"/>
      <c r="N2605" s="19" t="s">
        <v>359</v>
      </c>
      <c r="O2605" s="19"/>
      <c r="P2605" s="19"/>
      <c r="Q2605" s="19"/>
      <c r="R2605" s="19"/>
      <c r="S2605" s="34">
        <f t="shared" si="276"/>
        <v>41827</v>
      </c>
    </row>
    <row r="2606" spans="1:19" s="5" customFormat="1">
      <c r="A2606" s="90"/>
      <c r="J2606" s="81" t="s">
        <v>1508</v>
      </c>
      <c r="K2606" s="19" t="str">
        <f t="shared" si="274"/>
        <v>GP</v>
      </c>
      <c r="L2606" s="19" t="str">
        <f t="shared" si="275"/>
        <v>GUADELOUPE</v>
      </c>
      <c r="M2606" s="19"/>
      <c r="N2606" s="19" t="s">
        <v>359</v>
      </c>
      <c r="O2606" s="19"/>
      <c r="P2606" s="19"/>
      <c r="Q2606" s="19"/>
      <c r="R2606" s="19"/>
      <c r="S2606" s="34">
        <f t="shared" si="276"/>
        <v>41827</v>
      </c>
    </row>
    <row r="2607" spans="1:19" s="5" customFormat="1">
      <c r="A2607" s="90"/>
      <c r="J2607" s="81" t="s">
        <v>1558</v>
      </c>
      <c r="K2607" s="19" t="str">
        <f t="shared" si="274"/>
        <v>MQ</v>
      </c>
      <c r="L2607" s="19" t="str">
        <f t="shared" si="275"/>
        <v>MARTINIQUE</v>
      </c>
      <c r="M2607" s="19"/>
      <c r="N2607" s="19" t="s">
        <v>359</v>
      </c>
      <c r="O2607" s="19"/>
      <c r="P2607" s="19"/>
      <c r="Q2607" s="19"/>
      <c r="R2607" s="19"/>
      <c r="S2607" s="34">
        <f t="shared" si="276"/>
        <v>41827</v>
      </c>
    </row>
    <row r="2608" spans="1:19" s="5" customFormat="1">
      <c r="A2608" s="90"/>
      <c r="J2608" s="81" t="s">
        <v>1607</v>
      </c>
      <c r="K2608" s="19" t="str">
        <f t="shared" si="274"/>
        <v>MF</v>
      </c>
      <c r="L2608" s="19" t="str">
        <f t="shared" si="275"/>
        <v>SAINT MARTIN (FRENCH PART)</v>
      </c>
      <c r="M2608" s="19"/>
      <c r="N2608" s="19" t="s">
        <v>359</v>
      </c>
      <c r="O2608" s="19"/>
      <c r="P2608" s="19"/>
      <c r="Q2608" s="19"/>
      <c r="R2608" s="19"/>
      <c r="S2608" s="34">
        <f t="shared" si="276"/>
        <v>41827</v>
      </c>
    </row>
    <row r="2609" spans="1:19" s="5" customFormat="1">
      <c r="A2609" s="90"/>
      <c r="J2609" s="82" t="s">
        <v>11254</v>
      </c>
      <c r="K2609" s="19" t="str">
        <f t="shared" si="274"/>
        <v>x95</v>
      </c>
      <c r="L2609" s="19" t="str">
        <f t="shared" ref="L2609:L2627" si="277">J2609</f>
        <v>Other Regions subject to earthquake risk charge</v>
      </c>
      <c r="M2609" s="19" t="s">
        <v>358</v>
      </c>
      <c r="N2609" s="19" t="s">
        <v>359</v>
      </c>
      <c r="O2609" s="19"/>
      <c r="P2609" s="19"/>
      <c r="Q2609" s="19"/>
      <c r="R2609" s="19"/>
      <c r="S2609" s="34">
        <f t="shared" ref="S2609:S2627" si="278">VLOOKUP(J2609,A:G,5,FALSE)</f>
        <v>42277</v>
      </c>
    </row>
    <row r="2610" spans="1:19" s="5" customFormat="1">
      <c r="A2610" s="90"/>
      <c r="J2610" s="81" t="s">
        <v>11255</v>
      </c>
      <c r="K2610" s="19" t="str">
        <f t="shared" si="274"/>
        <v>x96</v>
      </c>
      <c r="L2610" s="19" t="str">
        <f t="shared" si="277"/>
        <v>Other Northern Europe Regions subject to earthquake risk charge</v>
      </c>
      <c r="M2610" s="19"/>
      <c r="N2610" s="19" t="s">
        <v>359</v>
      </c>
      <c r="O2610" s="19"/>
      <c r="P2610" s="19"/>
      <c r="Q2610" s="19"/>
      <c r="R2610" s="19"/>
      <c r="S2610" s="34">
        <f t="shared" si="278"/>
        <v>42277</v>
      </c>
    </row>
    <row r="2611" spans="1:19" s="5" customFormat="1">
      <c r="A2611" s="90"/>
      <c r="J2611" s="81" t="s">
        <v>11256</v>
      </c>
      <c r="K2611" s="19" t="str">
        <f t="shared" si="274"/>
        <v>x97</v>
      </c>
      <c r="L2611" s="19" t="str">
        <f t="shared" si="277"/>
        <v>Other Western European Regions subject to earthquake risk charge</v>
      </c>
      <c r="M2611" s="19"/>
      <c r="N2611" s="19" t="s">
        <v>359</v>
      </c>
      <c r="O2611" s="19"/>
      <c r="P2611" s="19"/>
      <c r="Q2611" s="19"/>
      <c r="R2611" s="19"/>
      <c r="S2611" s="34">
        <f t="shared" si="278"/>
        <v>42277</v>
      </c>
    </row>
    <row r="2612" spans="1:19" s="5" customFormat="1">
      <c r="A2612" s="90"/>
      <c r="J2612" s="81" t="s">
        <v>11257</v>
      </c>
      <c r="K2612" s="19" t="str">
        <f t="shared" si="274"/>
        <v>x98</v>
      </c>
      <c r="L2612" s="19" t="str">
        <f t="shared" si="277"/>
        <v>Other Eastern European Regions subject to earthquake risk charge</v>
      </c>
      <c r="M2612" s="19"/>
      <c r="N2612" s="19" t="s">
        <v>359</v>
      </c>
      <c r="O2612" s="19"/>
      <c r="P2612" s="19"/>
      <c r="Q2612" s="19"/>
      <c r="R2612" s="19"/>
      <c r="S2612" s="34">
        <f t="shared" si="278"/>
        <v>42277</v>
      </c>
    </row>
    <row r="2613" spans="1:19" s="5" customFormat="1">
      <c r="A2613" s="90"/>
      <c r="J2613" s="81" t="s">
        <v>11258</v>
      </c>
      <c r="K2613" s="19" t="str">
        <f t="shared" si="274"/>
        <v>x99</v>
      </c>
      <c r="L2613" s="19" t="str">
        <f t="shared" si="277"/>
        <v>Other Southern European Regions subject to earthquake risk charge</v>
      </c>
      <c r="M2613" s="19"/>
      <c r="N2613" s="19" t="s">
        <v>359</v>
      </c>
      <c r="O2613" s="19"/>
      <c r="P2613" s="19"/>
      <c r="Q2613" s="19"/>
      <c r="R2613" s="19"/>
      <c r="S2613" s="34">
        <f t="shared" si="278"/>
        <v>42277</v>
      </c>
    </row>
    <row r="2614" spans="1:19" s="5" customFormat="1">
      <c r="A2614" s="90"/>
      <c r="J2614" s="81" t="s">
        <v>1384</v>
      </c>
      <c r="K2614" s="19" t="str">
        <f t="shared" si="274"/>
        <v>x9</v>
      </c>
      <c r="L2614" s="19" t="str">
        <f t="shared" si="277"/>
        <v>Central and Western Asia</v>
      </c>
      <c r="M2614" s="19"/>
      <c r="N2614" s="19" t="s">
        <v>359</v>
      </c>
      <c r="O2614" s="19"/>
      <c r="P2614" s="19"/>
      <c r="Q2614" s="19"/>
      <c r="R2614" s="19"/>
      <c r="S2614" s="34">
        <f t="shared" si="278"/>
        <v>41827</v>
      </c>
    </row>
    <row r="2615" spans="1:19" s="5" customFormat="1">
      <c r="A2615" s="90"/>
      <c r="J2615" s="81" t="s">
        <v>1385</v>
      </c>
      <c r="K2615" s="19" t="str">
        <f t="shared" si="274"/>
        <v>x12</v>
      </c>
      <c r="L2615" s="19" t="str">
        <f t="shared" si="277"/>
        <v>Eastern Asia</v>
      </c>
      <c r="M2615" s="19"/>
      <c r="N2615" s="19" t="s">
        <v>359</v>
      </c>
      <c r="O2615" s="19"/>
      <c r="P2615" s="19"/>
      <c r="Q2615" s="19"/>
      <c r="R2615" s="19"/>
      <c r="S2615" s="34">
        <f t="shared" si="278"/>
        <v>41827</v>
      </c>
    </row>
    <row r="2616" spans="1:19" s="5" customFormat="1">
      <c r="A2616" s="90"/>
      <c r="J2616" s="81" t="s">
        <v>1386</v>
      </c>
      <c r="K2616" s="19" t="str">
        <f t="shared" si="274"/>
        <v>x65</v>
      </c>
      <c r="L2616" s="19" t="str">
        <f t="shared" si="277"/>
        <v>South and South-Eastern Asia</v>
      </c>
      <c r="M2616" s="19"/>
      <c r="N2616" s="19" t="s">
        <v>359</v>
      </c>
      <c r="O2616" s="19"/>
      <c r="P2616" s="19"/>
      <c r="Q2616" s="19"/>
      <c r="R2616" s="19"/>
      <c r="S2616" s="34">
        <f t="shared" si="278"/>
        <v>41827</v>
      </c>
    </row>
    <row r="2617" spans="1:19" s="5" customFormat="1">
      <c r="A2617" s="90"/>
      <c r="J2617" s="81" t="s">
        <v>1387</v>
      </c>
      <c r="K2617" s="19" t="str">
        <f t="shared" si="274"/>
        <v>x43</v>
      </c>
      <c r="L2617" s="19" t="str">
        <f t="shared" si="277"/>
        <v>Oceania</v>
      </c>
      <c r="M2617" s="19"/>
      <c r="N2617" s="19" t="s">
        <v>359</v>
      </c>
      <c r="O2617" s="19"/>
      <c r="P2617" s="19"/>
      <c r="Q2617" s="19"/>
      <c r="R2617" s="19"/>
      <c r="S2617" s="34">
        <f t="shared" si="278"/>
        <v>41827</v>
      </c>
    </row>
    <row r="2618" spans="1:19" s="5" customFormat="1">
      <c r="A2618" s="90"/>
      <c r="J2618" s="81" t="s">
        <v>1388</v>
      </c>
      <c r="K2618" s="19" t="str">
        <f t="shared" si="274"/>
        <v>x39</v>
      </c>
      <c r="L2618" s="19" t="str">
        <f t="shared" si="277"/>
        <v>Northern Africa</v>
      </c>
      <c r="M2618" s="19"/>
      <c r="N2618" s="19" t="s">
        <v>359</v>
      </c>
      <c r="O2618" s="19"/>
      <c r="P2618" s="19"/>
      <c r="Q2618" s="19"/>
      <c r="R2618" s="19"/>
      <c r="S2618" s="34">
        <f t="shared" si="278"/>
        <v>41827</v>
      </c>
    </row>
    <row r="2619" spans="1:19" s="5" customFormat="1">
      <c r="A2619" s="90"/>
      <c r="J2619" s="81" t="s">
        <v>1389</v>
      </c>
      <c r="K2619" s="19" t="str">
        <f t="shared" si="274"/>
        <v>x67</v>
      </c>
      <c r="L2619" s="19" t="str">
        <f t="shared" si="277"/>
        <v>Southern Africa</v>
      </c>
      <c r="M2619" s="19"/>
      <c r="N2619" s="19" t="s">
        <v>359</v>
      </c>
      <c r="O2619" s="19"/>
      <c r="P2619" s="19"/>
      <c r="Q2619" s="19"/>
      <c r="R2619" s="19"/>
      <c r="S2619" s="34">
        <f t="shared" si="278"/>
        <v>41827</v>
      </c>
    </row>
    <row r="2620" spans="1:19" s="5" customFormat="1">
      <c r="A2620" s="90"/>
      <c r="J2620" s="81" t="s">
        <v>1390</v>
      </c>
      <c r="K2620" s="19" t="str">
        <f t="shared" si="274"/>
        <v>x40</v>
      </c>
      <c r="L2620" s="19" t="str">
        <f t="shared" si="277"/>
        <v>Northern America excluding the United States of America</v>
      </c>
      <c r="M2620" s="19"/>
      <c r="N2620" s="19" t="s">
        <v>359</v>
      </c>
      <c r="O2620" s="19"/>
      <c r="P2620" s="19"/>
      <c r="Q2620" s="19"/>
      <c r="R2620" s="19"/>
      <c r="S2620" s="34">
        <f t="shared" si="278"/>
        <v>41827</v>
      </c>
    </row>
    <row r="2621" spans="1:19" s="5" customFormat="1">
      <c r="A2621" s="90"/>
      <c r="J2621" s="81" t="s">
        <v>1391</v>
      </c>
      <c r="K2621" s="19" t="str">
        <f t="shared" si="274"/>
        <v>x8</v>
      </c>
      <c r="L2621" s="19" t="str">
        <f t="shared" si="277"/>
        <v>Caribbean and Central America</v>
      </c>
      <c r="M2621" s="19"/>
      <c r="N2621" s="19" t="s">
        <v>359</v>
      </c>
      <c r="O2621" s="19"/>
      <c r="P2621" s="19"/>
      <c r="Q2621" s="19"/>
      <c r="R2621" s="19"/>
      <c r="S2621" s="34">
        <f t="shared" si="278"/>
        <v>41827</v>
      </c>
    </row>
    <row r="2622" spans="1:19" s="5" customFormat="1">
      <c r="A2622" s="90"/>
      <c r="J2622" s="81" t="s">
        <v>1392</v>
      </c>
      <c r="K2622" s="19" t="str">
        <f t="shared" si="274"/>
        <v>x13</v>
      </c>
      <c r="L2622" s="19" t="str">
        <f t="shared" si="277"/>
        <v>Eastern South America</v>
      </c>
      <c r="M2622" s="19"/>
      <c r="N2622" s="19" t="s">
        <v>359</v>
      </c>
      <c r="O2622" s="19"/>
      <c r="P2622" s="19"/>
      <c r="Q2622" s="19"/>
      <c r="R2622" s="19"/>
      <c r="S2622" s="34">
        <f t="shared" si="278"/>
        <v>41827</v>
      </c>
    </row>
    <row r="2623" spans="1:19" s="5" customFormat="1">
      <c r="A2623" s="90"/>
      <c r="J2623" s="81" t="s">
        <v>1393</v>
      </c>
      <c r="K2623" s="19" t="str">
        <f t="shared" si="274"/>
        <v>x41</v>
      </c>
      <c r="L2623" s="19" t="str">
        <f t="shared" si="277"/>
        <v>Northern, southern and western South America</v>
      </c>
      <c r="M2623" s="19"/>
      <c r="N2623" s="19" t="s">
        <v>359</v>
      </c>
      <c r="O2623" s="19"/>
      <c r="P2623" s="19"/>
      <c r="Q2623" s="19"/>
      <c r="R2623" s="19"/>
      <c r="S2623" s="34">
        <f t="shared" si="278"/>
        <v>41827</v>
      </c>
    </row>
    <row r="2624" spans="1:19" s="5" customFormat="1">
      <c r="A2624" s="90"/>
      <c r="J2624" s="81" t="s">
        <v>1394</v>
      </c>
      <c r="K2624" s="19" t="str">
        <f t="shared" si="274"/>
        <v>x38</v>
      </c>
      <c r="L2624" s="19" t="str">
        <f t="shared" si="277"/>
        <v>North-east United States of America</v>
      </c>
      <c r="M2624" s="19"/>
      <c r="N2624" s="19" t="s">
        <v>359</v>
      </c>
      <c r="O2624" s="19"/>
      <c r="P2624" s="19"/>
      <c r="Q2624" s="19"/>
      <c r="R2624" s="19"/>
      <c r="S2624" s="34">
        <f t="shared" si="278"/>
        <v>41827</v>
      </c>
    </row>
    <row r="2625" spans="1:19" s="5" customFormat="1">
      <c r="A2625" s="90"/>
      <c r="J2625" s="81" t="s">
        <v>1395</v>
      </c>
      <c r="K2625" s="19" t="str">
        <f t="shared" si="274"/>
        <v>x66</v>
      </c>
      <c r="L2625" s="19" t="str">
        <f t="shared" si="277"/>
        <v>South-east United States of America</v>
      </c>
      <c r="M2625" s="19"/>
      <c r="N2625" s="19" t="s">
        <v>359</v>
      </c>
      <c r="O2625" s="19"/>
      <c r="P2625" s="19"/>
      <c r="Q2625" s="19"/>
      <c r="R2625" s="19"/>
      <c r="S2625" s="34">
        <f t="shared" si="278"/>
        <v>41827</v>
      </c>
    </row>
    <row r="2626" spans="1:19" s="5" customFormat="1">
      <c r="A2626" s="90"/>
      <c r="J2626" s="81" t="s">
        <v>1396</v>
      </c>
      <c r="K2626" s="19" t="str">
        <f t="shared" si="274"/>
        <v>x36</v>
      </c>
      <c r="L2626" s="19" t="str">
        <f t="shared" si="277"/>
        <v>Mid-west United States of America</v>
      </c>
      <c r="M2626" s="19"/>
      <c r="N2626" s="19" t="s">
        <v>359</v>
      </c>
      <c r="O2626" s="19"/>
      <c r="P2626" s="19"/>
      <c r="Q2626" s="19"/>
      <c r="R2626" s="19"/>
      <c r="S2626" s="34">
        <f t="shared" si="278"/>
        <v>41827</v>
      </c>
    </row>
    <row r="2627" spans="1:19" s="5" customFormat="1">
      <c r="A2627" s="90"/>
      <c r="J2627" s="81" t="s">
        <v>1397</v>
      </c>
      <c r="K2627" s="19" t="str">
        <f t="shared" si="274"/>
        <v>x71</v>
      </c>
      <c r="L2627" s="19" t="str">
        <f t="shared" si="277"/>
        <v>Western United States of America</v>
      </c>
      <c r="M2627" s="19"/>
      <c r="N2627" s="19" t="s">
        <v>359</v>
      </c>
      <c r="O2627" s="19"/>
      <c r="P2627" s="19"/>
      <c r="Q2627" s="19"/>
      <c r="R2627" s="19"/>
      <c r="S2627" s="34">
        <f t="shared" si="278"/>
        <v>41827</v>
      </c>
    </row>
    <row r="2628" spans="1:19" s="5" customFormat="1">
      <c r="A2628" s="90"/>
      <c r="J2628" s="14" t="s">
        <v>11247</v>
      </c>
      <c r="K2628" s="19"/>
      <c r="L2628" s="19"/>
      <c r="M2628" s="19"/>
      <c r="N2628" s="19"/>
      <c r="O2628" s="19" t="s">
        <v>2299</v>
      </c>
      <c r="P2628" s="19"/>
      <c r="Q2628" s="19" t="s">
        <v>1361</v>
      </c>
      <c r="R2628" s="19"/>
      <c r="S2628" s="34">
        <v>42277</v>
      </c>
    </row>
    <row r="2629" spans="1:19" s="5" customFormat="1">
      <c r="A2629" s="90"/>
      <c r="J2629" s="7" t="s">
        <v>3467</v>
      </c>
      <c r="K2629" s="19" t="str">
        <f>VLOOKUP(J2629,$A$2:$B$500,2,0)</f>
        <v>x0</v>
      </c>
      <c r="L2629" s="19" t="str">
        <f>J2629</f>
        <v>Not applicable/All geographical areas</v>
      </c>
      <c r="M2629" s="19" t="s">
        <v>358</v>
      </c>
      <c r="N2629" s="19"/>
      <c r="O2629" s="19"/>
      <c r="P2629" s="19"/>
      <c r="Q2629" s="19"/>
      <c r="R2629" s="19"/>
      <c r="S2629" s="34">
        <f>VLOOKUP(J2629,A:G,5,FALSE)</f>
        <v>41827</v>
      </c>
    </row>
    <row r="2630" spans="1:19" s="5" customFormat="1">
      <c r="A2630" s="90"/>
      <c r="J2630" s="82" t="s">
        <v>11502</v>
      </c>
      <c r="K2630" s="19" t="str">
        <f t="shared" si="274"/>
        <v>x100</v>
      </c>
      <c r="L2630" s="19" t="str">
        <f>J2630</f>
        <v>Specified Regions explicitly subject to flood risk charge</v>
      </c>
      <c r="M2630" s="19" t="s">
        <v>358</v>
      </c>
      <c r="N2630" s="19" t="s">
        <v>359</v>
      </c>
      <c r="O2630" s="19"/>
      <c r="P2630" s="19"/>
      <c r="Q2630" s="19"/>
      <c r="R2630" s="19"/>
      <c r="S2630" s="34">
        <f>VLOOKUP(J2630,A:G,5,FALSE)</f>
        <v>42277</v>
      </c>
    </row>
    <row r="2631" spans="1:19" s="5" customFormat="1">
      <c r="A2631" s="90"/>
      <c r="J2631" s="81" t="s">
        <v>1436</v>
      </c>
      <c r="K2631" s="19" t="str">
        <f t="shared" si="274"/>
        <v>AT</v>
      </c>
      <c r="L2631" s="19" t="str">
        <f>J2631</f>
        <v>AUSTRIA</v>
      </c>
      <c r="M2631" s="19"/>
      <c r="N2631" s="19" t="s">
        <v>359</v>
      </c>
      <c r="O2631" s="19"/>
      <c r="P2631" s="19"/>
      <c r="Q2631" s="19"/>
      <c r="R2631" s="19"/>
      <c r="S2631" s="34">
        <f>VLOOKUP(J2631,A:G,5,FALSE)</f>
        <v>41827</v>
      </c>
    </row>
    <row r="2632" spans="1:19" s="5" customFormat="1">
      <c r="A2632" s="90"/>
      <c r="J2632" s="81" t="s">
        <v>1443</v>
      </c>
      <c r="K2632" s="19" t="str">
        <f t="shared" si="274"/>
        <v>BE</v>
      </c>
      <c r="L2632" s="19" t="str">
        <f t="shared" ref="L2632:L2644" si="279">J2632</f>
        <v>BELGIUM</v>
      </c>
      <c r="M2632" s="19"/>
      <c r="N2632" s="19" t="s">
        <v>359</v>
      </c>
      <c r="O2632" s="19"/>
      <c r="P2632" s="19"/>
      <c r="Q2632" s="19"/>
      <c r="R2632" s="19"/>
      <c r="S2632" s="34">
        <f t="shared" ref="S2632:S2644" si="280">VLOOKUP(J2632,A:G,5,FALSE)</f>
        <v>41827</v>
      </c>
    </row>
    <row r="2633" spans="1:19" s="5" customFormat="1">
      <c r="A2633" s="90"/>
      <c r="J2633" s="81" t="s">
        <v>1456</v>
      </c>
      <c r="K2633" s="19" t="str">
        <f t="shared" si="274"/>
        <v>BG</v>
      </c>
      <c r="L2633" s="19" t="str">
        <f t="shared" si="279"/>
        <v>BULGARIA</v>
      </c>
      <c r="M2633" s="19"/>
      <c r="N2633" s="19" t="s">
        <v>359</v>
      </c>
      <c r="O2633" s="19"/>
      <c r="P2633" s="19"/>
      <c r="Q2633" s="19"/>
      <c r="R2633" s="19"/>
      <c r="S2633" s="34">
        <f t="shared" si="280"/>
        <v>41827</v>
      </c>
    </row>
    <row r="2634" spans="1:19" s="5" customFormat="1">
      <c r="A2634" s="90"/>
      <c r="J2634" s="9" t="s">
        <v>12272</v>
      </c>
      <c r="K2634" s="19" t="str">
        <f t="shared" si="274"/>
        <v>CZ</v>
      </c>
      <c r="L2634" s="19" t="str">
        <f t="shared" si="279"/>
        <v>CZECHIA</v>
      </c>
      <c r="M2634" s="19"/>
      <c r="N2634" s="19" t="s">
        <v>359</v>
      </c>
      <c r="O2634" s="19"/>
      <c r="P2634" s="19"/>
      <c r="Q2634" s="19"/>
      <c r="R2634" s="19"/>
      <c r="S2634" s="34">
        <f t="shared" si="280"/>
        <v>41827</v>
      </c>
    </row>
    <row r="2635" spans="1:19" s="5" customFormat="1">
      <c r="A2635" s="90"/>
      <c r="J2635" s="81" t="s">
        <v>9849</v>
      </c>
      <c r="K2635" s="19" t="str">
        <f t="shared" si="274"/>
        <v>x69</v>
      </c>
      <c r="L2635" s="19" t="str">
        <f t="shared" si="279"/>
        <v>SWITZERLAND; LIECHTENSTEIN</v>
      </c>
      <c r="M2635" s="19"/>
      <c r="N2635" s="19" t="s">
        <v>359</v>
      </c>
      <c r="O2635" s="19"/>
      <c r="P2635" s="19"/>
      <c r="Q2635" s="19"/>
      <c r="R2635" s="19"/>
      <c r="S2635" s="34">
        <f t="shared" si="280"/>
        <v>41827</v>
      </c>
    </row>
    <row r="2636" spans="1:19" s="5" customFormat="1">
      <c r="A2636" s="90"/>
      <c r="J2636" s="81" t="s">
        <v>9853</v>
      </c>
      <c r="K2636" s="19" t="str">
        <f t="shared" si="274"/>
        <v>x81</v>
      </c>
      <c r="L2636" s="19" t="str">
        <f t="shared" si="279"/>
        <v>FRANCE; MONACO; ANDORRA</v>
      </c>
      <c r="M2636" s="19"/>
      <c r="N2636" s="19" t="s">
        <v>359</v>
      </c>
      <c r="O2636" s="19"/>
      <c r="P2636" s="19"/>
      <c r="Q2636" s="19"/>
      <c r="R2636" s="19"/>
      <c r="S2636" s="34">
        <f t="shared" si="280"/>
        <v>42277</v>
      </c>
    </row>
    <row r="2637" spans="1:19" s="5" customFormat="1">
      <c r="A2637" s="90"/>
      <c r="J2637" s="81" t="s">
        <v>1503</v>
      </c>
      <c r="K2637" s="19" t="str">
        <f t="shared" si="274"/>
        <v>DE</v>
      </c>
      <c r="L2637" s="19" t="str">
        <f t="shared" si="279"/>
        <v>GERMANY</v>
      </c>
      <c r="M2637" s="19"/>
      <c r="N2637" s="19" t="s">
        <v>359</v>
      </c>
      <c r="O2637" s="19"/>
      <c r="P2637" s="19"/>
      <c r="Q2637" s="19"/>
      <c r="R2637" s="19"/>
      <c r="S2637" s="34">
        <f t="shared" si="280"/>
        <v>41827</v>
      </c>
    </row>
    <row r="2638" spans="1:19" s="5" customFormat="1">
      <c r="A2638" s="90"/>
      <c r="J2638" s="81" t="s">
        <v>1520</v>
      </c>
      <c r="K2638" s="19" t="str">
        <f t="shared" si="274"/>
        <v>HU</v>
      </c>
      <c r="L2638" s="19" t="str">
        <f t="shared" si="279"/>
        <v>HUNGARY</v>
      </c>
      <c r="M2638" s="19"/>
      <c r="N2638" s="19" t="s">
        <v>359</v>
      </c>
      <c r="O2638" s="19"/>
      <c r="P2638" s="19"/>
      <c r="Q2638" s="19"/>
      <c r="R2638" s="19"/>
      <c r="S2638" s="34">
        <f t="shared" si="280"/>
        <v>41827</v>
      </c>
    </row>
    <row r="2639" spans="1:19" s="5" customFormat="1">
      <c r="A2639" s="90"/>
      <c r="J2639" s="81" t="s">
        <v>9851</v>
      </c>
      <c r="K2639" s="19" t="str">
        <f t="shared" si="274"/>
        <v>x27</v>
      </c>
      <c r="L2639" s="19" t="str">
        <f t="shared" si="279"/>
        <v>ITALY; SAN MARINO; HOLY SEE (VATICAN CITY STATE)</v>
      </c>
      <c r="M2639" s="19"/>
      <c r="N2639" s="19" t="s">
        <v>359</v>
      </c>
      <c r="O2639" s="19"/>
      <c r="P2639" s="19"/>
      <c r="Q2639" s="19"/>
      <c r="R2639" s="19"/>
      <c r="S2639" s="34">
        <f t="shared" si="280"/>
        <v>41827</v>
      </c>
    </row>
    <row r="2640" spans="1:19" s="5" customFormat="1">
      <c r="A2640" s="90"/>
      <c r="J2640" s="81" t="s">
        <v>1595</v>
      </c>
      <c r="K2640" s="19" t="str">
        <f t="shared" si="274"/>
        <v>PL</v>
      </c>
      <c r="L2640" s="19" t="str">
        <f t="shared" si="279"/>
        <v>POLAND</v>
      </c>
      <c r="M2640" s="19"/>
      <c r="N2640" s="19" t="s">
        <v>359</v>
      </c>
      <c r="O2640" s="19"/>
      <c r="P2640" s="19"/>
      <c r="Q2640" s="19"/>
      <c r="R2640" s="19"/>
      <c r="S2640" s="34">
        <f t="shared" si="280"/>
        <v>41827</v>
      </c>
    </row>
    <row r="2641" spans="1:19" s="5" customFormat="1">
      <c r="A2641" s="90"/>
      <c r="J2641" s="81" t="s">
        <v>1600</v>
      </c>
      <c r="K2641" s="19" t="str">
        <f t="shared" si="274"/>
        <v>RO</v>
      </c>
      <c r="L2641" s="19" t="str">
        <f t="shared" si="279"/>
        <v>ROMANIA</v>
      </c>
      <c r="M2641" s="19"/>
      <c r="N2641" s="19" t="s">
        <v>359</v>
      </c>
      <c r="O2641" s="19"/>
      <c r="P2641" s="19"/>
      <c r="Q2641" s="19"/>
      <c r="R2641" s="19"/>
      <c r="S2641" s="34">
        <f t="shared" si="280"/>
        <v>41827</v>
      </c>
    </row>
    <row r="2642" spans="1:19" s="5" customFormat="1">
      <c r="A2642" s="90"/>
      <c r="J2642" s="81" t="s">
        <v>1620</v>
      </c>
      <c r="K2642" s="19" t="str">
        <f t="shared" si="274"/>
        <v>SK</v>
      </c>
      <c r="L2642" s="19" t="str">
        <f t="shared" si="279"/>
        <v>SLOVAKIA</v>
      </c>
      <c r="M2642" s="19"/>
      <c r="N2642" s="19" t="s">
        <v>359</v>
      </c>
      <c r="O2642" s="19"/>
      <c r="P2642" s="19"/>
      <c r="Q2642" s="19"/>
      <c r="R2642" s="19"/>
      <c r="S2642" s="34">
        <f t="shared" si="280"/>
        <v>41827</v>
      </c>
    </row>
    <row r="2643" spans="1:19" s="5" customFormat="1">
      <c r="A2643" s="90"/>
      <c r="J2643" s="81" t="s">
        <v>1621</v>
      </c>
      <c r="K2643" s="19" t="str">
        <f t="shared" si="274"/>
        <v>SI</v>
      </c>
      <c r="L2643" s="19" t="str">
        <f t="shared" si="279"/>
        <v>SLOVENIA</v>
      </c>
      <c r="M2643" s="19"/>
      <c r="N2643" s="19" t="s">
        <v>359</v>
      </c>
      <c r="O2643" s="19"/>
      <c r="P2643" s="19"/>
      <c r="Q2643" s="19"/>
      <c r="R2643" s="19"/>
      <c r="S2643" s="34">
        <f t="shared" si="280"/>
        <v>41827</v>
      </c>
    </row>
    <row r="2644" spans="1:19" s="5" customFormat="1">
      <c r="A2644" s="90"/>
      <c r="J2644" s="81" t="s">
        <v>1652</v>
      </c>
      <c r="K2644" s="19" t="str">
        <f t="shared" si="274"/>
        <v>GB</v>
      </c>
      <c r="L2644" s="19" t="str">
        <f t="shared" si="279"/>
        <v>UNITED KINGDOM</v>
      </c>
      <c r="M2644" s="19"/>
      <c r="N2644" s="19" t="s">
        <v>359</v>
      </c>
      <c r="O2644" s="19"/>
      <c r="P2644" s="19"/>
      <c r="Q2644" s="19"/>
      <c r="R2644" s="19"/>
      <c r="S2644" s="34">
        <f t="shared" si="280"/>
        <v>41827</v>
      </c>
    </row>
    <row r="2645" spans="1:19" s="5" customFormat="1">
      <c r="A2645" s="90"/>
      <c r="J2645" s="82" t="s">
        <v>11259</v>
      </c>
      <c r="K2645" s="19" t="str">
        <f t="shared" si="274"/>
        <v>x101</v>
      </c>
      <c r="L2645" s="19" t="str">
        <f t="shared" ref="L2645:L2663" si="281">J2645</f>
        <v>Other Regions subject to flood risk charge</v>
      </c>
      <c r="M2645" s="19" t="s">
        <v>358</v>
      </c>
      <c r="N2645" s="19" t="s">
        <v>359</v>
      </c>
      <c r="O2645" s="19"/>
      <c r="P2645" s="19"/>
      <c r="Q2645" s="19"/>
      <c r="R2645" s="19"/>
      <c r="S2645" s="34">
        <f t="shared" ref="S2645:S2663" si="282">VLOOKUP(J2645,A:G,5,FALSE)</f>
        <v>42277</v>
      </c>
    </row>
    <row r="2646" spans="1:19" s="5" customFormat="1">
      <c r="A2646" s="90"/>
      <c r="J2646" s="81" t="s">
        <v>11260</v>
      </c>
      <c r="K2646" s="19" t="str">
        <f t="shared" si="274"/>
        <v>x102</v>
      </c>
      <c r="L2646" s="19" t="str">
        <f t="shared" si="281"/>
        <v>Other Northern Europe Regions subject to flood risk charge</v>
      </c>
      <c r="M2646" s="19"/>
      <c r="N2646" s="19" t="s">
        <v>359</v>
      </c>
      <c r="O2646" s="19"/>
      <c r="P2646" s="19"/>
      <c r="Q2646" s="19"/>
      <c r="R2646" s="19"/>
      <c r="S2646" s="34">
        <f t="shared" si="282"/>
        <v>42277</v>
      </c>
    </row>
    <row r="2647" spans="1:19" s="5" customFormat="1">
      <c r="A2647" s="90"/>
      <c r="J2647" s="81" t="s">
        <v>11261</v>
      </c>
      <c r="K2647" s="19" t="str">
        <f t="shared" si="274"/>
        <v>x103</v>
      </c>
      <c r="L2647" s="19" t="str">
        <f t="shared" si="281"/>
        <v>Other Western European Regions subject to flood risk charge</v>
      </c>
      <c r="M2647" s="19"/>
      <c r="N2647" s="19" t="s">
        <v>359</v>
      </c>
      <c r="O2647" s="19"/>
      <c r="P2647" s="19"/>
      <c r="Q2647" s="19"/>
      <c r="R2647" s="19"/>
      <c r="S2647" s="34">
        <f t="shared" si="282"/>
        <v>42277</v>
      </c>
    </row>
    <row r="2648" spans="1:19" s="5" customFormat="1">
      <c r="A2648" s="90"/>
      <c r="J2648" s="81" t="s">
        <v>11262</v>
      </c>
      <c r="K2648" s="19" t="str">
        <f t="shared" si="274"/>
        <v>x104</v>
      </c>
      <c r="L2648" s="19" t="str">
        <f t="shared" si="281"/>
        <v>Other Eastern European Regions subject to flood risk charge</v>
      </c>
      <c r="M2648" s="19"/>
      <c r="N2648" s="19" t="s">
        <v>359</v>
      </c>
      <c r="O2648" s="19"/>
      <c r="P2648" s="19"/>
      <c r="Q2648" s="19"/>
      <c r="R2648" s="19"/>
      <c r="S2648" s="34">
        <f t="shared" si="282"/>
        <v>42277</v>
      </c>
    </row>
    <row r="2649" spans="1:19" s="5" customFormat="1">
      <c r="A2649" s="90"/>
      <c r="J2649" s="81" t="s">
        <v>11263</v>
      </c>
      <c r="K2649" s="19" t="str">
        <f t="shared" si="274"/>
        <v>x105</v>
      </c>
      <c r="L2649" s="19" t="str">
        <f t="shared" si="281"/>
        <v>Other Southern European Regions subject to flood risk charge</v>
      </c>
      <c r="M2649" s="19"/>
      <c r="N2649" s="19" t="s">
        <v>359</v>
      </c>
      <c r="O2649" s="19"/>
      <c r="P2649" s="19"/>
      <c r="Q2649" s="19"/>
      <c r="R2649" s="19"/>
      <c r="S2649" s="34">
        <f t="shared" si="282"/>
        <v>42277</v>
      </c>
    </row>
    <row r="2650" spans="1:19" s="5" customFormat="1">
      <c r="A2650" s="90"/>
      <c r="J2650" s="81" t="s">
        <v>1384</v>
      </c>
      <c r="K2650" s="19" t="str">
        <f t="shared" si="274"/>
        <v>x9</v>
      </c>
      <c r="L2650" s="19" t="str">
        <f t="shared" si="281"/>
        <v>Central and Western Asia</v>
      </c>
      <c r="M2650" s="19"/>
      <c r="N2650" s="19" t="s">
        <v>359</v>
      </c>
      <c r="O2650" s="19"/>
      <c r="P2650" s="19"/>
      <c r="Q2650" s="19"/>
      <c r="R2650" s="19"/>
      <c r="S2650" s="34">
        <f t="shared" si="282"/>
        <v>41827</v>
      </c>
    </row>
    <row r="2651" spans="1:19" s="5" customFormat="1">
      <c r="A2651" s="90"/>
      <c r="J2651" s="81" t="s">
        <v>1385</v>
      </c>
      <c r="K2651" s="19" t="str">
        <f t="shared" si="274"/>
        <v>x12</v>
      </c>
      <c r="L2651" s="19" t="str">
        <f t="shared" si="281"/>
        <v>Eastern Asia</v>
      </c>
      <c r="M2651" s="19"/>
      <c r="N2651" s="19" t="s">
        <v>359</v>
      </c>
      <c r="O2651" s="19"/>
      <c r="P2651" s="19"/>
      <c r="Q2651" s="19"/>
      <c r="R2651" s="19"/>
      <c r="S2651" s="34">
        <f t="shared" si="282"/>
        <v>41827</v>
      </c>
    </row>
    <row r="2652" spans="1:19" s="5" customFormat="1">
      <c r="A2652" s="90"/>
      <c r="J2652" s="81" t="s">
        <v>1386</v>
      </c>
      <c r="K2652" s="19" t="str">
        <f t="shared" ref="K2652:K2663" si="283">VLOOKUP(J2652,$A$2:$B$500,2,0)</f>
        <v>x65</v>
      </c>
      <c r="L2652" s="19" t="str">
        <f t="shared" si="281"/>
        <v>South and South-Eastern Asia</v>
      </c>
      <c r="M2652" s="19"/>
      <c r="N2652" s="19" t="s">
        <v>359</v>
      </c>
      <c r="O2652" s="19"/>
      <c r="P2652" s="19"/>
      <c r="Q2652" s="19"/>
      <c r="R2652" s="19"/>
      <c r="S2652" s="34">
        <f t="shared" si="282"/>
        <v>41827</v>
      </c>
    </row>
    <row r="2653" spans="1:19" s="5" customFormat="1">
      <c r="A2653" s="90"/>
      <c r="J2653" s="81" t="s">
        <v>1387</v>
      </c>
      <c r="K2653" s="19" t="str">
        <f t="shared" si="283"/>
        <v>x43</v>
      </c>
      <c r="L2653" s="19" t="str">
        <f t="shared" si="281"/>
        <v>Oceania</v>
      </c>
      <c r="M2653" s="19"/>
      <c r="N2653" s="19" t="s">
        <v>359</v>
      </c>
      <c r="O2653" s="19"/>
      <c r="P2653" s="19"/>
      <c r="Q2653" s="19"/>
      <c r="R2653" s="19"/>
      <c r="S2653" s="34">
        <f t="shared" si="282"/>
        <v>41827</v>
      </c>
    </row>
    <row r="2654" spans="1:19" s="5" customFormat="1">
      <c r="A2654" s="90"/>
      <c r="J2654" s="81" t="s">
        <v>1388</v>
      </c>
      <c r="K2654" s="19" t="str">
        <f t="shared" si="283"/>
        <v>x39</v>
      </c>
      <c r="L2654" s="19" t="str">
        <f t="shared" si="281"/>
        <v>Northern Africa</v>
      </c>
      <c r="M2654" s="19"/>
      <c r="N2654" s="19" t="s">
        <v>359</v>
      </c>
      <c r="O2654" s="19"/>
      <c r="P2654" s="19"/>
      <c r="Q2654" s="19"/>
      <c r="R2654" s="19"/>
      <c r="S2654" s="34">
        <f t="shared" si="282"/>
        <v>41827</v>
      </c>
    </row>
    <row r="2655" spans="1:19" s="5" customFormat="1">
      <c r="A2655" s="90"/>
      <c r="J2655" s="81" t="s">
        <v>1389</v>
      </c>
      <c r="K2655" s="19" t="str">
        <f t="shared" si="283"/>
        <v>x67</v>
      </c>
      <c r="L2655" s="19" t="str">
        <f t="shared" si="281"/>
        <v>Southern Africa</v>
      </c>
      <c r="M2655" s="19"/>
      <c r="N2655" s="19" t="s">
        <v>359</v>
      </c>
      <c r="O2655" s="19"/>
      <c r="P2655" s="19"/>
      <c r="Q2655" s="19"/>
      <c r="R2655" s="19"/>
      <c r="S2655" s="34">
        <f t="shared" si="282"/>
        <v>41827</v>
      </c>
    </row>
    <row r="2656" spans="1:19" s="5" customFormat="1">
      <c r="A2656" s="90"/>
      <c r="J2656" s="81" t="s">
        <v>1390</v>
      </c>
      <c r="K2656" s="19" t="str">
        <f t="shared" si="283"/>
        <v>x40</v>
      </c>
      <c r="L2656" s="19" t="str">
        <f t="shared" si="281"/>
        <v>Northern America excluding the United States of America</v>
      </c>
      <c r="M2656" s="19"/>
      <c r="N2656" s="19" t="s">
        <v>359</v>
      </c>
      <c r="O2656" s="19"/>
      <c r="P2656" s="19"/>
      <c r="Q2656" s="19"/>
      <c r="R2656" s="19"/>
      <c r="S2656" s="34">
        <f t="shared" si="282"/>
        <v>41827</v>
      </c>
    </row>
    <row r="2657" spans="1:19" s="5" customFormat="1">
      <c r="A2657" s="90"/>
      <c r="J2657" s="81" t="s">
        <v>1391</v>
      </c>
      <c r="K2657" s="19" t="str">
        <f t="shared" si="283"/>
        <v>x8</v>
      </c>
      <c r="L2657" s="19" t="str">
        <f t="shared" si="281"/>
        <v>Caribbean and Central America</v>
      </c>
      <c r="M2657" s="19"/>
      <c r="N2657" s="19" t="s">
        <v>359</v>
      </c>
      <c r="O2657" s="19"/>
      <c r="P2657" s="19"/>
      <c r="Q2657" s="19"/>
      <c r="R2657" s="19"/>
      <c r="S2657" s="34">
        <f t="shared" si="282"/>
        <v>41827</v>
      </c>
    </row>
    <row r="2658" spans="1:19" s="5" customFormat="1">
      <c r="A2658" s="90"/>
      <c r="J2658" s="81" t="s">
        <v>1392</v>
      </c>
      <c r="K2658" s="19" t="str">
        <f t="shared" si="283"/>
        <v>x13</v>
      </c>
      <c r="L2658" s="19" t="str">
        <f t="shared" si="281"/>
        <v>Eastern South America</v>
      </c>
      <c r="M2658" s="19"/>
      <c r="N2658" s="19" t="s">
        <v>359</v>
      </c>
      <c r="O2658" s="19"/>
      <c r="P2658" s="19"/>
      <c r="Q2658" s="19"/>
      <c r="R2658" s="19"/>
      <c r="S2658" s="34">
        <f t="shared" si="282"/>
        <v>41827</v>
      </c>
    </row>
    <row r="2659" spans="1:19" s="5" customFormat="1">
      <c r="A2659" s="90"/>
      <c r="J2659" s="81" t="s">
        <v>1393</v>
      </c>
      <c r="K2659" s="19" t="str">
        <f t="shared" si="283"/>
        <v>x41</v>
      </c>
      <c r="L2659" s="19" t="str">
        <f t="shared" si="281"/>
        <v>Northern, southern and western South America</v>
      </c>
      <c r="M2659" s="19"/>
      <c r="N2659" s="19" t="s">
        <v>359</v>
      </c>
      <c r="O2659" s="19"/>
      <c r="P2659" s="19"/>
      <c r="Q2659" s="19"/>
      <c r="R2659" s="19"/>
      <c r="S2659" s="34">
        <f t="shared" si="282"/>
        <v>41827</v>
      </c>
    </row>
    <row r="2660" spans="1:19" s="5" customFormat="1">
      <c r="A2660" s="90"/>
      <c r="J2660" s="81" t="s">
        <v>1394</v>
      </c>
      <c r="K2660" s="19" t="str">
        <f t="shared" si="283"/>
        <v>x38</v>
      </c>
      <c r="L2660" s="19" t="str">
        <f t="shared" si="281"/>
        <v>North-east United States of America</v>
      </c>
      <c r="M2660" s="19"/>
      <c r="N2660" s="19" t="s">
        <v>359</v>
      </c>
      <c r="O2660" s="19"/>
      <c r="P2660" s="19"/>
      <c r="Q2660" s="19"/>
      <c r="R2660" s="19"/>
      <c r="S2660" s="34">
        <f t="shared" si="282"/>
        <v>41827</v>
      </c>
    </row>
    <row r="2661" spans="1:19" s="5" customFormat="1">
      <c r="A2661" s="90"/>
      <c r="J2661" s="81" t="s">
        <v>1395</v>
      </c>
      <c r="K2661" s="19" t="str">
        <f t="shared" si="283"/>
        <v>x66</v>
      </c>
      <c r="L2661" s="19" t="str">
        <f t="shared" si="281"/>
        <v>South-east United States of America</v>
      </c>
      <c r="M2661" s="19"/>
      <c r="N2661" s="19" t="s">
        <v>359</v>
      </c>
      <c r="O2661" s="19"/>
      <c r="P2661" s="19"/>
      <c r="Q2661" s="19"/>
      <c r="R2661" s="19"/>
      <c r="S2661" s="34">
        <f t="shared" si="282"/>
        <v>41827</v>
      </c>
    </row>
    <row r="2662" spans="1:19" s="5" customFormat="1">
      <c r="A2662" s="90"/>
      <c r="J2662" s="81" t="s">
        <v>1396</v>
      </c>
      <c r="K2662" s="19" t="str">
        <f t="shared" si="283"/>
        <v>x36</v>
      </c>
      <c r="L2662" s="19" t="str">
        <f t="shared" si="281"/>
        <v>Mid-west United States of America</v>
      </c>
      <c r="M2662" s="19"/>
      <c r="N2662" s="19" t="s">
        <v>359</v>
      </c>
      <c r="O2662" s="19"/>
      <c r="P2662" s="19"/>
      <c r="Q2662" s="19"/>
      <c r="R2662" s="19"/>
      <c r="S2662" s="34">
        <f t="shared" si="282"/>
        <v>41827</v>
      </c>
    </row>
    <row r="2663" spans="1:19" s="5" customFormat="1">
      <c r="A2663" s="90"/>
      <c r="J2663" s="81" t="s">
        <v>1397</v>
      </c>
      <c r="K2663" s="19" t="str">
        <f t="shared" si="283"/>
        <v>x71</v>
      </c>
      <c r="L2663" s="19" t="str">
        <f t="shared" si="281"/>
        <v>Western United States of America</v>
      </c>
      <c r="M2663" s="19"/>
      <c r="N2663" s="19" t="s">
        <v>359</v>
      </c>
      <c r="O2663" s="19"/>
      <c r="P2663" s="19"/>
      <c r="Q2663" s="19"/>
      <c r="R2663" s="19"/>
      <c r="S2663" s="34">
        <f t="shared" si="282"/>
        <v>41827</v>
      </c>
    </row>
    <row r="2664" spans="1:19" s="5" customFormat="1">
      <c r="A2664" s="90"/>
      <c r="J2664" s="14" t="s">
        <v>11248</v>
      </c>
      <c r="K2664" s="19"/>
      <c r="L2664" s="19"/>
      <c r="M2664" s="19"/>
      <c r="N2664" s="19"/>
      <c r="O2664" s="19" t="s">
        <v>2299</v>
      </c>
      <c r="P2664" s="19"/>
      <c r="Q2664" s="19" t="s">
        <v>1361</v>
      </c>
      <c r="R2664" s="19"/>
      <c r="S2664" s="34">
        <v>42277</v>
      </c>
    </row>
    <row r="2665" spans="1:19" s="5" customFormat="1">
      <c r="A2665" s="90"/>
      <c r="J2665" s="7" t="s">
        <v>3467</v>
      </c>
      <c r="K2665" s="19" t="str">
        <f>VLOOKUP(J2665,$A$2:$B$500,2,0)</f>
        <v>x0</v>
      </c>
      <c r="L2665" s="19" t="str">
        <f>J2665</f>
        <v>Not applicable/All geographical areas</v>
      </c>
      <c r="M2665" s="19" t="s">
        <v>358</v>
      </c>
      <c r="N2665" s="19"/>
      <c r="O2665" s="19"/>
      <c r="P2665" s="19"/>
      <c r="Q2665" s="19"/>
      <c r="R2665" s="19"/>
      <c r="S2665" s="34">
        <f>VLOOKUP(J2665,A:G,5,FALSE)</f>
        <v>41827</v>
      </c>
    </row>
    <row r="2666" spans="1:19" s="5" customFormat="1">
      <c r="A2666" s="90"/>
      <c r="J2666" s="82" t="s">
        <v>11503</v>
      </c>
      <c r="K2666" s="19" t="str">
        <f t="shared" ref="K2666:K2694" si="284">VLOOKUP(J2666,$A$2:$B$500,2,0)</f>
        <v>x106</v>
      </c>
      <c r="L2666" s="19" t="str">
        <f>J2666</f>
        <v>Specified Regions explicitly subject to hail risk charge</v>
      </c>
      <c r="M2666" s="19" t="s">
        <v>358</v>
      </c>
      <c r="N2666" s="19" t="s">
        <v>359</v>
      </c>
      <c r="O2666" s="19"/>
      <c r="P2666" s="19"/>
      <c r="Q2666" s="19"/>
      <c r="R2666" s="19"/>
      <c r="S2666" s="34">
        <f>VLOOKUP(J2666,A:G,5,FALSE)</f>
        <v>42277</v>
      </c>
    </row>
    <row r="2667" spans="1:19" s="5" customFormat="1">
      <c r="A2667" s="90"/>
      <c r="J2667" s="81" t="s">
        <v>1436</v>
      </c>
      <c r="K2667" s="19" t="str">
        <f t="shared" si="284"/>
        <v>AT</v>
      </c>
      <c r="L2667" s="19" t="str">
        <f>J2667</f>
        <v>AUSTRIA</v>
      </c>
      <c r="M2667" s="19"/>
      <c r="N2667" s="19" t="s">
        <v>359</v>
      </c>
      <c r="O2667" s="19"/>
      <c r="P2667" s="19"/>
      <c r="Q2667" s="19"/>
      <c r="R2667" s="19"/>
      <c r="S2667" s="34">
        <f>VLOOKUP(J2667,A:G,5,FALSE)</f>
        <v>41827</v>
      </c>
    </row>
    <row r="2668" spans="1:19" s="5" customFormat="1">
      <c r="A2668" s="90"/>
      <c r="J2668" s="81" t="s">
        <v>1443</v>
      </c>
      <c r="K2668" s="19" t="str">
        <f t="shared" si="284"/>
        <v>BE</v>
      </c>
      <c r="L2668" s="19" t="str">
        <f t="shared" ref="L2668:L2675" si="285">J2668</f>
        <v>BELGIUM</v>
      </c>
      <c r="M2668" s="19"/>
      <c r="N2668" s="19" t="s">
        <v>359</v>
      </c>
      <c r="O2668" s="19"/>
      <c r="P2668" s="19"/>
      <c r="Q2668" s="19"/>
      <c r="R2668" s="19"/>
      <c r="S2668" s="34">
        <f t="shared" ref="S2668:S2675" si="286">VLOOKUP(J2668,A:G,5,FALSE)</f>
        <v>41827</v>
      </c>
    </row>
    <row r="2669" spans="1:19" s="5" customFormat="1">
      <c r="A2669" s="90"/>
      <c r="J2669" s="81" t="s">
        <v>9849</v>
      </c>
      <c r="K2669" s="19" t="str">
        <f t="shared" si="284"/>
        <v>x69</v>
      </c>
      <c r="L2669" s="19" t="str">
        <f t="shared" si="285"/>
        <v>SWITZERLAND; LIECHTENSTEIN</v>
      </c>
      <c r="M2669" s="19"/>
      <c r="N2669" s="19" t="s">
        <v>359</v>
      </c>
      <c r="O2669" s="19"/>
      <c r="P2669" s="19"/>
      <c r="Q2669" s="19"/>
      <c r="R2669" s="19"/>
      <c r="S2669" s="34">
        <f t="shared" si="286"/>
        <v>41827</v>
      </c>
    </row>
    <row r="2670" spans="1:19" s="5" customFormat="1">
      <c r="A2670" s="90"/>
      <c r="J2670" s="81" t="s">
        <v>9853</v>
      </c>
      <c r="K2670" s="19" t="str">
        <f t="shared" si="284"/>
        <v>x81</v>
      </c>
      <c r="L2670" s="19" t="str">
        <f t="shared" si="285"/>
        <v>FRANCE; MONACO; ANDORRA</v>
      </c>
      <c r="M2670" s="19"/>
      <c r="N2670" s="19" t="s">
        <v>359</v>
      </c>
      <c r="O2670" s="19"/>
      <c r="P2670" s="19"/>
      <c r="Q2670" s="19"/>
      <c r="R2670" s="19"/>
      <c r="S2670" s="34">
        <f t="shared" si="286"/>
        <v>42277</v>
      </c>
    </row>
    <row r="2671" spans="1:19" s="5" customFormat="1">
      <c r="A2671" s="90"/>
      <c r="J2671" s="81" t="s">
        <v>1503</v>
      </c>
      <c r="K2671" s="19" t="str">
        <f t="shared" si="284"/>
        <v>DE</v>
      </c>
      <c r="L2671" s="19" t="str">
        <f t="shared" si="285"/>
        <v>GERMANY</v>
      </c>
      <c r="M2671" s="19"/>
      <c r="N2671" s="19" t="s">
        <v>359</v>
      </c>
      <c r="O2671" s="19"/>
      <c r="P2671" s="19"/>
      <c r="Q2671" s="19"/>
      <c r="R2671" s="19"/>
      <c r="S2671" s="34">
        <f t="shared" si="286"/>
        <v>41827</v>
      </c>
    </row>
    <row r="2672" spans="1:19" s="5" customFormat="1">
      <c r="A2672" s="90"/>
      <c r="J2672" s="81" t="s">
        <v>9851</v>
      </c>
      <c r="K2672" s="19" t="str">
        <f t="shared" si="284"/>
        <v>x27</v>
      </c>
      <c r="L2672" s="19" t="str">
        <f t="shared" si="285"/>
        <v>ITALY; SAN MARINO; HOLY SEE (VATICAN CITY STATE)</v>
      </c>
      <c r="M2672" s="19"/>
      <c r="N2672" s="19" t="s">
        <v>359</v>
      </c>
      <c r="O2672" s="19"/>
      <c r="P2672" s="19"/>
      <c r="Q2672" s="19"/>
      <c r="R2672" s="19"/>
      <c r="S2672" s="34">
        <f t="shared" si="286"/>
        <v>41827</v>
      </c>
    </row>
    <row r="2673" spans="1:19" s="5" customFormat="1">
      <c r="A2673" s="90"/>
      <c r="J2673" s="81" t="s">
        <v>1548</v>
      </c>
      <c r="K2673" s="19" t="str">
        <f t="shared" si="284"/>
        <v>LU</v>
      </c>
      <c r="L2673" s="19" t="str">
        <f t="shared" si="285"/>
        <v>LUXEMBOURG</v>
      </c>
      <c r="M2673" s="19"/>
      <c r="N2673" s="19" t="s">
        <v>359</v>
      </c>
      <c r="O2673" s="19"/>
      <c r="P2673" s="19"/>
      <c r="Q2673" s="19"/>
      <c r="R2673" s="19"/>
      <c r="S2673" s="34">
        <f t="shared" si="286"/>
        <v>41827</v>
      </c>
    </row>
    <row r="2674" spans="1:19" s="5" customFormat="1">
      <c r="A2674" s="90"/>
      <c r="J2674" s="81" t="s">
        <v>1575</v>
      </c>
      <c r="K2674" s="19" t="str">
        <f t="shared" si="284"/>
        <v>NL</v>
      </c>
      <c r="L2674" s="19" t="str">
        <f t="shared" si="285"/>
        <v>NETHERLANDS</v>
      </c>
      <c r="M2674" s="19"/>
      <c r="N2674" s="19" t="s">
        <v>359</v>
      </c>
      <c r="O2674" s="19"/>
      <c r="P2674" s="19"/>
      <c r="Q2674" s="19"/>
      <c r="R2674" s="19"/>
      <c r="S2674" s="34">
        <f t="shared" si="286"/>
        <v>41827</v>
      </c>
    </row>
    <row r="2675" spans="1:19" s="5" customFormat="1">
      <c r="A2675" s="90"/>
      <c r="J2675" s="81" t="s">
        <v>1626</v>
      </c>
      <c r="K2675" s="19" t="str">
        <f t="shared" si="284"/>
        <v>ES</v>
      </c>
      <c r="L2675" s="19" t="str">
        <f t="shared" si="285"/>
        <v>SPAIN</v>
      </c>
      <c r="M2675" s="19"/>
      <c r="N2675" s="19" t="s">
        <v>359</v>
      </c>
      <c r="O2675" s="19"/>
      <c r="P2675" s="19"/>
      <c r="Q2675" s="19"/>
      <c r="R2675" s="19"/>
      <c r="S2675" s="34">
        <f t="shared" si="286"/>
        <v>41827</v>
      </c>
    </row>
    <row r="2676" spans="1:19" s="5" customFormat="1">
      <c r="A2676" s="90"/>
      <c r="J2676" s="82" t="s">
        <v>11264</v>
      </c>
      <c r="K2676" s="19" t="str">
        <f t="shared" si="284"/>
        <v>x107</v>
      </c>
      <c r="L2676" s="19" t="str">
        <f t="shared" ref="L2676:L2694" si="287">J2676</f>
        <v>Other Regions subject to hail risk charge</v>
      </c>
      <c r="M2676" s="19" t="s">
        <v>358</v>
      </c>
      <c r="N2676" s="19" t="s">
        <v>359</v>
      </c>
      <c r="O2676" s="19"/>
      <c r="P2676" s="19"/>
      <c r="Q2676" s="19"/>
      <c r="R2676" s="19"/>
      <c r="S2676" s="34">
        <f t="shared" ref="S2676:S2694" si="288">VLOOKUP(J2676,A:G,5,FALSE)</f>
        <v>42277</v>
      </c>
    </row>
    <row r="2677" spans="1:19" s="5" customFormat="1">
      <c r="A2677" s="90"/>
      <c r="J2677" s="81" t="s">
        <v>11265</v>
      </c>
      <c r="K2677" s="19" t="str">
        <f t="shared" si="284"/>
        <v>x108</v>
      </c>
      <c r="L2677" s="19" t="str">
        <f t="shared" si="287"/>
        <v>Other Northern Europe Regions subject to hail risk charge</v>
      </c>
      <c r="M2677" s="19"/>
      <c r="N2677" s="19" t="s">
        <v>359</v>
      </c>
      <c r="O2677" s="19"/>
      <c r="P2677" s="19"/>
      <c r="Q2677" s="19"/>
      <c r="R2677" s="19"/>
      <c r="S2677" s="34">
        <f t="shared" si="288"/>
        <v>42277</v>
      </c>
    </row>
    <row r="2678" spans="1:19" s="5" customFormat="1">
      <c r="A2678" s="90"/>
      <c r="J2678" s="81" t="s">
        <v>11266</v>
      </c>
      <c r="K2678" s="19" t="str">
        <f t="shared" si="284"/>
        <v>x109</v>
      </c>
      <c r="L2678" s="19" t="str">
        <f t="shared" si="287"/>
        <v>Other Western European Regions subject to hail risk charge</v>
      </c>
      <c r="M2678" s="19"/>
      <c r="N2678" s="19" t="s">
        <v>359</v>
      </c>
      <c r="O2678" s="19"/>
      <c r="P2678" s="19"/>
      <c r="Q2678" s="19"/>
      <c r="R2678" s="19"/>
      <c r="S2678" s="34">
        <f t="shared" si="288"/>
        <v>42277</v>
      </c>
    </row>
    <row r="2679" spans="1:19" s="5" customFormat="1">
      <c r="A2679" s="90"/>
      <c r="J2679" s="81" t="s">
        <v>11267</v>
      </c>
      <c r="K2679" s="19" t="str">
        <f t="shared" si="284"/>
        <v>x110</v>
      </c>
      <c r="L2679" s="19" t="str">
        <f t="shared" si="287"/>
        <v>Other Eastern European Regions subject to hail risk charge</v>
      </c>
      <c r="M2679" s="19"/>
      <c r="N2679" s="19" t="s">
        <v>359</v>
      </c>
      <c r="O2679" s="19"/>
      <c r="P2679" s="19"/>
      <c r="Q2679" s="19"/>
      <c r="R2679" s="19"/>
      <c r="S2679" s="34">
        <f t="shared" si="288"/>
        <v>42277</v>
      </c>
    </row>
    <row r="2680" spans="1:19" s="5" customFormat="1">
      <c r="A2680" s="90"/>
      <c r="J2680" s="81" t="s">
        <v>11268</v>
      </c>
      <c r="K2680" s="19" t="str">
        <f t="shared" si="284"/>
        <v>x111</v>
      </c>
      <c r="L2680" s="19" t="str">
        <f t="shared" si="287"/>
        <v>Other Southern European Regions subject to hail risk charge</v>
      </c>
      <c r="M2680" s="19"/>
      <c r="N2680" s="19" t="s">
        <v>359</v>
      </c>
      <c r="O2680" s="19"/>
      <c r="P2680" s="19"/>
      <c r="Q2680" s="19"/>
      <c r="R2680" s="19"/>
      <c r="S2680" s="34">
        <f t="shared" si="288"/>
        <v>42277</v>
      </c>
    </row>
    <row r="2681" spans="1:19" s="5" customFormat="1">
      <c r="A2681" s="90"/>
      <c r="J2681" s="81" t="s">
        <v>1384</v>
      </c>
      <c r="K2681" s="19" t="str">
        <f t="shared" si="284"/>
        <v>x9</v>
      </c>
      <c r="L2681" s="19" t="str">
        <f t="shared" si="287"/>
        <v>Central and Western Asia</v>
      </c>
      <c r="M2681" s="19"/>
      <c r="N2681" s="19" t="s">
        <v>359</v>
      </c>
      <c r="O2681" s="19"/>
      <c r="P2681" s="19"/>
      <c r="Q2681" s="19"/>
      <c r="R2681" s="19"/>
      <c r="S2681" s="34">
        <f t="shared" si="288"/>
        <v>41827</v>
      </c>
    </row>
    <row r="2682" spans="1:19" s="5" customFormat="1">
      <c r="A2682" s="90"/>
      <c r="J2682" s="81" t="s">
        <v>1385</v>
      </c>
      <c r="K2682" s="19" t="str">
        <f t="shared" si="284"/>
        <v>x12</v>
      </c>
      <c r="L2682" s="19" t="str">
        <f t="shared" si="287"/>
        <v>Eastern Asia</v>
      </c>
      <c r="M2682" s="19"/>
      <c r="N2682" s="19" t="s">
        <v>359</v>
      </c>
      <c r="O2682" s="19"/>
      <c r="P2682" s="19"/>
      <c r="Q2682" s="19"/>
      <c r="R2682" s="19"/>
      <c r="S2682" s="34">
        <f t="shared" si="288"/>
        <v>41827</v>
      </c>
    </row>
    <row r="2683" spans="1:19" s="5" customFormat="1">
      <c r="A2683" s="90"/>
      <c r="J2683" s="81" t="s">
        <v>1386</v>
      </c>
      <c r="K2683" s="19" t="str">
        <f t="shared" si="284"/>
        <v>x65</v>
      </c>
      <c r="L2683" s="19" t="str">
        <f t="shared" si="287"/>
        <v>South and South-Eastern Asia</v>
      </c>
      <c r="M2683" s="19"/>
      <c r="N2683" s="19" t="s">
        <v>359</v>
      </c>
      <c r="O2683" s="19"/>
      <c r="P2683" s="19"/>
      <c r="Q2683" s="19"/>
      <c r="R2683" s="19"/>
      <c r="S2683" s="34">
        <f t="shared" si="288"/>
        <v>41827</v>
      </c>
    </row>
    <row r="2684" spans="1:19" s="5" customFormat="1">
      <c r="A2684" s="90"/>
      <c r="J2684" s="81" t="s">
        <v>1387</v>
      </c>
      <c r="K2684" s="19" t="str">
        <f t="shared" si="284"/>
        <v>x43</v>
      </c>
      <c r="L2684" s="19" t="str">
        <f t="shared" si="287"/>
        <v>Oceania</v>
      </c>
      <c r="M2684" s="19"/>
      <c r="N2684" s="19" t="s">
        <v>359</v>
      </c>
      <c r="O2684" s="19"/>
      <c r="P2684" s="19"/>
      <c r="Q2684" s="19"/>
      <c r="R2684" s="19"/>
      <c r="S2684" s="34">
        <f t="shared" si="288"/>
        <v>41827</v>
      </c>
    </row>
    <row r="2685" spans="1:19" s="5" customFormat="1">
      <c r="A2685" s="90"/>
      <c r="J2685" s="81" t="s">
        <v>1388</v>
      </c>
      <c r="K2685" s="19" t="str">
        <f t="shared" si="284"/>
        <v>x39</v>
      </c>
      <c r="L2685" s="19" t="str">
        <f t="shared" si="287"/>
        <v>Northern Africa</v>
      </c>
      <c r="M2685" s="19"/>
      <c r="N2685" s="19" t="s">
        <v>359</v>
      </c>
      <c r="O2685" s="19"/>
      <c r="P2685" s="19"/>
      <c r="Q2685" s="19"/>
      <c r="R2685" s="19"/>
      <c r="S2685" s="34">
        <f t="shared" si="288"/>
        <v>41827</v>
      </c>
    </row>
    <row r="2686" spans="1:19" s="5" customFormat="1">
      <c r="A2686" s="90"/>
      <c r="J2686" s="81" t="s">
        <v>1389</v>
      </c>
      <c r="K2686" s="19" t="str">
        <f t="shared" si="284"/>
        <v>x67</v>
      </c>
      <c r="L2686" s="19" t="str">
        <f t="shared" si="287"/>
        <v>Southern Africa</v>
      </c>
      <c r="M2686" s="19"/>
      <c r="N2686" s="19" t="s">
        <v>359</v>
      </c>
      <c r="O2686" s="19"/>
      <c r="P2686" s="19"/>
      <c r="Q2686" s="19"/>
      <c r="R2686" s="19"/>
      <c r="S2686" s="34">
        <f t="shared" si="288"/>
        <v>41827</v>
      </c>
    </row>
    <row r="2687" spans="1:19" s="5" customFormat="1">
      <c r="A2687" s="90"/>
      <c r="J2687" s="81" t="s">
        <v>1390</v>
      </c>
      <c r="K2687" s="19" t="str">
        <f t="shared" si="284"/>
        <v>x40</v>
      </c>
      <c r="L2687" s="19" t="str">
        <f t="shared" si="287"/>
        <v>Northern America excluding the United States of America</v>
      </c>
      <c r="M2687" s="19"/>
      <c r="N2687" s="19" t="s">
        <v>359</v>
      </c>
      <c r="O2687" s="19"/>
      <c r="P2687" s="19"/>
      <c r="Q2687" s="19"/>
      <c r="R2687" s="19"/>
      <c r="S2687" s="34">
        <f t="shared" si="288"/>
        <v>41827</v>
      </c>
    </row>
    <row r="2688" spans="1:19" s="5" customFormat="1">
      <c r="A2688" s="90"/>
      <c r="J2688" s="81" t="s">
        <v>1391</v>
      </c>
      <c r="K2688" s="19" t="str">
        <f t="shared" si="284"/>
        <v>x8</v>
      </c>
      <c r="L2688" s="19" t="str">
        <f t="shared" si="287"/>
        <v>Caribbean and Central America</v>
      </c>
      <c r="M2688" s="19"/>
      <c r="N2688" s="19" t="s">
        <v>359</v>
      </c>
      <c r="O2688" s="19"/>
      <c r="P2688" s="19"/>
      <c r="Q2688" s="19"/>
      <c r="R2688" s="19"/>
      <c r="S2688" s="34">
        <f t="shared" si="288"/>
        <v>41827</v>
      </c>
    </row>
    <row r="2689" spans="1:22" s="5" customFormat="1">
      <c r="A2689" s="90"/>
      <c r="J2689" s="81" t="s">
        <v>1392</v>
      </c>
      <c r="K2689" s="19" t="str">
        <f t="shared" si="284"/>
        <v>x13</v>
      </c>
      <c r="L2689" s="19" t="str">
        <f t="shared" si="287"/>
        <v>Eastern South America</v>
      </c>
      <c r="M2689" s="19"/>
      <c r="N2689" s="19" t="s">
        <v>359</v>
      </c>
      <c r="O2689" s="19"/>
      <c r="P2689" s="19"/>
      <c r="Q2689" s="19"/>
      <c r="R2689" s="19"/>
      <c r="S2689" s="34">
        <f t="shared" si="288"/>
        <v>41827</v>
      </c>
    </row>
    <row r="2690" spans="1:22" s="5" customFormat="1">
      <c r="A2690" s="90"/>
      <c r="J2690" s="81" t="s">
        <v>1393</v>
      </c>
      <c r="K2690" s="19" t="str">
        <f t="shared" si="284"/>
        <v>x41</v>
      </c>
      <c r="L2690" s="19" t="str">
        <f t="shared" si="287"/>
        <v>Northern, southern and western South America</v>
      </c>
      <c r="M2690" s="19"/>
      <c r="N2690" s="19" t="s">
        <v>359</v>
      </c>
      <c r="O2690" s="19"/>
      <c r="P2690" s="19"/>
      <c r="Q2690" s="19"/>
      <c r="R2690" s="19"/>
      <c r="S2690" s="34">
        <f t="shared" si="288"/>
        <v>41827</v>
      </c>
    </row>
    <row r="2691" spans="1:22" s="5" customFormat="1">
      <c r="A2691" s="90"/>
      <c r="J2691" s="81" t="s">
        <v>1394</v>
      </c>
      <c r="K2691" s="19" t="str">
        <f t="shared" si="284"/>
        <v>x38</v>
      </c>
      <c r="L2691" s="19" t="str">
        <f t="shared" si="287"/>
        <v>North-east United States of America</v>
      </c>
      <c r="M2691" s="19"/>
      <c r="N2691" s="19" t="s">
        <v>359</v>
      </c>
      <c r="O2691" s="19"/>
      <c r="P2691" s="19"/>
      <c r="Q2691" s="19"/>
      <c r="R2691" s="19"/>
      <c r="S2691" s="34">
        <f t="shared" si="288"/>
        <v>41827</v>
      </c>
    </row>
    <row r="2692" spans="1:22" s="5" customFormat="1">
      <c r="A2692" s="90"/>
      <c r="J2692" s="81" t="s">
        <v>1395</v>
      </c>
      <c r="K2692" s="19" t="str">
        <f t="shared" si="284"/>
        <v>x66</v>
      </c>
      <c r="L2692" s="19" t="str">
        <f t="shared" si="287"/>
        <v>South-east United States of America</v>
      </c>
      <c r="M2692" s="19"/>
      <c r="N2692" s="19" t="s">
        <v>359</v>
      </c>
      <c r="O2692" s="19"/>
      <c r="P2692" s="19"/>
      <c r="Q2692" s="19"/>
      <c r="R2692" s="19"/>
      <c r="S2692" s="34">
        <f t="shared" si="288"/>
        <v>41827</v>
      </c>
    </row>
    <row r="2693" spans="1:22" s="5" customFormat="1">
      <c r="A2693" s="90"/>
      <c r="J2693" s="81" t="s">
        <v>1396</v>
      </c>
      <c r="K2693" s="19" t="str">
        <f t="shared" si="284"/>
        <v>x36</v>
      </c>
      <c r="L2693" s="19" t="str">
        <f t="shared" si="287"/>
        <v>Mid-west United States of America</v>
      </c>
      <c r="M2693" s="19"/>
      <c r="N2693" s="19" t="s">
        <v>359</v>
      </c>
      <c r="O2693" s="19"/>
      <c r="P2693" s="19"/>
      <c r="Q2693" s="19"/>
      <c r="R2693" s="19"/>
      <c r="S2693" s="34">
        <f t="shared" si="288"/>
        <v>41827</v>
      </c>
    </row>
    <row r="2694" spans="1:22" s="5" customFormat="1">
      <c r="A2694" s="90"/>
      <c r="J2694" s="81" t="s">
        <v>1397</v>
      </c>
      <c r="K2694" s="19" t="str">
        <f t="shared" si="284"/>
        <v>x71</v>
      </c>
      <c r="L2694" s="19" t="str">
        <f t="shared" si="287"/>
        <v>Western United States of America</v>
      </c>
      <c r="M2694" s="19"/>
      <c r="N2694" s="19" t="s">
        <v>359</v>
      </c>
      <c r="O2694" s="19"/>
      <c r="P2694" s="19"/>
      <c r="Q2694" s="19"/>
      <c r="R2694" s="19"/>
      <c r="S2694" s="34">
        <f t="shared" si="288"/>
        <v>41827</v>
      </c>
    </row>
    <row r="2695" spans="1:22" s="5" customFormat="1">
      <c r="A2695" s="90"/>
      <c r="J2695" s="6" t="s">
        <v>12315</v>
      </c>
      <c r="K2695" s="19"/>
      <c r="L2695" s="19"/>
      <c r="M2695" s="19"/>
      <c r="N2695" s="19"/>
      <c r="O2695" s="19" t="s">
        <v>2299</v>
      </c>
      <c r="P2695" s="19"/>
      <c r="Q2695" s="19" t="s">
        <v>10697</v>
      </c>
      <c r="R2695" s="19" t="s">
        <v>12289</v>
      </c>
      <c r="S2695" s="34">
        <v>43296</v>
      </c>
      <c r="T2695" s="34"/>
      <c r="U2695" s="34"/>
      <c r="V2695" s="19"/>
    </row>
    <row r="2696" spans="1:22" s="5" customFormat="1">
      <c r="A2696" s="90"/>
      <c r="J2696" s="7" t="s">
        <v>3467</v>
      </c>
      <c r="K2696" s="19" t="str">
        <f>VLOOKUP(J2696,$A$2:$B$317,2,0)</f>
        <v>x0</v>
      </c>
      <c r="L2696" s="19" t="str">
        <f t="shared" ref="L2696:L2725" si="289">J2696</f>
        <v>Not applicable/All geographical areas</v>
      </c>
      <c r="M2696" s="19"/>
      <c r="N2696" s="19"/>
      <c r="O2696" s="19"/>
      <c r="P2696" s="19" t="s">
        <v>627</v>
      </c>
      <c r="Q2696" s="19"/>
      <c r="R2696" s="19"/>
      <c r="S2696" s="34">
        <f t="shared" ref="S2696:S2725" si="290">VLOOKUP(J2696,A:G,5,FALSE)</f>
        <v>41827</v>
      </c>
      <c r="T2696" s="34" t="str">
        <f t="shared" ref="T2696:T2724" si="291">IF(VLOOKUP(J2696,A:G,6,FALSE)=0,"",VLOOKUP(J2696,A:G,6,FALSE))</f>
        <v/>
      </c>
      <c r="U2696" s="34" t="str">
        <f t="shared" ref="U2696:U2725" si="292">IF(VLOOKUP(J2696,A:G,7,FALSE)=0,"",VLOOKUP(J2696,A:G,7,FALSE))</f>
        <v/>
      </c>
      <c r="V2696" s="19"/>
    </row>
    <row r="2697" spans="1:22" s="5" customFormat="1">
      <c r="A2697" s="90"/>
      <c r="J2697" s="8" t="s">
        <v>1436</v>
      </c>
      <c r="K2697" s="19" t="str">
        <f t="shared" ref="K2697:K2725" si="293">VLOOKUP(J2697,$A$2:$B$317,2,0)</f>
        <v>AT</v>
      </c>
      <c r="L2697" s="19" t="str">
        <f t="shared" si="289"/>
        <v>AUSTRIA</v>
      </c>
      <c r="M2697" s="19"/>
      <c r="N2697" s="19"/>
      <c r="O2697" s="19"/>
      <c r="P2697" s="19"/>
      <c r="Q2697" s="19"/>
      <c r="R2697" s="19"/>
      <c r="S2697" s="34">
        <f t="shared" si="290"/>
        <v>41827</v>
      </c>
      <c r="T2697" s="34" t="str">
        <f t="shared" si="291"/>
        <v/>
      </c>
      <c r="U2697" s="34" t="str">
        <f t="shared" si="292"/>
        <v/>
      </c>
      <c r="V2697" s="19"/>
    </row>
    <row r="2698" spans="1:22" s="5" customFormat="1">
      <c r="A2698" s="90"/>
      <c r="J2698" s="8" t="s">
        <v>1443</v>
      </c>
      <c r="K2698" s="19" t="str">
        <f t="shared" si="293"/>
        <v>BE</v>
      </c>
      <c r="L2698" s="19" t="str">
        <f t="shared" si="289"/>
        <v>BELGIUM</v>
      </c>
      <c r="M2698" s="19"/>
      <c r="N2698" s="19"/>
      <c r="O2698" s="19"/>
      <c r="P2698" s="19"/>
      <c r="Q2698" s="19"/>
      <c r="R2698" s="19"/>
      <c r="S2698" s="34">
        <f t="shared" si="290"/>
        <v>41827</v>
      </c>
      <c r="T2698" s="34" t="str">
        <f t="shared" si="291"/>
        <v/>
      </c>
      <c r="U2698" s="34" t="str">
        <f t="shared" si="292"/>
        <v/>
      </c>
      <c r="V2698" s="19"/>
    </row>
    <row r="2699" spans="1:22" s="5" customFormat="1">
      <c r="A2699" s="90"/>
      <c r="J2699" s="8" t="s">
        <v>1456</v>
      </c>
      <c r="K2699" s="19" t="str">
        <f t="shared" si="293"/>
        <v>BG</v>
      </c>
      <c r="L2699" s="19" t="str">
        <f t="shared" si="289"/>
        <v>BULGARIA</v>
      </c>
      <c r="M2699" s="19"/>
      <c r="N2699" s="19"/>
      <c r="O2699" s="19"/>
      <c r="P2699" s="19"/>
      <c r="Q2699" s="19"/>
      <c r="R2699" s="19"/>
      <c r="S2699" s="34">
        <f t="shared" si="290"/>
        <v>41827</v>
      </c>
      <c r="T2699" s="34" t="str">
        <f t="shared" si="291"/>
        <v/>
      </c>
      <c r="U2699" s="34" t="str">
        <f t="shared" si="292"/>
        <v/>
      </c>
      <c r="V2699" s="19"/>
    </row>
    <row r="2700" spans="1:22" s="5" customFormat="1">
      <c r="A2700" s="90"/>
      <c r="J2700" s="8" t="s">
        <v>1480</v>
      </c>
      <c r="K2700" s="19" t="str">
        <f t="shared" si="293"/>
        <v>CY</v>
      </c>
      <c r="L2700" s="19" t="str">
        <f t="shared" si="289"/>
        <v>CYPRUS</v>
      </c>
      <c r="M2700" s="19"/>
      <c r="N2700" s="19"/>
      <c r="O2700" s="19"/>
      <c r="P2700" s="19"/>
      <c r="Q2700" s="19"/>
      <c r="R2700" s="19"/>
      <c r="S2700" s="34">
        <f t="shared" si="290"/>
        <v>41827</v>
      </c>
      <c r="T2700" s="34" t="str">
        <f t="shared" si="291"/>
        <v/>
      </c>
      <c r="U2700" s="34" t="str">
        <f t="shared" si="292"/>
        <v/>
      </c>
      <c r="V2700" s="19"/>
    </row>
    <row r="2701" spans="1:22" s="5" customFormat="1">
      <c r="A2701" s="90"/>
      <c r="J2701" s="8" t="s">
        <v>12272</v>
      </c>
      <c r="K2701" s="19" t="str">
        <f t="shared" si="293"/>
        <v>CZ</v>
      </c>
      <c r="L2701" s="19" t="str">
        <f t="shared" si="289"/>
        <v>CZECHIA</v>
      </c>
      <c r="M2701" s="19"/>
      <c r="N2701" s="19"/>
      <c r="O2701" s="19"/>
      <c r="P2701" s="19"/>
      <c r="Q2701" s="19"/>
      <c r="R2701" s="19"/>
      <c r="S2701" s="34">
        <f t="shared" si="290"/>
        <v>41827</v>
      </c>
      <c r="T2701" s="34" t="str">
        <f t="shared" si="291"/>
        <v/>
      </c>
      <c r="U2701" s="34">
        <f t="shared" si="292"/>
        <v>42931</v>
      </c>
      <c r="V2701" s="19"/>
    </row>
    <row r="2702" spans="1:22" s="5" customFormat="1">
      <c r="A2702" s="90"/>
      <c r="J2702" s="8" t="s">
        <v>1481</v>
      </c>
      <c r="K2702" s="19" t="str">
        <f t="shared" si="293"/>
        <v>DK</v>
      </c>
      <c r="L2702" s="19" t="str">
        <f t="shared" si="289"/>
        <v>DENMARK</v>
      </c>
      <c r="M2702" s="19"/>
      <c r="N2702" s="19"/>
      <c r="O2702" s="19"/>
      <c r="P2702" s="19"/>
      <c r="Q2702" s="19"/>
      <c r="R2702" s="19"/>
      <c r="S2702" s="34">
        <f t="shared" si="290"/>
        <v>41827</v>
      </c>
      <c r="T2702" s="34" t="str">
        <f t="shared" si="291"/>
        <v/>
      </c>
      <c r="U2702" s="34" t="str">
        <f t="shared" si="292"/>
        <v/>
      </c>
      <c r="V2702" s="19"/>
    </row>
    <row r="2703" spans="1:22" s="5" customFormat="1">
      <c r="A2703" s="90"/>
      <c r="J2703" s="8" t="s">
        <v>1490</v>
      </c>
      <c r="K2703" s="19" t="str">
        <f t="shared" si="293"/>
        <v>EE</v>
      </c>
      <c r="L2703" s="19" t="str">
        <f t="shared" si="289"/>
        <v>ESTONIA</v>
      </c>
      <c r="M2703" s="19"/>
      <c r="N2703" s="19"/>
      <c r="O2703" s="19"/>
      <c r="P2703" s="19"/>
      <c r="Q2703" s="19"/>
      <c r="R2703" s="19"/>
      <c r="S2703" s="34">
        <f t="shared" si="290"/>
        <v>41827</v>
      </c>
      <c r="T2703" s="34" t="str">
        <f t="shared" si="291"/>
        <v/>
      </c>
      <c r="U2703" s="34" t="str">
        <f t="shared" si="292"/>
        <v/>
      </c>
      <c r="V2703" s="19"/>
    </row>
    <row r="2704" spans="1:22" s="5" customFormat="1">
      <c r="A2704" s="90"/>
      <c r="J2704" s="8" t="s">
        <v>1495</v>
      </c>
      <c r="K2704" s="19" t="str">
        <f t="shared" si="293"/>
        <v>FI</v>
      </c>
      <c r="L2704" s="19" t="str">
        <f t="shared" si="289"/>
        <v>FINLAND</v>
      </c>
      <c r="M2704" s="19"/>
      <c r="N2704" s="19"/>
      <c r="O2704" s="19"/>
      <c r="P2704" s="19"/>
      <c r="Q2704" s="19"/>
      <c r="R2704" s="19"/>
      <c r="S2704" s="34">
        <f t="shared" si="290"/>
        <v>41827</v>
      </c>
      <c r="T2704" s="34" t="str">
        <f t="shared" si="291"/>
        <v/>
      </c>
      <c r="U2704" s="34" t="str">
        <f t="shared" si="292"/>
        <v/>
      </c>
      <c r="V2704" s="19"/>
    </row>
    <row r="2705" spans="1:22" s="5" customFormat="1">
      <c r="A2705" s="90"/>
      <c r="J2705" s="8" t="s">
        <v>1496</v>
      </c>
      <c r="K2705" s="19" t="str">
        <f t="shared" si="293"/>
        <v>FR</v>
      </c>
      <c r="L2705" s="19" t="str">
        <f t="shared" si="289"/>
        <v>FRANCE</v>
      </c>
      <c r="M2705" s="19"/>
      <c r="N2705" s="19"/>
      <c r="O2705" s="19"/>
      <c r="P2705" s="19"/>
      <c r="Q2705" s="19"/>
      <c r="R2705" s="19"/>
      <c r="S2705" s="34">
        <f t="shared" si="290"/>
        <v>41827</v>
      </c>
      <c r="T2705" s="34" t="str">
        <f t="shared" si="291"/>
        <v/>
      </c>
      <c r="U2705" s="34" t="str">
        <f t="shared" si="292"/>
        <v/>
      </c>
      <c r="V2705" s="19"/>
    </row>
    <row r="2706" spans="1:22" s="5" customFormat="1">
      <c r="A2706" s="90"/>
      <c r="J2706" s="8" t="s">
        <v>1503</v>
      </c>
      <c r="K2706" s="19" t="str">
        <f t="shared" si="293"/>
        <v>DE</v>
      </c>
      <c r="L2706" s="19" t="str">
        <f t="shared" si="289"/>
        <v>GERMANY</v>
      </c>
      <c r="M2706" s="19"/>
      <c r="N2706" s="19"/>
      <c r="O2706" s="19"/>
      <c r="P2706" s="19"/>
      <c r="Q2706" s="19"/>
      <c r="R2706" s="19"/>
      <c r="S2706" s="34">
        <f t="shared" si="290"/>
        <v>41827</v>
      </c>
      <c r="T2706" s="34" t="str">
        <f t="shared" si="291"/>
        <v/>
      </c>
      <c r="U2706" s="34" t="str">
        <f t="shared" si="292"/>
        <v/>
      </c>
      <c r="V2706" s="19"/>
    </row>
    <row r="2707" spans="1:22" s="5" customFormat="1">
      <c r="A2707" s="90"/>
      <c r="J2707" s="8" t="s">
        <v>1505</v>
      </c>
      <c r="K2707" s="19" t="str">
        <f t="shared" si="293"/>
        <v>GR</v>
      </c>
      <c r="L2707" s="19" t="str">
        <f t="shared" si="289"/>
        <v>GREECE</v>
      </c>
      <c r="M2707" s="19"/>
      <c r="N2707" s="19"/>
      <c r="O2707" s="19"/>
      <c r="P2707" s="19"/>
      <c r="Q2707" s="19"/>
      <c r="R2707" s="19"/>
      <c r="S2707" s="34">
        <f t="shared" si="290"/>
        <v>41827</v>
      </c>
      <c r="T2707" s="34" t="str">
        <f t="shared" si="291"/>
        <v/>
      </c>
      <c r="U2707" s="34" t="str">
        <f t="shared" si="292"/>
        <v/>
      </c>
      <c r="V2707" s="19"/>
    </row>
    <row r="2708" spans="1:22" s="5" customFormat="1">
      <c r="A2708" s="90"/>
      <c r="J2708" s="8" t="s">
        <v>1477</v>
      </c>
      <c r="K2708" s="19" t="str">
        <f t="shared" si="293"/>
        <v>HR</v>
      </c>
      <c r="L2708" s="19" t="str">
        <f t="shared" si="289"/>
        <v>CROATIA</v>
      </c>
      <c r="M2708" s="19"/>
      <c r="N2708" s="19"/>
      <c r="O2708" s="19"/>
      <c r="P2708" s="19"/>
      <c r="Q2708" s="19"/>
      <c r="R2708" s="19"/>
      <c r="S2708" s="34">
        <f t="shared" si="290"/>
        <v>41827</v>
      </c>
      <c r="T2708" s="34" t="str">
        <f t="shared" si="291"/>
        <v/>
      </c>
      <c r="U2708" s="34" t="str">
        <f t="shared" si="292"/>
        <v/>
      </c>
      <c r="V2708" s="19"/>
    </row>
    <row r="2709" spans="1:22" s="5" customFormat="1">
      <c r="A2709" s="90"/>
      <c r="J2709" s="8" t="s">
        <v>1520</v>
      </c>
      <c r="K2709" s="19" t="str">
        <f t="shared" si="293"/>
        <v>HU</v>
      </c>
      <c r="L2709" s="19" t="str">
        <f t="shared" si="289"/>
        <v>HUNGARY</v>
      </c>
      <c r="M2709" s="19"/>
      <c r="N2709" s="19"/>
      <c r="O2709" s="19"/>
      <c r="P2709" s="19"/>
      <c r="Q2709" s="19"/>
      <c r="R2709" s="19"/>
      <c r="S2709" s="34">
        <f t="shared" si="290"/>
        <v>41827</v>
      </c>
      <c r="T2709" s="34" t="str">
        <f t="shared" si="291"/>
        <v/>
      </c>
      <c r="U2709" s="34" t="str">
        <f t="shared" si="292"/>
        <v/>
      </c>
      <c r="V2709" s="19"/>
    </row>
    <row r="2710" spans="1:22" s="5" customFormat="1">
      <c r="A2710" s="90"/>
      <c r="J2710" s="8" t="s">
        <v>1526</v>
      </c>
      <c r="K2710" s="19" t="str">
        <f t="shared" si="293"/>
        <v>IE</v>
      </c>
      <c r="L2710" s="19" t="str">
        <f t="shared" si="289"/>
        <v>IRELAND</v>
      </c>
      <c r="M2710" s="19"/>
      <c r="N2710" s="19"/>
      <c r="O2710" s="19"/>
      <c r="P2710" s="19"/>
      <c r="Q2710" s="19"/>
      <c r="R2710" s="19"/>
      <c r="S2710" s="34">
        <f t="shared" si="290"/>
        <v>41827</v>
      </c>
      <c r="T2710" s="34" t="str">
        <f t="shared" si="291"/>
        <v/>
      </c>
      <c r="U2710" s="34" t="str">
        <f t="shared" si="292"/>
        <v/>
      </c>
      <c r="V2710" s="19"/>
    </row>
    <row r="2711" spans="1:22" s="5" customFormat="1">
      <c r="A2711" s="90"/>
      <c r="J2711" s="8" t="s">
        <v>1529</v>
      </c>
      <c r="K2711" s="19" t="str">
        <f t="shared" si="293"/>
        <v>IT</v>
      </c>
      <c r="L2711" s="19" t="str">
        <f t="shared" si="289"/>
        <v>ITALY</v>
      </c>
      <c r="M2711" s="19"/>
      <c r="N2711" s="19"/>
      <c r="O2711" s="19"/>
      <c r="P2711" s="19"/>
      <c r="Q2711" s="19"/>
      <c r="R2711" s="19"/>
      <c r="S2711" s="34">
        <f t="shared" si="290"/>
        <v>41827</v>
      </c>
      <c r="T2711" s="34" t="str">
        <f t="shared" si="291"/>
        <v/>
      </c>
      <c r="U2711" s="34" t="str">
        <f t="shared" si="292"/>
        <v/>
      </c>
      <c r="V2711" s="19"/>
    </row>
    <row r="2712" spans="1:22" s="5" customFormat="1">
      <c r="A2712" s="90"/>
      <c r="J2712" s="8" t="s">
        <v>1542</v>
      </c>
      <c r="K2712" s="19" t="str">
        <f t="shared" si="293"/>
        <v>LV</v>
      </c>
      <c r="L2712" s="19" t="str">
        <f t="shared" si="289"/>
        <v>LATVIA</v>
      </c>
      <c r="M2712" s="19"/>
      <c r="N2712" s="19"/>
      <c r="O2712" s="19"/>
      <c r="P2712" s="19"/>
      <c r="Q2712" s="19"/>
      <c r="R2712" s="19"/>
      <c r="S2712" s="34">
        <f t="shared" si="290"/>
        <v>41827</v>
      </c>
      <c r="T2712" s="34" t="str">
        <f t="shared" si="291"/>
        <v/>
      </c>
      <c r="U2712" s="34" t="str">
        <f t="shared" si="292"/>
        <v/>
      </c>
      <c r="V2712" s="19"/>
    </row>
    <row r="2713" spans="1:22" s="5" customFormat="1">
      <c r="A2713" s="90"/>
      <c r="J2713" s="8" t="s">
        <v>1547</v>
      </c>
      <c r="K2713" s="19" t="str">
        <f t="shared" si="293"/>
        <v>LT</v>
      </c>
      <c r="L2713" s="19" t="str">
        <f t="shared" si="289"/>
        <v>LITHUANIA</v>
      </c>
      <c r="M2713" s="19"/>
      <c r="N2713" s="19"/>
      <c r="O2713" s="19"/>
      <c r="P2713" s="19"/>
      <c r="Q2713" s="19"/>
      <c r="R2713" s="19"/>
      <c r="S2713" s="34">
        <f t="shared" si="290"/>
        <v>41827</v>
      </c>
      <c r="T2713" s="34" t="str">
        <f t="shared" si="291"/>
        <v/>
      </c>
      <c r="U2713" s="34" t="str">
        <f t="shared" si="292"/>
        <v/>
      </c>
      <c r="V2713" s="19"/>
    </row>
    <row r="2714" spans="1:22" s="5" customFormat="1">
      <c r="A2714" s="90"/>
      <c r="J2714" s="8" t="s">
        <v>1548</v>
      </c>
      <c r="K2714" s="19" t="str">
        <f t="shared" si="293"/>
        <v>LU</v>
      </c>
      <c r="L2714" s="19" t="str">
        <f t="shared" si="289"/>
        <v>LUXEMBOURG</v>
      </c>
      <c r="M2714" s="19"/>
      <c r="N2714" s="19"/>
      <c r="O2714" s="19"/>
      <c r="P2714" s="19"/>
      <c r="Q2714" s="19"/>
      <c r="R2714" s="19"/>
      <c r="S2714" s="34">
        <f t="shared" si="290"/>
        <v>41827</v>
      </c>
      <c r="T2714" s="34" t="str">
        <f t="shared" si="291"/>
        <v/>
      </c>
      <c r="U2714" s="34" t="str">
        <f t="shared" si="292"/>
        <v/>
      </c>
      <c r="V2714" s="19"/>
    </row>
    <row r="2715" spans="1:22" s="5" customFormat="1">
      <c r="A2715" s="90"/>
      <c r="J2715" s="8" t="s">
        <v>1556</v>
      </c>
      <c r="K2715" s="19" t="str">
        <f t="shared" si="293"/>
        <v>MT</v>
      </c>
      <c r="L2715" s="19" t="str">
        <f t="shared" si="289"/>
        <v>MALTA</v>
      </c>
      <c r="M2715" s="19"/>
      <c r="N2715" s="19"/>
      <c r="O2715" s="19"/>
      <c r="P2715" s="19"/>
      <c r="Q2715" s="19"/>
      <c r="R2715" s="19"/>
      <c r="S2715" s="34">
        <f t="shared" si="290"/>
        <v>41827</v>
      </c>
      <c r="T2715" s="34" t="str">
        <f t="shared" si="291"/>
        <v/>
      </c>
      <c r="U2715" s="34" t="str">
        <f t="shared" si="292"/>
        <v/>
      </c>
      <c r="V2715" s="19"/>
    </row>
    <row r="2716" spans="1:22" s="5" customFormat="1">
      <c r="A2716" s="90"/>
      <c r="J2716" s="8" t="s">
        <v>1575</v>
      </c>
      <c r="K2716" s="19" t="str">
        <f t="shared" si="293"/>
        <v>NL</v>
      </c>
      <c r="L2716" s="19" t="str">
        <f t="shared" si="289"/>
        <v>NETHERLANDS</v>
      </c>
      <c r="M2716" s="19"/>
      <c r="N2716" s="19"/>
      <c r="O2716" s="19"/>
      <c r="P2716" s="19"/>
      <c r="Q2716" s="19"/>
      <c r="R2716" s="19"/>
      <c r="S2716" s="34">
        <f t="shared" si="290"/>
        <v>41827</v>
      </c>
      <c r="T2716" s="34" t="str">
        <f t="shared" si="291"/>
        <v/>
      </c>
      <c r="U2716" s="34" t="str">
        <f t="shared" si="292"/>
        <v/>
      </c>
      <c r="V2716" s="19"/>
    </row>
    <row r="2717" spans="1:22" s="5" customFormat="1">
      <c r="A2717" s="90"/>
      <c r="J2717" s="8" t="s">
        <v>1595</v>
      </c>
      <c r="K2717" s="19" t="str">
        <f t="shared" si="293"/>
        <v>PL</v>
      </c>
      <c r="L2717" s="19" t="str">
        <f t="shared" si="289"/>
        <v>POLAND</v>
      </c>
      <c r="M2717" s="19"/>
      <c r="N2717" s="19"/>
      <c r="O2717" s="19"/>
      <c r="P2717" s="19"/>
      <c r="Q2717" s="19"/>
      <c r="R2717" s="19"/>
      <c r="S2717" s="34">
        <f t="shared" si="290"/>
        <v>41827</v>
      </c>
      <c r="T2717" s="34" t="str">
        <f t="shared" si="291"/>
        <v/>
      </c>
      <c r="U2717" s="34" t="str">
        <f t="shared" si="292"/>
        <v/>
      </c>
      <c r="V2717" s="19"/>
    </row>
    <row r="2718" spans="1:22" s="5" customFormat="1">
      <c r="A2718" s="90"/>
      <c r="J2718" s="8" t="s">
        <v>1596</v>
      </c>
      <c r="K2718" s="19" t="str">
        <f t="shared" si="293"/>
        <v>PT</v>
      </c>
      <c r="L2718" s="19" t="str">
        <f t="shared" si="289"/>
        <v>PORTUGAL</v>
      </c>
      <c r="M2718" s="19"/>
      <c r="N2718" s="19"/>
      <c r="O2718" s="19"/>
      <c r="P2718" s="19"/>
      <c r="Q2718" s="19"/>
      <c r="R2718" s="19"/>
      <c r="S2718" s="34">
        <f t="shared" si="290"/>
        <v>41827</v>
      </c>
      <c r="T2718" s="34" t="str">
        <f t="shared" si="291"/>
        <v/>
      </c>
      <c r="U2718" s="34" t="str">
        <f t="shared" si="292"/>
        <v/>
      </c>
      <c r="V2718" s="19"/>
    </row>
    <row r="2719" spans="1:22" s="5" customFormat="1">
      <c r="A2719" s="90"/>
      <c r="J2719" s="8" t="s">
        <v>1600</v>
      </c>
      <c r="K2719" s="19" t="str">
        <f t="shared" si="293"/>
        <v>RO</v>
      </c>
      <c r="L2719" s="19" t="str">
        <f t="shared" si="289"/>
        <v>ROMANIA</v>
      </c>
      <c r="M2719" s="19"/>
      <c r="N2719" s="19"/>
      <c r="O2719" s="19"/>
      <c r="P2719" s="19"/>
      <c r="Q2719" s="19"/>
      <c r="R2719" s="19"/>
      <c r="S2719" s="34">
        <f t="shared" si="290"/>
        <v>41827</v>
      </c>
      <c r="T2719" s="34" t="str">
        <f t="shared" si="291"/>
        <v/>
      </c>
      <c r="U2719" s="34" t="str">
        <f t="shared" si="292"/>
        <v/>
      </c>
      <c r="V2719" s="19"/>
    </row>
    <row r="2720" spans="1:22" s="5" customFormat="1">
      <c r="A2720" s="90"/>
      <c r="J2720" s="8" t="s">
        <v>1620</v>
      </c>
      <c r="K2720" s="19" t="str">
        <f t="shared" si="293"/>
        <v>SK</v>
      </c>
      <c r="L2720" s="19" t="str">
        <f t="shared" si="289"/>
        <v>SLOVAKIA</v>
      </c>
      <c r="M2720" s="19"/>
      <c r="N2720" s="19"/>
      <c r="O2720" s="19"/>
      <c r="P2720" s="19"/>
      <c r="Q2720" s="19"/>
      <c r="R2720" s="19"/>
      <c r="S2720" s="34">
        <f t="shared" si="290"/>
        <v>41827</v>
      </c>
      <c r="T2720" s="34" t="str">
        <f t="shared" si="291"/>
        <v/>
      </c>
      <c r="U2720" s="34" t="str">
        <f t="shared" si="292"/>
        <v/>
      </c>
      <c r="V2720" s="19"/>
    </row>
    <row r="2721" spans="1:22" s="5" customFormat="1">
      <c r="A2721" s="90"/>
      <c r="J2721" s="8" t="s">
        <v>1621</v>
      </c>
      <c r="K2721" s="19" t="str">
        <f t="shared" si="293"/>
        <v>SI</v>
      </c>
      <c r="L2721" s="19" t="str">
        <f t="shared" si="289"/>
        <v>SLOVENIA</v>
      </c>
      <c r="M2721" s="19"/>
      <c r="N2721" s="19"/>
      <c r="O2721" s="19"/>
      <c r="P2721" s="19"/>
      <c r="Q2721" s="19"/>
      <c r="R2721" s="19"/>
      <c r="S2721" s="34">
        <f t="shared" si="290"/>
        <v>41827</v>
      </c>
      <c r="T2721" s="34" t="str">
        <f t="shared" si="291"/>
        <v/>
      </c>
      <c r="U2721" s="34" t="str">
        <f t="shared" si="292"/>
        <v/>
      </c>
      <c r="V2721" s="19"/>
    </row>
    <row r="2722" spans="1:22" s="5" customFormat="1">
      <c r="A2722" s="90"/>
      <c r="J2722" s="8" t="s">
        <v>1626</v>
      </c>
      <c r="K2722" s="19" t="str">
        <f t="shared" si="293"/>
        <v>ES</v>
      </c>
      <c r="L2722" s="19" t="str">
        <f t="shared" si="289"/>
        <v>SPAIN</v>
      </c>
      <c r="M2722" s="19"/>
      <c r="N2722" s="19"/>
      <c r="O2722" s="19"/>
      <c r="P2722" s="19"/>
      <c r="Q2722" s="19"/>
      <c r="R2722" s="19"/>
      <c r="S2722" s="34">
        <f t="shared" si="290"/>
        <v>41827</v>
      </c>
      <c r="T2722" s="34" t="str">
        <f t="shared" si="291"/>
        <v/>
      </c>
      <c r="U2722" s="34" t="str">
        <f t="shared" si="292"/>
        <v/>
      </c>
      <c r="V2722" s="19"/>
    </row>
    <row r="2723" spans="1:22" s="5" customFormat="1">
      <c r="A2723" s="90"/>
      <c r="J2723" s="8" t="s">
        <v>1632</v>
      </c>
      <c r="K2723" s="19" t="str">
        <f t="shared" si="293"/>
        <v>SE</v>
      </c>
      <c r="L2723" s="19" t="str">
        <f t="shared" si="289"/>
        <v>SWEDEN</v>
      </c>
      <c r="M2723" s="19"/>
      <c r="N2723" s="19"/>
      <c r="O2723" s="19"/>
      <c r="P2723" s="19"/>
      <c r="Q2723" s="19"/>
      <c r="R2723" s="19"/>
      <c r="S2723" s="34">
        <f t="shared" si="290"/>
        <v>41827</v>
      </c>
      <c r="T2723" s="34" t="str">
        <f t="shared" si="291"/>
        <v/>
      </c>
      <c r="U2723" s="34" t="str">
        <f t="shared" si="292"/>
        <v/>
      </c>
      <c r="V2723" s="19"/>
    </row>
    <row r="2724" spans="1:22" s="5" customFormat="1">
      <c r="A2724" s="90"/>
      <c r="J2724" s="8" t="s">
        <v>1652</v>
      </c>
      <c r="K2724" s="19" t="str">
        <f t="shared" si="293"/>
        <v>GB</v>
      </c>
      <c r="L2724" s="19" t="str">
        <f t="shared" si="289"/>
        <v>UNITED KINGDOM</v>
      </c>
      <c r="M2724" s="19"/>
      <c r="N2724" s="19"/>
      <c r="O2724" s="19"/>
      <c r="P2724" s="19"/>
      <c r="Q2724" s="19"/>
      <c r="R2724" s="19"/>
      <c r="S2724" s="34">
        <f t="shared" si="290"/>
        <v>41827</v>
      </c>
      <c r="T2724" s="34" t="str">
        <f t="shared" si="291"/>
        <v/>
      </c>
      <c r="U2724" s="34" t="str">
        <f t="shared" si="292"/>
        <v/>
      </c>
      <c r="V2724" s="19"/>
    </row>
    <row r="2725" spans="1:22" s="5" customFormat="1">
      <c r="A2725" s="90"/>
      <c r="J2725" s="9" t="s">
        <v>11954</v>
      </c>
      <c r="K2725" s="19" t="str">
        <f t="shared" si="293"/>
        <v>GI</v>
      </c>
      <c r="L2725" s="19" t="str">
        <f t="shared" si="289"/>
        <v>UNITED KINGDOM (GIBRALTAR)</v>
      </c>
      <c r="M2725" s="19"/>
      <c r="N2725" s="19"/>
      <c r="O2725" s="19"/>
      <c r="P2725" s="19"/>
      <c r="Q2725" s="19"/>
      <c r="R2725" s="19"/>
      <c r="S2725" s="34">
        <f t="shared" si="290"/>
        <v>41827</v>
      </c>
      <c r="T2725" s="19"/>
      <c r="U2725" s="34">
        <f t="shared" si="292"/>
        <v>42566</v>
      </c>
      <c r="V2725" s="19"/>
    </row>
    <row r="2726" spans="1:22" s="5" customFormat="1">
      <c r="A2726" s="90"/>
      <c r="J2726" s="113" t="s">
        <v>12829</v>
      </c>
      <c r="K2726" s="102"/>
      <c r="L2726" s="102"/>
      <c r="M2726" s="102"/>
      <c r="N2726" s="102"/>
      <c r="O2726" s="102" t="s">
        <v>2299</v>
      </c>
      <c r="P2726" s="102"/>
      <c r="Q2726" s="102" t="s">
        <v>1843</v>
      </c>
      <c r="R2726" s="102" t="s">
        <v>12830</v>
      </c>
      <c r="S2726" s="101">
        <v>43405</v>
      </c>
      <c r="T2726" s="19"/>
      <c r="U2726" s="34"/>
      <c r="V2726" s="19"/>
    </row>
    <row r="2727" spans="1:22" s="5" customFormat="1">
      <c r="A2727" s="90"/>
      <c r="J2727" s="114" t="s">
        <v>3467</v>
      </c>
      <c r="K2727" s="102" t="s">
        <v>131</v>
      </c>
      <c r="L2727" s="102" t="s">
        <v>3467</v>
      </c>
      <c r="M2727" s="102" t="s">
        <v>358</v>
      </c>
      <c r="N2727" s="102"/>
      <c r="O2727" s="102"/>
      <c r="P2727" s="102"/>
      <c r="Q2727" s="102"/>
      <c r="R2727" s="102"/>
      <c r="S2727" s="101">
        <f t="shared" ref="S2727:S2773" si="294">VLOOKUP(J2727,A:G,5,FALSE)</f>
        <v>41827</v>
      </c>
      <c r="T2727" s="19"/>
      <c r="U2727" s="34" t="str">
        <f t="shared" ref="U2727:U2773" si="295">IF(VLOOKUP(J2727,A:G,7,FALSE)=0,"",VLOOKUP(J2727,A:G,7,FALSE))</f>
        <v/>
      </c>
      <c r="V2727" s="19"/>
    </row>
    <row r="2728" spans="1:22" s="5" customFormat="1">
      <c r="A2728" s="90"/>
      <c r="J2728" s="116" t="s">
        <v>8247</v>
      </c>
      <c r="K2728" s="102" t="s">
        <v>280</v>
      </c>
      <c r="L2728" s="102" t="s">
        <v>12831</v>
      </c>
      <c r="M2728" s="102" t="s">
        <v>358</v>
      </c>
      <c r="N2728" s="102" t="s">
        <v>359</v>
      </c>
      <c r="O2728" s="102"/>
      <c r="P2728" s="102"/>
      <c r="Q2728" s="102"/>
      <c r="R2728" s="102"/>
      <c r="S2728" s="101">
        <f t="shared" si="294"/>
        <v>42277</v>
      </c>
      <c r="T2728" s="19"/>
      <c r="U2728" s="34" t="str">
        <f t="shared" si="295"/>
        <v/>
      </c>
      <c r="V2728" s="19"/>
    </row>
    <row r="2729" spans="1:22" s="5" customFormat="1">
      <c r="A2729" s="90"/>
      <c r="J2729" s="117" t="s">
        <v>1349</v>
      </c>
      <c r="K2729" s="102" t="s">
        <v>90</v>
      </c>
      <c r="L2729" s="102" t="s">
        <v>12832</v>
      </c>
      <c r="M2729" s="102"/>
      <c r="N2729" s="102" t="s">
        <v>359</v>
      </c>
      <c r="O2729" s="102"/>
      <c r="P2729" s="102"/>
      <c r="Q2729" s="102"/>
      <c r="R2729" s="102"/>
      <c r="S2729" s="101">
        <f t="shared" si="294"/>
        <v>41827</v>
      </c>
      <c r="T2729" s="19"/>
      <c r="U2729" s="34" t="str">
        <f t="shared" si="295"/>
        <v/>
      </c>
      <c r="V2729" s="19"/>
    </row>
    <row r="2730" spans="1:22" s="5" customFormat="1">
      <c r="A2730" s="90"/>
      <c r="J2730" s="117" t="s">
        <v>8250</v>
      </c>
      <c r="K2730" s="102" t="s">
        <v>282</v>
      </c>
      <c r="L2730" s="102" t="s">
        <v>12833</v>
      </c>
      <c r="M2730" s="102" t="s">
        <v>358</v>
      </c>
      <c r="N2730" s="102" t="s">
        <v>359</v>
      </c>
      <c r="O2730" s="102"/>
      <c r="P2730" s="102"/>
      <c r="Q2730" s="102"/>
      <c r="R2730" s="102"/>
      <c r="S2730" s="101">
        <f t="shared" si="294"/>
        <v>42277</v>
      </c>
      <c r="T2730" s="19"/>
      <c r="U2730" s="34" t="str">
        <f t="shared" si="295"/>
        <v/>
      </c>
      <c r="V2730" s="19"/>
    </row>
    <row r="2731" spans="1:22" s="5" customFormat="1">
      <c r="A2731" s="90"/>
      <c r="J2731" s="118" t="s">
        <v>1443</v>
      </c>
      <c r="K2731" s="102" t="s">
        <v>892</v>
      </c>
      <c r="L2731" s="102" t="s">
        <v>1443</v>
      </c>
      <c r="M2731" s="102"/>
      <c r="N2731" s="102" t="s">
        <v>359</v>
      </c>
      <c r="O2731" s="102"/>
      <c r="P2731" s="102"/>
      <c r="Q2731" s="102"/>
      <c r="R2731" s="102"/>
      <c r="S2731" s="101">
        <f t="shared" si="294"/>
        <v>41827</v>
      </c>
      <c r="T2731" s="19"/>
      <c r="U2731" s="34" t="str">
        <f t="shared" si="295"/>
        <v/>
      </c>
      <c r="V2731" s="19"/>
    </row>
    <row r="2732" spans="1:22" s="5" customFormat="1">
      <c r="A2732" s="90"/>
      <c r="J2732" s="118" t="s">
        <v>1503</v>
      </c>
      <c r="K2732" s="102" t="s">
        <v>1200</v>
      </c>
      <c r="L2732" s="102" t="s">
        <v>1503</v>
      </c>
      <c r="M2732" s="102"/>
      <c r="N2732" s="102" t="s">
        <v>359</v>
      </c>
      <c r="O2732" s="102"/>
      <c r="P2732" s="102"/>
      <c r="Q2732" s="102"/>
      <c r="R2732" s="102"/>
      <c r="S2732" s="101">
        <f t="shared" si="294"/>
        <v>41827</v>
      </c>
      <c r="T2732" s="19"/>
      <c r="U2732" s="34" t="str">
        <f t="shared" si="295"/>
        <v/>
      </c>
      <c r="V2732" s="19"/>
    </row>
    <row r="2733" spans="1:22" s="5" customFormat="1">
      <c r="A2733" s="90"/>
      <c r="J2733" s="118" t="s">
        <v>1490</v>
      </c>
      <c r="K2733" s="102" t="s">
        <v>635</v>
      </c>
      <c r="L2733" s="102" t="s">
        <v>1490</v>
      </c>
      <c r="M2733" s="102"/>
      <c r="N2733" s="102" t="s">
        <v>359</v>
      </c>
      <c r="O2733" s="102"/>
      <c r="P2733" s="102"/>
      <c r="Q2733" s="102"/>
      <c r="R2733" s="102"/>
      <c r="S2733" s="101">
        <f t="shared" si="294"/>
        <v>41827</v>
      </c>
      <c r="T2733" s="19"/>
      <c r="U2733" s="34" t="str">
        <f t="shared" si="295"/>
        <v/>
      </c>
      <c r="V2733" s="19"/>
    </row>
    <row r="2734" spans="1:22" s="5" customFormat="1">
      <c r="A2734" s="90"/>
      <c r="J2734" s="118" t="s">
        <v>1526</v>
      </c>
      <c r="K2734" s="102" t="s">
        <v>1222</v>
      </c>
      <c r="L2734" s="102" t="s">
        <v>1526</v>
      </c>
      <c r="M2734" s="102"/>
      <c r="N2734" s="102" t="s">
        <v>359</v>
      </c>
      <c r="O2734" s="102"/>
      <c r="P2734" s="102"/>
      <c r="Q2734" s="102"/>
      <c r="R2734" s="102"/>
      <c r="S2734" s="101">
        <f t="shared" si="294"/>
        <v>41827</v>
      </c>
      <c r="T2734" s="19"/>
      <c r="U2734" s="34" t="str">
        <f t="shared" si="295"/>
        <v/>
      </c>
      <c r="V2734" s="19"/>
    </row>
    <row r="2735" spans="1:22" s="5" customFormat="1">
      <c r="A2735" s="90"/>
      <c r="J2735" s="118" t="s">
        <v>1505</v>
      </c>
      <c r="K2735" s="102" t="s">
        <v>365</v>
      </c>
      <c r="L2735" s="102" t="s">
        <v>1505</v>
      </c>
      <c r="M2735" s="102"/>
      <c r="N2735" s="102" t="s">
        <v>359</v>
      </c>
      <c r="O2735" s="102"/>
      <c r="P2735" s="102"/>
      <c r="Q2735" s="102"/>
      <c r="R2735" s="102"/>
      <c r="S2735" s="101">
        <f t="shared" si="294"/>
        <v>41827</v>
      </c>
      <c r="T2735" s="19"/>
      <c r="U2735" s="34" t="str">
        <f t="shared" si="295"/>
        <v/>
      </c>
      <c r="V2735" s="19"/>
    </row>
    <row r="2736" spans="1:22" s="5" customFormat="1">
      <c r="A2736" s="90"/>
      <c r="J2736" s="118" t="s">
        <v>1626</v>
      </c>
      <c r="K2736" s="102" t="s">
        <v>1310</v>
      </c>
      <c r="L2736" s="102" t="s">
        <v>1626</v>
      </c>
      <c r="M2736" s="102"/>
      <c r="N2736" s="102" t="s">
        <v>359</v>
      </c>
      <c r="O2736" s="102"/>
      <c r="P2736" s="102"/>
      <c r="Q2736" s="102"/>
      <c r="R2736" s="102"/>
      <c r="S2736" s="101">
        <f t="shared" si="294"/>
        <v>41827</v>
      </c>
      <c r="T2736" s="19"/>
      <c r="U2736" s="34" t="str">
        <f t="shared" si="295"/>
        <v/>
      </c>
      <c r="V2736" s="19"/>
    </row>
    <row r="2737" spans="1:22" s="5" customFormat="1">
      <c r="A2737" s="90"/>
      <c r="J2737" s="118" t="s">
        <v>1496</v>
      </c>
      <c r="K2737" s="102" t="s">
        <v>1193</v>
      </c>
      <c r="L2737" s="102" t="s">
        <v>1496</v>
      </c>
      <c r="M2737" s="102"/>
      <c r="N2737" s="102" t="s">
        <v>359</v>
      </c>
      <c r="O2737" s="102"/>
      <c r="P2737" s="102"/>
      <c r="Q2737" s="102"/>
      <c r="R2737" s="102"/>
      <c r="S2737" s="101">
        <f t="shared" si="294"/>
        <v>41827</v>
      </c>
      <c r="T2737" s="19"/>
      <c r="U2737" s="34" t="str">
        <f t="shared" si="295"/>
        <v/>
      </c>
      <c r="V2737" s="19"/>
    </row>
    <row r="2738" spans="1:22" s="5" customFormat="1">
      <c r="A2738" s="90"/>
      <c r="J2738" s="118" t="s">
        <v>1529</v>
      </c>
      <c r="K2738" s="102" t="s">
        <v>520</v>
      </c>
      <c r="L2738" s="102" t="s">
        <v>1529</v>
      </c>
      <c r="M2738" s="102"/>
      <c r="N2738" s="102" t="s">
        <v>359</v>
      </c>
      <c r="O2738" s="102"/>
      <c r="P2738" s="102"/>
      <c r="Q2738" s="102"/>
      <c r="R2738" s="102"/>
      <c r="S2738" s="101">
        <f t="shared" si="294"/>
        <v>41827</v>
      </c>
      <c r="T2738" s="19"/>
      <c r="U2738" s="34" t="str">
        <f t="shared" si="295"/>
        <v/>
      </c>
      <c r="V2738" s="19"/>
    </row>
    <row r="2739" spans="1:22" s="5" customFormat="1">
      <c r="A2739" s="90"/>
      <c r="J2739" s="118" t="s">
        <v>1480</v>
      </c>
      <c r="K2739" s="102" t="s">
        <v>1179</v>
      </c>
      <c r="L2739" s="102" t="s">
        <v>1480</v>
      </c>
      <c r="M2739" s="102"/>
      <c r="N2739" s="102" t="s">
        <v>359</v>
      </c>
      <c r="O2739" s="102"/>
      <c r="P2739" s="102"/>
      <c r="Q2739" s="102"/>
      <c r="R2739" s="102"/>
      <c r="S2739" s="101">
        <f t="shared" si="294"/>
        <v>41827</v>
      </c>
      <c r="T2739" s="19"/>
      <c r="U2739" s="34" t="str">
        <f t="shared" si="295"/>
        <v/>
      </c>
      <c r="V2739" s="19"/>
    </row>
    <row r="2740" spans="1:22" s="5" customFormat="1">
      <c r="A2740" s="90"/>
      <c r="J2740" s="118" t="s">
        <v>1542</v>
      </c>
      <c r="K2740" s="102" t="s">
        <v>1237</v>
      </c>
      <c r="L2740" s="102" t="s">
        <v>1542</v>
      </c>
      <c r="M2740" s="102"/>
      <c r="N2740" s="102" t="s">
        <v>359</v>
      </c>
      <c r="O2740" s="102"/>
      <c r="P2740" s="102"/>
      <c r="Q2740" s="102"/>
      <c r="R2740" s="102"/>
      <c r="S2740" s="101">
        <f t="shared" si="294"/>
        <v>41827</v>
      </c>
      <c r="T2740" s="19"/>
      <c r="U2740" s="34" t="str">
        <f t="shared" si="295"/>
        <v/>
      </c>
      <c r="V2740" s="19"/>
    </row>
    <row r="2741" spans="1:22" s="5" customFormat="1">
      <c r="A2741" s="90"/>
      <c r="J2741" s="118" t="s">
        <v>1547</v>
      </c>
      <c r="K2741" s="102" t="s">
        <v>1241</v>
      </c>
      <c r="L2741" s="102" t="s">
        <v>1547</v>
      </c>
      <c r="M2741" s="102"/>
      <c r="N2741" s="102" t="s">
        <v>359</v>
      </c>
      <c r="O2741" s="102"/>
      <c r="P2741" s="102"/>
      <c r="Q2741" s="102"/>
      <c r="R2741" s="102"/>
      <c r="S2741" s="101">
        <f t="shared" si="294"/>
        <v>41827</v>
      </c>
      <c r="T2741" s="19"/>
      <c r="U2741" s="34" t="str">
        <f t="shared" si="295"/>
        <v/>
      </c>
      <c r="V2741" s="19"/>
    </row>
    <row r="2742" spans="1:22" s="5" customFormat="1">
      <c r="A2742" s="90"/>
      <c r="J2742" s="118" t="s">
        <v>1548</v>
      </c>
      <c r="K2742" s="102" t="s">
        <v>1242</v>
      </c>
      <c r="L2742" s="102" t="s">
        <v>1548</v>
      </c>
      <c r="M2742" s="102"/>
      <c r="N2742" s="102" t="s">
        <v>359</v>
      </c>
      <c r="O2742" s="102"/>
      <c r="P2742" s="102"/>
      <c r="Q2742" s="102"/>
      <c r="R2742" s="102"/>
      <c r="S2742" s="101">
        <f t="shared" si="294"/>
        <v>41827</v>
      </c>
      <c r="T2742" s="19"/>
      <c r="U2742" s="34" t="str">
        <f t="shared" si="295"/>
        <v/>
      </c>
      <c r="V2742" s="19"/>
    </row>
    <row r="2743" spans="1:22" s="5" customFormat="1">
      <c r="A2743" s="90"/>
      <c r="J2743" s="118" t="s">
        <v>1556</v>
      </c>
      <c r="K2743" s="102" t="s">
        <v>1250</v>
      </c>
      <c r="L2743" s="102" t="s">
        <v>1556</v>
      </c>
      <c r="M2743" s="102"/>
      <c r="N2743" s="102" t="s">
        <v>359</v>
      </c>
      <c r="O2743" s="102"/>
      <c r="P2743" s="102"/>
      <c r="Q2743" s="102"/>
      <c r="R2743" s="102"/>
      <c r="S2743" s="101">
        <f t="shared" si="294"/>
        <v>41827</v>
      </c>
      <c r="T2743" s="19"/>
      <c r="U2743" s="34" t="str">
        <f t="shared" si="295"/>
        <v/>
      </c>
      <c r="V2743" s="19"/>
    </row>
    <row r="2744" spans="1:22" s="5" customFormat="1">
      <c r="A2744" s="90"/>
      <c r="J2744" s="118" t="s">
        <v>1575</v>
      </c>
      <c r="K2744" s="102" t="s">
        <v>1266</v>
      </c>
      <c r="L2744" s="102" t="s">
        <v>1575</v>
      </c>
      <c r="M2744" s="102"/>
      <c r="N2744" s="102" t="s">
        <v>359</v>
      </c>
      <c r="O2744" s="102"/>
      <c r="P2744" s="102"/>
      <c r="Q2744" s="102"/>
      <c r="R2744" s="102"/>
      <c r="S2744" s="101">
        <f t="shared" si="294"/>
        <v>41827</v>
      </c>
      <c r="T2744" s="19"/>
      <c r="U2744" s="34" t="str">
        <f t="shared" si="295"/>
        <v/>
      </c>
      <c r="V2744" s="19"/>
    </row>
    <row r="2745" spans="1:22" s="5" customFormat="1">
      <c r="A2745" s="90"/>
      <c r="J2745" s="118" t="s">
        <v>1436</v>
      </c>
      <c r="K2745" s="102" t="s">
        <v>1141</v>
      </c>
      <c r="L2745" s="102" t="s">
        <v>1436</v>
      </c>
      <c r="M2745" s="102"/>
      <c r="N2745" s="102" t="s">
        <v>359</v>
      </c>
      <c r="O2745" s="102"/>
      <c r="P2745" s="102"/>
      <c r="Q2745" s="102"/>
      <c r="R2745" s="102"/>
      <c r="S2745" s="101">
        <f t="shared" si="294"/>
        <v>41827</v>
      </c>
      <c r="T2745" s="19"/>
      <c r="U2745" s="34" t="str">
        <f t="shared" si="295"/>
        <v/>
      </c>
      <c r="V2745" s="19"/>
    </row>
    <row r="2746" spans="1:22" s="5" customFormat="1">
      <c r="A2746" s="90"/>
      <c r="J2746" s="118" t="s">
        <v>1596</v>
      </c>
      <c r="K2746" s="102" t="s">
        <v>1286</v>
      </c>
      <c r="L2746" s="102" t="s">
        <v>1596</v>
      </c>
      <c r="M2746" s="102"/>
      <c r="N2746" s="102" t="s">
        <v>359</v>
      </c>
      <c r="O2746" s="102"/>
      <c r="P2746" s="102"/>
      <c r="Q2746" s="102"/>
      <c r="R2746" s="102"/>
      <c r="S2746" s="101">
        <f t="shared" si="294"/>
        <v>41827</v>
      </c>
      <c r="T2746" s="19"/>
      <c r="U2746" s="34" t="str">
        <f t="shared" si="295"/>
        <v/>
      </c>
      <c r="V2746" s="19"/>
    </row>
    <row r="2747" spans="1:22" s="5" customFormat="1">
      <c r="A2747" s="90"/>
      <c r="J2747" s="118" t="s">
        <v>1621</v>
      </c>
      <c r="K2747" s="102" t="s">
        <v>1307</v>
      </c>
      <c r="L2747" s="102" t="s">
        <v>1621</v>
      </c>
      <c r="M2747" s="102"/>
      <c r="N2747" s="102" t="s">
        <v>359</v>
      </c>
      <c r="O2747" s="102"/>
      <c r="P2747" s="102"/>
      <c r="Q2747" s="102"/>
      <c r="R2747" s="102"/>
      <c r="S2747" s="101">
        <f t="shared" si="294"/>
        <v>41827</v>
      </c>
      <c r="T2747" s="19"/>
      <c r="U2747" s="34" t="str">
        <f t="shared" si="295"/>
        <v/>
      </c>
      <c r="V2747" s="19"/>
    </row>
    <row r="2748" spans="1:22" s="5" customFormat="1">
      <c r="A2748" s="90"/>
      <c r="J2748" s="118" t="s">
        <v>1620</v>
      </c>
      <c r="K2748" s="102" t="s">
        <v>1306</v>
      </c>
      <c r="L2748" s="102" t="s">
        <v>1620</v>
      </c>
      <c r="M2748" s="102"/>
      <c r="N2748" s="102" t="s">
        <v>359</v>
      </c>
      <c r="O2748" s="102"/>
      <c r="P2748" s="102"/>
      <c r="Q2748" s="102"/>
      <c r="R2748" s="102"/>
      <c r="S2748" s="101">
        <f t="shared" si="294"/>
        <v>41827</v>
      </c>
      <c r="T2748" s="19"/>
      <c r="U2748" s="34" t="str">
        <f t="shared" si="295"/>
        <v/>
      </c>
      <c r="V2748" s="19"/>
    </row>
    <row r="2749" spans="1:22" s="5" customFormat="1">
      <c r="A2749" s="90"/>
      <c r="J2749" s="118" t="s">
        <v>1495</v>
      </c>
      <c r="K2749" s="102" t="s">
        <v>1192</v>
      </c>
      <c r="L2749" s="102" t="s">
        <v>1495</v>
      </c>
      <c r="M2749" s="102"/>
      <c r="N2749" s="102" t="s">
        <v>359</v>
      </c>
      <c r="O2749" s="102"/>
      <c r="P2749" s="102"/>
      <c r="Q2749" s="102"/>
      <c r="R2749" s="102"/>
      <c r="S2749" s="101">
        <f t="shared" si="294"/>
        <v>41827</v>
      </c>
      <c r="T2749" s="19"/>
      <c r="U2749" s="34" t="str">
        <f t="shared" si="295"/>
        <v/>
      </c>
      <c r="V2749" s="19"/>
    </row>
    <row r="2750" spans="1:22" s="5" customFormat="1">
      <c r="A2750" s="90"/>
      <c r="J2750" s="116" t="s">
        <v>8249</v>
      </c>
      <c r="K2750" s="102" t="s">
        <v>281</v>
      </c>
      <c r="L2750" s="102" t="s">
        <v>12834</v>
      </c>
      <c r="M2750" s="102" t="s">
        <v>358</v>
      </c>
      <c r="N2750" s="102" t="s">
        <v>359</v>
      </c>
      <c r="O2750" s="102"/>
      <c r="P2750" s="102"/>
      <c r="Q2750" s="102"/>
      <c r="R2750" s="102"/>
      <c r="S2750" s="101">
        <f t="shared" si="294"/>
        <v>42277</v>
      </c>
      <c r="T2750" s="19"/>
      <c r="U2750" s="34" t="str">
        <f t="shared" si="295"/>
        <v/>
      </c>
      <c r="V2750" s="19"/>
    </row>
    <row r="2751" spans="1:22" s="5" customFormat="1">
      <c r="A2751" s="90"/>
      <c r="J2751" s="117" t="s">
        <v>12826</v>
      </c>
      <c r="K2751" s="102" t="s">
        <v>12721</v>
      </c>
      <c r="L2751" s="102" t="s">
        <v>12826</v>
      </c>
      <c r="M2751" s="102" t="s">
        <v>358</v>
      </c>
      <c r="N2751" s="102" t="s">
        <v>359</v>
      </c>
      <c r="O2751" s="102"/>
      <c r="P2751" s="102"/>
      <c r="Q2751" s="102"/>
      <c r="R2751" s="102"/>
      <c r="S2751" s="101">
        <f t="shared" si="294"/>
        <v>43405</v>
      </c>
      <c r="T2751" s="19"/>
      <c r="U2751" s="34" t="str">
        <f t="shared" si="295"/>
        <v/>
      </c>
      <c r="V2751" s="19"/>
    </row>
    <row r="2752" spans="1:22" s="5" customFormat="1">
      <c r="A2752" s="90"/>
      <c r="J2752" s="118" t="s">
        <v>1456</v>
      </c>
      <c r="K2752" s="102" t="s">
        <v>1159</v>
      </c>
      <c r="L2752" s="102" t="s">
        <v>1456</v>
      </c>
      <c r="M2752" s="102"/>
      <c r="N2752" s="102" t="s">
        <v>359</v>
      </c>
      <c r="O2752" s="102"/>
      <c r="P2752" s="102"/>
      <c r="Q2752" s="102"/>
      <c r="R2752" s="102"/>
      <c r="S2752" s="101">
        <f t="shared" si="294"/>
        <v>41827</v>
      </c>
      <c r="T2752" s="19"/>
      <c r="U2752" s="34" t="str">
        <f t="shared" si="295"/>
        <v/>
      </c>
      <c r="V2752" s="19"/>
    </row>
    <row r="2753" spans="1:22" s="5" customFormat="1">
      <c r="A2753" s="90"/>
      <c r="J2753" s="118" t="s">
        <v>12272</v>
      </c>
      <c r="K2753" s="102" t="s">
        <v>879</v>
      </c>
      <c r="L2753" s="102" t="s">
        <v>12272</v>
      </c>
      <c r="M2753" s="102"/>
      <c r="N2753" s="102" t="s">
        <v>359</v>
      </c>
      <c r="O2753" s="102"/>
      <c r="P2753" s="102"/>
      <c r="Q2753" s="102"/>
      <c r="R2753" s="102"/>
      <c r="S2753" s="101">
        <f t="shared" si="294"/>
        <v>41827</v>
      </c>
      <c r="T2753" s="19"/>
      <c r="U2753" s="34">
        <f t="shared" si="295"/>
        <v>42931</v>
      </c>
      <c r="V2753" s="19"/>
    </row>
    <row r="2754" spans="1:22" s="5" customFormat="1">
      <c r="A2754" s="90"/>
      <c r="J2754" s="118" t="s">
        <v>1481</v>
      </c>
      <c r="K2754" s="102" t="s">
        <v>1180</v>
      </c>
      <c r="L2754" s="102" t="s">
        <v>1481</v>
      </c>
      <c r="M2754" s="102"/>
      <c r="N2754" s="102" t="s">
        <v>359</v>
      </c>
      <c r="O2754" s="102"/>
      <c r="P2754" s="102"/>
      <c r="Q2754" s="102"/>
      <c r="R2754" s="102"/>
      <c r="S2754" s="101">
        <f t="shared" si="294"/>
        <v>41827</v>
      </c>
      <c r="T2754" s="19"/>
      <c r="U2754" s="34" t="str">
        <f t="shared" si="295"/>
        <v/>
      </c>
      <c r="V2754" s="19"/>
    </row>
    <row r="2755" spans="1:22" s="5" customFormat="1">
      <c r="A2755" s="90"/>
      <c r="J2755" s="118" t="s">
        <v>1477</v>
      </c>
      <c r="K2755" s="102" t="s">
        <v>1176</v>
      </c>
      <c r="L2755" s="102" t="s">
        <v>1477</v>
      </c>
      <c r="M2755" s="102"/>
      <c r="N2755" s="102" t="s">
        <v>359</v>
      </c>
      <c r="O2755" s="102"/>
      <c r="P2755" s="102"/>
      <c r="Q2755" s="102"/>
      <c r="R2755" s="102"/>
      <c r="S2755" s="101">
        <f t="shared" si="294"/>
        <v>41827</v>
      </c>
      <c r="T2755" s="19"/>
      <c r="U2755" s="34" t="str">
        <f t="shared" si="295"/>
        <v/>
      </c>
      <c r="V2755" s="19"/>
    </row>
    <row r="2756" spans="1:22" s="5" customFormat="1">
      <c r="A2756" s="90"/>
      <c r="J2756" s="118" t="s">
        <v>1520</v>
      </c>
      <c r="K2756" s="102" t="s">
        <v>1217</v>
      </c>
      <c r="L2756" s="102" t="s">
        <v>1520</v>
      </c>
      <c r="M2756" s="102"/>
      <c r="N2756" s="102" t="s">
        <v>359</v>
      </c>
      <c r="O2756" s="102"/>
      <c r="P2756" s="102"/>
      <c r="Q2756" s="102"/>
      <c r="R2756" s="102"/>
      <c r="S2756" s="101">
        <f t="shared" si="294"/>
        <v>41827</v>
      </c>
      <c r="T2756" s="19"/>
      <c r="U2756" s="34" t="str">
        <f t="shared" si="295"/>
        <v/>
      </c>
      <c r="V2756" s="19"/>
    </row>
    <row r="2757" spans="1:22" s="5" customFormat="1">
      <c r="A2757" s="90"/>
      <c r="J2757" s="118" t="s">
        <v>1595</v>
      </c>
      <c r="K2757" s="102" t="s">
        <v>1285</v>
      </c>
      <c r="L2757" s="102" t="s">
        <v>1595</v>
      </c>
      <c r="M2757" s="102"/>
      <c r="N2757" s="102" t="s">
        <v>359</v>
      </c>
      <c r="O2757" s="102"/>
      <c r="P2757" s="102"/>
      <c r="Q2757" s="102"/>
      <c r="R2757" s="102"/>
      <c r="S2757" s="101">
        <f t="shared" si="294"/>
        <v>41827</v>
      </c>
      <c r="T2757" s="19"/>
      <c r="U2757" s="34" t="str">
        <f t="shared" si="295"/>
        <v/>
      </c>
      <c r="V2757" s="19"/>
    </row>
    <row r="2758" spans="1:22" s="5" customFormat="1">
      <c r="A2758" s="90"/>
      <c r="J2758" s="118" t="s">
        <v>1600</v>
      </c>
      <c r="K2758" s="102" t="s">
        <v>927</v>
      </c>
      <c r="L2758" s="102" t="s">
        <v>1600</v>
      </c>
      <c r="M2758" s="102"/>
      <c r="N2758" s="102" t="s">
        <v>359</v>
      </c>
      <c r="O2758" s="102"/>
      <c r="P2758" s="102"/>
      <c r="Q2758" s="102"/>
      <c r="R2758" s="102"/>
      <c r="S2758" s="101">
        <f t="shared" si="294"/>
        <v>41827</v>
      </c>
      <c r="T2758" s="19"/>
      <c r="U2758" s="34" t="str">
        <f t="shared" si="295"/>
        <v/>
      </c>
      <c r="V2758" s="19"/>
    </row>
    <row r="2759" spans="1:22" s="5" customFormat="1">
      <c r="A2759" s="90"/>
      <c r="J2759" s="118" t="s">
        <v>1632</v>
      </c>
      <c r="K2759" s="102" t="s">
        <v>1316</v>
      </c>
      <c r="L2759" s="102" t="s">
        <v>1632</v>
      </c>
      <c r="M2759" s="102"/>
      <c r="N2759" s="102" t="s">
        <v>359</v>
      </c>
      <c r="O2759" s="102"/>
      <c r="P2759" s="102"/>
      <c r="Q2759" s="102"/>
      <c r="R2759" s="102"/>
      <c r="S2759" s="101">
        <f t="shared" si="294"/>
        <v>41827</v>
      </c>
      <c r="T2759" s="19"/>
      <c r="U2759" s="34" t="str">
        <f t="shared" si="295"/>
        <v/>
      </c>
      <c r="V2759" s="19"/>
    </row>
    <row r="2760" spans="1:22" s="5" customFormat="1">
      <c r="A2760" s="90"/>
      <c r="J2760" s="118" t="s">
        <v>1652</v>
      </c>
      <c r="K2760" s="102" t="s">
        <v>1332</v>
      </c>
      <c r="L2760" s="102" t="s">
        <v>1652</v>
      </c>
      <c r="M2760" s="102"/>
      <c r="N2760" s="102" t="s">
        <v>359</v>
      </c>
      <c r="O2760" s="102"/>
      <c r="P2760" s="102"/>
      <c r="Q2760" s="102"/>
      <c r="R2760" s="102"/>
      <c r="S2760" s="101">
        <f t="shared" si="294"/>
        <v>41827</v>
      </c>
      <c r="T2760" s="19"/>
      <c r="U2760" s="34" t="str">
        <f t="shared" si="295"/>
        <v/>
      </c>
      <c r="V2760" s="19"/>
    </row>
    <row r="2761" spans="1:22" s="5" customFormat="1">
      <c r="A2761" s="90"/>
      <c r="J2761" s="117" t="s">
        <v>12827</v>
      </c>
      <c r="K2761" s="102" t="s">
        <v>12774</v>
      </c>
      <c r="L2761" s="102" t="s">
        <v>12827</v>
      </c>
      <c r="M2761" s="102"/>
      <c r="N2761" s="102" t="s">
        <v>359</v>
      </c>
      <c r="O2761" s="102"/>
      <c r="P2761" s="102"/>
      <c r="Q2761" s="102"/>
      <c r="R2761" s="102"/>
      <c r="S2761" s="101">
        <f t="shared" si="294"/>
        <v>43405</v>
      </c>
      <c r="T2761" s="19"/>
      <c r="U2761" s="34" t="str">
        <f t="shared" si="295"/>
        <v/>
      </c>
      <c r="V2761" s="19"/>
    </row>
    <row r="2762" spans="1:22" s="5" customFormat="1">
      <c r="A2762" s="90"/>
      <c r="J2762" s="118" t="s">
        <v>1453</v>
      </c>
      <c r="K2762" s="102" t="s">
        <v>1157</v>
      </c>
      <c r="L2762" s="102" t="s">
        <v>1453</v>
      </c>
      <c r="M2762" s="102"/>
      <c r="N2762" s="102"/>
      <c r="O2762" s="102"/>
      <c r="P2762" s="102"/>
      <c r="Q2762" s="102"/>
      <c r="R2762" s="102"/>
      <c r="S2762" s="101">
        <f t="shared" si="294"/>
        <v>41827</v>
      </c>
      <c r="T2762" s="19"/>
      <c r="U2762" s="34" t="str">
        <f t="shared" si="295"/>
        <v/>
      </c>
      <c r="V2762" s="19"/>
    </row>
    <row r="2763" spans="1:22" s="5" customFormat="1">
      <c r="A2763" s="90"/>
      <c r="J2763" s="118" t="s">
        <v>1461</v>
      </c>
      <c r="K2763" s="102" t="s">
        <v>1164</v>
      </c>
      <c r="L2763" s="102" t="s">
        <v>1461</v>
      </c>
      <c r="M2763" s="102"/>
      <c r="N2763" s="102"/>
      <c r="O2763" s="102"/>
      <c r="P2763" s="102"/>
      <c r="Q2763" s="102"/>
      <c r="R2763" s="102"/>
      <c r="S2763" s="101">
        <f t="shared" si="294"/>
        <v>41827</v>
      </c>
      <c r="T2763" s="19"/>
      <c r="U2763" s="34" t="str">
        <f t="shared" si="295"/>
        <v/>
      </c>
      <c r="V2763" s="19"/>
    </row>
    <row r="2764" spans="1:22" s="5" customFormat="1">
      <c r="A2764" s="90"/>
      <c r="J2764" s="118" t="s">
        <v>1467</v>
      </c>
      <c r="K2764" s="102" t="s">
        <v>1170</v>
      </c>
      <c r="L2764" s="102" t="s">
        <v>1467</v>
      </c>
      <c r="M2764" s="102"/>
      <c r="N2764" s="102"/>
      <c r="O2764" s="102"/>
      <c r="P2764" s="102"/>
      <c r="Q2764" s="102"/>
      <c r="R2764" s="102"/>
      <c r="S2764" s="101">
        <f t="shared" si="294"/>
        <v>41827</v>
      </c>
      <c r="T2764" s="19"/>
      <c r="U2764" s="34" t="str">
        <f t="shared" si="295"/>
        <v/>
      </c>
      <c r="V2764" s="19"/>
    </row>
    <row r="2765" spans="1:22" s="5" customFormat="1">
      <c r="A2765" s="90"/>
      <c r="J2765" s="118" t="s">
        <v>1519</v>
      </c>
      <c r="K2765" s="102" t="s">
        <v>1216</v>
      </c>
      <c r="L2765" s="102" t="s">
        <v>1519</v>
      </c>
      <c r="M2765" s="102"/>
      <c r="N2765" s="102"/>
      <c r="O2765" s="102"/>
      <c r="P2765" s="102"/>
      <c r="Q2765" s="102"/>
      <c r="R2765" s="102"/>
      <c r="S2765" s="101">
        <f t="shared" si="294"/>
        <v>41827</v>
      </c>
      <c r="T2765" s="19"/>
      <c r="U2765" s="34" t="str">
        <f t="shared" si="295"/>
        <v/>
      </c>
      <c r="V2765" s="19"/>
    </row>
    <row r="2766" spans="1:22" s="5" customFormat="1">
      <c r="A2766" s="90"/>
      <c r="J2766" s="118" t="s">
        <v>1522</v>
      </c>
      <c r="K2766" s="102" t="s">
        <v>1218</v>
      </c>
      <c r="L2766" s="102" t="s">
        <v>1522</v>
      </c>
      <c r="M2766" s="102"/>
      <c r="N2766" s="102"/>
      <c r="O2766" s="102"/>
      <c r="P2766" s="102"/>
      <c r="Q2766" s="102"/>
      <c r="R2766" s="102"/>
      <c r="S2766" s="101">
        <f t="shared" si="294"/>
        <v>41827</v>
      </c>
      <c r="T2766" s="19"/>
      <c r="U2766" s="34" t="str">
        <f t="shared" si="295"/>
        <v/>
      </c>
      <c r="V2766" s="19"/>
    </row>
    <row r="2767" spans="1:22" s="5" customFormat="1">
      <c r="A2767" s="90"/>
      <c r="J2767" s="118" t="s">
        <v>1531</v>
      </c>
      <c r="K2767" s="102" t="s">
        <v>1226</v>
      </c>
      <c r="L2767" s="102" t="s">
        <v>1531</v>
      </c>
      <c r="M2767" s="102"/>
      <c r="N2767" s="102"/>
      <c r="O2767" s="102"/>
      <c r="P2767" s="102"/>
      <c r="Q2767" s="102"/>
      <c r="R2767" s="102"/>
      <c r="S2767" s="101">
        <f t="shared" si="294"/>
        <v>41827</v>
      </c>
      <c r="T2767" s="19"/>
      <c r="U2767" s="34" t="str">
        <f t="shared" si="295"/>
        <v/>
      </c>
      <c r="V2767" s="19"/>
    </row>
    <row r="2768" spans="1:22" s="5" customFormat="1">
      <c r="A2768" s="90"/>
      <c r="J2768" s="118" t="s">
        <v>1601</v>
      </c>
      <c r="K2768" s="102" t="s">
        <v>1290</v>
      </c>
      <c r="L2768" s="102" t="s">
        <v>1601</v>
      </c>
      <c r="M2768" s="102"/>
      <c r="N2768" s="102"/>
      <c r="O2768" s="102"/>
      <c r="P2768" s="102"/>
      <c r="Q2768" s="102"/>
      <c r="R2768" s="102"/>
      <c r="S2768" s="101">
        <f t="shared" si="294"/>
        <v>41827</v>
      </c>
      <c r="T2768" s="19"/>
      <c r="U2768" s="34" t="str">
        <f t="shared" si="295"/>
        <v/>
      </c>
      <c r="V2768" s="19"/>
    </row>
    <row r="2769" spans="1:22" s="5" customFormat="1">
      <c r="A2769" s="90"/>
      <c r="J2769" s="118" t="s">
        <v>1633</v>
      </c>
      <c r="K2769" s="102" t="s">
        <v>1317</v>
      </c>
      <c r="L2769" s="102" t="s">
        <v>1633</v>
      </c>
      <c r="M2769" s="102"/>
      <c r="N2769" s="102"/>
      <c r="O2769" s="102"/>
      <c r="P2769" s="102"/>
      <c r="Q2769" s="102"/>
      <c r="R2769" s="102"/>
      <c r="S2769" s="101">
        <f t="shared" si="294"/>
        <v>41827</v>
      </c>
      <c r="T2769" s="19"/>
      <c r="U2769" s="34" t="str">
        <f t="shared" si="295"/>
        <v/>
      </c>
      <c r="V2769" s="19"/>
    </row>
    <row r="2770" spans="1:22" s="5" customFormat="1">
      <c r="A2770" s="90"/>
      <c r="J2770" s="118" t="s">
        <v>1653</v>
      </c>
      <c r="K2770" s="102" t="s">
        <v>1333</v>
      </c>
      <c r="L2770" s="102" t="s">
        <v>1653</v>
      </c>
      <c r="M2770" s="102"/>
      <c r="N2770" s="102"/>
      <c r="O2770" s="102"/>
      <c r="P2770" s="102"/>
      <c r="Q2770" s="102"/>
      <c r="R2770" s="102"/>
      <c r="S2770" s="101">
        <f t="shared" si="294"/>
        <v>41827</v>
      </c>
      <c r="T2770" s="19"/>
      <c r="U2770" s="34" t="str">
        <f t="shared" si="295"/>
        <v/>
      </c>
      <c r="V2770" s="19"/>
    </row>
    <row r="2771" spans="1:22" s="5" customFormat="1">
      <c r="A2771" s="90"/>
      <c r="J2771" s="118" t="s">
        <v>1667</v>
      </c>
      <c r="K2771" s="102" t="s">
        <v>1362</v>
      </c>
      <c r="L2771" s="102" t="s">
        <v>12835</v>
      </c>
      <c r="M2771" s="102"/>
      <c r="N2771" s="102"/>
      <c r="O2771" s="102"/>
      <c r="P2771" s="102"/>
      <c r="Q2771" s="102"/>
      <c r="R2771" s="102"/>
      <c r="S2771" s="101">
        <f t="shared" si="294"/>
        <v>41827</v>
      </c>
      <c r="T2771" s="19"/>
      <c r="U2771" s="34" t="str">
        <f t="shared" si="295"/>
        <v/>
      </c>
      <c r="V2771" s="19"/>
    </row>
    <row r="2772" spans="1:22" s="5" customFormat="1">
      <c r="A2772" s="90"/>
      <c r="J2772" s="118" t="s">
        <v>12163</v>
      </c>
      <c r="K2772" s="102" t="s">
        <v>1363</v>
      </c>
      <c r="L2772" s="102" t="s">
        <v>12836</v>
      </c>
      <c r="M2772" s="102"/>
      <c r="N2772" s="102"/>
      <c r="O2772" s="102"/>
      <c r="P2772" s="102"/>
      <c r="Q2772" s="102"/>
      <c r="R2772" s="102"/>
      <c r="S2772" s="101">
        <f t="shared" si="294"/>
        <v>41827</v>
      </c>
      <c r="T2772" s="19"/>
      <c r="U2772" s="34">
        <f t="shared" si="295"/>
        <v>42931</v>
      </c>
      <c r="V2772" s="19"/>
    </row>
    <row r="2773" spans="1:22" s="5" customFormat="1">
      <c r="A2773" s="90"/>
      <c r="J2773" s="118" t="s">
        <v>12828</v>
      </c>
      <c r="K2773" s="102" t="s">
        <v>12723</v>
      </c>
      <c r="L2773" s="102" t="s">
        <v>12828</v>
      </c>
      <c r="M2773" s="102"/>
      <c r="N2773" s="102"/>
      <c r="O2773" s="102"/>
      <c r="P2773" s="102"/>
      <c r="Q2773" s="102"/>
      <c r="R2773" s="102"/>
      <c r="S2773" s="101">
        <f t="shared" si="294"/>
        <v>43405</v>
      </c>
      <c r="T2773" s="19"/>
      <c r="U2773" s="34" t="str">
        <f t="shared" si="295"/>
        <v/>
      </c>
      <c r="V2773" s="19"/>
    </row>
    <row r="2774" spans="1:22" s="5" customFormat="1">
      <c r="A2774" s="90"/>
    </row>
    <row r="2775" spans="1:22" s="5" customFormat="1">
      <c r="A2775" s="90"/>
    </row>
    <row r="2776" spans="1:22" s="5" customFormat="1">
      <c r="A2776" s="90"/>
    </row>
    <row r="2777" spans="1:22" s="5" customFormat="1">
      <c r="A2777" s="90"/>
    </row>
    <row r="2778" spans="1:22" s="5" customFormat="1">
      <c r="A2778" s="90"/>
    </row>
    <row r="2779" spans="1:22" s="5" customFormat="1">
      <c r="A2779" s="90"/>
    </row>
    <row r="2780" spans="1:22" s="5" customFormat="1">
      <c r="A2780" s="90"/>
    </row>
    <row r="2781" spans="1:22" s="5" customFormat="1">
      <c r="A2781" s="90"/>
    </row>
    <row r="2782" spans="1:22" s="5" customFormat="1">
      <c r="A2782" s="90"/>
    </row>
    <row r="2783" spans="1:22" s="5" customFormat="1">
      <c r="A2783" s="90"/>
    </row>
    <row r="2784" spans="1:22" s="5" customFormat="1">
      <c r="A2784" s="90"/>
    </row>
    <row r="2785" spans="1:1" s="5" customFormat="1">
      <c r="A2785" s="90"/>
    </row>
    <row r="2786" spans="1:1" s="5" customFormat="1">
      <c r="A2786" s="90"/>
    </row>
    <row r="2787" spans="1:1" s="5" customFormat="1">
      <c r="A2787" s="90"/>
    </row>
    <row r="2788" spans="1:1" s="5" customFormat="1">
      <c r="A2788" s="90"/>
    </row>
    <row r="2789" spans="1:1" s="5" customFormat="1">
      <c r="A2789" s="90"/>
    </row>
    <row r="2790" spans="1:1" s="5" customFormat="1">
      <c r="A2790" s="90"/>
    </row>
    <row r="2791" spans="1:1" s="5" customFormat="1">
      <c r="A2791" s="90"/>
    </row>
    <row r="2792" spans="1:1" s="5" customFormat="1">
      <c r="A2792" s="90"/>
    </row>
    <row r="2793" spans="1:1" s="5" customFormat="1">
      <c r="A2793" s="90"/>
    </row>
    <row r="2794" spans="1:1" s="5" customFormat="1">
      <c r="A2794" s="90"/>
    </row>
    <row r="2795" spans="1:1" s="5" customFormat="1">
      <c r="A2795" s="90"/>
    </row>
    <row r="2796" spans="1:1" s="5" customFormat="1">
      <c r="A2796" s="90"/>
    </row>
    <row r="2797" spans="1:1" s="5" customFormat="1">
      <c r="A2797" s="90"/>
    </row>
    <row r="2798" spans="1:1" s="5" customFormat="1">
      <c r="A2798" s="90"/>
    </row>
    <row r="2799" spans="1:1" s="5" customFormat="1">
      <c r="A2799" s="90"/>
    </row>
    <row r="2800" spans="1:1" s="5" customFormat="1">
      <c r="A2800" s="90"/>
    </row>
    <row r="2801" spans="1:1" s="5" customFormat="1">
      <c r="A2801" s="90"/>
    </row>
    <row r="2802" spans="1:1" s="5" customFormat="1">
      <c r="A2802" s="90"/>
    </row>
    <row r="2803" spans="1:1" s="5" customFormat="1">
      <c r="A2803" s="90"/>
    </row>
    <row r="2804" spans="1:1" s="5" customFormat="1">
      <c r="A2804" s="90"/>
    </row>
    <row r="2805" spans="1:1" s="5" customFormat="1">
      <c r="A2805" s="90"/>
    </row>
    <row r="2806" spans="1:1" s="5" customFormat="1">
      <c r="A2806" s="90"/>
    </row>
    <row r="2807" spans="1:1" s="5" customFormat="1">
      <c r="A2807" s="90"/>
    </row>
    <row r="2808" spans="1:1" s="5" customFormat="1">
      <c r="A2808" s="90"/>
    </row>
    <row r="2809" spans="1:1" s="5" customFormat="1">
      <c r="A2809" s="90"/>
    </row>
    <row r="2810" spans="1:1" s="5" customFormat="1">
      <c r="A2810" s="90"/>
    </row>
    <row r="2811" spans="1:1" s="5" customFormat="1">
      <c r="A2811" s="90"/>
    </row>
    <row r="2812" spans="1:1" s="5" customFormat="1">
      <c r="A2812" s="90"/>
    </row>
    <row r="2813" spans="1:1" s="5" customFormat="1">
      <c r="A2813" s="90"/>
    </row>
    <row r="2814" spans="1:1" s="5" customFormat="1">
      <c r="A2814" s="90"/>
    </row>
    <row r="2815" spans="1:1" s="5" customFormat="1">
      <c r="A2815" s="90"/>
    </row>
    <row r="2816" spans="1:1" s="5" customFormat="1">
      <c r="A2816" s="90"/>
    </row>
    <row r="2817" spans="1:1" s="5" customFormat="1">
      <c r="A2817" s="90"/>
    </row>
    <row r="2818" spans="1:1" s="5" customFormat="1">
      <c r="A2818" s="90"/>
    </row>
    <row r="2819" spans="1:1" s="5" customFormat="1">
      <c r="A2819" s="90"/>
    </row>
    <row r="2820" spans="1:1" s="5" customFormat="1">
      <c r="A2820" s="90"/>
    </row>
    <row r="2821" spans="1:1" s="5" customFormat="1">
      <c r="A2821" s="90"/>
    </row>
    <row r="2822" spans="1:1" s="5" customFormat="1">
      <c r="A2822" s="90"/>
    </row>
    <row r="2823" spans="1:1" s="5" customFormat="1">
      <c r="A2823" s="90"/>
    </row>
    <row r="2824" spans="1:1" s="5" customFormat="1">
      <c r="A2824" s="90"/>
    </row>
    <row r="2825" spans="1:1" s="5" customFormat="1">
      <c r="A2825" s="90"/>
    </row>
    <row r="2826" spans="1:1" s="5" customFormat="1">
      <c r="A2826" s="90"/>
    </row>
    <row r="2827" spans="1:1" s="5" customFormat="1">
      <c r="A2827" s="90"/>
    </row>
    <row r="2828" spans="1:1" s="5" customFormat="1">
      <c r="A2828" s="90"/>
    </row>
    <row r="2829" spans="1:1" s="5" customFormat="1">
      <c r="A2829" s="90"/>
    </row>
    <row r="2830" spans="1:1" s="5" customFormat="1">
      <c r="A2830" s="90"/>
    </row>
    <row r="2831" spans="1:1" s="5" customFormat="1">
      <c r="A2831" s="90"/>
    </row>
    <row r="2832" spans="1:1" s="5" customFormat="1">
      <c r="A2832" s="90"/>
    </row>
    <row r="2833" spans="1:1" s="5" customFormat="1">
      <c r="A2833" s="90"/>
    </row>
    <row r="2834" spans="1:1" s="5" customFormat="1">
      <c r="A2834" s="90"/>
    </row>
    <row r="2835" spans="1:1" s="5" customFormat="1">
      <c r="A2835" s="90"/>
    </row>
    <row r="2836" spans="1:1" s="5" customFormat="1">
      <c r="A2836" s="90"/>
    </row>
    <row r="2837" spans="1:1" s="5" customFormat="1">
      <c r="A2837" s="90"/>
    </row>
    <row r="2838" spans="1:1" s="5" customFormat="1">
      <c r="A2838" s="90"/>
    </row>
    <row r="2839" spans="1:1" s="5" customFormat="1">
      <c r="A2839" s="90"/>
    </row>
    <row r="2840" spans="1:1" s="5" customFormat="1">
      <c r="A2840" s="90"/>
    </row>
    <row r="2841" spans="1:1" s="5" customFormat="1">
      <c r="A2841" s="90"/>
    </row>
    <row r="2842" spans="1:1" s="5" customFormat="1">
      <c r="A2842" s="90"/>
    </row>
    <row r="2843" spans="1:1" s="5" customFormat="1">
      <c r="A2843" s="90"/>
    </row>
    <row r="2844" spans="1:1" s="5" customFormat="1">
      <c r="A2844" s="90"/>
    </row>
    <row r="2845" spans="1:1" s="5" customFormat="1">
      <c r="A2845" s="90"/>
    </row>
    <row r="2846" spans="1:1" s="5" customFormat="1">
      <c r="A2846" s="90"/>
    </row>
    <row r="2847" spans="1:1" s="5" customFormat="1">
      <c r="A2847" s="90"/>
    </row>
    <row r="2848" spans="1:1" s="5" customFormat="1">
      <c r="A2848" s="90"/>
    </row>
    <row r="2849" spans="1:1" s="5" customFormat="1">
      <c r="A2849" s="90"/>
    </row>
    <row r="2850" spans="1:1" s="5" customFormat="1">
      <c r="A2850" s="90"/>
    </row>
    <row r="2851" spans="1:1" s="5" customFormat="1">
      <c r="A2851" s="90"/>
    </row>
    <row r="2852" spans="1:1" s="5" customFormat="1">
      <c r="A2852" s="90"/>
    </row>
    <row r="2853" spans="1:1" s="5" customFormat="1">
      <c r="A2853" s="90"/>
    </row>
    <row r="2854" spans="1:1" s="5" customFormat="1">
      <c r="A2854" s="90"/>
    </row>
    <row r="2855" spans="1:1" s="5" customFormat="1">
      <c r="A2855" s="90"/>
    </row>
    <row r="2856" spans="1:1" s="5" customFormat="1">
      <c r="A2856" s="90"/>
    </row>
    <row r="2857" spans="1:1" s="5" customFormat="1">
      <c r="A2857" s="90"/>
    </row>
    <row r="2858" spans="1:1" s="5" customFormat="1">
      <c r="A2858" s="90"/>
    </row>
    <row r="2859" spans="1:1" s="5" customFormat="1">
      <c r="A2859" s="90"/>
    </row>
    <row r="2860" spans="1:1" s="5" customFormat="1">
      <c r="A2860" s="90"/>
    </row>
    <row r="2861" spans="1:1" s="5" customFormat="1">
      <c r="A2861" s="90"/>
    </row>
    <row r="2862" spans="1:1" s="5" customFormat="1">
      <c r="A2862" s="90"/>
    </row>
    <row r="2863" spans="1:1" s="5" customFormat="1">
      <c r="A2863" s="90"/>
    </row>
    <row r="2864" spans="1:1" s="5" customFormat="1">
      <c r="A2864" s="90"/>
    </row>
    <row r="2865" spans="1:1" s="5" customFormat="1">
      <c r="A2865" s="90"/>
    </row>
    <row r="2866" spans="1:1" s="5" customFormat="1">
      <c r="A2866" s="90"/>
    </row>
    <row r="2867" spans="1:1" s="5" customFormat="1">
      <c r="A2867" s="90"/>
    </row>
    <row r="2868" spans="1:1" s="5" customFormat="1">
      <c r="A2868" s="90"/>
    </row>
    <row r="2869" spans="1:1" s="5" customFormat="1">
      <c r="A2869" s="90"/>
    </row>
    <row r="2870" spans="1:1" s="5" customFormat="1">
      <c r="A2870" s="90"/>
    </row>
    <row r="2871" spans="1:1" s="5" customFormat="1">
      <c r="A2871" s="90"/>
    </row>
    <row r="2872" spans="1:1" s="5" customFormat="1">
      <c r="A2872" s="90"/>
    </row>
    <row r="2873" spans="1:1" s="5" customFormat="1">
      <c r="A2873" s="90"/>
    </row>
    <row r="2874" spans="1:1" s="5" customFormat="1">
      <c r="A2874" s="90"/>
    </row>
    <row r="2875" spans="1:1" s="5" customFormat="1">
      <c r="A2875" s="90"/>
    </row>
    <row r="2876" spans="1:1" s="5" customFormat="1">
      <c r="A2876" s="90"/>
    </row>
    <row r="2877" spans="1:1" s="5" customFormat="1">
      <c r="A2877" s="90"/>
    </row>
    <row r="2878" spans="1:1" s="5" customFormat="1">
      <c r="A2878" s="90"/>
    </row>
    <row r="2879" spans="1:1" s="5" customFormat="1">
      <c r="A2879" s="90"/>
    </row>
    <row r="2880" spans="1:1" s="5" customFormat="1">
      <c r="A2880" s="90"/>
    </row>
    <row r="2881" spans="1:1" s="5" customFormat="1">
      <c r="A2881" s="90"/>
    </row>
    <row r="2882" spans="1:1" s="5" customFormat="1">
      <c r="A2882" s="90"/>
    </row>
    <row r="2883" spans="1:1" s="5" customFormat="1">
      <c r="A2883" s="90"/>
    </row>
    <row r="2884" spans="1:1" s="5" customFormat="1">
      <c r="A2884" s="90"/>
    </row>
    <row r="2885" spans="1:1" s="5" customFormat="1">
      <c r="A2885" s="90"/>
    </row>
    <row r="2886" spans="1:1" s="5" customFormat="1">
      <c r="A2886" s="90"/>
    </row>
    <row r="2887" spans="1:1" s="5" customFormat="1">
      <c r="A2887" s="90"/>
    </row>
    <row r="2888" spans="1:1" s="5" customFormat="1">
      <c r="A2888" s="90"/>
    </row>
    <row r="2889" spans="1:1" s="5" customFormat="1">
      <c r="A2889" s="90"/>
    </row>
    <row r="2890" spans="1:1" s="5" customFormat="1">
      <c r="A2890" s="90"/>
    </row>
    <row r="2891" spans="1:1" s="5" customFormat="1">
      <c r="A2891" s="90"/>
    </row>
    <row r="2892" spans="1:1" s="5" customFormat="1">
      <c r="A2892" s="90"/>
    </row>
    <row r="2893" spans="1:1" s="5" customFormat="1">
      <c r="A2893" s="90"/>
    </row>
    <row r="2894" spans="1:1" s="5" customFormat="1">
      <c r="A2894" s="90"/>
    </row>
    <row r="2895" spans="1:1" s="5" customFormat="1">
      <c r="A2895" s="90"/>
    </row>
    <row r="2896" spans="1:1" s="5" customFormat="1">
      <c r="A2896" s="90"/>
    </row>
    <row r="2897" spans="1:1" s="5" customFormat="1">
      <c r="A2897" s="90"/>
    </row>
    <row r="2898" spans="1:1" s="5" customFormat="1">
      <c r="A2898" s="90"/>
    </row>
    <row r="2899" spans="1:1" s="5" customFormat="1">
      <c r="A2899" s="90"/>
    </row>
    <row r="2900" spans="1:1" s="5" customFormat="1">
      <c r="A2900" s="90"/>
    </row>
    <row r="2901" spans="1:1" s="5" customFormat="1">
      <c r="A2901" s="90"/>
    </row>
    <row r="2902" spans="1:1" s="5" customFormat="1">
      <c r="A2902" s="90"/>
    </row>
    <row r="2903" spans="1:1" s="5" customFormat="1">
      <c r="A2903" s="90"/>
    </row>
    <row r="2904" spans="1:1" s="5" customFormat="1">
      <c r="A2904" s="90"/>
    </row>
    <row r="2905" spans="1:1" s="5" customFormat="1">
      <c r="A2905" s="90"/>
    </row>
    <row r="2906" spans="1:1" s="5" customFormat="1">
      <c r="A2906" s="90"/>
    </row>
    <row r="2907" spans="1:1" s="5" customFormat="1">
      <c r="A2907" s="90"/>
    </row>
    <row r="2908" spans="1:1" s="5" customFormat="1">
      <c r="A2908" s="90"/>
    </row>
    <row r="2909" spans="1:1" s="5" customFormat="1">
      <c r="A2909" s="90"/>
    </row>
    <row r="2910" spans="1:1" s="5" customFormat="1">
      <c r="A2910" s="90"/>
    </row>
    <row r="2911" spans="1:1" s="5" customFormat="1">
      <c r="A2911" s="90"/>
    </row>
    <row r="2912" spans="1:1" s="5" customFormat="1">
      <c r="A2912" s="90"/>
    </row>
    <row r="2913" spans="1:1" s="5" customFormat="1">
      <c r="A2913" s="90"/>
    </row>
    <row r="2914" spans="1:1" s="5" customFormat="1">
      <c r="A2914" s="90"/>
    </row>
    <row r="2915" spans="1:1" s="5" customFormat="1">
      <c r="A2915" s="90"/>
    </row>
    <row r="2916" spans="1:1" s="5" customFormat="1">
      <c r="A2916" s="90"/>
    </row>
    <row r="2917" spans="1:1" s="5" customFormat="1">
      <c r="A2917" s="90"/>
    </row>
    <row r="2918" spans="1:1" s="5" customFormat="1">
      <c r="A2918" s="90"/>
    </row>
    <row r="2919" spans="1:1" s="5" customFormat="1">
      <c r="A2919" s="90"/>
    </row>
    <row r="2920" spans="1:1" s="5" customFormat="1">
      <c r="A2920" s="90"/>
    </row>
    <row r="2921" spans="1:1" s="5" customFormat="1">
      <c r="A2921" s="90"/>
    </row>
    <row r="2922" spans="1:1" s="5" customFormat="1">
      <c r="A2922" s="90"/>
    </row>
    <row r="2923" spans="1:1" s="5" customFormat="1">
      <c r="A2923" s="90"/>
    </row>
    <row r="2924" spans="1:1" s="5" customFormat="1">
      <c r="A2924" s="90"/>
    </row>
    <row r="2925" spans="1:1" s="5" customFormat="1">
      <c r="A2925" s="90"/>
    </row>
    <row r="2926" spans="1:1" s="5" customFormat="1">
      <c r="A2926" s="90"/>
    </row>
    <row r="2927" spans="1:1" s="5" customFormat="1">
      <c r="A2927" s="90"/>
    </row>
    <row r="2928" spans="1:1" s="5" customFormat="1">
      <c r="A2928" s="90"/>
    </row>
    <row r="2929" spans="1:1" s="5" customFormat="1">
      <c r="A2929" s="90"/>
    </row>
    <row r="2930" spans="1:1" s="5" customFormat="1">
      <c r="A2930" s="90"/>
    </row>
    <row r="2931" spans="1:1" s="5" customFormat="1">
      <c r="A2931" s="90"/>
    </row>
    <row r="2932" spans="1:1" s="5" customFormat="1">
      <c r="A2932" s="90"/>
    </row>
    <row r="2933" spans="1:1" s="5" customFormat="1">
      <c r="A2933" s="90"/>
    </row>
    <row r="2934" spans="1:1" s="5" customFormat="1">
      <c r="A2934" s="90"/>
    </row>
    <row r="2935" spans="1:1" s="5" customFormat="1">
      <c r="A2935" s="90"/>
    </row>
    <row r="2936" spans="1:1" s="5" customFormat="1">
      <c r="A2936" s="90"/>
    </row>
    <row r="2937" spans="1:1" s="5" customFormat="1">
      <c r="A2937" s="90"/>
    </row>
    <row r="2938" spans="1:1" s="5" customFormat="1">
      <c r="A2938" s="90"/>
    </row>
    <row r="2939" spans="1:1" s="5" customFormat="1">
      <c r="A2939" s="90"/>
    </row>
    <row r="2940" spans="1:1" s="5" customFormat="1">
      <c r="A2940" s="90"/>
    </row>
    <row r="2941" spans="1:1" s="5" customFormat="1">
      <c r="A2941" s="90"/>
    </row>
    <row r="2942" spans="1:1" s="5" customFormat="1">
      <c r="A2942" s="90"/>
    </row>
    <row r="2943" spans="1:1" s="5" customFormat="1">
      <c r="A2943" s="90"/>
    </row>
    <row r="2944" spans="1:1" s="5" customFormat="1">
      <c r="A2944" s="90"/>
    </row>
    <row r="2945" spans="1:1" s="5" customFormat="1">
      <c r="A2945" s="90"/>
    </row>
    <row r="2946" spans="1:1" s="5" customFormat="1">
      <c r="A2946" s="90"/>
    </row>
    <row r="2947" spans="1:1" s="5" customFormat="1">
      <c r="A2947" s="90"/>
    </row>
    <row r="2948" spans="1:1" s="5" customFormat="1">
      <c r="A2948" s="90"/>
    </row>
    <row r="2949" spans="1:1" s="5" customFormat="1">
      <c r="A2949" s="90"/>
    </row>
    <row r="2950" spans="1:1" s="5" customFormat="1">
      <c r="A2950" s="90"/>
    </row>
    <row r="2951" spans="1:1" s="5" customFormat="1">
      <c r="A2951" s="90"/>
    </row>
    <row r="2952" spans="1:1" s="5" customFormat="1">
      <c r="A2952" s="90"/>
    </row>
    <row r="2953" spans="1:1" s="5" customFormat="1">
      <c r="A2953" s="90"/>
    </row>
    <row r="2954" spans="1:1" s="5" customFormat="1">
      <c r="A2954" s="90"/>
    </row>
    <row r="2955" spans="1:1" s="5" customFormat="1">
      <c r="A2955" s="90"/>
    </row>
    <row r="2956" spans="1:1" s="5" customFormat="1">
      <c r="A2956" s="90"/>
    </row>
    <row r="2957" spans="1:1" s="5" customFormat="1">
      <c r="A2957" s="90"/>
    </row>
    <row r="2958" spans="1:1" s="5" customFormat="1">
      <c r="A2958" s="90"/>
    </row>
    <row r="2959" spans="1:1" s="5" customFormat="1">
      <c r="A2959" s="90"/>
    </row>
    <row r="2960" spans="1:1" s="5" customFormat="1">
      <c r="A2960" s="90"/>
    </row>
    <row r="2961" spans="1:1" s="5" customFormat="1">
      <c r="A2961" s="90"/>
    </row>
    <row r="2962" spans="1:1" s="5" customFormat="1">
      <c r="A2962" s="90"/>
    </row>
    <row r="2963" spans="1:1" s="5" customFormat="1">
      <c r="A2963" s="90"/>
    </row>
    <row r="2964" spans="1:1" s="5" customFormat="1">
      <c r="A2964" s="90"/>
    </row>
    <row r="2965" spans="1:1" s="5" customFormat="1">
      <c r="A2965" s="90"/>
    </row>
    <row r="2966" spans="1:1" s="5" customFormat="1">
      <c r="A2966" s="90"/>
    </row>
    <row r="2967" spans="1:1" s="5" customFormat="1">
      <c r="A2967" s="90"/>
    </row>
    <row r="2968" spans="1:1" s="5" customFormat="1">
      <c r="A2968" s="90"/>
    </row>
    <row r="2969" spans="1:1" s="5" customFormat="1">
      <c r="A2969" s="90"/>
    </row>
    <row r="2970" spans="1:1" s="5" customFormat="1">
      <c r="A2970" s="90"/>
    </row>
    <row r="2971" spans="1:1" s="5" customFormat="1">
      <c r="A2971" s="90"/>
    </row>
    <row r="2972" spans="1:1" s="5" customFormat="1">
      <c r="A2972" s="90"/>
    </row>
    <row r="2973" spans="1:1" s="5" customFormat="1">
      <c r="A2973" s="90"/>
    </row>
    <row r="2974" spans="1:1" s="5" customFormat="1">
      <c r="A2974" s="90"/>
    </row>
    <row r="2975" spans="1:1" s="5" customFormat="1">
      <c r="A2975" s="90"/>
    </row>
    <row r="2976" spans="1:1" s="5" customFormat="1">
      <c r="A2976" s="90"/>
    </row>
    <row r="2977" spans="1:1" s="5" customFormat="1">
      <c r="A2977" s="90"/>
    </row>
    <row r="2978" spans="1:1" s="5" customFormat="1">
      <c r="A2978" s="90"/>
    </row>
    <row r="2979" spans="1:1" s="5" customFormat="1">
      <c r="A2979" s="90"/>
    </row>
    <row r="2980" spans="1:1" s="5" customFormat="1">
      <c r="A2980" s="90"/>
    </row>
    <row r="2981" spans="1:1" s="5" customFormat="1">
      <c r="A2981" s="90"/>
    </row>
    <row r="2982" spans="1:1" s="5" customFormat="1">
      <c r="A2982" s="90"/>
    </row>
    <row r="2983" spans="1:1" s="5" customFormat="1">
      <c r="A2983" s="90"/>
    </row>
    <row r="2984" spans="1:1" s="5" customFormat="1">
      <c r="A2984" s="90"/>
    </row>
    <row r="2985" spans="1:1" s="5" customFormat="1">
      <c r="A2985" s="90"/>
    </row>
    <row r="2986" spans="1:1" s="5" customFormat="1">
      <c r="A2986" s="90"/>
    </row>
    <row r="2987" spans="1:1" s="5" customFormat="1">
      <c r="A2987" s="90"/>
    </row>
    <row r="2988" spans="1:1" s="5" customFormat="1">
      <c r="A2988" s="90"/>
    </row>
    <row r="2989" spans="1:1" s="5" customFormat="1">
      <c r="A2989" s="90"/>
    </row>
    <row r="2990" spans="1:1" s="5" customFormat="1">
      <c r="A2990" s="90"/>
    </row>
    <row r="2991" spans="1:1" s="5" customFormat="1">
      <c r="A2991" s="90"/>
    </row>
    <row r="2992" spans="1:1" s="5" customFormat="1">
      <c r="A2992" s="90"/>
    </row>
    <row r="2993" spans="1:1" s="5" customFormat="1">
      <c r="A2993" s="90"/>
    </row>
    <row r="2994" spans="1:1" s="5" customFormat="1">
      <c r="A2994" s="90"/>
    </row>
    <row r="2995" spans="1:1" s="5" customFormat="1">
      <c r="A2995" s="90"/>
    </row>
    <row r="2996" spans="1:1" s="5" customFormat="1">
      <c r="A2996" s="90"/>
    </row>
    <row r="2997" spans="1:1" s="5" customFormat="1">
      <c r="A2997" s="90"/>
    </row>
    <row r="2998" spans="1:1" s="5" customFormat="1">
      <c r="A2998" s="90"/>
    </row>
    <row r="2999" spans="1:1" s="5" customFormat="1">
      <c r="A2999" s="90"/>
    </row>
    <row r="3000" spans="1:1" s="5" customFormat="1">
      <c r="A3000" s="90"/>
    </row>
    <row r="3001" spans="1:1" s="5" customFormat="1">
      <c r="A3001" s="90"/>
    </row>
    <row r="3002" spans="1:1" s="5" customFormat="1">
      <c r="A3002" s="90"/>
    </row>
    <row r="3003" spans="1:1" s="5" customFormat="1">
      <c r="A3003" s="90"/>
    </row>
    <row r="3004" spans="1:1" s="5" customFormat="1">
      <c r="A3004" s="90"/>
    </row>
    <row r="3005" spans="1:1" s="5" customFormat="1">
      <c r="A3005" s="90"/>
    </row>
    <row r="3006" spans="1:1" s="5" customFormat="1">
      <c r="A3006" s="90"/>
    </row>
    <row r="3007" spans="1:1" s="5" customFormat="1">
      <c r="A3007" s="90"/>
    </row>
    <row r="3008" spans="1:1" s="5" customFormat="1">
      <c r="A3008" s="90"/>
    </row>
    <row r="3009" spans="1:1" s="5" customFormat="1">
      <c r="A3009" s="90"/>
    </row>
    <row r="3010" spans="1:1" s="5" customFormat="1">
      <c r="A3010" s="90"/>
    </row>
    <row r="3011" spans="1:1" s="5" customFormat="1">
      <c r="A3011" s="90"/>
    </row>
    <row r="3012" spans="1:1" s="5" customFormat="1">
      <c r="A3012" s="90"/>
    </row>
    <row r="3013" spans="1:1" s="5" customFormat="1">
      <c r="A3013" s="90"/>
    </row>
    <row r="3014" spans="1:1" s="5" customFormat="1">
      <c r="A3014" s="90"/>
    </row>
    <row r="3015" spans="1:1" s="5" customFormat="1">
      <c r="A3015" s="90"/>
    </row>
    <row r="3016" spans="1:1" s="5" customFormat="1">
      <c r="A3016" s="90"/>
    </row>
    <row r="3017" spans="1:1" s="5" customFormat="1">
      <c r="A3017" s="90"/>
    </row>
    <row r="3018" spans="1:1" s="5" customFormat="1">
      <c r="A3018" s="90"/>
    </row>
    <row r="3019" spans="1:1" s="5" customFormat="1">
      <c r="A3019" s="90"/>
    </row>
    <row r="3020" spans="1:1" s="5" customFormat="1">
      <c r="A3020" s="90"/>
    </row>
    <row r="3021" spans="1:1" s="5" customFormat="1">
      <c r="A3021" s="90"/>
    </row>
    <row r="3022" spans="1:1" s="5" customFormat="1">
      <c r="A3022" s="90"/>
    </row>
    <row r="3023" spans="1:1" s="5" customFormat="1">
      <c r="A3023" s="90"/>
    </row>
    <row r="3024" spans="1:1" s="5" customFormat="1">
      <c r="A3024" s="90"/>
    </row>
    <row r="3025" spans="1:1" s="5" customFormat="1">
      <c r="A3025" s="90"/>
    </row>
    <row r="3026" spans="1:1" s="5" customFormat="1">
      <c r="A3026" s="90"/>
    </row>
    <row r="3027" spans="1:1" s="5" customFormat="1">
      <c r="A3027" s="90"/>
    </row>
    <row r="3028" spans="1:1" s="5" customFormat="1">
      <c r="A3028" s="90"/>
    </row>
    <row r="3029" spans="1:1" s="5" customFormat="1">
      <c r="A3029" s="90"/>
    </row>
    <row r="3030" spans="1:1" s="5" customFormat="1">
      <c r="A3030" s="90"/>
    </row>
    <row r="3031" spans="1:1" s="5" customFormat="1">
      <c r="A3031" s="90"/>
    </row>
    <row r="3032" spans="1:1" s="5" customFormat="1">
      <c r="A3032" s="90"/>
    </row>
    <row r="3033" spans="1:1" s="5" customFormat="1">
      <c r="A3033" s="90"/>
    </row>
    <row r="3034" spans="1:1" s="5" customFormat="1">
      <c r="A3034" s="90"/>
    </row>
    <row r="3035" spans="1:1" s="5" customFormat="1">
      <c r="A3035" s="90"/>
    </row>
    <row r="3036" spans="1:1" s="5" customFormat="1">
      <c r="A3036" s="90"/>
    </row>
    <row r="3037" spans="1:1" s="5" customFormat="1">
      <c r="A3037" s="90"/>
    </row>
    <row r="3038" spans="1:1" s="5" customFormat="1">
      <c r="A3038" s="90"/>
    </row>
    <row r="3039" spans="1:1" s="5" customFormat="1">
      <c r="A3039" s="90"/>
    </row>
    <row r="3040" spans="1:1" s="5" customFormat="1">
      <c r="A3040" s="90"/>
    </row>
    <row r="3041" spans="1:1" s="5" customFormat="1">
      <c r="A3041" s="90"/>
    </row>
    <row r="3042" spans="1:1" s="5" customFormat="1">
      <c r="A3042" s="90"/>
    </row>
    <row r="3043" spans="1:1" s="5" customFormat="1">
      <c r="A3043" s="90"/>
    </row>
    <row r="3044" spans="1:1" s="5" customFormat="1">
      <c r="A3044" s="90"/>
    </row>
    <row r="3045" spans="1:1" s="5" customFormat="1">
      <c r="A3045" s="90"/>
    </row>
    <row r="3046" spans="1:1" s="5" customFormat="1">
      <c r="A3046" s="90"/>
    </row>
    <row r="3047" spans="1:1" s="5" customFormat="1">
      <c r="A3047" s="90"/>
    </row>
    <row r="3048" spans="1:1" s="5" customFormat="1">
      <c r="A3048" s="90"/>
    </row>
    <row r="3049" spans="1:1" s="5" customFormat="1">
      <c r="A3049" s="90"/>
    </row>
    <row r="3050" spans="1:1" s="5" customFormat="1">
      <c r="A3050" s="90"/>
    </row>
    <row r="3051" spans="1:1" s="5" customFormat="1">
      <c r="A3051" s="90"/>
    </row>
    <row r="3052" spans="1:1" s="5" customFormat="1">
      <c r="A3052" s="90"/>
    </row>
    <row r="3053" spans="1:1" s="5" customFormat="1">
      <c r="A3053" s="90"/>
    </row>
    <row r="3054" spans="1:1" s="5" customFormat="1">
      <c r="A3054" s="90"/>
    </row>
    <row r="3055" spans="1:1" s="5" customFormat="1">
      <c r="A3055" s="90"/>
    </row>
    <row r="3056" spans="1:1" s="5" customFormat="1">
      <c r="A3056" s="90"/>
    </row>
    <row r="3057" spans="1:1" s="5" customFormat="1">
      <c r="A3057" s="90"/>
    </row>
    <row r="3058" spans="1:1" s="5" customFormat="1">
      <c r="A3058" s="90"/>
    </row>
    <row r="3059" spans="1:1" s="5" customFormat="1">
      <c r="A3059" s="90"/>
    </row>
    <row r="3060" spans="1:1" s="5" customFormat="1">
      <c r="A3060" s="90"/>
    </row>
    <row r="3061" spans="1:1" s="5" customFormat="1">
      <c r="A3061" s="90"/>
    </row>
    <row r="3062" spans="1:1" s="5" customFormat="1">
      <c r="A3062" s="90"/>
    </row>
    <row r="3063" spans="1:1" s="5" customFormat="1">
      <c r="A3063" s="90"/>
    </row>
    <row r="3064" spans="1:1" s="5" customFormat="1">
      <c r="A3064" s="90"/>
    </row>
    <row r="3065" spans="1:1" s="5" customFormat="1">
      <c r="A3065" s="90"/>
    </row>
    <row r="3066" spans="1:1" s="5" customFormat="1">
      <c r="A3066" s="90"/>
    </row>
    <row r="3067" spans="1:1" s="5" customFormat="1">
      <c r="A3067" s="90"/>
    </row>
    <row r="3068" spans="1:1" s="5" customFormat="1">
      <c r="A3068" s="90"/>
    </row>
    <row r="3069" spans="1:1" s="5" customFormat="1">
      <c r="A3069" s="90"/>
    </row>
    <row r="3070" spans="1:1" s="5" customFormat="1">
      <c r="A3070" s="90"/>
    </row>
    <row r="3071" spans="1:1" s="5" customFormat="1">
      <c r="A3071" s="90"/>
    </row>
    <row r="3072" spans="1:1" s="5" customFormat="1">
      <c r="A3072" s="90"/>
    </row>
    <row r="3073" spans="1:1" s="5" customFormat="1">
      <c r="A3073" s="90"/>
    </row>
    <row r="3074" spans="1:1" s="5" customFormat="1">
      <c r="A3074" s="90"/>
    </row>
    <row r="3075" spans="1:1" s="5" customFormat="1">
      <c r="A3075" s="90"/>
    </row>
    <row r="3076" spans="1:1" s="5" customFormat="1">
      <c r="A3076" s="90"/>
    </row>
    <row r="3077" spans="1:1" s="5" customFormat="1">
      <c r="A3077" s="90"/>
    </row>
    <row r="3078" spans="1:1" s="5" customFormat="1">
      <c r="A3078" s="90"/>
    </row>
    <row r="3079" spans="1:1" s="5" customFormat="1">
      <c r="A3079" s="90"/>
    </row>
    <row r="3080" spans="1:1" s="5" customFormat="1">
      <c r="A3080" s="90"/>
    </row>
    <row r="3081" spans="1:1" s="5" customFormat="1">
      <c r="A3081" s="90"/>
    </row>
    <row r="3082" spans="1:1" s="5" customFormat="1">
      <c r="A3082" s="90"/>
    </row>
    <row r="3083" spans="1:1" s="5" customFormat="1">
      <c r="A3083" s="90"/>
    </row>
    <row r="3084" spans="1:1" s="5" customFormat="1">
      <c r="A3084" s="90"/>
    </row>
    <row r="3085" spans="1:1" s="5" customFormat="1">
      <c r="A3085" s="90"/>
    </row>
    <row r="3086" spans="1:1" s="5" customFormat="1">
      <c r="A3086" s="90"/>
    </row>
    <row r="3087" spans="1:1" s="5" customFormat="1">
      <c r="A3087" s="90"/>
    </row>
    <row r="3088" spans="1:1" s="5" customFormat="1">
      <c r="A3088" s="90"/>
    </row>
    <row r="3089" spans="1:1" s="5" customFormat="1">
      <c r="A3089" s="90"/>
    </row>
    <row r="3090" spans="1:1" s="5" customFormat="1">
      <c r="A3090" s="90"/>
    </row>
    <row r="3091" spans="1:1" s="5" customFormat="1">
      <c r="A3091" s="90"/>
    </row>
    <row r="3092" spans="1:1" s="5" customFormat="1">
      <c r="A3092" s="90"/>
    </row>
    <row r="3093" spans="1:1" s="5" customFormat="1">
      <c r="A3093" s="90"/>
    </row>
    <row r="3094" spans="1:1" s="5" customFormat="1">
      <c r="A3094" s="90"/>
    </row>
    <row r="3095" spans="1:1" s="5" customFormat="1">
      <c r="A3095" s="90"/>
    </row>
    <row r="3096" spans="1:1" s="5" customFormat="1">
      <c r="A3096" s="90"/>
    </row>
    <row r="3097" spans="1:1" s="5" customFormat="1">
      <c r="A3097" s="90"/>
    </row>
    <row r="3098" spans="1:1" s="5" customFormat="1">
      <c r="A3098" s="90"/>
    </row>
    <row r="3099" spans="1:1" s="5" customFormat="1">
      <c r="A3099" s="90"/>
    </row>
    <row r="3100" spans="1:1" s="5" customFormat="1">
      <c r="A3100" s="90"/>
    </row>
    <row r="3101" spans="1:1" s="5" customFormat="1">
      <c r="A3101" s="90"/>
    </row>
    <row r="3102" spans="1:1" s="5" customFormat="1">
      <c r="A3102" s="90"/>
    </row>
    <row r="3103" spans="1:1" s="5" customFormat="1">
      <c r="A3103" s="90"/>
    </row>
    <row r="3104" spans="1:1" s="5" customFormat="1">
      <c r="A3104" s="90"/>
    </row>
    <row r="3105" spans="1:1" s="5" customFormat="1">
      <c r="A3105" s="90"/>
    </row>
    <row r="3106" spans="1:1" s="5" customFormat="1">
      <c r="A3106" s="90"/>
    </row>
    <row r="3107" spans="1:1" s="5" customFormat="1">
      <c r="A3107" s="90"/>
    </row>
    <row r="3108" spans="1:1" s="5" customFormat="1">
      <c r="A3108" s="90"/>
    </row>
    <row r="3109" spans="1:1" s="5" customFormat="1">
      <c r="A3109" s="90"/>
    </row>
    <row r="3110" spans="1:1" s="5" customFormat="1">
      <c r="A3110" s="90"/>
    </row>
    <row r="3111" spans="1:1" s="5" customFormat="1">
      <c r="A3111" s="90"/>
    </row>
    <row r="3112" spans="1:1" s="5" customFormat="1">
      <c r="A3112" s="90"/>
    </row>
    <row r="3113" spans="1:1" s="5" customFormat="1">
      <c r="A3113" s="90"/>
    </row>
    <row r="3114" spans="1:1" s="5" customFormat="1">
      <c r="A3114" s="90"/>
    </row>
    <row r="3115" spans="1:1" s="5" customFormat="1">
      <c r="A3115" s="90"/>
    </row>
    <row r="3116" spans="1:1" s="5" customFormat="1">
      <c r="A3116" s="90"/>
    </row>
    <row r="3117" spans="1:1" s="5" customFormat="1">
      <c r="A3117" s="90"/>
    </row>
    <row r="3118" spans="1:1" s="5" customFormat="1">
      <c r="A3118" s="90"/>
    </row>
    <row r="3119" spans="1:1" s="5" customFormat="1">
      <c r="A3119" s="90"/>
    </row>
    <row r="3120" spans="1:1" s="5" customFormat="1">
      <c r="A3120" s="90"/>
    </row>
    <row r="3121" spans="1:1" s="5" customFormat="1">
      <c r="A3121" s="90"/>
    </row>
    <row r="3122" spans="1:1" s="5" customFormat="1">
      <c r="A3122" s="90"/>
    </row>
    <row r="3123" spans="1:1" s="5" customFormat="1">
      <c r="A3123" s="90"/>
    </row>
    <row r="3124" spans="1:1" s="5" customFormat="1">
      <c r="A3124" s="90"/>
    </row>
    <row r="3125" spans="1:1" s="5" customFormat="1">
      <c r="A3125" s="90"/>
    </row>
    <row r="3126" spans="1:1" s="5" customFormat="1">
      <c r="A3126" s="90"/>
    </row>
    <row r="3127" spans="1:1" s="5" customFormat="1">
      <c r="A3127" s="90"/>
    </row>
    <row r="3128" spans="1:1" s="5" customFormat="1">
      <c r="A3128" s="90"/>
    </row>
    <row r="3129" spans="1:1" s="5" customFormat="1">
      <c r="A3129" s="90"/>
    </row>
    <row r="3130" spans="1:1" s="5" customFormat="1">
      <c r="A3130" s="90"/>
    </row>
    <row r="3131" spans="1:1" s="5" customFormat="1">
      <c r="A3131" s="90"/>
    </row>
    <row r="3132" spans="1:1" s="5" customFormat="1">
      <c r="A3132" s="90"/>
    </row>
    <row r="3133" spans="1:1" s="5" customFormat="1">
      <c r="A3133" s="90"/>
    </row>
    <row r="3134" spans="1:1" s="5" customFormat="1">
      <c r="A3134" s="90"/>
    </row>
    <row r="3135" spans="1:1" s="5" customFormat="1">
      <c r="A3135" s="90"/>
    </row>
    <row r="3136" spans="1:1" s="5" customFormat="1">
      <c r="A3136" s="90"/>
    </row>
    <row r="3137" spans="1:1" s="5" customFormat="1">
      <c r="A3137" s="90"/>
    </row>
    <row r="3138" spans="1:1" s="5" customFormat="1">
      <c r="A3138" s="90"/>
    </row>
    <row r="3139" spans="1:1" s="5" customFormat="1">
      <c r="A3139" s="90"/>
    </row>
    <row r="3140" spans="1:1" s="5" customFormat="1">
      <c r="A3140" s="90"/>
    </row>
    <row r="3141" spans="1:1" s="5" customFormat="1">
      <c r="A3141" s="90"/>
    </row>
    <row r="3142" spans="1:1" s="5" customFormat="1">
      <c r="A3142" s="90"/>
    </row>
    <row r="3143" spans="1:1" s="5" customFormat="1">
      <c r="A3143" s="90"/>
    </row>
    <row r="3144" spans="1:1" s="5" customFormat="1">
      <c r="A3144" s="90"/>
    </row>
    <row r="3145" spans="1:1" s="5" customFormat="1">
      <c r="A3145" s="90"/>
    </row>
    <row r="3146" spans="1:1" s="5" customFormat="1">
      <c r="A3146" s="90"/>
    </row>
    <row r="3147" spans="1:1" s="5" customFormat="1">
      <c r="A3147" s="90"/>
    </row>
    <row r="3148" spans="1:1" s="5" customFormat="1">
      <c r="A3148" s="90"/>
    </row>
    <row r="3149" spans="1:1" s="5" customFormat="1">
      <c r="A3149" s="90"/>
    </row>
    <row r="3150" spans="1:1" s="5" customFormat="1">
      <c r="A3150" s="90"/>
    </row>
    <row r="3151" spans="1:1" s="5" customFormat="1">
      <c r="A3151" s="90"/>
    </row>
    <row r="3152" spans="1:1" s="5" customFormat="1">
      <c r="A3152" s="90"/>
    </row>
    <row r="3153" spans="1:1" s="5" customFormat="1">
      <c r="A3153" s="90"/>
    </row>
    <row r="3154" spans="1:1" s="5" customFormat="1">
      <c r="A3154" s="90"/>
    </row>
    <row r="3155" spans="1:1" s="5" customFormat="1">
      <c r="A3155" s="90"/>
    </row>
    <row r="3156" spans="1:1" s="5" customFormat="1">
      <c r="A3156" s="90"/>
    </row>
    <row r="3157" spans="1:1" s="5" customFormat="1">
      <c r="A3157" s="90"/>
    </row>
    <row r="3158" spans="1:1" s="5" customFormat="1">
      <c r="A3158" s="90"/>
    </row>
    <row r="3159" spans="1:1" s="5" customFormat="1">
      <c r="A3159" s="90"/>
    </row>
    <row r="3160" spans="1:1" s="5" customFormat="1">
      <c r="A3160" s="90"/>
    </row>
    <row r="3161" spans="1:1" s="5" customFormat="1">
      <c r="A3161" s="90"/>
    </row>
    <row r="3162" spans="1:1" s="5" customFormat="1">
      <c r="A3162" s="90"/>
    </row>
    <row r="3163" spans="1:1" s="5" customFormat="1">
      <c r="A3163" s="90"/>
    </row>
    <row r="3164" spans="1:1" s="5" customFormat="1">
      <c r="A3164" s="90"/>
    </row>
    <row r="3165" spans="1:1" s="5" customFormat="1">
      <c r="A3165" s="90"/>
    </row>
    <row r="3166" spans="1:1" s="5" customFormat="1">
      <c r="A3166" s="90"/>
    </row>
    <row r="3167" spans="1:1" s="5" customFormat="1">
      <c r="A3167" s="90"/>
    </row>
    <row r="3168" spans="1:1" s="5" customFormat="1">
      <c r="A3168" s="90"/>
    </row>
    <row r="3169" spans="1:1" s="5" customFormat="1">
      <c r="A3169" s="90"/>
    </row>
    <row r="3170" spans="1:1" s="5" customFormat="1">
      <c r="A3170" s="90"/>
    </row>
    <row r="3171" spans="1:1" s="5" customFormat="1">
      <c r="A3171" s="90"/>
    </row>
    <row r="3172" spans="1:1" s="5" customFormat="1">
      <c r="A3172" s="90"/>
    </row>
    <row r="3173" spans="1:1" s="5" customFormat="1">
      <c r="A3173" s="90"/>
    </row>
    <row r="3174" spans="1:1" s="5" customFormat="1">
      <c r="A3174" s="90"/>
    </row>
    <row r="3175" spans="1:1" s="5" customFormat="1">
      <c r="A3175" s="90"/>
    </row>
    <row r="3176" spans="1:1" s="5" customFormat="1">
      <c r="A3176" s="90"/>
    </row>
    <row r="3177" spans="1:1" s="5" customFormat="1">
      <c r="A3177" s="90"/>
    </row>
    <row r="3178" spans="1:1" s="5" customFormat="1">
      <c r="A3178" s="90"/>
    </row>
    <row r="3179" spans="1:1" s="5" customFormat="1">
      <c r="A3179" s="90"/>
    </row>
    <row r="3180" spans="1:1" s="5" customFormat="1">
      <c r="A3180" s="90"/>
    </row>
    <row r="3181" spans="1:1" s="5" customFormat="1">
      <c r="A3181" s="90"/>
    </row>
    <row r="3182" spans="1:1" s="5" customFormat="1">
      <c r="A3182" s="90"/>
    </row>
    <row r="3183" spans="1:1" s="5" customFormat="1">
      <c r="A3183" s="90"/>
    </row>
    <row r="3184" spans="1:1" s="5" customFormat="1">
      <c r="A3184" s="90"/>
    </row>
    <row r="3185" spans="1:1" s="5" customFormat="1">
      <c r="A3185" s="90"/>
    </row>
    <row r="3186" spans="1:1" s="5" customFormat="1">
      <c r="A3186" s="90"/>
    </row>
    <row r="3187" spans="1:1" s="5" customFormat="1">
      <c r="A3187" s="90"/>
    </row>
    <row r="3188" spans="1:1" s="5" customFormat="1">
      <c r="A3188" s="90"/>
    </row>
    <row r="3189" spans="1:1" s="5" customFormat="1">
      <c r="A3189" s="90"/>
    </row>
    <row r="3190" spans="1:1" s="5" customFormat="1">
      <c r="A3190" s="90"/>
    </row>
    <row r="3191" spans="1:1" s="5" customFormat="1">
      <c r="A3191" s="90"/>
    </row>
    <row r="3192" spans="1:1" s="5" customFormat="1">
      <c r="A3192" s="90"/>
    </row>
    <row r="3193" spans="1:1" s="5" customFormat="1">
      <c r="A3193" s="90"/>
    </row>
    <row r="3194" spans="1:1" s="5" customFormat="1">
      <c r="A3194" s="90"/>
    </row>
    <row r="3195" spans="1:1" s="5" customFormat="1">
      <c r="A3195" s="90"/>
    </row>
    <row r="3196" spans="1:1" s="5" customFormat="1">
      <c r="A3196" s="90"/>
    </row>
    <row r="3197" spans="1:1" s="5" customFormat="1">
      <c r="A3197" s="90"/>
    </row>
    <row r="3198" spans="1:1" s="5" customFormat="1">
      <c r="A3198" s="90"/>
    </row>
    <row r="3199" spans="1:1" s="5" customFormat="1">
      <c r="A3199" s="90"/>
    </row>
    <row r="3200" spans="1:1" s="5" customFormat="1">
      <c r="A3200" s="90"/>
    </row>
    <row r="3201" spans="1:1" s="5" customFormat="1">
      <c r="A3201" s="90"/>
    </row>
    <row r="3202" spans="1:1" s="5" customFormat="1">
      <c r="A3202" s="90"/>
    </row>
    <row r="3203" spans="1:1" s="5" customFormat="1">
      <c r="A3203" s="90"/>
    </row>
    <row r="3204" spans="1:1" s="5" customFormat="1">
      <c r="A3204" s="90"/>
    </row>
    <row r="3205" spans="1:1" s="5" customFormat="1">
      <c r="A3205" s="90"/>
    </row>
    <row r="3206" spans="1:1" s="5" customFormat="1">
      <c r="A3206" s="90"/>
    </row>
    <row r="3207" spans="1:1" s="5" customFormat="1">
      <c r="A3207" s="90"/>
    </row>
    <row r="3208" spans="1:1" s="5" customFormat="1">
      <c r="A3208" s="90"/>
    </row>
    <row r="3209" spans="1:1" s="5" customFormat="1">
      <c r="A3209" s="90"/>
    </row>
    <row r="3210" spans="1:1" s="5" customFormat="1">
      <c r="A3210" s="90"/>
    </row>
    <row r="3211" spans="1:1" s="5" customFormat="1">
      <c r="A3211" s="90"/>
    </row>
    <row r="3212" spans="1:1" s="5" customFormat="1">
      <c r="A3212" s="90"/>
    </row>
    <row r="3213" spans="1:1" s="5" customFormat="1">
      <c r="A3213" s="90"/>
    </row>
    <row r="3214" spans="1:1" s="5" customFormat="1">
      <c r="A3214" s="90"/>
    </row>
    <row r="3215" spans="1:1" s="5" customFormat="1">
      <c r="A3215" s="90"/>
    </row>
    <row r="3216" spans="1:1" s="5" customFormat="1">
      <c r="A3216" s="90"/>
    </row>
    <row r="3217" spans="1:1" s="5" customFormat="1">
      <c r="A3217" s="90"/>
    </row>
    <row r="3218" spans="1:1" s="5" customFormat="1">
      <c r="A3218" s="90"/>
    </row>
    <row r="3219" spans="1:1" s="5" customFormat="1">
      <c r="A3219" s="90"/>
    </row>
    <row r="3220" spans="1:1" s="5" customFormat="1">
      <c r="A3220" s="90"/>
    </row>
    <row r="3221" spans="1:1" s="5" customFormat="1">
      <c r="A3221" s="90"/>
    </row>
    <row r="3222" spans="1:1" s="5" customFormat="1">
      <c r="A3222" s="90"/>
    </row>
    <row r="3223" spans="1:1" s="5" customFormat="1">
      <c r="A3223" s="90"/>
    </row>
    <row r="3224" spans="1:1" s="5" customFormat="1">
      <c r="A3224" s="90"/>
    </row>
    <row r="3225" spans="1:1" s="5" customFormat="1">
      <c r="A3225" s="90"/>
    </row>
    <row r="3226" spans="1:1" s="5" customFormat="1">
      <c r="A3226" s="90"/>
    </row>
    <row r="3227" spans="1:1" s="5" customFormat="1">
      <c r="A3227" s="90"/>
    </row>
    <row r="3228" spans="1:1" s="5" customFormat="1">
      <c r="A3228" s="90"/>
    </row>
    <row r="3229" spans="1:1" s="5" customFormat="1">
      <c r="A3229" s="90"/>
    </row>
    <row r="3230" spans="1:1" s="5" customFormat="1">
      <c r="A3230" s="90"/>
    </row>
    <row r="3231" spans="1:1" s="5" customFormat="1">
      <c r="A3231" s="90"/>
    </row>
    <row r="3232" spans="1:1" s="5" customFormat="1">
      <c r="A3232" s="90"/>
    </row>
    <row r="3233" spans="1:1" s="5" customFormat="1">
      <c r="A3233" s="90"/>
    </row>
    <row r="3234" spans="1:1" s="5" customFormat="1">
      <c r="A3234" s="90"/>
    </row>
    <row r="3235" spans="1:1" s="5" customFormat="1">
      <c r="A3235" s="90"/>
    </row>
    <row r="3236" spans="1:1" s="5" customFormat="1">
      <c r="A3236" s="90"/>
    </row>
    <row r="3237" spans="1:1" s="5" customFormat="1">
      <c r="A3237" s="90"/>
    </row>
    <row r="3238" spans="1:1" s="5" customFormat="1">
      <c r="A3238" s="90"/>
    </row>
    <row r="3239" spans="1:1" s="5" customFormat="1">
      <c r="A3239" s="90"/>
    </row>
    <row r="3240" spans="1:1" s="5" customFormat="1">
      <c r="A3240" s="90"/>
    </row>
    <row r="3241" spans="1:1" s="5" customFormat="1">
      <c r="A3241" s="90"/>
    </row>
    <row r="3242" spans="1:1" s="5" customFormat="1">
      <c r="A3242" s="90"/>
    </row>
    <row r="3243" spans="1:1" s="5" customFormat="1">
      <c r="A3243" s="90"/>
    </row>
    <row r="3244" spans="1:1" s="5" customFormat="1">
      <c r="A3244" s="90"/>
    </row>
    <row r="3245" spans="1:1" s="5" customFormat="1">
      <c r="A3245" s="90"/>
    </row>
    <row r="3246" spans="1:1" s="5" customFormat="1">
      <c r="A3246" s="90"/>
    </row>
    <row r="3247" spans="1:1" s="5" customFormat="1">
      <c r="A3247" s="90"/>
    </row>
    <row r="3248" spans="1:1" s="5" customFormat="1">
      <c r="A3248" s="90"/>
    </row>
    <row r="3249" spans="1:1" s="5" customFormat="1">
      <c r="A3249" s="90"/>
    </row>
    <row r="3250" spans="1:1" s="5" customFormat="1">
      <c r="A3250" s="90"/>
    </row>
    <row r="3251" spans="1:1" s="5" customFormat="1">
      <c r="A3251" s="90"/>
    </row>
    <row r="3252" spans="1:1" s="5" customFormat="1">
      <c r="A3252" s="90"/>
    </row>
    <row r="3253" spans="1:1" s="5" customFormat="1">
      <c r="A3253" s="90"/>
    </row>
    <row r="3254" spans="1:1" s="5" customFormat="1">
      <c r="A3254" s="90"/>
    </row>
    <row r="3255" spans="1:1" s="5" customFormat="1">
      <c r="A3255" s="90"/>
    </row>
    <row r="3256" spans="1:1" s="5" customFormat="1">
      <c r="A3256" s="90"/>
    </row>
    <row r="3257" spans="1:1" s="5" customFormat="1">
      <c r="A3257" s="90"/>
    </row>
    <row r="3258" spans="1:1" s="5" customFormat="1">
      <c r="A3258" s="90"/>
    </row>
    <row r="3259" spans="1:1" s="5" customFormat="1">
      <c r="A3259" s="90"/>
    </row>
    <row r="3260" spans="1:1" s="5" customFormat="1">
      <c r="A3260" s="90"/>
    </row>
    <row r="3261" spans="1:1" s="5" customFormat="1">
      <c r="A3261" s="90"/>
    </row>
    <row r="3262" spans="1:1" s="5" customFormat="1">
      <c r="A3262" s="90"/>
    </row>
    <row r="3263" spans="1:1" s="5" customFormat="1">
      <c r="A3263" s="90"/>
    </row>
  </sheetData>
  <autoFilter ref="A1:X2681"/>
  <sortState ref="A253:A425">
    <sortCondition ref="A427"/>
  </sortStat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topLeftCell="A175" zoomScale="80" zoomScaleNormal="80" workbookViewId="0"/>
  </sheetViews>
  <sheetFormatPr baseColWidth="10" defaultColWidth="9.140625" defaultRowHeight="15"/>
  <cols>
    <col min="1" max="1" width="56.42578125" bestFit="1" customWidth="1"/>
    <col min="5" max="5" width="11.42578125" style="1" customWidth="1"/>
    <col min="6" max="7" width="9.140625" style="1"/>
    <col min="10" max="10" width="24.5703125" customWidth="1"/>
    <col min="12" max="12" width="9.140625" style="1"/>
    <col min="17" max="17" width="12.42578125" customWidth="1"/>
    <col min="18" max="18" width="22.42578125" customWidth="1"/>
    <col min="19" max="19" width="13.140625" style="1" bestFit="1" customWidth="1"/>
    <col min="20" max="20" width="12.42578125" style="1" bestFit="1" customWidth="1"/>
    <col min="21" max="21" width="17.5703125" style="1" bestFit="1" customWidth="1"/>
  </cols>
  <sheetData>
    <row r="1" spans="1:24">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130</v>
      </c>
      <c r="B2" s="19" t="s">
        <v>131</v>
      </c>
      <c r="C2" s="19" t="s">
        <v>367</v>
      </c>
      <c r="D2" s="19" t="s">
        <v>2299</v>
      </c>
      <c r="E2" s="34">
        <v>42277</v>
      </c>
      <c r="F2" s="19"/>
      <c r="G2" s="19"/>
      <c r="H2" s="19">
        <f>COUNTIF(J:J,A2)</f>
        <v>1</v>
      </c>
      <c r="I2" s="19"/>
      <c r="J2" s="6" t="s">
        <v>6698</v>
      </c>
      <c r="K2" s="19"/>
      <c r="L2" s="19"/>
      <c r="M2" s="19"/>
      <c r="N2" s="19"/>
      <c r="O2" s="19" t="s">
        <v>2299</v>
      </c>
      <c r="P2" s="19"/>
      <c r="Q2" s="19" t="s">
        <v>10645</v>
      </c>
      <c r="R2" s="19" t="s">
        <v>10997</v>
      </c>
      <c r="S2" s="34">
        <v>42277</v>
      </c>
      <c r="T2" s="34"/>
      <c r="U2" s="34"/>
      <c r="V2" s="19"/>
      <c r="W2" s="19"/>
      <c r="X2" s="19"/>
    </row>
    <row r="3" spans="1:24" s="5" customFormat="1">
      <c r="A3" s="19" t="s">
        <v>6333</v>
      </c>
      <c r="B3" s="19" t="s">
        <v>6517</v>
      </c>
      <c r="C3" s="19"/>
      <c r="D3" s="19" t="s">
        <v>2299</v>
      </c>
      <c r="E3" s="34">
        <v>42277</v>
      </c>
      <c r="F3" s="19"/>
      <c r="G3" s="19"/>
      <c r="H3" s="19">
        <f t="shared" ref="H3:H66" si="0">COUNTIF(J:J,A3)</f>
        <v>1</v>
      </c>
      <c r="I3" s="19"/>
      <c r="J3" s="7" t="s">
        <v>130</v>
      </c>
      <c r="K3" s="19" t="str">
        <f>VLOOKUP(J3,$A$2:$B$186,2,0)</f>
        <v>x0</v>
      </c>
      <c r="L3" s="19" t="str">
        <f>J3</f>
        <v>Total/NA</v>
      </c>
      <c r="M3" s="19" t="s">
        <v>358</v>
      </c>
      <c r="N3" s="19"/>
      <c r="O3" s="19"/>
      <c r="P3" s="19" t="s">
        <v>627</v>
      </c>
      <c r="Q3" s="19"/>
      <c r="R3" s="19"/>
      <c r="S3" s="34">
        <f>VLOOKUP(J3,A:G,5,FALSE)</f>
        <v>42277</v>
      </c>
      <c r="T3" s="34" t="str">
        <f>IF(VLOOKUP(J3,A:G,6,FALSE)=0,"",VLOOKUP(J3,A:G,6,FALSE))</f>
        <v/>
      </c>
      <c r="U3" s="34" t="str">
        <f>IF(VLOOKUP(J3,A:G,7,FALSE)=0,"",VLOOKUP(J3,A:G,7,FALSE))</f>
        <v/>
      </c>
      <c r="V3" s="19"/>
      <c r="W3" s="19"/>
      <c r="X3" s="19"/>
    </row>
    <row r="4" spans="1:24" s="5" customFormat="1">
      <c r="A4" s="19" t="s">
        <v>6334</v>
      </c>
      <c r="B4" s="19" t="s">
        <v>6518</v>
      </c>
      <c r="C4" s="19"/>
      <c r="D4" s="19" t="s">
        <v>2299</v>
      </c>
      <c r="E4" s="34">
        <v>42277</v>
      </c>
      <c r="F4" s="19"/>
      <c r="G4" s="19"/>
      <c r="H4" s="19">
        <f t="shared" si="0"/>
        <v>1</v>
      </c>
      <c r="I4" s="19"/>
      <c r="J4" s="8" t="s">
        <v>6333</v>
      </c>
      <c r="K4" s="19" t="str">
        <f t="shared" ref="K4:K67" si="1">VLOOKUP(J4,$A$2:$B$186,2,0)</f>
        <v>aa</v>
      </c>
      <c r="L4" s="19" t="str">
        <f t="shared" ref="L4:L67" si="2">J4</f>
        <v>Afar</v>
      </c>
      <c r="M4" s="19"/>
      <c r="N4" s="19" t="s">
        <v>359</v>
      </c>
      <c r="O4" s="19"/>
      <c r="P4" s="19"/>
      <c r="Q4" s="19"/>
      <c r="R4" s="19"/>
      <c r="S4" s="34">
        <f t="shared" ref="S4:S67" si="3">VLOOKUP(J4,A:G,5,FALSE)</f>
        <v>42277</v>
      </c>
      <c r="T4" s="34" t="str">
        <f t="shared" ref="T4:T67" si="4">IF(VLOOKUP(J4,A:G,6,FALSE)=0,"",VLOOKUP(J4,A:G,6,FALSE))</f>
        <v/>
      </c>
      <c r="U4" s="34" t="str">
        <f t="shared" ref="U4:U67" si="5">IF(VLOOKUP(J4,A:G,7,FALSE)=0,"",VLOOKUP(J4,A:G,7,FALSE))</f>
        <v/>
      </c>
      <c r="V4" s="19"/>
      <c r="W4" s="19"/>
      <c r="X4" s="19"/>
    </row>
    <row r="5" spans="1:24" s="5" customFormat="1">
      <c r="A5" s="19" t="s">
        <v>6335</v>
      </c>
      <c r="B5" s="19" t="s">
        <v>6519</v>
      </c>
      <c r="C5" s="19"/>
      <c r="D5" s="19" t="s">
        <v>2299</v>
      </c>
      <c r="E5" s="34">
        <v>42277</v>
      </c>
      <c r="F5" s="19"/>
      <c r="G5" s="19"/>
      <c r="H5" s="19">
        <f t="shared" si="0"/>
        <v>1</v>
      </c>
      <c r="I5" s="19"/>
      <c r="J5" s="8" t="s">
        <v>6334</v>
      </c>
      <c r="K5" s="19" t="str">
        <f t="shared" si="1"/>
        <v>ab</v>
      </c>
      <c r="L5" s="19" t="str">
        <f t="shared" si="2"/>
        <v>Abkhazian</v>
      </c>
      <c r="M5" s="19"/>
      <c r="N5" s="19" t="s">
        <v>359</v>
      </c>
      <c r="O5" s="19"/>
      <c r="P5" s="19"/>
      <c r="Q5" s="19"/>
      <c r="R5" s="19"/>
      <c r="S5" s="34">
        <f t="shared" si="3"/>
        <v>42277</v>
      </c>
      <c r="T5" s="34" t="str">
        <f t="shared" si="4"/>
        <v/>
      </c>
      <c r="U5" s="34" t="str">
        <f t="shared" si="5"/>
        <v/>
      </c>
      <c r="V5" s="19"/>
      <c r="W5" s="19"/>
      <c r="X5" s="19"/>
    </row>
    <row r="6" spans="1:24" s="5" customFormat="1">
      <c r="A6" s="19" t="s">
        <v>6336</v>
      </c>
      <c r="B6" s="19" t="s">
        <v>6520</v>
      </c>
      <c r="C6" s="19"/>
      <c r="D6" s="19" t="s">
        <v>2299</v>
      </c>
      <c r="E6" s="34">
        <v>42277</v>
      </c>
      <c r="F6" s="19"/>
      <c r="G6" s="19"/>
      <c r="H6" s="19">
        <f t="shared" si="0"/>
        <v>1</v>
      </c>
      <c r="I6" s="19"/>
      <c r="J6" s="8" t="s">
        <v>6335</v>
      </c>
      <c r="K6" s="19" t="str">
        <f t="shared" si="1"/>
        <v>ae</v>
      </c>
      <c r="L6" s="19" t="str">
        <f t="shared" si="2"/>
        <v>Avestan</v>
      </c>
      <c r="M6" s="19"/>
      <c r="N6" s="19" t="s">
        <v>359</v>
      </c>
      <c r="O6" s="19"/>
      <c r="P6" s="19"/>
      <c r="Q6" s="19"/>
      <c r="R6" s="19"/>
      <c r="S6" s="34">
        <f t="shared" si="3"/>
        <v>42277</v>
      </c>
      <c r="T6" s="34" t="str">
        <f t="shared" si="4"/>
        <v/>
      </c>
      <c r="U6" s="34" t="str">
        <f t="shared" si="5"/>
        <v/>
      </c>
      <c r="V6" s="19"/>
      <c r="W6" s="19"/>
      <c r="X6" s="19"/>
    </row>
    <row r="7" spans="1:24" s="5" customFormat="1">
      <c r="A7" s="19" t="s">
        <v>6337</v>
      </c>
      <c r="B7" s="19" t="s">
        <v>6521</v>
      </c>
      <c r="C7" s="19"/>
      <c r="D7" s="19" t="s">
        <v>2299</v>
      </c>
      <c r="E7" s="34">
        <v>42277</v>
      </c>
      <c r="F7" s="19"/>
      <c r="G7" s="19"/>
      <c r="H7" s="19">
        <f t="shared" si="0"/>
        <v>1</v>
      </c>
      <c r="I7" s="19"/>
      <c r="J7" s="8" t="s">
        <v>6336</v>
      </c>
      <c r="K7" s="19" t="str">
        <f t="shared" si="1"/>
        <v>af</v>
      </c>
      <c r="L7" s="19" t="str">
        <f t="shared" si="2"/>
        <v>Afrikaans</v>
      </c>
      <c r="M7" s="19"/>
      <c r="N7" s="19" t="s">
        <v>359</v>
      </c>
      <c r="O7" s="19"/>
      <c r="P7" s="19"/>
      <c r="Q7" s="19"/>
      <c r="R7" s="19"/>
      <c r="S7" s="34">
        <f t="shared" si="3"/>
        <v>42277</v>
      </c>
      <c r="T7" s="34" t="str">
        <f t="shared" si="4"/>
        <v/>
      </c>
      <c r="U7" s="34" t="str">
        <f t="shared" si="5"/>
        <v/>
      </c>
      <c r="V7" s="19"/>
      <c r="W7" s="19"/>
      <c r="X7" s="19"/>
    </row>
    <row r="8" spans="1:24" s="5" customFormat="1">
      <c r="A8" s="19" t="s">
        <v>6338</v>
      </c>
      <c r="B8" s="19" t="s">
        <v>6522</v>
      </c>
      <c r="C8" s="19"/>
      <c r="D8" s="19" t="s">
        <v>2299</v>
      </c>
      <c r="E8" s="34">
        <v>42277</v>
      </c>
      <c r="F8" s="19"/>
      <c r="G8" s="19"/>
      <c r="H8" s="19">
        <f t="shared" si="0"/>
        <v>1</v>
      </c>
      <c r="I8" s="19"/>
      <c r="J8" s="8" t="s">
        <v>6337</v>
      </c>
      <c r="K8" s="19" t="str">
        <f t="shared" si="1"/>
        <v>ak</v>
      </c>
      <c r="L8" s="19" t="str">
        <f t="shared" si="2"/>
        <v>Akan</v>
      </c>
      <c r="M8" s="19"/>
      <c r="N8" s="19" t="s">
        <v>359</v>
      </c>
      <c r="O8" s="19"/>
      <c r="P8" s="19"/>
      <c r="Q8" s="19"/>
      <c r="R8" s="19"/>
      <c r="S8" s="34">
        <f t="shared" si="3"/>
        <v>42277</v>
      </c>
      <c r="T8" s="34" t="str">
        <f t="shared" si="4"/>
        <v/>
      </c>
      <c r="U8" s="34" t="str">
        <f t="shared" si="5"/>
        <v/>
      </c>
      <c r="V8" s="19"/>
      <c r="W8" s="19"/>
      <c r="X8" s="19"/>
    </row>
    <row r="9" spans="1:24" s="5" customFormat="1">
      <c r="A9" s="19" t="s">
        <v>6339</v>
      </c>
      <c r="B9" s="19" t="s">
        <v>6523</v>
      </c>
      <c r="C9" s="19"/>
      <c r="D9" s="19" t="s">
        <v>2299</v>
      </c>
      <c r="E9" s="34">
        <v>42277</v>
      </c>
      <c r="F9" s="19"/>
      <c r="G9" s="19"/>
      <c r="H9" s="19">
        <f t="shared" si="0"/>
        <v>1</v>
      </c>
      <c r="I9" s="19"/>
      <c r="J9" s="8" t="s">
        <v>6338</v>
      </c>
      <c r="K9" s="19" t="str">
        <f t="shared" si="1"/>
        <v>am</v>
      </c>
      <c r="L9" s="19" t="str">
        <f t="shared" si="2"/>
        <v>Amharic</v>
      </c>
      <c r="M9" s="19"/>
      <c r="N9" s="19" t="s">
        <v>359</v>
      </c>
      <c r="O9" s="19"/>
      <c r="P9" s="19"/>
      <c r="Q9" s="19"/>
      <c r="R9" s="19"/>
      <c r="S9" s="34">
        <f t="shared" si="3"/>
        <v>42277</v>
      </c>
      <c r="T9" s="34" t="str">
        <f t="shared" si="4"/>
        <v/>
      </c>
      <c r="U9" s="34" t="str">
        <f t="shared" si="5"/>
        <v/>
      </c>
      <c r="V9" s="19"/>
      <c r="W9" s="19"/>
      <c r="X9" s="19"/>
    </row>
    <row r="10" spans="1:24" s="5" customFormat="1">
      <c r="A10" s="19" t="s">
        <v>6340</v>
      </c>
      <c r="B10" s="19" t="s">
        <v>6524</v>
      </c>
      <c r="C10" s="19"/>
      <c r="D10" s="19" t="s">
        <v>2299</v>
      </c>
      <c r="E10" s="34">
        <v>42277</v>
      </c>
      <c r="F10" s="19"/>
      <c r="G10" s="19"/>
      <c r="H10" s="19">
        <f t="shared" si="0"/>
        <v>1</v>
      </c>
      <c r="I10" s="19"/>
      <c r="J10" s="8" t="s">
        <v>6339</v>
      </c>
      <c r="K10" s="19" t="str">
        <f t="shared" si="1"/>
        <v>an</v>
      </c>
      <c r="L10" s="19" t="str">
        <f t="shared" si="2"/>
        <v>Aragonese</v>
      </c>
      <c r="M10" s="19"/>
      <c r="N10" s="19" t="s">
        <v>359</v>
      </c>
      <c r="O10" s="19"/>
      <c r="P10" s="19"/>
      <c r="Q10" s="19"/>
      <c r="R10" s="19"/>
      <c r="S10" s="34">
        <f t="shared" si="3"/>
        <v>42277</v>
      </c>
      <c r="T10" s="34" t="str">
        <f t="shared" si="4"/>
        <v/>
      </c>
      <c r="U10" s="34" t="str">
        <f t="shared" si="5"/>
        <v/>
      </c>
      <c r="V10" s="19"/>
      <c r="W10" s="19"/>
      <c r="X10" s="19"/>
    </row>
    <row r="11" spans="1:24" s="5" customFormat="1">
      <c r="A11" s="19" t="s">
        <v>6341</v>
      </c>
      <c r="B11" s="19" t="s">
        <v>6525</v>
      </c>
      <c r="C11" s="19"/>
      <c r="D11" s="19" t="s">
        <v>2299</v>
      </c>
      <c r="E11" s="34">
        <v>42277</v>
      </c>
      <c r="F11" s="19"/>
      <c r="G11" s="19"/>
      <c r="H11" s="19">
        <f t="shared" si="0"/>
        <v>1</v>
      </c>
      <c r="I11" s="19"/>
      <c r="J11" s="8" t="s">
        <v>6340</v>
      </c>
      <c r="K11" s="19" t="str">
        <f t="shared" si="1"/>
        <v>ar</v>
      </c>
      <c r="L11" s="19" t="str">
        <f t="shared" si="2"/>
        <v>Arabic</v>
      </c>
      <c r="M11" s="19"/>
      <c r="N11" s="19" t="s">
        <v>359</v>
      </c>
      <c r="O11" s="19"/>
      <c r="P11" s="19"/>
      <c r="Q11" s="19"/>
      <c r="R11" s="19"/>
      <c r="S11" s="34">
        <f t="shared" si="3"/>
        <v>42277</v>
      </c>
      <c r="T11" s="34" t="str">
        <f t="shared" si="4"/>
        <v/>
      </c>
      <c r="U11" s="34" t="str">
        <f t="shared" si="5"/>
        <v/>
      </c>
      <c r="V11" s="19"/>
      <c r="W11" s="19"/>
      <c r="X11" s="19"/>
    </row>
    <row r="12" spans="1:24" s="5" customFormat="1">
      <c r="A12" s="19" t="s">
        <v>6342</v>
      </c>
      <c r="B12" s="19" t="s">
        <v>6526</v>
      </c>
      <c r="C12" s="19"/>
      <c r="D12" s="19" t="s">
        <v>2299</v>
      </c>
      <c r="E12" s="34">
        <v>42277</v>
      </c>
      <c r="F12" s="19"/>
      <c r="G12" s="19"/>
      <c r="H12" s="19">
        <f t="shared" si="0"/>
        <v>1</v>
      </c>
      <c r="I12" s="19"/>
      <c r="J12" s="8" t="s">
        <v>6341</v>
      </c>
      <c r="K12" s="19" t="str">
        <f t="shared" si="1"/>
        <v>as</v>
      </c>
      <c r="L12" s="19" t="str">
        <f t="shared" si="2"/>
        <v>Assamese</v>
      </c>
      <c r="M12" s="19"/>
      <c r="N12" s="19" t="s">
        <v>359</v>
      </c>
      <c r="O12" s="19"/>
      <c r="P12" s="19"/>
      <c r="Q12" s="19"/>
      <c r="R12" s="19"/>
      <c r="S12" s="34">
        <f t="shared" si="3"/>
        <v>42277</v>
      </c>
      <c r="T12" s="34" t="str">
        <f t="shared" si="4"/>
        <v/>
      </c>
      <c r="U12" s="34" t="str">
        <f t="shared" si="5"/>
        <v/>
      </c>
      <c r="V12" s="19"/>
      <c r="W12" s="19"/>
      <c r="X12" s="19"/>
    </row>
    <row r="13" spans="1:24" s="5" customFormat="1">
      <c r="A13" s="19" t="s">
        <v>6343</v>
      </c>
      <c r="B13" s="19" t="s">
        <v>6527</v>
      </c>
      <c r="C13" s="19"/>
      <c r="D13" s="19" t="s">
        <v>2299</v>
      </c>
      <c r="E13" s="34">
        <v>42277</v>
      </c>
      <c r="F13" s="19"/>
      <c r="G13" s="19"/>
      <c r="H13" s="19">
        <f t="shared" si="0"/>
        <v>1</v>
      </c>
      <c r="I13" s="19"/>
      <c r="J13" s="8" t="s">
        <v>6342</v>
      </c>
      <c r="K13" s="19" t="str">
        <f t="shared" si="1"/>
        <v>av</v>
      </c>
      <c r="L13" s="19" t="str">
        <f t="shared" si="2"/>
        <v>Avaric</v>
      </c>
      <c r="M13" s="19"/>
      <c r="N13" s="19" t="s">
        <v>359</v>
      </c>
      <c r="O13" s="19"/>
      <c r="P13" s="19"/>
      <c r="Q13" s="19"/>
      <c r="R13" s="19"/>
      <c r="S13" s="34">
        <f t="shared" si="3"/>
        <v>42277</v>
      </c>
      <c r="T13" s="34" t="str">
        <f t="shared" si="4"/>
        <v/>
      </c>
      <c r="U13" s="34" t="str">
        <f t="shared" si="5"/>
        <v/>
      </c>
      <c r="V13" s="19"/>
      <c r="W13" s="19"/>
      <c r="X13" s="19"/>
    </row>
    <row r="14" spans="1:24" s="5" customFormat="1">
      <c r="A14" s="19" t="s">
        <v>6344</v>
      </c>
      <c r="B14" s="19" t="s">
        <v>6528</v>
      </c>
      <c r="C14" s="19"/>
      <c r="D14" s="19" t="s">
        <v>2299</v>
      </c>
      <c r="E14" s="34">
        <v>42277</v>
      </c>
      <c r="F14" s="19"/>
      <c r="G14" s="19"/>
      <c r="H14" s="19">
        <f t="shared" si="0"/>
        <v>1</v>
      </c>
      <c r="I14" s="19"/>
      <c r="J14" s="8" t="s">
        <v>6343</v>
      </c>
      <c r="K14" s="19" t="str">
        <f t="shared" si="1"/>
        <v>ay</v>
      </c>
      <c r="L14" s="19" t="str">
        <f t="shared" si="2"/>
        <v>Aymara</v>
      </c>
      <c r="M14" s="19"/>
      <c r="N14" s="19" t="s">
        <v>359</v>
      </c>
      <c r="O14" s="19"/>
      <c r="P14" s="19"/>
      <c r="Q14" s="19"/>
      <c r="R14" s="19"/>
      <c r="S14" s="34">
        <f t="shared" si="3"/>
        <v>42277</v>
      </c>
      <c r="T14" s="34" t="str">
        <f t="shared" si="4"/>
        <v/>
      </c>
      <c r="U14" s="34" t="str">
        <f t="shared" si="5"/>
        <v/>
      </c>
      <c r="V14" s="19"/>
      <c r="W14" s="19"/>
      <c r="X14" s="19"/>
    </row>
    <row r="15" spans="1:24" s="5" customFormat="1">
      <c r="A15" s="19" t="s">
        <v>6345</v>
      </c>
      <c r="B15" s="19" t="s">
        <v>6529</v>
      </c>
      <c r="C15" s="19"/>
      <c r="D15" s="19" t="s">
        <v>2299</v>
      </c>
      <c r="E15" s="34">
        <v>42277</v>
      </c>
      <c r="F15" s="19"/>
      <c r="G15" s="19"/>
      <c r="H15" s="19">
        <f t="shared" si="0"/>
        <v>1</v>
      </c>
      <c r="I15" s="19"/>
      <c r="J15" s="8" t="s">
        <v>6344</v>
      </c>
      <c r="K15" s="19" t="str">
        <f t="shared" si="1"/>
        <v>az</v>
      </c>
      <c r="L15" s="19" t="str">
        <f t="shared" si="2"/>
        <v>Azerbaijani</v>
      </c>
      <c r="M15" s="19"/>
      <c r="N15" s="19" t="s">
        <v>359</v>
      </c>
      <c r="O15" s="19"/>
      <c r="P15" s="19"/>
      <c r="Q15" s="19"/>
      <c r="R15" s="19"/>
      <c r="S15" s="34">
        <f t="shared" si="3"/>
        <v>42277</v>
      </c>
      <c r="T15" s="34" t="str">
        <f t="shared" si="4"/>
        <v/>
      </c>
      <c r="U15" s="34" t="str">
        <f t="shared" si="5"/>
        <v/>
      </c>
      <c r="V15" s="19"/>
      <c r="W15" s="19"/>
      <c r="X15" s="19"/>
    </row>
    <row r="16" spans="1:24" s="5" customFormat="1">
      <c r="A16" s="19" t="s">
        <v>6346</v>
      </c>
      <c r="B16" s="19" t="s">
        <v>6530</v>
      </c>
      <c r="C16" s="19"/>
      <c r="D16" s="19" t="s">
        <v>2299</v>
      </c>
      <c r="E16" s="34">
        <v>42277</v>
      </c>
      <c r="F16" s="19"/>
      <c r="G16" s="19"/>
      <c r="H16" s="19">
        <f t="shared" si="0"/>
        <v>1</v>
      </c>
      <c r="I16" s="19"/>
      <c r="J16" s="8" t="s">
        <v>6345</v>
      </c>
      <c r="K16" s="19" t="str">
        <f t="shared" si="1"/>
        <v>ba</v>
      </c>
      <c r="L16" s="19" t="str">
        <f t="shared" si="2"/>
        <v>Bashkir</v>
      </c>
      <c r="M16" s="19"/>
      <c r="N16" s="19" t="s">
        <v>359</v>
      </c>
      <c r="O16" s="19"/>
      <c r="P16" s="19"/>
      <c r="Q16" s="19"/>
      <c r="R16" s="19"/>
      <c r="S16" s="34">
        <f t="shared" si="3"/>
        <v>42277</v>
      </c>
      <c r="T16" s="34" t="str">
        <f t="shared" si="4"/>
        <v/>
      </c>
      <c r="U16" s="34" t="str">
        <f t="shared" si="5"/>
        <v/>
      </c>
      <c r="V16" s="19"/>
      <c r="W16" s="19"/>
      <c r="X16" s="19"/>
    </row>
    <row r="17" spans="1:24" s="5" customFormat="1">
      <c r="A17" s="19" t="s">
        <v>6347</v>
      </c>
      <c r="B17" s="19" t="s">
        <v>6531</v>
      </c>
      <c r="C17" s="19"/>
      <c r="D17" s="19" t="s">
        <v>2299</v>
      </c>
      <c r="E17" s="34">
        <v>42277</v>
      </c>
      <c r="F17" s="19"/>
      <c r="G17" s="19"/>
      <c r="H17" s="19">
        <f t="shared" si="0"/>
        <v>1</v>
      </c>
      <c r="I17" s="19"/>
      <c r="J17" s="8" t="s">
        <v>6346</v>
      </c>
      <c r="K17" s="19" t="str">
        <f t="shared" si="1"/>
        <v>be</v>
      </c>
      <c r="L17" s="19" t="str">
        <f t="shared" si="2"/>
        <v>Belarusian</v>
      </c>
      <c r="M17" s="19"/>
      <c r="N17" s="19" t="s">
        <v>359</v>
      </c>
      <c r="O17" s="19"/>
      <c r="P17" s="19"/>
      <c r="Q17" s="19"/>
      <c r="R17" s="19"/>
      <c r="S17" s="34">
        <f t="shared" si="3"/>
        <v>42277</v>
      </c>
      <c r="T17" s="34" t="str">
        <f t="shared" si="4"/>
        <v/>
      </c>
      <c r="U17" s="34" t="str">
        <f t="shared" si="5"/>
        <v/>
      </c>
      <c r="V17" s="19"/>
      <c r="W17" s="19"/>
      <c r="X17" s="19"/>
    </row>
    <row r="18" spans="1:24" s="5" customFormat="1">
      <c r="A18" s="19" t="s">
        <v>6348</v>
      </c>
      <c r="B18" s="19" t="s">
        <v>6532</v>
      </c>
      <c r="C18" s="19"/>
      <c r="D18" s="19" t="s">
        <v>2299</v>
      </c>
      <c r="E18" s="34">
        <v>42277</v>
      </c>
      <c r="F18" s="19"/>
      <c r="G18" s="19"/>
      <c r="H18" s="19">
        <f t="shared" si="0"/>
        <v>1</v>
      </c>
      <c r="I18" s="19"/>
      <c r="J18" s="8" t="s">
        <v>6347</v>
      </c>
      <c r="K18" s="19" t="str">
        <f t="shared" si="1"/>
        <v>bg</v>
      </c>
      <c r="L18" s="19" t="str">
        <f t="shared" si="2"/>
        <v>Bulgarian</v>
      </c>
      <c r="M18" s="19"/>
      <c r="N18" s="19" t="s">
        <v>359</v>
      </c>
      <c r="O18" s="19"/>
      <c r="P18" s="19"/>
      <c r="Q18" s="19"/>
      <c r="R18" s="19"/>
      <c r="S18" s="34">
        <f t="shared" si="3"/>
        <v>42277</v>
      </c>
      <c r="T18" s="34" t="str">
        <f t="shared" si="4"/>
        <v/>
      </c>
      <c r="U18" s="34" t="str">
        <f t="shared" si="5"/>
        <v/>
      </c>
      <c r="V18" s="19"/>
      <c r="W18" s="19"/>
      <c r="X18" s="19"/>
    </row>
    <row r="19" spans="1:24" s="5" customFormat="1">
      <c r="A19" s="19" t="s">
        <v>6349</v>
      </c>
      <c r="B19" s="19" t="s">
        <v>6533</v>
      </c>
      <c r="C19" s="19"/>
      <c r="D19" s="19" t="s">
        <v>2299</v>
      </c>
      <c r="E19" s="34">
        <v>42277</v>
      </c>
      <c r="F19" s="19"/>
      <c r="G19" s="19"/>
      <c r="H19" s="19">
        <f t="shared" si="0"/>
        <v>1</v>
      </c>
      <c r="I19" s="19"/>
      <c r="J19" s="8" t="s">
        <v>6348</v>
      </c>
      <c r="K19" s="19" t="str">
        <f t="shared" si="1"/>
        <v>bh</v>
      </c>
      <c r="L19" s="19" t="str">
        <f t="shared" si="2"/>
        <v>Bihari languages</v>
      </c>
      <c r="M19" s="19"/>
      <c r="N19" s="19" t="s">
        <v>359</v>
      </c>
      <c r="O19" s="19"/>
      <c r="P19" s="19"/>
      <c r="Q19" s="19"/>
      <c r="R19" s="19"/>
      <c r="S19" s="34">
        <f t="shared" si="3"/>
        <v>42277</v>
      </c>
      <c r="T19" s="34" t="str">
        <f t="shared" si="4"/>
        <v/>
      </c>
      <c r="U19" s="34" t="str">
        <f t="shared" si="5"/>
        <v/>
      </c>
      <c r="V19" s="19"/>
      <c r="W19" s="19"/>
      <c r="X19" s="19"/>
    </row>
    <row r="20" spans="1:24" s="5" customFormat="1">
      <c r="A20" s="19" t="s">
        <v>6350</v>
      </c>
      <c r="B20" s="19" t="s">
        <v>6534</v>
      </c>
      <c r="C20" s="19"/>
      <c r="D20" s="19" t="s">
        <v>2299</v>
      </c>
      <c r="E20" s="34">
        <v>42277</v>
      </c>
      <c r="F20" s="19"/>
      <c r="G20" s="19"/>
      <c r="H20" s="19">
        <f t="shared" si="0"/>
        <v>1</v>
      </c>
      <c r="I20" s="19"/>
      <c r="J20" s="8" t="s">
        <v>6349</v>
      </c>
      <c r="K20" s="19" t="str">
        <f t="shared" si="1"/>
        <v>bi</v>
      </c>
      <c r="L20" s="19" t="str">
        <f t="shared" si="2"/>
        <v>Bislama</v>
      </c>
      <c r="M20" s="19"/>
      <c r="N20" s="19" t="s">
        <v>359</v>
      </c>
      <c r="O20" s="19"/>
      <c r="P20" s="19"/>
      <c r="Q20" s="19"/>
      <c r="R20" s="19"/>
      <c r="S20" s="34">
        <f t="shared" si="3"/>
        <v>42277</v>
      </c>
      <c r="T20" s="34" t="str">
        <f t="shared" si="4"/>
        <v/>
      </c>
      <c r="U20" s="34" t="str">
        <f t="shared" si="5"/>
        <v/>
      </c>
      <c r="V20" s="19"/>
      <c r="W20" s="19"/>
      <c r="X20" s="19"/>
    </row>
    <row r="21" spans="1:24" s="5" customFormat="1">
      <c r="A21" s="19" t="s">
        <v>6351</v>
      </c>
      <c r="B21" s="19" t="s">
        <v>6535</v>
      </c>
      <c r="C21" s="19"/>
      <c r="D21" s="19" t="s">
        <v>2299</v>
      </c>
      <c r="E21" s="34">
        <v>42277</v>
      </c>
      <c r="F21" s="19"/>
      <c r="G21" s="19"/>
      <c r="H21" s="19">
        <f t="shared" si="0"/>
        <v>1</v>
      </c>
      <c r="I21" s="19"/>
      <c r="J21" s="8" t="s">
        <v>6350</v>
      </c>
      <c r="K21" s="19" t="str">
        <f t="shared" si="1"/>
        <v>bm</v>
      </c>
      <c r="L21" s="19" t="str">
        <f t="shared" si="2"/>
        <v>Bambara</v>
      </c>
      <c r="M21" s="19"/>
      <c r="N21" s="19" t="s">
        <v>359</v>
      </c>
      <c r="O21" s="19"/>
      <c r="P21" s="19"/>
      <c r="Q21" s="19"/>
      <c r="R21" s="19"/>
      <c r="S21" s="34">
        <f t="shared" si="3"/>
        <v>42277</v>
      </c>
      <c r="T21" s="34" t="str">
        <f t="shared" si="4"/>
        <v/>
      </c>
      <c r="U21" s="34" t="str">
        <f t="shared" si="5"/>
        <v/>
      </c>
      <c r="V21" s="19"/>
      <c r="W21" s="19"/>
      <c r="X21" s="19"/>
    </row>
    <row r="22" spans="1:24" s="5" customFormat="1">
      <c r="A22" s="19" t="s">
        <v>6352</v>
      </c>
      <c r="B22" s="19" t="s">
        <v>6536</v>
      </c>
      <c r="C22" s="19"/>
      <c r="D22" s="19" t="s">
        <v>2299</v>
      </c>
      <c r="E22" s="34">
        <v>42277</v>
      </c>
      <c r="F22" s="19"/>
      <c r="G22" s="19"/>
      <c r="H22" s="19">
        <f t="shared" si="0"/>
        <v>1</v>
      </c>
      <c r="I22" s="19"/>
      <c r="J22" s="8" t="s">
        <v>6351</v>
      </c>
      <c r="K22" s="19" t="str">
        <f t="shared" si="1"/>
        <v>bn</v>
      </c>
      <c r="L22" s="19" t="str">
        <f t="shared" si="2"/>
        <v>Bengali</v>
      </c>
      <c r="M22" s="19"/>
      <c r="N22" s="19" t="s">
        <v>359</v>
      </c>
      <c r="O22" s="19"/>
      <c r="P22" s="19"/>
      <c r="Q22" s="19"/>
      <c r="R22" s="19"/>
      <c r="S22" s="34">
        <f t="shared" si="3"/>
        <v>42277</v>
      </c>
      <c r="T22" s="34" t="str">
        <f t="shared" si="4"/>
        <v/>
      </c>
      <c r="U22" s="34" t="str">
        <f t="shared" si="5"/>
        <v/>
      </c>
      <c r="V22" s="19"/>
      <c r="W22" s="19"/>
      <c r="X22" s="19"/>
    </row>
    <row r="23" spans="1:24" s="5" customFormat="1">
      <c r="A23" s="19" t="s">
        <v>6353</v>
      </c>
      <c r="B23" s="19" t="s">
        <v>6537</v>
      </c>
      <c r="C23" s="19"/>
      <c r="D23" s="19" t="s">
        <v>2299</v>
      </c>
      <c r="E23" s="34">
        <v>42277</v>
      </c>
      <c r="F23" s="19"/>
      <c r="G23" s="19"/>
      <c r="H23" s="19">
        <f t="shared" si="0"/>
        <v>1</v>
      </c>
      <c r="I23" s="19"/>
      <c r="J23" s="8" t="s">
        <v>6352</v>
      </c>
      <c r="K23" s="19" t="str">
        <f t="shared" si="1"/>
        <v>bo</v>
      </c>
      <c r="L23" s="19" t="str">
        <f t="shared" si="2"/>
        <v>Tibetan</v>
      </c>
      <c r="M23" s="19"/>
      <c r="N23" s="19" t="s">
        <v>359</v>
      </c>
      <c r="O23" s="19"/>
      <c r="P23" s="19"/>
      <c r="Q23" s="19"/>
      <c r="R23" s="19"/>
      <c r="S23" s="34">
        <f t="shared" si="3"/>
        <v>42277</v>
      </c>
      <c r="T23" s="34" t="str">
        <f t="shared" si="4"/>
        <v/>
      </c>
      <c r="U23" s="34" t="str">
        <f t="shared" si="5"/>
        <v/>
      </c>
      <c r="V23" s="19"/>
      <c r="W23" s="19"/>
      <c r="X23" s="19"/>
    </row>
    <row r="24" spans="1:24" s="5" customFormat="1">
      <c r="A24" s="19" t="s">
        <v>6354</v>
      </c>
      <c r="B24" s="19" t="s">
        <v>6538</v>
      </c>
      <c r="C24" s="19"/>
      <c r="D24" s="19" t="s">
        <v>2299</v>
      </c>
      <c r="E24" s="34">
        <v>42277</v>
      </c>
      <c r="F24" s="19"/>
      <c r="G24" s="19"/>
      <c r="H24" s="19">
        <f t="shared" si="0"/>
        <v>1</v>
      </c>
      <c r="I24" s="19"/>
      <c r="J24" s="8" t="s">
        <v>6353</v>
      </c>
      <c r="K24" s="19" t="str">
        <f t="shared" si="1"/>
        <v>br</v>
      </c>
      <c r="L24" s="19" t="str">
        <f t="shared" si="2"/>
        <v>Breton</v>
      </c>
      <c r="M24" s="19"/>
      <c r="N24" s="19" t="s">
        <v>359</v>
      </c>
      <c r="O24" s="19"/>
      <c r="P24" s="19"/>
      <c r="Q24" s="19"/>
      <c r="R24" s="19"/>
      <c r="S24" s="34">
        <f t="shared" si="3"/>
        <v>42277</v>
      </c>
      <c r="T24" s="34" t="str">
        <f t="shared" si="4"/>
        <v/>
      </c>
      <c r="U24" s="34" t="str">
        <f t="shared" si="5"/>
        <v/>
      </c>
      <c r="V24" s="19"/>
      <c r="W24" s="19"/>
      <c r="X24" s="19"/>
    </row>
    <row r="25" spans="1:24" s="5" customFormat="1">
      <c r="A25" s="19" t="s">
        <v>6355</v>
      </c>
      <c r="B25" s="19" t="s">
        <v>6539</v>
      </c>
      <c r="C25" s="19"/>
      <c r="D25" s="19" t="s">
        <v>2299</v>
      </c>
      <c r="E25" s="34">
        <v>42277</v>
      </c>
      <c r="F25" s="19"/>
      <c r="G25" s="19"/>
      <c r="H25" s="19">
        <f t="shared" si="0"/>
        <v>1</v>
      </c>
      <c r="I25" s="19"/>
      <c r="J25" s="8" t="s">
        <v>6354</v>
      </c>
      <c r="K25" s="19" t="str">
        <f t="shared" si="1"/>
        <v>bs</v>
      </c>
      <c r="L25" s="19" t="str">
        <f t="shared" si="2"/>
        <v>Bosnian</v>
      </c>
      <c r="M25" s="19"/>
      <c r="N25" s="19" t="s">
        <v>359</v>
      </c>
      <c r="O25" s="19"/>
      <c r="P25" s="19"/>
      <c r="Q25" s="19"/>
      <c r="R25" s="19"/>
      <c r="S25" s="34">
        <f t="shared" si="3"/>
        <v>42277</v>
      </c>
      <c r="T25" s="34" t="str">
        <f t="shared" si="4"/>
        <v/>
      </c>
      <c r="U25" s="34" t="str">
        <f t="shared" si="5"/>
        <v/>
      </c>
      <c r="V25" s="19"/>
      <c r="W25" s="19"/>
      <c r="X25" s="19"/>
    </row>
    <row r="26" spans="1:24" s="5" customFormat="1">
      <c r="A26" s="19" t="s">
        <v>6356</v>
      </c>
      <c r="B26" s="19" t="s">
        <v>6540</v>
      </c>
      <c r="C26" s="19"/>
      <c r="D26" s="19" t="s">
        <v>2299</v>
      </c>
      <c r="E26" s="34">
        <v>42277</v>
      </c>
      <c r="F26" s="19"/>
      <c r="G26" s="19"/>
      <c r="H26" s="19">
        <f t="shared" si="0"/>
        <v>1</v>
      </c>
      <c r="I26" s="19"/>
      <c r="J26" s="8" t="s">
        <v>6355</v>
      </c>
      <c r="K26" s="19" t="str">
        <f t="shared" si="1"/>
        <v>ca</v>
      </c>
      <c r="L26" s="19" t="str">
        <f t="shared" si="2"/>
        <v>Catalan</v>
      </c>
      <c r="M26" s="19"/>
      <c r="N26" s="19" t="s">
        <v>359</v>
      </c>
      <c r="O26" s="19"/>
      <c r="P26" s="19"/>
      <c r="Q26" s="19"/>
      <c r="R26" s="19"/>
      <c r="S26" s="34">
        <f t="shared" si="3"/>
        <v>42277</v>
      </c>
      <c r="T26" s="34" t="str">
        <f t="shared" si="4"/>
        <v/>
      </c>
      <c r="U26" s="34" t="str">
        <f t="shared" si="5"/>
        <v/>
      </c>
      <c r="V26" s="19"/>
      <c r="W26" s="19"/>
      <c r="X26" s="19"/>
    </row>
    <row r="27" spans="1:24" s="5" customFormat="1">
      <c r="A27" s="19" t="s">
        <v>6357</v>
      </c>
      <c r="B27" s="19" t="s">
        <v>6541</v>
      </c>
      <c r="C27" s="19"/>
      <c r="D27" s="19" t="s">
        <v>2299</v>
      </c>
      <c r="E27" s="34">
        <v>42277</v>
      </c>
      <c r="F27" s="19"/>
      <c r="G27" s="19"/>
      <c r="H27" s="19">
        <f t="shared" si="0"/>
        <v>1</v>
      </c>
      <c r="I27" s="19"/>
      <c r="J27" s="8" t="s">
        <v>6356</v>
      </c>
      <c r="K27" s="19" t="str">
        <f t="shared" si="1"/>
        <v>ce</v>
      </c>
      <c r="L27" s="19" t="str">
        <f t="shared" si="2"/>
        <v>Chechen</v>
      </c>
      <c r="M27" s="19"/>
      <c r="N27" s="19" t="s">
        <v>359</v>
      </c>
      <c r="O27" s="19"/>
      <c r="P27" s="19"/>
      <c r="Q27" s="19"/>
      <c r="R27" s="19"/>
      <c r="S27" s="34">
        <f t="shared" si="3"/>
        <v>42277</v>
      </c>
      <c r="T27" s="34" t="str">
        <f t="shared" si="4"/>
        <v/>
      </c>
      <c r="U27" s="34" t="str">
        <f t="shared" si="5"/>
        <v/>
      </c>
      <c r="V27" s="19"/>
      <c r="W27" s="19"/>
      <c r="X27" s="19"/>
    </row>
    <row r="28" spans="1:24" s="5" customFormat="1">
      <c r="A28" s="19" t="s">
        <v>6358</v>
      </c>
      <c r="B28" s="19" t="s">
        <v>6542</v>
      </c>
      <c r="C28" s="19"/>
      <c r="D28" s="19" t="s">
        <v>2299</v>
      </c>
      <c r="E28" s="34">
        <v>42277</v>
      </c>
      <c r="F28" s="19"/>
      <c r="G28" s="19"/>
      <c r="H28" s="19">
        <f t="shared" si="0"/>
        <v>1</v>
      </c>
      <c r="I28" s="19"/>
      <c r="J28" s="8" t="s">
        <v>6357</v>
      </c>
      <c r="K28" s="19" t="str">
        <f t="shared" si="1"/>
        <v>ch</v>
      </c>
      <c r="L28" s="19" t="str">
        <f t="shared" si="2"/>
        <v>Chamorro</v>
      </c>
      <c r="M28" s="19"/>
      <c r="N28" s="19" t="s">
        <v>359</v>
      </c>
      <c r="O28" s="19"/>
      <c r="P28" s="19"/>
      <c r="Q28" s="19"/>
      <c r="R28" s="19"/>
      <c r="S28" s="34">
        <f t="shared" si="3"/>
        <v>42277</v>
      </c>
      <c r="T28" s="34" t="str">
        <f t="shared" si="4"/>
        <v/>
      </c>
      <c r="U28" s="34" t="str">
        <f t="shared" si="5"/>
        <v/>
      </c>
      <c r="V28" s="19"/>
      <c r="W28" s="19"/>
      <c r="X28" s="19"/>
    </row>
    <row r="29" spans="1:24" s="5" customFormat="1">
      <c r="A29" s="19" t="s">
        <v>6359</v>
      </c>
      <c r="B29" s="19" t="s">
        <v>6543</v>
      </c>
      <c r="C29" s="19"/>
      <c r="D29" s="19" t="s">
        <v>2299</v>
      </c>
      <c r="E29" s="34">
        <v>42277</v>
      </c>
      <c r="F29" s="19"/>
      <c r="G29" s="19"/>
      <c r="H29" s="19">
        <f t="shared" si="0"/>
        <v>1</v>
      </c>
      <c r="I29" s="19"/>
      <c r="J29" s="8" t="s">
        <v>6358</v>
      </c>
      <c r="K29" s="19" t="str">
        <f t="shared" si="1"/>
        <v>co</v>
      </c>
      <c r="L29" s="19" t="str">
        <f t="shared" si="2"/>
        <v>Corsican</v>
      </c>
      <c r="M29" s="19"/>
      <c r="N29" s="19" t="s">
        <v>359</v>
      </c>
      <c r="O29" s="19"/>
      <c r="P29" s="19"/>
      <c r="Q29" s="19"/>
      <c r="R29" s="19"/>
      <c r="S29" s="34">
        <f t="shared" si="3"/>
        <v>42277</v>
      </c>
      <c r="T29" s="34" t="str">
        <f t="shared" si="4"/>
        <v/>
      </c>
      <c r="U29" s="34" t="str">
        <f t="shared" si="5"/>
        <v/>
      </c>
      <c r="V29" s="19"/>
      <c r="W29" s="19"/>
      <c r="X29" s="19"/>
    </row>
    <row r="30" spans="1:24" s="5" customFormat="1">
      <c r="A30" s="19" t="s">
        <v>6360</v>
      </c>
      <c r="B30" s="19" t="s">
        <v>6544</v>
      </c>
      <c r="C30" s="19"/>
      <c r="D30" s="19" t="s">
        <v>2299</v>
      </c>
      <c r="E30" s="34">
        <v>42277</v>
      </c>
      <c r="F30" s="19"/>
      <c r="G30" s="19"/>
      <c r="H30" s="19">
        <f t="shared" si="0"/>
        <v>1</v>
      </c>
      <c r="I30" s="19"/>
      <c r="J30" s="8" t="s">
        <v>6359</v>
      </c>
      <c r="K30" s="19" t="str">
        <f t="shared" si="1"/>
        <v>cr</v>
      </c>
      <c r="L30" s="19" t="str">
        <f t="shared" si="2"/>
        <v>Cree</v>
      </c>
      <c r="M30" s="19"/>
      <c r="N30" s="19" t="s">
        <v>359</v>
      </c>
      <c r="O30" s="19"/>
      <c r="P30" s="19"/>
      <c r="Q30" s="19"/>
      <c r="R30" s="19"/>
      <c r="S30" s="34">
        <f t="shared" si="3"/>
        <v>42277</v>
      </c>
      <c r="T30" s="34" t="str">
        <f t="shared" si="4"/>
        <v/>
      </c>
      <c r="U30" s="34" t="str">
        <f t="shared" si="5"/>
        <v/>
      </c>
      <c r="V30" s="19"/>
      <c r="W30" s="19"/>
      <c r="X30" s="19"/>
    </row>
    <row r="31" spans="1:24" s="5" customFormat="1">
      <c r="A31" s="19" t="s">
        <v>6361</v>
      </c>
      <c r="B31" s="19" t="s">
        <v>6545</v>
      </c>
      <c r="C31" s="19"/>
      <c r="D31" s="19" t="s">
        <v>2299</v>
      </c>
      <c r="E31" s="34">
        <v>42277</v>
      </c>
      <c r="F31" s="19"/>
      <c r="G31" s="19"/>
      <c r="H31" s="19">
        <f t="shared" si="0"/>
        <v>1</v>
      </c>
      <c r="I31" s="19"/>
      <c r="J31" s="8" t="s">
        <v>6360</v>
      </c>
      <c r="K31" s="19" t="str">
        <f t="shared" si="1"/>
        <v>cs</v>
      </c>
      <c r="L31" s="19" t="str">
        <f t="shared" si="2"/>
        <v>Czech</v>
      </c>
      <c r="M31" s="19"/>
      <c r="N31" s="19" t="s">
        <v>359</v>
      </c>
      <c r="O31" s="19"/>
      <c r="P31" s="19"/>
      <c r="Q31" s="19"/>
      <c r="R31" s="19"/>
      <c r="S31" s="34">
        <f t="shared" si="3"/>
        <v>42277</v>
      </c>
      <c r="T31" s="34" t="str">
        <f t="shared" si="4"/>
        <v/>
      </c>
      <c r="U31" s="34" t="str">
        <f t="shared" si="5"/>
        <v/>
      </c>
      <c r="V31" s="19"/>
      <c r="W31" s="19"/>
      <c r="X31" s="19"/>
    </row>
    <row r="32" spans="1:24" s="5" customFormat="1">
      <c r="A32" s="19" t="s">
        <v>6362</v>
      </c>
      <c r="B32" s="19" t="s">
        <v>6546</v>
      </c>
      <c r="C32" s="19"/>
      <c r="D32" s="19" t="s">
        <v>2299</v>
      </c>
      <c r="E32" s="34">
        <v>42277</v>
      </c>
      <c r="F32" s="19"/>
      <c r="G32" s="19"/>
      <c r="H32" s="19">
        <f t="shared" si="0"/>
        <v>1</v>
      </c>
      <c r="I32" s="19"/>
      <c r="J32" s="8" t="s">
        <v>6361</v>
      </c>
      <c r="K32" s="19" t="str">
        <f t="shared" si="1"/>
        <v>cu</v>
      </c>
      <c r="L32" s="19" t="str">
        <f t="shared" si="2"/>
        <v>Church Slavic</v>
      </c>
      <c r="M32" s="19"/>
      <c r="N32" s="19" t="s">
        <v>359</v>
      </c>
      <c r="O32" s="19"/>
      <c r="P32" s="19"/>
      <c r="Q32" s="19"/>
      <c r="R32" s="19"/>
      <c r="S32" s="34">
        <f t="shared" si="3"/>
        <v>42277</v>
      </c>
      <c r="T32" s="34" t="str">
        <f t="shared" si="4"/>
        <v/>
      </c>
      <c r="U32" s="34" t="str">
        <f t="shared" si="5"/>
        <v/>
      </c>
      <c r="V32" s="19"/>
      <c r="W32" s="19"/>
      <c r="X32" s="19"/>
    </row>
    <row r="33" spans="1:24" s="5" customFormat="1">
      <c r="A33" s="19" t="s">
        <v>6363</v>
      </c>
      <c r="B33" s="19" t="s">
        <v>6547</v>
      </c>
      <c r="C33" s="19"/>
      <c r="D33" s="19" t="s">
        <v>2299</v>
      </c>
      <c r="E33" s="34">
        <v>42277</v>
      </c>
      <c r="F33" s="19"/>
      <c r="G33" s="19"/>
      <c r="H33" s="19">
        <f t="shared" si="0"/>
        <v>1</v>
      </c>
      <c r="I33" s="19"/>
      <c r="J33" s="8" t="s">
        <v>6362</v>
      </c>
      <c r="K33" s="19" t="str">
        <f t="shared" si="1"/>
        <v>cv</v>
      </c>
      <c r="L33" s="19" t="str">
        <f t="shared" si="2"/>
        <v>Chuvash</v>
      </c>
      <c r="M33" s="19"/>
      <c r="N33" s="19" t="s">
        <v>359</v>
      </c>
      <c r="O33" s="19"/>
      <c r="P33" s="19"/>
      <c r="Q33" s="19"/>
      <c r="R33" s="19"/>
      <c r="S33" s="34">
        <f t="shared" si="3"/>
        <v>42277</v>
      </c>
      <c r="T33" s="34" t="str">
        <f t="shared" si="4"/>
        <v/>
      </c>
      <c r="U33" s="34" t="str">
        <f t="shared" si="5"/>
        <v/>
      </c>
      <c r="V33" s="19"/>
      <c r="W33" s="19"/>
      <c r="X33" s="19"/>
    </row>
    <row r="34" spans="1:24" s="5" customFormat="1">
      <c r="A34" s="19" t="s">
        <v>6364</v>
      </c>
      <c r="B34" s="19" t="s">
        <v>6548</v>
      </c>
      <c r="C34" s="19"/>
      <c r="D34" s="19" t="s">
        <v>2299</v>
      </c>
      <c r="E34" s="34">
        <v>42277</v>
      </c>
      <c r="F34" s="19"/>
      <c r="G34" s="19"/>
      <c r="H34" s="19">
        <f t="shared" si="0"/>
        <v>1</v>
      </c>
      <c r="I34" s="19"/>
      <c r="J34" s="8" t="s">
        <v>6363</v>
      </c>
      <c r="K34" s="19" t="str">
        <f t="shared" si="1"/>
        <v>cy</v>
      </c>
      <c r="L34" s="19" t="str">
        <f t="shared" si="2"/>
        <v>Welsh</v>
      </c>
      <c r="M34" s="19"/>
      <c r="N34" s="19" t="s">
        <v>359</v>
      </c>
      <c r="O34" s="19"/>
      <c r="P34" s="19"/>
      <c r="Q34" s="19"/>
      <c r="R34" s="19"/>
      <c r="S34" s="34">
        <f t="shared" si="3"/>
        <v>42277</v>
      </c>
      <c r="T34" s="34" t="str">
        <f t="shared" si="4"/>
        <v/>
      </c>
      <c r="U34" s="34" t="str">
        <f t="shared" si="5"/>
        <v/>
      </c>
      <c r="V34" s="19"/>
      <c r="W34" s="19"/>
      <c r="X34" s="19"/>
    </row>
    <row r="35" spans="1:24" s="5" customFormat="1">
      <c r="A35" s="19" t="s">
        <v>6365</v>
      </c>
      <c r="B35" s="19" t="s">
        <v>6549</v>
      </c>
      <c r="C35" s="19"/>
      <c r="D35" s="19" t="s">
        <v>2299</v>
      </c>
      <c r="E35" s="34">
        <v>42277</v>
      </c>
      <c r="F35" s="19"/>
      <c r="G35" s="19"/>
      <c r="H35" s="19">
        <f t="shared" si="0"/>
        <v>1</v>
      </c>
      <c r="I35" s="19"/>
      <c r="J35" s="8" t="s">
        <v>6364</v>
      </c>
      <c r="K35" s="19" t="str">
        <f t="shared" si="1"/>
        <v>da</v>
      </c>
      <c r="L35" s="19" t="str">
        <f t="shared" si="2"/>
        <v>Danish</v>
      </c>
      <c r="M35" s="19"/>
      <c r="N35" s="19" t="s">
        <v>359</v>
      </c>
      <c r="O35" s="19"/>
      <c r="P35" s="19"/>
      <c r="Q35" s="19"/>
      <c r="R35" s="19"/>
      <c r="S35" s="34">
        <f t="shared" si="3"/>
        <v>42277</v>
      </c>
      <c r="T35" s="34" t="str">
        <f t="shared" si="4"/>
        <v/>
      </c>
      <c r="U35" s="34" t="str">
        <f t="shared" si="5"/>
        <v/>
      </c>
      <c r="V35" s="19"/>
      <c r="W35" s="19"/>
      <c r="X35" s="19"/>
    </row>
    <row r="36" spans="1:24" s="5" customFormat="1">
      <c r="A36" s="19" t="s">
        <v>6366</v>
      </c>
      <c r="B36" s="19" t="s">
        <v>6550</v>
      </c>
      <c r="C36" s="19"/>
      <c r="D36" s="19" t="s">
        <v>2299</v>
      </c>
      <c r="E36" s="34">
        <v>42277</v>
      </c>
      <c r="F36" s="19"/>
      <c r="G36" s="19"/>
      <c r="H36" s="19">
        <f t="shared" si="0"/>
        <v>1</v>
      </c>
      <c r="I36" s="19"/>
      <c r="J36" s="8" t="s">
        <v>6365</v>
      </c>
      <c r="K36" s="19" t="str">
        <f t="shared" si="1"/>
        <v>de</v>
      </c>
      <c r="L36" s="19" t="str">
        <f t="shared" si="2"/>
        <v>German</v>
      </c>
      <c r="M36" s="19"/>
      <c r="N36" s="19" t="s">
        <v>359</v>
      </c>
      <c r="O36" s="19"/>
      <c r="P36" s="19"/>
      <c r="Q36" s="19"/>
      <c r="R36" s="19"/>
      <c r="S36" s="34">
        <f t="shared" si="3"/>
        <v>42277</v>
      </c>
      <c r="T36" s="34" t="str">
        <f t="shared" si="4"/>
        <v/>
      </c>
      <c r="U36" s="34" t="str">
        <f t="shared" si="5"/>
        <v/>
      </c>
      <c r="V36" s="19"/>
      <c r="W36" s="19"/>
      <c r="X36" s="19"/>
    </row>
    <row r="37" spans="1:24" s="5" customFormat="1">
      <c r="A37" s="19" t="s">
        <v>6367</v>
      </c>
      <c r="B37" s="19" t="s">
        <v>6551</v>
      </c>
      <c r="C37" s="19"/>
      <c r="D37" s="19" t="s">
        <v>2299</v>
      </c>
      <c r="E37" s="34">
        <v>42277</v>
      </c>
      <c r="F37" s="19"/>
      <c r="G37" s="19"/>
      <c r="H37" s="19">
        <f t="shared" si="0"/>
        <v>1</v>
      </c>
      <c r="I37" s="19"/>
      <c r="J37" s="8" t="s">
        <v>6366</v>
      </c>
      <c r="K37" s="19" t="str">
        <f t="shared" si="1"/>
        <v>dv</v>
      </c>
      <c r="L37" s="19" t="str">
        <f t="shared" si="2"/>
        <v>Dhivehi</v>
      </c>
      <c r="M37" s="19"/>
      <c r="N37" s="19" t="s">
        <v>359</v>
      </c>
      <c r="O37" s="19"/>
      <c r="P37" s="19"/>
      <c r="Q37" s="19"/>
      <c r="R37" s="19"/>
      <c r="S37" s="34">
        <f t="shared" si="3"/>
        <v>42277</v>
      </c>
      <c r="T37" s="34" t="str">
        <f t="shared" si="4"/>
        <v/>
      </c>
      <c r="U37" s="34" t="str">
        <f t="shared" si="5"/>
        <v/>
      </c>
      <c r="V37" s="19"/>
      <c r="W37" s="19"/>
      <c r="X37" s="19"/>
    </row>
    <row r="38" spans="1:24" s="5" customFormat="1">
      <c r="A38" s="19" t="s">
        <v>6368</v>
      </c>
      <c r="B38" s="19" t="s">
        <v>6552</v>
      </c>
      <c r="C38" s="19"/>
      <c r="D38" s="19" t="s">
        <v>2299</v>
      </c>
      <c r="E38" s="34">
        <v>42277</v>
      </c>
      <c r="F38" s="19"/>
      <c r="G38" s="19"/>
      <c r="H38" s="19">
        <f t="shared" si="0"/>
        <v>1</v>
      </c>
      <c r="I38" s="19"/>
      <c r="J38" s="8" t="s">
        <v>6367</v>
      </c>
      <c r="K38" s="19" t="str">
        <f t="shared" si="1"/>
        <v>dz</v>
      </c>
      <c r="L38" s="19" t="str">
        <f t="shared" si="2"/>
        <v>Dzongkha</v>
      </c>
      <c r="M38" s="19"/>
      <c r="N38" s="19" t="s">
        <v>359</v>
      </c>
      <c r="O38" s="19"/>
      <c r="P38" s="19"/>
      <c r="Q38" s="19"/>
      <c r="R38" s="19"/>
      <c r="S38" s="34">
        <f t="shared" si="3"/>
        <v>42277</v>
      </c>
      <c r="T38" s="34" t="str">
        <f t="shared" si="4"/>
        <v/>
      </c>
      <c r="U38" s="34" t="str">
        <f t="shared" si="5"/>
        <v/>
      </c>
      <c r="V38" s="19"/>
      <c r="W38" s="19"/>
      <c r="X38" s="19"/>
    </row>
    <row r="39" spans="1:24" s="5" customFormat="1">
      <c r="A39" s="19" t="s">
        <v>6369</v>
      </c>
      <c r="B39" s="19" t="s">
        <v>6553</v>
      </c>
      <c r="C39" s="19"/>
      <c r="D39" s="19" t="s">
        <v>2299</v>
      </c>
      <c r="E39" s="34">
        <v>42277</v>
      </c>
      <c r="F39" s="19"/>
      <c r="G39" s="19"/>
      <c r="H39" s="19">
        <f t="shared" si="0"/>
        <v>1</v>
      </c>
      <c r="I39" s="19"/>
      <c r="J39" s="8" t="s">
        <v>6368</v>
      </c>
      <c r="K39" s="19" t="str">
        <f t="shared" si="1"/>
        <v>ee</v>
      </c>
      <c r="L39" s="19" t="str">
        <f t="shared" si="2"/>
        <v>Ewe</v>
      </c>
      <c r="M39" s="19"/>
      <c r="N39" s="19" t="s">
        <v>359</v>
      </c>
      <c r="O39" s="19"/>
      <c r="P39" s="19"/>
      <c r="Q39" s="19"/>
      <c r="R39" s="19"/>
      <c r="S39" s="34">
        <f t="shared" si="3"/>
        <v>42277</v>
      </c>
      <c r="T39" s="34" t="str">
        <f t="shared" si="4"/>
        <v/>
      </c>
      <c r="U39" s="34" t="str">
        <f t="shared" si="5"/>
        <v/>
      </c>
      <c r="V39" s="19"/>
      <c r="W39" s="19"/>
      <c r="X39" s="19"/>
    </row>
    <row r="40" spans="1:24" s="5" customFormat="1">
      <c r="A40" s="19" t="s">
        <v>6370</v>
      </c>
      <c r="B40" s="19" t="s">
        <v>6554</v>
      </c>
      <c r="C40" s="19"/>
      <c r="D40" s="19" t="s">
        <v>2299</v>
      </c>
      <c r="E40" s="34">
        <v>42277</v>
      </c>
      <c r="F40" s="19"/>
      <c r="G40" s="19"/>
      <c r="H40" s="19">
        <f t="shared" si="0"/>
        <v>1</v>
      </c>
      <c r="I40" s="19"/>
      <c r="J40" s="8" t="s">
        <v>6369</v>
      </c>
      <c r="K40" s="19" t="str">
        <f t="shared" si="1"/>
        <v>el</v>
      </c>
      <c r="L40" s="19" t="str">
        <f t="shared" si="2"/>
        <v>Modern Greek (1453-)</v>
      </c>
      <c r="M40" s="19"/>
      <c r="N40" s="19" t="s">
        <v>359</v>
      </c>
      <c r="O40" s="19"/>
      <c r="P40" s="19"/>
      <c r="Q40" s="19"/>
      <c r="R40" s="19"/>
      <c r="S40" s="34">
        <f t="shared" si="3"/>
        <v>42277</v>
      </c>
      <c r="T40" s="34" t="str">
        <f t="shared" si="4"/>
        <v/>
      </c>
      <c r="U40" s="34" t="str">
        <f t="shared" si="5"/>
        <v/>
      </c>
      <c r="V40" s="19"/>
      <c r="W40" s="19"/>
      <c r="X40" s="19"/>
    </row>
    <row r="41" spans="1:24" s="5" customFormat="1">
      <c r="A41" s="19" t="s">
        <v>6371</v>
      </c>
      <c r="B41" s="19" t="s">
        <v>6555</v>
      </c>
      <c r="C41" s="19"/>
      <c r="D41" s="19" t="s">
        <v>2299</v>
      </c>
      <c r="E41" s="34">
        <v>42277</v>
      </c>
      <c r="F41" s="19"/>
      <c r="G41" s="19"/>
      <c r="H41" s="19">
        <f t="shared" si="0"/>
        <v>1</v>
      </c>
      <c r="I41" s="19"/>
      <c r="J41" s="8" t="s">
        <v>6370</v>
      </c>
      <c r="K41" s="19" t="str">
        <f t="shared" si="1"/>
        <v>en</v>
      </c>
      <c r="L41" s="19" t="str">
        <f t="shared" si="2"/>
        <v>English</v>
      </c>
      <c r="M41" s="19"/>
      <c r="N41" s="19" t="s">
        <v>359</v>
      </c>
      <c r="O41" s="19"/>
      <c r="P41" s="19"/>
      <c r="Q41" s="19"/>
      <c r="R41" s="19"/>
      <c r="S41" s="34">
        <f t="shared" si="3"/>
        <v>42277</v>
      </c>
      <c r="T41" s="34" t="str">
        <f t="shared" si="4"/>
        <v/>
      </c>
      <c r="U41" s="34" t="str">
        <f t="shared" si="5"/>
        <v/>
      </c>
      <c r="V41" s="19"/>
      <c r="W41" s="19"/>
      <c r="X41" s="19"/>
    </row>
    <row r="42" spans="1:24" s="5" customFormat="1">
      <c r="A42" s="19" t="s">
        <v>6372</v>
      </c>
      <c r="B42" s="19" t="s">
        <v>6556</v>
      </c>
      <c r="C42" s="19"/>
      <c r="D42" s="19" t="s">
        <v>2299</v>
      </c>
      <c r="E42" s="34">
        <v>42277</v>
      </c>
      <c r="F42" s="19"/>
      <c r="G42" s="19"/>
      <c r="H42" s="19">
        <f t="shared" si="0"/>
        <v>1</v>
      </c>
      <c r="I42" s="19"/>
      <c r="J42" s="8" t="s">
        <v>6371</v>
      </c>
      <c r="K42" s="19" t="str">
        <f t="shared" si="1"/>
        <v>eo</v>
      </c>
      <c r="L42" s="19" t="str">
        <f t="shared" si="2"/>
        <v>Esperanto</v>
      </c>
      <c r="M42" s="19"/>
      <c r="N42" s="19" t="s">
        <v>359</v>
      </c>
      <c r="O42" s="19"/>
      <c r="P42" s="19"/>
      <c r="Q42" s="19"/>
      <c r="R42" s="19"/>
      <c r="S42" s="34">
        <f t="shared" si="3"/>
        <v>42277</v>
      </c>
      <c r="T42" s="34" t="str">
        <f t="shared" si="4"/>
        <v/>
      </c>
      <c r="U42" s="34" t="str">
        <f t="shared" si="5"/>
        <v/>
      </c>
      <c r="V42" s="19"/>
      <c r="W42" s="19"/>
      <c r="X42" s="19"/>
    </row>
    <row r="43" spans="1:24" s="5" customFormat="1">
      <c r="A43" s="19" t="s">
        <v>6373</v>
      </c>
      <c r="B43" s="19" t="s">
        <v>6557</v>
      </c>
      <c r="C43" s="19"/>
      <c r="D43" s="19" t="s">
        <v>2299</v>
      </c>
      <c r="E43" s="34">
        <v>42277</v>
      </c>
      <c r="F43" s="19"/>
      <c r="G43" s="19"/>
      <c r="H43" s="19">
        <f t="shared" si="0"/>
        <v>1</v>
      </c>
      <c r="I43" s="19"/>
      <c r="J43" s="8" t="s">
        <v>6372</v>
      </c>
      <c r="K43" s="19" t="str">
        <f t="shared" si="1"/>
        <v>es</v>
      </c>
      <c r="L43" s="19" t="str">
        <f t="shared" si="2"/>
        <v>Spanish</v>
      </c>
      <c r="M43" s="19"/>
      <c r="N43" s="19" t="s">
        <v>359</v>
      </c>
      <c r="O43" s="19"/>
      <c r="P43" s="19"/>
      <c r="Q43" s="19"/>
      <c r="R43" s="19"/>
      <c r="S43" s="34">
        <f t="shared" si="3"/>
        <v>42277</v>
      </c>
      <c r="T43" s="34" t="str">
        <f t="shared" si="4"/>
        <v/>
      </c>
      <c r="U43" s="34" t="str">
        <f t="shared" si="5"/>
        <v/>
      </c>
      <c r="V43" s="19"/>
      <c r="W43" s="19"/>
      <c r="X43" s="19"/>
    </row>
    <row r="44" spans="1:24" s="5" customFormat="1">
      <c r="A44" s="19" t="s">
        <v>6374</v>
      </c>
      <c r="B44" s="19" t="s">
        <v>3848</v>
      </c>
      <c r="C44" s="19"/>
      <c r="D44" s="19" t="s">
        <v>2299</v>
      </c>
      <c r="E44" s="34">
        <v>42277</v>
      </c>
      <c r="F44" s="19"/>
      <c r="G44" s="19"/>
      <c r="H44" s="19">
        <f t="shared" si="0"/>
        <v>1</v>
      </c>
      <c r="I44" s="19"/>
      <c r="J44" s="8" t="s">
        <v>6373</v>
      </c>
      <c r="K44" s="19" t="str">
        <f t="shared" si="1"/>
        <v>et</v>
      </c>
      <c r="L44" s="19" t="str">
        <f t="shared" si="2"/>
        <v>Estonian</v>
      </c>
      <c r="M44" s="19"/>
      <c r="N44" s="19" t="s">
        <v>359</v>
      </c>
      <c r="O44" s="19"/>
      <c r="P44" s="19"/>
      <c r="Q44" s="19"/>
      <c r="R44" s="19"/>
      <c r="S44" s="34">
        <f t="shared" si="3"/>
        <v>42277</v>
      </c>
      <c r="T44" s="34" t="str">
        <f t="shared" si="4"/>
        <v/>
      </c>
      <c r="U44" s="34" t="str">
        <f t="shared" si="5"/>
        <v/>
      </c>
      <c r="V44" s="19"/>
      <c r="W44" s="19"/>
      <c r="X44" s="19"/>
    </row>
    <row r="45" spans="1:24" s="5" customFormat="1">
      <c r="A45" s="19" t="s">
        <v>6375</v>
      </c>
      <c r="B45" s="19" t="s">
        <v>6558</v>
      </c>
      <c r="C45" s="19"/>
      <c r="D45" s="19" t="s">
        <v>2299</v>
      </c>
      <c r="E45" s="34">
        <v>42277</v>
      </c>
      <c r="F45" s="19"/>
      <c r="G45" s="19"/>
      <c r="H45" s="19">
        <f t="shared" si="0"/>
        <v>1</v>
      </c>
      <c r="I45" s="19"/>
      <c r="J45" s="8" t="s">
        <v>6374</v>
      </c>
      <c r="K45" s="19" t="str">
        <f t="shared" si="1"/>
        <v>eu</v>
      </c>
      <c r="L45" s="19" t="str">
        <f t="shared" si="2"/>
        <v>Basque</v>
      </c>
      <c r="M45" s="19"/>
      <c r="N45" s="19" t="s">
        <v>359</v>
      </c>
      <c r="O45" s="19"/>
      <c r="P45" s="19"/>
      <c r="Q45" s="19"/>
      <c r="R45" s="19"/>
      <c r="S45" s="34">
        <f t="shared" si="3"/>
        <v>42277</v>
      </c>
      <c r="T45" s="34" t="str">
        <f t="shared" si="4"/>
        <v/>
      </c>
      <c r="U45" s="34" t="str">
        <f t="shared" si="5"/>
        <v/>
      </c>
      <c r="V45" s="19"/>
      <c r="W45" s="19"/>
      <c r="X45" s="19"/>
    </row>
    <row r="46" spans="1:24" s="5" customFormat="1">
      <c r="A46" s="19" t="s">
        <v>6376</v>
      </c>
      <c r="B46" s="19" t="s">
        <v>6559</v>
      </c>
      <c r="C46" s="19"/>
      <c r="D46" s="19" t="s">
        <v>2299</v>
      </c>
      <c r="E46" s="34">
        <v>42277</v>
      </c>
      <c r="F46" s="19"/>
      <c r="G46" s="19"/>
      <c r="H46" s="19">
        <f t="shared" si="0"/>
        <v>1</v>
      </c>
      <c r="I46" s="19"/>
      <c r="J46" s="8" t="s">
        <v>6375</v>
      </c>
      <c r="K46" s="19" t="str">
        <f t="shared" si="1"/>
        <v>fa</v>
      </c>
      <c r="L46" s="19" t="str">
        <f t="shared" si="2"/>
        <v>Persian</v>
      </c>
      <c r="M46" s="19"/>
      <c r="N46" s="19" t="s">
        <v>359</v>
      </c>
      <c r="O46" s="19"/>
      <c r="P46" s="19"/>
      <c r="Q46" s="19"/>
      <c r="R46" s="19"/>
      <c r="S46" s="34">
        <f t="shared" si="3"/>
        <v>42277</v>
      </c>
      <c r="T46" s="34" t="str">
        <f t="shared" si="4"/>
        <v/>
      </c>
      <c r="U46" s="34" t="str">
        <f t="shared" si="5"/>
        <v/>
      </c>
      <c r="V46" s="19"/>
      <c r="W46" s="19"/>
      <c r="X46" s="19"/>
    </row>
    <row r="47" spans="1:24" s="5" customFormat="1">
      <c r="A47" s="19" t="s">
        <v>6377</v>
      </c>
      <c r="B47" s="19" t="s">
        <v>6560</v>
      </c>
      <c r="C47" s="19"/>
      <c r="D47" s="19" t="s">
        <v>2299</v>
      </c>
      <c r="E47" s="34">
        <v>42277</v>
      </c>
      <c r="F47" s="19"/>
      <c r="G47" s="19"/>
      <c r="H47" s="19">
        <f t="shared" si="0"/>
        <v>1</v>
      </c>
      <c r="I47" s="19"/>
      <c r="J47" s="8" t="s">
        <v>6376</v>
      </c>
      <c r="K47" s="19" t="str">
        <f t="shared" si="1"/>
        <v>ff</v>
      </c>
      <c r="L47" s="19" t="str">
        <f t="shared" si="2"/>
        <v>Fulah</v>
      </c>
      <c r="M47" s="19"/>
      <c r="N47" s="19" t="s">
        <v>359</v>
      </c>
      <c r="O47" s="19"/>
      <c r="P47" s="19"/>
      <c r="Q47" s="19"/>
      <c r="R47" s="19"/>
      <c r="S47" s="34">
        <f t="shared" si="3"/>
        <v>42277</v>
      </c>
      <c r="T47" s="34" t="str">
        <f t="shared" si="4"/>
        <v/>
      </c>
      <c r="U47" s="34" t="str">
        <f t="shared" si="5"/>
        <v/>
      </c>
      <c r="V47" s="19"/>
      <c r="W47" s="19"/>
      <c r="X47" s="19"/>
    </row>
    <row r="48" spans="1:24" s="5" customFormat="1">
      <c r="A48" s="19" t="s">
        <v>6378</v>
      </c>
      <c r="B48" s="19" t="s">
        <v>6561</v>
      </c>
      <c r="C48" s="19"/>
      <c r="D48" s="19" t="s">
        <v>2299</v>
      </c>
      <c r="E48" s="34">
        <v>42277</v>
      </c>
      <c r="F48" s="19"/>
      <c r="G48" s="19"/>
      <c r="H48" s="19">
        <f t="shared" si="0"/>
        <v>1</v>
      </c>
      <c r="I48" s="19"/>
      <c r="J48" s="8" t="s">
        <v>6377</v>
      </c>
      <c r="K48" s="19" t="str">
        <f t="shared" si="1"/>
        <v>fi</v>
      </c>
      <c r="L48" s="19" t="str">
        <f t="shared" si="2"/>
        <v>Finnish</v>
      </c>
      <c r="M48" s="19"/>
      <c r="N48" s="19" t="s">
        <v>359</v>
      </c>
      <c r="O48" s="19"/>
      <c r="P48" s="19"/>
      <c r="Q48" s="19"/>
      <c r="R48" s="19"/>
      <c r="S48" s="34">
        <f t="shared" si="3"/>
        <v>42277</v>
      </c>
      <c r="T48" s="34" t="str">
        <f t="shared" si="4"/>
        <v/>
      </c>
      <c r="U48" s="34" t="str">
        <f t="shared" si="5"/>
        <v/>
      </c>
      <c r="V48" s="19"/>
      <c r="W48" s="19"/>
      <c r="X48" s="19"/>
    </row>
    <row r="49" spans="1:24" s="5" customFormat="1">
      <c r="A49" s="19" t="s">
        <v>6379</v>
      </c>
      <c r="B49" s="19" t="s">
        <v>6562</v>
      </c>
      <c r="C49" s="19"/>
      <c r="D49" s="19" t="s">
        <v>2299</v>
      </c>
      <c r="E49" s="34">
        <v>42277</v>
      </c>
      <c r="F49" s="19"/>
      <c r="G49" s="19"/>
      <c r="H49" s="19">
        <f t="shared" si="0"/>
        <v>1</v>
      </c>
      <c r="I49" s="19"/>
      <c r="J49" s="8" t="s">
        <v>6378</v>
      </c>
      <c r="K49" s="19" t="str">
        <f t="shared" si="1"/>
        <v>fj</v>
      </c>
      <c r="L49" s="19" t="str">
        <f t="shared" si="2"/>
        <v>Fijian</v>
      </c>
      <c r="M49" s="19"/>
      <c r="N49" s="19" t="s">
        <v>359</v>
      </c>
      <c r="O49" s="19"/>
      <c r="P49" s="19"/>
      <c r="Q49" s="19"/>
      <c r="R49" s="19"/>
      <c r="S49" s="34">
        <f t="shared" si="3"/>
        <v>42277</v>
      </c>
      <c r="T49" s="34" t="str">
        <f t="shared" si="4"/>
        <v/>
      </c>
      <c r="U49" s="34" t="str">
        <f t="shared" si="5"/>
        <v/>
      </c>
      <c r="V49" s="19"/>
      <c r="W49" s="19"/>
      <c r="X49" s="19"/>
    </row>
    <row r="50" spans="1:24" s="5" customFormat="1">
      <c r="A50" s="19" t="s">
        <v>6380</v>
      </c>
      <c r="B50" s="19" t="s">
        <v>6563</v>
      </c>
      <c r="C50" s="19"/>
      <c r="D50" s="19" t="s">
        <v>2299</v>
      </c>
      <c r="E50" s="34">
        <v>42277</v>
      </c>
      <c r="F50" s="19"/>
      <c r="G50" s="19"/>
      <c r="H50" s="19">
        <f t="shared" si="0"/>
        <v>1</v>
      </c>
      <c r="I50" s="19"/>
      <c r="J50" s="8" t="s">
        <v>6379</v>
      </c>
      <c r="K50" s="19" t="str">
        <f t="shared" si="1"/>
        <v>fo</v>
      </c>
      <c r="L50" s="19" t="str">
        <f t="shared" si="2"/>
        <v>Faroese</v>
      </c>
      <c r="M50" s="19"/>
      <c r="N50" s="19" t="s">
        <v>359</v>
      </c>
      <c r="O50" s="19"/>
      <c r="P50" s="19"/>
      <c r="Q50" s="19"/>
      <c r="R50" s="19"/>
      <c r="S50" s="34">
        <f t="shared" si="3"/>
        <v>42277</v>
      </c>
      <c r="T50" s="34" t="str">
        <f t="shared" si="4"/>
        <v/>
      </c>
      <c r="U50" s="34" t="str">
        <f t="shared" si="5"/>
        <v/>
      </c>
      <c r="V50" s="19"/>
      <c r="W50" s="19"/>
      <c r="X50" s="19"/>
    </row>
    <row r="51" spans="1:24" s="5" customFormat="1">
      <c r="A51" s="19" t="s">
        <v>6381</v>
      </c>
      <c r="B51" s="19" t="s">
        <v>6564</v>
      </c>
      <c r="C51" s="19"/>
      <c r="D51" s="19" t="s">
        <v>2299</v>
      </c>
      <c r="E51" s="34">
        <v>42277</v>
      </c>
      <c r="F51" s="19"/>
      <c r="G51" s="19"/>
      <c r="H51" s="19">
        <f t="shared" si="0"/>
        <v>1</v>
      </c>
      <c r="I51" s="19"/>
      <c r="J51" s="8" t="s">
        <v>6380</v>
      </c>
      <c r="K51" s="19" t="str">
        <f t="shared" si="1"/>
        <v>fr</v>
      </c>
      <c r="L51" s="19" t="str">
        <f t="shared" si="2"/>
        <v>French</v>
      </c>
      <c r="M51" s="19"/>
      <c r="N51" s="19" t="s">
        <v>359</v>
      </c>
      <c r="O51" s="19"/>
      <c r="P51" s="19"/>
      <c r="Q51" s="19"/>
      <c r="R51" s="19"/>
      <c r="S51" s="34">
        <f t="shared" si="3"/>
        <v>42277</v>
      </c>
      <c r="T51" s="34" t="str">
        <f t="shared" si="4"/>
        <v/>
      </c>
      <c r="U51" s="34" t="str">
        <f t="shared" si="5"/>
        <v/>
      </c>
      <c r="V51" s="19"/>
      <c r="W51" s="19"/>
      <c r="X51" s="19"/>
    </row>
    <row r="52" spans="1:24" s="5" customFormat="1">
      <c r="A52" s="19" t="s">
        <v>6382</v>
      </c>
      <c r="B52" s="19" t="s">
        <v>6565</v>
      </c>
      <c r="C52" s="19"/>
      <c r="D52" s="19" t="s">
        <v>2299</v>
      </c>
      <c r="E52" s="34">
        <v>42277</v>
      </c>
      <c r="F52" s="19"/>
      <c r="G52" s="19"/>
      <c r="H52" s="19">
        <f t="shared" si="0"/>
        <v>1</v>
      </c>
      <c r="I52" s="19"/>
      <c r="J52" s="8" t="s">
        <v>6381</v>
      </c>
      <c r="K52" s="19" t="str">
        <f t="shared" si="1"/>
        <v>fy</v>
      </c>
      <c r="L52" s="19" t="str">
        <f t="shared" si="2"/>
        <v>Western Frisian</v>
      </c>
      <c r="M52" s="19"/>
      <c r="N52" s="19" t="s">
        <v>359</v>
      </c>
      <c r="O52" s="19"/>
      <c r="P52" s="19"/>
      <c r="Q52" s="19"/>
      <c r="R52" s="19"/>
      <c r="S52" s="34">
        <f t="shared" si="3"/>
        <v>42277</v>
      </c>
      <c r="T52" s="34" t="str">
        <f t="shared" si="4"/>
        <v/>
      </c>
      <c r="U52" s="34" t="str">
        <f t="shared" si="5"/>
        <v/>
      </c>
      <c r="V52" s="19"/>
      <c r="W52" s="19"/>
      <c r="X52" s="19"/>
    </row>
    <row r="53" spans="1:24" s="5" customFormat="1">
      <c r="A53" s="19" t="s">
        <v>6383</v>
      </c>
      <c r="B53" s="19" t="s">
        <v>6566</v>
      </c>
      <c r="C53" s="19"/>
      <c r="D53" s="19" t="s">
        <v>2299</v>
      </c>
      <c r="E53" s="34">
        <v>42277</v>
      </c>
      <c r="F53" s="19"/>
      <c r="G53" s="19"/>
      <c r="H53" s="19">
        <f t="shared" si="0"/>
        <v>1</v>
      </c>
      <c r="I53" s="19"/>
      <c r="J53" s="8" t="s">
        <v>6382</v>
      </c>
      <c r="K53" s="19" t="str">
        <f t="shared" si="1"/>
        <v>ga</v>
      </c>
      <c r="L53" s="19" t="str">
        <f t="shared" si="2"/>
        <v>Irish</v>
      </c>
      <c r="M53" s="19"/>
      <c r="N53" s="19" t="s">
        <v>359</v>
      </c>
      <c r="O53" s="19"/>
      <c r="P53" s="19"/>
      <c r="Q53" s="19"/>
      <c r="R53" s="19"/>
      <c r="S53" s="34">
        <f t="shared" si="3"/>
        <v>42277</v>
      </c>
      <c r="T53" s="34" t="str">
        <f t="shared" si="4"/>
        <v/>
      </c>
      <c r="U53" s="34" t="str">
        <f t="shared" si="5"/>
        <v/>
      </c>
      <c r="V53" s="19"/>
      <c r="W53" s="19"/>
      <c r="X53" s="19"/>
    </row>
    <row r="54" spans="1:24" s="5" customFormat="1">
      <c r="A54" s="19" t="s">
        <v>6384</v>
      </c>
      <c r="B54" s="19" t="s">
        <v>6567</v>
      </c>
      <c r="C54" s="19"/>
      <c r="D54" s="19" t="s">
        <v>2299</v>
      </c>
      <c r="E54" s="34">
        <v>42277</v>
      </c>
      <c r="F54" s="19"/>
      <c r="G54" s="19"/>
      <c r="H54" s="19">
        <f t="shared" si="0"/>
        <v>1</v>
      </c>
      <c r="I54" s="19"/>
      <c r="J54" s="8" t="s">
        <v>6383</v>
      </c>
      <c r="K54" s="19" t="str">
        <f t="shared" si="1"/>
        <v>gd</v>
      </c>
      <c r="L54" s="19" t="str">
        <f t="shared" si="2"/>
        <v>Scottish Gaelic</v>
      </c>
      <c r="M54" s="19"/>
      <c r="N54" s="19" t="s">
        <v>359</v>
      </c>
      <c r="O54" s="19"/>
      <c r="P54" s="19"/>
      <c r="Q54" s="19"/>
      <c r="R54" s="19"/>
      <c r="S54" s="34">
        <f t="shared" si="3"/>
        <v>42277</v>
      </c>
      <c r="T54" s="34" t="str">
        <f t="shared" si="4"/>
        <v/>
      </c>
      <c r="U54" s="34" t="str">
        <f t="shared" si="5"/>
        <v/>
      </c>
      <c r="V54" s="19"/>
      <c r="W54" s="19"/>
      <c r="X54" s="19"/>
    </row>
    <row r="55" spans="1:24" s="5" customFormat="1">
      <c r="A55" s="19" t="s">
        <v>6385</v>
      </c>
      <c r="B55" s="19" t="s">
        <v>6568</v>
      </c>
      <c r="C55" s="19"/>
      <c r="D55" s="19" t="s">
        <v>2299</v>
      </c>
      <c r="E55" s="34">
        <v>42277</v>
      </c>
      <c r="F55" s="19"/>
      <c r="G55" s="19"/>
      <c r="H55" s="19">
        <f t="shared" si="0"/>
        <v>1</v>
      </c>
      <c r="I55" s="19"/>
      <c r="J55" s="8" t="s">
        <v>6384</v>
      </c>
      <c r="K55" s="19" t="str">
        <f t="shared" si="1"/>
        <v>gl</v>
      </c>
      <c r="L55" s="19" t="str">
        <f t="shared" si="2"/>
        <v>Galician</v>
      </c>
      <c r="M55" s="19"/>
      <c r="N55" s="19" t="s">
        <v>359</v>
      </c>
      <c r="O55" s="19"/>
      <c r="P55" s="19"/>
      <c r="Q55" s="19"/>
      <c r="R55" s="19"/>
      <c r="S55" s="34">
        <f t="shared" si="3"/>
        <v>42277</v>
      </c>
      <c r="T55" s="34" t="str">
        <f t="shared" si="4"/>
        <v/>
      </c>
      <c r="U55" s="34" t="str">
        <f t="shared" si="5"/>
        <v/>
      </c>
      <c r="V55" s="19"/>
      <c r="W55" s="19"/>
      <c r="X55" s="19"/>
    </row>
    <row r="56" spans="1:24" s="5" customFormat="1">
      <c r="A56" s="19" t="s">
        <v>6386</v>
      </c>
      <c r="B56" s="19" t="s">
        <v>6569</v>
      </c>
      <c r="C56" s="19"/>
      <c r="D56" s="19" t="s">
        <v>2299</v>
      </c>
      <c r="E56" s="34">
        <v>42277</v>
      </c>
      <c r="F56" s="19"/>
      <c r="G56" s="19"/>
      <c r="H56" s="19">
        <f t="shared" si="0"/>
        <v>1</v>
      </c>
      <c r="I56" s="19"/>
      <c r="J56" s="8" t="s">
        <v>6385</v>
      </c>
      <c r="K56" s="19" t="str">
        <f t="shared" si="1"/>
        <v>gn</v>
      </c>
      <c r="L56" s="19" t="str">
        <f t="shared" si="2"/>
        <v>Guarani</v>
      </c>
      <c r="M56" s="19"/>
      <c r="N56" s="19" t="s">
        <v>359</v>
      </c>
      <c r="O56" s="19"/>
      <c r="P56" s="19"/>
      <c r="Q56" s="19"/>
      <c r="R56" s="19"/>
      <c r="S56" s="34">
        <f t="shared" si="3"/>
        <v>42277</v>
      </c>
      <c r="T56" s="34" t="str">
        <f t="shared" si="4"/>
        <v/>
      </c>
      <c r="U56" s="34" t="str">
        <f t="shared" si="5"/>
        <v/>
      </c>
      <c r="V56" s="19"/>
      <c r="W56" s="19"/>
      <c r="X56" s="19"/>
    </row>
    <row r="57" spans="1:24" s="5" customFormat="1">
      <c r="A57" s="19" t="s">
        <v>6387</v>
      </c>
      <c r="B57" s="19" t="s">
        <v>6570</v>
      </c>
      <c r="C57" s="19"/>
      <c r="D57" s="19" t="s">
        <v>2299</v>
      </c>
      <c r="E57" s="34">
        <v>42277</v>
      </c>
      <c r="F57" s="19"/>
      <c r="G57" s="19"/>
      <c r="H57" s="19">
        <f t="shared" si="0"/>
        <v>1</v>
      </c>
      <c r="I57" s="19"/>
      <c r="J57" s="8" t="s">
        <v>6386</v>
      </c>
      <c r="K57" s="19" t="str">
        <f t="shared" si="1"/>
        <v>gu</v>
      </c>
      <c r="L57" s="19" t="str">
        <f t="shared" si="2"/>
        <v>Gujarati</v>
      </c>
      <c r="M57" s="19"/>
      <c r="N57" s="19" t="s">
        <v>359</v>
      </c>
      <c r="O57" s="19"/>
      <c r="P57" s="19"/>
      <c r="Q57" s="19"/>
      <c r="R57" s="19"/>
      <c r="S57" s="34">
        <f t="shared" si="3"/>
        <v>42277</v>
      </c>
      <c r="T57" s="34" t="str">
        <f t="shared" si="4"/>
        <v/>
      </c>
      <c r="U57" s="34" t="str">
        <f t="shared" si="5"/>
        <v/>
      </c>
      <c r="V57" s="19"/>
      <c r="W57" s="19"/>
      <c r="X57" s="19"/>
    </row>
    <row r="58" spans="1:24" s="5" customFormat="1">
      <c r="A58" s="19" t="s">
        <v>6388</v>
      </c>
      <c r="B58" s="19" t="s">
        <v>6571</v>
      </c>
      <c r="C58" s="19"/>
      <c r="D58" s="19" t="s">
        <v>2299</v>
      </c>
      <c r="E58" s="34">
        <v>42277</v>
      </c>
      <c r="F58" s="19"/>
      <c r="G58" s="19"/>
      <c r="H58" s="19">
        <f t="shared" si="0"/>
        <v>1</v>
      </c>
      <c r="I58" s="19"/>
      <c r="J58" s="8" t="s">
        <v>6387</v>
      </c>
      <c r="K58" s="19" t="str">
        <f t="shared" si="1"/>
        <v>gv</v>
      </c>
      <c r="L58" s="19" t="str">
        <f t="shared" si="2"/>
        <v>Manx</v>
      </c>
      <c r="M58" s="19"/>
      <c r="N58" s="19" t="s">
        <v>359</v>
      </c>
      <c r="O58" s="19"/>
      <c r="P58" s="19"/>
      <c r="Q58" s="19"/>
      <c r="R58" s="19"/>
      <c r="S58" s="34">
        <f t="shared" si="3"/>
        <v>42277</v>
      </c>
      <c r="T58" s="34" t="str">
        <f t="shared" si="4"/>
        <v/>
      </c>
      <c r="U58" s="34" t="str">
        <f t="shared" si="5"/>
        <v/>
      </c>
      <c r="V58" s="19"/>
      <c r="W58" s="19"/>
      <c r="X58" s="19"/>
    </row>
    <row r="59" spans="1:24" s="5" customFormat="1">
      <c r="A59" s="19" t="s">
        <v>6389</v>
      </c>
      <c r="B59" s="19" t="s">
        <v>6572</v>
      </c>
      <c r="C59" s="19"/>
      <c r="D59" s="19" t="s">
        <v>2299</v>
      </c>
      <c r="E59" s="34">
        <v>42277</v>
      </c>
      <c r="F59" s="19"/>
      <c r="G59" s="19"/>
      <c r="H59" s="19">
        <f t="shared" si="0"/>
        <v>1</v>
      </c>
      <c r="I59" s="19"/>
      <c r="J59" s="8" t="s">
        <v>6388</v>
      </c>
      <c r="K59" s="19" t="str">
        <f t="shared" si="1"/>
        <v>ha</v>
      </c>
      <c r="L59" s="19" t="str">
        <f t="shared" si="2"/>
        <v>Hausa</v>
      </c>
      <c r="M59" s="19"/>
      <c r="N59" s="19" t="s">
        <v>359</v>
      </c>
      <c r="O59" s="19"/>
      <c r="P59" s="19"/>
      <c r="Q59" s="19"/>
      <c r="R59" s="19"/>
      <c r="S59" s="34">
        <f t="shared" si="3"/>
        <v>42277</v>
      </c>
      <c r="T59" s="34" t="str">
        <f t="shared" si="4"/>
        <v/>
      </c>
      <c r="U59" s="34" t="str">
        <f t="shared" si="5"/>
        <v/>
      </c>
      <c r="V59" s="19"/>
      <c r="W59" s="19"/>
      <c r="X59" s="19"/>
    </row>
    <row r="60" spans="1:24" s="5" customFormat="1">
      <c r="A60" s="19" t="s">
        <v>6390</v>
      </c>
      <c r="B60" s="19" t="s">
        <v>6573</v>
      </c>
      <c r="C60" s="19"/>
      <c r="D60" s="19" t="s">
        <v>2299</v>
      </c>
      <c r="E60" s="34">
        <v>42277</v>
      </c>
      <c r="F60" s="19"/>
      <c r="G60" s="19"/>
      <c r="H60" s="19">
        <f t="shared" si="0"/>
        <v>1</v>
      </c>
      <c r="I60" s="19"/>
      <c r="J60" s="8" t="s">
        <v>6389</v>
      </c>
      <c r="K60" s="19" t="str">
        <f t="shared" si="1"/>
        <v>he</v>
      </c>
      <c r="L60" s="19" t="str">
        <f t="shared" si="2"/>
        <v>Hebrew</v>
      </c>
      <c r="M60" s="19"/>
      <c r="N60" s="19" t="s">
        <v>359</v>
      </c>
      <c r="O60" s="19"/>
      <c r="P60" s="19"/>
      <c r="Q60" s="19"/>
      <c r="R60" s="19"/>
      <c r="S60" s="34">
        <f t="shared" si="3"/>
        <v>42277</v>
      </c>
      <c r="T60" s="34" t="str">
        <f t="shared" si="4"/>
        <v/>
      </c>
      <c r="U60" s="34" t="str">
        <f t="shared" si="5"/>
        <v/>
      </c>
      <c r="V60" s="19"/>
      <c r="W60" s="19"/>
      <c r="X60" s="19"/>
    </row>
    <row r="61" spans="1:24" s="5" customFormat="1">
      <c r="A61" s="19" t="s">
        <v>6391</v>
      </c>
      <c r="B61" s="19" t="s">
        <v>6574</v>
      </c>
      <c r="C61" s="19"/>
      <c r="D61" s="19" t="s">
        <v>2299</v>
      </c>
      <c r="E61" s="34">
        <v>42277</v>
      </c>
      <c r="F61" s="19"/>
      <c r="G61" s="19"/>
      <c r="H61" s="19">
        <f t="shared" si="0"/>
        <v>1</v>
      </c>
      <c r="I61" s="19"/>
      <c r="J61" s="8" t="s">
        <v>6390</v>
      </c>
      <c r="K61" s="19" t="str">
        <f t="shared" si="1"/>
        <v>hi</v>
      </c>
      <c r="L61" s="19" t="str">
        <f t="shared" si="2"/>
        <v>Hindi</v>
      </c>
      <c r="M61" s="19"/>
      <c r="N61" s="19" t="s">
        <v>359</v>
      </c>
      <c r="O61" s="19"/>
      <c r="P61" s="19"/>
      <c r="Q61" s="19"/>
      <c r="R61" s="19"/>
      <c r="S61" s="34">
        <f t="shared" si="3"/>
        <v>42277</v>
      </c>
      <c r="T61" s="34" t="str">
        <f t="shared" si="4"/>
        <v/>
      </c>
      <c r="U61" s="34" t="str">
        <f t="shared" si="5"/>
        <v/>
      </c>
      <c r="V61" s="19"/>
      <c r="W61" s="19"/>
      <c r="X61" s="19"/>
    </row>
    <row r="62" spans="1:24" s="5" customFormat="1">
      <c r="A62" s="19" t="s">
        <v>6392</v>
      </c>
      <c r="B62" s="19" t="s">
        <v>6575</v>
      </c>
      <c r="C62" s="19"/>
      <c r="D62" s="19" t="s">
        <v>2299</v>
      </c>
      <c r="E62" s="34">
        <v>42277</v>
      </c>
      <c r="F62" s="19"/>
      <c r="G62" s="19"/>
      <c r="H62" s="19">
        <f t="shared" si="0"/>
        <v>1</v>
      </c>
      <c r="I62" s="19"/>
      <c r="J62" s="8" t="s">
        <v>6391</v>
      </c>
      <c r="K62" s="19" t="str">
        <f t="shared" si="1"/>
        <v>ho</v>
      </c>
      <c r="L62" s="19" t="str">
        <f t="shared" si="2"/>
        <v>Hiri Motu</v>
      </c>
      <c r="M62" s="19"/>
      <c r="N62" s="19" t="s">
        <v>359</v>
      </c>
      <c r="O62" s="19"/>
      <c r="P62" s="19"/>
      <c r="Q62" s="19"/>
      <c r="R62" s="19"/>
      <c r="S62" s="34">
        <f t="shared" si="3"/>
        <v>42277</v>
      </c>
      <c r="T62" s="34" t="str">
        <f t="shared" si="4"/>
        <v/>
      </c>
      <c r="U62" s="34" t="str">
        <f t="shared" si="5"/>
        <v/>
      </c>
      <c r="V62" s="19"/>
      <c r="W62" s="19"/>
      <c r="X62" s="19"/>
    </row>
    <row r="63" spans="1:24" s="5" customFormat="1">
      <c r="A63" s="19" t="s">
        <v>6393</v>
      </c>
      <c r="B63" s="19" t="s">
        <v>6576</v>
      </c>
      <c r="C63" s="19"/>
      <c r="D63" s="19" t="s">
        <v>2299</v>
      </c>
      <c r="E63" s="34">
        <v>42277</v>
      </c>
      <c r="F63" s="19"/>
      <c r="G63" s="19"/>
      <c r="H63" s="19">
        <f t="shared" si="0"/>
        <v>1</v>
      </c>
      <c r="I63" s="19"/>
      <c r="J63" s="8" t="s">
        <v>6392</v>
      </c>
      <c r="K63" s="19" t="str">
        <f t="shared" si="1"/>
        <v>hr</v>
      </c>
      <c r="L63" s="19" t="str">
        <f t="shared" si="2"/>
        <v>Croatian</v>
      </c>
      <c r="M63" s="19"/>
      <c r="N63" s="19" t="s">
        <v>359</v>
      </c>
      <c r="O63" s="19"/>
      <c r="P63" s="19"/>
      <c r="Q63" s="19"/>
      <c r="R63" s="19"/>
      <c r="S63" s="34">
        <f t="shared" si="3"/>
        <v>42277</v>
      </c>
      <c r="T63" s="34" t="str">
        <f t="shared" si="4"/>
        <v/>
      </c>
      <c r="U63" s="34" t="str">
        <f t="shared" si="5"/>
        <v/>
      </c>
      <c r="V63" s="19"/>
      <c r="W63" s="19"/>
      <c r="X63" s="19"/>
    </row>
    <row r="64" spans="1:24" s="5" customFormat="1">
      <c r="A64" s="19" t="s">
        <v>6394</v>
      </c>
      <c r="B64" s="19" t="s">
        <v>6577</v>
      </c>
      <c r="C64" s="19"/>
      <c r="D64" s="19" t="s">
        <v>2299</v>
      </c>
      <c r="E64" s="34">
        <v>42277</v>
      </c>
      <c r="F64" s="19"/>
      <c r="G64" s="19"/>
      <c r="H64" s="19">
        <f t="shared" si="0"/>
        <v>1</v>
      </c>
      <c r="I64" s="19"/>
      <c r="J64" s="8" t="s">
        <v>6393</v>
      </c>
      <c r="K64" s="19" t="str">
        <f t="shared" si="1"/>
        <v>ht</v>
      </c>
      <c r="L64" s="19" t="str">
        <f t="shared" si="2"/>
        <v>Haitian</v>
      </c>
      <c r="M64" s="19"/>
      <c r="N64" s="19" t="s">
        <v>359</v>
      </c>
      <c r="O64" s="19"/>
      <c r="P64" s="19"/>
      <c r="Q64" s="19"/>
      <c r="R64" s="19"/>
      <c r="S64" s="34">
        <f t="shared" si="3"/>
        <v>42277</v>
      </c>
      <c r="T64" s="34" t="str">
        <f t="shared" si="4"/>
        <v/>
      </c>
      <c r="U64" s="34" t="str">
        <f t="shared" si="5"/>
        <v/>
      </c>
      <c r="V64" s="19"/>
      <c r="W64" s="19"/>
      <c r="X64" s="19"/>
    </row>
    <row r="65" spans="1:24" s="5" customFormat="1">
      <c r="A65" s="19" t="s">
        <v>6395</v>
      </c>
      <c r="B65" s="19" t="s">
        <v>6578</v>
      </c>
      <c r="C65" s="19"/>
      <c r="D65" s="19" t="s">
        <v>2299</v>
      </c>
      <c r="E65" s="34">
        <v>42277</v>
      </c>
      <c r="F65" s="19"/>
      <c r="G65" s="19"/>
      <c r="H65" s="19">
        <f t="shared" si="0"/>
        <v>1</v>
      </c>
      <c r="I65" s="19"/>
      <c r="J65" s="8" t="s">
        <v>6394</v>
      </c>
      <c r="K65" s="19" t="str">
        <f t="shared" si="1"/>
        <v>hu</v>
      </c>
      <c r="L65" s="19" t="str">
        <f t="shared" si="2"/>
        <v>Hungarian</v>
      </c>
      <c r="M65" s="19"/>
      <c r="N65" s="19" t="s">
        <v>359</v>
      </c>
      <c r="O65" s="19"/>
      <c r="P65" s="19"/>
      <c r="Q65" s="19"/>
      <c r="R65" s="19"/>
      <c r="S65" s="34">
        <f t="shared" si="3"/>
        <v>42277</v>
      </c>
      <c r="T65" s="34" t="str">
        <f t="shared" si="4"/>
        <v/>
      </c>
      <c r="U65" s="34" t="str">
        <f t="shared" si="5"/>
        <v/>
      </c>
      <c r="V65" s="19"/>
      <c r="W65" s="19"/>
      <c r="X65" s="19"/>
    </row>
    <row r="66" spans="1:24" s="5" customFormat="1">
      <c r="A66" s="19" t="s">
        <v>6396</v>
      </c>
      <c r="B66" s="19" t="s">
        <v>6579</v>
      </c>
      <c r="C66" s="19"/>
      <c r="D66" s="19" t="s">
        <v>2299</v>
      </c>
      <c r="E66" s="34">
        <v>42277</v>
      </c>
      <c r="F66" s="19"/>
      <c r="G66" s="19"/>
      <c r="H66" s="19">
        <f t="shared" si="0"/>
        <v>1</v>
      </c>
      <c r="I66" s="19"/>
      <c r="J66" s="8" t="s">
        <v>6395</v>
      </c>
      <c r="K66" s="19" t="str">
        <f t="shared" si="1"/>
        <v>hy</v>
      </c>
      <c r="L66" s="19" t="str">
        <f t="shared" si="2"/>
        <v>Armenian</v>
      </c>
      <c r="M66" s="19"/>
      <c r="N66" s="19" t="s">
        <v>359</v>
      </c>
      <c r="O66" s="19"/>
      <c r="P66" s="19"/>
      <c r="Q66" s="19"/>
      <c r="R66" s="19"/>
      <c r="S66" s="34">
        <f t="shared" si="3"/>
        <v>42277</v>
      </c>
      <c r="T66" s="34" t="str">
        <f t="shared" si="4"/>
        <v/>
      </c>
      <c r="U66" s="34" t="str">
        <f t="shared" si="5"/>
        <v/>
      </c>
      <c r="V66" s="19"/>
      <c r="W66" s="19"/>
      <c r="X66" s="19"/>
    </row>
    <row r="67" spans="1:24" s="5" customFormat="1">
      <c r="A67" s="19" t="s">
        <v>6397</v>
      </c>
      <c r="B67" s="19" t="s">
        <v>6580</v>
      </c>
      <c r="C67" s="19"/>
      <c r="D67" s="19" t="s">
        <v>2299</v>
      </c>
      <c r="E67" s="34">
        <v>42277</v>
      </c>
      <c r="F67" s="19"/>
      <c r="G67" s="19"/>
      <c r="H67" s="19">
        <f t="shared" ref="H67:H130" si="6">COUNTIF(J:J,A67)</f>
        <v>1</v>
      </c>
      <c r="I67" s="19"/>
      <c r="J67" s="8" t="s">
        <v>6396</v>
      </c>
      <c r="K67" s="19" t="str">
        <f t="shared" si="1"/>
        <v>hz</v>
      </c>
      <c r="L67" s="19" t="str">
        <f t="shared" si="2"/>
        <v>Herero</v>
      </c>
      <c r="M67" s="19"/>
      <c r="N67" s="19" t="s">
        <v>359</v>
      </c>
      <c r="O67" s="19"/>
      <c r="P67" s="19"/>
      <c r="Q67" s="19"/>
      <c r="R67" s="19"/>
      <c r="S67" s="34">
        <f t="shared" si="3"/>
        <v>42277</v>
      </c>
      <c r="T67" s="34" t="str">
        <f t="shared" si="4"/>
        <v/>
      </c>
      <c r="U67" s="34" t="str">
        <f t="shared" si="5"/>
        <v/>
      </c>
      <c r="V67" s="19"/>
      <c r="W67" s="19"/>
      <c r="X67" s="19"/>
    </row>
    <row r="68" spans="1:24" s="5" customFormat="1">
      <c r="A68" s="19" t="s">
        <v>6398</v>
      </c>
      <c r="B68" s="19" t="s">
        <v>6581</v>
      </c>
      <c r="C68" s="19"/>
      <c r="D68" s="19" t="s">
        <v>2299</v>
      </c>
      <c r="E68" s="34">
        <v>42277</v>
      </c>
      <c r="F68" s="19"/>
      <c r="G68" s="19"/>
      <c r="H68" s="19">
        <f t="shared" si="6"/>
        <v>1</v>
      </c>
      <c r="I68" s="19"/>
      <c r="J68" s="8" t="s">
        <v>6397</v>
      </c>
      <c r="K68" s="19" t="str">
        <f t="shared" ref="K68:K131" si="7">VLOOKUP(J68,$A$2:$B$186,2,0)</f>
        <v>ia</v>
      </c>
      <c r="L68" s="19" t="str">
        <f t="shared" ref="L68:L131" si="8">J68</f>
        <v>Interlingua (International Auxiliary Language Association)</v>
      </c>
      <c r="M68" s="19"/>
      <c r="N68" s="19" t="s">
        <v>359</v>
      </c>
      <c r="O68" s="19"/>
      <c r="P68" s="19"/>
      <c r="Q68" s="19"/>
      <c r="R68" s="19"/>
      <c r="S68" s="34">
        <f t="shared" ref="S68:S131" si="9">VLOOKUP(J68,A:G,5,FALSE)</f>
        <v>42277</v>
      </c>
      <c r="T68" s="34" t="str">
        <f t="shared" ref="T68:T131" si="10">IF(VLOOKUP(J68,A:G,6,FALSE)=0,"",VLOOKUP(J68,A:G,6,FALSE))</f>
        <v/>
      </c>
      <c r="U68" s="34" t="str">
        <f t="shared" ref="U68:U131" si="11">IF(VLOOKUP(J68,A:G,7,FALSE)=0,"",VLOOKUP(J68,A:G,7,FALSE))</f>
        <v/>
      </c>
      <c r="V68" s="19"/>
      <c r="W68" s="19"/>
      <c r="X68" s="19"/>
    </row>
    <row r="69" spans="1:24" s="5" customFormat="1">
      <c r="A69" s="19" t="s">
        <v>6399</v>
      </c>
      <c r="B69" s="19" t="s">
        <v>6582</v>
      </c>
      <c r="C69" s="19"/>
      <c r="D69" s="19" t="s">
        <v>2299</v>
      </c>
      <c r="E69" s="34">
        <v>42277</v>
      </c>
      <c r="F69" s="19"/>
      <c r="G69" s="19"/>
      <c r="H69" s="19">
        <f t="shared" si="6"/>
        <v>1</v>
      </c>
      <c r="I69" s="19"/>
      <c r="J69" s="8" t="s">
        <v>6398</v>
      </c>
      <c r="K69" s="19" t="str">
        <f t="shared" si="7"/>
        <v>id</v>
      </c>
      <c r="L69" s="19" t="str">
        <f t="shared" si="8"/>
        <v>Indonesian</v>
      </c>
      <c r="M69" s="19"/>
      <c r="N69" s="19" t="s">
        <v>359</v>
      </c>
      <c r="O69" s="19"/>
      <c r="P69" s="19"/>
      <c r="Q69" s="19"/>
      <c r="R69" s="19"/>
      <c r="S69" s="34">
        <f t="shared" si="9"/>
        <v>42277</v>
      </c>
      <c r="T69" s="34" t="str">
        <f t="shared" si="10"/>
        <v/>
      </c>
      <c r="U69" s="34" t="str">
        <f t="shared" si="11"/>
        <v/>
      </c>
      <c r="V69" s="19"/>
      <c r="W69" s="19"/>
      <c r="X69" s="19"/>
    </row>
    <row r="70" spans="1:24" s="5" customFormat="1">
      <c r="A70" s="19" t="s">
        <v>6400</v>
      </c>
      <c r="B70" s="19" t="s">
        <v>6583</v>
      </c>
      <c r="C70" s="19"/>
      <c r="D70" s="19" t="s">
        <v>2299</v>
      </c>
      <c r="E70" s="34">
        <v>42277</v>
      </c>
      <c r="F70" s="19"/>
      <c r="G70" s="19"/>
      <c r="H70" s="19">
        <f t="shared" si="6"/>
        <v>1</v>
      </c>
      <c r="I70" s="19"/>
      <c r="J70" s="8" t="s">
        <v>6399</v>
      </c>
      <c r="K70" s="19" t="str">
        <f t="shared" si="7"/>
        <v>ie</v>
      </c>
      <c r="L70" s="19" t="str">
        <f t="shared" si="8"/>
        <v>Interlingue</v>
      </c>
      <c r="M70" s="19"/>
      <c r="N70" s="19" t="s">
        <v>359</v>
      </c>
      <c r="O70" s="19"/>
      <c r="P70" s="19"/>
      <c r="Q70" s="19"/>
      <c r="R70" s="19"/>
      <c r="S70" s="34">
        <f t="shared" si="9"/>
        <v>42277</v>
      </c>
      <c r="T70" s="34" t="str">
        <f t="shared" si="10"/>
        <v/>
      </c>
      <c r="U70" s="34" t="str">
        <f t="shared" si="11"/>
        <v/>
      </c>
      <c r="V70" s="19"/>
      <c r="W70" s="19"/>
      <c r="X70" s="19"/>
    </row>
    <row r="71" spans="1:24" s="5" customFormat="1">
      <c r="A71" s="19" t="s">
        <v>6401</v>
      </c>
      <c r="B71" s="19" t="s">
        <v>6584</v>
      </c>
      <c r="C71" s="19"/>
      <c r="D71" s="19" t="s">
        <v>2299</v>
      </c>
      <c r="E71" s="34">
        <v>42277</v>
      </c>
      <c r="F71" s="19"/>
      <c r="G71" s="19"/>
      <c r="H71" s="19">
        <f t="shared" si="6"/>
        <v>1</v>
      </c>
      <c r="I71" s="19"/>
      <c r="J71" s="8" t="s">
        <v>6400</v>
      </c>
      <c r="K71" s="19" t="str">
        <f t="shared" si="7"/>
        <v>ig</v>
      </c>
      <c r="L71" s="19" t="str">
        <f t="shared" si="8"/>
        <v>Igbo</v>
      </c>
      <c r="M71" s="19"/>
      <c r="N71" s="19" t="s">
        <v>359</v>
      </c>
      <c r="O71" s="19"/>
      <c r="P71" s="19"/>
      <c r="Q71" s="19"/>
      <c r="R71" s="19"/>
      <c r="S71" s="34">
        <f t="shared" si="9"/>
        <v>42277</v>
      </c>
      <c r="T71" s="34" t="str">
        <f t="shared" si="10"/>
        <v/>
      </c>
      <c r="U71" s="34" t="str">
        <f t="shared" si="11"/>
        <v/>
      </c>
      <c r="V71" s="19"/>
      <c r="W71" s="19"/>
      <c r="X71" s="19"/>
    </row>
    <row r="72" spans="1:24" s="5" customFormat="1">
      <c r="A72" s="19" t="s">
        <v>6402</v>
      </c>
      <c r="B72" s="19" t="s">
        <v>6585</v>
      </c>
      <c r="C72" s="19"/>
      <c r="D72" s="19" t="s">
        <v>2299</v>
      </c>
      <c r="E72" s="34">
        <v>42277</v>
      </c>
      <c r="F72" s="19"/>
      <c r="G72" s="19"/>
      <c r="H72" s="19">
        <f t="shared" si="6"/>
        <v>1</v>
      </c>
      <c r="I72" s="19"/>
      <c r="J72" s="8" t="s">
        <v>6401</v>
      </c>
      <c r="K72" s="19" t="str">
        <f t="shared" si="7"/>
        <v>ii</v>
      </c>
      <c r="L72" s="19" t="str">
        <f t="shared" si="8"/>
        <v>Sichuan Yi</v>
      </c>
      <c r="M72" s="19"/>
      <c r="N72" s="19" t="s">
        <v>359</v>
      </c>
      <c r="O72" s="19"/>
      <c r="P72" s="19"/>
      <c r="Q72" s="19"/>
      <c r="R72" s="19"/>
      <c r="S72" s="34">
        <f t="shared" si="9"/>
        <v>42277</v>
      </c>
      <c r="T72" s="34" t="str">
        <f t="shared" si="10"/>
        <v/>
      </c>
      <c r="U72" s="34" t="str">
        <f t="shared" si="11"/>
        <v/>
      </c>
      <c r="V72" s="19"/>
      <c r="W72" s="19"/>
      <c r="X72" s="19"/>
    </row>
    <row r="73" spans="1:24" s="5" customFormat="1">
      <c r="A73" s="19" t="s">
        <v>6403</v>
      </c>
      <c r="B73" s="19" t="s">
        <v>6586</v>
      </c>
      <c r="C73" s="19"/>
      <c r="D73" s="19" t="s">
        <v>2299</v>
      </c>
      <c r="E73" s="34">
        <v>42277</v>
      </c>
      <c r="F73" s="19"/>
      <c r="G73" s="19"/>
      <c r="H73" s="19">
        <f t="shared" si="6"/>
        <v>1</v>
      </c>
      <c r="I73" s="19"/>
      <c r="J73" s="8" t="s">
        <v>6402</v>
      </c>
      <c r="K73" s="19" t="str">
        <f t="shared" si="7"/>
        <v>ik</v>
      </c>
      <c r="L73" s="19" t="str">
        <f t="shared" si="8"/>
        <v>Inupiaq</v>
      </c>
      <c r="M73" s="19"/>
      <c r="N73" s="19" t="s">
        <v>359</v>
      </c>
      <c r="O73" s="19"/>
      <c r="P73" s="19"/>
      <c r="Q73" s="19"/>
      <c r="R73" s="19"/>
      <c r="S73" s="34">
        <f t="shared" si="9"/>
        <v>42277</v>
      </c>
      <c r="T73" s="34" t="str">
        <f t="shared" si="10"/>
        <v/>
      </c>
      <c r="U73" s="34" t="str">
        <f t="shared" si="11"/>
        <v/>
      </c>
      <c r="V73" s="19"/>
      <c r="W73" s="19"/>
      <c r="X73" s="19"/>
    </row>
    <row r="74" spans="1:24" s="5" customFormat="1">
      <c r="A74" s="19" t="s">
        <v>6404</v>
      </c>
      <c r="B74" s="19" t="s">
        <v>6587</v>
      </c>
      <c r="C74" s="19"/>
      <c r="D74" s="19" t="s">
        <v>2299</v>
      </c>
      <c r="E74" s="34">
        <v>42277</v>
      </c>
      <c r="F74" s="19"/>
      <c r="G74" s="19"/>
      <c r="H74" s="19">
        <f t="shared" si="6"/>
        <v>1</v>
      </c>
      <c r="I74" s="19"/>
      <c r="J74" s="8" t="s">
        <v>6403</v>
      </c>
      <c r="K74" s="19" t="str">
        <f t="shared" si="7"/>
        <v>io</v>
      </c>
      <c r="L74" s="19" t="str">
        <f t="shared" si="8"/>
        <v>Ido</v>
      </c>
      <c r="M74" s="19"/>
      <c r="N74" s="19" t="s">
        <v>359</v>
      </c>
      <c r="O74" s="19"/>
      <c r="P74" s="19"/>
      <c r="Q74" s="19"/>
      <c r="R74" s="19"/>
      <c r="S74" s="34">
        <f t="shared" si="9"/>
        <v>42277</v>
      </c>
      <c r="T74" s="34" t="str">
        <f t="shared" si="10"/>
        <v/>
      </c>
      <c r="U74" s="34" t="str">
        <f t="shared" si="11"/>
        <v/>
      </c>
      <c r="V74" s="19"/>
      <c r="W74" s="19"/>
      <c r="X74" s="19"/>
    </row>
    <row r="75" spans="1:24" s="5" customFormat="1">
      <c r="A75" s="19" t="s">
        <v>6405</v>
      </c>
      <c r="B75" s="19" t="s">
        <v>6588</v>
      </c>
      <c r="C75" s="19"/>
      <c r="D75" s="19" t="s">
        <v>2299</v>
      </c>
      <c r="E75" s="34">
        <v>42277</v>
      </c>
      <c r="F75" s="19"/>
      <c r="G75" s="19"/>
      <c r="H75" s="19">
        <f t="shared" si="6"/>
        <v>1</v>
      </c>
      <c r="I75" s="19"/>
      <c r="J75" s="8" t="s">
        <v>6404</v>
      </c>
      <c r="K75" s="19" t="str">
        <f t="shared" si="7"/>
        <v>is</v>
      </c>
      <c r="L75" s="19" t="str">
        <f t="shared" si="8"/>
        <v>Icelandic</v>
      </c>
      <c r="M75" s="19"/>
      <c r="N75" s="19" t="s">
        <v>359</v>
      </c>
      <c r="O75" s="19"/>
      <c r="P75" s="19"/>
      <c r="Q75" s="19"/>
      <c r="R75" s="19"/>
      <c r="S75" s="34">
        <f t="shared" si="9"/>
        <v>42277</v>
      </c>
      <c r="T75" s="34" t="str">
        <f t="shared" si="10"/>
        <v/>
      </c>
      <c r="U75" s="34" t="str">
        <f t="shared" si="11"/>
        <v/>
      </c>
      <c r="V75" s="19"/>
      <c r="W75" s="19"/>
      <c r="X75" s="19"/>
    </row>
    <row r="76" spans="1:24" s="5" customFormat="1">
      <c r="A76" s="19" t="s">
        <v>6406</v>
      </c>
      <c r="B76" s="19" t="s">
        <v>6589</v>
      </c>
      <c r="C76" s="19"/>
      <c r="D76" s="19" t="s">
        <v>2299</v>
      </c>
      <c r="E76" s="34">
        <v>42277</v>
      </c>
      <c r="F76" s="19"/>
      <c r="G76" s="19"/>
      <c r="H76" s="19">
        <f t="shared" si="6"/>
        <v>1</v>
      </c>
      <c r="I76" s="19"/>
      <c r="J76" s="8" t="s">
        <v>6405</v>
      </c>
      <c r="K76" s="19" t="str">
        <f t="shared" si="7"/>
        <v>it</v>
      </c>
      <c r="L76" s="19" t="str">
        <f t="shared" si="8"/>
        <v>Italian</v>
      </c>
      <c r="M76" s="19"/>
      <c r="N76" s="19" t="s">
        <v>359</v>
      </c>
      <c r="O76" s="19"/>
      <c r="P76" s="19"/>
      <c r="Q76" s="19"/>
      <c r="R76" s="19"/>
      <c r="S76" s="34">
        <f t="shared" si="9"/>
        <v>42277</v>
      </c>
      <c r="T76" s="34" t="str">
        <f t="shared" si="10"/>
        <v/>
      </c>
      <c r="U76" s="34" t="str">
        <f t="shared" si="11"/>
        <v/>
      </c>
      <c r="V76" s="19"/>
      <c r="W76" s="19"/>
      <c r="X76" s="19"/>
    </row>
    <row r="77" spans="1:24" s="5" customFormat="1">
      <c r="A77" s="19" t="s">
        <v>6407</v>
      </c>
      <c r="B77" s="19" t="s">
        <v>6590</v>
      </c>
      <c r="C77" s="19"/>
      <c r="D77" s="19" t="s">
        <v>2299</v>
      </c>
      <c r="E77" s="34">
        <v>42277</v>
      </c>
      <c r="F77" s="19"/>
      <c r="G77" s="19"/>
      <c r="H77" s="19">
        <f t="shared" si="6"/>
        <v>1</v>
      </c>
      <c r="I77" s="19"/>
      <c r="J77" s="8" t="s">
        <v>6406</v>
      </c>
      <c r="K77" s="19" t="str">
        <f t="shared" si="7"/>
        <v>iu</v>
      </c>
      <c r="L77" s="19" t="str">
        <f t="shared" si="8"/>
        <v>Inuktitut</v>
      </c>
      <c r="M77" s="19"/>
      <c r="N77" s="19" t="s">
        <v>359</v>
      </c>
      <c r="O77" s="19"/>
      <c r="P77" s="19"/>
      <c r="Q77" s="19"/>
      <c r="R77" s="19"/>
      <c r="S77" s="34">
        <f t="shared" si="9"/>
        <v>42277</v>
      </c>
      <c r="T77" s="34" t="str">
        <f t="shared" si="10"/>
        <v/>
      </c>
      <c r="U77" s="34" t="str">
        <f t="shared" si="11"/>
        <v/>
      </c>
      <c r="V77" s="19"/>
      <c r="W77" s="19"/>
      <c r="X77" s="19"/>
    </row>
    <row r="78" spans="1:24" s="5" customFormat="1">
      <c r="A78" s="19" t="s">
        <v>6408</v>
      </c>
      <c r="B78" s="19" t="s">
        <v>6591</v>
      </c>
      <c r="C78" s="19"/>
      <c r="D78" s="19" t="s">
        <v>2299</v>
      </c>
      <c r="E78" s="34">
        <v>42277</v>
      </c>
      <c r="F78" s="19"/>
      <c r="G78" s="19"/>
      <c r="H78" s="19">
        <f t="shared" si="6"/>
        <v>1</v>
      </c>
      <c r="I78" s="19"/>
      <c r="J78" s="8" t="s">
        <v>6407</v>
      </c>
      <c r="K78" s="19" t="str">
        <f t="shared" si="7"/>
        <v>ja</v>
      </c>
      <c r="L78" s="19" t="str">
        <f t="shared" si="8"/>
        <v>Japanese</v>
      </c>
      <c r="M78" s="19"/>
      <c r="N78" s="19" t="s">
        <v>359</v>
      </c>
      <c r="O78" s="19"/>
      <c r="P78" s="19"/>
      <c r="Q78" s="19"/>
      <c r="R78" s="19"/>
      <c r="S78" s="34">
        <f t="shared" si="9"/>
        <v>42277</v>
      </c>
      <c r="T78" s="34" t="str">
        <f t="shared" si="10"/>
        <v/>
      </c>
      <c r="U78" s="34" t="str">
        <f t="shared" si="11"/>
        <v/>
      </c>
      <c r="V78" s="19"/>
      <c r="W78" s="19"/>
      <c r="X78" s="19"/>
    </row>
    <row r="79" spans="1:24" s="5" customFormat="1">
      <c r="A79" s="19" t="s">
        <v>6409</v>
      </c>
      <c r="B79" s="19" t="s">
        <v>6592</v>
      </c>
      <c r="C79" s="19"/>
      <c r="D79" s="19" t="s">
        <v>2299</v>
      </c>
      <c r="E79" s="34">
        <v>42277</v>
      </c>
      <c r="F79" s="19"/>
      <c r="G79" s="19"/>
      <c r="H79" s="19">
        <f t="shared" si="6"/>
        <v>1</v>
      </c>
      <c r="I79" s="19"/>
      <c r="J79" s="8" t="s">
        <v>6408</v>
      </c>
      <c r="K79" s="19" t="str">
        <f t="shared" si="7"/>
        <v>jv</v>
      </c>
      <c r="L79" s="19" t="str">
        <f t="shared" si="8"/>
        <v>Javanese</v>
      </c>
      <c r="M79" s="19"/>
      <c r="N79" s="19" t="s">
        <v>359</v>
      </c>
      <c r="O79" s="19"/>
      <c r="P79" s="19"/>
      <c r="Q79" s="19"/>
      <c r="R79" s="19"/>
      <c r="S79" s="34">
        <f t="shared" si="9"/>
        <v>42277</v>
      </c>
      <c r="T79" s="34" t="str">
        <f t="shared" si="10"/>
        <v/>
      </c>
      <c r="U79" s="34" t="str">
        <f t="shared" si="11"/>
        <v/>
      </c>
      <c r="V79" s="19"/>
      <c r="W79" s="19"/>
      <c r="X79" s="19"/>
    </row>
    <row r="80" spans="1:24" s="5" customFormat="1">
      <c r="A80" s="19" t="s">
        <v>6410</v>
      </c>
      <c r="B80" s="19" t="s">
        <v>6593</v>
      </c>
      <c r="C80" s="19"/>
      <c r="D80" s="19" t="s">
        <v>2299</v>
      </c>
      <c r="E80" s="34">
        <v>42277</v>
      </c>
      <c r="F80" s="19"/>
      <c r="G80" s="19"/>
      <c r="H80" s="19">
        <f t="shared" si="6"/>
        <v>1</v>
      </c>
      <c r="I80" s="19"/>
      <c r="J80" s="8" t="s">
        <v>6409</v>
      </c>
      <c r="K80" s="19" t="str">
        <f t="shared" si="7"/>
        <v>ka</v>
      </c>
      <c r="L80" s="19" t="str">
        <f t="shared" si="8"/>
        <v>Georgian</v>
      </c>
      <c r="M80" s="19"/>
      <c r="N80" s="19" t="s">
        <v>359</v>
      </c>
      <c r="O80" s="19"/>
      <c r="P80" s="19"/>
      <c r="Q80" s="19"/>
      <c r="R80" s="19"/>
      <c r="S80" s="34">
        <f t="shared" si="9"/>
        <v>42277</v>
      </c>
      <c r="T80" s="34" t="str">
        <f t="shared" si="10"/>
        <v/>
      </c>
      <c r="U80" s="34" t="str">
        <f t="shared" si="11"/>
        <v/>
      </c>
      <c r="V80" s="19"/>
      <c r="W80" s="19"/>
      <c r="X80" s="19"/>
    </row>
    <row r="81" spans="1:24" s="5" customFormat="1">
      <c r="A81" s="19" t="s">
        <v>6411</v>
      </c>
      <c r="B81" s="19" t="s">
        <v>6594</v>
      </c>
      <c r="C81" s="19"/>
      <c r="D81" s="19" t="s">
        <v>2299</v>
      </c>
      <c r="E81" s="34">
        <v>42277</v>
      </c>
      <c r="F81" s="19"/>
      <c r="G81" s="19"/>
      <c r="H81" s="19">
        <f t="shared" si="6"/>
        <v>1</v>
      </c>
      <c r="I81" s="19"/>
      <c r="J81" s="8" t="s">
        <v>6410</v>
      </c>
      <c r="K81" s="19" t="str">
        <f t="shared" si="7"/>
        <v>kg</v>
      </c>
      <c r="L81" s="19" t="str">
        <f t="shared" si="8"/>
        <v>Kongo</v>
      </c>
      <c r="M81" s="19"/>
      <c r="N81" s="19" t="s">
        <v>359</v>
      </c>
      <c r="O81" s="19"/>
      <c r="P81" s="19"/>
      <c r="Q81" s="19"/>
      <c r="R81" s="19"/>
      <c r="S81" s="34">
        <f t="shared" si="9"/>
        <v>42277</v>
      </c>
      <c r="T81" s="34" t="str">
        <f t="shared" si="10"/>
        <v/>
      </c>
      <c r="U81" s="34" t="str">
        <f t="shared" si="11"/>
        <v/>
      </c>
      <c r="V81" s="19"/>
      <c r="W81" s="19"/>
      <c r="X81" s="19"/>
    </row>
    <row r="82" spans="1:24" s="5" customFormat="1">
      <c r="A82" s="19" t="s">
        <v>6412</v>
      </c>
      <c r="B82" s="19" t="s">
        <v>6595</v>
      </c>
      <c r="C82" s="19"/>
      <c r="D82" s="19" t="s">
        <v>2299</v>
      </c>
      <c r="E82" s="34">
        <v>42277</v>
      </c>
      <c r="F82" s="19"/>
      <c r="G82" s="19"/>
      <c r="H82" s="19">
        <f t="shared" si="6"/>
        <v>1</v>
      </c>
      <c r="I82" s="19"/>
      <c r="J82" s="8" t="s">
        <v>6411</v>
      </c>
      <c r="K82" s="19" t="str">
        <f t="shared" si="7"/>
        <v>ki</v>
      </c>
      <c r="L82" s="19" t="str">
        <f t="shared" si="8"/>
        <v>Kikuyu</v>
      </c>
      <c r="M82" s="19"/>
      <c r="N82" s="19" t="s">
        <v>359</v>
      </c>
      <c r="O82" s="19"/>
      <c r="P82" s="19"/>
      <c r="Q82" s="19"/>
      <c r="R82" s="19"/>
      <c r="S82" s="34">
        <f t="shared" si="9"/>
        <v>42277</v>
      </c>
      <c r="T82" s="34" t="str">
        <f t="shared" si="10"/>
        <v/>
      </c>
      <c r="U82" s="34" t="str">
        <f t="shared" si="11"/>
        <v/>
      </c>
      <c r="V82" s="19"/>
      <c r="W82" s="19"/>
      <c r="X82" s="19"/>
    </row>
    <row r="83" spans="1:24" s="5" customFormat="1">
      <c r="A83" s="19" t="s">
        <v>6413</v>
      </c>
      <c r="B83" s="19" t="s">
        <v>6596</v>
      </c>
      <c r="C83" s="19"/>
      <c r="D83" s="19" t="s">
        <v>2299</v>
      </c>
      <c r="E83" s="34">
        <v>42277</v>
      </c>
      <c r="F83" s="19"/>
      <c r="G83" s="19"/>
      <c r="H83" s="19">
        <f t="shared" si="6"/>
        <v>1</v>
      </c>
      <c r="I83" s="19"/>
      <c r="J83" s="8" t="s">
        <v>6412</v>
      </c>
      <c r="K83" s="19" t="str">
        <f t="shared" si="7"/>
        <v>kj</v>
      </c>
      <c r="L83" s="19" t="str">
        <f t="shared" si="8"/>
        <v>Kuanyama</v>
      </c>
      <c r="M83" s="19"/>
      <c r="N83" s="19" t="s">
        <v>359</v>
      </c>
      <c r="O83" s="19"/>
      <c r="P83" s="19"/>
      <c r="Q83" s="19"/>
      <c r="R83" s="19"/>
      <c r="S83" s="34">
        <f t="shared" si="9"/>
        <v>42277</v>
      </c>
      <c r="T83" s="34" t="str">
        <f t="shared" si="10"/>
        <v/>
      </c>
      <c r="U83" s="34" t="str">
        <f t="shared" si="11"/>
        <v/>
      </c>
      <c r="V83" s="19"/>
      <c r="W83" s="19"/>
      <c r="X83" s="19"/>
    </row>
    <row r="84" spans="1:24" s="5" customFormat="1">
      <c r="A84" s="19" t="s">
        <v>6414</v>
      </c>
      <c r="B84" s="19" t="s">
        <v>6597</v>
      </c>
      <c r="C84" s="19"/>
      <c r="D84" s="19" t="s">
        <v>2299</v>
      </c>
      <c r="E84" s="34">
        <v>42277</v>
      </c>
      <c r="F84" s="19"/>
      <c r="G84" s="19"/>
      <c r="H84" s="19">
        <f t="shared" si="6"/>
        <v>1</v>
      </c>
      <c r="I84" s="19"/>
      <c r="J84" s="8" t="s">
        <v>6413</v>
      </c>
      <c r="K84" s="19" t="str">
        <f t="shared" si="7"/>
        <v>kk</v>
      </c>
      <c r="L84" s="19" t="str">
        <f t="shared" si="8"/>
        <v>Kazakh</v>
      </c>
      <c r="M84" s="19"/>
      <c r="N84" s="19" t="s">
        <v>359</v>
      </c>
      <c r="O84" s="19"/>
      <c r="P84" s="19"/>
      <c r="Q84" s="19"/>
      <c r="R84" s="19"/>
      <c r="S84" s="34">
        <f t="shared" si="9"/>
        <v>42277</v>
      </c>
      <c r="T84" s="34" t="str">
        <f t="shared" si="10"/>
        <v/>
      </c>
      <c r="U84" s="34" t="str">
        <f t="shared" si="11"/>
        <v/>
      </c>
      <c r="V84" s="19"/>
      <c r="W84" s="19"/>
      <c r="X84" s="19"/>
    </row>
    <row r="85" spans="1:24" s="5" customFormat="1">
      <c r="A85" s="19" t="s">
        <v>6415</v>
      </c>
      <c r="B85" s="19" t="s">
        <v>6598</v>
      </c>
      <c r="C85" s="19"/>
      <c r="D85" s="19" t="s">
        <v>2299</v>
      </c>
      <c r="E85" s="34">
        <v>42277</v>
      </c>
      <c r="F85" s="19"/>
      <c r="G85" s="19"/>
      <c r="H85" s="19">
        <f t="shared" si="6"/>
        <v>1</v>
      </c>
      <c r="I85" s="19"/>
      <c r="J85" s="8" t="s">
        <v>6414</v>
      </c>
      <c r="K85" s="19" t="str">
        <f t="shared" si="7"/>
        <v>kl</v>
      </c>
      <c r="L85" s="19" t="str">
        <f t="shared" si="8"/>
        <v>Kalaallisut</v>
      </c>
      <c r="M85" s="19"/>
      <c r="N85" s="19" t="s">
        <v>359</v>
      </c>
      <c r="O85" s="19"/>
      <c r="P85" s="19"/>
      <c r="Q85" s="19"/>
      <c r="R85" s="19"/>
      <c r="S85" s="34">
        <f t="shared" si="9"/>
        <v>42277</v>
      </c>
      <c r="T85" s="34" t="str">
        <f t="shared" si="10"/>
        <v/>
      </c>
      <c r="U85" s="34" t="str">
        <f t="shared" si="11"/>
        <v/>
      </c>
      <c r="V85" s="19"/>
      <c r="W85" s="19"/>
      <c r="X85" s="19"/>
    </row>
    <row r="86" spans="1:24" s="5" customFormat="1">
      <c r="A86" s="19" t="s">
        <v>6416</v>
      </c>
      <c r="B86" s="19" t="s">
        <v>6599</v>
      </c>
      <c r="C86" s="19"/>
      <c r="D86" s="19" t="s">
        <v>2299</v>
      </c>
      <c r="E86" s="34">
        <v>42277</v>
      </c>
      <c r="F86" s="19"/>
      <c r="G86" s="19"/>
      <c r="H86" s="19">
        <f t="shared" si="6"/>
        <v>1</v>
      </c>
      <c r="I86" s="19"/>
      <c r="J86" s="8" t="s">
        <v>6415</v>
      </c>
      <c r="K86" s="19" t="str">
        <f t="shared" si="7"/>
        <v>km</v>
      </c>
      <c r="L86" s="19" t="str">
        <f t="shared" si="8"/>
        <v>Central Khmer</v>
      </c>
      <c r="M86" s="19"/>
      <c r="N86" s="19" t="s">
        <v>359</v>
      </c>
      <c r="O86" s="19"/>
      <c r="P86" s="19"/>
      <c r="Q86" s="19"/>
      <c r="R86" s="19"/>
      <c r="S86" s="34">
        <f t="shared" si="9"/>
        <v>42277</v>
      </c>
      <c r="T86" s="34" t="str">
        <f t="shared" si="10"/>
        <v/>
      </c>
      <c r="U86" s="34" t="str">
        <f t="shared" si="11"/>
        <v/>
      </c>
      <c r="V86" s="19"/>
      <c r="W86" s="19"/>
      <c r="X86" s="19"/>
    </row>
    <row r="87" spans="1:24" s="5" customFormat="1">
      <c r="A87" s="19" t="s">
        <v>6417</v>
      </c>
      <c r="B87" s="19" t="s">
        <v>6600</v>
      </c>
      <c r="C87" s="19"/>
      <c r="D87" s="19" t="s">
        <v>2299</v>
      </c>
      <c r="E87" s="34">
        <v>42277</v>
      </c>
      <c r="F87" s="19"/>
      <c r="G87" s="19"/>
      <c r="H87" s="19">
        <f t="shared" si="6"/>
        <v>1</v>
      </c>
      <c r="I87" s="19"/>
      <c r="J87" s="8" t="s">
        <v>6416</v>
      </c>
      <c r="K87" s="19" t="str">
        <f t="shared" si="7"/>
        <v>kn</v>
      </c>
      <c r="L87" s="19" t="str">
        <f t="shared" si="8"/>
        <v>Kannada</v>
      </c>
      <c r="M87" s="19"/>
      <c r="N87" s="19" t="s">
        <v>359</v>
      </c>
      <c r="O87" s="19"/>
      <c r="P87" s="19"/>
      <c r="Q87" s="19"/>
      <c r="R87" s="19"/>
      <c r="S87" s="34">
        <f t="shared" si="9"/>
        <v>42277</v>
      </c>
      <c r="T87" s="34" t="str">
        <f t="shared" si="10"/>
        <v/>
      </c>
      <c r="U87" s="34" t="str">
        <f t="shared" si="11"/>
        <v/>
      </c>
      <c r="V87" s="19"/>
      <c r="W87" s="19"/>
      <c r="X87" s="19"/>
    </row>
    <row r="88" spans="1:24" s="5" customFormat="1">
      <c r="A88" s="19" t="s">
        <v>6418</v>
      </c>
      <c r="B88" s="19" t="s">
        <v>6601</v>
      </c>
      <c r="C88" s="19"/>
      <c r="D88" s="19" t="s">
        <v>2299</v>
      </c>
      <c r="E88" s="34">
        <v>42277</v>
      </c>
      <c r="F88" s="19"/>
      <c r="G88" s="19"/>
      <c r="H88" s="19">
        <f t="shared" si="6"/>
        <v>1</v>
      </c>
      <c r="I88" s="19"/>
      <c r="J88" s="8" t="s">
        <v>6417</v>
      </c>
      <c r="K88" s="19" t="str">
        <f t="shared" si="7"/>
        <v>ko</v>
      </c>
      <c r="L88" s="19" t="str">
        <f t="shared" si="8"/>
        <v>Korean</v>
      </c>
      <c r="M88" s="19"/>
      <c r="N88" s="19" t="s">
        <v>359</v>
      </c>
      <c r="O88" s="19"/>
      <c r="P88" s="19"/>
      <c r="Q88" s="19"/>
      <c r="R88" s="19"/>
      <c r="S88" s="34">
        <f t="shared" si="9"/>
        <v>42277</v>
      </c>
      <c r="T88" s="34" t="str">
        <f t="shared" si="10"/>
        <v/>
      </c>
      <c r="U88" s="34" t="str">
        <f t="shared" si="11"/>
        <v/>
      </c>
      <c r="V88" s="19"/>
      <c r="W88" s="19"/>
      <c r="X88" s="19"/>
    </row>
    <row r="89" spans="1:24" s="5" customFormat="1">
      <c r="A89" s="19" t="s">
        <v>6419</v>
      </c>
      <c r="B89" s="19" t="s">
        <v>6602</v>
      </c>
      <c r="C89" s="19"/>
      <c r="D89" s="19" t="s">
        <v>2299</v>
      </c>
      <c r="E89" s="34">
        <v>42277</v>
      </c>
      <c r="F89" s="19"/>
      <c r="G89" s="19"/>
      <c r="H89" s="19">
        <f t="shared" si="6"/>
        <v>1</v>
      </c>
      <c r="I89" s="19"/>
      <c r="J89" s="8" t="s">
        <v>6418</v>
      </c>
      <c r="K89" s="19" t="str">
        <f t="shared" si="7"/>
        <v>kr</v>
      </c>
      <c r="L89" s="19" t="str">
        <f t="shared" si="8"/>
        <v>Kanuri</v>
      </c>
      <c r="M89" s="19"/>
      <c r="N89" s="19" t="s">
        <v>359</v>
      </c>
      <c r="O89" s="19"/>
      <c r="P89" s="19"/>
      <c r="Q89" s="19"/>
      <c r="R89" s="19"/>
      <c r="S89" s="34">
        <f t="shared" si="9"/>
        <v>42277</v>
      </c>
      <c r="T89" s="34" t="str">
        <f t="shared" si="10"/>
        <v/>
      </c>
      <c r="U89" s="34" t="str">
        <f t="shared" si="11"/>
        <v/>
      </c>
      <c r="V89" s="19"/>
      <c r="W89" s="19"/>
      <c r="X89" s="19"/>
    </row>
    <row r="90" spans="1:24" s="5" customFormat="1">
      <c r="A90" s="19" t="s">
        <v>6420</v>
      </c>
      <c r="B90" s="19" t="s">
        <v>6603</v>
      </c>
      <c r="C90" s="19"/>
      <c r="D90" s="19" t="s">
        <v>2299</v>
      </c>
      <c r="E90" s="34">
        <v>42277</v>
      </c>
      <c r="F90" s="19"/>
      <c r="G90" s="19"/>
      <c r="H90" s="19">
        <f t="shared" si="6"/>
        <v>1</v>
      </c>
      <c r="I90" s="19"/>
      <c r="J90" s="8" t="s">
        <v>6419</v>
      </c>
      <c r="K90" s="19" t="str">
        <f t="shared" si="7"/>
        <v>ks</v>
      </c>
      <c r="L90" s="19" t="str">
        <f t="shared" si="8"/>
        <v>Kashmiri</v>
      </c>
      <c r="M90" s="19"/>
      <c r="N90" s="19" t="s">
        <v>359</v>
      </c>
      <c r="O90" s="19"/>
      <c r="P90" s="19"/>
      <c r="Q90" s="19"/>
      <c r="R90" s="19"/>
      <c r="S90" s="34">
        <f t="shared" si="9"/>
        <v>42277</v>
      </c>
      <c r="T90" s="34" t="str">
        <f t="shared" si="10"/>
        <v/>
      </c>
      <c r="U90" s="34" t="str">
        <f t="shared" si="11"/>
        <v/>
      </c>
      <c r="V90" s="19"/>
      <c r="W90" s="19"/>
      <c r="X90" s="19"/>
    </row>
    <row r="91" spans="1:24" s="5" customFormat="1">
      <c r="A91" s="19" t="s">
        <v>6421</v>
      </c>
      <c r="B91" s="19" t="s">
        <v>6604</v>
      </c>
      <c r="C91" s="19"/>
      <c r="D91" s="19" t="s">
        <v>2299</v>
      </c>
      <c r="E91" s="34">
        <v>42277</v>
      </c>
      <c r="F91" s="19"/>
      <c r="G91" s="19"/>
      <c r="H91" s="19">
        <f t="shared" si="6"/>
        <v>1</v>
      </c>
      <c r="I91" s="19"/>
      <c r="J91" s="8" t="s">
        <v>6420</v>
      </c>
      <c r="K91" s="19" t="str">
        <f t="shared" si="7"/>
        <v>ku</v>
      </c>
      <c r="L91" s="19" t="str">
        <f t="shared" si="8"/>
        <v>Kurdish</v>
      </c>
      <c r="M91" s="19"/>
      <c r="N91" s="19" t="s">
        <v>359</v>
      </c>
      <c r="O91" s="19"/>
      <c r="P91" s="19"/>
      <c r="Q91" s="19"/>
      <c r="R91" s="19"/>
      <c r="S91" s="34">
        <f t="shared" si="9"/>
        <v>42277</v>
      </c>
      <c r="T91" s="34" t="str">
        <f t="shared" si="10"/>
        <v/>
      </c>
      <c r="U91" s="34" t="str">
        <f t="shared" si="11"/>
        <v/>
      </c>
      <c r="V91" s="19"/>
      <c r="W91" s="19"/>
      <c r="X91" s="19"/>
    </row>
    <row r="92" spans="1:24" s="5" customFormat="1">
      <c r="A92" s="19" t="s">
        <v>6422</v>
      </c>
      <c r="B92" s="19" t="s">
        <v>6605</v>
      </c>
      <c r="C92" s="19"/>
      <c r="D92" s="19" t="s">
        <v>2299</v>
      </c>
      <c r="E92" s="34">
        <v>42277</v>
      </c>
      <c r="F92" s="19"/>
      <c r="G92" s="19"/>
      <c r="H92" s="19">
        <f t="shared" si="6"/>
        <v>1</v>
      </c>
      <c r="I92" s="19"/>
      <c r="J92" s="8" t="s">
        <v>6421</v>
      </c>
      <c r="K92" s="19" t="str">
        <f t="shared" si="7"/>
        <v>kv</v>
      </c>
      <c r="L92" s="19" t="str">
        <f t="shared" si="8"/>
        <v>Komi</v>
      </c>
      <c r="M92" s="19"/>
      <c r="N92" s="19" t="s">
        <v>359</v>
      </c>
      <c r="O92" s="19"/>
      <c r="P92" s="19"/>
      <c r="Q92" s="19"/>
      <c r="R92" s="19"/>
      <c r="S92" s="34">
        <f t="shared" si="9"/>
        <v>42277</v>
      </c>
      <c r="T92" s="34" t="str">
        <f t="shared" si="10"/>
        <v/>
      </c>
      <c r="U92" s="34" t="str">
        <f t="shared" si="11"/>
        <v/>
      </c>
      <c r="V92" s="19"/>
      <c r="W92" s="19"/>
      <c r="X92" s="19"/>
    </row>
    <row r="93" spans="1:24" s="5" customFormat="1">
      <c r="A93" s="19" t="s">
        <v>6423</v>
      </c>
      <c r="B93" s="19" t="s">
        <v>6606</v>
      </c>
      <c r="C93" s="19"/>
      <c r="D93" s="19" t="s">
        <v>2299</v>
      </c>
      <c r="E93" s="34">
        <v>42277</v>
      </c>
      <c r="F93" s="19"/>
      <c r="G93" s="19"/>
      <c r="H93" s="19">
        <f t="shared" si="6"/>
        <v>1</v>
      </c>
      <c r="I93" s="19"/>
      <c r="J93" s="8" t="s">
        <v>6422</v>
      </c>
      <c r="K93" s="19" t="str">
        <f t="shared" si="7"/>
        <v>kw</v>
      </c>
      <c r="L93" s="19" t="str">
        <f t="shared" si="8"/>
        <v>Cornish</v>
      </c>
      <c r="M93" s="19"/>
      <c r="N93" s="19" t="s">
        <v>359</v>
      </c>
      <c r="O93" s="19"/>
      <c r="P93" s="19"/>
      <c r="Q93" s="19"/>
      <c r="R93" s="19"/>
      <c r="S93" s="34">
        <f t="shared" si="9"/>
        <v>42277</v>
      </c>
      <c r="T93" s="34" t="str">
        <f t="shared" si="10"/>
        <v/>
      </c>
      <c r="U93" s="34" t="str">
        <f t="shared" si="11"/>
        <v/>
      </c>
      <c r="V93" s="19"/>
      <c r="W93" s="19"/>
      <c r="X93" s="19"/>
    </row>
    <row r="94" spans="1:24" s="5" customFormat="1">
      <c r="A94" s="19" t="s">
        <v>6424</v>
      </c>
      <c r="B94" s="19" t="s">
        <v>6607</v>
      </c>
      <c r="C94" s="19"/>
      <c r="D94" s="19" t="s">
        <v>2299</v>
      </c>
      <c r="E94" s="34">
        <v>42277</v>
      </c>
      <c r="F94" s="19"/>
      <c r="G94" s="19"/>
      <c r="H94" s="19">
        <f t="shared" si="6"/>
        <v>1</v>
      </c>
      <c r="I94" s="19"/>
      <c r="J94" s="8" t="s">
        <v>6423</v>
      </c>
      <c r="K94" s="19" t="str">
        <f t="shared" si="7"/>
        <v>ky</v>
      </c>
      <c r="L94" s="19" t="str">
        <f t="shared" si="8"/>
        <v>Kirghiz</v>
      </c>
      <c r="M94" s="19"/>
      <c r="N94" s="19" t="s">
        <v>359</v>
      </c>
      <c r="O94" s="19"/>
      <c r="P94" s="19"/>
      <c r="Q94" s="19"/>
      <c r="R94" s="19"/>
      <c r="S94" s="34">
        <f t="shared" si="9"/>
        <v>42277</v>
      </c>
      <c r="T94" s="34" t="str">
        <f t="shared" si="10"/>
        <v/>
      </c>
      <c r="U94" s="34" t="str">
        <f t="shared" si="11"/>
        <v/>
      </c>
      <c r="V94" s="19"/>
      <c r="W94" s="19"/>
      <c r="X94" s="19"/>
    </row>
    <row r="95" spans="1:24" s="5" customFormat="1">
      <c r="A95" s="19" t="s">
        <v>6425</v>
      </c>
      <c r="B95" s="19" t="s">
        <v>6608</v>
      </c>
      <c r="C95" s="19"/>
      <c r="D95" s="19" t="s">
        <v>2299</v>
      </c>
      <c r="E95" s="34">
        <v>42277</v>
      </c>
      <c r="F95" s="19"/>
      <c r="G95" s="19"/>
      <c r="H95" s="19">
        <f t="shared" si="6"/>
        <v>1</v>
      </c>
      <c r="I95" s="19"/>
      <c r="J95" s="8" t="s">
        <v>6424</v>
      </c>
      <c r="K95" s="19" t="str">
        <f t="shared" si="7"/>
        <v>lb</v>
      </c>
      <c r="L95" s="19" t="str">
        <f t="shared" si="8"/>
        <v>Luxembourgish</v>
      </c>
      <c r="M95" s="19"/>
      <c r="N95" s="19" t="s">
        <v>359</v>
      </c>
      <c r="O95" s="19"/>
      <c r="P95" s="19"/>
      <c r="Q95" s="19"/>
      <c r="R95" s="19"/>
      <c r="S95" s="34">
        <f t="shared" si="9"/>
        <v>42277</v>
      </c>
      <c r="T95" s="34" t="str">
        <f t="shared" si="10"/>
        <v/>
      </c>
      <c r="U95" s="34" t="str">
        <f t="shared" si="11"/>
        <v/>
      </c>
      <c r="V95" s="19"/>
      <c r="W95" s="19"/>
      <c r="X95" s="19"/>
    </row>
    <row r="96" spans="1:24" s="5" customFormat="1">
      <c r="A96" s="19" t="s">
        <v>6426</v>
      </c>
      <c r="B96" s="19" t="s">
        <v>6609</v>
      </c>
      <c r="C96" s="19"/>
      <c r="D96" s="19" t="s">
        <v>2299</v>
      </c>
      <c r="E96" s="34">
        <v>42277</v>
      </c>
      <c r="F96" s="19"/>
      <c r="G96" s="19"/>
      <c r="H96" s="19">
        <f t="shared" si="6"/>
        <v>1</v>
      </c>
      <c r="I96" s="19"/>
      <c r="J96" s="8" t="s">
        <v>6425</v>
      </c>
      <c r="K96" s="19" t="str">
        <f t="shared" si="7"/>
        <v>lg</v>
      </c>
      <c r="L96" s="19" t="str">
        <f t="shared" si="8"/>
        <v>Ganda</v>
      </c>
      <c r="M96" s="19"/>
      <c r="N96" s="19" t="s">
        <v>359</v>
      </c>
      <c r="O96" s="19"/>
      <c r="P96" s="19"/>
      <c r="Q96" s="19"/>
      <c r="R96" s="19"/>
      <c r="S96" s="34">
        <f t="shared" si="9"/>
        <v>42277</v>
      </c>
      <c r="T96" s="34" t="str">
        <f t="shared" si="10"/>
        <v/>
      </c>
      <c r="U96" s="34" t="str">
        <f t="shared" si="11"/>
        <v/>
      </c>
      <c r="V96" s="19"/>
      <c r="W96" s="19"/>
      <c r="X96" s="19"/>
    </row>
    <row r="97" spans="1:24" s="5" customFormat="1">
      <c r="A97" s="19" t="s">
        <v>6427</v>
      </c>
      <c r="B97" s="19" t="s">
        <v>6610</v>
      </c>
      <c r="C97" s="19"/>
      <c r="D97" s="19" t="s">
        <v>2299</v>
      </c>
      <c r="E97" s="34">
        <v>42277</v>
      </c>
      <c r="F97" s="19"/>
      <c r="G97" s="19"/>
      <c r="H97" s="19">
        <f t="shared" si="6"/>
        <v>1</v>
      </c>
      <c r="I97" s="19"/>
      <c r="J97" s="8" t="s">
        <v>6426</v>
      </c>
      <c r="K97" s="19" t="str">
        <f t="shared" si="7"/>
        <v>li</v>
      </c>
      <c r="L97" s="19" t="str">
        <f t="shared" si="8"/>
        <v>Limburgan</v>
      </c>
      <c r="M97" s="19"/>
      <c r="N97" s="19" t="s">
        <v>359</v>
      </c>
      <c r="O97" s="19"/>
      <c r="P97" s="19"/>
      <c r="Q97" s="19"/>
      <c r="R97" s="19"/>
      <c r="S97" s="34">
        <f t="shared" si="9"/>
        <v>42277</v>
      </c>
      <c r="T97" s="34" t="str">
        <f t="shared" si="10"/>
        <v/>
      </c>
      <c r="U97" s="34" t="str">
        <f t="shared" si="11"/>
        <v/>
      </c>
      <c r="V97" s="19"/>
      <c r="W97" s="19"/>
      <c r="X97" s="19"/>
    </row>
    <row r="98" spans="1:24" s="5" customFormat="1">
      <c r="A98" s="19" t="s">
        <v>6428</v>
      </c>
      <c r="B98" s="19" t="s">
        <v>6611</v>
      </c>
      <c r="C98" s="19"/>
      <c r="D98" s="19" t="s">
        <v>2299</v>
      </c>
      <c r="E98" s="34">
        <v>42277</v>
      </c>
      <c r="F98" s="19"/>
      <c r="G98" s="19"/>
      <c r="H98" s="19">
        <f t="shared" si="6"/>
        <v>1</v>
      </c>
      <c r="I98" s="19"/>
      <c r="J98" s="8" t="s">
        <v>6427</v>
      </c>
      <c r="K98" s="19" t="str">
        <f t="shared" si="7"/>
        <v>ln</v>
      </c>
      <c r="L98" s="19" t="str">
        <f t="shared" si="8"/>
        <v>Lingala</v>
      </c>
      <c r="M98" s="19"/>
      <c r="N98" s="19" t="s">
        <v>359</v>
      </c>
      <c r="O98" s="19"/>
      <c r="P98" s="19"/>
      <c r="Q98" s="19"/>
      <c r="R98" s="19"/>
      <c r="S98" s="34">
        <f t="shared" si="9"/>
        <v>42277</v>
      </c>
      <c r="T98" s="34" t="str">
        <f t="shared" si="10"/>
        <v/>
      </c>
      <c r="U98" s="34" t="str">
        <f t="shared" si="11"/>
        <v/>
      </c>
      <c r="V98" s="19"/>
      <c r="W98" s="19"/>
      <c r="X98" s="19"/>
    </row>
    <row r="99" spans="1:24" s="5" customFormat="1">
      <c r="A99" s="19" t="s">
        <v>6429</v>
      </c>
      <c r="B99" s="19" t="s">
        <v>6612</v>
      </c>
      <c r="C99" s="19"/>
      <c r="D99" s="19" t="s">
        <v>2299</v>
      </c>
      <c r="E99" s="34">
        <v>42277</v>
      </c>
      <c r="F99" s="19"/>
      <c r="G99" s="19"/>
      <c r="H99" s="19">
        <f t="shared" si="6"/>
        <v>1</v>
      </c>
      <c r="I99" s="19"/>
      <c r="J99" s="8" t="s">
        <v>6428</v>
      </c>
      <c r="K99" s="19" t="str">
        <f t="shared" si="7"/>
        <v>lo</v>
      </c>
      <c r="L99" s="19" t="str">
        <f t="shared" si="8"/>
        <v>Lao</v>
      </c>
      <c r="M99" s="19"/>
      <c r="N99" s="19" t="s">
        <v>359</v>
      </c>
      <c r="O99" s="19"/>
      <c r="P99" s="19"/>
      <c r="Q99" s="19"/>
      <c r="R99" s="19"/>
      <c r="S99" s="34">
        <f t="shared" si="9"/>
        <v>42277</v>
      </c>
      <c r="T99" s="34" t="str">
        <f t="shared" si="10"/>
        <v/>
      </c>
      <c r="U99" s="34" t="str">
        <f t="shared" si="11"/>
        <v/>
      </c>
      <c r="V99" s="19"/>
      <c r="W99" s="19"/>
      <c r="X99" s="19"/>
    </row>
    <row r="100" spans="1:24" s="5" customFormat="1">
      <c r="A100" s="19" t="s">
        <v>6430</v>
      </c>
      <c r="B100" s="19" t="s">
        <v>6613</v>
      </c>
      <c r="C100" s="19"/>
      <c r="D100" s="19" t="s">
        <v>2299</v>
      </c>
      <c r="E100" s="34">
        <v>42277</v>
      </c>
      <c r="F100" s="19"/>
      <c r="G100" s="19"/>
      <c r="H100" s="19">
        <f t="shared" si="6"/>
        <v>1</v>
      </c>
      <c r="I100" s="19"/>
      <c r="J100" s="8" t="s">
        <v>6429</v>
      </c>
      <c r="K100" s="19" t="str">
        <f t="shared" si="7"/>
        <v>lt</v>
      </c>
      <c r="L100" s="19" t="str">
        <f t="shared" si="8"/>
        <v>Lithuanian</v>
      </c>
      <c r="M100" s="19"/>
      <c r="N100" s="19" t="s">
        <v>359</v>
      </c>
      <c r="O100" s="19"/>
      <c r="P100" s="19"/>
      <c r="Q100" s="19"/>
      <c r="R100" s="19"/>
      <c r="S100" s="34">
        <f t="shared" si="9"/>
        <v>42277</v>
      </c>
      <c r="T100" s="34" t="str">
        <f t="shared" si="10"/>
        <v/>
      </c>
      <c r="U100" s="34" t="str">
        <f t="shared" si="11"/>
        <v/>
      </c>
      <c r="V100" s="19"/>
      <c r="W100" s="19"/>
      <c r="X100" s="19"/>
    </row>
    <row r="101" spans="1:24" s="5" customFormat="1">
      <c r="A101" s="19" t="s">
        <v>6431</v>
      </c>
      <c r="B101" s="19" t="s">
        <v>6614</v>
      </c>
      <c r="C101" s="19"/>
      <c r="D101" s="19" t="s">
        <v>2299</v>
      </c>
      <c r="E101" s="34">
        <v>42277</v>
      </c>
      <c r="F101" s="19"/>
      <c r="G101" s="19"/>
      <c r="H101" s="19">
        <f t="shared" si="6"/>
        <v>1</v>
      </c>
      <c r="I101" s="19"/>
      <c r="J101" s="8" t="s">
        <v>6430</v>
      </c>
      <c r="K101" s="19" t="str">
        <f t="shared" si="7"/>
        <v>lu</v>
      </c>
      <c r="L101" s="19" t="str">
        <f t="shared" si="8"/>
        <v>Luba-Katanga</v>
      </c>
      <c r="M101" s="19"/>
      <c r="N101" s="19" t="s">
        <v>359</v>
      </c>
      <c r="O101" s="19"/>
      <c r="P101" s="19"/>
      <c r="Q101" s="19"/>
      <c r="R101" s="19"/>
      <c r="S101" s="34">
        <f t="shared" si="9"/>
        <v>42277</v>
      </c>
      <c r="T101" s="34" t="str">
        <f t="shared" si="10"/>
        <v/>
      </c>
      <c r="U101" s="34" t="str">
        <f t="shared" si="11"/>
        <v/>
      </c>
      <c r="V101" s="19"/>
      <c r="W101" s="19"/>
      <c r="X101" s="19"/>
    </row>
    <row r="102" spans="1:24" s="5" customFormat="1">
      <c r="A102" s="19" t="s">
        <v>6432</v>
      </c>
      <c r="B102" s="19" t="s">
        <v>6615</v>
      </c>
      <c r="C102" s="19"/>
      <c r="D102" s="19" t="s">
        <v>2299</v>
      </c>
      <c r="E102" s="34">
        <v>42277</v>
      </c>
      <c r="F102" s="19"/>
      <c r="G102" s="19"/>
      <c r="H102" s="19">
        <f t="shared" si="6"/>
        <v>1</v>
      </c>
      <c r="I102" s="19"/>
      <c r="J102" s="8" t="s">
        <v>6431</v>
      </c>
      <c r="K102" s="19" t="str">
        <f t="shared" si="7"/>
        <v>lv</v>
      </c>
      <c r="L102" s="19" t="str">
        <f t="shared" si="8"/>
        <v>Latvian</v>
      </c>
      <c r="M102" s="19"/>
      <c r="N102" s="19" t="s">
        <v>359</v>
      </c>
      <c r="O102" s="19"/>
      <c r="P102" s="19"/>
      <c r="Q102" s="19"/>
      <c r="R102" s="19"/>
      <c r="S102" s="34">
        <f t="shared" si="9"/>
        <v>42277</v>
      </c>
      <c r="T102" s="34" t="str">
        <f t="shared" si="10"/>
        <v/>
      </c>
      <c r="U102" s="34" t="str">
        <f t="shared" si="11"/>
        <v/>
      </c>
      <c r="V102" s="19"/>
      <c r="W102" s="19"/>
      <c r="X102" s="19"/>
    </row>
    <row r="103" spans="1:24" s="5" customFormat="1">
      <c r="A103" s="19" t="s">
        <v>6433</v>
      </c>
      <c r="B103" s="19" t="s">
        <v>6616</v>
      </c>
      <c r="C103" s="19"/>
      <c r="D103" s="19" t="s">
        <v>2299</v>
      </c>
      <c r="E103" s="34">
        <v>42277</v>
      </c>
      <c r="F103" s="19"/>
      <c r="G103" s="19"/>
      <c r="H103" s="19">
        <f t="shared" si="6"/>
        <v>1</v>
      </c>
      <c r="I103" s="19"/>
      <c r="J103" s="8" t="s">
        <v>6432</v>
      </c>
      <c r="K103" s="19" t="str">
        <f t="shared" si="7"/>
        <v>mg</v>
      </c>
      <c r="L103" s="19" t="str">
        <f t="shared" si="8"/>
        <v>Malagasy</v>
      </c>
      <c r="M103" s="19"/>
      <c r="N103" s="19" t="s">
        <v>359</v>
      </c>
      <c r="O103" s="19"/>
      <c r="P103" s="19"/>
      <c r="Q103" s="19"/>
      <c r="R103" s="19"/>
      <c r="S103" s="34">
        <f t="shared" si="9"/>
        <v>42277</v>
      </c>
      <c r="T103" s="34" t="str">
        <f t="shared" si="10"/>
        <v/>
      </c>
      <c r="U103" s="34" t="str">
        <f t="shared" si="11"/>
        <v/>
      </c>
      <c r="V103" s="19"/>
      <c r="W103" s="19"/>
      <c r="X103" s="19"/>
    </row>
    <row r="104" spans="1:24" s="5" customFormat="1">
      <c r="A104" s="19" t="s">
        <v>6434</v>
      </c>
      <c r="B104" s="19" t="s">
        <v>6617</v>
      </c>
      <c r="C104" s="19"/>
      <c r="D104" s="19" t="s">
        <v>2299</v>
      </c>
      <c r="E104" s="34">
        <v>42277</v>
      </c>
      <c r="F104" s="19"/>
      <c r="G104" s="19"/>
      <c r="H104" s="19">
        <f t="shared" si="6"/>
        <v>1</v>
      </c>
      <c r="I104" s="19"/>
      <c r="J104" s="8" t="s">
        <v>6433</v>
      </c>
      <c r="K104" s="19" t="str">
        <f t="shared" si="7"/>
        <v>mh</v>
      </c>
      <c r="L104" s="19" t="str">
        <f t="shared" si="8"/>
        <v>Marshallese</v>
      </c>
      <c r="M104" s="19"/>
      <c r="N104" s="19" t="s">
        <v>359</v>
      </c>
      <c r="O104" s="19"/>
      <c r="P104" s="19"/>
      <c r="Q104" s="19"/>
      <c r="R104" s="19"/>
      <c r="S104" s="34">
        <f t="shared" si="9"/>
        <v>42277</v>
      </c>
      <c r="T104" s="34" t="str">
        <f t="shared" si="10"/>
        <v/>
      </c>
      <c r="U104" s="34" t="str">
        <f t="shared" si="11"/>
        <v/>
      </c>
      <c r="V104" s="19"/>
      <c r="W104" s="19"/>
      <c r="X104" s="19"/>
    </row>
    <row r="105" spans="1:24" s="5" customFormat="1">
      <c r="A105" s="19" t="s">
        <v>6435</v>
      </c>
      <c r="B105" s="19" t="s">
        <v>6618</v>
      </c>
      <c r="C105" s="19"/>
      <c r="D105" s="19" t="s">
        <v>2299</v>
      </c>
      <c r="E105" s="34">
        <v>42277</v>
      </c>
      <c r="F105" s="19"/>
      <c r="G105" s="19"/>
      <c r="H105" s="19">
        <f t="shared" si="6"/>
        <v>1</v>
      </c>
      <c r="I105" s="19"/>
      <c r="J105" s="8" t="s">
        <v>6434</v>
      </c>
      <c r="K105" s="19" t="str">
        <f t="shared" si="7"/>
        <v>mi</v>
      </c>
      <c r="L105" s="19" t="str">
        <f t="shared" si="8"/>
        <v>Maori</v>
      </c>
      <c r="M105" s="19"/>
      <c r="N105" s="19" t="s">
        <v>359</v>
      </c>
      <c r="O105" s="19"/>
      <c r="P105" s="19"/>
      <c r="Q105" s="19"/>
      <c r="R105" s="19"/>
      <c r="S105" s="34">
        <f t="shared" si="9"/>
        <v>42277</v>
      </c>
      <c r="T105" s="34" t="str">
        <f t="shared" si="10"/>
        <v/>
      </c>
      <c r="U105" s="34" t="str">
        <f t="shared" si="11"/>
        <v/>
      </c>
      <c r="V105" s="19"/>
      <c r="W105" s="19"/>
      <c r="X105" s="19"/>
    </row>
    <row r="106" spans="1:24" s="5" customFormat="1">
      <c r="A106" s="19" t="s">
        <v>6436</v>
      </c>
      <c r="B106" s="19" t="s">
        <v>6619</v>
      </c>
      <c r="C106" s="19"/>
      <c r="D106" s="19" t="s">
        <v>2299</v>
      </c>
      <c r="E106" s="34">
        <v>42277</v>
      </c>
      <c r="F106" s="19"/>
      <c r="G106" s="19"/>
      <c r="H106" s="19">
        <f t="shared" si="6"/>
        <v>1</v>
      </c>
      <c r="I106" s="19"/>
      <c r="J106" s="8" t="s">
        <v>6435</v>
      </c>
      <c r="K106" s="19" t="str">
        <f t="shared" si="7"/>
        <v>mk</v>
      </c>
      <c r="L106" s="19" t="str">
        <f t="shared" si="8"/>
        <v>Macedonian</v>
      </c>
      <c r="M106" s="19"/>
      <c r="N106" s="19" t="s">
        <v>359</v>
      </c>
      <c r="O106" s="19"/>
      <c r="P106" s="19"/>
      <c r="Q106" s="19"/>
      <c r="R106" s="19"/>
      <c r="S106" s="34">
        <f t="shared" si="9"/>
        <v>42277</v>
      </c>
      <c r="T106" s="34" t="str">
        <f t="shared" si="10"/>
        <v/>
      </c>
      <c r="U106" s="34" t="str">
        <f t="shared" si="11"/>
        <v/>
      </c>
      <c r="V106" s="19"/>
      <c r="W106" s="19"/>
      <c r="X106" s="19"/>
    </row>
    <row r="107" spans="1:24" s="5" customFormat="1">
      <c r="A107" s="19" t="s">
        <v>6437</v>
      </c>
      <c r="B107" s="19" t="s">
        <v>6620</v>
      </c>
      <c r="C107" s="19"/>
      <c r="D107" s="19" t="s">
        <v>2299</v>
      </c>
      <c r="E107" s="34">
        <v>42277</v>
      </c>
      <c r="F107" s="19"/>
      <c r="G107" s="19"/>
      <c r="H107" s="19">
        <f t="shared" si="6"/>
        <v>1</v>
      </c>
      <c r="I107" s="19"/>
      <c r="J107" s="8" t="s">
        <v>6436</v>
      </c>
      <c r="K107" s="19" t="str">
        <f t="shared" si="7"/>
        <v>ml</v>
      </c>
      <c r="L107" s="19" t="str">
        <f t="shared" si="8"/>
        <v>Malayalam</v>
      </c>
      <c r="M107" s="19"/>
      <c r="N107" s="19" t="s">
        <v>359</v>
      </c>
      <c r="O107" s="19"/>
      <c r="P107" s="19"/>
      <c r="Q107" s="19"/>
      <c r="R107" s="19"/>
      <c r="S107" s="34">
        <f t="shared" si="9"/>
        <v>42277</v>
      </c>
      <c r="T107" s="34" t="str">
        <f t="shared" si="10"/>
        <v/>
      </c>
      <c r="U107" s="34" t="str">
        <f t="shared" si="11"/>
        <v/>
      </c>
      <c r="V107" s="19"/>
      <c r="W107" s="19"/>
      <c r="X107" s="19"/>
    </row>
    <row r="108" spans="1:24" s="5" customFormat="1">
      <c r="A108" s="19" t="s">
        <v>6438</v>
      </c>
      <c r="B108" s="19" t="s">
        <v>6621</v>
      </c>
      <c r="C108" s="19"/>
      <c r="D108" s="19" t="s">
        <v>2299</v>
      </c>
      <c r="E108" s="34">
        <v>42277</v>
      </c>
      <c r="F108" s="19"/>
      <c r="G108" s="19"/>
      <c r="H108" s="19">
        <f t="shared" si="6"/>
        <v>1</v>
      </c>
      <c r="I108" s="19"/>
      <c r="J108" s="8" t="s">
        <v>6437</v>
      </c>
      <c r="K108" s="19" t="str">
        <f t="shared" si="7"/>
        <v>mn</v>
      </c>
      <c r="L108" s="19" t="str">
        <f t="shared" si="8"/>
        <v>Mongolian</v>
      </c>
      <c r="M108" s="19"/>
      <c r="N108" s="19" t="s">
        <v>359</v>
      </c>
      <c r="O108" s="19"/>
      <c r="P108" s="19"/>
      <c r="Q108" s="19"/>
      <c r="R108" s="19"/>
      <c r="S108" s="34">
        <f t="shared" si="9"/>
        <v>42277</v>
      </c>
      <c r="T108" s="34" t="str">
        <f t="shared" si="10"/>
        <v/>
      </c>
      <c r="U108" s="34" t="str">
        <f t="shared" si="11"/>
        <v/>
      </c>
      <c r="V108" s="19"/>
      <c r="W108" s="19"/>
      <c r="X108" s="19"/>
    </row>
    <row r="109" spans="1:24" s="5" customFormat="1">
      <c r="A109" s="19" t="s">
        <v>6439</v>
      </c>
      <c r="B109" s="19" t="s">
        <v>6622</v>
      </c>
      <c r="C109" s="19"/>
      <c r="D109" s="19" t="s">
        <v>2299</v>
      </c>
      <c r="E109" s="34">
        <v>42277</v>
      </c>
      <c r="F109" s="19"/>
      <c r="G109" s="19"/>
      <c r="H109" s="19">
        <f t="shared" si="6"/>
        <v>1</v>
      </c>
      <c r="I109" s="19"/>
      <c r="J109" s="8" t="s">
        <v>6438</v>
      </c>
      <c r="K109" s="19" t="str">
        <f t="shared" si="7"/>
        <v>mr</v>
      </c>
      <c r="L109" s="19" t="str">
        <f t="shared" si="8"/>
        <v>Marathi</v>
      </c>
      <c r="M109" s="19"/>
      <c r="N109" s="19" t="s">
        <v>359</v>
      </c>
      <c r="O109" s="19"/>
      <c r="P109" s="19"/>
      <c r="Q109" s="19"/>
      <c r="R109" s="19"/>
      <c r="S109" s="34">
        <f t="shared" si="9"/>
        <v>42277</v>
      </c>
      <c r="T109" s="34" t="str">
        <f t="shared" si="10"/>
        <v/>
      </c>
      <c r="U109" s="34" t="str">
        <f t="shared" si="11"/>
        <v/>
      </c>
      <c r="V109" s="19"/>
      <c r="W109" s="19"/>
      <c r="X109" s="19"/>
    </row>
    <row r="110" spans="1:24" s="5" customFormat="1">
      <c r="A110" s="19" t="s">
        <v>6440</v>
      </c>
      <c r="B110" s="19" t="s">
        <v>6623</v>
      </c>
      <c r="C110" s="19"/>
      <c r="D110" s="19" t="s">
        <v>2299</v>
      </c>
      <c r="E110" s="34">
        <v>42277</v>
      </c>
      <c r="F110" s="19"/>
      <c r="G110" s="19"/>
      <c r="H110" s="19">
        <f t="shared" si="6"/>
        <v>1</v>
      </c>
      <c r="I110" s="19"/>
      <c r="J110" s="8" t="s">
        <v>6439</v>
      </c>
      <c r="K110" s="19" t="str">
        <f t="shared" si="7"/>
        <v>ms</v>
      </c>
      <c r="L110" s="19" t="str">
        <f t="shared" si="8"/>
        <v>Malay (macrolanguage)</v>
      </c>
      <c r="M110" s="19"/>
      <c r="N110" s="19" t="s">
        <v>359</v>
      </c>
      <c r="O110" s="19"/>
      <c r="P110" s="19"/>
      <c r="Q110" s="19"/>
      <c r="R110" s="19"/>
      <c r="S110" s="34">
        <f t="shared" si="9"/>
        <v>42277</v>
      </c>
      <c r="T110" s="34" t="str">
        <f t="shared" si="10"/>
        <v/>
      </c>
      <c r="U110" s="34" t="str">
        <f t="shared" si="11"/>
        <v/>
      </c>
      <c r="V110" s="19"/>
      <c r="W110" s="19"/>
      <c r="X110" s="19"/>
    </row>
    <row r="111" spans="1:24" s="5" customFormat="1">
      <c r="A111" s="19" t="s">
        <v>6441</v>
      </c>
      <c r="B111" s="19" t="s">
        <v>6624</v>
      </c>
      <c r="C111" s="19"/>
      <c r="D111" s="19" t="s">
        <v>2299</v>
      </c>
      <c r="E111" s="34">
        <v>42277</v>
      </c>
      <c r="F111" s="19"/>
      <c r="G111" s="19"/>
      <c r="H111" s="19">
        <f t="shared" si="6"/>
        <v>1</v>
      </c>
      <c r="I111" s="19"/>
      <c r="J111" s="8" t="s">
        <v>6440</v>
      </c>
      <c r="K111" s="19" t="str">
        <f t="shared" si="7"/>
        <v>mt</v>
      </c>
      <c r="L111" s="19" t="str">
        <f t="shared" si="8"/>
        <v>Maltese</v>
      </c>
      <c r="M111" s="19"/>
      <c r="N111" s="19" t="s">
        <v>359</v>
      </c>
      <c r="O111" s="19"/>
      <c r="P111" s="19"/>
      <c r="Q111" s="19"/>
      <c r="R111" s="19"/>
      <c r="S111" s="34">
        <f t="shared" si="9"/>
        <v>42277</v>
      </c>
      <c r="T111" s="34" t="str">
        <f t="shared" si="10"/>
        <v/>
      </c>
      <c r="U111" s="34" t="str">
        <f t="shared" si="11"/>
        <v/>
      </c>
      <c r="V111" s="19"/>
      <c r="W111" s="19"/>
      <c r="X111" s="19"/>
    </row>
    <row r="112" spans="1:24" s="5" customFormat="1">
      <c r="A112" s="19" t="s">
        <v>6442</v>
      </c>
      <c r="B112" s="19" t="s">
        <v>6625</v>
      </c>
      <c r="C112" s="19"/>
      <c r="D112" s="19" t="s">
        <v>2299</v>
      </c>
      <c r="E112" s="34">
        <v>42277</v>
      </c>
      <c r="F112" s="19"/>
      <c r="G112" s="19"/>
      <c r="H112" s="19">
        <f t="shared" si="6"/>
        <v>1</v>
      </c>
      <c r="I112" s="19"/>
      <c r="J112" s="8" t="s">
        <v>6441</v>
      </c>
      <c r="K112" s="19" t="str">
        <f t="shared" si="7"/>
        <v>my</v>
      </c>
      <c r="L112" s="19" t="str">
        <f t="shared" si="8"/>
        <v>Burmese</v>
      </c>
      <c r="M112" s="19"/>
      <c r="N112" s="19" t="s">
        <v>359</v>
      </c>
      <c r="O112" s="19"/>
      <c r="P112" s="19"/>
      <c r="Q112" s="19"/>
      <c r="R112" s="19"/>
      <c r="S112" s="34">
        <f t="shared" si="9"/>
        <v>42277</v>
      </c>
      <c r="T112" s="34" t="str">
        <f t="shared" si="10"/>
        <v/>
      </c>
      <c r="U112" s="34" t="str">
        <f t="shared" si="11"/>
        <v/>
      </c>
      <c r="V112" s="19"/>
      <c r="W112" s="19"/>
      <c r="X112" s="19"/>
    </row>
    <row r="113" spans="1:24" s="5" customFormat="1">
      <c r="A113" s="19" t="s">
        <v>6443</v>
      </c>
      <c r="B113" s="19" t="s">
        <v>6626</v>
      </c>
      <c r="C113" s="19"/>
      <c r="D113" s="19" t="s">
        <v>2299</v>
      </c>
      <c r="E113" s="34">
        <v>42277</v>
      </c>
      <c r="F113" s="19"/>
      <c r="G113" s="19"/>
      <c r="H113" s="19">
        <f t="shared" si="6"/>
        <v>1</v>
      </c>
      <c r="I113" s="19"/>
      <c r="J113" s="8" t="s">
        <v>6442</v>
      </c>
      <c r="K113" s="19" t="str">
        <f t="shared" si="7"/>
        <v>na</v>
      </c>
      <c r="L113" s="19" t="str">
        <f t="shared" si="8"/>
        <v>Nauru</v>
      </c>
      <c r="M113" s="19"/>
      <c r="N113" s="19" t="s">
        <v>359</v>
      </c>
      <c r="O113" s="19"/>
      <c r="P113" s="19"/>
      <c r="Q113" s="19"/>
      <c r="R113" s="19"/>
      <c r="S113" s="34">
        <f t="shared" si="9"/>
        <v>42277</v>
      </c>
      <c r="T113" s="34" t="str">
        <f t="shared" si="10"/>
        <v/>
      </c>
      <c r="U113" s="34" t="str">
        <f t="shared" si="11"/>
        <v/>
      </c>
      <c r="V113" s="19"/>
      <c r="W113" s="19"/>
      <c r="X113" s="19"/>
    </row>
    <row r="114" spans="1:24" s="5" customFormat="1">
      <c r="A114" s="19" t="s">
        <v>6444</v>
      </c>
      <c r="B114" s="19" t="s">
        <v>6627</v>
      </c>
      <c r="C114" s="19"/>
      <c r="D114" s="19" t="s">
        <v>2299</v>
      </c>
      <c r="E114" s="34">
        <v>42277</v>
      </c>
      <c r="F114" s="19"/>
      <c r="G114" s="19"/>
      <c r="H114" s="19">
        <f t="shared" si="6"/>
        <v>1</v>
      </c>
      <c r="I114" s="19"/>
      <c r="J114" s="8" t="s">
        <v>6443</v>
      </c>
      <c r="K114" s="19" t="str">
        <f t="shared" si="7"/>
        <v>nb</v>
      </c>
      <c r="L114" s="19" t="str">
        <f t="shared" si="8"/>
        <v>Norwegian Bokmål</v>
      </c>
      <c r="M114" s="19"/>
      <c r="N114" s="19" t="s">
        <v>359</v>
      </c>
      <c r="O114" s="19"/>
      <c r="P114" s="19"/>
      <c r="Q114" s="19"/>
      <c r="R114" s="19"/>
      <c r="S114" s="34">
        <f t="shared" si="9"/>
        <v>42277</v>
      </c>
      <c r="T114" s="34" t="str">
        <f t="shared" si="10"/>
        <v/>
      </c>
      <c r="U114" s="34" t="str">
        <f t="shared" si="11"/>
        <v/>
      </c>
      <c r="V114" s="19"/>
      <c r="W114" s="19"/>
      <c r="X114" s="19"/>
    </row>
    <row r="115" spans="1:24" s="5" customFormat="1">
      <c r="A115" s="19" t="s">
        <v>6445</v>
      </c>
      <c r="B115" s="19" t="s">
        <v>6628</v>
      </c>
      <c r="C115" s="19"/>
      <c r="D115" s="19" t="s">
        <v>2299</v>
      </c>
      <c r="E115" s="34">
        <v>42277</v>
      </c>
      <c r="F115" s="19"/>
      <c r="G115" s="19"/>
      <c r="H115" s="19">
        <f t="shared" si="6"/>
        <v>1</v>
      </c>
      <c r="I115" s="19"/>
      <c r="J115" s="8" t="s">
        <v>6444</v>
      </c>
      <c r="K115" s="19" t="str">
        <f t="shared" si="7"/>
        <v>nd</v>
      </c>
      <c r="L115" s="19" t="str">
        <f t="shared" si="8"/>
        <v>North Ndebele</v>
      </c>
      <c r="M115" s="19"/>
      <c r="N115" s="19" t="s">
        <v>359</v>
      </c>
      <c r="O115" s="19"/>
      <c r="P115" s="19"/>
      <c r="Q115" s="19"/>
      <c r="R115" s="19"/>
      <c r="S115" s="34">
        <f t="shared" si="9"/>
        <v>42277</v>
      </c>
      <c r="T115" s="34" t="str">
        <f t="shared" si="10"/>
        <v/>
      </c>
      <c r="U115" s="34" t="str">
        <f t="shared" si="11"/>
        <v/>
      </c>
      <c r="V115" s="19"/>
      <c r="W115" s="19"/>
      <c r="X115" s="19"/>
    </row>
    <row r="116" spans="1:24" s="5" customFormat="1">
      <c r="A116" s="19" t="s">
        <v>6446</v>
      </c>
      <c r="B116" s="19" t="s">
        <v>6629</v>
      </c>
      <c r="C116" s="19"/>
      <c r="D116" s="19" t="s">
        <v>2299</v>
      </c>
      <c r="E116" s="34">
        <v>42277</v>
      </c>
      <c r="F116" s="19"/>
      <c r="G116" s="19"/>
      <c r="H116" s="19">
        <f t="shared" si="6"/>
        <v>1</v>
      </c>
      <c r="I116" s="19"/>
      <c r="J116" s="8" t="s">
        <v>6445</v>
      </c>
      <c r="K116" s="19" t="str">
        <f t="shared" si="7"/>
        <v>ne</v>
      </c>
      <c r="L116" s="19" t="str">
        <f t="shared" si="8"/>
        <v>Nepali (macrolanguage)</v>
      </c>
      <c r="M116" s="19"/>
      <c r="N116" s="19" t="s">
        <v>359</v>
      </c>
      <c r="O116" s="19"/>
      <c r="P116" s="19"/>
      <c r="Q116" s="19"/>
      <c r="R116" s="19"/>
      <c r="S116" s="34">
        <f t="shared" si="9"/>
        <v>42277</v>
      </c>
      <c r="T116" s="34" t="str">
        <f t="shared" si="10"/>
        <v/>
      </c>
      <c r="U116" s="34" t="str">
        <f t="shared" si="11"/>
        <v/>
      </c>
      <c r="V116" s="19"/>
      <c r="W116" s="19"/>
      <c r="X116" s="19"/>
    </row>
    <row r="117" spans="1:24" s="5" customFormat="1">
      <c r="A117" s="19" t="s">
        <v>6447</v>
      </c>
      <c r="B117" s="19" t="s">
        <v>6630</v>
      </c>
      <c r="C117" s="19"/>
      <c r="D117" s="19" t="s">
        <v>2299</v>
      </c>
      <c r="E117" s="34">
        <v>42277</v>
      </c>
      <c r="F117" s="19"/>
      <c r="G117" s="19"/>
      <c r="H117" s="19">
        <f t="shared" si="6"/>
        <v>1</v>
      </c>
      <c r="I117" s="19"/>
      <c r="J117" s="8" t="s">
        <v>6446</v>
      </c>
      <c r="K117" s="19" t="str">
        <f t="shared" si="7"/>
        <v>ng</v>
      </c>
      <c r="L117" s="19" t="str">
        <f t="shared" si="8"/>
        <v>Ndonga</v>
      </c>
      <c r="M117" s="19"/>
      <c r="N117" s="19" t="s">
        <v>359</v>
      </c>
      <c r="O117" s="19"/>
      <c r="P117" s="19"/>
      <c r="Q117" s="19"/>
      <c r="R117" s="19"/>
      <c r="S117" s="34">
        <f t="shared" si="9"/>
        <v>42277</v>
      </c>
      <c r="T117" s="34" t="str">
        <f t="shared" si="10"/>
        <v/>
      </c>
      <c r="U117" s="34" t="str">
        <f t="shared" si="11"/>
        <v/>
      </c>
      <c r="V117" s="19"/>
      <c r="W117" s="19"/>
      <c r="X117" s="19"/>
    </row>
    <row r="118" spans="1:24" s="5" customFormat="1">
      <c r="A118" s="19" t="s">
        <v>6448</v>
      </c>
      <c r="B118" s="19" t="s">
        <v>6631</v>
      </c>
      <c r="C118" s="19"/>
      <c r="D118" s="19" t="s">
        <v>2299</v>
      </c>
      <c r="E118" s="34">
        <v>42277</v>
      </c>
      <c r="F118" s="19"/>
      <c r="G118" s="19"/>
      <c r="H118" s="19">
        <f t="shared" si="6"/>
        <v>1</v>
      </c>
      <c r="I118" s="19"/>
      <c r="J118" s="8" t="s">
        <v>6447</v>
      </c>
      <c r="K118" s="19" t="str">
        <f t="shared" si="7"/>
        <v>nl</v>
      </c>
      <c r="L118" s="19" t="str">
        <f t="shared" si="8"/>
        <v>Dutch</v>
      </c>
      <c r="M118" s="19"/>
      <c r="N118" s="19" t="s">
        <v>359</v>
      </c>
      <c r="O118" s="19"/>
      <c r="P118" s="19"/>
      <c r="Q118" s="19"/>
      <c r="R118" s="19"/>
      <c r="S118" s="34">
        <f t="shared" si="9"/>
        <v>42277</v>
      </c>
      <c r="T118" s="34" t="str">
        <f t="shared" si="10"/>
        <v/>
      </c>
      <c r="U118" s="34" t="str">
        <f t="shared" si="11"/>
        <v/>
      </c>
      <c r="V118" s="19"/>
      <c r="W118" s="19"/>
      <c r="X118" s="19"/>
    </row>
    <row r="119" spans="1:24" s="5" customFormat="1">
      <c r="A119" s="19" t="s">
        <v>6449</v>
      </c>
      <c r="B119" s="19" t="s">
        <v>627</v>
      </c>
      <c r="C119" s="19"/>
      <c r="D119" s="19" t="s">
        <v>2299</v>
      </c>
      <c r="E119" s="34">
        <v>42277</v>
      </c>
      <c r="F119" s="19"/>
      <c r="G119" s="19"/>
      <c r="H119" s="19">
        <f t="shared" si="6"/>
        <v>1</v>
      </c>
      <c r="I119" s="19"/>
      <c r="J119" s="8" t="s">
        <v>6448</v>
      </c>
      <c r="K119" s="19" t="str">
        <f t="shared" si="7"/>
        <v>nn</v>
      </c>
      <c r="L119" s="19" t="str">
        <f t="shared" si="8"/>
        <v>Norwegian Nynorsk</v>
      </c>
      <c r="M119" s="19"/>
      <c r="N119" s="19" t="s">
        <v>359</v>
      </c>
      <c r="O119" s="19"/>
      <c r="P119" s="19"/>
      <c r="Q119" s="19"/>
      <c r="R119" s="19"/>
      <c r="S119" s="34">
        <f t="shared" si="9"/>
        <v>42277</v>
      </c>
      <c r="T119" s="34" t="str">
        <f t="shared" si="10"/>
        <v/>
      </c>
      <c r="U119" s="34" t="str">
        <f t="shared" si="11"/>
        <v/>
      </c>
      <c r="V119" s="19"/>
      <c r="W119" s="19"/>
      <c r="X119" s="19"/>
    </row>
    <row r="120" spans="1:24" s="5" customFormat="1">
      <c r="A120" s="19" t="s">
        <v>6450</v>
      </c>
      <c r="B120" s="19" t="s">
        <v>6632</v>
      </c>
      <c r="C120" s="19"/>
      <c r="D120" s="19" t="s">
        <v>2299</v>
      </c>
      <c r="E120" s="34">
        <v>42277</v>
      </c>
      <c r="F120" s="19"/>
      <c r="G120" s="19"/>
      <c r="H120" s="19">
        <f t="shared" si="6"/>
        <v>1</v>
      </c>
      <c r="I120" s="19"/>
      <c r="J120" s="8" t="s">
        <v>6449</v>
      </c>
      <c r="K120" s="19" t="str">
        <f t="shared" si="7"/>
        <v>no</v>
      </c>
      <c r="L120" s="19" t="str">
        <f t="shared" si="8"/>
        <v>Norwegian</v>
      </c>
      <c r="M120" s="19"/>
      <c r="N120" s="19" t="s">
        <v>359</v>
      </c>
      <c r="O120" s="19"/>
      <c r="P120" s="19"/>
      <c r="Q120" s="19"/>
      <c r="R120" s="19"/>
      <c r="S120" s="34">
        <f t="shared" si="9"/>
        <v>42277</v>
      </c>
      <c r="T120" s="34" t="str">
        <f t="shared" si="10"/>
        <v/>
      </c>
      <c r="U120" s="34" t="str">
        <f t="shared" si="11"/>
        <v/>
      </c>
      <c r="V120" s="19"/>
      <c r="W120" s="19"/>
      <c r="X120" s="19"/>
    </row>
    <row r="121" spans="1:24" s="5" customFormat="1">
      <c r="A121" s="19" t="s">
        <v>6451</v>
      </c>
      <c r="B121" s="19" t="s">
        <v>6633</v>
      </c>
      <c r="C121" s="19"/>
      <c r="D121" s="19" t="s">
        <v>2299</v>
      </c>
      <c r="E121" s="34">
        <v>42277</v>
      </c>
      <c r="F121" s="19"/>
      <c r="G121" s="19"/>
      <c r="H121" s="19">
        <f t="shared" si="6"/>
        <v>1</v>
      </c>
      <c r="I121" s="19"/>
      <c r="J121" s="8" t="s">
        <v>6450</v>
      </c>
      <c r="K121" s="19" t="str">
        <f t="shared" si="7"/>
        <v>nr</v>
      </c>
      <c r="L121" s="19" t="str">
        <f t="shared" si="8"/>
        <v>South Ndebele</v>
      </c>
      <c r="M121" s="19"/>
      <c r="N121" s="19" t="s">
        <v>359</v>
      </c>
      <c r="O121" s="19"/>
      <c r="P121" s="19"/>
      <c r="Q121" s="19"/>
      <c r="R121" s="19"/>
      <c r="S121" s="34">
        <f t="shared" si="9"/>
        <v>42277</v>
      </c>
      <c r="T121" s="34" t="str">
        <f t="shared" si="10"/>
        <v/>
      </c>
      <c r="U121" s="34" t="str">
        <f t="shared" si="11"/>
        <v/>
      </c>
      <c r="V121" s="19"/>
      <c r="W121" s="19"/>
      <c r="X121" s="19"/>
    </row>
    <row r="122" spans="1:24" s="5" customFormat="1">
      <c r="A122" s="19" t="s">
        <v>6452</v>
      </c>
      <c r="B122" s="19" t="s">
        <v>6634</v>
      </c>
      <c r="C122" s="19"/>
      <c r="D122" s="19" t="s">
        <v>2299</v>
      </c>
      <c r="E122" s="34">
        <v>42277</v>
      </c>
      <c r="F122" s="19"/>
      <c r="G122" s="19"/>
      <c r="H122" s="19">
        <f t="shared" si="6"/>
        <v>1</v>
      </c>
      <c r="I122" s="19"/>
      <c r="J122" s="8" t="s">
        <v>6451</v>
      </c>
      <c r="K122" s="19" t="str">
        <f t="shared" si="7"/>
        <v>nv</v>
      </c>
      <c r="L122" s="19" t="str">
        <f t="shared" si="8"/>
        <v>Navajo</v>
      </c>
      <c r="M122" s="19"/>
      <c r="N122" s="19" t="s">
        <v>359</v>
      </c>
      <c r="O122" s="19"/>
      <c r="P122" s="19"/>
      <c r="Q122" s="19"/>
      <c r="R122" s="19"/>
      <c r="S122" s="34">
        <f t="shared" si="9"/>
        <v>42277</v>
      </c>
      <c r="T122" s="34" t="str">
        <f t="shared" si="10"/>
        <v/>
      </c>
      <c r="U122" s="34" t="str">
        <f t="shared" si="11"/>
        <v/>
      </c>
      <c r="V122" s="19"/>
      <c r="W122" s="19"/>
      <c r="X122" s="19"/>
    </row>
    <row r="123" spans="1:24" s="5" customFormat="1">
      <c r="A123" s="19" t="s">
        <v>6453</v>
      </c>
      <c r="B123" s="19" t="s">
        <v>6635</v>
      </c>
      <c r="C123" s="19"/>
      <c r="D123" s="19" t="s">
        <v>2299</v>
      </c>
      <c r="E123" s="34">
        <v>42277</v>
      </c>
      <c r="F123" s="19"/>
      <c r="G123" s="19"/>
      <c r="H123" s="19">
        <f t="shared" si="6"/>
        <v>1</v>
      </c>
      <c r="I123" s="19"/>
      <c r="J123" s="8" t="s">
        <v>6452</v>
      </c>
      <c r="K123" s="19" t="str">
        <f t="shared" si="7"/>
        <v>ny</v>
      </c>
      <c r="L123" s="19" t="str">
        <f t="shared" si="8"/>
        <v>Nyanja</v>
      </c>
      <c r="M123" s="19"/>
      <c r="N123" s="19" t="s">
        <v>359</v>
      </c>
      <c r="O123" s="19"/>
      <c r="P123" s="19"/>
      <c r="Q123" s="19"/>
      <c r="R123" s="19"/>
      <c r="S123" s="34">
        <f t="shared" si="9"/>
        <v>42277</v>
      </c>
      <c r="T123" s="34" t="str">
        <f t="shared" si="10"/>
        <v/>
      </c>
      <c r="U123" s="34" t="str">
        <f t="shared" si="11"/>
        <v/>
      </c>
      <c r="V123" s="19"/>
      <c r="W123" s="19"/>
      <c r="X123" s="19"/>
    </row>
    <row r="124" spans="1:24" s="5" customFormat="1">
      <c r="A124" s="19" t="s">
        <v>6454</v>
      </c>
      <c r="B124" s="19" t="s">
        <v>6636</v>
      </c>
      <c r="C124" s="19"/>
      <c r="D124" s="19" t="s">
        <v>2299</v>
      </c>
      <c r="E124" s="34">
        <v>42277</v>
      </c>
      <c r="F124" s="19"/>
      <c r="G124" s="19"/>
      <c r="H124" s="19">
        <f t="shared" si="6"/>
        <v>1</v>
      </c>
      <c r="I124" s="19"/>
      <c r="J124" s="8" t="s">
        <v>6453</v>
      </c>
      <c r="K124" s="19" t="str">
        <f t="shared" si="7"/>
        <v>oc</v>
      </c>
      <c r="L124" s="19" t="str">
        <f t="shared" si="8"/>
        <v>Occitan (post 1500)</v>
      </c>
      <c r="M124" s="19"/>
      <c r="N124" s="19" t="s">
        <v>359</v>
      </c>
      <c r="O124" s="19"/>
      <c r="P124" s="19"/>
      <c r="Q124" s="19"/>
      <c r="R124" s="19"/>
      <c r="S124" s="34">
        <f t="shared" si="9"/>
        <v>42277</v>
      </c>
      <c r="T124" s="34" t="str">
        <f t="shared" si="10"/>
        <v/>
      </c>
      <c r="U124" s="34" t="str">
        <f t="shared" si="11"/>
        <v/>
      </c>
      <c r="V124" s="19"/>
      <c r="W124" s="19"/>
      <c r="X124" s="19"/>
    </row>
    <row r="125" spans="1:24" s="5" customFormat="1">
      <c r="A125" s="19" t="s">
        <v>6455</v>
      </c>
      <c r="B125" s="19" t="s">
        <v>6637</v>
      </c>
      <c r="C125" s="19"/>
      <c r="D125" s="19" t="s">
        <v>2299</v>
      </c>
      <c r="E125" s="34">
        <v>42277</v>
      </c>
      <c r="F125" s="19"/>
      <c r="G125" s="19"/>
      <c r="H125" s="19">
        <f t="shared" si="6"/>
        <v>1</v>
      </c>
      <c r="I125" s="19"/>
      <c r="J125" s="8" t="s">
        <v>6454</v>
      </c>
      <c r="K125" s="19" t="str">
        <f t="shared" si="7"/>
        <v>oj</v>
      </c>
      <c r="L125" s="19" t="str">
        <f t="shared" si="8"/>
        <v>Ojibwa</v>
      </c>
      <c r="M125" s="19"/>
      <c r="N125" s="19" t="s">
        <v>359</v>
      </c>
      <c r="O125" s="19"/>
      <c r="P125" s="19"/>
      <c r="Q125" s="19"/>
      <c r="R125" s="19"/>
      <c r="S125" s="34">
        <f t="shared" si="9"/>
        <v>42277</v>
      </c>
      <c r="T125" s="34" t="str">
        <f t="shared" si="10"/>
        <v/>
      </c>
      <c r="U125" s="34" t="str">
        <f t="shared" si="11"/>
        <v/>
      </c>
      <c r="V125" s="19"/>
      <c r="W125" s="19"/>
      <c r="X125" s="19"/>
    </row>
    <row r="126" spans="1:24" s="5" customFormat="1">
      <c r="A126" s="19" t="s">
        <v>6456</v>
      </c>
      <c r="B126" s="19" t="s">
        <v>6638</v>
      </c>
      <c r="C126" s="19"/>
      <c r="D126" s="19" t="s">
        <v>2299</v>
      </c>
      <c r="E126" s="34">
        <v>42277</v>
      </c>
      <c r="F126" s="19"/>
      <c r="G126" s="19"/>
      <c r="H126" s="19">
        <f t="shared" si="6"/>
        <v>1</v>
      </c>
      <c r="I126" s="19"/>
      <c r="J126" s="8" t="s">
        <v>6455</v>
      </c>
      <c r="K126" s="19" t="str">
        <f t="shared" si="7"/>
        <v>om</v>
      </c>
      <c r="L126" s="19" t="str">
        <f t="shared" si="8"/>
        <v>Oromo</v>
      </c>
      <c r="M126" s="19"/>
      <c r="N126" s="19" t="s">
        <v>359</v>
      </c>
      <c r="O126" s="19"/>
      <c r="P126" s="19"/>
      <c r="Q126" s="19"/>
      <c r="R126" s="19"/>
      <c r="S126" s="34">
        <f t="shared" si="9"/>
        <v>42277</v>
      </c>
      <c r="T126" s="34" t="str">
        <f t="shared" si="10"/>
        <v/>
      </c>
      <c r="U126" s="34" t="str">
        <f t="shared" si="11"/>
        <v/>
      </c>
      <c r="V126" s="19"/>
      <c r="W126" s="19"/>
      <c r="X126" s="19"/>
    </row>
    <row r="127" spans="1:24" s="5" customFormat="1">
      <c r="A127" s="19" t="s">
        <v>6457</v>
      </c>
      <c r="B127" s="19" t="s">
        <v>6639</v>
      </c>
      <c r="C127" s="19"/>
      <c r="D127" s="19" t="s">
        <v>2299</v>
      </c>
      <c r="E127" s="34">
        <v>42277</v>
      </c>
      <c r="F127" s="19"/>
      <c r="G127" s="19"/>
      <c r="H127" s="19">
        <f t="shared" si="6"/>
        <v>1</v>
      </c>
      <c r="I127" s="19"/>
      <c r="J127" s="8" t="s">
        <v>6456</v>
      </c>
      <c r="K127" s="19" t="str">
        <f t="shared" si="7"/>
        <v>or</v>
      </c>
      <c r="L127" s="19" t="str">
        <f t="shared" si="8"/>
        <v>Oriya (macrolanguage)</v>
      </c>
      <c r="M127" s="19"/>
      <c r="N127" s="19" t="s">
        <v>359</v>
      </c>
      <c r="O127" s="19"/>
      <c r="P127" s="19"/>
      <c r="Q127" s="19"/>
      <c r="R127" s="19"/>
      <c r="S127" s="34">
        <f t="shared" si="9"/>
        <v>42277</v>
      </c>
      <c r="T127" s="34" t="str">
        <f t="shared" si="10"/>
        <v/>
      </c>
      <c r="U127" s="34" t="str">
        <f t="shared" si="11"/>
        <v/>
      </c>
      <c r="V127" s="19"/>
      <c r="W127" s="19"/>
      <c r="X127" s="19"/>
    </row>
    <row r="128" spans="1:24" s="5" customFormat="1">
      <c r="A128" s="19" t="s">
        <v>6458</v>
      </c>
      <c r="B128" s="19" t="s">
        <v>6640</v>
      </c>
      <c r="C128" s="19"/>
      <c r="D128" s="19" t="s">
        <v>2299</v>
      </c>
      <c r="E128" s="34">
        <v>42277</v>
      </c>
      <c r="F128" s="19"/>
      <c r="G128" s="19"/>
      <c r="H128" s="19">
        <f t="shared" si="6"/>
        <v>1</v>
      </c>
      <c r="I128" s="19"/>
      <c r="J128" s="8" t="s">
        <v>6457</v>
      </c>
      <c r="K128" s="19" t="str">
        <f t="shared" si="7"/>
        <v>os</v>
      </c>
      <c r="L128" s="19" t="str">
        <f t="shared" si="8"/>
        <v>Ossetian</v>
      </c>
      <c r="M128" s="19"/>
      <c r="N128" s="19" t="s">
        <v>359</v>
      </c>
      <c r="O128" s="19"/>
      <c r="P128" s="19"/>
      <c r="Q128" s="19"/>
      <c r="R128" s="19"/>
      <c r="S128" s="34">
        <f t="shared" si="9"/>
        <v>42277</v>
      </c>
      <c r="T128" s="34" t="str">
        <f t="shared" si="10"/>
        <v/>
      </c>
      <c r="U128" s="34" t="str">
        <f t="shared" si="11"/>
        <v/>
      </c>
      <c r="V128" s="19"/>
      <c r="W128" s="19"/>
      <c r="X128" s="19"/>
    </row>
    <row r="129" spans="1:24" s="5" customFormat="1">
      <c r="A129" s="19" t="s">
        <v>6459</v>
      </c>
      <c r="B129" s="19" t="s">
        <v>6641</v>
      </c>
      <c r="C129" s="19"/>
      <c r="D129" s="19" t="s">
        <v>2299</v>
      </c>
      <c r="E129" s="34">
        <v>42277</v>
      </c>
      <c r="F129" s="19"/>
      <c r="G129" s="19"/>
      <c r="H129" s="19">
        <f t="shared" si="6"/>
        <v>1</v>
      </c>
      <c r="I129" s="19"/>
      <c r="J129" s="8" t="s">
        <v>6458</v>
      </c>
      <c r="K129" s="19" t="str">
        <f t="shared" si="7"/>
        <v>pa</v>
      </c>
      <c r="L129" s="19" t="str">
        <f t="shared" si="8"/>
        <v>Panjabi</v>
      </c>
      <c r="M129" s="19"/>
      <c r="N129" s="19" t="s">
        <v>359</v>
      </c>
      <c r="O129" s="19"/>
      <c r="P129" s="19"/>
      <c r="Q129" s="19"/>
      <c r="R129" s="19"/>
      <c r="S129" s="34">
        <f t="shared" si="9"/>
        <v>42277</v>
      </c>
      <c r="T129" s="34" t="str">
        <f t="shared" si="10"/>
        <v/>
      </c>
      <c r="U129" s="34" t="str">
        <f t="shared" si="11"/>
        <v/>
      </c>
      <c r="V129" s="19"/>
      <c r="W129" s="19"/>
      <c r="X129" s="19"/>
    </row>
    <row r="130" spans="1:24" s="5" customFormat="1">
      <c r="A130" s="19" t="s">
        <v>6460</v>
      </c>
      <c r="B130" s="19" t="s">
        <v>6642</v>
      </c>
      <c r="C130" s="19"/>
      <c r="D130" s="19" t="s">
        <v>2299</v>
      </c>
      <c r="E130" s="34">
        <v>42277</v>
      </c>
      <c r="F130" s="19"/>
      <c r="G130" s="19"/>
      <c r="H130" s="19">
        <f t="shared" si="6"/>
        <v>1</v>
      </c>
      <c r="I130" s="19"/>
      <c r="J130" s="8" t="s">
        <v>6459</v>
      </c>
      <c r="K130" s="19" t="str">
        <f t="shared" si="7"/>
        <v>pi</v>
      </c>
      <c r="L130" s="19" t="str">
        <f t="shared" si="8"/>
        <v>Pali</v>
      </c>
      <c r="M130" s="19"/>
      <c r="N130" s="19" t="s">
        <v>359</v>
      </c>
      <c r="O130" s="19"/>
      <c r="P130" s="19"/>
      <c r="Q130" s="19"/>
      <c r="R130" s="19"/>
      <c r="S130" s="34">
        <f t="shared" si="9"/>
        <v>42277</v>
      </c>
      <c r="T130" s="34" t="str">
        <f t="shared" si="10"/>
        <v/>
      </c>
      <c r="U130" s="34" t="str">
        <f t="shared" si="11"/>
        <v/>
      </c>
      <c r="V130" s="19"/>
      <c r="W130" s="19"/>
      <c r="X130" s="19"/>
    </row>
    <row r="131" spans="1:24" s="5" customFormat="1">
      <c r="A131" s="19" t="s">
        <v>6461</v>
      </c>
      <c r="B131" s="19" t="s">
        <v>6643</v>
      </c>
      <c r="C131" s="19"/>
      <c r="D131" s="19" t="s">
        <v>2299</v>
      </c>
      <c r="E131" s="34">
        <v>42277</v>
      </c>
      <c r="F131" s="19"/>
      <c r="G131" s="19"/>
      <c r="H131" s="19">
        <f t="shared" ref="H131:H186" si="12">COUNTIF(J:J,A131)</f>
        <v>1</v>
      </c>
      <c r="I131" s="19"/>
      <c r="J131" s="8" t="s">
        <v>6460</v>
      </c>
      <c r="K131" s="19" t="str">
        <f t="shared" si="7"/>
        <v>pl</v>
      </c>
      <c r="L131" s="19" t="str">
        <f t="shared" si="8"/>
        <v>Polish</v>
      </c>
      <c r="M131" s="19"/>
      <c r="N131" s="19" t="s">
        <v>359</v>
      </c>
      <c r="O131" s="19"/>
      <c r="P131" s="19"/>
      <c r="Q131" s="19"/>
      <c r="R131" s="19"/>
      <c r="S131" s="34">
        <f t="shared" si="9"/>
        <v>42277</v>
      </c>
      <c r="T131" s="34" t="str">
        <f t="shared" si="10"/>
        <v/>
      </c>
      <c r="U131" s="34" t="str">
        <f t="shared" si="11"/>
        <v/>
      </c>
      <c r="V131" s="19"/>
      <c r="W131" s="19"/>
      <c r="X131" s="19"/>
    </row>
    <row r="132" spans="1:24" s="5" customFormat="1">
      <c r="A132" s="19" t="s">
        <v>6462</v>
      </c>
      <c r="B132" s="19" t="s">
        <v>6644</v>
      </c>
      <c r="C132" s="19"/>
      <c r="D132" s="19" t="s">
        <v>2299</v>
      </c>
      <c r="E132" s="34">
        <v>42277</v>
      </c>
      <c r="F132" s="19"/>
      <c r="G132" s="19"/>
      <c r="H132" s="19">
        <f t="shared" si="12"/>
        <v>1</v>
      </c>
      <c r="I132" s="19"/>
      <c r="J132" s="8" t="s">
        <v>6461</v>
      </c>
      <c r="K132" s="19" t="str">
        <f t="shared" ref="K132:K187" si="13">VLOOKUP(J132,$A$2:$B$186,2,0)</f>
        <v>ps</v>
      </c>
      <c r="L132" s="19" t="str">
        <f t="shared" ref="L132:L187" si="14">J132</f>
        <v>Pushto</v>
      </c>
      <c r="M132" s="19"/>
      <c r="N132" s="19" t="s">
        <v>359</v>
      </c>
      <c r="O132" s="19"/>
      <c r="P132" s="19"/>
      <c r="Q132" s="19"/>
      <c r="R132" s="19"/>
      <c r="S132" s="34">
        <f t="shared" ref="S132:S187" si="15">VLOOKUP(J132,A:G,5,FALSE)</f>
        <v>42277</v>
      </c>
      <c r="T132" s="34" t="str">
        <f t="shared" ref="T132:T187" si="16">IF(VLOOKUP(J132,A:G,6,FALSE)=0,"",VLOOKUP(J132,A:G,6,FALSE))</f>
        <v/>
      </c>
      <c r="U132" s="34" t="str">
        <f t="shared" ref="U132:U187" si="17">IF(VLOOKUP(J132,A:G,7,FALSE)=0,"",VLOOKUP(J132,A:G,7,FALSE))</f>
        <v/>
      </c>
      <c r="V132" s="19"/>
      <c r="W132" s="19"/>
      <c r="X132" s="19"/>
    </row>
    <row r="133" spans="1:24" s="5" customFormat="1">
      <c r="A133" s="19" t="s">
        <v>6463</v>
      </c>
      <c r="B133" s="19" t="s">
        <v>6645</v>
      </c>
      <c r="C133" s="19"/>
      <c r="D133" s="19" t="s">
        <v>2299</v>
      </c>
      <c r="E133" s="34">
        <v>42277</v>
      </c>
      <c r="F133" s="19"/>
      <c r="G133" s="19"/>
      <c r="H133" s="19">
        <f t="shared" si="12"/>
        <v>1</v>
      </c>
      <c r="I133" s="19"/>
      <c r="J133" s="8" t="s">
        <v>6462</v>
      </c>
      <c r="K133" s="19" t="str">
        <f t="shared" si="13"/>
        <v>pt</v>
      </c>
      <c r="L133" s="19" t="str">
        <f t="shared" si="14"/>
        <v>Portuguese</v>
      </c>
      <c r="M133" s="19"/>
      <c r="N133" s="19" t="s">
        <v>359</v>
      </c>
      <c r="O133" s="19"/>
      <c r="P133" s="19"/>
      <c r="Q133" s="19"/>
      <c r="R133" s="19"/>
      <c r="S133" s="34">
        <f t="shared" si="15"/>
        <v>42277</v>
      </c>
      <c r="T133" s="34" t="str">
        <f t="shared" si="16"/>
        <v/>
      </c>
      <c r="U133" s="34" t="str">
        <f t="shared" si="17"/>
        <v/>
      </c>
      <c r="V133" s="19"/>
      <c r="W133" s="19"/>
      <c r="X133" s="19"/>
    </row>
    <row r="134" spans="1:24" s="5" customFormat="1">
      <c r="A134" s="19" t="s">
        <v>6464</v>
      </c>
      <c r="B134" s="19" t="s">
        <v>6646</v>
      </c>
      <c r="C134" s="19"/>
      <c r="D134" s="19" t="s">
        <v>2299</v>
      </c>
      <c r="E134" s="34">
        <v>42277</v>
      </c>
      <c r="F134" s="19"/>
      <c r="G134" s="19"/>
      <c r="H134" s="19">
        <f t="shared" si="12"/>
        <v>1</v>
      </c>
      <c r="I134" s="19"/>
      <c r="J134" s="8" t="s">
        <v>6463</v>
      </c>
      <c r="K134" s="19" t="str">
        <f t="shared" si="13"/>
        <v>qu</v>
      </c>
      <c r="L134" s="19" t="str">
        <f t="shared" si="14"/>
        <v>Quechua</v>
      </c>
      <c r="M134" s="19"/>
      <c r="N134" s="19" t="s">
        <v>359</v>
      </c>
      <c r="O134" s="19"/>
      <c r="P134" s="19"/>
      <c r="Q134" s="19"/>
      <c r="R134" s="19"/>
      <c r="S134" s="34">
        <f t="shared" si="15"/>
        <v>42277</v>
      </c>
      <c r="T134" s="34" t="str">
        <f t="shared" si="16"/>
        <v/>
      </c>
      <c r="U134" s="34" t="str">
        <f t="shared" si="17"/>
        <v/>
      </c>
      <c r="V134" s="19"/>
      <c r="W134" s="19"/>
      <c r="X134" s="19"/>
    </row>
    <row r="135" spans="1:24" s="5" customFormat="1">
      <c r="A135" s="19" t="s">
        <v>6465</v>
      </c>
      <c r="B135" s="19" t="s">
        <v>6647</v>
      </c>
      <c r="C135" s="19"/>
      <c r="D135" s="19" t="s">
        <v>2299</v>
      </c>
      <c r="E135" s="34">
        <v>42277</v>
      </c>
      <c r="F135" s="19"/>
      <c r="G135" s="19"/>
      <c r="H135" s="19">
        <f t="shared" si="12"/>
        <v>1</v>
      </c>
      <c r="I135" s="19"/>
      <c r="J135" s="8" t="s">
        <v>6464</v>
      </c>
      <c r="K135" s="19" t="str">
        <f t="shared" si="13"/>
        <v>rm</v>
      </c>
      <c r="L135" s="19" t="str">
        <f t="shared" si="14"/>
        <v>Romansh</v>
      </c>
      <c r="M135" s="19"/>
      <c r="N135" s="19" t="s">
        <v>359</v>
      </c>
      <c r="O135" s="19"/>
      <c r="P135" s="19"/>
      <c r="Q135" s="19"/>
      <c r="R135" s="19"/>
      <c r="S135" s="34">
        <f t="shared" si="15"/>
        <v>42277</v>
      </c>
      <c r="T135" s="34" t="str">
        <f t="shared" si="16"/>
        <v/>
      </c>
      <c r="U135" s="34" t="str">
        <f t="shared" si="17"/>
        <v/>
      </c>
      <c r="V135" s="19"/>
      <c r="W135" s="19"/>
      <c r="X135" s="19"/>
    </row>
    <row r="136" spans="1:24" s="5" customFormat="1">
      <c r="A136" s="19" t="s">
        <v>6466</v>
      </c>
      <c r="B136" s="19" t="s">
        <v>6648</v>
      </c>
      <c r="C136" s="19"/>
      <c r="D136" s="19" t="s">
        <v>2299</v>
      </c>
      <c r="E136" s="34">
        <v>42277</v>
      </c>
      <c r="F136" s="19"/>
      <c r="G136" s="19"/>
      <c r="H136" s="19">
        <f t="shared" si="12"/>
        <v>1</v>
      </c>
      <c r="I136" s="19"/>
      <c r="J136" s="8" t="s">
        <v>6465</v>
      </c>
      <c r="K136" s="19" t="str">
        <f t="shared" si="13"/>
        <v>rn</v>
      </c>
      <c r="L136" s="19" t="str">
        <f t="shared" si="14"/>
        <v>Rundi</v>
      </c>
      <c r="M136" s="19"/>
      <c r="N136" s="19" t="s">
        <v>359</v>
      </c>
      <c r="O136" s="19"/>
      <c r="P136" s="19"/>
      <c r="Q136" s="19"/>
      <c r="R136" s="19"/>
      <c r="S136" s="34">
        <f t="shared" si="15"/>
        <v>42277</v>
      </c>
      <c r="T136" s="34" t="str">
        <f t="shared" si="16"/>
        <v/>
      </c>
      <c r="U136" s="34" t="str">
        <f t="shared" si="17"/>
        <v/>
      </c>
      <c r="V136" s="19"/>
      <c r="W136" s="19"/>
      <c r="X136" s="19"/>
    </row>
    <row r="137" spans="1:24" s="5" customFormat="1">
      <c r="A137" s="19" t="s">
        <v>6467</v>
      </c>
      <c r="B137" s="19" t="s">
        <v>6649</v>
      </c>
      <c r="C137" s="19"/>
      <c r="D137" s="19" t="s">
        <v>2299</v>
      </c>
      <c r="E137" s="34">
        <v>42277</v>
      </c>
      <c r="F137" s="19"/>
      <c r="G137" s="19"/>
      <c r="H137" s="19">
        <f t="shared" si="12"/>
        <v>1</v>
      </c>
      <c r="I137" s="19"/>
      <c r="J137" s="8" t="s">
        <v>6466</v>
      </c>
      <c r="K137" s="19" t="str">
        <f t="shared" si="13"/>
        <v>ro</v>
      </c>
      <c r="L137" s="19" t="str">
        <f t="shared" si="14"/>
        <v>Romanian</v>
      </c>
      <c r="M137" s="19"/>
      <c r="N137" s="19" t="s">
        <v>359</v>
      </c>
      <c r="O137" s="19"/>
      <c r="P137" s="19"/>
      <c r="Q137" s="19"/>
      <c r="R137" s="19"/>
      <c r="S137" s="34">
        <f t="shared" si="15"/>
        <v>42277</v>
      </c>
      <c r="T137" s="34" t="str">
        <f t="shared" si="16"/>
        <v/>
      </c>
      <c r="U137" s="34" t="str">
        <f t="shared" si="17"/>
        <v/>
      </c>
      <c r="V137" s="19"/>
      <c r="W137" s="19"/>
      <c r="X137" s="19"/>
    </row>
    <row r="138" spans="1:24" s="5" customFormat="1">
      <c r="A138" s="19" t="s">
        <v>6468</v>
      </c>
      <c r="B138" s="19" t="s">
        <v>6650</v>
      </c>
      <c r="C138" s="19"/>
      <c r="D138" s="19" t="s">
        <v>2299</v>
      </c>
      <c r="E138" s="34">
        <v>42277</v>
      </c>
      <c r="F138" s="19"/>
      <c r="G138" s="19"/>
      <c r="H138" s="19">
        <f t="shared" si="12"/>
        <v>1</v>
      </c>
      <c r="I138" s="19"/>
      <c r="J138" s="8" t="s">
        <v>6467</v>
      </c>
      <c r="K138" s="19" t="str">
        <f t="shared" si="13"/>
        <v>ru</v>
      </c>
      <c r="L138" s="19" t="str">
        <f t="shared" si="14"/>
        <v>Russian</v>
      </c>
      <c r="M138" s="19"/>
      <c r="N138" s="19" t="s">
        <v>359</v>
      </c>
      <c r="O138" s="19"/>
      <c r="P138" s="19"/>
      <c r="Q138" s="19"/>
      <c r="R138" s="19"/>
      <c r="S138" s="34">
        <f t="shared" si="15"/>
        <v>42277</v>
      </c>
      <c r="T138" s="34" t="str">
        <f t="shared" si="16"/>
        <v/>
      </c>
      <c r="U138" s="34" t="str">
        <f t="shared" si="17"/>
        <v/>
      </c>
      <c r="V138" s="19"/>
      <c r="W138" s="19"/>
      <c r="X138" s="19"/>
    </row>
    <row r="139" spans="1:24" s="5" customFormat="1">
      <c r="A139" s="19" t="s">
        <v>6469</v>
      </c>
      <c r="B139" s="19" t="s">
        <v>6651</v>
      </c>
      <c r="C139" s="19"/>
      <c r="D139" s="19" t="s">
        <v>2299</v>
      </c>
      <c r="E139" s="34">
        <v>42277</v>
      </c>
      <c r="F139" s="19"/>
      <c r="G139" s="19"/>
      <c r="H139" s="19">
        <f t="shared" si="12"/>
        <v>1</v>
      </c>
      <c r="I139" s="19"/>
      <c r="J139" s="8" t="s">
        <v>6468</v>
      </c>
      <c r="K139" s="19" t="str">
        <f t="shared" si="13"/>
        <v>rw</v>
      </c>
      <c r="L139" s="19" t="str">
        <f t="shared" si="14"/>
        <v>Kinyarwanda</v>
      </c>
      <c r="M139" s="19"/>
      <c r="N139" s="19" t="s">
        <v>359</v>
      </c>
      <c r="O139" s="19"/>
      <c r="P139" s="19"/>
      <c r="Q139" s="19"/>
      <c r="R139" s="19"/>
      <c r="S139" s="34">
        <f t="shared" si="15"/>
        <v>42277</v>
      </c>
      <c r="T139" s="34" t="str">
        <f t="shared" si="16"/>
        <v/>
      </c>
      <c r="U139" s="34" t="str">
        <f t="shared" si="17"/>
        <v/>
      </c>
      <c r="V139" s="19"/>
      <c r="W139" s="19"/>
      <c r="X139" s="19"/>
    </row>
    <row r="140" spans="1:24" s="5" customFormat="1">
      <c r="A140" s="19" t="s">
        <v>6470</v>
      </c>
      <c r="B140" s="19" t="s">
        <v>6652</v>
      </c>
      <c r="C140" s="19"/>
      <c r="D140" s="19" t="s">
        <v>2299</v>
      </c>
      <c r="E140" s="34">
        <v>42277</v>
      </c>
      <c r="F140" s="19"/>
      <c r="G140" s="19"/>
      <c r="H140" s="19">
        <f t="shared" si="12"/>
        <v>1</v>
      </c>
      <c r="I140" s="19"/>
      <c r="J140" s="8" t="s">
        <v>6469</v>
      </c>
      <c r="K140" s="19" t="str">
        <f t="shared" si="13"/>
        <v>sc</v>
      </c>
      <c r="L140" s="19" t="str">
        <f t="shared" si="14"/>
        <v>Sardinian</v>
      </c>
      <c r="M140" s="19"/>
      <c r="N140" s="19" t="s">
        <v>359</v>
      </c>
      <c r="O140" s="19"/>
      <c r="P140" s="19"/>
      <c r="Q140" s="19"/>
      <c r="R140" s="19"/>
      <c r="S140" s="34">
        <f t="shared" si="15"/>
        <v>42277</v>
      </c>
      <c r="T140" s="34" t="str">
        <f t="shared" si="16"/>
        <v/>
      </c>
      <c r="U140" s="34" t="str">
        <f t="shared" si="17"/>
        <v/>
      </c>
      <c r="V140" s="19"/>
      <c r="W140" s="19"/>
      <c r="X140" s="19"/>
    </row>
    <row r="141" spans="1:24" s="5" customFormat="1">
      <c r="A141" s="19" t="s">
        <v>6471</v>
      </c>
      <c r="B141" s="19" t="s">
        <v>6653</v>
      </c>
      <c r="C141" s="19"/>
      <c r="D141" s="19" t="s">
        <v>2299</v>
      </c>
      <c r="E141" s="34">
        <v>42277</v>
      </c>
      <c r="F141" s="19"/>
      <c r="G141" s="19"/>
      <c r="H141" s="19">
        <f t="shared" si="12"/>
        <v>1</v>
      </c>
      <c r="I141" s="19"/>
      <c r="J141" s="8" t="s">
        <v>6470</v>
      </c>
      <c r="K141" s="19" t="str">
        <f t="shared" si="13"/>
        <v>sd</v>
      </c>
      <c r="L141" s="19" t="str">
        <f t="shared" si="14"/>
        <v>Sindhi</v>
      </c>
      <c r="M141" s="19"/>
      <c r="N141" s="19" t="s">
        <v>359</v>
      </c>
      <c r="O141" s="19"/>
      <c r="P141" s="19"/>
      <c r="Q141" s="19"/>
      <c r="R141" s="19"/>
      <c r="S141" s="34">
        <f t="shared" si="15"/>
        <v>42277</v>
      </c>
      <c r="T141" s="34" t="str">
        <f t="shared" si="16"/>
        <v/>
      </c>
      <c r="U141" s="34" t="str">
        <f t="shared" si="17"/>
        <v/>
      </c>
      <c r="V141" s="19"/>
      <c r="W141" s="19"/>
      <c r="X141" s="19"/>
    </row>
    <row r="142" spans="1:24" s="5" customFormat="1">
      <c r="A142" s="19" t="s">
        <v>6472</v>
      </c>
      <c r="B142" s="19" t="s">
        <v>6654</v>
      </c>
      <c r="C142" s="19"/>
      <c r="D142" s="19" t="s">
        <v>2299</v>
      </c>
      <c r="E142" s="34">
        <v>42277</v>
      </c>
      <c r="F142" s="19"/>
      <c r="G142" s="19"/>
      <c r="H142" s="19">
        <f t="shared" si="12"/>
        <v>1</v>
      </c>
      <c r="I142" s="19"/>
      <c r="J142" s="8" t="s">
        <v>6471</v>
      </c>
      <c r="K142" s="19" t="str">
        <f t="shared" si="13"/>
        <v>se</v>
      </c>
      <c r="L142" s="19" t="str">
        <f t="shared" si="14"/>
        <v>Northern Sami</v>
      </c>
      <c r="M142" s="19"/>
      <c r="N142" s="19" t="s">
        <v>359</v>
      </c>
      <c r="O142" s="19"/>
      <c r="P142" s="19"/>
      <c r="Q142" s="19"/>
      <c r="R142" s="19"/>
      <c r="S142" s="34">
        <f t="shared" si="15"/>
        <v>42277</v>
      </c>
      <c r="T142" s="34" t="str">
        <f t="shared" si="16"/>
        <v/>
      </c>
      <c r="U142" s="34" t="str">
        <f t="shared" si="17"/>
        <v/>
      </c>
      <c r="V142" s="19"/>
      <c r="W142" s="19"/>
      <c r="X142" s="19"/>
    </row>
    <row r="143" spans="1:24" s="5" customFormat="1">
      <c r="A143" s="19" t="s">
        <v>6473</v>
      </c>
      <c r="B143" s="19" t="s">
        <v>8158</v>
      </c>
      <c r="C143" s="19"/>
      <c r="D143" s="19" t="s">
        <v>2299</v>
      </c>
      <c r="E143" s="34">
        <v>42277</v>
      </c>
      <c r="F143" s="19"/>
      <c r="G143" s="19"/>
      <c r="H143" s="19">
        <f t="shared" si="12"/>
        <v>1</v>
      </c>
      <c r="I143" s="19"/>
      <c r="J143" s="8" t="s">
        <v>6472</v>
      </c>
      <c r="K143" s="19" t="str">
        <f t="shared" si="13"/>
        <v>sg</v>
      </c>
      <c r="L143" s="19" t="str">
        <f t="shared" si="14"/>
        <v>Sango</v>
      </c>
      <c r="M143" s="19"/>
      <c r="N143" s="19" t="s">
        <v>359</v>
      </c>
      <c r="O143" s="19"/>
      <c r="P143" s="19"/>
      <c r="Q143" s="19"/>
      <c r="R143" s="19"/>
      <c r="S143" s="34">
        <f t="shared" si="15"/>
        <v>42277</v>
      </c>
      <c r="T143" s="34" t="str">
        <f t="shared" si="16"/>
        <v/>
      </c>
      <c r="U143" s="34" t="str">
        <f t="shared" si="17"/>
        <v/>
      </c>
      <c r="V143" s="19"/>
      <c r="W143" s="19"/>
      <c r="X143" s="19"/>
    </row>
    <row r="144" spans="1:24" s="5" customFormat="1">
      <c r="A144" s="19" t="s">
        <v>6474</v>
      </c>
      <c r="B144" s="19" t="s">
        <v>6655</v>
      </c>
      <c r="C144" s="19"/>
      <c r="D144" s="19" t="s">
        <v>2299</v>
      </c>
      <c r="E144" s="34">
        <v>42277</v>
      </c>
      <c r="F144" s="19"/>
      <c r="G144" s="19"/>
      <c r="H144" s="19">
        <f t="shared" si="12"/>
        <v>1</v>
      </c>
      <c r="I144" s="19"/>
      <c r="J144" s="8" t="s">
        <v>6473</v>
      </c>
      <c r="K144" s="19" t="str">
        <f t="shared" si="13"/>
        <v>sh</v>
      </c>
      <c r="L144" s="19" t="str">
        <f t="shared" si="14"/>
        <v>Serbo-Croatian</v>
      </c>
      <c r="M144" s="19"/>
      <c r="N144" s="19" t="s">
        <v>359</v>
      </c>
      <c r="O144" s="19"/>
      <c r="P144" s="19"/>
      <c r="Q144" s="19"/>
      <c r="R144" s="19"/>
      <c r="S144" s="34">
        <f t="shared" si="15"/>
        <v>42277</v>
      </c>
      <c r="T144" s="34" t="str">
        <f t="shared" si="16"/>
        <v/>
      </c>
      <c r="U144" s="34" t="str">
        <f t="shared" si="17"/>
        <v/>
      </c>
      <c r="V144" s="19"/>
      <c r="W144" s="19"/>
      <c r="X144" s="19"/>
    </row>
    <row r="145" spans="1:24" s="5" customFormat="1">
      <c r="A145" s="19" t="s">
        <v>6475</v>
      </c>
      <c r="B145" s="19" t="s">
        <v>6656</v>
      </c>
      <c r="C145" s="19"/>
      <c r="D145" s="19" t="s">
        <v>2299</v>
      </c>
      <c r="E145" s="34">
        <v>42277</v>
      </c>
      <c r="F145" s="19"/>
      <c r="G145" s="19"/>
      <c r="H145" s="19">
        <f t="shared" si="12"/>
        <v>1</v>
      </c>
      <c r="I145" s="19"/>
      <c r="J145" s="8" t="s">
        <v>6474</v>
      </c>
      <c r="K145" s="19" t="str">
        <f t="shared" si="13"/>
        <v>si</v>
      </c>
      <c r="L145" s="19" t="str">
        <f t="shared" si="14"/>
        <v>Sinhala</v>
      </c>
      <c r="M145" s="19"/>
      <c r="N145" s="19" t="s">
        <v>359</v>
      </c>
      <c r="O145" s="19"/>
      <c r="P145" s="19"/>
      <c r="Q145" s="19"/>
      <c r="R145" s="19"/>
      <c r="S145" s="34">
        <f t="shared" si="15"/>
        <v>42277</v>
      </c>
      <c r="T145" s="34" t="str">
        <f t="shared" si="16"/>
        <v/>
      </c>
      <c r="U145" s="34" t="str">
        <f t="shared" si="17"/>
        <v/>
      </c>
      <c r="V145" s="19"/>
      <c r="W145" s="19"/>
      <c r="X145" s="19"/>
    </row>
    <row r="146" spans="1:24" s="5" customFormat="1">
      <c r="A146" s="19" t="s">
        <v>6476</v>
      </c>
      <c r="B146" s="19" t="s">
        <v>6657</v>
      </c>
      <c r="C146" s="19"/>
      <c r="D146" s="19" t="s">
        <v>2299</v>
      </c>
      <c r="E146" s="34">
        <v>42277</v>
      </c>
      <c r="F146" s="19"/>
      <c r="G146" s="19"/>
      <c r="H146" s="19">
        <f t="shared" si="12"/>
        <v>1</v>
      </c>
      <c r="I146" s="19"/>
      <c r="J146" s="8" t="s">
        <v>6475</v>
      </c>
      <c r="K146" s="19" t="str">
        <f t="shared" si="13"/>
        <v>sk</v>
      </c>
      <c r="L146" s="19" t="str">
        <f t="shared" si="14"/>
        <v>Slovak</v>
      </c>
      <c r="M146" s="19"/>
      <c r="N146" s="19" t="s">
        <v>359</v>
      </c>
      <c r="O146" s="19"/>
      <c r="P146" s="19"/>
      <c r="Q146" s="19"/>
      <c r="R146" s="19"/>
      <c r="S146" s="34">
        <f t="shared" si="15"/>
        <v>42277</v>
      </c>
      <c r="T146" s="34" t="str">
        <f t="shared" si="16"/>
        <v/>
      </c>
      <c r="U146" s="34" t="str">
        <f t="shared" si="17"/>
        <v/>
      </c>
      <c r="V146" s="19"/>
      <c r="W146" s="19"/>
      <c r="X146" s="19"/>
    </row>
    <row r="147" spans="1:24" s="5" customFormat="1">
      <c r="A147" s="19" t="s">
        <v>6477</v>
      </c>
      <c r="B147" s="19" t="s">
        <v>6658</v>
      </c>
      <c r="C147" s="19"/>
      <c r="D147" s="19" t="s">
        <v>2299</v>
      </c>
      <c r="E147" s="34">
        <v>42277</v>
      </c>
      <c r="F147" s="19"/>
      <c r="G147" s="19"/>
      <c r="H147" s="19">
        <f t="shared" si="12"/>
        <v>1</v>
      </c>
      <c r="I147" s="19"/>
      <c r="J147" s="8" t="s">
        <v>6476</v>
      </c>
      <c r="K147" s="19" t="str">
        <f t="shared" si="13"/>
        <v>sl</v>
      </c>
      <c r="L147" s="19" t="str">
        <f t="shared" si="14"/>
        <v>Slovenian</v>
      </c>
      <c r="M147" s="19"/>
      <c r="N147" s="19" t="s">
        <v>359</v>
      </c>
      <c r="O147" s="19"/>
      <c r="P147" s="19"/>
      <c r="Q147" s="19"/>
      <c r="R147" s="19"/>
      <c r="S147" s="34">
        <f t="shared" si="15"/>
        <v>42277</v>
      </c>
      <c r="T147" s="34" t="str">
        <f t="shared" si="16"/>
        <v/>
      </c>
      <c r="U147" s="34" t="str">
        <f t="shared" si="17"/>
        <v/>
      </c>
      <c r="V147" s="19"/>
      <c r="W147" s="19"/>
      <c r="X147" s="19"/>
    </row>
    <row r="148" spans="1:24" s="5" customFormat="1">
      <c r="A148" s="19" t="s">
        <v>6478</v>
      </c>
      <c r="B148" s="19" t="s">
        <v>6659</v>
      </c>
      <c r="C148" s="19"/>
      <c r="D148" s="19" t="s">
        <v>2299</v>
      </c>
      <c r="E148" s="34">
        <v>42277</v>
      </c>
      <c r="F148" s="19"/>
      <c r="G148" s="19"/>
      <c r="H148" s="19">
        <f t="shared" si="12"/>
        <v>1</v>
      </c>
      <c r="I148" s="19"/>
      <c r="J148" s="8" t="s">
        <v>6477</v>
      </c>
      <c r="K148" s="19" t="str">
        <f t="shared" si="13"/>
        <v>sm</v>
      </c>
      <c r="L148" s="19" t="str">
        <f t="shared" si="14"/>
        <v>Samoan</v>
      </c>
      <c r="M148" s="19"/>
      <c r="N148" s="19" t="s">
        <v>359</v>
      </c>
      <c r="O148" s="19"/>
      <c r="P148" s="19"/>
      <c r="Q148" s="19"/>
      <c r="R148" s="19"/>
      <c r="S148" s="34">
        <f t="shared" si="15"/>
        <v>42277</v>
      </c>
      <c r="T148" s="34" t="str">
        <f t="shared" si="16"/>
        <v/>
      </c>
      <c r="U148" s="34" t="str">
        <f t="shared" si="17"/>
        <v/>
      </c>
      <c r="V148" s="19"/>
      <c r="W148" s="19"/>
      <c r="X148" s="19"/>
    </row>
    <row r="149" spans="1:24" s="5" customFormat="1">
      <c r="A149" s="19" t="s">
        <v>6479</v>
      </c>
      <c r="B149" s="19" t="s">
        <v>6660</v>
      </c>
      <c r="C149" s="19"/>
      <c r="D149" s="19" t="s">
        <v>2299</v>
      </c>
      <c r="E149" s="34">
        <v>42277</v>
      </c>
      <c r="F149" s="19"/>
      <c r="G149" s="19"/>
      <c r="H149" s="19">
        <f t="shared" si="12"/>
        <v>1</v>
      </c>
      <c r="I149" s="19"/>
      <c r="J149" s="8" t="s">
        <v>6478</v>
      </c>
      <c r="K149" s="19" t="str">
        <f t="shared" si="13"/>
        <v>sn</v>
      </c>
      <c r="L149" s="19" t="str">
        <f t="shared" si="14"/>
        <v>Shona</v>
      </c>
      <c r="M149" s="19"/>
      <c r="N149" s="19" t="s">
        <v>359</v>
      </c>
      <c r="O149" s="19"/>
      <c r="P149" s="19"/>
      <c r="Q149" s="19"/>
      <c r="R149" s="19"/>
      <c r="S149" s="34">
        <f t="shared" si="15"/>
        <v>42277</v>
      </c>
      <c r="T149" s="34" t="str">
        <f t="shared" si="16"/>
        <v/>
      </c>
      <c r="U149" s="34" t="str">
        <f t="shared" si="17"/>
        <v/>
      </c>
      <c r="V149" s="19"/>
      <c r="W149" s="19"/>
      <c r="X149" s="19"/>
    </row>
    <row r="150" spans="1:24" s="5" customFormat="1">
      <c r="A150" s="19" t="s">
        <v>6480</v>
      </c>
      <c r="B150" s="19" t="s">
        <v>6661</v>
      </c>
      <c r="C150" s="19"/>
      <c r="D150" s="19" t="s">
        <v>2299</v>
      </c>
      <c r="E150" s="34">
        <v>42277</v>
      </c>
      <c r="F150" s="19"/>
      <c r="G150" s="19"/>
      <c r="H150" s="19">
        <f t="shared" si="12"/>
        <v>1</v>
      </c>
      <c r="I150" s="19"/>
      <c r="J150" s="8" t="s">
        <v>6479</v>
      </c>
      <c r="K150" s="19" t="str">
        <f t="shared" si="13"/>
        <v>so</v>
      </c>
      <c r="L150" s="19" t="str">
        <f t="shared" si="14"/>
        <v>Somali</v>
      </c>
      <c r="M150" s="19"/>
      <c r="N150" s="19" t="s">
        <v>359</v>
      </c>
      <c r="O150" s="19"/>
      <c r="P150" s="19"/>
      <c r="Q150" s="19"/>
      <c r="R150" s="19"/>
      <c r="S150" s="34">
        <f t="shared" si="15"/>
        <v>42277</v>
      </c>
      <c r="T150" s="34" t="str">
        <f t="shared" si="16"/>
        <v/>
      </c>
      <c r="U150" s="34" t="str">
        <f t="shared" si="17"/>
        <v/>
      </c>
      <c r="V150" s="19"/>
      <c r="W150" s="19"/>
      <c r="X150" s="19"/>
    </row>
    <row r="151" spans="1:24" s="5" customFormat="1">
      <c r="A151" s="19" t="s">
        <v>6481</v>
      </c>
      <c r="B151" s="19" t="s">
        <v>6662</v>
      </c>
      <c r="C151" s="19"/>
      <c r="D151" s="19" t="s">
        <v>2299</v>
      </c>
      <c r="E151" s="34">
        <v>42277</v>
      </c>
      <c r="F151" s="19"/>
      <c r="G151" s="19"/>
      <c r="H151" s="19">
        <f t="shared" si="12"/>
        <v>1</v>
      </c>
      <c r="I151" s="19"/>
      <c r="J151" s="8" t="s">
        <v>6480</v>
      </c>
      <c r="K151" s="19" t="str">
        <f t="shared" si="13"/>
        <v>sq</v>
      </c>
      <c r="L151" s="19" t="str">
        <f t="shared" si="14"/>
        <v>Albanian</v>
      </c>
      <c r="M151" s="19"/>
      <c r="N151" s="19" t="s">
        <v>359</v>
      </c>
      <c r="O151" s="19"/>
      <c r="P151" s="19"/>
      <c r="Q151" s="19"/>
      <c r="R151" s="19"/>
      <c r="S151" s="34">
        <f t="shared" si="15"/>
        <v>42277</v>
      </c>
      <c r="T151" s="34" t="str">
        <f t="shared" si="16"/>
        <v/>
      </c>
      <c r="U151" s="34" t="str">
        <f t="shared" si="17"/>
        <v/>
      </c>
      <c r="V151" s="19"/>
      <c r="W151" s="19"/>
      <c r="X151" s="19"/>
    </row>
    <row r="152" spans="1:24" s="5" customFormat="1">
      <c r="A152" s="19" t="s">
        <v>6482</v>
      </c>
      <c r="B152" s="19" t="s">
        <v>6663</v>
      </c>
      <c r="C152" s="19"/>
      <c r="D152" s="19" t="s">
        <v>2299</v>
      </c>
      <c r="E152" s="34">
        <v>42277</v>
      </c>
      <c r="F152" s="19"/>
      <c r="G152" s="19"/>
      <c r="H152" s="19">
        <f t="shared" si="12"/>
        <v>1</v>
      </c>
      <c r="I152" s="19"/>
      <c r="J152" s="8" t="s">
        <v>6481</v>
      </c>
      <c r="K152" s="19" t="str">
        <f t="shared" si="13"/>
        <v>sr</v>
      </c>
      <c r="L152" s="19" t="str">
        <f t="shared" si="14"/>
        <v>Serbian</v>
      </c>
      <c r="M152" s="19"/>
      <c r="N152" s="19" t="s">
        <v>359</v>
      </c>
      <c r="O152" s="19"/>
      <c r="P152" s="19"/>
      <c r="Q152" s="19"/>
      <c r="R152" s="19"/>
      <c r="S152" s="34">
        <f t="shared" si="15"/>
        <v>42277</v>
      </c>
      <c r="T152" s="34" t="str">
        <f t="shared" si="16"/>
        <v/>
      </c>
      <c r="U152" s="34" t="str">
        <f t="shared" si="17"/>
        <v/>
      </c>
      <c r="V152" s="19"/>
      <c r="W152" s="19"/>
      <c r="X152" s="19"/>
    </row>
    <row r="153" spans="1:24" s="5" customFormat="1">
      <c r="A153" s="19" t="s">
        <v>6483</v>
      </c>
      <c r="B153" s="19" t="s">
        <v>6664</v>
      </c>
      <c r="C153" s="19"/>
      <c r="D153" s="19" t="s">
        <v>2299</v>
      </c>
      <c r="E153" s="34">
        <v>42277</v>
      </c>
      <c r="F153" s="19"/>
      <c r="G153" s="19"/>
      <c r="H153" s="19">
        <f t="shared" si="12"/>
        <v>1</v>
      </c>
      <c r="I153" s="19"/>
      <c r="J153" s="8" t="s">
        <v>6482</v>
      </c>
      <c r="K153" s="19" t="str">
        <f t="shared" si="13"/>
        <v>ss</v>
      </c>
      <c r="L153" s="19" t="str">
        <f t="shared" si="14"/>
        <v>Swati</v>
      </c>
      <c r="M153" s="19"/>
      <c r="N153" s="19" t="s">
        <v>359</v>
      </c>
      <c r="O153" s="19"/>
      <c r="P153" s="19"/>
      <c r="Q153" s="19"/>
      <c r="R153" s="19"/>
      <c r="S153" s="34">
        <f t="shared" si="15"/>
        <v>42277</v>
      </c>
      <c r="T153" s="34" t="str">
        <f t="shared" si="16"/>
        <v/>
      </c>
      <c r="U153" s="34" t="str">
        <f t="shared" si="17"/>
        <v/>
      </c>
      <c r="V153" s="19"/>
      <c r="W153" s="19"/>
      <c r="X153" s="19"/>
    </row>
    <row r="154" spans="1:24" s="5" customFormat="1">
      <c r="A154" s="19" t="s">
        <v>6484</v>
      </c>
      <c r="B154" s="19" t="s">
        <v>6665</v>
      </c>
      <c r="C154" s="19"/>
      <c r="D154" s="19" t="s">
        <v>2299</v>
      </c>
      <c r="E154" s="34">
        <v>42277</v>
      </c>
      <c r="F154" s="19"/>
      <c r="G154" s="19"/>
      <c r="H154" s="19">
        <f t="shared" si="12"/>
        <v>1</v>
      </c>
      <c r="I154" s="19"/>
      <c r="J154" s="8" t="s">
        <v>6483</v>
      </c>
      <c r="K154" s="19" t="str">
        <f t="shared" si="13"/>
        <v>st</v>
      </c>
      <c r="L154" s="19" t="str">
        <f t="shared" si="14"/>
        <v>Southern Sotho</v>
      </c>
      <c r="M154" s="19"/>
      <c r="N154" s="19" t="s">
        <v>359</v>
      </c>
      <c r="O154" s="19"/>
      <c r="P154" s="19"/>
      <c r="Q154" s="19"/>
      <c r="R154" s="19"/>
      <c r="S154" s="34">
        <f t="shared" si="15"/>
        <v>42277</v>
      </c>
      <c r="T154" s="34" t="str">
        <f t="shared" si="16"/>
        <v/>
      </c>
      <c r="U154" s="34" t="str">
        <f t="shared" si="17"/>
        <v/>
      </c>
      <c r="V154" s="19"/>
      <c r="W154" s="19"/>
      <c r="X154" s="19"/>
    </row>
    <row r="155" spans="1:24" s="5" customFormat="1">
      <c r="A155" s="19" t="s">
        <v>6485</v>
      </c>
      <c r="B155" s="19" t="s">
        <v>6666</v>
      </c>
      <c r="C155" s="19"/>
      <c r="D155" s="19" t="s">
        <v>2299</v>
      </c>
      <c r="E155" s="34">
        <v>42277</v>
      </c>
      <c r="F155" s="19"/>
      <c r="G155" s="19"/>
      <c r="H155" s="19">
        <f t="shared" si="12"/>
        <v>1</v>
      </c>
      <c r="I155" s="19"/>
      <c r="J155" s="8" t="s">
        <v>6484</v>
      </c>
      <c r="K155" s="19" t="str">
        <f t="shared" si="13"/>
        <v>su</v>
      </c>
      <c r="L155" s="19" t="str">
        <f t="shared" si="14"/>
        <v>Sundanese</v>
      </c>
      <c r="M155" s="19"/>
      <c r="N155" s="19" t="s">
        <v>359</v>
      </c>
      <c r="O155" s="19"/>
      <c r="P155" s="19"/>
      <c r="Q155" s="19"/>
      <c r="R155" s="19"/>
      <c r="S155" s="34">
        <f t="shared" si="15"/>
        <v>42277</v>
      </c>
      <c r="T155" s="34" t="str">
        <f t="shared" si="16"/>
        <v/>
      </c>
      <c r="U155" s="34" t="str">
        <f t="shared" si="17"/>
        <v/>
      </c>
      <c r="V155" s="19"/>
      <c r="W155" s="19"/>
      <c r="X155" s="19"/>
    </row>
    <row r="156" spans="1:24" s="5" customFormat="1">
      <c r="A156" s="19" t="s">
        <v>6486</v>
      </c>
      <c r="B156" s="19" t="s">
        <v>6667</v>
      </c>
      <c r="C156" s="19"/>
      <c r="D156" s="19" t="s">
        <v>2299</v>
      </c>
      <c r="E156" s="34">
        <v>42277</v>
      </c>
      <c r="F156" s="19"/>
      <c r="G156" s="19"/>
      <c r="H156" s="19">
        <f t="shared" si="12"/>
        <v>1</v>
      </c>
      <c r="I156" s="19"/>
      <c r="J156" s="8" t="s">
        <v>6485</v>
      </c>
      <c r="K156" s="19" t="str">
        <f t="shared" si="13"/>
        <v>sv</v>
      </c>
      <c r="L156" s="19" t="str">
        <f t="shared" si="14"/>
        <v>Swedish</v>
      </c>
      <c r="M156" s="19"/>
      <c r="N156" s="19" t="s">
        <v>359</v>
      </c>
      <c r="O156" s="19"/>
      <c r="P156" s="19"/>
      <c r="Q156" s="19"/>
      <c r="R156" s="19"/>
      <c r="S156" s="34">
        <f t="shared" si="15"/>
        <v>42277</v>
      </c>
      <c r="T156" s="34" t="str">
        <f t="shared" si="16"/>
        <v/>
      </c>
      <c r="U156" s="34" t="str">
        <f t="shared" si="17"/>
        <v/>
      </c>
      <c r="V156" s="19"/>
      <c r="W156" s="19"/>
      <c r="X156" s="19"/>
    </row>
    <row r="157" spans="1:24" s="5" customFormat="1">
      <c r="A157" s="19" t="s">
        <v>6487</v>
      </c>
      <c r="B157" s="19" t="s">
        <v>6668</v>
      </c>
      <c r="C157" s="19"/>
      <c r="D157" s="19" t="s">
        <v>2299</v>
      </c>
      <c r="E157" s="34">
        <v>42277</v>
      </c>
      <c r="F157" s="19"/>
      <c r="G157" s="19"/>
      <c r="H157" s="19">
        <f t="shared" si="12"/>
        <v>1</v>
      </c>
      <c r="I157" s="19"/>
      <c r="J157" s="8" t="s">
        <v>6486</v>
      </c>
      <c r="K157" s="19" t="str">
        <f t="shared" si="13"/>
        <v>sw</v>
      </c>
      <c r="L157" s="19" t="str">
        <f t="shared" si="14"/>
        <v>Swahili (macrolanguage)</v>
      </c>
      <c r="M157" s="19"/>
      <c r="N157" s="19" t="s">
        <v>359</v>
      </c>
      <c r="O157" s="19"/>
      <c r="P157" s="19"/>
      <c r="Q157" s="19"/>
      <c r="R157" s="19"/>
      <c r="S157" s="34">
        <f t="shared" si="15"/>
        <v>42277</v>
      </c>
      <c r="T157" s="34" t="str">
        <f t="shared" si="16"/>
        <v/>
      </c>
      <c r="U157" s="34" t="str">
        <f t="shared" si="17"/>
        <v/>
      </c>
      <c r="V157" s="19"/>
      <c r="W157" s="19"/>
      <c r="X157" s="19"/>
    </row>
    <row r="158" spans="1:24" s="5" customFormat="1">
      <c r="A158" s="19" t="s">
        <v>6488</v>
      </c>
      <c r="B158" s="19" t="s">
        <v>6669</v>
      </c>
      <c r="C158" s="19"/>
      <c r="D158" s="19" t="s">
        <v>2299</v>
      </c>
      <c r="E158" s="34">
        <v>42277</v>
      </c>
      <c r="F158" s="19"/>
      <c r="G158" s="19"/>
      <c r="H158" s="19">
        <f t="shared" si="12"/>
        <v>1</v>
      </c>
      <c r="I158" s="19"/>
      <c r="J158" s="8" t="s">
        <v>6487</v>
      </c>
      <c r="K158" s="19" t="str">
        <f t="shared" si="13"/>
        <v>ta</v>
      </c>
      <c r="L158" s="19" t="str">
        <f t="shared" si="14"/>
        <v>Tamil</v>
      </c>
      <c r="M158" s="19"/>
      <c r="N158" s="19" t="s">
        <v>359</v>
      </c>
      <c r="O158" s="19"/>
      <c r="P158" s="19"/>
      <c r="Q158" s="19"/>
      <c r="R158" s="19"/>
      <c r="S158" s="34">
        <f t="shared" si="15"/>
        <v>42277</v>
      </c>
      <c r="T158" s="34" t="str">
        <f t="shared" si="16"/>
        <v/>
      </c>
      <c r="U158" s="34" t="str">
        <f t="shared" si="17"/>
        <v/>
      </c>
      <c r="V158" s="19"/>
      <c r="W158" s="19"/>
      <c r="X158" s="19"/>
    </row>
    <row r="159" spans="1:24" s="5" customFormat="1">
      <c r="A159" s="19" t="s">
        <v>6489</v>
      </c>
      <c r="B159" s="19" t="s">
        <v>6670</v>
      </c>
      <c r="C159" s="19"/>
      <c r="D159" s="19" t="s">
        <v>2299</v>
      </c>
      <c r="E159" s="34">
        <v>42277</v>
      </c>
      <c r="F159" s="19"/>
      <c r="G159" s="19"/>
      <c r="H159" s="19">
        <f t="shared" si="12"/>
        <v>1</v>
      </c>
      <c r="I159" s="19"/>
      <c r="J159" s="8" t="s">
        <v>6488</v>
      </c>
      <c r="K159" s="19" t="str">
        <f t="shared" si="13"/>
        <v>te</v>
      </c>
      <c r="L159" s="19" t="str">
        <f t="shared" si="14"/>
        <v>Telugu</v>
      </c>
      <c r="M159" s="19"/>
      <c r="N159" s="19" t="s">
        <v>359</v>
      </c>
      <c r="O159" s="19"/>
      <c r="P159" s="19"/>
      <c r="Q159" s="19"/>
      <c r="R159" s="19"/>
      <c r="S159" s="34">
        <f t="shared" si="15"/>
        <v>42277</v>
      </c>
      <c r="T159" s="34" t="str">
        <f t="shared" si="16"/>
        <v/>
      </c>
      <c r="U159" s="34" t="str">
        <f t="shared" si="17"/>
        <v/>
      </c>
      <c r="V159" s="19"/>
      <c r="W159" s="19"/>
      <c r="X159" s="19"/>
    </row>
    <row r="160" spans="1:24" s="5" customFormat="1">
      <c r="A160" s="19" t="s">
        <v>6490</v>
      </c>
      <c r="B160" s="19" t="s">
        <v>6671</v>
      </c>
      <c r="C160" s="19"/>
      <c r="D160" s="19" t="s">
        <v>2299</v>
      </c>
      <c r="E160" s="34">
        <v>42277</v>
      </c>
      <c r="F160" s="19"/>
      <c r="G160" s="19"/>
      <c r="H160" s="19">
        <f t="shared" si="12"/>
        <v>1</v>
      </c>
      <c r="I160" s="19"/>
      <c r="J160" s="8" t="s">
        <v>6489</v>
      </c>
      <c r="K160" s="19" t="str">
        <f t="shared" si="13"/>
        <v>tg</v>
      </c>
      <c r="L160" s="19" t="str">
        <f t="shared" si="14"/>
        <v>Tajik</v>
      </c>
      <c r="M160" s="19"/>
      <c r="N160" s="19" t="s">
        <v>359</v>
      </c>
      <c r="O160" s="19"/>
      <c r="P160" s="19"/>
      <c r="Q160" s="19"/>
      <c r="R160" s="19"/>
      <c r="S160" s="34">
        <f t="shared" si="15"/>
        <v>42277</v>
      </c>
      <c r="T160" s="34" t="str">
        <f t="shared" si="16"/>
        <v/>
      </c>
      <c r="U160" s="34" t="str">
        <f t="shared" si="17"/>
        <v/>
      </c>
      <c r="V160" s="19"/>
      <c r="W160" s="19"/>
      <c r="X160" s="19"/>
    </row>
    <row r="161" spans="1:24" s="5" customFormat="1">
      <c r="A161" s="19" t="s">
        <v>6491</v>
      </c>
      <c r="B161" s="19" t="s">
        <v>6672</v>
      </c>
      <c r="C161" s="19"/>
      <c r="D161" s="19" t="s">
        <v>2299</v>
      </c>
      <c r="E161" s="34">
        <v>42277</v>
      </c>
      <c r="F161" s="19"/>
      <c r="G161" s="19"/>
      <c r="H161" s="19">
        <f t="shared" si="12"/>
        <v>1</v>
      </c>
      <c r="I161" s="19"/>
      <c r="J161" s="8" t="s">
        <v>6490</v>
      </c>
      <c r="K161" s="19" t="str">
        <f t="shared" si="13"/>
        <v>th</v>
      </c>
      <c r="L161" s="19" t="str">
        <f t="shared" si="14"/>
        <v>Thai</v>
      </c>
      <c r="M161" s="19"/>
      <c r="N161" s="19" t="s">
        <v>359</v>
      </c>
      <c r="O161" s="19"/>
      <c r="P161" s="19"/>
      <c r="Q161" s="19"/>
      <c r="R161" s="19"/>
      <c r="S161" s="34">
        <f t="shared" si="15"/>
        <v>42277</v>
      </c>
      <c r="T161" s="34" t="str">
        <f t="shared" si="16"/>
        <v/>
      </c>
      <c r="U161" s="34" t="str">
        <f t="shared" si="17"/>
        <v/>
      </c>
      <c r="V161" s="19"/>
      <c r="W161" s="19"/>
      <c r="X161" s="19"/>
    </row>
    <row r="162" spans="1:24" s="5" customFormat="1">
      <c r="A162" s="19" t="s">
        <v>6492</v>
      </c>
      <c r="B162" s="19" t="s">
        <v>6673</v>
      </c>
      <c r="C162" s="19"/>
      <c r="D162" s="19" t="s">
        <v>2299</v>
      </c>
      <c r="E162" s="34">
        <v>42277</v>
      </c>
      <c r="F162" s="19"/>
      <c r="G162" s="19"/>
      <c r="H162" s="19">
        <f t="shared" si="12"/>
        <v>1</v>
      </c>
      <c r="I162" s="19"/>
      <c r="J162" s="8" t="s">
        <v>6491</v>
      </c>
      <c r="K162" s="19" t="str">
        <f t="shared" si="13"/>
        <v>ti</v>
      </c>
      <c r="L162" s="19" t="str">
        <f t="shared" si="14"/>
        <v>Tigrinya</v>
      </c>
      <c r="M162" s="19"/>
      <c r="N162" s="19" t="s">
        <v>359</v>
      </c>
      <c r="O162" s="19"/>
      <c r="P162" s="19"/>
      <c r="Q162" s="19"/>
      <c r="R162" s="19"/>
      <c r="S162" s="34">
        <f t="shared" si="15"/>
        <v>42277</v>
      </c>
      <c r="T162" s="34" t="str">
        <f t="shared" si="16"/>
        <v/>
      </c>
      <c r="U162" s="34" t="str">
        <f t="shared" si="17"/>
        <v/>
      </c>
      <c r="V162" s="19"/>
      <c r="W162" s="19"/>
      <c r="X162" s="19"/>
    </row>
    <row r="163" spans="1:24" s="5" customFormat="1">
      <c r="A163" s="19" t="s">
        <v>6493</v>
      </c>
      <c r="B163" s="19" t="s">
        <v>6674</v>
      </c>
      <c r="C163" s="19"/>
      <c r="D163" s="19" t="s">
        <v>2299</v>
      </c>
      <c r="E163" s="34">
        <v>42277</v>
      </c>
      <c r="F163" s="19"/>
      <c r="G163" s="19"/>
      <c r="H163" s="19">
        <f t="shared" si="12"/>
        <v>1</v>
      </c>
      <c r="I163" s="19"/>
      <c r="J163" s="8" t="s">
        <v>6492</v>
      </c>
      <c r="K163" s="19" t="str">
        <f t="shared" si="13"/>
        <v>tk</v>
      </c>
      <c r="L163" s="19" t="str">
        <f t="shared" si="14"/>
        <v>Turkmen</v>
      </c>
      <c r="M163" s="19"/>
      <c r="N163" s="19" t="s">
        <v>359</v>
      </c>
      <c r="O163" s="19"/>
      <c r="P163" s="19"/>
      <c r="Q163" s="19"/>
      <c r="R163" s="19"/>
      <c r="S163" s="34">
        <f t="shared" si="15"/>
        <v>42277</v>
      </c>
      <c r="T163" s="34" t="str">
        <f t="shared" si="16"/>
        <v/>
      </c>
      <c r="U163" s="34" t="str">
        <f t="shared" si="17"/>
        <v/>
      </c>
      <c r="V163" s="19"/>
      <c r="W163" s="19"/>
      <c r="X163" s="19"/>
    </row>
    <row r="164" spans="1:24" s="5" customFormat="1">
      <c r="A164" s="19" t="s">
        <v>6494</v>
      </c>
      <c r="B164" s="19" t="s">
        <v>6675</v>
      </c>
      <c r="C164" s="19"/>
      <c r="D164" s="19" t="s">
        <v>2299</v>
      </c>
      <c r="E164" s="34">
        <v>42277</v>
      </c>
      <c r="F164" s="19"/>
      <c r="G164" s="19"/>
      <c r="H164" s="19">
        <f t="shared" si="12"/>
        <v>1</v>
      </c>
      <c r="I164" s="19"/>
      <c r="J164" s="8" t="s">
        <v>6493</v>
      </c>
      <c r="K164" s="19" t="str">
        <f t="shared" si="13"/>
        <v>tl</v>
      </c>
      <c r="L164" s="19" t="str">
        <f t="shared" si="14"/>
        <v>Tagalog</v>
      </c>
      <c r="M164" s="19"/>
      <c r="N164" s="19" t="s">
        <v>359</v>
      </c>
      <c r="O164" s="19"/>
      <c r="P164" s="19"/>
      <c r="Q164" s="19"/>
      <c r="R164" s="19"/>
      <c r="S164" s="34">
        <f t="shared" si="15"/>
        <v>42277</v>
      </c>
      <c r="T164" s="34" t="str">
        <f t="shared" si="16"/>
        <v/>
      </c>
      <c r="U164" s="34" t="str">
        <f t="shared" si="17"/>
        <v/>
      </c>
      <c r="V164" s="19"/>
      <c r="W164" s="19"/>
      <c r="X164" s="19"/>
    </row>
    <row r="165" spans="1:24" s="5" customFormat="1">
      <c r="A165" s="19" t="s">
        <v>6495</v>
      </c>
      <c r="B165" s="19" t="s">
        <v>6676</v>
      </c>
      <c r="C165" s="19"/>
      <c r="D165" s="19" t="s">
        <v>2299</v>
      </c>
      <c r="E165" s="34">
        <v>42277</v>
      </c>
      <c r="F165" s="19"/>
      <c r="G165" s="19"/>
      <c r="H165" s="19">
        <f t="shared" si="12"/>
        <v>1</v>
      </c>
      <c r="I165" s="19"/>
      <c r="J165" s="8" t="s">
        <v>6494</v>
      </c>
      <c r="K165" s="19" t="str">
        <f t="shared" si="13"/>
        <v>tn</v>
      </c>
      <c r="L165" s="19" t="str">
        <f t="shared" si="14"/>
        <v>Tswana</v>
      </c>
      <c r="M165" s="19"/>
      <c r="N165" s="19" t="s">
        <v>359</v>
      </c>
      <c r="O165" s="19"/>
      <c r="P165" s="19"/>
      <c r="Q165" s="19"/>
      <c r="R165" s="19"/>
      <c r="S165" s="34">
        <f t="shared" si="15"/>
        <v>42277</v>
      </c>
      <c r="T165" s="34" t="str">
        <f t="shared" si="16"/>
        <v/>
      </c>
      <c r="U165" s="34" t="str">
        <f t="shared" si="17"/>
        <v/>
      </c>
      <c r="V165" s="19"/>
      <c r="W165" s="19"/>
      <c r="X165" s="19"/>
    </row>
    <row r="166" spans="1:24" s="5" customFormat="1">
      <c r="A166" s="19" t="s">
        <v>6496</v>
      </c>
      <c r="B166" s="19" t="s">
        <v>6677</v>
      </c>
      <c r="C166" s="19"/>
      <c r="D166" s="19" t="s">
        <v>2299</v>
      </c>
      <c r="E166" s="34">
        <v>42277</v>
      </c>
      <c r="F166" s="19"/>
      <c r="G166" s="19"/>
      <c r="H166" s="19">
        <f t="shared" si="12"/>
        <v>1</v>
      </c>
      <c r="I166" s="19"/>
      <c r="J166" s="8" t="s">
        <v>6495</v>
      </c>
      <c r="K166" s="19" t="str">
        <f t="shared" si="13"/>
        <v>to</v>
      </c>
      <c r="L166" s="19" t="str">
        <f t="shared" si="14"/>
        <v>Tonga (Tonga Islands)</v>
      </c>
      <c r="M166" s="19"/>
      <c r="N166" s="19" t="s">
        <v>359</v>
      </c>
      <c r="O166" s="19"/>
      <c r="P166" s="19"/>
      <c r="Q166" s="19"/>
      <c r="R166" s="19"/>
      <c r="S166" s="34">
        <f t="shared" si="15"/>
        <v>42277</v>
      </c>
      <c r="T166" s="34" t="str">
        <f t="shared" si="16"/>
        <v/>
      </c>
      <c r="U166" s="34" t="str">
        <f t="shared" si="17"/>
        <v/>
      </c>
      <c r="V166" s="19"/>
      <c r="W166" s="19"/>
      <c r="X166" s="19"/>
    </row>
    <row r="167" spans="1:24" s="5" customFormat="1">
      <c r="A167" s="19" t="s">
        <v>6497</v>
      </c>
      <c r="B167" s="19" t="s">
        <v>6678</v>
      </c>
      <c r="C167" s="19"/>
      <c r="D167" s="19" t="s">
        <v>2299</v>
      </c>
      <c r="E167" s="34">
        <v>42277</v>
      </c>
      <c r="F167" s="19"/>
      <c r="G167" s="19"/>
      <c r="H167" s="19">
        <f t="shared" si="12"/>
        <v>1</v>
      </c>
      <c r="I167" s="19"/>
      <c r="J167" s="8" t="s">
        <v>6496</v>
      </c>
      <c r="K167" s="19" t="str">
        <f t="shared" si="13"/>
        <v>tr</v>
      </c>
      <c r="L167" s="19" t="str">
        <f t="shared" si="14"/>
        <v>Turkish</v>
      </c>
      <c r="M167" s="19"/>
      <c r="N167" s="19" t="s">
        <v>359</v>
      </c>
      <c r="O167" s="19"/>
      <c r="P167" s="19"/>
      <c r="Q167" s="19"/>
      <c r="R167" s="19"/>
      <c r="S167" s="34">
        <f t="shared" si="15"/>
        <v>42277</v>
      </c>
      <c r="T167" s="34" t="str">
        <f t="shared" si="16"/>
        <v/>
      </c>
      <c r="U167" s="34" t="str">
        <f t="shared" si="17"/>
        <v/>
      </c>
      <c r="V167" s="19"/>
      <c r="W167" s="19"/>
      <c r="X167" s="19"/>
    </row>
    <row r="168" spans="1:24" s="5" customFormat="1">
      <c r="A168" s="19" t="s">
        <v>6498</v>
      </c>
      <c r="B168" s="19" t="s">
        <v>6679</v>
      </c>
      <c r="C168" s="19"/>
      <c r="D168" s="19" t="s">
        <v>2299</v>
      </c>
      <c r="E168" s="34">
        <v>42277</v>
      </c>
      <c r="F168" s="19"/>
      <c r="G168" s="19"/>
      <c r="H168" s="19">
        <f t="shared" si="12"/>
        <v>1</v>
      </c>
      <c r="I168" s="19"/>
      <c r="J168" s="8" t="s">
        <v>6497</v>
      </c>
      <c r="K168" s="19" t="str">
        <f t="shared" si="13"/>
        <v>ts</v>
      </c>
      <c r="L168" s="19" t="str">
        <f t="shared" si="14"/>
        <v>Tsonga</v>
      </c>
      <c r="M168" s="19"/>
      <c r="N168" s="19" t="s">
        <v>359</v>
      </c>
      <c r="O168" s="19"/>
      <c r="P168" s="19"/>
      <c r="Q168" s="19"/>
      <c r="R168" s="19"/>
      <c r="S168" s="34">
        <f t="shared" si="15"/>
        <v>42277</v>
      </c>
      <c r="T168" s="34" t="str">
        <f t="shared" si="16"/>
        <v/>
      </c>
      <c r="U168" s="34" t="str">
        <f t="shared" si="17"/>
        <v/>
      </c>
      <c r="V168" s="19"/>
      <c r="W168" s="19"/>
      <c r="X168" s="19"/>
    </row>
    <row r="169" spans="1:24" s="5" customFormat="1">
      <c r="A169" s="19" t="s">
        <v>6499</v>
      </c>
      <c r="B169" s="19" t="s">
        <v>6680</v>
      </c>
      <c r="C169" s="19"/>
      <c r="D169" s="19" t="s">
        <v>2299</v>
      </c>
      <c r="E169" s="34">
        <v>42277</v>
      </c>
      <c r="F169" s="19"/>
      <c r="G169" s="19"/>
      <c r="H169" s="19">
        <f t="shared" si="12"/>
        <v>1</v>
      </c>
      <c r="I169" s="19"/>
      <c r="J169" s="8" t="s">
        <v>6498</v>
      </c>
      <c r="K169" s="19" t="str">
        <f t="shared" si="13"/>
        <v>tt</v>
      </c>
      <c r="L169" s="19" t="str">
        <f t="shared" si="14"/>
        <v>Tatar</v>
      </c>
      <c r="M169" s="19"/>
      <c r="N169" s="19" t="s">
        <v>359</v>
      </c>
      <c r="O169" s="19"/>
      <c r="P169" s="19"/>
      <c r="Q169" s="19"/>
      <c r="R169" s="19"/>
      <c r="S169" s="34">
        <f t="shared" si="15"/>
        <v>42277</v>
      </c>
      <c r="T169" s="34" t="str">
        <f t="shared" si="16"/>
        <v/>
      </c>
      <c r="U169" s="34" t="str">
        <f t="shared" si="17"/>
        <v/>
      </c>
      <c r="V169" s="19"/>
      <c r="W169" s="19"/>
      <c r="X169" s="19"/>
    </row>
    <row r="170" spans="1:24" s="5" customFormat="1">
      <c r="A170" s="19" t="s">
        <v>6500</v>
      </c>
      <c r="B170" s="19" t="s">
        <v>6681</v>
      </c>
      <c r="C170" s="19"/>
      <c r="D170" s="19" t="s">
        <v>2299</v>
      </c>
      <c r="E170" s="34">
        <v>42277</v>
      </c>
      <c r="F170" s="19"/>
      <c r="G170" s="19"/>
      <c r="H170" s="19">
        <f t="shared" si="12"/>
        <v>1</v>
      </c>
      <c r="I170" s="19"/>
      <c r="J170" s="8" t="s">
        <v>6499</v>
      </c>
      <c r="K170" s="19" t="str">
        <f t="shared" si="13"/>
        <v>tw</v>
      </c>
      <c r="L170" s="19" t="str">
        <f t="shared" si="14"/>
        <v>Twi</v>
      </c>
      <c r="M170" s="19"/>
      <c r="N170" s="19" t="s">
        <v>359</v>
      </c>
      <c r="O170" s="19"/>
      <c r="P170" s="19"/>
      <c r="Q170" s="19"/>
      <c r="R170" s="19"/>
      <c r="S170" s="34">
        <f t="shared" si="15"/>
        <v>42277</v>
      </c>
      <c r="T170" s="34" t="str">
        <f t="shared" si="16"/>
        <v/>
      </c>
      <c r="U170" s="34" t="str">
        <f t="shared" si="17"/>
        <v/>
      </c>
      <c r="V170" s="19"/>
      <c r="W170" s="19"/>
      <c r="X170" s="19"/>
    </row>
    <row r="171" spans="1:24" s="5" customFormat="1">
      <c r="A171" s="19" t="s">
        <v>6501</v>
      </c>
      <c r="B171" s="19" t="s">
        <v>6682</v>
      </c>
      <c r="C171" s="19"/>
      <c r="D171" s="19" t="s">
        <v>2299</v>
      </c>
      <c r="E171" s="34">
        <v>42277</v>
      </c>
      <c r="F171" s="19"/>
      <c r="G171" s="19"/>
      <c r="H171" s="19">
        <f t="shared" si="12"/>
        <v>1</v>
      </c>
      <c r="I171" s="19"/>
      <c r="J171" s="8" t="s">
        <v>6500</v>
      </c>
      <c r="K171" s="19" t="str">
        <f t="shared" si="13"/>
        <v>ty</v>
      </c>
      <c r="L171" s="19" t="str">
        <f t="shared" si="14"/>
        <v>Tahitian</v>
      </c>
      <c r="M171" s="19"/>
      <c r="N171" s="19" t="s">
        <v>359</v>
      </c>
      <c r="O171" s="19"/>
      <c r="P171" s="19"/>
      <c r="Q171" s="19"/>
      <c r="R171" s="19"/>
      <c r="S171" s="34">
        <f t="shared" si="15"/>
        <v>42277</v>
      </c>
      <c r="T171" s="34" t="str">
        <f t="shared" si="16"/>
        <v/>
      </c>
      <c r="U171" s="34" t="str">
        <f t="shared" si="17"/>
        <v/>
      </c>
      <c r="V171" s="19"/>
      <c r="W171" s="19"/>
      <c r="X171" s="19"/>
    </row>
    <row r="172" spans="1:24" s="5" customFormat="1">
      <c r="A172" s="19" t="s">
        <v>6502</v>
      </c>
      <c r="B172" s="19" t="s">
        <v>6683</v>
      </c>
      <c r="C172" s="19"/>
      <c r="D172" s="19" t="s">
        <v>2299</v>
      </c>
      <c r="E172" s="34">
        <v>42277</v>
      </c>
      <c r="F172" s="19"/>
      <c r="G172" s="19"/>
      <c r="H172" s="19">
        <f t="shared" si="12"/>
        <v>1</v>
      </c>
      <c r="I172" s="19"/>
      <c r="J172" s="8" t="s">
        <v>6501</v>
      </c>
      <c r="K172" s="19" t="str">
        <f t="shared" si="13"/>
        <v>ug</v>
      </c>
      <c r="L172" s="19" t="str">
        <f t="shared" si="14"/>
        <v>Uighur</v>
      </c>
      <c r="M172" s="19"/>
      <c r="N172" s="19" t="s">
        <v>359</v>
      </c>
      <c r="O172" s="19"/>
      <c r="P172" s="19"/>
      <c r="Q172" s="19"/>
      <c r="R172" s="19"/>
      <c r="S172" s="34">
        <f t="shared" si="15"/>
        <v>42277</v>
      </c>
      <c r="T172" s="34" t="str">
        <f t="shared" si="16"/>
        <v/>
      </c>
      <c r="U172" s="34" t="str">
        <f t="shared" si="17"/>
        <v/>
      </c>
      <c r="V172" s="19"/>
      <c r="W172" s="19"/>
      <c r="X172" s="19"/>
    </row>
    <row r="173" spans="1:24" s="5" customFormat="1">
      <c r="A173" s="19" t="s">
        <v>6503</v>
      </c>
      <c r="B173" s="19" t="s">
        <v>6684</v>
      </c>
      <c r="C173" s="19"/>
      <c r="D173" s="19" t="s">
        <v>2299</v>
      </c>
      <c r="E173" s="34">
        <v>42277</v>
      </c>
      <c r="F173" s="19"/>
      <c r="G173" s="19"/>
      <c r="H173" s="19">
        <f t="shared" si="12"/>
        <v>1</v>
      </c>
      <c r="I173" s="19"/>
      <c r="J173" s="8" t="s">
        <v>6502</v>
      </c>
      <c r="K173" s="19" t="str">
        <f t="shared" si="13"/>
        <v>uk</v>
      </c>
      <c r="L173" s="19" t="str">
        <f t="shared" si="14"/>
        <v>Ukrainian</v>
      </c>
      <c r="M173" s="19"/>
      <c r="N173" s="19" t="s">
        <v>359</v>
      </c>
      <c r="O173" s="19"/>
      <c r="P173" s="19"/>
      <c r="Q173" s="19"/>
      <c r="R173" s="19"/>
      <c r="S173" s="34">
        <f t="shared" si="15"/>
        <v>42277</v>
      </c>
      <c r="T173" s="34" t="str">
        <f t="shared" si="16"/>
        <v/>
      </c>
      <c r="U173" s="34" t="str">
        <f t="shared" si="17"/>
        <v/>
      </c>
      <c r="V173" s="19"/>
      <c r="W173" s="19"/>
      <c r="X173" s="19"/>
    </row>
    <row r="174" spans="1:24" s="5" customFormat="1">
      <c r="A174" s="19" t="s">
        <v>6504</v>
      </c>
      <c r="B174" s="19" t="s">
        <v>6685</v>
      </c>
      <c r="C174" s="19"/>
      <c r="D174" s="19" t="s">
        <v>2299</v>
      </c>
      <c r="E174" s="34">
        <v>42277</v>
      </c>
      <c r="F174" s="19"/>
      <c r="G174" s="19"/>
      <c r="H174" s="19">
        <f t="shared" si="12"/>
        <v>1</v>
      </c>
      <c r="I174" s="19"/>
      <c r="J174" s="8" t="s">
        <v>6503</v>
      </c>
      <c r="K174" s="19" t="str">
        <f t="shared" si="13"/>
        <v>ur</v>
      </c>
      <c r="L174" s="19" t="str">
        <f t="shared" si="14"/>
        <v>Urdu</v>
      </c>
      <c r="M174" s="19"/>
      <c r="N174" s="19" t="s">
        <v>359</v>
      </c>
      <c r="O174" s="19"/>
      <c r="P174" s="19"/>
      <c r="Q174" s="19"/>
      <c r="R174" s="19"/>
      <c r="S174" s="34">
        <f t="shared" si="15"/>
        <v>42277</v>
      </c>
      <c r="T174" s="34" t="str">
        <f t="shared" si="16"/>
        <v/>
      </c>
      <c r="U174" s="34" t="str">
        <f t="shared" si="17"/>
        <v/>
      </c>
      <c r="V174" s="19"/>
      <c r="W174" s="19"/>
      <c r="X174" s="19"/>
    </row>
    <row r="175" spans="1:24" s="5" customFormat="1">
      <c r="A175" s="19" t="s">
        <v>6505</v>
      </c>
      <c r="B175" s="19" t="s">
        <v>6686</v>
      </c>
      <c r="C175" s="19"/>
      <c r="D175" s="19" t="s">
        <v>2299</v>
      </c>
      <c r="E175" s="34">
        <v>42277</v>
      </c>
      <c r="F175" s="19"/>
      <c r="G175" s="19"/>
      <c r="H175" s="19">
        <f t="shared" si="12"/>
        <v>1</v>
      </c>
      <c r="I175" s="19"/>
      <c r="J175" s="8" t="s">
        <v>6504</v>
      </c>
      <c r="K175" s="19" t="str">
        <f t="shared" si="13"/>
        <v>uz</v>
      </c>
      <c r="L175" s="19" t="str">
        <f t="shared" si="14"/>
        <v>Uzbek</v>
      </c>
      <c r="M175" s="19"/>
      <c r="N175" s="19" t="s">
        <v>359</v>
      </c>
      <c r="O175" s="19"/>
      <c r="P175" s="19"/>
      <c r="Q175" s="19"/>
      <c r="R175" s="19"/>
      <c r="S175" s="34">
        <f t="shared" si="15"/>
        <v>42277</v>
      </c>
      <c r="T175" s="34" t="str">
        <f t="shared" si="16"/>
        <v/>
      </c>
      <c r="U175" s="34" t="str">
        <f t="shared" si="17"/>
        <v/>
      </c>
      <c r="V175" s="19"/>
      <c r="W175" s="19"/>
      <c r="X175" s="19"/>
    </row>
    <row r="176" spans="1:24" s="5" customFormat="1">
      <c r="A176" s="19" t="s">
        <v>6506</v>
      </c>
      <c r="B176" s="19" t="s">
        <v>6687</v>
      </c>
      <c r="C176" s="19"/>
      <c r="D176" s="19" t="s">
        <v>2299</v>
      </c>
      <c r="E176" s="34">
        <v>42277</v>
      </c>
      <c r="F176" s="19"/>
      <c r="G176" s="19"/>
      <c r="H176" s="19">
        <f t="shared" si="12"/>
        <v>1</v>
      </c>
      <c r="I176" s="19"/>
      <c r="J176" s="8" t="s">
        <v>6505</v>
      </c>
      <c r="K176" s="19" t="str">
        <f t="shared" si="13"/>
        <v>ve</v>
      </c>
      <c r="L176" s="19" t="str">
        <f t="shared" si="14"/>
        <v>Venda</v>
      </c>
      <c r="M176" s="19"/>
      <c r="N176" s="19" t="s">
        <v>359</v>
      </c>
      <c r="O176" s="19"/>
      <c r="P176" s="19"/>
      <c r="Q176" s="19"/>
      <c r="R176" s="19"/>
      <c r="S176" s="34">
        <f t="shared" si="15"/>
        <v>42277</v>
      </c>
      <c r="T176" s="34" t="str">
        <f t="shared" si="16"/>
        <v/>
      </c>
      <c r="U176" s="34" t="str">
        <f t="shared" si="17"/>
        <v/>
      </c>
      <c r="V176" s="19"/>
      <c r="W176" s="19"/>
      <c r="X176" s="19"/>
    </row>
    <row r="177" spans="1:24" s="5" customFormat="1">
      <c r="A177" s="19" t="s">
        <v>6507</v>
      </c>
      <c r="B177" s="19" t="s">
        <v>6688</v>
      </c>
      <c r="C177" s="19"/>
      <c r="D177" s="19" t="s">
        <v>2299</v>
      </c>
      <c r="E177" s="34">
        <v>42277</v>
      </c>
      <c r="F177" s="19"/>
      <c r="G177" s="19"/>
      <c r="H177" s="19">
        <f t="shared" si="12"/>
        <v>1</v>
      </c>
      <c r="I177" s="19"/>
      <c r="J177" s="8" t="s">
        <v>6506</v>
      </c>
      <c r="K177" s="19" t="str">
        <f t="shared" si="13"/>
        <v>vi</v>
      </c>
      <c r="L177" s="19" t="str">
        <f t="shared" si="14"/>
        <v>Vietnamese</v>
      </c>
      <c r="M177" s="19"/>
      <c r="N177" s="19" t="s">
        <v>359</v>
      </c>
      <c r="O177" s="19"/>
      <c r="P177" s="19"/>
      <c r="Q177" s="19"/>
      <c r="R177" s="19"/>
      <c r="S177" s="34">
        <f t="shared" si="15"/>
        <v>42277</v>
      </c>
      <c r="T177" s="34" t="str">
        <f t="shared" si="16"/>
        <v/>
      </c>
      <c r="U177" s="34" t="str">
        <f t="shared" si="17"/>
        <v/>
      </c>
      <c r="V177" s="19"/>
      <c r="W177" s="19"/>
      <c r="X177" s="19"/>
    </row>
    <row r="178" spans="1:24" s="5" customFormat="1">
      <c r="A178" s="19" t="s">
        <v>6508</v>
      </c>
      <c r="B178" s="19" t="s">
        <v>6689</v>
      </c>
      <c r="C178" s="19"/>
      <c r="D178" s="19" t="s">
        <v>2299</v>
      </c>
      <c r="E178" s="34">
        <v>42277</v>
      </c>
      <c r="F178" s="19"/>
      <c r="G178" s="19"/>
      <c r="H178" s="19">
        <f t="shared" si="12"/>
        <v>1</v>
      </c>
      <c r="I178" s="19"/>
      <c r="J178" s="8" t="s">
        <v>6507</v>
      </c>
      <c r="K178" s="19" t="str">
        <f t="shared" si="13"/>
        <v>vo</v>
      </c>
      <c r="L178" s="19" t="str">
        <f t="shared" si="14"/>
        <v>Volapük</v>
      </c>
      <c r="M178" s="19"/>
      <c r="N178" s="19" t="s">
        <v>359</v>
      </c>
      <c r="O178" s="19"/>
      <c r="P178" s="19"/>
      <c r="Q178" s="19"/>
      <c r="R178" s="19"/>
      <c r="S178" s="34">
        <f t="shared" si="15"/>
        <v>42277</v>
      </c>
      <c r="T178" s="34" t="str">
        <f t="shared" si="16"/>
        <v/>
      </c>
      <c r="U178" s="34" t="str">
        <f t="shared" si="17"/>
        <v/>
      </c>
      <c r="V178" s="19"/>
      <c r="W178" s="19"/>
      <c r="X178" s="19"/>
    </row>
    <row r="179" spans="1:24" s="5" customFormat="1">
      <c r="A179" s="19" t="s">
        <v>6509</v>
      </c>
      <c r="B179" s="19" t="s">
        <v>6690</v>
      </c>
      <c r="C179" s="19"/>
      <c r="D179" s="19" t="s">
        <v>2299</v>
      </c>
      <c r="E179" s="34">
        <v>42277</v>
      </c>
      <c r="F179" s="19"/>
      <c r="G179" s="19"/>
      <c r="H179" s="19">
        <f t="shared" si="12"/>
        <v>1</v>
      </c>
      <c r="I179" s="19"/>
      <c r="J179" s="8" t="s">
        <v>6508</v>
      </c>
      <c r="K179" s="19" t="str">
        <f t="shared" si="13"/>
        <v>wa</v>
      </c>
      <c r="L179" s="19" t="str">
        <f t="shared" si="14"/>
        <v>Walloon</v>
      </c>
      <c r="M179" s="19"/>
      <c r="N179" s="19" t="s">
        <v>359</v>
      </c>
      <c r="O179" s="19"/>
      <c r="P179" s="19"/>
      <c r="Q179" s="19"/>
      <c r="R179" s="19"/>
      <c r="S179" s="34">
        <f t="shared" si="15"/>
        <v>42277</v>
      </c>
      <c r="T179" s="34" t="str">
        <f t="shared" si="16"/>
        <v/>
      </c>
      <c r="U179" s="34" t="str">
        <f t="shared" si="17"/>
        <v/>
      </c>
      <c r="V179" s="19"/>
      <c r="W179" s="19"/>
      <c r="X179" s="19"/>
    </row>
    <row r="180" spans="1:24" s="5" customFormat="1">
      <c r="A180" s="19" t="s">
        <v>6510</v>
      </c>
      <c r="B180" s="19" t="s">
        <v>6691</v>
      </c>
      <c r="C180" s="19"/>
      <c r="D180" s="19" t="s">
        <v>2299</v>
      </c>
      <c r="E180" s="34">
        <v>42277</v>
      </c>
      <c r="F180" s="19"/>
      <c r="G180" s="19"/>
      <c r="H180" s="19">
        <f t="shared" si="12"/>
        <v>1</v>
      </c>
      <c r="I180" s="19"/>
      <c r="J180" s="8" t="s">
        <v>6509</v>
      </c>
      <c r="K180" s="19" t="str">
        <f t="shared" si="13"/>
        <v>wo</v>
      </c>
      <c r="L180" s="19" t="str">
        <f t="shared" si="14"/>
        <v>Wolof</v>
      </c>
      <c r="M180" s="19"/>
      <c r="N180" s="19" t="s">
        <v>359</v>
      </c>
      <c r="O180" s="19"/>
      <c r="P180" s="19"/>
      <c r="Q180" s="19"/>
      <c r="R180" s="19"/>
      <c r="S180" s="34">
        <f t="shared" si="15"/>
        <v>42277</v>
      </c>
      <c r="T180" s="34" t="str">
        <f t="shared" si="16"/>
        <v/>
      </c>
      <c r="U180" s="34" t="str">
        <f t="shared" si="17"/>
        <v/>
      </c>
      <c r="V180" s="19"/>
      <c r="W180" s="19"/>
      <c r="X180" s="19"/>
    </row>
    <row r="181" spans="1:24" s="5" customFormat="1">
      <c r="A181" s="19" t="s">
        <v>6511</v>
      </c>
      <c r="B181" s="19" t="s">
        <v>6692</v>
      </c>
      <c r="C181" s="19"/>
      <c r="D181" s="19" t="s">
        <v>2299</v>
      </c>
      <c r="E181" s="34">
        <v>42277</v>
      </c>
      <c r="F181" s="19"/>
      <c r="G181" s="19"/>
      <c r="H181" s="19">
        <f t="shared" si="12"/>
        <v>1</v>
      </c>
      <c r="I181" s="19"/>
      <c r="J181" s="8" t="s">
        <v>6510</v>
      </c>
      <c r="K181" s="19" t="str">
        <f t="shared" si="13"/>
        <v>xh</v>
      </c>
      <c r="L181" s="19" t="str">
        <f t="shared" si="14"/>
        <v>Xhosa</v>
      </c>
      <c r="M181" s="19"/>
      <c r="N181" s="19" t="s">
        <v>359</v>
      </c>
      <c r="O181" s="19"/>
      <c r="P181" s="19"/>
      <c r="Q181" s="19"/>
      <c r="R181" s="19"/>
      <c r="S181" s="34">
        <f t="shared" si="15"/>
        <v>42277</v>
      </c>
      <c r="T181" s="34" t="str">
        <f t="shared" si="16"/>
        <v/>
      </c>
      <c r="U181" s="34" t="str">
        <f t="shared" si="17"/>
        <v/>
      </c>
      <c r="V181" s="19"/>
      <c r="W181" s="19"/>
      <c r="X181" s="19"/>
    </row>
    <row r="182" spans="1:24" s="5" customFormat="1">
      <c r="A182" s="19" t="s">
        <v>6512</v>
      </c>
      <c r="B182" s="19" t="s">
        <v>6693</v>
      </c>
      <c r="C182" s="19"/>
      <c r="D182" s="19" t="s">
        <v>2299</v>
      </c>
      <c r="E182" s="34">
        <v>42277</v>
      </c>
      <c r="F182" s="19"/>
      <c r="G182" s="19"/>
      <c r="H182" s="19">
        <f t="shared" si="12"/>
        <v>1</v>
      </c>
      <c r="I182" s="19"/>
      <c r="J182" s="8" t="s">
        <v>6511</v>
      </c>
      <c r="K182" s="19" t="str">
        <f t="shared" si="13"/>
        <v>yi</v>
      </c>
      <c r="L182" s="19" t="str">
        <f t="shared" si="14"/>
        <v>Yiddish</v>
      </c>
      <c r="M182" s="19"/>
      <c r="N182" s="19" t="s">
        <v>359</v>
      </c>
      <c r="O182" s="19"/>
      <c r="P182" s="19"/>
      <c r="Q182" s="19"/>
      <c r="R182" s="19"/>
      <c r="S182" s="34">
        <f t="shared" si="15"/>
        <v>42277</v>
      </c>
      <c r="T182" s="34" t="str">
        <f t="shared" si="16"/>
        <v/>
      </c>
      <c r="U182" s="34" t="str">
        <f t="shared" si="17"/>
        <v/>
      </c>
      <c r="V182" s="19"/>
      <c r="W182" s="19"/>
      <c r="X182" s="19"/>
    </row>
    <row r="183" spans="1:24" s="5" customFormat="1">
      <c r="A183" s="19" t="s">
        <v>6513</v>
      </c>
      <c r="B183" s="19" t="s">
        <v>6694</v>
      </c>
      <c r="C183" s="19"/>
      <c r="D183" s="19" t="s">
        <v>2299</v>
      </c>
      <c r="E183" s="34">
        <v>42277</v>
      </c>
      <c r="F183" s="19"/>
      <c r="G183" s="19"/>
      <c r="H183" s="19">
        <f t="shared" si="12"/>
        <v>1</v>
      </c>
      <c r="I183" s="19"/>
      <c r="J183" s="8" t="s">
        <v>6512</v>
      </c>
      <c r="K183" s="19" t="str">
        <f t="shared" si="13"/>
        <v>yo</v>
      </c>
      <c r="L183" s="19" t="str">
        <f t="shared" si="14"/>
        <v>Yoruba</v>
      </c>
      <c r="M183" s="19"/>
      <c r="N183" s="19" t="s">
        <v>359</v>
      </c>
      <c r="O183" s="19"/>
      <c r="P183" s="19"/>
      <c r="Q183" s="19"/>
      <c r="R183" s="19"/>
      <c r="S183" s="34">
        <f t="shared" si="15"/>
        <v>42277</v>
      </c>
      <c r="T183" s="34" t="str">
        <f t="shared" si="16"/>
        <v/>
      </c>
      <c r="U183" s="34" t="str">
        <f t="shared" si="17"/>
        <v/>
      </c>
      <c r="V183" s="19"/>
      <c r="W183" s="19"/>
      <c r="X183" s="19"/>
    </row>
    <row r="184" spans="1:24" s="5" customFormat="1">
      <c r="A184" s="19" t="s">
        <v>6514</v>
      </c>
      <c r="B184" s="19" t="s">
        <v>6695</v>
      </c>
      <c r="C184" s="19"/>
      <c r="D184" s="19" t="s">
        <v>2299</v>
      </c>
      <c r="E184" s="34">
        <v>42277</v>
      </c>
      <c r="F184" s="19"/>
      <c r="G184" s="19"/>
      <c r="H184" s="19">
        <f t="shared" si="12"/>
        <v>1</v>
      </c>
      <c r="I184" s="19"/>
      <c r="J184" s="8" t="s">
        <v>6513</v>
      </c>
      <c r="K184" s="19" t="str">
        <f t="shared" si="13"/>
        <v>za</v>
      </c>
      <c r="L184" s="19" t="str">
        <f t="shared" si="14"/>
        <v>Zhuang</v>
      </c>
      <c r="M184" s="19"/>
      <c r="N184" s="19" t="s">
        <v>359</v>
      </c>
      <c r="O184" s="19"/>
      <c r="P184" s="19"/>
      <c r="Q184" s="19"/>
      <c r="R184" s="19"/>
      <c r="S184" s="34">
        <f t="shared" si="15"/>
        <v>42277</v>
      </c>
      <c r="T184" s="34" t="str">
        <f t="shared" si="16"/>
        <v/>
      </c>
      <c r="U184" s="34" t="str">
        <f t="shared" si="17"/>
        <v/>
      </c>
      <c r="V184" s="19"/>
      <c r="W184" s="19"/>
      <c r="X184" s="19"/>
    </row>
    <row r="185" spans="1:24" s="5" customFormat="1">
      <c r="A185" s="19" t="s">
        <v>6515</v>
      </c>
      <c r="B185" s="19" t="s">
        <v>6696</v>
      </c>
      <c r="C185" s="19"/>
      <c r="D185" s="19" t="s">
        <v>2299</v>
      </c>
      <c r="E185" s="34">
        <v>42277</v>
      </c>
      <c r="F185" s="19"/>
      <c r="G185" s="19"/>
      <c r="H185" s="19">
        <f t="shared" si="12"/>
        <v>1</v>
      </c>
      <c r="I185" s="19"/>
      <c r="J185" s="8" t="s">
        <v>6514</v>
      </c>
      <c r="K185" s="19" t="str">
        <f t="shared" si="13"/>
        <v>zg</v>
      </c>
      <c r="L185" s="19" t="str">
        <f t="shared" si="14"/>
        <v>Standard Moroccan Tamazight</v>
      </c>
      <c r="M185" s="19"/>
      <c r="N185" s="19" t="s">
        <v>359</v>
      </c>
      <c r="O185" s="19"/>
      <c r="P185" s="19"/>
      <c r="Q185" s="19"/>
      <c r="R185" s="19"/>
      <c r="S185" s="34">
        <f t="shared" si="15"/>
        <v>42277</v>
      </c>
      <c r="T185" s="34" t="str">
        <f t="shared" si="16"/>
        <v/>
      </c>
      <c r="U185" s="34" t="str">
        <f t="shared" si="17"/>
        <v/>
      </c>
      <c r="V185" s="19"/>
      <c r="W185" s="19"/>
      <c r="X185" s="19"/>
    </row>
    <row r="186" spans="1:24" s="5" customFormat="1">
      <c r="A186" s="19" t="s">
        <v>6516</v>
      </c>
      <c r="B186" s="19" t="s">
        <v>6697</v>
      </c>
      <c r="C186" s="19"/>
      <c r="D186" s="19" t="s">
        <v>2299</v>
      </c>
      <c r="E186" s="34">
        <v>42277</v>
      </c>
      <c r="F186" s="19"/>
      <c r="G186" s="19"/>
      <c r="H186" s="19">
        <f t="shared" si="12"/>
        <v>1</v>
      </c>
      <c r="I186" s="19"/>
      <c r="J186" s="8" t="s">
        <v>6515</v>
      </c>
      <c r="K186" s="19" t="str">
        <f t="shared" si="13"/>
        <v>zh</v>
      </c>
      <c r="L186" s="19" t="str">
        <f t="shared" si="14"/>
        <v>Chinese</v>
      </c>
      <c r="M186" s="19"/>
      <c r="N186" s="19" t="s">
        <v>359</v>
      </c>
      <c r="O186" s="19"/>
      <c r="P186" s="19"/>
      <c r="Q186" s="19"/>
      <c r="R186" s="19"/>
      <c r="S186" s="34">
        <f t="shared" si="15"/>
        <v>42277</v>
      </c>
      <c r="T186" s="34" t="str">
        <f t="shared" si="16"/>
        <v/>
      </c>
      <c r="U186" s="34" t="str">
        <f t="shared" si="17"/>
        <v/>
      </c>
      <c r="V186" s="19"/>
      <c r="W186" s="19"/>
      <c r="X186" s="19"/>
    </row>
    <row r="187" spans="1:24" s="5" customFormat="1">
      <c r="A187" s="19"/>
      <c r="B187" s="19"/>
      <c r="C187" s="19"/>
      <c r="D187" s="19"/>
      <c r="E187" s="19"/>
      <c r="F187" s="19"/>
      <c r="G187" s="19"/>
      <c r="H187" s="19"/>
      <c r="I187" s="19"/>
      <c r="J187" s="8" t="s">
        <v>6516</v>
      </c>
      <c r="K187" s="19" t="str">
        <f t="shared" si="13"/>
        <v>zu</v>
      </c>
      <c r="L187" s="19" t="str">
        <f t="shared" si="14"/>
        <v>Zulu</v>
      </c>
      <c r="M187" s="19"/>
      <c r="N187" s="19" t="s">
        <v>359</v>
      </c>
      <c r="O187" s="19"/>
      <c r="P187" s="19"/>
      <c r="Q187" s="19"/>
      <c r="R187" s="19"/>
      <c r="S187" s="34">
        <f t="shared" si="15"/>
        <v>42277</v>
      </c>
      <c r="T187" s="34" t="str">
        <f t="shared" si="16"/>
        <v/>
      </c>
      <c r="U187" s="34" t="str">
        <f t="shared" si="17"/>
        <v/>
      </c>
      <c r="V187" s="19"/>
      <c r="W187" s="19"/>
      <c r="X187" s="19"/>
    </row>
    <row r="188" spans="1:24"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s="5" customForma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4" s="5" customForma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4" s="5" customForma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4">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sheetData>
  <autoFilter ref="A1:V20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072"/>
  <sheetViews>
    <sheetView zoomScale="80" zoomScaleNormal="80" workbookViewId="0">
      <pane ySplit="1" topLeftCell="A442" activePane="bottomLeft" state="frozen"/>
      <selection pane="bottomLeft" activeCell="J1010" sqref="J1010"/>
    </sheetView>
  </sheetViews>
  <sheetFormatPr baseColWidth="10" defaultColWidth="9.140625" defaultRowHeight="15"/>
  <cols>
    <col min="1" max="1" width="71.5703125" style="23" customWidth="1"/>
    <col min="2" max="2" width="6.42578125" style="23" bestFit="1" customWidth="1"/>
    <col min="3" max="3" width="6.85546875" style="23" customWidth="1"/>
    <col min="4" max="4" width="9.140625" style="23"/>
    <col min="5" max="5" width="11.5703125" style="23" customWidth="1"/>
    <col min="6" max="6" width="12.5703125" style="23" customWidth="1"/>
    <col min="7" max="7" width="15.5703125" style="23" customWidth="1"/>
    <col min="8" max="8" width="9" style="23" bestFit="1" customWidth="1"/>
    <col min="9" max="9" width="9.140625" style="23"/>
    <col min="10" max="10" width="86.5703125" style="23" customWidth="1"/>
    <col min="11" max="11" width="9.140625" style="23"/>
    <col min="12" max="12" width="48.42578125" style="23" customWidth="1"/>
    <col min="13" max="17" width="9.140625" style="23"/>
    <col min="18" max="18" width="29.5703125" style="23" customWidth="1"/>
    <col min="19" max="21" width="14.42578125" style="23" customWidth="1"/>
    <col min="22" max="22" width="9.140625" style="23"/>
  </cols>
  <sheetData>
    <row r="1" spans="1:22">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34" t="s">
        <v>6136</v>
      </c>
      <c r="G2" s="19" t="s">
        <v>6136</v>
      </c>
      <c r="H2" s="19">
        <f t="shared" ref="H2:H65" si="0">COUNTIF(J:J,A2)</f>
        <v>59</v>
      </c>
      <c r="I2" s="19"/>
      <c r="J2" s="6" t="s">
        <v>856</v>
      </c>
      <c r="K2" s="19"/>
      <c r="L2" s="19"/>
      <c r="M2" s="19"/>
      <c r="N2" s="19"/>
      <c r="O2" s="19" t="s">
        <v>2299</v>
      </c>
      <c r="P2" s="19"/>
      <c r="Q2" s="19" t="s">
        <v>855</v>
      </c>
      <c r="R2" s="19"/>
      <c r="S2" s="34">
        <v>41827</v>
      </c>
      <c r="T2" s="34">
        <v>42566</v>
      </c>
      <c r="U2" s="34"/>
      <c r="V2" s="19"/>
    </row>
    <row r="3" spans="1:22" s="5" customFormat="1">
      <c r="A3" s="19" t="s">
        <v>4311</v>
      </c>
      <c r="B3" s="19" t="s">
        <v>67</v>
      </c>
      <c r="C3" s="19"/>
      <c r="D3" s="19" t="s">
        <v>2299</v>
      </c>
      <c r="E3" s="34">
        <v>41827</v>
      </c>
      <c r="F3" s="34">
        <v>41639</v>
      </c>
      <c r="G3" s="19" t="s">
        <v>6136</v>
      </c>
      <c r="H3" s="19">
        <f t="shared" si="0"/>
        <v>2</v>
      </c>
      <c r="I3" s="19"/>
      <c r="J3" s="7" t="s">
        <v>130</v>
      </c>
      <c r="K3" s="19" t="str">
        <f>VLOOKUP(J3,$A$2:$B$162,2,FALSE)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4312</v>
      </c>
      <c r="B4" s="19" t="s">
        <v>68</v>
      </c>
      <c r="C4" s="19"/>
      <c r="D4" s="19" t="s">
        <v>2299</v>
      </c>
      <c r="E4" s="34">
        <v>41827</v>
      </c>
      <c r="F4" s="34">
        <v>41639</v>
      </c>
      <c r="G4" s="19" t="s">
        <v>6136</v>
      </c>
      <c r="H4" s="19">
        <f t="shared" si="0"/>
        <v>2</v>
      </c>
      <c r="I4" s="19"/>
      <c r="J4" s="8" t="s">
        <v>761</v>
      </c>
      <c r="K4" s="19" t="str">
        <f t="shared" ref="K4:K67" si="1">VLOOKUP(J4,$A$2:$B$162,2,FALSE)</f>
        <v>x75</v>
      </c>
      <c r="L4" s="19" t="str">
        <f t="shared" ref="L4:L67" si="2">J4</f>
        <v>Non-life</v>
      </c>
      <c r="M4" s="19" t="s">
        <v>358</v>
      </c>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row>
    <row r="5" spans="1:22" s="5" customFormat="1">
      <c r="A5" s="19" t="s">
        <v>4313</v>
      </c>
      <c r="B5" s="19" t="s">
        <v>69</v>
      </c>
      <c r="C5" s="19"/>
      <c r="D5" s="19" t="s">
        <v>2299</v>
      </c>
      <c r="E5" s="34">
        <v>41827</v>
      </c>
      <c r="F5" s="34">
        <v>41639</v>
      </c>
      <c r="G5" s="19" t="s">
        <v>6136</v>
      </c>
      <c r="H5" s="19">
        <f t="shared" si="0"/>
        <v>2</v>
      </c>
      <c r="I5" s="19"/>
      <c r="J5" s="9" t="s">
        <v>4311</v>
      </c>
      <c r="K5" s="19" t="str">
        <f t="shared" si="1"/>
        <v>x1</v>
      </c>
      <c r="L5" s="19" t="str">
        <f t="shared" si="2"/>
        <v>Accident and sickness</v>
      </c>
      <c r="M5" s="19"/>
      <c r="N5" s="19" t="s">
        <v>359</v>
      </c>
      <c r="O5" s="19"/>
      <c r="P5" s="19"/>
      <c r="Q5" s="19"/>
      <c r="R5" s="19"/>
      <c r="S5" s="34">
        <f t="shared" si="3"/>
        <v>41827</v>
      </c>
      <c r="T5" s="34">
        <f t="shared" si="4"/>
        <v>41639</v>
      </c>
      <c r="U5" s="34" t="str">
        <f t="shared" si="5"/>
        <v/>
      </c>
      <c r="V5" s="19"/>
    </row>
    <row r="6" spans="1:22" s="5" customFormat="1">
      <c r="A6" s="19" t="s">
        <v>4314</v>
      </c>
      <c r="B6" s="19" t="s">
        <v>70</v>
      </c>
      <c r="C6" s="19"/>
      <c r="D6" s="19" t="s">
        <v>2299</v>
      </c>
      <c r="E6" s="34">
        <v>41827</v>
      </c>
      <c r="F6" s="34">
        <v>41639</v>
      </c>
      <c r="G6" s="19" t="s">
        <v>6136</v>
      </c>
      <c r="H6" s="19">
        <f t="shared" si="0"/>
        <v>2</v>
      </c>
      <c r="I6" s="19"/>
      <c r="J6" s="9" t="s">
        <v>4312</v>
      </c>
      <c r="K6" s="19" t="str">
        <f t="shared" si="1"/>
        <v>x2</v>
      </c>
      <c r="L6" s="19" t="str">
        <f t="shared" si="2"/>
        <v>Motor</v>
      </c>
      <c r="M6" s="19" t="s">
        <v>358</v>
      </c>
      <c r="N6" s="19" t="s">
        <v>359</v>
      </c>
      <c r="O6" s="19"/>
      <c r="P6" s="19"/>
      <c r="Q6" s="19"/>
      <c r="R6" s="19"/>
      <c r="S6" s="34">
        <f t="shared" si="3"/>
        <v>41827</v>
      </c>
      <c r="T6" s="34">
        <f t="shared" si="4"/>
        <v>41639</v>
      </c>
      <c r="U6" s="34" t="str">
        <f t="shared" si="5"/>
        <v/>
      </c>
      <c r="V6" s="19"/>
    </row>
    <row r="7" spans="1:22" s="5" customFormat="1">
      <c r="A7" s="19" t="s">
        <v>4315</v>
      </c>
      <c r="B7" s="19" t="s">
        <v>71</v>
      </c>
      <c r="C7" s="19"/>
      <c r="D7" s="19" t="s">
        <v>2299</v>
      </c>
      <c r="E7" s="34">
        <v>41827</v>
      </c>
      <c r="F7" s="34">
        <v>41639</v>
      </c>
      <c r="G7" s="19" t="s">
        <v>6136</v>
      </c>
      <c r="H7" s="19">
        <f t="shared" si="0"/>
        <v>2</v>
      </c>
      <c r="I7" s="19"/>
      <c r="J7" s="10" t="s">
        <v>762</v>
      </c>
      <c r="K7" s="19" t="str">
        <f t="shared" si="1"/>
        <v>x74</v>
      </c>
      <c r="L7" s="19" t="str">
        <f t="shared" si="2"/>
        <v>Motor vehicle liability insurance [except carrier's liability]</v>
      </c>
      <c r="M7" s="19"/>
      <c r="N7" s="19" t="s">
        <v>359</v>
      </c>
      <c r="O7" s="19"/>
      <c r="P7" s="19"/>
      <c r="Q7" s="19"/>
      <c r="R7" s="19"/>
      <c r="S7" s="34">
        <f t="shared" si="3"/>
        <v>41827</v>
      </c>
      <c r="T7" s="34" t="str">
        <f t="shared" si="4"/>
        <v/>
      </c>
      <c r="U7" s="34" t="str">
        <f t="shared" si="5"/>
        <v/>
      </c>
      <c r="V7" s="19"/>
    </row>
    <row r="8" spans="1:22" s="5" customFormat="1">
      <c r="A8" s="19" t="s">
        <v>4316</v>
      </c>
      <c r="B8" s="19" t="s">
        <v>72</v>
      </c>
      <c r="C8" s="19"/>
      <c r="D8" s="19" t="s">
        <v>2299</v>
      </c>
      <c r="E8" s="34">
        <v>41827</v>
      </c>
      <c r="F8" s="34">
        <v>41639</v>
      </c>
      <c r="G8" s="19" t="s">
        <v>6136</v>
      </c>
      <c r="H8" s="19">
        <f t="shared" si="0"/>
        <v>2</v>
      </c>
      <c r="I8" s="19"/>
      <c r="J8" s="10" t="s">
        <v>763</v>
      </c>
      <c r="K8" s="19" t="str">
        <f t="shared" si="1"/>
        <v>x72</v>
      </c>
      <c r="L8" s="19" t="str">
        <f t="shared" si="2"/>
        <v>Motor other than motor vehicle liability insurance [except carrier's liability]</v>
      </c>
      <c r="M8" s="19"/>
      <c r="N8" s="19" t="s">
        <v>359</v>
      </c>
      <c r="O8" s="19"/>
      <c r="P8" s="19"/>
      <c r="Q8" s="19"/>
      <c r="R8" s="19"/>
      <c r="S8" s="34">
        <f t="shared" si="3"/>
        <v>41827</v>
      </c>
      <c r="T8" s="34">
        <f t="shared" si="4"/>
        <v>41639</v>
      </c>
      <c r="U8" s="34" t="str">
        <f t="shared" si="5"/>
        <v/>
      </c>
      <c r="V8" s="19"/>
    </row>
    <row r="9" spans="1:22" s="5" customFormat="1">
      <c r="A9" s="19" t="s">
        <v>4317</v>
      </c>
      <c r="B9" s="19" t="s">
        <v>73</v>
      </c>
      <c r="C9" s="19"/>
      <c r="D9" s="19" t="s">
        <v>2299</v>
      </c>
      <c r="E9" s="34">
        <v>41827</v>
      </c>
      <c r="F9" s="34">
        <v>41639</v>
      </c>
      <c r="G9" s="19" t="s">
        <v>6136</v>
      </c>
      <c r="H9" s="19">
        <f t="shared" si="0"/>
        <v>2</v>
      </c>
      <c r="I9" s="19"/>
      <c r="J9" s="9" t="s">
        <v>4313</v>
      </c>
      <c r="K9" s="19" t="str">
        <f t="shared" si="1"/>
        <v>x3</v>
      </c>
      <c r="L9" s="19" t="str">
        <f t="shared" si="2"/>
        <v>Fire and other damage to property</v>
      </c>
      <c r="M9" s="19"/>
      <c r="N9" s="19" t="s">
        <v>359</v>
      </c>
      <c r="O9" s="19"/>
      <c r="P9" s="19"/>
      <c r="Q9" s="19"/>
      <c r="R9" s="19"/>
      <c r="S9" s="34">
        <f t="shared" si="3"/>
        <v>41827</v>
      </c>
      <c r="T9" s="34">
        <f t="shared" si="4"/>
        <v>41639</v>
      </c>
      <c r="U9" s="34" t="str">
        <f t="shared" si="5"/>
        <v/>
      </c>
      <c r="V9" s="19"/>
    </row>
    <row r="10" spans="1:22" s="5" customFormat="1">
      <c r="A10" s="19" t="s">
        <v>844</v>
      </c>
      <c r="B10" s="19" t="s">
        <v>74</v>
      </c>
      <c r="C10" s="19"/>
      <c r="D10" s="19" t="s">
        <v>2299</v>
      </c>
      <c r="E10" s="34">
        <v>41827</v>
      </c>
      <c r="F10" s="34" t="s">
        <v>6136</v>
      </c>
      <c r="G10" s="19" t="s">
        <v>6136</v>
      </c>
      <c r="H10" s="19">
        <f t="shared" si="0"/>
        <v>3</v>
      </c>
      <c r="I10" s="19"/>
      <c r="J10" s="9" t="s">
        <v>4314</v>
      </c>
      <c r="K10" s="19" t="str">
        <f t="shared" si="1"/>
        <v>x4</v>
      </c>
      <c r="L10" s="19" t="str">
        <f t="shared" si="2"/>
        <v>Aviation, marine and transport</v>
      </c>
      <c r="M10" s="19"/>
      <c r="N10" s="19" t="s">
        <v>359</v>
      </c>
      <c r="O10" s="19"/>
      <c r="P10" s="19"/>
      <c r="Q10" s="19"/>
      <c r="R10" s="19"/>
      <c r="S10" s="34">
        <f t="shared" si="3"/>
        <v>41827</v>
      </c>
      <c r="T10" s="34">
        <f t="shared" si="4"/>
        <v>41639</v>
      </c>
      <c r="U10" s="34" t="str">
        <f t="shared" si="5"/>
        <v/>
      </c>
      <c r="V10" s="19"/>
    </row>
    <row r="11" spans="1:22" s="5" customFormat="1">
      <c r="A11" s="19" t="s">
        <v>785</v>
      </c>
      <c r="B11" s="19" t="s">
        <v>75</v>
      </c>
      <c r="C11" s="19"/>
      <c r="D11" s="19" t="s">
        <v>2299</v>
      </c>
      <c r="E11" s="34">
        <v>41827</v>
      </c>
      <c r="F11" s="34" t="s">
        <v>6136</v>
      </c>
      <c r="G11" s="19" t="s">
        <v>6136</v>
      </c>
      <c r="H11" s="19">
        <f t="shared" si="0"/>
        <v>3</v>
      </c>
      <c r="I11" s="19"/>
      <c r="J11" s="9" t="s">
        <v>4315</v>
      </c>
      <c r="K11" s="19" t="str">
        <f t="shared" si="1"/>
        <v>x5</v>
      </c>
      <c r="L11" s="19" t="str">
        <f t="shared" si="2"/>
        <v>General liability</v>
      </c>
      <c r="M11" s="19"/>
      <c r="N11" s="19" t="s">
        <v>359</v>
      </c>
      <c r="O11" s="19"/>
      <c r="P11" s="19"/>
      <c r="Q11" s="19"/>
      <c r="R11" s="19"/>
      <c r="S11" s="34">
        <f t="shared" si="3"/>
        <v>41827</v>
      </c>
      <c r="T11" s="34">
        <f t="shared" si="4"/>
        <v>41639</v>
      </c>
      <c r="U11" s="34" t="str">
        <f t="shared" si="5"/>
        <v/>
      </c>
      <c r="V11" s="19"/>
    </row>
    <row r="12" spans="1:22" s="5" customFormat="1">
      <c r="A12" s="19" t="s">
        <v>787</v>
      </c>
      <c r="B12" s="19" t="s">
        <v>76</v>
      </c>
      <c r="C12" s="19"/>
      <c r="D12" s="19" t="s">
        <v>2299</v>
      </c>
      <c r="E12" s="34">
        <v>41827</v>
      </c>
      <c r="F12" s="34" t="s">
        <v>6136</v>
      </c>
      <c r="G12" s="19" t="s">
        <v>6136</v>
      </c>
      <c r="H12" s="19">
        <f t="shared" si="0"/>
        <v>20</v>
      </c>
      <c r="I12" s="19"/>
      <c r="J12" s="9" t="s">
        <v>4316</v>
      </c>
      <c r="K12" s="19" t="str">
        <f t="shared" si="1"/>
        <v>x6</v>
      </c>
      <c r="L12" s="19" t="str">
        <f t="shared" si="2"/>
        <v>Credit and suretyship</v>
      </c>
      <c r="M12" s="19"/>
      <c r="N12" s="19" t="s">
        <v>359</v>
      </c>
      <c r="O12" s="19"/>
      <c r="P12" s="19"/>
      <c r="Q12" s="19"/>
      <c r="R12" s="19"/>
      <c r="S12" s="34">
        <f t="shared" si="3"/>
        <v>41827</v>
      </c>
      <c r="T12" s="34">
        <f t="shared" si="4"/>
        <v>41639</v>
      </c>
      <c r="U12" s="34" t="str">
        <f t="shared" si="5"/>
        <v/>
      </c>
      <c r="V12" s="19"/>
    </row>
    <row r="13" spans="1:22" s="5" customFormat="1">
      <c r="A13" s="19" t="s">
        <v>786</v>
      </c>
      <c r="B13" s="19" t="s">
        <v>77</v>
      </c>
      <c r="C13" s="19"/>
      <c r="D13" s="19" t="s">
        <v>2299</v>
      </c>
      <c r="E13" s="34">
        <v>41827</v>
      </c>
      <c r="F13" s="34" t="s">
        <v>6136</v>
      </c>
      <c r="G13" s="19" t="s">
        <v>6136</v>
      </c>
      <c r="H13" s="19">
        <f t="shared" si="0"/>
        <v>20</v>
      </c>
      <c r="I13" s="19"/>
      <c r="J13" s="9" t="s">
        <v>4317</v>
      </c>
      <c r="K13" s="19" t="str">
        <f t="shared" si="1"/>
        <v>x7</v>
      </c>
      <c r="L13" s="19" t="str">
        <f t="shared" si="2"/>
        <v>Non-life other than accident and sickness, motor, fire and other damage to property, aviation, marine and transport, general liability, credit and suretyship</v>
      </c>
      <c r="M13" s="19"/>
      <c r="N13" s="19" t="s">
        <v>359</v>
      </c>
      <c r="O13" s="19"/>
      <c r="P13" s="19"/>
      <c r="Q13" s="19"/>
      <c r="R13" s="19"/>
      <c r="S13" s="34">
        <f t="shared" si="3"/>
        <v>41827</v>
      </c>
      <c r="T13" s="34">
        <f t="shared" si="4"/>
        <v>41639</v>
      </c>
      <c r="U13" s="34" t="str">
        <f t="shared" si="5"/>
        <v/>
      </c>
      <c r="V13" s="19"/>
    </row>
    <row r="14" spans="1:22" s="5" customFormat="1">
      <c r="A14" s="19" t="s">
        <v>772</v>
      </c>
      <c r="B14" s="19" t="s">
        <v>78</v>
      </c>
      <c r="C14" s="19"/>
      <c r="D14" s="19" t="s">
        <v>2299</v>
      </c>
      <c r="E14" s="34">
        <v>41827</v>
      </c>
      <c r="F14" s="34" t="s">
        <v>6136</v>
      </c>
      <c r="G14" s="19" t="s">
        <v>6136</v>
      </c>
      <c r="H14" s="19">
        <f t="shared" si="0"/>
        <v>13</v>
      </c>
      <c r="I14" s="19"/>
      <c r="J14" s="8" t="s">
        <v>764</v>
      </c>
      <c r="K14" s="19" t="str">
        <f t="shared" si="1"/>
        <v>x60</v>
      </c>
      <c r="L14" s="19" t="str">
        <f t="shared" si="2"/>
        <v>Life</v>
      </c>
      <c r="M14" s="19" t="s">
        <v>358</v>
      </c>
      <c r="N14" s="19" t="s">
        <v>359</v>
      </c>
      <c r="O14" s="19"/>
      <c r="P14" s="19"/>
      <c r="Q14" s="19"/>
      <c r="R14" s="19"/>
      <c r="S14" s="34">
        <f t="shared" si="3"/>
        <v>41827</v>
      </c>
      <c r="T14" s="34" t="str">
        <f t="shared" si="4"/>
        <v/>
      </c>
      <c r="U14" s="34" t="str">
        <f t="shared" si="5"/>
        <v/>
      </c>
      <c r="V14" s="19"/>
    </row>
    <row r="15" spans="1:22" s="5" customFormat="1">
      <c r="A15" s="19" t="s">
        <v>805</v>
      </c>
      <c r="B15" s="19" t="s">
        <v>79</v>
      </c>
      <c r="C15" s="19"/>
      <c r="D15" s="19" t="s">
        <v>2299</v>
      </c>
      <c r="E15" s="34">
        <v>41827</v>
      </c>
      <c r="F15" s="34" t="s">
        <v>6136</v>
      </c>
      <c r="G15" s="19" t="s">
        <v>6136</v>
      </c>
      <c r="H15" s="19">
        <f t="shared" si="0"/>
        <v>2</v>
      </c>
      <c r="I15" s="19"/>
      <c r="J15" s="9" t="s">
        <v>11079</v>
      </c>
      <c r="K15" s="19" t="str">
        <f t="shared" si="1"/>
        <v>x48</v>
      </c>
      <c r="L15" s="19" t="str">
        <f t="shared" si="2"/>
        <v>The life insurance referred to in points [a][i], [ii] and [iii] of Article 2[3] excluding those referred to in II and III</v>
      </c>
      <c r="M15" s="19"/>
      <c r="N15" s="19" t="s">
        <v>359</v>
      </c>
      <c r="O15" s="19"/>
      <c r="P15" s="19"/>
      <c r="Q15" s="19"/>
      <c r="R15" s="19"/>
      <c r="S15" s="34">
        <f t="shared" si="3"/>
        <v>41827</v>
      </c>
      <c r="T15" s="34">
        <f t="shared" si="4"/>
        <v>41639</v>
      </c>
      <c r="U15" s="34" t="str">
        <f t="shared" si="5"/>
        <v/>
      </c>
      <c r="V15" s="19"/>
    </row>
    <row r="16" spans="1:22" s="5" customFormat="1">
      <c r="A16" s="19" t="s">
        <v>779</v>
      </c>
      <c r="B16" s="19" t="s">
        <v>80</v>
      </c>
      <c r="C16" s="19"/>
      <c r="D16" s="19" t="s">
        <v>2299</v>
      </c>
      <c r="E16" s="34">
        <v>41827</v>
      </c>
      <c r="F16" s="34" t="s">
        <v>6136</v>
      </c>
      <c r="G16" s="19" t="s">
        <v>6136</v>
      </c>
      <c r="H16" s="19">
        <f t="shared" si="0"/>
        <v>20</v>
      </c>
      <c r="I16" s="19"/>
      <c r="J16" s="9" t="s">
        <v>10141</v>
      </c>
      <c r="K16" s="19" t="str">
        <f t="shared" si="1"/>
        <v>x49</v>
      </c>
      <c r="L16" s="19" t="str">
        <f t="shared" si="2"/>
        <v>Marriage assurance, birth assurance</v>
      </c>
      <c r="M16" s="19"/>
      <c r="N16" s="19" t="s">
        <v>359</v>
      </c>
      <c r="O16" s="19"/>
      <c r="P16" s="19"/>
      <c r="Q16" s="19"/>
      <c r="R16" s="19"/>
      <c r="S16" s="34">
        <f t="shared" si="3"/>
        <v>41827</v>
      </c>
      <c r="T16" s="34">
        <f t="shared" si="4"/>
        <v>41639</v>
      </c>
      <c r="U16" s="34" t="str">
        <f t="shared" si="5"/>
        <v/>
      </c>
      <c r="V16" s="19"/>
    </row>
    <row r="17" spans="1:22" s="5" customFormat="1">
      <c r="A17" s="19" t="s">
        <v>847</v>
      </c>
      <c r="B17" s="19" t="s">
        <v>81</v>
      </c>
      <c r="C17" s="19"/>
      <c r="D17" s="19" t="s">
        <v>2299</v>
      </c>
      <c r="E17" s="34">
        <v>41827</v>
      </c>
      <c r="F17" s="34" t="s">
        <v>6136</v>
      </c>
      <c r="G17" s="19" t="s">
        <v>6136</v>
      </c>
      <c r="H17" s="19">
        <f t="shared" si="0"/>
        <v>3</v>
      </c>
      <c r="I17" s="19"/>
      <c r="J17" s="9" t="s">
        <v>11080</v>
      </c>
      <c r="K17" s="19" t="str">
        <f t="shared" si="1"/>
        <v>x50</v>
      </c>
      <c r="L17" s="19" t="str">
        <f t="shared" si="2"/>
        <v>The insurance referred to in points [a][i] and [ii] of Article 2[3], which are linked to investment funds</v>
      </c>
      <c r="M17" s="19"/>
      <c r="N17" s="19" t="s">
        <v>359</v>
      </c>
      <c r="O17" s="19"/>
      <c r="P17" s="19"/>
      <c r="Q17" s="19"/>
      <c r="R17" s="19"/>
      <c r="S17" s="34">
        <f t="shared" si="3"/>
        <v>41827</v>
      </c>
      <c r="T17" s="34">
        <f t="shared" si="4"/>
        <v>41639</v>
      </c>
      <c r="U17" s="34" t="str">
        <f t="shared" si="5"/>
        <v/>
      </c>
      <c r="V17" s="19"/>
    </row>
    <row r="18" spans="1:22" s="5" customFormat="1">
      <c r="A18" s="19" t="s">
        <v>843</v>
      </c>
      <c r="B18" s="19" t="s">
        <v>82</v>
      </c>
      <c r="C18" s="19"/>
      <c r="D18" s="19" t="s">
        <v>2299</v>
      </c>
      <c r="E18" s="34">
        <v>41827</v>
      </c>
      <c r="F18" s="34" t="s">
        <v>6136</v>
      </c>
      <c r="G18" s="19" t="s">
        <v>6136</v>
      </c>
      <c r="H18" s="19">
        <f t="shared" si="0"/>
        <v>1</v>
      </c>
      <c r="I18" s="19"/>
      <c r="J18" s="9" t="s">
        <v>11081</v>
      </c>
      <c r="K18" s="19" t="str">
        <f t="shared" si="1"/>
        <v>x57</v>
      </c>
      <c r="L18" s="19" t="str">
        <f t="shared" si="2"/>
        <v>Permanent health insurance, referred to in point [a][iv] of Article 2[3]</v>
      </c>
      <c r="M18" s="19"/>
      <c r="N18" s="19" t="s">
        <v>359</v>
      </c>
      <c r="O18" s="19"/>
      <c r="P18" s="19"/>
      <c r="Q18" s="19"/>
      <c r="R18" s="19"/>
      <c r="S18" s="34">
        <f t="shared" si="3"/>
        <v>41827</v>
      </c>
      <c r="T18" s="34">
        <f t="shared" si="4"/>
        <v>41639</v>
      </c>
      <c r="U18" s="34" t="str">
        <f t="shared" si="5"/>
        <v/>
      </c>
      <c r="V18" s="19"/>
    </row>
    <row r="19" spans="1:22" s="5" customFormat="1">
      <c r="A19" s="19" t="s">
        <v>840</v>
      </c>
      <c r="B19" s="19" t="s">
        <v>83</v>
      </c>
      <c r="C19" s="19"/>
      <c r="D19" s="19" t="s">
        <v>2299</v>
      </c>
      <c r="E19" s="34">
        <v>41827</v>
      </c>
      <c r="F19" s="34">
        <v>41639</v>
      </c>
      <c r="G19" s="19" t="s">
        <v>6136</v>
      </c>
      <c r="H19" s="19">
        <f t="shared" si="0"/>
        <v>0</v>
      </c>
      <c r="I19" s="19"/>
      <c r="J19" s="9" t="s">
        <v>11082</v>
      </c>
      <c r="K19" s="19" t="str">
        <f t="shared" si="1"/>
        <v>x121</v>
      </c>
      <c r="L19" s="19" t="str">
        <f t="shared" si="2"/>
        <v>Tontines, referred to in point [b][i] of Article 2[3]</v>
      </c>
      <c r="M19" s="19"/>
      <c r="N19" s="19" t="s">
        <v>359</v>
      </c>
      <c r="O19" s="19"/>
      <c r="P19" s="19"/>
      <c r="Q19" s="19"/>
      <c r="R19" s="19"/>
      <c r="S19" s="34">
        <f t="shared" si="3"/>
        <v>41827</v>
      </c>
      <c r="T19" s="34">
        <f t="shared" si="4"/>
        <v>41639</v>
      </c>
      <c r="U19" s="34" t="str">
        <f t="shared" si="5"/>
        <v/>
      </c>
      <c r="V19" s="19"/>
    </row>
    <row r="20" spans="1:22" s="5" customFormat="1">
      <c r="A20" s="19" t="s">
        <v>841</v>
      </c>
      <c r="B20" s="19" t="s">
        <v>84</v>
      </c>
      <c r="C20" s="19"/>
      <c r="D20" s="19" t="s">
        <v>2299</v>
      </c>
      <c r="E20" s="34">
        <v>41827</v>
      </c>
      <c r="F20" s="34" t="s">
        <v>6136</v>
      </c>
      <c r="G20" s="19" t="s">
        <v>6136</v>
      </c>
      <c r="H20" s="19">
        <f t="shared" si="0"/>
        <v>3</v>
      </c>
      <c r="I20" s="19"/>
      <c r="J20" s="9" t="s">
        <v>11083</v>
      </c>
      <c r="K20" s="19" t="str">
        <f t="shared" si="1"/>
        <v>x123</v>
      </c>
      <c r="L20" s="19" t="str">
        <f t="shared" si="2"/>
        <v>Capital redemption operations, referred to in point [b][ii] of Article 2[3]</v>
      </c>
      <c r="M20" s="19"/>
      <c r="N20" s="19" t="s">
        <v>359</v>
      </c>
      <c r="O20" s="19"/>
      <c r="P20" s="19"/>
      <c r="Q20" s="19"/>
      <c r="R20" s="19"/>
      <c r="S20" s="34">
        <f t="shared" si="3"/>
        <v>41827</v>
      </c>
      <c r="T20" s="34">
        <f t="shared" si="4"/>
        <v>41639</v>
      </c>
      <c r="U20" s="34" t="str">
        <f t="shared" si="5"/>
        <v/>
      </c>
      <c r="V20" s="19"/>
    </row>
    <row r="21" spans="1:22" s="5" customFormat="1">
      <c r="A21" s="19" t="s">
        <v>848</v>
      </c>
      <c r="B21" s="19" t="s">
        <v>85</v>
      </c>
      <c r="C21" s="19"/>
      <c r="D21" s="19" t="s">
        <v>2299</v>
      </c>
      <c r="E21" s="34">
        <v>41827</v>
      </c>
      <c r="F21" s="34" t="s">
        <v>6136</v>
      </c>
      <c r="G21" s="19" t="s">
        <v>6136</v>
      </c>
      <c r="H21" s="19">
        <f t="shared" si="0"/>
        <v>3</v>
      </c>
      <c r="I21" s="19"/>
      <c r="J21" s="9" t="s">
        <v>11084</v>
      </c>
      <c r="K21" s="19" t="str">
        <f t="shared" si="1"/>
        <v>x124</v>
      </c>
      <c r="L21" s="19" t="str">
        <f t="shared" si="2"/>
        <v>Management of group pension funds, referred to in point [b][iii] and [iv] of Article 2[3]</v>
      </c>
      <c r="M21" s="19"/>
      <c r="N21" s="19" t="s">
        <v>359</v>
      </c>
      <c r="O21" s="19"/>
      <c r="P21" s="19"/>
      <c r="Q21" s="19"/>
      <c r="R21" s="19"/>
      <c r="S21" s="34">
        <f t="shared" si="3"/>
        <v>41827</v>
      </c>
      <c r="T21" s="34">
        <f t="shared" si="4"/>
        <v>41639</v>
      </c>
      <c r="U21" s="34" t="str">
        <f t="shared" si="5"/>
        <v/>
      </c>
      <c r="V21" s="19"/>
    </row>
    <row r="22" spans="1:22" s="5" customFormat="1">
      <c r="A22" s="19" t="s">
        <v>846</v>
      </c>
      <c r="B22" s="19" t="s">
        <v>86</v>
      </c>
      <c r="C22" s="19"/>
      <c r="D22" s="19" t="s">
        <v>2299</v>
      </c>
      <c r="E22" s="34">
        <v>41827</v>
      </c>
      <c r="F22" s="34" t="s">
        <v>6136</v>
      </c>
      <c r="G22" s="19" t="s">
        <v>6136</v>
      </c>
      <c r="H22" s="19">
        <f t="shared" si="0"/>
        <v>3</v>
      </c>
      <c r="I22" s="19"/>
      <c r="J22" s="9" t="s">
        <v>11085</v>
      </c>
      <c r="K22" s="19" t="str">
        <f t="shared" si="1"/>
        <v>x125</v>
      </c>
      <c r="L22" s="19" t="str">
        <f t="shared" si="2"/>
        <v>The operations referred to in point [b][v] of Article 2[3]</v>
      </c>
      <c r="M22" s="19"/>
      <c r="N22" s="19" t="s">
        <v>359</v>
      </c>
      <c r="O22" s="19"/>
      <c r="P22" s="19"/>
      <c r="Q22" s="19"/>
      <c r="R22" s="19"/>
      <c r="S22" s="34">
        <f t="shared" si="3"/>
        <v>41827</v>
      </c>
      <c r="T22" s="34">
        <f t="shared" si="4"/>
        <v>41639</v>
      </c>
      <c r="U22" s="34" t="str">
        <f t="shared" si="5"/>
        <v/>
      </c>
      <c r="V22" s="19"/>
    </row>
    <row r="23" spans="1:22" s="5" customFormat="1">
      <c r="A23" s="19" t="s">
        <v>849</v>
      </c>
      <c r="B23" s="19" t="s">
        <v>87</v>
      </c>
      <c r="C23" s="19"/>
      <c r="D23" s="19" t="s">
        <v>2299</v>
      </c>
      <c r="E23" s="34">
        <v>41827</v>
      </c>
      <c r="F23" s="34" t="s">
        <v>6136</v>
      </c>
      <c r="G23" s="19" t="s">
        <v>6136</v>
      </c>
      <c r="H23" s="19">
        <f t="shared" si="0"/>
        <v>3</v>
      </c>
      <c r="I23" s="19"/>
      <c r="J23" s="9" t="s">
        <v>11086</v>
      </c>
      <c r="K23" s="19" t="str">
        <f t="shared" si="1"/>
        <v>x58</v>
      </c>
      <c r="L23" s="19" t="str">
        <f t="shared" si="2"/>
        <v>The operations referred to in Article 2[3][c]</v>
      </c>
      <c r="M23" s="19"/>
      <c r="N23" s="19" t="s">
        <v>359</v>
      </c>
      <c r="O23" s="19"/>
      <c r="P23" s="19"/>
      <c r="Q23" s="19"/>
      <c r="R23" s="19"/>
      <c r="S23" s="34">
        <f t="shared" si="3"/>
        <v>41827</v>
      </c>
      <c r="T23" s="34">
        <f t="shared" si="4"/>
        <v>41639</v>
      </c>
      <c r="U23" s="34" t="str">
        <f t="shared" si="5"/>
        <v/>
      </c>
      <c r="V23" s="19"/>
    </row>
    <row r="24" spans="1:22" s="5" customFormat="1">
      <c r="A24" s="19" t="s">
        <v>842</v>
      </c>
      <c r="B24" s="19" t="s">
        <v>88</v>
      </c>
      <c r="C24" s="19"/>
      <c r="D24" s="19" t="s">
        <v>2299</v>
      </c>
      <c r="E24" s="34">
        <v>41827</v>
      </c>
      <c r="F24" s="34" t="s">
        <v>6136</v>
      </c>
      <c r="G24" s="19" t="s">
        <v>6136</v>
      </c>
      <c r="H24" s="19">
        <f t="shared" si="0"/>
        <v>3</v>
      </c>
      <c r="I24" s="19"/>
      <c r="J24" s="6" t="s">
        <v>857</v>
      </c>
      <c r="K24" s="19"/>
      <c r="L24" s="19"/>
      <c r="M24" s="19"/>
      <c r="N24" s="19"/>
      <c r="O24" s="19" t="s">
        <v>2299</v>
      </c>
      <c r="P24" s="19"/>
      <c r="Q24" s="19" t="s">
        <v>855</v>
      </c>
      <c r="R24" s="19"/>
      <c r="S24" s="34">
        <v>41827</v>
      </c>
      <c r="T24" s="34">
        <v>42566</v>
      </c>
      <c r="U24" s="34"/>
      <c r="V24" s="19"/>
    </row>
    <row r="25" spans="1:22" s="5" customFormat="1">
      <c r="A25" s="19" t="s">
        <v>12341</v>
      </c>
      <c r="B25" s="19" t="s">
        <v>89</v>
      </c>
      <c r="C25" s="19"/>
      <c r="D25" s="19" t="s">
        <v>2299</v>
      </c>
      <c r="E25" s="34">
        <v>41827</v>
      </c>
      <c r="F25" s="34" t="s">
        <v>6136</v>
      </c>
      <c r="G25" s="34">
        <v>43296</v>
      </c>
      <c r="H25" s="19">
        <f t="shared" si="0"/>
        <v>1</v>
      </c>
      <c r="I25" s="19"/>
      <c r="J25" s="7" t="s">
        <v>130</v>
      </c>
      <c r="K25" s="19" t="str">
        <f t="shared" si="1"/>
        <v>x0</v>
      </c>
      <c r="L25" s="19" t="str">
        <f t="shared" si="2"/>
        <v>Total/NA</v>
      </c>
      <c r="M25" s="19" t="s">
        <v>358</v>
      </c>
      <c r="N25" s="19"/>
      <c r="O25" s="19"/>
      <c r="P25" s="19"/>
      <c r="Q25" s="19"/>
      <c r="R25" s="19"/>
      <c r="S25" s="34">
        <f t="shared" si="3"/>
        <v>41827</v>
      </c>
      <c r="T25" s="34" t="str">
        <f t="shared" si="4"/>
        <v/>
      </c>
      <c r="U25" s="34" t="str">
        <f t="shared" si="5"/>
        <v/>
      </c>
      <c r="V25" s="19"/>
    </row>
    <row r="26" spans="1:22" s="5" customFormat="1">
      <c r="A26" s="19" t="s">
        <v>803</v>
      </c>
      <c r="B26" s="19" t="s">
        <v>90</v>
      </c>
      <c r="C26" s="19"/>
      <c r="D26" s="19" t="s">
        <v>2299</v>
      </c>
      <c r="E26" s="34">
        <v>41827</v>
      </c>
      <c r="F26" s="34">
        <v>41639</v>
      </c>
      <c r="G26" s="19" t="s">
        <v>6136</v>
      </c>
      <c r="H26" s="19">
        <f t="shared" si="0"/>
        <v>1</v>
      </c>
      <c r="I26" s="19"/>
      <c r="J26" s="8" t="s">
        <v>4311</v>
      </c>
      <c r="K26" s="19" t="str">
        <f t="shared" si="1"/>
        <v>x1</v>
      </c>
      <c r="L26" s="19" t="str">
        <f t="shared" si="2"/>
        <v>Accident and sickness</v>
      </c>
      <c r="M26" s="19"/>
      <c r="N26" s="19" t="s">
        <v>359</v>
      </c>
      <c r="O26" s="19"/>
      <c r="P26" s="19"/>
      <c r="Q26" s="19"/>
      <c r="R26" s="19"/>
      <c r="S26" s="34">
        <f t="shared" si="3"/>
        <v>41827</v>
      </c>
      <c r="T26" s="34">
        <f t="shared" si="4"/>
        <v>41639</v>
      </c>
      <c r="U26" s="34" t="str">
        <f t="shared" si="5"/>
        <v/>
      </c>
      <c r="V26" s="19"/>
    </row>
    <row r="27" spans="1:22" s="5" customFormat="1">
      <c r="A27" s="19" t="s">
        <v>809</v>
      </c>
      <c r="B27" s="19" t="s">
        <v>91</v>
      </c>
      <c r="C27" s="19"/>
      <c r="D27" s="19" t="s">
        <v>2299</v>
      </c>
      <c r="E27" s="34">
        <v>41827</v>
      </c>
      <c r="F27" s="34" t="s">
        <v>6136</v>
      </c>
      <c r="G27" s="19" t="s">
        <v>6136</v>
      </c>
      <c r="H27" s="19">
        <f t="shared" si="0"/>
        <v>2</v>
      </c>
      <c r="I27" s="19"/>
      <c r="J27" s="8" t="s">
        <v>4312</v>
      </c>
      <c r="K27" s="19" t="str">
        <f t="shared" si="1"/>
        <v>x2</v>
      </c>
      <c r="L27" s="19" t="str">
        <f t="shared" si="2"/>
        <v>Motor</v>
      </c>
      <c r="M27" s="19"/>
      <c r="N27" s="19" t="s">
        <v>359</v>
      </c>
      <c r="O27" s="19"/>
      <c r="P27" s="19"/>
      <c r="Q27" s="19"/>
      <c r="R27" s="19"/>
      <c r="S27" s="34">
        <f t="shared" si="3"/>
        <v>41827</v>
      </c>
      <c r="T27" s="34">
        <f t="shared" si="4"/>
        <v>41639</v>
      </c>
      <c r="U27" s="34" t="str">
        <f t="shared" si="5"/>
        <v/>
      </c>
      <c r="V27" s="19"/>
    </row>
    <row r="28" spans="1:22" s="5" customFormat="1">
      <c r="A28" s="19" t="s">
        <v>808</v>
      </c>
      <c r="B28" s="19" t="s">
        <v>92</v>
      </c>
      <c r="C28" s="19"/>
      <c r="D28" s="19" t="s">
        <v>2299</v>
      </c>
      <c r="E28" s="34">
        <v>41827</v>
      </c>
      <c r="F28" s="34" t="s">
        <v>6136</v>
      </c>
      <c r="G28" s="19" t="s">
        <v>6136</v>
      </c>
      <c r="H28" s="19">
        <f t="shared" si="0"/>
        <v>1</v>
      </c>
      <c r="I28" s="19"/>
      <c r="J28" s="8" t="s">
        <v>4313</v>
      </c>
      <c r="K28" s="19" t="str">
        <f t="shared" si="1"/>
        <v>x3</v>
      </c>
      <c r="L28" s="19" t="str">
        <f t="shared" si="2"/>
        <v>Fire and other damage to property</v>
      </c>
      <c r="M28" s="19"/>
      <c r="N28" s="19" t="s">
        <v>359</v>
      </c>
      <c r="O28" s="19"/>
      <c r="P28" s="19"/>
      <c r="Q28" s="19"/>
      <c r="R28" s="19"/>
      <c r="S28" s="34">
        <f t="shared" si="3"/>
        <v>41827</v>
      </c>
      <c r="T28" s="34">
        <f t="shared" si="4"/>
        <v>41639</v>
      </c>
      <c r="U28" s="34" t="str">
        <f t="shared" si="5"/>
        <v/>
      </c>
      <c r="V28" s="19"/>
    </row>
    <row r="29" spans="1:22" s="5" customFormat="1">
      <c r="A29" s="19" t="s">
        <v>771</v>
      </c>
      <c r="B29" s="19" t="s">
        <v>93</v>
      </c>
      <c r="C29" s="19"/>
      <c r="D29" s="19" t="s">
        <v>2299</v>
      </c>
      <c r="E29" s="34">
        <v>41827</v>
      </c>
      <c r="F29" s="34" t="s">
        <v>6136</v>
      </c>
      <c r="G29" s="19" t="s">
        <v>6136</v>
      </c>
      <c r="H29" s="19">
        <f t="shared" si="0"/>
        <v>13</v>
      </c>
      <c r="I29" s="19"/>
      <c r="J29" s="8" t="s">
        <v>4314</v>
      </c>
      <c r="K29" s="19" t="str">
        <f t="shared" si="1"/>
        <v>x4</v>
      </c>
      <c r="L29" s="19" t="str">
        <f t="shared" si="2"/>
        <v>Aviation, marine and transport</v>
      </c>
      <c r="M29" s="19"/>
      <c r="N29" s="19" t="s">
        <v>359</v>
      </c>
      <c r="O29" s="19"/>
      <c r="P29" s="19"/>
      <c r="Q29" s="19"/>
      <c r="R29" s="19"/>
      <c r="S29" s="34">
        <f t="shared" si="3"/>
        <v>41827</v>
      </c>
      <c r="T29" s="34">
        <f t="shared" si="4"/>
        <v>41639</v>
      </c>
      <c r="U29" s="34" t="str">
        <f t="shared" si="5"/>
        <v/>
      </c>
      <c r="V29" s="19"/>
    </row>
    <row r="30" spans="1:22" s="5" customFormat="1">
      <c r="A30" s="19" t="s">
        <v>798</v>
      </c>
      <c r="B30" s="19" t="s">
        <v>94</v>
      </c>
      <c r="C30" s="19"/>
      <c r="D30" s="19" t="s">
        <v>2299</v>
      </c>
      <c r="E30" s="34">
        <v>41827</v>
      </c>
      <c r="F30" s="34" t="s">
        <v>6136</v>
      </c>
      <c r="G30" s="19" t="s">
        <v>6136</v>
      </c>
      <c r="H30" s="19">
        <f t="shared" si="0"/>
        <v>1</v>
      </c>
      <c r="I30" s="19"/>
      <c r="J30" s="8" t="s">
        <v>4315</v>
      </c>
      <c r="K30" s="19" t="str">
        <f t="shared" si="1"/>
        <v>x5</v>
      </c>
      <c r="L30" s="19" t="str">
        <f t="shared" si="2"/>
        <v>General liability</v>
      </c>
      <c r="M30" s="19"/>
      <c r="N30" s="19" t="s">
        <v>359</v>
      </c>
      <c r="O30" s="19"/>
      <c r="P30" s="19"/>
      <c r="Q30" s="19"/>
      <c r="R30" s="19"/>
      <c r="S30" s="34">
        <f t="shared" si="3"/>
        <v>41827</v>
      </c>
      <c r="T30" s="34">
        <f t="shared" si="4"/>
        <v>41639</v>
      </c>
      <c r="U30" s="34" t="str">
        <f t="shared" si="5"/>
        <v/>
      </c>
      <c r="V30" s="19"/>
    </row>
    <row r="31" spans="1:22" s="5" customFormat="1">
      <c r="A31" s="19" t="s">
        <v>802</v>
      </c>
      <c r="B31" s="19" t="s">
        <v>95</v>
      </c>
      <c r="C31" s="19"/>
      <c r="D31" s="19" t="s">
        <v>2299</v>
      </c>
      <c r="E31" s="34">
        <v>41827</v>
      </c>
      <c r="F31" s="34">
        <v>41639</v>
      </c>
      <c r="G31" s="19" t="s">
        <v>6136</v>
      </c>
      <c r="H31" s="19">
        <f t="shared" si="0"/>
        <v>1</v>
      </c>
      <c r="I31" s="19"/>
      <c r="J31" s="8" t="s">
        <v>4316</v>
      </c>
      <c r="K31" s="19" t="str">
        <f t="shared" si="1"/>
        <v>x6</v>
      </c>
      <c r="L31" s="19" t="str">
        <f t="shared" si="2"/>
        <v>Credit and suretyship</v>
      </c>
      <c r="M31" s="19"/>
      <c r="N31" s="19" t="s">
        <v>359</v>
      </c>
      <c r="O31" s="19"/>
      <c r="P31" s="19"/>
      <c r="Q31" s="19"/>
      <c r="R31" s="19"/>
      <c r="S31" s="34">
        <f t="shared" si="3"/>
        <v>41827</v>
      </c>
      <c r="T31" s="34">
        <f t="shared" si="4"/>
        <v>41639</v>
      </c>
      <c r="U31" s="34" t="str">
        <f t="shared" si="5"/>
        <v/>
      </c>
      <c r="V31" s="19"/>
    </row>
    <row r="32" spans="1:22" s="5" customFormat="1">
      <c r="A32" s="19" t="s">
        <v>851</v>
      </c>
      <c r="B32" s="19" t="s">
        <v>96</v>
      </c>
      <c r="C32" s="19"/>
      <c r="D32" s="19" t="s">
        <v>2299</v>
      </c>
      <c r="E32" s="34">
        <v>41827</v>
      </c>
      <c r="F32" s="34" t="s">
        <v>6136</v>
      </c>
      <c r="G32" s="19" t="s">
        <v>6136</v>
      </c>
      <c r="H32" s="19">
        <f t="shared" si="0"/>
        <v>3</v>
      </c>
      <c r="I32" s="19"/>
      <c r="J32" s="8" t="s">
        <v>4317</v>
      </c>
      <c r="K32" s="19" t="str">
        <f t="shared" si="1"/>
        <v>x7</v>
      </c>
      <c r="L32" s="19" t="str">
        <f t="shared" si="2"/>
        <v>Non-life other than accident and sickness, motor, fire and other damage to property, aviation, marine and transport, general liability, credit and suretyship</v>
      </c>
      <c r="M32" s="19"/>
      <c r="N32" s="19" t="s">
        <v>359</v>
      </c>
      <c r="O32" s="19"/>
      <c r="P32" s="19"/>
      <c r="Q32" s="19"/>
      <c r="R32" s="19"/>
      <c r="S32" s="34">
        <f t="shared" si="3"/>
        <v>41827</v>
      </c>
      <c r="T32" s="34">
        <f t="shared" si="4"/>
        <v>41639</v>
      </c>
      <c r="U32" s="34" t="str">
        <f t="shared" si="5"/>
        <v/>
      </c>
      <c r="V32" s="19"/>
    </row>
    <row r="33" spans="1:22" s="5" customFormat="1">
      <c r="A33" s="19" t="s">
        <v>769</v>
      </c>
      <c r="B33" s="19" t="s">
        <v>97</v>
      </c>
      <c r="C33" s="19"/>
      <c r="D33" s="19" t="s">
        <v>2299</v>
      </c>
      <c r="E33" s="34">
        <v>41827</v>
      </c>
      <c r="F33" s="34" t="s">
        <v>6136</v>
      </c>
      <c r="G33" s="19" t="s">
        <v>6136</v>
      </c>
      <c r="H33" s="19">
        <f t="shared" si="0"/>
        <v>13</v>
      </c>
      <c r="I33" s="19"/>
      <c r="J33" s="8" t="s">
        <v>11079</v>
      </c>
      <c r="K33" s="19" t="str">
        <f t="shared" si="1"/>
        <v>x48</v>
      </c>
      <c r="L33" s="19" t="str">
        <f t="shared" si="2"/>
        <v>The life insurance referred to in points [a][i], [ii] and [iii] of Article 2[3] excluding those referred to in II and III</v>
      </c>
      <c r="M33" s="19"/>
      <c r="N33" s="19" t="s">
        <v>359</v>
      </c>
      <c r="O33" s="19"/>
      <c r="P33" s="19"/>
      <c r="Q33" s="19"/>
      <c r="R33" s="19"/>
      <c r="S33" s="34">
        <f t="shared" si="3"/>
        <v>41827</v>
      </c>
      <c r="T33" s="34">
        <f t="shared" si="4"/>
        <v>41639</v>
      </c>
      <c r="U33" s="34" t="str">
        <f t="shared" si="5"/>
        <v/>
      </c>
      <c r="V33" s="19"/>
    </row>
    <row r="34" spans="1:22" s="5" customFormat="1">
      <c r="A34" s="19" t="s">
        <v>7842</v>
      </c>
      <c r="B34" s="19" t="s">
        <v>98</v>
      </c>
      <c r="C34" s="19"/>
      <c r="D34" s="19" t="s">
        <v>2299</v>
      </c>
      <c r="E34" s="34">
        <v>41827</v>
      </c>
      <c r="F34" s="34" t="s">
        <v>6136</v>
      </c>
      <c r="G34" s="34">
        <v>42277</v>
      </c>
      <c r="H34" s="19">
        <f t="shared" si="0"/>
        <v>3</v>
      </c>
      <c r="I34" s="19"/>
      <c r="J34" s="8" t="s">
        <v>10141</v>
      </c>
      <c r="K34" s="19" t="str">
        <f t="shared" si="1"/>
        <v>x49</v>
      </c>
      <c r="L34" s="19" t="str">
        <f t="shared" si="2"/>
        <v>Marriage assurance, birth assurance</v>
      </c>
      <c r="M34" s="19"/>
      <c r="N34" s="19" t="s">
        <v>359</v>
      </c>
      <c r="O34" s="19"/>
      <c r="P34" s="19"/>
      <c r="Q34" s="19"/>
      <c r="R34" s="19"/>
      <c r="S34" s="34">
        <f t="shared" si="3"/>
        <v>41827</v>
      </c>
      <c r="T34" s="34">
        <f t="shared" si="4"/>
        <v>41639</v>
      </c>
      <c r="U34" s="34" t="str">
        <f t="shared" si="5"/>
        <v/>
      </c>
      <c r="V34" s="19"/>
    </row>
    <row r="35" spans="1:22" s="5" customFormat="1">
      <c r="A35" s="19" t="s">
        <v>852</v>
      </c>
      <c r="B35" s="19" t="s">
        <v>99</v>
      </c>
      <c r="C35" s="19"/>
      <c r="D35" s="19" t="s">
        <v>2299</v>
      </c>
      <c r="E35" s="34">
        <v>41827</v>
      </c>
      <c r="F35" s="34" t="s">
        <v>6136</v>
      </c>
      <c r="G35" s="19" t="s">
        <v>6136</v>
      </c>
      <c r="H35" s="19">
        <f t="shared" si="0"/>
        <v>3</v>
      </c>
      <c r="I35" s="19"/>
      <c r="J35" s="8" t="s">
        <v>11080</v>
      </c>
      <c r="K35" s="19" t="str">
        <f t="shared" si="1"/>
        <v>x50</v>
      </c>
      <c r="L35" s="19" t="str">
        <f t="shared" si="2"/>
        <v>The insurance referred to in points [a][i] and [ii] of Article 2[3], which are linked to investment funds</v>
      </c>
      <c r="M35" s="19"/>
      <c r="N35" s="19" t="s">
        <v>359</v>
      </c>
      <c r="O35" s="19"/>
      <c r="P35" s="19"/>
      <c r="Q35" s="19"/>
      <c r="R35" s="19"/>
      <c r="S35" s="34">
        <f t="shared" si="3"/>
        <v>41827</v>
      </c>
      <c r="T35" s="34">
        <f t="shared" si="4"/>
        <v>41639</v>
      </c>
      <c r="U35" s="34" t="str">
        <f t="shared" si="5"/>
        <v/>
      </c>
      <c r="V35" s="19"/>
    </row>
    <row r="36" spans="1:22" s="5" customFormat="1">
      <c r="A36" s="19" t="s">
        <v>770</v>
      </c>
      <c r="B36" s="19" t="s">
        <v>100</v>
      </c>
      <c r="C36" s="19"/>
      <c r="D36" s="19" t="s">
        <v>2299</v>
      </c>
      <c r="E36" s="34">
        <v>41827</v>
      </c>
      <c r="F36" s="34" t="s">
        <v>6136</v>
      </c>
      <c r="G36" s="19" t="s">
        <v>6136</v>
      </c>
      <c r="H36" s="19">
        <f t="shared" si="0"/>
        <v>13</v>
      </c>
      <c r="I36" s="19"/>
      <c r="J36" s="8" t="s">
        <v>11081</v>
      </c>
      <c r="K36" s="19" t="str">
        <f t="shared" si="1"/>
        <v>x57</v>
      </c>
      <c r="L36" s="19" t="str">
        <f t="shared" si="2"/>
        <v>Permanent health insurance, referred to in point [a][iv] of Article 2[3]</v>
      </c>
      <c r="M36" s="19"/>
      <c r="N36" s="19" t="s">
        <v>359</v>
      </c>
      <c r="O36" s="19"/>
      <c r="P36" s="19"/>
      <c r="Q36" s="19"/>
      <c r="R36" s="19"/>
      <c r="S36" s="34">
        <f t="shared" si="3"/>
        <v>41827</v>
      </c>
      <c r="T36" s="34">
        <f t="shared" si="4"/>
        <v>41639</v>
      </c>
      <c r="U36" s="34" t="str">
        <f t="shared" si="5"/>
        <v/>
      </c>
      <c r="V36" s="19"/>
    </row>
    <row r="37" spans="1:22" s="5" customFormat="1">
      <c r="A37" s="19" t="s">
        <v>795</v>
      </c>
      <c r="B37" s="19" t="s">
        <v>101</v>
      </c>
      <c r="C37" s="19"/>
      <c r="D37" s="19" t="s">
        <v>2299</v>
      </c>
      <c r="E37" s="34">
        <v>41827</v>
      </c>
      <c r="F37" s="34">
        <v>41639</v>
      </c>
      <c r="G37" s="19" t="s">
        <v>6136</v>
      </c>
      <c r="H37" s="19">
        <f t="shared" si="0"/>
        <v>3</v>
      </c>
      <c r="I37" s="19"/>
      <c r="J37" s="8" t="s">
        <v>11082</v>
      </c>
      <c r="K37" s="19" t="str">
        <f t="shared" si="1"/>
        <v>x121</v>
      </c>
      <c r="L37" s="19" t="str">
        <f t="shared" si="2"/>
        <v>Tontines, referred to in point [b][i] of Article 2[3]</v>
      </c>
      <c r="M37" s="19"/>
      <c r="N37" s="19" t="s">
        <v>359</v>
      </c>
      <c r="O37" s="19"/>
      <c r="P37" s="19"/>
      <c r="Q37" s="19"/>
      <c r="R37" s="19"/>
      <c r="S37" s="34">
        <f t="shared" si="3"/>
        <v>41827</v>
      </c>
      <c r="T37" s="34">
        <f t="shared" si="4"/>
        <v>41639</v>
      </c>
      <c r="U37" s="34" t="str">
        <f t="shared" si="5"/>
        <v/>
      </c>
      <c r="V37" s="19"/>
    </row>
    <row r="38" spans="1:22" s="5" customFormat="1">
      <c r="A38" s="19" t="s">
        <v>830</v>
      </c>
      <c r="B38" s="19" t="s">
        <v>102</v>
      </c>
      <c r="C38" s="19"/>
      <c r="D38" s="19" t="s">
        <v>2299</v>
      </c>
      <c r="E38" s="34">
        <v>41827</v>
      </c>
      <c r="F38" s="34" t="s">
        <v>6136</v>
      </c>
      <c r="G38" s="19" t="s">
        <v>6136</v>
      </c>
      <c r="H38" s="19">
        <f t="shared" si="0"/>
        <v>2</v>
      </c>
      <c r="I38" s="19"/>
      <c r="J38" s="8" t="s">
        <v>11083</v>
      </c>
      <c r="K38" s="19" t="str">
        <f t="shared" si="1"/>
        <v>x123</v>
      </c>
      <c r="L38" s="19" t="str">
        <f t="shared" si="2"/>
        <v>Capital redemption operations, referred to in point [b][ii] of Article 2[3]</v>
      </c>
      <c r="M38" s="19"/>
      <c r="N38" s="19" t="s">
        <v>359</v>
      </c>
      <c r="O38" s="19"/>
      <c r="P38" s="19"/>
      <c r="Q38" s="19"/>
      <c r="R38" s="19"/>
      <c r="S38" s="34">
        <f t="shared" si="3"/>
        <v>41827</v>
      </c>
      <c r="T38" s="34">
        <f t="shared" si="4"/>
        <v>41639</v>
      </c>
      <c r="U38" s="34" t="str">
        <f t="shared" si="5"/>
        <v/>
      </c>
      <c r="V38" s="19"/>
    </row>
    <row r="39" spans="1:22" s="5" customFormat="1">
      <c r="A39" s="19" t="s">
        <v>832</v>
      </c>
      <c r="B39" s="19" t="s">
        <v>103</v>
      </c>
      <c r="C39" s="19"/>
      <c r="D39" s="19" t="s">
        <v>2299</v>
      </c>
      <c r="E39" s="34">
        <v>41827</v>
      </c>
      <c r="F39" s="34" t="s">
        <v>6136</v>
      </c>
      <c r="G39" s="19" t="s">
        <v>6136</v>
      </c>
      <c r="H39" s="19">
        <f t="shared" si="0"/>
        <v>1</v>
      </c>
      <c r="I39" s="19"/>
      <c r="J39" s="8" t="s">
        <v>11084</v>
      </c>
      <c r="K39" s="19" t="str">
        <f t="shared" si="1"/>
        <v>x124</v>
      </c>
      <c r="L39" s="19" t="str">
        <f t="shared" si="2"/>
        <v>Management of group pension funds, referred to in point [b][iii] and [iv] of Article 2[3]</v>
      </c>
      <c r="M39" s="19"/>
      <c r="N39" s="19" t="s">
        <v>359</v>
      </c>
      <c r="O39" s="19"/>
      <c r="P39" s="19"/>
      <c r="Q39" s="19"/>
      <c r="R39" s="19"/>
      <c r="S39" s="34">
        <f t="shared" si="3"/>
        <v>41827</v>
      </c>
      <c r="T39" s="34">
        <f t="shared" si="4"/>
        <v>41639</v>
      </c>
      <c r="U39" s="34" t="str">
        <f t="shared" si="5"/>
        <v/>
      </c>
      <c r="V39" s="19"/>
    </row>
    <row r="40" spans="1:22" s="5" customFormat="1">
      <c r="A40" s="19" t="s">
        <v>829</v>
      </c>
      <c r="B40" s="19" t="s">
        <v>104</v>
      </c>
      <c r="C40" s="19"/>
      <c r="D40" s="19" t="s">
        <v>2299</v>
      </c>
      <c r="E40" s="34">
        <v>41827</v>
      </c>
      <c r="F40" s="34" t="s">
        <v>6136</v>
      </c>
      <c r="G40" s="19" t="s">
        <v>6136</v>
      </c>
      <c r="H40" s="19">
        <f t="shared" si="0"/>
        <v>2</v>
      </c>
      <c r="I40" s="19"/>
      <c r="J40" s="8" t="s">
        <v>11085</v>
      </c>
      <c r="K40" s="19" t="str">
        <f t="shared" si="1"/>
        <v>x125</v>
      </c>
      <c r="L40" s="19" t="str">
        <f t="shared" si="2"/>
        <v>The operations referred to in point [b][v] of Article 2[3]</v>
      </c>
      <c r="M40" s="19"/>
      <c r="N40" s="19" t="s">
        <v>359</v>
      </c>
      <c r="O40" s="19"/>
      <c r="P40" s="19"/>
      <c r="Q40" s="19"/>
      <c r="R40" s="19"/>
      <c r="S40" s="34">
        <f t="shared" si="3"/>
        <v>41827</v>
      </c>
      <c r="T40" s="34">
        <f t="shared" si="4"/>
        <v>41639</v>
      </c>
      <c r="U40" s="34" t="str">
        <f t="shared" si="5"/>
        <v/>
      </c>
      <c r="V40" s="19"/>
    </row>
    <row r="41" spans="1:22" s="5" customFormat="1">
      <c r="A41" s="19" t="s">
        <v>833</v>
      </c>
      <c r="B41" s="19" t="s">
        <v>105</v>
      </c>
      <c r="C41" s="19"/>
      <c r="D41" s="19" t="s">
        <v>2299</v>
      </c>
      <c r="E41" s="34">
        <v>41827</v>
      </c>
      <c r="F41" s="34" t="s">
        <v>6136</v>
      </c>
      <c r="G41" s="19" t="s">
        <v>6136</v>
      </c>
      <c r="H41" s="19">
        <f t="shared" si="0"/>
        <v>2</v>
      </c>
      <c r="I41" s="19"/>
      <c r="J41" s="8" t="s">
        <v>11086</v>
      </c>
      <c r="K41" s="19" t="str">
        <f t="shared" si="1"/>
        <v>x58</v>
      </c>
      <c r="L41" s="19" t="str">
        <f t="shared" si="2"/>
        <v>The operations referred to in Article 2[3][c]</v>
      </c>
      <c r="M41" s="19"/>
      <c r="N41" s="19" t="s">
        <v>359</v>
      </c>
      <c r="O41" s="19"/>
      <c r="P41" s="19"/>
      <c r="Q41" s="19"/>
      <c r="R41" s="19"/>
      <c r="S41" s="34">
        <f t="shared" si="3"/>
        <v>41827</v>
      </c>
      <c r="T41" s="34">
        <f t="shared" si="4"/>
        <v>41639</v>
      </c>
      <c r="U41" s="34" t="str">
        <f t="shared" si="5"/>
        <v/>
      </c>
      <c r="V41" s="19"/>
    </row>
    <row r="42" spans="1:22" s="5" customFormat="1">
      <c r="A42" s="19" t="s">
        <v>831</v>
      </c>
      <c r="B42" s="19" t="s">
        <v>106</v>
      </c>
      <c r="C42" s="19"/>
      <c r="D42" s="19" t="s">
        <v>2299</v>
      </c>
      <c r="E42" s="34">
        <v>41827</v>
      </c>
      <c r="F42" s="34" t="s">
        <v>6136</v>
      </c>
      <c r="G42" s="19" t="s">
        <v>6136</v>
      </c>
      <c r="H42" s="19">
        <f t="shared" si="0"/>
        <v>1</v>
      </c>
      <c r="I42" s="19"/>
      <c r="J42" s="6" t="s">
        <v>858</v>
      </c>
      <c r="K42" s="19"/>
      <c r="L42" s="19"/>
      <c r="M42" s="19"/>
      <c r="N42" s="19"/>
      <c r="O42" s="19" t="s">
        <v>2299</v>
      </c>
      <c r="P42" s="19"/>
      <c r="Q42" s="19" t="s">
        <v>859</v>
      </c>
      <c r="R42" s="19"/>
      <c r="S42" s="34">
        <v>41827</v>
      </c>
      <c r="T42" s="34">
        <v>42566</v>
      </c>
      <c r="U42" s="34"/>
      <c r="V42" s="19"/>
    </row>
    <row r="43" spans="1:22" s="5" customFormat="1">
      <c r="A43" s="19" t="s">
        <v>828</v>
      </c>
      <c r="B43" s="19" t="s">
        <v>107</v>
      </c>
      <c r="C43" s="19"/>
      <c r="D43" s="19" t="s">
        <v>2299</v>
      </c>
      <c r="E43" s="34">
        <v>41827</v>
      </c>
      <c r="F43" s="34" t="s">
        <v>6136</v>
      </c>
      <c r="G43" s="19" t="s">
        <v>6136</v>
      </c>
      <c r="H43" s="19">
        <f t="shared" si="0"/>
        <v>2</v>
      </c>
      <c r="I43" s="19"/>
      <c r="J43" s="7" t="s">
        <v>130</v>
      </c>
      <c r="K43" s="19" t="str">
        <f t="shared" si="1"/>
        <v>x0</v>
      </c>
      <c r="L43" s="19" t="str">
        <f t="shared" si="2"/>
        <v>Total/NA</v>
      </c>
      <c r="M43" s="19" t="s">
        <v>358</v>
      </c>
      <c r="N43" s="19"/>
      <c r="O43" s="19"/>
      <c r="P43" s="19"/>
      <c r="Q43" s="19"/>
      <c r="R43" s="19"/>
      <c r="S43" s="34">
        <f t="shared" si="3"/>
        <v>41827</v>
      </c>
      <c r="T43" s="34" t="str">
        <f t="shared" si="4"/>
        <v/>
      </c>
      <c r="U43" s="34" t="str">
        <f t="shared" si="5"/>
        <v/>
      </c>
      <c r="V43" s="19"/>
    </row>
    <row r="44" spans="1:22" s="5" customFormat="1">
      <c r="A44" s="19" t="s">
        <v>777</v>
      </c>
      <c r="B44" s="19" t="s">
        <v>108</v>
      </c>
      <c r="C44" s="19"/>
      <c r="D44" s="19" t="s">
        <v>2299</v>
      </c>
      <c r="E44" s="34">
        <v>41827</v>
      </c>
      <c r="F44" s="34" t="s">
        <v>6136</v>
      </c>
      <c r="G44" s="19" t="s">
        <v>6136</v>
      </c>
      <c r="H44" s="19">
        <f t="shared" si="0"/>
        <v>20</v>
      </c>
      <c r="I44" s="19"/>
      <c r="J44" s="8" t="s">
        <v>2259</v>
      </c>
      <c r="K44" s="19" t="str">
        <f t="shared" si="1"/>
        <v>x79</v>
      </c>
      <c r="L44" s="19" t="str">
        <f t="shared" si="2"/>
        <v>Non-life and Health non-SLT</v>
      </c>
      <c r="M44" s="19" t="s">
        <v>358</v>
      </c>
      <c r="N44" s="19" t="s">
        <v>359</v>
      </c>
      <c r="O44" s="19"/>
      <c r="P44" s="19"/>
      <c r="Q44" s="19"/>
      <c r="R44" s="19"/>
      <c r="S44" s="34">
        <f t="shared" si="3"/>
        <v>41827</v>
      </c>
      <c r="T44" s="34" t="str">
        <f t="shared" si="4"/>
        <v/>
      </c>
      <c r="U44" s="34" t="str">
        <f t="shared" si="5"/>
        <v/>
      </c>
      <c r="V44" s="19"/>
    </row>
    <row r="45" spans="1:22" s="5" customFormat="1">
      <c r="A45" s="19" t="s">
        <v>790</v>
      </c>
      <c r="B45" s="19" t="s">
        <v>109</v>
      </c>
      <c r="C45" s="19"/>
      <c r="D45" s="19" t="s">
        <v>2299</v>
      </c>
      <c r="E45" s="34">
        <v>41827</v>
      </c>
      <c r="F45" s="34" t="s">
        <v>6136</v>
      </c>
      <c r="G45" s="19" t="s">
        <v>6136</v>
      </c>
      <c r="H45" s="19">
        <f t="shared" si="0"/>
        <v>9</v>
      </c>
      <c r="I45" s="19"/>
      <c r="J45" s="9" t="s">
        <v>2261</v>
      </c>
      <c r="K45" s="19" t="str">
        <f t="shared" si="1"/>
        <v>x81</v>
      </c>
      <c r="L45" s="19" t="str">
        <f t="shared" si="2"/>
        <v>Non-life and Health non-SLT [direct business and accepted proportional reinsurance]</v>
      </c>
      <c r="M45" s="19" t="s">
        <v>358</v>
      </c>
      <c r="N45" s="19" t="s">
        <v>359</v>
      </c>
      <c r="O45" s="19"/>
      <c r="P45" s="19"/>
      <c r="Q45" s="19"/>
      <c r="R45" s="19"/>
      <c r="S45" s="34">
        <f t="shared" si="3"/>
        <v>41827</v>
      </c>
      <c r="T45" s="34">
        <f t="shared" si="4"/>
        <v>41639</v>
      </c>
      <c r="U45" s="34" t="str">
        <f t="shared" si="5"/>
        <v/>
      </c>
      <c r="V45" s="19"/>
    </row>
    <row r="46" spans="1:22" s="5" customFormat="1">
      <c r="A46" s="19" t="s">
        <v>2262</v>
      </c>
      <c r="B46" s="19" t="s">
        <v>110</v>
      </c>
      <c r="C46" s="19"/>
      <c r="D46" s="19" t="s">
        <v>2299</v>
      </c>
      <c r="E46" s="34">
        <v>41827</v>
      </c>
      <c r="F46" s="34">
        <v>41639</v>
      </c>
      <c r="G46" s="19" t="s">
        <v>6136</v>
      </c>
      <c r="H46" s="19">
        <f t="shared" si="0"/>
        <v>9</v>
      </c>
      <c r="I46" s="19"/>
      <c r="J46" s="10" t="s">
        <v>765</v>
      </c>
      <c r="K46" s="19" t="str">
        <f t="shared" si="1"/>
        <v>x77</v>
      </c>
      <c r="L46" s="19" t="str">
        <f t="shared" si="2"/>
        <v>Non-life [direct business and accepted proportional reinsurance]</v>
      </c>
      <c r="M46" s="19" t="s">
        <v>358</v>
      </c>
      <c r="N46" s="19" t="s">
        <v>359</v>
      </c>
      <c r="O46" s="19"/>
      <c r="P46" s="19"/>
      <c r="Q46" s="19"/>
      <c r="R46" s="19"/>
      <c r="S46" s="34">
        <f t="shared" si="3"/>
        <v>41827</v>
      </c>
      <c r="T46" s="34">
        <f t="shared" si="4"/>
        <v>41639</v>
      </c>
      <c r="U46" s="34" t="str">
        <f t="shared" si="5"/>
        <v/>
      </c>
      <c r="V46" s="19"/>
    </row>
    <row r="47" spans="1:22" s="5" customFormat="1">
      <c r="A47" s="19" t="s">
        <v>789</v>
      </c>
      <c r="B47" s="19" t="s">
        <v>111</v>
      </c>
      <c r="C47" s="19"/>
      <c r="D47" s="19" t="s">
        <v>2299</v>
      </c>
      <c r="E47" s="34">
        <v>41827</v>
      </c>
      <c r="F47" s="34" t="s">
        <v>6136</v>
      </c>
      <c r="G47" s="19" t="s">
        <v>6136</v>
      </c>
      <c r="H47" s="19">
        <f t="shared" si="0"/>
        <v>21</v>
      </c>
      <c r="I47" s="19"/>
      <c r="J47" s="11" t="s">
        <v>766</v>
      </c>
      <c r="K47" s="19" t="str">
        <f t="shared" si="1"/>
        <v>x73</v>
      </c>
      <c r="L47" s="19" t="str">
        <f t="shared" si="2"/>
        <v>Motor vehicle liability insurance [direct business and accepted proportional reinsurance]</v>
      </c>
      <c r="M47" s="19"/>
      <c r="N47" s="19" t="s">
        <v>359</v>
      </c>
      <c r="O47" s="19"/>
      <c r="P47" s="19"/>
      <c r="Q47" s="19"/>
      <c r="R47" s="19"/>
      <c r="S47" s="34">
        <f t="shared" si="3"/>
        <v>41827</v>
      </c>
      <c r="T47" s="34" t="str">
        <f t="shared" si="4"/>
        <v/>
      </c>
      <c r="U47" s="34" t="str">
        <f t="shared" si="5"/>
        <v/>
      </c>
      <c r="V47" s="19"/>
    </row>
    <row r="48" spans="1:22" s="5" customFormat="1">
      <c r="A48" s="19" t="s">
        <v>797</v>
      </c>
      <c r="B48" s="19" t="s">
        <v>112</v>
      </c>
      <c r="C48" s="19"/>
      <c r="D48" s="19" t="s">
        <v>2299</v>
      </c>
      <c r="E48" s="34">
        <v>41827</v>
      </c>
      <c r="F48" s="34" t="s">
        <v>6136</v>
      </c>
      <c r="G48" s="19" t="s">
        <v>6136</v>
      </c>
      <c r="H48" s="19">
        <f t="shared" si="0"/>
        <v>4</v>
      </c>
      <c r="I48" s="19"/>
      <c r="J48" s="11" t="s">
        <v>767</v>
      </c>
      <c r="K48" s="19" t="str">
        <f t="shared" si="1"/>
        <v>x101</v>
      </c>
      <c r="L48" s="19" t="str">
        <f t="shared" si="2"/>
        <v>Other motor insurance [direct business and accepted proportional reinsurance]</v>
      </c>
      <c r="M48" s="19"/>
      <c r="N48" s="19" t="s">
        <v>359</v>
      </c>
      <c r="O48" s="19"/>
      <c r="P48" s="19"/>
      <c r="Q48" s="19"/>
      <c r="R48" s="19"/>
      <c r="S48" s="34">
        <f t="shared" si="3"/>
        <v>41827</v>
      </c>
      <c r="T48" s="34" t="str">
        <f t="shared" si="4"/>
        <v/>
      </c>
      <c r="U48" s="34" t="str">
        <f t="shared" si="5"/>
        <v/>
      </c>
      <c r="V48" s="19"/>
    </row>
    <row r="49" spans="1:22" s="5" customFormat="1">
      <c r="A49" s="19" t="s">
        <v>10916</v>
      </c>
      <c r="B49" s="19" t="s">
        <v>113</v>
      </c>
      <c r="C49" s="19"/>
      <c r="D49" s="19" t="s">
        <v>2299</v>
      </c>
      <c r="E49" s="34">
        <v>41827</v>
      </c>
      <c r="F49" s="34" t="s">
        <v>6136</v>
      </c>
      <c r="G49" s="34">
        <v>42277</v>
      </c>
      <c r="H49" s="19">
        <f t="shared" si="0"/>
        <v>3</v>
      </c>
      <c r="I49" s="19"/>
      <c r="J49" s="11" t="s">
        <v>768</v>
      </c>
      <c r="K49" s="19" t="str">
        <f t="shared" si="1"/>
        <v>x66</v>
      </c>
      <c r="L49" s="19" t="str">
        <f t="shared" si="2"/>
        <v>Marine, aviation and transport insurance [direct business and accepted proportional reinsurance]</v>
      </c>
      <c r="M49" s="19"/>
      <c r="N49" s="19" t="s">
        <v>359</v>
      </c>
      <c r="O49" s="19"/>
      <c r="P49" s="19"/>
      <c r="Q49" s="19"/>
      <c r="R49" s="19"/>
      <c r="S49" s="34">
        <f t="shared" si="3"/>
        <v>41827</v>
      </c>
      <c r="T49" s="34" t="str">
        <f t="shared" si="4"/>
        <v/>
      </c>
      <c r="U49" s="34" t="str">
        <f t="shared" si="5"/>
        <v/>
      </c>
      <c r="V49" s="19"/>
    </row>
    <row r="50" spans="1:22" s="5" customFormat="1">
      <c r="A50" s="19" t="s">
        <v>11079</v>
      </c>
      <c r="B50" s="19" t="s">
        <v>114</v>
      </c>
      <c r="C50" s="19"/>
      <c r="D50" s="19" t="s">
        <v>2299</v>
      </c>
      <c r="E50" s="34">
        <v>41827</v>
      </c>
      <c r="F50" s="34">
        <v>41639</v>
      </c>
      <c r="G50" s="19" t="s">
        <v>6136</v>
      </c>
      <c r="H50" s="19">
        <f t="shared" si="0"/>
        <v>2</v>
      </c>
      <c r="I50" s="19"/>
      <c r="J50" s="11" t="s">
        <v>769</v>
      </c>
      <c r="K50" s="19" t="str">
        <f t="shared" si="1"/>
        <v>x31</v>
      </c>
      <c r="L50" s="19" t="str">
        <f t="shared" si="2"/>
        <v>Fire and other damage to property insurance [direct business and accepted proportional reinsurance]</v>
      </c>
      <c r="M50" s="19"/>
      <c r="N50" s="19" t="s">
        <v>359</v>
      </c>
      <c r="O50" s="19"/>
      <c r="P50" s="19"/>
      <c r="Q50" s="19"/>
      <c r="R50" s="19"/>
      <c r="S50" s="34">
        <f t="shared" si="3"/>
        <v>41827</v>
      </c>
      <c r="T50" s="34" t="str">
        <f t="shared" si="4"/>
        <v/>
      </c>
      <c r="U50" s="34" t="str">
        <f t="shared" si="5"/>
        <v/>
      </c>
      <c r="V50" s="19"/>
    </row>
    <row r="51" spans="1:22" s="5" customFormat="1">
      <c r="A51" s="19" t="s">
        <v>10141</v>
      </c>
      <c r="B51" s="19" t="s">
        <v>115</v>
      </c>
      <c r="C51" s="19"/>
      <c r="D51" s="19" t="s">
        <v>2299</v>
      </c>
      <c r="E51" s="34">
        <v>41827</v>
      </c>
      <c r="F51" s="34">
        <v>41639</v>
      </c>
      <c r="G51" s="19" t="s">
        <v>6136</v>
      </c>
      <c r="H51" s="19">
        <f t="shared" si="0"/>
        <v>2</v>
      </c>
      <c r="I51" s="19"/>
      <c r="J51" s="11" t="s">
        <v>770</v>
      </c>
      <c r="K51" s="19" t="str">
        <f t="shared" si="1"/>
        <v>x34</v>
      </c>
      <c r="L51" s="19" t="str">
        <f t="shared" si="2"/>
        <v>General liability insurance [direct business and accepted proportional reinsurance]</v>
      </c>
      <c r="M51" s="19"/>
      <c r="N51" s="19" t="s">
        <v>359</v>
      </c>
      <c r="O51" s="19"/>
      <c r="P51" s="19"/>
      <c r="Q51" s="19"/>
      <c r="R51" s="19"/>
      <c r="S51" s="34">
        <f t="shared" si="3"/>
        <v>41827</v>
      </c>
      <c r="T51" s="34" t="str">
        <f t="shared" si="4"/>
        <v/>
      </c>
      <c r="U51" s="34" t="str">
        <f t="shared" si="5"/>
        <v/>
      </c>
      <c r="V51" s="19"/>
    </row>
    <row r="52" spans="1:22" s="5" customFormat="1">
      <c r="A52" s="19" t="s">
        <v>11080</v>
      </c>
      <c r="B52" s="19" t="s">
        <v>116</v>
      </c>
      <c r="C52" s="19"/>
      <c r="D52" s="19" t="s">
        <v>2299</v>
      </c>
      <c r="E52" s="34">
        <v>41827</v>
      </c>
      <c r="F52" s="34">
        <v>41639</v>
      </c>
      <c r="G52" s="19" t="s">
        <v>6136</v>
      </c>
      <c r="H52" s="19">
        <f t="shared" si="0"/>
        <v>2</v>
      </c>
      <c r="I52" s="19"/>
      <c r="J52" s="11" t="s">
        <v>771</v>
      </c>
      <c r="K52" s="19" t="str">
        <f t="shared" si="1"/>
        <v>x27</v>
      </c>
      <c r="L52" s="19" t="str">
        <f t="shared" si="2"/>
        <v>Credit and suretyship insurance [direct business and accepted proportional reinsurance]</v>
      </c>
      <c r="M52" s="19"/>
      <c r="N52" s="19" t="s">
        <v>359</v>
      </c>
      <c r="O52" s="19"/>
      <c r="P52" s="19"/>
      <c r="Q52" s="19"/>
      <c r="R52" s="19"/>
      <c r="S52" s="34">
        <f t="shared" si="3"/>
        <v>41827</v>
      </c>
      <c r="T52" s="34" t="str">
        <f t="shared" si="4"/>
        <v/>
      </c>
      <c r="U52" s="34" t="str">
        <f t="shared" si="5"/>
        <v/>
      </c>
      <c r="V52" s="19"/>
    </row>
    <row r="53" spans="1:22" s="5" customFormat="1">
      <c r="A53" s="19" t="s">
        <v>854</v>
      </c>
      <c r="B53" s="19" t="s">
        <v>117</v>
      </c>
      <c r="C53" s="19"/>
      <c r="D53" s="19" t="s">
        <v>2299</v>
      </c>
      <c r="E53" s="34">
        <v>41827</v>
      </c>
      <c r="F53" s="34" t="s">
        <v>6136</v>
      </c>
      <c r="G53" s="19" t="s">
        <v>6136</v>
      </c>
      <c r="H53" s="19">
        <f t="shared" si="0"/>
        <v>3</v>
      </c>
      <c r="I53" s="19"/>
      <c r="J53" s="11" t="s">
        <v>2263</v>
      </c>
      <c r="K53" s="19" t="str">
        <f t="shared" si="1"/>
        <v>x59</v>
      </c>
      <c r="L53" s="19" t="str">
        <f t="shared" si="2"/>
        <v>Legal expenses insurance [direct business and accepted proportional reinsurance]</v>
      </c>
      <c r="M53" s="19"/>
      <c r="N53" s="19" t="s">
        <v>359</v>
      </c>
      <c r="O53" s="19"/>
      <c r="P53" s="19"/>
      <c r="Q53" s="19"/>
      <c r="R53" s="19"/>
      <c r="S53" s="34">
        <f t="shared" si="3"/>
        <v>41827</v>
      </c>
      <c r="T53" s="34" t="str">
        <f t="shared" si="4"/>
        <v/>
      </c>
      <c r="U53" s="34" t="str">
        <f t="shared" si="5"/>
        <v/>
      </c>
      <c r="V53" s="19"/>
    </row>
    <row r="54" spans="1:22" s="5" customFormat="1">
      <c r="A54" s="19" t="s">
        <v>775</v>
      </c>
      <c r="B54" s="19" t="s">
        <v>118</v>
      </c>
      <c r="C54" s="19"/>
      <c r="D54" s="19" t="s">
        <v>2299</v>
      </c>
      <c r="E54" s="34">
        <v>41827</v>
      </c>
      <c r="F54" s="34" t="s">
        <v>6136</v>
      </c>
      <c r="G54" s="19" t="s">
        <v>6136</v>
      </c>
      <c r="H54" s="19">
        <f t="shared" si="0"/>
        <v>13</v>
      </c>
      <c r="I54" s="19"/>
      <c r="J54" s="11" t="s">
        <v>772</v>
      </c>
      <c r="K54" s="19" t="str">
        <f t="shared" si="1"/>
        <v>x12</v>
      </c>
      <c r="L54" s="19" t="str">
        <f t="shared" si="2"/>
        <v>Assistance [direct business and accepted proportional reinsurance]</v>
      </c>
      <c r="M54" s="19"/>
      <c r="N54" s="19" t="s">
        <v>359</v>
      </c>
      <c r="O54" s="19"/>
      <c r="P54" s="19"/>
      <c r="Q54" s="19"/>
      <c r="R54" s="19"/>
      <c r="S54" s="34">
        <f t="shared" si="3"/>
        <v>41827</v>
      </c>
      <c r="T54" s="34" t="str">
        <f t="shared" si="4"/>
        <v/>
      </c>
      <c r="U54" s="34" t="str">
        <f t="shared" si="5"/>
        <v/>
      </c>
      <c r="V54" s="19"/>
    </row>
    <row r="55" spans="1:22" s="5" customFormat="1">
      <c r="A55" s="19" t="s">
        <v>783</v>
      </c>
      <c r="B55" s="19" t="s">
        <v>255</v>
      </c>
      <c r="C55" s="19"/>
      <c r="D55" s="19" t="s">
        <v>2299</v>
      </c>
      <c r="E55" s="34">
        <v>41827</v>
      </c>
      <c r="F55" s="34" t="s">
        <v>6136</v>
      </c>
      <c r="G55" s="19" t="s">
        <v>6136</v>
      </c>
      <c r="H55" s="19">
        <f t="shared" si="0"/>
        <v>21</v>
      </c>
      <c r="I55" s="19"/>
      <c r="J55" s="11" t="s">
        <v>773</v>
      </c>
      <c r="K55" s="19" t="str">
        <f t="shared" si="1"/>
        <v>x70</v>
      </c>
      <c r="L55" s="19" t="str">
        <f t="shared" si="2"/>
        <v>Miscellaneous financial loss [direct business and accepted proportional reinsurance]</v>
      </c>
      <c r="M55" s="19"/>
      <c r="N55" s="19" t="s">
        <v>359</v>
      </c>
      <c r="O55" s="19"/>
      <c r="P55" s="19"/>
      <c r="Q55" s="19"/>
      <c r="R55" s="19"/>
      <c r="S55" s="34">
        <f t="shared" si="3"/>
        <v>41827</v>
      </c>
      <c r="T55" s="34" t="str">
        <f t="shared" si="4"/>
        <v/>
      </c>
      <c r="U55" s="34" t="str">
        <f t="shared" si="5"/>
        <v/>
      </c>
      <c r="V55" s="19"/>
    </row>
    <row r="56" spans="1:22" s="5" customFormat="1">
      <c r="A56" s="19" t="s">
        <v>793</v>
      </c>
      <c r="B56" s="19" t="s">
        <v>256</v>
      </c>
      <c r="C56" s="19"/>
      <c r="D56" s="19" t="s">
        <v>2299</v>
      </c>
      <c r="E56" s="34">
        <v>41827</v>
      </c>
      <c r="F56" s="34" t="s">
        <v>6136</v>
      </c>
      <c r="G56" s="19" t="s">
        <v>6136</v>
      </c>
      <c r="H56" s="19">
        <f t="shared" si="0"/>
        <v>7</v>
      </c>
      <c r="I56" s="19"/>
      <c r="J56" s="10" t="s">
        <v>2262</v>
      </c>
      <c r="K56" s="19" t="str">
        <f t="shared" si="1"/>
        <v>x44</v>
      </c>
      <c r="L56" s="19" t="str">
        <f t="shared" si="2"/>
        <v>Health non-SLT [direct business and accepted proportional reinsurance]</v>
      </c>
      <c r="M56" s="19" t="s">
        <v>358</v>
      </c>
      <c r="N56" s="19" t="s">
        <v>359</v>
      </c>
      <c r="O56" s="19"/>
      <c r="P56" s="19"/>
      <c r="Q56" s="19"/>
      <c r="R56" s="19"/>
      <c r="S56" s="34">
        <f t="shared" si="3"/>
        <v>41827</v>
      </c>
      <c r="T56" s="34">
        <f t="shared" si="4"/>
        <v>41639</v>
      </c>
      <c r="U56" s="34" t="str">
        <f t="shared" si="5"/>
        <v/>
      </c>
      <c r="V56" s="19"/>
    </row>
    <row r="57" spans="1:22" s="5" customFormat="1">
      <c r="A57" s="19" t="s">
        <v>792</v>
      </c>
      <c r="B57" s="19" t="s">
        <v>257</v>
      </c>
      <c r="C57" s="19"/>
      <c r="D57" s="19" t="s">
        <v>2299</v>
      </c>
      <c r="E57" s="34">
        <v>41827</v>
      </c>
      <c r="F57" s="34" t="s">
        <v>6136</v>
      </c>
      <c r="G57" s="19" t="s">
        <v>6136</v>
      </c>
      <c r="H57" s="19">
        <f t="shared" si="0"/>
        <v>7</v>
      </c>
      <c r="I57" s="19"/>
      <c r="J57" s="11" t="s">
        <v>774</v>
      </c>
      <c r="K57" s="19" t="str">
        <f t="shared" si="1"/>
        <v>x69</v>
      </c>
      <c r="L57" s="19" t="str">
        <f t="shared" si="2"/>
        <v>Medical expense insurance [direct business and accepted proportional reinsurance]</v>
      </c>
      <c r="M57" s="19"/>
      <c r="N57" s="19" t="s">
        <v>359</v>
      </c>
      <c r="O57" s="19"/>
      <c r="P57" s="19"/>
      <c r="Q57" s="19"/>
      <c r="R57" s="19"/>
      <c r="S57" s="34">
        <f t="shared" si="3"/>
        <v>41827</v>
      </c>
      <c r="T57" s="34" t="str">
        <f t="shared" si="4"/>
        <v/>
      </c>
      <c r="U57" s="34" t="str">
        <f t="shared" si="5"/>
        <v/>
      </c>
      <c r="V57" s="19"/>
    </row>
    <row r="58" spans="1:22" s="5" customFormat="1">
      <c r="A58" s="19" t="s">
        <v>850</v>
      </c>
      <c r="B58" s="19" t="s">
        <v>258</v>
      </c>
      <c r="C58" s="19"/>
      <c r="D58" s="19" t="s">
        <v>2299</v>
      </c>
      <c r="E58" s="34">
        <v>41827</v>
      </c>
      <c r="F58" s="19"/>
      <c r="G58" s="19" t="s">
        <v>6136</v>
      </c>
      <c r="H58" s="19">
        <f t="shared" si="0"/>
        <v>3</v>
      </c>
      <c r="I58" s="19"/>
      <c r="J58" s="11" t="s">
        <v>775</v>
      </c>
      <c r="K58" s="19" t="str">
        <f t="shared" si="1"/>
        <v>x52</v>
      </c>
      <c r="L58" s="19" t="str">
        <f t="shared" si="2"/>
        <v>Income protection insurance [direct business and accepted proportional reinsurance]</v>
      </c>
      <c r="M58" s="19"/>
      <c r="N58" s="19" t="s">
        <v>359</v>
      </c>
      <c r="O58" s="19"/>
      <c r="P58" s="19"/>
      <c r="Q58" s="19"/>
      <c r="R58" s="19"/>
      <c r="S58" s="34">
        <f t="shared" si="3"/>
        <v>41827</v>
      </c>
      <c r="T58" s="34" t="str">
        <f t="shared" si="4"/>
        <v/>
      </c>
      <c r="U58" s="34" t="str">
        <f t="shared" si="5"/>
        <v/>
      </c>
      <c r="V58" s="19"/>
    </row>
    <row r="59" spans="1:22" s="5" customFormat="1">
      <c r="A59" s="19" t="s">
        <v>11081</v>
      </c>
      <c r="B59" s="19" t="s">
        <v>259</v>
      </c>
      <c r="C59" s="19"/>
      <c r="D59" s="19" t="s">
        <v>2299</v>
      </c>
      <c r="E59" s="34">
        <v>41827</v>
      </c>
      <c r="F59" s="34">
        <v>41639</v>
      </c>
      <c r="G59" s="19" t="s">
        <v>6136</v>
      </c>
      <c r="H59" s="19">
        <f t="shared" si="0"/>
        <v>2</v>
      </c>
      <c r="I59" s="19"/>
      <c r="J59" s="11" t="s">
        <v>776</v>
      </c>
      <c r="K59" s="19" t="str">
        <f t="shared" si="1"/>
        <v>x132</v>
      </c>
      <c r="L59" s="19" t="str">
        <f t="shared" si="2"/>
        <v>Workers' compensation insurance [direct business and accepted proportional reinsurance]</v>
      </c>
      <c r="M59" s="19"/>
      <c r="N59" s="19" t="s">
        <v>359</v>
      </c>
      <c r="O59" s="19"/>
      <c r="P59" s="19"/>
      <c r="Q59" s="19"/>
      <c r="R59" s="19"/>
      <c r="S59" s="34">
        <f t="shared" si="3"/>
        <v>41827</v>
      </c>
      <c r="T59" s="34" t="str">
        <f t="shared" si="4"/>
        <v/>
      </c>
      <c r="U59" s="34" t="str">
        <f t="shared" si="5"/>
        <v/>
      </c>
      <c r="V59" s="19"/>
    </row>
    <row r="60" spans="1:22" s="5" customFormat="1">
      <c r="A60" s="19" t="s">
        <v>11086</v>
      </c>
      <c r="B60" s="19" t="s">
        <v>260</v>
      </c>
      <c r="C60" s="19"/>
      <c r="D60" s="19" t="s">
        <v>2299</v>
      </c>
      <c r="E60" s="34">
        <v>41827</v>
      </c>
      <c r="F60" s="34">
        <v>41639</v>
      </c>
      <c r="G60" s="19" t="s">
        <v>6136</v>
      </c>
      <c r="H60" s="19">
        <f t="shared" si="0"/>
        <v>2</v>
      </c>
      <c r="I60" s="19"/>
      <c r="J60" s="9" t="s">
        <v>2260</v>
      </c>
      <c r="K60" s="19" t="str">
        <f t="shared" si="1"/>
        <v>x80</v>
      </c>
      <c r="L60" s="19" t="str">
        <f t="shared" si="2"/>
        <v>Non-life and Health non-SLT [accepted non-proportional reinsurance]</v>
      </c>
      <c r="M60" s="19" t="s">
        <v>358</v>
      </c>
      <c r="N60" s="19" t="s">
        <v>359</v>
      </c>
      <c r="O60" s="19"/>
      <c r="P60" s="19"/>
      <c r="Q60" s="19"/>
      <c r="R60" s="19"/>
      <c r="S60" s="34">
        <f t="shared" si="3"/>
        <v>41827</v>
      </c>
      <c r="T60" s="34" t="str">
        <f t="shared" si="4"/>
        <v/>
      </c>
      <c r="U60" s="34" t="str">
        <f t="shared" si="5"/>
        <v/>
      </c>
      <c r="V60" s="19"/>
    </row>
    <row r="61" spans="1:22" s="5" customFormat="1">
      <c r="A61" s="19" t="s">
        <v>2263</v>
      </c>
      <c r="B61" s="19" t="s">
        <v>261</v>
      </c>
      <c r="C61" s="19"/>
      <c r="D61" s="19" t="s">
        <v>2299</v>
      </c>
      <c r="E61" s="34">
        <v>41827</v>
      </c>
      <c r="F61" s="34" t="s">
        <v>6136</v>
      </c>
      <c r="G61" s="19" t="s">
        <v>6136</v>
      </c>
      <c r="H61" s="19">
        <f t="shared" si="0"/>
        <v>13</v>
      </c>
      <c r="I61" s="19"/>
      <c r="J61" s="10" t="s">
        <v>777</v>
      </c>
      <c r="K61" s="19" t="str">
        <f t="shared" si="1"/>
        <v>x42</v>
      </c>
      <c r="L61" s="19" t="str">
        <f t="shared" si="2"/>
        <v>Health [accepted non-proportional reinsurance]</v>
      </c>
      <c r="M61" s="19"/>
      <c r="N61" s="19" t="s">
        <v>359</v>
      </c>
      <c r="O61" s="19"/>
      <c r="P61" s="19"/>
      <c r="Q61" s="19"/>
      <c r="R61" s="19"/>
      <c r="S61" s="34">
        <f t="shared" si="3"/>
        <v>41827</v>
      </c>
      <c r="T61" s="34" t="str">
        <f t="shared" si="4"/>
        <v/>
      </c>
      <c r="U61" s="34" t="str">
        <f t="shared" si="5"/>
        <v/>
      </c>
      <c r="V61" s="19"/>
    </row>
    <row r="62" spans="1:22" s="5" customFormat="1">
      <c r="A62" s="19" t="s">
        <v>764</v>
      </c>
      <c r="B62" s="19" t="s">
        <v>262</v>
      </c>
      <c r="C62" s="19"/>
      <c r="D62" s="19" t="s">
        <v>2299</v>
      </c>
      <c r="E62" s="34">
        <v>41827</v>
      </c>
      <c r="F62" s="34" t="s">
        <v>6136</v>
      </c>
      <c r="G62" s="19" t="s">
        <v>6136</v>
      </c>
      <c r="H62" s="19">
        <f t="shared" si="0"/>
        <v>5</v>
      </c>
      <c r="I62" s="19"/>
      <c r="J62" s="10" t="s">
        <v>778</v>
      </c>
      <c r="K62" s="19" t="str">
        <f t="shared" si="1"/>
        <v>x106</v>
      </c>
      <c r="L62" s="19" t="str">
        <f t="shared" si="2"/>
        <v>Property [accepted non-proportional reinsurance]</v>
      </c>
      <c r="M62" s="19"/>
      <c r="N62" s="19" t="s">
        <v>359</v>
      </c>
      <c r="O62" s="19"/>
      <c r="P62" s="19"/>
      <c r="Q62" s="19"/>
      <c r="R62" s="19"/>
      <c r="S62" s="34">
        <f t="shared" si="3"/>
        <v>41827</v>
      </c>
      <c r="T62" s="34" t="str">
        <f t="shared" si="4"/>
        <v/>
      </c>
      <c r="U62" s="34" t="str">
        <f t="shared" si="5"/>
        <v/>
      </c>
      <c r="V62" s="19"/>
    </row>
    <row r="63" spans="1:22" s="5" customFormat="1">
      <c r="A63" s="19" t="s">
        <v>796</v>
      </c>
      <c r="B63" s="19" t="s">
        <v>263</v>
      </c>
      <c r="C63" s="19"/>
      <c r="D63" s="19" t="s">
        <v>2299</v>
      </c>
      <c r="E63" s="34">
        <v>41827</v>
      </c>
      <c r="F63" s="34">
        <v>42277</v>
      </c>
      <c r="G63" s="19" t="s">
        <v>6136</v>
      </c>
      <c r="H63" s="19">
        <f t="shared" si="0"/>
        <v>1</v>
      </c>
      <c r="I63" s="19"/>
      <c r="J63" s="10" t="s">
        <v>779</v>
      </c>
      <c r="K63" s="19" t="str">
        <f t="shared" si="1"/>
        <v>x14</v>
      </c>
      <c r="L63" s="19" t="str">
        <f t="shared" si="2"/>
        <v>Casualty [accepted non-proportional reinsurance]</v>
      </c>
      <c r="M63" s="19"/>
      <c r="N63" s="19" t="s">
        <v>359</v>
      </c>
      <c r="O63" s="19"/>
      <c r="P63" s="19"/>
      <c r="Q63" s="19"/>
      <c r="R63" s="19"/>
      <c r="S63" s="34">
        <f t="shared" si="3"/>
        <v>41827</v>
      </c>
      <c r="T63" s="34" t="str">
        <f t="shared" si="4"/>
        <v/>
      </c>
      <c r="U63" s="34" t="str">
        <f t="shared" si="5"/>
        <v/>
      </c>
      <c r="V63" s="19"/>
    </row>
    <row r="64" spans="1:22" s="5" customFormat="1">
      <c r="A64" s="19" t="s">
        <v>839</v>
      </c>
      <c r="B64" s="19" t="s">
        <v>264</v>
      </c>
      <c r="C64" s="19"/>
      <c r="D64" s="19" t="s">
        <v>2299</v>
      </c>
      <c r="E64" s="34">
        <v>41827</v>
      </c>
      <c r="F64" s="34">
        <v>41639</v>
      </c>
      <c r="G64" s="19" t="s">
        <v>6136</v>
      </c>
      <c r="H64" s="19">
        <f t="shared" si="0"/>
        <v>1</v>
      </c>
      <c r="I64" s="19"/>
      <c r="J64" s="10" t="s">
        <v>780</v>
      </c>
      <c r="K64" s="19" t="str">
        <f t="shared" si="1"/>
        <v>x67</v>
      </c>
      <c r="L64" s="19" t="str">
        <f t="shared" si="2"/>
        <v>Marine, aviation, transport [accepted non-proportional reinsurance]</v>
      </c>
      <c r="M64" s="19"/>
      <c r="N64" s="19" t="s">
        <v>359</v>
      </c>
      <c r="O64" s="19"/>
      <c r="P64" s="19"/>
      <c r="Q64" s="19"/>
      <c r="R64" s="19"/>
      <c r="S64" s="34">
        <f t="shared" si="3"/>
        <v>41827</v>
      </c>
      <c r="T64" s="34" t="str">
        <f t="shared" si="4"/>
        <v/>
      </c>
      <c r="U64" s="34" t="str">
        <f t="shared" si="5"/>
        <v/>
      </c>
      <c r="V64" s="19"/>
    </row>
    <row r="65" spans="1:22" s="5" customFormat="1">
      <c r="A65" s="19" t="s">
        <v>782</v>
      </c>
      <c r="B65" s="19" t="s">
        <v>265</v>
      </c>
      <c r="C65" s="19"/>
      <c r="D65" s="19" t="s">
        <v>2299</v>
      </c>
      <c r="E65" s="34">
        <v>41827</v>
      </c>
      <c r="F65" s="34" t="s">
        <v>6136</v>
      </c>
      <c r="G65" s="19" t="s">
        <v>6136</v>
      </c>
      <c r="H65" s="19">
        <f t="shared" si="0"/>
        <v>2</v>
      </c>
      <c r="I65" s="19"/>
      <c r="J65" s="8" t="s">
        <v>781</v>
      </c>
      <c r="K65" s="19" t="str">
        <f t="shared" si="1"/>
        <v>x65</v>
      </c>
      <c r="L65" s="19" t="str">
        <f t="shared" si="2"/>
        <v>Life and Health SLT</v>
      </c>
      <c r="M65" s="19" t="s">
        <v>358</v>
      </c>
      <c r="N65" s="19" t="s">
        <v>359</v>
      </c>
      <c r="O65" s="19"/>
      <c r="P65" s="19"/>
      <c r="Q65" s="19"/>
      <c r="R65" s="19"/>
      <c r="S65" s="34">
        <f t="shared" si="3"/>
        <v>41827</v>
      </c>
      <c r="T65" s="34" t="str">
        <f t="shared" si="4"/>
        <v/>
      </c>
      <c r="U65" s="34" t="str">
        <f t="shared" si="5"/>
        <v/>
      </c>
      <c r="V65" s="19"/>
    </row>
    <row r="66" spans="1:22" s="5" customFormat="1">
      <c r="A66" s="19" t="s">
        <v>3456</v>
      </c>
      <c r="B66" s="19" t="s">
        <v>266</v>
      </c>
      <c r="C66" s="19"/>
      <c r="D66" s="19" t="s">
        <v>2299</v>
      </c>
      <c r="E66" s="34">
        <v>41827</v>
      </c>
      <c r="F66" s="34" t="s">
        <v>6136</v>
      </c>
      <c r="G66" s="19" t="s">
        <v>6136</v>
      </c>
      <c r="H66" s="19">
        <f t="shared" ref="H66:H129" si="6">COUNTIF(J:J,A66)</f>
        <v>1</v>
      </c>
      <c r="I66" s="19"/>
      <c r="J66" s="9" t="s">
        <v>764</v>
      </c>
      <c r="K66" s="19" t="str">
        <f t="shared" si="1"/>
        <v>x60</v>
      </c>
      <c r="L66" s="19" t="str">
        <f t="shared" si="2"/>
        <v>Life</v>
      </c>
      <c r="M66" s="19" t="s">
        <v>358</v>
      </c>
      <c r="N66" s="19" t="s">
        <v>359</v>
      </c>
      <c r="O66" s="19"/>
      <c r="P66" s="19"/>
      <c r="Q66" s="19"/>
      <c r="R66" s="19"/>
      <c r="S66" s="34">
        <f t="shared" si="3"/>
        <v>41827</v>
      </c>
      <c r="T66" s="34" t="str">
        <f t="shared" si="4"/>
        <v/>
      </c>
      <c r="U66" s="34" t="str">
        <f t="shared" si="5"/>
        <v/>
      </c>
      <c r="V66" s="19"/>
    </row>
    <row r="67" spans="1:22" s="5" customFormat="1">
      <c r="A67" s="19" t="s">
        <v>781</v>
      </c>
      <c r="B67" s="19" t="s">
        <v>267</v>
      </c>
      <c r="C67" s="19"/>
      <c r="D67" s="19" t="s">
        <v>2299</v>
      </c>
      <c r="E67" s="34">
        <v>41827</v>
      </c>
      <c r="F67" s="34" t="s">
        <v>6136</v>
      </c>
      <c r="G67" s="19" t="s">
        <v>6136</v>
      </c>
      <c r="H67" s="19">
        <f t="shared" si="6"/>
        <v>12</v>
      </c>
      <c r="I67" s="19"/>
      <c r="J67" s="10" t="s">
        <v>782</v>
      </c>
      <c r="K67" s="19" t="str">
        <f t="shared" si="1"/>
        <v>x63</v>
      </c>
      <c r="L67" s="19" t="str">
        <f t="shared" si="2"/>
        <v>Life [other than Index-linked and unit-linked insurance and Health SLT]</v>
      </c>
      <c r="M67" s="19" t="s">
        <v>358</v>
      </c>
      <c r="N67" s="19" t="s">
        <v>359</v>
      </c>
      <c r="O67" s="19"/>
      <c r="P67" s="19"/>
      <c r="Q67" s="19"/>
      <c r="R67" s="19"/>
      <c r="S67" s="34">
        <f t="shared" si="3"/>
        <v>41827</v>
      </c>
      <c r="T67" s="34" t="str">
        <f t="shared" si="4"/>
        <v/>
      </c>
      <c r="U67" s="34" t="str">
        <f t="shared" si="5"/>
        <v/>
      </c>
      <c r="V67" s="19"/>
    </row>
    <row r="68" spans="1:22" s="5" customFormat="1">
      <c r="A68" s="19" t="s">
        <v>768</v>
      </c>
      <c r="B68" s="19" t="s">
        <v>268</v>
      </c>
      <c r="C68" s="19"/>
      <c r="D68" s="19" t="s">
        <v>2299</v>
      </c>
      <c r="E68" s="34">
        <v>41827</v>
      </c>
      <c r="F68" s="34" t="s">
        <v>6136</v>
      </c>
      <c r="G68" s="19" t="s">
        <v>6136</v>
      </c>
      <c r="H68" s="19">
        <f t="shared" si="6"/>
        <v>13</v>
      </c>
      <c r="I68" s="19"/>
      <c r="J68" s="11" t="s">
        <v>783</v>
      </c>
      <c r="K68" s="19" t="str">
        <f t="shared" ref="K68:K131" si="7">VLOOKUP(J68,$A$2:$B$162,2,FALSE)</f>
        <v>x53</v>
      </c>
      <c r="L68" s="19" t="str">
        <f t="shared" ref="L68:L78" si="8">J68</f>
        <v>Insurance with profit participation</v>
      </c>
      <c r="M68" s="19"/>
      <c r="N68" s="19" t="s">
        <v>359</v>
      </c>
      <c r="O68" s="19"/>
      <c r="P68" s="19"/>
      <c r="Q68" s="19"/>
      <c r="R68" s="19"/>
      <c r="S68" s="34">
        <f t="shared" ref="S68:S131" si="9">VLOOKUP(J68,A:G,5,FALSE)</f>
        <v>41827</v>
      </c>
      <c r="T68" s="34" t="str">
        <f t="shared" ref="T68:T131" si="10">IF(VLOOKUP(J68,A:G,6,FALSE)=0,"",VLOOKUP(J68,A:G,6,FALSE))</f>
        <v/>
      </c>
      <c r="U68" s="34" t="str">
        <f t="shared" ref="U68:U131" si="11">IF(VLOOKUP(J68,A:G,7,FALSE)=0,"",VLOOKUP(J68,A:G,7,FALSE))</f>
        <v/>
      </c>
      <c r="V68" s="19"/>
    </row>
    <row r="69" spans="1:22" s="5" customFormat="1">
      <c r="A69" s="19" t="s">
        <v>780</v>
      </c>
      <c r="B69" s="19" t="s">
        <v>269</v>
      </c>
      <c r="C69" s="19"/>
      <c r="D69" s="19" t="s">
        <v>2299</v>
      </c>
      <c r="E69" s="34">
        <v>41827</v>
      </c>
      <c r="F69" s="34" t="s">
        <v>6136</v>
      </c>
      <c r="G69" s="19" t="s">
        <v>6136</v>
      </c>
      <c r="H69" s="19">
        <f t="shared" si="6"/>
        <v>20</v>
      </c>
      <c r="I69" s="19"/>
      <c r="J69" s="11" t="s">
        <v>784</v>
      </c>
      <c r="K69" s="19" t="str">
        <f t="shared" si="7"/>
        <v>x93</v>
      </c>
      <c r="L69" s="19" t="str">
        <f t="shared" si="8"/>
        <v>Other life</v>
      </c>
      <c r="M69" s="19"/>
      <c r="N69" s="19" t="s">
        <v>359</v>
      </c>
      <c r="O69" s="19"/>
      <c r="P69" s="19"/>
      <c r="Q69" s="19"/>
      <c r="R69" s="19"/>
      <c r="S69" s="34">
        <f t="shared" si="9"/>
        <v>41827</v>
      </c>
      <c r="T69" s="34" t="str">
        <f t="shared" si="10"/>
        <v/>
      </c>
      <c r="U69" s="34" t="str">
        <f t="shared" si="11"/>
        <v/>
      </c>
      <c r="V69" s="19"/>
    </row>
    <row r="70" spans="1:22" s="5" customFormat="1">
      <c r="A70" s="19" t="s">
        <v>845</v>
      </c>
      <c r="B70" s="19" t="s">
        <v>270</v>
      </c>
      <c r="C70" s="19"/>
      <c r="D70" s="19" t="s">
        <v>2299</v>
      </c>
      <c r="E70" s="34">
        <v>41827</v>
      </c>
      <c r="F70" s="34" t="s">
        <v>6136</v>
      </c>
      <c r="G70" s="19" t="s">
        <v>6136</v>
      </c>
      <c r="H70" s="19">
        <f t="shared" si="6"/>
        <v>3</v>
      </c>
      <c r="I70" s="19"/>
      <c r="J70" s="11" t="s">
        <v>785</v>
      </c>
      <c r="K70" s="19" t="str">
        <f t="shared" si="7"/>
        <v>x9</v>
      </c>
      <c r="L70" s="19" t="str">
        <f t="shared" si="8"/>
        <v>Annuities stemming from non-life insurance contracts</v>
      </c>
      <c r="M70" s="19" t="s">
        <v>358</v>
      </c>
      <c r="N70" s="19" t="s">
        <v>359</v>
      </c>
      <c r="O70" s="19"/>
      <c r="P70" s="19"/>
      <c r="Q70" s="19"/>
      <c r="R70" s="19"/>
      <c r="S70" s="34">
        <f t="shared" si="9"/>
        <v>41827</v>
      </c>
      <c r="T70" s="34" t="str">
        <f t="shared" si="10"/>
        <v/>
      </c>
      <c r="U70" s="34" t="str">
        <f t="shared" si="11"/>
        <v/>
      </c>
      <c r="V70" s="19"/>
    </row>
    <row r="71" spans="1:22" s="5" customFormat="1">
      <c r="A71" s="19" t="s">
        <v>774</v>
      </c>
      <c r="B71" s="19" t="s">
        <v>271</v>
      </c>
      <c r="C71" s="19"/>
      <c r="D71" s="19" t="s">
        <v>2299</v>
      </c>
      <c r="E71" s="34">
        <v>41827</v>
      </c>
      <c r="F71" s="34" t="s">
        <v>6136</v>
      </c>
      <c r="G71" s="19" t="s">
        <v>6136</v>
      </c>
      <c r="H71" s="19">
        <f t="shared" si="6"/>
        <v>13</v>
      </c>
      <c r="I71" s="19"/>
      <c r="J71" s="12" t="s">
        <v>786</v>
      </c>
      <c r="K71" s="19" t="str">
        <f t="shared" si="7"/>
        <v>x11</v>
      </c>
      <c r="L71" s="19" t="str">
        <f t="shared" si="8"/>
        <v>Annuities stemming from non-life insurance contracts and relating to insurance obligations other than health insurance obligations</v>
      </c>
      <c r="M71" s="19"/>
      <c r="N71" s="19" t="s">
        <v>359</v>
      </c>
      <c r="O71" s="19"/>
      <c r="P71" s="19"/>
      <c r="Q71" s="19"/>
      <c r="R71" s="19"/>
      <c r="S71" s="34">
        <f t="shared" si="9"/>
        <v>41827</v>
      </c>
      <c r="T71" s="34" t="str">
        <f t="shared" si="10"/>
        <v/>
      </c>
      <c r="U71" s="34" t="str">
        <f t="shared" si="11"/>
        <v/>
      </c>
      <c r="V71" s="19"/>
    </row>
    <row r="72" spans="1:22" s="5" customFormat="1">
      <c r="A72" s="19" t="s">
        <v>773</v>
      </c>
      <c r="B72" s="19" t="s">
        <v>272</v>
      </c>
      <c r="C72" s="19"/>
      <c r="D72" s="19" t="s">
        <v>2299</v>
      </c>
      <c r="E72" s="34">
        <v>41827</v>
      </c>
      <c r="F72" s="34" t="s">
        <v>6136</v>
      </c>
      <c r="G72" s="19" t="s">
        <v>6136</v>
      </c>
      <c r="H72" s="19">
        <f t="shared" si="6"/>
        <v>13</v>
      </c>
      <c r="I72" s="19"/>
      <c r="J72" s="12" t="s">
        <v>787</v>
      </c>
      <c r="K72" s="19" t="str">
        <f t="shared" si="7"/>
        <v>x10</v>
      </c>
      <c r="L72" s="19" t="str">
        <f t="shared" si="8"/>
        <v>Annuities stemming from non-life insurance contracts and relating to health insurance obligations</v>
      </c>
      <c r="M72" s="19"/>
      <c r="N72" s="19" t="s">
        <v>359</v>
      </c>
      <c r="O72" s="19"/>
      <c r="P72" s="19"/>
      <c r="Q72" s="19"/>
      <c r="R72" s="19"/>
      <c r="S72" s="34">
        <f t="shared" si="9"/>
        <v>41827</v>
      </c>
      <c r="T72" s="34" t="str">
        <f t="shared" si="10"/>
        <v/>
      </c>
      <c r="U72" s="34" t="str">
        <f t="shared" si="11"/>
        <v/>
      </c>
      <c r="V72" s="19"/>
    </row>
    <row r="73" spans="1:22" s="5" customFormat="1">
      <c r="A73" s="19" t="s">
        <v>853</v>
      </c>
      <c r="B73" s="19" t="s">
        <v>273</v>
      </c>
      <c r="C73" s="19"/>
      <c r="D73" s="19" t="s">
        <v>2299</v>
      </c>
      <c r="E73" s="34">
        <v>41827</v>
      </c>
      <c r="F73" s="19"/>
      <c r="G73" s="19" t="s">
        <v>6136</v>
      </c>
      <c r="H73" s="19">
        <f t="shared" si="6"/>
        <v>3</v>
      </c>
      <c r="I73" s="19"/>
      <c r="J73" s="10" t="s">
        <v>3457</v>
      </c>
      <c r="K73" s="19" t="str">
        <f t="shared" si="7"/>
        <v>x119</v>
      </c>
      <c r="L73" s="19" t="str">
        <f t="shared" si="8"/>
        <v>Unit-linked or index-linked</v>
      </c>
      <c r="M73" s="19" t="s">
        <v>358</v>
      </c>
      <c r="N73" s="19" t="s">
        <v>359</v>
      </c>
      <c r="O73" s="19"/>
      <c r="P73" s="19"/>
      <c r="Q73" s="19"/>
      <c r="R73" s="19"/>
      <c r="S73" s="34">
        <f t="shared" si="9"/>
        <v>41827</v>
      </c>
      <c r="T73" s="34" t="str">
        <f t="shared" si="10"/>
        <v/>
      </c>
      <c r="U73" s="34" t="str">
        <f t="shared" si="11"/>
        <v/>
      </c>
      <c r="V73" s="19"/>
    </row>
    <row r="74" spans="1:22" s="5" customFormat="1">
      <c r="A74" s="19" t="s">
        <v>763</v>
      </c>
      <c r="B74" s="19" t="s">
        <v>274</v>
      </c>
      <c r="C74" s="19"/>
      <c r="D74" s="19" t="s">
        <v>2299</v>
      </c>
      <c r="E74" s="34">
        <v>41827</v>
      </c>
      <c r="F74" s="34">
        <v>41639</v>
      </c>
      <c r="G74" s="19" t="s">
        <v>6136</v>
      </c>
      <c r="H74" s="19">
        <f t="shared" si="6"/>
        <v>1</v>
      </c>
      <c r="I74" s="19"/>
      <c r="J74" s="11" t="s">
        <v>788</v>
      </c>
      <c r="K74" s="19" t="str">
        <f t="shared" si="7"/>
        <v>x122</v>
      </c>
      <c r="L74" s="19" t="str">
        <f t="shared" si="8"/>
        <v>Variable annuities</v>
      </c>
      <c r="M74" s="19"/>
      <c r="N74" s="19" t="s">
        <v>359</v>
      </c>
      <c r="O74" s="19"/>
      <c r="P74" s="19"/>
      <c r="Q74" s="19"/>
      <c r="R74" s="19"/>
      <c r="S74" s="34">
        <f t="shared" si="9"/>
        <v>41827</v>
      </c>
      <c r="T74" s="34" t="str">
        <f t="shared" si="10"/>
        <v/>
      </c>
      <c r="U74" s="34" t="str">
        <f t="shared" si="11"/>
        <v/>
      </c>
      <c r="V74" s="19"/>
    </row>
    <row r="75" spans="1:22" s="5" customFormat="1">
      <c r="A75" s="19" t="s">
        <v>766</v>
      </c>
      <c r="B75" s="19" t="s">
        <v>275</v>
      </c>
      <c r="C75" s="19"/>
      <c r="D75" s="19" t="s">
        <v>2299</v>
      </c>
      <c r="E75" s="34">
        <v>41827</v>
      </c>
      <c r="F75" s="34" t="s">
        <v>6136</v>
      </c>
      <c r="G75" s="19" t="s">
        <v>6136</v>
      </c>
      <c r="H75" s="19">
        <f t="shared" si="6"/>
        <v>13</v>
      </c>
      <c r="I75" s="19"/>
      <c r="J75" s="11" t="s">
        <v>3458</v>
      </c>
      <c r="K75" s="19" t="str">
        <f t="shared" si="7"/>
        <v>x120</v>
      </c>
      <c r="L75" s="19" t="str">
        <f t="shared" si="8"/>
        <v>Unit-linked or index-linked other than variable annuities</v>
      </c>
      <c r="M75" s="19"/>
      <c r="N75" s="19" t="s">
        <v>359</v>
      </c>
      <c r="O75" s="19"/>
      <c r="P75" s="19"/>
      <c r="Q75" s="19"/>
      <c r="R75" s="19"/>
      <c r="S75" s="34">
        <f t="shared" si="9"/>
        <v>41827</v>
      </c>
      <c r="T75" s="34">
        <f t="shared" si="10"/>
        <v>41639</v>
      </c>
      <c r="U75" s="34" t="str">
        <f t="shared" si="11"/>
        <v/>
      </c>
      <c r="V75" s="19"/>
    </row>
    <row r="76" spans="1:22" s="5" customFormat="1">
      <c r="A76" s="19" t="s">
        <v>762</v>
      </c>
      <c r="B76" s="19" t="s">
        <v>276</v>
      </c>
      <c r="C76" s="19"/>
      <c r="D76" s="19" t="s">
        <v>2299</v>
      </c>
      <c r="E76" s="34">
        <v>41827</v>
      </c>
      <c r="F76" s="34" t="s">
        <v>6136</v>
      </c>
      <c r="G76" s="19" t="s">
        <v>6136</v>
      </c>
      <c r="H76" s="19">
        <f t="shared" si="6"/>
        <v>1</v>
      </c>
      <c r="I76" s="19"/>
      <c r="J76" s="9" t="s">
        <v>789</v>
      </c>
      <c r="K76" s="19" t="str">
        <f t="shared" si="7"/>
        <v>x45</v>
      </c>
      <c r="L76" s="19" t="str">
        <f t="shared" si="8"/>
        <v>Health SLT</v>
      </c>
      <c r="M76" s="19"/>
      <c r="N76" s="19" t="s">
        <v>359</v>
      </c>
      <c r="O76" s="19"/>
      <c r="P76" s="19"/>
      <c r="Q76" s="19"/>
      <c r="R76" s="19"/>
      <c r="S76" s="34">
        <f t="shared" si="9"/>
        <v>41827</v>
      </c>
      <c r="T76" s="34" t="str">
        <f t="shared" si="10"/>
        <v/>
      </c>
      <c r="U76" s="34" t="str">
        <f t="shared" si="11"/>
        <v/>
      </c>
      <c r="V76" s="19"/>
    </row>
    <row r="77" spans="1:22" s="5" customFormat="1">
      <c r="A77" s="19" t="s">
        <v>761</v>
      </c>
      <c r="B77" s="19" t="s">
        <v>277</v>
      </c>
      <c r="C77" s="19"/>
      <c r="D77" s="19" t="s">
        <v>2299</v>
      </c>
      <c r="E77" s="34">
        <v>41827</v>
      </c>
      <c r="F77" s="19"/>
      <c r="G77" s="19" t="s">
        <v>6136</v>
      </c>
      <c r="H77" s="19">
        <f t="shared" si="6"/>
        <v>9</v>
      </c>
      <c r="I77" s="19"/>
      <c r="J77" s="6" t="s">
        <v>860</v>
      </c>
      <c r="K77" s="19"/>
      <c r="L77" s="19"/>
      <c r="M77" s="19"/>
      <c r="N77" s="19"/>
      <c r="O77" s="19" t="s">
        <v>2299</v>
      </c>
      <c r="P77" s="19"/>
      <c r="Q77" s="19" t="s">
        <v>859</v>
      </c>
      <c r="R77" s="19" t="s">
        <v>11212</v>
      </c>
      <c r="S77" s="34">
        <v>41827</v>
      </c>
      <c r="T77" s="34"/>
      <c r="U77" s="34"/>
      <c r="V77" s="19"/>
    </row>
    <row r="78" spans="1:22" s="5" customFormat="1">
      <c r="A78" s="19" t="s">
        <v>791</v>
      </c>
      <c r="B78" s="19" t="s">
        <v>278</v>
      </c>
      <c r="C78" s="19"/>
      <c r="D78" s="19" t="s">
        <v>2299</v>
      </c>
      <c r="E78" s="34">
        <v>41827</v>
      </c>
      <c r="F78" s="34">
        <v>41639</v>
      </c>
      <c r="G78" s="19" t="s">
        <v>6136</v>
      </c>
      <c r="H78" s="19">
        <f t="shared" si="6"/>
        <v>7</v>
      </c>
      <c r="I78" s="19"/>
      <c r="J78" s="7" t="s">
        <v>130</v>
      </c>
      <c r="K78" s="19" t="str">
        <f t="shared" si="7"/>
        <v>x0</v>
      </c>
      <c r="L78" s="19" t="str">
        <f t="shared" si="8"/>
        <v>Total/NA</v>
      </c>
      <c r="M78" s="19" t="s">
        <v>358</v>
      </c>
      <c r="N78" s="19"/>
      <c r="O78" s="19"/>
      <c r="P78" s="19"/>
      <c r="Q78" s="19"/>
      <c r="R78" s="19"/>
      <c r="S78" s="34">
        <f t="shared" si="9"/>
        <v>41827</v>
      </c>
      <c r="T78" s="34" t="str">
        <f t="shared" si="10"/>
        <v/>
      </c>
      <c r="U78" s="34" t="str">
        <f t="shared" si="11"/>
        <v/>
      </c>
      <c r="V78" s="19"/>
    </row>
    <row r="79" spans="1:22" s="5" customFormat="1">
      <c r="A79" s="19" t="s">
        <v>765</v>
      </c>
      <c r="B79" s="19" t="s">
        <v>279</v>
      </c>
      <c r="C79" s="19"/>
      <c r="D79" s="19" t="s">
        <v>2299</v>
      </c>
      <c r="E79" s="34">
        <v>41827</v>
      </c>
      <c r="F79" s="34">
        <v>41639</v>
      </c>
      <c r="G79" s="19" t="s">
        <v>6136</v>
      </c>
      <c r="H79" s="19">
        <f t="shared" si="6"/>
        <v>9</v>
      </c>
      <c r="I79" s="19"/>
      <c r="J79" s="8" t="s">
        <v>3457</v>
      </c>
      <c r="K79" s="19" t="str">
        <f t="shared" si="7"/>
        <v>x119</v>
      </c>
      <c r="L79" s="19" t="s">
        <v>10366</v>
      </c>
      <c r="M79" s="19"/>
      <c r="N79" s="19" t="s">
        <v>359</v>
      </c>
      <c r="O79" s="19"/>
      <c r="P79" s="19"/>
      <c r="Q79" s="19"/>
      <c r="R79" s="19"/>
      <c r="S79" s="34">
        <f t="shared" si="9"/>
        <v>41827</v>
      </c>
      <c r="T79" s="34" t="str">
        <f t="shared" si="10"/>
        <v/>
      </c>
      <c r="U79" s="34" t="str">
        <f t="shared" si="11"/>
        <v/>
      </c>
      <c r="V79" s="19"/>
    </row>
    <row r="80" spans="1:22" s="5" customFormat="1">
      <c r="A80" s="19" t="s">
        <v>2258</v>
      </c>
      <c r="B80" s="19" t="s">
        <v>280</v>
      </c>
      <c r="C80" s="19"/>
      <c r="D80" s="19" t="s">
        <v>2299</v>
      </c>
      <c r="E80" s="34">
        <v>41827</v>
      </c>
      <c r="F80" s="34">
        <v>41639</v>
      </c>
      <c r="G80" s="19" t="s">
        <v>6136</v>
      </c>
      <c r="H80" s="19">
        <f t="shared" si="6"/>
        <v>1</v>
      </c>
      <c r="I80" s="19"/>
      <c r="J80" s="8" t="s">
        <v>3888</v>
      </c>
      <c r="K80" s="19" t="str">
        <f t="shared" si="7"/>
        <v>x91</v>
      </c>
      <c r="L80" s="19" t="s">
        <v>10367</v>
      </c>
      <c r="M80" s="19"/>
      <c r="N80" s="19" t="s">
        <v>359</v>
      </c>
      <c r="O80" s="19"/>
      <c r="P80" s="19"/>
      <c r="Q80" s="19"/>
      <c r="R80" s="19"/>
      <c r="S80" s="34">
        <f t="shared" si="9"/>
        <v>41827</v>
      </c>
      <c r="T80" s="34" t="str">
        <f t="shared" si="10"/>
        <v/>
      </c>
      <c r="U80" s="34" t="str">
        <f t="shared" si="11"/>
        <v/>
      </c>
      <c r="V80" s="19"/>
    </row>
    <row r="81" spans="1:22" s="5" customFormat="1">
      <c r="A81" s="19" t="s">
        <v>2259</v>
      </c>
      <c r="B81" s="19" t="s">
        <v>281</v>
      </c>
      <c r="C81" s="19"/>
      <c r="D81" s="19" t="s">
        <v>2299</v>
      </c>
      <c r="E81" s="34">
        <v>41827</v>
      </c>
      <c r="F81" s="34" t="s">
        <v>6136</v>
      </c>
      <c r="G81" s="19" t="s">
        <v>6136</v>
      </c>
      <c r="H81" s="19">
        <f t="shared" si="6"/>
        <v>12</v>
      </c>
      <c r="I81" s="19"/>
      <c r="J81" s="6" t="s">
        <v>861</v>
      </c>
      <c r="K81" s="19"/>
      <c r="L81" s="19"/>
      <c r="M81" s="19"/>
      <c r="N81" s="19"/>
      <c r="O81" s="19" t="s">
        <v>2299</v>
      </c>
      <c r="P81" s="19"/>
      <c r="Q81" s="19" t="s">
        <v>859</v>
      </c>
      <c r="R81" s="19"/>
      <c r="S81" s="34">
        <v>41827</v>
      </c>
      <c r="T81" s="34">
        <v>42566</v>
      </c>
      <c r="U81" s="34"/>
      <c r="V81" s="19"/>
    </row>
    <row r="82" spans="1:22" s="5" customFormat="1">
      <c r="A82" s="19" t="s">
        <v>2260</v>
      </c>
      <c r="B82" s="19" t="s">
        <v>282</v>
      </c>
      <c r="C82" s="19"/>
      <c r="D82" s="19" t="s">
        <v>2299</v>
      </c>
      <c r="E82" s="34">
        <v>41827</v>
      </c>
      <c r="F82" s="34" t="s">
        <v>6136</v>
      </c>
      <c r="G82" s="19" t="s">
        <v>6136</v>
      </c>
      <c r="H82" s="19">
        <f t="shared" si="6"/>
        <v>4</v>
      </c>
      <c r="I82" s="19"/>
      <c r="J82" s="7" t="s">
        <v>130</v>
      </c>
      <c r="K82" s="19" t="str">
        <f t="shared" si="7"/>
        <v>x0</v>
      </c>
      <c r="L82" s="19" t="str">
        <f>J82</f>
        <v>Total/NA</v>
      </c>
      <c r="M82" s="19" t="s">
        <v>358</v>
      </c>
      <c r="N82" s="19"/>
      <c r="O82" s="19"/>
      <c r="P82" s="19"/>
      <c r="Q82" s="19"/>
      <c r="R82" s="19"/>
      <c r="S82" s="34">
        <f t="shared" si="9"/>
        <v>41827</v>
      </c>
      <c r="T82" s="34" t="str">
        <f t="shared" si="10"/>
        <v/>
      </c>
      <c r="U82" s="34" t="str">
        <f t="shared" si="11"/>
        <v/>
      </c>
      <c r="V82" s="19"/>
    </row>
    <row r="83" spans="1:22" s="5" customFormat="1">
      <c r="A83" s="19" t="s">
        <v>2261</v>
      </c>
      <c r="B83" s="19" t="s">
        <v>283</v>
      </c>
      <c r="C83" s="19"/>
      <c r="D83" s="19" t="s">
        <v>2299</v>
      </c>
      <c r="E83" s="34">
        <v>41827</v>
      </c>
      <c r="F83" s="34">
        <v>41639</v>
      </c>
      <c r="G83" s="19" t="s">
        <v>6136</v>
      </c>
      <c r="H83" s="19">
        <f t="shared" si="6"/>
        <v>2</v>
      </c>
      <c r="I83" s="19"/>
      <c r="J83" s="8" t="s">
        <v>766</v>
      </c>
      <c r="K83" s="19" t="str">
        <f t="shared" si="7"/>
        <v>x73</v>
      </c>
      <c r="L83" s="19" t="str">
        <f t="shared" ref="L83:L146" si="12">J83</f>
        <v>Motor vehicle liability insurance [direct business and accepted proportional reinsurance]</v>
      </c>
      <c r="M83" s="19"/>
      <c r="N83" s="19" t="s">
        <v>359</v>
      </c>
      <c r="O83" s="19"/>
      <c r="P83" s="19"/>
      <c r="Q83" s="19"/>
      <c r="R83" s="19"/>
      <c r="S83" s="34">
        <f t="shared" si="9"/>
        <v>41827</v>
      </c>
      <c r="T83" s="34" t="str">
        <f t="shared" si="10"/>
        <v/>
      </c>
      <c r="U83" s="34" t="str">
        <f t="shared" si="11"/>
        <v/>
      </c>
      <c r="V83" s="19"/>
    </row>
    <row r="84" spans="1:22" s="5" customFormat="1">
      <c r="A84" s="19" t="s">
        <v>824</v>
      </c>
      <c r="B84" s="19" t="s">
        <v>284</v>
      </c>
      <c r="C84" s="19"/>
      <c r="D84" s="19" t="s">
        <v>2299</v>
      </c>
      <c r="E84" s="34">
        <v>41827</v>
      </c>
      <c r="F84" s="34" t="s">
        <v>6136</v>
      </c>
      <c r="G84" s="19" t="s">
        <v>6136</v>
      </c>
      <c r="H84" s="19">
        <f t="shared" si="6"/>
        <v>1</v>
      </c>
      <c r="I84" s="19"/>
      <c r="J84" s="8" t="s">
        <v>767</v>
      </c>
      <c r="K84" s="19" t="str">
        <f t="shared" si="7"/>
        <v>x101</v>
      </c>
      <c r="L84" s="19" t="str">
        <f t="shared" si="12"/>
        <v>Other motor insurance [direct business and accepted proportional reinsurance]</v>
      </c>
      <c r="M84" s="19"/>
      <c r="N84" s="19" t="s">
        <v>359</v>
      </c>
      <c r="O84" s="19"/>
      <c r="P84" s="19"/>
      <c r="Q84" s="19"/>
      <c r="R84" s="19"/>
      <c r="S84" s="34">
        <f t="shared" si="9"/>
        <v>41827</v>
      </c>
      <c r="T84" s="34" t="str">
        <f t="shared" si="10"/>
        <v/>
      </c>
      <c r="U84" s="34" t="str">
        <f t="shared" si="11"/>
        <v/>
      </c>
      <c r="V84" s="19"/>
    </row>
    <row r="85" spans="1:22" s="5" customFormat="1">
      <c r="A85" s="19" t="s">
        <v>826</v>
      </c>
      <c r="B85" s="19" t="s">
        <v>285</v>
      </c>
      <c r="C85" s="19"/>
      <c r="D85" s="19" t="s">
        <v>2299</v>
      </c>
      <c r="E85" s="34">
        <v>41827</v>
      </c>
      <c r="F85" s="34" t="s">
        <v>6136</v>
      </c>
      <c r="G85" s="19" t="s">
        <v>6136</v>
      </c>
      <c r="H85" s="19">
        <f t="shared" si="6"/>
        <v>1</v>
      </c>
      <c r="I85" s="19"/>
      <c r="J85" s="8" t="s">
        <v>768</v>
      </c>
      <c r="K85" s="19" t="str">
        <f t="shared" si="7"/>
        <v>x66</v>
      </c>
      <c r="L85" s="19" t="str">
        <f t="shared" si="12"/>
        <v>Marine, aviation and transport insurance [direct business and accepted proportional reinsurance]</v>
      </c>
      <c r="M85" s="19"/>
      <c r="N85" s="19" t="s">
        <v>359</v>
      </c>
      <c r="O85" s="19"/>
      <c r="P85" s="19"/>
      <c r="Q85" s="19"/>
      <c r="R85" s="19"/>
      <c r="S85" s="34">
        <f t="shared" si="9"/>
        <v>41827</v>
      </c>
      <c r="T85" s="34" t="str">
        <f t="shared" si="10"/>
        <v/>
      </c>
      <c r="U85" s="34" t="str">
        <f t="shared" si="11"/>
        <v/>
      </c>
      <c r="V85" s="19"/>
    </row>
    <row r="86" spans="1:22" s="5" customFormat="1">
      <c r="A86" s="19" t="s">
        <v>823</v>
      </c>
      <c r="B86" s="19" t="s">
        <v>286</v>
      </c>
      <c r="C86" s="19"/>
      <c r="D86" s="19" t="s">
        <v>2299</v>
      </c>
      <c r="E86" s="34">
        <v>41827</v>
      </c>
      <c r="F86" s="34" t="s">
        <v>6136</v>
      </c>
      <c r="G86" s="19" t="s">
        <v>6136</v>
      </c>
      <c r="H86" s="19">
        <f t="shared" si="6"/>
        <v>1</v>
      </c>
      <c r="I86" s="19"/>
      <c r="J86" s="8" t="s">
        <v>769</v>
      </c>
      <c r="K86" s="19" t="str">
        <f t="shared" si="7"/>
        <v>x31</v>
      </c>
      <c r="L86" s="19" t="str">
        <f t="shared" si="12"/>
        <v>Fire and other damage to property insurance [direct business and accepted proportional reinsurance]</v>
      </c>
      <c r="M86" s="19"/>
      <c r="N86" s="19" t="s">
        <v>359</v>
      </c>
      <c r="O86" s="19"/>
      <c r="P86" s="19"/>
      <c r="Q86" s="19"/>
      <c r="R86" s="19"/>
      <c r="S86" s="34">
        <f t="shared" si="9"/>
        <v>41827</v>
      </c>
      <c r="T86" s="34" t="str">
        <f t="shared" si="10"/>
        <v/>
      </c>
      <c r="U86" s="34" t="str">
        <f t="shared" si="11"/>
        <v/>
      </c>
      <c r="V86" s="19"/>
    </row>
    <row r="87" spans="1:22" s="5" customFormat="1">
      <c r="A87" s="19" t="s">
        <v>827</v>
      </c>
      <c r="B87" s="19" t="s">
        <v>287</v>
      </c>
      <c r="C87" s="19"/>
      <c r="D87" s="19" t="s">
        <v>2299</v>
      </c>
      <c r="E87" s="34">
        <v>41827</v>
      </c>
      <c r="F87" s="34" t="s">
        <v>6136</v>
      </c>
      <c r="G87" s="19" t="s">
        <v>6136</v>
      </c>
      <c r="H87" s="19">
        <f t="shared" si="6"/>
        <v>1</v>
      </c>
      <c r="I87" s="19"/>
      <c r="J87" s="8" t="s">
        <v>770</v>
      </c>
      <c r="K87" s="19" t="str">
        <f t="shared" si="7"/>
        <v>x34</v>
      </c>
      <c r="L87" s="19" t="str">
        <f t="shared" si="12"/>
        <v>General liability insurance [direct business and accepted proportional reinsurance]</v>
      </c>
      <c r="M87" s="19"/>
      <c r="N87" s="19" t="s">
        <v>359</v>
      </c>
      <c r="O87" s="19"/>
      <c r="P87" s="19"/>
      <c r="Q87" s="19"/>
      <c r="R87" s="19"/>
      <c r="S87" s="34">
        <f t="shared" si="9"/>
        <v>41827</v>
      </c>
      <c r="T87" s="34" t="str">
        <f t="shared" si="10"/>
        <v/>
      </c>
      <c r="U87" s="34" t="str">
        <f t="shared" si="11"/>
        <v/>
      </c>
      <c r="V87" s="19"/>
    </row>
    <row r="88" spans="1:22" s="5" customFormat="1">
      <c r="A88" s="19" t="s">
        <v>825</v>
      </c>
      <c r="B88" s="19" t="s">
        <v>288</v>
      </c>
      <c r="C88" s="19"/>
      <c r="D88" s="19" t="s">
        <v>2299</v>
      </c>
      <c r="E88" s="34">
        <v>41827</v>
      </c>
      <c r="F88" s="34" t="s">
        <v>6136</v>
      </c>
      <c r="G88" s="19" t="s">
        <v>6136</v>
      </c>
      <c r="H88" s="19">
        <f t="shared" si="6"/>
        <v>1</v>
      </c>
      <c r="I88" s="19"/>
      <c r="J88" s="8" t="s">
        <v>771</v>
      </c>
      <c r="K88" s="19" t="str">
        <f t="shared" si="7"/>
        <v>x27</v>
      </c>
      <c r="L88" s="19" t="str">
        <f t="shared" si="12"/>
        <v>Credit and suretyship insurance [direct business and accepted proportional reinsurance]</v>
      </c>
      <c r="M88" s="19"/>
      <c r="N88" s="19" t="s">
        <v>359</v>
      </c>
      <c r="O88" s="19"/>
      <c r="P88" s="19"/>
      <c r="Q88" s="19"/>
      <c r="R88" s="19"/>
      <c r="S88" s="34">
        <f t="shared" si="9"/>
        <v>41827</v>
      </c>
      <c r="T88" s="34" t="str">
        <f t="shared" si="10"/>
        <v/>
      </c>
      <c r="U88" s="34" t="str">
        <f t="shared" si="11"/>
        <v/>
      </c>
      <c r="V88" s="19"/>
    </row>
    <row r="89" spans="1:22" s="5" customFormat="1">
      <c r="A89" s="19" t="s">
        <v>822</v>
      </c>
      <c r="B89" s="19" t="s">
        <v>289</v>
      </c>
      <c r="C89" s="19"/>
      <c r="D89" s="19" t="s">
        <v>2299</v>
      </c>
      <c r="E89" s="34">
        <v>41827</v>
      </c>
      <c r="F89" s="34" t="s">
        <v>6136</v>
      </c>
      <c r="G89" s="19" t="s">
        <v>6136</v>
      </c>
      <c r="H89" s="19">
        <f t="shared" si="6"/>
        <v>1</v>
      </c>
      <c r="I89" s="19"/>
      <c r="J89" s="8" t="s">
        <v>2263</v>
      </c>
      <c r="K89" s="19" t="str">
        <f t="shared" si="7"/>
        <v>x59</v>
      </c>
      <c r="L89" s="19" t="str">
        <f t="shared" si="12"/>
        <v>Legal expenses insurance [direct business and accepted proportional reinsurance]</v>
      </c>
      <c r="M89" s="19"/>
      <c r="N89" s="19" t="s">
        <v>359</v>
      </c>
      <c r="O89" s="19"/>
      <c r="P89" s="19"/>
      <c r="Q89" s="19"/>
      <c r="R89" s="19"/>
      <c r="S89" s="34">
        <f t="shared" si="9"/>
        <v>41827</v>
      </c>
      <c r="T89" s="34" t="str">
        <f t="shared" si="10"/>
        <v/>
      </c>
      <c r="U89" s="34" t="str">
        <f t="shared" si="11"/>
        <v/>
      </c>
      <c r="V89" s="19"/>
    </row>
    <row r="90" spans="1:22" s="5" customFormat="1">
      <c r="A90" s="19" t="s">
        <v>801</v>
      </c>
      <c r="B90" s="19" t="s">
        <v>290</v>
      </c>
      <c r="C90" s="19"/>
      <c r="D90" s="19" t="s">
        <v>2299</v>
      </c>
      <c r="E90" s="34">
        <v>41827</v>
      </c>
      <c r="F90" s="34" t="s">
        <v>6136</v>
      </c>
      <c r="G90" s="19" t="s">
        <v>6136</v>
      </c>
      <c r="H90" s="19">
        <f t="shared" si="6"/>
        <v>2</v>
      </c>
      <c r="I90" s="19"/>
      <c r="J90" s="8" t="s">
        <v>772</v>
      </c>
      <c r="K90" s="19" t="str">
        <f t="shared" si="7"/>
        <v>x12</v>
      </c>
      <c r="L90" s="19" t="str">
        <f t="shared" si="12"/>
        <v>Assistance [direct business and accepted proportional reinsurance]</v>
      </c>
      <c r="M90" s="19"/>
      <c r="N90" s="19" t="s">
        <v>359</v>
      </c>
      <c r="O90" s="19"/>
      <c r="P90" s="19"/>
      <c r="Q90" s="19"/>
      <c r="R90" s="19"/>
      <c r="S90" s="34">
        <f t="shared" si="9"/>
        <v>41827</v>
      </c>
      <c r="T90" s="34" t="str">
        <f t="shared" si="10"/>
        <v/>
      </c>
      <c r="U90" s="34" t="str">
        <f t="shared" si="11"/>
        <v/>
      </c>
      <c r="V90" s="19"/>
    </row>
    <row r="91" spans="1:22" s="5" customFormat="1">
      <c r="A91" s="19" t="s">
        <v>7485</v>
      </c>
      <c r="B91" s="19" t="s">
        <v>291</v>
      </c>
      <c r="C91" s="19"/>
      <c r="D91" s="19" t="s">
        <v>2299</v>
      </c>
      <c r="E91" s="34">
        <v>41827</v>
      </c>
      <c r="F91" s="34" t="s">
        <v>6136</v>
      </c>
      <c r="G91" s="34">
        <v>42277</v>
      </c>
      <c r="H91" s="19">
        <f t="shared" si="6"/>
        <v>1</v>
      </c>
      <c r="I91" s="19"/>
      <c r="J91" s="8" t="s">
        <v>773</v>
      </c>
      <c r="K91" s="19" t="str">
        <f t="shared" si="7"/>
        <v>x70</v>
      </c>
      <c r="L91" s="19" t="str">
        <f t="shared" si="12"/>
        <v>Miscellaneous financial loss [direct business and accepted proportional reinsurance]</v>
      </c>
      <c r="M91" s="19"/>
      <c r="N91" s="19" t="s">
        <v>359</v>
      </c>
      <c r="O91" s="19"/>
      <c r="P91" s="19"/>
      <c r="Q91" s="19"/>
      <c r="R91" s="19"/>
      <c r="S91" s="34">
        <f t="shared" si="9"/>
        <v>41827</v>
      </c>
      <c r="T91" s="34" t="str">
        <f t="shared" si="10"/>
        <v/>
      </c>
      <c r="U91" s="34" t="str">
        <f t="shared" si="11"/>
        <v/>
      </c>
      <c r="V91" s="19"/>
    </row>
    <row r="92" spans="1:22" s="5" customFormat="1">
      <c r="A92" s="19" t="s">
        <v>804</v>
      </c>
      <c r="B92" s="19" t="s">
        <v>292</v>
      </c>
      <c r="C92" s="19"/>
      <c r="D92" s="19" t="s">
        <v>2299</v>
      </c>
      <c r="E92" s="34">
        <v>41827</v>
      </c>
      <c r="F92" s="34">
        <v>41639</v>
      </c>
      <c r="G92" s="19" t="s">
        <v>6136</v>
      </c>
      <c r="H92" s="19">
        <f t="shared" si="6"/>
        <v>1</v>
      </c>
      <c r="I92" s="19"/>
      <c r="J92" s="8" t="s">
        <v>774</v>
      </c>
      <c r="K92" s="19" t="str">
        <f t="shared" si="7"/>
        <v>x69</v>
      </c>
      <c r="L92" s="19" t="str">
        <f t="shared" si="12"/>
        <v>Medical expense insurance [direct business and accepted proportional reinsurance]</v>
      </c>
      <c r="M92" s="19"/>
      <c r="N92" s="19" t="s">
        <v>359</v>
      </c>
      <c r="O92" s="19"/>
      <c r="P92" s="19"/>
      <c r="Q92" s="19"/>
      <c r="R92" s="19"/>
      <c r="S92" s="34">
        <f t="shared" si="9"/>
        <v>41827</v>
      </c>
      <c r="T92" s="34" t="str">
        <f t="shared" si="10"/>
        <v/>
      </c>
      <c r="U92" s="34" t="str">
        <f t="shared" si="11"/>
        <v/>
      </c>
      <c r="V92" s="19"/>
    </row>
    <row r="93" spans="1:22" s="5" customFormat="1">
      <c r="A93" s="19" t="s">
        <v>3888</v>
      </c>
      <c r="B93" s="19" t="s">
        <v>293</v>
      </c>
      <c r="C93" s="19"/>
      <c r="D93" s="19" t="s">
        <v>2299</v>
      </c>
      <c r="E93" s="34">
        <v>41827</v>
      </c>
      <c r="F93" s="34" t="s">
        <v>6136</v>
      </c>
      <c r="G93" s="19" t="s">
        <v>6136</v>
      </c>
      <c r="H93" s="19">
        <f t="shared" si="6"/>
        <v>1</v>
      </c>
      <c r="I93" s="19"/>
      <c r="J93" s="8" t="s">
        <v>775</v>
      </c>
      <c r="K93" s="19" t="str">
        <f t="shared" si="7"/>
        <v>x52</v>
      </c>
      <c r="L93" s="19" t="str">
        <f t="shared" si="12"/>
        <v>Income protection insurance [direct business and accepted proportional reinsurance]</v>
      </c>
      <c r="M93" s="19"/>
      <c r="N93" s="19" t="s">
        <v>359</v>
      </c>
      <c r="O93" s="19"/>
      <c r="P93" s="19"/>
      <c r="Q93" s="19"/>
      <c r="R93" s="19"/>
      <c r="S93" s="34">
        <f t="shared" si="9"/>
        <v>41827</v>
      </c>
      <c r="T93" s="34" t="str">
        <f t="shared" si="10"/>
        <v/>
      </c>
      <c r="U93" s="34" t="str">
        <f t="shared" si="11"/>
        <v/>
      </c>
      <c r="V93" s="19"/>
    </row>
    <row r="94" spans="1:22" s="5" customFormat="1">
      <c r="A94" s="19" t="s">
        <v>838</v>
      </c>
      <c r="B94" s="19" t="s">
        <v>294</v>
      </c>
      <c r="C94" s="19"/>
      <c r="D94" s="19" t="s">
        <v>2299</v>
      </c>
      <c r="E94" s="34">
        <v>41827</v>
      </c>
      <c r="F94" s="34" t="s">
        <v>6136</v>
      </c>
      <c r="G94" s="19" t="s">
        <v>6136</v>
      </c>
      <c r="H94" s="19">
        <f t="shared" si="6"/>
        <v>4</v>
      </c>
      <c r="I94" s="19"/>
      <c r="J94" s="8" t="s">
        <v>776</v>
      </c>
      <c r="K94" s="19" t="str">
        <f t="shared" si="7"/>
        <v>x132</v>
      </c>
      <c r="L94" s="19" t="str">
        <f t="shared" si="12"/>
        <v>Workers' compensation insurance [direct business and accepted proportional reinsurance]</v>
      </c>
      <c r="M94" s="19"/>
      <c r="N94" s="19" t="s">
        <v>359</v>
      </c>
      <c r="O94" s="19"/>
      <c r="P94" s="19"/>
      <c r="Q94" s="19"/>
      <c r="R94" s="19"/>
      <c r="S94" s="34">
        <f t="shared" si="9"/>
        <v>41827</v>
      </c>
      <c r="T94" s="34" t="str">
        <f t="shared" si="10"/>
        <v/>
      </c>
      <c r="U94" s="34" t="str">
        <f t="shared" si="11"/>
        <v/>
      </c>
      <c r="V94" s="19"/>
    </row>
    <row r="95" spans="1:22" s="5" customFormat="1">
      <c r="A95" s="19" t="s">
        <v>784</v>
      </c>
      <c r="B95" s="19" t="s">
        <v>295</v>
      </c>
      <c r="C95" s="19"/>
      <c r="D95" s="19" t="s">
        <v>2299</v>
      </c>
      <c r="E95" s="34">
        <v>41827</v>
      </c>
      <c r="F95" s="34" t="s">
        <v>6136</v>
      </c>
      <c r="G95" s="19" t="s">
        <v>6136</v>
      </c>
      <c r="H95" s="19">
        <f t="shared" si="6"/>
        <v>21</v>
      </c>
      <c r="I95" s="19"/>
      <c r="J95" s="8" t="s">
        <v>777</v>
      </c>
      <c r="K95" s="19" t="str">
        <f t="shared" si="7"/>
        <v>x42</v>
      </c>
      <c r="L95" s="19" t="str">
        <f t="shared" si="12"/>
        <v>Health [accepted non-proportional reinsurance]</v>
      </c>
      <c r="M95" s="19"/>
      <c r="N95" s="19" t="s">
        <v>359</v>
      </c>
      <c r="O95" s="19"/>
      <c r="P95" s="19"/>
      <c r="Q95" s="19"/>
      <c r="R95" s="19"/>
      <c r="S95" s="34">
        <f t="shared" si="9"/>
        <v>41827</v>
      </c>
      <c r="T95" s="34" t="str">
        <f t="shared" si="10"/>
        <v/>
      </c>
      <c r="U95" s="34" t="str">
        <f t="shared" si="11"/>
        <v/>
      </c>
      <c r="V95" s="19"/>
    </row>
    <row r="96" spans="1:22" s="5" customFormat="1">
      <c r="A96" s="19" t="s">
        <v>818</v>
      </c>
      <c r="B96" s="19" t="s">
        <v>296</v>
      </c>
      <c r="C96" s="19"/>
      <c r="D96" s="19" t="s">
        <v>2299</v>
      </c>
      <c r="E96" s="34">
        <v>41827</v>
      </c>
      <c r="F96" s="34" t="s">
        <v>6136</v>
      </c>
      <c r="G96" s="19" t="s">
        <v>6136</v>
      </c>
      <c r="H96" s="19">
        <f t="shared" si="6"/>
        <v>1</v>
      </c>
      <c r="I96" s="19"/>
      <c r="J96" s="8" t="s">
        <v>778</v>
      </c>
      <c r="K96" s="19" t="str">
        <f t="shared" si="7"/>
        <v>x106</v>
      </c>
      <c r="L96" s="19" t="str">
        <f t="shared" si="12"/>
        <v>Property [accepted non-proportional reinsurance]</v>
      </c>
      <c r="M96" s="19"/>
      <c r="N96" s="19" t="s">
        <v>359</v>
      </c>
      <c r="O96" s="19"/>
      <c r="P96" s="19"/>
      <c r="Q96" s="19"/>
      <c r="R96" s="19"/>
      <c r="S96" s="34">
        <f t="shared" si="9"/>
        <v>41827</v>
      </c>
      <c r="T96" s="34" t="str">
        <f t="shared" si="10"/>
        <v/>
      </c>
      <c r="U96" s="34" t="str">
        <f t="shared" si="11"/>
        <v/>
      </c>
      <c r="V96" s="19"/>
    </row>
    <row r="97" spans="1:22" s="5" customFormat="1">
      <c r="A97" s="19" t="s">
        <v>820</v>
      </c>
      <c r="B97" s="19" t="s">
        <v>297</v>
      </c>
      <c r="C97" s="19"/>
      <c r="D97" s="19" t="s">
        <v>2299</v>
      </c>
      <c r="E97" s="34">
        <v>41827</v>
      </c>
      <c r="F97" s="34" t="s">
        <v>6136</v>
      </c>
      <c r="G97" s="19" t="s">
        <v>6136</v>
      </c>
      <c r="H97" s="19">
        <f t="shared" si="6"/>
        <v>1</v>
      </c>
      <c r="I97" s="19"/>
      <c r="J97" s="8" t="s">
        <v>779</v>
      </c>
      <c r="K97" s="19" t="str">
        <f t="shared" si="7"/>
        <v>x14</v>
      </c>
      <c r="L97" s="19" t="str">
        <f t="shared" si="12"/>
        <v>Casualty [accepted non-proportional reinsurance]</v>
      </c>
      <c r="M97" s="19"/>
      <c r="N97" s="19" t="s">
        <v>359</v>
      </c>
      <c r="O97" s="19"/>
      <c r="P97" s="19"/>
      <c r="Q97" s="19"/>
      <c r="R97" s="19"/>
      <c r="S97" s="34">
        <f t="shared" si="9"/>
        <v>41827</v>
      </c>
      <c r="T97" s="34" t="str">
        <f t="shared" si="10"/>
        <v/>
      </c>
      <c r="U97" s="34" t="str">
        <f t="shared" si="11"/>
        <v/>
      </c>
      <c r="V97" s="19"/>
    </row>
    <row r="98" spans="1:22" s="5" customFormat="1">
      <c r="A98" s="19" t="s">
        <v>817</v>
      </c>
      <c r="B98" s="19" t="s">
        <v>298</v>
      </c>
      <c r="C98" s="19"/>
      <c r="D98" s="19" t="s">
        <v>2299</v>
      </c>
      <c r="E98" s="34">
        <v>41827</v>
      </c>
      <c r="F98" s="34" t="s">
        <v>6136</v>
      </c>
      <c r="G98" s="19" t="s">
        <v>6136</v>
      </c>
      <c r="H98" s="19">
        <f t="shared" si="6"/>
        <v>1</v>
      </c>
      <c r="I98" s="19"/>
      <c r="J98" s="8" t="s">
        <v>780</v>
      </c>
      <c r="K98" s="19" t="str">
        <f t="shared" si="7"/>
        <v>x67</v>
      </c>
      <c r="L98" s="19" t="str">
        <f t="shared" si="12"/>
        <v>Marine, aviation, transport [accepted non-proportional reinsurance]</v>
      </c>
      <c r="M98" s="19"/>
      <c r="N98" s="19" t="s">
        <v>359</v>
      </c>
      <c r="O98" s="19"/>
      <c r="P98" s="19"/>
      <c r="Q98" s="19"/>
      <c r="R98" s="19"/>
      <c r="S98" s="34">
        <f t="shared" si="9"/>
        <v>41827</v>
      </c>
      <c r="T98" s="34" t="str">
        <f t="shared" si="10"/>
        <v/>
      </c>
      <c r="U98" s="34" t="str">
        <f t="shared" si="11"/>
        <v/>
      </c>
      <c r="V98" s="19"/>
    </row>
    <row r="99" spans="1:22" s="5" customFormat="1">
      <c r="A99" s="19" t="s">
        <v>821</v>
      </c>
      <c r="B99" s="19" t="s">
        <v>299</v>
      </c>
      <c r="C99" s="19"/>
      <c r="D99" s="19" t="s">
        <v>2299</v>
      </c>
      <c r="E99" s="34">
        <v>41827</v>
      </c>
      <c r="F99" s="34" t="s">
        <v>6136</v>
      </c>
      <c r="G99" s="19" t="s">
        <v>6136</v>
      </c>
      <c r="H99" s="19">
        <f t="shared" si="6"/>
        <v>1</v>
      </c>
      <c r="I99" s="19"/>
      <c r="J99" s="8" t="s">
        <v>783</v>
      </c>
      <c r="K99" s="19" t="str">
        <f t="shared" si="7"/>
        <v>x53</v>
      </c>
      <c r="L99" s="19" t="str">
        <f t="shared" si="12"/>
        <v>Insurance with profit participation</v>
      </c>
      <c r="M99" s="19"/>
      <c r="N99" s="19" t="s">
        <v>359</v>
      </c>
      <c r="O99" s="19"/>
      <c r="P99" s="19"/>
      <c r="Q99" s="19"/>
      <c r="R99" s="19"/>
      <c r="S99" s="34">
        <f t="shared" si="9"/>
        <v>41827</v>
      </c>
      <c r="T99" s="34" t="str">
        <f t="shared" si="10"/>
        <v/>
      </c>
      <c r="U99" s="34" t="str">
        <f t="shared" si="11"/>
        <v/>
      </c>
      <c r="V99" s="19"/>
    </row>
    <row r="100" spans="1:22" s="5" customFormat="1">
      <c r="A100" s="19" t="s">
        <v>819</v>
      </c>
      <c r="B100" s="19" t="s">
        <v>300</v>
      </c>
      <c r="C100" s="19"/>
      <c r="D100" s="19" t="s">
        <v>2299</v>
      </c>
      <c r="E100" s="34">
        <v>41827</v>
      </c>
      <c r="F100" s="34" t="s">
        <v>6136</v>
      </c>
      <c r="G100" s="19" t="s">
        <v>6136</v>
      </c>
      <c r="H100" s="19">
        <f t="shared" si="6"/>
        <v>1</v>
      </c>
      <c r="I100" s="19"/>
      <c r="J100" s="8" t="s">
        <v>784</v>
      </c>
      <c r="K100" s="19" t="str">
        <f t="shared" si="7"/>
        <v>x93</v>
      </c>
      <c r="L100" s="19" t="str">
        <f t="shared" si="12"/>
        <v>Other life</v>
      </c>
      <c r="M100" s="19"/>
      <c r="N100" s="19" t="s">
        <v>359</v>
      </c>
      <c r="O100" s="19"/>
      <c r="P100" s="19"/>
      <c r="Q100" s="19"/>
      <c r="R100" s="19"/>
      <c r="S100" s="34">
        <f t="shared" si="9"/>
        <v>41827</v>
      </c>
      <c r="T100" s="34" t="str">
        <f t="shared" si="10"/>
        <v/>
      </c>
      <c r="U100" s="34" t="str">
        <f t="shared" si="11"/>
        <v/>
      </c>
      <c r="V100" s="19"/>
    </row>
    <row r="101" spans="1:22" s="5" customFormat="1">
      <c r="A101" s="19" t="s">
        <v>816</v>
      </c>
      <c r="B101" s="19" t="s">
        <v>301</v>
      </c>
      <c r="C101" s="19"/>
      <c r="D101" s="19" t="s">
        <v>2299</v>
      </c>
      <c r="E101" s="34">
        <v>41827</v>
      </c>
      <c r="F101" s="34" t="s">
        <v>6136</v>
      </c>
      <c r="G101" s="19" t="s">
        <v>6136</v>
      </c>
      <c r="H101" s="19">
        <f t="shared" si="6"/>
        <v>1</v>
      </c>
      <c r="I101" s="19"/>
      <c r="J101" s="8" t="s">
        <v>786</v>
      </c>
      <c r="K101" s="19" t="str">
        <f t="shared" si="7"/>
        <v>x11</v>
      </c>
      <c r="L101" s="19" t="str">
        <f t="shared" si="12"/>
        <v>Annuities stemming from non-life insurance contracts and relating to insurance obligations other than health insurance obligations</v>
      </c>
      <c r="M101" s="19"/>
      <c r="N101" s="19" t="s">
        <v>359</v>
      </c>
      <c r="O101" s="19"/>
      <c r="P101" s="19"/>
      <c r="Q101" s="19"/>
      <c r="R101" s="19"/>
      <c r="S101" s="34">
        <f t="shared" si="9"/>
        <v>41827</v>
      </c>
      <c r="T101" s="34" t="str">
        <f t="shared" si="10"/>
        <v/>
      </c>
      <c r="U101" s="34" t="str">
        <f t="shared" si="11"/>
        <v/>
      </c>
      <c r="V101" s="19"/>
    </row>
    <row r="102" spans="1:22" s="5" customFormat="1">
      <c r="A102" s="19" t="s">
        <v>794</v>
      </c>
      <c r="B102" s="19" t="s">
        <v>302</v>
      </c>
      <c r="C102" s="19"/>
      <c r="D102" s="19" t="s">
        <v>2299</v>
      </c>
      <c r="E102" s="34">
        <v>41827</v>
      </c>
      <c r="F102" s="34" t="s">
        <v>6136</v>
      </c>
      <c r="G102" s="19" t="s">
        <v>6136</v>
      </c>
      <c r="H102" s="19">
        <f t="shared" si="6"/>
        <v>1</v>
      </c>
      <c r="I102" s="19"/>
      <c r="J102" s="8" t="s">
        <v>787</v>
      </c>
      <c r="K102" s="19" t="str">
        <f t="shared" si="7"/>
        <v>x10</v>
      </c>
      <c r="L102" s="19" t="str">
        <f t="shared" si="12"/>
        <v>Annuities stemming from non-life insurance contracts and relating to health insurance obligations</v>
      </c>
      <c r="M102" s="19"/>
      <c r="N102" s="19" t="s">
        <v>359</v>
      </c>
      <c r="O102" s="19"/>
      <c r="P102" s="19"/>
      <c r="Q102" s="19"/>
      <c r="R102" s="19"/>
      <c r="S102" s="34">
        <f t="shared" si="9"/>
        <v>41827</v>
      </c>
      <c r="T102" s="34" t="str">
        <f t="shared" si="10"/>
        <v/>
      </c>
      <c r="U102" s="34" t="str">
        <f t="shared" si="11"/>
        <v/>
      </c>
      <c r="V102" s="19"/>
    </row>
    <row r="103" spans="1:22" s="5" customFormat="1">
      <c r="A103" s="19" t="s">
        <v>767</v>
      </c>
      <c r="B103" s="19" t="s">
        <v>303</v>
      </c>
      <c r="C103" s="19"/>
      <c r="D103" s="19" t="s">
        <v>2299</v>
      </c>
      <c r="E103" s="34">
        <v>41827</v>
      </c>
      <c r="F103" s="34" t="s">
        <v>6136</v>
      </c>
      <c r="G103" s="19" t="s">
        <v>6136</v>
      </c>
      <c r="H103" s="19">
        <f t="shared" si="6"/>
        <v>13</v>
      </c>
      <c r="I103" s="19"/>
      <c r="J103" s="8" t="s">
        <v>3457</v>
      </c>
      <c r="K103" s="19" t="str">
        <f t="shared" si="7"/>
        <v>x119</v>
      </c>
      <c r="L103" s="19" t="str">
        <f t="shared" si="12"/>
        <v>Unit-linked or index-linked</v>
      </c>
      <c r="M103" s="19"/>
      <c r="N103" s="19" t="s">
        <v>359</v>
      </c>
      <c r="O103" s="19"/>
      <c r="P103" s="19"/>
      <c r="Q103" s="19"/>
      <c r="R103" s="19"/>
      <c r="S103" s="34">
        <f t="shared" si="9"/>
        <v>41827</v>
      </c>
      <c r="T103" s="34" t="str">
        <f t="shared" si="10"/>
        <v/>
      </c>
      <c r="U103" s="34" t="str">
        <f t="shared" si="11"/>
        <v/>
      </c>
      <c r="V103" s="19"/>
    </row>
    <row r="104" spans="1:22" s="5" customFormat="1">
      <c r="A104" s="19" t="s">
        <v>2264</v>
      </c>
      <c r="B104" s="19" t="s">
        <v>304</v>
      </c>
      <c r="C104" s="19"/>
      <c r="D104" s="19" t="s">
        <v>2299</v>
      </c>
      <c r="E104" s="34">
        <v>41827</v>
      </c>
      <c r="F104" s="34" t="s">
        <v>6136</v>
      </c>
      <c r="G104" s="19" t="s">
        <v>6136</v>
      </c>
      <c r="H104" s="19">
        <f t="shared" si="6"/>
        <v>1</v>
      </c>
      <c r="I104" s="19"/>
      <c r="J104" s="8" t="s">
        <v>789</v>
      </c>
      <c r="K104" s="19" t="str">
        <f t="shared" si="7"/>
        <v>x45</v>
      </c>
      <c r="L104" s="19" t="str">
        <f t="shared" si="12"/>
        <v>Health SLT</v>
      </c>
      <c r="M104" s="19"/>
      <c r="N104" s="19" t="s">
        <v>359</v>
      </c>
      <c r="O104" s="19"/>
      <c r="P104" s="19"/>
      <c r="Q104" s="19"/>
      <c r="R104" s="19"/>
      <c r="S104" s="34">
        <f t="shared" si="9"/>
        <v>41827</v>
      </c>
      <c r="T104" s="34" t="str">
        <f t="shared" si="10"/>
        <v/>
      </c>
      <c r="U104" s="34" t="str">
        <f t="shared" si="11"/>
        <v/>
      </c>
      <c r="V104" s="19"/>
    </row>
    <row r="105" spans="1:22" s="5" customFormat="1">
      <c r="A105" s="19" t="s">
        <v>2265</v>
      </c>
      <c r="B105" s="19" t="s">
        <v>305</v>
      </c>
      <c r="C105" s="19"/>
      <c r="D105" s="19" t="s">
        <v>2299</v>
      </c>
      <c r="E105" s="34">
        <v>41827</v>
      </c>
      <c r="F105" s="34" t="s">
        <v>6136</v>
      </c>
      <c r="G105" s="19" t="s">
        <v>6136</v>
      </c>
      <c r="H105" s="19">
        <f t="shared" si="6"/>
        <v>1</v>
      </c>
      <c r="I105" s="19"/>
      <c r="J105" s="6" t="s">
        <v>862</v>
      </c>
      <c r="K105" s="19"/>
      <c r="L105" s="19"/>
      <c r="M105" s="19"/>
      <c r="N105" s="19"/>
      <c r="O105" s="19" t="s">
        <v>2299</v>
      </c>
      <c r="P105" s="19"/>
      <c r="Q105" s="19" t="s">
        <v>859</v>
      </c>
      <c r="R105" s="19"/>
      <c r="S105" s="34">
        <v>41827</v>
      </c>
      <c r="T105" s="34">
        <v>42277</v>
      </c>
      <c r="U105" s="34"/>
      <c r="V105" s="19"/>
    </row>
    <row r="106" spans="1:22" s="5" customFormat="1">
      <c r="A106" s="19" t="s">
        <v>806</v>
      </c>
      <c r="B106" s="19" t="s">
        <v>306</v>
      </c>
      <c r="C106" s="19"/>
      <c r="D106" s="19" t="s">
        <v>2299</v>
      </c>
      <c r="E106" s="34">
        <v>41827</v>
      </c>
      <c r="F106" s="34" t="s">
        <v>6136</v>
      </c>
      <c r="G106" s="19" t="s">
        <v>6136</v>
      </c>
      <c r="H106" s="19">
        <f t="shared" si="6"/>
        <v>1</v>
      </c>
      <c r="I106" s="19"/>
      <c r="J106" s="7" t="s">
        <v>130</v>
      </c>
      <c r="K106" s="19" t="str">
        <f t="shared" si="7"/>
        <v>x0</v>
      </c>
      <c r="L106" s="19" t="str">
        <f t="shared" si="12"/>
        <v>Total/NA</v>
      </c>
      <c r="M106" s="19" t="s">
        <v>358</v>
      </c>
      <c r="N106" s="19"/>
      <c r="O106" s="19"/>
      <c r="P106" s="19"/>
      <c r="Q106" s="19"/>
      <c r="R106" s="19"/>
      <c r="S106" s="34">
        <f t="shared" si="9"/>
        <v>41827</v>
      </c>
      <c r="T106" s="34" t="str">
        <f t="shared" si="10"/>
        <v/>
      </c>
      <c r="U106" s="34" t="str">
        <f t="shared" si="11"/>
        <v/>
      </c>
      <c r="V106" s="19"/>
    </row>
    <row r="107" spans="1:22" s="5" customFormat="1">
      <c r="A107" s="19" t="s">
        <v>807</v>
      </c>
      <c r="B107" s="19" t="s">
        <v>307</v>
      </c>
      <c r="C107" s="19"/>
      <c r="D107" s="19" t="s">
        <v>2299</v>
      </c>
      <c r="E107" s="34">
        <v>41827</v>
      </c>
      <c r="F107" s="34">
        <v>41639</v>
      </c>
      <c r="G107" s="19" t="s">
        <v>6136</v>
      </c>
      <c r="H107" s="19">
        <f t="shared" si="6"/>
        <v>1</v>
      </c>
      <c r="I107" s="19"/>
      <c r="J107" s="8" t="s">
        <v>2259</v>
      </c>
      <c r="K107" s="19" t="str">
        <f t="shared" si="7"/>
        <v>x79</v>
      </c>
      <c r="L107" s="19" t="str">
        <f t="shared" si="12"/>
        <v>Non-life and Health non-SLT</v>
      </c>
      <c r="M107" s="19" t="s">
        <v>358</v>
      </c>
      <c r="N107" s="19" t="s">
        <v>359</v>
      </c>
      <c r="O107" s="19"/>
      <c r="P107" s="19" t="s">
        <v>627</v>
      </c>
      <c r="Q107" s="19"/>
      <c r="R107" s="19"/>
      <c r="S107" s="34">
        <f t="shared" si="9"/>
        <v>41827</v>
      </c>
      <c r="T107" s="34" t="str">
        <f t="shared" si="10"/>
        <v/>
      </c>
      <c r="U107" s="34" t="str">
        <f t="shared" si="11"/>
        <v/>
      </c>
      <c r="V107" s="19"/>
    </row>
    <row r="108" spans="1:22" s="5" customFormat="1">
      <c r="A108" s="19" t="s">
        <v>778</v>
      </c>
      <c r="B108" s="19" t="s">
        <v>308</v>
      </c>
      <c r="C108" s="19"/>
      <c r="D108" s="19" t="s">
        <v>2299</v>
      </c>
      <c r="E108" s="34">
        <v>41827</v>
      </c>
      <c r="F108" s="34" t="s">
        <v>6136</v>
      </c>
      <c r="G108" s="19" t="s">
        <v>6136</v>
      </c>
      <c r="H108" s="19">
        <f t="shared" si="6"/>
        <v>20</v>
      </c>
      <c r="I108" s="19"/>
      <c r="J108" s="9" t="s">
        <v>4885</v>
      </c>
      <c r="K108" s="19" t="str">
        <f t="shared" si="7"/>
        <v>x134</v>
      </c>
      <c r="L108" s="19" t="str">
        <f t="shared" si="12"/>
        <v>Non-life and Health non-SLT [direct business]</v>
      </c>
      <c r="M108" s="19" t="s">
        <v>358</v>
      </c>
      <c r="N108" s="19" t="s">
        <v>359</v>
      </c>
      <c r="O108" s="19"/>
      <c r="P108" s="19" t="s">
        <v>627</v>
      </c>
      <c r="Q108" s="19"/>
      <c r="R108" s="19"/>
      <c r="S108" s="34">
        <f t="shared" si="9"/>
        <v>41827</v>
      </c>
      <c r="T108" s="34" t="str">
        <f t="shared" si="10"/>
        <v/>
      </c>
      <c r="U108" s="34" t="str">
        <f t="shared" si="11"/>
        <v/>
      </c>
      <c r="V108" s="19"/>
    </row>
    <row r="109" spans="1:22" s="5" customFormat="1">
      <c r="A109" s="19" t="s">
        <v>800</v>
      </c>
      <c r="B109" s="19" t="s">
        <v>309</v>
      </c>
      <c r="C109" s="19"/>
      <c r="D109" s="19" t="s">
        <v>2299</v>
      </c>
      <c r="E109" s="34">
        <v>41827</v>
      </c>
      <c r="F109" s="34" t="s">
        <v>6136</v>
      </c>
      <c r="G109" s="19" t="s">
        <v>6136</v>
      </c>
      <c r="H109" s="19">
        <f t="shared" si="6"/>
        <v>1</v>
      </c>
      <c r="I109" s="19"/>
      <c r="J109" s="10" t="s">
        <v>4884</v>
      </c>
      <c r="K109" s="19" t="str">
        <f t="shared" si="7"/>
        <v>x135</v>
      </c>
      <c r="L109" s="19" t="str">
        <f t="shared" si="12"/>
        <v>Medical expense insurance [direct business]</v>
      </c>
      <c r="M109" s="52"/>
      <c r="N109" s="19" t="s">
        <v>359</v>
      </c>
      <c r="O109" s="52"/>
      <c r="P109" s="52"/>
      <c r="Q109" s="52"/>
      <c r="R109" s="52"/>
      <c r="S109" s="34">
        <f t="shared" si="9"/>
        <v>41827</v>
      </c>
      <c r="T109" s="34" t="str">
        <f t="shared" si="10"/>
        <v/>
      </c>
      <c r="U109" s="34" t="str">
        <f t="shared" si="11"/>
        <v/>
      </c>
      <c r="V109" s="52"/>
    </row>
    <row r="110" spans="1:22" s="5" customFormat="1">
      <c r="A110" s="19" t="s">
        <v>834</v>
      </c>
      <c r="B110" s="19" t="s">
        <v>310</v>
      </c>
      <c r="C110" s="19"/>
      <c r="D110" s="19" t="s">
        <v>2299</v>
      </c>
      <c r="E110" s="34">
        <v>41827</v>
      </c>
      <c r="F110" s="34" t="s">
        <v>6136</v>
      </c>
      <c r="G110" s="19" t="s">
        <v>6136</v>
      </c>
      <c r="H110" s="19">
        <f t="shared" si="6"/>
        <v>2</v>
      </c>
      <c r="I110" s="19"/>
      <c r="J110" s="10" t="s">
        <v>4887</v>
      </c>
      <c r="K110" s="19" t="str">
        <f t="shared" si="7"/>
        <v>x136</v>
      </c>
      <c r="L110" s="19" t="str">
        <f t="shared" si="12"/>
        <v>Income protection insurance [direct business]</v>
      </c>
      <c r="M110" s="52"/>
      <c r="N110" s="19" t="s">
        <v>359</v>
      </c>
      <c r="O110" s="52"/>
      <c r="P110" s="52"/>
      <c r="Q110" s="52"/>
      <c r="R110" s="52"/>
      <c r="S110" s="34">
        <f t="shared" si="9"/>
        <v>41827</v>
      </c>
      <c r="T110" s="34" t="str">
        <f t="shared" si="10"/>
        <v/>
      </c>
      <c r="U110" s="34" t="str">
        <f t="shared" si="11"/>
        <v/>
      </c>
      <c r="V110" s="52"/>
    </row>
    <row r="111" spans="1:22" s="5" customFormat="1">
      <c r="A111" s="19" t="s">
        <v>799</v>
      </c>
      <c r="B111" s="19" t="s">
        <v>311</v>
      </c>
      <c r="C111" s="19"/>
      <c r="D111" s="19" t="s">
        <v>2299</v>
      </c>
      <c r="E111" s="34">
        <v>41827</v>
      </c>
      <c r="F111" s="34" t="s">
        <v>6136</v>
      </c>
      <c r="G111" s="19" t="s">
        <v>6136</v>
      </c>
      <c r="H111" s="19">
        <f t="shared" si="6"/>
        <v>1</v>
      </c>
      <c r="I111" s="19"/>
      <c r="J111" s="10" t="s">
        <v>4888</v>
      </c>
      <c r="K111" s="19" t="str">
        <f t="shared" si="7"/>
        <v>x137</v>
      </c>
      <c r="L111" s="19" t="str">
        <f t="shared" si="12"/>
        <v>Workers' compensation insurance [direct business]</v>
      </c>
      <c r="M111" s="52"/>
      <c r="N111" s="19" t="s">
        <v>359</v>
      </c>
      <c r="O111" s="52"/>
      <c r="P111" s="52"/>
      <c r="Q111" s="52"/>
      <c r="R111" s="52"/>
      <c r="S111" s="34">
        <f t="shared" si="9"/>
        <v>41827</v>
      </c>
      <c r="T111" s="34" t="str">
        <f t="shared" si="10"/>
        <v/>
      </c>
      <c r="U111" s="34" t="str">
        <f t="shared" si="11"/>
        <v/>
      </c>
      <c r="V111" s="52"/>
    </row>
    <row r="112" spans="1:22" s="5" customFormat="1">
      <c r="A112" s="19" t="s">
        <v>835</v>
      </c>
      <c r="B112" s="19" t="s">
        <v>312</v>
      </c>
      <c r="C112" s="19"/>
      <c r="D112" s="19" t="s">
        <v>2299</v>
      </c>
      <c r="E112" s="34">
        <v>41827</v>
      </c>
      <c r="F112" s="34" t="s">
        <v>6136</v>
      </c>
      <c r="G112" s="19" t="s">
        <v>6136</v>
      </c>
      <c r="H112" s="19">
        <f t="shared" si="6"/>
        <v>1</v>
      </c>
      <c r="I112" s="19"/>
      <c r="J112" s="10" t="s">
        <v>4866</v>
      </c>
      <c r="K112" s="19" t="str">
        <f t="shared" si="7"/>
        <v>x138</v>
      </c>
      <c r="L112" s="19" t="str">
        <f t="shared" si="12"/>
        <v>Motor vehicle liability insurance [direct business]</v>
      </c>
      <c r="M112" s="19"/>
      <c r="N112" s="19" t="s">
        <v>359</v>
      </c>
      <c r="O112" s="19"/>
      <c r="P112" s="19"/>
      <c r="Q112" s="19"/>
      <c r="R112" s="19"/>
      <c r="S112" s="34">
        <f t="shared" si="9"/>
        <v>41827</v>
      </c>
      <c r="T112" s="34" t="str">
        <f t="shared" si="10"/>
        <v/>
      </c>
      <c r="U112" s="34" t="str">
        <f t="shared" si="11"/>
        <v/>
      </c>
      <c r="V112" s="19"/>
    </row>
    <row r="113" spans="1:22" s="5" customFormat="1">
      <c r="A113" s="19" t="s">
        <v>836</v>
      </c>
      <c r="B113" s="19" t="s">
        <v>313</v>
      </c>
      <c r="C113" s="19"/>
      <c r="D113" s="19" t="s">
        <v>2299</v>
      </c>
      <c r="E113" s="34">
        <v>41827</v>
      </c>
      <c r="F113" s="34" t="s">
        <v>6136</v>
      </c>
      <c r="G113" s="19" t="s">
        <v>6136</v>
      </c>
      <c r="H113" s="19">
        <f t="shared" si="6"/>
        <v>1</v>
      </c>
      <c r="I113" s="19"/>
      <c r="J113" s="10" t="s">
        <v>4867</v>
      </c>
      <c r="K113" s="19" t="str">
        <f t="shared" si="7"/>
        <v>x139</v>
      </c>
      <c r="L113" s="19" t="str">
        <f t="shared" si="12"/>
        <v>Other motor insurance [direct business]</v>
      </c>
      <c r="M113" s="19"/>
      <c r="N113" s="19" t="s">
        <v>359</v>
      </c>
      <c r="O113" s="19"/>
      <c r="P113" s="19"/>
      <c r="Q113" s="19"/>
      <c r="R113" s="19"/>
      <c r="S113" s="34">
        <f t="shared" si="9"/>
        <v>41827</v>
      </c>
      <c r="T113" s="34" t="str">
        <f t="shared" si="10"/>
        <v/>
      </c>
      <c r="U113" s="34" t="str">
        <f t="shared" si="11"/>
        <v/>
      </c>
      <c r="V113" s="19"/>
    </row>
    <row r="114" spans="1:22" s="5" customFormat="1">
      <c r="A114" s="19" t="s">
        <v>837</v>
      </c>
      <c r="B114" s="19" t="s">
        <v>314</v>
      </c>
      <c r="C114" s="19"/>
      <c r="D114" s="19" t="s">
        <v>2299</v>
      </c>
      <c r="E114" s="34">
        <v>41827</v>
      </c>
      <c r="F114" s="34" t="s">
        <v>6136</v>
      </c>
      <c r="G114" s="19" t="s">
        <v>6136</v>
      </c>
      <c r="H114" s="19">
        <f t="shared" si="6"/>
        <v>2</v>
      </c>
      <c r="I114" s="19"/>
      <c r="J114" s="10" t="s">
        <v>4868</v>
      </c>
      <c r="K114" s="19" t="str">
        <f t="shared" si="7"/>
        <v>x140</v>
      </c>
      <c r="L114" s="19" t="str">
        <f t="shared" si="12"/>
        <v>Marine, aviation and transport insurance [direct business]</v>
      </c>
      <c r="M114" s="19"/>
      <c r="N114" s="19" t="s">
        <v>359</v>
      </c>
      <c r="O114" s="19"/>
      <c r="P114" s="19"/>
      <c r="Q114" s="19"/>
      <c r="R114" s="19"/>
      <c r="S114" s="34">
        <f t="shared" si="9"/>
        <v>41827</v>
      </c>
      <c r="T114" s="34" t="str">
        <f t="shared" si="10"/>
        <v/>
      </c>
      <c r="U114" s="34" t="str">
        <f t="shared" si="11"/>
        <v/>
      </c>
      <c r="V114" s="19"/>
    </row>
    <row r="115" spans="1:22" s="5" customFormat="1">
      <c r="A115" s="19" t="s">
        <v>3459</v>
      </c>
      <c r="B115" s="19" t="s">
        <v>315</v>
      </c>
      <c r="C115" s="19"/>
      <c r="D115" s="19" t="s">
        <v>2299</v>
      </c>
      <c r="E115" s="34">
        <v>41827</v>
      </c>
      <c r="F115" s="34" t="s">
        <v>6136</v>
      </c>
      <c r="G115" s="19" t="s">
        <v>6136</v>
      </c>
      <c r="H115" s="19">
        <f t="shared" si="6"/>
        <v>1</v>
      </c>
      <c r="I115" s="19"/>
      <c r="J115" s="10" t="s">
        <v>4869</v>
      </c>
      <c r="K115" s="19" t="str">
        <f t="shared" si="7"/>
        <v>x141</v>
      </c>
      <c r="L115" s="19" t="str">
        <f t="shared" si="12"/>
        <v>Fire and other damage to property insurance [direct business]</v>
      </c>
      <c r="M115" s="19"/>
      <c r="N115" s="19" t="s">
        <v>359</v>
      </c>
      <c r="O115" s="19"/>
      <c r="P115" s="19"/>
      <c r="Q115" s="19"/>
      <c r="R115" s="19"/>
      <c r="S115" s="34">
        <f t="shared" si="9"/>
        <v>41827</v>
      </c>
      <c r="T115" s="34" t="str">
        <f t="shared" si="10"/>
        <v/>
      </c>
      <c r="U115" s="34" t="str">
        <f t="shared" si="11"/>
        <v/>
      </c>
      <c r="V115" s="19"/>
    </row>
    <row r="116" spans="1:22" s="5" customFormat="1">
      <c r="A116" s="19" t="s">
        <v>3460</v>
      </c>
      <c r="B116" s="19" t="s">
        <v>316</v>
      </c>
      <c r="C116" s="19"/>
      <c r="D116" s="19" t="s">
        <v>2299</v>
      </c>
      <c r="E116" s="34">
        <v>41827</v>
      </c>
      <c r="F116" s="34" t="s">
        <v>6136</v>
      </c>
      <c r="G116" s="19" t="s">
        <v>6136</v>
      </c>
      <c r="H116" s="19">
        <f t="shared" si="6"/>
        <v>1</v>
      </c>
      <c r="I116" s="19"/>
      <c r="J116" s="10" t="s">
        <v>4870</v>
      </c>
      <c r="K116" s="19" t="str">
        <f t="shared" si="7"/>
        <v>x142</v>
      </c>
      <c r="L116" s="19" t="str">
        <f t="shared" si="12"/>
        <v>General liability insurance [direct business]</v>
      </c>
      <c r="M116" s="19"/>
      <c r="N116" s="19" t="s">
        <v>359</v>
      </c>
      <c r="O116" s="19"/>
      <c r="P116" s="19"/>
      <c r="Q116" s="19"/>
      <c r="R116" s="19"/>
      <c r="S116" s="34">
        <f t="shared" si="9"/>
        <v>41827</v>
      </c>
      <c r="T116" s="34" t="str">
        <f t="shared" si="10"/>
        <v/>
      </c>
      <c r="U116" s="34" t="str">
        <f t="shared" si="11"/>
        <v/>
      </c>
      <c r="V116" s="19"/>
    </row>
    <row r="117" spans="1:22" s="5" customFormat="1">
      <c r="A117" s="19" t="s">
        <v>3461</v>
      </c>
      <c r="B117" s="19" t="s">
        <v>317</v>
      </c>
      <c r="C117" s="19"/>
      <c r="D117" s="19" t="s">
        <v>2299</v>
      </c>
      <c r="E117" s="34">
        <v>41827</v>
      </c>
      <c r="F117" s="34" t="s">
        <v>6136</v>
      </c>
      <c r="G117" s="19" t="s">
        <v>6136</v>
      </c>
      <c r="H117" s="19">
        <f t="shared" si="6"/>
        <v>1</v>
      </c>
      <c r="I117" s="19"/>
      <c r="J117" s="10" t="s">
        <v>4871</v>
      </c>
      <c r="K117" s="19" t="str">
        <f t="shared" si="7"/>
        <v>x143</v>
      </c>
      <c r="L117" s="19" t="str">
        <f t="shared" si="12"/>
        <v>Credit and suretyship insurance [direct business]</v>
      </c>
      <c r="M117" s="19"/>
      <c r="N117" s="19" t="s">
        <v>359</v>
      </c>
      <c r="O117" s="19"/>
      <c r="P117" s="19"/>
      <c r="Q117" s="19"/>
      <c r="R117" s="19"/>
      <c r="S117" s="34">
        <f t="shared" si="9"/>
        <v>41827</v>
      </c>
      <c r="T117" s="34" t="str">
        <f t="shared" si="10"/>
        <v/>
      </c>
      <c r="U117" s="34" t="str">
        <f t="shared" si="11"/>
        <v/>
      </c>
      <c r="V117" s="19"/>
    </row>
    <row r="118" spans="1:22" s="5" customFormat="1">
      <c r="A118" s="19" t="s">
        <v>3462</v>
      </c>
      <c r="B118" s="19" t="s">
        <v>318</v>
      </c>
      <c r="C118" s="19"/>
      <c r="D118" s="19" t="s">
        <v>2299</v>
      </c>
      <c r="E118" s="34">
        <v>41827</v>
      </c>
      <c r="F118" s="34" t="s">
        <v>6136</v>
      </c>
      <c r="G118" s="19" t="s">
        <v>6136</v>
      </c>
      <c r="H118" s="19">
        <f t="shared" si="6"/>
        <v>1</v>
      </c>
      <c r="I118" s="19"/>
      <c r="J118" s="10" t="s">
        <v>4872</v>
      </c>
      <c r="K118" s="19" t="str">
        <f t="shared" si="7"/>
        <v>x144</v>
      </c>
      <c r="L118" s="19" t="str">
        <f t="shared" si="12"/>
        <v>Legal expenses insurance [direct business]</v>
      </c>
      <c r="M118" s="19"/>
      <c r="N118" s="19" t="s">
        <v>359</v>
      </c>
      <c r="O118" s="19"/>
      <c r="P118" s="19"/>
      <c r="Q118" s="19"/>
      <c r="R118" s="19"/>
      <c r="S118" s="34">
        <f t="shared" si="9"/>
        <v>41827</v>
      </c>
      <c r="T118" s="34" t="str">
        <f t="shared" si="10"/>
        <v/>
      </c>
      <c r="U118" s="34" t="str">
        <f t="shared" si="11"/>
        <v/>
      </c>
      <c r="V118" s="19"/>
    </row>
    <row r="119" spans="1:22" s="5" customFormat="1">
      <c r="A119" s="19" t="s">
        <v>3463</v>
      </c>
      <c r="B119" s="19" t="s">
        <v>319</v>
      </c>
      <c r="C119" s="19"/>
      <c r="D119" s="19" t="s">
        <v>2299</v>
      </c>
      <c r="E119" s="34">
        <v>41827</v>
      </c>
      <c r="F119" s="34" t="s">
        <v>6136</v>
      </c>
      <c r="G119" s="19" t="s">
        <v>6136</v>
      </c>
      <c r="H119" s="19">
        <f t="shared" si="6"/>
        <v>1</v>
      </c>
      <c r="I119" s="19"/>
      <c r="J119" s="10" t="s">
        <v>4873</v>
      </c>
      <c r="K119" s="19" t="str">
        <f t="shared" si="7"/>
        <v>x145</v>
      </c>
      <c r="L119" s="19" t="str">
        <f t="shared" si="12"/>
        <v>Assistance [direct business]</v>
      </c>
      <c r="M119" s="19"/>
      <c r="N119" s="19" t="s">
        <v>359</v>
      </c>
      <c r="O119" s="19"/>
      <c r="P119" s="19"/>
      <c r="Q119" s="19"/>
      <c r="R119" s="19"/>
      <c r="S119" s="34">
        <f t="shared" si="9"/>
        <v>41827</v>
      </c>
      <c r="T119" s="34" t="str">
        <f t="shared" si="10"/>
        <v/>
      </c>
      <c r="U119" s="34" t="str">
        <f t="shared" si="11"/>
        <v/>
      </c>
      <c r="V119" s="19"/>
    </row>
    <row r="120" spans="1:22" s="5" customFormat="1">
      <c r="A120" s="19" t="s">
        <v>3464</v>
      </c>
      <c r="B120" s="19" t="s">
        <v>320</v>
      </c>
      <c r="C120" s="19"/>
      <c r="D120" s="19" t="s">
        <v>2299</v>
      </c>
      <c r="E120" s="34">
        <v>41827</v>
      </c>
      <c r="F120" s="34" t="s">
        <v>6136</v>
      </c>
      <c r="G120" s="19" t="s">
        <v>6136</v>
      </c>
      <c r="H120" s="19">
        <f t="shared" si="6"/>
        <v>1</v>
      </c>
      <c r="I120" s="19"/>
      <c r="J120" s="10" t="s">
        <v>4874</v>
      </c>
      <c r="K120" s="19" t="str">
        <f t="shared" si="7"/>
        <v>x146</v>
      </c>
      <c r="L120" s="19" t="str">
        <f t="shared" si="12"/>
        <v>Miscellaneous financial loss [direct business]</v>
      </c>
      <c r="M120" s="19"/>
      <c r="N120" s="19" t="s">
        <v>359</v>
      </c>
      <c r="O120" s="19"/>
      <c r="P120" s="19"/>
      <c r="Q120" s="19"/>
      <c r="R120" s="19"/>
      <c r="S120" s="34">
        <f t="shared" si="9"/>
        <v>41827</v>
      </c>
      <c r="T120" s="34" t="str">
        <f t="shared" si="10"/>
        <v/>
      </c>
      <c r="U120" s="34" t="str">
        <f t="shared" si="11"/>
        <v/>
      </c>
      <c r="V120" s="19"/>
    </row>
    <row r="121" spans="1:22" s="5" customFormat="1">
      <c r="A121" s="19" t="s">
        <v>3457</v>
      </c>
      <c r="B121" s="19" t="s">
        <v>321</v>
      </c>
      <c r="C121" s="19"/>
      <c r="D121" s="19" t="s">
        <v>2299</v>
      </c>
      <c r="E121" s="34">
        <v>41827</v>
      </c>
      <c r="F121" s="34" t="s">
        <v>6136</v>
      </c>
      <c r="G121" s="19" t="s">
        <v>6136</v>
      </c>
      <c r="H121" s="19">
        <f t="shared" si="6"/>
        <v>22</v>
      </c>
      <c r="I121" s="19"/>
      <c r="J121" s="9" t="s">
        <v>4886</v>
      </c>
      <c r="K121" s="19" t="str">
        <f t="shared" si="7"/>
        <v>x147</v>
      </c>
      <c r="L121" s="19" t="str">
        <f t="shared" si="12"/>
        <v>Non-life and Health non-SLT [accepted proportional reinsurance]</v>
      </c>
      <c r="M121" s="19" t="s">
        <v>358</v>
      </c>
      <c r="N121" s="19" t="s">
        <v>359</v>
      </c>
      <c r="O121" s="19"/>
      <c r="P121" s="19" t="s">
        <v>627</v>
      </c>
      <c r="Q121" s="19"/>
      <c r="R121" s="19"/>
      <c r="S121" s="34">
        <f t="shared" si="9"/>
        <v>41827</v>
      </c>
      <c r="T121" s="34" t="str">
        <f t="shared" si="10"/>
        <v/>
      </c>
      <c r="U121" s="34" t="str">
        <f t="shared" si="11"/>
        <v/>
      </c>
      <c r="V121" s="19"/>
    </row>
    <row r="122" spans="1:22" s="5" customFormat="1">
      <c r="A122" s="19" t="s">
        <v>3458</v>
      </c>
      <c r="B122" s="19" t="s">
        <v>322</v>
      </c>
      <c r="C122" s="19"/>
      <c r="D122" s="19" t="s">
        <v>2299</v>
      </c>
      <c r="E122" s="34">
        <v>41827</v>
      </c>
      <c r="F122" s="34">
        <v>41639</v>
      </c>
      <c r="G122" s="19" t="s">
        <v>6136</v>
      </c>
      <c r="H122" s="19">
        <f t="shared" si="6"/>
        <v>2</v>
      </c>
      <c r="I122" s="19"/>
      <c r="J122" s="10" t="s">
        <v>4889</v>
      </c>
      <c r="K122" s="19" t="str">
        <f t="shared" si="7"/>
        <v>x148</v>
      </c>
      <c r="L122" s="19" t="str">
        <f t="shared" si="12"/>
        <v>Medical expense insurance [accepted proportional reinsurance]</v>
      </c>
      <c r="M122" s="19"/>
      <c r="N122" s="19" t="s">
        <v>359</v>
      </c>
      <c r="O122" s="19"/>
      <c r="P122" s="19"/>
      <c r="Q122" s="19"/>
      <c r="R122" s="19"/>
      <c r="S122" s="34">
        <f t="shared" si="9"/>
        <v>41827</v>
      </c>
      <c r="T122" s="34" t="str">
        <f t="shared" si="10"/>
        <v/>
      </c>
      <c r="U122" s="34" t="str">
        <f t="shared" si="11"/>
        <v/>
      </c>
      <c r="V122" s="19"/>
    </row>
    <row r="123" spans="1:22" s="5" customFormat="1">
      <c r="A123" s="19" t="s">
        <v>11082</v>
      </c>
      <c r="B123" s="19" t="s">
        <v>323</v>
      </c>
      <c r="C123" s="19"/>
      <c r="D123" s="19" t="s">
        <v>2299</v>
      </c>
      <c r="E123" s="34">
        <v>41827</v>
      </c>
      <c r="F123" s="34">
        <v>41639</v>
      </c>
      <c r="G123" s="19" t="s">
        <v>6136</v>
      </c>
      <c r="H123" s="19">
        <f t="shared" si="6"/>
        <v>2</v>
      </c>
      <c r="I123" s="19"/>
      <c r="J123" s="10" t="s">
        <v>4890</v>
      </c>
      <c r="K123" s="19" t="str">
        <f t="shared" si="7"/>
        <v>x149</v>
      </c>
      <c r="L123" s="19" t="str">
        <f t="shared" si="12"/>
        <v>Income protection insurance [accepted proportional reinsurance]</v>
      </c>
      <c r="M123" s="19"/>
      <c r="N123" s="19" t="s">
        <v>359</v>
      </c>
      <c r="O123" s="19"/>
      <c r="P123" s="19"/>
      <c r="Q123" s="19"/>
      <c r="R123" s="19"/>
      <c r="S123" s="34">
        <f t="shared" si="9"/>
        <v>41827</v>
      </c>
      <c r="T123" s="34" t="str">
        <f t="shared" si="10"/>
        <v/>
      </c>
      <c r="U123" s="34" t="str">
        <f t="shared" si="11"/>
        <v/>
      </c>
      <c r="V123" s="19"/>
    </row>
    <row r="124" spans="1:22" s="5" customFormat="1">
      <c r="A124" s="19" t="s">
        <v>788</v>
      </c>
      <c r="B124" s="19" t="s">
        <v>324</v>
      </c>
      <c r="C124" s="19"/>
      <c r="D124" s="19" t="s">
        <v>2299</v>
      </c>
      <c r="E124" s="34">
        <v>41827</v>
      </c>
      <c r="F124" s="34" t="s">
        <v>6136</v>
      </c>
      <c r="G124" s="19" t="s">
        <v>6136</v>
      </c>
      <c r="H124" s="19">
        <f t="shared" si="6"/>
        <v>2</v>
      </c>
      <c r="I124" s="19"/>
      <c r="J124" s="10" t="s">
        <v>4891</v>
      </c>
      <c r="K124" s="19" t="str">
        <f t="shared" si="7"/>
        <v>x150</v>
      </c>
      <c r="L124" s="19" t="str">
        <f t="shared" si="12"/>
        <v>Workers' compensation insurance [accepted proportional reinsurance]</v>
      </c>
      <c r="M124" s="19"/>
      <c r="N124" s="19" t="s">
        <v>359</v>
      </c>
      <c r="O124" s="19"/>
      <c r="P124" s="19"/>
      <c r="Q124" s="19"/>
      <c r="R124" s="19"/>
      <c r="S124" s="34">
        <f t="shared" si="9"/>
        <v>41827</v>
      </c>
      <c r="T124" s="34" t="str">
        <f t="shared" si="10"/>
        <v/>
      </c>
      <c r="U124" s="34" t="str">
        <f t="shared" si="11"/>
        <v/>
      </c>
      <c r="V124" s="19"/>
    </row>
    <row r="125" spans="1:22" s="5" customFormat="1">
      <c r="A125" s="19" t="s">
        <v>11083</v>
      </c>
      <c r="B125" s="19" t="s">
        <v>325</v>
      </c>
      <c r="C125" s="19"/>
      <c r="D125" s="19" t="s">
        <v>2299</v>
      </c>
      <c r="E125" s="34">
        <v>41827</v>
      </c>
      <c r="F125" s="34">
        <v>41639</v>
      </c>
      <c r="G125" s="19" t="s">
        <v>6136</v>
      </c>
      <c r="H125" s="19">
        <f t="shared" si="6"/>
        <v>2</v>
      </c>
      <c r="I125" s="19"/>
      <c r="J125" s="10" t="s">
        <v>4875</v>
      </c>
      <c r="K125" s="19" t="str">
        <f t="shared" si="7"/>
        <v>x151</v>
      </c>
      <c r="L125" s="19" t="str">
        <f t="shared" si="12"/>
        <v>Motor vehicle liability insurance [accepted proportional reinsurance]</v>
      </c>
      <c r="M125" s="19"/>
      <c r="N125" s="19" t="s">
        <v>359</v>
      </c>
      <c r="O125" s="19"/>
      <c r="P125" s="19"/>
      <c r="Q125" s="19"/>
      <c r="R125" s="19"/>
      <c r="S125" s="34">
        <f t="shared" si="9"/>
        <v>41827</v>
      </c>
      <c r="T125" s="34" t="str">
        <f t="shared" si="10"/>
        <v/>
      </c>
      <c r="U125" s="34" t="str">
        <f t="shared" si="11"/>
        <v/>
      </c>
      <c r="V125" s="19"/>
    </row>
    <row r="126" spans="1:22" s="5" customFormat="1">
      <c r="A126" s="19" t="s">
        <v>11084</v>
      </c>
      <c r="B126" s="19" t="s">
        <v>326</v>
      </c>
      <c r="C126" s="19"/>
      <c r="D126" s="19" t="s">
        <v>2299</v>
      </c>
      <c r="E126" s="34">
        <v>41827</v>
      </c>
      <c r="F126" s="34">
        <v>41639</v>
      </c>
      <c r="G126" s="19" t="s">
        <v>6136</v>
      </c>
      <c r="H126" s="19">
        <f t="shared" si="6"/>
        <v>2</v>
      </c>
      <c r="I126" s="19"/>
      <c r="J126" s="10" t="s">
        <v>4876</v>
      </c>
      <c r="K126" s="19" t="str">
        <f t="shared" si="7"/>
        <v>x152</v>
      </c>
      <c r="L126" s="19" t="str">
        <f t="shared" si="12"/>
        <v>Other motor insurance [accepted proportional reinsurance]</v>
      </c>
      <c r="M126" s="19"/>
      <c r="N126" s="19" t="s">
        <v>359</v>
      </c>
      <c r="O126" s="19"/>
      <c r="P126" s="19"/>
      <c r="Q126" s="19"/>
      <c r="R126" s="19"/>
      <c r="S126" s="34">
        <f t="shared" si="9"/>
        <v>41827</v>
      </c>
      <c r="T126" s="34" t="str">
        <f t="shared" si="10"/>
        <v/>
      </c>
      <c r="U126" s="34" t="str">
        <f t="shared" si="11"/>
        <v/>
      </c>
      <c r="V126" s="19"/>
    </row>
    <row r="127" spans="1:22" s="5" customFormat="1">
      <c r="A127" s="19" t="s">
        <v>11085</v>
      </c>
      <c r="B127" s="19" t="s">
        <v>327</v>
      </c>
      <c r="C127" s="19"/>
      <c r="D127" s="19" t="s">
        <v>2299</v>
      </c>
      <c r="E127" s="34">
        <v>41827</v>
      </c>
      <c r="F127" s="34">
        <v>41639</v>
      </c>
      <c r="G127" s="19" t="s">
        <v>6136</v>
      </c>
      <c r="H127" s="19">
        <f t="shared" si="6"/>
        <v>2</v>
      </c>
      <c r="I127" s="19"/>
      <c r="J127" s="10" t="s">
        <v>4877</v>
      </c>
      <c r="K127" s="19" t="str">
        <f t="shared" si="7"/>
        <v>x153</v>
      </c>
      <c r="L127" s="19" t="str">
        <f t="shared" si="12"/>
        <v>Marine, aviation and transport insurance [accepted proportional reinsurance]</v>
      </c>
      <c r="M127" s="19"/>
      <c r="N127" s="19" t="s">
        <v>359</v>
      </c>
      <c r="O127" s="19"/>
      <c r="P127" s="19"/>
      <c r="Q127" s="19"/>
      <c r="R127" s="19"/>
      <c r="S127" s="34">
        <f t="shared" si="9"/>
        <v>41827</v>
      </c>
      <c r="T127" s="34" t="str">
        <f t="shared" si="10"/>
        <v/>
      </c>
      <c r="U127" s="34" t="str">
        <f t="shared" si="11"/>
        <v/>
      </c>
      <c r="V127" s="19"/>
    </row>
    <row r="128" spans="1:22" s="5" customFormat="1">
      <c r="A128" s="19" t="s">
        <v>812</v>
      </c>
      <c r="B128" s="19" t="s">
        <v>328</v>
      </c>
      <c r="C128" s="19"/>
      <c r="D128" s="19" t="s">
        <v>2299</v>
      </c>
      <c r="E128" s="34">
        <v>41827</v>
      </c>
      <c r="F128" s="34" t="s">
        <v>6136</v>
      </c>
      <c r="G128" s="19" t="s">
        <v>6136</v>
      </c>
      <c r="H128" s="19">
        <f t="shared" si="6"/>
        <v>1</v>
      </c>
      <c r="I128" s="19"/>
      <c r="J128" s="10" t="s">
        <v>4878</v>
      </c>
      <c r="K128" s="19" t="str">
        <f t="shared" si="7"/>
        <v>x154</v>
      </c>
      <c r="L128" s="19" t="str">
        <f t="shared" si="12"/>
        <v>Fire and other damage to property insurance [accepted proportional reinsurance]</v>
      </c>
      <c r="M128" s="19"/>
      <c r="N128" s="19" t="s">
        <v>359</v>
      </c>
      <c r="O128" s="19"/>
      <c r="P128" s="19"/>
      <c r="Q128" s="19"/>
      <c r="R128" s="19"/>
      <c r="S128" s="34">
        <f t="shared" si="9"/>
        <v>41827</v>
      </c>
      <c r="T128" s="34" t="str">
        <f t="shared" si="10"/>
        <v/>
      </c>
      <c r="U128" s="34" t="str">
        <f t="shared" si="11"/>
        <v/>
      </c>
      <c r="V128" s="19"/>
    </row>
    <row r="129" spans="1:22" s="5" customFormat="1">
      <c r="A129" s="19" t="s">
        <v>814</v>
      </c>
      <c r="B129" s="19" t="s">
        <v>329</v>
      </c>
      <c r="C129" s="19"/>
      <c r="D129" s="19" t="s">
        <v>2299</v>
      </c>
      <c r="E129" s="34">
        <v>41827</v>
      </c>
      <c r="F129" s="34" t="s">
        <v>6136</v>
      </c>
      <c r="G129" s="19" t="s">
        <v>6136</v>
      </c>
      <c r="H129" s="19">
        <f t="shared" si="6"/>
        <v>1</v>
      </c>
      <c r="I129" s="19"/>
      <c r="J129" s="10" t="s">
        <v>4879</v>
      </c>
      <c r="K129" s="19" t="str">
        <f t="shared" si="7"/>
        <v>x155</v>
      </c>
      <c r="L129" s="19" t="str">
        <f t="shared" si="12"/>
        <v>General liability insurance [accepted proportional reinsurance]</v>
      </c>
      <c r="M129" s="19"/>
      <c r="N129" s="19" t="s">
        <v>359</v>
      </c>
      <c r="O129" s="19"/>
      <c r="P129" s="19"/>
      <c r="Q129" s="19"/>
      <c r="R129" s="19"/>
      <c r="S129" s="34">
        <f t="shared" si="9"/>
        <v>41827</v>
      </c>
      <c r="T129" s="34" t="str">
        <f t="shared" si="10"/>
        <v/>
      </c>
      <c r="U129" s="34" t="str">
        <f t="shared" si="11"/>
        <v/>
      </c>
      <c r="V129" s="19"/>
    </row>
    <row r="130" spans="1:22" s="5" customFormat="1">
      <c r="A130" s="19" t="s">
        <v>811</v>
      </c>
      <c r="B130" s="19" t="s">
        <v>330</v>
      </c>
      <c r="C130" s="19"/>
      <c r="D130" s="19" t="s">
        <v>2299</v>
      </c>
      <c r="E130" s="34">
        <v>41827</v>
      </c>
      <c r="F130" s="34" t="s">
        <v>6136</v>
      </c>
      <c r="G130" s="19" t="s">
        <v>6136</v>
      </c>
      <c r="H130" s="19">
        <f t="shared" ref="H130:H193" si="13">COUNTIF(J:J,A130)</f>
        <v>1</v>
      </c>
      <c r="I130" s="19"/>
      <c r="J130" s="10" t="s">
        <v>4880</v>
      </c>
      <c r="K130" s="19" t="str">
        <f t="shared" si="7"/>
        <v>x156</v>
      </c>
      <c r="L130" s="19" t="str">
        <f t="shared" si="12"/>
        <v>Credit and suretyship insurance [accepted proportional reinsurance]</v>
      </c>
      <c r="M130" s="19"/>
      <c r="N130" s="19" t="s">
        <v>359</v>
      </c>
      <c r="O130" s="19"/>
      <c r="P130" s="19"/>
      <c r="Q130" s="19"/>
      <c r="R130" s="19"/>
      <c r="S130" s="34">
        <f t="shared" si="9"/>
        <v>41827</v>
      </c>
      <c r="T130" s="34" t="str">
        <f t="shared" si="10"/>
        <v/>
      </c>
      <c r="U130" s="34" t="str">
        <f t="shared" si="11"/>
        <v/>
      </c>
      <c r="V130" s="19"/>
    </row>
    <row r="131" spans="1:22" s="5" customFormat="1">
      <c r="A131" s="19" t="s">
        <v>815</v>
      </c>
      <c r="B131" s="19" t="s">
        <v>331</v>
      </c>
      <c r="C131" s="19"/>
      <c r="D131" s="19" t="s">
        <v>2299</v>
      </c>
      <c r="E131" s="34">
        <v>41827</v>
      </c>
      <c r="F131" s="34" t="s">
        <v>6136</v>
      </c>
      <c r="G131" s="19" t="s">
        <v>6136</v>
      </c>
      <c r="H131" s="19">
        <f t="shared" si="13"/>
        <v>1</v>
      </c>
      <c r="I131" s="19"/>
      <c r="J131" s="10" t="s">
        <v>4881</v>
      </c>
      <c r="K131" s="19" t="str">
        <f t="shared" si="7"/>
        <v>x157</v>
      </c>
      <c r="L131" s="19" t="str">
        <f t="shared" si="12"/>
        <v>Legal expenses insurance [accepted proportional reinsurance]</v>
      </c>
      <c r="M131" s="19"/>
      <c r="N131" s="19" t="s">
        <v>359</v>
      </c>
      <c r="O131" s="19"/>
      <c r="P131" s="19"/>
      <c r="Q131" s="19"/>
      <c r="R131" s="19"/>
      <c r="S131" s="34">
        <f t="shared" si="9"/>
        <v>41827</v>
      </c>
      <c r="T131" s="34" t="str">
        <f t="shared" si="10"/>
        <v/>
      </c>
      <c r="U131" s="34" t="str">
        <f t="shared" si="11"/>
        <v/>
      </c>
      <c r="V131" s="19"/>
    </row>
    <row r="132" spans="1:22" s="5" customFormat="1">
      <c r="A132" s="19" t="s">
        <v>813</v>
      </c>
      <c r="B132" s="19" t="s">
        <v>332</v>
      </c>
      <c r="C132" s="19"/>
      <c r="D132" s="19" t="s">
        <v>2299</v>
      </c>
      <c r="E132" s="34">
        <v>41827</v>
      </c>
      <c r="F132" s="34" t="s">
        <v>6136</v>
      </c>
      <c r="G132" s="19" t="s">
        <v>6136</v>
      </c>
      <c r="H132" s="19">
        <f t="shared" si="13"/>
        <v>1</v>
      </c>
      <c r="I132" s="19"/>
      <c r="J132" s="10" t="s">
        <v>4882</v>
      </c>
      <c r="K132" s="19" t="str">
        <f t="shared" ref="K132:K197" si="14">VLOOKUP(J132,$A$2:$B$162,2,FALSE)</f>
        <v>x158</v>
      </c>
      <c r="L132" s="19" t="str">
        <f t="shared" si="12"/>
        <v>Assistance [accepted proportional reinsurance]</v>
      </c>
      <c r="M132" s="19"/>
      <c r="N132" s="19" t="s">
        <v>359</v>
      </c>
      <c r="O132" s="19"/>
      <c r="P132" s="19"/>
      <c r="Q132" s="19"/>
      <c r="R132" s="19"/>
      <c r="S132" s="34">
        <f t="shared" ref="S132:S195" si="15">VLOOKUP(J132,A:G,5,FALSE)</f>
        <v>41827</v>
      </c>
      <c r="T132" s="34" t="str">
        <f t="shared" ref="T132:T195" si="16">IF(VLOOKUP(J132,A:G,6,FALSE)=0,"",VLOOKUP(J132,A:G,6,FALSE))</f>
        <v/>
      </c>
      <c r="U132" s="34" t="str">
        <f t="shared" ref="U132:U195" si="17">IF(VLOOKUP(J132,A:G,7,FALSE)=0,"",VLOOKUP(J132,A:G,7,FALSE))</f>
        <v/>
      </c>
      <c r="V132" s="19"/>
    </row>
    <row r="133" spans="1:22" s="5" customFormat="1">
      <c r="A133" s="19" t="s">
        <v>810</v>
      </c>
      <c r="B133" s="19" t="s">
        <v>333</v>
      </c>
      <c r="C133" s="19"/>
      <c r="D133" s="19" t="s">
        <v>2299</v>
      </c>
      <c r="E133" s="34">
        <v>41827</v>
      </c>
      <c r="F133" s="34" t="s">
        <v>6136</v>
      </c>
      <c r="G133" s="19" t="s">
        <v>6136</v>
      </c>
      <c r="H133" s="19">
        <f t="shared" si="13"/>
        <v>1</v>
      </c>
      <c r="I133" s="19"/>
      <c r="J133" s="10" t="s">
        <v>4883</v>
      </c>
      <c r="K133" s="19" t="str">
        <f t="shared" si="14"/>
        <v>x159</v>
      </c>
      <c r="L133" s="19" t="str">
        <f t="shared" si="12"/>
        <v>Miscellaneous financial loss [accepted proportional reinsurance]</v>
      </c>
      <c r="M133" s="19"/>
      <c r="N133" s="19" t="s">
        <v>359</v>
      </c>
      <c r="O133" s="19"/>
      <c r="P133" s="19"/>
      <c r="Q133" s="19"/>
      <c r="R133" s="19"/>
      <c r="S133" s="34">
        <f t="shared" si="15"/>
        <v>41827</v>
      </c>
      <c r="T133" s="34" t="str">
        <f t="shared" si="16"/>
        <v/>
      </c>
      <c r="U133" s="34" t="str">
        <f t="shared" si="17"/>
        <v/>
      </c>
      <c r="V133" s="19"/>
    </row>
    <row r="134" spans="1:22" s="5" customFormat="1">
      <c r="A134" s="19" t="s">
        <v>776</v>
      </c>
      <c r="B134" s="19" t="s">
        <v>334</v>
      </c>
      <c r="C134" s="19"/>
      <c r="D134" s="19" t="s">
        <v>2299</v>
      </c>
      <c r="E134" s="34">
        <v>41827</v>
      </c>
      <c r="F134" s="34" t="s">
        <v>6136</v>
      </c>
      <c r="G134" s="19" t="s">
        <v>6136</v>
      </c>
      <c r="H134" s="19">
        <f t="shared" si="13"/>
        <v>13</v>
      </c>
      <c r="I134" s="19"/>
      <c r="J134" s="9" t="s">
        <v>2260</v>
      </c>
      <c r="K134" s="19" t="str">
        <f t="shared" si="14"/>
        <v>x80</v>
      </c>
      <c r="L134" s="19" t="str">
        <f t="shared" si="12"/>
        <v>Non-life and Health non-SLT [accepted non-proportional reinsurance]</v>
      </c>
      <c r="M134" s="19" t="s">
        <v>358</v>
      </c>
      <c r="N134" s="19" t="s">
        <v>359</v>
      </c>
      <c r="O134" s="19"/>
      <c r="P134" s="19" t="s">
        <v>627</v>
      </c>
      <c r="Q134" s="19"/>
      <c r="R134" s="19"/>
      <c r="S134" s="34">
        <f t="shared" si="15"/>
        <v>41827</v>
      </c>
      <c r="T134" s="34" t="str">
        <f t="shared" si="16"/>
        <v/>
      </c>
      <c r="U134" s="34" t="str">
        <f t="shared" si="17"/>
        <v/>
      </c>
      <c r="V134" s="19"/>
    </row>
    <row r="135" spans="1:22" s="5" customFormat="1">
      <c r="A135" s="19" t="s">
        <v>3892</v>
      </c>
      <c r="B135" s="19" t="s">
        <v>335</v>
      </c>
      <c r="C135" s="19"/>
      <c r="D135" s="19" t="s">
        <v>2299</v>
      </c>
      <c r="E135" s="34">
        <v>41827</v>
      </c>
      <c r="F135" s="34" t="s">
        <v>6136</v>
      </c>
      <c r="G135" s="19" t="s">
        <v>6136</v>
      </c>
      <c r="H135" s="19">
        <f t="shared" si="13"/>
        <v>1</v>
      </c>
      <c r="I135" s="19"/>
      <c r="J135" s="10" t="s">
        <v>777</v>
      </c>
      <c r="K135" s="19" t="str">
        <f t="shared" si="14"/>
        <v>x42</v>
      </c>
      <c r="L135" s="19" t="str">
        <f t="shared" si="12"/>
        <v>Health [accepted non-proportional reinsurance]</v>
      </c>
      <c r="M135" s="19"/>
      <c r="N135" s="19" t="s">
        <v>359</v>
      </c>
      <c r="O135" s="19"/>
      <c r="P135" s="19"/>
      <c r="Q135" s="19"/>
      <c r="R135" s="19"/>
      <c r="S135" s="34">
        <f t="shared" si="15"/>
        <v>41827</v>
      </c>
      <c r="T135" s="34" t="str">
        <f t="shared" si="16"/>
        <v/>
      </c>
      <c r="U135" s="34" t="str">
        <f t="shared" si="17"/>
        <v/>
      </c>
      <c r="V135" s="19"/>
    </row>
    <row r="136" spans="1:22" s="5" customFormat="1">
      <c r="A136" s="4" t="s">
        <v>4885</v>
      </c>
      <c r="B136" s="19" t="s">
        <v>336</v>
      </c>
      <c r="C136" s="19"/>
      <c r="D136" s="19" t="s">
        <v>2299</v>
      </c>
      <c r="E136" s="34">
        <v>41827</v>
      </c>
      <c r="F136" s="34" t="s">
        <v>6136</v>
      </c>
      <c r="G136" s="19" t="s">
        <v>6136</v>
      </c>
      <c r="H136" s="19">
        <f t="shared" si="13"/>
        <v>2</v>
      </c>
      <c r="I136" s="19"/>
      <c r="J136" s="10" t="s">
        <v>779</v>
      </c>
      <c r="K136" s="19" t="str">
        <f t="shared" si="14"/>
        <v>x14</v>
      </c>
      <c r="L136" s="19" t="str">
        <f t="shared" si="12"/>
        <v>Casualty [accepted non-proportional reinsurance]</v>
      </c>
      <c r="M136" s="19"/>
      <c r="N136" s="19" t="s">
        <v>359</v>
      </c>
      <c r="O136" s="19"/>
      <c r="P136" s="19"/>
      <c r="Q136" s="19"/>
      <c r="R136" s="19"/>
      <c r="S136" s="34">
        <f t="shared" si="15"/>
        <v>41827</v>
      </c>
      <c r="T136" s="34" t="str">
        <f t="shared" si="16"/>
        <v/>
      </c>
      <c r="U136" s="34" t="str">
        <f t="shared" si="17"/>
        <v/>
      </c>
      <c r="V136" s="19"/>
    </row>
    <row r="137" spans="1:22" s="5" customFormat="1">
      <c r="A137" s="4" t="s">
        <v>4884</v>
      </c>
      <c r="B137" s="19" t="s">
        <v>337</v>
      </c>
      <c r="C137" s="19"/>
      <c r="D137" s="19" t="s">
        <v>2299</v>
      </c>
      <c r="E137" s="34">
        <v>41827</v>
      </c>
      <c r="F137" s="34" t="s">
        <v>6136</v>
      </c>
      <c r="G137" s="19" t="s">
        <v>6136</v>
      </c>
      <c r="H137" s="19">
        <f t="shared" si="13"/>
        <v>8</v>
      </c>
      <c r="I137" s="53"/>
      <c r="J137" s="10" t="s">
        <v>780</v>
      </c>
      <c r="K137" s="19" t="str">
        <f t="shared" si="14"/>
        <v>x67</v>
      </c>
      <c r="L137" s="19" t="str">
        <f t="shared" si="12"/>
        <v>Marine, aviation, transport [accepted non-proportional reinsurance]</v>
      </c>
      <c r="M137" s="19"/>
      <c r="N137" s="19" t="s">
        <v>359</v>
      </c>
      <c r="O137" s="19"/>
      <c r="P137" s="19"/>
      <c r="Q137" s="19"/>
      <c r="R137" s="19"/>
      <c r="S137" s="34">
        <f t="shared" si="15"/>
        <v>41827</v>
      </c>
      <c r="T137" s="34" t="str">
        <f t="shared" si="16"/>
        <v/>
      </c>
      <c r="U137" s="34" t="str">
        <f t="shared" si="17"/>
        <v/>
      </c>
      <c r="V137" s="19"/>
    </row>
    <row r="138" spans="1:22" s="5" customFormat="1">
      <c r="A138" s="4" t="s">
        <v>4887</v>
      </c>
      <c r="B138" s="19" t="s">
        <v>338</v>
      </c>
      <c r="C138" s="19"/>
      <c r="D138" s="19" t="s">
        <v>2299</v>
      </c>
      <c r="E138" s="34">
        <v>41827</v>
      </c>
      <c r="F138" s="34" t="s">
        <v>6136</v>
      </c>
      <c r="G138" s="19" t="s">
        <v>6136</v>
      </c>
      <c r="H138" s="19">
        <f t="shared" si="13"/>
        <v>8</v>
      </c>
      <c r="I138" s="19"/>
      <c r="J138" s="10" t="s">
        <v>778</v>
      </c>
      <c r="K138" s="19" t="str">
        <f t="shared" si="14"/>
        <v>x106</v>
      </c>
      <c r="L138" s="19" t="str">
        <f t="shared" si="12"/>
        <v>Property [accepted non-proportional reinsurance]</v>
      </c>
      <c r="M138" s="19"/>
      <c r="N138" s="19" t="s">
        <v>359</v>
      </c>
      <c r="O138" s="19"/>
      <c r="P138" s="19"/>
      <c r="Q138" s="19"/>
      <c r="R138" s="19"/>
      <c r="S138" s="34">
        <f t="shared" si="15"/>
        <v>41827</v>
      </c>
      <c r="T138" s="34" t="str">
        <f t="shared" si="16"/>
        <v/>
      </c>
      <c r="U138" s="34" t="str">
        <f t="shared" si="17"/>
        <v/>
      </c>
      <c r="V138" s="19"/>
    </row>
    <row r="139" spans="1:22" s="5" customFormat="1">
      <c r="A139" s="4" t="s">
        <v>4888</v>
      </c>
      <c r="B139" s="19" t="s">
        <v>339</v>
      </c>
      <c r="C139" s="19"/>
      <c r="D139" s="19" t="s">
        <v>2299</v>
      </c>
      <c r="E139" s="34">
        <v>41827</v>
      </c>
      <c r="F139" s="34" t="s">
        <v>6136</v>
      </c>
      <c r="G139" s="19" t="s">
        <v>6136</v>
      </c>
      <c r="H139" s="19">
        <f t="shared" si="13"/>
        <v>8</v>
      </c>
      <c r="I139" s="19"/>
      <c r="J139" s="8" t="s">
        <v>781</v>
      </c>
      <c r="K139" s="19" t="str">
        <f t="shared" si="14"/>
        <v>x65</v>
      </c>
      <c r="L139" s="19" t="str">
        <f t="shared" si="12"/>
        <v>Life and Health SLT</v>
      </c>
      <c r="M139" s="19" t="s">
        <v>358</v>
      </c>
      <c r="N139" s="19" t="s">
        <v>359</v>
      </c>
      <c r="O139" s="19"/>
      <c r="P139" s="19" t="s">
        <v>627</v>
      </c>
      <c r="Q139" s="19"/>
      <c r="R139" s="19"/>
      <c r="S139" s="34">
        <f t="shared" si="15"/>
        <v>41827</v>
      </c>
      <c r="T139" s="34" t="str">
        <f t="shared" si="16"/>
        <v/>
      </c>
      <c r="U139" s="34" t="str">
        <f t="shared" si="17"/>
        <v/>
      </c>
      <c r="V139" s="19"/>
    </row>
    <row r="140" spans="1:22" s="5" customFormat="1">
      <c r="A140" s="4" t="s">
        <v>4866</v>
      </c>
      <c r="B140" s="19" t="s">
        <v>340</v>
      </c>
      <c r="C140" s="19"/>
      <c r="D140" s="19" t="s">
        <v>2299</v>
      </c>
      <c r="E140" s="34">
        <v>41827</v>
      </c>
      <c r="F140" s="34" t="s">
        <v>6136</v>
      </c>
      <c r="G140" s="19" t="s">
        <v>6136</v>
      </c>
      <c r="H140" s="19">
        <f t="shared" si="13"/>
        <v>8</v>
      </c>
      <c r="I140" s="19"/>
      <c r="J140" s="9" t="s">
        <v>789</v>
      </c>
      <c r="K140" s="19" t="str">
        <f t="shared" si="14"/>
        <v>x45</v>
      </c>
      <c r="L140" s="19" t="str">
        <f t="shared" si="12"/>
        <v>Health SLT</v>
      </c>
      <c r="M140" s="19"/>
      <c r="N140" s="19" t="s">
        <v>359</v>
      </c>
      <c r="O140" s="19"/>
      <c r="P140" s="19"/>
      <c r="Q140" s="19"/>
      <c r="R140" s="19"/>
      <c r="S140" s="34">
        <f t="shared" si="15"/>
        <v>41827</v>
      </c>
      <c r="T140" s="34" t="str">
        <f t="shared" si="16"/>
        <v/>
      </c>
      <c r="U140" s="34" t="str">
        <f t="shared" si="17"/>
        <v/>
      </c>
      <c r="V140" s="19"/>
    </row>
    <row r="141" spans="1:22" s="5" customFormat="1">
      <c r="A141" s="4" t="s">
        <v>4867</v>
      </c>
      <c r="B141" s="19" t="s">
        <v>341</v>
      </c>
      <c r="C141" s="19"/>
      <c r="D141" s="19" t="s">
        <v>2299</v>
      </c>
      <c r="E141" s="34">
        <v>41827</v>
      </c>
      <c r="F141" s="34" t="s">
        <v>6136</v>
      </c>
      <c r="G141" s="19" t="s">
        <v>6136</v>
      </c>
      <c r="H141" s="19">
        <f t="shared" si="13"/>
        <v>8</v>
      </c>
      <c r="I141" s="19"/>
      <c r="J141" s="9" t="s">
        <v>783</v>
      </c>
      <c r="K141" s="19" t="str">
        <f t="shared" si="14"/>
        <v>x53</v>
      </c>
      <c r="L141" s="19" t="str">
        <f t="shared" si="12"/>
        <v>Insurance with profit participation</v>
      </c>
      <c r="M141" s="19"/>
      <c r="N141" s="19" t="s">
        <v>359</v>
      </c>
      <c r="O141" s="19"/>
      <c r="P141" s="19"/>
      <c r="Q141" s="19"/>
      <c r="R141" s="19"/>
      <c r="S141" s="34">
        <f t="shared" si="15"/>
        <v>41827</v>
      </c>
      <c r="T141" s="34" t="str">
        <f t="shared" si="16"/>
        <v/>
      </c>
      <c r="U141" s="34" t="str">
        <f t="shared" si="17"/>
        <v/>
      </c>
      <c r="V141" s="19"/>
    </row>
    <row r="142" spans="1:22" s="5" customFormat="1">
      <c r="A142" s="4" t="s">
        <v>4868</v>
      </c>
      <c r="B142" s="19" t="s">
        <v>342</v>
      </c>
      <c r="C142" s="19"/>
      <c r="D142" s="19" t="s">
        <v>2299</v>
      </c>
      <c r="E142" s="34">
        <v>41827</v>
      </c>
      <c r="F142" s="34" t="s">
        <v>6136</v>
      </c>
      <c r="G142" s="19" t="s">
        <v>6136</v>
      </c>
      <c r="H142" s="19">
        <f t="shared" si="13"/>
        <v>8</v>
      </c>
      <c r="I142" s="19"/>
      <c r="J142" s="9" t="s">
        <v>3457</v>
      </c>
      <c r="K142" s="19" t="str">
        <f t="shared" si="14"/>
        <v>x119</v>
      </c>
      <c r="L142" s="19" t="str">
        <f t="shared" si="12"/>
        <v>Unit-linked or index-linked</v>
      </c>
      <c r="M142" s="19"/>
      <c r="N142" s="19" t="s">
        <v>359</v>
      </c>
      <c r="O142" s="19"/>
      <c r="P142" s="19"/>
      <c r="Q142" s="19"/>
      <c r="R142" s="19"/>
      <c r="S142" s="34">
        <f t="shared" si="15"/>
        <v>41827</v>
      </c>
      <c r="T142" s="34" t="str">
        <f t="shared" si="16"/>
        <v/>
      </c>
      <c r="U142" s="34" t="str">
        <f t="shared" si="17"/>
        <v/>
      </c>
      <c r="V142" s="19"/>
    </row>
    <row r="143" spans="1:22" s="5" customFormat="1">
      <c r="A143" s="4" t="s">
        <v>4869</v>
      </c>
      <c r="B143" s="19" t="s">
        <v>343</v>
      </c>
      <c r="C143" s="19"/>
      <c r="D143" s="19" t="s">
        <v>2299</v>
      </c>
      <c r="E143" s="34">
        <v>41827</v>
      </c>
      <c r="F143" s="34" t="s">
        <v>6136</v>
      </c>
      <c r="G143" s="19" t="s">
        <v>6136</v>
      </c>
      <c r="H143" s="19">
        <f t="shared" si="13"/>
        <v>8</v>
      </c>
      <c r="I143" s="19"/>
      <c r="J143" s="9" t="s">
        <v>784</v>
      </c>
      <c r="K143" s="19" t="str">
        <f t="shared" si="14"/>
        <v>x93</v>
      </c>
      <c r="L143" s="19" t="str">
        <f t="shared" si="12"/>
        <v>Other life</v>
      </c>
      <c r="M143" s="19"/>
      <c r="N143" s="19" t="s">
        <v>359</v>
      </c>
      <c r="O143" s="19"/>
      <c r="P143" s="19"/>
      <c r="Q143" s="19"/>
      <c r="R143" s="19"/>
      <c r="S143" s="34">
        <f t="shared" si="15"/>
        <v>41827</v>
      </c>
      <c r="T143" s="34" t="str">
        <f t="shared" si="16"/>
        <v/>
      </c>
      <c r="U143" s="34" t="str">
        <f t="shared" si="17"/>
        <v/>
      </c>
      <c r="V143" s="19"/>
    </row>
    <row r="144" spans="1:22" s="5" customFormat="1">
      <c r="A144" s="4" t="s">
        <v>4870</v>
      </c>
      <c r="B144" s="19" t="s">
        <v>344</v>
      </c>
      <c r="C144" s="19"/>
      <c r="D144" s="19" t="s">
        <v>2299</v>
      </c>
      <c r="E144" s="34">
        <v>41827</v>
      </c>
      <c r="F144" s="34" t="s">
        <v>6136</v>
      </c>
      <c r="G144" s="19" t="s">
        <v>6136</v>
      </c>
      <c r="H144" s="19">
        <f t="shared" si="13"/>
        <v>8</v>
      </c>
      <c r="I144" s="19"/>
      <c r="J144" s="9" t="s">
        <v>787</v>
      </c>
      <c r="K144" s="19" t="str">
        <f t="shared" si="14"/>
        <v>x10</v>
      </c>
      <c r="L144" s="19" t="str">
        <f t="shared" si="12"/>
        <v>Annuities stemming from non-life insurance contracts and relating to health insurance obligations</v>
      </c>
      <c r="M144" s="19"/>
      <c r="N144" s="19" t="s">
        <v>359</v>
      </c>
      <c r="O144" s="19"/>
      <c r="P144" s="19"/>
      <c r="Q144" s="19"/>
      <c r="R144" s="19"/>
      <c r="S144" s="34">
        <f t="shared" si="15"/>
        <v>41827</v>
      </c>
      <c r="T144" s="34" t="str">
        <f t="shared" si="16"/>
        <v/>
      </c>
      <c r="U144" s="34" t="str">
        <f t="shared" si="17"/>
        <v/>
      </c>
      <c r="V144" s="19"/>
    </row>
    <row r="145" spans="1:22" s="5" customFormat="1">
      <c r="A145" s="4" t="s">
        <v>4871</v>
      </c>
      <c r="B145" s="19" t="s">
        <v>345</v>
      </c>
      <c r="C145" s="19"/>
      <c r="D145" s="19" t="s">
        <v>2299</v>
      </c>
      <c r="E145" s="34">
        <v>41827</v>
      </c>
      <c r="F145" s="34" t="s">
        <v>6136</v>
      </c>
      <c r="G145" s="19" t="s">
        <v>6136</v>
      </c>
      <c r="H145" s="19">
        <f t="shared" si="13"/>
        <v>8</v>
      </c>
      <c r="I145" s="19"/>
      <c r="J145" s="9" t="s">
        <v>786</v>
      </c>
      <c r="K145" s="19" t="str">
        <f t="shared" si="14"/>
        <v>x11</v>
      </c>
      <c r="L145" s="19" t="str">
        <f t="shared" si="12"/>
        <v>Annuities stemming from non-life insurance contracts and relating to insurance obligations other than health insurance obligations</v>
      </c>
      <c r="M145" s="19"/>
      <c r="N145" s="19" t="s">
        <v>359</v>
      </c>
      <c r="O145" s="19"/>
      <c r="P145" s="19"/>
      <c r="Q145" s="19"/>
      <c r="R145" s="19"/>
      <c r="S145" s="34">
        <f t="shared" si="15"/>
        <v>41827</v>
      </c>
      <c r="T145" s="34" t="str">
        <f t="shared" si="16"/>
        <v/>
      </c>
      <c r="U145" s="34" t="str">
        <f t="shared" si="17"/>
        <v/>
      </c>
      <c r="V145" s="19"/>
    </row>
    <row r="146" spans="1:22" s="5" customFormat="1">
      <c r="A146" s="4" t="s">
        <v>4872</v>
      </c>
      <c r="B146" s="19" t="s">
        <v>346</v>
      </c>
      <c r="C146" s="19"/>
      <c r="D146" s="19" t="s">
        <v>2299</v>
      </c>
      <c r="E146" s="34">
        <v>41827</v>
      </c>
      <c r="F146" s="34" t="s">
        <v>6136</v>
      </c>
      <c r="G146" s="19" t="s">
        <v>6136</v>
      </c>
      <c r="H146" s="19">
        <f t="shared" si="13"/>
        <v>8</v>
      </c>
      <c r="I146" s="19"/>
      <c r="J146" s="54" t="s">
        <v>4911</v>
      </c>
      <c r="K146" s="19" t="str">
        <f t="shared" si="14"/>
        <v>x160</v>
      </c>
      <c r="L146" s="19" t="str">
        <f t="shared" si="12"/>
        <v>Health reinsurance</v>
      </c>
      <c r="M146" s="19"/>
      <c r="N146" s="19" t="s">
        <v>359</v>
      </c>
      <c r="O146" s="19"/>
      <c r="P146" s="19"/>
      <c r="Q146" s="19"/>
      <c r="R146" s="19"/>
      <c r="S146" s="34">
        <f t="shared" si="15"/>
        <v>41827</v>
      </c>
      <c r="T146" s="34" t="str">
        <f t="shared" si="16"/>
        <v/>
      </c>
      <c r="U146" s="34" t="str">
        <f t="shared" si="17"/>
        <v/>
      </c>
      <c r="V146" s="19"/>
    </row>
    <row r="147" spans="1:22" s="5" customFormat="1">
      <c r="A147" s="4" t="s">
        <v>4873</v>
      </c>
      <c r="B147" s="19" t="s">
        <v>347</v>
      </c>
      <c r="C147" s="19"/>
      <c r="D147" s="19" t="s">
        <v>2299</v>
      </c>
      <c r="E147" s="34">
        <v>41827</v>
      </c>
      <c r="F147" s="34" t="s">
        <v>6136</v>
      </c>
      <c r="G147" s="19" t="s">
        <v>6136</v>
      </c>
      <c r="H147" s="19">
        <f t="shared" si="13"/>
        <v>8</v>
      </c>
      <c r="I147" s="19"/>
      <c r="J147" s="54" t="s">
        <v>4912</v>
      </c>
      <c r="K147" s="19" t="str">
        <f>VLOOKUP(J147,$A$2:$B$163,2,FALSE)</f>
        <v>x161</v>
      </c>
      <c r="L147" s="19" t="str">
        <f t="shared" ref="L147:L210" si="18">J147</f>
        <v>Life reinsurance</v>
      </c>
      <c r="M147" s="19"/>
      <c r="N147" s="19" t="s">
        <v>359</v>
      </c>
      <c r="O147" s="19"/>
      <c r="P147" s="19"/>
      <c r="Q147" s="19"/>
      <c r="R147" s="19"/>
      <c r="S147" s="34">
        <f t="shared" si="15"/>
        <v>41827</v>
      </c>
      <c r="T147" s="34" t="str">
        <f t="shared" si="16"/>
        <v/>
      </c>
      <c r="U147" s="34" t="str">
        <f t="shared" si="17"/>
        <v/>
      </c>
      <c r="V147" s="19"/>
    </row>
    <row r="148" spans="1:22" s="5" customFormat="1">
      <c r="A148" s="4" t="s">
        <v>4874</v>
      </c>
      <c r="B148" s="19" t="s">
        <v>348</v>
      </c>
      <c r="C148" s="19"/>
      <c r="D148" s="19" t="s">
        <v>2299</v>
      </c>
      <c r="E148" s="34">
        <v>41827</v>
      </c>
      <c r="F148" s="34" t="s">
        <v>6136</v>
      </c>
      <c r="G148" s="19" t="s">
        <v>6136</v>
      </c>
      <c r="H148" s="19">
        <f t="shared" si="13"/>
        <v>8</v>
      </c>
      <c r="I148" s="19"/>
      <c r="J148" s="6" t="s">
        <v>863</v>
      </c>
      <c r="K148" s="19"/>
      <c r="L148" s="19"/>
      <c r="M148" s="19"/>
      <c r="N148" s="19"/>
      <c r="O148" s="19" t="s">
        <v>2299</v>
      </c>
      <c r="P148" s="19"/>
      <c r="Q148" s="19" t="s">
        <v>864</v>
      </c>
      <c r="R148" s="19"/>
      <c r="S148" s="34">
        <v>41827</v>
      </c>
      <c r="T148" s="34">
        <v>42566</v>
      </c>
      <c r="U148" s="34"/>
      <c r="V148" s="19"/>
    </row>
    <row r="149" spans="1:22" s="5" customFormat="1">
      <c r="A149" s="4" t="s">
        <v>4886</v>
      </c>
      <c r="B149" s="19" t="s">
        <v>349</v>
      </c>
      <c r="C149" s="19"/>
      <c r="D149" s="19" t="s">
        <v>2299</v>
      </c>
      <c r="E149" s="34">
        <v>41827</v>
      </c>
      <c r="F149" s="34" t="s">
        <v>6136</v>
      </c>
      <c r="G149" s="19" t="s">
        <v>6136</v>
      </c>
      <c r="H149" s="19">
        <f t="shared" si="13"/>
        <v>2</v>
      </c>
      <c r="I149" s="19"/>
      <c r="J149" s="7" t="s">
        <v>130</v>
      </c>
      <c r="K149" s="19" t="str">
        <f t="shared" si="14"/>
        <v>x0</v>
      </c>
      <c r="L149" s="19" t="str">
        <f t="shared" si="18"/>
        <v>Total/NA</v>
      </c>
      <c r="M149" s="19" t="s">
        <v>358</v>
      </c>
      <c r="N149" s="19"/>
      <c r="O149" s="19"/>
      <c r="P149" s="19"/>
      <c r="Q149" s="19"/>
      <c r="R149" s="19"/>
      <c r="S149" s="34">
        <f t="shared" si="15"/>
        <v>41827</v>
      </c>
      <c r="T149" s="34" t="str">
        <f t="shared" si="16"/>
        <v/>
      </c>
      <c r="U149" s="34" t="str">
        <f t="shared" si="17"/>
        <v/>
      </c>
      <c r="V149" s="19"/>
    </row>
    <row r="150" spans="1:22" s="5" customFormat="1">
      <c r="A150" s="4" t="s">
        <v>4889</v>
      </c>
      <c r="B150" s="19" t="s">
        <v>350</v>
      </c>
      <c r="C150" s="19"/>
      <c r="D150" s="19" t="s">
        <v>2299</v>
      </c>
      <c r="E150" s="34">
        <v>41827</v>
      </c>
      <c r="F150" s="34" t="s">
        <v>6136</v>
      </c>
      <c r="G150" s="19" t="s">
        <v>6136</v>
      </c>
      <c r="H150" s="19">
        <f t="shared" si="13"/>
        <v>7</v>
      </c>
      <c r="I150" s="19"/>
      <c r="J150" s="8" t="s">
        <v>2259</v>
      </c>
      <c r="K150" s="19" t="str">
        <f t="shared" si="14"/>
        <v>x79</v>
      </c>
      <c r="L150" s="19" t="str">
        <f t="shared" si="18"/>
        <v>Non-life and Health non-SLT</v>
      </c>
      <c r="M150" s="19" t="s">
        <v>358</v>
      </c>
      <c r="N150" s="19" t="s">
        <v>359</v>
      </c>
      <c r="O150" s="19"/>
      <c r="P150" s="19"/>
      <c r="Q150" s="19"/>
      <c r="R150" s="19"/>
      <c r="S150" s="34">
        <f t="shared" si="15"/>
        <v>41827</v>
      </c>
      <c r="T150" s="34" t="str">
        <f t="shared" si="16"/>
        <v/>
      </c>
      <c r="U150" s="34" t="str">
        <f t="shared" si="17"/>
        <v/>
      </c>
      <c r="V150" s="19"/>
    </row>
    <row r="151" spans="1:22" s="5" customFormat="1">
      <c r="A151" s="4" t="s">
        <v>4890</v>
      </c>
      <c r="B151" s="19" t="s">
        <v>351</v>
      </c>
      <c r="C151" s="19"/>
      <c r="D151" s="19" t="s">
        <v>2299</v>
      </c>
      <c r="E151" s="34">
        <v>41827</v>
      </c>
      <c r="F151" s="34" t="s">
        <v>6136</v>
      </c>
      <c r="G151" s="19" t="s">
        <v>6136</v>
      </c>
      <c r="H151" s="19">
        <f t="shared" si="13"/>
        <v>7</v>
      </c>
      <c r="I151" s="19"/>
      <c r="J151" s="9" t="s">
        <v>766</v>
      </c>
      <c r="K151" s="19" t="str">
        <f t="shared" si="14"/>
        <v>x73</v>
      </c>
      <c r="L151" s="19" t="str">
        <f t="shared" si="18"/>
        <v>Motor vehicle liability insurance [direct business and accepted proportional reinsurance]</v>
      </c>
      <c r="M151" s="19"/>
      <c r="N151" s="19" t="s">
        <v>359</v>
      </c>
      <c r="O151" s="19"/>
      <c r="P151" s="19"/>
      <c r="Q151" s="19"/>
      <c r="R151" s="19"/>
      <c r="S151" s="34">
        <f t="shared" si="15"/>
        <v>41827</v>
      </c>
      <c r="T151" s="34" t="str">
        <f t="shared" si="16"/>
        <v/>
      </c>
      <c r="U151" s="34" t="str">
        <f t="shared" si="17"/>
        <v/>
      </c>
      <c r="V151" s="19"/>
    </row>
    <row r="152" spans="1:22" s="5" customFormat="1">
      <c r="A152" s="4" t="s">
        <v>4891</v>
      </c>
      <c r="B152" s="19" t="s">
        <v>352</v>
      </c>
      <c r="C152" s="19"/>
      <c r="D152" s="19" t="s">
        <v>2299</v>
      </c>
      <c r="E152" s="34">
        <v>41827</v>
      </c>
      <c r="F152" s="34" t="s">
        <v>6136</v>
      </c>
      <c r="G152" s="19" t="s">
        <v>6136</v>
      </c>
      <c r="H152" s="19">
        <f t="shared" si="13"/>
        <v>7</v>
      </c>
      <c r="I152" s="19"/>
      <c r="J152" s="9" t="s">
        <v>767</v>
      </c>
      <c r="K152" s="19" t="str">
        <f t="shared" si="14"/>
        <v>x101</v>
      </c>
      <c r="L152" s="19" t="str">
        <f t="shared" si="18"/>
        <v>Other motor insurance [direct business and accepted proportional reinsurance]</v>
      </c>
      <c r="M152" s="19"/>
      <c r="N152" s="19" t="s">
        <v>359</v>
      </c>
      <c r="O152" s="19"/>
      <c r="P152" s="19"/>
      <c r="Q152" s="19"/>
      <c r="R152" s="19"/>
      <c r="S152" s="34">
        <f t="shared" si="15"/>
        <v>41827</v>
      </c>
      <c r="T152" s="34" t="str">
        <f t="shared" si="16"/>
        <v/>
      </c>
      <c r="U152" s="34" t="str">
        <f t="shared" si="17"/>
        <v/>
      </c>
      <c r="V152" s="19"/>
    </row>
    <row r="153" spans="1:22" s="5" customFormat="1">
      <c r="A153" s="4" t="s">
        <v>4875</v>
      </c>
      <c r="B153" s="19" t="s">
        <v>353</v>
      </c>
      <c r="C153" s="19"/>
      <c r="D153" s="19" t="s">
        <v>2299</v>
      </c>
      <c r="E153" s="34">
        <v>41827</v>
      </c>
      <c r="F153" s="34" t="s">
        <v>6136</v>
      </c>
      <c r="G153" s="19" t="s">
        <v>6136</v>
      </c>
      <c r="H153" s="19">
        <f t="shared" si="13"/>
        <v>7</v>
      </c>
      <c r="I153" s="19"/>
      <c r="J153" s="9" t="s">
        <v>768</v>
      </c>
      <c r="K153" s="19" t="str">
        <f t="shared" si="14"/>
        <v>x66</v>
      </c>
      <c r="L153" s="19" t="str">
        <f t="shared" si="18"/>
        <v>Marine, aviation and transport insurance [direct business and accepted proportional reinsurance]</v>
      </c>
      <c r="M153" s="19"/>
      <c r="N153" s="19" t="s">
        <v>359</v>
      </c>
      <c r="O153" s="19"/>
      <c r="P153" s="19"/>
      <c r="Q153" s="19"/>
      <c r="R153" s="19"/>
      <c r="S153" s="34">
        <f t="shared" si="15"/>
        <v>41827</v>
      </c>
      <c r="T153" s="34" t="str">
        <f t="shared" si="16"/>
        <v/>
      </c>
      <c r="U153" s="34" t="str">
        <f t="shared" si="17"/>
        <v/>
      </c>
      <c r="V153" s="19"/>
    </row>
    <row r="154" spans="1:22" s="5" customFormat="1">
      <c r="A154" s="4" t="s">
        <v>4876</v>
      </c>
      <c r="B154" s="19" t="s">
        <v>354</v>
      </c>
      <c r="C154" s="19"/>
      <c r="D154" s="19" t="s">
        <v>2299</v>
      </c>
      <c r="E154" s="34">
        <v>41827</v>
      </c>
      <c r="F154" s="34" t="s">
        <v>6136</v>
      </c>
      <c r="G154" s="19" t="s">
        <v>6136</v>
      </c>
      <c r="H154" s="19">
        <f t="shared" si="13"/>
        <v>7</v>
      </c>
      <c r="I154" s="19"/>
      <c r="J154" s="9" t="s">
        <v>769</v>
      </c>
      <c r="K154" s="19" t="str">
        <f t="shared" si="14"/>
        <v>x31</v>
      </c>
      <c r="L154" s="19" t="str">
        <f t="shared" si="18"/>
        <v>Fire and other damage to property insurance [direct business and accepted proportional reinsurance]</v>
      </c>
      <c r="M154" s="19"/>
      <c r="N154" s="19" t="s">
        <v>359</v>
      </c>
      <c r="O154" s="19"/>
      <c r="P154" s="19"/>
      <c r="Q154" s="19"/>
      <c r="R154" s="19"/>
      <c r="S154" s="34">
        <f t="shared" si="15"/>
        <v>41827</v>
      </c>
      <c r="T154" s="34" t="str">
        <f t="shared" si="16"/>
        <v/>
      </c>
      <c r="U154" s="34" t="str">
        <f t="shared" si="17"/>
        <v/>
      </c>
      <c r="V154" s="19"/>
    </row>
    <row r="155" spans="1:22" s="5" customFormat="1">
      <c r="A155" s="4" t="s">
        <v>4877</v>
      </c>
      <c r="B155" s="19" t="s">
        <v>1668</v>
      </c>
      <c r="C155" s="19"/>
      <c r="D155" s="19" t="s">
        <v>2299</v>
      </c>
      <c r="E155" s="34">
        <v>41827</v>
      </c>
      <c r="F155" s="34" t="s">
        <v>6136</v>
      </c>
      <c r="G155" s="19" t="s">
        <v>6136</v>
      </c>
      <c r="H155" s="19">
        <f t="shared" si="13"/>
        <v>7</v>
      </c>
      <c r="I155" s="19"/>
      <c r="J155" s="9" t="s">
        <v>770</v>
      </c>
      <c r="K155" s="19" t="str">
        <f t="shared" si="14"/>
        <v>x34</v>
      </c>
      <c r="L155" s="19" t="str">
        <f t="shared" si="18"/>
        <v>General liability insurance [direct business and accepted proportional reinsurance]</v>
      </c>
      <c r="M155" s="19"/>
      <c r="N155" s="19" t="s">
        <v>359</v>
      </c>
      <c r="O155" s="19"/>
      <c r="P155" s="19"/>
      <c r="Q155" s="19"/>
      <c r="R155" s="19"/>
      <c r="S155" s="34">
        <f t="shared" si="15"/>
        <v>41827</v>
      </c>
      <c r="T155" s="34" t="str">
        <f t="shared" si="16"/>
        <v/>
      </c>
      <c r="U155" s="34" t="str">
        <f t="shared" si="17"/>
        <v/>
      </c>
      <c r="V155" s="19"/>
    </row>
    <row r="156" spans="1:22" s="5" customFormat="1">
      <c r="A156" s="4" t="s">
        <v>4878</v>
      </c>
      <c r="B156" s="19" t="s">
        <v>1669</v>
      </c>
      <c r="C156" s="19"/>
      <c r="D156" s="19" t="s">
        <v>2299</v>
      </c>
      <c r="E156" s="34">
        <v>41827</v>
      </c>
      <c r="F156" s="34" t="s">
        <v>6136</v>
      </c>
      <c r="G156" s="19" t="s">
        <v>6136</v>
      </c>
      <c r="H156" s="19">
        <f t="shared" si="13"/>
        <v>7</v>
      </c>
      <c r="I156" s="19"/>
      <c r="J156" s="9" t="s">
        <v>771</v>
      </c>
      <c r="K156" s="19" t="str">
        <f t="shared" si="14"/>
        <v>x27</v>
      </c>
      <c r="L156" s="19" t="str">
        <f t="shared" si="18"/>
        <v>Credit and suretyship insurance [direct business and accepted proportional reinsurance]</v>
      </c>
      <c r="M156" s="19"/>
      <c r="N156" s="19" t="s">
        <v>359</v>
      </c>
      <c r="O156" s="19"/>
      <c r="P156" s="19"/>
      <c r="Q156" s="19"/>
      <c r="R156" s="19"/>
      <c r="S156" s="34">
        <f t="shared" si="15"/>
        <v>41827</v>
      </c>
      <c r="T156" s="34" t="str">
        <f t="shared" si="16"/>
        <v/>
      </c>
      <c r="U156" s="34" t="str">
        <f t="shared" si="17"/>
        <v/>
      </c>
      <c r="V156" s="19"/>
    </row>
    <row r="157" spans="1:22" s="5" customFormat="1">
      <c r="A157" s="4" t="s">
        <v>4879</v>
      </c>
      <c r="B157" s="19" t="s">
        <v>1670</v>
      </c>
      <c r="C157" s="19"/>
      <c r="D157" s="19" t="s">
        <v>2299</v>
      </c>
      <c r="E157" s="34">
        <v>41827</v>
      </c>
      <c r="F157" s="34" t="s">
        <v>6136</v>
      </c>
      <c r="G157" s="19" t="s">
        <v>6136</v>
      </c>
      <c r="H157" s="19">
        <f t="shared" si="13"/>
        <v>7</v>
      </c>
      <c r="I157" s="19"/>
      <c r="J157" s="9" t="s">
        <v>2263</v>
      </c>
      <c r="K157" s="19" t="str">
        <f t="shared" si="14"/>
        <v>x59</v>
      </c>
      <c r="L157" s="19" t="str">
        <f t="shared" si="18"/>
        <v>Legal expenses insurance [direct business and accepted proportional reinsurance]</v>
      </c>
      <c r="M157" s="19"/>
      <c r="N157" s="19" t="s">
        <v>359</v>
      </c>
      <c r="O157" s="19"/>
      <c r="P157" s="19"/>
      <c r="Q157" s="19"/>
      <c r="R157" s="19"/>
      <c r="S157" s="34">
        <f t="shared" si="15"/>
        <v>41827</v>
      </c>
      <c r="T157" s="34" t="str">
        <f t="shared" si="16"/>
        <v/>
      </c>
      <c r="U157" s="34" t="str">
        <f t="shared" si="17"/>
        <v/>
      </c>
      <c r="V157" s="19"/>
    </row>
    <row r="158" spans="1:22" s="5" customFormat="1">
      <c r="A158" s="4" t="s">
        <v>4880</v>
      </c>
      <c r="B158" s="19" t="s">
        <v>1671</v>
      </c>
      <c r="C158" s="19"/>
      <c r="D158" s="19" t="s">
        <v>2299</v>
      </c>
      <c r="E158" s="34">
        <v>41827</v>
      </c>
      <c r="F158" s="34" t="s">
        <v>6136</v>
      </c>
      <c r="G158" s="19" t="s">
        <v>6136</v>
      </c>
      <c r="H158" s="19">
        <f t="shared" si="13"/>
        <v>7</v>
      </c>
      <c r="I158" s="19"/>
      <c r="J158" s="9" t="s">
        <v>772</v>
      </c>
      <c r="K158" s="19" t="str">
        <f t="shared" si="14"/>
        <v>x12</v>
      </c>
      <c r="L158" s="19" t="str">
        <f t="shared" si="18"/>
        <v>Assistance [direct business and accepted proportional reinsurance]</v>
      </c>
      <c r="M158" s="19"/>
      <c r="N158" s="19" t="s">
        <v>359</v>
      </c>
      <c r="O158" s="19"/>
      <c r="P158" s="19"/>
      <c r="Q158" s="19"/>
      <c r="R158" s="19"/>
      <c r="S158" s="34">
        <f t="shared" si="15"/>
        <v>41827</v>
      </c>
      <c r="T158" s="34" t="str">
        <f t="shared" si="16"/>
        <v/>
      </c>
      <c r="U158" s="34" t="str">
        <f t="shared" si="17"/>
        <v/>
      </c>
      <c r="V158" s="19"/>
    </row>
    <row r="159" spans="1:22" s="5" customFormat="1">
      <c r="A159" s="4" t="s">
        <v>4881</v>
      </c>
      <c r="B159" s="19" t="s">
        <v>1672</v>
      </c>
      <c r="C159" s="19"/>
      <c r="D159" s="19" t="s">
        <v>2299</v>
      </c>
      <c r="E159" s="34">
        <v>41827</v>
      </c>
      <c r="F159" s="34" t="s">
        <v>6136</v>
      </c>
      <c r="G159" s="19" t="s">
        <v>6136</v>
      </c>
      <c r="H159" s="19">
        <f t="shared" si="13"/>
        <v>7</v>
      </c>
      <c r="I159" s="19"/>
      <c r="J159" s="9" t="s">
        <v>773</v>
      </c>
      <c r="K159" s="19" t="str">
        <f t="shared" si="14"/>
        <v>x70</v>
      </c>
      <c r="L159" s="19" t="str">
        <f t="shared" si="18"/>
        <v>Miscellaneous financial loss [direct business and accepted proportional reinsurance]</v>
      </c>
      <c r="M159" s="19"/>
      <c r="N159" s="19" t="s">
        <v>359</v>
      </c>
      <c r="O159" s="19"/>
      <c r="P159" s="19"/>
      <c r="Q159" s="19"/>
      <c r="R159" s="19"/>
      <c r="S159" s="34">
        <f t="shared" si="15"/>
        <v>41827</v>
      </c>
      <c r="T159" s="34" t="str">
        <f t="shared" si="16"/>
        <v/>
      </c>
      <c r="U159" s="34" t="str">
        <f t="shared" si="17"/>
        <v/>
      </c>
      <c r="V159" s="19"/>
    </row>
    <row r="160" spans="1:22" s="5" customFormat="1">
      <c r="A160" s="4" t="s">
        <v>4882</v>
      </c>
      <c r="B160" s="19" t="s">
        <v>1673</v>
      </c>
      <c r="C160" s="19"/>
      <c r="D160" s="19" t="s">
        <v>2299</v>
      </c>
      <c r="E160" s="34">
        <v>41827</v>
      </c>
      <c r="F160" s="34" t="s">
        <v>6136</v>
      </c>
      <c r="G160" s="19" t="s">
        <v>6136</v>
      </c>
      <c r="H160" s="19">
        <f t="shared" si="13"/>
        <v>7</v>
      </c>
      <c r="I160" s="19"/>
      <c r="J160" s="9" t="s">
        <v>774</v>
      </c>
      <c r="K160" s="19" t="str">
        <f t="shared" si="14"/>
        <v>x69</v>
      </c>
      <c r="L160" s="19" t="str">
        <f t="shared" si="18"/>
        <v>Medical expense insurance [direct business and accepted proportional reinsurance]</v>
      </c>
      <c r="M160" s="19"/>
      <c r="N160" s="19" t="s">
        <v>359</v>
      </c>
      <c r="O160" s="19"/>
      <c r="P160" s="19"/>
      <c r="Q160" s="19"/>
      <c r="R160" s="19"/>
      <c r="S160" s="34">
        <f t="shared" si="15"/>
        <v>41827</v>
      </c>
      <c r="T160" s="34" t="str">
        <f t="shared" si="16"/>
        <v/>
      </c>
      <c r="U160" s="34" t="str">
        <f t="shared" si="17"/>
        <v/>
      </c>
      <c r="V160" s="19"/>
    </row>
    <row r="161" spans="1:22" s="5" customFormat="1">
      <c r="A161" s="4" t="s">
        <v>4883</v>
      </c>
      <c r="B161" s="19" t="s">
        <v>1674</v>
      </c>
      <c r="C161" s="19"/>
      <c r="D161" s="19" t="s">
        <v>2299</v>
      </c>
      <c r="E161" s="34">
        <v>41827</v>
      </c>
      <c r="F161" s="34" t="s">
        <v>6136</v>
      </c>
      <c r="G161" s="19" t="s">
        <v>6136</v>
      </c>
      <c r="H161" s="19">
        <f t="shared" si="13"/>
        <v>7</v>
      </c>
      <c r="I161" s="19"/>
      <c r="J161" s="9" t="s">
        <v>775</v>
      </c>
      <c r="K161" s="19" t="str">
        <f t="shared" si="14"/>
        <v>x52</v>
      </c>
      <c r="L161" s="19" t="str">
        <f t="shared" si="18"/>
        <v>Income protection insurance [direct business and accepted proportional reinsurance]</v>
      </c>
      <c r="M161" s="19"/>
      <c r="N161" s="19" t="s">
        <v>359</v>
      </c>
      <c r="O161" s="19"/>
      <c r="P161" s="19"/>
      <c r="Q161" s="19"/>
      <c r="R161" s="19"/>
      <c r="S161" s="34">
        <f t="shared" si="15"/>
        <v>41827</v>
      </c>
      <c r="T161" s="34" t="str">
        <f t="shared" si="16"/>
        <v/>
      </c>
      <c r="U161" s="34" t="str">
        <f t="shared" si="17"/>
        <v/>
      </c>
      <c r="V161" s="19"/>
    </row>
    <row r="162" spans="1:22" s="5" customFormat="1">
      <c r="A162" s="55" t="s">
        <v>4911</v>
      </c>
      <c r="B162" s="19" t="s">
        <v>2294</v>
      </c>
      <c r="C162" s="19"/>
      <c r="D162" s="19" t="s">
        <v>2299</v>
      </c>
      <c r="E162" s="34">
        <v>41827</v>
      </c>
      <c r="F162" s="34" t="s">
        <v>6136</v>
      </c>
      <c r="G162" s="19" t="s">
        <v>6136</v>
      </c>
      <c r="H162" s="19">
        <f t="shared" si="13"/>
        <v>9</v>
      </c>
      <c r="I162" s="19"/>
      <c r="J162" s="9" t="s">
        <v>776</v>
      </c>
      <c r="K162" s="19" t="str">
        <f t="shared" si="14"/>
        <v>x132</v>
      </c>
      <c r="L162" s="19" t="str">
        <f t="shared" si="18"/>
        <v>Workers' compensation insurance [direct business and accepted proportional reinsurance]</v>
      </c>
      <c r="M162" s="19"/>
      <c r="N162" s="19" t="s">
        <v>359</v>
      </c>
      <c r="O162" s="19"/>
      <c r="P162" s="19"/>
      <c r="Q162" s="19"/>
      <c r="R162" s="19"/>
      <c r="S162" s="34">
        <f t="shared" si="15"/>
        <v>41827</v>
      </c>
      <c r="T162" s="34" t="str">
        <f t="shared" si="16"/>
        <v/>
      </c>
      <c r="U162" s="34" t="str">
        <f t="shared" si="17"/>
        <v/>
      </c>
      <c r="V162" s="19"/>
    </row>
    <row r="163" spans="1:22" s="5" customFormat="1">
      <c r="A163" s="55" t="s">
        <v>4912</v>
      </c>
      <c r="B163" s="19" t="s">
        <v>2298</v>
      </c>
      <c r="C163" s="19"/>
      <c r="D163" s="19" t="s">
        <v>2299</v>
      </c>
      <c r="E163" s="34">
        <v>41827</v>
      </c>
      <c r="F163" s="34" t="s">
        <v>6136</v>
      </c>
      <c r="G163" s="19" t="s">
        <v>6136</v>
      </c>
      <c r="H163" s="19">
        <f t="shared" si="13"/>
        <v>9</v>
      </c>
      <c r="I163" s="19"/>
      <c r="J163" s="9" t="s">
        <v>777</v>
      </c>
      <c r="K163" s="19" t="str">
        <f t="shared" si="14"/>
        <v>x42</v>
      </c>
      <c r="L163" s="19" t="str">
        <f t="shared" si="18"/>
        <v>Health [accepted non-proportional reinsurance]</v>
      </c>
      <c r="M163" s="19"/>
      <c r="N163" s="19" t="s">
        <v>359</v>
      </c>
      <c r="O163" s="19"/>
      <c r="P163" s="19"/>
      <c r="Q163" s="19"/>
      <c r="R163" s="19"/>
      <c r="S163" s="34">
        <f t="shared" si="15"/>
        <v>41827</v>
      </c>
      <c r="T163" s="34" t="str">
        <f t="shared" si="16"/>
        <v/>
      </c>
      <c r="U163" s="34" t="str">
        <f t="shared" si="17"/>
        <v/>
      </c>
      <c r="V163" s="19"/>
    </row>
    <row r="164" spans="1:22" s="5" customFormat="1">
      <c r="A164" s="55" t="s">
        <v>7224</v>
      </c>
      <c r="B164" s="19" t="s">
        <v>3987</v>
      </c>
      <c r="C164" s="19"/>
      <c r="D164" s="19" t="s">
        <v>2299</v>
      </c>
      <c r="E164" s="34">
        <v>42277</v>
      </c>
      <c r="F164" s="34" t="s">
        <v>6136</v>
      </c>
      <c r="G164" s="19"/>
      <c r="H164" s="19">
        <f t="shared" si="13"/>
        <v>3</v>
      </c>
      <c r="I164" s="19"/>
      <c r="J164" s="9" t="s">
        <v>778</v>
      </c>
      <c r="K164" s="19" t="str">
        <f t="shared" si="14"/>
        <v>x106</v>
      </c>
      <c r="L164" s="19" t="str">
        <f t="shared" si="18"/>
        <v>Property [accepted non-proportional reinsurance]</v>
      </c>
      <c r="M164" s="19"/>
      <c r="N164" s="19" t="s">
        <v>359</v>
      </c>
      <c r="O164" s="19"/>
      <c r="P164" s="19"/>
      <c r="Q164" s="19"/>
      <c r="R164" s="19"/>
      <c r="S164" s="34">
        <f t="shared" si="15"/>
        <v>41827</v>
      </c>
      <c r="T164" s="34" t="str">
        <f t="shared" si="16"/>
        <v/>
      </c>
      <c r="U164" s="34" t="str">
        <f t="shared" si="17"/>
        <v/>
      </c>
      <c r="V164" s="19"/>
    </row>
    <row r="165" spans="1:22" s="5" customFormat="1">
      <c r="A165" s="19" t="s">
        <v>7225</v>
      </c>
      <c r="B165" s="19" t="s">
        <v>3989</v>
      </c>
      <c r="C165" s="19"/>
      <c r="D165" s="19" t="s">
        <v>2299</v>
      </c>
      <c r="E165" s="34">
        <v>42277</v>
      </c>
      <c r="F165" s="34" t="s">
        <v>6136</v>
      </c>
      <c r="G165" s="19"/>
      <c r="H165" s="19">
        <f t="shared" si="13"/>
        <v>1</v>
      </c>
      <c r="I165" s="19"/>
      <c r="J165" s="9" t="s">
        <v>779</v>
      </c>
      <c r="K165" s="19" t="str">
        <f t="shared" si="14"/>
        <v>x14</v>
      </c>
      <c r="L165" s="19" t="str">
        <f t="shared" si="18"/>
        <v>Casualty [accepted non-proportional reinsurance]</v>
      </c>
      <c r="M165" s="19"/>
      <c r="N165" s="19" t="s">
        <v>359</v>
      </c>
      <c r="O165" s="19"/>
      <c r="P165" s="19"/>
      <c r="Q165" s="19"/>
      <c r="R165" s="19"/>
      <c r="S165" s="34">
        <f t="shared" si="15"/>
        <v>41827</v>
      </c>
      <c r="T165" s="34" t="str">
        <f t="shared" si="16"/>
        <v/>
      </c>
      <c r="U165" s="34" t="str">
        <f t="shared" si="17"/>
        <v/>
      </c>
      <c r="V165" s="19"/>
    </row>
    <row r="166" spans="1:22" s="5" customFormat="1">
      <c r="A166" s="19" t="s">
        <v>7322</v>
      </c>
      <c r="B166" s="19" t="s">
        <v>4920</v>
      </c>
      <c r="C166" s="19"/>
      <c r="D166" s="19" t="s">
        <v>2299</v>
      </c>
      <c r="E166" s="34">
        <v>42277</v>
      </c>
      <c r="F166" s="34" t="s">
        <v>6136</v>
      </c>
      <c r="G166" s="19"/>
      <c r="H166" s="19">
        <f t="shared" si="13"/>
        <v>1</v>
      </c>
      <c r="I166" s="19"/>
      <c r="J166" s="9" t="s">
        <v>780</v>
      </c>
      <c r="K166" s="19" t="str">
        <f t="shared" si="14"/>
        <v>x67</v>
      </c>
      <c r="L166" s="19" t="str">
        <f t="shared" si="18"/>
        <v>Marine, aviation, transport [accepted non-proportional reinsurance]</v>
      </c>
      <c r="M166" s="19"/>
      <c r="N166" s="19" t="s">
        <v>359</v>
      </c>
      <c r="O166" s="19"/>
      <c r="P166" s="19"/>
      <c r="Q166" s="19"/>
      <c r="R166" s="19"/>
      <c r="S166" s="34">
        <f t="shared" si="15"/>
        <v>41827</v>
      </c>
      <c r="T166" s="34" t="str">
        <f t="shared" si="16"/>
        <v/>
      </c>
      <c r="U166" s="34" t="str">
        <f t="shared" si="17"/>
        <v/>
      </c>
      <c r="V166" s="19"/>
    </row>
    <row r="167" spans="1:22" s="5" customFormat="1">
      <c r="A167" s="19" t="s">
        <v>7332</v>
      </c>
      <c r="B167" s="19" t="s">
        <v>4921</v>
      </c>
      <c r="C167" s="19"/>
      <c r="D167" s="19" t="s">
        <v>2299</v>
      </c>
      <c r="E167" s="34">
        <v>42277</v>
      </c>
      <c r="F167" s="34" t="s">
        <v>6136</v>
      </c>
      <c r="G167" s="19"/>
      <c r="H167" s="19">
        <f t="shared" si="13"/>
        <v>1</v>
      </c>
      <c r="I167" s="19"/>
      <c r="J167" s="8" t="s">
        <v>781</v>
      </c>
      <c r="K167" s="19" t="str">
        <f t="shared" si="14"/>
        <v>x65</v>
      </c>
      <c r="L167" s="19" t="str">
        <f t="shared" si="18"/>
        <v>Life and Health SLT</v>
      </c>
      <c r="M167" s="19" t="s">
        <v>358</v>
      </c>
      <c r="N167" s="19" t="s">
        <v>359</v>
      </c>
      <c r="O167" s="19"/>
      <c r="P167" s="19"/>
      <c r="Q167" s="19"/>
      <c r="R167" s="19"/>
      <c r="S167" s="34">
        <f t="shared" si="15"/>
        <v>41827</v>
      </c>
      <c r="T167" s="34" t="str">
        <f t="shared" si="16"/>
        <v/>
      </c>
      <c r="U167" s="34" t="str">
        <f t="shared" si="17"/>
        <v/>
      </c>
      <c r="V167" s="19"/>
    </row>
    <row r="168" spans="1:22" s="5" customFormat="1">
      <c r="A168" s="4" t="s">
        <v>7534</v>
      </c>
      <c r="B168" s="19" t="s">
        <v>4922</v>
      </c>
      <c r="C168" s="19"/>
      <c r="D168" s="19" t="s">
        <v>2299</v>
      </c>
      <c r="E168" s="34">
        <v>42277</v>
      </c>
      <c r="F168" s="34" t="s">
        <v>6136</v>
      </c>
      <c r="G168" s="19"/>
      <c r="H168" s="19">
        <f t="shared" si="13"/>
        <v>1</v>
      </c>
      <c r="I168" s="19"/>
      <c r="J168" s="9" t="s">
        <v>783</v>
      </c>
      <c r="K168" s="19" t="str">
        <f t="shared" si="14"/>
        <v>x53</v>
      </c>
      <c r="L168" s="19" t="str">
        <f t="shared" si="18"/>
        <v>Insurance with profit participation</v>
      </c>
      <c r="M168" s="19"/>
      <c r="N168" s="19" t="s">
        <v>359</v>
      </c>
      <c r="O168" s="19"/>
      <c r="P168" s="19"/>
      <c r="Q168" s="19"/>
      <c r="R168" s="19"/>
      <c r="S168" s="34">
        <f t="shared" si="15"/>
        <v>41827</v>
      </c>
      <c r="T168" s="34" t="str">
        <f t="shared" si="16"/>
        <v/>
      </c>
      <c r="U168" s="34" t="str">
        <f t="shared" si="17"/>
        <v/>
      </c>
      <c r="V168" s="19"/>
    </row>
    <row r="169" spans="1:22" s="5" customFormat="1">
      <c r="A169" s="19" t="s">
        <v>7562</v>
      </c>
      <c r="B169" s="19" t="s">
        <v>4923</v>
      </c>
      <c r="C169" s="19"/>
      <c r="D169" s="19" t="s">
        <v>2299</v>
      </c>
      <c r="E169" s="34">
        <v>42277</v>
      </c>
      <c r="F169" s="34" t="s">
        <v>6136</v>
      </c>
      <c r="G169" s="19"/>
      <c r="H169" s="19">
        <f t="shared" si="13"/>
        <v>3</v>
      </c>
      <c r="I169" s="19"/>
      <c r="J169" s="9" t="s">
        <v>784</v>
      </c>
      <c r="K169" s="19" t="str">
        <f t="shared" si="14"/>
        <v>x93</v>
      </c>
      <c r="L169" s="19" t="str">
        <f t="shared" si="18"/>
        <v>Other life</v>
      </c>
      <c r="M169" s="19"/>
      <c r="N169" s="19" t="s">
        <v>359</v>
      </c>
      <c r="O169" s="19"/>
      <c r="P169" s="19"/>
      <c r="Q169" s="19"/>
      <c r="R169" s="19"/>
      <c r="S169" s="34">
        <f t="shared" si="15"/>
        <v>41827</v>
      </c>
      <c r="T169" s="34" t="str">
        <f t="shared" si="16"/>
        <v/>
      </c>
      <c r="U169" s="34" t="str">
        <f t="shared" si="17"/>
        <v/>
      </c>
      <c r="V169" s="19"/>
    </row>
    <row r="170" spans="1:22" s="5" customFormat="1">
      <c r="A170" s="19" t="s">
        <v>7615</v>
      </c>
      <c r="B170" s="19" t="s">
        <v>5020</v>
      </c>
      <c r="C170" s="19"/>
      <c r="D170" s="19" t="s">
        <v>2299</v>
      </c>
      <c r="E170" s="34">
        <v>42277</v>
      </c>
      <c r="F170" s="34" t="s">
        <v>6136</v>
      </c>
      <c r="G170" s="19"/>
      <c r="H170" s="19">
        <f t="shared" si="13"/>
        <v>2</v>
      </c>
      <c r="I170" s="19"/>
      <c r="J170" s="9" t="s">
        <v>786</v>
      </c>
      <c r="K170" s="19" t="str">
        <f t="shared" si="14"/>
        <v>x11</v>
      </c>
      <c r="L170" s="19" t="str">
        <f t="shared" si="18"/>
        <v>Annuities stemming from non-life insurance contracts and relating to insurance obligations other than health insurance obligations</v>
      </c>
      <c r="M170" s="19"/>
      <c r="N170" s="19" t="s">
        <v>359</v>
      </c>
      <c r="O170" s="19"/>
      <c r="P170" s="19"/>
      <c r="Q170" s="19"/>
      <c r="R170" s="19"/>
      <c r="S170" s="34">
        <f t="shared" si="15"/>
        <v>41827</v>
      </c>
      <c r="T170" s="34" t="str">
        <f t="shared" si="16"/>
        <v/>
      </c>
      <c r="U170" s="34" t="str">
        <f t="shared" si="17"/>
        <v/>
      </c>
      <c r="V170" s="19"/>
    </row>
    <row r="171" spans="1:22" s="5" customFormat="1">
      <c r="A171" s="19" t="s">
        <v>7724</v>
      </c>
      <c r="B171" s="19" t="s">
        <v>5021</v>
      </c>
      <c r="C171" s="19"/>
      <c r="D171" s="19" t="s">
        <v>2299</v>
      </c>
      <c r="E171" s="34">
        <v>42277</v>
      </c>
      <c r="F171" s="34" t="s">
        <v>6136</v>
      </c>
      <c r="G171" s="19"/>
      <c r="H171" s="19">
        <f t="shared" si="13"/>
        <v>2</v>
      </c>
      <c r="I171" s="19"/>
      <c r="J171" s="9" t="s">
        <v>787</v>
      </c>
      <c r="K171" s="19" t="str">
        <f t="shared" si="14"/>
        <v>x10</v>
      </c>
      <c r="L171" s="19" t="str">
        <f t="shared" si="18"/>
        <v>Annuities stemming from non-life insurance contracts and relating to health insurance obligations</v>
      </c>
      <c r="M171" s="19"/>
      <c r="N171" s="19" t="s">
        <v>359</v>
      </c>
      <c r="O171" s="19"/>
      <c r="P171" s="19"/>
      <c r="Q171" s="19"/>
      <c r="R171" s="19"/>
      <c r="S171" s="34">
        <f t="shared" si="15"/>
        <v>41827</v>
      </c>
      <c r="T171" s="34" t="str">
        <f t="shared" si="16"/>
        <v/>
      </c>
      <c r="U171" s="34" t="str">
        <f t="shared" si="17"/>
        <v/>
      </c>
      <c r="V171" s="19"/>
    </row>
    <row r="172" spans="1:22" s="5" customFormat="1">
      <c r="A172" s="19" t="s">
        <v>7765</v>
      </c>
      <c r="B172" s="19" t="s">
        <v>5022</v>
      </c>
      <c r="C172" s="19"/>
      <c r="D172" s="19" t="s">
        <v>2299</v>
      </c>
      <c r="E172" s="34">
        <v>42277</v>
      </c>
      <c r="F172" s="34">
        <v>41639</v>
      </c>
      <c r="G172" s="19"/>
      <c r="H172" s="19">
        <f t="shared" si="13"/>
        <v>1</v>
      </c>
      <c r="I172" s="19"/>
      <c r="J172" s="9" t="s">
        <v>3457</v>
      </c>
      <c r="K172" s="19" t="str">
        <f t="shared" si="14"/>
        <v>x119</v>
      </c>
      <c r="L172" s="19" t="str">
        <f t="shared" si="18"/>
        <v>Unit-linked or index-linked</v>
      </c>
      <c r="M172" s="19"/>
      <c r="N172" s="19" t="s">
        <v>359</v>
      </c>
      <c r="O172" s="19"/>
      <c r="P172" s="19"/>
      <c r="Q172" s="19"/>
      <c r="R172" s="19"/>
      <c r="S172" s="34">
        <f t="shared" si="15"/>
        <v>41827</v>
      </c>
      <c r="T172" s="34" t="str">
        <f t="shared" si="16"/>
        <v/>
      </c>
      <c r="U172" s="34" t="str">
        <f t="shared" si="17"/>
        <v/>
      </c>
      <c r="V172" s="19"/>
    </row>
    <row r="173" spans="1:22" s="5" customFormat="1">
      <c r="A173" s="19" t="s">
        <v>7766</v>
      </c>
      <c r="B173" s="19" t="s">
        <v>5023</v>
      </c>
      <c r="C173" s="19"/>
      <c r="D173" s="19" t="s">
        <v>2299</v>
      </c>
      <c r="E173" s="34">
        <v>42277</v>
      </c>
      <c r="F173" s="34">
        <v>41639</v>
      </c>
      <c r="G173" s="19"/>
      <c r="H173" s="19">
        <f t="shared" si="13"/>
        <v>1</v>
      </c>
      <c r="I173" s="19"/>
      <c r="J173" s="9" t="s">
        <v>789</v>
      </c>
      <c r="K173" s="19" t="str">
        <f t="shared" si="14"/>
        <v>x45</v>
      </c>
      <c r="L173" s="19" t="str">
        <f t="shared" si="18"/>
        <v>Health SLT</v>
      </c>
      <c r="M173" s="19"/>
      <c r="N173" s="19" t="s">
        <v>359</v>
      </c>
      <c r="O173" s="19"/>
      <c r="P173" s="19"/>
      <c r="Q173" s="19"/>
      <c r="R173" s="19"/>
      <c r="S173" s="34">
        <f t="shared" si="15"/>
        <v>41827</v>
      </c>
      <c r="T173" s="34" t="str">
        <f t="shared" si="16"/>
        <v/>
      </c>
      <c r="U173" s="34" t="str">
        <f t="shared" si="17"/>
        <v/>
      </c>
      <c r="V173" s="19"/>
    </row>
    <row r="174" spans="1:22" s="5" customFormat="1">
      <c r="A174" s="19" t="s">
        <v>7838</v>
      </c>
      <c r="B174" s="19" t="s">
        <v>5031</v>
      </c>
      <c r="C174" s="19"/>
      <c r="D174" s="19" t="s">
        <v>2299</v>
      </c>
      <c r="E174" s="34">
        <v>42277</v>
      </c>
      <c r="F174" s="34" t="s">
        <v>6136</v>
      </c>
      <c r="G174" s="19"/>
      <c r="H174" s="19">
        <f t="shared" si="13"/>
        <v>2</v>
      </c>
      <c r="I174" s="19"/>
      <c r="J174" s="6" t="s">
        <v>865</v>
      </c>
      <c r="K174" s="19"/>
      <c r="L174" s="19"/>
      <c r="M174" s="19"/>
      <c r="N174" s="19"/>
      <c r="O174" s="19" t="s">
        <v>2299</v>
      </c>
      <c r="P174" s="19"/>
      <c r="Q174" s="19" t="s">
        <v>859</v>
      </c>
      <c r="R174" s="19"/>
      <c r="S174" s="34">
        <v>41827</v>
      </c>
      <c r="T174" s="34">
        <v>42277</v>
      </c>
      <c r="U174" s="34"/>
      <c r="V174" s="19"/>
    </row>
    <row r="175" spans="1:22" s="5" customFormat="1">
      <c r="A175" s="19" t="s">
        <v>7839</v>
      </c>
      <c r="B175" s="19" t="s">
        <v>5032</v>
      </c>
      <c r="C175" s="19"/>
      <c r="D175" s="19" t="s">
        <v>2299</v>
      </c>
      <c r="E175" s="34">
        <v>42277</v>
      </c>
      <c r="F175" s="34" t="s">
        <v>6136</v>
      </c>
      <c r="G175" s="19"/>
      <c r="H175" s="19">
        <f t="shared" si="13"/>
        <v>2</v>
      </c>
      <c r="I175" s="19"/>
      <c r="J175" s="7" t="s">
        <v>130</v>
      </c>
      <c r="K175" s="19" t="str">
        <f t="shared" si="14"/>
        <v>x0</v>
      </c>
      <c r="L175" s="19" t="str">
        <f t="shared" si="18"/>
        <v>Total/NA</v>
      </c>
      <c r="M175" s="19" t="s">
        <v>358</v>
      </c>
      <c r="N175" s="19"/>
      <c r="O175" s="19"/>
      <c r="P175" s="19"/>
      <c r="Q175" s="19"/>
      <c r="R175" s="19"/>
      <c r="S175" s="34">
        <f t="shared" si="15"/>
        <v>41827</v>
      </c>
      <c r="T175" s="34" t="str">
        <f t="shared" si="16"/>
        <v/>
      </c>
      <c r="U175" s="34" t="str">
        <f t="shared" si="17"/>
        <v/>
      </c>
      <c r="V175" s="19"/>
    </row>
    <row r="176" spans="1:22" s="5" customFormat="1">
      <c r="A176" s="19" t="s">
        <v>7841</v>
      </c>
      <c r="B176" s="19" t="s">
        <v>5033</v>
      </c>
      <c r="C176" s="19"/>
      <c r="D176" s="19" t="s">
        <v>2299</v>
      </c>
      <c r="E176" s="34">
        <v>42277</v>
      </c>
      <c r="F176" s="34">
        <v>41639</v>
      </c>
      <c r="G176" s="19"/>
      <c r="H176" s="19">
        <f t="shared" si="13"/>
        <v>1</v>
      </c>
      <c r="I176" s="19"/>
      <c r="J176" s="8" t="s">
        <v>761</v>
      </c>
      <c r="K176" s="19" t="str">
        <f t="shared" si="14"/>
        <v>x75</v>
      </c>
      <c r="L176" s="19" t="str">
        <f t="shared" si="18"/>
        <v>Non-life</v>
      </c>
      <c r="M176" s="19"/>
      <c r="N176" s="19" t="s">
        <v>359</v>
      </c>
      <c r="O176" s="19"/>
      <c r="P176" s="19"/>
      <c r="Q176" s="19"/>
      <c r="R176" s="19"/>
      <c r="S176" s="34">
        <f t="shared" si="15"/>
        <v>41827</v>
      </c>
      <c r="T176" s="34" t="str">
        <f t="shared" si="16"/>
        <v/>
      </c>
      <c r="U176" s="34" t="str">
        <f t="shared" si="17"/>
        <v/>
      </c>
      <c r="V176" s="19"/>
    </row>
    <row r="177" spans="1:22" s="5" customFormat="1">
      <c r="A177" s="19" t="s">
        <v>7843</v>
      </c>
      <c r="B177" s="19" t="s">
        <v>5034</v>
      </c>
      <c r="C177" s="19"/>
      <c r="D177" s="19" t="s">
        <v>2299</v>
      </c>
      <c r="E177" s="34">
        <v>42277</v>
      </c>
      <c r="F177" s="34" t="s">
        <v>6136</v>
      </c>
      <c r="G177" s="19"/>
      <c r="H177" s="19">
        <f t="shared" si="13"/>
        <v>1</v>
      </c>
      <c r="I177" s="19"/>
      <c r="J177" s="8" t="s">
        <v>790</v>
      </c>
      <c r="K177" s="19" t="str">
        <f t="shared" si="14"/>
        <v>x43</v>
      </c>
      <c r="L177" s="19" t="str">
        <f t="shared" si="18"/>
        <v>Health non-SLT</v>
      </c>
      <c r="M177" s="19"/>
      <c r="N177" s="19" t="s">
        <v>359</v>
      </c>
      <c r="O177" s="19"/>
      <c r="P177" s="19"/>
      <c r="Q177" s="19"/>
      <c r="R177" s="19"/>
      <c r="S177" s="34">
        <f t="shared" si="15"/>
        <v>41827</v>
      </c>
      <c r="T177" s="34" t="str">
        <f t="shared" si="16"/>
        <v/>
      </c>
      <c r="U177" s="34" t="str">
        <f t="shared" si="17"/>
        <v/>
      </c>
      <c r="V177" s="19"/>
    </row>
    <row r="178" spans="1:22" s="5" customFormat="1">
      <c r="A178" s="19" t="s">
        <v>8159</v>
      </c>
      <c r="B178" s="19" t="s">
        <v>5035</v>
      </c>
      <c r="C178" s="19"/>
      <c r="D178" s="19" t="s">
        <v>2299</v>
      </c>
      <c r="E178" s="34">
        <v>42277</v>
      </c>
      <c r="F178" s="34" t="s">
        <v>6136</v>
      </c>
      <c r="G178" s="19"/>
      <c r="H178" s="19">
        <f t="shared" si="13"/>
        <v>1</v>
      </c>
      <c r="I178" s="19"/>
      <c r="J178" s="8" t="s">
        <v>764</v>
      </c>
      <c r="K178" s="19" t="str">
        <f t="shared" si="14"/>
        <v>x60</v>
      </c>
      <c r="L178" s="19" t="str">
        <f t="shared" si="18"/>
        <v>Life</v>
      </c>
      <c r="M178" s="19"/>
      <c r="N178" s="19" t="s">
        <v>359</v>
      </c>
      <c r="O178" s="19"/>
      <c r="P178" s="19"/>
      <c r="Q178" s="19"/>
      <c r="R178" s="19"/>
      <c r="S178" s="34">
        <f t="shared" si="15"/>
        <v>41827</v>
      </c>
      <c r="T178" s="34" t="str">
        <f t="shared" si="16"/>
        <v/>
      </c>
      <c r="U178" s="34" t="str">
        <f t="shared" si="17"/>
        <v/>
      </c>
      <c r="V178" s="19"/>
    </row>
    <row r="179" spans="1:22" s="5" customFormat="1">
      <c r="A179" s="19" t="s">
        <v>8284</v>
      </c>
      <c r="B179" s="19" t="s">
        <v>5036</v>
      </c>
      <c r="C179" s="19"/>
      <c r="D179" s="19" t="s">
        <v>2299</v>
      </c>
      <c r="E179" s="34">
        <v>42277</v>
      </c>
      <c r="F179" s="34" t="s">
        <v>6136</v>
      </c>
      <c r="G179" s="19"/>
      <c r="H179" s="19">
        <f t="shared" si="13"/>
        <v>1</v>
      </c>
      <c r="I179" s="19"/>
      <c r="J179" s="8" t="s">
        <v>789</v>
      </c>
      <c r="K179" s="19" t="str">
        <f t="shared" si="14"/>
        <v>x45</v>
      </c>
      <c r="L179" s="19" t="str">
        <f t="shared" si="18"/>
        <v>Health SLT</v>
      </c>
      <c r="M179" s="19"/>
      <c r="N179" s="19" t="s">
        <v>359</v>
      </c>
      <c r="O179" s="19"/>
      <c r="P179" s="19"/>
      <c r="Q179" s="19"/>
      <c r="R179" s="19"/>
      <c r="S179" s="34">
        <f t="shared" si="15"/>
        <v>41827</v>
      </c>
      <c r="T179" s="34" t="str">
        <f t="shared" si="16"/>
        <v/>
      </c>
      <c r="U179" s="34" t="str">
        <f t="shared" si="17"/>
        <v/>
      </c>
      <c r="V179" s="19"/>
    </row>
    <row r="180" spans="1:22" s="5" customFormat="1">
      <c r="A180" s="19" t="s">
        <v>8285</v>
      </c>
      <c r="B180" s="19" t="s">
        <v>5037</v>
      </c>
      <c r="C180" s="19"/>
      <c r="D180" s="19" t="s">
        <v>2299</v>
      </c>
      <c r="E180" s="34">
        <v>42277</v>
      </c>
      <c r="F180" s="34" t="s">
        <v>6136</v>
      </c>
      <c r="G180" s="19"/>
      <c r="H180" s="19">
        <f t="shared" si="13"/>
        <v>1</v>
      </c>
      <c r="I180" s="19"/>
      <c r="J180" s="6" t="s">
        <v>866</v>
      </c>
      <c r="K180" s="19"/>
      <c r="L180" s="19"/>
      <c r="M180" s="19"/>
      <c r="N180" s="19"/>
      <c r="O180" s="19" t="s">
        <v>2299</v>
      </c>
      <c r="P180" s="19"/>
      <c r="Q180" s="19" t="s">
        <v>859</v>
      </c>
      <c r="R180" s="19"/>
      <c r="S180" s="34">
        <v>41827</v>
      </c>
      <c r="T180" s="34"/>
      <c r="U180" s="34"/>
      <c r="V180" s="19"/>
    </row>
    <row r="181" spans="1:22" s="5" customFormat="1">
      <c r="A181" s="19" t="s">
        <v>8286</v>
      </c>
      <c r="B181" s="19" t="s">
        <v>5038</v>
      </c>
      <c r="C181" s="19"/>
      <c r="D181" s="19" t="s">
        <v>2299</v>
      </c>
      <c r="E181" s="34">
        <v>42277</v>
      </c>
      <c r="F181" s="34" t="s">
        <v>6136</v>
      </c>
      <c r="G181" s="19"/>
      <c r="H181" s="19">
        <f t="shared" si="13"/>
        <v>1</v>
      </c>
      <c r="I181" s="19"/>
      <c r="J181" s="7" t="s">
        <v>130</v>
      </c>
      <c r="K181" s="19" t="str">
        <f t="shared" si="14"/>
        <v>x0</v>
      </c>
      <c r="L181" s="19" t="str">
        <f t="shared" si="18"/>
        <v>Total/NA</v>
      </c>
      <c r="M181" s="19" t="s">
        <v>358</v>
      </c>
      <c r="N181" s="19"/>
      <c r="O181" s="19"/>
      <c r="P181" s="19"/>
      <c r="Q181" s="19"/>
      <c r="R181" s="19"/>
      <c r="S181" s="34">
        <f t="shared" si="15"/>
        <v>41827</v>
      </c>
      <c r="T181" s="34" t="str">
        <f t="shared" si="16"/>
        <v/>
      </c>
      <c r="U181" s="34" t="str">
        <f t="shared" si="17"/>
        <v/>
      </c>
      <c r="V181" s="19"/>
    </row>
    <row r="182" spans="1:22" s="5" customFormat="1">
      <c r="A182" s="19" t="s">
        <v>8287</v>
      </c>
      <c r="B182" s="19" t="s">
        <v>5039</v>
      </c>
      <c r="C182" s="19"/>
      <c r="D182" s="19" t="s">
        <v>2299</v>
      </c>
      <c r="E182" s="34">
        <v>42277</v>
      </c>
      <c r="F182" s="34" t="s">
        <v>6136</v>
      </c>
      <c r="G182" s="19"/>
      <c r="H182" s="19">
        <f t="shared" si="13"/>
        <v>1</v>
      </c>
      <c r="I182" s="19"/>
      <c r="J182" s="8" t="s">
        <v>2259</v>
      </c>
      <c r="K182" s="19" t="str">
        <f t="shared" si="14"/>
        <v>x79</v>
      </c>
      <c r="L182" s="19" t="str">
        <f t="shared" si="18"/>
        <v>Non-life and Health non-SLT</v>
      </c>
      <c r="M182" s="19" t="s">
        <v>358</v>
      </c>
      <c r="N182" s="19" t="s">
        <v>359</v>
      </c>
      <c r="O182" s="19"/>
      <c r="P182" s="19"/>
      <c r="Q182" s="19"/>
      <c r="R182" s="19"/>
      <c r="S182" s="34">
        <f t="shared" si="15"/>
        <v>41827</v>
      </c>
      <c r="T182" s="34" t="str">
        <f t="shared" si="16"/>
        <v/>
      </c>
      <c r="U182" s="34" t="str">
        <f t="shared" si="17"/>
        <v/>
      </c>
      <c r="V182" s="19"/>
    </row>
    <row r="183" spans="1:22" s="5" customFormat="1">
      <c r="A183" s="19" t="s">
        <v>8295</v>
      </c>
      <c r="B183" s="19" t="s">
        <v>5040</v>
      </c>
      <c r="C183" s="19"/>
      <c r="D183" s="19" t="s">
        <v>2299</v>
      </c>
      <c r="E183" s="34">
        <v>42277</v>
      </c>
      <c r="F183" s="34" t="s">
        <v>6136</v>
      </c>
      <c r="G183" s="19"/>
      <c r="H183" s="19">
        <f t="shared" si="13"/>
        <v>1</v>
      </c>
      <c r="I183" s="19"/>
      <c r="J183" s="9" t="s">
        <v>761</v>
      </c>
      <c r="K183" s="19" t="str">
        <f t="shared" si="14"/>
        <v>x75</v>
      </c>
      <c r="L183" s="19" t="str">
        <f t="shared" si="18"/>
        <v>Non-life</v>
      </c>
      <c r="M183" s="19" t="s">
        <v>358</v>
      </c>
      <c r="N183" s="19" t="s">
        <v>359</v>
      </c>
      <c r="O183" s="19"/>
      <c r="P183" s="19"/>
      <c r="Q183" s="19"/>
      <c r="R183" s="19"/>
      <c r="S183" s="34">
        <f t="shared" si="15"/>
        <v>41827</v>
      </c>
      <c r="T183" s="34" t="str">
        <f t="shared" si="16"/>
        <v/>
      </c>
      <c r="U183" s="34" t="str">
        <f t="shared" si="17"/>
        <v/>
      </c>
      <c r="V183" s="19"/>
    </row>
    <row r="184" spans="1:22" s="5" customFormat="1">
      <c r="A184" s="19" t="s">
        <v>8299</v>
      </c>
      <c r="B184" s="19" t="s">
        <v>5041</v>
      </c>
      <c r="C184" s="19"/>
      <c r="D184" s="19" t="s">
        <v>2299</v>
      </c>
      <c r="E184" s="34">
        <v>42277</v>
      </c>
      <c r="F184" s="34" t="s">
        <v>6136</v>
      </c>
      <c r="G184" s="19"/>
      <c r="H184" s="19">
        <f t="shared" si="13"/>
        <v>4</v>
      </c>
      <c r="I184" s="19"/>
      <c r="J184" s="10" t="s">
        <v>765</v>
      </c>
      <c r="K184" s="19" t="str">
        <f t="shared" si="14"/>
        <v>x77</v>
      </c>
      <c r="L184" s="19" t="str">
        <f t="shared" si="18"/>
        <v>Non-life [direct business and accepted proportional reinsurance]</v>
      </c>
      <c r="M184" s="19" t="s">
        <v>358</v>
      </c>
      <c r="N184" s="19" t="s">
        <v>359</v>
      </c>
      <c r="O184" s="19"/>
      <c r="P184" s="19"/>
      <c r="Q184" s="19"/>
      <c r="R184" s="19"/>
      <c r="S184" s="34">
        <f t="shared" si="15"/>
        <v>41827</v>
      </c>
      <c r="T184" s="34">
        <f t="shared" si="16"/>
        <v>41639</v>
      </c>
      <c r="U184" s="34" t="str">
        <f t="shared" si="17"/>
        <v/>
      </c>
      <c r="V184" s="19"/>
    </row>
    <row r="185" spans="1:22" s="5" customFormat="1">
      <c r="A185" s="19" t="s">
        <v>9803</v>
      </c>
      <c r="B185" s="19" t="s">
        <v>5042</v>
      </c>
      <c r="C185" s="19"/>
      <c r="D185" s="19" t="s">
        <v>2299</v>
      </c>
      <c r="E185" s="34">
        <v>42277</v>
      </c>
      <c r="F185" s="34">
        <v>41639</v>
      </c>
      <c r="G185" s="19"/>
      <c r="H185" s="19">
        <f t="shared" si="13"/>
        <v>1</v>
      </c>
      <c r="I185" s="19"/>
      <c r="J185" s="11" t="s">
        <v>766</v>
      </c>
      <c r="K185" s="19" t="str">
        <f t="shared" si="14"/>
        <v>x73</v>
      </c>
      <c r="L185" s="19" t="str">
        <f t="shared" si="18"/>
        <v>Motor vehicle liability insurance [direct business and accepted proportional reinsurance]</v>
      </c>
      <c r="M185" s="19"/>
      <c r="N185" s="19" t="s">
        <v>359</v>
      </c>
      <c r="O185" s="19"/>
      <c r="P185" s="19"/>
      <c r="Q185" s="19"/>
      <c r="R185" s="19"/>
      <c r="S185" s="34">
        <f t="shared" si="15"/>
        <v>41827</v>
      </c>
      <c r="T185" s="34" t="str">
        <f t="shared" si="16"/>
        <v/>
      </c>
      <c r="U185" s="34" t="str">
        <f t="shared" si="17"/>
        <v/>
      </c>
      <c r="V185" s="19"/>
    </row>
    <row r="186" spans="1:22" s="5" customFormat="1">
      <c r="A186" s="19" t="s">
        <v>9804</v>
      </c>
      <c r="B186" s="19" t="s">
        <v>6767</v>
      </c>
      <c r="C186" s="19"/>
      <c r="D186" s="19" t="s">
        <v>2299</v>
      </c>
      <c r="E186" s="34">
        <v>42277</v>
      </c>
      <c r="F186" s="34">
        <v>41639</v>
      </c>
      <c r="G186" s="19"/>
      <c r="H186" s="19">
        <f t="shared" si="13"/>
        <v>1</v>
      </c>
      <c r="I186" s="19"/>
      <c r="J186" s="11" t="s">
        <v>767</v>
      </c>
      <c r="K186" s="19" t="str">
        <f t="shared" si="14"/>
        <v>x101</v>
      </c>
      <c r="L186" s="19" t="str">
        <f t="shared" si="18"/>
        <v>Other motor insurance [direct business and accepted proportional reinsurance]</v>
      </c>
      <c r="M186" s="19"/>
      <c r="N186" s="19" t="s">
        <v>359</v>
      </c>
      <c r="O186" s="19"/>
      <c r="P186" s="19"/>
      <c r="Q186" s="19"/>
      <c r="R186" s="19"/>
      <c r="S186" s="34">
        <f t="shared" si="15"/>
        <v>41827</v>
      </c>
      <c r="T186" s="34" t="str">
        <f t="shared" si="16"/>
        <v/>
      </c>
      <c r="U186" s="34" t="str">
        <f t="shared" si="17"/>
        <v/>
      </c>
      <c r="V186" s="19"/>
    </row>
    <row r="187" spans="1:22" s="5" customFormat="1">
      <c r="A187" s="19" t="s">
        <v>9805</v>
      </c>
      <c r="B187" s="19" t="s">
        <v>6768</v>
      </c>
      <c r="C187" s="19"/>
      <c r="D187" s="19" t="s">
        <v>2299</v>
      </c>
      <c r="E187" s="34">
        <v>42277</v>
      </c>
      <c r="F187" s="34">
        <v>41639</v>
      </c>
      <c r="G187" s="19"/>
      <c r="H187" s="19">
        <f t="shared" si="13"/>
        <v>1</v>
      </c>
      <c r="I187" s="19"/>
      <c r="J187" s="11" t="s">
        <v>768</v>
      </c>
      <c r="K187" s="19" t="str">
        <f t="shared" si="14"/>
        <v>x66</v>
      </c>
      <c r="L187" s="19" t="str">
        <f t="shared" si="18"/>
        <v>Marine, aviation and transport insurance [direct business and accepted proportional reinsurance]</v>
      </c>
      <c r="M187" s="19"/>
      <c r="N187" s="19" t="s">
        <v>359</v>
      </c>
      <c r="O187" s="19"/>
      <c r="P187" s="19"/>
      <c r="Q187" s="19"/>
      <c r="R187" s="19"/>
      <c r="S187" s="34">
        <f t="shared" si="15"/>
        <v>41827</v>
      </c>
      <c r="T187" s="34" t="str">
        <f t="shared" si="16"/>
        <v/>
      </c>
      <c r="U187" s="34" t="str">
        <f t="shared" si="17"/>
        <v/>
      </c>
      <c r="V187" s="19"/>
    </row>
    <row r="188" spans="1:22" s="5" customFormat="1">
      <c r="A188" s="19" t="s">
        <v>9806</v>
      </c>
      <c r="B188" s="19" t="s">
        <v>6772</v>
      </c>
      <c r="C188" s="19"/>
      <c r="D188" s="19" t="s">
        <v>2299</v>
      </c>
      <c r="E188" s="34">
        <v>42277</v>
      </c>
      <c r="F188" s="34">
        <v>41639</v>
      </c>
      <c r="G188" s="19"/>
      <c r="H188" s="19">
        <f t="shared" si="13"/>
        <v>1</v>
      </c>
      <c r="I188" s="19"/>
      <c r="J188" s="11" t="s">
        <v>769</v>
      </c>
      <c r="K188" s="19" t="str">
        <f t="shared" si="14"/>
        <v>x31</v>
      </c>
      <c r="L188" s="19" t="str">
        <f t="shared" si="18"/>
        <v>Fire and other damage to property insurance [direct business and accepted proportional reinsurance]</v>
      </c>
      <c r="M188" s="19"/>
      <c r="N188" s="19" t="s">
        <v>359</v>
      </c>
      <c r="O188" s="19"/>
      <c r="P188" s="19"/>
      <c r="Q188" s="19"/>
      <c r="R188" s="19"/>
      <c r="S188" s="34">
        <f t="shared" si="15"/>
        <v>41827</v>
      </c>
      <c r="T188" s="34" t="str">
        <f t="shared" si="16"/>
        <v/>
      </c>
      <c r="U188" s="34" t="str">
        <f t="shared" si="17"/>
        <v/>
      </c>
      <c r="V188" s="19"/>
    </row>
    <row r="189" spans="1:22" s="5" customFormat="1">
      <c r="A189" s="19" t="s">
        <v>9807</v>
      </c>
      <c r="B189" s="19" t="s">
        <v>7143</v>
      </c>
      <c r="C189" s="19"/>
      <c r="D189" s="19" t="s">
        <v>2299</v>
      </c>
      <c r="E189" s="34">
        <v>42277</v>
      </c>
      <c r="F189" s="34">
        <v>41639</v>
      </c>
      <c r="G189" s="19"/>
      <c r="H189" s="19">
        <f t="shared" si="13"/>
        <v>1</v>
      </c>
      <c r="I189" s="19"/>
      <c r="J189" s="11" t="s">
        <v>770</v>
      </c>
      <c r="K189" s="19" t="str">
        <f t="shared" si="14"/>
        <v>x34</v>
      </c>
      <c r="L189" s="19" t="str">
        <f t="shared" si="18"/>
        <v>General liability insurance [direct business and accepted proportional reinsurance]</v>
      </c>
      <c r="M189" s="19"/>
      <c r="N189" s="19" t="s">
        <v>359</v>
      </c>
      <c r="O189" s="19"/>
      <c r="P189" s="19"/>
      <c r="Q189" s="19"/>
      <c r="R189" s="19"/>
      <c r="S189" s="34">
        <f t="shared" si="15"/>
        <v>41827</v>
      </c>
      <c r="T189" s="34" t="str">
        <f t="shared" si="16"/>
        <v/>
      </c>
      <c r="U189" s="34" t="str">
        <f t="shared" si="17"/>
        <v/>
      </c>
      <c r="V189" s="19"/>
    </row>
    <row r="190" spans="1:22" s="5" customFormat="1">
      <c r="A190" s="19" t="s">
        <v>9809</v>
      </c>
      <c r="B190" s="19" t="s">
        <v>7144</v>
      </c>
      <c r="C190" s="19"/>
      <c r="D190" s="19" t="s">
        <v>2299</v>
      </c>
      <c r="E190" s="34">
        <v>42277</v>
      </c>
      <c r="F190" s="34">
        <v>41639</v>
      </c>
      <c r="G190" s="19"/>
      <c r="H190" s="19">
        <f t="shared" si="13"/>
        <v>1</v>
      </c>
      <c r="I190" s="19"/>
      <c r="J190" s="11" t="s">
        <v>771</v>
      </c>
      <c r="K190" s="19" t="str">
        <f t="shared" si="14"/>
        <v>x27</v>
      </c>
      <c r="L190" s="19" t="str">
        <f t="shared" si="18"/>
        <v>Credit and suretyship insurance [direct business and accepted proportional reinsurance]</v>
      </c>
      <c r="M190" s="19"/>
      <c r="N190" s="19" t="s">
        <v>359</v>
      </c>
      <c r="O190" s="19"/>
      <c r="P190" s="19"/>
      <c r="Q190" s="19"/>
      <c r="R190" s="19"/>
      <c r="S190" s="34">
        <f t="shared" si="15"/>
        <v>41827</v>
      </c>
      <c r="T190" s="34" t="str">
        <f t="shared" si="16"/>
        <v/>
      </c>
      <c r="U190" s="34" t="str">
        <f t="shared" si="17"/>
        <v/>
      </c>
      <c r="V190" s="19"/>
    </row>
    <row r="191" spans="1:22" s="5" customFormat="1">
      <c r="A191" s="19" t="s">
        <v>9808</v>
      </c>
      <c r="B191" s="19" t="s">
        <v>7149</v>
      </c>
      <c r="C191" s="19"/>
      <c r="D191" s="19" t="s">
        <v>2299</v>
      </c>
      <c r="E191" s="34">
        <v>42277</v>
      </c>
      <c r="F191" s="34">
        <v>41639</v>
      </c>
      <c r="G191" s="19"/>
      <c r="H191" s="19">
        <f t="shared" si="13"/>
        <v>1</v>
      </c>
      <c r="I191" s="19"/>
      <c r="J191" s="11" t="s">
        <v>2263</v>
      </c>
      <c r="K191" s="19" t="str">
        <f t="shared" si="14"/>
        <v>x59</v>
      </c>
      <c r="L191" s="19" t="str">
        <f t="shared" si="18"/>
        <v>Legal expenses insurance [direct business and accepted proportional reinsurance]</v>
      </c>
      <c r="M191" s="19"/>
      <c r="N191" s="19" t="s">
        <v>359</v>
      </c>
      <c r="O191" s="19"/>
      <c r="P191" s="19"/>
      <c r="Q191" s="19"/>
      <c r="R191" s="19"/>
      <c r="S191" s="34">
        <f t="shared" si="15"/>
        <v>41827</v>
      </c>
      <c r="T191" s="34" t="str">
        <f t="shared" si="16"/>
        <v/>
      </c>
      <c r="U191" s="34" t="str">
        <f t="shared" si="17"/>
        <v/>
      </c>
      <c r="V191" s="19"/>
    </row>
    <row r="192" spans="1:22" s="5" customFormat="1">
      <c r="A192" s="19" t="s">
        <v>9810</v>
      </c>
      <c r="B192" s="19" t="s">
        <v>7150</v>
      </c>
      <c r="C192" s="19"/>
      <c r="D192" s="19" t="s">
        <v>2299</v>
      </c>
      <c r="E192" s="34">
        <v>42277</v>
      </c>
      <c r="F192" s="34">
        <v>41639</v>
      </c>
      <c r="G192" s="19"/>
      <c r="H192" s="19">
        <f t="shared" si="13"/>
        <v>1</v>
      </c>
      <c r="I192" s="19"/>
      <c r="J192" s="11" t="s">
        <v>772</v>
      </c>
      <c r="K192" s="19" t="str">
        <f t="shared" si="14"/>
        <v>x12</v>
      </c>
      <c r="L192" s="19" t="str">
        <f t="shared" si="18"/>
        <v>Assistance [direct business and accepted proportional reinsurance]</v>
      </c>
      <c r="M192" s="19"/>
      <c r="N192" s="19" t="s">
        <v>359</v>
      </c>
      <c r="O192" s="19"/>
      <c r="P192" s="19"/>
      <c r="Q192" s="19"/>
      <c r="R192" s="19"/>
      <c r="S192" s="34">
        <f t="shared" si="15"/>
        <v>41827</v>
      </c>
      <c r="T192" s="34" t="str">
        <f t="shared" si="16"/>
        <v/>
      </c>
      <c r="U192" s="34" t="str">
        <f t="shared" si="17"/>
        <v/>
      </c>
      <c r="V192" s="19"/>
    </row>
    <row r="193" spans="1:22" s="5" customFormat="1">
      <c r="A193" s="19" t="s">
        <v>9811</v>
      </c>
      <c r="B193" s="19" t="s">
        <v>7156</v>
      </c>
      <c r="C193" s="19"/>
      <c r="D193" s="19" t="s">
        <v>2299</v>
      </c>
      <c r="E193" s="34">
        <v>42277</v>
      </c>
      <c r="F193" s="34">
        <v>41639</v>
      </c>
      <c r="G193" s="19"/>
      <c r="H193" s="19">
        <f t="shared" si="13"/>
        <v>1</v>
      </c>
      <c r="I193" s="19"/>
      <c r="J193" s="11" t="s">
        <v>773</v>
      </c>
      <c r="K193" s="19" t="str">
        <f t="shared" si="14"/>
        <v>x70</v>
      </c>
      <c r="L193" s="19" t="str">
        <f t="shared" si="18"/>
        <v>Miscellaneous financial loss [direct business and accepted proportional reinsurance]</v>
      </c>
      <c r="M193" s="19"/>
      <c r="N193" s="19" t="s">
        <v>359</v>
      </c>
      <c r="O193" s="19"/>
      <c r="P193" s="19"/>
      <c r="Q193" s="19"/>
      <c r="R193" s="19"/>
      <c r="S193" s="34">
        <f t="shared" si="15"/>
        <v>41827</v>
      </c>
      <c r="T193" s="34" t="str">
        <f t="shared" si="16"/>
        <v/>
      </c>
      <c r="U193" s="34" t="str">
        <f t="shared" si="17"/>
        <v/>
      </c>
      <c r="V193" s="19"/>
    </row>
    <row r="194" spans="1:22" s="5" customFormat="1">
      <c r="A194" s="19" t="s">
        <v>9812</v>
      </c>
      <c r="B194" s="19" t="s">
        <v>7157</v>
      </c>
      <c r="C194" s="19"/>
      <c r="D194" s="19" t="s">
        <v>2299</v>
      </c>
      <c r="E194" s="34">
        <v>42277</v>
      </c>
      <c r="F194" s="34">
        <v>41639</v>
      </c>
      <c r="G194" s="19"/>
      <c r="H194" s="19">
        <f t="shared" ref="H194:H257" si="19">COUNTIF(J:J,A194)</f>
        <v>1</v>
      </c>
      <c r="I194" s="19"/>
      <c r="J194" s="10" t="s">
        <v>791</v>
      </c>
      <c r="K194" s="19" t="str">
        <f t="shared" si="14"/>
        <v>x76</v>
      </c>
      <c r="L194" s="19" t="str">
        <f t="shared" si="18"/>
        <v>Non-life [accepted non-proportional reinsurance]</v>
      </c>
      <c r="M194" s="19" t="s">
        <v>358</v>
      </c>
      <c r="N194" s="19" t="s">
        <v>359</v>
      </c>
      <c r="O194" s="19"/>
      <c r="P194" s="19"/>
      <c r="Q194" s="19"/>
      <c r="R194" s="19"/>
      <c r="S194" s="34">
        <f t="shared" si="15"/>
        <v>41827</v>
      </c>
      <c r="T194" s="34">
        <f t="shared" si="16"/>
        <v>41639</v>
      </c>
      <c r="U194" s="34" t="str">
        <f t="shared" si="17"/>
        <v/>
      </c>
      <c r="V194" s="19"/>
    </row>
    <row r="195" spans="1:22" s="5" customFormat="1">
      <c r="A195" s="19" t="s">
        <v>9813</v>
      </c>
      <c r="B195" s="19" t="s">
        <v>9817</v>
      </c>
      <c r="C195" s="19"/>
      <c r="D195" s="19" t="s">
        <v>2299</v>
      </c>
      <c r="E195" s="34">
        <v>42277</v>
      </c>
      <c r="F195" s="34">
        <v>41639</v>
      </c>
      <c r="G195" s="19"/>
      <c r="H195" s="19">
        <f t="shared" si="19"/>
        <v>1</v>
      </c>
      <c r="I195" s="19"/>
      <c r="J195" s="11" t="s">
        <v>778</v>
      </c>
      <c r="K195" s="19" t="str">
        <f t="shared" si="14"/>
        <v>x106</v>
      </c>
      <c r="L195" s="19" t="str">
        <f t="shared" si="18"/>
        <v>Property [accepted non-proportional reinsurance]</v>
      </c>
      <c r="M195" s="19"/>
      <c r="N195" s="19" t="s">
        <v>359</v>
      </c>
      <c r="O195" s="19"/>
      <c r="P195" s="19"/>
      <c r="Q195" s="19"/>
      <c r="R195" s="19"/>
      <c r="S195" s="34">
        <f t="shared" si="15"/>
        <v>41827</v>
      </c>
      <c r="T195" s="34" t="str">
        <f t="shared" si="16"/>
        <v/>
      </c>
      <c r="U195" s="34" t="str">
        <f t="shared" si="17"/>
        <v/>
      </c>
      <c r="V195" s="19"/>
    </row>
    <row r="196" spans="1:22" s="5" customFormat="1">
      <c r="A196" s="19" t="s">
        <v>4512</v>
      </c>
      <c r="B196" s="19" t="s">
        <v>9818</v>
      </c>
      <c r="C196" s="19"/>
      <c r="D196" s="19" t="s">
        <v>2299</v>
      </c>
      <c r="E196" s="34">
        <v>42277</v>
      </c>
      <c r="F196" s="34">
        <v>41639</v>
      </c>
      <c r="G196" s="19"/>
      <c r="H196" s="19">
        <f t="shared" si="19"/>
        <v>1</v>
      </c>
      <c r="I196" s="19"/>
      <c r="J196" s="11" t="s">
        <v>779</v>
      </c>
      <c r="K196" s="19" t="str">
        <f t="shared" si="14"/>
        <v>x14</v>
      </c>
      <c r="L196" s="19" t="str">
        <f t="shared" si="18"/>
        <v>Casualty [accepted non-proportional reinsurance]</v>
      </c>
      <c r="M196" s="19"/>
      <c r="N196" s="19" t="s">
        <v>359</v>
      </c>
      <c r="O196" s="19"/>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9814</v>
      </c>
      <c r="B197" s="19" t="s">
        <v>7158</v>
      </c>
      <c r="C197" s="19"/>
      <c r="D197" s="19" t="s">
        <v>2299</v>
      </c>
      <c r="E197" s="34">
        <v>42277</v>
      </c>
      <c r="F197" s="34">
        <v>41639</v>
      </c>
      <c r="G197" s="19"/>
      <c r="H197" s="19">
        <f t="shared" si="19"/>
        <v>1</v>
      </c>
      <c r="I197" s="19"/>
      <c r="J197" s="11" t="s">
        <v>780</v>
      </c>
      <c r="K197" s="19" t="str">
        <f t="shared" si="14"/>
        <v>x67</v>
      </c>
      <c r="L197" s="19" t="str">
        <f t="shared" si="18"/>
        <v>Marine, aviation, transport [accepted non-proportional reinsurance]</v>
      </c>
      <c r="M197" s="19"/>
      <c r="N197" s="19" t="s">
        <v>359</v>
      </c>
      <c r="O197" s="19"/>
      <c r="P197" s="19"/>
      <c r="Q197" s="19"/>
      <c r="R197" s="19"/>
      <c r="S197" s="34">
        <f t="shared" si="20"/>
        <v>41827</v>
      </c>
      <c r="T197" s="34" t="str">
        <f t="shared" si="21"/>
        <v/>
      </c>
      <c r="U197" s="34" t="str">
        <f t="shared" si="22"/>
        <v/>
      </c>
      <c r="V197" s="19"/>
    </row>
    <row r="198" spans="1:22" s="5" customFormat="1">
      <c r="A198" s="19" t="s">
        <v>9815</v>
      </c>
      <c r="B198" s="19" t="s">
        <v>7159</v>
      </c>
      <c r="C198" s="19"/>
      <c r="D198" s="19" t="s">
        <v>2299</v>
      </c>
      <c r="E198" s="34">
        <v>42277</v>
      </c>
      <c r="F198" s="34">
        <v>41639</v>
      </c>
      <c r="G198" s="19"/>
      <c r="H198" s="19">
        <f t="shared" si="19"/>
        <v>1</v>
      </c>
      <c r="I198" s="19"/>
      <c r="J198" s="9" t="s">
        <v>790</v>
      </c>
      <c r="K198" s="19" t="str">
        <f t="shared" ref="K198:K261" si="23">VLOOKUP(J198,$A$2:$B$162,2,FALSE)</f>
        <v>x43</v>
      </c>
      <c r="L198" s="19" t="str">
        <f t="shared" si="18"/>
        <v>Health non-SLT</v>
      </c>
      <c r="M198" s="19" t="s">
        <v>358</v>
      </c>
      <c r="N198" s="19" t="s">
        <v>359</v>
      </c>
      <c r="O198" s="19"/>
      <c r="P198" s="19"/>
      <c r="Q198" s="19"/>
      <c r="R198" s="19"/>
      <c r="S198" s="34">
        <f t="shared" si="20"/>
        <v>41827</v>
      </c>
      <c r="T198" s="34" t="str">
        <f t="shared" si="21"/>
        <v/>
      </c>
      <c r="U198" s="34" t="str">
        <f t="shared" si="22"/>
        <v/>
      </c>
      <c r="V198" s="19"/>
    </row>
    <row r="199" spans="1:22" s="5" customFormat="1">
      <c r="A199" s="19" t="s">
        <v>9816</v>
      </c>
      <c r="B199" s="19" t="s">
        <v>7160</v>
      </c>
      <c r="C199" s="19"/>
      <c r="D199" s="19" t="s">
        <v>2299</v>
      </c>
      <c r="E199" s="34">
        <v>42277</v>
      </c>
      <c r="F199" s="34">
        <v>41639</v>
      </c>
      <c r="G199" s="19"/>
      <c r="H199" s="19">
        <f t="shared" si="19"/>
        <v>1</v>
      </c>
      <c r="I199" s="19"/>
      <c r="J199" s="10" t="s">
        <v>2262</v>
      </c>
      <c r="K199" s="19" t="str">
        <f t="shared" si="23"/>
        <v>x44</v>
      </c>
      <c r="L199" s="19" t="str">
        <f t="shared" si="18"/>
        <v>Health non-SLT [direct business and accepted proportional reinsurance]</v>
      </c>
      <c r="M199" s="19" t="s">
        <v>358</v>
      </c>
      <c r="N199" s="19" t="s">
        <v>359</v>
      </c>
      <c r="O199" s="19"/>
      <c r="P199" s="19"/>
      <c r="Q199" s="19"/>
      <c r="R199" s="19"/>
      <c r="S199" s="34">
        <f t="shared" si="20"/>
        <v>41827</v>
      </c>
      <c r="T199" s="34">
        <f t="shared" si="21"/>
        <v>41639</v>
      </c>
      <c r="U199" s="34" t="str">
        <f t="shared" si="22"/>
        <v/>
      </c>
      <c r="V199" s="19"/>
    </row>
    <row r="200" spans="1:22" s="5" customFormat="1">
      <c r="A200" s="19" t="s">
        <v>11457</v>
      </c>
      <c r="B200" s="19" t="s">
        <v>7161</v>
      </c>
      <c r="C200" s="19"/>
      <c r="D200" s="19" t="s">
        <v>2299</v>
      </c>
      <c r="E200" s="34">
        <v>42566</v>
      </c>
      <c r="F200" s="34"/>
      <c r="G200" s="19"/>
      <c r="H200" s="19">
        <f t="shared" si="19"/>
        <v>1</v>
      </c>
      <c r="I200" s="19"/>
      <c r="J200" s="11" t="s">
        <v>774</v>
      </c>
      <c r="K200" s="19" t="str">
        <f t="shared" si="23"/>
        <v>x69</v>
      </c>
      <c r="L200" s="19" t="str">
        <f t="shared" si="18"/>
        <v>Medical expense insurance [direct business and accepted proportional reinsurance]</v>
      </c>
      <c r="M200" s="19"/>
      <c r="N200" s="19" t="s">
        <v>359</v>
      </c>
      <c r="O200" s="19"/>
      <c r="P200" s="19"/>
      <c r="Q200" s="19"/>
      <c r="R200" s="19"/>
      <c r="S200" s="34">
        <f t="shared" si="20"/>
        <v>41827</v>
      </c>
      <c r="T200" s="34" t="str">
        <f t="shared" si="21"/>
        <v/>
      </c>
      <c r="U200" s="34" t="str">
        <f t="shared" si="22"/>
        <v/>
      </c>
      <c r="V200" s="19"/>
    </row>
    <row r="201" spans="1:22" s="5" customFormat="1">
      <c r="A201" s="56" t="s">
        <v>11458</v>
      </c>
      <c r="B201" s="19" t="s">
        <v>7162</v>
      </c>
      <c r="C201" s="19"/>
      <c r="D201" s="19" t="s">
        <v>2299</v>
      </c>
      <c r="E201" s="34">
        <v>42566</v>
      </c>
      <c r="F201" s="34"/>
      <c r="G201" s="19"/>
      <c r="H201" s="19">
        <f t="shared" si="19"/>
        <v>1</v>
      </c>
      <c r="I201" s="19"/>
      <c r="J201" s="11" t="s">
        <v>775</v>
      </c>
      <c r="K201" s="19" t="str">
        <f t="shared" si="23"/>
        <v>x52</v>
      </c>
      <c r="L201" s="19" t="str">
        <f t="shared" si="18"/>
        <v>Income protection insurance [direct business and accepted proportional reinsurance]</v>
      </c>
      <c r="M201" s="19"/>
      <c r="N201" s="19" t="s">
        <v>359</v>
      </c>
      <c r="O201" s="19"/>
      <c r="P201" s="19"/>
      <c r="Q201" s="19"/>
      <c r="R201" s="19"/>
      <c r="S201" s="34">
        <f t="shared" si="20"/>
        <v>41827</v>
      </c>
      <c r="T201" s="34" t="str">
        <f t="shared" si="21"/>
        <v/>
      </c>
      <c r="U201" s="34" t="str">
        <f t="shared" si="22"/>
        <v/>
      </c>
      <c r="V201" s="19"/>
    </row>
    <row r="202" spans="1:22" s="5" customFormat="1">
      <c r="A202" s="19" t="s">
        <v>11459</v>
      </c>
      <c r="B202" s="19" t="s">
        <v>7163</v>
      </c>
      <c r="C202" s="19"/>
      <c r="D202" s="19" t="s">
        <v>2299</v>
      </c>
      <c r="E202" s="34">
        <v>42566</v>
      </c>
      <c r="F202" s="34"/>
      <c r="G202" s="19"/>
      <c r="H202" s="19">
        <f t="shared" si="19"/>
        <v>1</v>
      </c>
      <c r="I202" s="19"/>
      <c r="J202" s="11" t="s">
        <v>776</v>
      </c>
      <c r="K202" s="19" t="str">
        <f t="shared" si="23"/>
        <v>x132</v>
      </c>
      <c r="L202" s="19" t="str">
        <f t="shared" si="18"/>
        <v>Workers' compensation insurance [direct business and accepted proportional reinsurance]</v>
      </c>
      <c r="M202" s="19"/>
      <c r="N202" s="19" t="s">
        <v>359</v>
      </c>
      <c r="O202" s="19"/>
      <c r="P202" s="19"/>
      <c r="Q202" s="19"/>
      <c r="R202" s="19"/>
      <c r="S202" s="34">
        <f t="shared" si="20"/>
        <v>41827</v>
      </c>
      <c r="T202" s="34" t="str">
        <f t="shared" si="21"/>
        <v/>
      </c>
      <c r="U202" s="34" t="str">
        <f t="shared" si="22"/>
        <v/>
      </c>
      <c r="V202" s="19"/>
    </row>
    <row r="203" spans="1:22" s="5" customFormat="1">
      <c r="A203" s="19" t="s">
        <v>725</v>
      </c>
      <c r="B203" s="19" t="s">
        <v>7164</v>
      </c>
      <c r="C203" s="19"/>
      <c r="D203" s="19" t="s">
        <v>2299</v>
      </c>
      <c r="E203" s="34">
        <v>42566</v>
      </c>
      <c r="F203" s="34"/>
      <c r="G203" s="19"/>
      <c r="H203" s="19">
        <f t="shared" si="19"/>
        <v>1</v>
      </c>
      <c r="I203" s="19"/>
      <c r="J203" s="10" t="s">
        <v>777</v>
      </c>
      <c r="K203" s="19" t="str">
        <f t="shared" si="23"/>
        <v>x42</v>
      </c>
      <c r="L203" s="19" t="str">
        <f t="shared" si="18"/>
        <v>Health [accepted non-proportional reinsurance]</v>
      </c>
      <c r="M203" s="19"/>
      <c r="N203" s="19" t="s">
        <v>359</v>
      </c>
      <c r="O203" s="19"/>
      <c r="P203" s="19"/>
      <c r="Q203" s="19"/>
      <c r="R203" s="19"/>
      <c r="S203" s="34">
        <f t="shared" si="20"/>
        <v>41827</v>
      </c>
      <c r="T203" s="34" t="str">
        <f t="shared" si="21"/>
        <v/>
      </c>
      <c r="U203" s="34" t="str">
        <f t="shared" si="22"/>
        <v/>
      </c>
      <c r="V203" s="19"/>
    </row>
    <row r="204" spans="1:22" s="5" customFormat="1">
      <c r="A204" s="19" t="s">
        <v>11534</v>
      </c>
      <c r="B204" s="19" t="s">
        <v>7165</v>
      </c>
      <c r="C204" s="19"/>
      <c r="D204" s="19" t="s">
        <v>2299</v>
      </c>
      <c r="E204" s="34">
        <v>42566</v>
      </c>
      <c r="F204" s="34"/>
      <c r="G204" s="19"/>
      <c r="H204" s="19">
        <f t="shared" si="19"/>
        <v>1</v>
      </c>
      <c r="I204" s="19"/>
      <c r="J204" s="8" t="s">
        <v>781</v>
      </c>
      <c r="K204" s="19" t="str">
        <f t="shared" si="23"/>
        <v>x65</v>
      </c>
      <c r="L204" s="19" t="str">
        <f t="shared" si="18"/>
        <v>Life and Health SLT</v>
      </c>
      <c r="M204" s="19" t="s">
        <v>358</v>
      </c>
      <c r="N204" s="19" t="s">
        <v>359</v>
      </c>
      <c r="O204" s="19"/>
      <c r="P204" s="19"/>
      <c r="Q204" s="19"/>
      <c r="R204" s="19"/>
      <c r="S204" s="34">
        <f t="shared" si="20"/>
        <v>41827</v>
      </c>
      <c r="T204" s="34" t="str">
        <f t="shared" si="21"/>
        <v/>
      </c>
      <c r="U204" s="34" t="str">
        <f t="shared" si="22"/>
        <v/>
      </c>
      <c r="V204" s="19"/>
    </row>
    <row r="205" spans="1:22" s="5" customFormat="1">
      <c r="A205" s="19" t="s">
        <v>11878</v>
      </c>
      <c r="B205" s="19" t="s">
        <v>7167</v>
      </c>
      <c r="C205" s="19"/>
      <c r="D205" s="19" t="s">
        <v>2299</v>
      </c>
      <c r="E205" s="34">
        <v>42566</v>
      </c>
      <c r="F205" s="34"/>
      <c r="G205" s="19"/>
      <c r="H205" s="19">
        <f t="shared" si="19"/>
        <v>1</v>
      </c>
      <c r="I205" s="19"/>
      <c r="J205" s="9" t="s">
        <v>3456</v>
      </c>
      <c r="K205" s="19" t="str">
        <f t="shared" si="23"/>
        <v>x64</v>
      </c>
      <c r="L205" s="19" t="str">
        <f t="shared" si="18"/>
        <v>Life [other than unit-linked or index-linked]</v>
      </c>
      <c r="M205" s="19" t="s">
        <v>358</v>
      </c>
      <c r="N205" s="19" t="s">
        <v>359</v>
      </c>
      <c r="O205" s="19"/>
      <c r="P205" s="19"/>
      <c r="Q205" s="19"/>
      <c r="R205" s="19"/>
      <c r="S205" s="34">
        <f t="shared" si="20"/>
        <v>41827</v>
      </c>
      <c r="T205" s="34" t="str">
        <f t="shared" si="21"/>
        <v/>
      </c>
      <c r="U205" s="34" t="str">
        <f t="shared" si="22"/>
        <v/>
      </c>
      <c r="V205" s="19"/>
    </row>
    <row r="206" spans="1:22" s="5" customFormat="1">
      <c r="A206" s="19" t="s">
        <v>11879</v>
      </c>
      <c r="B206" s="19" t="s">
        <v>7197</v>
      </c>
      <c r="C206" s="19"/>
      <c r="D206" s="19" t="s">
        <v>2299</v>
      </c>
      <c r="E206" s="34">
        <v>42566</v>
      </c>
      <c r="F206" s="34"/>
      <c r="G206" s="19"/>
      <c r="H206" s="19">
        <f t="shared" si="19"/>
        <v>1</v>
      </c>
      <c r="I206" s="19"/>
      <c r="J206" s="10" t="s">
        <v>782</v>
      </c>
      <c r="K206" s="19" t="str">
        <f t="shared" si="23"/>
        <v>x63</v>
      </c>
      <c r="L206" s="19" t="str">
        <f t="shared" si="18"/>
        <v>Life [other than Index-linked and unit-linked insurance and Health SLT]</v>
      </c>
      <c r="M206" s="19" t="s">
        <v>358</v>
      </c>
      <c r="N206" s="19" t="s">
        <v>359</v>
      </c>
      <c r="O206" s="19"/>
      <c r="P206" s="19"/>
      <c r="Q206" s="19"/>
      <c r="R206" s="19"/>
      <c r="S206" s="34">
        <f t="shared" si="20"/>
        <v>41827</v>
      </c>
      <c r="T206" s="34" t="str">
        <f t="shared" si="21"/>
        <v/>
      </c>
      <c r="U206" s="34" t="str">
        <f t="shared" si="22"/>
        <v/>
      </c>
      <c r="V206" s="19"/>
    </row>
    <row r="207" spans="1:22" s="5" customFormat="1">
      <c r="A207" s="19" t="s">
        <v>11880</v>
      </c>
      <c r="B207" s="19" t="s">
        <v>7198</v>
      </c>
      <c r="C207" s="19"/>
      <c r="D207" s="19" t="s">
        <v>2299</v>
      </c>
      <c r="E207" s="34">
        <v>42566</v>
      </c>
      <c r="F207" s="34"/>
      <c r="G207" s="19"/>
      <c r="H207" s="19">
        <f t="shared" si="19"/>
        <v>1</v>
      </c>
      <c r="I207" s="19"/>
      <c r="J207" s="11" t="s">
        <v>783</v>
      </c>
      <c r="K207" s="19" t="str">
        <f t="shared" si="23"/>
        <v>x53</v>
      </c>
      <c r="L207" s="19" t="str">
        <f t="shared" si="18"/>
        <v>Insurance with profit participation</v>
      </c>
      <c r="M207" s="19" t="s">
        <v>358</v>
      </c>
      <c r="N207" s="19" t="s">
        <v>359</v>
      </c>
      <c r="O207" s="19"/>
      <c r="P207" s="19"/>
      <c r="Q207" s="19"/>
      <c r="R207" s="19"/>
      <c r="S207" s="34">
        <f t="shared" si="20"/>
        <v>41827</v>
      </c>
      <c r="T207" s="34" t="str">
        <f t="shared" si="21"/>
        <v/>
      </c>
      <c r="U207" s="34" t="str">
        <f t="shared" si="22"/>
        <v/>
      </c>
      <c r="V207" s="19"/>
    </row>
    <row r="208" spans="1:22" s="5" customFormat="1">
      <c r="A208" s="19" t="s">
        <v>11881</v>
      </c>
      <c r="B208" s="19" t="s">
        <v>7394</v>
      </c>
      <c r="C208" s="19"/>
      <c r="D208" s="19" t="s">
        <v>2299</v>
      </c>
      <c r="E208" s="34">
        <v>42566</v>
      </c>
      <c r="F208" s="34"/>
      <c r="G208" s="19"/>
      <c r="H208" s="19">
        <f t="shared" si="19"/>
        <v>1</v>
      </c>
      <c r="I208" s="19"/>
      <c r="J208" s="12" t="s">
        <v>792</v>
      </c>
      <c r="K208" s="19" t="str">
        <f t="shared" si="23"/>
        <v>x55</v>
      </c>
      <c r="L208" s="19" t="str">
        <f t="shared" si="18"/>
        <v>Insurance with profit participation [guaranteed benefits]</v>
      </c>
      <c r="M208" s="19"/>
      <c r="N208" s="19" t="s">
        <v>359</v>
      </c>
      <c r="O208" s="19"/>
      <c r="P208" s="19"/>
      <c r="Q208" s="19"/>
      <c r="R208" s="19"/>
      <c r="S208" s="34">
        <f t="shared" si="20"/>
        <v>41827</v>
      </c>
      <c r="T208" s="34" t="str">
        <f t="shared" si="21"/>
        <v/>
      </c>
      <c r="U208" s="34" t="str">
        <f t="shared" si="22"/>
        <v/>
      </c>
      <c r="V208" s="19"/>
    </row>
    <row r="209" spans="1:22" s="5" customFormat="1">
      <c r="A209" s="19" t="s">
        <v>11901</v>
      </c>
      <c r="B209" s="19" t="s">
        <v>7401</v>
      </c>
      <c r="C209" s="19"/>
      <c r="D209" s="19" t="s">
        <v>2299</v>
      </c>
      <c r="E209" s="34">
        <v>42566</v>
      </c>
      <c r="F209" s="34"/>
      <c r="G209" s="19"/>
      <c r="H209" s="19">
        <f t="shared" si="19"/>
        <v>1</v>
      </c>
      <c r="I209" s="19"/>
      <c r="J209" s="12" t="s">
        <v>793</v>
      </c>
      <c r="K209" s="19" t="str">
        <f t="shared" si="23"/>
        <v>x54</v>
      </c>
      <c r="L209" s="19" t="str">
        <f t="shared" si="18"/>
        <v>Insurance with profit participation [future discretionary benefits]</v>
      </c>
      <c r="M209" s="19"/>
      <c r="N209" s="19" t="s">
        <v>359</v>
      </c>
      <c r="O209" s="19"/>
      <c r="P209" s="19"/>
      <c r="Q209" s="19"/>
      <c r="R209" s="19"/>
      <c r="S209" s="34">
        <f t="shared" si="20"/>
        <v>41827</v>
      </c>
      <c r="T209" s="34" t="str">
        <f t="shared" si="21"/>
        <v/>
      </c>
      <c r="U209" s="34" t="str">
        <f t="shared" si="22"/>
        <v/>
      </c>
      <c r="V209" s="19"/>
    </row>
    <row r="210" spans="1:22" s="5" customFormat="1">
      <c r="A210" s="19" t="s">
        <v>11902</v>
      </c>
      <c r="B210" s="19" t="s">
        <v>7402</v>
      </c>
      <c r="C210" s="19"/>
      <c r="D210" s="19" t="s">
        <v>2299</v>
      </c>
      <c r="E210" s="34">
        <v>42566</v>
      </c>
      <c r="F210" s="34"/>
      <c r="G210" s="19"/>
      <c r="H210" s="19">
        <f t="shared" si="19"/>
        <v>1</v>
      </c>
      <c r="I210" s="19"/>
      <c r="J210" s="11" t="s">
        <v>784</v>
      </c>
      <c r="K210" s="19" t="str">
        <f t="shared" si="23"/>
        <v>x93</v>
      </c>
      <c r="L210" s="19" t="str">
        <f t="shared" si="18"/>
        <v>Other life</v>
      </c>
      <c r="M210" s="19"/>
      <c r="N210" s="19" t="s">
        <v>359</v>
      </c>
      <c r="O210" s="19"/>
      <c r="P210" s="19"/>
      <c r="Q210" s="19"/>
      <c r="R210" s="19"/>
      <c r="S210" s="34">
        <f t="shared" si="20"/>
        <v>41827</v>
      </c>
      <c r="T210" s="34" t="str">
        <f t="shared" si="21"/>
        <v/>
      </c>
      <c r="U210" s="34" t="str">
        <f t="shared" si="22"/>
        <v/>
      </c>
      <c r="V210" s="19"/>
    </row>
    <row r="211" spans="1:22" s="5" customFormat="1">
      <c r="A211" s="19" t="s">
        <v>11903</v>
      </c>
      <c r="B211" s="19" t="s">
        <v>7429</v>
      </c>
      <c r="C211" s="19"/>
      <c r="D211" s="19" t="s">
        <v>2299</v>
      </c>
      <c r="E211" s="34">
        <v>42566</v>
      </c>
      <c r="F211" s="34"/>
      <c r="G211" s="19"/>
      <c r="H211" s="19">
        <f t="shared" si="19"/>
        <v>1</v>
      </c>
      <c r="I211" s="19"/>
      <c r="J211" s="11" t="s">
        <v>786</v>
      </c>
      <c r="K211" s="19" t="str">
        <f t="shared" si="23"/>
        <v>x11</v>
      </c>
      <c r="L211" s="19" t="str">
        <f t="shared" ref="L211:L274" si="24">J211</f>
        <v>Annuities stemming from non-life insurance contracts and relating to insurance obligations other than health insurance obligations</v>
      </c>
      <c r="M211" s="19"/>
      <c r="N211" s="19" t="s">
        <v>359</v>
      </c>
      <c r="O211" s="19"/>
      <c r="P211" s="19"/>
      <c r="Q211" s="19"/>
      <c r="R211" s="19"/>
      <c r="S211" s="34">
        <f t="shared" si="20"/>
        <v>41827</v>
      </c>
      <c r="T211" s="34" t="str">
        <f t="shared" si="21"/>
        <v/>
      </c>
      <c r="U211" s="34" t="str">
        <f t="shared" si="22"/>
        <v/>
      </c>
      <c r="V211" s="19"/>
    </row>
    <row r="212" spans="1:22" s="5" customFormat="1">
      <c r="A212" s="19" t="s">
        <v>11904</v>
      </c>
      <c r="B212" s="19" t="s">
        <v>7430</v>
      </c>
      <c r="C212" s="19"/>
      <c r="D212" s="19" t="s">
        <v>2299</v>
      </c>
      <c r="E212" s="34">
        <v>42566</v>
      </c>
      <c r="F212" s="34"/>
      <c r="G212" s="19"/>
      <c r="H212" s="19">
        <f t="shared" si="19"/>
        <v>1</v>
      </c>
      <c r="I212" s="19"/>
      <c r="J212" s="11" t="s">
        <v>787</v>
      </c>
      <c r="K212" s="19" t="str">
        <f t="shared" si="23"/>
        <v>x10</v>
      </c>
      <c r="L212" s="19" t="str">
        <f t="shared" si="24"/>
        <v>Annuities stemming from non-life insurance contracts and relating to health insurance obligations</v>
      </c>
      <c r="M212" s="19"/>
      <c r="N212" s="19" t="s">
        <v>359</v>
      </c>
      <c r="O212" s="19"/>
      <c r="P212" s="19"/>
      <c r="Q212" s="19"/>
      <c r="R212" s="19"/>
      <c r="S212" s="34">
        <f t="shared" si="20"/>
        <v>41827</v>
      </c>
      <c r="T212" s="34" t="str">
        <f t="shared" si="21"/>
        <v/>
      </c>
      <c r="U212" s="34" t="str">
        <f t="shared" si="22"/>
        <v/>
      </c>
      <c r="V212" s="19"/>
    </row>
    <row r="213" spans="1:22" s="5" customFormat="1">
      <c r="A213" s="19" t="s">
        <v>4411</v>
      </c>
      <c r="B213" s="19" t="s">
        <v>7554</v>
      </c>
      <c r="C213" s="19"/>
      <c r="D213" s="19" t="s">
        <v>2299</v>
      </c>
      <c r="E213" s="34">
        <v>42566</v>
      </c>
      <c r="F213" s="34"/>
      <c r="G213" s="19"/>
      <c r="H213" s="19">
        <f t="shared" si="19"/>
        <v>1</v>
      </c>
      <c r="I213" s="19"/>
      <c r="J213" s="10" t="s">
        <v>789</v>
      </c>
      <c r="K213" s="19" t="str">
        <f t="shared" si="23"/>
        <v>x45</v>
      </c>
      <c r="L213" s="19" t="str">
        <f t="shared" si="24"/>
        <v>Health SLT</v>
      </c>
      <c r="M213" s="19"/>
      <c r="N213" s="19" t="s">
        <v>359</v>
      </c>
      <c r="O213" s="19"/>
      <c r="P213" s="19"/>
      <c r="Q213" s="19"/>
      <c r="R213" s="19"/>
      <c r="S213" s="34">
        <f t="shared" si="20"/>
        <v>41827</v>
      </c>
      <c r="T213" s="34" t="str">
        <f t="shared" si="21"/>
        <v/>
      </c>
      <c r="U213" s="34" t="str">
        <f t="shared" si="22"/>
        <v/>
      </c>
      <c r="V213" s="19"/>
    </row>
    <row r="214" spans="1:22" s="5" customFormat="1">
      <c r="A214" s="19" t="s">
        <v>11905</v>
      </c>
      <c r="B214" s="19" t="s">
        <v>7726</v>
      </c>
      <c r="C214" s="19"/>
      <c r="D214" s="19" t="s">
        <v>2299</v>
      </c>
      <c r="E214" s="34">
        <v>42566</v>
      </c>
      <c r="F214" s="34"/>
      <c r="G214" s="19"/>
      <c r="H214" s="19">
        <f t="shared" si="19"/>
        <v>1</v>
      </c>
      <c r="I214" s="19"/>
      <c r="J214" s="9" t="s">
        <v>3457</v>
      </c>
      <c r="K214" s="19" t="str">
        <f t="shared" si="23"/>
        <v>x119</v>
      </c>
      <c r="L214" s="19" t="str">
        <f t="shared" si="24"/>
        <v>Unit-linked or index-linked</v>
      </c>
      <c r="M214" s="19"/>
      <c r="N214" s="19" t="s">
        <v>359</v>
      </c>
      <c r="O214" s="19"/>
      <c r="P214" s="19"/>
      <c r="Q214" s="19"/>
      <c r="R214" s="19"/>
      <c r="S214" s="34">
        <f t="shared" si="20"/>
        <v>41827</v>
      </c>
      <c r="T214" s="34" t="str">
        <f t="shared" si="21"/>
        <v/>
      </c>
      <c r="U214" s="34" t="str">
        <f t="shared" si="22"/>
        <v/>
      </c>
      <c r="V214" s="19"/>
    </row>
    <row r="215" spans="1:22" s="5" customFormat="1">
      <c r="A215" s="19" t="s">
        <v>11906</v>
      </c>
      <c r="B215" s="19" t="s">
        <v>8240</v>
      </c>
      <c r="C215" s="19"/>
      <c r="D215" s="19" t="s">
        <v>2299</v>
      </c>
      <c r="E215" s="34">
        <v>42566</v>
      </c>
      <c r="F215" s="34"/>
      <c r="G215" s="19"/>
      <c r="H215" s="19">
        <f t="shared" si="19"/>
        <v>1</v>
      </c>
      <c r="I215" s="19"/>
      <c r="J215" s="6" t="s">
        <v>867</v>
      </c>
      <c r="K215" s="19"/>
      <c r="L215" s="19"/>
      <c r="M215" s="19"/>
      <c r="N215" s="19"/>
      <c r="O215" s="19" t="s">
        <v>2299</v>
      </c>
      <c r="P215" s="19"/>
      <c r="Q215" s="19" t="s">
        <v>859</v>
      </c>
      <c r="R215" s="19"/>
      <c r="S215" s="34">
        <v>41827</v>
      </c>
      <c r="T215" s="34"/>
      <c r="U215" s="34"/>
      <c r="V215" s="19"/>
    </row>
    <row r="216" spans="1:22" s="5" customFormat="1">
      <c r="A216" s="19" t="s">
        <v>11907</v>
      </c>
      <c r="B216" s="19" t="s">
        <v>8241</v>
      </c>
      <c r="C216" s="19"/>
      <c r="D216" s="19" t="s">
        <v>2299</v>
      </c>
      <c r="E216" s="34">
        <v>42566</v>
      </c>
      <c r="F216" s="34"/>
      <c r="G216" s="19"/>
      <c r="H216" s="19">
        <f t="shared" si="19"/>
        <v>1</v>
      </c>
      <c r="I216" s="19"/>
      <c r="J216" s="7" t="s">
        <v>130</v>
      </c>
      <c r="K216" s="19" t="str">
        <f t="shared" si="23"/>
        <v>x0</v>
      </c>
      <c r="L216" s="19" t="str">
        <f t="shared" si="24"/>
        <v>Total/NA</v>
      </c>
      <c r="M216" s="19" t="s">
        <v>358</v>
      </c>
      <c r="N216" s="19"/>
      <c r="O216" s="19"/>
      <c r="P216" s="19"/>
      <c r="Q216" s="19"/>
      <c r="R216" s="19"/>
      <c r="S216" s="34">
        <f t="shared" si="20"/>
        <v>41827</v>
      </c>
      <c r="T216" s="34" t="str">
        <f t="shared" si="21"/>
        <v/>
      </c>
      <c r="U216" s="34" t="str">
        <f t="shared" si="22"/>
        <v/>
      </c>
      <c r="V216" s="19"/>
    </row>
    <row r="217" spans="1:22" s="5" customFormat="1">
      <c r="A217" s="19" t="s">
        <v>11908</v>
      </c>
      <c r="B217" s="19" t="s">
        <v>8242</v>
      </c>
      <c r="C217" s="19"/>
      <c r="D217" s="19" t="s">
        <v>2299</v>
      </c>
      <c r="E217" s="34">
        <v>42566</v>
      </c>
      <c r="F217" s="34"/>
      <c r="G217" s="19"/>
      <c r="H217" s="19">
        <f t="shared" si="19"/>
        <v>1</v>
      </c>
      <c r="I217" s="19"/>
      <c r="J217" s="8" t="s">
        <v>2259</v>
      </c>
      <c r="K217" s="19" t="str">
        <f t="shared" si="23"/>
        <v>x79</v>
      </c>
      <c r="L217" s="19" t="str">
        <f t="shared" si="24"/>
        <v>Non-life and Health non-SLT</v>
      </c>
      <c r="M217" s="19" t="s">
        <v>358</v>
      </c>
      <c r="N217" s="19" t="s">
        <v>359</v>
      </c>
      <c r="O217" s="19"/>
      <c r="P217" s="19"/>
      <c r="Q217" s="19"/>
      <c r="R217" s="19"/>
      <c r="S217" s="34">
        <f t="shared" si="20"/>
        <v>41827</v>
      </c>
      <c r="T217" s="34" t="str">
        <f t="shared" si="21"/>
        <v/>
      </c>
      <c r="U217" s="34" t="str">
        <f t="shared" si="22"/>
        <v/>
      </c>
      <c r="V217" s="19"/>
    </row>
    <row r="218" spans="1:22" s="5" customFormat="1">
      <c r="A218" s="19" t="s">
        <v>11909</v>
      </c>
      <c r="B218" s="19" t="s">
        <v>8243</v>
      </c>
      <c r="C218" s="19"/>
      <c r="D218" s="19" t="s">
        <v>2299</v>
      </c>
      <c r="E218" s="34">
        <v>42566</v>
      </c>
      <c r="F218" s="34"/>
      <c r="G218" s="19"/>
      <c r="H218" s="19">
        <f t="shared" si="19"/>
        <v>1</v>
      </c>
      <c r="I218" s="19"/>
      <c r="J218" s="9" t="s">
        <v>761</v>
      </c>
      <c r="K218" s="19" t="str">
        <f t="shared" si="23"/>
        <v>x75</v>
      </c>
      <c r="L218" s="19" t="str">
        <f t="shared" si="24"/>
        <v>Non-life</v>
      </c>
      <c r="M218" s="19" t="s">
        <v>358</v>
      </c>
      <c r="N218" s="19" t="s">
        <v>359</v>
      </c>
      <c r="O218" s="19"/>
      <c r="P218" s="19"/>
      <c r="Q218" s="19"/>
      <c r="R218" s="19"/>
      <c r="S218" s="34">
        <f t="shared" si="20"/>
        <v>41827</v>
      </c>
      <c r="T218" s="34" t="str">
        <f t="shared" si="21"/>
        <v/>
      </c>
      <c r="U218" s="34" t="str">
        <f t="shared" si="22"/>
        <v/>
      </c>
      <c r="V218" s="19"/>
    </row>
    <row r="219" spans="1:22" s="5" customFormat="1">
      <c r="A219" s="19" t="s">
        <v>11910</v>
      </c>
      <c r="B219" s="19" t="s">
        <v>8281</v>
      </c>
      <c r="C219" s="19"/>
      <c r="D219" s="19" t="s">
        <v>2299</v>
      </c>
      <c r="E219" s="34">
        <v>42566</v>
      </c>
      <c r="F219" s="34"/>
      <c r="G219" s="19"/>
      <c r="H219" s="19">
        <f t="shared" si="19"/>
        <v>1</v>
      </c>
      <c r="I219" s="19"/>
      <c r="J219" s="10" t="s">
        <v>765</v>
      </c>
      <c r="K219" s="19" t="str">
        <f t="shared" si="23"/>
        <v>x77</v>
      </c>
      <c r="L219" s="19" t="str">
        <f t="shared" si="24"/>
        <v>Non-life [direct business and accepted proportional reinsurance]</v>
      </c>
      <c r="M219" s="19" t="s">
        <v>358</v>
      </c>
      <c r="N219" s="19" t="s">
        <v>359</v>
      </c>
      <c r="O219" s="19"/>
      <c r="P219" s="19"/>
      <c r="Q219" s="19"/>
      <c r="R219" s="19"/>
      <c r="S219" s="34">
        <f t="shared" si="20"/>
        <v>41827</v>
      </c>
      <c r="T219" s="34">
        <f t="shared" si="21"/>
        <v>41639</v>
      </c>
      <c r="U219" s="34" t="str">
        <f t="shared" si="22"/>
        <v/>
      </c>
      <c r="V219" s="19"/>
    </row>
    <row r="220" spans="1:22" s="5" customFormat="1">
      <c r="A220" s="19" t="s">
        <v>11911</v>
      </c>
      <c r="B220" s="19" t="s">
        <v>8282</v>
      </c>
      <c r="C220" s="19"/>
      <c r="D220" s="19" t="s">
        <v>2299</v>
      </c>
      <c r="E220" s="34">
        <v>42566</v>
      </c>
      <c r="F220" s="34"/>
      <c r="G220" s="19"/>
      <c r="H220" s="19">
        <f t="shared" si="19"/>
        <v>1</v>
      </c>
      <c r="I220" s="19"/>
      <c r="J220" s="11" t="s">
        <v>766</v>
      </c>
      <c r="K220" s="19" t="str">
        <f t="shared" si="23"/>
        <v>x73</v>
      </c>
      <c r="L220" s="19" t="str">
        <f t="shared" si="24"/>
        <v>Motor vehicle liability insurance [direct business and accepted proportional reinsurance]</v>
      </c>
      <c r="M220" s="19"/>
      <c r="N220" s="19" t="s">
        <v>359</v>
      </c>
      <c r="O220" s="19"/>
      <c r="P220" s="19"/>
      <c r="Q220" s="19"/>
      <c r="R220" s="19"/>
      <c r="S220" s="34">
        <f t="shared" si="20"/>
        <v>41827</v>
      </c>
      <c r="T220" s="34" t="str">
        <f t="shared" si="21"/>
        <v/>
      </c>
      <c r="U220" s="34" t="str">
        <f t="shared" si="22"/>
        <v/>
      </c>
      <c r="V220" s="19"/>
    </row>
    <row r="221" spans="1:22" s="5" customFormat="1">
      <c r="A221" s="19" t="s">
        <v>11912</v>
      </c>
      <c r="B221" s="19" t="s">
        <v>8302</v>
      </c>
      <c r="C221" s="19"/>
      <c r="D221" s="19" t="s">
        <v>2299</v>
      </c>
      <c r="E221" s="34">
        <v>42566</v>
      </c>
      <c r="F221" s="34"/>
      <c r="G221" s="19"/>
      <c r="H221" s="19">
        <f t="shared" si="19"/>
        <v>1</v>
      </c>
      <c r="I221" s="19"/>
      <c r="J221" s="11" t="s">
        <v>767</v>
      </c>
      <c r="K221" s="19" t="str">
        <f t="shared" si="23"/>
        <v>x101</v>
      </c>
      <c r="L221" s="19" t="str">
        <f t="shared" si="24"/>
        <v>Other motor insurance [direct business and accepted proportional reinsurance]</v>
      </c>
      <c r="M221" s="19"/>
      <c r="N221" s="19" t="s">
        <v>359</v>
      </c>
      <c r="O221" s="19"/>
      <c r="P221" s="19"/>
      <c r="Q221" s="19"/>
      <c r="R221" s="19"/>
      <c r="S221" s="34">
        <f t="shared" si="20"/>
        <v>41827</v>
      </c>
      <c r="T221" s="34" t="str">
        <f t="shared" si="21"/>
        <v/>
      </c>
      <c r="U221" s="34" t="str">
        <f t="shared" si="22"/>
        <v/>
      </c>
      <c r="V221" s="19"/>
    </row>
    <row r="222" spans="1:22" s="5" customFormat="1">
      <c r="A222" s="19" t="s">
        <v>11913</v>
      </c>
      <c r="B222" s="19" t="s">
        <v>8381</v>
      </c>
      <c r="C222" s="19"/>
      <c r="D222" s="19" t="s">
        <v>2299</v>
      </c>
      <c r="E222" s="34">
        <v>42566</v>
      </c>
      <c r="F222" s="34"/>
      <c r="G222" s="19"/>
      <c r="H222" s="19">
        <f t="shared" si="19"/>
        <v>1</v>
      </c>
      <c r="I222" s="19"/>
      <c r="J222" s="11" t="s">
        <v>768</v>
      </c>
      <c r="K222" s="19" t="str">
        <f t="shared" si="23"/>
        <v>x66</v>
      </c>
      <c r="L222" s="19" t="str">
        <f t="shared" si="24"/>
        <v>Marine, aviation and transport insurance [direct business and accepted proportional reinsurance]</v>
      </c>
      <c r="M222" s="19"/>
      <c r="N222" s="19" t="s">
        <v>359</v>
      </c>
      <c r="O222" s="19"/>
      <c r="P222" s="19"/>
      <c r="Q222" s="19"/>
      <c r="R222" s="19"/>
      <c r="S222" s="34">
        <f t="shared" si="20"/>
        <v>41827</v>
      </c>
      <c r="T222" s="34" t="str">
        <f t="shared" si="21"/>
        <v/>
      </c>
      <c r="U222" s="34" t="str">
        <f t="shared" si="22"/>
        <v/>
      </c>
      <c r="V222" s="19"/>
    </row>
    <row r="223" spans="1:22" s="5" customFormat="1">
      <c r="A223" s="19" t="s">
        <v>11914</v>
      </c>
      <c r="B223" s="19" t="s">
        <v>8382</v>
      </c>
      <c r="C223" s="19"/>
      <c r="D223" s="19" t="s">
        <v>2299</v>
      </c>
      <c r="E223" s="34">
        <v>42566</v>
      </c>
      <c r="F223" s="34"/>
      <c r="G223" s="19"/>
      <c r="H223" s="19">
        <f t="shared" si="19"/>
        <v>1</v>
      </c>
      <c r="I223" s="19"/>
      <c r="J223" s="11" t="s">
        <v>769</v>
      </c>
      <c r="K223" s="19" t="str">
        <f t="shared" si="23"/>
        <v>x31</v>
      </c>
      <c r="L223" s="19" t="str">
        <f t="shared" si="24"/>
        <v>Fire and other damage to property insurance [direct business and accepted proportional reinsurance]</v>
      </c>
      <c r="M223" s="19"/>
      <c r="N223" s="19" t="s">
        <v>359</v>
      </c>
      <c r="O223" s="19"/>
      <c r="P223" s="19"/>
      <c r="Q223" s="19"/>
      <c r="R223" s="19"/>
      <c r="S223" s="34">
        <f t="shared" si="20"/>
        <v>41827</v>
      </c>
      <c r="T223" s="34" t="str">
        <f t="shared" si="21"/>
        <v/>
      </c>
      <c r="U223" s="34" t="str">
        <f t="shared" si="22"/>
        <v/>
      </c>
      <c r="V223" s="19"/>
    </row>
    <row r="224" spans="1:22" s="5" customFormat="1">
      <c r="A224" s="19" t="s">
        <v>11915</v>
      </c>
      <c r="B224" s="19" t="s">
        <v>8383</v>
      </c>
      <c r="C224" s="19"/>
      <c r="D224" s="19" t="s">
        <v>2299</v>
      </c>
      <c r="E224" s="34">
        <v>42566</v>
      </c>
      <c r="F224" s="34"/>
      <c r="G224" s="19"/>
      <c r="H224" s="19">
        <f t="shared" si="19"/>
        <v>1</v>
      </c>
      <c r="I224" s="19"/>
      <c r="J224" s="11" t="s">
        <v>770</v>
      </c>
      <c r="K224" s="19" t="str">
        <f t="shared" si="23"/>
        <v>x34</v>
      </c>
      <c r="L224" s="19" t="str">
        <f t="shared" si="24"/>
        <v>General liability insurance [direct business and accepted proportional reinsurance]</v>
      </c>
      <c r="M224" s="19"/>
      <c r="N224" s="19" t="s">
        <v>359</v>
      </c>
      <c r="O224" s="19"/>
      <c r="P224" s="19"/>
      <c r="Q224" s="19"/>
      <c r="R224" s="19"/>
      <c r="S224" s="34">
        <f t="shared" si="20"/>
        <v>41827</v>
      </c>
      <c r="T224" s="34" t="str">
        <f t="shared" si="21"/>
        <v/>
      </c>
      <c r="U224" s="34" t="str">
        <f t="shared" si="22"/>
        <v/>
      </c>
      <c r="V224" s="19"/>
    </row>
    <row r="225" spans="1:22" s="5" customFormat="1">
      <c r="A225" s="19" t="s">
        <v>11916</v>
      </c>
      <c r="B225" s="19" t="s">
        <v>8384</v>
      </c>
      <c r="C225" s="19"/>
      <c r="D225" s="19" t="s">
        <v>2299</v>
      </c>
      <c r="E225" s="34">
        <v>42566</v>
      </c>
      <c r="F225" s="34"/>
      <c r="G225" s="19"/>
      <c r="H225" s="19">
        <f t="shared" si="19"/>
        <v>1</v>
      </c>
      <c r="I225" s="19"/>
      <c r="J225" s="11" t="s">
        <v>771</v>
      </c>
      <c r="K225" s="19" t="str">
        <f t="shared" si="23"/>
        <v>x27</v>
      </c>
      <c r="L225" s="19" t="str">
        <f t="shared" si="24"/>
        <v>Credit and suretyship insurance [direct business and accepted proportional reinsurance]</v>
      </c>
      <c r="M225" s="19"/>
      <c r="N225" s="19" t="s">
        <v>359</v>
      </c>
      <c r="O225" s="19"/>
      <c r="P225" s="19"/>
      <c r="Q225" s="19"/>
      <c r="R225" s="19"/>
      <c r="S225" s="34">
        <f t="shared" si="20"/>
        <v>41827</v>
      </c>
      <c r="T225" s="34" t="str">
        <f t="shared" si="21"/>
        <v/>
      </c>
      <c r="U225" s="34" t="str">
        <f t="shared" si="22"/>
        <v/>
      </c>
      <c r="V225" s="19"/>
    </row>
    <row r="226" spans="1:22" s="5" customFormat="1">
      <c r="A226" s="19" t="s">
        <v>11917</v>
      </c>
      <c r="B226" s="19" t="s">
        <v>8385</v>
      </c>
      <c r="C226" s="19"/>
      <c r="D226" s="19" t="s">
        <v>2299</v>
      </c>
      <c r="E226" s="34">
        <v>42566</v>
      </c>
      <c r="F226" s="34"/>
      <c r="G226" s="19"/>
      <c r="H226" s="19">
        <f t="shared" si="19"/>
        <v>1</v>
      </c>
      <c r="I226" s="19"/>
      <c r="J226" s="11" t="s">
        <v>2263</v>
      </c>
      <c r="K226" s="19" t="str">
        <f t="shared" si="23"/>
        <v>x59</v>
      </c>
      <c r="L226" s="19" t="str">
        <f t="shared" si="24"/>
        <v>Legal expenses insurance [direct business and accepted proportional reinsurance]</v>
      </c>
      <c r="M226" s="19"/>
      <c r="N226" s="19" t="s">
        <v>359</v>
      </c>
      <c r="O226" s="19"/>
      <c r="P226" s="19"/>
      <c r="Q226" s="19"/>
      <c r="R226" s="19"/>
      <c r="S226" s="34">
        <f t="shared" si="20"/>
        <v>41827</v>
      </c>
      <c r="T226" s="34" t="str">
        <f t="shared" si="21"/>
        <v/>
      </c>
      <c r="U226" s="34" t="str">
        <f t="shared" si="22"/>
        <v/>
      </c>
      <c r="V226" s="19"/>
    </row>
    <row r="227" spans="1:22" s="5" customFormat="1">
      <c r="A227" s="99" t="s">
        <v>12837</v>
      </c>
      <c r="B227" s="99" t="s">
        <v>12732</v>
      </c>
      <c r="C227" s="99"/>
      <c r="D227" s="99" t="s">
        <v>2299</v>
      </c>
      <c r="E227" s="101">
        <v>43405</v>
      </c>
      <c r="F227" s="19" t="s">
        <v>6136</v>
      </c>
      <c r="G227" s="19"/>
      <c r="H227" s="19">
        <f t="shared" si="19"/>
        <v>1</v>
      </c>
      <c r="I227" s="19"/>
      <c r="J227" s="11" t="s">
        <v>772</v>
      </c>
      <c r="K227" s="19" t="str">
        <f t="shared" si="23"/>
        <v>x12</v>
      </c>
      <c r="L227" s="19" t="str">
        <f t="shared" si="24"/>
        <v>Assistance [direct business and accepted proportional reinsurance]</v>
      </c>
      <c r="M227" s="19"/>
      <c r="N227" s="19" t="s">
        <v>359</v>
      </c>
      <c r="O227" s="19"/>
      <c r="P227" s="19"/>
      <c r="Q227" s="19"/>
      <c r="R227" s="19"/>
      <c r="S227" s="34">
        <f t="shared" si="20"/>
        <v>41827</v>
      </c>
      <c r="T227" s="34" t="str">
        <f t="shared" si="21"/>
        <v/>
      </c>
      <c r="U227" s="34" t="str">
        <f t="shared" si="22"/>
        <v/>
      </c>
      <c r="V227" s="19"/>
    </row>
    <row r="228" spans="1:22" s="5" customFormat="1">
      <c r="A228" s="99" t="s">
        <v>12838</v>
      </c>
      <c r="B228" s="99" t="s">
        <v>12734</v>
      </c>
      <c r="C228" s="99"/>
      <c r="D228" s="99" t="s">
        <v>2299</v>
      </c>
      <c r="E228" s="101">
        <v>43405</v>
      </c>
      <c r="F228" s="19" t="s">
        <v>6136</v>
      </c>
      <c r="G228" s="19"/>
      <c r="H228" s="19">
        <f t="shared" si="19"/>
        <v>1</v>
      </c>
      <c r="I228" s="19"/>
      <c r="J228" s="11" t="s">
        <v>773</v>
      </c>
      <c r="K228" s="19" t="str">
        <f t="shared" si="23"/>
        <v>x70</v>
      </c>
      <c r="L228" s="19" t="str">
        <f t="shared" si="24"/>
        <v>Miscellaneous financial loss [direct business and accepted proportional reinsurance]</v>
      </c>
      <c r="M228" s="19"/>
      <c r="N228" s="19" t="s">
        <v>359</v>
      </c>
      <c r="O228" s="19"/>
      <c r="P228" s="19"/>
      <c r="Q228" s="19"/>
      <c r="R228" s="19"/>
      <c r="S228" s="34">
        <f t="shared" si="20"/>
        <v>41827</v>
      </c>
      <c r="T228" s="34" t="str">
        <f t="shared" si="21"/>
        <v/>
      </c>
      <c r="U228" s="34" t="str">
        <f t="shared" si="22"/>
        <v/>
      </c>
      <c r="V228" s="19"/>
    </row>
    <row r="229" spans="1:22" s="5" customFormat="1">
      <c r="A229" s="99" t="s">
        <v>12839</v>
      </c>
      <c r="B229" s="99" t="s">
        <v>12736</v>
      </c>
      <c r="C229" s="99"/>
      <c r="D229" s="99" t="s">
        <v>2299</v>
      </c>
      <c r="E229" s="101">
        <v>43405</v>
      </c>
      <c r="F229" s="19" t="s">
        <v>6136</v>
      </c>
      <c r="G229" s="19"/>
      <c r="H229" s="19">
        <f t="shared" si="19"/>
        <v>1</v>
      </c>
      <c r="I229" s="19"/>
      <c r="J229" s="10" t="s">
        <v>791</v>
      </c>
      <c r="K229" s="19" t="str">
        <f t="shared" si="23"/>
        <v>x76</v>
      </c>
      <c r="L229" s="19" t="str">
        <f t="shared" si="24"/>
        <v>Non-life [accepted non-proportional reinsurance]</v>
      </c>
      <c r="M229" s="19" t="s">
        <v>358</v>
      </c>
      <c r="N229" s="19" t="s">
        <v>359</v>
      </c>
      <c r="O229" s="19"/>
      <c r="P229" s="19"/>
      <c r="Q229" s="19"/>
      <c r="R229" s="19"/>
      <c r="S229" s="34">
        <f t="shared" si="20"/>
        <v>41827</v>
      </c>
      <c r="T229" s="34">
        <f t="shared" si="21"/>
        <v>41639</v>
      </c>
      <c r="U229" s="34" t="str">
        <f t="shared" si="22"/>
        <v/>
      </c>
      <c r="V229" s="19"/>
    </row>
    <row r="230" spans="1:22" s="5" customFormat="1">
      <c r="A230" s="99" t="s">
        <v>12840</v>
      </c>
      <c r="B230" s="99" t="s">
        <v>12738</v>
      </c>
      <c r="C230" s="99"/>
      <c r="D230" s="99" t="s">
        <v>2299</v>
      </c>
      <c r="E230" s="101">
        <v>43405</v>
      </c>
      <c r="F230" s="19" t="s">
        <v>6136</v>
      </c>
      <c r="G230" s="19"/>
      <c r="H230" s="19">
        <f t="shared" si="19"/>
        <v>2</v>
      </c>
      <c r="I230" s="19"/>
      <c r="J230" s="11" t="s">
        <v>778</v>
      </c>
      <c r="K230" s="19" t="str">
        <f t="shared" si="23"/>
        <v>x106</v>
      </c>
      <c r="L230" s="19" t="str">
        <f t="shared" si="24"/>
        <v>Property [accepted non-proportional reinsurance]</v>
      </c>
      <c r="M230" s="19"/>
      <c r="N230" s="19" t="s">
        <v>359</v>
      </c>
      <c r="O230" s="19"/>
      <c r="P230" s="19"/>
      <c r="Q230" s="19"/>
      <c r="R230" s="19"/>
      <c r="S230" s="34">
        <f t="shared" si="20"/>
        <v>41827</v>
      </c>
      <c r="T230" s="34" t="str">
        <f t="shared" si="21"/>
        <v/>
      </c>
      <c r="U230" s="34" t="str">
        <f t="shared" si="22"/>
        <v/>
      </c>
      <c r="V230" s="19"/>
    </row>
    <row r="231" spans="1:22" s="5" customFormat="1">
      <c r="A231" s="99" t="s">
        <v>12841</v>
      </c>
      <c r="B231" s="99" t="s">
        <v>12740</v>
      </c>
      <c r="C231" s="99"/>
      <c r="D231" s="99" t="s">
        <v>2299</v>
      </c>
      <c r="E231" s="101">
        <v>43405</v>
      </c>
      <c r="F231" s="19" t="s">
        <v>6136</v>
      </c>
      <c r="G231" s="19"/>
      <c r="H231" s="19">
        <f t="shared" si="19"/>
        <v>2</v>
      </c>
      <c r="I231" s="19"/>
      <c r="J231" s="11" t="s">
        <v>779</v>
      </c>
      <c r="K231" s="19" t="str">
        <f t="shared" si="23"/>
        <v>x14</v>
      </c>
      <c r="L231" s="19" t="str">
        <f t="shared" si="24"/>
        <v>Casualty [accepted non-proportional reinsurance]</v>
      </c>
      <c r="M231" s="19"/>
      <c r="N231" s="19" t="s">
        <v>359</v>
      </c>
      <c r="O231" s="19"/>
      <c r="P231" s="19"/>
      <c r="Q231" s="19"/>
      <c r="R231" s="19"/>
      <c r="S231" s="34">
        <f t="shared" si="20"/>
        <v>41827</v>
      </c>
      <c r="T231" s="34" t="str">
        <f t="shared" si="21"/>
        <v/>
      </c>
      <c r="U231" s="34" t="str">
        <f t="shared" si="22"/>
        <v/>
      </c>
      <c r="V231" s="19"/>
    </row>
    <row r="232" spans="1:22" s="5" customFormat="1">
      <c r="A232" s="99" t="s">
        <v>12842</v>
      </c>
      <c r="B232" s="99" t="s">
        <v>12742</v>
      </c>
      <c r="C232" s="99"/>
      <c r="D232" s="99" t="s">
        <v>2299</v>
      </c>
      <c r="E232" s="101">
        <v>43405</v>
      </c>
      <c r="F232" s="19"/>
      <c r="G232" s="19"/>
      <c r="H232" s="19">
        <f t="shared" si="19"/>
        <v>1</v>
      </c>
      <c r="I232" s="19"/>
      <c r="J232" s="11" t="s">
        <v>780</v>
      </c>
      <c r="K232" s="19" t="str">
        <f t="shared" si="23"/>
        <v>x67</v>
      </c>
      <c r="L232" s="19" t="str">
        <f t="shared" si="24"/>
        <v>Marine, aviation, transport [accepted non-proportional reinsurance]</v>
      </c>
      <c r="M232" s="19"/>
      <c r="N232" s="19" t="s">
        <v>359</v>
      </c>
      <c r="O232" s="19"/>
      <c r="P232" s="19"/>
      <c r="Q232" s="19"/>
      <c r="R232" s="19"/>
      <c r="S232" s="34">
        <f t="shared" si="20"/>
        <v>41827</v>
      </c>
      <c r="T232" s="34" t="str">
        <f t="shared" si="21"/>
        <v/>
      </c>
      <c r="U232" s="34" t="str">
        <f t="shared" si="22"/>
        <v/>
      </c>
      <c r="V232" s="19"/>
    </row>
    <row r="233" spans="1:22" s="5" customFormat="1">
      <c r="A233" s="99" t="s">
        <v>12843</v>
      </c>
      <c r="B233" s="99" t="s">
        <v>12744</v>
      </c>
      <c r="C233" s="99"/>
      <c r="D233" s="99" t="s">
        <v>2299</v>
      </c>
      <c r="E233" s="101">
        <v>43405</v>
      </c>
      <c r="F233" s="19"/>
      <c r="G233" s="19"/>
      <c r="H233" s="19">
        <f t="shared" si="19"/>
        <v>2</v>
      </c>
      <c r="I233" s="19"/>
      <c r="J233" s="9" t="s">
        <v>790</v>
      </c>
      <c r="K233" s="19" t="str">
        <f t="shared" si="23"/>
        <v>x43</v>
      </c>
      <c r="L233" s="19" t="str">
        <f t="shared" si="24"/>
        <v>Health non-SLT</v>
      </c>
      <c r="M233" s="19" t="s">
        <v>358</v>
      </c>
      <c r="N233" s="19" t="s">
        <v>359</v>
      </c>
      <c r="O233" s="19"/>
      <c r="P233" s="19"/>
      <c r="Q233" s="19"/>
      <c r="R233" s="19"/>
      <c r="S233" s="34">
        <f t="shared" si="20"/>
        <v>41827</v>
      </c>
      <c r="T233" s="34" t="str">
        <f t="shared" si="21"/>
        <v/>
      </c>
      <c r="U233" s="34" t="str">
        <f t="shared" si="22"/>
        <v/>
      </c>
      <c r="V233" s="19"/>
    </row>
    <row r="234" spans="1:22" s="5" customFormat="1">
      <c r="A234" s="99" t="s">
        <v>12844</v>
      </c>
      <c r="B234" s="99" t="s">
        <v>12746</v>
      </c>
      <c r="C234" s="99"/>
      <c r="D234" s="99" t="s">
        <v>2299</v>
      </c>
      <c r="E234" s="101">
        <v>43405</v>
      </c>
      <c r="F234" s="19" t="s">
        <v>6136</v>
      </c>
      <c r="G234" s="19"/>
      <c r="H234" s="19">
        <f t="shared" si="19"/>
        <v>1</v>
      </c>
      <c r="I234" s="19"/>
      <c r="J234" s="10" t="s">
        <v>2262</v>
      </c>
      <c r="K234" s="19" t="str">
        <f t="shared" si="23"/>
        <v>x44</v>
      </c>
      <c r="L234" s="19" t="str">
        <f t="shared" si="24"/>
        <v>Health non-SLT [direct business and accepted proportional reinsurance]</v>
      </c>
      <c r="M234" s="19" t="s">
        <v>358</v>
      </c>
      <c r="N234" s="19" t="s">
        <v>359</v>
      </c>
      <c r="O234" s="19"/>
      <c r="P234" s="19"/>
      <c r="Q234" s="19"/>
      <c r="R234" s="19"/>
      <c r="S234" s="34">
        <f t="shared" si="20"/>
        <v>41827</v>
      </c>
      <c r="T234" s="34">
        <f t="shared" si="21"/>
        <v>41639</v>
      </c>
      <c r="U234" s="34" t="str">
        <f t="shared" si="22"/>
        <v/>
      </c>
      <c r="V234" s="19"/>
    </row>
    <row r="235" spans="1:22" s="5" customFormat="1">
      <c r="A235" s="99" t="s">
        <v>12845</v>
      </c>
      <c r="B235" s="99" t="s">
        <v>12748</v>
      </c>
      <c r="C235" s="99"/>
      <c r="D235" s="99" t="s">
        <v>2299</v>
      </c>
      <c r="E235" s="101">
        <v>43405</v>
      </c>
      <c r="F235" s="19" t="s">
        <v>6136</v>
      </c>
      <c r="G235" s="19"/>
      <c r="H235" s="19">
        <f t="shared" si="19"/>
        <v>1</v>
      </c>
      <c r="I235" s="19"/>
      <c r="J235" s="11" t="s">
        <v>774</v>
      </c>
      <c r="K235" s="19" t="str">
        <f t="shared" si="23"/>
        <v>x69</v>
      </c>
      <c r="L235" s="19" t="str">
        <f t="shared" si="24"/>
        <v>Medical expense insurance [direct business and accepted proportional reinsurance]</v>
      </c>
      <c r="M235" s="19"/>
      <c r="N235" s="19" t="s">
        <v>359</v>
      </c>
      <c r="O235" s="19"/>
      <c r="P235" s="19"/>
      <c r="Q235" s="19"/>
      <c r="R235" s="19"/>
      <c r="S235" s="34">
        <f t="shared" si="20"/>
        <v>41827</v>
      </c>
      <c r="T235" s="34" t="str">
        <f t="shared" si="21"/>
        <v/>
      </c>
      <c r="U235" s="34" t="str">
        <f t="shared" si="22"/>
        <v/>
      </c>
      <c r="V235" s="19"/>
    </row>
    <row r="236" spans="1:22" s="5" customFormat="1">
      <c r="A236" s="99" t="s">
        <v>12386</v>
      </c>
      <c r="B236" s="99" t="s">
        <v>12750</v>
      </c>
      <c r="C236" s="99"/>
      <c r="D236" s="99" t="s">
        <v>2299</v>
      </c>
      <c r="E236" s="101">
        <v>43405</v>
      </c>
      <c r="F236" s="19" t="s">
        <v>6136</v>
      </c>
      <c r="G236" s="19"/>
      <c r="H236" s="19">
        <f t="shared" si="19"/>
        <v>1</v>
      </c>
      <c r="I236" s="19"/>
      <c r="J236" s="11" t="s">
        <v>775</v>
      </c>
      <c r="K236" s="19" t="str">
        <f t="shared" si="23"/>
        <v>x52</v>
      </c>
      <c r="L236" s="19" t="str">
        <f t="shared" si="24"/>
        <v>Income protection insurance [direct business and accepted proportional reinsurance]</v>
      </c>
      <c r="M236" s="19"/>
      <c r="N236" s="19" t="s">
        <v>359</v>
      </c>
      <c r="O236" s="19"/>
      <c r="P236" s="19"/>
      <c r="Q236" s="19"/>
      <c r="R236" s="19"/>
      <c r="S236" s="34">
        <f t="shared" si="20"/>
        <v>41827</v>
      </c>
      <c r="T236" s="34" t="str">
        <f t="shared" si="21"/>
        <v/>
      </c>
      <c r="U236" s="34" t="str">
        <f t="shared" si="22"/>
        <v/>
      </c>
      <c r="V236" s="19"/>
    </row>
    <row r="237" spans="1:22" s="5" customFormat="1">
      <c r="A237" s="99" t="s">
        <v>12846</v>
      </c>
      <c r="B237" s="99" t="s">
        <v>12847</v>
      </c>
      <c r="C237" s="99"/>
      <c r="D237" s="99" t="s">
        <v>2299</v>
      </c>
      <c r="E237" s="101">
        <v>43405</v>
      </c>
      <c r="F237" s="19" t="s">
        <v>6136</v>
      </c>
      <c r="G237" s="19"/>
      <c r="H237" s="19">
        <f t="shared" si="19"/>
        <v>1</v>
      </c>
      <c r="I237" s="19"/>
      <c r="J237" s="11" t="s">
        <v>776</v>
      </c>
      <c r="K237" s="19" t="str">
        <f t="shared" si="23"/>
        <v>x132</v>
      </c>
      <c r="L237" s="19" t="str">
        <f t="shared" si="24"/>
        <v>Workers' compensation insurance [direct business and accepted proportional reinsurance]</v>
      </c>
      <c r="M237" s="19"/>
      <c r="N237" s="19" t="s">
        <v>359</v>
      </c>
      <c r="O237" s="19"/>
      <c r="P237" s="19"/>
      <c r="Q237" s="19"/>
      <c r="R237" s="19"/>
      <c r="S237" s="34">
        <f t="shared" si="20"/>
        <v>41827</v>
      </c>
      <c r="T237" s="34" t="str">
        <f t="shared" si="21"/>
        <v/>
      </c>
      <c r="U237" s="34" t="str">
        <f t="shared" si="22"/>
        <v/>
      </c>
      <c r="V237" s="19"/>
    </row>
    <row r="238" spans="1:22" s="5" customFormat="1">
      <c r="A238" s="99" t="s">
        <v>12388</v>
      </c>
      <c r="B238" s="99" t="s">
        <v>12848</v>
      </c>
      <c r="C238" s="99"/>
      <c r="D238" s="99" t="s">
        <v>2299</v>
      </c>
      <c r="E238" s="101">
        <v>43405</v>
      </c>
      <c r="F238" s="19" t="s">
        <v>6136</v>
      </c>
      <c r="G238" s="19"/>
      <c r="H238" s="19">
        <f t="shared" si="19"/>
        <v>1</v>
      </c>
      <c r="I238" s="19"/>
      <c r="J238" s="10" t="s">
        <v>777</v>
      </c>
      <c r="K238" s="19" t="str">
        <f t="shared" si="23"/>
        <v>x42</v>
      </c>
      <c r="L238" s="19" t="str">
        <f t="shared" si="24"/>
        <v>Health [accepted non-proportional reinsurance]</v>
      </c>
      <c r="M238" s="19"/>
      <c r="N238" s="19" t="s">
        <v>359</v>
      </c>
      <c r="O238" s="19"/>
      <c r="P238" s="19"/>
      <c r="Q238" s="19"/>
      <c r="R238" s="19"/>
      <c r="S238" s="34">
        <f t="shared" si="20"/>
        <v>41827</v>
      </c>
      <c r="T238" s="34" t="str">
        <f t="shared" si="21"/>
        <v/>
      </c>
      <c r="U238" s="34" t="str">
        <f t="shared" si="22"/>
        <v/>
      </c>
      <c r="V238" s="19"/>
    </row>
    <row r="239" spans="1:22" s="5" customFormat="1">
      <c r="A239" s="99" t="s">
        <v>12849</v>
      </c>
      <c r="B239" s="99" t="s">
        <v>12850</v>
      </c>
      <c r="C239" s="99"/>
      <c r="D239" s="99" t="s">
        <v>2299</v>
      </c>
      <c r="E239" s="101">
        <v>43405</v>
      </c>
      <c r="F239" s="19" t="s">
        <v>6136</v>
      </c>
      <c r="G239" s="19"/>
      <c r="H239" s="19">
        <f t="shared" si="19"/>
        <v>1</v>
      </c>
      <c r="I239" s="19"/>
      <c r="J239" s="8" t="s">
        <v>781</v>
      </c>
      <c r="K239" s="19" t="str">
        <f t="shared" si="23"/>
        <v>x65</v>
      </c>
      <c r="L239" s="19" t="str">
        <f t="shared" si="24"/>
        <v>Life and Health SLT</v>
      </c>
      <c r="M239" s="19" t="s">
        <v>358</v>
      </c>
      <c r="N239" s="19" t="s">
        <v>359</v>
      </c>
      <c r="O239" s="19"/>
      <c r="P239" s="19"/>
      <c r="Q239" s="19"/>
      <c r="R239" s="19"/>
      <c r="S239" s="34">
        <f t="shared" si="20"/>
        <v>41827</v>
      </c>
      <c r="T239" s="34" t="str">
        <f t="shared" si="21"/>
        <v/>
      </c>
      <c r="U239" s="34" t="str">
        <f t="shared" si="22"/>
        <v/>
      </c>
      <c r="V239" s="19"/>
    </row>
    <row r="240" spans="1:22" s="5" customFormat="1">
      <c r="A240" s="99" t="s">
        <v>12390</v>
      </c>
      <c r="B240" s="99" t="s">
        <v>12851</v>
      </c>
      <c r="C240" s="99"/>
      <c r="D240" s="99" t="s">
        <v>2299</v>
      </c>
      <c r="E240" s="101">
        <v>43405</v>
      </c>
      <c r="F240" s="19" t="s">
        <v>6136</v>
      </c>
      <c r="G240" s="19"/>
      <c r="H240" s="19">
        <f t="shared" si="19"/>
        <v>1</v>
      </c>
      <c r="I240" s="19"/>
      <c r="J240" s="9" t="s">
        <v>783</v>
      </c>
      <c r="K240" s="19" t="str">
        <f t="shared" si="23"/>
        <v>x53</v>
      </c>
      <c r="L240" s="19" t="str">
        <f t="shared" si="24"/>
        <v>Insurance with profit participation</v>
      </c>
      <c r="M240" s="19" t="s">
        <v>358</v>
      </c>
      <c r="N240" s="19" t="s">
        <v>359</v>
      </c>
      <c r="O240" s="19"/>
      <c r="P240" s="19"/>
      <c r="Q240" s="19"/>
      <c r="R240" s="19"/>
      <c r="S240" s="34">
        <f t="shared" si="20"/>
        <v>41827</v>
      </c>
      <c r="T240" s="34" t="str">
        <f t="shared" si="21"/>
        <v/>
      </c>
      <c r="U240" s="34" t="str">
        <f t="shared" si="22"/>
        <v/>
      </c>
      <c r="V240" s="19"/>
    </row>
    <row r="241" spans="1:22" s="5" customFormat="1">
      <c r="A241" s="99" t="s">
        <v>12852</v>
      </c>
      <c r="B241" s="99" t="s">
        <v>12853</v>
      </c>
      <c r="C241" s="99"/>
      <c r="D241" s="99" t="s">
        <v>2299</v>
      </c>
      <c r="E241" s="101">
        <v>43405</v>
      </c>
      <c r="F241" s="19" t="s">
        <v>6136</v>
      </c>
      <c r="G241" s="19"/>
      <c r="H241" s="19">
        <f t="shared" si="19"/>
        <v>1</v>
      </c>
      <c r="I241" s="19"/>
      <c r="J241" s="10" t="s">
        <v>792</v>
      </c>
      <c r="K241" s="19" t="str">
        <f t="shared" si="23"/>
        <v>x55</v>
      </c>
      <c r="L241" s="19" t="str">
        <f t="shared" si="24"/>
        <v>Insurance with profit participation [guaranteed benefits]</v>
      </c>
      <c r="M241" s="19"/>
      <c r="N241" s="19" t="s">
        <v>359</v>
      </c>
      <c r="O241" s="19"/>
      <c r="P241" s="19"/>
      <c r="Q241" s="19"/>
      <c r="R241" s="19"/>
      <c r="S241" s="34">
        <f t="shared" si="20"/>
        <v>41827</v>
      </c>
      <c r="T241" s="34" t="str">
        <f t="shared" si="21"/>
        <v/>
      </c>
      <c r="U241" s="34" t="str">
        <f t="shared" si="22"/>
        <v/>
      </c>
      <c r="V241" s="19"/>
    </row>
    <row r="242" spans="1:22" s="5" customFormat="1">
      <c r="A242" s="99" t="s">
        <v>12392</v>
      </c>
      <c r="B242" s="99" t="s">
        <v>12854</v>
      </c>
      <c r="C242" s="99"/>
      <c r="D242" s="99" t="s">
        <v>2299</v>
      </c>
      <c r="E242" s="101">
        <v>43405</v>
      </c>
      <c r="F242" s="19" t="s">
        <v>6136</v>
      </c>
      <c r="G242" s="19"/>
      <c r="H242" s="19">
        <f t="shared" si="19"/>
        <v>1</v>
      </c>
      <c r="I242" s="19"/>
      <c r="J242" s="10" t="s">
        <v>793</v>
      </c>
      <c r="K242" s="19" t="str">
        <f t="shared" si="23"/>
        <v>x54</v>
      </c>
      <c r="L242" s="19" t="str">
        <f t="shared" si="24"/>
        <v>Insurance with profit participation [future discretionary benefits]</v>
      </c>
      <c r="M242" s="19"/>
      <c r="N242" s="19" t="s">
        <v>359</v>
      </c>
      <c r="O242" s="19"/>
      <c r="P242" s="19"/>
      <c r="Q242" s="19"/>
      <c r="R242" s="19"/>
      <c r="S242" s="34">
        <f t="shared" si="20"/>
        <v>41827</v>
      </c>
      <c r="T242" s="34" t="str">
        <f t="shared" si="21"/>
        <v/>
      </c>
      <c r="U242" s="34" t="str">
        <f t="shared" si="22"/>
        <v/>
      </c>
      <c r="V242" s="19"/>
    </row>
    <row r="243" spans="1:22" s="5" customFormat="1">
      <c r="A243" s="99" t="s">
        <v>12855</v>
      </c>
      <c r="B243" s="99" t="s">
        <v>12856</v>
      </c>
      <c r="C243" s="99"/>
      <c r="D243" s="99" t="s">
        <v>2299</v>
      </c>
      <c r="E243" s="101">
        <v>43405</v>
      </c>
      <c r="F243" s="19" t="s">
        <v>6136</v>
      </c>
      <c r="G243" s="19"/>
      <c r="H243" s="19">
        <f t="shared" si="19"/>
        <v>1</v>
      </c>
      <c r="I243" s="19"/>
      <c r="J243" s="9" t="s">
        <v>3457</v>
      </c>
      <c r="K243" s="19" t="str">
        <f t="shared" si="23"/>
        <v>x119</v>
      </c>
      <c r="L243" s="19" t="str">
        <f t="shared" si="24"/>
        <v>Unit-linked or index-linked</v>
      </c>
      <c r="M243" s="19"/>
      <c r="N243" s="19" t="s">
        <v>359</v>
      </c>
      <c r="O243" s="19"/>
      <c r="P243" s="19"/>
      <c r="Q243" s="19"/>
      <c r="R243" s="19"/>
      <c r="S243" s="34">
        <f t="shared" si="20"/>
        <v>41827</v>
      </c>
      <c r="T243" s="34" t="str">
        <f t="shared" si="21"/>
        <v/>
      </c>
      <c r="U243" s="34" t="str">
        <f t="shared" si="22"/>
        <v/>
      </c>
      <c r="V243" s="19"/>
    </row>
    <row r="244" spans="1:22" s="5" customFormat="1">
      <c r="A244" s="99" t="s">
        <v>12857</v>
      </c>
      <c r="B244" s="99" t="s">
        <v>12858</v>
      </c>
      <c r="C244" s="99"/>
      <c r="D244" s="99" t="s">
        <v>2299</v>
      </c>
      <c r="E244" s="101">
        <v>43405</v>
      </c>
      <c r="F244" s="19" t="s">
        <v>6136</v>
      </c>
      <c r="G244" s="19"/>
      <c r="H244" s="19">
        <f t="shared" si="19"/>
        <v>1</v>
      </c>
      <c r="I244" s="19"/>
      <c r="J244" s="9" t="s">
        <v>794</v>
      </c>
      <c r="K244" s="19" t="str">
        <f t="shared" si="23"/>
        <v>x100</v>
      </c>
      <c r="L244" s="19" t="str">
        <f t="shared" si="24"/>
        <v>Other life, annuities and Health SLT</v>
      </c>
      <c r="M244" s="19" t="s">
        <v>358</v>
      </c>
      <c r="N244" s="19" t="s">
        <v>359</v>
      </c>
      <c r="O244" s="19"/>
      <c r="P244" s="19"/>
      <c r="Q244" s="19"/>
      <c r="R244" s="19"/>
      <c r="S244" s="34">
        <f t="shared" si="20"/>
        <v>41827</v>
      </c>
      <c r="T244" s="34" t="str">
        <f t="shared" si="21"/>
        <v/>
      </c>
      <c r="U244" s="34" t="str">
        <f t="shared" si="22"/>
        <v/>
      </c>
      <c r="V244" s="19"/>
    </row>
    <row r="245" spans="1:22" s="5" customFormat="1">
      <c r="A245" s="99" t="s">
        <v>12859</v>
      </c>
      <c r="B245" s="99" t="s">
        <v>12860</v>
      </c>
      <c r="C245" s="99"/>
      <c r="D245" s="99" t="s">
        <v>2299</v>
      </c>
      <c r="E245" s="101">
        <v>43405</v>
      </c>
      <c r="F245" s="19" t="s">
        <v>6136</v>
      </c>
      <c r="G245" s="19"/>
      <c r="H245" s="19">
        <f t="shared" si="19"/>
        <v>1</v>
      </c>
      <c r="I245" s="19"/>
      <c r="J245" s="10" t="s">
        <v>784</v>
      </c>
      <c r="K245" s="19" t="str">
        <f t="shared" si="23"/>
        <v>x93</v>
      </c>
      <c r="L245" s="19" t="str">
        <f t="shared" si="24"/>
        <v>Other life</v>
      </c>
      <c r="M245" s="19"/>
      <c r="N245" s="19" t="s">
        <v>359</v>
      </c>
      <c r="O245" s="19"/>
      <c r="P245" s="19"/>
      <c r="Q245" s="19"/>
      <c r="R245" s="19"/>
      <c r="S245" s="34">
        <f t="shared" si="20"/>
        <v>41827</v>
      </c>
      <c r="T245" s="34" t="str">
        <f t="shared" si="21"/>
        <v/>
      </c>
      <c r="U245" s="34" t="str">
        <f t="shared" si="22"/>
        <v/>
      </c>
      <c r="V245" s="19"/>
    </row>
    <row r="246" spans="1:22" s="5" customFormat="1">
      <c r="A246" s="99" t="s">
        <v>12861</v>
      </c>
      <c r="B246" s="99" t="s">
        <v>12862</v>
      </c>
      <c r="C246" s="99"/>
      <c r="D246" s="99" t="s">
        <v>2299</v>
      </c>
      <c r="E246" s="101">
        <v>43405</v>
      </c>
      <c r="F246" s="19" t="s">
        <v>6136</v>
      </c>
      <c r="G246" s="19"/>
      <c r="H246" s="19">
        <f t="shared" si="19"/>
        <v>1</v>
      </c>
      <c r="I246" s="19"/>
      <c r="J246" s="10" t="s">
        <v>786</v>
      </c>
      <c r="K246" s="19" t="str">
        <f t="shared" si="23"/>
        <v>x11</v>
      </c>
      <c r="L246" s="19" t="str">
        <f t="shared" si="24"/>
        <v>Annuities stemming from non-life insurance contracts and relating to insurance obligations other than health insurance obligations</v>
      </c>
      <c r="M246" s="19"/>
      <c r="N246" s="19" t="s">
        <v>359</v>
      </c>
      <c r="O246" s="19"/>
      <c r="P246" s="19"/>
      <c r="Q246" s="19"/>
      <c r="R246" s="19"/>
      <c r="S246" s="34">
        <f t="shared" si="20"/>
        <v>41827</v>
      </c>
      <c r="T246" s="34" t="str">
        <f t="shared" si="21"/>
        <v/>
      </c>
      <c r="U246" s="34" t="str">
        <f t="shared" si="22"/>
        <v/>
      </c>
      <c r="V246" s="19"/>
    </row>
    <row r="247" spans="1:22" s="5" customFormat="1">
      <c r="A247" s="99" t="s">
        <v>12863</v>
      </c>
      <c r="B247" s="99" t="s">
        <v>12864</v>
      </c>
      <c r="C247" s="99"/>
      <c r="D247" s="99" t="s">
        <v>2299</v>
      </c>
      <c r="E247" s="101">
        <v>43405</v>
      </c>
      <c r="F247" s="19" t="s">
        <v>6136</v>
      </c>
      <c r="G247" s="19"/>
      <c r="H247" s="19">
        <f t="shared" si="19"/>
        <v>1</v>
      </c>
      <c r="I247" s="19"/>
      <c r="J247" s="10" t="s">
        <v>787</v>
      </c>
      <c r="K247" s="19" t="str">
        <f t="shared" si="23"/>
        <v>x10</v>
      </c>
      <c r="L247" s="19" t="str">
        <f t="shared" si="24"/>
        <v>Annuities stemming from non-life insurance contracts and relating to health insurance obligations</v>
      </c>
      <c r="M247" s="19"/>
      <c r="N247" s="19" t="s">
        <v>359</v>
      </c>
      <c r="O247" s="19"/>
      <c r="P247" s="19"/>
      <c r="Q247" s="19"/>
      <c r="R247" s="19"/>
      <c r="S247" s="34">
        <f t="shared" si="20"/>
        <v>41827</v>
      </c>
      <c r="T247" s="34" t="str">
        <f t="shared" si="21"/>
        <v/>
      </c>
      <c r="U247" s="34" t="str">
        <f t="shared" si="22"/>
        <v/>
      </c>
      <c r="V247" s="19"/>
    </row>
    <row r="248" spans="1:22" s="5" customFormat="1">
      <c r="A248" s="99" t="s">
        <v>12865</v>
      </c>
      <c r="B248" s="99" t="s">
        <v>12866</v>
      </c>
      <c r="C248" s="99"/>
      <c r="D248" s="99" t="s">
        <v>2299</v>
      </c>
      <c r="E248" s="101">
        <v>43405</v>
      </c>
      <c r="F248" s="19" t="s">
        <v>6136</v>
      </c>
      <c r="G248" s="19"/>
      <c r="H248" s="19">
        <f t="shared" si="19"/>
        <v>1</v>
      </c>
      <c r="I248" s="19"/>
      <c r="J248" s="10" t="s">
        <v>789</v>
      </c>
      <c r="K248" s="19" t="str">
        <f t="shared" si="23"/>
        <v>x45</v>
      </c>
      <c r="L248" s="19" t="str">
        <f t="shared" si="24"/>
        <v>Health SLT</v>
      </c>
      <c r="M248" s="19"/>
      <c r="N248" s="19" t="s">
        <v>359</v>
      </c>
      <c r="O248" s="19"/>
      <c r="P248" s="19"/>
      <c r="Q248" s="19"/>
      <c r="R248" s="19"/>
      <c r="S248" s="34">
        <f t="shared" si="20"/>
        <v>41827</v>
      </c>
      <c r="T248" s="34" t="str">
        <f t="shared" si="21"/>
        <v/>
      </c>
      <c r="U248" s="34" t="str">
        <f t="shared" si="22"/>
        <v/>
      </c>
      <c r="V248" s="19"/>
    </row>
    <row r="249" spans="1:22" s="5" customFormat="1">
      <c r="A249" s="99" t="s">
        <v>12867</v>
      </c>
      <c r="B249" s="99" t="s">
        <v>12868</v>
      </c>
      <c r="C249" s="99"/>
      <c r="D249" s="99" t="s">
        <v>2299</v>
      </c>
      <c r="E249" s="101">
        <v>43405</v>
      </c>
      <c r="F249" s="19" t="s">
        <v>6136</v>
      </c>
      <c r="G249" s="19"/>
      <c r="H249" s="19">
        <f t="shared" si="19"/>
        <v>1</v>
      </c>
      <c r="I249" s="19"/>
      <c r="J249" s="6" t="s">
        <v>868</v>
      </c>
      <c r="K249" s="19"/>
      <c r="L249" s="19"/>
      <c r="M249" s="19"/>
      <c r="N249" s="19"/>
      <c r="O249" s="19" t="s">
        <v>2299</v>
      </c>
      <c r="P249" s="19"/>
      <c r="Q249" s="19" t="s">
        <v>859</v>
      </c>
      <c r="R249" s="19"/>
      <c r="S249" s="34">
        <v>41827</v>
      </c>
      <c r="T249" s="34">
        <v>42566</v>
      </c>
      <c r="U249" s="34"/>
      <c r="V249" s="19"/>
    </row>
    <row r="250" spans="1:22" s="5" customFormat="1">
      <c r="A250" s="99" t="s">
        <v>12869</v>
      </c>
      <c r="B250" s="99" t="s">
        <v>12870</v>
      </c>
      <c r="C250" s="99"/>
      <c r="D250" s="99" t="s">
        <v>2299</v>
      </c>
      <c r="E250" s="101">
        <v>43405</v>
      </c>
      <c r="F250" s="19" t="s">
        <v>6136</v>
      </c>
      <c r="G250" s="19"/>
      <c r="H250" s="19">
        <f t="shared" si="19"/>
        <v>1</v>
      </c>
      <c r="I250" s="19"/>
      <c r="J250" s="7" t="s">
        <v>130</v>
      </c>
      <c r="K250" s="19" t="str">
        <f t="shared" si="23"/>
        <v>x0</v>
      </c>
      <c r="L250" s="19" t="str">
        <f t="shared" si="24"/>
        <v>Total/NA</v>
      </c>
      <c r="M250" s="19" t="s">
        <v>358</v>
      </c>
      <c r="N250" s="19"/>
      <c r="O250" s="19"/>
      <c r="P250" s="19"/>
      <c r="Q250" s="19"/>
      <c r="R250" s="19"/>
      <c r="S250" s="34">
        <f t="shared" si="20"/>
        <v>41827</v>
      </c>
      <c r="T250" s="34" t="str">
        <f t="shared" si="21"/>
        <v/>
      </c>
      <c r="U250" s="34" t="str">
        <f t="shared" si="22"/>
        <v/>
      </c>
      <c r="V250" s="19"/>
    </row>
    <row r="251" spans="1:22" s="5" customFormat="1">
      <c r="A251" s="99" t="s">
        <v>12871</v>
      </c>
      <c r="B251" s="99" t="s">
        <v>12872</v>
      </c>
      <c r="C251" s="99"/>
      <c r="D251" s="99" t="s">
        <v>2299</v>
      </c>
      <c r="E251" s="101">
        <v>43405</v>
      </c>
      <c r="F251" s="19" t="s">
        <v>6136</v>
      </c>
      <c r="G251" s="19"/>
      <c r="H251" s="19">
        <f t="shared" si="19"/>
        <v>1</v>
      </c>
      <c r="I251" s="19"/>
      <c r="J251" s="8" t="s">
        <v>761</v>
      </c>
      <c r="K251" s="19" t="str">
        <f t="shared" si="23"/>
        <v>x75</v>
      </c>
      <c r="L251" s="19" t="str">
        <f t="shared" si="24"/>
        <v>Non-life</v>
      </c>
      <c r="M251" s="19" t="s">
        <v>358</v>
      </c>
      <c r="N251" s="19" t="s">
        <v>359</v>
      </c>
      <c r="O251" s="19"/>
      <c r="P251" s="19"/>
      <c r="Q251" s="19"/>
      <c r="R251" s="19"/>
      <c r="S251" s="34">
        <f t="shared" si="20"/>
        <v>41827</v>
      </c>
      <c r="T251" s="34" t="str">
        <f t="shared" si="21"/>
        <v/>
      </c>
      <c r="U251" s="34" t="str">
        <f t="shared" si="22"/>
        <v/>
      </c>
      <c r="V251" s="19"/>
    </row>
    <row r="252" spans="1:22" s="5" customFormat="1">
      <c r="A252" s="99" t="s">
        <v>12873</v>
      </c>
      <c r="B252" s="99" t="s">
        <v>12874</v>
      </c>
      <c r="C252" s="99"/>
      <c r="D252" s="99" t="s">
        <v>2299</v>
      </c>
      <c r="E252" s="101">
        <v>43405</v>
      </c>
      <c r="F252" s="19" t="s">
        <v>6136</v>
      </c>
      <c r="G252" s="19"/>
      <c r="H252" s="19">
        <f t="shared" si="19"/>
        <v>1</v>
      </c>
      <c r="I252" s="19"/>
      <c r="J252" s="9" t="s">
        <v>765</v>
      </c>
      <c r="K252" s="19" t="str">
        <f t="shared" si="23"/>
        <v>x77</v>
      </c>
      <c r="L252" s="19" t="str">
        <f t="shared" si="24"/>
        <v>Non-life [direct business and accepted proportional reinsurance]</v>
      </c>
      <c r="M252" s="19" t="s">
        <v>358</v>
      </c>
      <c r="N252" s="19" t="s">
        <v>359</v>
      </c>
      <c r="O252" s="19"/>
      <c r="P252" s="19"/>
      <c r="Q252" s="19"/>
      <c r="R252" s="19"/>
      <c r="S252" s="34">
        <f t="shared" si="20"/>
        <v>41827</v>
      </c>
      <c r="T252" s="34">
        <f t="shared" si="21"/>
        <v>41639</v>
      </c>
      <c r="U252" s="34" t="str">
        <f t="shared" si="22"/>
        <v/>
      </c>
      <c r="V252" s="19"/>
    </row>
    <row r="253" spans="1:22" s="5" customFormat="1">
      <c r="A253" s="99" t="s">
        <v>12875</v>
      </c>
      <c r="B253" s="99" t="s">
        <v>12876</v>
      </c>
      <c r="C253" s="99"/>
      <c r="D253" s="99" t="s">
        <v>2299</v>
      </c>
      <c r="E253" s="101">
        <v>43405</v>
      </c>
      <c r="F253" s="19" t="s">
        <v>6136</v>
      </c>
      <c r="G253" s="19"/>
      <c r="H253" s="19">
        <f t="shared" si="19"/>
        <v>1</v>
      </c>
      <c r="I253" s="19"/>
      <c r="J253" s="10" t="s">
        <v>766</v>
      </c>
      <c r="K253" s="19" t="str">
        <f t="shared" si="23"/>
        <v>x73</v>
      </c>
      <c r="L253" s="19" t="str">
        <f t="shared" si="24"/>
        <v>Motor vehicle liability insurance [direct business and accepted proportional reinsurance]</v>
      </c>
      <c r="M253" s="19"/>
      <c r="N253" s="19" t="s">
        <v>359</v>
      </c>
      <c r="O253" s="19"/>
      <c r="P253" s="19"/>
      <c r="Q253" s="19"/>
      <c r="R253" s="19"/>
      <c r="S253" s="34">
        <f t="shared" si="20"/>
        <v>41827</v>
      </c>
      <c r="T253" s="34" t="str">
        <f t="shared" si="21"/>
        <v/>
      </c>
      <c r="U253" s="34" t="str">
        <f t="shared" si="22"/>
        <v/>
      </c>
      <c r="V253" s="19"/>
    </row>
    <row r="254" spans="1:22" s="5" customFormat="1">
      <c r="A254" s="99" t="s">
        <v>12877</v>
      </c>
      <c r="B254" s="99" t="s">
        <v>12878</v>
      </c>
      <c r="C254" s="99"/>
      <c r="D254" s="99" t="s">
        <v>2299</v>
      </c>
      <c r="E254" s="101">
        <v>43405</v>
      </c>
      <c r="F254" s="19" t="s">
        <v>6136</v>
      </c>
      <c r="G254" s="19"/>
      <c r="H254" s="19">
        <f t="shared" si="19"/>
        <v>1</v>
      </c>
      <c r="I254" s="19"/>
      <c r="J254" s="10" t="s">
        <v>767</v>
      </c>
      <c r="K254" s="19" t="str">
        <f t="shared" si="23"/>
        <v>x101</v>
      </c>
      <c r="L254" s="19" t="str">
        <f t="shared" si="24"/>
        <v>Other motor insurance [direct business and accepted proportional reinsurance]</v>
      </c>
      <c r="M254" s="19"/>
      <c r="N254" s="19" t="s">
        <v>359</v>
      </c>
      <c r="O254" s="19"/>
      <c r="P254" s="19"/>
      <c r="Q254" s="19"/>
      <c r="R254" s="19"/>
      <c r="S254" s="34">
        <f t="shared" si="20"/>
        <v>41827</v>
      </c>
      <c r="T254" s="34" t="str">
        <f t="shared" si="21"/>
        <v/>
      </c>
      <c r="U254" s="34" t="str">
        <f t="shared" si="22"/>
        <v/>
      </c>
      <c r="V254" s="19"/>
    </row>
    <row r="255" spans="1:22" s="5" customFormat="1">
      <c r="A255" s="99" t="s">
        <v>12879</v>
      </c>
      <c r="B255" s="99" t="s">
        <v>12880</v>
      </c>
      <c r="C255" s="99"/>
      <c r="D255" s="99" t="s">
        <v>2299</v>
      </c>
      <c r="E255" s="101">
        <v>43405</v>
      </c>
      <c r="F255" s="19" t="s">
        <v>6136</v>
      </c>
      <c r="G255" s="19"/>
      <c r="H255" s="19">
        <f t="shared" si="19"/>
        <v>1</v>
      </c>
      <c r="I255" s="19"/>
      <c r="J255" s="10" t="s">
        <v>768</v>
      </c>
      <c r="K255" s="19" t="str">
        <f t="shared" si="23"/>
        <v>x66</v>
      </c>
      <c r="L255" s="19" t="str">
        <f t="shared" si="24"/>
        <v>Marine, aviation and transport insurance [direct business and accepted proportional reinsurance]</v>
      </c>
      <c r="M255" s="19"/>
      <c r="N255" s="19" t="s">
        <v>359</v>
      </c>
      <c r="O255" s="19"/>
      <c r="P255" s="19"/>
      <c r="Q255" s="19"/>
      <c r="R255" s="19"/>
      <c r="S255" s="34">
        <f t="shared" si="20"/>
        <v>41827</v>
      </c>
      <c r="T255" s="34" t="str">
        <f t="shared" si="21"/>
        <v/>
      </c>
      <c r="U255" s="34" t="str">
        <f t="shared" si="22"/>
        <v/>
      </c>
      <c r="V255" s="19"/>
    </row>
    <row r="256" spans="1:22" s="5" customFormat="1">
      <c r="A256" s="99" t="s">
        <v>12881</v>
      </c>
      <c r="B256" s="99" t="s">
        <v>12882</v>
      </c>
      <c r="C256" s="99"/>
      <c r="D256" s="99" t="s">
        <v>2299</v>
      </c>
      <c r="E256" s="101">
        <v>43405</v>
      </c>
      <c r="F256" s="19" t="s">
        <v>6136</v>
      </c>
      <c r="G256" s="19"/>
      <c r="H256" s="19">
        <f t="shared" si="19"/>
        <v>2</v>
      </c>
      <c r="I256" s="19"/>
      <c r="J256" s="10" t="s">
        <v>769</v>
      </c>
      <c r="K256" s="19" t="str">
        <f t="shared" si="23"/>
        <v>x31</v>
      </c>
      <c r="L256" s="19" t="str">
        <f t="shared" si="24"/>
        <v>Fire and other damage to property insurance [direct business and accepted proportional reinsurance]</v>
      </c>
      <c r="M256" s="19"/>
      <c r="N256" s="19" t="s">
        <v>359</v>
      </c>
      <c r="O256" s="19"/>
      <c r="P256" s="19"/>
      <c r="Q256" s="19"/>
      <c r="R256" s="19"/>
      <c r="S256" s="34">
        <f t="shared" si="20"/>
        <v>41827</v>
      </c>
      <c r="T256" s="34" t="str">
        <f t="shared" si="21"/>
        <v/>
      </c>
      <c r="U256" s="34" t="str">
        <f t="shared" si="22"/>
        <v/>
      </c>
      <c r="V256" s="19"/>
    </row>
    <row r="257" spans="1:22" s="5" customFormat="1">
      <c r="A257" s="99" t="s">
        <v>12883</v>
      </c>
      <c r="B257" s="99" t="s">
        <v>12884</v>
      </c>
      <c r="C257" s="99"/>
      <c r="D257" s="99" t="s">
        <v>2299</v>
      </c>
      <c r="E257" s="101">
        <v>43405</v>
      </c>
      <c r="F257" s="19" t="s">
        <v>6136</v>
      </c>
      <c r="G257" s="19"/>
      <c r="H257" s="19">
        <f t="shared" si="19"/>
        <v>2</v>
      </c>
      <c r="I257" s="19"/>
      <c r="J257" s="10" t="s">
        <v>770</v>
      </c>
      <c r="K257" s="19" t="str">
        <f t="shared" si="23"/>
        <v>x34</v>
      </c>
      <c r="L257" s="19" t="str">
        <f t="shared" si="24"/>
        <v>General liability insurance [direct business and accepted proportional reinsurance]</v>
      </c>
      <c r="M257" s="19"/>
      <c r="N257" s="19" t="s">
        <v>359</v>
      </c>
      <c r="O257" s="19"/>
      <c r="P257" s="19"/>
      <c r="Q257" s="19"/>
      <c r="R257" s="19"/>
      <c r="S257" s="34">
        <f t="shared" si="20"/>
        <v>41827</v>
      </c>
      <c r="T257" s="34" t="str">
        <f t="shared" si="21"/>
        <v/>
      </c>
      <c r="U257" s="34" t="str">
        <f t="shared" si="22"/>
        <v/>
      </c>
      <c r="V257" s="19"/>
    </row>
    <row r="258" spans="1:22" s="5" customFormat="1">
      <c r="A258" s="99" t="s">
        <v>12885</v>
      </c>
      <c r="B258" s="99" t="s">
        <v>12886</v>
      </c>
      <c r="C258" s="99"/>
      <c r="D258" s="99" t="s">
        <v>2299</v>
      </c>
      <c r="E258" s="101">
        <v>43405</v>
      </c>
      <c r="F258" s="19" t="s">
        <v>6136</v>
      </c>
      <c r="G258" s="19"/>
      <c r="H258" s="19">
        <f t="shared" ref="H258:H267" si="25">COUNTIF(J:J,A258)</f>
        <v>1</v>
      </c>
      <c r="I258" s="19"/>
      <c r="J258" s="10" t="s">
        <v>771</v>
      </c>
      <c r="K258" s="19" t="str">
        <f t="shared" si="23"/>
        <v>x27</v>
      </c>
      <c r="L258" s="19" t="str">
        <f t="shared" si="24"/>
        <v>Credit and suretyship insurance [direct business and accepted proportional reinsurance]</v>
      </c>
      <c r="M258" s="19"/>
      <c r="N258" s="19" t="s">
        <v>359</v>
      </c>
      <c r="O258" s="19"/>
      <c r="P258" s="19"/>
      <c r="Q258" s="19"/>
      <c r="R258" s="19"/>
      <c r="S258" s="34">
        <f t="shared" si="20"/>
        <v>41827</v>
      </c>
      <c r="T258" s="34" t="str">
        <f t="shared" si="21"/>
        <v/>
      </c>
      <c r="U258" s="34" t="str">
        <f t="shared" si="22"/>
        <v/>
      </c>
      <c r="V258" s="19"/>
    </row>
    <row r="259" spans="1:22" s="5" customFormat="1">
      <c r="A259" s="99" t="s">
        <v>12887</v>
      </c>
      <c r="B259" s="99" t="s">
        <v>12888</v>
      </c>
      <c r="C259" s="99"/>
      <c r="D259" s="99" t="s">
        <v>2299</v>
      </c>
      <c r="E259" s="101">
        <v>43405</v>
      </c>
      <c r="F259" s="19" t="s">
        <v>6136</v>
      </c>
      <c r="G259" s="19"/>
      <c r="H259" s="19">
        <f t="shared" si="25"/>
        <v>1</v>
      </c>
      <c r="I259" s="19"/>
      <c r="J259" s="10" t="s">
        <v>2263</v>
      </c>
      <c r="K259" s="19" t="str">
        <f t="shared" si="23"/>
        <v>x59</v>
      </c>
      <c r="L259" s="19" t="str">
        <f t="shared" si="24"/>
        <v>Legal expenses insurance [direct business and accepted proportional reinsurance]</v>
      </c>
      <c r="M259" s="19"/>
      <c r="N259" s="19" t="s">
        <v>359</v>
      </c>
      <c r="O259" s="19"/>
      <c r="P259" s="19"/>
      <c r="Q259" s="19"/>
      <c r="R259" s="19"/>
      <c r="S259" s="34">
        <f t="shared" si="20"/>
        <v>41827</v>
      </c>
      <c r="T259" s="34" t="str">
        <f t="shared" si="21"/>
        <v/>
      </c>
      <c r="U259" s="34" t="str">
        <f t="shared" si="22"/>
        <v/>
      </c>
      <c r="V259" s="19"/>
    </row>
    <row r="260" spans="1:22" s="5" customFormat="1">
      <c r="A260" s="99" t="s">
        <v>12889</v>
      </c>
      <c r="B260" s="99" t="s">
        <v>12890</v>
      </c>
      <c r="C260" s="99"/>
      <c r="D260" s="99" t="s">
        <v>2299</v>
      </c>
      <c r="E260" s="101">
        <v>43405</v>
      </c>
      <c r="F260" s="19" t="s">
        <v>6136</v>
      </c>
      <c r="G260" s="19"/>
      <c r="H260" s="19">
        <f t="shared" si="25"/>
        <v>1</v>
      </c>
      <c r="I260" s="19"/>
      <c r="J260" s="10" t="s">
        <v>772</v>
      </c>
      <c r="K260" s="19" t="str">
        <f t="shared" si="23"/>
        <v>x12</v>
      </c>
      <c r="L260" s="19" t="str">
        <f t="shared" si="24"/>
        <v>Assistance [direct business and accepted proportional reinsurance]</v>
      </c>
      <c r="M260" s="19"/>
      <c r="N260" s="19" t="s">
        <v>359</v>
      </c>
      <c r="O260" s="19"/>
      <c r="P260" s="19"/>
      <c r="Q260" s="19"/>
      <c r="R260" s="19"/>
      <c r="S260" s="34">
        <f t="shared" ref="S260:S322" si="26">VLOOKUP(J260,A:G,5,FALSE)</f>
        <v>41827</v>
      </c>
      <c r="T260" s="34" t="str">
        <f t="shared" ref="T260:T322" si="27">IF(VLOOKUP(J260,A:G,6,FALSE)=0,"",VLOOKUP(J260,A:G,6,FALSE))</f>
        <v/>
      </c>
      <c r="U260" s="34" t="str">
        <f t="shared" ref="U260:U322" si="28">IF(VLOOKUP(J260,A:G,7,FALSE)=0,"",VLOOKUP(J260,A:G,7,FALSE))</f>
        <v/>
      </c>
      <c r="V260" s="19"/>
    </row>
    <row r="261" spans="1:22" s="5" customFormat="1">
      <c r="A261" s="99" t="s">
        <v>12891</v>
      </c>
      <c r="B261" s="99" t="s">
        <v>12892</v>
      </c>
      <c r="C261" s="99"/>
      <c r="D261" s="99" t="s">
        <v>2299</v>
      </c>
      <c r="E261" s="101">
        <v>43405</v>
      </c>
      <c r="F261" s="19" t="s">
        <v>6136</v>
      </c>
      <c r="G261" s="19"/>
      <c r="H261" s="19">
        <f t="shared" si="25"/>
        <v>1</v>
      </c>
      <c r="I261" s="19"/>
      <c r="J261" s="10" t="s">
        <v>773</v>
      </c>
      <c r="K261" s="19" t="str">
        <f t="shared" si="23"/>
        <v>x70</v>
      </c>
      <c r="L261" s="19" t="str">
        <f t="shared" si="24"/>
        <v>Miscellaneous financial loss [direct business and accepted proportional reinsurance]</v>
      </c>
      <c r="M261" s="19"/>
      <c r="N261" s="19" t="s">
        <v>359</v>
      </c>
      <c r="O261" s="19"/>
      <c r="P261" s="19"/>
      <c r="Q261" s="19"/>
      <c r="R261" s="19"/>
      <c r="S261" s="34">
        <f t="shared" si="26"/>
        <v>41827</v>
      </c>
      <c r="T261" s="34" t="str">
        <f t="shared" si="27"/>
        <v/>
      </c>
      <c r="U261" s="34" t="str">
        <f t="shared" si="28"/>
        <v/>
      </c>
      <c r="V261" s="19"/>
    </row>
    <row r="262" spans="1:22" s="5" customFormat="1">
      <c r="A262" s="99" t="s">
        <v>12893</v>
      </c>
      <c r="B262" s="99" t="s">
        <v>12894</v>
      </c>
      <c r="C262" s="99"/>
      <c r="D262" s="99" t="s">
        <v>2299</v>
      </c>
      <c r="E262" s="101">
        <v>43405</v>
      </c>
      <c r="F262" s="19" t="s">
        <v>6136</v>
      </c>
      <c r="G262" s="19"/>
      <c r="H262" s="19">
        <f t="shared" si="25"/>
        <v>1</v>
      </c>
      <c r="I262" s="19"/>
      <c r="J262" s="9" t="s">
        <v>791</v>
      </c>
      <c r="K262" s="19" t="str">
        <f t="shared" ref="K262:K325" si="29">VLOOKUP(J262,$A$2:$B$162,2,FALSE)</f>
        <v>x76</v>
      </c>
      <c r="L262" s="19" t="str">
        <f t="shared" si="24"/>
        <v>Non-life [accepted non-proportional reinsurance]</v>
      </c>
      <c r="M262" s="19" t="s">
        <v>358</v>
      </c>
      <c r="N262" s="19" t="s">
        <v>359</v>
      </c>
      <c r="O262" s="19"/>
      <c r="P262" s="19"/>
      <c r="Q262" s="19"/>
      <c r="R262" s="19"/>
      <c r="S262" s="34">
        <f t="shared" si="26"/>
        <v>41827</v>
      </c>
      <c r="T262" s="34">
        <f t="shared" si="27"/>
        <v>41639</v>
      </c>
      <c r="U262" s="34" t="str">
        <f t="shared" si="28"/>
        <v/>
      </c>
      <c r="V262" s="19"/>
    </row>
    <row r="263" spans="1:22" s="5" customFormat="1">
      <c r="A263" s="99" t="s">
        <v>12895</v>
      </c>
      <c r="B263" s="99" t="s">
        <v>12896</v>
      </c>
      <c r="C263" s="99"/>
      <c r="D263" s="99" t="s">
        <v>2299</v>
      </c>
      <c r="E263" s="101">
        <v>43405</v>
      </c>
      <c r="F263" s="19" t="s">
        <v>6136</v>
      </c>
      <c r="G263" s="19"/>
      <c r="H263" s="19">
        <f t="shared" si="25"/>
        <v>1</v>
      </c>
      <c r="I263" s="19"/>
      <c r="J263" s="10" t="s">
        <v>778</v>
      </c>
      <c r="K263" s="19" t="str">
        <f t="shared" si="29"/>
        <v>x106</v>
      </c>
      <c r="L263" s="19" t="str">
        <f t="shared" si="24"/>
        <v>Property [accepted non-proportional reinsurance]</v>
      </c>
      <c r="M263" s="19"/>
      <c r="N263" s="19" t="s">
        <v>359</v>
      </c>
      <c r="O263" s="19"/>
      <c r="P263" s="19"/>
      <c r="Q263" s="19"/>
      <c r="R263" s="19"/>
      <c r="S263" s="34">
        <f t="shared" si="26"/>
        <v>41827</v>
      </c>
      <c r="T263" s="34" t="str">
        <f t="shared" si="27"/>
        <v/>
      </c>
      <c r="U263" s="34" t="str">
        <f t="shared" si="28"/>
        <v/>
      </c>
      <c r="V263" s="19"/>
    </row>
    <row r="264" spans="1:22" s="5" customFormat="1">
      <c r="A264" s="99" t="s">
        <v>12897</v>
      </c>
      <c r="B264" s="99" t="s">
        <v>12898</v>
      </c>
      <c r="C264" s="99"/>
      <c r="D264" s="99" t="s">
        <v>2299</v>
      </c>
      <c r="E264" s="101">
        <v>43405</v>
      </c>
      <c r="F264" s="19" t="s">
        <v>6136</v>
      </c>
      <c r="G264" s="19"/>
      <c r="H264" s="19">
        <f t="shared" si="25"/>
        <v>1</v>
      </c>
      <c r="I264" s="19"/>
      <c r="J264" s="10" t="s">
        <v>779</v>
      </c>
      <c r="K264" s="19" t="str">
        <f t="shared" si="29"/>
        <v>x14</v>
      </c>
      <c r="L264" s="19" t="str">
        <f t="shared" si="24"/>
        <v>Casualty [accepted non-proportional reinsurance]</v>
      </c>
      <c r="M264" s="19"/>
      <c r="N264" s="19" t="s">
        <v>359</v>
      </c>
      <c r="O264" s="19"/>
      <c r="P264" s="19"/>
      <c r="Q264" s="19"/>
      <c r="R264" s="19"/>
      <c r="S264" s="34">
        <f t="shared" si="26"/>
        <v>41827</v>
      </c>
      <c r="T264" s="34" t="str">
        <f t="shared" si="27"/>
        <v/>
      </c>
      <c r="U264" s="34" t="str">
        <f t="shared" si="28"/>
        <v/>
      </c>
      <c r="V264" s="19"/>
    </row>
    <row r="265" spans="1:22" s="5" customFormat="1">
      <c r="A265" s="99" t="s">
        <v>12899</v>
      </c>
      <c r="B265" s="99" t="s">
        <v>12900</v>
      </c>
      <c r="C265" s="99"/>
      <c r="D265" s="99" t="s">
        <v>2299</v>
      </c>
      <c r="E265" s="101">
        <v>43405</v>
      </c>
      <c r="F265" s="19" t="s">
        <v>6136</v>
      </c>
      <c r="G265" s="19"/>
      <c r="H265" s="19">
        <f t="shared" si="25"/>
        <v>1</v>
      </c>
      <c r="I265" s="19"/>
      <c r="J265" s="10" t="s">
        <v>780</v>
      </c>
      <c r="K265" s="19" t="str">
        <f t="shared" si="29"/>
        <v>x67</v>
      </c>
      <c r="L265" s="19" t="str">
        <f t="shared" si="24"/>
        <v>Marine, aviation, transport [accepted non-proportional reinsurance]</v>
      </c>
      <c r="M265" s="19"/>
      <c r="N265" s="19" t="s">
        <v>359</v>
      </c>
      <c r="O265" s="19"/>
      <c r="P265" s="19"/>
      <c r="Q265" s="19"/>
      <c r="R265" s="19"/>
      <c r="S265" s="34">
        <f t="shared" si="26"/>
        <v>41827</v>
      </c>
      <c r="T265" s="34" t="str">
        <f t="shared" si="27"/>
        <v/>
      </c>
      <c r="U265" s="34" t="str">
        <f t="shared" si="28"/>
        <v/>
      </c>
      <c r="V265" s="19"/>
    </row>
    <row r="266" spans="1:22" s="5" customFormat="1">
      <c r="A266" s="99" t="s">
        <v>12901</v>
      </c>
      <c r="B266" s="99" t="s">
        <v>12721</v>
      </c>
      <c r="C266" s="99"/>
      <c r="D266" s="99" t="s">
        <v>2299</v>
      </c>
      <c r="E266" s="101">
        <v>43405</v>
      </c>
      <c r="F266" s="19" t="s">
        <v>6136</v>
      </c>
      <c r="G266" s="19"/>
      <c r="H266" s="19">
        <f t="shared" si="25"/>
        <v>1</v>
      </c>
      <c r="I266" s="19"/>
      <c r="J266" s="8" t="s">
        <v>764</v>
      </c>
      <c r="K266" s="19" t="str">
        <f t="shared" si="29"/>
        <v>x60</v>
      </c>
      <c r="L266" s="19" t="str">
        <f t="shared" si="24"/>
        <v>Life</v>
      </c>
      <c r="M266" s="19" t="s">
        <v>358</v>
      </c>
      <c r="N266" s="19" t="s">
        <v>359</v>
      </c>
      <c r="O266" s="19"/>
      <c r="P266" s="19"/>
      <c r="Q266" s="19"/>
      <c r="R266" s="19"/>
      <c r="S266" s="34">
        <f t="shared" si="26"/>
        <v>41827</v>
      </c>
      <c r="T266" s="34" t="str">
        <f t="shared" si="27"/>
        <v/>
      </c>
      <c r="U266" s="34" t="str">
        <f t="shared" si="28"/>
        <v/>
      </c>
      <c r="V266" s="19"/>
    </row>
    <row r="267" spans="1:22" s="5" customFormat="1">
      <c r="A267" s="99" t="s">
        <v>12902</v>
      </c>
      <c r="B267" s="99" t="s">
        <v>12774</v>
      </c>
      <c r="C267" s="99"/>
      <c r="D267" s="99" t="s">
        <v>2299</v>
      </c>
      <c r="E267" s="101">
        <v>43405</v>
      </c>
      <c r="F267" s="19" t="s">
        <v>6136</v>
      </c>
      <c r="G267" s="19"/>
      <c r="H267" s="19">
        <f t="shared" si="25"/>
        <v>1</v>
      </c>
      <c r="I267" s="19"/>
      <c r="J267" s="9" t="s">
        <v>783</v>
      </c>
      <c r="K267" s="19" t="str">
        <f t="shared" si="29"/>
        <v>x53</v>
      </c>
      <c r="L267" s="19" t="str">
        <f t="shared" si="24"/>
        <v>Insurance with profit participation</v>
      </c>
      <c r="M267" s="19" t="s">
        <v>358</v>
      </c>
      <c r="N267" s="19" t="s">
        <v>359</v>
      </c>
      <c r="O267" s="19"/>
      <c r="P267" s="19"/>
      <c r="Q267" s="19"/>
      <c r="R267" s="19"/>
      <c r="S267" s="34">
        <f t="shared" si="26"/>
        <v>41827</v>
      </c>
      <c r="T267" s="34" t="str">
        <f t="shared" si="27"/>
        <v/>
      </c>
      <c r="U267" s="34" t="str">
        <f t="shared" si="28"/>
        <v/>
      </c>
      <c r="V267" s="19"/>
    </row>
    <row r="268" spans="1:22" s="5" customFormat="1">
      <c r="A268" s="19"/>
      <c r="B268" s="19"/>
      <c r="C268" s="19"/>
      <c r="D268" s="19"/>
      <c r="E268" s="19"/>
      <c r="F268" s="19"/>
      <c r="G268" s="19"/>
      <c r="H268" s="19"/>
      <c r="I268" s="19"/>
      <c r="J268" s="10" t="s">
        <v>792</v>
      </c>
      <c r="K268" s="19" t="str">
        <f t="shared" si="29"/>
        <v>x55</v>
      </c>
      <c r="L268" s="19" t="str">
        <f t="shared" si="24"/>
        <v>Insurance with profit participation [guaranteed benefits]</v>
      </c>
      <c r="M268" s="19"/>
      <c r="N268" s="19" t="s">
        <v>359</v>
      </c>
      <c r="O268" s="19"/>
      <c r="P268" s="19"/>
      <c r="Q268" s="19"/>
      <c r="R268" s="19"/>
      <c r="S268" s="34">
        <f t="shared" si="26"/>
        <v>41827</v>
      </c>
      <c r="T268" s="34" t="str">
        <f t="shared" si="27"/>
        <v/>
      </c>
      <c r="U268" s="34" t="str">
        <f t="shared" si="28"/>
        <v/>
      </c>
      <c r="V268" s="19"/>
    </row>
    <row r="269" spans="1:22" s="5" customFormat="1">
      <c r="A269" s="19"/>
      <c r="B269" s="19"/>
      <c r="C269" s="19"/>
      <c r="D269" s="19"/>
      <c r="E269" s="19"/>
      <c r="F269" s="19"/>
      <c r="G269" s="19"/>
      <c r="H269" s="19"/>
      <c r="I269" s="19"/>
      <c r="J269" s="10" t="s">
        <v>793</v>
      </c>
      <c r="K269" s="19" t="str">
        <f t="shared" si="29"/>
        <v>x54</v>
      </c>
      <c r="L269" s="19" t="str">
        <f t="shared" si="24"/>
        <v>Insurance with profit participation [future discretionary benefits]</v>
      </c>
      <c r="M269" s="19"/>
      <c r="N269" s="19" t="s">
        <v>359</v>
      </c>
      <c r="O269" s="19"/>
      <c r="P269" s="19"/>
      <c r="Q269" s="19"/>
      <c r="R269" s="19"/>
      <c r="S269" s="34">
        <f t="shared" si="26"/>
        <v>41827</v>
      </c>
      <c r="T269" s="34" t="str">
        <f t="shared" si="27"/>
        <v/>
      </c>
      <c r="U269" s="34" t="str">
        <f t="shared" si="28"/>
        <v/>
      </c>
      <c r="V269" s="19"/>
    </row>
    <row r="270" spans="1:22" s="5" customFormat="1">
      <c r="A270" s="19"/>
      <c r="B270" s="19"/>
      <c r="C270" s="19"/>
      <c r="D270" s="19"/>
      <c r="E270" s="19"/>
      <c r="F270" s="19"/>
      <c r="G270" s="19"/>
      <c r="H270" s="19"/>
      <c r="I270" s="19"/>
      <c r="J270" s="9" t="s">
        <v>3457</v>
      </c>
      <c r="K270" s="19" t="str">
        <f t="shared" si="29"/>
        <v>x119</v>
      </c>
      <c r="L270" s="19" t="str">
        <f t="shared" si="24"/>
        <v>Unit-linked or index-linked</v>
      </c>
      <c r="M270" s="19"/>
      <c r="N270" s="19" t="s">
        <v>359</v>
      </c>
      <c r="O270" s="19"/>
      <c r="P270" s="19"/>
      <c r="Q270" s="19"/>
      <c r="R270" s="19"/>
      <c r="S270" s="34">
        <f t="shared" si="26"/>
        <v>41827</v>
      </c>
      <c r="T270" s="34" t="str">
        <f t="shared" si="27"/>
        <v/>
      </c>
      <c r="U270" s="34" t="str">
        <f t="shared" si="28"/>
        <v/>
      </c>
      <c r="V270" s="19"/>
    </row>
    <row r="271" spans="1:22" s="5" customFormat="1">
      <c r="A271" s="19"/>
      <c r="B271" s="19"/>
      <c r="C271" s="19"/>
      <c r="D271" s="19"/>
      <c r="E271" s="19"/>
      <c r="F271" s="19"/>
      <c r="G271" s="19"/>
      <c r="H271" s="19"/>
      <c r="I271" s="19"/>
      <c r="J271" s="9" t="s">
        <v>784</v>
      </c>
      <c r="K271" s="19" t="str">
        <f t="shared" si="29"/>
        <v>x93</v>
      </c>
      <c r="L271" s="19" t="str">
        <f t="shared" si="24"/>
        <v>Other life</v>
      </c>
      <c r="M271" s="19"/>
      <c r="N271" s="19" t="s">
        <v>359</v>
      </c>
      <c r="O271" s="19"/>
      <c r="P271" s="19"/>
      <c r="Q271" s="19"/>
      <c r="R271" s="19"/>
      <c r="S271" s="34">
        <f t="shared" si="26"/>
        <v>41827</v>
      </c>
      <c r="T271" s="34" t="str">
        <f t="shared" si="27"/>
        <v/>
      </c>
      <c r="U271" s="34" t="str">
        <f t="shared" si="28"/>
        <v/>
      </c>
      <c r="V271" s="19"/>
    </row>
    <row r="272" spans="1:22" s="5" customFormat="1">
      <c r="A272" s="19"/>
      <c r="B272" s="19"/>
      <c r="C272" s="19"/>
      <c r="D272" s="19"/>
      <c r="E272" s="19"/>
      <c r="F272" s="19"/>
      <c r="G272" s="19"/>
      <c r="H272" s="19"/>
      <c r="I272" s="19"/>
      <c r="J272" s="9" t="s">
        <v>786</v>
      </c>
      <c r="K272" s="19" t="str">
        <f t="shared" si="29"/>
        <v>x11</v>
      </c>
      <c r="L272" s="19" t="str">
        <f t="shared" si="24"/>
        <v>Annuities stemming from non-life insurance contracts and relating to insurance obligations other than health insurance obligations</v>
      </c>
      <c r="M272" s="19"/>
      <c r="N272" s="19" t="s">
        <v>359</v>
      </c>
      <c r="O272" s="19"/>
      <c r="P272" s="19"/>
      <c r="Q272" s="19"/>
      <c r="R272" s="19"/>
      <c r="S272" s="34">
        <f t="shared" si="26"/>
        <v>41827</v>
      </c>
      <c r="T272" s="34" t="str">
        <f t="shared" si="27"/>
        <v/>
      </c>
      <c r="U272" s="34" t="str">
        <f t="shared" si="28"/>
        <v/>
      </c>
      <c r="V272" s="19"/>
    </row>
    <row r="273" spans="1:22" s="5" customFormat="1">
      <c r="A273" s="19"/>
      <c r="B273" s="19"/>
      <c r="C273" s="19"/>
      <c r="D273" s="19"/>
      <c r="E273" s="19"/>
      <c r="F273" s="19"/>
      <c r="G273" s="19"/>
      <c r="H273" s="19"/>
      <c r="I273" s="19"/>
      <c r="J273" s="9" t="s">
        <v>787</v>
      </c>
      <c r="K273" s="19" t="str">
        <f t="shared" si="29"/>
        <v>x10</v>
      </c>
      <c r="L273" s="19" t="str">
        <f t="shared" si="24"/>
        <v>Annuities stemming from non-life insurance contracts and relating to health insurance obligations</v>
      </c>
      <c r="M273" s="19"/>
      <c r="N273" s="19" t="s">
        <v>359</v>
      </c>
      <c r="O273" s="19"/>
      <c r="P273" s="19"/>
      <c r="Q273" s="19"/>
      <c r="R273" s="19"/>
      <c r="S273" s="34">
        <f t="shared" si="26"/>
        <v>41827</v>
      </c>
      <c r="T273" s="34" t="str">
        <f t="shared" si="27"/>
        <v/>
      </c>
      <c r="U273" s="34" t="str">
        <f t="shared" si="28"/>
        <v/>
      </c>
      <c r="V273" s="19"/>
    </row>
    <row r="274" spans="1:22" s="5" customFormat="1">
      <c r="A274" s="19"/>
      <c r="B274" s="19"/>
      <c r="C274" s="19"/>
      <c r="D274" s="19"/>
      <c r="E274" s="19"/>
      <c r="F274" s="19"/>
      <c r="G274" s="19"/>
      <c r="H274" s="19"/>
      <c r="I274" s="19"/>
      <c r="J274" s="8" t="s">
        <v>795</v>
      </c>
      <c r="K274" s="19" t="str">
        <f t="shared" si="29"/>
        <v>x35</v>
      </c>
      <c r="L274" s="19" t="str">
        <f t="shared" si="24"/>
        <v>Health</v>
      </c>
      <c r="M274" s="19" t="s">
        <v>358</v>
      </c>
      <c r="N274" s="19" t="s">
        <v>359</v>
      </c>
      <c r="O274" s="19"/>
      <c r="P274" s="19"/>
      <c r="Q274" s="19"/>
      <c r="R274" s="19"/>
      <c r="S274" s="34">
        <f t="shared" si="26"/>
        <v>41827</v>
      </c>
      <c r="T274" s="34">
        <f t="shared" si="27"/>
        <v>41639</v>
      </c>
      <c r="U274" s="34" t="str">
        <f t="shared" si="28"/>
        <v/>
      </c>
      <c r="V274" s="19"/>
    </row>
    <row r="275" spans="1:22" s="5" customFormat="1">
      <c r="A275" s="19"/>
      <c r="B275" s="19"/>
      <c r="C275" s="19"/>
      <c r="D275" s="19"/>
      <c r="E275" s="19"/>
      <c r="F275" s="19"/>
      <c r="G275" s="19"/>
      <c r="H275" s="19"/>
      <c r="I275" s="19"/>
      <c r="J275" s="9" t="s">
        <v>790</v>
      </c>
      <c r="K275" s="19" t="str">
        <f t="shared" si="29"/>
        <v>x43</v>
      </c>
      <c r="L275" s="19" t="str">
        <f t="shared" ref="L275:L338" si="30">J275</f>
        <v>Health non-SLT</v>
      </c>
      <c r="M275" s="19" t="s">
        <v>358</v>
      </c>
      <c r="N275" s="19" t="s">
        <v>359</v>
      </c>
      <c r="O275" s="19"/>
      <c r="P275" s="19"/>
      <c r="Q275" s="19"/>
      <c r="R275" s="19"/>
      <c r="S275" s="34">
        <f t="shared" si="26"/>
        <v>41827</v>
      </c>
      <c r="T275" s="34" t="str">
        <f t="shared" si="27"/>
        <v/>
      </c>
      <c r="U275" s="34" t="str">
        <f t="shared" si="28"/>
        <v/>
      </c>
      <c r="V275" s="19"/>
    </row>
    <row r="276" spans="1:22" s="5" customFormat="1">
      <c r="A276" s="19"/>
      <c r="B276" s="19"/>
      <c r="C276" s="19"/>
      <c r="D276" s="19"/>
      <c r="E276" s="19"/>
      <c r="F276" s="19"/>
      <c r="G276" s="19"/>
      <c r="H276" s="19"/>
      <c r="I276" s="19"/>
      <c r="J276" s="10" t="s">
        <v>2262</v>
      </c>
      <c r="K276" s="19" t="str">
        <f t="shared" si="29"/>
        <v>x44</v>
      </c>
      <c r="L276" s="19" t="str">
        <f t="shared" si="30"/>
        <v>Health non-SLT [direct business and accepted proportional reinsurance]</v>
      </c>
      <c r="M276" s="19" t="s">
        <v>358</v>
      </c>
      <c r="N276" s="19" t="s">
        <v>359</v>
      </c>
      <c r="O276" s="19"/>
      <c r="P276" s="19"/>
      <c r="Q276" s="19"/>
      <c r="R276" s="19"/>
      <c r="S276" s="34">
        <f t="shared" si="26"/>
        <v>41827</v>
      </c>
      <c r="T276" s="34">
        <f t="shared" si="27"/>
        <v>41639</v>
      </c>
      <c r="U276" s="34" t="str">
        <f t="shared" si="28"/>
        <v/>
      </c>
      <c r="V276" s="19"/>
    </row>
    <row r="277" spans="1:22" s="5" customFormat="1">
      <c r="A277" s="19"/>
      <c r="B277" s="19"/>
      <c r="C277" s="19"/>
      <c r="D277" s="19"/>
      <c r="E277" s="19"/>
      <c r="F277" s="19"/>
      <c r="G277" s="19"/>
      <c r="H277" s="19"/>
      <c r="I277" s="19"/>
      <c r="J277" s="11" t="s">
        <v>774</v>
      </c>
      <c r="K277" s="19" t="str">
        <f t="shared" si="29"/>
        <v>x69</v>
      </c>
      <c r="L277" s="19" t="str">
        <f t="shared" si="30"/>
        <v>Medical expense insurance [direct business and accepted proportional reinsurance]</v>
      </c>
      <c r="M277" s="19"/>
      <c r="N277" s="19" t="s">
        <v>359</v>
      </c>
      <c r="O277" s="19"/>
      <c r="P277" s="19"/>
      <c r="Q277" s="19"/>
      <c r="R277" s="19"/>
      <c r="S277" s="34">
        <f t="shared" si="26"/>
        <v>41827</v>
      </c>
      <c r="T277" s="34" t="str">
        <f t="shared" si="27"/>
        <v/>
      </c>
      <c r="U277" s="34" t="str">
        <f t="shared" si="28"/>
        <v/>
      </c>
      <c r="V277" s="19"/>
    </row>
    <row r="278" spans="1:22" s="5" customFormat="1">
      <c r="A278" s="19"/>
      <c r="B278" s="19"/>
      <c r="C278" s="19"/>
      <c r="D278" s="19"/>
      <c r="E278" s="19"/>
      <c r="F278" s="19"/>
      <c r="G278" s="19"/>
      <c r="H278" s="19"/>
      <c r="I278" s="19"/>
      <c r="J278" s="11" t="s">
        <v>775</v>
      </c>
      <c r="K278" s="19" t="str">
        <f t="shared" si="29"/>
        <v>x52</v>
      </c>
      <c r="L278" s="19" t="str">
        <f t="shared" si="30"/>
        <v>Income protection insurance [direct business and accepted proportional reinsurance]</v>
      </c>
      <c r="M278" s="19"/>
      <c r="N278" s="19" t="s">
        <v>359</v>
      </c>
      <c r="O278" s="19"/>
      <c r="P278" s="19"/>
      <c r="Q278" s="19"/>
      <c r="R278" s="19"/>
      <c r="S278" s="34">
        <f t="shared" si="26"/>
        <v>41827</v>
      </c>
      <c r="T278" s="34" t="str">
        <f t="shared" si="27"/>
        <v/>
      </c>
      <c r="U278" s="34" t="str">
        <f t="shared" si="28"/>
        <v/>
      </c>
      <c r="V278" s="19"/>
    </row>
    <row r="279" spans="1:22" s="5" customFormat="1">
      <c r="A279" s="19"/>
      <c r="B279" s="19"/>
      <c r="C279" s="19"/>
      <c r="D279" s="19"/>
      <c r="E279" s="19"/>
      <c r="F279" s="19"/>
      <c r="G279" s="19"/>
      <c r="H279" s="19"/>
      <c r="I279" s="19"/>
      <c r="J279" s="11" t="s">
        <v>776</v>
      </c>
      <c r="K279" s="19" t="str">
        <f t="shared" si="29"/>
        <v>x132</v>
      </c>
      <c r="L279" s="19" t="str">
        <f t="shared" si="30"/>
        <v>Workers' compensation insurance [direct business and accepted proportional reinsurance]</v>
      </c>
      <c r="M279" s="19"/>
      <c r="N279" s="19" t="s">
        <v>359</v>
      </c>
      <c r="O279" s="19"/>
      <c r="P279" s="19"/>
      <c r="Q279" s="19"/>
      <c r="R279" s="19"/>
      <c r="S279" s="34">
        <f t="shared" si="26"/>
        <v>41827</v>
      </c>
      <c r="T279" s="34" t="str">
        <f t="shared" si="27"/>
        <v/>
      </c>
      <c r="U279" s="34" t="str">
        <f t="shared" si="28"/>
        <v/>
      </c>
      <c r="V279" s="19"/>
    </row>
    <row r="280" spans="1:22" s="5" customFormat="1">
      <c r="A280" s="19"/>
      <c r="B280" s="19"/>
      <c r="C280" s="19"/>
      <c r="D280" s="19"/>
      <c r="E280" s="19"/>
      <c r="F280" s="19"/>
      <c r="G280" s="19"/>
      <c r="H280" s="19"/>
      <c r="I280" s="19"/>
      <c r="J280" s="10" t="s">
        <v>777</v>
      </c>
      <c r="K280" s="19" t="str">
        <f t="shared" si="29"/>
        <v>x42</v>
      </c>
      <c r="L280" s="19" t="str">
        <f t="shared" si="30"/>
        <v>Health [accepted non-proportional reinsurance]</v>
      </c>
      <c r="M280" s="19"/>
      <c r="N280" s="19" t="s">
        <v>359</v>
      </c>
      <c r="O280" s="19"/>
      <c r="P280" s="19"/>
      <c r="Q280" s="19"/>
      <c r="R280" s="19"/>
      <c r="S280" s="34">
        <f t="shared" si="26"/>
        <v>41827</v>
      </c>
      <c r="T280" s="34" t="str">
        <f t="shared" si="27"/>
        <v/>
      </c>
      <c r="U280" s="34" t="str">
        <f t="shared" si="28"/>
        <v/>
      </c>
      <c r="V280" s="19"/>
    </row>
    <row r="281" spans="1:22" s="5" customFormat="1">
      <c r="A281" s="19"/>
      <c r="B281" s="19"/>
      <c r="C281" s="19"/>
      <c r="D281" s="19"/>
      <c r="E281" s="19"/>
      <c r="F281" s="19"/>
      <c r="G281" s="19"/>
      <c r="H281" s="19"/>
      <c r="I281" s="19"/>
      <c r="J281" s="9" t="s">
        <v>789</v>
      </c>
      <c r="K281" s="19" t="str">
        <f t="shared" si="29"/>
        <v>x45</v>
      </c>
      <c r="L281" s="19" t="str">
        <f t="shared" si="30"/>
        <v>Health SLT</v>
      </c>
      <c r="M281" s="19"/>
      <c r="N281" s="19" t="s">
        <v>359</v>
      </c>
      <c r="O281" s="19"/>
      <c r="P281" s="19"/>
      <c r="Q281" s="19"/>
      <c r="R281" s="19"/>
      <c r="S281" s="34">
        <f t="shared" si="26"/>
        <v>41827</v>
      </c>
      <c r="T281" s="34" t="str">
        <f t="shared" si="27"/>
        <v/>
      </c>
      <c r="U281" s="34" t="str">
        <f t="shared" si="28"/>
        <v/>
      </c>
      <c r="V281" s="19"/>
    </row>
    <row r="282" spans="1:22" s="5" customFormat="1">
      <c r="A282" s="19"/>
      <c r="B282" s="19"/>
      <c r="C282" s="19"/>
      <c r="D282" s="19"/>
      <c r="E282" s="19"/>
      <c r="F282" s="19"/>
      <c r="G282" s="19"/>
      <c r="H282" s="19"/>
      <c r="I282" s="19"/>
      <c r="J282" s="6" t="s">
        <v>869</v>
      </c>
      <c r="K282" s="19"/>
      <c r="L282" s="19"/>
      <c r="M282" s="19"/>
      <c r="N282" s="19"/>
      <c r="O282" s="19" t="s">
        <v>2299</v>
      </c>
      <c r="P282" s="19"/>
      <c r="Q282" s="19" t="s">
        <v>859</v>
      </c>
      <c r="R282" s="19"/>
      <c r="S282" s="34">
        <v>41827</v>
      </c>
      <c r="T282" s="34">
        <v>42566</v>
      </c>
      <c r="U282" s="34"/>
      <c r="V282" s="19"/>
    </row>
    <row r="283" spans="1:22" s="5" customFormat="1">
      <c r="A283" s="19"/>
      <c r="B283" s="19"/>
      <c r="C283" s="19"/>
      <c r="D283" s="19"/>
      <c r="E283" s="19"/>
      <c r="F283" s="19"/>
      <c r="G283" s="19"/>
      <c r="H283" s="19"/>
      <c r="I283" s="19"/>
      <c r="J283" s="7" t="s">
        <v>130</v>
      </c>
      <c r="K283" s="19" t="str">
        <f t="shared" si="29"/>
        <v>x0</v>
      </c>
      <c r="L283" s="19" t="str">
        <f t="shared" si="30"/>
        <v>Total/NA</v>
      </c>
      <c r="M283" s="19" t="s">
        <v>358</v>
      </c>
      <c r="N283" s="19"/>
      <c r="O283" s="19"/>
      <c r="P283" s="19"/>
      <c r="Q283" s="19"/>
      <c r="R283" s="19"/>
      <c r="S283" s="34">
        <f t="shared" si="26"/>
        <v>41827</v>
      </c>
      <c r="T283" s="34" t="str">
        <f t="shared" si="27"/>
        <v/>
      </c>
      <c r="U283" s="34" t="str">
        <f t="shared" si="28"/>
        <v/>
      </c>
      <c r="V283" s="19"/>
    </row>
    <row r="284" spans="1:22" s="5" customFormat="1">
      <c r="A284" s="19"/>
      <c r="B284" s="19"/>
      <c r="C284" s="19"/>
      <c r="D284" s="19"/>
      <c r="E284" s="19"/>
      <c r="F284" s="19"/>
      <c r="G284" s="19"/>
      <c r="H284" s="19"/>
      <c r="I284" s="19"/>
      <c r="J284" s="8" t="s">
        <v>2259</v>
      </c>
      <c r="K284" s="19" t="str">
        <f t="shared" si="29"/>
        <v>x79</v>
      </c>
      <c r="L284" s="19" t="str">
        <f t="shared" si="30"/>
        <v>Non-life and Health non-SLT</v>
      </c>
      <c r="M284" s="19" t="s">
        <v>358</v>
      </c>
      <c r="N284" s="19" t="s">
        <v>359</v>
      </c>
      <c r="O284" s="19"/>
      <c r="P284" s="19"/>
      <c r="Q284" s="19"/>
      <c r="R284" s="19"/>
      <c r="S284" s="34">
        <f t="shared" si="26"/>
        <v>41827</v>
      </c>
      <c r="T284" s="34" t="str">
        <f t="shared" si="27"/>
        <v/>
      </c>
      <c r="U284" s="34" t="str">
        <f t="shared" si="28"/>
        <v/>
      </c>
      <c r="V284" s="19"/>
    </row>
    <row r="285" spans="1:22" s="5" customFormat="1">
      <c r="A285" s="19"/>
      <c r="B285" s="19"/>
      <c r="C285" s="19"/>
      <c r="D285" s="19"/>
      <c r="E285" s="19"/>
      <c r="F285" s="19"/>
      <c r="G285" s="19"/>
      <c r="H285" s="19"/>
      <c r="I285" s="19"/>
      <c r="J285" s="9" t="s">
        <v>761</v>
      </c>
      <c r="K285" s="19" t="str">
        <f t="shared" si="29"/>
        <v>x75</v>
      </c>
      <c r="L285" s="19" t="str">
        <f t="shared" si="30"/>
        <v>Non-life</v>
      </c>
      <c r="M285" s="19" t="s">
        <v>358</v>
      </c>
      <c r="N285" s="19" t="s">
        <v>359</v>
      </c>
      <c r="O285" s="19"/>
      <c r="P285" s="19"/>
      <c r="Q285" s="19"/>
      <c r="R285" s="19"/>
      <c r="S285" s="34">
        <f t="shared" si="26"/>
        <v>41827</v>
      </c>
      <c r="T285" s="34" t="str">
        <f t="shared" si="27"/>
        <v/>
      </c>
      <c r="U285" s="34" t="str">
        <f t="shared" si="28"/>
        <v/>
      </c>
      <c r="V285" s="19"/>
    </row>
    <row r="286" spans="1:22" s="5" customFormat="1">
      <c r="A286" s="19"/>
      <c r="B286" s="19"/>
      <c r="C286" s="19"/>
      <c r="D286" s="19"/>
      <c r="E286" s="19"/>
      <c r="F286" s="19"/>
      <c r="G286" s="19"/>
      <c r="H286" s="19"/>
      <c r="I286" s="19"/>
      <c r="J286" s="10" t="s">
        <v>765</v>
      </c>
      <c r="K286" s="19" t="str">
        <f t="shared" si="29"/>
        <v>x77</v>
      </c>
      <c r="L286" s="19" t="str">
        <f t="shared" si="30"/>
        <v>Non-life [direct business and accepted proportional reinsurance]</v>
      </c>
      <c r="M286" s="19" t="s">
        <v>358</v>
      </c>
      <c r="N286" s="19" t="s">
        <v>359</v>
      </c>
      <c r="O286" s="19"/>
      <c r="P286" s="19"/>
      <c r="Q286" s="19"/>
      <c r="R286" s="19"/>
      <c r="S286" s="34">
        <f t="shared" si="26"/>
        <v>41827</v>
      </c>
      <c r="T286" s="34">
        <f t="shared" si="27"/>
        <v>41639</v>
      </c>
      <c r="U286" s="34" t="str">
        <f t="shared" si="28"/>
        <v/>
      </c>
      <c r="V286" s="19"/>
    </row>
    <row r="287" spans="1:22" s="5" customFormat="1">
      <c r="A287" s="19"/>
      <c r="B287" s="19"/>
      <c r="C287" s="19"/>
      <c r="D287" s="19"/>
      <c r="E287" s="19"/>
      <c r="F287" s="19"/>
      <c r="G287" s="19"/>
      <c r="H287" s="19"/>
      <c r="I287" s="19"/>
      <c r="J287" s="11" t="s">
        <v>766</v>
      </c>
      <c r="K287" s="19" t="str">
        <f t="shared" si="29"/>
        <v>x73</v>
      </c>
      <c r="L287" s="19" t="str">
        <f t="shared" si="30"/>
        <v>Motor vehicle liability insurance [direct business and accepted proportional reinsurance]</v>
      </c>
      <c r="M287" s="19"/>
      <c r="N287" s="19" t="s">
        <v>359</v>
      </c>
      <c r="O287" s="19"/>
      <c r="P287" s="19"/>
      <c r="Q287" s="19"/>
      <c r="R287" s="19"/>
      <c r="S287" s="34">
        <f t="shared" si="26"/>
        <v>41827</v>
      </c>
      <c r="T287" s="34" t="str">
        <f t="shared" si="27"/>
        <v/>
      </c>
      <c r="U287" s="34" t="str">
        <f t="shared" si="28"/>
        <v/>
      </c>
      <c r="V287" s="19"/>
    </row>
    <row r="288" spans="1:22" s="5" customFormat="1">
      <c r="A288" s="19"/>
      <c r="B288" s="19"/>
      <c r="C288" s="19"/>
      <c r="D288" s="19"/>
      <c r="E288" s="19"/>
      <c r="F288" s="19"/>
      <c r="G288" s="19"/>
      <c r="H288" s="19"/>
      <c r="I288" s="19"/>
      <c r="J288" s="11" t="s">
        <v>767</v>
      </c>
      <c r="K288" s="19" t="str">
        <f t="shared" si="29"/>
        <v>x101</v>
      </c>
      <c r="L288" s="19" t="str">
        <f t="shared" si="30"/>
        <v>Other motor insurance [direct business and accepted proportional reinsurance]</v>
      </c>
      <c r="M288" s="19"/>
      <c r="N288" s="19" t="s">
        <v>359</v>
      </c>
      <c r="O288" s="19"/>
      <c r="P288" s="19"/>
      <c r="Q288" s="19"/>
      <c r="R288" s="19"/>
      <c r="S288" s="34">
        <f t="shared" si="26"/>
        <v>41827</v>
      </c>
      <c r="T288" s="34" t="str">
        <f t="shared" si="27"/>
        <v/>
      </c>
      <c r="U288" s="34" t="str">
        <f t="shared" si="28"/>
        <v/>
      </c>
      <c r="V288" s="19"/>
    </row>
    <row r="289" spans="1:22" s="5" customFormat="1">
      <c r="A289" s="19"/>
      <c r="B289" s="19"/>
      <c r="C289" s="19"/>
      <c r="D289" s="19"/>
      <c r="E289" s="19"/>
      <c r="F289" s="19"/>
      <c r="G289" s="19"/>
      <c r="H289" s="19"/>
      <c r="I289" s="19"/>
      <c r="J289" s="11" t="s">
        <v>768</v>
      </c>
      <c r="K289" s="19" t="str">
        <f t="shared" si="29"/>
        <v>x66</v>
      </c>
      <c r="L289" s="19" t="str">
        <f t="shared" si="30"/>
        <v>Marine, aviation and transport insurance [direct business and accepted proportional reinsurance]</v>
      </c>
      <c r="M289" s="19"/>
      <c r="N289" s="19" t="s">
        <v>359</v>
      </c>
      <c r="O289" s="19"/>
      <c r="P289" s="19"/>
      <c r="Q289" s="19"/>
      <c r="R289" s="19"/>
      <c r="S289" s="34">
        <f t="shared" si="26"/>
        <v>41827</v>
      </c>
      <c r="T289" s="34" t="str">
        <f t="shared" si="27"/>
        <v/>
      </c>
      <c r="U289" s="34" t="str">
        <f t="shared" si="28"/>
        <v/>
      </c>
      <c r="V289" s="19"/>
    </row>
    <row r="290" spans="1:22" s="5" customFormat="1">
      <c r="A290" s="19"/>
      <c r="B290" s="19"/>
      <c r="C290" s="19"/>
      <c r="D290" s="19"/>
      <c r="E290" s="19"/>
      <c r="F290" s="19"/>
      <c r="G290" s="19"/>
      <c r="H290" s="19"/>
      <c r="I290" s="19"/>
      <c r="J290" s="11" t="s">
        <v>769</v>
      </c>
      <c r="K290" s="19" t="str">
        <f t="shared" si="29"/>
        <v>x31</v>
      </c>
      <c r="L290" s="19" t="str">
        <f t="shared" si="30"/>
        <v>Fire and other damage to property insurance [direct business and accepted proportional reinsurance]</v>
      </c>
      <c r="M290" s="19"/>
      <c r="N290" s="19" t="s">
        <v>359</v>
      </c>
      <c r="O290" s="19"/>
      <c r="P290" s="19"/>
      <c r="Q290" s="19"/>
      <c r="R290" s="19"/>
      <c r="S290" s="34">
        <f t="shared" si="26"/>
        <v>41827</v>
      </c>
      <c r="T290" s="34" t="str">
        <f t="shared" si="27"/>
        <v/>
      </c>
      <c r="U290" s="34" t="str">
        <f t="shared" si="28"/>
        <v/>
      </c>
      <c r="V290" s="19"/>
    </row>
    <row r="291" spans="1:22" s="5" customFormat="1">
      <c r="A291" s="19"/>
      <c r="B291" s="19"/>
      <c r="C291" s="19"/>
      <c r="D291" s="19"/>
      <c r="E291" s="19"/>
      <c r="F291" s="19"/>
      <c r="G291" s="19"/>
      <c r="H291" s="19"/>
      <c r="I291" s="19"/>
      <c r="J291" s="11" t="s">
        <v>770</v>
      </c>
      <c r="K291" s="19" t="str">
        <f t="shared" si="29"/>
        <v>x34</v>
      </c>
      <c r="L291" s="19" t="str">
        <f t="shared" si="30"/>
        <v>General liability insurance [direct business and accepted proportional reinsurance]</v>
      </c>
      <c r="M291" s="19"/>
      <c r="N291" s="19" t="s">
        <v>359</v>
      </c>
      <c r="O291" s="19"/>
      <c r="P291" s="19"/>
      <c r="Q291" s="19"/>
      <c r="R291" s="19"/>
      <c r="S291" s="34">
        <f t="shared" si="26"/>
        <v>41827</v>
      </c>
      <c r="T291" s="34" t="str">
        <f t="shared" si="27"/>
        <v/>
      </c>
      <c r="U291" s="34" t="str">
        <f t="shared" si="28"/>
        <v/>
      </c>
      <c r="V291" s="19"/>
    </row>
    <row r="292" spans="1:22" s="5" customFormat="1">
      <c r="A292" s="19"/>
      <c r="B292" s="19"/>
      <c r="C292" s="19"/>
      <c r="D292" s="19"/>
      <c r="E292" s="19"/>
      <c r="F292" s="19"/>
      <c r="G292" s="19"/>
      <c r="H292" s="19"/>
      <c r="I292" s="19"/>
      <c r="J292" s="11" t="s">
        <v>771</v>
      </c>
      <c r="K292" s="19" t="str">
        <f t="shared" si="29"/>
        <v>x27</v>
      </c>
      <c r="L292" s="19" t="str">
        <f t="shared" si="30"/>
        <v>Credit and suretyship insurance [direct business and accepted proportional reinsurance]</v>
      </c>
      <c r="M292" s="19"/>
      <c r="N292" s="19" t="s">
        <v>359</v>
      </c>
      <c r="O292" s="19"/>
      <c r="P292" s="19"/>
      <c r="Q292" s="19"/>
      <c r="R292" s="19"/>
      <c r="S292" s="34">
        <f t="shared" si="26"/>
        <v>41827</v>
      </c>
      <c r="T292" s="34" t="str">
        <f t="shared" si="27"/>
        <v/>
      </c>
      <c r="U292" s="34" t="str">
        <f t="shared" si="28"/>
        <v/>
      </c>
      <c r="V292" s="19"/>
    </row>
    <row r="293" spans="1:22" s="5" customFormat="1">
      <c r="A293" s="19"/>
      <c r="B293" s="19"/>
      <c r="C293" s="19"/>
      <c r="D293" s="19"/>
      <c r="E293" s="19"/>
      <c r="F293" s="19"/>
      <c r="G293" s="19"/>
      <c r="H293" s="19"/>
      <c r="I293" s="19"/>
      <c r="J293" s="11" t="s">
        <v>2263</v>
      </c>
      <c r="K293" s="19" t="str">
        <f t="shared" si="29"/>
        <v>x59</v>
      </c>
      <c r="L293" s="19" t="str">
        <f t="shared" si="30"/>
        <v>Legal expenses insurance [direct business and accepted proportional reinsurance]</v>
      </c>
      <c r="M293" s="19"/>
      <c r="N293" s="19" t="s">
        <v>359</v>
      </c>
      <c r="O293" s="19"/>
      <c r="P293" s="19"/>
      <c r="Q293" s="19"/>
      <c r="R293" s="19"/>
      <c r="S293" s="34">
        <f t="shared" si="26"/>
        <v>41827</v>
      </c>
      <c r="T293" s="34" t="str">
        <f t="shared" si="27"/>
        <v/>
      </c>
      <c r="U293" s="34" t="str">
        <f t="shared" si="28"/>
        <v/>
      </c>
      <c r="V293" s="19"/>
    </row>
    <row r="294" spans="1:22" s="5" customFormat="1">
      <c r="A294" s="19"/>
      <c r="B294" s="19"/>
      <c r="C294" s="19"/>
      <c r="D294" s="19"/>
      <c r="E294" s="19"/>
      <c r="F294" s="19"/>
      <c r="G294" s="19"/>
      <c r="H294" s="19"/>
      <c r="I294" s="19"/>
      <c r="J294" s="11" t="s">
        <v>772</v>
      </c>
      <c r="K294" s="19" t="str">
        <f t="shared" si="29"/>
        <v>x12</v>
      </c>
      <c r="L294" s="19" t="str">
        <f t="shared" si="30"/>
        <v>Assistance [direct business and accepted proportional reinsurance]</v>
      </c>
      <c r="M294" s="19"/>
      <c r="N294" s="19" t="s">
        <v>359</v>
      </c>
      <c r="O294" s="19"/>
      <c r="P294" s="19"/>
      <c r="Q294" s="19"/>
      <c r="R294" s="19"/>
      <c r="S294" s="34">
        <f t="shared" si="26"/>
        <v>41827</v>
      </c>
      <c r="T294" s="34" t="str">
        <f t="shared" si="27"/>
        <v/>
      </c>
      <c r="U294" s="34" t="str">
        <f t="shared" si="28"/>
        <v/>
      </c>
      <c r="V294" s="19"/>
    </row>
    <row r="295" spans="1:22" s="5" customFormat="1">
      <c r="A295" s="19"/>
      <c r="B295" s="19"/>
      <c r="C295" s="19"/>
      <c r="D295" s="19"/>
      <c r="E295" s="19"/>
      <c r="F295" s="19"/>
      <c r="G295" s="19"/>
      <c r="H295" s="19"/>
      <c r="I295" s="19"/>
      <c r="J295" s="11" t="s">
        <v>773</v>
      </c>
      <c r="K295" s="19" t="str">
        <f t="shared" si="29"/>
        <v>x70</v>
      </c>
      <c r="L295" s="19" t="str">
        <f t="shared" si="30"/>
        <v>Miscellaneous financial loss [direct business and accepted proportional reinsurance]</v>
      </c>
      <c r="M295" s="19"/>
      <c r="N295" s="19" t="s">
        <v>359</v>
      </c>
      <c r="O295" s="19"/>
      <c r="P295" s="19"/>
      <c r="Q295" s="19"/>
      <c r="R295" s="19"/>
      <c r="S295" s="34">
        <f t="shared" si="26"/>
        <v>41827</v>
      </c>
      <c r="T295" s="34" t="str">
        <f t="shared" si="27"/>
        <v/>
      </c>
      <c r="U295" s="34" t="str">
        <f t="shared" si="28"/>
        <v/>
      </c>
      <c r="V295" s="19"/>
    </row>
    <row r="296" spans="1:22" s="5" customFormat="1">
      <c r="A296" s="19"/>
      <c r="B296" s="19"/>
      <c r="C296" s="19"/>
      <c r="D296" s="19"/>
      <c r="E296" s="19"/>
      <c r="F296" s="19"/>
      <c r="G296" s="19"/>
      <c r="H296" s="19"/>
      <c r="I296" s="19"/>
      <c r="J296" s="10" t="s">
        <v>791</v>
      </c>
      <c r="K296" s="19" t="str">
        <f t="shared" si="29"/>
        <v>x76</v>
      </c>
      <c r="L296" s="19" t="str">
        <f t="shared" si="30"/>
        <v>Non-life [accepted non-proportional reinsurance]</v>
      </c>
      <c r="M296" s="19" t="s">
        <v>358</v>
      </c>
      <c r="N296" s="19" t="s">
        <v>359</v>
      </c>
      <c r="O296" s="19"/>
      <c r="P296" s="19"/>
      <c r="Q296" s="19"/>
      <c r="R296" s="19"/>
      <c r="S296" s="34">
        <f t="shared" si="26"/>
        <v>41827</v>
      </c>
      <c r="T296" s="34">
        <f t="shared" si="27"/>
        <v>41639</v>
      </c>
      <c r="U296" s="34" t="str">
        <f t="shared" si="28"/>
        <v/>
      </c>
      <c r="V296" s="19"/>
    </row>
    <row r="297" spans="1:22" s="5" customFormat="1">
      <c r="A297" s="19"/>
      <c r="B297" s="19"/>
      <c r="C297" s="19"/>
      <c r="D297" s="19"/>
      <c r="E297" s="19"/>
      <c r="F297" s="19"/>
      <c r="G297" s="19"/>
      <c r="H297" s="19"/>
      <c r="I297" s="19"/>
      <c r="J297" s="11" t="s">
        <v>778</v>
      </c>
      <c r="K297" s="19" t="str">
        <f t="shared" si="29"/>
        <v>x106</v>
      </c>
      <c r="L297" s="19" t="str">
        <f t="shared" si="30"/>
        <v>Property [accepted non-proportional reinsurance]</v>
      </c>
      <c r="M297" s="19"/>
      <c r="N297" s="19" t="s">
        <v>359</v>
      </c>
      <c r="O297" s="19"/>
      <c r="P297" s="19"/>
      <c r="Q297" s="19"/>
      <c r="R297" s="19"/>
      <c r="S297" s="34">
        <f t="shared" si="26"/>
        <v>41827</v>
      </c>
      <c r="T297" s="34" t="str">
        <f t="shared" si="27"/>
        <v/>
      </c>
      <c r="U297" s="34" t="str">
        <f t="shared" si="28"/>
        <v/>
      </c>
      <c r="V297" s="19"/>
    </row>
    <row r="298" spans="1:22" s="5" customFormat="1">
      <c r="A298" s="19"/>
      <c r="B298" s="19"/>
      <c r="C298" s="19"/>
      <c r="D298" s="19"/>
      <c r="E298" s="19"/>
      <c r="F298" s="19"/>
      <c r="G298" s="19"/>
      <c r="H298" s="19"/>
      <c r="I298" s="19"/>
      <c r="J298" s="11" t="s">
        <v>779</v>
      </c>
      <c r="K298" s="19" t="str">
        <f t="shared" si="29"/>
        <v>x14</v>
      </c>
      <c r="L298" s="19" t="str">
        <f t="shared" si="30"/>
        <v>Casualty [accepted non-proportional reinsurance]</v>
      </c>
      <c r="M298" s="19"/>
      <c r="N298" s="19" t="s">
        <v>359</v>
      </c>
      <c r="O298" s="19"/>
      <c r="P298" s="19"/>
      <c r="Q298" s="19"/>
      <c r="R298" s="19"/>
      <c r="S298" s="34">
        <f t="shared" si="26"/>
        <v>41827</v>
      </c>
      <c r="T298" s="34" t="str">
        <f t="shared" si="27"/>
        <v/>
      </c>
      <c r="U298" s="34" t="str">
        <f t="shared" si="28"/>
        <v/>
      </c>
      <c r="V298" s="19"/>
    </row>
    <row r="299" spans="1:22" s="5" customFormat="1">
      <c r="A299" s="19"/>
      <c r="B299" s="19"/>
      <c r="C299" s="19"/>
      <c r="D299" s="19"/>
      <c r="E299" s="19"/>
      <c r="F299" s="19"/>
      <c r="G299" s="19"/>
      <c r="H299" s="19"/>
      <c r="I299" s="19"/>
      <c r="J299" s="11" t="s">
        <v>780</v>
      </c>
      <c r="K299" s="19" t="str">
        <f t="shared" si="29"/>
        <v>x67</v>
      </c>
      <c r="L299" s="19" t="str">
        <f t="shared" si="30"/>
        <v>Marine, aviation, transport [accepted non-proportional reinsurance]</v>
      </c>
      <c r="M299" s="19"/>
      <c r="N299" s="19" t="s">
        <v>359</v>
      </c>
      <c r="O299" s="19"/>
      <c r="P299" s="19"/>
      <c r="Q299" s="19"/>
      <c r="R299" s="19"/>
      <c r="S299" s="34">
        <f t="shared" si="26"/>
        <v>41827</v>
      </c>
      <c r="T299" s="34" t="str">
        <f t="shared" si="27"/>
        <v/>
      </c>
      <c r="U299" s="34" t="str">
        <f t="shared" si="28"/>
        <v/>
      </c>
      <c r="V299" s="19"/>
    </row>
    <row r="300" spans="1:22" s="5" customFormat="1">
      <c r="A300" s="19"/>
      <c r="B300" s="19"/>
      <c r="C300" s="19"/>
      <c r="D300" s="19"/>
      <c r="E300" s="19"/>
      <c r="F300" s="19"/>
      <c r="G300" s="19"/>
      <c r="H300" s="19"/>
      <c r="I300" s="19"/>
      <c r="J300" s="9" t="s">
        <v>790</v>
      </c>
      <c r="K300" s="19" t="str">
        <f t="shared" si="29"/>
        <v>x43</v>
      </c>
      <c r="L300" s="19" t="str">
        <f t="shared" si="30"/>
        <v>Health non-SLT</v>
      </c>
      <c r="M300" s="19" t="s">
        <v>358</v>
      </c>
      <c r="N300" s="19" t="s">
        <v>359</v>
      </c>
      <c r="O300" s="19"/>
      <c r="P300" s="19"/>
      <c r="Q300" s="19"/>
      <c r="R300" s="19"/>
      <c r="S300" s="34">
        <f t="shared" si="26"/>
        <v>41827</v>
      </c>
      <c r="T300" s="34" t="str">
        <f t="shared" si="27"/>
        <v/>
      </c>
      <c r="U300" s="34" t="str">
        <f t="shared" si="28"/>
        <v/>
      </c>
      <c r="V300" s="19"/>
    </row>
    <row r="301" spans="1:22" s="5" customFormat="1">
      <c r="A301" s="19"/>
      <c r="B301" s="19"/>
      <c r="C301" s="19"/>
      <c r="D301" s="19"/>
      <c r="E301" s="19"/>
      <c r="F301" s="19"/>
      <c r="G301" s="19"/>
      <c r="H301" s="19"/>
      <c r="I301" s="19"/>
      <c r="J301" s="10" t="s">
        <v>2262</v>
      </c>
      <c r="K301" s="19" t="str">
        <f t="shared" si="29"/>
        <v>x44</v>
      </c>
      <c r="L301" s="19" t="str">
        <f t="shared" si="30"/>
        <v>Health non-SLT [direct business and accepted proportional reinsurance]</v>
      </c>
      <c r="M301" s="19" t="s">
        <v>358</v>
      </c>
      <c r="N301" s="19" t="s">
        <v>359</v>
      </c>
      <c r="O301" s="19"/>
      <c r="P301" s="19"/>
      <c r="Q301" s="19"/>
      <c r="R301" s="19"/>
      <c r="S301" s="34">
        <f t="shared" si="26"/>
        <v>41827</v>
      </c>
      <c r="T301" s="34">
        <f t="shared" si="27"/>
        <v>41639</v>
      </c>
      <c r="U301" s="34" t="str">
        <f t="shared" si="28"/>
        <v/>
      </c>
      <c r="V301" s="19"/>
    </row>
    <row r="302" spans="1:22" s="5" customFormat="1">
      <c r="A302" s="19"/>
      <c r="B302" s="19"/>
      <c r="C302" s="19"/>
      <c r="D302" s="19"/>
      <c r="E302" s="19"/>
      <c r="F302" s="19"/>
      <c r="G302" s="19"/>
      <c r="H302" s="19"/>
      <c r="I302" s="19"/>
      <c r="J302" s="11" t="s">
        <v>774</v>
      </c>
      <c r="K302" s="19" t="str">
        <f t="shared" si="29"/>
        <v>x69</v>
      </c>
      <c r="L302" s="19" t="str">
        <f t="shared" si="30"/>
        <v>Medical expense insurance [direct business and accepted proportional reinsurance]</v>
      </c>
      <c r="M302" s="19"/>
      <c r="N302" s="19" t="s">
        <v>359</v>
      </c>
      <c r="O302" s="19"/>
      <c r="P302" s="19"/>
      <c r="Q302" s="19"/>
      <c r="R302" s="19"/>
      <c r="S302" s="34">
        <f t="shared" si="26"/>
        <v>41827</v>
      </c>
      <c r="T302" s="34" t="str">
        <f t="shared" si="27"/>
        <v/>
      </c>
      <c r="U302" s="34" t="str">
        <f t="shared" si="28"/>
        <v/>
      </c>
      <c r="V302" s="19"/>
    </row>
    <row r="303" spans="1:22" s="5" customFormat="1">
      <c r="A303" s="19"/>
      <c r="B303" s="19"/>
      <c r="C303" s="19"/>
      <c r="D303" s="19"/>
      <c r="E303" s="19"/>
      <c r="F303" s="19"/>
      <c r="G303" s="19"/>
      <c r="H303" s="19"/>
      <c r="I303" s="19"/>
      <c r="J303" s="11" t="s">
        <v>775</v>
      </c>
      <c r="K303" s="19" t="str">
        <f t="shared" si="29"/>
        <v>x52</v>
      </c>
      <c r="L303" s="19" t="str">
        <f t="shared" si="30"/>
        <v>Income protection insurance [direct business and accepted proportional reinsurance]</v>
      </c>
      <c r="M303" s="19"/>
      <c r="N303" s="19" t="s">
        <v>359</v>
      </c>
      <c r="O303" s="19"/>
      <c r="P303" s="19"/>
      <c r="Q303" s="19"/>
      <c r="R303" s="19"/>
      <c r="S303" s="34">
        <f t="shared" si="26"/>
        <v>41827</v>
      </c>
      <c r="T303" s="34" t="str">
        <f t="shared" si="27"/>
        <v/>
      </c>
      <c r="U303" s="34" t="str">
        <f t="shared" si="28"/>
        <v/>
      </c>
      <c r="V303" s="19"/>
    </row>
    <row r="304" spans="1:22" s="5" customFormat="1">
      <c r="A304" s="19"/>
      <c r="B304" s="19"/>
      <c r="C304" s="19"/>
      <c r="D304" s="19"/>
      <c r="E304" s="19"/>
      <c r="F304" s="19"/>
      <c r="G304" s="19"/>
      <c r="H304" s="19"/>
      <c r="I304" s="19"/>
      <c r="J304" s="11" t="s">
        <v>776</v>
      </c>
      <c r="K304" s="19" t="str">
        <f t="shared" si="29"/>
        <v>x132</v>
      </c>
      <c r="L304" s="19" t="str">
        <f t="shared" si="30"/>
        <v>Workers' compensation insurance [direct business and accepted proportional reinsurance]</v>
      </c>
      <c r="M304" s="19"/>
      <c r="N304" s="19" t="s">
        <v>359</v>
      </c>
      <c r="O304" s="19"/>
      <c r="P304" s="19"/>
      <c r="Q304" s="19"/>
      <c r="R304" s="19"/>
      <c r="S304" s="34">
        <f t="shared" si="26"/>
        <v>41827</v>
      </c>
      <c r="T304" s="34" t="str">
        <f t="shared" si="27"/>
        <v/>
      </c>
      <c r="U304" s="34" t="str">
        <f t="shared" si="28"/>
        <v/>
      </c>
      <c r="V304" s="19"/>
    </row>
    <row r="305" spans="1:22" s="5" customFormat="1">
      <c r="A305" s="19"/>
      <c r="B305" s="19"/>
      <c r="C305" s="19"/>
      <c r="D305" s="19"/>
      <c r="E305" s="19"/>
      <c r="F305" s="19"/>
      <c r="G305" s="19"/>
      <c r="H305" s="19"/>
      <c r="I305" s="19"/>
      <c r="J305" s="10" t="s">
        <v>777</v>
      </c>
      <c r="K305" s="19" t="str">
        <f t="shared" si="29"/>
        <v>x42</v>
      </c>
      <c r="L305" s="19" t="str">
        <f t="shared" si="30"/>
        <v>Health [accepted non-proportional reinsurance]</v>
      </c>
      <c r="M305" s="19"/>
      <c r="N305" s="19" t="s">
        <v>359</v>
      </c>
      <c r="O305" s="19"/>
      <c r="P305" s="19"/>
      <c r="Q305" s="19"/>
      <c r="R305" s="19"/>
      <c r="S305" s="34">
        <f t="shared" si="26"/>
        <v>41827</v>
      </c>
      <c r="T305" s="34" t="str">
        <f t="shared" si="27"/>
        <v/>
      </c>
      <c r="U305" s="34" t="str">
        <f t="shared" si="28"/>
        <v/>
      </c>
      <c r="V305" s="19"/>
    </row>
    <row r="306" spans="1:22" s="5" customFormat="1">
      <c r="A306" s="19"/>
      <c r="B306" s="19"/>
      <c r="C306" s="19"/>
      <c r="D306" s="19"/>
      <c r="E306" s="19"/>
      <c r="F306" s="19"/>
      <c r="G306" s="19"/>
      <c r="H306" s="19"/>
      <c r="I306" s="19"/>
      <c r="J306" s="8" t="s">
        <v>781</v>
      </c>
      <c r="K306" s="19" t="str">
        <f t="shared" si="29"/>
        <v>x65</v>
      </c>
      <c r="L306" s="19" t="str">
        <f t="shared" si="30"/>
        <v>Life and Health SLT</v>
      </c>
      <c r="M306" s="19" t="s">
        <v>358</v>
      </c>
      <c r="N306" s="19" t="s">
        <v>359</v>
      </c>
      <c r="O306" s="19"/>
      <c r="P306" s="19"/>
      <c r="Q306" s="19"/>
      <c r="R306" s="19"/>
      <c r="S306" s="34">
        <f t="shared" si="26"/>
        <v>41827</v>
      </c>
      <c r="T306" s="34" t="str">
        <f t="shared" si="27"/>
        <v/>
      </c>
      <c r="U306" s="34" t="str">
        <f t="shared" si="28"/>
        <v/>
      </c>
      <c r="V306" s="19"/>
    </row>
    <row r="307" spans="1:22" s="5" customFormat="1">
      <c r="A307" s="19"/>
      <c r="B307" s="19"/>
      <c r="C307" s="19"/>
      <c r="D307" s="19"/>
      <c r="E307" s="19"/>
      <c r="F307" s="19"/>
      <c r="G307" s="19"/>
      <c r="H307" s="19"/>
      <c r="I307" s="19"/>
      <c r="J307" s="9" t="s">
        <v>796</v>
      </c>
      <c r="K307" s="19" t="str">
        <f t="shared" si="29"/>
        <v>x61</v>
      </c>
      <c r="L307" s="19" t="str">
        <f t="shared" si="30"/>
        <v>Life [other than annuities stemming from non-life insurance contracts and relating to health insurance obligations]</v>
      </c>
      <c r="M307" s="19" t="s">
        <v>358</v>
      </c>
      <c r="N307" s="19" t="s">
        <v>359</v>
      </c>
      <c r="O307" s="19"/>
      <c r="P307" s="19"/>
      <c r="Q307" s="19"/>
      <c r="R307" s="19"/>
      <c r="S307" s="34">
        <f t="shared" si="26"/>
        <v>41827</v>
      </c>
      <c r="T307" s="34">
        <f t="shared" si="27"/>
        <v>42277</v>
      </c>
      <c r="U307" s="34" t="str">
        <f t="shared" si="28"/>
        <v/>
      </c>
      <c r="V307" s="19"/>
    </row>
    <row r="308" spans="1:22" s="5" customFormat="1">
      <c r="A308" s="19"/>
      <c r="B308" s="19"/>
      <c r="C308" s="19"/>
      <c r="D308" s="19"/>
      <c r="E308" s="19"/>
      <c r="F308" s="19"/>
      <c r="G308" s="19"/>
      <c r="H308" s="19"/>
      <c r="I308" s="19"/>
      <c r="J308" s="10" t="s">
        <v>783</v>
      </c>
      <c r="K308" s="19" t="str">
        <f t="shared" si="29"/>
        <v>x53</v>
      </c>
      <c r="L308" s="19" t="str">
        <f t="shared" si="30"/>
        <v>Insurance with profit participation</v>
      </c>
      <c r="M308" s="19" t="s">
        <v>358</v>
      </c>
      <c r="N308" s="19" t="s">
        <v>359</v>
      </c>
      <c r="O308" s="19"/>
      <c r="P308" s="19"/>
      <c r="Q308" s="19"/>
      <c r="R308" s="19"/>
      <c r="S308" s="34">
        <f t="shared" si="26"/>
        <v>41827</v>
      </c>
      <c r="T308" s="34" t="str">
        <f t="shared" si="27"/>
        <v/>
      </c>
      <c r="U308" s="34" t="str">
        <f t="shared" si="28"/>
        <v/>
      </c>
      <c r="V308" s="19"/>
    </row>
    <row r="309" spans="1:22" s="5" customFormat="1">
      <c r="A309" s="19"/>
      <c r="B309" s="19"/>
      <c r="C309" s="19"/>
      <c r="D309" s="19"/>
      <c r="E309" s="19"/>
      <c r="F309" s="19"/>
      <c r="G309" s="19"/>
      <c r="H309" s="19"/>
      <c r="I309" s="19"/>
      <c r="J309" s="11" t="s">
        <v>792</v>
      </c>
      <c r="K309" s="19" t="str">
        <f t="shared" si="29"/>
        <v>x55</v>
      </c>
      <c r="L309" s="19" t="str">
        <f t="shared" si="30"/>
        <v>Insurance with profit participation [guaranteed benefits]</v>
      </c>
      <c r="M309" s="19"/>
      <c r="N309" s="19" t="s">
        <v>359</v>
      </c>
      <c r="O309" s="19"/>
      <c r="P309" s="19"/>
      <c r="Q309" s="19"/>
      <c r="R309" s="19"/>
      <c r="S309" s="34">
        <f t="shared" si="26"/>
        <v>41827</v>
      </c>
      <c r="T309" s="34" t="str">
        <f t="shared" si="27"/>
        <v/>
      </c>
      <c r="U309" s="34" t="str">
        <f t="shared" si="28"/>
        <v/>
      </c>
      <c r="V309" s="19"/>
    </row>
    <row r="310" spans="1:22" s="5" customFormat="1">
      <c r="A310" s="19"/>
      <c r="B310" s="19"/>
      <c r="C310" s="19"/>
      <c r="D310" s="19"/>
      <c r="E310" s="19"/>
      <c r="F310" s="19"/>
      <c r="G310" s="19"/>
      <c r="H310" s="19"/>
      <c r="I310" s="19"/>
      <c r="J310" s="11" t="s">
        <v>793</v>
      </c>
      <c r="K310" s="19" t="str">
        <f t="shared" si="29"/>
        <v>x54</v>
      </c>
      <c r="L310" s="19" t="str">
        <f t="shared" si="30"/>
        <v>Insurance with profit participation [future discretionary benefits]</v>
      </c>
      <c r="M310" s="19"/>
      <c r="N310" s="19" t="s">
        <v>359</v>
      </c>
      <c r="O310" s="19"/>
      <c r="P310" s="19"/>
      <c r="Q310" s="19"/>
      <c r="R310" s="19"/>
      <c r="S310" s="34">
        <f t="shared" si="26"/>
        <v>41827</v>
      </c>
      <c r="T310" s="34" t="str">
        <f t="shared" si="27"/>
        <v/>
      </c>
      <c r="U310" s="34" t="str">
        <f t="shared" si="28"/>
        <v/>
      </c>
      <c r="V310" s="19"/>
    </row>
    <row r="311" spans="1:22" s="5" customFormat="1">
      <c r="A311" s="19"/>
      <c r="B311" s="19"/>
      <c r="C311" s="19"/>
      <c r="D311" s="19"/>
      <c r="E311" s="19"/>
      <c r="F311" s="19"/>
      <c r="G311" s="19"/>
      <c r="H311" s="19"/>
      <c r="I311" s="19"/>
      <c r="J311" s="10" t="s">
        <v>3457</v>
      </c>
      <c r="K311" s="19" t="str">
        <f t="shared" si="29"/>
        <v>x119</v>
      </c>
      <c r="L311" s="19" t="str">
        <f t="shared" si="30"/>
        <v>Unit-linked or index-linked</v>
      </c>
      <c r="M311" s="19"/>
      <c r="N311" s="19" t="s">
        <v>359</v>
      </c>
      <c r="O311" s="19"/>
      <c r="P311" s="19"/>
      <c r="Q311" s="19"/>
      <c r="R311" s="19"/>
      <c r="S311" s="34">
        <f t="shared" si="26"/>
        <v>41827</v>
      </c>
      <c r="T311" s="34" t="str">
        <f t="shared" si="27"/>
        <v/>
      </c>
      <c r="U311" s="34" t="str">
        <f t="shared" si="28"/>
        <v/>
      </c>
      <c r="V311" s="19"/>
    </row>
    <row r="312" spans="1:22" s="5" customFormat="1">
      <c r="A312" s="19"/>
      <c r="B312" s="19"/>
      <c r="C312" s="19"/>
      <c r="D312" s="19"/>
      <c r="E312" s="19"/>
      <c r="F312" s="19"/>
      <c r="G312" s="19"/>
      <c r="H312" s="19"/>
      <c r="I312" s="19"/>
      <c r="J312" s="10" t="s">
        <v>784</v>
      </c>
      <c r="K312" s="19" t="str">
        <f t="shared" si="29"/>
        <v>x93</v>
      </c>
      <c r="L312" s="19" t="str">
        <f t="shared" si="30"/>
        <v>Other life</v>
      </c>
      <c r="M312" s="19"/>
      <c r="N312" s="19" t="s">
        <v>359</v>
      </c>
      <c r="O312" s="19"/>
      <c r="P312" s="19"/>
      <c r="Q312" s="19"/>
      <c r="R312" s="19"/>
      <c r="S312" s="34">
        <f t="shared" si="26"/>
        <v>41827</v>
      </c>
      <c r="T312" s="34" t="str">
        <f t="shared" si="27"/>
        <v/>
      </c>
      <c r="U312" s="34" t="str">
        <f t="shared" si="28"/>
        <v/>
      </c>
      <c r="V312" s="19"/>
    </row>
    <row r="313" spans="1:22" s="5" customFormat="1">
      <c r="A313" s="19"/>
      <c r="B313" s="19"/>
      <c r="C313" s="19"/>
      <c r="D313" s="19"/>
      <c r="E313" s="19"/>
      <c r="F313" s="19"/>
      <c r="G313" s="19"/>
      <c r="H313" s="19"/>
      <c r="I313" s="19"/>
      <c r="J313" s="10" t="s">
        <v>786</v>
      </c>
      <c r="K313" s="19" t="str">
        <f t="shared" si="29"/>
        <v>x11</v>
      </c>
      <c r="L313" s="19" t="str">
        <f t="shared" si="30"/>
        <v>Annuities stemming from non-life insurance contracts and relating to insurance obligations other than health insurance obligations</v>
      </c>
      <c r="M313" s="19"/>
      <c r="N313" s="19" t="s">
        <v>359</v>
      </c>
      <c r="O313" s="19"/>
      <c r="P313" s="19"/>
      <c r="Q313" s="19"/>
      <c r="R313" s="19"/>
      <c r="S313" s="34">
        <f t="shared" si="26"/>
        <v>41827</v>
      </c>
      <c r="T313" s="34" t="str">
        <f t="shared" si="27"/>
        <v/>
      </c>
      <c r="U313" s="34" t="str">
        <f t="shared" si="28"/>
        <v/>
      </c>
      <c r="V313" s="19"/>
    </row>
    <row r="314" spans="1:22" s="5" customFormat="1">
      <c r="A314" s="19"/>
      <c r="B314" s="19"/>
      <c r="C314" s="19"/>
      <c r="D314" s="19"/>
      <c r="E314" s="19"/>
      <c r="F314" s="19"/>
      <c r="G314" s="19"/>
      <c r="H314" s="19"/>
      <c r="I314" s="19"/>
      <c r="J314" s="9" t="s">
        <v>797</v>
      </c>
      <c r="K314" s="19" t="str">
        <f t="shared" si="29"/>
        <v>x46</v>
      </c>
      <c r="L314" s="19" t="str">
        <f t="shared" si="30"/>
        <v>Health SLT and annuities stemming from non-life insurance contracts and relating to health insurance obligations</v>
      </c>
      <c r="M314" s="19" t="s">
        <v>358</v>
      </c>
      <c r="N314" s="19" t="s">
        <v>359</v>
      </c>
      <c r="O314" s="19"/>
      <c r="P314" s="19"/>
      <c r="Q314" s="19"/>
      <c r="R314" s="19"/>
      <c r="S314" s="34">
        <f t="shared" si="26"/>
        <v>41827</v>
      </c>
      <c r="T314" s="34" t="str">
        <f t="shared" si="27"/>
        <v/>
      </c>
      <c r="U314" s="34" t="str">
        <f t="shared" si="28"/>
        <v/>
      </c>
      <c r="V314" s="19"/>
    </row>
    <row r="315" spans="1:22" s="5" customFormat="1">
      <c r="A315" s="19"/>
      <c r="B315" s="19"/>
      <c r="C315" s="19"/>
      <c r="D315" s="19"/>
      <c r="E315" s="19"/>
      <c r="F315" s="19"/>
      <c r="G315" s="19"/>
      <c r="H315" s="19"/>
      <c r="I315" s="19"/>
      <c r="J315" s="10" t="s">
        <v>787</v>
      </c>
      <c r="K315" s="19" t="str">
        <f t="shared" si="29"/>
        <v>x10</v>
      </c>
      <c r="L315" s="19" t="str">
        <f t="shared" si="30"/>
        <v>Annuities stemming from non-life insurance contracts and relating to health insurance obligations</v>
      </c>
      <c r="M315" s="19"/>
      <c r="N315" s="19" t="s">
        <v>359</v>
      </c>
      <c r="O315" s="19"/>
      <c r="P315" s="19"/>
      <c r="Q315" s="19"/>
      <c r="R315" s="19"/>
      <c r="S315" s="34">
        <f t="shared" si="26"/>
        <v>41827</v>
      </c>
      <c r="T315" s="34" t="str">
        <f t="shared" si="27"/>
        <v/>
      </c>
      <c r="U315" s="34" t="str">
        <f t="shared" si="28"/>
        <v/>
      </c>
      <c r="V315" s="19"/>
    </row>
    <row r="316" spans="1:22" s="5" customFormat="1">
      <c r="A316" s="19"/>
      <c r="B316" s="19"/>
      <c r="C316" s="19"/>
      <c r="D316" s="19"/>
      <c r="E316" s="19"/>
      <c r="F316" s="19"/>
      <c r="G316" s="19"/>
      <c r="H316" s="19"/>
      <c r="I316" s="19"/>
      <c r="J316" s="10" t="s">
        <v>789</v>
      </c>
      <c r="K316" s="19" t="str">
        <f t="shared" si="29"/>
        <v>x45</v>
      </c>
      <c r="L316" s="19" t="str">
        <f t="shared" si="30"/>
        <v>Health SLT</v>
      </c>
      <c r="M316" s="19"/>
      <c r="N316" s="19" t="s">
        <v>359</v>
      </c>
      <c r="O316" s="19"/>
      <c r="P316" s="19"/>
      <c r="Q316" s="19"/>
      <c r="R316" s="19"/>
      <c r="S316" s="34">
        <f t="shared" si="26"/>
        <v>41827</v>
      </c>
      <c r="T316" s="34" t="str">
        <f t="shared" si="27"/>
        <v/>
      </c>
      <c r="U316" s="34" t="str">
        <f t="shared" si="28"/>
        <v/>
      </c>
      <c r="V316" s="19"/>
    </row>
    <row r="317" spans="1:22" s="5" customFormat="1">
      <c r="A317" s="19"/>
      <c r="B317" s="19"/>
      <c r="C317" s="19"/>
      <c r="D317" s="19"/>
      <c r="E317" s="19"/>
      <c r="F317" s="19"/>
      <c r="G317" s="19"/>
      <c r="H317" s="19"/>
      <c r="I317" s="19"/>
      <c r="J317" s="6" t="s">
        <v>870</v>
      </c>
      <c r="K317" s="19"/>
      <c r="L317" s="19"/>
      <c r="M317" s="19"/>
      <c r="N317" s="19"/>
      <c r="O317" s="19" t="s">
        <v>2299</v>
      </c>
      <c r="P317" s="19"/>
      <c r="Q317" s="19" t="s">
        <v>871</v>
      </c>
      <c r="R317" s="19"/>
      <c r="S317" s="34">
        <v>41827</v>
      </c>
      <c r="T317" s="34"/>
      <c r="U317" s="34"/>
      <c r="V317" s="19"/>
    </row>
    <row r="318" spans="1:22" s="5" customFormat="1">
      <c r="A318" s="19"/>
      <c r="B318" s="19"/>
      <c r="C318" s="19"/>
      <c r="D318" s="19"/>
      <c r="E318" s="19"/>
      <c r="F318" s="19"/>
      <c r="G318" s="19"/>
      <c r="H318" s="19"/>
      <c r="I318" s="19"/>
      <c r="J318" s="7" t="s">
        <v>130</v>
      </c>
      <c r="K318" s="19" t="str">
        <f t="shared" si="29"/>
        <v>x0</v>
      </c>
      <c r="L318" s="19" t="str">
        <f t="shared" si="30"/>
        <v>Total/NA</v>
      </c>
      <c r="M318" s="19" t="s">
        <v>358</v>
      </c>
      <c r="N318" s="19"/>
      <c r="O318" s="19"/>
      <c r="P318" s="19"/>
      <c r="Q318" s="19"/>
      <c r="R318" s="19"/>
      <c r="S318" s="34">
        <f t="shared" si="26"/>
        <v>41827</v>
      </c>
      <c r="T318" s="34" t="str">
        <f t="shared" si="27"/>
        <v/>
      </c>
      <c r="U318" s="34" t="str">
        <f t="shared" si="28"/>
        <v/>
      </c>
      <c r="V318" s="19"/>
    </row>
    <row r="319" spans="1:22" s="5" customFormat="1">
      <c r="A319" s="19"/>
      <c r="B319" s="19"/>
      <c r="C319" s="19"/>
      <c r="D319" s="19"/>
      <c r="E319" s="19"/>
      <c r="F319" s="19"/>
      <c r="G319" s="19"/>
      <c r="H319" s="19"/>
      <c r="I319" s="19"/>
      <c r="J319" s="8" t="s">
        <v>798</v>
      </c>
      <c r="K319" s="19" t="str">
        <f t="shared" si="29"/>
        <v>x28</v>
      </c>
      <c r="L319" s="19" t="str">
        <f t="shared" si="30"/>
        <v>Direct Business</v>
      </c>
      <c r="M319" s="19"/>
      <c r="N319" s="19" t="s">
        <v>359</v>
      </c>
      <c r="O319" s="19"/>
      <c r="P319" s="19"/>
      <c r="Q319" s="19"/>
      <c r="R319" s="19"/>
      <c r="S319" s="34">
        <f t="shared" si="26"/>
        <v>41827</v>
      </c>
      <c r="T319" s="34" t="str">
        <f t="shared" si="27"/>
        <v/>
      </c>
      <c r="U319" s="34" t="str">
        <f t="shared" si="28"/>
        <v/>
      </c>
      <c r="V319" s="19"/>
    </row>
    <row r="320" spans="1:22" s="5" customFormat="1">
      <c r="A320" s="19"/>
      <c r="B320" s="19"/>
      <c r="C320" s="19"/>
      <c r="D320" s="19"/>
      <c r="E320" s="19"/>
      <c r="F320" s="19"/>
      <c r="G320" s="19"/>
      <c r="H320" s="19"/>
      <c r="I320" s="19"/>
      <c r="J320" s="8" t="s">
        <v>799</v>
      </c>
      <c r="K320" s="19" t="str">
        <f t="shared" si="29"/>
        <v>x109</v>
      </c>
      <c r="L320" s="19" t="str">
        <f t="shared" si="30"/>
        <v>Reinsurance accepted</v>
      </c>
      <c r="M320" s="19" t="s">
        <v>358</v>
      </c>
      <c r="N320" s="19" t="s">
        <v>359</v>
      </c>
      <c r="O320" s="19"/>
      <c r="P320" s="19"/>
      <c r="Q320" s="19"/>
      <c r="R320" s="19"/>
      <c r="S320" s="34">
        <f t="shared" si="26"/>
        <v>41827</v>
      </c>
      <c r="T320" s="34" t="str">
        <f t="shared" si="27"/>
        <v/>
      </c>
      <c r="U320" s="34" t="str">
        <f t="shared" si="28"/>
        <v/>
      </c>
      <c r="V320" s="19"/>
    </row>
    <row r="321" spans="1:22" s="5" customFormat="1">
      <c r="A321" s="19"/>
      <c r="B321" s="19"/>
      <c r="C321" s="19"/>
      <c r="D321" s="19"/>
      <c r="E321" s="19"/>
      <c r="F321" s="19"/>
      <c r="G321" s="19"/>
      <c r="H321" s="19"/>
      <c r="I321" s="19"/>
      <c r="J321" s="9" t="s">
        <v>800</v>
      </c>
      <c r="K321" s="19" t="str">
        <f t="shared" si="29"/>
        <v>x107</v>
      </c>
      <c r="L321" s="19" t="str">
        <f t="shared" si="30"/>
        <v>Proportional reinsurance accepted</v>
      </c>
      <c r="M321" s="19"/>
      <c r="N321" s="19" t="s">
        <v>359</v>
      </c>
      <c r="O321" s="19"/>
      <c r="P321" s="19"/>
      <c r="Q321" s="19"/>
      <c r="R321" s="19"/>
      <c r="S321" s="34">
        <f t="shared" si="26"/>
        <v>41827</v>
      </c>
      <c r="T321" s="34" t="str">
        <f t="shared" si="27"/>
        <v/>
      </c>
      <c r="U321" s="34" t="str">
        <f t="shared" si="28"/>
        <v/>
      </c>
      <c r="V321" s="19"/>
    </row>
    <row r="322" spans="1:22" s="5" customFormat="1">
      <c r="A322" s="19"/>
      <c r="B322" s="19"/>
      <c r="C322" s="19"/>
      <c r="D322" s="19"/>
      <c r="E322" s="19"/>
      <c r="F322" s="19"/>
      <c r="G322" s="19"/>
      <c r="H322" s="19"/>
      <c r="I322" s="19"/>
      <c r="J322" s="9" t="s">
        <v>801</v>
      </c>
      <c r="K322" s="19" t="str">
        <f t="shared" si="29"/>
        <v>x88</v>
      </c>
      <c r="L322" s="19" t="str">
        <f t="shared" si="30"/>
        <v>Non-proportional reinsurance accepted</v>
      </c>
      <c r="M322" s="19"/>
      <c r="N322" s="19" t="s">
        <v>359</v>
      </c>
      <c r="O322" s="19"/>
      <c r="P322" s="19"/>
      <c r="Q322" s="19"/>
      <c r="R322" s="19"/>
      <c r="S322" s="34">
        <f t="shared" si="26"/>
        <v>41827</v>
      </c>
      <c r="T322" s="34" t="str">
        <f t="shared" si="27"/>
        <v/>
      </c>
      <c r="U322" s="34" t="str">
        <f t="shared" si="28"/>
        <v/>
      </c>
      <c r="V322" s="19"/>
    </row>
    <row r="323" spans="1:22" s="5" customFormat="1">
      <c r="A323" s="19"/>
      <c r="B323" s="19"/>
      <c r="C323" s="19"/>
      <c r="D323" s="19"/>
      <c r="E323" s="19"/>
      <c r="F323" s="19"/>
      <c r="G323" s="19"/>
      <c r="H323" s="19"/>
      <c r="I323" s="19"/>
      <c r="J323" s="6" t="s">
        <v>872</v>
      </c>
      <c r="K323" s="19"/>
      <c r="L323" s="19"/>
      <c r="M323" s="19"/>
      <c r="N323" s="19"/>
      <c r="O323" s="19" t="s">
        <v>2299</v>
      </c>
      <c r="P323" s="19"/>
      <c r="Q323" s="19" t="s">
        <v>871</v>
      </c>
      <c r="R323" s="19"/>
      <c r="S323" s="34">
        <v>41827</v>
      </c>
      <c r="T323" s="34"/>
      <c r="U323" s="34"/>
      <c r="V323" s="19"/>
    </row>
    <row r="324" spans="1:22" s="5" customFormat="1">
      <c r="A324" s="19"/>
      <c r="B324" s="19"/>
      <c r="C324" s="19"/>
      <c r="D324" s="19"/>
      <c r="E324" s="19"/>
      <c r="F324" s="19"/>
      <c r="G324" s="19"/>
      <c r="H324" s="19"/>
      <c r="I324" s="19"/>
      <c r="J324" s="7" t="s">
        <v>130</v>
      </c>
      <c r="K324" s="19" t="str">
        <f t="shared" si="29"/>
        <v>x0</v>
      </c>
      <c r="L324" s="19" t="str">
        <f t="shared" si="30"/>
        <v>Total/NA</v>
      </c>
      <c r="M324" s="19" t="s">
        <v>358</v>
      </c>
      <c r="N324" s="19"/>
      <c r="O324" s="19"/>
      <c r="P324" s="19"/>
      <c r="Q324" s="19"/>
      <c r="R324" s="19"/>
      <c r="S324" s="34">
        <f t="shared" ref="S324:S387" si="31">VLOOKUP(J324,A:G,5,FALSE)</f>
        <v>41827</v>
      </c>
      <c r="T324" s="34" t="str">
        <f t="shared" ref="T324:T387" si="32">IF(VLOOKUP(J324,A:G,6,FALSE)=0,"",VLOOKUP(J324,A:G,6,FALSE))</f>
        <v/>
      </c>
      <c r="U324" s="34" t="str">
        <f t="shared" ref="U324:U387" si="33">IF(VLOOKUP(J324,A:G,7,FALSE)=0,"",VLOOKUP(J324,A:G,7,FALSE))</f>
        <v/>
      </c>
      <c r="V324" s="19"/>
    </row>
    <row r="325" spans="1:22" s="5" customFormat="1">
      <c r="A325" s="19"/>
      <c r="B325" s="19"/>
      <c r="C325" s="19"/>
      <c r="D325" s="19"/>
      <c r="E325" s="19"/>
      <c r="F325" s="19"/>
      <c r="G325" s="19"/>
      <c r="H325" s="19"/>
      <c r="I325" s="19"/>
      <c r="J325" s="8" t="s">
        <v>802</v>
      </c>
      <c r="K325" s="19" t="str">
        <f t="shared" si="29"/>
        <v>x29</v>
      </c>
      <c r="L325" s="19" t="str">
        <f t="shared" si="30"/>
        <v>Direct Business and proportional reinsurance accepted</v>
      </c>
      <c r="M325" s="19"/>
      <c r="N325" s="19" t="s">
        <v>359</v>
      </c>
      <c r="O325" s="19"/>
      <c r="P325" s="19"/>
      <c r="Q325" s="19"/>
      <c r="R325" s="19"/>
      <c r="S325" s="34">
        <f t="shared" si="31"/>
        <v>41827</v>
      </c>
      <c r="T325" s="34">
        <f t="shared" si="32"/>
        <v>41639</v>
      </c>
      <c r="U325" s="34" t="str">
        <f t="shared" si="33"/>
        <v/>
      </c>
      <c r="V325" s="19"/>
    </row>
    <row r="326" spans="1:22" s="5" customFormat="1">
      <c r="A326" s="19"/>
      <c r="B326" s="19"/>
      <c r="C326" s="19"/>
      <c r="D326" s="19"/>
      <c r="E326" s="19"/>
      <c r="F326" s="19"/>
      <c r="G326" s="19"/>
      <c r="H326" s="19"/>
      <c r="I326" s="19"/>
      <c r="J326" s="8" t="s">
        <v>801</v>
      </c>
      <c r="K326" s="19" t="str">
        <f t="shared" ref="K326:K391" si="34">VLOOKUP(J326,$A$2:$B$162,2,FALSE)</f>
        <v>x88</v>
      </c>
      <c r="L326" s="19" t="str">
        <f t="shared" si="30"/>
        <v>Non-proportional reinsurance accepted</v>
      </c>
      <c r="M326" s="19"/>
      <c r="N326" s="19" t="s">
        <v>359</v>
      </c>
      <c r="O326" s="19"/>
      <c r="P326" s="19"/>
      <c r="Q326" s="19"/>
      <c r="R326" s="19"/>
      <c r="S326" s="34">
        <f t="shared" si="31"/>
        <v>41827</v>
      </c>
      <c r="T326" s="34" t="str">
        <f t="shared" si="32"/>
        <v/>
      </c>
      <c r="U326" s="34" t="str">
        <f t="shared" si="33"/>
        <v/>
      </c>
      <c r="V326" s="19"/>
    </row>
    <row r="327" spans="1:22" s="5" customFormat="1">
      <c r="A327" s="19"/>
      <c r="B327" s="19"/>
      <c r="C327" s="19"/>
      <c r="D327" s="19"/>
      <c r="E327" s="19"/>
      <c r="F327" s="19"/>
      <c r="G327" s="19"/>
      <c r="H327" s="19"/>
      <c r="I327" s="19"/>
      <c r="J327" s="6" t="s">
        <v>873</v>
      </c>
      <c r="K327" s="19"/>
      <c r="L327" s="19"/>
      <c r="M327" s="19"/>
      <c r="N327" s="19"/>
      <c r="O327" s="19" t="s">
        <v>2299</v>
      </c>
      <c r="P327" s="19"/>
      <c r="Q327" s="19" t="s">
        <v>10645</v>
      </c>
      <c r="R327" s="19"/>
      <c r="S327" s="34">
        <v>41827</v>
      </c>
      <c r="T327" s="34"/>
      <c r="U327" s="34"/>
      <c r="V327" s="19"/>
    </row>
    <row r="328" spans="1:22" s="5" customFormat="1">
      <c r="A328" s="19"/>
      <c r="B328" s="19"/>
      <c r="C328" s="19"/>
      <c r="D328" s="19"/>
      <c r="E328" s="19"/>
      <c r="F328" s="19"/>
      <c r="G328" s="19"/>
      <c r="H328" s="19"/>
      <c r="I328" s="19"/>
      <c r="J328" s="7" t="s">
        <v>130</v>
      </c>
      <c r="K328" s="19" t="str">
        <f t="shared" si="34"/>
        <v>x0</v>
      </c>
      <c r="L328" s="19" t="str">
        <f t="shared" si="30"/>
        <v>Total/NA</v>
      </c>
      <c r="M328" s="19" t="s">
        <v>358</v>
      </c>
      <c r="N328" s="19"/>
      <c r="O328" s="19"/>
      <c r="P328" s="19"/>
      <c r="Q328" s="19"/>
      <c r="R328" s="19"/>
      <c r="S328" s="34">
        <f t="shared" si="31"/>
        <v>41827</v>
      </c>
      <c r="T328" s="34" t="str">
        <f t="shared" si="32"/>
        <v/>
      </c>
      <c r="U328" s="34" t="str">
        <f t="shared" si="33"/>
        <v/>
      </c>
      <c r="V328" s="19"/>
    </row>
    <row r="329" spans="1:22" s="5" customFormat="1">
      <c r="A329" s="19"/>
      <c r="B329" s="19"/>
      <c r="C329" s="19"/>
      <c r="D329" s="19"/>
      <c r="E329" s="19"/>
      <c r="F329" s="19"/>
      <c r="G329" s="19"/>
      <c r="H329" s="19"/>
      <c r="I329" s="19"/>
      <c r="J329" s="8" t="s">
        <v>803</v>
      </c>
      <c r="K329" s="19" t="str">
        <f t="shared" si="34"/>
        <v>x24</v>
      </c>
      <c r="L329" s="19" t="str">
        <f t="shared" si="30"/>
        <v>Common to other products</v>
      </c>
      <c r="M329" s="19"/>
      <c r="N329" s="19" t="s">
        <v>359</v>
      </c>
      <c r="O329" s="19"/>
      <c r="P329" s="19"/>
      <c r="Q329" s="19"/>
      <c r="R329" s="19"/>
      <c r="S329" s="34">
        <f t="shared" si="31"/>
        <v>41827</v>
      </c>
      <c r="T329" s="34">
        <f t="shared" si="32"/>
        <v>41639</v>
      </c>
      <c r="U329" s="34" t="str">
        <f t="shared" si="33"/>
        <v/>
      </c>
      <c r="V329" s="19"/>
    </row>
    <row r="330" spans="1:22" s="5" customFormat="1">
      <c r="A330" s="19"/>
      <c r="B330" s="19"/>
      <c r="C330" s="19"/>
      <c r="D330" s="19"/>
      <c r="E330" s="19"/>
      <c r="F330" s="19"/>
      <c r="G330" s="19"/>
      <c r="H330" s="19"/>
      <c r="I330" s="19"/>
      <c r="J330" s="8" t="s">
        <v>804</v>
      </c>
      <c r="K330" s="19" t="str">
        <f t="shared" si="34"/>
        <v>x90</v>
      </c>
      <c r="L330" s="19" t="str">
        <f t="shared" si="30"/>
        <v>Not common to other products</v>
      </c>
      <c r="M330" s="19"/>
      <c r="N330" s="19" t="s">
        <v>359</v>
      </c>
      <c r="O330" s="19"/>
      <c r="P330" s="19"/>
      <c r="Q330" s="19"/>
      <c r="R330" s="19"/>
      <c r="S330" s="34">
        <f t="shared" si="31"/>
        <v>41827</v>
      </c>
      <c r="T330" s="34">
        <f t="shared" si="32"/>
        <v>41639</v>
      </c>
      <c r="U330" s="34" t="str">
        <f t="shared" si="33"/>
        <v/>
      </c>
      <c r="V330" s="19"/>
    </row>
    <row r="331" spans="1:22" s="5" customFormat="1">
      <c r="A331" s="19"/>
      <c r="B331" s="19"/>
      <c r="C331" s="19"/>
      <c r="D331" s="19"/>
      <c r="E331" s="19"/>
      <c r="F331" s="19"/>
      <c r="G331" s="19"/>
      <c r="H331" s="19"/>
      <c r="I331" s="19"/>
      <c r="J331" s="6" t="s">
        <v>875</v>
      </c>
      <c r="K331" s="19"/>
      <c r="L331" s="19"/>
      <c r="M331" s="19"/>
      <c r="N331" s="19"/>
      <c r="O331" s="19" t="s">
        <v>2299</v>
      </c>
      <c r="P331" s="19"/>
      <c r="Q331" s="19" t="s">
        <v>1320</v>
      </c>
      <c r="R331" s="19"/>
      <c r="S331" s="34">
        <v>41827</v>
      </c>
      <c r="T331" s="34">
        <v>42566</v>
      </c>
      <c r="U331" s="34"/>
      <c r="V331" s="19"/>
    </row>
    <row r="332" spans="1:22" s="5" customFormat="1">
      <c r="A332" s="19"/>
      <c r="B332" s="19"/>
      <c r="C332" s="19"/>
      <c r="D332" s="19"/>
      <c r="E332" s="19"/>
      <c r="F332" s="19"/>
      <c r="G332" s="19"/>
      <c r="H332" s="19"/>
      <c r="I332" s="19"/>
      <c r="J332" s="7" t="s">
        <v>130</v>
      </c>
      <c r="K332" s="19" t="str">
        <f t="shared" si="34"/>
        <v>x0</v>
      </c>
      <c r="L332" s="19" t="str">
        <f t="shared" si="30"/>
        <v>Total/NA</v>
      </c>
      <c r="M332" s="19" t="s">
        <v>358</v>
      </c>
      <c r="N332" s="19"/>
      <c r="O332" s="19"/>
      <c r="P332" s="19"/>
      <c r="Q332" s="19"/>
      <c r="R332" s="19"/>
      <c r="S332" s="34">
        <f t="shared" si="31"/>
        <v>41827</v>
      </c>
      <c r="T332" s="34" t="str">
        <f t="shared" si="32"/>
        <v/>
      </c>
      <c r="U332" s="34" t="str">
        <f t="shared" si="33"/>
        <v/>
      </c>
      <c r="V332" s="19"/>
    </row>
    <row r="333" spans="1:22" s="5" customFormat="1">
      <c r="A333" s="19"/>
      <c r="B333" s="19"/>
      <c r="C333" s="19"/>
      <c r="D333" s="19"/>
      <c r="E333" s="19"/>
      <c r="F333" s="19"/>
      <c r="G333" s="19"/>
      <c r="H333" s="19"/>
      <c r="I333" s="19"/>
      <c r="J333" s="8" t="s">
        <v>805</v>
      </c>
      <c r="K333" s="19" t="str">
        <f t="shared" si="34"/>
        <v>x13</v>
      </c>
      <c r="L333" s="19" t="str">
        <f t="shared" si="30"/>
        <v>Branch</v>
      </c>
      <c r="M333" s="19" t="s">
        <v>358</v>
      </c>
      <c r="N333" s="19" t="s">
        <v>359</v>
      </c>
      <c r="O333" s="19"/>
      <c r="P333" s="19"/>
      <c r="Q333" s="19"/>
      <c r="R333" s="19"/>
      <c r="S333" s="34">
        <f t="shared" si="31"/>
        <v>41827</v>
      </c>
      <c r="T333" s="34" t="str">
        <f t="shared" si="32"/>
        <v/>
      </c>
      <c r="U333" s="34" t="str">
        <f t="shared" si="33"/>
        <v/>
      </c>
      <c r="V333" s="19"/>
    </row>
    <row r="334" spans="1:22" s="5" customFormat="1">
      <c r="A334" s="19"/>
      <c r="B334" s="19"/>
      <c r="C334" s="19"/>
      <c r="D334" s="19"/>
      <c r="E334" s="19"/>
      <c r="F334" s="19"/>
      <c r="G334" s="19"/>
      <c r="H334" s="19"/>
      <c r="I334" s="19"/>
      <c r="J334" s="9" t="s">
        <v>7724</v>
      </c>
      <c r="K334" s="19" t="str">
        <f>VLOOKUP(J334,$A$2:$B$200,2,FALSE)</f>
        <v>x169</v>
      </c>
      <c r="L334" s="19" t="str">
        <f t="shared" si="30"/>
        <v>Typical branch activity</v>
      </c>
      <c r="M334" s="19"/>
      <c r="N334" s="19" t="s">
        <v>359</v>
      </c>
      <c r="O334" s="19"/>
      <c r="P334" s="19"/>
      <c r="Q334" s="19"/>
      <c r="R334" s="19"/>
      <c r="S334" s="34">
        <f t="shared" si="31"/>
        <v>42277</v>
      </c>
      <c r="T334" s="34" t="str">
        <f t="shared" si="32"/>
        <v/>
      </c>
      <c r="U334" s="34" t="str">
        <f t="shared" si="33"/>
        <v/>
      </c>
      <c r="V334" s="19"/>
    </row>
    <row r="335" spans="1:22" s="5" customFormat="1">
      <c r="A335" s="19"/>
      <c r="B335" s="19"/>
      <c r="C335" s="19"/>
      <c r="D335" s="19"/>
      <c r="E335" s="19"/>
      <c r="F335" s="19"/>
      <c r="G335" s="19"/>
      <c r="H335" s="19"/>
      <c r="I335" s="19"/>
      <c r="J335" s="9" t="s">
        <v>7224</v>
      </c>
      <c r="K335" s="19" t="str">
        <f>VLOOKUP(J335,$A$2:$B$200,2,FALSE)</f>
        <v>x162</v>
      </c>
      <c r="L335" s="19" t="str">
        <f t="shared" si="30"/>
        <v>Freedom to provide services by the branch</v>
      </c>
      <c r="M335" s="19"/>
      <c r="N335" s="19" t="s">
        <v>359</v>
      </c>
      <c r="O335" s="19"/>
      <c r="P335" s="19"/>
      <c r="Q335" s="19"/>
      <c r="R335" s="19"/>
      <c r="S335" s="34">
        <f t="shared" si="31"/>
        <v>42277</v>
      </c>
      <c r="T335" s="34" t="str">
        <f t="shared" si="32"/>
        <v/>
      </c>
      <c r="U335" s="34" t="str">
        <f t="shared" si="33"/>
        <v/>
      </c>
      <c r="V335" s="19"/>
    </row>
    <row r="336" spans="1:22" s="5" customFormat="1">
      <c r="A336" s="19"/>
      <c r="B336" s="19"/>
      <c r="C336" s="19"/>
      <c r="D336" s="19"/>
      <c r="E336" s="19"/>
      <c r="F336" s="19"/>
      <c r="G336" s="19"/>
      <c r="H336" s="19"/>
      <c r="I336" s="19"/>
      <c r="J336" s="8" t="s">
        <v>7842</v>
      </c>
      <c r="K336" s="19" t="str">
        <f t="shared" si="34"/>
        <v>x32</v>
      </c>
      <c r="L336" s="19" t="str">
        <f t="shared" si="30"/>
        <v>Freedom to provide services by undertaking</v>
      </c>
      <c r="M336" s="19"/>
      <c r="N336" s="19" t="s">
        <v>359</v>
      </c>
      <c r="O336" s="19"/>
      <c r="P336" s="19"/>
      <c r="Q336" s="19"/>
      <c r="R336" s="19"/>
      <c r="S336" s="34">
        <f t="shared" si="31"/>
        <v>41827</v>
      </c>
      <c r="T336" s="34" t="str">
        <f t="shared" si="32"/>
        <v/>
      </c>
      <c r="U336" s="34">
        <f t="shared" si="33"/>
        <v>42277</v>
      </c>
      <c r="V336" s="19"/>
    </row>
    <row r="337" spans="1:22" s="5" customFormat="1">
      <c r="A337" s="19"/>
      <c r="B337" s="19"/>
      <c r="C337" s="19"/>
      <c r="D337" s="19"/>
      <c r="E337" s="19"/>
      <c r="F337" s="19"/>
      <c r="G337" s="19"/>
      <c r="H337" s="19"/>
      <c r="I337" s="19"/>
      <c r="J337" s="6" t="s">
        <v>876</v>
      </c>
      <c r="K337" s="19"/>
      <c r="L337" s="19"/>
      <c r="M337" s="19"/>
      <c r="N337" s="19"/>
      <c r="O337" s="19" t="s">
        <v>2299</v>
      </c>
      <c r="P337" s="19"/>
      <c r="Q337" s="19" t="s">
        <v>1305</v>
      </c>
      <c r="R337" s="19"/>
      <c r="S337" s="34">
        <v>41827</v>
      </c>
      <c r="T337" s="34"/>
      <c r="U337" s="34"/>
      <c r="V337" s="19"/>
    </row>
    <row r="338" spans="1:22" s="5" customFormat="1">
      <c r="A338" s="19"/>
      <c r="B338" s="19"/>
      <c r="C338" s="19"/>
      <c r="D338" s="19"/>
      <c r="E338" s="19"/>
      <c r="F338" s="19"/>
      <c r="G338" s="19"/>
      <c r="H338" s="19"/>
      <c r="I338" s="19"/>
      <c r="J338" s="7" t="s">
        <v>130</v>
      </c>
      <c r="K338" s="19" t="str">
        <f t="shared" si="34"/>
        <v>x0</v>
      </c>
      <c r="L338" s="19" t="str">
        <f t="shared" si="30"/>
        <v>Total/NA</v>
      </c>
      <c r="M338" s="19" t="s">
        <v>358</v>
      </c>
      <c r="N338" s="19"/>
      <c r="O338" s="19"/>
      <c r="P338" s="19"/>
      <c r="Q338" s="19"/>
      <c r="R338" s="19"/>
      <c r="S338" s="34">
        <f t="shared" si="31"/>
        <v>41827</v>
      </c>
      <c r="T338" s="34" t="str">
        <f t="shared" si="32"/>
        <v/>
      </c>
      <c r="U338" s="34" t="str">
        <f t="shared" si="33"/>
        <v/>
      </c>
      <c r="V338" s="19"/>
    </row>
    <row r="339" spans="1:22" s="5" customFormat="1">
      <c r="A339" s="19"/>
      <c r="B339" s="19"/>
      <c r="C339" s="19"/>
      <c r="D339" s="19"/>
      <c r="E339" s="19"/>
      <c r="F339" s="19"/>
      <c r="G339" s="19"/>
      <c r="H339" s="19"/>
      <c r="I339" s="19"/>
      <c r="J339" s="8" t="s">
        <v>806</v>
      </c>
      <c r="K339" s="19" t="str">
        <f t="shared" si="34"/>
        <v>x104</v>
      </c>
      <c r="L339" s="19" t="str">
        <f t="shared" ref="L339:L346" si="35">J339</f>
        <v>Product with surrender option</v>
      </c>
      <c r="M339" s="19"/>
      <c r="N339" s="19" t="s">
        <v>359</v>
      </c>
      <c r="O339" s="19"/>
      <c r="P339" s="19"/>
      <c r="Q339" s="19"/>
      <c r="R339" s="19"/>
      <c r="S339" s="34">
        <f t="shared" si="31"/>
        <v>41827</v>
      </c>
      <c r="T339" s="34" t="str">
        <f t="shared" si="32"/>
        <v/>
      </c>
      <c r="U339" s="34" t="str">
        <f t="shared" si="33"/>
        <v/>
      </c>
      <c r="V339" s="19"/>
    </row>
    <row r="340" spans="1:22" s="5" customFormat="1">
      <c r="A340" s="19"/>
      <c r="B340" s="19"/>
      <c r="C340" s="19"/>
      <c r="D340" s="19"/>
      <c r="E340" s="19"/>
      <c r="F340" s="19"/>
      <c r="G340" s="19"/>
      <c r="H340" s="19"/>
      <c r="I340" s="19"/>
      <c r="J340" s="8" t="s">
        <v>807</v>
      </c>
      <c r="K340" s="19" t="str">
        <f t="shared" si="34"/>
        <v>x105</v>
      </c>
      <c r="L340" s="19" t="str">
        <f t="shared" si="35"/>
        <v>Product without surrender option</v>
      </c>
      <c r="M340" s="19"/>
      <c r="N340" s="19" t="s">
        <v>359</v>
      </c>
      <c r="O340" s="19"/>
      <c r="P340" s="19"/>
      <c r="Q340" s="19"/>
      <c r="R340" s="19"/>
      <c r="S340" s="34">
        <f t="shared" si="31"/>
        <v>41827</v>
      </c>
      <c r="T340" s="34">
        <f t="shared" si="32"/>
        <v>41639</v>
      </c>
      <c r="U340" s="34" t="str">
        <f t="shared" si="33"/>
        <v/>
      </c>
      <c r="V340" s="19"/>
    </row>
    <row r="341" spans="1:22" s="5" customFormat="1">
      <c r="A341" s="19"/>
      <c r="B341" s="19"/>
      <c r="C341" s="19"/>
      <c r="D341" s="19"/>
      <c r="E341" s="19"/>
      <c r="F341" s="19"/>
      <c r="G341" s="19"/>
      <c r="H341" s="19"/>
      <c r="I341" s="19"/>
      <c r="J341" s="6" t="s">
        <v>878</v>
      </c>
      <c r="K341" s="19"/>
      <c r="L341" s="19"/>
      <c r="M341" s="19"/>
      <c r="N341" s="19"/>
      <c r="O341" s="19" t="s">
        <v>2299</v>
      </c>
      <c r="P341" s="19"/>
      <c r="Q341" s="19" t="s">
        <v>2139</v>
      </c>
      <c r="R341" s="19"/>
      <c r="S341" s="34">
        <v>41827</v>
      </c>
      <c r="T341" s="34"/>
      <c r="U341" s="34"/>
      <c r="V341" s="19"/>
    </row>
    <row r="342" spans="1:22" s="5" customFormat="1">
      <c r="A342" s="19"/>
      <c r="B342" s="19"/>
      <c r="C342" s="19"/>
      <c r="D342" s="19"/>
      <c r="E342" s="19"/>
      <c r="F342" s="19"/>
      <c r="G342" s="19"/>
      <c r="H342" s="19"/>
      <c r="I342" s="19"/>
      <c r="J342" s="7" t="s">
        <v>130</v>
      </c>
      <c r="K342" s="19" t="str">
        <f t="shared" si="34"/>
        <v>x0</v>
      </c>
      <c r="L342" s="19" t="str">
        <f t="shared" si="35"/>
        <v>Total/NA</v>
      </c>
      <c r="M342" s="19" t="s">
        <v>358</v>
      </c>
      <c r="N342" s="19"/>
      <c r="O342" s="19"/>
      <c r="P342" s="19"/>
      <c r="Q342" s="19"/>
      <c r="R342" s="19"/>
      <c r="S342" s="34">
        <f t="shared" si="31"/>
        <v>41827</v>
      </c>
      <c r="T342" s="34" t="str">
        <f t="shared" si="32"/>
        <v/>
      </c>
      <c r="U342" s="34" t="str">
        <f t="shared" si="33"/>
        <v/>
      </c>
      <c r="V342" s="19"/>
    </row>
    <row r="343" spans="1:22" s="5" customFormat="1">
      <c r="A343" s="19"/>
      <c r="B343" s="19"/>
      <c r="C343" s="19"/>
      <c r="D343" s="19"/>
      <c r="E343" s="19"/>
      <c r="F343" s="19"/>
      <c r="G343" s="19"/>
      <c r="H343" s="19"/>
      <c r="I343" s="19"/>
      <c r="J343" s="8" t="s">
        <v>808</v>
      </c>
      <c r="K343" s="19" t="str">
        <f t="shared" si="34"/>
        <v>x26</v>
      </c>
      <c r="L343" s="19" t="str">
        <f t="shared" si="35"/>
        <v>Contracts without options and guarantees</v>
      </c>
      <c r="M343" s="19"/>
      <c r="N343" s="19" t="s">
        <v>359</v>
      </c>
      <c r="O343" s="19"/>
      <c r="P343" s="19"/>
      <c r="Q343" s="19"/>
      <c r="R343" s="19"/>
      <c r="S343" s="34">
        <f t="shared" si="31"/>
        <v>41827</v>
      </c>
      <c r="T343" s="34" t="str">
        <f t="shared" si="32"/>
        <v/>
      </c>
      <c r="U343" s="34" t="str">
        <f t="shared" si="33"/>
        <v/>
      </c>
      <c r="V343" s="19"/>
    </row>
    <row r="344" spans="1:22" s="5" customFormat="1">
      <c r="A344" s="19"/>
      <c r="B344" s="19"/>
      <c r="C344" s="19"/>
      <c r="D344" s="19"/>
      <c r="E344" s="19"/>
      <c r="F344" s="19"/>
      <c r="G344" s="19"/>
      <c r="H344" s="19"/>
      <c r="I344" s="19"/>
      <c r="J344" s="8" t="s">
        <v>809</v>
      </c>
      <c r="K344" s="19" t="str">
        <f t="shared" si="34"/>
        <v>x25</v>
      </c>
      <c r="L344" s="19" t="str">
        <f t="shared" si="35"/>
        <v>Contracts with options and guarantees</v>
      </c>
      <c r="M344" s="19"/>
      <c r="N344" s="19" t="s">
        <v>359</v>
      </c>
      <c r="O344" s="19"/>
      <c r="P344" s="19"/>
      <c r="Q344" s="19"/>
      <c r="R344" s="19"/>
      <c r="S344" s="34">
        <f t="shared" si="31"/>
        <v>41827</v>
      </c>
      <c r="T344" s="34" t="str">
        <f t="shared" si="32"/>
        <v/>
      </c>
      <c r="U344" s="34" t="str">
        <f t="shared" si="33"/>
        <v/>
      </c>
      <c r="V344" s="19"/>
    </row>
    <row r="345" spans="1:22" s="5" customFormat="1">
      <c r="A345" s="19"/>
      <c r="B345" s="19"/>
      <c r="C345" s="19"/>
      <c r="D345" s="19"/>
      <c r="E345" s="19"/>
      <c r="F345" s="19"/>
      <c r="G345" s="19"/>
      <c r="H345" s="19"/>
      <c r="I345" s="19"/>
      <c r="J345" s="6" t="s">
        <v>12342</v>
      </c>
      <c r="K345" s="19"/>
      <c r="L345" s="19"/>
      <c r="M345" s="19"/>
      <c r="N345" s="19"/>
      <c r="O345" s="19" t="s">
        <v>2299</v>
      </c>
      <c r="P345" s="19"/>
      <c r="Q345" s="19" t="s">
        <v>10645</v>
      </c>
      <c r="R345" s="19" t="s">
        <v>11030</v>
      </c>
      <c r="S345" s="34">
        <v>41827</v>
      </c>
      <c r="T345" s="34"/>
      <c r="U345" s="34"/>
      <c r="V345" s="19"/>
    </row>
    <row r="346" spans="1:22" s="5" customFormat="1">
      <c r="A346" s="19"/>
      <c r="B346" s="19"/>
      <c r="C346" s="19"/>
      <c r="D346" s="19"/>
      <c r="E346" s="19"/>
      <c r="F346" s="19"/>
      <c r="G346" s="19"/>
      <c r="H346" s="19"/>
      <c r="I346" s="19"/>
      <c r="J346" s="7" t="s">
        <v>130</v>
      </c>
      <c r="K346" s="19" t="str">
        <f t="shared" si="34"/>
        <v>x0</v>
      </c>
      <c r="L346" s="19" t="str">
        <f t="shared" si="35"/>
        <v>Total/NA</v>
      </c>
      <c r="M346" s="19" t="s">
        <v>358</v>
      </c>
      <c r="N346" s="19"/>
      <c r="O346" s="19"/>
      <c r="P346" s="19"/>
      <c r="Q346" s="19"/>
      <c r="R346" s="19"/>
      <c r="S346" s="34">
        <f t="shared" si="31"/>
        <v>41827</v>
      </c>
      <c r="T346" s="34" t="str">
        <f t="shared" si="32"/>
        <v/>
      </c>
      <c r="U346" s="34" t="str">
        <f t="shared" si="33"/>
        <v/>
      </c>
      <c r="V346" s="19"/>
    </row>
    <row r="347" spans="1:22" s="5" customFormat="1">
      <c r="A347" s="19"/>
      <c r="B347" s="19"/>
      <c r="C347" s="19"/>
      <c r="D347" s="19"/>
      <c r="E347" s="19"/>
      <c r="F347" s="19"/>
      <c r="G347" s="19"/>
      <c r="H347" s="19"/>
      <c r="I347" s="19"/>
      <c r="J347" s="8" t="s">
        <v>12341</v>
      </c>
      <c r="K347" s="19" t="str">
        <f t="shared" si="34"/>
        <v>x23</v>
      </c>
      <c r="L347" s="19" t="s">
        <v>12343</v>
      </c>
      <c r="M347" s="19"/>
      <c r="N347" s="19" t="s">
        <v>359</v>
      </c>
      <c r="O347" s="19"/>
      <c r="P347" s="19"/>
      <c r="Q347" s="19"/>
      <c r="R347" s="19"/>
      <c r="S347" s="34">
        <f t="shared" si="31"/>
        <v>41827</v>
      </c>
      <c r="T347" s="34" t="str">
        <f t="shared" si="32"/>
        <v/>
      </c>
      <c r="U347" s="34">
        <f t="shared" si="33"/>
        <v>43296</v>
      </c>
      <c r="V347" s="19"/>
    </row>
    <row r="348" spans="1:22" s="5" customFormat="1">
      <c r="A348" s="19"/>
      <c r="B348" s="19"/>
      <c r="C348" s="19"/>
      <c r="D348" s="19"/>
      <c r="E348" s="19"/>
      <c r="F348" s="19"/>
      <c r="G348" s="19"/>
      <c r="H348" s="19"/>
      <c r="I348" s="19"/>
      <c r="J348" s="8" t="s">
        <v>7485</v>
      </c>
      <c r="K348" s="19" t="str">
        <f t="shared" si="34"/>
        <v>x89</v>
      </c>
      <c r="L348" s="19" t="s">
        <v>10368</v>
      </c>
      <c r="M348" s="19"/>
      <c r="N348" s="19" t="s">
        <v>359</v>
      </c>
      <c r="O348" s="19"/>
      <c r="P348" s="19"/>
      <c r="Q348" s="19"/>
      <c r="R348" s="19"/>
      <c r="S348" s="34">
        <f t="shared" si="31"/>
        <v>41827</v>
      </c>
      <c r="T348" s="34" t="str">
        <f t="shared" si="32"/>
        <v/>
      </c>
      <c r="U348" s="34">
        <f t="shared" si="33"/>
        <v>42277</v>
      </c>
      <c r="V348" s="19"/>
    </row>
    <row r="349" spans="1:22" s="5" customFormat="1">
      <c r="A349" s="19"/>
      <c r="B349" s="19"/>
      <c r="C349" s="19"/>
      <c r="D349" s="19"/>
      <c r="E349" s="19"/>
      <c r="F349" s="19"/>
      <c r="G349" s="19"/>
      <c r="H349" s="19"/>
      <c r="I349" s="19"/>
      <c r="J349" s="6" t="s">
        <v>880</v>
      </c>
      <c r="K349" s="19"/>
      <c r="L349" s="19"/>
      <c r="M349" s="19"/>
      <c r="N349" s="19"/>
      <c r="O349" s="19" t="s">
        <v>2299</v>
      </c>
      <c r="P349" s="19"/>
      <c r="Q349" s="19" t="s">
        <v>859</v>
      </c>
      <c r="R349" s="19"/>
      <c r="S349" s="34">
        <v>41827</v>
      </c>
      <c r="T349" s="34">
        <v>42566</v>
      </c>
      <c r="U349" s="34"/>
      <c r="V349" s="19"/>
    </row>
    <row r="350" spans="1:22" s="5" customFormat="1">
      <c r="A350" s="19"/>
      <c r="B350" s="19"/>
      <c r="C350" s="19"/>
      <c r="D350" s="19"/>
      <c r="E350" s="19"/>
      <c r="F350" s="19"/>
      <c r="G350" s="19"/>
      <c r="H350" s="19"/>
      <c r="I350" s="19"/>
      <c r="J350" s="7" t="s">
        <v>130</v>
      </c>
      <c r="K350" s="19" t="str">
        <f t="shared" si="34"/>
        <v>x0</v>
      </c>
      <c r="L350" s="19" t="str">
        <f>J350</f>
        <v>Total/NA</v>
      </c>
      <c r="M350" s="19" t="s">
        <v>358</v>
      </c>
      <c r="N350" s="19"/>
      <c r="O350" s="19"/>
      <c r="P350" s="19"/>
      <c r="Q350" s="19"/>
      <c r="R350" s="19"/>
      <c r="S350" s="34">
        <f t="shared" si="31"/>
        <v>41827</v>
      </c>
      <c r="T350" s="34" t="str">
        <f t="shared" si="32"/>
        <v/>
      </c>
      <c r="U350" s="34" t="str">
        <f t="shared" si="33"/>
        <v/>
      </c>
      <c r="V350" s="19"/>
    </row>
    <row r="351" spans="1:22" s="5" customFormat="1">
      <c r="A351" s="19"/>
      <c r="B351" s="19"/>
      <c r="C351" s="19"/>
      <c r="D351" s="19"/>
      <c r="E351" s="19"/>
      <c r="F351" s="19"/>
      <c r="G351" s="19"/>
      <c r="H351" s="19"/>
      <c r="I351" s="19"/>
      <c r="J351" s="8" t="s">
        <v>2259</v>
      </c>
      <c r="K351" s="19" t="str">
        <f t="shared" si="34"/>
        <v>x79</v>
      </c>
      <c r="L351" s="19" t="str">
        <f t="shared" ref="L351:L396" si="36">J351</f>
        <v>Non-life and Health non-SLT</v>
      </c>
      <c r="M351" s="19"/>
      <c r="N351" s="19" t="s">
        <v>359</v>
      </c>
      <c r="O351" s="19"/>
      <c r="P351" s="19"/>
      <c r="Q351" s="19"/>
      <c r="R351" s="19"/>
      <c r="S351" s="34">
        <f t="shared" si="31"/>
        <v>41827</v>
      </c>
      <c r="T351" s="34" t="str">
        <f t="shared" si="32"/>
        <v/>
      </c>
      <c r="U351" s="34" t="str">
        <f t="shared" si="33"/>
        <v/>
      </c>
      <c r="V351" s="19"/>
    </row>
    <row r="352" spans="1:22" s="5" customFormat="1">
      <c r="A352" s="19"/>
      <c r="B352" s="19"/>
      <c r="C352" s="19"/>
      <c r="D352" s="19"/>
      <c r="E352" s="19"/>
      <c r="F352" s="19"/>
      <c r="G352" s="19"/>
      <c r="H352" s="19"/>
      <c r="I352" s="19"/>
      <c r="J352" s="8" t="s">
        <v>781</v>
      </c>
      <c r="K352" s="19" t="str">
        <f t="shared" si="34"/>
        <v>x65</v>
      </c>
      <c r="L352" s="19" t="str">
        <f t="shared" si="36"/>
        <v>Life and Health SLT</v>
      </c>
      <c r="M352" s="19" t="s">
        <v>358</v>
      </c>
      <c r="N352" s="19" t="s">
        <v>359</v>
      </c>
      <c r="O352" s="19"/>
      <c r="P352" s="19"/>
      <c r="Q352" s="19"/>
      <c r="R352" s="19"/>
      <c r="S352" s="34">
        <f t="shared" si="31"/>
        <v>41827</v>
      </c>
      <c r="T352" s="34" t="str">
        <f t="shared" si="32"/>
        <v/>
      </c>
      <c r="U352" s="34" t="str">
        <f t="shared" si="33"/>
        <v/>
      </c>
      <c r="V352" s="19"/>
    </row>
    <row r="353" spans="1:22" s="5" customFormat="1">
      <c r="A353" s="19"/>
      <c r="B353" s="19"/>
      <c r="C353" s="19"/>
      <c r="D353" s="19"/>
      <c r="E353" s="19"/>
      <c r="F353" s="19"/>
      <c r="G353" s="19"/>
      <c r="H353" s="19"/>
      <c r="I353" s="19"/>
      <c r="J353" s="9" t="s">
        <v>783</v>
      </c>
      <c r="K353" s="19" t="str">
        <f t="shared" si="34"/>
        <v>x53</v>
      </c>
      <c r="L353" s="19" t="str">
        <f t="shared" si="36"/>
        <v>Insurance with profit participation</v>
      </c>
      <c r="M353" s="19" t="s">
        <v>358</v>
      </c>
      <c r="N353" s="19" t="s">
        <v>359</v>
      </c>
      <c r="O353" s="19"/>
      <c r="P353" s="19" t="s">
        <v>627</v>
      </c>
      <c r="Q353" s="19"/>
      <c r="R353" s="19"/>
      <c r="S353" s="34">
        <f t="shared" si="31"/>
        <v>41827</v>
      </c>
      <c r="T353" s="34" t="str">
        <f t="shared" si="32"/>
        <v/>
      </c>
      <c r="U353" s="34" t="str">
        <f t="shared" si="33"/>
        <v/>
      </c>
      <c r="V353" s="19"/>
    </row>
    <row r="354" spans="1:22" s="5" customFormat="1">
      <c r="A354" s="19"/>
      <c r="B354" s="19"/>
      <c r="C354" s="19"/>
      <c r="D354" s="19"/>
      <c r="E354" s="19"/>
      <c r="F354" s="19"/>
      <c r="G354" s="19"/>
      <c r="H354" s="19"/>
      <c r="I354" s="19"/>
      <c r="J354" s="10" t="s">
        <v>810</v>
      </c>
      <c r="K354" s="19" t="str">
        <f t="shared" si="34"/>
        <v>x131</v>
      </c>
      <c r="L354" s="19" t="str">
        <f t="shared" si="36"/>
        <v>With-profit - single life [PS]</v>
      </c>
      <c r="M354" s="19"/>
      <c r="N354" s="19" t="s">
        <v>359</v>
      </c>
      <c r="O354" s="19"/>
      <c r="P354" s="19"/>
      <c r="Q354" s="19"/>
      <c r="R354" s="19"/>
      <c r="S354" s="34">
        <f t="shared" si="31"/>
        <v>41827</v>
      </c>
      <c r="T354" s="34" t="str">
        <f t="shared" si="32"/>
        <v/>
      </c>
      <c r="U354" s="34" t="str">
        <f t="shared" si="33"/>
        <v/>
      </c>
      <c r="V354" s="19"/>
    </row>
    <row r="355" spans="1:22" s="5" customFormat="1">
      <c r="A355" s="19"/>
      <c r="B355" s="19"/>
      <c r="C355" s="19"/>
      <c r="D355" s="19"/>
      <c r="E355" s="19"/>
      <c r="F355" s="19"/>
      <c r="G355" s="19"/>
      <c r="H355" s="19"/>
      <c r="I355" s="19"/>
      <c r="J355" s="10" t="s">
        <v>811</v>
      </c>
      <c r="K355" s="19" t="str">
        <f t="shared" si="34"/>
        <v>x128</v>
      </c>
      <c r="L355" s="19" t="str">
        <f t="shared" si="36"/>
        <v>With-profit - join life [PJ]</v>
      </c>
      <c r="M355" s="19"/>
      <c r="N355" s="19" t="s">
        <v>359</v>
      </c>
      <c r="O355" s="19"/>
      <c r="P355" s="19"/>
      <c r="Q355" s="19"/>
      <c r="R355" s="19"/>
      <c r="S355" s="34">
        <f t="shared" si="31"/>
        <v>41827</v>
      </c>
      <c r="T355" s="34" t="str">
        <f t="shared" si="32"/>
        <v/>
      </c>
      <c r="U355" s="34" t="str">
        <f t="shared" si="33"/>
        <v/>
      </c>
      <c r="V355" s="19"/>
    </row>
    <row r="356" spans="1:22" s="5" customFormat="1">
      <c r="A356" s="19"/>
      <c r="B356" s="19"/>
      <c r="C356" s="19"/>
      <c r="D356" s="19"/>
      <c r="E356" s="19"/>
      <c r="F356" s="19"/>
      <c r="G356" s="19"/>
      <c r="H356" s="19"/>
      <c r="I356" s="19"/>
      <c r="J356" s="10" t="s">
        <v>812</v>
      </c>
      <c r="K356" s="19" t="str">
        <f t="shared" si="34"/>
        <v>x126</v>
      </c>
      <c r="L356" s="19" t="str">
        <f t="shared" si="36"/>
        <v>With-profit - collective [PC]</v>
      </c>
      <c r="M356" s="19"/>
      <c r="N356" s="19" t="s">
        <v>359</v>
      </c>
      <c r="O356" s="19"/>
      <c r="P356" s="19"/>
      <c r="Q356" s="19"/>
      <c r="R356" s="19"/>
      <c r="S356" s="34">
        <f t="shared" si="31"/>
        <v>41827</v>
      </c>
      <c r="T356" s="34" t="str">
        <f t="shared" si="32"/>
        <v/>
      </c>
      <c r="U356" s="34" t="str">
        <f t="shared" si="33"/>
        <v/>
      </c>
      <c r="V356" s="19"/>
    </row>
    <row r="357" spans="1:22" s="5" customFormat="1">
      <c r="A357" s="19"/>
      <c r="B357" s="19"/>
      <c r="C357" s="19"/>
      <c r="D357" s="19"/>
      <c r="E357" s="19"/>
      <c r="F357" s="19"/>
      <c r="G357" s="19"/>
      <c r="H357" s="19"/>
      <c r="I357" s="19"/>
      <c r="J357" s="10" t="s">
        <v>813</v>
      </c>
      <c r="K357" s="19" t="str">
        <f t="shared" si="34"/>
        <v>x130</v>
      </c>
      <c r="L357" s="19" t="str">
        <f t="shared" si="36"/>
        <v>With-profit - pension funds [PP]</v>
      </c>
      <c r="M357" s="19"/>
      <c r="N357" s="19" t="s">
        <v>359</v>
      </c>
      <c r="O357" s="19"/>
      <c r="P357" s="19"/>
      <c r="Q357" s="19"/>
      <c r="R357" s="19"/>
      <c r="S357" s="34">
        <f t="shared" si="31"/>
        <v>41827</v>
      </c>
      <c r="T357" s="34" t="str">
        <f t="shared" si="32"/>
        <v/>
      </c>
      <c r="U357" s="34" t="str">
        <f t="shared" si="33"/>
        <v/>
      </c>
      <c r="V357" s="19"/>
    </row>
    <row r="358" spans="1:22" s="5" customFormat="1">
      <c r="A358" s="19"/>
      <c r="B358" s="19"/>
      <c r="C358" s="19"/>
      <c r="D358" s="19"/>
      <c r="E358" s="19"/>
      <c r="F358" s="19"/>
      <c r="G358" s="19"/>
      <c r="H358" s="19"/>
      <c r="I358" s="19"/>
      <c r="J358" s="10" t="s">
        <v>814</v>
      </c>
      <c r="K358" s="19" t="str">
        <f t="shared" si="34"/>
        <v>x127</v>
      </c>
      <c r="L358" s="19" t="str">
        <f t="shared" si="36"/>
        <v>With-profit - hybrid [PH]</v>
      </c>
      <c r="M358" s="19"/>
      <c r="N358" s="19" t="s">
        <v>359</v>
      </c>
      <c r="O358" s="19"/>
      <c r="P358" s="19"/>
      <c r="Q358" s="19"/>
      <c r="R358" s="19"/>
      <c r="S358" s="34">
        <f t="shared" si="31"/>
        <v>41827</v>
      </c>
      <c r="T358" s="34" t="str">
        <f t="shared" si="32"/>
        <v/>
      </c>
      <c r="U358" s="34" t="str">
        <f t="shared" si="33"/>
        <v/>
      </c>
      <c r="V358" s="19"/>
    </row>
    <row r="359" spans="1:22" s="5" customFormat="1">
      <c r="A359" s="19"/>
      <c r="B359" s="19"/>
      <c r="C359" s="19"/>
      <c r="D359" s="19"/>
      <c r="E359" s="19"/>
      <c r="F359" s="19"/>
      <c r="G359" s="19"/>
      <c r="H359" s="19"/>
      <c r="I359" s="19"/>
      <c r="J359" s="10" t="s">
        <v>815</v>
      </c>
      <c r="K359" s="19" t="str">
        <f t="shared" si="34"/>
        <v>x129</v>
      </c>
      <c r="L359" s="19" t="str">
        <f t="shared" si="36"/>
        <v>With-profit - other [PO]</v>
      </c>
      <c r="M359" s="19"/>
      <c r="N359" s="19" t="s">
        <v>359</v>
      </c>
      <c r="O359" s="19"/>
      <c r="P359" s="19"/>
      <c r="Q359" s="19"/>
      <c r="R359" s="19"/>
      <c r="S359" s="34">
        <f t="shared" si="31"/>
        <v>41827</v>
      </c>
      <c r="T359" s="34" t="str">
        <f t="shared" si="32"/>
        <v/>
      </c>
      <c r="U359" s="34" t="str">
        <f t="shared" si="33"/>
        <v/>
      </c>
      <c r="V359" s="19"/>
    </row>
    <row r="360" spans="1:22" s="5" customFormat="1">
      <c r="A360" s="19"/>
      <c r="B360" s="19"/>
      <c r="C360" s="19"/>
      <c r="D360" s="19"/>
      <c r="E360" s="19"/>
      <c r="F360" s="19"/>
      <c r="G360" s="19"/>
      <c r="H360" s="19"/>
      <c r="I360" s="19"/>
      <c r="J360" s="9" t="s">
        <v>3457</v>
      </c>
      <c r="K360" s="19" t="str">
        <f t="shared" si="34"/>
        <v>x119</v>
      </c>
      <c r="L360" s="19" t="str">
        <f t="shared" si="36"/>
        <v>Unit-linked or index-linked</v>
      </c>
      <c r="M360" s="19" t="s">
        <v>358</v>
      </c>
      <c r="N360" s="19" t="s">
        <v>359</v>
      </c>
      <c r="O360" s="19"/>
      <c r="P360" s="19" t="s">
        <v>627</v>
      </c>
      <c r="Q360" s="19"/>
      <c r="R360" s="19"/>
      <c r="S360" s="34">
        <f t="shared" si="31"/>
        <v>41827</v>
      </c>
      <c r="T360" s="34" t="str">
        <f t="shared" si="32"/>
        <v/>
      </c>
      <c r="U360" s="34" t="str">
        <f t="shared" si="33"/>
        <v/>
      </c>
      <c r="V360" s="19"/>
    </row>
    <row r="361" spans="1:22" s="5" customFormat="1">
      <c r="A361" s="19"/>
      <c r="B361" s="19"/>
      <c r="C361" s="19"/>
      <c r="D361" s="19"/>
      <c r="E361" s="19"/>
      <c r="F361" s="19"/>
      <c r="G361" s="19"/>
      <c r="H361" s="19"/>
      <c r="I361" s="19"/>
      <c r="J361" s="10" t="s">
        <v>3464</v>
      </c>
      <c r="K361" s="19" t="str">
        <f t="shared" si="34"/>
        <v>x118</v>
      </c>
      <c r="L361" s="19" t="str">
        <f t="shared" si="36"/>
        <v>Unit-linked - single life [US]</v>
      </c>
      <c r="M361" s="19"/>
      <c r="N361" s="19" t="s">
        <v>359</v>
      </c>
      <c r="O361" s="19"/>
      <c r="P361" s="19"/>
      <c r="Q361" s="19"/>
      <c r="R361" s="19"/>
      <c r="S361" s="34">
        <f t="shared" si="31"/>
        <v>41827</v>
      </c>
      <c r="T361" s="34" t="str">
        <f t="shared" si="32"/>
        <v/>
      </c>
      <c r="U361" s="34" t="str">
        <f t="shared" si="33"/>
        <v/>
      </c>
      <c r="V361" s="19"/>
    </row>
    <row r="362" spans="1:22" s="5" customFormat="1">
      <c r="A362" s="19"/>
      <c r="B362" s="19"/>
      <c r="C362" s="19"/>
      <c r="D362" s="19"/>
      <c r="E362" s="19"/>
      <c r="F362" s="19"/>
      <c r="G362" s="19"/>
      <c r="H362" s="19"/>
      <c r="I362" s="19"/>
      <c r="J362" s="10" t="s">
        <v>3461</v>
      </c>
      <c r="K362" s="19" t="str">
        <f t="shared" si="34"/>
        <v>x115</v>
      </c>
      <c r="L362" s="19" t="str">
        <f t="shared" si="36"/>
        <v>Unit-linked - join life [UJ]</v>
      </c>
      <c r="M362" s="19"/>
      <c r="N362" s="19" t="s">
        <v>359</v>
      </c>
      <c r="O362" s="19"/>
      <c r="P362" s="19"/>
      <c r="Q362" s="19"/>
      <c r="R362" s="19"/>
      <c r="S362" s="34">
        <f t="shared" si="31"/>
        <v>41827</v>
      </c>
      <c r="T362" s="34" t="str">
        <f t="shared" si="32"/>
        <v/>
      </c>
      <c r="U362" s="34" t="str">
        <f t="shared" si="33"/>
        <v/>
      </c>
      <c r="V362" s="19"/>
    </row>
    <row r="363" spans="1:22" s="5" customFormat="1">
      <c r="A363" s="19"/>
      <c r="B363" s="19"/>
      <c r="C363" s="19"/>
      <c r="D363" s="19"/>
      <c r="E363" s="19"/>
      <c r="F363" s="19"/>
      <c r="G363" s="19"/>
      <c r="H363" s="19"/>
      <c r="I363" s="19"/>
      <c r="J363" s="10" t="s">
        <v>3459</v>
      </c>
      <c r="K363" s="19" t="str">
        <f t="shared" si="34"/>
        <v>x113</v>
      </c>
      <c r="L363" s="19" t="str">
        <f t="shared" si="36"/>
        <v>Unit-linked - collective [UC]</v>
      </c>
      <c r="M363" s="19"/>
      <c r="N363" s="19" t="s">
        <v>359</v>
      </c>
      <c r="O363" s="19"/>
      <c r="P363" s="19"/>
      <c r="Q363" s="19"/>
      <c r="R363" s="19"/>
      <c r="S363" s="34">
        <f t="shared" si="31"/>
        <v>41827</v>
      </c>
      <c r="T363" s="34" t="str">
        <f t="shared" si="32"/>
        <v/>
      </c>
      <c r="U363" s="34" t="str">
        <f t="shared" si="33"/>
        <v/>
      </c>
      <c r="V363" s="19"/>
    </row>
    <row r="364" spans="1:22" s="5" customFormat="1">
      <c r="A364" s="19"/>
      <c r="B364" s="19"/>
      <c r="C364" s="19"/>
      <c r="D364" s="19"/>
      <c r="E364" s="19"/>
      <c r="F364" s="19"/>
      <c r="G364" s="19"/>
      <c r="H364" s="19"/>
      <c r="I364" s="19"/>
      <c r="J364" s="10" t="s">
        <v>3463</v>
      </c>
      <c r="K364" s="19" t="str">
        <f t="shared" si="34"/>
        <v>x117</v>
      </c>
      <c r="L364" s="19" t="str">
        <f t="shared" si="36"/>
        <v>Unit-linked - pension funds [UP]</v>
      </c>
      <c r="M364" s="19"/>
      <c r="N364" s="19" t="s">
        <v>359</v>
      </c>
      <c r="O364" s="19"/>
      <c r="P364" s="19"/>
      <c r="Q364" s="19"/>
      <c r="R364" s="19"/>
      <c r="S364" s="34">
        <f t="shared" si="31"/>
        <v>41827</v>
      </c>
      <c r="T364" s="34" t="str">
        <f t="shared" si="32"/>
        <v/>
      </c>
      <c r="U364" s="34" t="str">
        <f t="shared" si="33"/>
        <v/>
      </c>
      <c r="V364" s="19"/>
    </row>
    <row r="365" spans="1:22" s="5" customFormat="1">
      <c r="A365" s="19"/>
      <c r="B365" s="19"/>
      <c r="C365" s="19"/>
      <c r="D365" s="19"/>
      <c r="E365" s="19"/>
      <c r="F365" s="19"/>
      <c r="G365" s="19"/>
      <c r="H365" s="19"/>
      <c r="I365" s="19"/>
      <c r="J365" s="10" t="s">
        <v>3460</v>
      </c>
      <c r="K365" s="19" t="str">
        <f t="shared" si="34"/>
        <v>x114</v>
      </c>
      <c r="L365" s="19" t="str">
        <f t="shared" si="36"/>
        <v>Unit-linked - hybrid [UH]</v>
      </c>
      <c r="M365" s="19"/>
      <c r="N365" s="19" t="s">
        <v>359</v>
      </c>
      <c r="O365" s="19"/>
      <c r="P365" s="19"/>
      <c r="Q365" s="19"/>
      <c r="R365" s="19"/>
      <c r="S365" s="34">
        <f t="shared" si="31"/>
        <v>41827</v>
      </c>
      <c r="T365" s="34" t="str">
        <f t="shared" si="32"/>
        <v/>
      </c>
      <c r="U365" s="34" t="str">
        <f t="shared" si="33"/>
        <v/>
      </c>
      <c r="V365" s="19"/>
    </row>
    <row r="366" spans="1:22" s="5" customFormat="1">
      <c r="A366" s="19"/>
      <c r="B366" s="19"/>
      <c r="C366" s="19"/>
      <c r="D366" s="19"/>
      <c r="E366" s="19"/>
      <c r="F366" s="19"/>
      <c r="G366" s="19"/>
      <c r="H366" s="19"/>
      <c r="I366" s="19"/>
      <c r="J366" s="10" t="s">
        <v>3462</v>
      </c>
      <c r="K366" s="19" t="str">
        <f t="shared" si="34"/>
        <v>x116</v>
      </c>
      <c r="L366" s="19" t="str">
        <f t="shared" si="36"/>
        <v>Unit-linked - other [UO]</v>
      </c>
      <c r="M366" s="19"/>
      <c r="N366" s="19" t="s">
        <v>359</v>
      </c>
      <c r="O366" s="19"/>
      <c r="P366" s="19"/>
      <c r="Q366" s="19"/>
      <c r="R366" s="19"/>
      <c r="S366" s="34">
        <f t="shared" si="31"/>
        <v>41827</v>
      </c>
      <c r="T366" s="34" t="str">
        <f t="shared" si="32"/>
        <v/>
      </c>
      <c r="U366" s="34" t="str">
        <f t="shared" si="33"/>
        <v/>
      </c>
      <c r="V366" s="19"/>
    </row>
    <row r="367" spans="1:22" s="5" customFormat="1">
      <c r="A367" s="19"/>
      <c r="B367" s="19"/>
      <c r="C367" s="19"/>
      <c r="D367" s="19"/>
      <c r="E367" s="19"/>
      <c r="F367" s="19"/>
      <c r="G367" s="19"/>
      <c r="H367" s="19"/>
      <c r="I367" s="19"/>
      <c r="J367" s="9" t="s">
        <v>784</v>
      </c>
      <c r="K367" s="19" t="str">
        <f t="shared" si="34"/>
        <v>x93</v>
      </c>
      <c r="L367" s="19" t="str">
        <f t="shared" si="36"/>
        <v>Other life</v>
      </c>
      <c r="M367" s="19" t="s">
        <v>358</v>
      </c>
      <c r="N367" s="19" t="s">
        <v>359</v>
      </c>
      <c r="O367" s="19"/>
      <c r="P367" s="19" t="s">
        <v>627</v>
      </c>
      <c r="Q367" s="19"/>
      <c r="R367" s="19"/>
      <c r="S367" s="34">
        <f t="shared" si="31"/>
        <v>41827</v>
      </c>
      <c r="T367" s="34" t="str">
        <f t="shared" si="32"/>
        <v/>
      </c>
      <c r="U367" s="34" t="str">
        <f t="shared" si="33"/>
        <v/>
      </c>
      <c r="V367" s="19"/>
    </row>
    <row r="368" spans="1:22" s="5" customFormat="1">
      <c r="A368" s="19"/>
      <c r="B368" s="19"/>
      <c r="C368" s="19"/>
      <c r="D368" s="19"/>
      <c r="E368" s="19"/>
      <c r="F368" s="19"/>
      <c r="G368" s="19"/>
      <c r="H368" s="19"/>
      <c r="I368" s="19"/>
      <c r="J368" s="10" t="s">
        <v>816</v>
      </c>
      <c r="K368" s="19" t="str">
        <f t="shared" si="34"/>
        <v>x99</v>
      </c>
      <c r="L368" s="19" t="str">
        <f t="shared" si="36"/>
        <v>Other life - single life [OS]</v>
      </c>
      <c r="M368" s="19"/>
      <c r="N368" s="19" t="s">
        <v>359</v>
      </c>
      <c r="O368" s="19"/>
      <c r="P368" s="19"/>
      <c r="Q368" s="19"/>
      <c r="R368" s="19"/>
      <c r="S368" s="34">
        <f t="shared" si="31"/>
        <v>41827</v>
      </c>
      <c r="T368" s="34" t="str">
        <f t="shared" si="32"/>
        <v/>
      </c>
      <c r="U368" s="34" t="str">
        <f t="shared" si="33"/>
        <v/>
      </c>
      <c r="V368" s="19"/>
    </row>
    <row r="369" spans="1:22" s="5" customFormat="1">
      <c r="A369" s="19"/>
      <c r="B369" s="19"/>
      <c r="C369" s="19"/>
      <c r="D369" s="19"/>
      <c r="E369" s="19"/>
      <c r="F369" s="19"/>
      <c r="G369" s="19"/>
      <c r="H369" s="19"/>
      <c r="I369" s="19"/>
      <c r="J369" s="10" t="s">
        <v>817</v>
      </c>
      <c r="K369" s="19" t="str">
        <f t="shared" si="34"/>
        <v>x96</v>
      </c>
      <c r="L369" s="19" t="str">
        <f t="shared" si="36"/>
        <v>Other life - join life [OJ]</v>
      </c>
      <c r="M369" s="19"/>
      <c r="N369" s="19" t="s">
        <v>359</v>
      </c>
      <c r="O369" s="19"/>
      <c r="P369" s="19"/>
      <c r="Q369" s="19"/>
      <c r="R369" s="19"/>
      <c r="S369" s="34">
        <f t="shared" si="31"/>
        <v>41827</v>
      </c>
      <c r="T369" s="34" t="str">
        <f t="shared" si="32"/>
        <v/>
      </c>
      <c r="U369" s="34" t="str">
        <f t="shared" si="33"/>
        <v/>
      </c>
      <c r="V369" s="19"/>
    </row>
    <row r="370" spans="1:22" s="5" customFormat="1">
      <c r="A370" s="19"/>
      <c r="B370" s="19"/>
      <c r="C370" s="19"/>
      <c r="D370" s="19"/>
      <c r="E370" s="19"/>
      <c r="F370" s="19"/>
      <c r="G370" s="19"/>
      <c r="H370" s="19"/>
      <c r="I370" s="19"/>
      <c r="J370" s="10" t="s">
        <v>818</v>
      </c>
      <c r="K370" s="19" t="str">
        <f t="shared" si="34"/>
        <v>x94</v>
      </c>
      <c r="L370" s="19" t="str">
        <f t="shared" si="36"/>
        <v>Other life - collective [OC]</v>
      </c>
      <c r="M370" s="19"/>
      <c r="N370" s="19" t="s">
        <v>359</v>
      </c>
      <c r="O370" s="19"/>
      <c r="P370" s="19"/>
      <c r="Q370" s="19"/>
      <c r="R370" s="19"/>
      <c r="S370" s="34">
        <f t="shared" si="31"/>
        <v>41827</v>
      </c>
      <c r="T370" s="34" t="str">
        <f t="shared" si="32"/>
        <v/>
      </c>
      <c r="U370" s="34" t="str">
        <f t="shared" si="33"/>
        <v/>
      </c>
      <c r="V370" s="19"/>
    </row>
    <row r="371" spans="1:22" s="5" customFormat="1">
      <c r="A371" s="19"/>
      <c r="B371" s="19"/>
      <c r="C371" s="19"/>
      <c r="D371" s="19"/>
      <c r="E371" s="19"/>
      <c r="F371" s="19"/>
      <c r="G371" s="19"/>
      <c r="H371" s="19"/>
      <c r="I371" s="19"/>
      <c r="J371" s="10" t="s">
        <v>819</v>
      </c>
      <c r="K371" s="19" t="str">
        <f t="shared" si="34"/>
        <v>x98</v>
      </c>
      <c r="L371" s="19" t="str">
        <f t="shared" si="36"/>
        <v>Other life - pension funds [OP]</v>
      </c>
      <c r="M371" s="19"/>
      <c r="N371" s="19" t="s">
        <v>359</v>
      </c>
      <c r="O371" s="19"/>
      <c r="P371" s="19"/>
      <c r="Q371" s="19"/>
      <c r="R371" s="19"/>
      <c r="S371" s="34">
        <f t="shared" si="31"/>
        <v>41827</v>
      </c>
      <c r="T371" s="34" t="str">
        <f t="shared" si="32"/>
        <v/>
      </c>
      <c r="U371" s="34" t="str">
        <f t="shared" si="33"/>
        <v/>
      </c>
      <c r="V371" s="19"/>
    </row>
    <row r="372" spans="1:22" s="5" customFormat="1">
      <c r="A372" s="19"/>
      <c r="B372" s="19"/>
      <c r="C372" s="19"/>
      <c r="D372" s="19"/>
      <c r="E372" s="19"/>
      <c r="F372" s="19"/>
      <c r="G372" s="19"/>
      <c r="H372" s="19"/>
      <c r="I372" s="19"/>
      <c r="J372" s="10" t="s">
        <v>820</v>
      </c>
      <c r="K372" s="19" t="str">
        <f t="shared" si="34"/>
        <v>x95</v>
      </c>
      <c r="L372" s="19" t="str">
        <f t="shared" si="36"/>
        <v>Other life - hybrid [OH]</v>
      </c>
      <c r="M372" s="19"/>
      <c r="N372" s="19" t="s">
        <v>359</v>
      </c>
      <c r="O372" s="19"/>
      <c r="P372" s="19"/>
      <c r="Q372" s="19"/>
      <c r="R372" s="19"/>
      <c r="S372" s="34">
        <f t="shared" si="31"/>
        <v>41827</v>
      </c>
      <c r="T372" s="34" t="str">
        <f t="shared" si="32"/>
        <v/>
      </c>
      <c r="U372" s="34" t="str">
        <f t="shared" si="33"/>
        <v/>
      </c>
      <c r="V372" s="19"/>
    </row>
    <row r="373" spans="1:22" s="5" customFormat="1">
      <c r="A373" s="19"/>
      <c r="B373" s="19"/>
      <c r="C373" s="19"/>
      <c r="D373" s="19"/>
      <c r="E373" s="19"/>
      <c r="F373" s="19"/>
      <c r="G373" s="19"/>
      <c r="H373" s="19"/>
      <c r="I373" s="19"/>
      <c r="J373" s="10" t="s">
        <v>821</v>
      </c>
      <c r="K373" s="19" t="str">
        <f t="shared" si="34"/>
        <v>x97</v>
      </c>
      <c r="L373" s="19" t="str">
        <f t="shared" si="36"/>
        <v>Other life - other [OO]</v>
      </c>
      <c r="M373" s="19"/>
      <c r="N373" s="19" t="s">
        <v>359</v>
      </c>
      <c r="O373" s="19"/>
      <c r="P373" s="19"/>
      <c r="Q373" s="19"/>
      <c r="R373" s="19"/>
      <c r="S373" s="34">
        <f t="shared" si="31"/>
        <v>41827</v>
      </c>
      <c r="T373" s="34" t="str">
        <f t="shared" si="32"/>
        <v/>
      </c>
      <c r="U373" s="34" t="str">
        <f t="shared" si="33"/>
        <v/>
      </c>
      <c r="V373" s="19"/>
    </row>
    <row r="374" spans="1:22" s="5" customFormat="1">
      <c r="A374" s="19"/>
      <c r="B374" s="19"/>
      <c r="C374" s="19"/>
      <c r="D374" s="19"/>
      <c r="E374" s="19"/>
      <c r="F374" s="19"/>
      <c r="G374" s="19"/>
      <c r="H374" s="19"/>
      <c r="I374" s="19"/>
      <c r="J374" s="9" t="s">
        <v>785</v>
      </c>
      <c r="K374" s="19" t="str">
        <f t="shared" si="34"/>
        <v>x9</v>
      </c>
      <c r="L374" s="19" t="str">
        <f t="shared" si="36"/>
        <v>Annuities stemming from non-life insurance contracts</v>
      </c>
      <c r="M374" s="19" t="s">
        <v>358</v>
      </c>
      <c r="N374" s="19" t="s">
        <v>359</v>
      </c>
      <c r="O374" s="19"/>
      <c r="P374" s="19" t="s">
        <v>627</v>
      </c>
      <c r="Q374" s="19"/>
      <c r="R374" s="19"/>
      <c r="S374" s="34">
        <f t="shared" si="31"/>
        <v>41827</v>
      </c>
      <c r="T374" s="34" t="str">
        <f t="shared" si="32"/>
        <v/>
      </c>
      <c r="U374" s="34" t="str">
        <f t="shared" si="33"/>
        <v/>
      </c>
      <c r="V374" s="19"/>
    </row>
    <row r="375" spans="1:22" s="5" customFormat="1">
      <c r="A375" s="19"/>
      <c r="B375" s="19"/>
      <c r="C375" s="19"/>
      <c r="D375" s="19"/>
      <c r="E375" s="19"/>
      <c r="F375" s="19"/>
      <c r="G375" s="19"/>
      <c r="H375" s="19"/>
      <c r="I375" s="19"/>
      <c r="J375" s="10" t="s">
        <v>822</v>
      </c>
      <c r="K375" s="19" t="str">
        <f t="shared" si="34"/>
        <v>x87</v>
      </c>
      <c r="L375" s="19" t="str">
        <f t="shared" si="36"/>
        <v>Non-life annuities - single life [AS]</v>
      </c>
      <c r="M375" s="19"/>
      <c r="N375" s="19" t="s">
        <v>359</v>
      </c>
      <c r="O375" s="19"/>
      <c r="P375" s="19"/>
      <c r="Q375" s="19"/>
      <c r="R375" s="19"/>
      <c r="S375" s="34">
        <f t="shared" si="31"/>
        <v>41827</v>
      </c>
      <c r="T375" s="34" t="str">
        <f t="shared" si="32"/>
        <v/>
      </c>
      <c r="U375" s="34" t="str">
        <f t="shared" si="33"/>
        <v/>
      </c>
      <c r="V375" s="19"/>
    </row>
    <row r="376" spans="1:22" s="5" customFormat="1">
      <c r="A376" s="19"/>
      <c r="B376" s="19"/>
      <c r="C376" s="19"/>
      <c r="D376" s="19"/>
      <c r="E376" s="19"/>
      <c r="F376" s="19"/>
      <c r="G376" s="19"/>
      <c r="H376" s="19"/>
      <c r="I376" s="19"/>
      <c r="J376" s="10" t="s">
        <v>823</v>
      </c>
      <c r="K376" s="19" t="str">
        <f t="shared" si="34"/>
        <v>x84</v>
      </c>
      <c r="L376" s="19" t="str">
        <f t="shared" si="36"/>
        <v>Non-life annuities - join life [AJ]</v>
      </c>
      <c r="M376" s="19"/>
      <c r="N376" s="19" t="s">
        <v>359</v>
      </c>
      <c r="O376" s="19"/>
      <c r="P376" s="19"/>
      <c r="Q376" s="19"/>
      <c r="R376" s="19"/>
      <c r="S376" s="34">
        <f t="shared" si="31"/>
        <v>41827</v>
      </c>
      <c r="T376" s="34" t="str">
        <f t="shared" si="32"/>
        <v/>
      </c>
      <c r="U376" s="34" t="str">
        <f t="shared" si="33"/>
        <v/>
      </c>
      <c r="V376" s="19"/>
    </row>
    <row r="377" spans="1:22" s="5" customFormat="1">
      <c r="A377" s="19"/>
      <c r="B377" s="19"/>
      <c r="C377" s="19"/>
      <c r="D377" s="19"/>
      <c r="E377" s="19"/>
      <c r="F377" s="19"/>
      <c r="G377" s="19"/>
      <c r="H377" s="19"/>
      <c r="I377" s="19"/>
      <c r="J377" s="10" t="s">
        <v>824</v>
      </c>
      <c r="K377" s="19" t="str">
        <f t="shared" si="34"/>
        <v>x82</v>
      </c>
      <c r="L377" s="19" t="str">
        <f t="shared" si="36"/>
        <v>Non-life annuities - collective [AC]</v>
      </c>
      <c r="M377" s="19"/>
      <c r="N377" s="19" t="s">
        <v>359</v>
      </c>
      <c r="O377" s="19"/>
      <c r="P377" s="19"/>
      <c r="Q377" s="19"/>
      <c r="R377" s="19"/>
      <c r="S377" s="34">
        <f t="shared" si="31"/>
        <v>41827</v>
      </c>
      <c r="T377" s="34" t="str">
        <f t="shared" si="32"/>
        <v/>
      </c>
      <c r="U377" s="34" t="str">
        <f t="shared" si="33"/>
        <v/>
      </c>
      <c r="V377" s="19"/>
    </row>
    <row r="378" spans="1:22" s="5" customFormat="1">
      <c r="A378" s="19"/>
      <c r="B378" s="19"/>
      <c r="C378" s="19"/>
      <c r="D378" s="19"/>
      <c r="E378" s="19"/>
      <c r="F378" s="19"/>
      <c r="G378" s="19"/>
      <c r="H378" s="19"/>
      <c r="I378" s="19"/>
      <c r="J378" s="10" t="s">
        <v>825</v>
      </c>
      <c r="K378" s="19" t="str">
        <f t="shared" si="34"/>
        <v>x86</v>
      </c>
      <c r="L378" s="19" t="str">
        <f t="shared" si="36"/>
        <v>Non-life annuities - pension funds [AP]</v>
      </c>
      <c r="M378" s="19"/>
      <c r="N378" s="19" t="s">
        <v>359</v>
      </c>
      <c r="O378" s="19"/>
      <c r="P378" s="19"/>
      <c r="Q378" s="19"/>
      <c r="R378" s="19"/>
      <c r="S378" s="34">
        <f t="shared" si="31"/>
        <v>41827</v>
      </c>
      <c r="T378" s="34" t="str">
        <f t="shared" si="32"/>
        <v/>
      </c>
      <c r="U378" s="34" t="str">
        <f t="shared" si="33"/>
        <v/>
      </c>
      <c r="V378" s="19"/>
    </row>
    <row r="379" spans="1:22" s="5" customFormat="1">
      <c r="A379" s="19"/>
      <c r="B379" s="19"/>
      <c r="C379" s="19"/>
      <c r="D379" s="19"/>
      <c r="E379" s="19"/>
      <c r="F379" s="19"/>
      <c r="G379" s="19"/>
      <c r="H379" s="19"/>
      <c r="I379" s="19"/>
      <c r="J379" s="10" t="s">
        <v>826</v>
      </c>
      <c r="K379" s="19" t="str">
        <f t="shared" si="34"/>
        <v>x83</v>
      </c>
      <c r="L379" s="19" t="str">
        <f t="shared" si="36"/>
        <v>Non-life annuities - hybrid [AH]</v>
      </c>
      <c r="M379" s="19"/>
      <c r="N379" s="19" t="s">
        <v>359</v>
      </c>
      <c r="O379" s="19"/>
      <c r="P379" s="19"/>
      <c r="Q379" s="19"/>
      <c r="R379" s="19"/>
      <c r="S379" s="34">
        <f t="shared" si="31"/>
        <v>41827</v>
      </c>
      <c r="T379" s="34" t="str">
        <f t="shared" si="32"/>
        <v/>
      </c>
      <c r="U379" s="34" t="str">
        <f t="shared" si="33"/>
        <v/>
      </c>
      <c r="V379" s="19"/>
    </row>
    <row r="380" spans="1:22" s="5" customFormat="1">
      <c r="A380" s="19"/>
      <c r="B380" s="19"/>
      <c r="C380" s="19"/>
      <c r="D380" s="19"/>
      <c r="E380" s="19"/>
      <c r="F380" s="19"/>
      <c r="G380" s="19"/>
      <c r="H380" s="19"/>
      <c r="I380" s="19"/>
      <c r="J380" s="10" t="s">
        <v>827</v>
      </c>
      <c r="K380" s="19" t="str">
        <f t="shared" si="34"/>
        <v>x85</v>
      </c>
      <c r="L380" s="19" t="str">
        <f t="shared" si="36"/>
        <v>Non-life annuities - other [AO]</v>
      </c>
      <c r="M380" s="19"/>
      <c r="N380" s="19" t="s">
        <v>359</v>
      </c>
      <c r="O380" s="19"/>
      <c r="P380" s="19"/>
      <c r="Q380" s="19"/>
      <c r="R380" s="19"/>
      <c r="S380" s="34">
        <f t="shared" si="31"/>
        <v>41827</v>
      </c>
      <c r="T380" s="34" t="str">
        <f t="shared" si="32"/>
        <v/>
      </c>
      <c r="U380" s="34" t="str">
        <f t="shared" si="33"/>
        <v/>
      </c>
      <c r="V380" s="19"/>
    </row>
    <row r="381" spans="1:22" s="5" customFormat="1">
      <c r="A381" s="19"/>
      <c r="B381" s="19"/>
      <c r="C381" s="19"/>
      <c r="D381" s="19"/>
      <c r="E381" s="19"/>
      <c r="F381" s="19"/>
      <c r="G381" s="19"/>
      <c r="H381" s="19"/>
      <c r="I381" s="19"/>
      <c r="J381" s="9" t="s">
        <v>789</v>
      </c>
      <c r="K381" s="19" t="str">
        <f t="shared" si="34"/>
        <v>x45</v>
      </c>
      <c r="L381" s="19" t="str">
        <f t="shared" si="36"/>
        <v>Health SLT</v>
      </c>
      <c r="M381" s="19" t="s">
        <v>358</v>
      </c>
      <c r="N381" s="19" t="s">
        <v>359</v>
      </c>
      <c r="O381" s="19"/>
      <c r="P381" s="19" t="s">
        <v>627</v>
      </c>
      <c r="Q381" s="19"/>
      <c r="R381" s="19"/>
      <c r="S381" s="34">
        <f t="shared" si="31"/>
        <v>41827</v>
      </c>
      <c r="T381" s="34" t="str">
        <f t="shared" si="32"/>
        <v/>
      </c>
      <c r="U381" s="34" t="str">
        <f t="shared" si="33"/>
        <v/>
      </c>
      <c r="V381" s="19"/>
    </row>
    <row r="382" spans="1:22" s="5" customFormat="1">
      <c r="A382" s="19"/>
      <c r="B382" s="19"/>
      <c r="C382" s="19"/>
      <c r="D382" s="19"/>
      <c r="E382" s="19"/>
      <c r="F382" s="19"/>
      <c r="G382" s="19"/>
      <c r="H382" s="19"/>
      <c r="I382" s="19"/>
      <c r="J382" s="10" t="s">
        <v>828</v>
      </c>
      <c r="K382" s="19" t="str">
        <f t="shared" si="34"/>
        <v>x41</v>
      </c>
      <c r="L382" s="19" t="str">
        <f t="shared" si="36"/>
        <v>Health - single life [HS]</v>
      </c>
      <c r="M382" s="19"/>
      <c r="N382" s="19" t="s">
        <v>359</v>
      </c>
      <c r="O382" s="19"/>
      <c r="P382" s="19"/>
      <c r="Q382" s="19"/>
      <c r="R382" s="19"/>
      <c r="S382" s="34">
        <f t="shared" si="31"/>
        <v>41827</v>
      </c>
      <c r="T382" s="34" t="str">
        <f t="shared" si="32"/>
        <v/>
      </c>
      <c r="U382" s="34" t="str">
        <f t="shared" si="33"/>
        <v/>
      </c>
      <c r="V382" s="19"/>
    </row>
    <row r="383" spans="1:22" s="5" customFormat="1">
      <c r="A383" s="19"/>
      <c r="B383" s="19"/>
      <c r="C383" s="19"/>
      <c r="D383" s="19"/>
      <c r="E383" s="19"/>
      <c r="F383" s="19"/>
      <c r="G383" s="19"/>
      <c r="H383" s="19"/>
      <c r="I383" s="19"/>
      <c r="J383" s="10" t="s">
        <v>829</v>
      </c>
      <c r="K383" s="19" t="str">
        <f t="shared" si="34"/>
        <v>x38</v>
      </c>
      <c r="L383" s="19" t="str">
        <f t="shared" si="36"/>
        <v>Health - join life [HJ]</v>
      </c>
      <c r="M383" s="19"/>
      <c r="N383" s="19" t="s">
        <v>359</v>
      </c>
      <c r="O383" s="19"/>
      <c r="P383" s="19"/>
      <c r="Q383" s="19"/>
      <c r="R383" s="19"/>
      <c r="S383" s="34">
        <f t="shared" si="31"/>
        <v>41827</v>
      </c>
      <c r="T383" s="34" t="str">
        <f t="shared" si="32"/>
        <v/>
      </c>
      <c r="U383" s="34" t="str">
        <f t="shared" si="33"/>
        <v/>
      </c>
      <c r="V383" s="19"/>
    </row>
    <row r="384" spans="1:22" s="5" customFormat="1">
      <c r="A384" s="19"/>
      <c r="B384" s="19"/>
      <c r="C384" s="19"/>
      <c r="D384" s="19"/>
      <c r="E384" s="19"/>
      <c r="F384" s="19"/>
      <c r="G384" s="19"/>
      <c r="H384" s="19"/>
      <c r="I384" s="19"/>
      <c r="J384" s="10" t="s">
        <v>830</v>
      </c>
      <c r="K384" s="19" t="str">
        <f t="shared" si="34"/>
        <v>x36</v>
      </c>
      <c r="L384" s="19" t="str">
        <f t="shared" si="36"/>
        <v>Health - collective [HC]</v>
      </c>
      <c r="M384" s="19"/>
      <c r="N384" s="19" t="s">
        <v>359</v>
      </c>
      <c r="O384" s="19"/>
      <c r="P384" s="19"/>
      <c r="Q384" s="19"/>
      <c r="R384" s="19"/>
      <c r="S384" s="34">
        <f t="shared" si="31"/>
        <v>41827</v>
      </c>
      <c r="T384" s="34" t="str">
        <f t="shared" si="32"/>
        <v/>
      </c>
      <c r="U384" s="34" t="str">
        <f t="shared" si="33"/>
        <v/>
      </c>
      <c r="V384" s="19"/>
    </row>
    <row r="385" spans="1:22" s="5" customFormat="1">
      <c r="A385" s="19"/>
      <c r="B385" s="19"/>
      <c r="C385" s="19"/>
      <c r="D385" s="19"/>
      <c r="E385" s="19"/>
      <c r="F385" s="19"/>
      <c r="G385" s="19"/>
      <c r="H385" s="19"/>
      <c r="I385" s="19"/>
      <c r="J385" s="10" t="s">
        <v>831</v>
      </c>
      <c r="K385" s="19" t="str">
        <f t="shared" si="34"/>
        <v>x40</v>
      </c>
      <c r="L385" s="19" t="str">
        <f t="shared" si="36"/>
        <v>Health - pension funds [HP]</v>
      </c>
      <c r="M385" s="19"/>
      <c r="N385" s="19" t="s">
        <v>359</v>
      </c>
      <c r="O385" s="19"/>
      <c r="P385" s="19"/>
      <c r="Q385" s="19"/>
      <c r="R385" s="19"/>
      <c r="S385" s="34">
        <f t="shared" si="31"/>
        <v>41827</v>
      </c>
      <c r="T385" s="34" t="str">
        <f t="shared" si="32"/>
        <v/>
      </c>
      <c r="U385" s="34" t="str">
        <f t="shared" si="33"/>
        <v/>
      </c>
      <c r="V385" s="19"/>
    </row>
    <row r="386" spans="1:22" s="5" customFormat="1">
      <c r="A386" s="19"/>
      <c r="B386" s="19"/>
      <c r="C386" s="19"/>
      <c r="D386" s="19"/>
      <c r="E386" s="19"/>
      <c r="F386" s="19"/>
      <c r="G386" s="19"/>
      <c r="H386" s="19"/>
      <c r="I386" s="19"/>
      <c r="J386" s="10" t="s">
        <v>832</v>
      </c>
      <c r="K386" s="19" t="str">
        <f t="shared" si="34"/>
        <v>x37</v>
      </c>
      <c r="L386" s="19" t="str">
        <f t="shared" si="36"/>
        <v>Health - hybrid [HH]</v>
      </c>
      <c r="M386" s="19"/>
      <c r="N386" s="19" t="s">
        <v>359</v>
      </c>
      <c r="O386" s="19"/>
      <c r="P386" s="19"/>
      <c r="Q386" s="19"/>
      <c r="R386" s="19"/>
      <c r="S386" s="34">
        <f t="shared" si="31"/>
        <v>41827</v>
      </c>
      <c r="T386" s="34" t="str">
        <f t="shared" si="32"/>
        <v/>
      </c>
      <c r="U386" s="34" t="str">
        <f t="shared" si="33"/>
        <v/>
      </c>
      <c r="V386" s="19"/>
    </row>
    <row r="387" spans="1:22" s="5" customFormat="1">
      <c r="A387" s="19"/>
      <c r="B387" s="19"/>
      <c r="C387" s="19"/>
      <c r="D387" s="19"/>
      <c r="E387" s="19"/>
      <c r="F387" s="19"/>
      <c r="G387" s="19"/>
      <c r="H387" s="19"/>
      <c r="I387" s="19"/>
      <c r="J387" s="10" t="s">
        <v>833</v>
      </c>
      <c r="K387" s="19" t="str">
        <f t="shared" si="34"/>
        <v>x39</v>
      </c>
      <c r="L387" s="19" t="str">
        <f t="shared" si="36"/>
        <v>Health - other [HO]</v>
      </c>
      <c r="M387" s="19"/>
      <c r="N387" s="19" t="s">
        <v>359</v>
      </c>
      <c r="O387" s="19"/>
      <c r="P387" s="19"/>
      <c r="Q387" s="19"/>
      <c r="R387" s="19"/>
      <c r="S387" s="34">
        <f t="shared" si="31"/>
        <v>41827</v>
      </c>
      <c r="T387" s="34" t="str">
        <f t="shared" si="32"/>
        <v/>
      </c>
      <c r="U387" s="34" t="str">
        <f t="shared" si="33"/>
        <v/>
      </c>
      <c r="V387" s="19"/>
    </row>
    <row r="388" spans="1:22" s="5" customFormat="1">
      <c r="A388" s="19"/>
      <c r="B388" s="19"/>
      <c r="C388" s="19"/>
      <c r="D388" s="19"/>
      <c r="E388" s="19"/>
      <c r="F388" s="19"/>
      <c r="G388" s="19"/>
      <c r="H388" s="19"/>
      <c r="I388" s="19"/>
      <c r="J388" s="6" t="s">
        <v>10786</v>
      </c>
      <c r="K388" s="19"/>
      <c r="L388" s="19"/>
      <c r="M388" s="19"/>
      <c r="N388" s="19"/>
      <c r="O388" s="19" t="s">
        <v>2299</v>
      </c>
      <c r="P388" s="19"/>
      <c r="Q388" s="19" t="s">
        <v>10645</v>
      </c>
      <c r="R388" s="19"/>
      <c r="S388" s="34">
        <v>41827</v>
      </c>
      <c r="T388" s="34">
        <v>42566</v>
      </c>
      <c r="U388" s="34"/>
      <c r="V388" s="19"/>
    </row>
    <row r="389" spans="1:22" s="5" customFormat="1">
      <c r="A389" s="19"/>
      <c r="B389" s="19"/>
      <c r="C389" s="19"/>
      <c r="D389" s="19"/>
      <c r="E389" s="19"/>
      <c r="F389" s="19"/>
      <c r="G389" s="19"/>
      <c r="H389" s="19"/>
      <c r="I389" s="19"/>
      <c r="J389" s="7" t="s">
        <v>130</v>
      </c>
      <c r="K389" s="19" t="str">
        <f t="shared" si="34"/>
        <v>x0</v>
      </c>
      <c r="L389" s="19" t="str">
        <f t="shared" si="36"/>
        <v>Total/NA</v>
      </c>
      <c r="M389" s="19" t="s">
        <v>358</v>
      </c>
      <c r="N389" s="19"/>
      <c r="O389" s="19"/>
      <c r="P389" s="19"/>
      <c r="Q389" s="19"/>
      <c r="R389" s="19"/>
      <c r="S389" s="34">
        <f t="shared" ref="S389:S451" si="37">VLOOKUP(J389,A:G,5,FALSE)</f>
        <v>41827</v>
      </c>
      <c r="T389" s="34" t="str">
        <f t="shared" ref="T389:T451" si="38">IF(VLOOKUP(J389,A:G,6,FALSE)=0,"",VLOOKUP(J389,A:G,6,FALSE))</f>
        <v/>
      </c>
      <c r="U389" s="34" t="str">
        <f t="shared" ref="U389:U451" si="39">IF(VLOOKUP(J389,A:G,7,FALSE)=0,"",VLOOKUP(J389,A:G,7,FALSE))</f>
        <v/>
      </c>
      <c r="V389" s="19"/>
    </row>
    <row r="390" spans="1:22" s="5" customFormat="1">
      <c r="A390" s="19"/>
      <c r="B390" s="19"/>
      <c r="C390" s="19"/>
      <c r="D390" s="19"/>
      <c r="E390" s="19"/>
      <c r="F390" s="19"/>
      <c r="G390" s="19"/>
      <c r="H390" s="19"/>
      <c r="I390" s="19"/>
      <c r="J390" s="8" t="s">
        <v>834</v>
      </c>
      <c r="K390" s="19" t="str">
        <f t="shared" si="34"/>
        <v>x108</v>
      </c>
      <c r="L390" s="19" t="str">
        <f t="shared" si="36"/>
        <v>Regular premium [R]</v>
      </c>
      <c r="M390" s="19"/>
      <c r="N390" s="19" t="s">
        <v>359</v>
      </c>
      <c r="O390" s="19"/>
      <c r="P390" s="19"/>
      <c r="Q390" s="19"/>
      <c r="R390" s="19"/>
      <c r="S390" s="34">
        <f t="shared" si="37"/>
        <v>41827</v>
      </c>
      <c r="T390" s="34" t="str">
        <f t="shared" si="38"/>
        <v/>
      </c>
      <c r="U390" s="34" t="str">
        <f t="shared" si="39"/>
        <v/>
      </c>
      <c r="V390" s="19"/>
    </row>
    <row r="391" spans="1:22" s="5" customFormat="1">
      <c r="A391" s="19"/>
      <c r="B391" s="19"/>
      <c r="C391" s="19"/>
      <c r="D391" s="19"/>
      <c r="E391" s="19"/>
      <c r="F391" s="19"/>
      <c r="G391" s="19"/>
      <c r="H391" s="19"/>
      <c r="I391" s="19"/>
      <c r="J391" s="8" t="s">
        <v>835</v>
      </c>
      <c r="K391" s="19" t="str">
        <f t="shared" si="34"/>
        <v>x110</v>
      </c>
      <c r="L391" s="19" t="str">
        <f t="shared" si="36"/>
        <v>Single premium paid under a pre-determined schedule without pre-determined amounts and with additional guarantee according to amount paid [S]</v>
      </c>
      <c r="M391" s="19"/>
      <c r="N391" s="19" t="s">
        <v>359</v>
      </c>
      <c r="O391" s="19"/>
      <c r="P391" s="19"/>
      <c r="Q391" s="19"/>
      <c r="R391" s="19"/>
      <c r="S391" s="34">
        <f t="shared" si="37"/>
        <v>41827</v>
      </c>
      <c r="T391" s="34" t="str">
        <f t="shared" si="38"/>
        <v/>
      </c>
      <c r="U391" s="34" t="str">
        <f t="shared" si="39"/>
        <v/>
      </c>
      <c r="V391" s="19"/>
    </row>
    <row r="392" spans="1:22" s="5" customFormat="1">
      <c r="A392" s="19"/>
      <c r="B392" s="19"/>
      <c r="C392" s="19"/>
      <c r="D392" s="19"/>
      <c r="E392" s="19"/>
      <c r="F392" s="19"/>
      <c r="G392" s="19"/>
      <c r="H392" s="19"/>
      <c r="I392" s="19"/>
      <c r="J392" s="8" t="s">
        <v>836</v>
      </c>
      <c r="K392" s="19" t="str">
        <f t="shared" ref="K392:K423" si="40">VLOOKUP(J392,$A$2:$B$162,2,FALSE)</f>
        <v>x111</v>
      </c>
      <c r="L392" s="19" t="str">
        <f t="shared" si="36"/>
        <v>Single premium without any pre-determined schedule with additional guarantee according to amount paid [NS]</v>
      </c>
      <c r="M392" s="19"/>
      <c r="N392" s="19" t="s">
        <v>359</v>
      </c>
      <c r="O392" s="19"/>
      <c r="P392" s="19"/>
      <c r="Q392" s="19"/>
      <c r="R392" s="19"/>
      <c r="S392" s="34">
        <f t="shared" si="37"/>
        <v>41827</v>
      </c>
      <c r="T392" s="34" t="str">
        <f t="shared" si="38"/>
        <v/>
      </c>
      <c r="U392" s="34" t="str">
        <f t="shared" si="39"/>
        <v/>
      </c>
      <c r="V392" s="19"/>
    </row>
    <row r="393" spans="1:22" s="5" customFormat="1">
      <c r="A393" s="19"/>
      <c r="B393" s="19"/>
      <c r="C393" s="19"/>
      <c r="D393" s="19"/>
      <c r="E393" s="19"/>
      <c r="F393" s="19"/>
      <c r="G393" s="19"/>
      <c r="H393" s="19"/>
      <c r="I393" s="19"/>
      <c r="J393" s="8" t="s">
        <v>837</v>
      </c>
      <c r="K393" s="19" t="str">
        <f t="shared" si="40"/>
        <v>x112</v>
      </c>
      <c r="L393" s="19" t="str">
        <f t="shared" si="36"/>
        <v>Single premium without possibility to pay an additional premium in the future [NF]</v>
      </c>
      <c r="M393" s="19"/>
      <c r="N393" s="19" t="s">
        <v>359</v>
      </c>
      <c r="O393" s="19"/>
      <c r="P393" s="19"/>
      <c r="Q393" s="19"/>
      <c r="R393" s="19"/>
      <c r="S393" s="34">
        <f t="shared" si="37"/>
        <v>41827</v>
      </c>
      <c r="T393" s="34" t="str">
        <f t="shared" si="38"/>
        <v/>
      </c>
      <c r="U393" s="34" t="str">
        <f t="shared" si="39"/>
        <v/>
      </c>
      <c r="V393" s="19"/>
    </row>
    <row r="394" spans="1:22" s="5" customFormat="1">
      <c r="A394" s="19"/>
      <c r="B394" s="19"/>
      <c r="C394" s="19"/>
      <c r="D394" s="19"/>
      <c r="E394" s="19"/>
      <c r="F394" s="19"/>
      <c r="G394" s="19"/>
      <c r="H394" s="19"/>
      <c r="I394" s="19"/>
      <c r="J394" s="8" t="s">
        <v>838</v>
      </c>
      <c r="K394" s="19" t="str">
        <f t="shared" si="40"/>
        <v>x92</v>
      </c>
      <c r="L394" s="19" t="str">
        <f t="shared" si="36"/>
        <v>Other [O]</v>
      </c>
      <c r="M394" s="19"/>
      <c r="N394" s="19" t="s">
        <v>359</v>
      </c>
      <c r="O394" s="19"/>
      <c r="P394" s="19"/>
      <c r="Q394" s="19"/>
      <c r="R394" s="19"/>
      <c r="S394" s="34">
        <f t="shared" si="37"/>
        <v>41827</v>
      </c>
      <c r="T394" s="34" t="str">
        <f t="shared" si="38"/>
        <v/>
      </c>
      <c r="U394" s="34" t="str">
        <f t="shared" si="39"/>
        <v/>
      </c>
      <c r="V394" s="19"/>
    </row>
    <row r="395" spans="1:22" s="5" customFormat="1">
      <c r="A395" s="19"/>
      <c r="B395" s="19"/>
      <c r="C395" s="19"/>
      <c r="D395" s="19"/>
      <c r="E395" s="19"/>
      <c r="F395" s="19"/>
      <c r="G395" s="19"/>
      <c r="H395" s="19"/>
      <c r="I395" s="19"/>
      <c r="J395" s="6" t="s">
        <v>2266</v>
      </c>
      <c r="K395" s="19"/>
      <c r="L395" s="19"/>
      <c r="M395" s="19"/>
      <c r="N395" s="19"/>
      <c r="O395" s="19" t="s">
        <v>2299</v>
      </c>
      <c r="P395" s="19"/>
      <c r="Q395" s="19" t="s">
        <v>10645</v>
      </c>
      <c r="R395" s="19" t="s">
        <v>11030</v>
      </c>
      <c r="S395" s="34">
        <v>41827</v>
      </c>
      <c r="T395" s="34"/>
      <c r="U395" s="34"/>
      <c r="V395" s="19"/>
    </row>
    <row r="396" spans="1:22" s="5" customFormat="1">
      <c r="A396" s="19"/>
      <c r="B396" s="19"/>
      <c r="C396" s="19"/>
      <c r="D396" s="19"/>
      <c r="E396" s="19"/>
      <c r="F396" s="19"/>
      <c r="G396" s="19"/>
      <c r="H396" s="19"/>
      <c r="I396" s="19"/>
      <c r="J396" s="7" t="s">
        <v>130</v>
      </c>
      <c r="K396" s="19" t="str">
        <f t="shared" si="40"/>
        <v>x0</v>
      </c>
      <c r="L396" s="19" t="str">
        <f t="shared" si="36"/>
        <v>Total/NA</v>
      </c>
      <c r="M396" s="19" t="s">
        <v>358</v>
      </c>
      <c r="N396" s="19"/>
      <c r="O396" s="19"/>
      <c r="P396" s="19"/>
      <c r="Q396" s="19"/>
      <c r="R396" s="19"/>
      <c r="S396" s="34">
        <f t="shared" si="37"/>
        <v>41827</v>
      </c>
      <c r="T396" s="34" t="str">
        <f t="shared" si="38"/>
        <v/>
      </c>
      <c r="U396" s="34" t="str">
        <f t="shared" si="39"/>
        <v/>
      </c>
      <c r="V396" s="19"/>
    </row>
    <row r="397" spans="1:22" s="5" customFormat="1">
      <c r="A397" s="19"/>
      <c r="B397" s="19"/>
      <c r="C397" s="19"/>
      <c r="D397" s="19"/>
      <c r="E397" s="19"/>
      <c r="F397" s="19"/>
      <c r="G397" s="19"/>
      <c r="H397" s="19"/>
      <c r="I397" s="19"/>
      <c r="J397" s="8" t="s">
        <v>2264</v>
      </c>
      <c r="K397" s="19" t="str">
        <f t="shared" si="40"/>
        <v>x102</v>
      </c>
      <c r="L397" s="19" t="s">
        <v>10917</v>
      </c>
      <c r="M397" s="19"/>
      <c r="N397" s="19" t="s">
        <v>359</v>
      </c>
      <c r="O397" s="19"/>
      <c r="P397" s="19"/>
      <c r="Q397" s="19"/>
      <c r="R397" s="19"/>
      <c r="S397" s="34">
        <f t="shared" si="37"/>
        <v>41827</v>
      </c>
      <c r="T397" s="34" t="str">
        <f t="shared" si="38"/>
        <v/>
      </c>
      <c r="U397" s="34" t="str">
        <f t="shared" si="39"/>
        <v/>
      </c>
      <c r="V397" s="19"/>
    </row>
    <row r="398" spans="1:22" s="5" customFormat="1">
      <c r="A398" s="19"/>
      <c r="B398" s="19"/>
      <c r="C398" s="19"/>
      <c r="D398" s="19"/>
      <c r="E398" s="19"/>
      <c r="F398" s="19"/>
      <c r="G398" s="19"/>
      <c r="H398" s="19"/>
      <c r="I398" s="19"/>
      <c r="J398" s="8" t="s">
        <v>2265</v>
      </c>
      <c r="K398" s="19" t="str">
        <f t="shared" si="40"/>
        <v>x103</v>
      </c>
      <c r="L398" s="19" t="s">
        <v>10918</v>
      </c>
      <c r="M398" s="19"/>
      <c r="N398" s="19" t="s">
        <v>359</v>
      </c>
      <c r="O398" s="19"/>
      <c r="P398" s="19"/>
      <c r="Q398" s="19"/>
      <c r="R398" s="19"/>
      <c r="S398" s="34">
        <f t="shared" si="37"/>
        <v>41827</v>
      </c>
      <c r="T398" s="34" t="str">
        <f t="shared" si="38"/>
        <v/>
      </c>
      <c r="U398" s="34" t="str">
        <f t="shared" si="39"/>
        <v/>
      </c>
      <c r="V398" s="19"/>
    </row>
    <row r="399" spans="1:22" s="5" customFormat="1">
      <c r="A399" s="19"/>
      <c r="B399" s="19"/>
      <c r="C399" s="19"/>
      <c r="D399" s="19"/>
      <c r="E399" s="19"/>
      <c r="F399" s="19"/>
      <c r="G399" s="19"/>
      <c r="H399" s="19"/>
      <c r="I399" s="19"/>
      <c r="J399" s="8" t="s">
        <v>3892</v>
      </c>
      <c r="K399" s="19" t="str">
        <f t="shared" si="40"/>
        <v>x133</v>
      </c>
      <c r="L399" s="19" t="s">
        <v>10919</v>
      </c>
      <c r="M399" s="19"/>
      <c r="N399" s="19" t="s">
        <v>359</v>
      </c>
      <c r="O399" s="19"/>
      <c r="P399" s="19"/>
      <c r="Q399" s="19"/>
      <c r="R399" s="19"/>
      <c r="S399" s="34">
        <f t="shared" si="37"/>
        <v>41827</v>
      </c>
      <c r="T399" s="34" t="str">
        <f t="shared" si="38"/>
        <v/>
      </c>
      <c r="U399" s="34" t="str">
        <f t="shared" si="39"/>
        <v/>
      </c>
      <c r="V399" s="19"/>
    </row>
    <row r="400" spans="1:22" s="5" customFormat="1">
      <c r="A400" s="19"/>
      <c r="B400" s="19"/>
      <c r="C400" s="19"/>
      <c r="D400" s="19"/>
      <c r="E400" s="19"/>
      <c r="F400" s="19"/>
      <c r="G400" s="19"/>
      <c r="H400" s="19"/>
      <c r="I400" s="19"/>
      <c r="J400" s="6" t="s">
        <v>882</v>
      </c>
      <c r="K400" s="19"/>
      <c r="L400" s="19"/>
      <c r="M400" s="19"/>
      <c r="N400" s="19"/>
      <c r="O400" s="19" t="s">
        <v>2299</v>
      </c>
      <c r="P400" s="19"/>
      <c r="Q400" s="19" t="s">
        <v>859</v>
      </c>
      <c r="R400" s="19"/>
      <c r="S400" s="34">
        <v>41827</v>
      </c>
      <c r="T400" s="34">
        <v>42566</v>
      </c>
      <c r="U400" s="34"/>
      <c r="V400" s="19"/>
    </row>
    <row r="401" spans="1:22" s="5" customFormat="1">
      <c r="A401" s="19"/>
      <c r="B401" s="19"/>
      <c r="C401" s="19"/>
      <c r="D401" s="19"/>
      <c r="E401" s="19"/>
      <c r="F401" s="19"/>
      <c r="G401" s="19"/>
      <c r="H401" s="19"/>
      <c r="I401" s="19"/>
      <c r="J401" s="7" t="s">
        <v>130</v>
      </c>
      <c r="K401" s="19" t="str">
        <f t="shared" si="40"/>
        <v>x0</v>
      </c>
      <c r="L401" s="19" t="str">
        <f>J401</f>
        <v>Total/NA</v>
      </c>
      <c r="M401" s="19" t="s">
        <v>358</v>
      </c>
      <c r="N401" s="19"/>
      <c r="O401" s="19"/>
      <c r="P401" s="19"/>
      <c r="Q401" s="19"/>
      <c r="R401" s="19"/>
      <c r="S401" s="34">
        <f t="shared" si="37"/>
        <v>41827</v>
      </c>
      <c r="T401" s="34" t="str">
        <f t="shared" si="38"/>
        <v/>
      </c>
      <c r="U401" s="34" t="str">
        <f t="shared" si="39"/>
        <v/>
      </c>
      <c r="V401" s="19"/>
    </row>
    <row r="402" spans="1:22" s="5" customFormat="1">
      <c r="A402" s="19"/>
      <c r="B402" s="19"/>
      <c r="C402" s="19"/>
      <c r="D402" s="19"/>
      <c r="E402" s="19"/>
      <c r="F402" s="19"/>
      <c r="G402" s="19"/>
      <c r="H402" s="19"/>
      <c r="I402" s="19"/>
      <c r="J402" s="8" t="s">
        <v>2258</v>
      </c>
      <c r="K402" s="19" t="str">
        <f t="shared" si="40"/>
        <v>x78</v>
      </c>
      <c r="L402" s="19" t="str">
        <f t="shared" ref="L402:L427" si="41">J402</f>
        <v>Non-life [other than health non-SLT]</v>
      </c>
      <c r="M402" s="19"/>
      <c r="N402" s="19" t="s">
        <v>359</v>
      </c>
      <c r="O402" s="19"/>
      <c r="P402" s="19"/>
      <c r="Q402" s="19"/>
      <c r="R402" s="19"/>
      <c r="S402" s="34">
        <f t="shared" si="37"/>
        <v>41827</v>
      </c>
      <c r="T402" s="34">
        <f t="shared" si="38"/>
        <v>41639</v>
      </c>
      <c r="U402" s="34" t="str">
        <f t="shared" si="39"/>
        <v/>
      </c>
      <c r="V402" s="19"/>
    </row>
    <row r="403" spans="1:22" s="5" customFormat="1">
      <c r="A403" s="19"/>
      <c r="B403" s="19"/>
      <c r="C403" s="19"/>
      <c r="D403" s="19"/>
      <c r="E403" s="19"/>
      <c r="F403" s="19"/>
      <c r="G403" s="19"/>
      <c r="H403" s="19"/>
      <c r="I403" s="19"/>
      <c r="J403" s="8" t="s">
        <v>790</v>
      </c>
      <c r="K403" s="19" t="str">
        <f t="shared" si="40"/>
        <v>x43</v>
      </c>
      <c r="L403" s="19" t="str">
        <f t="shared" si="41"/>
        <v>Health non-SLT</v>
      </c>
      <c r="M403" s="19"/>
      <c r="N403" s="19" t="s">
        <v>359</v>
      </c>
      <c r="O403" s="19"/>
      <c r="P403" s="19"/>
      <c r="Q403" s="19"/>
      <c r="R403" s="19"/>
      <c r="S403" s="34">
        <f t="shared" si="37"/>
        <v>41827</v>
      </c>
      <c r="T403" s="34" t="str">
        <f t="shared" si="38"/>
        <v/>
      </c>
      <c r="U403" s="34" t="str">
        <f t="shared" si="39"/>
        <v/>
      </c>
      <c r="V403" s="19"/>
    </row>
    <row r="404" spans="1:22" s="5" customFormat="1">
      <c r="A404" s="19"/>
      <c r="B404" s="19"/>
      <c r="C404" s="19"/>
      <c r="D404" s="19"/>
      <c r="E404" s="19"/>
      <c r="F404" s="19"/>
      <c r="G404" s="19"/>
      <c r="H404" s="19"/>
      <c r="I404" s="19"/>
      <c r="J404" s="8" t="s">
        <v>839</v>
      </c>
      <c r="K404" s="19" t="str">
        <f t="shared" si="40"/>
        <v>x62</v>
      </c>
      <c r="L404" s="19" t="str">
        <f t="shared" si="41"/>
        <v>Life [other than health]</v>
      </c>
      <c r="M404" s="19"/>
      <c r="N404" s="19" t="s">
        <v>359</v>
      </c>
      <c r="O404" s="19"/>
      <c r="P404" s="19"/>
      <c r="Q404" s="19"/>
      <c r="R404" s="19"/>
      <c r="S404" s="34">
        <f t="shared" si="37"/>
        <v>41827</v>
      </c>
      <c r="T404" s="34">
        <f t="shared" si="38"/>
        <v>41639</v>
      </c>
      <c r="U404" s="34" t="str">
        <f t="shared" si="39"/>
        <v/>
      </c>
      <c r="V404" s="19"/>
    </row>
    <row r="405" spans="1:22" s="5" customFormat="1">
      <c r="A405" s="19"/>
      <c r="B405" s="19"/>
      <c r="C405" s="19"/>
      <c r="D405" s="19"/>
      <c r="E405" s="19"/>
      <c r="F405" s="19"/>
      <c r="G405" s="19"/>
      <c r="H405" s="19"/>
      <c r="I405" s="19"/>
      <c r="J405" s="8" t="s">
        <v>789</v>
      </c>
      <c r="K405" s="19" t="str">
        <f t="shared" si="40"/>
        <v>x45</v>
      </c>
      <c r="L405" s="19" t="str">
        <f t="shared" si="41"/>
        <v>Health SLT</v>
      </c>
      <c r="M405" s="19"/>
      <c r="N405" s="19" t="s">
        <v>359</v>
      </c>
      <c r="O405" s="19"/>
      <c r="P405" s="19"/>
      <c r="Q405" s="19"/>
      <c r="R405" s="19"/>
      <c r="S405" s="34">
        <f t="shared" si="37"/>
        <v>41827</v>
      </c>
      <c r="T405" s="34" t="str">
        <f t="shared" si="38"/>
        <v/>
      </c>
      <c r="U405" s="34" t="str">
        <f t="shared" si="39"/>
        <v/>
      </c>
      <c r="V405" s="19"/>
    </row>
    <row r="406" spans="1:22" s="5" customFormat="1">
      <c r="A406" s="19"/>
      <c r="B406" s="19"/>
      <c r="C406" s="19"/>
      <c r="D406" s="19"/>
      <c r="E406" s="19"/>
      <c r="F406" s="19"/>
      <c r="G406" s="19"/>
      <c r="H406" s="19"/>
      <c r="I406" s="19"/>
      <c r="J406" s="6" t="s">
        <v>883</v>
      </c>
      <c r="K406" s="19"/>
      <c r="L406" s="19"/>
      <c r="M406" s="19"/>
      <c r="N406" s="19"/>
      <c r="O406" s="19" t="s">
        <v>2299</v>
      </c>
      <c r="P406" s="19"/>
      <c r="Q406" s="19" t="s">
        <v>10645</v>
      </c>
      <c r="R406" s="19"/>
      <c r="S406" s="34">
        <v>41827</v>
      </c>
      <c r="T406" s="34">
        <v>42566</v>
      </c>
      <c r="U406" s="34"/>
      <c r="V406" s="19"/>
    </row>
    <row r="407" spans="1:22" s="5" customFormat="1">
      <c r="A407" s="19"/>
      <c r="B407" s="19"/>
      <c r="C407" s="19"/>
      <c r="D407" s="19"/>
      <c r="E407" s="19"/>
      <c r="F407" s="19"/>
      <c r="G407" s="19"/>
      <c r="H407" s="19"/>
      <c r="I407" s="19"/>
      <c r="J407" s="7" t="s">
        <v>130</v>
      </c>
      <c r="K407" s="19" t="str">
        <f t="shared" si="40"/>
        <v>x0</v>
      </c>
      <c r="L407" s="19" t="str">
        <f t="shared" si="41"/>
        <v>Total/NA</v>
      </c>
      <c r="M407" s="19"/>
      <c r="N407" s="19"/>
      <c r="O407" s="19"/>
      <c r="P407" s="19"/>
      <c r="Q407" s="19"/>
      <c r="R407" s="19"/>
      <c r="S407" s="34">
        <f t="shared" si="37"/>
        <v>41827</v>
      </c>
      <c r="T407" s="34" t="str">
        <f t="shared" si="38"/>
        <v/>
      </c>
      <c r="U407" s="34" t="str">
        <f t="shared" si="39"/>
        <v/>
      </c>
      <c r="V407" s="19"/>
    </row>
    <row r="408" spans="1:22" s="5" customFormat="1">
      <c r="A408" s="19"/>
      <c r="B408" s="19"/>
      <c r="C408" s="19"/>
      <c r="D408" s="19"/>
      <c r="E408" s="19"/>
      <c r="F408" s="19"/>
      <c r="G408" s="19"/>
      <c r="H408" s="19"/>
      <c r="I408" s="19"/>
      <c r="J408" s="8" t="s">
        <v>841</v>
      </c>
      <c r="K408" s="19" t="str">
        <f t="shared" si="40"/>
        <v>x18</v>
      </c>
      <c r="L408" s="19" t="str">
        <f t="shared" si="41"/>
        <v>CLN [credit linked notes and deposits]</v>
      </c>
      <c r="M408" s="19"/>
      <c r="N408" s="19"/>
      <c r="O408" s="19"/>
      <c r="P408" s="19"/>
      <c r="Q408" s="19"/>
      <c r="R408" s="19"/>
      <c r="S408" s="34">
        <f t="shared" si="37"/>
        <v>41827</v>
      </c>
      <c r="T408" s="34" t="str">
        <f t="shared" si="38"/>
        <v/>
      </c>
      <c r="U408" s="34" t="str">
        <f t="shared" si="39"/>
        <v/>
      </c>
      <c r="V408" s="19"/>
    </row>
    <row r="409" spans="1:22" s="5" customFormat="1">
      <c r="A409" s="19"/>
      <c r="B409" s="19"/>
      <c r="C409" s="19"/>
      <c r="D409" s="19"/>
      <c r="E409" s="19"/>
      <c r="F409" s="19"/>
      <c r="G409" s="19"/>
      <c r="H409" s="19"/>
      <c r="I409" s="19"/>
      <c r="J409" s="8" t="s">
        <v>842</v>
      </c>
      <c r="K409" s="19" t="str">
        <f t="shared" si="40"/>
        <v>x22</v>
      </c>
      <c r="L409" s="19" t="str">
        <f t="shared" si="41"/>
        <v>CMS [constant maturity swaps]</v>
      </c>
      <c r="M409" s="19"/>
      <c r="N409" s="19"/>
      <c r="O409" s="19"/>
      <c r="P409" s="19"/>
      <c r="Q409" s="19"/>
      <c r="R409" s="19"/>
      <c r="S409" s="34">
        <f t="shared" si="37"/>
        <v>41827</v>
      </c>
      <c r="T409" s="34" t="str">
        <f t="shared" si="38"/>
        <v/>
      </c>
      <c r="U409" s="34" t="str">
        <f t="shared" si="39"/>
        <v/>
      </c>
      <c r="V409" s="19"/>
    </row>
    <row r="410" spans="1:22" s="5" customFormat="1">
      <c r="A410" s="19"/>
      <c r="B410" s="19"/>
      <c r="C410" s="19"/>
      <c r="D410" s="19"/>
      <c r="E410" s="19"/>
      <c r="F410" s="19"/>
      <c r="G410" s="19"/>
      <c r="H410" s="19"/>
      <c r="I410" s="19"/>
      <c r="J410" s="8" t="s">
        <v>843</v>
      </c>
      <c r="K410" s="19" t="str">
        <f t="shared" si="40"/>
        <v>x16</v>
      </c>
      <c r="L410" s="19" t="str">
        <f t="shared" si="41"/>
        <v>CDOp [credit default options]</v>
      </c>
      <c r="M410" s="19"/>
      <c r="N410" s="19"/>
      <c r="O410" s="19"/>
      <c r="P410" s="19"/>
      <c r="Q410" s="19"/>
      <c r="R410" s="19"/>
      <c r="S410" s="34">
        <f t="shared" si="37"/>
        <v>41827</v>
      </c>
      <c r="T410" s="34" t="str">
        <f t="shared" si="38"/>
        <v/>
      </c>
      <c r="U410" s="34" t="str">
        <f t="shared" si="39"/>
        <v/>
      </c>
      <c r="V410" s="19"/>
    </row>
    <row r="411" spans="1:22" s="5" customFormat="1">
      <c r="A411" s="19"/>
      <c r="B411" s="19"/>
      <c r="C411" s="19"/>
      <c r="D411" s="19"/>
      <c r="E411" s="19"/>
      <c r="F411" s="19"/>
      <c r="G411" s="19"/>
      <c r="H411" s="19"/>
      <c r="I411" s="19"/>
      <c r="J411" s="8" t="s">
        <v>844</v>
      </c>
      <c r="K411" s="19" t="str">
        <f t="shared" si="40"/>
        <v>x8</v>
      </c>
      <c r="L411" s="19" t="str">
        <f t="shared" si="41"/>
        <v>ABS [asset backed securities]</v>
      </c>
      <c r="M411" s="19"/>
      <c r="N411" s="19"/>
      <c r="O411" s="19"/>
      <c r="P411" s="19"/>
      <c r="Q411" s="19"/>
      <c r="R411" s="19"/>
      <c r="S411" s="34">
        <f t="shared" si="37"/>
        <v>41827</v>
      </c>
      <c r="T411" s="34" t="str">
        <f t="shared" si="38"/>
        <v/>
      </c>
      <c r="U411" s="34" t="str">
        <f t="shared" si="39"/>
        <v/>
      </c>
      <c r="V411" s="19"/>
    </row>
    <row r="412" spans="1:22" s="5" customFormat="1">
      <c r="A412" s="19"/>
      <c r="B412" s="19"/>
      <c r="C412" s="19"/>
      <c r="D412" s="19"/>
      <c r="E412" s="19"/>
      <c r="F412" s="19"/>
      <c r="G412" s="19"/>
      <c r="H412" s="19"/>
      <c r="I412" s="19"/>
      <c r="J412" s="8" t="s">
        <v>845</v>
      </c>
      <c r="K412" s="19" t="str">
        <f t="shared" si="40"/>
        <v>x68</v>
      </c>
      <c r="L412" s="19" t="str">
        <f t="shared" si="41"/>
        <v>MBS [mortgage backed securities]</v>
      </c>
      <c r="M412" s="19"/>
      <c r="N412" s="19"/>
      <c r="O412" s="19"/>
      <c r="P412" s="19"/>
      <c r="Q412" s="19"/>
      <c r="R412" s="19"/>
      <c r="S412" s="34">
        <f t="shared" si="37"/>
        <v>41827</v>
      </c>
      <c r="T412" s="34" t="str">
        <f t="shared" si="38"/>
        <v/>
      </c>
      <c r="U412" s="34" t="str">
        <f t="shared" si="39"/>
        <v/>
      </c>
      <c r="V412" s="19"/>
    </row>
    <row r="413" spans="1:22" s="5" customFormat="1">
      <c r="A413" s="19"/>
      <c r="B413" s="19"/>
      <c r="C413" s="19"/>
      <c r="D413" s="19"/>
      <c r="E413" s="19"/>
      <c r="F413" s="19"/>
      <c r="G413" s="19"/>
      <c r="H413" s="19"/>
      <c r="I413" s="19"/>
      <c r="J413" s="8" t="s">
        <v>846</v>
      </c>
      <c r="K413" s="19" t="str">
        <f t="shared" si="40"/>
        <v>x20</v>
      </c>
      <c r="L413" s="19" t="str">
        <f t="shared" si="41"/>
        <v>CMBS [commercial mortgage backed securities]</v>
      </c>
      <c r="M413" s="19"/>
      <c r="N413" s="19"/>
      <c r="O413" s="19"/>
      <c r="P413" s="19"/>
      <c r="Q413" s="19"/>
      <c r="R413" s="19"/>
      <c r="S413" s="34">
        <f t="shared" si="37"/>
        <v>41827</v>
      </c>
      <c r="T413" s="34" t="str">
        <f t="shared" si="38"/>
        <v/>
      </c>
      <c r="U413" s="34" t="str">
        <f t="shared" si="39"/>
        <v/>
      </c>
      <c r="V413" s="19"/>
    </row>
    <row r="414" spans="1:22" s="5" customFormat="1">
      <c r="A414" s="19"/>
      <c r="B414" s="19"/>
      <c r="C414" s="19"/>
      <c r="D414" s="19"/>
      <c r="E414" s="19"/>
      <c r="F414" s="19"/>
      <c r="G414" s="19"/>
      <c r="H414" s="19"/>
      <c r="I414" s="19"/>
      <c r="J414" s="8" t="s">
        <v>847</v>
      </c>
      <c r="K414" s="19" t="str">
        <f t="shared" si="40"/>
        <v>x15</v>
      </c>
      <c r="L414" s="19" t="str">
        <f t="shared" si="41"/>
        <v>CDO [collateralised debt obligations]</v>
      </c>
      <c r="M414" s="19"/>
      <c r="N414" s="19"/>
      <c r="O414" s="19"/>
      <c r="P414" s="19"/>
      <c r="Q414" s="19"/>
      <c r="R414" s="19"/>
      <c r="S414" s="34">
        <f t="shared" si="37"/>
        <v>41827</v>
      </c>
      <c r="T414" s="34" t="str">
        <f t="shared" si="38"/>
        <v/>
      </c>
      <c r="U414" s="34" t="str">
        <f t="shared" si="39"/>
        <v/>
      </c>
      <c r="V414" s="19"/>
    </row>
    <row r="415" spans="1:22" s="5" customFormat="1">
      <c r="A415" s="19"/>
      <c r="B415" s="19"/>
      <c r="C415" s="19"/>
      <c r="D415" s="19"/>
      <c r="E415" s="19"/>
      <c r="F415" s="19"/>
      <c r="G415" s="19"/>
      <c r="H415" s="19"/>
      <c r="I415" s="19"/>
      <c r="J415" s="8" t="s">
        <v>848</v>
      </c>
      <c r="K415" s="19" t="str">
        <f t="shared" si="40"/>
        <v>x19</v>
      </c>
      <c r="L415" s="19" t="str">
        <f t="shared" si="41"/>
        <v>CLO [collateralised loan obligations]</v>
      </c>
      <c r="M415" s="19"/>
      <c r="N415" s="19"/>
      <c r="O415" s="19"/>
      <c r="P415" s="19"/>
      <c r="Q415" s="19"/>
      <c r="R415" s="19"/>
      <c r="S415" s="34">
        <f t="shared" si="37"/>
        <v>41827</v>
      </c>
      <c r="T415" s="34" t="str">
        <f t="shared" si="38"/>
        <v/>
      </c>
      <c r="U415" s="34" t="str">
        <f t="shared" si="39"/>
        <v/>
      </c>
      <c r="V415" s="19"/>
    </row>
    <row r="416" spans="1:22" s="5" customFormat="1">
      <c r="A416" s="19"/>
      <c r="B416" s="19"/>
      <c r="C416" s="19"/>
      <c r="D416" s="19"/>
      <c r="E416" s="19"/>
      <c r="F416" s="19"/>
      <c r="G416" s="19"/>
      <c r="H416" s="19"/>
      <c r="I416" s="19"/>
      <c r="J416" s="8" t="s">
        <v>849</v>
      </c>
      <c r="K416" s="19" t="str">
        <f t="shared" si="40"/>
        <v>x21</v>
      </c>
      <c r="L416" s="19" t="str">
        <f t="shared" si="41"/>
        <v>CMO [collateralised mortgage obligations]</v>
      </c>
      <c r="M416" s="19"/>
      <c r="N416" s="19"/>
      <c r="O416" s="19"/>
      <c r="P416" s="19"/>
      <c r="Q416" s="19"/>
      <c r="R416" s="19"/>
      <c r="S416" s="34">
        <f t="shared" si="37"/>
        <v>41827</v>
      </c>
      <c r="T416" s="34" t="str">
        <f t="shared" si="38"/>
        <v/>
      </c>
      <c r="U416" s="34" t="str">
        <f t="shared" si="39"/>
        <v/>
      </c>
      <c r="V416" s="19"/>
    </row>
    <row r="417" spans="1:22" s="5" customFormat="1">
      <c r="A417" s="19"/>
      <c r="B417" s="19"/>
      <c r="C417" s="19"/>
      <c r="D417" s="19"/>
      <c r="E417" s="19"/>
      <c r="F417" s="19"/>
      <c r="G417" s="19"/>
      <c r="H417" s="19"/>
      <c r="I417" s="19"/>
      <c r="J417" s="8" t="s">
        <v>850</v>
      </c>
      <c r="K417" s="19" t="str">
        <f t="shared" si="40"/>
        <v>x56</v>
      </c>
      <c r="L417" s="19" t="str">
        <f t="shared" si="41"/>
        <v>IRLN [Interest rate-linked notes and deposits]</v>
      </c>
      <c r="M417" s="19"/>
      <c r="N417" s="19"/>
      <c r="O417" s="19"/>
      <c r="P417" s="19"/>
      <c r="Q417" s="19"/>
      <c r="R417" s="19"/>
      <c r="S417" s="34">
        <f t="shared" si="37"/>
        <v>41827</v>
      </c>
      <c r="T417" s="34" t="str">
        <f t="shared" si="38"/>
        <v/>
      </c>
      <c r="U417" s="34" t="str">
        <f t="shared" si="39"/>
        <v/>
      </c>
      <c r="V417" s="19"/>
    </row>
    <row r="418" spans="1:22" s="5" customFormat="1">
      <c r="A418" s="19"/>
      <c r="B418" s="19"/>
      <c r="C418" s="19"/>
      <c r="D418" s="19"/>
      <c r="E418" s="19"/>
      <c r="F418" s="19"/>
      <c r="G418" s="19"/>
      <c r="H418" s="19"/>
      <c r="I418" s="19"/>
      <c r="J418" s="8" t="s">
        <v>851</v>
      </c>
      <c r="K418" s="19" t="str">
        <f t="shared" si="40"/>
        <v>x30</v>
      </c>
      <c r="L418" s="19" t="str">
        <f t="shared" si="41"/>
        <v>ELN [Equity-linked and Equity Index Linked notes and deposits]</v>
      </c>
      <c r="M418" s="19"/>
      <c r="N418" s="19"/>
      <c r="O418" s="19"/>
      <c r="P418" s="19"/>
      <c r="Q418" s="19"/>
      <c r="R418" s="19"/>
      <c r="S418" s="34">
        <f t="shared" si="37"/>
        <v>41827</v>
      </c>
      <c r="T418" s="34" t="str">
        <f t="shared" si="38"/>
        <v/>
      </c>
      <c r="U418" s="34" t="str">
        <f t="shared" si="39"/>
        <v/>
      </c>
      <c r="V418" s="19"/>
    </row>
    <row r="419" spans="1:22" s="5" customFormat="1">
      <c r="A419" s="19"/>
      <c r="B419" s="19"/>
      <c r="C419" s="19"/>
      <c r="D419" s="19"/>
      <c r="E419" s="19"/>
      <c r="F419" s="19"/>
      <c r="G419" s="19"/>
      <c r="H419" s="19"/>
      <c r="I419" s="19"/>
      <c r="J419" s="8" t="s">
        <v>852</v>
      </c>
      <c r="K419" s="19" t="str">
        <f t="shared" si="40"/>
        <v>x33</v>
      </c>
      <c r="L419" s="19" t="str">
        <f t="shared" si="41"/>
        <v>FXCLN [FX and commodity-linked notes and deposits]</v>
      </c>
      <c r="M419" s="19"/>
      <c r="N419" s="19"/>
      <c r="O419" s="19"/>
      <c r="P419" s="19"/>
      <c r="Q419" s="19"/>
      <c r="R419" s="19"/>
      <c r="S419" s="34">
        <f t="shared" si="37"/>
        <v>41827</v>
      </c>
      <c r="T419" s="34" t="str">
        <f t="shared" si="38"/>
        <v/>
      </c>
      <c r="U419" s="34" t="str">
        <f t="shared" si="39"/>
        <v/>
      </c>
      <c r="V419" s="19"/>
    </row>
    <row r="420" spans="1:22" s="5" customFormat="1">
      <c r="A420" s="19"/>
      <c r="B420" s="19"/>
      <c r="C420" s="19"/>
      <c r="D420" s="19"/>
      <c r="E420" s="19"/>
      <c r="F420" s="19"/>
      <c r="G420" s="19"/>
      <c r="H420" s="19"/>
      <c r="I420" s="19"/>
      <c r="J420" s="8" t="s">
        <v>10916</v>
      </c>
      <c r="K420" s="19" t="str">
        <f t="shared" si="40"/>
        <v>x47</v>
      </c>
      <c r="L420" s="19" t="str">
        <f t="shared" si="41"/>
        <v>HLN [Hybrid linked notes and deposits - includes Real Estate and equity securities]</v>
      </c>
      <c r="M420" s="19"/>
      <c r="N420" s="19"/>
      <c r="O420" s="19"/>
      <c r="P420" s="19"/>
      <c r="Q420" s="19"/>
      <c r="R420" s="19"/>
      <c r="S420" s="34">
        <f t="shared" si="37"/>
        <v>41827</v>
      </c>
      <c r="T420" s="34" t="str">
        <f t="shared" si="38"/>
        <v/>
      </c>
      <c r="U420" s="34">
        <f t="shared" si="39"/>
        <v>42277</v>
      </c>
      <c r="V420" s="19"/>
    </row>
    <row r="421" spans="1:22" s="5" customFormat="1">
      <c r="A421" s="19"/>
      <c r="B421" s="19"/>
      <c r="C421" s="19"/>
      <c r="D421" s="19"/>
      <c r="E421" s="19"/>
      <c r="F421" s="19"/>
      <c r="G421" s="19"/>
      <c r="H421" s="19"/>
      <c r="I421" s="19"/>
      <c r="J421" s="8" t="s">
        <v>853</v>
      </c>
      <c r="K421" s="19" t="str">
        <f t="shared" si="40"/>
        <v>x71</v>
      </c>
      <c r="L421" s="19" t="str">
        <f t="shared" si="41"/>
        <v>MLN [Market-linked notes and deposits]</v>
      </c>
      <c r="M421" s="19"/>
      <c r="N421" s="19"/>
      <c r="O421" s="19"/>
      <c r="P421" s="19"/>
      <c r="Q421" s="19"/>
      <c r="R421" s="19"/>
      <c r="S421" s="34">
        <f t="shared" si="37"/>
        <v>41827</v>
      </c>
      <c r="T421" s="34" t="str">
        <f t="shared" si="38"/>
        <v/>
      </c>
      <c r="U421" s="34" t="str">
        <f t="shared" si="39"/>
        <v/>
      </c>
      <c r="V421" s="19"/>
    </row>
    <row r="422" spans="1:22" s="5" customFormat="1">
      <c r="A422" s="19"/>
      <c r="B422" s="19"/>
      <c r="C422" s="19"/>
      <c r="D422" s="19"/>
      <c r="E422" s="19"/>
      <c r="F422" s="19"/>
      <c r="G422" s="19"/>
      <c r="H422" s="19"/>
      <c r="I422" s="19"/>
      <c r="J422" s="8" t="s">
        <v>854</v>
      </c>
      <c r="K422" s="19" t="str">
        <f t="shared" si="40"/>
        <v>x51</v>
      </c>
      <c r="L422" s="19" t="str">
        <f t="shared" si="41"/>
        <v>ILN [Insurance-linked Notes and deposits, including Catastrophe and Weather Risk as well as Mortality Risk]</v>
      </c>
      <c r="M422" s="19"/>
      <c r="N422" s="19"/>
      <c r="O422" s="19"/>
      <c r="P422" s="19"/>
      <c r="Q422" s="19"/>
      <c r="R422" s="19"/>
      <c r="S422" s="34">
        <f t="shared" si="37"/>
        <v>41827</v>
      </c>
      <c r="T422" s="34" t="str">
        <f t="shared" si="38"/>
        <v/>
      </c>
      <c r="U422" s="34" t="str">
        <f t="shared" si="39"/>
        <v/>
      </c>
      <c r="V422" s="19"/>
    </row>
    <row r="423" spans="1:22" s="5" customFormat="1">
      <c r="A423" s="19"/>
      <c r="B423" s="19"/>
      <c r="C423" s="19"/>
      <c r="D423" s="19"/>
      <c r="E423" s="19"/>
      <c r="F423" s="19"/>
      <c r="G423" s="19"/>
      <c r="H423" s="19"/>
      <c r="I423" s="19"/>
      <c r="J423" s="8" t="s">
        <v>838</v>
      </c>
      <c r="K423" s="19" t="str">
        <f t="shared" si="40"/>
        <v>x92</v>
      </c>
      <c r="L423" s="19" t="str">
        <f t="shared" si="41"/>
        <v>Other [O]</v>
      </c>
      <c r="M423" s="19"/>
      <c r="N423" s="19"/>
      <c r="O423" s="19"/>
      <c r="P423" s="19"/>
      <c r="Q423" s="19"/>
      <c r="R423" s="19"/>
      <c r="S423" s="34">
        <f t="shared" si="37"/>
        <v>41827</v>
      </c>
      <c r="T423" s="34" t="str">
        <f t="shared" si="38"/>
        <v/>
      </c>
      <c r="U423" s="34" t="str">
        <f t="shared" si="39"/>
        <v/>
      </c>
      <c r="V423" s="19"/>
    </row>
    <row r="424" spans="1:22" s="5" customFormat="1">
      <c r="A424" s="19"/>
      <c r="B424" s="19"/>
      <c r="C424" s="19"/>
      <c r="D424" s="19"/>
      <c r="E424" s="19"/>
      <c r="F424" s="19"/>
      <c r="G424" s="19"/>
      <c r="H424" s="19"/>
      <c r="I424" s="19"/>
      <c r="J424" s="6" t="s">
        <v>7226</v>
      </c>
      <c r="K424" s="19"/>
      <c r="L424" s="19"/>
      <c r="M424" s="19"/>
      <c r="N424" s="19"/>
      <c r="O424" s="19" t="s">
        <v>2299</v>
      </c>
      <c r="P424" s="19"/>
      <c r="Q424" s="19" t="s">
        <v>1320</v>
      </c>
      <c r="R424" s="19"/>
      <c r="S424" s="34">
        <v>42277</v>
      </c>
      <c r="T424" s="34"/>
      <c r="U424" s="34"/>
      <c r="V424" s="19"/>
    </row>
    <row r="425" spans="1:22" s="5" customFormat="1">
      <c r="A425" s="19"/>
      <c r="B425" s="19"/>
      <c r="C425" s="19"/>
      <c r="D425" s="19"/>
      <c r="E425" s="19"/>
      <c r="F425" s="19"/>
      <c r="G425" s="19"/>
      <c r="H425" s="19"/>
      <c r="I425" s="19"/>
      <c r="J425" s="7" t="s">
        <v>7225</v>
      </c>
      <c r="K425" s="19" t="str">
        <f>VLOOKUP(J425,$A$2:$B$170,2,FALSE)</f>
        <v>x163</v>
      </c>
      <c r="L425" s="19" t="str">
        <f t="shared" si="41"/>
        <v>Freedom to provide services [FPS] and Freedom to provide services by the branches</v>
      </c>
      <c r="M425" s="19"/>
      <c r="N425" s="19"/>
      <c r="O425" s="19"/>
      <c r="P425" s="19"/>
      <c r="Q425" s="19"/>
      <c r="R425" s="19"/>
      <c r="S425" s="34">
        <f t="shared" si="37"/>
        <v>42277</v>
      </c>
      <c r="T425" s="34" t="str">
        <f t="shared" si="38"/>
        <v/>
      </c>
      <c r="U425" s="34" t="str">
        <f t="shared" si="39"/>
        <v/>
      </c>
      <c r="V425" s="19"/>
    </row>
    <row r="426" spans="1:22" s="5" customFormat="1">
      <c r="A426" s="19"/>
      <c r="B426" s="19"/>
      <c r="C426" s="19"/>
      <c r="D426" s="19"/>
      <c r="E426" s="19"/>
      <c r="F426" s="19"/>
      <c r="G426" s="19"/>
      <c r="H426" s="19"/>
      <c r="I426" s="19"/>
      <c r="J426" s="8" t="s">
        <v>7842</v>
      </c>
      <c r="K426" s="19" t="str">
        <f>VLOOKUP(J426,$A$2:$B$170,2,FALSE)</f>
        <v>x32</v>
      </c>
      <c r="L426" s="19" t="str">
        <f t="shared" si="41"/>
        <v>Freedom to provide services by undertaking</v>
      </c>
      <c r="M426" s="19"/>
      <c r="N426" s="19"/>
      <c r="O426" s="19"/>
      <c r="P426" s="19"/>
      <c r="Q426" s="19"/>
      <c r="R426" s="19"/>
      <c r="S426" s="34">
        <f t="shared" si="37"/>
        <v>41827</v>
      </c>
      <c r="T426" s="34" t="str">
        <f t="shared" si="38"/>
        <v/>
      </c>
      <c r="U426" s="34">
        <f t="shared" si="39"/>
        <v>42277</v>
      </c>
      <c r="V426" s="19"/>
    </row>
    <row r="427" spans="1:22" s="5" customFormat="1">
      <c r="A427" s="19"/>
      <c r="B427" s="19"/>
      <c r="C427" s="19"/>
      <c r="D427" s="19"/>
      <c r="E427" s="19"/>
      <c r="F427" s="19"/>
      <c r="G427" s="19"/>
      <c r="H427" s="19"/>
      <c r="I427" s="19"/>
      <c r="J427" s="8" t="s">
        <v>7224</v>
      </c>
      <c r="K427" s="19" t="str">
        <f>VLOOKUP(J427,$A$2:$B$170,2,FALSE)</f>
        <v>x162</v>
      </c>
      <c r="L427" s="19" t="str">
        <f t="shared" si="41"/>
        <v>Freedom to provide services by the branch</v>
      </c>
      <c r="M427" s="19"/>
      <c r="N427" s="19"/>
      <c r="O427" s="19"/>
      <c r="P427" s="19"/>
      <c r="Q427" s="19"/>
      <c r="R427" s="19"/>
      <c r="S427" s="34">
        <f t="shared" si="37"/>
        <v>42277</v>
      </c>
      <c r="T427" s="34" t="str">
        <f t="shared" si="38"/>
        <v/>
      </c>
      <c r="U427" s="34" t="str">
        <f t="shared" si="39"/>
        <v/>
      </c>
      <c r="V427" s="19"/>
    </row>
    <row r="428" spans="1:22" s="5" customFormat="1">
      <c r="A428" s="19"/>
      <c r="B428" s="19"/>
      <c r="C428" s="19"/>
      <c r="D428" s="19"/>
      <c r="E428" s="19"/>
      <c r="F428" s="19"/>
      <c r="G428" s="19"/>
      <c r="H428" s="19"/>
      <c r="I428" s="19"/>
      <c r="J428" s="6" t="s">
        <v>7283</v>
      </c>
      <c r="K428" s="19"/>
      <c r="L428" s="19"/>
      <c r="M428" s="19"/>
      <c r="N428" s="19"/>
      <c r="O428" s="19" t="s">
        <v>2299</v>
      </c>
      <c r="P428" s="19"/>
      <c r="Q428" s="19" t="s">
        <v>10645</v>
      </c>
      <c r="R428" s="19" t="s">
        <v>11006</v>
      </c>
      <c r="S428" s="34">
        <v>42277</v>
      </c>
      <c r="T428" s="34">
        <v>42566</v>
      </c>
      <c r="U428" s="34"/>
      <c r="V428" s="19"/>
    </row>
    <row r="429" spans="1:22" s="5" customFormat="1">
      <c r="A429" s="19"/>
      <c r="B429" s="19"/>
      <c r="C429" s="19"/>
      <c r="D429" s="19"/>
      <c r="E429" s="19"/>
      <c r="F429" s="19"/>
      <c r="G429" s="19"/>
      <c r="H429" s="19"/>
      <c r="I429" s="19"/>
      <c r="J429" s="7" t="s">
        <v>841</v>
      </c>
      <c r="K429" s="19" t="str">
        <f>VLOOKUP(J429,$A$2:$B$162,2,FALSE)</f>
        <v>x18</v>
      </c>
      <c r="L429" s="19" t="s">
        <v>10369</v>
      </c>
      <c r="M429" s="19"/>
      <c r="N429" s="19"/>
      <c r="O429" s="19"/>
      <c r="P429" s="19"/>
      <c r="Q429" s="19"/>
      <c r="R429" s="19"/>
      <c r="S429" s="34">
        <f t="shared" si="37"/>
        <v>41827</v>
      </c>
      <c r="T429" s="34" t="str">
        <f t="shared" si="38"/>
        <v/>
      </c>
      <c r="U429" s="34" t="str">
        <f t="shared" si="39"/>
        <v/>
      </c>
      <c r="V429" s="19"/>
    </row>
    <row r="430" spans="1:22" s="5" customFormat="1">
      <c r="A430" s="19"/>
      <c r="B430" s="19"/>
      <c r="C430" s="19"/>
      <c r="D430" s="19"/>
      <c r="E430" s="19"/>
      <c r="F430" s="19"/>
      <c r="G430" s="19"/>
      <c r="H430" s="19"/>
      <c r="I430" s="19"/>
      <c r="J430" s="7" t="s">
        <v>842</v>
      </c>
      <c r="K430" s="19" t="str">
        <f>VLOOKUP(J430,$A$2:$B$162,2,FALSE)</f>
        <v>x22</v>
      </c>
      <c r="L430" s="19" t="s">
        <v>10370</v>
      </c>
      <c r="M430" s="19"/>
      <c r="N430" s="19"/>
      <c r="O430" s="19"/>
      <c r="P430" s="19"/>
      <c r="Q430" s="19"/>
      <c r="R430" s="19"/>
      <c r="S430" s="34">
        <f t="shared" si="37"/>
        <v>41827</v>
      </c>
      <c r="T430" s="34" t="str">
        <f t="shared" si="38"/>
        <v/>
      </c>
      <c r="U430" s="34" t="str">
        <f t="shared" si="39"/>
        <v/>
      </c>
      <c r="V430" s="19"/>
    </row>
    <row r="431" spans="1:22" s="5" customFormat="1">
      <c r="A431" s="19"/>
      <c r="B431" s="19"/>
      <c r="C431" s="19"/>
      <c r="D431" s="19"/>
      <c r="E431" s="19"/>
      <c r="F431" s="19"/>
      <c r="G431" s="19"/>
      <c r="H431" s="19"/>
      <c r="I431" s="19"/>
      <c r="J431" s="7" t="s">
        <v>844</v>
      </c>
      <c r="K431" s="19" t="str">
        <f t="shared" ref="K431:K447" si="42">VLOOKUP(J431,$A$2:$B$162,2,FALSE)</f>
        <v>x8</v>
      </c>
      <c r="L431" s="19" t="s">
        <v>10371</v>
      </c>
      <c r="M431" s="19"/>
      <c r="N431" s="19"/>
      <c r="O431" s="19"/>
      <c r="P431" s="19"/>
      <c r="Q431" s="19"/>
      <c r="R431" s="19"/>
      <c r="S431" s="34">
        <f t="shared" si="37"/>
        <v>41827</v>
      </c>
      <c r="T431" s="34" t="str">
        <f t="shared" si="38"/>
        <v/>
      </c>
      <c r="U431" s="34" t="str">
        <f t="shared" si="39"/>
        <v/>
      </c>
      <c r="V431" s="19"/>
    </row>
    <row r="432" spans="1:22" s="5" customFormat="1">
      <c r="A432" s="19"/>
      <c r="B432" s="19"/>
      <c r="C432" s="19"/>
      <c r="D432" s="19"/>
      <c r="E432" s="19"/>
      <c r="F432" s="19"/>
      <c r="G432" s="19"/>
      <c r="H432" s="19"/>
      <c r="I432" s="19"/>
      <c r="J432" s="7" t="s">
        <v>845</v>
      </c>
      <c r="K432" s="19" t="str">
        <f t="shared" si="42"/>
        <v>x68</v>
      </c>
      <c r="L432" s="19" t="s">
        <v>10372</v>
      </c>
      <c r="M432" s="19"/>
      <c r="N432" s="19"/>
      <c r="O432" s="19"/>
      <c r="P432" s="19"/>
      <c r="Q432" s="19"/>
      <c r="R432" s="19"/>
      <c r="S432" s="34">
        <f t="shared" si="37"/>
        <v>41827</v>
      </c>
      <c r="T432" s="34" t="str">
        <f t="shared" si="38"/>
        <v/>
      </c>
      <c r="U432" s="34" t="str">
        <f t="shared" si="39"/>
        <v/>
      </c>
      <c r="V432" s="19"/>
    </row>
    <row r="433" spans="1:22" s="5" customFormat="1">
      <c r="A433" s="19"/>
      <c r="B433" s="19"/>
      <c r="C433" s="19"/>
      <c r="D433" s="19"/>
      <c r="E433" s="19"/>
      <c r="F433" s="19"/>
      <c r="G433" s="19"/>
      <c r="H433" s="19"/>
      <c r="I433" s="19"/>
      <c r="J433" s="7" t="s">
        <v>846</v>
      </c>
      <c r="K433" s="19" t="str">
        <f t="shared" si="42"/>
        <v>x20</v>
      </c>
      <c r="L433" s="19" t="s">
        <v>10373</v>
      </c>
      <c r="M433" s="19"/>
      <c r="N433" s="19"/>
      <c r="O433" s="19"/>
      <c r="P433" s="19"/>
      <c r="Q433" s="19"/>
      <c r="R433" s="19"/>
      <c r="S433" s="34">
        <f t="shared" si="37"/>
        <v>41827</v>
      </c>
      <c r="T433" s="34" t="str">
        <f t="shared" si="38"/>
        <v/>
      </c>
      <c r="U433" s="34" t="str">
        <f t="shared" si="39"/>
        <v/>
      </c>
      <c r="V433" s="19"/>
    </row>
    <row r="434" spans="1:22" s="5" customFormat="1">
      <c r="A434" s="19"/>
      <c r="B434" s="19"/>
      <c r="C434" s="19"/>
      <c r="D434" s="19"/>
      <c r="E434" s="19"/>
      <c r="F434" s="19"/>
      <c r="G434" s="19"/>
      <c r="H434" s="19"/>
      <c r="I434" s="19"/>
      <c r="J434" s="7" t="s">
        <v>847</v>
      </c>
      <c r="K434" s="19" t="str">
        <f t="shared" si="42"/>
        <v>x15</v>
      </c>
      <c r="L434" s="19" t="s">
        <v>10374</v>
      </c>
      <c r="M434" s="19"/>
      <c r="N434" s="19"/>
      <c r="O434" s="19"/>
      <c r="P434" s="19"/>
      <c r="Q434" s="19"/>
      <c r="R434" s="19"/>
      <c r="S434" s="34">
        <f t="shared" si="37"/>
        <v>41827</v>
      </c>
      <c r="T434" s="34" t="str">
        <f t="shared" si="38"/>
        <v/>
      </c>
      <c r="U434" s="34" t="str">
        <f t="shared" si="39"/>
        <v/>
      </c>
      <c r="V434" s="19"/>
    </row>
    <row r="435" spans="1:22" s="5" customFormat="1">
      <c r="A435" s="19"/>
      <c r="B435" s="19"/>
      <c r="C435" s="19"/>
      <c r="D435" s="19"/>
      <c r="E435" s="19"/>
      <c r="F435" s="19"/>
      <c r="G435" s="19"/>
      <c r="H435" s="19"/>
      <c r="I435" s="19"/>
      <c r="J435" s="7" t="s">
        <v>848</v>
      </c>
      <c r="K435" s="19" t="str">
        <f t="shared" si="42"/>
        <v>x19</v>
      </c>
      <c r="L435" s="19" t="s">
        <v>10375</v>
      </c>
      <c r="M435" s="19"/>
      <c r="N435" s="19"/>
      <c r="O435" s="19"/>
      <c r="P435" s="19"/>
      <c r="Q435" s="19"/>
      <c r="R435" s="19"/>
      <c r="S435" s="34">
        <f t="shared" si="37"/>
        <v>41827</v>
      </c>
      <c r="T435" s="34" t="str">
        <f t="shared" si="38"/>
        <v/>
      </c>
      <c r="U435" s="34" t="str">
        <f t="shared" si="39"/>
        <v/>
      </c>
      <c r="V435" s="19"/>
    </row>
    <row r="436" spans="1:22" s="5" customFormat="1">
      <c r="A436" s="19"/>
      <c r="B436" s="19"/>
      <c r="C436" s="19"/>
      <c r="D436" s="19"/>
      <c r="E436" s="19"/>
      <c r="F436" s="19"/>
      <c r="G436" s="19"/>
      <c r="H436" s="19"/>
      <c r="I436" s="19"/>
      <c r="J436" s="7" t="s">
        <v>849</v>
      </c>
      <c r="K436" s="19" t="str">
        <f t="shared" si="42"/>
        <v>x21</v>
      </c>
      <c r="L436" s="19" t="s">
        <v>10376</v>
      </c>
      <c r="M436" s="19"/>
      <c r="N436" s="19"/>
      <c r="O436" s="19"/>
      <c r="P436" s="19"/>
      <c r="Q436" s="19"/>
      <c r="R436" s="19"/>
      <c r="S436" s="34">
        <f t="shared" si="37"/>
        <v>41827</v>
      </c>
      <c r="T436" s="34" t="str">
        <f t="shared" si="38"/>
        <v/>
      </c>
      <c r="U436" s="34" t="str">
        <f t="shared" si="39"/>
        <v/>
      </c>
      <c r="V436" s="19"/>
    </row>
    <row r="437" spans="1:22" s="5" customFormat="1">
      <c r="A437" s="19"/>
      <c r="B437" s="19"/>
      <c r="C437" s="19"/>
      <c r="D437" s="19"/>
      <c r="E437" s="19"/>
      <c r="F437" s="19"/>
      <c r="G437" s="19"/>
      <c r="H437" s="19"/>
      <c r="I437" s="19"/>
      <c r="J437" s="7" t="s">
        <v>850</v>
      </c>
      <c r="K437" s="19" t="str">
        <f t="shared" si="42"/>
        <v>x56</v>
      </c>
      <c r="L437" s="19" t="s">
        <v>10377</v>
      </c>
      <c r="M437" s="19"/>
      <c r="N437" s="19"/>
      <c r="O437" s="19"/>
      <c r="P437" s="19"/>
      <c r="Q437" s="19"/>
      <c r="R437" s="19"/>
      <c r="S437" s="34">
        <f t="shared" si="37"/>
        <v>41827</v>
      </c>
      <c r="T437" s="34" t="str">
        <f t="shared" si="38"/>
        <v/>
      </c>
      <c r="U437" s="34" t="str">
        <f t="shared" si="39"/>
        <v/>
      </c>
      <c r="V437" s="19"/>
    </row>
    <row r="438" spans="1:22" s="5" customFormat="1">
      <c r="A438" s="19"/>
      <c r="B438" s="19"/>
      <c r="C438" s="19"/>
      <c r="D438" s="19"/>
      <c r="E438" s="19"/>
      <c r="F438" s="19"/>
      <c r="G438" s="19"/>
      <c r="H438" s="19"/>
      <c r="I438" s="19"/>
      <c r="J438" s="7" t="s">
        <v>851</v>
      </c>
      <c r="K438" s="19" t="str">
        <f t="shared" si="42"/>
        <v>x30</v>
      </c>
      <c r="L438" s="19" t="s">
        <v>10378</v>
      </c>
      <c r="M438" s="19"/>
      <c r="N438" s="19"/>
      <c r="O438" s="19"/>
      <c r="P438" s="19"/>
      <c r="Q438" s="19"/>
      <c r="R438" s="19"/>
      <c r="S438" s="34">
        <f t="shared" si="37"/>
        <v>41827</v>
      </c>
      <c r="T438" s="34" t="str">
        <f t="shared" si="38"/>
        <v/>
      </c>
      <c r="U438" s="34" t="str">
        <f t="shared" si="39"/>
        <v/>
      </c>
      <c r="V438" s="19"/>
    </row>
    <row r="439" spans="1:22" s="5" customFormat="1">
      <c r="A439" s="19"/>
      <c r="B439" s="19"/>
      <c r="C439" s="19"/>
      <c r="D439" s="19"/>
      <c r="E439" s="19"/>
      <c r="F439" s="19"/>
      <c r="G439" s="19"/>
      <c r="H439" s="19"/>
      <c r="I439" s="19"/>
      <c r="J439" s="7" t="s">
        <v>852</v>
      </c>
      <c r="K439" s="19" t="str">
        <f t="shared" si="42"/>
        <v>x33</v>
      </c>
      <c r="L439" s="19" t="s">
        <v>10379</v>
      </c>
      <c r="M439" s="19"/>
      <c r="N439" s="19"/>
      <c r="O439" s="19"/>
      <c r="P439" s="19"/>
      <c r="Q439" s="19"/>
      <c r="R439" s="19"/>
      <c r="S439" s="34">
        <f t="shared" si="37"/>
        <v>41827</v>
      </c>
      <c r="T439" s="34" t="str">
        <f t="shared" si="38"/>
        <v/>
      </c>
      <c r="U439" s="34" t="str">
        <f t="shared" si="39"/>
        <v/>
      </c>
      <c r="V439" s="19"/>
    </row>
    <row r="440" spans="1:22" s="5" customFormat="1">
      <c r="A440" s="19"/>
      <c r="B440" s="19"/>
      <c r="C440" s="19"/>
      <c r="D440" s="19"/>
      <c r="E440" s="19"/>
      <c r="F440" s="19"/>
      <c r="G440" s="19"/>
      <c r="H440" s="19"/>
      <c r="I440" s="19"/>
      <c r="J440" s="7" t="s">
        <v>10916</v>
      </c>
      <c r="K440" s="19" t="str">
        <f t="shared" si="42"/>
        <v>x47</v>
      </c>
      <c r="L440" s="19" t="s">
        <v>11087</v>
      </c>
      <c r="M440" s="19"/>
      <c r="N440" s="19"/>
      <c r="O440" s="19"/>
      <c r="P440" s="19"/>
      <c r="Q440" s="19"/>
      <c r="R440" s="19"/>
      <c r="S440" s="34">
        <f t="shared" si="37"/>
        <v>41827</v>
      </c>
      <c r="T440" s="34" t="str">
        <f t="shared" si="38"/>
        <v/>
      </c>
      <c r="U440" s="34">
        <f t="shared" si="39"/>
        <v>42277</v>
      </c>
      <c r="V440" s="19"/>
    </row>
    <row r="441" spans="1:22" s="5" customFormat="1">
      <c r="A441" s="19"/>
      <c r="B441" s="19"/>
      <c r="C441" s="19"/>
      <c r="D441" s="19"/>
      <c r="E441" s="19"/>
      <c r="F441" s="19"/>
      <c r="G441" s="19"/>
      <c r="H441" s="19"/>
      <c r="I441" s="19"/>
      <c r="J441" s="7" t="s">
        <v>853</v>
      </c>
      <c r="K441" s="19" t="str">
        <f t="shared" si="42"/>
        <v>x71</v>
      </c>
      <c r="L441" s="19" t="s">
        <v>10380</v>
      </c>
      <c r="M441" s="19"/>
      <c r="N441" s="19"/>
      <c r="O441" s="19"/>
      <c r="P441" s="19"/>
      <c r="Q441" s="19"/>
      <c r="R441" s="19"/>
      <c r="S441" s="34">
        <f t="shared" si="37"/>
        <v>41827</v>
      </c>
      <c r="T441" s="34" t="str">
        <f t="shared" si="38"/>
        <v/>
      </c>
      <c r="U441" s="34" t="str">
        <f t="shared" si="39"/>
        <v/>
      </c>
      <c r="V441" s="19"/>
    </row>
    <row r="442" spans="1:22" s="5" customFormat="1">
      <c r="A442" s="19"/>
      <c r="B442" s="19"/>
      <c r="C442" s="19"/>
      <c r="D442" s="19"/>
      <c r="E442" s="19"/>
      <c r="F442" s="19"/>
      <c r="G442" s="19"/>
      <c r="H442" s="19"/>
      <c r="I442" s="19"/>
      <c r="J442" s="7" t="s">
        <v>854</v>
      </c>
      <c r="K442" s="19" t="str">
        <f t="shared" si="42"/>
        <v>x51</v>
      </c>
      <c r="L442" s="19" t="s">
        <v>10381</v>
      </c>
      <c r="M442" s="19"/>
      <c r="N442" s="19"/>
      <c r="O442" s="19"/>
      <c r="P442" s="19"/>
      <c r="Q442" s="19"/>
      <c r="R442" s="19"/>
      <c r="S442" s="34">
        <f t="shared" si="37"/>
        <v>41827</v>
      </c>
      <c r="T442" s="34" t="str">
        <f t="shared" si="38"/>
        <v/>
      </c>
      <c r="U442" s="34" t="str">
        <f t="shared" si="39"/>
        <v/>
      </c>
      <c r="V442" s="19"/>
    </row>
    <row r="443" spans="1:22" s="5" customFormat="1">
      <c r="A443" s="19"/>
      <c r="B443" s="19"/>
      <c r="C443" s="19"/>
      <c r="D443" s="19"/>
      <c r="E443" s="19"/>
      <c r="F443" s="19"/>
      <c r="G443" s="19"/>
      <c r="H443" s="19"/>
      <c r="I443" s="19"/>
      <c r="J443" s="7" t="s">
        <v>838</v>
      </c>
      <c r="K443" s="19" t="str">
        <f t="shared" si="42"/>
        <v>x92</v>
      </c>
      <c r="L443" s="19" t="s">
        <v>10382</v>
      </c>
      <c r="M443" s="19"/>
      <c r="N443" s="19"/>
      <c r="O443" s="19"/>
      <c r="P443" s="19"/>
      <c r="Q443" s="19"/>
      <c r="R443" s="19"/>
      <c r="S443" s="34">
        <f t="shared" si="37"/>
        <v>41827</v>
      </c>
      <c r="T443" s="34" t="str">
        <f t="shared" si="38"/>
        <v/>
      </c>
      <c r="U443" s="34" t="str">
        <f t="shared" si="39"/>
        <v/>
      </c>
      <c r="V443" s="19"/>
    </row>
    <row r="444" spans="1:22" s="5" customFormat="1">
      <c r="A444" s="19"/>
      <c r="B444" s="19"/>
      <c r="C444" s="19"/>
      <c r="D444" s="19"/>
      <c r="E444" s="19"/>
      <c r="F444" s="19"/>
      <c r="G444" s="19"/>
      <c r="H444" s="19"/>
      <c r="I444" s="19"/>
      <c r="J444" s="6" t="s">
        <v>7323</v>
      </c>
      <c r="K444" s="19"/>
      <c r="L444" s="19"/>
      <c r="M444" s="19"/>
      <c r="N444" s="19"/>
      <c r="O444" s="19" t="s">
        <v>2299</v>
      </c>
      <c r="P444" s="19"/>
      <c r="Q444" s="19" t="s">
        <v>2139</v>
      </c>
      <c r="R444" s="19" t="s">
        <v>11030</v>
      </c>
      <c r="S444" s="34">
        <v>42277</v>
      </c>
      <c r="T444" s="34">
        <v>42566</v>
      </c>
      <c r="U444" s="34"/>
      <c r="V444" s="19"/>
    </row>
    <row r="445" spans="1:22" s="5" customFormat="1">
      <c r="A445" s="19"/>
      <c r="B445" s="19"/>
      <c r="C445" s="19"/>
      <c r="D445" s="19"/>
      <c r="E445" s="19"/>
      <c r="F445" s="19"/>
      <c r="G445" s="19"/>
      <c r="H445" s="19"/>
      <c r="I445" s="19"/>
      <c r="J445" s="7" t="s">
        <v>828</v>
      </c>
      <c r="K445" s="19" t="str">
        <f t="shared" si="42"/>
        <v>x41</v>
      </c>
      <c r="L445" s="19" t="s">
        <v>10383</v>
      </c>
      <c r="M445" s="19"/>
      <c r="N445" s="19"/>
      <c r="O445" s="19"/>
      <c r="P445" s="19"/>
      <c r="Q445" s="19"/>
      <c r="R445" s="19"/>
      <c r="S445" s="34">
        <f t="shared" si="37"/>
        <v>41827</v>
      </c>
      <c r="T445" s="34" t="str">
        <f t="shared" si="38"/>
        <v/>
      </c>
      <c r="U445" s="34" t="str">
        <f t="shared" si="39"/>
        <v/>
      </c>
      <c r="V445" s="19"/>
    </row>
    <row r="446" spans="1:22" s="5" customFormat="1">
      <c r="A446" s="19"/>
      <c r="B446" s="19"/>
      <c r="C446" s="19"/>
      <c r="D446" s="19"/>
      <c r="E446" s="19"/>
      <c r="F446" s="19"/>
      <c r="G446" s="19"/>
      <c r="H446" s="19"/>
      <c r="I446" s="19"/>
      <c r="J446" s="7" t="s">
        <v>829</v>
      </c>
      <c r="K446" s="19" t="str">
        <f t="shared" si="42"/>
        <v>x38</v>
      </c>
      <c r="L446" s="19" t="s">
        <v>10384</v>
      </c>
      <c r="M446" s="19"/>
      <c r="N446" s="19"/>
      <c r="O446" s="19"/>
      <c r="P446" s="19"/>
      <c r="Q446" s="19"/>
      <c r="R446" s="19"/>
      <c r="S446" s="34">
        <f t="shared" si="37"/>
        <v>41827</v>
      </c>
      <c r="T446" s="34" t="str">
        <f t="shared" si="38"/>
        <v/>
      </c>
      <c r="U446" s="34" t="str">
        <f t="shared" si="39"/>
        <v/>
      </c>
      <c r="V446" s="19"/>
    </row>
    <row r="447" spans="1:22" s="5" customFormat="1">
      <c r="A447" s="19"/>
      <c r="B447" s="19"/>
      <c r="C447" s="19"/>
      <c r="D447" s="19"/>
      <c r="E447" s="19"/>
      <c r="F447" s="19"/>
      <c r="G447" s="19"/>
      <c r="H447" s="19"/>
      <c r="I447" s="19"/>
      <c r="J447" s="7" t="s">
        <v>830</v>
      </c>
      <c r="K447" s="19" t="str">
        <f t="shared" si="42"/>
        <v>x36</v>
      </c>
      <c r="L447" s="19" t="s">
        <v>10385</v>
      </c>
      <c r="M447" s="19"/>
      <c r="N447" s="19"/>
      <c r="O447" s="19"/>
      <c r="P447" s="19"/>
      <c r="Q447" s="19"/>
      <c r="R447" s="19"/>
      <c r="S447" s="34">
        <f t="shared" si="37"/>
        <v>41827</v>
      </c>
      <c r="T447" s="34" t="str">
        <f t="shared" si="38"/>
        <v/>
      </c>
      <c r="U447" s="34" t="str">
        <f t="shared" si="39"/>
        <v/>
      </c>
      <c r="V447" s="19"/>
    </row>
    <row r="448" spans="1:22" s="5" customFormat="1">
      <c r="A448" s="19"/>
      <c r="B448" s="19"/>
      <c r="C448" s="19"/>
      <c r="D448" s="19"/>
      <c r="E448" s="19"/>
      <c r="F448" s="19"/>
      <c r="G448" s="19"/>
      <c r="H448" s="19"/>
      <c r="I448" s="19"/>
      <c r="J448" s="7" t="s">
        <v>7322</v>
      </c>
      <c r="K448" s="19" t="str">
        <f>VLOOKUP(J448,$A$2:$B$200,2,FALSE)</f>
        <v>x164</v>
      </c>
      <c r="L448" s="19" t="s">
        <v>10386</v>
      </c>
      <c r="M448" s="19"/>
      <c r="N448" s="19"/>
      <c r="O448" s="19"/>
      <c r="P448" s="19"/>
      <c r="Q448" s="19"/>
      <c r="R448" s="19"/>
      <c r="S448" s="34">
        <f t="shared" si="37"/>
        <v>42277</v>
      </c>
      <c r="T448" s="34" t="str">
        <f t="shared" si="38"/>
        <v/>
      </c>
      <c r="U448" s="34" t="str">
        <f t="shared" si="39"/>
        <v/>
      </c>
      <c r="V448" s="19"/>
    </row>
    <row r="449" spans="1:22" s="5" customFormat="1">
      <c r="A449" s="19"/>
      <c r="B449" s="19"/>
      <c r="C449" s="19"/>
      <c r="D449" s="19"/>
      <c r="E449" s="19"/>
      <c r="F449" s="19"/>
      <c r="G449" s="19"/>
      <c r="H449" s="19"/>
      <c r="I449" s="19"/>
      <c r="J449" s="7" t="s">
        <v>833</v>
      </c>
      <c r="K449" s="19" t="str">
        <f t="shared" ref="K449:K478" si="43">VLOOKUP(J449,$A$2:$B$200,2,FALSE)</f>
        <v>x39</v>
      </c>
      <c r="L449" s="19" t="s">
        <v>10387</v>
      </c>
      <c r="M449" s="19"/>
      <c r="N449" s="19"/>
      <c r="O449" s="19"/>
      <c r="P449" s="19"/>
      <c r="Q449" s="19"/>
      <c r="R449" s="19"/>
      <c r="S449" s="34">
        <f t="shared" si="37"/>
        <v>41827</v>
      </c>
      <c r="T449" s="34" t="str">
        <f t="shared" si="38"/>
        <v/>
      </c>
      <c r="U449" s="34" t="str">
        <f t="shared" si="39"/>
        <v/>
      </c>
      <c r="V449" s="19"/>
    </row>
    <row r="450" spans="1:22" s="5" customFormat="1">
      <c r="A450" s="19"/>
      <c r="B450" s="19"/>
      <c r="C450" s="19"/>
      <c r="D450" s="19"/>
      <c r="E450" s="19"/>
      <c r="F450" s="19"/>
      <c r="G450" s="19"/>
      <c r="H450" s="19"/>
      <c r="I450" s="19"/>
      <c r="J450" s="6" t="s">
        <v>10787</v>
      </c>
      <c r="K450" s="19"/>
      <c r="L450" s="19"/>
      <c r="M450" s="19"/>
      <c r="N450" s="19"/>
      <c r="O450" s="19" t="s">
        <v>2299</v>
      </c>
      <c r="P450" s="19"/>
      <c r="Q450" s="19" t="s">
        <v>10645</v>
      </c>
      <c r="R450" s="19" t="s">
        <v>11030</v>
      </c>
      <c r="S450" s="34">
        <v>42277</v>
      </c>
      <c r="T450" s="34"/>
      <c r="U450" s="34"/>
      <c r="V450" s="19"/>
    </row>
    <row r="451" spans="1:22" s="5" customFormat="1">
      <c r="A451" s="19"/>
      <c r="B451" s="19"/>
      <c r="C451" s="19"/>
      <c r="D451" s="19"/>
      <c r="E451" s="19"/>
      <c r="F451" s="19"/>
      <c r="G451" s="19"/>
      <c r="H451" s="19"/>
      <c r="I451" s="19"/>
      <c r="J451" s="7" t="s">
        <v>834</v>
      </c>
      <c r="K451" s="19" t="str">
        <f t="shared" si="43"/>
        <v>x108</v>
      </c>
      <c r="L451" s="19" t="s">
        <v>10388</v>
      </c>
      <c r="M451" s="19"/>
      <c r="N451" s="19"/>
      <c r="O451" s="19"/>
      <c r="P451" s="19"/>
      <c r="Q451" s="19"/>
      <c r="R451" s="19"/>
      <c r="S451" s="34">
        <f t="shared" si="37"/>
        <v>41827</v>
      </c>
      <c r="T451" s="34" t="str">
        <f t="shared" si="38"/>
        <v/>
      </c>
      <c r="U451" s="34" t="str">
        <f t="shared" si="39"/>
        <v/>
      </c>
      <c r="V451" s="19"/>
    </row>
    <row r="452" spans="1:22" s="5" customFormat="1">
      <c r="A452" s="19"/>
      <c r="B452" s="19"/>
      <c r="C452" s="19"/>
      <c r="D452" s="19"/>
      <c r="E452" s="19"/>
      <c r="F452" s="19"/>
      <c r="G452" s="19"/>
      <c r="H452" s="19"/>
      <c r="I452" s="19"/>
      <c r="J452" s="7" t="s">
        <v>7332</v>
      </c>
      <c r="K452" s="19" t="str">
        <f t="shared" si="43"/>
        <v>x165</v>
      </c>
      <c r="L452" s="19" t="s">
        <v>10389</v>
      </c>
      <c r="M452" s="19"/>
      <c r="N452" s="19"/>
      <c r="O452" s="19"/>
      <c r="P452" s="19"/>
      <c r="Q452" s="19"/>
      <c r="R452" s="19"/>
      <c r="S452" s="34">
        <f t="shared" ref="S452:S520" si="44">VLOOKUP(J452,A:G,5,FALSE)</f>
        <v>42277</v>
      </c>
      <c r="T452" s="34" t="str">
        <f t="shared" ref="T452:T520" si="45">IF(VLOOKUP(J452,A:G,6,FALSE)=0,"",VLOOKUP(J452,A:G,6,FALSE))</f>
        <v/>
      </c>
      <c r="U452" s="34" t="str">
        <f t="shared" ref="U452:U520" si="46">IF(VLOOKUP(J452,A:G,7,FALSE)=0,"",VLOOKUP(J452,A:G,7,FALSE))</f>
        <v/>
      </c>
      <c r="V452" s="19"/>
    </row>
    <row r="453" spans="1:22" s="5" customFormat="1">
      <c r="A453" s="19"/>
      <c r="B453" s="19"/>
      <c r="C453" s="19"/>
      <c r="D453" s="19"/>
      <c r="E453" s="19"/>
      <c r="F453" s="19"/>
      <c r="G453" s="19"/>
      <c r="H453" s="19"/>
      <c r="I453" s="19"/>
      <c r="J453" s="7" t="s">
        <v>837</v>
      </c>
      <c r="K453" s="19" t="str">
        <f t="shared" si="43"/>
        <v>x112</v>
      </c>
      <c r="L453" s="19" t="s">
        <v>10390</v>
      </c>
      <c r="M453" s="19"/>
      <c r="N453" s="19"/>
      <c r="O453" s="19"/>
      <c r="P453" s="19"/>
      <c r="Q453" s="19"/>
      <c r="R453" s="19"/>
      <c r="S453" s="34">
        <f t="shared" si="44"/>
        <v>41827</v>
      </c>
      <c r="T453" s="34" t="str">
        <f t="shared" si="45"/>
        <v/>
      </c>
      <c r="U453" s="34" t="str">
        <f t="shared" si="46"/>
        <v/>
      </c>
      <c r="V453" s="19"/>
    </row>
    <row r="454" spans="1:22" s="5" customFormat="1">
      <c r="A454" s="19"/>
      <c r="B454" s="19"/>
      <c r="C454" s="19"/>
      <c r="D454" s="19"/>
      <c r="E454" s="19"/>
      <c r="F454" s="19"/>
      <c r="G454" s="19"/>
      <c r="H454" s="19"/>
      <c r="I454" s="19"/>
      <c r="J454" s="7" t="s">
        <v>838</v>
      </c>
      <c r="K454" s="19" t="str">
        <f t="shared" si="43"/>
        <v>x92</v>
      </c>
      <c r="L454" s="19" t="s">
        <v>10391</v>
      </c>
      <c r="M454" s="19"/>
      <c r="N454" s="19"/>
      <c r="O454" s="19"/>
      <c r="P454" s="19"/>
      <c r="Q454" s="19"/>
      <c r="R454" s="19"/>
      <c r="S454" s="34">
        <f t="shared" si="44"/>
        <v>41827</v>
      </c>
      <c r="T454" s="34" t="str">
        <f t="shared" si="45"/>
        <v/>
      </c>
      <c r="U454" s="34" t="str">
        <f t="shared" si="46"/>
        <v/>
      </c>
      <c r="V454" s="19"/>
    </row>
    <row r="455" spans="1:22" s="5" customFormat="1">
      <c r="A455" s="19"/>
      <c r="B455" s="19"/>
      <c r="C455" s="19"/>
      <c r="D455" s="19"/>
      <c r="E455" s="19"/>
      <c r="F455" s="19"/>
      <c r="G455" s="19"/>
      <c r="H455" s="19"/>
      <c r="I455" s="19"/>
      <c r="J455" s="14" t="s">
        <v>7351</v>
      </c>
      <c r="K455" s="19"/>
      <c r="L455" s="19"/>
      <c r="M455" s="19"/>
      <c r="N455" s="19"/>
      <c r="O455" s="19" t="s">
        <v>2299</v>
      </c>
      <c r="P455" s="19"/>
      <c r="Q455" s="19" t="s">
        <v>859</v>
      </c>
      <c r="R455" s="19" t="s">
        <v>11038</v>
      </c>
      <c r="S455" s="34">
        <v>42277</v>
      </c>
      <c r="T455" s="34">
        <v>42566</v>
      </c>
      <c r="U455" s="34">
        <v>42931</v>
      </c>
      <c r="V455" s="19"/>
    </row>
    <row r="456" spans="1:22" s="5" customFormat="1">
      <c r="A456" s="19"/>
      <c r="B456" s="19"/>
      <c r="C456" s="19"/>
      <c r="D456" s="19"/>
      <c r="E456" s="19"/>
      <c r="F456" s="19"/>
      <c r="G456" s="19"/>
      <c r="H456" s="19"/>
      <c r="I456" s="19"/>
      <c r="J456" s="7" t="s">
        <v>130</v>
      </c>
      <c r="K456" s="19" t="str">
        <f t="shared" ref="K456" si="47">VLOOKUP(J456,$A$2:$B$162,2,FALSE)</f>
        <v>x0</v>
      </c>
      <c r="L456" s="19" t="str">
        <f t="shared" ref="L456" si="48">J456</f>
        <v>Total/NA</v>
      </c>
      <c r="M456" s="19"/>
      <c r="N456" s="19"/>
      <c r="O456" s="19"/>
      <c r="P456" s="19" t="s">
        <v>627</v>
      </c>
      <c r="Q456" s="19"/>
      <c r="R456" s="19"/>
      <c r="S456" s="34">
        <f t="shared" ref="S456" si="49">VLOOKUP(J456,A:G,5,FALSE)</f>
        <v>41827</v>
      </c>
      <c r="T456" s="34" t="str">
        <f t="shared" ref="T456" si="50">IF(VLOOKUP(J456,A:G,6,FALSE)=0,"",VLOOKUP(J456,A:G,6,FALSE))</f>
        <v/>
      </c>
      <c r="U456" s="34" t="str">
        <f t="shared" ref="U456" si="51">IF(VLOOKUP(J456,A:G,7,FALSE)=0,"",VLOOKUP(J456,A:G,7,FALSE))</f>
        <v/>
      </c>
      <c r="V456" s="19"/>
    </row>
    <row r="457" spans="1:22" s="5" customFormat="1">
      <c r="A457" s="19"/>
      <c r="B457" s="19"/>
      <c r="C457" s="19"/>
      <c r="D457" s="19"/>
      <c r="E457" s="19"/>
      <c r="F457" s="19"/>
      <c r="G457" s="19"/>
      <c r="H457" s="19"/>
      <c r="I457" s="19"/>
      <c r="J457" s="8" t="s">
        <v>7562</v>
      </c>
      <c r="K457" s="19" t="str">
        <f t="shared" si="43"/>
        <v>x167</v>
      </c>
      <c r="L457" s="19" t="s">
        <v>10392</v>
      </c>
      <c r="M457" s="19"/>
      <c r="N457" s="19"/>
      <c r="O457" s="19"/>
      <c r="P457" s="19"/>
      <c r="Q457" s="19"/>
      <c r="R457" s="19"/>
      <c r="S457" s="34">
        <f t="shared" si="44"/>
        <v>42277</v>
      </c>
      <c r="T457" s="34" t="str">
        <f t="shared" si="45"/>
        <v/>
      </c>
      <c r="U457" s="34" t="str">
        <f>IF(VLOOKUP(J457,A:G,7,FALSE)=0,"",VLOOKUP(J457,A:G,7,FALSE))</f>
        <v/>
      </c>
      <c r="V457" s="19"/>
    </row>
    <row r="458" spans="1:22" s="5" customFormat="1">
      <c r="A458" s="19"/>
      <c r="B458" s="19"/>
      <c r="C458" s="19"/>
      <c r="D458" s="19"/>
      <c r="E458" s="19"/>
      <c r="F458" s="19"/>
      <c r="G458" s="19"/>
      <c r="H458" s="19"/>
      <c r="I458" s="19"/>
      <c r="J458" s="8" t="s">
        <v>783</v>
      </c>
      <c r="K458" s="19" t="str">
        <f t="shared" si="43"/>
        <v>x53</v>
      </c>
      <c r="L458" s="19" t="s">
        <v>11088</v>
      </c>
      <c r="M458" s="19"/>
      <c r="N458" s="19"/>
      <c r="O458" s="19"/>
      <c r="P458" s="19"/>
      <c r="Q458" s="19"/>
      <c r="R458" s="19"/>
      <c r="S458" s="34">
        <f t="shared" si="44"/>
        <v>41827</v>
      </c>
      <c r="T458" s="34" t="str">
        <f t="shared" si="45"/>
        <v/>
      </c>
      <c r="U458" s="34" t="str">
        <f t="shared" si="46"/>
        <v/>
      </c>
      <c r="V458" s="19"/>
    </row>
    <row r="459" spans="1:22" s="5" customFormat="1">
      <c r="A459" s="19"/>
      <c r="B459" s="19"/>
      <c r="C459" s="19"/>
      <c r="D459" s="19"/>
      <c r="E459" s="19"/>
      <c r="F459" s="19"/>
      <c r="G459" s="19"/>
      <c r="H459" s="19"/>
      <c r="I459" s="19"/>
      <c r="J459" s="8" t="s">
        <v>3457</v>
      </c>
      <c r="K459" s="19" t="str">
        <f t="shared" si="43"/>
        <v>x119</v>
      </c>
      <c r="L459" s="19" t="s">
        <v>11089</v>
      </c>
      <c r="M459" s="19"/>
      <c r="N459" s="19"/>
      <c r="O459" s="19"/>
      <c r="P459" s="19"/>
      <c r="Q459" s="19"/>
      <c r="R459" s="19"/>
      <c r="S459" s="34">
        <f t="shared" si="44"/>
        <v>41827</v>
      </c>
      <c r="T459" s="34" t="str">
        <f t="shared" si="45"/>
        <v/>
      </c>
      <c r="U459" s="34" t="str">
        <f t="shared" si="46"/>
        <v/>
      </c>
      <c r="V459" s="19"/>
    </row>
    <row r="460" spans="1:22" s="5" customFormat="1">
      <c r="A460" s="19"/>
      <c r="B460" s="19"/>
      <c r="C460" s="19"/>
      <c r="D460" s="19"/>
      <c r="E460" s="19"/>
      <c r="F460" s="19"/>
      <c r="G460" s="19"/>
      <c r="H460" s="19"/>
      <c r="I460" s="19"/>
      <c r="J460" s="8" t="s">
        <v>784</v>
      </c>
      <c r="K460" s="19" t="str">
        <f t="shared" si="43"/>
        <v>x93</v>
      </c>
      <c r="L460" s="19" t="s">
        <v>11090</v>
      </c>
      <c r="M460" s="19"/>
      <c r="N460" s="19"/>
      <c r="O460" s="19"/>
      <c r="P460" s="19"/>
      <c r="Q460" s="19"/>
      <c r="R460" s="19"/>
      <c r="S460" s="34">
        <f t="shared" si="44"/>
        <v>41827</v>
      </c>
      <c r="T460" s="34" t="str">
        <f t="shared" si="45"/>
        <v/>
      </c>
      <c r="U460" s="34" t="str">
        <f t="shared" si="46"/>
        <v/>
      </c>
      <c r="V460" s="19"/>
    </row>
    <row r="461" spans="1:22" s="5" customFormat="1">
      <c r="A461" s="19"/>
      <c r="B461" s="19"/>
      <c r="C461" s="19"/>
      <c r="D461" s="19"/>
      <c r="E461" s="19"/>
      <c r="F461" s="19"/>
      <c r="G461" s="19"/>
      <c r="H461" s="19"/>
      <c r="I461" s="19"/>
      <c r="J461" s="8" t="s">
        <v>787</v>
      </c>
      <c r="K461" s="19" t="str">
        <f t="shared" si="43"/>
        <v>x10</v>
      </c>
      <c r="L461" s="19" t="s">
        <v>10393</v>
      </c>
      <c r="M461" s="19"/>
      <c r="N461" s="19"/>
      <c r="O461" s="19"/>
      <c r="P461" s="19"/>
      <c r="Q461" s="19"/>
      <c r="R461" s="19"/>
      <c r="S461" s="34">
        <f t="shared" si="44"/>
        <v>41827</v>
      </c>
      <c r="T461" s="34" t="str">
        <f t="shared" si="45"/>
        <v/>
      </c>
      <c r="U461" s="34" t="str">
        <f t="shared" si="46"/>
        <v/>
      </c>
      <c r="V461" s="19"/>
    </row>
    <row r="462" spans="1:22" s="5" customFormat="1">
      <c r="A462" s="19"/>
      <c r="B462" s="19"/>
      <c r="C462" s="19"/>
      <c r="D462" s="19"/>
      <c r="E462" s="19"/>
      <c r="F462" s="19"/>
      <c r="G462" s="19"/>
      <c r="H462" s="19"/>
      <c r="I462" s="19"/>
      <c r="J462" s="8" t="s">
        <v>786</v>
      </c>
      <c r="K462" s="19" t="str">
        <f t="shared" si="43"/>
        <v>x11</v>
      </c>
      <c r="L462" s="19" t="s">
        <v>10394</v>
      </c>
      <c r="M462" s="19"/>
      <c r="N462" s="19"/>
      <c r="O462" s="19"/>
      <c r="P462" s="19"/>
      <c r="Q462" s="19"/>
      <c r="R462" s="19"/>
      <c r="S462" s="34">
        <f t="shared" si="44"/>
        <v>41827</v>
      </c>
      <c r="T462" s="34" t="str">
        <f t="shared" si="45"/>
        <v/>
      </c>
      <c r="U462" s="34" t="str">
        <f t="shared" si="46"/>
        <v/>
      </c>
      <c r="V462" s="19"/>
    </row>
    <row r="463" spans="1:22" s="5" customFormat="1">
      <c r="A463" s="19"/>
      <c r="B463" s="19"/>
      <c r="C463" s="19"/>
      <c r="D463" s="19"/>
      <c r="E463" s="19"/>
      <c r="F463" s="19"/>
      <c r="G463" s="19"/>
      <c r="H463" s="19"/>
      <c r="I463" s="19"/>
      <c r="J463" s="93" t="s">
        <v>4911</v>
      </c>
      <c r="K463" s="19" t="str">
        <f t="shared" si="43"/>
        <v>x160</v>
      </c>
      <c r="L463" s="19" t="s">
        <v>10395</v>
      </c>
      <c r="M463" s="19"/>
      <c r="N463" s="19"/>
      <c r="O463" s="19"/>
      <c r="P463" s="19"/>
      <c r="Q463" s="19"/>
      <c r="R463" s="19"/>
      <c r="S463" s="34">
        <f t="shared" si="44"/>
        <v>41827</v>
      </c>
      <c r="T463" s="34" t="str">
        <f t="shared" si="45"/>
        <v/>
      </c>
      <c r="U463" s="34" t="str">
        <f t="shared" si="46"/>
        <v/>
      </c>
      <c r="V463" s="19"/>
    </row>
    <row r="464" spans="1:22" s="5" customFormat="1">
      <c r="A464" s="19"/>
      <c r="B464" s="19"/>
      <c r="C464" s="19"/>
      <c r="D464" s="19"/>
      <c r="E464" s="19"/>
      <c r="F464" s="19"/>
      <c r="G464" s="19"/>
      <c r="H464" s="19"/>
      <c r="I464" s="19"/>
      <c r="J464" s="93" t="s">
        <v>4912</v>
      </c>
      <c r="K464" s="19" t="str">
        <f t="shared" si="43"/>
        <v>x161</v>
      </c>
      <c r="L464" s="19" t="s">
        <v>10396</v>
      </c>
      <c r="M464" s="19"/>
      <c r="N464" s="19"/>
      <c r="O464" s="19"/>
      <c r="P464" s="19"/>
      <c r="Q464" s="19"/>
      <c r="R464" s="19"/>
      <c r="S464" s="34">
        <f t="shared" si="44"/>
        <v>41827</v>
      </c>
      <c r="T464" s="34" t="str">
        <f t="shared" si="45"/>
        <v/>
      </c>
      <c r="U464" s="34" t="str">
        <f t="shared" si="46"/>
        <v/>
      </c>
      <c r="V464" s="19"/>
    </row>
    <row r="465" spans="1:22" s="5" customFormat="1">
      <c r="A465" s="19"/>
      <c r="B465" s="19"/>
      <c r="C465" s="19"/>
      <c r="D465" s="19"/>
      <c r="E465" s="19"/>
      <c r="F465" s="19"/>
      <c r="G465" s="19"/>
      <c r="H465" s="19"/>
      <c r="I465" s="19"/>
      <c r="J465" s="58" t="s">
        <v>7406</v>
      </c>
      <c r="K465" s="19"/>
      <c r="L465" s="19"/>
      <c r="M465" s="19"/>
      <c r="N465" s="19"/>
      <c r="O465" s="19" t="s">
        <v>2299</v>
      </c>
      <c r="P465" s="19"/>
      <c r="Q465" s="19" t="s">
        <v>10698</v>
      </c>
      <c r="R465" s="19" t="s">
        <v>11031</v>
      </c>
      <c r="S465" s="34">
        <v>42277</v>
      </c>
      <c r="T465" s="34"/>
      <c r="U465" s="34">
        <v>42931</v>
      </c>
      <c r="V465" s="19"/>
    </row>
    <row r="466" spans="1:22" s="5" customFormat="1">
      <c r="A466" s="19"/>
      <c r="B466" s="19"/>
      <c r="C466" s="19"/>
      <c r="D466" s="19"/>
      <c r="E466" s="19"/>
      <c r="F466" s="19"/>
      <c r="G466" s="19"/>
      <c r="H466" s="19"/>
      <c r="I466" s="19"/>
      <c r="J466" s="7" t="s">
        <v>130</v>
      </c>
      <c r="K466" s="19" t="str">
        <f t="shared" ref="K466" si="52">VLOOKUP(J466,$A$2:$B$162,2,FALSE)</f>
        <v>x0</v>
      </c>
      <c r="L466" s="19" t="str">
        <f t="shared" ref="L466" si="53">J466</f>
        <v>Total/NA</v>
      </c>
      <c r="M466" s="19"/>
      <c r="N466" s="19"/>
      <c r="O466" s="19"/>
      <c r="P466" s="19" t="s">
        <v>627</v>
      </c>
      <c r="Q466" s="19"/>
      <c r="R466" s="19"/>
      <c r="S466" s="34">
        <f t="shared" ref="S466" si="54">VLOOKUP(J466,A:G,5,FALSE)</f>
        <v>41827</v>
      </c>
      <c r="T466" s="34" t="str">
        <f t="shared" ref="T466" si="55">IF(VLOOKUP(J466,A:G,6,FALSE)=0,"",VLOOKUP(J466,A:G,6,FALSE))</f>
        <v/>
      </c>
      <c r="U466" s="34" t="str">
        <f t="shared" ref="U466" si="56">IF(VLOOKUP(J466,A:G,7,FALSE)=0,"",VLOOKUP(J466,A:G,7,FALSE))</f>
        <v/>
      </c>
      <c r="V466" s="19"/>
    </row>
    <row r="467" spans="1:22" s="5" customFormat="1">
      <c r="A467" s="19"/>
      <c r="B467" s="19"/>
      <c r="C467" s="19"/>
      <c r="D467" s="19"/>
      <c r="E467" s="19"/>
      <c r="F467" s="19"/>
      <c r="G467" s="19"/>
      <c r="H467" s="19"/>
      <c r="I467" s="19"/>
      <c r="J467" s="93" t="s">
        <v>4884</v>
      </c>
      <c r="K467" s="19" t="str">
        <f t="shared" si="43"/>
        <v>x135</v>
      </c>
      <c r="L467" s="19" t="s">
        <v>10397</v>
      </c>
      <c r="M467" s="19"/>
      <c r="N467" s="19"/>
      <c r="O467" s="19"/>
      <c r="P467" s="19"/>
      <c r="Q467" s="19"/>
      <c r="R467" s="19"/>
      <c r="S467" s="34">
        <f t="shared" si="44"/>
        <v>41827</v>
      </c>
      <c r="T467" s="34" t="str">
        <f t="shared" si="45"/>
        <v/>
      </c>
      <c r="U467" s="34" t="str">
        <f t="shared" si="46"/>
        <v/>
      </c>
      <c r="V467" s="19"/>
    </row>
    <row r="468" spans="1:22" s="5" customFormat="1">
      <c r="A468" s="19"/>
      <c r="B468" s="19"/>
      <c r="C468" s="19"/>
      <c r="D468" s="19"/>
      <c r="E468" s="19"/>
      <c r="F468" s="19"/>
      <c r="G468" s="19"/>
      <c r="H468" s="19"/>
      <c r="I468" s="19"/>
      <c r="J468" s="93" t="s">
        <v>4887</v>
      </c>
      <c r="K468" s="19" t="str">
        <f t="shared" si="43"/>
        <v>x136</v>
      </c>
      <c r="L468" s="19" t="s">
        <v>10398</v>
      </c>
      <c r="M468" s="19"/>
      <c r="N468" s="19"/>
      <c r="O468" s="19"/>
      <c r="P468" s="19"/>
      <c r="Q468" s="19"/>
      <c r="R468" s="19"/>
      <c r="S468" s="34">
        <f t="shared" si="44"/>
        <v>41827</v>
      </c>
      <c r="T468" s="34" t="str">
        <f t="shared" si="45"/>
        <v/>
      </c>
      <c r="U468" s="34" t="str">
        <f t="shared" si="46"/>
        <v/>
      </c>
      <c r="V468" s="19"/>
    </row>
    <row r="469" spans="1:22" s="5" customFormat="1">
      <c r="A469" s="19"/>
      <c r="B469" s="19"/>
      <c r="C469" s="19"/>
      <c r="D469" s="19"/>
      <c r="E469" s="19"/>
      <c r="F469" s="19"/>
      <c r="G469" s="19"/>
      <c r="H469" s="19"/>
      <c r="I469" s="19"/>
      <c r="J469" s="93" t="s">
        <v>4888</v>
      </c>
      <c r="K469" s="19" t="str">
        <f t="shared" si="43"/>
        <v>x137</v>
      </c>
      <c r="L469" s="19" t="s">
        <v>10399</v>
      </c>
      <c r="M469" s="19"/>
      <c r="N469" s="19"/>
      <c r="O469" s="19"/>
      <c r="P469" s="19"/>
      <c r="Q469" s="19"/>
      <c r="R469" s="19"/>
      <c r="S469" s="34">
        <f t="shared" si="44"/>
        <v>41827</v>
      </c>
      <c r="T469" s="34" t="str">
        <f t="shared" si="45"/>
        <v/>
      </c>
      <c r="U469" s="34" t="str">
        <f t="shared" si="46"/>
        <v/>
      </c>
      <c r="V469" s="19"/>
    </row>
    <row r="470" spans="1:22" s="5" customFormat="1">
      <c r="A470" s="19"/>
      <c r="B470" s="19"/>
      <c r="C470" s="19"/>
      <c r="D470" s="19"/>
      <c r="E470" s="19"/>
      <c r="F470" s="19"/>
      <c r="G470" s="19"/>
      <c r="H470" s="19"/>
      <c r="I470" s="19"/>
      <c r="J470" s="93" t="s">
        <v>4866</v>
      </c>
      <c r="K470" s="19" t="str">
        <f t="shared" si="43"/>
        <v>x138</v>
      </c>
      <c r="L470" s="19" t="s">
        <v>10400</v>
      </c>
      <c r="M470" s="19"/>
      <c r="N470" s="19"/>
      <c r="O470" s="19"/>
      <c r="P470" s="19"/>
      <c r="Q470" s="19"/>
      <c r="R470" s="19"/>
      <c r="S470" s="34">
        <f t="shared" si="44"/>
        <v>41827</v>
      </c>
      <c r="T470" s="34" t="str">
        <f t="shared" si="45"/>
        <v/>
      </c>
      <c r="U470" s="34" t="str">
        <f t="shared" si="46"/>
        <v/>
      </c>
      <c r="V470" s="19"/>
    </row>
    <row r="471" spans="1:22" s="5" customFormat="1">
      <c r="A471" s="19"/>
      <c r="B471" s="19"/>
      <c r="C471" s="19"/>
      <c r="D471" s="19"/>
      <c r="E471" s="19"/>
      <c r="F471" s="19"/>
      <c r="G471" s="19"/>
      <c r="H471" s="19"/>
      <c r="I471" s="19"/>
      <c r="J471" s="93" t="s">
        <v>4867</v>
      </c>
      <c r="K471" s="19" t="str">
        <f t="shared" si="43"/>
        <v>x139</v>
      </c>
      <c r="L471" s="19" t="s">
        <v>10401</v>
      </c>
      <c r="M471" s="19"/>
      <c r="N471" s="19"/>
      <c r="O471" s="19"/>
      <c r="P471" s="19"/>
      <c r="Q471" s="19"/>
      <c r="R471" s="19"/>
      <c r="S471" s="34">
        <f t="shared" si="44"/>
        <v>41827</v>
      </c>
      <c r="T471" s="34" t="str">
        <f t="shared" si="45"/>
        <v/>
      </c>
      <c r="U471" s="34" t="str">
        <f t="shared" si="46"/>
        <v/>
      </c>
      <c r="V471" s="19"/>
    </row>
    <row r="472" spans="1:22" s="5" customFormat="1">
      <c r="A472" s="19"/>
      <c r="B472" s="19"/>
      <c r="C472" s="19"/>
      <c r="D472" s="19"/>
      <c r="E472" s="19"/>
      <c r="F472" s="19"/>
      <c r="G472" s="19"/>
      <c r="H472" s="19"/>
      <c r="I472" s="19"/>
      <c r="J472" s="93" t="s">
        <v>4868</v>
      </c>
      <c r="K472" s="19" t="str">
        <f t="shared" si="43"/>
        <v>x140</v>
      </c>
      <c r="L472" s="19" t="s">
        <v>10402</v>
      </c>
      <c r="M472" s="19"/>
      <c r="N472" s="19"/>
      <c r="O472" s="19"/>
      <c r="P472" s="19"/>
      <c r="Q472" s="19"/>
      <c r="R472" s="19"/>
      <c r="S472" s="34">
        <f t="shared" si="44"/>
        <v>41827</v>
      </c>
      <c r="T472" s="34" t="str">
        <f t="shared" si="45"/>
        <v/>
      </c>
      <c r="U472" s="34" t="str">
        <f t="shared" si="46"/>
        <v/>
      </c>
      <c r="V472" s="19"/>
    </row>
    <row r="473" spans="1:22" s="5" customFormat="1">
      <c r="A473" s="19"/>
      <c r="B473" s="19"/>
      <c r="C473" s="19"/>
      <c r="D473" s="19"/>
      <c r="E473" s="19"/>
      <c r="F473" s="19"/>
      <c r="G473" s="19"/>
      <c r="H473" s="19"/>
      <c r="I473" s="19"/>
      <c r="J473" s="93" t="s">
        <v>4869</v>
      </c>
      <c r="K473" s="19" t="str">
        <f t="shared" si="43"/>
        <v>x141</v>
      </c>
      <c r="L473" s="19" t="s">
        <v>10403</v>
      </c>
      <c r="M473" s="19"/>
      <c r="N473" s="19"/>
      <c r="O473" s="19"/>
      <c r="P473" s="19"/>
      <c r="Q473" s="19"/>
      <c r="R473" s="19"/>
      <c r="S473" s="34">
        <f t="shared" si="44"/>
        <v>41827</v>
      </c>
      <c r="T473" s="34" t="str">
        <f t="shared" si="45"/>
        <v/>
      </c>
      <c r="U473" s="34" t="str">
        <f t="shared" si="46"/>
        <v/>
      </c>
      <c r="V473" s="19"/>
    </row>
    <row r="474" spans="1:22" s="5" customFormat="1">
      <c r="A474" s="19"/>
      <c r="B474" s="19"/>
      <c r="C474" s="19"/>
      <c r="D474" s="19"/>
      <c r="E474" s="19"/>
      <c r="F474" s="19"/>
      <c r="G474" s="19"/>
      <c r="H474" s="19"/>
      <c r="I474" s="19"/>
      <c r="J474" s="93" t="s">
        <v>4870</v>
      </c>
      <c r="K474" s="19" t="str">
        <f t="shared" si="43"/>
        <v>x142</v>
      </c>
      <c r="L474" s="19" t="s">
        <v>10404</v>
      </c>
      <c r="M474" s="19"/>
      <c r="N474" s="19"/>
      <c r="O474" s="19"/>
      <c r="P474" s="19"/>
      <c r="Q474" s="19"/>
      <c r="R474" s="19"/>
      <c r="S474" s="34">
        <f t="shared" si="44"/>
        <v>41827</v>
      </c>
      <c r="T474" s="34" t="str">
        <f t="shared" si="45"/>
        <v/>
      </c>
      <c r="U474" s="34" t="str">
        <f t="shared" si="46"/>
        <v/>
      </c>
      <c r="V474" s="19"/>
    </row>
    <row r="475" spans="1:22" s="5" customFormat="1">
      <c r="A475" s="19"/>
      <c r="B475" s="19"/>
      <c r="C475" s="19"/>
      <c r="D475" s="19"/>
      <c r="E475" s="19"/>
      <c r="F475" s="19"/>
      <c r="G475" s="19"/>
      <c r="H475" s="19"/>
      <c r="I475" s="19"/>
      <c r="J475" s="93" t="s">
        <v>4871</v>
      </c>
      <c r="K475" s="19" t="str">
        <f t="shared" si="43"/>
        <v>x143</v>
      </c>
      <c r="L475" s="19" t="s">
        <v>10405</v>
      </c>
      <c r="M475" s="19"/>
      <c r="N475" s="19"/>
      <c r="O475" s="19"/>
      <c r="P475" s="19"/>
      <c r="Q475" s="19"/>
      <c r="R475" s="19"/>
      <c r="S475" s="34">
        <f t="shared" si="44"/>
        <v>41827</v>
      </c>
      <c r="T475" s="34" t="str">
        <f t="shared" si="45"/>
        <v/>
      </c>
      <c r="U475" s="34" t="str">
        <f t="shared" si="46"/>
        <v/>
      </c>
      <c r="V475" s="19"/>
    </row>
    <row r="476" spans="1:22" s="5" customFormat="1">
      <c r="A476" s="19"/>
      <c r="B476" s="19"/>
      <c r="C476" s="19"/>
      <c r="D476" s="19"/>
      <c r="E476" s="19"/>
      <c r="F476" s="19"/>
      <c r="G476" s="19"/>
      <c r="H476" s="19"/>
      <c r="I476" s="19"/>
      <c r="J476" s="93" t="s">
        <v>4872</v>
      </c>
      <c r="K476" s="19" t="str">
        <f t="shared" si="43"/>
        <v>x144</v>
      </c>
      <c r="L476" s="19" t="s">
        <v>10406</v>
      </c>
      <c r="M476" s="19"/>
      <c r="N476" s="19"/>
      <c r="O476" s="19"/>
      <c r="P476" s="19"/>
      <c r="Q476" s="19"/>
      <c r="R476" s="19"/>
      <c r="S476" s="34">
        <f t="shared" si="44"/>
        <v>41827</v>
      </c>
      <c r="T476" s="34" t="str">
        <f t="shared" si="45"/>
        <v/>
      </c>
      <c r="U476" s="34" t="str">
        <f t="shared" si="46"/>
        <v/>
      </c>
      <c r="V476" s="19"/>
    </row>
    <row r="477" spans="1:22" s="5" customFormat="1">
      <c r="A477" s="19"/>
      <c r="B477" s="19"/>
      <c r="C477" s="19"/>
      <c r="D477" s="19"/>
      <c r="E477" s="19"/>
      <c r="F477" s="19"/>
      <c r="G477" s="19"/>
      <c r="H477" s="19"/>
      <c r="I477" s="19"/>
      <c r="J477" s="93" t="s">
        <v>4873</v>
      </c>
      <c r="K477" s="19" t="str">
        <f t="shared" si="43"/>
        <v>x145</v>
      </c>
      <c r="L477" s="19" t="s">
        <v>10407</v>
      </c>
      <c r="M477" s="19"/>
      <c r="N477" s="19"/>
      <c r="O477" s="19"/>
      <c r="P477" s="19"/>
      <c r="Q477" s="19"/>
      <c r="R477" s="19"/>
      <c r="S477" s="34">
        <f t="shared" si="44"/>
        <v>41827</v>
      </c>
      <c r="T477" s="34" t="str">
        <f t="shared" si="45"/>
        <v/>
      </c>
      <c r="U477" s="34" t="str">
        <f t="shared" si="46"/>
        <v/>
      </c>
      <c r="V477" s="19"/>
    </row>
    <row r="478" spans="1:22" s="5" customFormat="1">
      <c r="A478" s="19"/>
      <c r="B478" s="19"/>
      <c r="C478" s="19"/>
      <c r="D478" s="19"/>
      <c r="E478" s="19"/>
      <c r="F478" s="19"/>
      <c r="G478" s="19"/>
      <c r="H478" s="19"/>
      <c r="I478" s="19"/>
      <c r="J478" s="93" t="s">
        <v>4874</v>
      </c>
      <c r="K478" s="19" t="str">
        <f t="shared" si="43"/>
        <v>x146</v>
      </c>
      <c r="L478" s="19" t="s">
        <v>10408</v>
      </c>
      <c r="M478" s="19"/>
      <c r="N478" s="19"/>
      <c r="O478" s="19"/>
      <c r="P478" s="19"/>
      <c r="Q478" s="19"/>
      <c r="R478" s="19"/>
      <c r="S478" s="34">
        <f t="shared" si="44"/>
        <v>41827</v>
      </c>
      <c r="T478" s="34" t="str">
        <f t="shared" si="45"/>
        <v/>
      </c>
      <c r="U478" s="34" t="str">
        <f t="shared" si="46"/>
        <v/>
      </c>
      <c r="V478" s="19"/>
    </row>
    <row r="479" spans="1:22" s="5" customFormat="1">
      <c r="A479" s="19"/>
      <c r="B479" s="19"/>
      <c r="C479" s="19"/>
      <c r="D479" s="19"/>
      <c r="E479" s="19"/>
      <c r="F479" s="19"/>
      <c r="G479" s="19"/>
      <c r="H479" s="19"/>
      <c r="I479" s="19"/>
      <c r="J479" s="58" t="s">
        <v>7372</v>
      </c>
      <c r="K479" s="19"/>
      <c r="L479" s="19"/>
      <c r="M479" s="19"/>
      <c r="N479" s="19"/>
      <c r="O479" s="19" t="s">
        <v>2299</v>
      </c>
      <c r="P479" s="19"/>
      <c r="Q479" s="19" t="s">
        <v>859</v>
      </c>
      <c r="R479" s="19" t="s">
        <v>11032</v>
      </c>
      <c r="S479" s="34">
        <v>42277</v>
      </c>
      <c r="T479" s="34"/>
      <c r="U479" s="34">
        <v>42931</v>
      </c>
      <c r="V479" s="19"/>
    </row>
    <row r="480" spans="1:22" s="5" customFormat="1">
      <c r="A480" s="19"/>
      <c r="B480" s="19"/>
      <c r="C480" s="19"/>
      <c r="D480" s="19"/>
      <c r="E480" s="19"/>
      <c r="F480" s="19"/>
      <c r="G480" s="19"/>
      <c r="H480" s="19"/>
      <c r="I480" s="19"/>
      <c r="J480" s="7" t="s">
        <v>130</v>
      </c>
      <c r="K480" s="19" t="str">
        <f t="shared" ref="K480" si="57">VLOOKUP(J480,$A$2:$B$162,2,FALSE)</f>
        <v>x0</v>
      </c>
      <c r="L480" s="19" t="str">
        <f t="shared" ref="L480" si="58">J480</f>
        <v>Total/NA</v>
      </c>
      <c r="M480" s="19"/>
      <c r="N480" s="19"/>
      <c r="O480" s="19"/>
      <c r="P480" s="19" t="s">
        <v>627</v>
      </c>
      <c r="Q480" s="19"/>
      <c r="R480" s="19"/>
      <c r="S480" s="34">
        <f t="shared" ref="S480" si="59">VLOOKUP(J480,A:G,5,FALSE)</f>
        <v>41827</v>
      </c>
      <c r="T480" s="34" t="str">
        <f t="shared" ref="T480" si="60">IF(VLOOKUP(J480,A:G,6,FALSE)=0,"",VLOOKUP(J480,A:G,6,FALSE))</f>
        <v/>
      </c>
      <c r="U480" s="34" t="str">
        <f t="shared" ref="U480" si="61">IF(VLOOKUP(J480,A:G,7,FALSE)=0,"",VLOOKUP(J480,A:G,7,FALSE))</f>
        <v/>
      </c>
      <c r="V480" s="19"/>
    </row>
    <row r="481" spans="1:22" s="5" customFormat="1">
      <c r="A481" s="19"/>
      <c r="B481" s="19"/>
      <c r="C481" s="19"/>
      <c r="D481" s="19"/>
      <c r="E481" s="19"/>
      <c r="F481" s="19"/>
      <c r="G481" s="19"/>
      <c r="H481" s="19"/>
      <c r="I481" s="19"/>
      <c r="J481" s="93" t="s">
        <v>774</v>
      </c>
      <c r="K481" s="19" t="str">
        <f t="shared" ref="K481:K546" si="62">VLOOKUP(J481,$A$2:$B$200,2,FALSE)</f>
        <v>x69</v>
      </c>
      <c r="L481" s="19" t="s">
        <v>10409</v>
      </c>
      <c r="M481" s="19"/>
      <c r="N481" s="19"/>
      <c r="O481" s="19"/>
      <c r="P481" s="19"/>
      <c r="Q481" s="19"/>
      <c r="R481" s="19"/>
      <c r="S481" s="34">
        <f t="shared" si="44"/>
        <v>41827</v>
      </c>
      <c r="T481" s="34" t="str">
        <f t="shared" si="45"/>
        <v/>
      </c>
      <c r="U481" s="34" t="str">
        <f t="shared" si="46"/>
        <v/>
      </c>
      <c r="V481" s="19"/>
    </row>
    <row r="482" spans="1:22" s="5" customFormat="1">
      <c r="A482" s="19"/>
      <c r="B482" s="19"/>
      <c r="C482" s="19"/>
      <c r="D482" s="19"/>
      <c r="E482" s="19"/>
      <c r="F482" s="19"/>
      <c r="G482" s="19"/>
      <c r="H482" s="19"/>
      <c r="I482" s="19"/>
      <c r="J482" s="93" t="s">
        <v>775</v>
      </c>
      <c r="K482" s="19" t="str">
        <f t="shared" si="62"/>
        <v>x52</v>
      </c>
      <c r="L482" s="19" t="s">
        <v>10410</v>
      </c>
      <c r="M482" s="19"/>
      <c r="N482" s="19"/>
      <c r="O482" s="19"/>
      <c r="P482" s="19"/>
      <c r="Q482" s="19"/>
      <c r="R482" s="19"/>
      <c r="S482" s="34">
        <f t="shared" si="44"/>
        <v>41827</v>
      </c>
      <c r="T482" s="34" t="str">
        <f t="shared" si="45"/>
        <v/>
      </c>
      <c r="U482" s="34" t="str">
        <f t="shared" si="46"/>
        <v/>
      </c>
      <c r="V482" s="19"/>
    </row>
    <row r="483" spans="1:22" s="5" customFormat="1">
      <c r="A483" s="19"/>
      <c r="B483" s="19"/>
      <c r="C483" s="19"/>
      <c r="D483" s="19"/>
      <c r="E483" s="19"/>
      <c r="F483" s="19"/>
      <c r="G483" s="19"/>
      <c r="H483" s="19"/>
      <c r="I483" s="19"/>
      <c r="J483" s="93" t="s">
        <v>776</v>
      </c>
      <c r="K483" s="19" t="str">
        <f t="shared" si="62"/>
        <v>x132</v>
      </c>
      <c r="L483" s="19" t="s">
        <v>10411</v>
      </c>
      <c r="M483" s="19"/>
      <c r="N483" s="19"/>
      <c r="O483" s="19"/>
      <c r="P483" s="19"/>
      <c r="Q483" s="19"/>
      <c r="R483" s="19"/>
      <c r="S483" s="34">
        <f t="shared" si="44"/>
        <v>41827</v>
      </c>
      <c r="T483" s="34" t="str">
        <f t="shared" si="45"/>
        <v/>
      </c>
      <c r="U483" s="34" t="str">
        <f t="shared" si="46"/>
        <v/>
      </c>
      <c r="V483" s="19"/>
    </row>
    <row r="484" spans="1:22" s="5" customFormat="1">
      <c r="A484" s="19"/>
      <c r="B484" s="19"/>
      <c r="C484" s="19"/>
      <c r="D484" s="19"/>
      <c r="E484" s="19"/>
      <c r="F484" s="19"/>
      <c r="G484" s="19"/>
      <c r="H484" s="19"/>
      <c r="I484" s="19"/>
      <c r="J484" s="93" t="s">
        <v>766</v>
      </c>
      <c r="K484" s="19" t="str">
        <f t="shared" si="62"/>
        <v>x73</v>
      </c>
      <c r="L484" s="19" t="s">
        <v>10412</v>
      </c>
      <c r="M484" s="19"/>
      <c r="N484" s="19"/>
      <c r="O484" s="19"/>
      <c r="P484" s="19"/>
      <c r="Q484" s="19"/>
      <c r="R484" s="19"/>
      <c r="S484" s="34">
        <f t="shared" si="44"/>
        <v>41827</v>
      </c>
      <c r="T484" s="34" t="str">
        <f t="shared" si="45"/>
        <v/>
      </c>
      <c r="U484" s="34" t="str">
        <f t="shared" si="46"/>
        <v/>
      </c>
      <c r="V484" s="19"/>
    </row>
    <row r="485" spans="1:22" s="5" customFormat="1">
      <c r="A485" s="19"/>
      <c r="B485" s="19"/>
      <c r="C485" s="19"/>
      <c r="D485" s="19"/>
      <c r="E485" s="19"/>
      <c r="F485" s="19"/>
      <c r="G485" s="19"/>
      <c r="H485" s="19"/>
      <c r="I485" s="19"/>
      <c r="J485" s="93" t="s">
        <v>767</v>
      </c>
      <c r="K485" s="19" t="str">
        <f t="shared" si="62"/>
        <v>x101</v>
      </c>
      <c r="L485" s="19" t="s">
        <v>10413</v>
      </c>
      <c r="M485" s="19"/>
      <c r="N485" s="19"/>
      <c r="O485" s="19"/>
      <c r="P485" s="19"/>
      <c r="Q485" s="19"/>
      <c r="R485" s="19"/>
      <c r="S485" s="34">
        <f t="shared" si="44"/>
        <v>41827</v>
      </c>
      <c r="T485" s="34" t="str">
        <f t="shared" si="45"/>
        <v/>
      </c>
      <c r="U485" s="34" t="str">
        <f t="shared" si="46"/>
        <v/>
      </c>
      <c r="V485" s="19"/>
    </row>
    <row r="486" spans="1:22" s="5" customFormat="1">
      <c r="A486" s="19"/>
      <c r="B486" s="19"/>
      <c r="C486" s="19"/>
      <c r="D486" s="19"/>
      <c r="E486" s="19"/>
      <c r="F486" s="19"/>
      <c r="G486" s="19"/>
      <c r="H486" s="19"/>
      <c r="I486" s="19"/>
      <c r="J486" s="93" t="s">
        <v>768</v>
      </c>
      <c r="K486" s="19" t="str">
        <f t="shared" si="62"/>
        <v>x66</v>
      </c>
      <c r="L486" s="19" t="s">
        <v>10414</v>
      </c>
      <c r="M486" s="19"/>
      <c r="N486" s="19"/>
      <c r="O486" s="19"/>
      <c r="P486" s="19"/>
      <c r="Q486" s="19"/>
      <c r="R486" s="19"/>
      <c r="S486" s="34">
        <f t="shared" si="44"/>
        <v>41827</v>
      </c>
      <c r="T486" s="34" t="str">
        <f t="shared" si="45"/>
        <v/>
      </c>
      <c r="U486" s="34" t="str">
        <f t="shared" si="46"/>
        <v/>
      </c>
      <c r="V486" s="19"/>
    </row>
    <row r="487" spans="1:22" s="5" customFormat="1">
      <c r="A487" s="19"/>
      <c r="B487" s="19"/>
      <c r="C487" s="19"/>
      <c r="D487" s="19"/>
      <c r="E487" s="19"/>
      <c r="F487" s="19"/>
      <c r="G487" s="19"/>
      <c r="H487" s="19"/>
      <c r="I487" s="19"/>
      <c r="J487" s="93" t="s">
        <v>769</v>
      </c>
      <c r="K487" s="19" t="str">
        <f t="shared" si="62"/>
        <v>x31</v>
      </c>
      <c r="L487" s="19" t="s">
        <v>10415</v>
      </c>
      <c r="M487" s="19"/>
      <c r="N487" s="19"/>
      <c r="O487" s="19"/>
      <c r="P487" s="19"/>
      <c r="Q487" s="19"/>
      <c r="R487" s="19"/>
      <c r="S487" s="34">
        <f t="shared" si="44"/>
        <v>41827</v>
      </c>
      <c r="T487" s="34" t="str">
        <f t="shared" si="45"/>
        <v/>
      </c>
      <c r="U487" s="34" t="str">
        <f t="shared" si="46"/>
        <v/>
      </c>
      <c r="V487" s="19"/>
    </row>
    <row r="488" spans="1:22" s="5" customFormat="1">
      <c r="A488" s="19"/>
      <c r="B488" s="19"/>
      <c r="C488" s="19"/>
      <c r="D488" s="19"/>
      <c r="E488" s="19"/>
      <c r="F488" s="19"/>
      <c r="G488" s="19"/>
      <c r="H488" s="19"/>
      <c r="I488" s="19"/>
      <c r="J488" s="93" t="s">
        <v>770</v>
      </c>
      <c r="K488" s="19" t="str">
        <f t="shared" si="62"/>
        <v>x34</v>
      </c>
      <c r="L488" s="19" t="s">
        <v>10416</v>
      </c>
      <c r="M488" s="19"/>
      <c r="N488" s="19"/>
      <c r="O488" s="19"/>
      <c r="P488" s="19"/>
      <c r="Q488" s="19"/>
      <c r="R488" s="19"/>
      <c r="S488" s="34">
        <f t="shared" si="44"/>
        <v>41827</v>
      </c>
      <c r="T488" s="34" t="str">
        <f t="shared" si="45"/>
        <v/>
      </c>
      <c r="U488" s="34" t="str">
        <f t="shared" si="46"/>
        <v/>
      </c>
      <c r="V488" s="19"/>
    </row>
    <row r="489" spans="1:22" s="5" customFormat="1">
      <c r="A489" s="19"/>
      <c r="B489" s="19"/>
      <c r="C489" s="19"/>
      <c r="D489" s="19"/>
      <c r="E489" s="19"/>
      <c r="F489" s="19"/>
      <c r="G489" s="19"/>
      <c r="H489" s="19"/>
      <c r="I489" s="19"/>
      <c r="J489" s="93" t="s">
        <v>771</v>
      </c>
      <c r="K489" s="19" t="str">
        <f t="shared" si="62"/>
        <v>x27</v>
      </c>
      <c r="L489" s="19" t="s">
        <v>10417</v>
      </c>
      <c r="M489" s="19"/>
      <c r="N489" s="19"/>
      <c r="O489" s="19"/>
      <c r="P489" s="19"/>
      <c r="Q489" s="19"/>
      <c r="R489" s="19"/>
      <c r="S489" s="34">
        <f t="shared" si="44"/>
        <v>41827</v>
      </c>
      <c r="T489" s="34" t="str">
        <f t="shared" si="45"/>
        <v/>
      </c>
      <c r="U489" s="34" t="str">
        <f t="shared" si="46"/>
        <v/>
      </c>
      <c r="V489" s="19"/>
    </row>
    <row r="490" spans="1:22" s="5" customFormat="1">
      <c r="A490" s="19"/>
      <c r="B490" s="19"/>
      <c r="C490" s="19"/>
      <c r="D490" s="19"/>
      <c r="E490" s="19"/>
      <c r="F490" s="19"/>
      <c r="G490" s="19"/>
      <c r="H490" s="19"/>
      <c r="I490" s="19"/>
      <c r="J490" s="93" t="s">
        <v>2263</v>
      </c>
      <c r="K490" s="19" t="str">
        <f t="shared" si="62"/>
        <v>x59</v>
      </c>
      <c r="L490" s="19" t="s">
        <v>10418</v>
      </c>
      <c r="M490" s="19"/>
      <c r="N490" s="19"/>
      <c r="O490" s="19"/>
      <c r="P490" s="19"/>
      <c r="Q490" s="19"/>
      <c r="R490" s="19"/>
      <c r="S490" s="34">
        <f t="shared" si="44"/>
        <v>41827</v>
      </c>
      <c r="T490" s="34" t="str">
        <f t="shared" si="45"/>
        <v/>
      </c>
      <c r="U490" s="34" t="str">
        <f t="shared" si="46"/>
        <v/>
      </c>
      <c r="V490" s="19"/>
    </row>
    <row r="491" spans="1:22" s="5" customFormat="1">
      <c r="A491" s="19"/>
      <c r="B491" s="19"/>
      <c r="C491" s="19"/>
      <c r="D491" s="19"/>
      <c r="E491" s="19"/>
      <c r="F491" s="19"/>
      <c r="G491" s="19"/>
      <c r="H491" s="19"/>
      <c r="I491" s="19"/>
      <c r="J491" s="93" t="s">
        <v>772</v>
      </c>
      <c r="K491" s="19" t="str">
        <f t="shared" si="62"/>
        <v>x12</v>
      </c>
      <c r="L491" s="19" t="s">
        <v>10419</v>
      </c>
      <c r="M491" s="19"/>
      <c r="N491" s="19"/>
      <c r="O491" s="19"/>
      <c r="P491" s="19"/>
      <c r="Q491" s="19"/>
      <c r="R491" s="19"/>
      <c r="S491" s="34">
        <f t="shared" si="44"/>
        <v>41827</v>
      </c>
      <c r="T491" s="34" t="str">
        <f t="shared" si="45"/>
        <v/>
      </c>
      <c r="U491" s="34" t="str">
        <f t="shared" si="46"/>
        <v/>
      </c>
      <c r="V491" s="19"/>
    </row>
    <row r="492" spans="1:22" s="5" customFormat="1">
      <c r="A492" s="19"/>
      <c r="B492" s="19"/>
      <c r="C492" s="19"/>
      <c r="D492" s="19"/>
      <c r="E492" s="19"/>
      <c r="F492" s="19"/>
      <c r="G492" s="19"/>
      <c r="H492" s="19"/>
      <c r="I492" s="19"/>
      <c r="J492" s="93" t="s">
        <v>773</v>
      </c>
      <c r="K492" s="19" t="str">
        <f t="shared" si="62"/>
        <v>x70</v>
      </c>
      <c r="L492" s="19" t="s">
        <v>10420</v>
      </c>
      <c r="M492" s="19"/>
      <c r="N492" s="19"/>
      <c r="O492" s="19"/>
      <c r="P492" s="19"/>
      <c r="Q492" s="19"/>
      <c r="R492" s="19"/>
      <c r="S492" s="34">
        <f t="shared" si="44"/>
        <v>41827</v>
      </c>
      <c r="T492" s="34" t="str">
        <f t="shared" si="45"/>
        <v/>
      </c>
      <c r="U492" s="34" t="str">
        <f t="shared" si="46"/>
        <v/>
      </c>
      <c r="V492" s="19"/>
    </row>
    <row r="493" spans="1:22" s="5" customFormat="1">
      <c r="A493" s="19"/>
      <c r="B493" s="19"/>
      <c r="C493" s="19"/>
      <c r="D493" s="19"/>
      <c r="E493" s="19"/>
      <c r="F493" s="19"/>
      <c r="G493" s="19"/>
      <c r="H493" s="19"/>
      <c r="I493" s="19"/>
      <c r="J493" s="8" t="s">
        <v>777</v>
      </c>
      <c r="K493" s="19" t="str">
        <f t="shared" si="62"/>
        <v>x42</v>
      </c>
      <c r="L493" s="19" t="s">
        <v>10421</v>
      </c>
      <c r="M493" s="19"/>
      <c r="N493" s="19"/>
      <c r="O493" s="19"/>
      <c r="P493" s="19"/>
      <c r="Q493" s="19"/>
      <c r="R493" s="19"/>
      <c r="S493" s="34">
        <f t="shared" si="44"/>
        <v>41827</v>
      </c>
      <c r="T493" s="34" t="str">
        <f t="shared" si="45"/>
        <v/>
      </c>
      <c r="U493" s="34" t="str">
        <f t="shared" si="46"/>
        <v/>
      </c>
      <c r="V493" s="19"/>
    </row>
    <row r="494" spans="1:22" s="5" customFormat="1">
      <c r="A494" s="19"/>
      <c r="B494" s="19"/>
      <c r="C494" s="19"/>
      <c r="D494" s="19"/>
      <c r="E494" s="19"/>
      <c r="F494" s="19"/>
      <c r="G494" s="19"/>
      <c r="H494" s="19"/>
      <c r="I494" s="19"/>
      <c r="J494" s="8" t="s">
        <v>779</v>
      </c>
      <c r="K494" s="19" t="str">
        <f>VLOOKUP(J494,$A$2:$B$200,2,FALSE)</f>
        <v>x14</v>
      </c>
      <c r="L494" s="19" t="s">
        <v>10422</v>
      </c>
      <c r="M494" s="19"/>
      <c r="N494" s="19"/>
      <c r="O494" s="19"/>
      <c r="P494" s="19"/>
      <c r="Q494" s="19"/>
      <c r="R494" s="19"/>
      <c r="S494" s="34">
        <f>VLOOKUP(J494,A:G,5,FALSE)</f>
        <v>41827</v>
      </c>
      <c r="T494" s="34" t="str">
        <f>IF(VLOOKUP(J494,A:G,6,FALSE)=0,"",VLOOKUP(J494,A:G,6,FALSE))</f>
        <v/>
      </c>
      <c r="U494" s="34" t="str">
        <f>IF(VLOOKUP(J494,A:G,7,FALSE)=0,"",VLOOKUP(J494,A:G,7,FALSE))</f>
        <v/>
      </c>
      <c r="V494" s="19"/>
    </row>
    <row r="495" spans="1:22" s="5" customFormat="1">
      <c r="A495" s="19"/>
      <c r="B495" s="19"/>
      <c r="C495" s="19"/>
      <c r="D495" s="19"/>
      <c r="E495" s="19"/>
      <c r="F495" s="19"/>
      <c r="G495" s="19"/>
      <c r="H495" s="19"/>
      <c r="I495" s="19"/>
      <c r="J495" s="8" t="s">
        <v>778</v>
      </c>
      <c r="K495" s="19" t="str">
        <f t="shared" si="62"/>
        <v>x106</v>
      </c>
      <c r="L495" s="19" t="s">
        <v>10424</v>
      </c>
      <c r="M495" s="19"/>
      <c r="N495" s="19"/>
      <c r="O495" s="19"/>
      <c r="P495" s="19"/>
      <c r="Q495" s="19"/>
      <c r="R495" s="19"/>
      <c r="S495" s="34">
        <f t="shared" si="44"/>
        <v>41827</v>
      </c>
      <c r="T495" s="34" t="str">
        <f t="shared" si="45"/>
        <v/>
      </c>
      <c r="U495" s="34" t="str">
        <f t="shared" si="46"/>
        <v/>
      </c>
      <c r="V495" s="19"/>
    </row>
    <row r="496" spans="1:22" s="5" customFormat="1">
      <c r="A496" s="19"/>
      <c r="B496" s="19"/>
      <c r="C496" s="19"/>
      <c r="D496" s="19"/>
      <c r="E496" s="19"/>
      <c r="F496" s="19"/>
      <c r="G496" s="19"/>
      <c r="H496" s="19"/>
      <c r="I496" s="19"/>
      <c r="J496" s="8" t="s">
        <v>780</v>
      </c>
      <c r="K496" s="19" t="str">
        <f t="shared" si="62"/>
        <v>x67</v>
      </c>
      <c r="L496" s="19" t="s">
        <v>10423</v>
      </c>
      <c r="M496" s="19"/>
      <c r="N496" s="19"/>
      <c r="O496" s="19"/>
      <c r="P496" s="19"/>
      <c r="Q496" s="19"/>
      <c r="R496" s="19"/>
      <c r="S496" s="34">
        <f t="shared" si="44"/>
        <v>41827</v>
      </c>
      <c r="T496" s="34" t="str">
        <f t="shared" si="45"/>
        <v/>
      </c>
      <c r="U496" s="34" t="str">
        <f t="shared" si="46"/>
        <v/>
      </c>
      <c r="V496" s="19"/>
    </row>
    <row r="497" spans="1:22" s="5" customFormat="1">
      <c r="A497" s="19"/>
      <c r="B497" s="19"/>
      <c r="C497" s="19"/>
      <c r="D497" s="19"/>
      <c r="E497" s="19"/>
      <c r="F497" s="19"/>
      <c r="G497" s="19"/>
      <c r="H497" s="19"/>
      <c r="I497" s="19"/>
      <c r="J497" s="6" t="s">
        <v>7445</v>
      </c>
      <c r="K497" s="19"/>
      <c r="L497" s="19"/>
      <c r="M497" s="19"/>
      <c r="N497" s="19"/>
      <c r="O497" s="19" t="s">
        <v>2299</v>
      </c>
      <c r="P497" s="19"/>
      <c r="Q497" s="19" t="s">
        <v>859</v>
      </c>
      <c r="R497" s="19" t="s">
        <v>11033</v>
      </c>
      <c r="S497" s="34">
        <v>42277</v>
      </c>
      <c r="T497" s="34"/>
      <c r="U497" s="34">
        <v>42931</v>
      </c>
      <c r="V497" s="19"/>
    </row>
    <row r="498" spans="1:22" s="5" customFormat="1">
      <c r="A498" s="19"/>
      <c r="B498" s="19"/>
      <c r="C498" s="19"/>
      <c r="D498" s="19"/>
      <c r="E498" s="19"/>
      <c r="F498" s="19"/>
      <c r="G498" s="19"/>
      <c r="H498" s="19"/>
      <c r="I498" s="19"/>
      <c r="J498" s="7" t="s">
        <v>130</v>
      </c>
      <c r="K498" s="19" t="str">
        <f t="shared" ref="K498" si="63">VLOOKUP(J498,$A$2:$B$162,2,FALSE)</f>
        <v>x0</v>
      </c>
      <c r="L498" s="19" t="str">
        <f t="shared" ref="L498" si="64">J498</f>
        <v>Total/NA</v>
      </c>
      <c r="M498" s="19"/>
      <c r="N498" s="19"/>
      <c r="O498" s="19"/>
      <c r="P498" s="19" t="s">
        <v>627</v>
      </c>
      <c r="Q498" s="19"/>
      <c r="R498" s="19"/>
      <c r="S498" s="34">
        <f t="shared" ref="S498" si="65">VLOOKUP(J498,A:G,5,FALSE)</f>
        <v>41827</v>
      </c>
      <c r="T498" s="34" t="str">
        <f t="shared" ref="T498" si="66">IF(VLOOKUP(J498,A:G,6,FALSE)=0,"",VLOOKUP(J498,A:G,6,FALSE))</f>
        <v/>
      </c>
      <c r="U498" s="34" t="str">
        <f t="shared" ref="U498" si="67">IF(VLOOKUP(J498,A:G,7,FALSE)=0,"",VLOOKUP(J498,A:G,7,FALSE))</f>
        <v/>
      </c>
      <c r="V498" s="19"/>
    </row>
    <row r="499" spans="1:22" s="5" customFormat="1">
      <c r="A499" s="19"/>
      <c r="B499" s="19"/>
      <c r="C499" s="19"/>
      <c r="D499" s="19"/>
      <c r="E499" s="19"/>
      <c r="F499" s="19"/>
      <c r="G499" s="19"/>
      <c r="H499" s="19"/>
      <c r="I499" s="19"/>
      <c r="J499" s="8" t="s">
        <v>774</v>
      </c>
      <c r="K499" s="19" t="str">
        <f t="shared" si="62"/>
        <v>x69</v>
      </c>
      <c r="L499" s="19" t="s">
        <v>10409</v>
      </c>
      <c r="M499" s="19"/>
      <c r="N499" s="19"/>
      <c r="O499" s="19"/>
      <c r="P499" s="19"/>
      <c r="Q499" s="19"/>
      <c r="R499" s="19"/>
      <c r="S499" s="34">
        <f t="shared" si="44"/>
        <v>41827</v>
      </c>
      <c r="T499" s="34" t="str">
        <f t="shared" si="45"/>
        <v/>
      </c>
      <c r="U499" s="34" t="str">
        <f t="shared" si="46"/>
        <v/>
      </c>
      <c r="V499" s="19"/>
    </row>
    <row r="500" spans="1:22" s="5" customFormat="1">
      <c r="A500" s="19"/>
      <c r="B500" s="19"/>
      <c r="C500" s="19"/>
      <c r="D500" s="19"/>
      <c r="E500" s="19"/>
      <c r="F500" s="19"/>
      <c r="G500" s="19"/>
      <c r="H500" s="19"/>
      <c r="I500" s="19"/>
      <c r="J500" s="8" t="s">
        <v>775</v>
      </c>
      <c r="K500" s="19" t="str">
        <f t="shared" si="62"/>
        <v>x52</v>
      </c>
      <c r="L500" s="19" t="s">
        <v>10410</v>
      </c>
      <c r="M500" s="19"/>
      <c r="N500" s="19"/>
      <c r="O500" s="19"/>
      <c r="P500" s="19"/>
      <c r="Q500" s="19"/>
      <c r="R500" s="19"/>
      <c r="S500" s="34">
        <f t="shared" si="44"/>
        <v>41827</v>
      </c>
      <c r="T500" s="34" t="str">
        <f t="shared" si="45"/>
        <v/>
      </c>
      <c r="U500" s="34" t="str">
        <f t="shared" si="46"/>
        <v/>
      </c>
      <c r="V500" s="19"/>
    </row>
    <row r="501" spans="1:22" s="5" customFormat="1">
      <c r="A501" s="19"/>
      <c r="B501" s="19"/>
      <c r="C501" s="19"/>
      <c r="D501" s="19"/>
      <c r="E501" s="19"/>
      <c r="F501" s="19"/>
      <c r="G501" s="19"/>
      <c r="H501" s="19"/>
      <c r="I501" s="19"/>
      <c r="J501" s="8" t="s">
        <v>776</v>
      </c>
      <c r="K501" s="19" t="str">
        <f t="shared" si="62"/>
        <v>x132</v>
      </c>
      <c r="L501" s="19" t="s">
        <v>10411</v>
      </c>
      <c r="M501" s="19"/>
      <c r="N501" s="19"/>
      <c r="O501" s="19"/>
      <c r="P501" s="19"/>
      <c r="Q501" s="19"/>
      <c r="R501" s="19"/>
      <c r="S501" s="34">
        <f t="shared" si="44"/>
        <v>41827</v>
      </c>
      <c r="T501" s="34" t="str">
        <f t="shared" si="45"/>
        <v/>
      </c>
      <c r="U501" s="34" t="str">
        <f t="shared" si="46"/>
        <v/>
      </c>
      <c r="V501" s="19"/>
    </row>
    <row r="502" spans="1:22" s="5" customFormat="1">
      <c r="A502" s="19"/>
      <c r="B502" s="19"/>
      <c r="C502" s="19"/>
      <c r="D502" s="19"/>
      <c r="E502" s="19"/>
      <c r="F502" s="19"/>
      <c r="G502" s="19"/>
      <c r="H502" s="19"/>
      <c r="I502" s="19"/>
      <c r="J502" s="8" t="s">
        <v>766</v>
      </c>
      <c r="K502" s="19" t="str">
        <f t="shared" si="62"/>
        <v>x73</v>
      </c>
      <c r="L502" s="19" t="s">
        <v>10412</v>
      </c>
      <c r="M502" s="19"/>
      <c r="N502" s="19"/>
      <c r="O502" s="19"/>
      <c r="P502" s="19"/>
      <c r="Q502" s="19"/>
      <c r="R502" s="19"/>
      <c r="S502" s="34">
        <f t="shared" si="44"/>
        <v>41827</v>
      </c>
      <c r="T502" s="34" t="str">
        <f t="shared" si="45"/>
        <v/>
      </c>
      <c r="U502" s="34" t="str">
        <f t="shared" si="46"/>
        <v/>
      </c>
      <c r="V502" s="19"/>
    </row>
    <row r="503" spans="1:22" s="5" customFormat="1">
      <c r="A503" s="19"/>
      <c r="B503" s="19"/>
      <c r="C503" s="19"/>
      <c r="D503" s="19"/>
      <c r="E503" s="19"/>
      <c r="F503" s="19"/>
      <c r="G503" s="19"/>
      <c r="H503" s="19"/>
      <c r="I503" s="19"/>
      <c r="J503" s="8" t="s">
        <v>767</v>
      </c>
      <c r="K503" s="19" t="str">
        <f t="shared" si="62"/>
        <v>x101</v>
      </c>
      <c r="L503" s="19" t="s">
        <v>10413</v>
      </c>
      <c r="M503" s="19"/>
      <c r="N503" s="19"/>
      <c r="O503" s="19"/>
      <c r="P503" s="19"/>
      <c r="Q503" s="19"/>
      <c r="R503" s="19"/>
      <c r="S503" s="34">
        <f t="shared" si="44"/>
        <v>41827</v>
      </c>
      <c r="T503" s="34" t="str">
        <f t="shared" si="45"/>
        <v/>
      </c>
      <c r="U503" s="34" t="str">
        <f t="shared" si="46"/>
        <v/>
      </c>
      <c r="V503" s="19"/>
    </row>
    <row r="504" spans="1:22" s="5" customFormat="1">
      <c r="A504" s="19"/>
      <c r="B504" s="19"/>
      <c r="C504" s="19"/>
      <c r="D504" s="19"/>
      <c r="E504" s="19"/>
      <c r="F504" s="19"/>
      <c r="G504" s="19"/>
      <c r="H504" s="19"/>
      <c r="I504" s="19"/>
      <c r="J504" s="8" t="s">
        <v>768</v>
      </c>
      <c r="K504" s="19" t="str">
        <f t="shared" si="62"/>
        <v>x66</v>
      </c>
      <c r="L504" s="19" t="s">
        <v>10414</v>
      </c>
      <c r="M504" s="19"/>
      <c r="N504" s="19"/>
      <c r="O504" s="19"/>
      <c r="P504" s="19"/>
      <c r="Q504" s="19"/>
      <c r="R504" s="19"/>
      <c r="S504" s="34">
        <f t="shared" si="44"/>
        <v>41827</v>
      </c>
      <c r="T504" s="34" t="str">
        <f t="shared" si="45"/>
        <v/>
      </c>
      <c r="U504" s="34" t="str">
        <f t="shared" si="46"/>
        <v/>
      </c>
      <c r="V504" s="19"/>
    </row>
    <row r="505" spans="1:22" s="5" customFormat="1">
      <c r="A505" s="19"/>
      <c r="B505" s="19"/>
      <c r="C505" s="19"/>
      <c r="D505" s="19"/>
      <c r="E505" s="19"/>
      <c r="F505" s="19"/>
      <c r="G505" s="19"/>
      <c r="H505" s="19"/>
      <c r="I505" s="19"/>
      <c r="J505" s="8" t="s">
        <v>769</v>
      </c>
      <c r="K505" s="19" t="str">
        <f t="shared" si="62"/>
        <v>x31</v>
      </c>
      <c r="L505" s="19" t="s">
        <v>10415</v>
      </c>
      <c r="M505" s="19"/>
      <c r="N505" s="19"/>
      <c r="O505" s="19"/>
      <c r="P505" s="19"/>
      <c r="Q505" s="19"/>
      <c r="R505" s="19"/>
      <c r="S505" s="34">
        <f t="shared" si="44"/>
        <v>41827</v>
      </c>
      <c r="T505" s="34" t="str">
        <f t="shared" si="45"/>
        <v/>
      </c>
      <c r="U505" s="34" t="str">
        <f t="shared" si="46"/>
        <v/>
      </c>
      <c r="V505" s="19"/>
    </row>
    <row r="506" spans="1:22" s="5" customFormat="1">
      <c r="A506" s="19"/>
      <c r="B506" s="19"/>
      <c r="C506" s="19"/>
      <c r="D506" s="19"/>
      <c r="E506" s="19"/>
      <c r="F506" s="19"/>
      <c r="G506" s="19"/>
      <c r="H506" s="19"/>
      <c r="I506" s="19"/>
      <c r="J506" s="8" t="s">
        <v>770</v>
      </c>
      <c r="K506" s="19" t="str">
        <f t="shared" si="62"/>
        <v>x34</v>
      </c>
      <c r="L506" s="19" t="s">
        <v>10416</v>
      </c>
      <c r="M506" s="19"/>
      <c r="N506" s="19"/>
      <c r="O506" s="19"/>
      <c r="P506" s="19"/>
      <c r="Q506" s="19"/>
      <c r="R506" s="19"/>
      <c r="S506" s="34">
        <f t="shared" si="44"/>
        <v>41827</v>
      </c>
      <c r="T506" s="34" t="str">
        <f t="shared" si="45"/>
        <v/>
      </c>
      <c r="U506" s="34" t="str">
        <f t="shared" si="46"/>
        <v/>
      </c>
      <c r="V506" s="19"/>
    </row>
    <row r="507" spans="1:22" s="5" customFormat="1">
      <c r="A507" s="19"/>
      <c r="B507" s="19"/>
      <c r="C507" s="19"/>
      <c r="D507" s="19"/>
      <c r="E507" s="19"/>
      <c r="F507" s="19"/>
      <c r="G507" s="19"/>
      <c r="H507" s="19"/>
      <c r="I507" s="19"/>
      <c r="J507" s="8" t="s">
        <v>771</v>
      </c>
      <c r="K507" s="19" t="str">
        <f t="shared" si="62"/>
        <v>x27</v>
      </c>
      <c r="L507" s="19" t="s">
        <v>10417</v>
      </c>
      <c r="M507" s="19"/>
      <c r="N507" s="19"/>
      <c r="O507" s="19"/>
      <c r="P507" s="19"/>
      <c r="Q507" s="19"/>
      <c r="R507" s="19"/>
      <c r="S507" s="34">
        <f t="shared" si="44"/>
        <v>41827</v>
      </c>
      <c r="T507" s="34" t="str">
        <f t="shared" si="45"/>
        <v/>
      </c>
      <c r="U507" s="34" t="str">
        <f t="shared" si="46"/>
        <v/>
      </c>
      <c r="V507" s="19"/>
    </row>
    <row r="508" spans="1:22" s="5" customFormat="1">
      <c r="A508" s="19"/>
      <c r="B508" s="19"/>
      <c r="C508" s="19"/>
      <c r="D508" s="19"/>
      <c r="E508" s="19"/>
      <c r="F508" s="19"/>
      <c r="G508" s="19"/>
      <c r="H508" s="19"/>
      <c r="I508" s="19"/>
      <c r="J508" s="8" t="s">
        <v>2263</v>
      </c>
      <c r="K508" s="19" t="str">
        <f t="shared" si="62"/>
        <v>x59</v>
      </c>
      <c r="L508" s="19" t="s">
        <v>10418</v>
      </c>
      <c r="M508" s="19"/>
      <c r="N508" s="19"/>
      <c r="O508" s="19"/>
      <c r="P508" s="19"/>
      <c r="Q508" s="19"/>
      <c r="R508" s="19"/>
      <c r="S508" s="34">
        <f t="shared" si="44"/>
        <v>41827</v>
      </c>
      <c r="T508" s="34" t="str">
        <f t="shared" si="45"/>
        <v/>
      </c>
      <c r="U508" s="34" t="str">
        <f t="shared" si="46"/>
        <v/>
      </c>
      <c r="V508" s="19"/>
    </row>
    <row r="509" spans="1:22" s="5" customFormat="1">
      <c r="A509" s="19"/>
      <c r="B509" s="19"/>
      <c r="C509" s="19"/>
      <c r="D509" s="19"/>
      <c r="E509" s="19"/>
      <c r="F509" s="19"/>
      <c r="G509" s="19"/>
      <c r="H509" s="19"/>
      <c r="I509" s="19"/>
      <c r="J509" s="8" t="s">
        <v>772</v>
      </c>
      <c r="K509" s="19" t="str">
        <f t="shared" si="62"/>
        <v>x12</v>
      </c>
      <c r="L509" s="19" t="s">
        <v>10419</v>
      </c>
      <c r="M509" s="19"/>
      <c r="N509" s="19"/>
      <c r="O509" s="19"/>
      <c r="P509" s="19"/>
      <c r="Q509" s="19"/>
      <c r="R509" s="19"/>
      <c r="S509" s="34">
        <f t="shared" si="44"/>
        <v>41827</v>
      </c>
      <c r="T509" s="34" t="str">
        <f t="shared" si="45"/>
        <v/>
      </c>
      <c r="U509" s="34" t="str">
        <f t="shared" si="46"/>
        <v/>
      </c>
      <c r="V509" s="19"/>
    </row>
    <row r="510" spans="1:22" s="5" customFormat="1">
      <c r="A510" s="19"/>
      <c r="B510" s="19"/>
      <c r="C510" s="19"/>
      <c r="D510" s="19"/>
      <c r="E510" s="19"/>
      <c r="F510" s="19"/>
      <c r="G510" s="19"/>
      <c r="H510" s="19"/>
      <c r="I510" s="19"/>
      <c r="J510" s="8" t="s">
        <v>773</v>
      </c>
      <c r="K510" s="19" t="str">
        <f t="shared" si="62"/>
        <v>x70</v>
      </c>
      <c r="L510" s="19" t="s">
        <v>10420</v>
      </c>
      <c r="M510" s="19"/>
      <c r="N510" s="19"/>
      <c r="O510" s="19"/>
      <c r="P510" s="19"/>
      <c r="Q510" s="19"/>
      <c r="R510" s="19"/>
      <c r="S510" s="34">
        <f t="shared" si="44"/>
        <v>41827</v>
      </c>
      <c r="T510" s="34" t="str">
        <f t="shared" si="45"/>
        <v/>
      </c>
      <c r="U510" s="34" t="str">
        <f t="shared" si="46"/>
        <v/>
      </c>
      <c r="V510" s="19"/>
    </row>
    <row r="511" spans="1:22" s="5" customFormat="1">
      <c r="A511" s="19"/>
      <c r="B511" s="19"/>
      <c r="C511" s="19"/>
      <c r="D511" s="19"/>
      <c r="E511" s="19"/>
      <c r="F511" s="19"/>
      <c r="G511" s="19"/>
      <c r="H511" s="19"/>
      <c r="I511" s="19"/>
      <c r="J511" s="8" t="s">
        <v>777</v>
      </c>
      <c r="K511" s="19" t="str">
        <f t="shared" si="62"/>
        <v>x42</v>
      </c>
      <c r="L511" s="19" t="s">
        <v>10437</v>
      </c>
      <c r="M511" s="19"/>
      <c r="N511" s="19"/>
      <c r="O511" s="19"/>
      <c r="P511" s="19"/>
      <c r="Q511" s="19"/>
      <c r="R511" s="19"/>
      <c r="S511" s="34">
        <f t="shared" si="44"/>
        <v>41827</v>
      </c>
      <c r="T511" s="34" t="str">
        <f t="shared" si="45"/>
        <v/>
      </c>
      <c r="U511" s="34" t="str">
        <f t="shared" si="46"/>
        <v/>
      </c>
      <c r="V511" s="19"/>
    </row>
    <row r="512" spans="1:22" s="5" customFormat="1">
      <c r="A512" s="19"/>
      <c r="B512" s="19"/>
      <c r="C512" s="19"/>
      <c r="D512" s="19"/>
      <c r="E512" s="19"/>
      <c r="F512" s="19"/>
      <c r="G512" s="19"/>
      <c r="H512" s="19"/>
      <c r="I512" s="19"/>
      <c r="J512" s="8" t="s">
        <v>778</v>
      </c>
      <c r="K512" s="19" t="str">
        <f t="shared" si="62"/>
        <v>x106</v>
      </c>
      <c r="L512" s="19" t="s">
        <v>10440</v>
      </c>
      <c r="M512" s="19"/>
      <c r="N512" s="19"/>
      <c r="O512" s="19"/>
      <c r="P512" s="19"/>
      <c r="Q512" s="19"/>
      <c r="R512" s="19"/>
      <c r="S512" s="34">
        <f t="shared" si="44"/>
        <v>41827</v>
      </c>
      <c r="T512" s="34" t="str">
        <f t="shared" si="45"/>
        <v/>
      </c>
      <c r="U512" s="34" t="str">
        <f t="shared" si="46"/>
        <v/>
      </c>
      <c r="V512" s="19"/>
    </row>
    <row r="513" spans="1:22" s="5" customFormat="1">
      <c r="A513" s="19"/>
      <c r="B513" s="19"/>
      <c r="C513" s="19"/>
      <c r="D513" s="19"/>
      <c r="E513" s="19"/>
      <c r="F513" s="19"/>
      <c r="G513" s="19"/>
      <c r="H513" s="19"/>
      <c r="I513" s="19"/>
      <c r="J513" s="8" t="s">
        <v>780</v>
      </c>
      <c r="K513" s="19" t="str">
        <f t="shared" si="62"/>
        <v>x67</v>
      </c>
      <c r="L513" s="19" t="s">
        <v>10439</v>
      </c>
      <c r="M513" s="19"/>
      <c r="N513" s="19"/>
      <c r="O513" s="19"/>
      <c r="P513" s="19"/>
      <c r="Q513" s="19"/>
      <c r="R513" s="19"/>
      <c r="S513" s="34">
        <f t="shared" si="44"/>
        <v>41827</v>
      </c>
      <c r="T513" s="34" t="str">
        <f t="shared" si="45"/>
        <v/>
      </c>
      <c r="U513" s="34" t="str">
        <f t="shared" si="46"/>
        <v/>
      </c>
      <c r="V513" s="19"/>
    </row>
    <row r="514" spans="1:22" s="5" customFormat="1">
      <c r="A514" s="19"/>
      <c r="B514" s="19"/>
      <c r="C514" s="19"/>
      <c r="D514" s="19"/>
      <c r="E514" s="19"/>
      <c r="F514" s="19"/>
      <c r="G514" s="19"/>
      <c r="H514" s="19"/>
      <c r="I514" s="19"/>
      <c r="J514" s="8" t="s">
        <v>779</v>
      </c>
      <c r="K514" s="19" t="str">
        <f t="shared" si="62"/>
        <v>x14</v>
      </c>
      <c r="L514" s="19" t="s">
        <v>10438</v>
      </c>
      <c r="M514" s="19"/>
      <c r="N514" s="19"/>
      <c r="O514" s="19"/>
      <c r="P514" s="19"/>
      <c r="Q514" s="19"/>
      <c r="R514" s="19"/>
      <c r="S514" s="34">
        <f t="shared" si="44"/>
        <v>41827</v>
      </c>
      <c r="T514" s="34" t="str">
        <f t="shared" si="45"/>
        <v/>
      </c>
      <c r="U514" s="34" t="str">
        <f t="shared" si="46"/>
        <v/>
      </c>
      <c r="V514" s="19"/>
    </row>
    <row r="515" spans="1:22" s="5" customFormat="1">
      <c r="A515" s="19"/>
      <c r="B515" s="19"/>
      <c r="C515" s="19"/>
      <c r="D515" s="19"/>
      <c r="E515" s="19"/>
      <c r="F515" s="19"/>
      <c r="G515" s="19"/>
      <c r="H515" s="19"/>
      <c r="I515" s="19"/>
      <c r="J515" s="8" t="s">
        <v>764</v>
      </c>
      <c r="K515" s="19" t="str">
        <f t="shared" si="62"/>
        <v>x60</v>
      </c>
      <c r="L515" s="19" t="s">
        <v>10606</v>
      </c>
      <c r="M515" s="19"/>
      <c r="N515" s="19"/>
      <c r="O515" s="19"/>
      <c r="P515" s="19"/>
      <c r="Q515" s="19"/>
      <c r="R515" s="19"/>
      <c r="S515" s="34">
        <f t="shared" si="44"/>
        <v>41827</v>
      </c>
      <c r="T515" s="34" t="str">
        <f t="shared" si="45"/>
        <v/>
      </c>
      <c r="U515" s="34" t="str">
        <f t="shared" si="46"/>
        <v/>
      </c>
      <c r="V515" s="19"/>
    </row>
    <row r="516" spans="1:22" s="5" customFormat="1">
      <c r="A516" s="19"/>
      <c r="B516" s="19"/>
      <c r="C516" s="19"/>
      <c r="D516" s="19"/>
      <c r="E516" s="19"/>
      <c r="F516" s="19"/>
      <c r="G516" s="19"/>
      <c r="H516" s="19"/>
      <c r="I516" s="19"/>
      <c r="J516" s="8" t="s">
        <v>789</v>
      </c>
      <c r="K516" s="19" t="str">
        <f t="shared" si="62"/>
        <v>x45</v>
      </c>
      <c r="L516" s="19" t="s">
        <v>12145</v>
      </c>
      <c r="M516" s="19"/>
      <c r="N516" s="19"/>
      <c r="O516" s="19"/>
      <c r="P516" s="19"/>
      <c r="Q516" s="19"/>
      <c r="R516" s="19"/>
      <c r="S516" s="34">
        <f t="shared" si="44"/>
        <v>41827</v>
      </c>
      <c r="T516" s="34" t="str">
        <f t="shared" si="45"/>
        <v/>
      </c>
      <c r="U516" s="34" t="str">
        <f t="shared" si="46"/>
        <v/>
      </c>
      <c r="V516" s="19"/>
    </row>
    <row r="517" spans="1:22" s="5" customFormat="1">
      <c r="A517" s="19"/>
      <c r="B517" s="19"/>
      <c r="C517" s="19"/>
      <c r="D517" s="19"/>
      <c r="E517" s="19"/>
      <c r="F517" s="19"/>
      <c r="G517" s="19"/>
      <c r="H517" s="19"/>
      <c r="I517" s="19"/>
      <c r="J517" s="6" t="s">
        <v>7446</v>
      </c>
      <c r="K517" s="19"/>
      <c r="L517" s="19"/>
      <c r="M517" s="19"/>
      <c r="N517" s="19"/>
      <c r="O517" s="19" t="s">
        <v>2299</v>
      </c>
      <c r="P517" s="19"/>
      <c r="Q517" s="19" t="s">
        <v>859</v>
      </c>
      <c r="R517" s="19" t="s">
        <v>11034</v>
      </c>
      <c r="S517" s="34">
        <v>42277</v>
      </c>
      <c r="T517" s="34"/>
      <c r="U517" s="34">
        <v>42931</v>
      </c>
      <c r="V517" s="19"/>
    </row>
    <row r="518" spans="1:22" s="5" customFormat="1">
      <c r="A518" s="19"/>
      <c r="B518" s="19"/>
      <c r="C518" s="19"/>
      <c r="D518" s="19"/>
      <c r="E518" s="19"/>
      <c r="F518" s="19"/>
      <c r="G518" s="19"/>
      <c r="H518" s="19"/>
      <c r="I518" s="19"/>
      <c r="J518" s="7" t="s">
        <v>130</v>
      </c>
      <c r="K518" s="19" t="str">
        <f t="shared" ref="K518" si="68">VLOOKUP(J518,$A$2:$B$162,2,FALSE)</f>
        <v>x0</v>
      </c>
      <c r="L518" s="19" t="str">
        <f t="shared" ref="L518" si="69">J518</f>
        <v>Total/NA</v>
      </c>
      <c r="M518" s="19"/>
      <c r="N518" s="19"/>
      <c r="O518" s="19"/>
      <c r="P518" s="19" t="s">
        <v>627</v>
      </c>
      <c r="Q518" s="19"/>
      <c r="R518" s="19"/>
      <c r="S518" s="34">
        <f t="shared" ref="S518" si="70">VLOOKUP(J518,A:G,5,FALSE)</f>
        <v>41827</v>
      </c>
      <c r="T518" s="34" t="str">
        <f t="shared" ref="T518" si="71">IF(VLOOKUP(J518,A:G,6,FALSE)=0,"",VLOOKUP(J518,A:G,6,FALSE))</f>
        <v/>
      </c>
      <c r="U518" s="34" t="str">
        <f t="shared" ref="U518" si="72">IF(VLOOKUP(J518,A:G,7,FALSE)=0,"",VLOOKUP(J518,A:G,7,FALSE))</f>
        <v/>
      </c>
      <c r="V518" s="19"/>
    </row>
    <row r="519" spans="1:22" s="5" customFormat="1">
      <c r="A519" s="19"/>
      <c r="B519" s="19"/>
      <c r="C519" s="19"/>
      <c r="D519" s="19"/>
      <c r="E519" s="19"/>
      <c r="F519" s="19"/>
      <c r="G519" s="19"/>
      <c r="H519" s="19"/>
      <c r="I519" s="19"/>
      <c r="J519" s="8" t="s">
        <v>4884</v>
      </c>
      <c r="K519" s="19" t="str">
        <f t="shared" si="62"/>
        <v>x135</v>
      </c>
      <c r="L519" s="19" t="s">
        <v>10397</v>
      </c>
      <c r="M519" s="19"/>
      <c r="N519" s="19"/>
      <c r="O519" s="19"/>
      <c r="P519" s="19"/>
      <c r="Q519" s="19"/>
      <c r="R519" s="19"/>
      <c r="S519" s="34">
        <f t="shared" si="44"/>
        <v>41827</v>
      </c>
      <c r="T519" s="34" t="str">
        <f t="shared" si="45"/>
        <v/>
      </c>
      <c r="U519" s="34" t="str">
        <f t="shared" si="46"/>
        <v/>
      </c>
      <c r="V519" s="19"/>
    </row>
    <row r="520" spans="1:22" s="5" customFormat="1">
      <c r="A520" s="19"/>
      <c r="B520" s="19"/>
      <c r="C520" s="19"/>
      <c r="D520" s="19"/>
      <c r="E520" s="19"/>
      <c r="F520" s="19"/>
      <c r="G520" s="19"/>
      <c r="H520" s="19"/>
      <c r="I520" s="19"/>
      <c r="J520" s="8" t="s">
        <v>4887</v>
      </c>
      <c r="K520" s="19" t="str">
        <f t="shared" si="62"/>
        <v>x136</v>
      </c>
      <c r="L520" s="19" t="s">
        <v>10398</v>
      </c>
      <c r="M520" s="19"/>
      <c r="N520" s="19"/>
      <c r="O520" s="19"/>
      <c r="P520" s="19"/>
      <c r="Q520" s="19"/>
      <c r="R520" s="19"/>
      <c r="S520" s="34">
        <f t="shared" si="44"/>
        <v>41827</v>
      </c>
      <c r="T520" s="34" t="str">
        <f t="shared" si="45"/>
        <v/>
      </c>
      <c r="U520" s="34" t="str">
        <f t="shared" si="46"/>
        <v/>
      </c>
      <c r="V520" s="19"/>
    </row>
    <row r="521" spans="1:22" s="5" customFormat="1">
      <c r="A521" s="19"/>
      <c r="B521" s="19"/>
      <c r="C521" s="19"/>
      <c r="D521" s="19"/>
      <c r="E521" s="19"/>
      <c r="F521" s="19"/>
      <c r="G521" s="19"/>
      <c r="H521" s="19"/>
      <c r="I521" s="19"/>
      <c r="J521" s="8" t="s">
        <v>4888</v>
      </c>
      <c r="K521" s="19" t="str">
        <f t="shared" si="62"/>
        <v>x137</v>
      </c>
      <c r="L521" s="19" t="s">
        <v>10399</v>
      </c>
      <c r="M521" s="19"/>
      <c r="N521" s="19"/>
      <c r="O521" s="19"/>
      <c r="P521" s="19"/>
      <c r="Q521" s="19"/>
      <c r="R521" s="19"/>
      <c r="S521" s="34">
        <f t="shared" ref="S521:S585" si="73">VLOOKUP(J521,A:G,5,FALSE)</f>
        <v>41827</v>
      </c>
      <c r="T521" s="34" t="str">
        <f t="shared" ref="T521:T585" si="74">IF(VLOOKUP(J521,A:G,6,FALSE)=0,"",VLOOKUP(J521,A:G,6,FALSE))</f>
        <v/>
      </c>
      <c r="U521" s="34" t="str">
        <f t="shared" ref="U521:U585" si="75">IF(VLOOKUP(J521,A:G,7,FALSE)=0,"",VLOOKUP(J521,A:G,7,FALSE))</f>
        <v/>
      </c>
      <c r="V521" s="19"/>
    </row>
    <row r="522" spans="1:22" s="5" customFormat="1">
      <c r="A522" s="19"/>
      <c r="B522" s="19"/>
      <c r="C522" s="19"/>
      <c r="D522" s="19"/>
      <c r="E522" s="19"/>
      <c r="F522" s="19"/>
      <c r="G522" s="19"/>
      <c r="H522" s="19"/>
      <c r="I522" s="19"/>
      <c r="J522" s="8" t="s">
        <v>4866</v>
      </c>
      <c r="K522" s="19" t="str">
        <f t="shared" si="62"/>
        <v>x138</v>
      </c>
      <c r="L522" s="19" t="s">
        <v>10400</v>
      </c>
      <c r="M522" s="19"/>
      <c r="N522" s="19"/>
      <c r="O522" s="19"/>
      <c r="P522" s="19"/>
      <c r="Q522" s="19"/>
      <c r="R522" s="19"/>
      <c r="S522" s="34">
        <f t="shared" si="73"/>
        <v>41827</v>
      </c>
      <c r="T522" s="34" t="str">
        <f t="shared" si="74"/>
        <v/>
      </c>
      <c r="U522" s="34" t="str">
        <f t="shared" si="75"/>
        <v/>
      </c>
      <c r="V522" s="19"/>
    </row>
    <row r="523" spans="1:22" s="5" customFormat="1">
      <c r="A523" s="19"/>
      <c r="B523" s="19"/>
      <c r="C523" s="19"/>
      <c r="D523" s="19"/>
      <c r="E523" s="19"/>
      <c r="F523" s="19"/>
      <c r="G523" s="19"/>
      <c r="H523" s="19"/>
      <c r="I523" s="19"/>
      <c r="J523" s="8" t="s">
        <v>4867</v>
      </c>
      <c r="K523" s="19" t="str">
        <f t="shared" si="62"/>
        <v>x139</v>
      </c>
      <c r="L523" s="19" t="s">
        <v>10401</v>
      </c>
      <c r="M523" s="19"/>
      <c r="N523" s="19"/>
      <c r="O523" s="19"/>
      <c r="P523" s="19"/>
      <c r="Q523" s="19"/>
      <c r="R523" s="19"/>
      <c r="S523" s="34">
        <f t="shared" si="73"/>
        <v>41827</v>
      </c>
      <c r="T523" s="34" t="str">
        <f t="shared" si="74"/>
        <v/>
      </c>
      <c r="U523" s="34" t="str">
        <f t="shared" si="75"/>
        <v/>
      </c>
      <c r="V523" s="19"/>
    </row>
    <row r="524" spans="1:22" s="5" customFormat="1">
      <c r="A524" s="19"/>
      <c r="B524" s="19"/>
      <c r="C524" s="19"/>
      <c r="D524" s="19"/>
      <c r="E524" s="19"/>
      <c r="F524" s="19"/>
      <c r="G524" s="19"/>
      <c r="H524" s="19"/>
      <c r="I524" s="19"/>
      <c r="J524" s="8" t="s">
        <v>4868</v>
      </c>
      <c r="K524" s="19" t="str">
        <f t="shared" si="62"/>
        <v>x140</v>
      </c>
      <c r="L524" s="19" t="s">
        <v>10402</v>
      </c>
      <c r="M524" s="19"/>
      <c r="N524" s="19"/>
      <c r="O524" s="19"/>
      <c r="P524" s="19"/>
      <c r="Q524" s="19"/>
      <c r="R524" s="19"/>
      <c r="S524" s="34">
        <f t="shared" si="73"/>
        <v>41827</v>
      </c>
      <c r="T524" s="34" t="str">
        <f t="shared" si="74"/>
        <v/>
      </c>
      <c r="U524" s="34" t="str">
        <f t="shared" si="75"/>
        <v/>
      </c>
      <c r="V524" s="19"/>
    </row>
    <row r="525" spans="1:22" s="5" customFormat="1">
      <c r="A525" s="19"/>
      <c r="B525" s="19"/>
      <c r="C525" s="19"/>
      <c r="D525" s="19"/>
      <c r="E525" s="19"/>
      <c r="F525" s="19"/>
      <c r="G525" s="19"/>
      <c r="H525" s="19"/>
      <c r="I525" s="19"/>
      <c r="J525" s="8" t="s">
        <v>4869</v>
      </c>
      <c r="K525" s="19" t="str">
        <f t="shared" si="62"/>
        <v>x141</v>
      </c>
      <c r="L525" s="19" t="s">
        <v>10403</v>
      </c>
      <c r="M525" s="19"/>
      <c r="N525" s="19"/>
      <c r="O525" s="19"/>
      <c r="P525" s="19"/>
      <c r="Q525" s="19"/>
      <c r="R525" s="19"/>
      <c r="S525" s="34">
        <f t="shared" si="73"/>
        <v>41827</v>
      </c>
      <c r="T525" s="34" t="str">
        <f t="shared" si="74"/>
        <v/>
      </c>
      <c r="U525" s="34" t="str">
        <f t="shared" si="75"/>
        <v/>
      </c>
      <c r="V525" s="19"/>
    </row>
    <row r="526" spans="1:22" s="5" customFormat="1">
      <c r="A526" s="19"/>
      <c r="B526" s="19"/>
      <c r="C526" s="19"/>
      <c r="D526" s="19"/>
      <c r="E526" s="19"/>
      <c r="F526" s="19"/>
      <c r="G526" s="19"/>
      <c r="H526" s="19"/>
      <c r="I526" s="19"/>
      <c r="J526" s="8" t="s">
        <v>4870</v>
      </c>
      <c r="K526" s="19" t="str">
        <f t="shared" si="62"/>
        <v>x142</v>
      </c>
      <c r="L526" s="19" t="s">
        <v>10404</v>
      </c>
      <c r="M526" s="19"/>
      <c r="N526" s="19"/>
      <c r="O526" s="19"/>
      <c r="P526" s="19"/>
      <c r="Q526" s="19"/>
      <c r="R526" s="19"/>
      <c r="S526" s="34">
        <f t="shared" si="73"/>
        <v>41827</v>
      </c>
      <c r="T526" s="34" t="str">
        <f t="shared" si="74"/>
        <v/>
      </c>
      <c r="U526" s="34" t="str">
        <f t="shared" si="75"/>
        <v/>
      </c>
      <c r="V526" s="19"/>
    </row>
    <row r="527" spans="1:22" s="5" customFormat="1">
      <c r="A527" s="19"/>
      <c r="B527" s="19"/>
      <c r="C527" s="19"/>
      <c r="D527" s="19"/>
      <c r="E527" s="19"/>
      <c r="F527" s="19"/>
      <c r="G527" s="19"/>
      <c r="H527" s="19"/>
      <c r="I527" s="19"/>
      <c r="J527" s="8" t="s">
        <v>4871</v>
      </c>
      <c r="K527" s="19" t="str">
        <f t="shared" si="62"/>
        <v>x143</v>
      </c>
      <c r="L527" s="19" t="s">
        <v>10405</v>
      </c>
      <c r="M527" s="19"/>
      <c r="N527" s="19"/>
      <c r="O527" s="19"/>
      <c r="P527" s="19"/>
      <c r="Q527" s="19"/>
      <c r="R527" s="19"/>
      <c r="S527" s="34">
        <f t="shared" si="73"/>
        <v>41827</v>
      </c>
      <c r="T527" s="34" t="str">
        <f t="shared" si="74"/>
        <v/>
      </c>
      <c r="U527" s="34" t="str">
        <f t="shared" si="75"/>
        <v/>
      </c>
      <c r="V527" s="19"/>
    </row>
    <row r="528" spans="1:22" s="5" customFormat="1">
      <c r="A528" s="19"/>
      <c r="B528" s="19"/>
      <c r="C528" s="19"/>
      <c r="D528" s="19"/>
      <c r="E528" s="19"/>
      <c r="F528" s="19"/>
      <c r="G528" s="19"/>
      <c r="H528" s="19"/>
      <c r="I528" s="19"/>
      <c r="J528" s="8" t="s">
        <v>4872</v>
      </c>
      <c r="K528" s="19" t="str">
        <f t="shared" si="62"/>
        <v>x144</v>
      </c>
      <c r="L528" s="19" t="s">
        <v>10406</v>
      </c>
      <c r="M528" s="19"/>
      <c r="N528" s="19"/>
      <c r="O528" s="19"/>
      <c r="P528" s="19"/>
      <c r="Q528" s="19"/>
      <c r="R528" s="19"/>
      <c r="S528" s="34">
        <f t="shared" si="73"/>
        <v>41827</v>
      </c>
      <c r="T528" s="34" t="str">
        <f t="shared" si="74"/>
        <v/>
      </c>
      <c r="U528" s="34" t="str">
        <f t="shared" si="75"/>
        <v/>
      </c>
      <c r="V528" s="19"/>
    </row>
    <row r="529" spans="1:22" s="5" customFormat="1">
      <c r="A529" s="19"/>
      <c r="B529" s="19"/>
      <c r="C529" s="19"/>
      <c r="D529" s="19"/>
      <c r="E529" s="19"/>
      <c r="F529" s="19"/>
      <c r="G529" s="19"/>
      <c r="H529" s="19"/>
      <c r="I529" s="19"/>
      <c r="J529" s="8" t="s">
        <v>4873</v>
      </c>
      <c r="K529" s="19" t="str">
        <f t="shared" si="62"/>
        <v>x145</v>
      </c>
      <c r="L529" s="19" t="s">
        <v>10407</v>
      </c>
      <c r="M529" s="19"/>
      <c r="N529" s="19"/>
      <c r="O529" s="19"/>
      <c r="P529" s="19"/>
      <c r="Q529" s="19"/>
      <c r="R529" s="19"/>
      <c r="S529" s="34">
        <f t="shared" si="73"/>
        <v>41827</v>
      </c>
      <c r="T529" s="34" t="str">
        <f t="shared" si="74"/>
        <v/>
      </c>
      <c r="U529" s="34" t="str">
        <f t="shared" si="75"/>
        <v/>
      </c>
      <c r="V529" s="19"/>
    </row>
    <row r="530" spans="1:22" s="5" customFormat="1">
      <c r="A530" s="19"/>
      <c r="B530" s="19"/>
      <c r="C530" s="19"/>
      <c r="D530" s="19"/>
      <c r="E530" s="19"/>
      <c r="F530" s="19"/>
      <c r="G530" s="19"/>
      <c r="H530" s="19"/>
      <c r="I530" s="19"/>
      <c r="J530" s="8" t="s">
        <v>4874</v>
      </c>
      <c r="K530" s="19" t="str">
        <f t="shared" si="62"/>
        <v>x146</v>
      </c>
      <c r="L530" s="19" t="s">
        <v>10408</v>
      </c>
      <c r="M530" s="19"/>
      <c r="N530" s="19"/>
      <c r="O530" s="19"/>
      <c r="P530" s="19"/>
      <c r="Q530" s="19"/>
      <c r="R530" s="19"/>
      <c r="S530" s="34">
        <f t="shared" si="73"/>
        <v>41827</v>
      </c>
      <c r="T530" s="34" t="str">
        <f t="shared" si="74"/>
        <v/>
      </c>
      <c r="U530" s="34" t="str">
        <f t="shared" si="75"/>
        <v/>
      </c>
      <c r="V530" s="19"/>
    </row>
    <row r="531" spans="1:22" s="5" customFormat="1">
      <c r="A531" s="19"/>
      <c r="B531" s="19"/>
      <c r="C531" s="19"/>
      <c r="D531" s="19"/>
      <c r="E531" s="19"/>
      <c r="F531" s="19"/>
      <c r="G531" s="19"/>
      <c r="H531" s="19"/>
      <c r="I531" s="19"/>
      <c r="J531" s="8" t="s">
        <v>4889</v>
      </c>
      <c r="K531" s="19" t="str">
        <f t="shared" si="62"/>
        <v>x148</v>
      </c>
      <c r="L531" s="19" t="s">
        <v>10425</v>
      </c>
      <c r="M531" s="19"/>
      <c r="N531" s="19"/>
      <c r="O531" s="19"/>
      <c r="P531" s="19"/>
      <c r="Q531" s="19"/>
      <c r="R531" s="19"/>
      <c r="S531" s="34">
        <f t="shared" si="73"/>
        <v>41827</v>
      </c>
      <c r="T531" s="34" t="str">
        <f t="shared" si="74"/>
        <v/>
      </c>
      <c r="U531" s="34" t="str">
        <f t="shared" si="75"/>
        <v/>
      </c>
      <c r="V531" s="19"/>
    </row>
    <row r="532" spans="1:22" s="5" customFormat="1">
      <c r="A532" s="19"/>
      <c r="B532" s="19"/>
      <c r="C532" s="19"/>
      <c r="D532" s="19"/>
      <c r="E532" s="19"/>
      <c r="F532" s="19"/>
      <c r="G532" s="19"/>
      <c r="H532" s="19"/>
      <c r="I532" s="19"/>
      <c r="J532" s="8" t="s">
        <v>4890</v>
      </c>
      <c r="K532" s="19" t="str">
        <f t="shared" si="62"/>
        <v>x149</v>
      </c>
      <c r="L532" s="19" t="s">
        <v>10426</v>
      </c>
      <c r="M532" s="19"/>
      <c r="N532" s="19"/>
      <c r="O532" s="19"/>
      <c r="P532" s="19"/>
      <c r="Q532" s="19"/>
      <c r="R532" s="19"/>
      <c r="S532" s="34">
        <f t="shared" si="73"/>
        <v>41827</v>
      </c>
      <c r="T532" s="34" t="str">
        <f t="shared" si="74"/>
        <v/>
      </c>
      <c r="U532" s="34" t="str">
        <f t="shared" si="75"/>
        <v/>
      </c>
      <c r="V532" s="19"/>
    </row>
    <row r="533" spans="1:22" s="5" customFormat="1">
      <c r="A533" s="19"/>
      <c r="B533" s="19"/>
      <c r="C533" s="19"/>
      <c r="D533" s="19"/>
      <c r="E533" s="19"/>
      <c r="F533" s="19"/>
      <c r="G533" s="19"/>
      <c r="H533" s="19"/>
      <c r="I533" s="19"/>
      <c r="J533" s="8" t="s">
        <v>4891</v>
      </c>
      <c r="K533" s="19" t="str">
        <f t="shared" si="62"/>
        <v>x150</v>
      </c>
      <c r="L533" s="19" t="s">
        <v>10427</v>
      </c>
      <c r="M533" s="19"/>
      <c r="N533" s="19"/>
      <c r="O533" s="19"/>
      <c r="P533" s="19"/>
      <c r="Q533" s="19"/>
      <c r="R533" s="19"/>
      <c r="S533" s="34">
        <f t="shared" si="73"/>
        <v>41827</v>
      </c>
      <c r="T533" s="34" t="str">
        <f t="shared" si="74"/>
        <v/>
      </c>
      <c r="U533" s="34" t="str">
        <f t="shared" si="75"/>
        <v/>
      </c>
      <c r="V533" s="19"/>
    </row>
    <row r="534" spans="1:22" s="5" customFormat="1">
      <c r="A534" s="19"/>
      <c r="B534" s="19"/>
      <c r="C534" s="19"/>
      <c r="D534" s="19"/>
      <c r="E534" s="19"/>
      <c r="F534" s="19"/>
      <c r="G534" s="19"/>
      <c r="H534" s="19"/>
      <c r="I534" s="19"/>
      <c r="J534" s="8" t="s">
        <v>4875</v>
      </c>
      <c r="K534" s="19" t="str">
        <f t="shared" si="62"/>
        <v>x151</v>
      </c>
      <c r="L534" s="19" t="s">
        <v>10428</v>
      </c>
      <c r="M534" s="19"/>
      <c r="N534" s="19"/>
      <c r="O534" s="19"/>
      <c r="P534" s="19"/>
      <c r="Q534" s="19"/>
      <c r="R534" s="19"/>
      <c r="S534" s="34">
        <f t="shared" si="73"/>
        <v>41827</v>
      </c>
      <c r="T534" s="34" t="str">
        <f t="shared" si="74"/>
        <v/>
      </c>
      <c r="U534" s="34" t="str">
        <f t="shared" si="75"/>
        <v/>
      </c>
      <c r="V534" s="19"/>
    </row>
    <row r="535" spans="1:22" s="5" customFormat="1">
      <c r="A535" s="19"/>
      <c r="B535" s="19"/>
      <c r="C535" s="19"/>
      <c r="D535" s="19"/>
      <c r="E535" s="19"/>
      <c r="F535" s="19"/>
      <c r="G535" s="19"/>
      <c r="H535" s="19"/>
      <c r="I535" s="19"/>
      <c r="J535" s="8" t="s">
        <v>4876</v>
      </c>
      <c r="K535" s="19" t="str">
        <f t="shared" si="62"/>
        <v>x152</v>
      </c>
      <c r="L535" s="19" t="s">
        <v>10429</v>
      </c>
      <c r="M535" s="19"/>
      <c r="N535" s="19"/>
      <c r="O535" s="19"/>
      <c r="P535" s="19"/>
      <c r="Q535" s="19"/>
      <c r="R535" s="19"/>
      <c r="S535" s="34">
        <f t="shared" si="73"/>
        <v>41827</v>
      </c>
      <c r="T535" s="34" t="str">
        <f t="shared" si="74"/>
        <v/>
      </c>
      <c r="U535" s="34" t="str">
        <f t="shared" si="75"/>
        <v/>
      </c>
      <c r="V535" s="19"/>
    </row>
    <row r="536" spans="1:22" s="5" customFormat="1">
      <c r="A536" s="19"/>
      <c r="B536" s="19"/>
      <c r="C536" s="19"/>
      <c r="D536" s="19"/>
      <c r="E536" s="19"/>
      <c r="F536" s="19"/>
      <c r="G536" s="19"/>
      <c r="H536" s="19"/>
      <c r="I536" s="19"/>
      <c r="J536" s="8" t="s">
        <v>4877</v>
      </c>
      <c r="K536" s="19" t="str">
        <f t="shared" si="62"/>
        <v>x153</v>
      </c>
      <c r="L536" s="19" t="s">
        <v>10430</v>
      </c>
      <c r="M536" s="19"/>
      <c r="N536" s="19"/>
      <c r="O536" s="19"/>
      <c r="P536" s="19"/>
      <c r="Q536" s="19"/>
      <c r="R536" s="19"/>
      <c r="S536" s="34">
        <f t="shared" si="73"/>
        <v>41827</v>
      </c>
      <c r="T536" s="34" t="str">
        <f t="shared" si="74"/>
        <v/>
      </c>
      <c r="U536" s="34" t="str">
        <f t="shared" si="75"/>
        <v/>
      </c>
      <c r="V536" s="19"/>
    </row>
    <row r="537" spans="1:22" s="5" customFormat="1">
      <c r="A537" s="19"/>
      <c r="B537" s="19"/>
      <c r="C537" s="19"/>
      <c r="D537" s="19"/>
      <c r="E537" s="19"/>
      <c r="F537" s="19"/>
      <c r="G537" s="19"/>
      <c r="H537" s="19"/>
      <c r="I537" s="19"/>
      <c r="J537" s="8" t="s">
        <v>4878</v>
      </c>
      <c r="K537" s="19" t="str">
        <f t="shared" si="62"/>
        <v>x154</v>
      </c>
      <c r="L537" s="19" t="s">
        <v>10431</v>
      </c>
      <c r="M537" s="19"/>
      <c r="N537" s="19"/>
      <c r="O537" s="19"/>
      <c r="P537" s="19"/>
      <c r="Q537" s="19"/>
      <c r="R537" s="19"/>
      <c r="S537" s="34">
        <f t="shared" si="73"/>
        <v>41827</v>
      </c>
      <c r="T537" s="34" t="str">
        <f t="shared" si="74"/>
        <v/>
      </c>
      <c r="U537" s="34" t="str">
        <f t="shared" si="75"/>
        <v/>
      </c>
      <c r="V537" s="19"/>
    </row>
    <row r="538" spans="1:22" s="5" customFormat="1">
      <c r="A538" s="19"/>
      <c r="B538" s="19"/>
      <c r="C538" s="19"/>
      <c r="D538" s="19"/>
      <c r="E538" s="19"/>
      <c r="F538" s="19"/>
      <c r="G538" s="19"/>
      <c r="H538" s="19"/>
      <c r="I538" s="19"/>
      <c r="J538" s="8" t="s">
        <v>4879</v>
      </c>
      <c r="K538" s="19" t="str">
        <f t="shared" si="62"/>
        <v>x155</v>
      </c>
      <c r="L538" s="19" t="s">
        <v>10432</v>
      </c>
      <c r="M538" s="19"/>
      <c r="N538" s="19"/>
      <c r="O538" s="19"/>
      <c r="P538" s="19"/>
      <c r="Q538" s="19"/>
      <c r="R538" s="19"/>
      <c r="S538" s="34">
        <f t="shared" si="73"/>
        <v>41827</v>
      </c>
      <c r="T538" s="34" t="str">
        <f t="shared" si="74"/>
        <v/>
      </c>
      <c r="U538" s="34" t="str">
        <f t="shared" si="75"/>
        <v/>
      </c>
      <c r="V538" s="19"/>
    </row>
    <row r="539" spans="1:22" s="5" customFormat="1">
      <c r="A539" s="19"/>
      <c r="B539" s="19"/>
      <c r="C539" s="19"/>
      <c r="D539" s="19"/>
      <c r="E539" s="19"/>
      <c r="F539" s="19"/>
      <c r="G539" s="19"/>
      <c r="H539" s="19"/>
      <c r="I539" s="19"/>
      <c r="J539" s="8" t="s">
        <v>4880</v>
      </c>
      <c r="K539" s="19" t="str">
        <f t="shared" si="62"/>
        <v>x156</v>
      </c>
      <c r="L539" s="19" t="s">
        <v>10433</v>
      </c>
      <c r="M539" s="19"/>
      <c r="N539" s="19"/>
      <c r="O539" s="19"/>
      <c r="P539" s="19"/>
      <c r="Q539" s="19"/>
      <c r="R539" s="19"/>
      <c r="S539" s="34">
        <f t="shared" si="73"/>
        <v>41827</v>
      </c>
      <c r="T539" s="34" t="str">
        <f t="shared" si="74"/>
        <v/>
      </c>
      <c r="U539" s="34" t="str">
        <f t="shared" si="75"/>
        <v/>
      </c>
      <c r="V539" s="19"/>
    </row>
    <row r="540" spans="1:22" s="5" customFormat="1">
      <c r="A540" s="19"/>
      <c r="B540" s="19"/>
      <c r="C540" s="19"/>
      <c r="D540" s="19"/>
      <c r="E540" s="19"/>
      <c r="F540" s="19"/>
      <c r="G540" s="19"/>
      <c r="H540" s="19"/>
      <c r="I540" s="19"/>
      <c r="J540" s="8" t="s">
        <v>4881</v>
      </c>
      <c r="K540" s="19" t="str">
        <f t="shared" si="62"/>
        <v>x157</v>
      </c>
      <c r="L540" s="19" t="s">
        <v>10434</v>
      </c>
      <c r="M540" s="19"/>
      <c r="N540" s="19"/>
      <c r="O540" s="19"/>
      <c r="P540" s="19"/>
      <c r="Q540" s="19"/>
      <c r="R540" s="19"/>
      <c r="S540" s="34">
        <f t="shared" si="73"/>
        <v>41827</v>
      </c>
      <c r="T540" s="34" t="str">
        <f t="shared" si="74"/>
        <v/>
      </c>
      <c r="U540" s="34" t="str">
        <f t="shared" si="75"/>
        <v/>
      </c>
      <c r="V540" s="19"/>
    </row>
    <row r="541" spans="1:22" s="5" customFormat="1">
      <c r="A541" s="19"/>
      <c r="B541" s="19"/>
      <c r="C541" s="19"/>
      <c r="D541" s="19"/>
      <c r="E541" s="19"/>
      <c r="F541" s="19"/>
      <c r="G541" s="19"/>
      <c r="H541" s="19"/>
      <c r="I541" s="19"/>
      <c r="J541" s="8" t="s">
        <v>4882</v>
      </c>
      <c r="K541" s="19" t="str">
        <f t="shared" si="62"/>
        <v>x158</v>
      </c>
      <c r="L541" s="19" t="s">
        <v>10435</v>
      </c>
      <c r="M541" s="19"/>
      <c r="N541" s="19"/>
      <c r="O541" s="19"/>
      <c r="P541" s="19"/>
      <c r="Q541" s="19"/>
      <c r="R541" s="19"/>
      <c r="S541" s="34">
        <f t="shared" si="73"/>
        <v>41827</v>
      </c>
      <c r="T541" s="34" t="str">
        <f t="shared" si="74"/>
        <v/>
      </c>
      <c r="U541" s="34" t="str">
        <f t="shared" si="75"/>
        <v/>
      </c>
      <c r="V541" s="19"/>
    </row>
    <row r="542" spans="1:22" s="5" customFormat="1">
      <c r="A542" s="19"/>
      <c r="B542" s="19"/>
      <c r="C542" s="19"/>
      <c r="D542" s="19"/>
      <c r="E542" s="19"/>
      <c r="F542" s="19"/>
      <c r="G542" s="19"/>
      <c r="H542" s="19"/>
      <c r="I542" s="19"/>
      <c r="J542" s="8" t="s">
        <v>4883</v>
      </c>
      <c r="K542" s="19" t="str">
        <f t="shared" si="62"/>
        <v>x159</v>
      </c>
      <c r="L542" s="19" t="s">
        <v>10436</v>
      </c>
      <c r="M542" s="19"/>
      <c r="N542" s="19"/>
      <c r="O542" s="19"/>
      <c r="P542" s="19"/>
      <c r="Q542" s="19"/>
      <c r="R542" s="19"/>
      <c r="S542" s="34">
        <f t="shared" si="73"/>
        <v>41827</v>
      </c>
      <c r="T542" s="34" t="str">
        <f t="shared" si="74"/>
        <v/>
      </c>
      <c r="U542" s="34" t="str">
        <f t="shared" si="75"/>
        <v/>
      </c>
      <c r="V542" s="19"/>
    </row>
    <row r="543" spans="1:22" s="5" customFormat="1">
      <c r="A543" s="19"/>
      <c r="B543" s="19"/>
      <c r="C543" s="19"/>
      <c r="D543" s="19"/>
      <c r="E543" s="19"/>
      <c r="F543" s="19"/>
      <c r="G543" s="19"/>
      <c r="H543" s="19"/>
      <c r="I543" s="19"/>
      <c r="J543" s="8" t="s">
        <v>777</v>
      </c>
      <c r="K543" s="19" t="str">
        <f t="shared" si="62"/>
        <v>x42</v>
      </c>
      <c r="L543" s="19" t="s">
        <v>10437</v>
      </c>
      <c r="M543" s="19"/>
      <c r="N543" s="19"/>
      <c r="O543" s="19"/>
      <c r="P543" s="19"/>
      <c r="Q543" s="19"/>
      <c r="R543" s="19"/>
      <c r="S543" s="34">
        <f t="shared" si="73"/>
        <v>41827</v>
      </c>
      <c r="T543" s="34" t="str">
        <f t="shared" si="74"/>
        <v/>
      </c>
      <c r="U543" s="34" t="str">
        <f t="shared" si="75"/>
        <v/>
      </c>
      <c r="V543" s="19"/>
    </row>
    <row r="544" spans="1:22" s="5" customFormat="1">
      <c r="A544" s="19"/>
      <c r="B544" s="19"/>
      <c r="C544" s="19"/>
      <c r="D544" s="19"/>
      <c r="E544" s="19"/>
      <c r="F544" s="19"/>
      <c r="G544" s="19"/>
      <c r="H544" s="19"/>
      <c r="I544" s="19"/>
      <c r="J544" s="8" t="s">
        <v>779</v>
      </c>
      <c r="K544" s="19" t="str">
        <f t="shared" si="62"/>
        <v>x14</v>
      </c>
      <c r="L544" s="19" t="s">
        <v>10438</v>
      </c>
      <c r="M544" s="19"/>
      <c r="N544" s="19"/>
      <c r="O544" s="19"/>
      <c r="P544" s="19"/>
      <c r="Q544" s="19"/>
      <c r="R544" s="19"/>
      <c r="S544" s="34">
        <f t="shared" si="73"/>
        <v>41827</v>
      </c>
      <c r="T544" s="34" t="str">
        <f t="shared" si="74"/>
        <v/>
      </c>
      <c r="U544" s="34" t="str">
        <f t="shared" si="75"/>
        <v/>
      </c>
      <c r="V544" s="19"/>
    </row>
    <row r="545" spans="1:22" s="5" customFormat="1">
      <c r="A545" s="19"/>
      <c r="B545" s="19"/>
      <c r="C545" s="19"/>
      <c r="D545" s="19"/>
      <c r="E545" s="19"/>
      <c r="F545" s="19"/>
      <c r="G545" s="19"/>
      <c r="H545" s="19"/>
      <c r="I545" s="19"/>
      <c r="J545" s="8" t="s">
        <v>780</v>
      </c>
      <c r="K545" s="19" t="str">
        <f t="shared" si="62"/>
        <v>x67</v>
      </c>
      <c r="L545" s="19" t="s">
        <v>10439</v>
      </c>
      <c r="M545" s="19"/>
      <c r="N545" s="19"/>
      <c r="O545" s="19"/>
      <c r="P545" s="19"/>
      <c r="Q545" s="19"/>
      <c r="R545" s="19"/>
      <c r="S545" s="34">
        <f t="shared" si="73"/>
        <v>41827</v>
      </c>
      <c r="T545" s="34" t="str">
        <f t="shared" si="74"/>
        <v/>
      </c>
      <c r="U545" s="34" t="str">
        <f t="shared" si="75"/>
        <v/>
      </c>
      <c r="V545" s="19"/>
    </row>
    <row r="546" spans="1:22" s="5" customFormat="1">
      <c r="A546" s="19"/>
      <c r="B546" s="19"/>
      <c r="C546" s="19"/>
      <c r="D546" s="19"/>
      <c r="E546" s="19"/>
      <c r="F546" s="19"/>
      <c r="G546" s="19"/>
      <c r="H546" s="19"/>
      <c r="I546" s="19"/>
      <c r="J546" s="8" t="s">
        <v>778</v>
      </c>
      <c r="K546" s="19" t="str">
        <f t="shared" si="62"/>
        <v>x106</v>
      </c>
      <c r="L546" s="19" t="s">
        <v>10440</v>
      </c>
      <c r="M546" s="19"/>
      <c r="N546" s="19"/>
      <c r="O546" s="19"/>
      <c r="P546" s="19"/>
      <c r="Q546" s="19"/>
      <c r="R546" s="19"/>
      <c r="S546" s="34">
        <f t="shared" si="73"/>
        <v>41827</v>
      </c>
      <c r="T546" s="34" t="str">
        <f t="shared" si="74"/>
        <v/>
      </c>
      <c r="U546" s="34" t="str">
        <f t="shared" si="75"/>
        <v/>
      </c>
      <c r="V546" s="19"/>
    </row>
    <row r="547" spans="1:22" s="5" customFormat="1">
      <c r="A547" s="19"/>
      <c r="B547" s="19"/>
      <c r="C547" s="19"/>
      <c r="D547" s="19"/>
      <c r="E547" s="19"/>
      <c r="F547" s="19"/>
      <c r="G547" s="19"/>
      <c r="H547" s="19"/>
      <c r="I547" s="19"/>
      <c r="J547" s="6" t="s">
        <v>7530</v>
      </c>
      <c r="K547" s="19"/>
      <c r="L547" s="19"/>
      <c r="M547" s="19"/>
      <c r="N547" s="19"/>
      <c r="O547" s="19" t="s">
        <v>2299</v>
      </c>
      <c r="P547" s="19"/>
      <c r="Q547" s="19" t="s">
        <v>2139</v>
      </c>
      <c r="R547" s="19"/>
      <c r="S547" s="34">
        <v>42277</v>
      </c>
      <c r="T547" s="34"/>
      <c r="U547" s="34"/>
      <c r="V547" s="19"/>
    </row>
    <row r="548" spans="1:22" s="5" customFormat="1">
      <c r="A548" s="19"/>
      <c r="B548" s="19"/>
      <c r="C548" s="19"/>
      <c r="D548" s="19"/>
      <c r="E548" s="19"/>
      <c r="F548" s="19"/>
      <c r="G548" s="19"/>
      <c r="H548" s="19"/>
      <c r="I548" s="19"/>
      <c r="J548" s="7" t="s">
        <v>130</v>
      </c>
      <c r="K548" s="19" t="str">
        <f>VLOOKUP(J548,$A$2:$B$162,2,FALSE)</f>
        <v>x0</v>
      </c>
      <c r="L548" s="19" t="str">
        <f>J548</f>
        <v>Total/NA</v>
      </c>
      <c r="M548" s="19"/>
      <c r="N548" s="19"/>
      <c r="O548" s="19"/>
      <c r="P548" s="19"/>
      <c r="Q548" s="19"/>
      <c r="R548" s="19"/>
      <c r="S548" s="34">
        <f t="shared" si="73"/>
        <v>41827</v>
      </c>
      <c r="T548" s="34" t="str">
        <f t="shared" si="74"/>
        <v/>
      </c>
      <c r="U548" s="34" t="str">
        <f t="shared" si="75"/>
        <v/>
      </c>
      <c r="V548" s="19"/>
    </row>
    <row r="549" spans="1:22" s="5" customFormat="1">
      <c r="A549" s="19"/>
      <c r="B549" s="19"/>
      <c r="C549" s="19"/>
      <c r="D549" s="19"/>
      <c r="E549" s="19"/>
      <c r="F549" s="19"/>
      <c r="G549" s="19"/>
      <c r="H549" s="19"/>
      <c r="I549" s="19"/>
      <c r="J549" s="8" t="s">
        <v>809</v>
      </c>
      <c r="K549" s="19" t="str">
        <f>VLOOKUP(J549,$A$2:$B$200,2,FALSE)</f>
        <v>x25</v>
      </c>
      <c r="L549" s="19" t="str">
        <f>J549</f>
        <v>Contracts with options and guarantees</v>
      </c>
      <c r="M549" s="19"/>
      <c r="N549" s="19"/>
      <c r="O549" s="19"/>
      <c r="P549" s="19"/>
      <c r="Q549" s="19"/>
      <c r="R549" s="19"/>
      <c r="S549" s="34">
        <f t="shared" si="73"/>
        <v>41827</v>
      </c>
      <c r="T549" s="34" t="str">
        <f t="shared" si="74"/>
        <v/>
      </c>
      <c r="U549" s="34" t="str">
        <f t="shared" si="75"/>
        <v/>
      </c>
      <c r="V549" s="19"/>
    </row>
    <row r="550" spans="1:22" s="5" customFormat="1">
      <c r="A550" s="19"/>
      <c r="B550" s="19"/>
      <c r="C550" s="19"/>
      <c r="D550" s="19"/>
      <c r="E550" s="19"/>
      <c r="F550" s="19"/>
      <c r="G550" s="19"/>
      <c r="H550" s="19"/>
      <c r="I550" s="19"/>
      <c r="J550" s="8" t="s">
        <v>7534</v>
      </c>
      <c r="K550" s="19" t="str">
        <f t="shared" ref="K550:K617" si="76">VLOOKUP(J550,$A$2:$B$200,2,FALSE)</f>
        <v>x166</v>
      </c>
      <c r="L550" s="19" t="str">
        <f>J550</f>
        <v>Contracts linked to inflation</v>
      </c>
      <c r="M550" s="19"/>
      <c r="N550" s="19"/>
      <c r="O550" s="19"/>
      <c r="P550" s="19"/>
      <c r="Q550" s="19"/>
      <c r="R550" s="19"/>
      <c r="S550" s="34">
        <f t="shared" si="73"/>
        <v>42277</v>
      </c>
      <c r="T550" s="34" t="str">
        <f t="shared" si="74"/>
        <v/>
      </c>
      <c r="U550" s="34" t="str">
        <f t="shared" si="75"/>
        <v/>
      </c>
      <c r="V550" s="19"/>
    </row>
    <row r="551" spans="1:22" s="5" customFormat="1">
      <c r="A551" s="19"/>
      <c r="B551" s="19"/>
      <c r="C551" s="19"/>
      <c r="D551" s="19"/>
      <c r="E551" s="19"/>
      <c r="F551" s="19"/>
      <c r="G551" s="19"/>
      <c r="H551" s="19"/>
      <c r="I551" s="19"/>
      <c r="J551" s="6" t="s">
        <v>7614</v>
      </c>
      <c r="K551" s="19"/>
      <c r="L551" s="19"/>
      <c r="M551" s="19"/>
      <c r="N551" s="19"/>
      <c r="O551" s="19" t="s">
        <v>2299</v>
      </c>
      <c r="P551" s="19"/>
      <c r="Q551" s="19" t="s">
        <v>859</v>
      </c>
      <c r="R551" s="19" t="s">
        <v>11035</v>
      </c>
      <c r="S551" s="34">
        <v>42277</v>
      </c>
      <c r="T551" s="34">
        <v>42566</v>
      </c>
      <c r="U551" s="34">
        <v>42931</v>
      </c>
      <c r="V551" s="19"/>
    </row>
    <row r="552" spans="1:22" s="5" customFormat="1">
      <c r="A552" s="19"/>
      <c r="B552" s="19"/>
      <c r="C552" s="19"/>
      <c r="D552" s="19"/>
      <c r="E552" s="19"/>
      <c r="F552" s="19"/>
      <c r="G552" s="19"/>
      <c r="H552" s="19"/>
      <c r="I552" s="19"/>
      <c r="J552" s="7" t="s">
        <v>130</v>
      </c>
      <c r="K552" s="19" t="str">
        <f t="shared" ref="K552" si="77">VLOOKUP(J552,$A$2:$B$162,2,FALSE)</f>
        <v>x0</v>
      </c>
      <c r="L552" s="19" t="str">
        <f t="shared" ref="L552" si="78">J552</f>
        <v>Total/NA</v>
      </c>
      <c r="M552" s="19"/>
      <c r="N552" s="19"/>
      <c r="O552" s="19"/>
      <c r="P552" s="19" t="s">
        <v>627</v>
      </c>
      <c r="Q552" s="19"/>
      <c r="R552" s="19"/>
      <c r="S552" s="34">
        <f t="shared" ref="S552" si="79">VLOOKUP(J552,A:G,5,FALSE)</f>
        <v>41827</v>
      </c>
      <c r="T552" s="34" t="str">
        <f t="shared" ref="T552" si="80">IF(VLOOKUP(J552,A:G,6,FALSE)=0,"",VLOOKUP(J552,A:G,6,FALSE))</f>
        <v/>
      </c>
      <c r="U552" s="34" t="str">
        <f t="shared" ref="U552" si="81">IF(VLOOKUP(J552,A:G,7,FALSE)=0,"",VLOOKUP(J552,A:G,7,FALSE))</f>
        <v/>
      </c>
      <c r="V552" s="19"/>
    </row>
    <row r="553" spans="1:22" s="5" customFormat="1">
      <c r="A553" s="19"/>
      <c r="B553" s="19"/>
      <c r="C553" s="19"/>
      <c r="D553" s="19"/>
      <c r="E553" s="19"/>
      <c r="F553" s="19"/>
      <c r="G553" s="19"/>
      <c r="H553" s="19"/>
      <c r="I553" s="19"/>
      <c r="J553" s="93" t="s">
        <v>4884</v>
      </c>
      <c r="K553" s="19" t="str">
        <f t="shared" si="76"/>
        <v>x135</v>
      </c>
      <c r="L553" s="19" t="s">
        <v>10397</v>
      </c>
      <c r="M553" s="19"/>
      <c r="N553" s="19"/>
      <c r="O553" s="19"/>
      <c r="P553" s="19"/>
      <c r="Q553" s="19"/>
      <c r="R553" s="19"/>
      <c r="S553" s="34">
        <f t="shared" si="73"/>
        <v>41827</v>
      </c>
      <c r="T553" s="34" t="str">
        <f t="shared" si="74"/>
        <v/>
      </c>
      <c r="U553" s="34" t="str">
        <f t="shared" si="75"/>
        <v/>
      </c>
      <c r="V553" s="19"/>
    </row>
    <row r="554" spans="1:22" s="5" customFormat="1">
      <c r="A554" s="19"/>
      <c r="B554" s="19"/>
      <c r="C554" s="19"/>
      <c r="D554" s="19"/>
      <c r="E554" s="19"/>
      <c r="F554" s="19"/>
      <c r="G554" s="19"/>
      <c r="H554" s="19"/>
      <c r="I554" s="19"/>
      <c r="J554" s="93" t="s">
        <v>4887</v>
      </c>
      <c r="K554" s="19" t="str">
        <f t="shared" si="76"/>
        <v>x136</v>
      </c>
      <c r="L554" s="19" t="s">
        <v>10398</v>
      </c>
      <c r="M554" s="19"/>
      <c r="N554" s="19"/>
      <c r="O554" s="19"/>
      <c r="P554" s="19"/>
      <c r="Q554" s="19"/>
      <c r="R554" s="19"/>
      <c r="S554" s="34">
        <f t="shared" si="73"/>
        <v>41827</v>
      </c>
      <c r="T554" s="34" t="str">
        <f t="shared" si="74"/>
        <v/>
      </c>
      <c r="U554" s="34" t="str">
        <f t="shared" si="75"/>
        <v/>
      </c>
      <c r="V554" s="19"/>
    </row>
    <row r="555" spans="1:22" s="5" customFormat="1">
      <c r="A555" s="19"/>
      <c r="B555" s="19"/>
      <c r="C555" s="19"/>
      <c r="D555" s="19"/>
      <c r="E555" s="19"/>
      <c r="F555" s="19"/>
      <c r="G555" s="19"/>
      <c r="H555" s="19"/>
      <c r="I555" s="19"/>
      <c r="J555" s="93" t="s">
        <v>4888</v>
      </c>
      <c r="K555" s="19" t="str">
        <f t="shared" si="76"/>
        <v>x137</v>
      </c>
      <c r="L555" s="19" t="s">
        <v>10399</v>
      </c>
      <c r="M555" s="19"/>
      <c r="N555" s="19"/>
      <c r="O555" s="19"/>
      <c r="P555" s="19"/>
      <c r="Q555" s="19"/>
      <c r="R555" s="19"/>
      <c r="S555" s="34">
        <f t="shared" si="73"/>
        <v>41827</v>
      </c>
      <c r="T555" s="34" t="str">
        <f t="shared" si="74"/>
        <v/>
      </c>
      <c r="U555" s="34" t="str">
        <f t="shared" si="75"/>
        <v/>
      </c>
      <c r="V555" s="19"/>
    </row>
    <row r="556" spans="1:22" s="5" customFormat="1">
      <c r="A556" s="19"/>
      <c r="B556" s="19"/>
      <c r="C556" s="19"/>
      <c r="D556" s="19"/>
      <c r="E556" s="19"/>
      <c r="F556" s="19"/>
      <c r="G556" s="19"/>
      <c r="H556" s="19"/>
      <c r="I556" s="19"/>
      <c r="J556" s="93" t="s">
        <v>4866</v>
      </c>
      <c r="K556" s="19" t="str">
        <f t="shared" si="76"/>
        <v>x138</v>
      </c>
      <c r="L556" s="19" t="s">
        <v>10400</v>
      </c>
      <c r="M556" s="19"/>
      <c r="N556" s="19"/>
      <c r="O556" s="19"/>
      <c r="P556" s="19"/>
      <c r="Q556" s="19"/>
      <c r="R556" s="19"/>
      <c r="S556" s="34">
        <f t="shared" si="73"/>
        <v>41827</v>
      </c>
      <c r="T556" s="34" t="str">
        <f t="shared" si="74"/>
        <v/>
      </c>
      <c r="U556" s="34" t="str">
        <f t="shared" si="75"/>
        <v/>
      </c>
      <c r="V556" s="19"/>
    </row>
    <row r="557" spans="1:22" s="5" customFormat="1">
      <c r="A557" s="19"/>
      <c r="B557" s="19"/>
      <c r="C557" s="19"/>
      <c r="D557" s="19"/>
      <c r="E557" s="19"/>
      <c r="F557" s="19"/>
      <c r="G557" s="19"/>
      <c r="H557" s="19"/>
      <c r="I557" s="19"/>
      <c r="J557" s="93" t="s">
        <v>4867</v>
      </c>
      <c r="K557" s="19" t="str">
        <f t="shared" si="76"/>
        <v>x139</v>
      </c>
      <c r="L557" s="19" t="s">
        <v>10401</v>
      </c>
      <c r="M557" s="19"/>
      <c r="N557" s="19"/>
      <c r="O557" s="19"/>
      <c r="P557" s="19"/>
      <c r="Q557" s="19"/>
      <c r="R557" s="19"/>
      <c r="S557" s="34">
        <f t="shared" si="73"/>
        <v>41827</v>
      </c>
      <c r="T557" s="34" t="str">
        <f t="shared" si="74"/>
        <v/>
      </c>
      <c r="U557" s="34" t="str">
        <f t="shared" si="75"/>
        <v/>
      </c>
      <c r="V557" s="19"/>
    </row>
    <row r="558" spans="1:22" s="5" customFormat="1">
      <c r="A558" s="19"/>
      <c r="B558" s="19"/>
      <c r="C558" s="19"/>
      <c r="D558" s="19"/>
      <c r="E558" s="19"/>
      <c r="F558" s="19"/>
      <c r="G558" s="19"/>
      <c r="H558" s="19"/>
      <c r="I558" s="19"/>
      <c r="J558" s="93" t="s">
        <v>4868</v>
      </c>
      <c r="K558" s="19" t="str">
        <f t="shared" si="76"/>
        <v>x140</v>
      </c>
      <c r="L558" s="19" t="s">
        <v>10402</v>
      </c>
      <c r="M558" s="19"/>
      <c r="N558" s="19"/>
      <c r="O558" s="19"/>
      <c r="P558" s="19"/>
      <c r="Q558" s="19"/>
      <c r="R558" s="19"/>
      <c r="S558" s="34">
        <f t="shared" si="73"/>
        <v>41827</v>
      </c>
      <c r="T558" s="34" t="str">
        <f t="shared" si="74"/>
        <v/>
      </c>
      <c r="U558" s="34" t="str">
        <f t="shared" si="75"/>
        <v/>
      </c>
      <c r="V558" s="19"/>
    </row>
    <row r="559" spans="1:22" s="5" customFormat="1">
      <c r="A559" s="19"/>
      <c r="B559" s="19"/>
      <c r="C559" s="19"/>
      <c r="D559" s="19"/>
      <c r="E559" s="19"/>
      <c r="F559" s="19"/>
      <c r="G559" s="19"/>
      <c r="H559" s="19"/>
      <c r="I559" s="19"/>
      <c r="J559" s="93" t="s">
        <v>4869</v>
      </c>
      <c r="K559" s="19" t="str">
        <f t="shared" si="76"/>
        <v>x141</v>
      </c>
      <c r="L559" s="19" t="s">
        <v>10403</v>
      </c>
      <c r="M559" s="19"/>
      <c r="N559" s="19"/>
      <c r="O559" s="19"/>
      <c r="P559" s="19"/>
      <c r="Q559" s="19"/>
      <c r="R559" s="19"/>
      <c r="S559" s="34">
        <f t="shared" si="73"/>
        <v>41827</v>
      </c>
      <c r="T559" s="34" t="str">
        <f t="shared" si="74"/>
        <v/>
      </c>
      <c r="U559" s="34" t="str">
        <f t="shared" si="75"/>
        <v/>
      </c>
      <c r="V559" s="19"/>
    </row>
    <row r="560" spans="1:22" s="5" customFormat="1">
      <c r="A560" s="19"/>
      <c r="B560" s="19"/>
      <c r="C560" s="19"/>
      <c r="D560" s="19"/>
      <c r="E560" s="19"/>
      <c r="F560" s="19"/>
      <c r="G560" s="19"/>
      <c r="H560" s="19"/>
      <c r="I560" s="19"/>
      <c r="J560" s="93" t="s">
        <v>4870</v>
      </c>
      <c r="K560" s="19" t="str">
        <f t="shared" si="76"/>
        <v>x142</v>
      </c>
      <c r="L560" s="19" t="s">
        <v>10404</v>
      </c>
      <c r="M560" s="19"/>
      <c r="N560" s="19"/>
      <c r="O560" s="19"/>
      <c r="P560" s="19"/>
      <c r="Q560" s="19"/>
      <c r="R560" s="19"/>
      <c r="S560" s="34">
        <f t="shared" si="73"/>
        <v>41827</v>
      </c>
      <c r="T560" s="34" t="str">
        <f t="shared" si="74"/>
        <v/>
      </c>
      <c r="U560" s="34" t="str">
        <f t="shared" si="75"/>
        <v/>
      </c>
      <c r="V560" s="19"/>
    </row>
    <row r="561" spans="1:22" s="5" customFormat="1">
      <c r="A561" s="19"/>
      <c r="B561" s="19"/>
      <c r="C561" s="19"/>
      <c r="D561" s="19"/>
      <c r="E561" s="19"/>
      <c r="F561" s="19"/>
      <c r="G561" s="19"/>
      <c r="H561" s="19"/>
      <c r="I561" s="19"/>
      <c r="J561" s="93" t="s">
        <v>4871</v>
      </c>
      <c r="K561" s="19" t="str">
        <f t="shared" si="76"/>
        <v>x143</v>
      </c>
      <c r="L561" s="19" t="s">
        <v>10405</v>
      </c>
      <c r="M561" s="19"/>
      <c r="N561" s="19"/>
      <c r="O561" s="19"/>
      <c r="P561" s="19"/>
      <c r="Q561" s="19"/>
      <c r="R561" s="19"/>
      <c r="S561" s="34">
        <f t="shared" si="73"/>
        <v>41827</v>
      </c>
      <c r="T561" s="34" t="str">
        <f t="shared" si="74"/>
        <v/>
      </c>
      <c r="U561" s="34" t="str">
        <f t="shared" si="75"/>
        <v/>
      </c>
      <c r="V561" s="19"/>
    </row>
    <row r="562" spans="1:22" s="5" customFormat="1">
      <c r="A562" s="19"/>
      <c r="B562" s="19"/>
      <c r="C562" s="19"/>
      <c r="D562" s="19"/>
      <c r="E562" s="19"/>
      <c r="F562" s="19"/>
      <c r="G562" s="19"/>
      <c r="H562" s="19"/>
      <c r="I562" s="19"/>
      <c r="J562" s="93" t="s">
        <v>4872</v>
      </c>
      <c r="K562" s="19" t="str">
        <f t="shared" si="76"/>
        <v>x144</v>
      </c>
      <c r="L562" s="19" t="s">
        <v>10406</v>
      </c>
      <c r="M562" s="19"/>
      <c r="N562" s="19"/>
      <c r="O562" s="19"/>
      <c r="P562" s="19"/>
      <c r="Q562" s="19"/>
      <c r="R562" s="19"/>
      <c r="S562" s="34">
        <f t="shared" si="73"/>
        <v>41827</v>
      </c>
      <c r="T562" s="34" t="str">
        <f t="shared" si="74"/>
        <v/>
      </c>
      <c r="U562" s="34" t="str">
        <f t="shared" si="75"/>
        <v/>
      </c>
      <c r="V562" s="19"/>
    </row>
    <row r="563" spans="1:22" s="5" customFormat="1">
      <c r="A563" s="19"/>
      <c r="B563" s="19"/>
      <c r="C563" s="19"/>
      <c r="D563" s="19"/>
      <c r="E563" s="19"/>
      <c r="F563" s="19"/>
      <c r="G563" s="19"/>
      <c r="H563" s="19"/>
      <c r="I563" s="19"/>
      <c r="J563" s="93" t="s">
        <v>4873</v>
      </c>
      <c r="K563" s="19" t="str">
        <f t="shared" si="76"/>
        <v>x145</v>
      </c>
      <c r="L563" s="19" t="s">
        <v>10407</v>
      </c>
      <c r="M563" s="19"/>
      <c r="N563" s="19"/>
      <c r="O563" s="19"/>
      <c r="P563" s="19"/>
      <c r="Q563" s="19"/>
      <c r="R563" s="19"/>
      <c r="S563" s="34">
        <f t="shared" si="73"/>
        <v>41827</v>
      </c>
      <c r="T563" s="34" t="str">
        <f t="shared" si="74"/>
        <v/>
      </c>
      <c r="U563" s="34" t="str">
        <f t="shared" si="75"/>
        <v/>
      </c>
      <c r="V563" s="19"/>
    </row>
    <row r="564" spans="1:22" s="5" customFormat="1">
      <c r="A564" s="19"/>
      <c r="B564" s="19"/>
      <c r="C564" s="19"/>
      <c r="D564" s="19"/>
      <c r="E564" s="19"/>
      <c r="F564" s="19"/>
      <c r="G564" s="19"/>
      <c r="H564" s="19"/>
      <c r="I564" s="19"/>
      <c r="J564" s="93" t="s">
        <v>4874</v>
      </c>
      <c r="K564" s="19" t="str">
        <f t="shared" si="76"/>
        <v>x146</v>
      </c>
      <c r="L564" s="19" t="s">
        <v>10408</v>
      </c>
      <c r="M564" s="19"/>
      <c r="N564" s="19"/>
      <c r="O564" s="19"/>
      <c r="P564" s="19"/>
      <c r="Q564" s="19"/>
      <c r="R564" s="19"/>
      <c r="S564" s="34">
        <f t="shared" si="73"/>
        <v>41827</v>
      </c>
      <c r="T564" s="34" t="str">
        <f t="shared" si="74"/>
        <v/>
      </c>
      <c r="U564" s="34" t="str">
        <f t="shared" si="75"/>
        <v/>
      </c>
      <c r="V564" s="19"/>
    </row>
    <row r="565" spans="1:22" s="5" customFormat="1">
      <c r="A565" s="19"/>
      <c r="B565" s="19"/>
      <c r="C565" s="19"/>
      <c r="D565" s="19"/>
      <c r="E565" s="19"/>
      <c r="F565" s="19"/>
      <c r="G565" s="19"/>
      <c r="H565" s="19"/>
      <c r="I565" s="19"/>
      <c r="J565" s="8" t="s">
        <v>4889</v>
      </c>
      <c r="K565" s="19" t="str">
        <f t="shared" si="76"/>
        <v>x148</v>
      </c>
      <c r="L565" s="19" t="s">
        <v>10425</v>
      </c>
      <c r="M565" s="19"/>
      <c r="N565" s="19"/>
      <c r="O565" s="19"/>
      <c r="P565" s="19"/>
      <c r="Q565" s="19"/>
      <c r="R565" s="19"/>
      <c r="S565" s="34">
        <f t="shared" si="73"/>
        <v>41827</v>
      </c>
      <c r="T565" s="34" t="str">
        <f t="shared" si="74"/>
        <v/>
      </c>
      <c r="U565" s="34" t="str">
        <f t="shared" si="75"/>
        <v/>
      </c>
      <c r="V565" s="19"/>
    </row>
    <row r="566" spans="1:22" s="5" customFormat="1">
      <c r="A566" s="19"/>
      <c r="B566" s="19"/>
      <c r="C566" s="19"/>
      <c r="D566" s="19"/>
      <c r="E566" s="19"/>
      <c r="F566" s="19"/>
      <c r="G566" s="19"/>
      <c r="H566" s="19"/>
      <c r="I566" s="19"/>
      <c r="J566" s="8" t="s">
        <v>4890</v>
      </c>
      <c r="K566" s="19" t="str">
        <f t="shared" si="76"/>
        <v>x149</v>
      </c>
      <c r="L566" s="19" t="s">
        <v>10426</v>
      </c>
      <c r="M566" s="19"/>
      <c r="N566" s="19"/>
      <c r="O566" s="19"/>
      <c r="P566" s="19"/>
      <c r="Q566" s="19"/>
      <c r="R566" s="19"/>
      <c r="S566" s="34">
        <f t="shared" si="73"/>
        <v>41827</v>
      </c>
      <c r="T566" s="34" t="str">
        <f t="shared" si="74"/>
        <v/>
      </c>
      <c r="U566" s="34" t="str">
        <f t="shared" si="75"/>
        <v/>
      </c>
      <c r="V566" s="19"/>
    </row>
    <row r="567" spans="1:22" s="5" customFormat="1">
      <c r="A567" s="19"/>
      <c r="B567" s="19"/>
      <c r="C567" s="19"/>
      <c r="D567" s="19"/>
      <c r="E567" s="19"/>
      <c r="F567" s="19"/>
      <c r="G567" s="19"/>
      <c r="H567" s="19"/>
      <c r="I567" s="19"/>
      <c r="J567" s="8" t="s">
        <v>4891</v>
      </c>
      <c r="K567" s="19" t="str">
        <f t="shared" si="76"/>
        <v>x150</v>
      </c>
      <c r="L567" s="19" t="s">
        <v>10427</v>
      </c>
      <c r="M567" s="19"/>
      <c r="N567" s="19"/>
      <c r="O567" s="19"/>
      <c r="P567" s="19"/>
      <c r="Q567" s="19"/>
      <c r="R567" s="19"/>
      <c r="S567" s="34">
        <f t="shared" si="73"/>
        <v>41827</v>
      </c>
      <c r="T567" s="34" t="str">
        <f t="shared" si="74"/>
        <v/>
      </c>
      <c r="U567" s="34" t="str">
        <f t="shared" si="75"/>
        <v/>
      </c>
      <c r="V567" s="19"/>
    </row>
    <row r="568" spans="1:22" s="5" customFormat="1">
      <c r="A568" s="19"/>
      <c r="B568" s="19"/>
      <c r="C568" s="19"/>
      <c r="D568" s="19"/>
      <c r="E568" s="19"/>
      <c r="F568" s="19"/>
      <c r="G568" s="19"/>
      <c r="H568" s="19"/>
      <c r="I568" s="19"/>
      <c r="J568" s="8" t="s">
        <v>4875</v>
      </c>
      <c r="K568" s="19" t="str">
        <f t="shared" si="76"/>
        <v>x151</v>
      </c>
      <c r="L568" s="19" t="s">
        <v>10428</v>
      </c>
      <c r="M568" s="19"/>
      <c r="N568" s="19"/>
      <c r="O568" s="19"/>
      <c r="P568" s="19"/>
      <c r="Q568" s="19"/>
      <c r="R568" s="19"/>
      <c r="S568" s="34">
        <f t="shared" si="73"/>
        <v>41827</v>
      </c>
      <c r="T568" s="34" t="str">
        <f t="shared" si="74"/>
        <v/>
      </c>
      <c r="U568" s="34" t="str">
        <f t="shared" si="75"/>
        <v/>
      </c>
      <c r="V568" s="19"/>
    </row>
    <row r="569" spans="1:22" s="5" customFormat="1">
      <c r="A569" s="19"/>
      <c r="B569" s="19"/>
      <c r="C569" s="19"/>
      <c r="D569" s="19"/>
      <c r="E569" s="19"/>
      <c r="F569" s="19"/>
      <c r="G569" s="19"/>
      <c r="H569" s="19"/>
      <c r="I569" s="19"/>
      <c r="J569" s="8" t="s">
        <v>4876</v>
      </c>
      <c r="K569" s="19" t="str">
        <f t="shared" si="76"/>
        <v>x152</v>
      </c>
      <c r="L569" s="19" t="s">
        <v>10429</v>
      </c>
      <c r="M569" s="19"/>
      <c r="N569" s="19"/>
      <c r="O569" s="19"/>
      <c r="P569" s="19"/>
      <c r="Q569" s="19"/>
      <c r="R569" s="19"/>
      <c r="S569" s="34">
        <f t="shared" si="73"/>
        <v>41827</v>
      </c>
      <c r="T569" s="34" t="str">
        <f t="shared" si="74"/>
        <v/>
      </c>
      <c r="U569" s="34" t="str">
        <f t="shared" si="75"/>
        <v/>
      </c>
      <c r="V569" s="19"/>
    </row>
    <row r="570" spans="1:22" s="5" customFormat="1">
      <c r="A570" s="19"/>
      <c r="B570" s="19"/>
      <c r="C570" s="19"/>
      <c r="D570" s="19"/>
      <c r="E570" s="19"/>
      <c r="F570" s="19"/>
      <c r="G570" s="19"/>
      <c r="H570" s="19"/>
      <c r="I570" s="19"/>
      <c r="J570" s="8" t="s">
        <v>4877</v>
      </c>
      <c r="K570" s="19" t="str">
        <f t="shared" si="76"/>
        <v>x153</v>
      </c>
      <c r="L570" s="19" t="s">
        <v>10430</v>
      </c>
      <c r="M570" s="19"/>
      <c r="N570" s="19"/>
      <c r="O570" s="19"/>
      <c r="P570" s="19"/>
      <c r="Q570" s="19"/>
      <c r="R570" s="19"/>
      <c r="S570" s="34">
        <f t="shared" si="73"/>
        <v>41827</v>
      </c>
      <c r="T570" s="34" t="str">
        <f t="shared" si="74"/>
        <v/>
      </c>
      <c r="U570" s="34" t="str">
        <f t="shared" si="75"/>
        <v/>
      </c>
      <c r="V570" s="19"/>
    </row>
    <row r="571" spans="1:22" s="5" customFormat="1">
      <c r="A571" s="19"/>
      <c r="B571" s="19"/>
      <c r="C571" s="19"/>
      <c r="D571" s="19"/>
      <c r="E571" s="19"/>
      <c r="F571" s="19"/>
      <c r="G571" s="19"/>
      <c r="H571" s="19"/>
      <c r="I571" s="19"/>
      <c r="J571" s="8" t="s">
        <v>4878</v>
      </c>
      <c r="K571" s="19" t="str">
        <f t="shared" si="76"/>
        <v>x154</v>
      </c>
      <c r="L571" s="19" t="s">
        <v>10431</v>
      </c>
      <c r="M571" s="19"/>
      <c r="N571" s="19"/>
      <c r="O571" s="19"/>
      <c r="P571" s="19"/>
      <c r="Q571" s="19"/>
      <c r="R571" s="19"/>
      <c r="S571" s="34">
        <f t="shared" si="73"/>
        <v>41827</v>
      </c>
      <c r="T571" s="34" t="str">
        <f t="shared" si="74"/>
        <v/>
      </c>
      <c r="U571" s="34" t="str">
        <f t="shared" si="75"/>
        <v/>
      </c>
      <c r="V571" s="19"/>
    </row>
    <row r="572" spans="1:22" s="5" customFormat="1">
      <c r="A572" s="19"/>
      <c r="B572" s="19"/>
      <c r="C572" s="19"/>
      <c r="D572" s="19"/>
      <c r="E572" s="19"/>
      <c r="F572" s="19"/>
      <c r="G572" s="19"/>
      <c r="H572" s="19"/>
      <c r="I572" s="19"/>
      <c r="J572" s="8" t="s">
        <v>4879</v>
      </c>
      <c r="K572" s="19" t="str">
        <f t="shared" si="76"/>
        <v>x155</v>
      </c>
      <c r="L572" s="19" t="s">
        <v>10432</v>
      </c>
      <c r="M572" s="19"/>
      <c r="N572" s="19"/>
      <c r="O572" s="19"/>
      <c r="P572" s="19"/>
      <c r="Q572" s="19"/>
      <c r="R572" s="19"/>
      <c r="S572" s="34">
        <f t="shared" si="73"/>
        <v>41827</v>
      </c>
      <c r="T572" s="34" t="str">
        <f t="shared" si="74"/>
        <v/>
      </c>
      <c r="U572" s="34" t="str">
        <f t="shared" si="75"/>
        <v/>
      </c>
      <c r="V572" s="19"/>
    </row>
    <row r="573" spans="1:22" s="5" customFormat="1">
      <c r="A573" s="19"/>
      <c r="B573" s="19"/>
      <c r="C573" s="19"/>
      <c r="D573" s="19"/>
      <c r="E573" s="19"/>
      <c r="F573" s="19"/>
      <c r="G573" s="19"/>
      <c r="H573" s="19"/>
      <c r="I573" s="19"/>
      <c r="J573" s="8" t="s">
        <v>4880</v>
      </c>
      <c r="K573" s="19" t="str">
        <f t="shared" si="76"/>
        <v>x156</v>
      </c>
      <c r="L573" s="19" t="s">
        <v>10433</v>
      </c>
      <c r="M573" s="19"/>
      <c r="N573" s="19"/>
      <c r="O573" s="19"/>
      <c r="P573" s="19"/>
      <c r="Q573" s="19"/>
      <c r="R573" s="19"/>
      <c r="S573" s="34">
        <f t="shared" si="73"/>
        <v>41827</v>
      </c>
      <c r="T573" s="34" t="str">
        <f t="shared" si="74"/>
        <v/>
      </c>
      <c r="U573" s="34" t="str">
        <f t="shared" si="75"/>
        <v/>
      </c>
      <c r="V573" s="19"/>
    </row>
    <row r="574" spans="1:22" s="5" customFormat="1">
      <c r="A574" s="19"/>
      <c r="B574" s="19"/>
      <c r="C574" s="19"/>
      <c r="D574" s="19"/>
      <c r="E574" s="19"/>
      <c r="F574" s="19"/>
      <c r="G574" s="19"/>
      <c r="H574" s="19"/>
      <c r="I574" s="19"/>
      <c r="J574" s="8" t="s">
        <v>4881</v>
      </c>
      <c r="K574" s="19" t="str">
        <f t="shared" si="76"/>
        <v>x157</v>
      </c>
      <c r="L574" s="19" t="s">
        <v>10434</v>
      </c>
      <c r="M574" s="19"/>
      <c r="N574" s="19"/>
      <c r="O574" s="19"/>
      <c r="P574" s="19"/>
      <c r="Q574" s="19"/>
      <c r="R574" s="19"/>
      <c r="S574" s="34">
        <f t="shared" si="73"/>
        <v>41827</v>
      </c>
      <c r="T574" s="34" t="str">
        <f t="shared" si="74"/>
        <v/>
      </c>
      <c r="U574" s="34" t="str">
        <f t="shared" si="75"/>
        <v/>
      </c>
      <c r="V574" s="19"/>
    </row>
    <row r="575" spans="1:22" s="5" customFormat="1">
      <c r="A575" s="19"/>
      <c r="B575" s="19"/>
      <c r="C575" s="19"/>
      <c r="D575" s="19"/>
      <c r="E575" s="19"/>
      <c r="F575" s="19"/>
      <c r="G575" s="19"/>
      <c r="H575" s="19"/>
      <c r="I575" s="19"/>
      <c r="J575" s="8" t="s">
        <v>4882</v>
      </c>
      <c r="K575" s="19" t="str">
        <f t="shared" si="76"/>
        <v>x158</v>
      </c>
      <c r="L575" s="19" t="s">
        <v>10435</v>
      </c>
      <c r="M575" s="19"/>
      <c r="N575" s="19"/>
      <c r="O575" s="19"/>
      <c r="P575" s="19"/>
      <c r="Q575" s="19"/>
      <c r="R575" s="19"/>
      <c r="S575" s="34">
        <f t="shared" si="73"/>
        <v>41827</v>
      </c>
      <c r="T575" s="34" t="str">
        <f t="shared" si="74"/>
        <v/>
      </c>
      <c r="U575" s="34" t="str">
        <f t="shared" si="75"/>
        <v/>
      </c>
      <c r="V575" s="19"/>
    </row>
    <row r="576" spans="1:22" s="5" customFormat="1">
      <c r="A576" s="19"/>
      <c r="B576" s="19"/>
      <c r="C576" s="19"/>
      <c r="D576" s="19"/>
      <c r="E576" s="19"/>
      <c r="F576" s="19"/>
      <c r="G576" s="19"/>
      <c r="H576" s="19"/>
      <c r="I576" s="19"/>
      <c r="J576" s="8" t="s">
        <v>4883</v>
      </c>
      <c r="K576" s="19" t="str">
        <f t="shared" si="76"/>
        <v>x159</v>
      </c>
      <c r="L576" s="19" t="s">
        <v>10436</v>
      </c>
      <c r="M576" s="19"/>
      <c r="N576" s="19"/>
      <c r="O576" s="19"/>
      <c r="P576" s="19"/>
      <c r="Q576" s="19"/>
      <c r="R576" s="19"/>
      <c r="S576" s="34">
        <f t="shared" si="73"/>
        <v>41827</v>
      </c>
      <c r="T576" s="34" t="str">
        <f t="shared" si="74"/>
        <v/>
      </c>
      <c r="U576" s="34" t="str">
        <f t="shared" si="75"/>
        <v/>
      </c>
      <c r="V576" s="19"/>
    </row>
    <row r="577" spans="1:22" s="5" customFormat="1">
      <c r="A577" s="19"/>
      <c r="B577" s="19"/>
      <c r="C577" s="19"/>
      <c r="D577" s="19"/>
      <c r="E577" s="19"/>
      <c r="F577" s="19"/>
      <c r="G577" s="19"/>
      <c r="H577" s="19"/>
      <c r="I577" s="19"/>
      <c r="J577" s="8" t="s">
        <v>777</v>
      </c>
      <c r="K577" s="19" t="str">
        <f t="shared" si="76"/>
        <v>x42</v>
      </c>
      <c r="L577" s="19" t="s">
        <v>10437</v>
      </c>
      <c r="M577" s="19"/>
      <c r="N577" s="19"/>
      <c r="O577" s="19"/>
      <c r="P577" s="19"/>
      <c r="Q577" s="19"/>
      <c r="R577" s="19"/>
      <c r="S577" s="34">
        <f t="shared" si="73"/>
        <v>41827</v>
      </c>
      <c r="T577" s="34" t="str">
        <f t="shared" si="74"/>
        <v/>
      </c>
      <c r="U577" s="34" t="str">
        <f t="shared" si="75"/>
        <v/>
      </c>
      <c r="V577" s="19"/>
    </row>
    <row r="578" spans="1:22" s="5" customFormat="1">
      <c r="A578" s="19"/>
      <c r="B578" s="19"/>
      <c r="C578" s="19"/>
      <c r="D578" s="19"/>
      <c r="E578" s="19"/>
      <c r="F578" s="19"/>
      <c r="G578" s="19"/>
      <c r="H578" s="19"/>
      <c r="I578" s="19"/>
      <c r="J578" s="8" t="s">
        <v>779</v>
      </c>
      <c r="K578" s="19" t="str">
        <f t="shared" si="76"/>
        <v>x14</v>
      </c>
      <c r="L578" s="19" t="s">
        <v>10438</v>
      </c>
      <c r="M578" s="19"/>
      <c r="N578" s="19"/>
      <c r="O578" s="19"/>
      <c r="P578" s="19"/>
      <c r="Q578" s="19"/>
      <c r="R578" s="19"/>
      <c r="S578" s="34">
        <f t="shared" si="73"/>
        <v>41827</v>
      </c>
      <c r="T578" s="34" t="str">
        <f t="shared" si="74"/>
        <v/>
      </c>
      <c r="U578" s="34" t="str">
        <f t="shared" si="75"/>
        <v/>
      </c>
      <c r="V578" s="19"/>
    </row>
    <row r="579" spans="1:22" s="5" customFormat="1">
      <c r="A579" s="19"/>
      <c r="B579" s="19"/>
      <c r="C579" s="19"/>
      <c r="D579" s="19"/>
      <c r="E579" s="19"/>
      <c r="F579" s="19"/>
      <c r="G579" s="19"/>
      <c r="H579" s="19"/>
      <c r="I579" s="19"/>
      <c r="J579" s="8" t="s">
        <v>780</v>
      </c>
      <c r="K579" s="19" t="str">
        <f t="shared" si="76"/>
        <v>x67</v>
      </c>
      <c r="L579" s="19" t="s">
        <v>10439</v>
      </c>
      <c r="M579" s="19"/>
      <c r="N579" s="19"/>
      <c r="O579" s="19"/>
      <c r="P579" s="19"/>
      <c r="Q579" s="19"/>
      <c r="R579" s="19"/>
      <c r="S579" s="34">
        <f t="shared" si="73"/>
        <v>41827</v>
      </c>
      <c r="T579" s="34" t="str">
        <f t="shared" si="74"/>
        <v/>
      </c>
      <c r="U579" s="34" t="str">
        <f t="shared" si="75"/>
        <v/>
      </c>
      <c r="V579" s="19"/>
    </row>
    <row r="580" spans="1:22" s="5" customFormat="1">
      <c r="A580" s="19"/>
      <c r="B580" s="19"/>
      <c r="C580" s="19"/>
      <c r="D580" s="19"/>
      <c r="E580" s="19"/>
      <c r="F580" s="19"/>
      <c r="G580" s="19"/>
      <c r="H580" s="19"/>
      <c r="I580" s="19"/>
      <c r="J580" s="8" t="s">
        <v>778</v>
      </c>
      <c r="K580" s="19" t="str">
        <f t="shared" si="76"/>
        <v>x106</v>
      </c>
      <c r="L580" s="19" t="s">
        <v>10440</v>
      </c>
      <c r="M580" s="19"/>
      <c r="N580" s="19"/>
      <c r="O580" s="19"/>
      <c r="P580" s="19"/>
      <c r="Q580" s="19"/>
      <c r="R580" s="19"/>
      <c r="S580" s="34">
        <f t="shared" si="73"/>
        <v>41827</v>
      </c>
      <c r="T580" s="34" t="str">
        <f t="shared" si="74"/>
        <v/>
      </c>
      <c r="U580" s="34" t="str">
        <f t="shared" si="75"/>
        <v/>
      </c>
      <c r="V580" s="19"/>
    </row>
    <row r="581" spans="1:22" s="5" customFormat="1">
      <c r="A581" s="19"/>
      <c r="B581" s="19"/>
      <c r="C581" s="19"/>
      <c r="D581" s="19"/>
      <c r="E581" s="19"/>
      <c r="F581" s="19"/>
      <c r="G581" s="19"/>
      <c r="H581" s="19"/>
      <c r="I581" s="19"/>
      <c r="J581" s="8" t="s">
        <v>7562</v>
      </c>
      <c r="K581" s="19" t="str">
        <f t="shared" si="76"/>
        <v>x167</v>
      </c>
      <c r="L581" s="19" t="s">
        <v>10392</v>
      </c>
      <c r="M581" s="19"/>
      <c r="N581" s="19"/>
      <c r="O581" s="19"/>
      <c r="P581" s="19"/>
      <c r="Q581" s="19"/>
      <c r="R581" s="19"/>
      <c r="S581" s="34">
        <f t="shared" si="73"/>
        <v>42277</v>
      </c>
      <c r="T581" s="34" t="str">
        <f t="shared" si="74"/>
        <v/>
      </c>
      <c r="U581" s="34" t="str">
        <f t="shared" si="75"/>
        <v/>
      </c>
      <c r="V581" s="19"/>
    </row>
    <row r="582" spans="1:22" s="5" customFormat="1">
      <c r="A582" s="19"/>
      <c r="B582" s="19"/>
      <c r="C582" s="19"/>
      <c r="D582" s="19"/>
      <c r="E582" s="19"/>
      <c r="F582" s="19"/>
      <c r="G582" s="19"/>
      <c r="H582" s="19"/>
      <c r="I582" s="19"/>
      <c r="J582" s="8" t="s">
        <v>783</v>
      </c>
      <c r="K582" s="19" t="str">
        <f t="shared" si="76"/>
        <v>x53</v>
      </c>
      <c r="L582" s="19" t="s">
        <v>11088</v>
      </c>
      <c r="M582" s="19"/>
      <c r="N582" s="19"/>
      <c r="O582" s="19"/>
      <c r="P582" s="19"/>
      <c r="Q582" s="19"/>
      <c r="R582" s="19"/>
      <c r="S582" s="34">
        <f t="shared" si="73"/>
        <v>41827</v>
      </c>
      <c r="T582" s="34" t="str">
        <f t="shared" si="74"/>
        <v/>
      </c>
      <c r="U582" s="34" t="str">
        <f t="shared" si="75"/>
        <v/>
      </c>
      <c r="V582" s="19"/>
    </row>
    <row r="583" spans="1:22" s="5" customFormat="1">
      <c r="A583" s="19"/>
      <c r="B583" s="19"/>
      <c r="C583" s="19"/>
      <c r="D583" s="19"/>
      <c r="E583" s="19"/>
      <c r="F583" s="19"/>
      <c r="G583" s="19"/>
      <c r="H583" s="19"/>
      <c r="I583" s="19"/>
      <c r="J583" s="8" t="s">
        <v>3457</v>
      </c>
      <c r="K583" s="19" t="str">
        <f t="shared" si="76"/>
        <v>x119</v>
      </c>
      <c r="L583" s="19" t="s">
        <v>11089</v>
      </c>
      <c r="M583" s="19"/>
      <c r="N583" s="19"/>
      <c r="O583" s="19"/>
      <c r="P583" s="19"/>
      <c r="Q583" s="19"/>
      <c r="R583" s="19"/>
      <c r="S583" s="34">
        <f t="shared" si="73"/>
        <v>41827</v>
      </c>
      <c r="T583" s="34" t="str">
        <f t="shared" si="74"/>
        <v/>
      </c>
      <c r="U583" s="34" t="str">
        <f t="shared" si="75"/>
        <v/>
      </c>
      <c r="V583" s="19"/>
    </row>
    <row r="584" spans="1:22" s="5" customFormat="1">
      <c r="A584" s="19"/>
      <c r="B584" s="19"/>
      <c r="C584" s="19"/>
      <c r="D584" s="19"/>
      <c r="E584" s="19"/>
      <c r="F584" s="19"/>
      <c r="G584" s="19"/>
      <c r="H584" s="19"/>
      <c r="I584" s="19"/>
      <c r="J584" s="8" t="s">
        <v>784</v>
      </c>
      <c r="K584" s="19" t="str">
        <f t="shared" si="76"/>
        <v>x93</v>
      </c>
      <c r="L584" s="19" t="s">
        <v>11090</v>
      </c>
      <c r="M584" s="19"/>
      <c r="N584" s="19"/>
      <c r="O584" s="19"/>
      <c r="P584" s="19"/>
      <c r="Q584" s="19"/>
      <c r="R584" s="19"/>
      <c r="S584" s="34">
        <f t="shared" si="73"/>
        <v>41827</v>
      </c>
      <c r="T584" s="34" t="str">
        <f t="shared" si="74"/>
        <v/>
      </c>
      <c r="U584" s="34" t="str">
        <f t="shared" si="75"/>
        <v/>
      </c>
      <c r="V584" s="19"/>
    </row>
    <row r="585" spans="1:22" s="5" customFormat="1">
      <c r="A585" s="19"/>
      <c r="B585" s="19"/>
      <c r="C585" s="19"/>
      <c r="D585" s="19"/>
      <c r="E585" s="19"/>
      <c r="F585" s="19"/>
      <c r="G585" s="19"/>
      <c r="H585" s="19"/>
      <c r="I585" s="19"/>
      <c r="J585" s="8" t="s">
        <v>787</v>
      </c>
      <c r="K585" s="19" t="str">
        <f t="shared" si="76"/>
        <v>x10</v>
      </c>
      <c r="L585" s="19" t="s">
        <v>10393</v>
      </c>
      <c r="M585" s="19"/>
      <c r="N585" s="19"/>
      <c r="O585" s="19"/>
      <c r="P585" s="19"/>
      <c r="Q585" s="19"/>
      <c r="R585" s="19"/>
      <c r="S585" s="34">
        <f t="shared" si="73"/>
        <v>41827</v>
      </c>
      <c r="T585" s="34" t="str">
        <f t="shared" si="74"/>
        <v/>
      </c>
      <c r="U585" s="34" t="str">
        <f t="shared" si="75"/>
        <v/>
      </c>
      <c r="V585" s="19"/>
    </row>
    <row r="586" spans="1:22" s="5" customFormat="1">
      <c r="A586" s="19"/>
      <c r="B586" s="19"/>
      <c r="C586" s="19"/>
      <c r="D586" s="19"/>
      <c r="E586" s="19"/>
      <c r="F586" s="19"/>
      <c r="G586" s="19"/>
      <c r="H586" s="19"/>
      <c r="I586" s="19"/>
      <c r="J586" s="8" t="s">
        <v>786</v>
      </c>
      <c r="K586" s="19" t="str">
        <f t="shared" si="76"/>
        <v>x11</v>
      </c>
      <c r="L586" s="19" t="s">
        <v>10394</v>
      </c>
      <c r="M586" s="19"/>
      <c r="N586" s="19"/>
      <c r="O586" s="19"/>
      <c r="P586" s="19"/>
      <c r="Q586" s="19"/>
      <c r="R586" s="19"/>
      <c r="S586" s="34">
        <f t="shared" ref="S586:S649" si="82">VLOOKUP(J586,A:G,5,FALSE)</f>
        <v>41827</v>
      </c>
      <c r="T586" s="34" t="str">
        <f t="shared" ref="T586:T649" si="83">IF(VLOOKUP(J586,A:G,6,FALSE)=0,"",VLOOKUP(J586,A:G,6,FALSE))</f>
        <v/>
      </c>
      <c r="U586" s="34" t="str">
        <f t="shared" ref="U586:U649" si="84">IF(VLOOKUP(J586,A:G,7,FALSE)=0,"",VLOOKUP(J586,A:G,7,FALSE))</f>
        <v/>
      </c>
      <c r="V586" s="19"/>
    </row>
    <row r="587" spans="1:22" s="5" customFormat="1">
      <c r="A587" s="19"/>
      <c r="B587" s="19"/>
      <c r="C587" s="19"/>
      <c r="D587" s="19"/>
      <c r="E587" s="19"/>
      <c r="F587" s="19"/>
      <c r="G587" s="19"/>
      <c r="H587" s="19"/>
      <c r="I587" s="19"/>
      <c r="J587" s="93" t="s">
        <v>4911</v>
      </c>
      <c r="K587" s="19" t="str">
        <f t="shared" si="76"/>
        <v>x160</v>
      </c>
      <c r="L587" s="19" t="s">
        <v>10395</v>
      </c>
      <c r="M587" s="19"/>
      <c r="N587" s="19"/>
      <c r="O587" s="19"/>
      <c r="P587" s="19"/>
      <c r="Q587" s="19"/>
      <c r="R587" s="19"/>
      <c r="S587" s="34">
        <f t="shared" si="82"/>
        <v>41827</v>
      </c>
      <c r="T587" s="34" t="str">
        <f t="shared" si="83"/>
        <v/>
      </c>
      <c r="U587" s="34" t="str">
        <f t="shared" si="84"/>
        <v/>
      </c>
      <c r="V587" s="19"/>
    </row>
    <row r="588" spans="1:22" s="5" customFormat="1">
      <c r="A588" s="19"/>
      <c r="B588" s="19"/>
      <c r="C588" s="19"/>
      <c r="D588" s="19"/>
      <c r="E588" s="19"/>
      <c r="F588" s="19"/>
      <c r="G588" s="19"/>
      <c r="H588" s="19"/>
      <c r="I588" s="19"/>
      <c r="J588" s="93" t="s">
        <v>4912</v>
      </c>
      <c r="K588" s="19" t="str">
        <f t="shared" si="76"/>
        <v>x161</v>
      </c>
      <c r="L588" s="19" t="s">
        <v>10396</v>
      </c>
      <c r="M588" s="19"/>
      <c r="N588" s="19"/>
      <c r="O588" s="19"/>
      <c r="P588" s="19"/>
      <c r="Q588" s="19"/>
      <c r="R588" s="19"/>
      <c r="S588" s="34">
        <f t="shared" si="82"/>
        <v>41827</v>
      </c>
      <c r="T588" s="34" t="str">
        <f t="shared" si="83"/>
        <v/>
      </c>
      <c r="U588" s="34" t="str">
        <f t="shared" si="84"/>
        <v/>
      </c>
      <c r="V588" s="19"/>
    </row>
    <row r="589" spans="1:22" s="5" customFormat="1">
      <c r="A589" s="19"/>
      <c r="B589" s="19"/>
      <c r="C589" s="19"/>
      <c r="D589" s="19"/>
      <c r="E589" s="19"/>
      <c r="F589" s="19"/>
      <c r="G589" s="19"/>
      <c r="H589" s="19"/>
      <c r="I589" s="19"/>
      <c r="J589" s="8" t="s">
        <v>7615</v>
      </c>
      <c r="K589" s="19" t="str">
        <f t="shared" si="76"/>
        <v>x168</v>
      </c>
      <c r="L589" s="19" t="s">
        <v>10441</v>
      </c>
      <c r="M589" s="19"/>
      <c r="N589" s="19"/>
      <c r="O589" s="19"/>
      <c r="P589" s="19"/>
      <c r="Q589" s="19"/>
      <c r="R589" s="19"/>
      <c r="S589" s="34">
        <f t="shared" si="82"/>
        <v>42277</v>
      </c>
      <c r="T589" s="34" t="str">
        <f t="shared" si="83"/>
        <v/>
      </c>
      <c r="U589" s="34" t="str">
        <f t="shared" si="84"/>
        <v/>
      </c>
      <c r="V589" s="19"/>
    </row>
    <row r="590" spans="1:22" s="5" customFormat="1">
      <c r="A590" s="19"/>
      <c r="B590" s="19"/>
      <c r="C590" s="19"/>
      <c r="D590" s="19"/>
      <c r="E590" s="19"/>
      <c r="F590" s="19"/>
      <c r="G590" s="19"/>
      <c r="H590" s="19"/>
      <c r="I590" s="19"/>
      <c r="J590" s="6" t="s">
        <v>7674</v>
      </c>
      <c r="K590" s="19"/>
      <c r="L590" s="19"/>
      <c r="M590" s="19"/>
      <c r="N590" s="19"/>
      <c r="O590" s="19" t="s">
        <v>2299</v>
      </c>
      <c r="P590" s="19"/>
      <c r="Q590" s="19" t="s">
        <v>859</v>
      </c>
      <c r="R590" s="19"/>
      <c r="S590" s="34">
        <v>42277</v>
      </c>
      <c r="T590" s="34">
        <v>42566</v>
      </c>
      <c r="U590" s="34"/>
      <c r="V590" s="19"/>
    </row>
    <row r="591" spans="1:22" s="5" customFormat="1">
      <c r="A591" s="19"/>
      <c r="B591" s="19"/>
      <c r="C591" s="19"/>
      <c r="D591" s="19"/>
      <c r="E591" s="19"/>
      <c r="F591" s="19"/>
      <c r="G591" s="19"/>
      <c r="H591" s="19"/>
      <c r="I591" s="19"/>
      <c r="J591" s="7" t="s">
        <v>9803</v>
      </c>
      <c r="K591" s="19" t="str">
        <f t="shared" si="76"/>
        <v>x183</v>
      </c>
      <c r="L591" s="19" t="str">
        <f>J591</f>
        <v>Medical expense insurance</v>
      </c>
      <c r="M591" s="19"/>
      <c r="N591" s="19"/>
      <c r="O591" s="19"/>
      <c r="P591" s="19"/>
      <c r="Q591" s="19"/>
      <c r="R591" s="19"/>
      <c r="S591" s="34">
        <f t="shared" si="82"/>
        <v>42277</v>
      </c>
      <c r="T591" s="34">
        <f t="shared" si="83"/>
        <v>41639</v>
      </c>
      <c r="U591" s="34" t="str">
        <f t="shared" si="84"/>
        <v/>
      </c>
      <c r="V591" s="19"/>
    </row>
    <row r="592" spans="1:22" s="5" customFormat="1">
      <c r="A592" s="19"/>
      <c r="B592" s="19"/>
      <c r="C592" s="19"/>
      <c r="D592" s="19"/>
      <c r="E592" s="19"/>
      <c r="F592" s="19"/>
      <c r="G592" s="19"/>
      <c r="H592" s="19"/>
      <c r="I592" s="19"/>
      <c r="J592" s="7" t="s">
        <v>9804</v>
      </c>
      <c r="K592" s="19" t="str">
        <f t="shared" si="76"/>
        <v>x184</v>
      </c>
      <c r="L592" s="19" t="str">
        <f t="shared" ref="L592:L655" si="85">J592</f>
        <v>Income protection insurance</v>
      </c>
      <c r="M592" s="19"/>
      <c r="N592" s="19"/>
      <c r="O592" s="19"/>
      <c r="P592" s="19"/>
      <c r="Q592" s="19"/>
      <c r="R592" s="19"/>
      <c r="S592" s="34">
        <f t="shared" si="82"/>
        <v>42277</v>
      </c>
      <c r="T592" s="34">
        <f t="shared" si="83"/>
        <v>41639</v>
      </c>
      <c r="U592" s="34" t="str">
        <f t="shared" si="84"/>
        <v/>
      </c>
      <c r="V592" s="19"/>
    </row>
    <row r="593" spans="1:22" s="5" customFormat="1">
      <c r="A593" s="19"/>
      <c r="B593" s="19"/>
      <c r="C593" s="19"/>
      <c r="D593" s="19"/>
      <c r="E593" s="19"/>
      <c r="F593" s="19"/>
      <c r="G593" s="19"/>
      <c r="H593" s="19"/>
      <c r="I593" s="19"/>
      <c r="J593" s="7" t="s">
        <v>9805</v>
      </c>
      <c r="K593" s="19" t="str">
        <f t="shared" si="76"/>
        <v>x185</v>
      </c>
      <c r="L593" s="19" t="str">
        <f t="shared" si="85"/>
        <v>Workers' compensation insurance</v>
      </c>
      <c r="M593" s="19"/>
      <c r="N593" s="19"/>
      <c r="O593" s="19"/>
      <c r="P593" s="19"/>
      <c r="Q593" s="19"/>
      <c r="R593" s="19"/>
      <c r="S593" s="34">
        <f t="shared" si="82"/>
        <v>42277</v>
      </c>
      <c r="T593" s="34">
        <f t="shared" si="83"/>
        <v>41639</v>
      </c>
      <c r="U593" s="34" t="str">
        <f t="shared" si="84"/>
        <v/>
      </c>
      <c r="V593" s="19"/>
    </row>
    <row r="594" spans="1:22" s="5" customFormat="1">
      <c r="A594" s="19"/>
      <c r="B594" s="19"/>
      <c r="C594" s="19"/>
      <c r="D594" s="19"/>
      <c r="E594" s="19"/>
      <c r="F594" s="19"/>
      <c r="G594" s="19"/>
      <c r="H594" s="19"/>
      <c r="I594" s="19"/>
      <c r="J594" s="7" t="s">
        <v>9806</v>
      </c>
      <c r="K594" s="19" t="str">
        <f t="shared" si="76"/>
        <v>x186</v>
      </c>
      <c r="L594" s="19" t="str">
        <f t="shared" si="85"/>
        <v>Motor vehicle liability insurance</v>
      </c>
      <c r="M594" s="19"/>
      <c r="N594" s="19"/>
      <c r="O594" s="19"/>
      <c r="P594" s="19"/>
      <c r="Q594" s="19"/>
      <c r="R594" s="19"/>
      <c r="S594" s="34">
        <f t="shared" si="82"/>
        <v>42277</v>
      </c>
      <c r="T594" s="34">
        <f t="shared" si="83"/>
        <v>41639</v>
      </c>
      <c r="U594" s="34" t="str">
        <f t="shared" si="84"/>
        <v/>
      </c>
      <c r="V594" s="19"/>
    </row>
    <row r="595" spans="1:22" s="5" customFormat="1">
      <c r="A595" s="19"/>
      <c r="B595" s="19"/>
      <c r="C595" s="19"/>
      <c r="D595" s="19"/>
      <c r="E595" s="19"/>
      <c r="F595" s="19"/>
      <c r="G595" s="19"/>
      <c r="H595" s="19"/>
      <c r="I595" s="19"/>
      <c r="J595" s="7" t="s">
        <v>9807</v>
      </c>
      <c r="K595" s="19" t="str">
        <f t="shared" si="76"/>
        <v>x187</v>
      </c>
      <c r="L595" s="19" t="str">
        <f t="shared" si="85"/>
        <v>Other motor insurance</v>
      </c>
      <c r="M595" s="19"/>
      <c r="N595" s="19"/>
      <c r="O595" s="19"/>
      <c r="P595" s="19"/>
      <c r="Q595" s="19"/>
      <c r="R595" s="19"/>
      <c r="S595" s="34">
        <f t="shared" si="82"/>
        <v>42277</v>
      </c>
      <c r="T595" s="34">
        <f t="shared" si="83"/>
        <v>41639</v>
      </c>
      <c r="U595" s="34" t="str">
        <f t="shared" si="84"/>
        <v/>
      </c>
      <c r="V595" s="19"/>
    </row>
    <row r="596" spans="1:22" s="5" customFormat="1">
      <c r="A596" s="19"/>
      <c r="B596" s="19"/>
      <c r="C596" s="19"/>
      <c r="D596" s="19"/>
      <c r="E596" s="19"/>
      <c r="F596" s="19"/>
      <c r="G596" s="19"/>
      <c r="H596" s="19"/>
      <c r="I596" s="19"/>
      <c r="J596" s="7" t="s">
        <v>9809</v>
      </c>
      <c r="K596" s="19" t="str">
        <f t="shared" si="76"/>
        <v>x188</v>
      </c>
      <c r="L596" s="19" t="str">
        <f t="shared" si="85"/>
        <v>Marine, aviation and transport insurance</v>
      </c>
      <c r="M596" s="19"/>
      <c r="N596" s="19"/>
      <c r="O596" s="19"/>
      <c r="P596" s="19"/>
      <c r="Q596" s="19"/>
      <c r="R596" s="19"/>
      <c r="S596" s="34">
        <f t="shared" si="82"/>
        <v>42277</v>
      </c>
      <c r="T596" s="34">
        <f t="shared" si="83"/>
        <v>41639</v>
      </c>
      <c r="U596" s="34" t="str">
        <f t="shared" si="84"/>
        <v/>
      </c>
      <c r="V596" s="19"/>
    </row>
    <row r="597" spans="1:22" s="5" customFormat="1">
      <c r="A597" s="19"/>
      <c r="B597" s="19"/>
      <c r="C597" s="19"/>
      <c r="D597" s="19"/>
      <c r="E597" s="19"/>
      <c r="F597" s="19"/>
      <c r="G597" s="19"/>
      <c r="H597" s="19"/>
      <c r="I597" s="19"/>
      <c r="J597" s="7" t="s">
        <v>9808</v>
      </c>
      <c r="K597" s="19" t="str">
        <f t="shared" si="76"/>
        <v>x189</v>
      </c>
      <c r="L597" s="19" t="str">
        <f t="shared" si="85"/>
        <v>Fire and other damage to property insurance</v>
      </c>
      <c r="M597" s="19"/>
      <c r="N597" s="19"/>
      <c r="O597" s="19"/>
      <c r="P597" s="19"/>
      <c r="Q597" s="19"/>
      <c r="R597" s="19"/>
      <c r="S597" s="34">
        <f t="shared" si="82"/>
        <v>42277</v>
      </c>
      <c r="T597" s="34">
        <f t="shared" si="83"/>
        <v>41639</v>
      </c>
      <c r="U597" s="34" t="str">
        <f t="shared" si="84"/>
        <v/>
      </c>
      <c r="V597" s="19"/>
    </row>
    <row r="598" spans="1:22" s="5" customFormat="1">
      <c r="A598" s="19"/>
      <c r="B598" s="19"/>
      <c r="C598" s="19"/>
      <c r="D598" s="19"/>
      <c r="E598" s="19"/>
      <c r="F598" s="19"/>
      <c r="G598" s="19"/>
      <c r="H598" s="19"/>
      <c r="I598" s="19"/>
      <c r="J598" s="7" t="s">
        <v>9810</v>
      </c>
      <c r="K598" s="19" t="str">
        <f t="shared" si="76"/>
        <v>x190</v>
      </c>
      <c r="L598" s="19" t="str">
        <f t="shared" si="85"/>
        <v>General liability insurance</v>
      </c>
      <c r="M598" s="19"/>
      <c r="N598" s="19"/>
      <c r="O598" s="19"/>
      <c r="P598" s="19"/>
      <c r="Q598" s="19"/>
      <c r="R598" s="19"/>
      <c r="S598" s="34">
        <f t="shared" si="82"/>
        <v>42277</v>
      </c>
      <c r="T598" s="34">
        <f t="shared" si="83"/>
        <v>41639</v>
      </c>
      <c r="U598" s="34" t="str">
        <f t="shared" si="84"/>
        <v/>
      </c>
      <c r="V598" s="19"/>
    </row>
    <row r="599" spans="1:22" s="5" customFormat="1">
      <c r="A599" s="19"/>
      <c r="B599" s="19"/>
      <c r="C599" s="19"/>
      <c r="D599" s="19"/>
      <c r="E599" s="19"/>
      <c r="F599" s="19"/>
      <c r="G599" s="19"/>
      <c r="H599" s="19"/>
      <c r="I599" s="19"/>
      <c r="J599" s="7" t="s">
        <v>9811</v>
      </c>
      <c r="K599" s="19" t="str">
        <f t="shared" si="76"/>
        <v>x191</v>
      </c>
      <c r="L599" s="19" t="str">
        <f t="shared" si="85"/>
        <v>Credit and suretyship insurance</v>
      </c>
      <c r="M599" s="19"/>
      <c r="N599" s="19"/>
      <c r="O599" s="19"/>
      <c r="P599" s="19"/>
      <c r="Q599" s="19"/>
      <c r="R599" s="19"/>
      <c r="S599" s="34">
        <f t="shared" si="82"/>
        <v>42277</v>
      </c>
      <c r="T599" s="34">
        <f t="shared" si="83"/>
        <v>41639</v>
      </c>
      <c r="U599" s="34" t="str">
        <f t="shared" si="84"/>
        <v/>
      </c>
      <c r="V599" s="19"/>
    </row>
    <row r="600" spans="1:22" s="5" customFormat="1">
      <c r="A600" s="19"/>
      <c r="B600" s="19"/>
      <c r="C600" s="19"/>
      <c r="D600" s="19"/>
      <c r="E600" s="19"/>
      <c r="F600" s="19"/>
      <c r="G600" s="19"/>
      <c r="H600" s="19"/>
      <c r="I600" s="19"/>
      <c r="J600" s="7" t="s">
        <v>9812</v>
      </c>
      <c r="K600" s="19" t="str">
        <f t="shared" si="76"/>
        <v>x192</v>
      </c>
      <c r="L600" s="19" t="str">
        <f t="shared" si="85"/>
        <v>Legal expenses insurance</v>
      </c>
      <c r="M600" s="19"/>
      <c r="N600" s="19"/>
      <c r="O600" s="19"/>
      <c r="P600" s="19"/>
      <c r="Q600" s="19"/>
      <c r="R600" s="19"/>
      <c r="S600" s="34">
        <f t="shared" si="82"/>
        <v>42277</v>
      </c>
      <c r="T600" s="34">
        <f t="shared" si="83"/>
        <v>41639</v>
      </c>
      <c r="U600" s="34" t="str">
        <f t="shared" si="84"/>
        <v/>
      </c>
      <c r="V600" s="19"/>
    </row>
    <row r="601" spans="1:22" s="5" customFormat="1">
      <c r="A601" s="19"/>
      <c r="B601" s="19"/>
      <c r="C601" s="19"/>
      <c r="D601" s="19"/>
      <c r="E601" s="19"/>
      <c r="F601" s="19"/>
      <c r="G601" s="19"/>
      <c r="H601" s="19"/>
      <c r="I601" s="19"/>
      <c r="J601" s="7" t="s">
        <v>9813</v>
      </c>
      <c r="K601" s="19" t="str">
        <f t="shared" si="76"/>
        <v>x193</v>
      </c>
      <c r="L601" s="19" t="str">
        <f t="shared" si="85"/>
        <v>Assistance</v>
      </c>
      <c r="M601" s="19"/>
      <c r="N601" s="19"/>
      <c r="O601" s="19"/>
      <c r="P601" s="19"/>
      <c r="Q601" s="19"/>
      <c r="R601" s="19"/>
      <c r="S601" s="34">
        <f t="shared" si="82"/>
        <v>42277</v>
      </c>
      <c r="T601" s="34">
        <f t="shared" si="83"/>
        <v>41639</v>
      </c>
      <c r="U601" s="34" t="str">
        <f t="shared" si="84"/>
        <v/>
      </c>
      <c r="V601" s="19"/>
    </row>
    <row r="602" spans="1:22" s="5" customFormat="1">
      <c r="A602" s="19"/>
      <c r="B602" s="19"/>
      <c r="C602" s="19"/>
      <c r="D602" s="19"/>
      <c r="E602" s="19"/>
      <c r="F602" s="19"/>
      <c r="G602" s="19"/>
      <c r="H602" s="19"/>
      <c r="I602" s="19"/>
      <c r="J602" s="7" t="s">
        <v>4512</v>
      </c>
      <c r="K602" s="19" t="str">
        <f t="shared" si="76"/>
        <v>x194</v>
      </c>
      <c r="L602" s="19" t="str">
        <f t="shared" si="85"/>
        <v>Miscellaneous financial loss</v>
      </c>
      <c r="M602" s="19"/>
      <c r="N602" s="19"/>
      <c r="O602" s="19"/>
      <c r="P602" s="19"/>
      <c r="Q602" s="19"/>
      <c r="R602" s="19"/>
      <c r="S602" s="34">
        <f t="shared" si="82"/>
        <v>42277</v>
      </c>
      <c r="T602" s="34">
        <f t="shared" si="83"/>
        <v>41639</v>
      </c>
      <c r="U602" s="34" t="str">
        <f t="shared" si="84"/>
        <v/>
      </c>
      <c r="V602" s="19"/>
    </row>
    <row r="603" spans="1:22" s="5" customFormat="1">
      <c r="A603" s="19"/>
      <c r="B603" s="19"/>
      <c r="C603" s="19"/>
      <c r="D603" s="19"/>
      <c r="E603" s="19"/>
      <c r="F603" s="19"/>
      <c r="G603" s="19"/>
      <c r="H603" s="19"/>
      <c r="I603" s="19"/>
      <c r="J603" s="7" t="s">
        <v>795</v>
      </c>
      <c r="K603" s="19" t="str">
        <f t="shared" si="76"/>
        <v>x35</v>
      </c>
      <c r="L603" s="19" t="str">
        <f t="shared" si="85"/>
        <v>Health</v>
      </c>
      <c r="M603" s="19"/>
      <c r="N603" s="19"/>
      <c r="O603" s="19"/>
      <c r="P603" s="19"/>
      <c r="Q603" s="19"/>
      <c r="R603" s="19"/>
      <c r="S603" s="34">
        <f t="shared" si="82"/>
        <v>41827</v>
      </c>
      <c r="T603" s="34">
        <f t="shared" si="83"/>
        <v>41639</v>
      </c>
      <c r="U603" s="34" t="str">
        <f t="shared" si="84"/>
        <v/>
      </c>
      <c r="V603" s="19"/>
    </row>
    <row r="604" spans="1:22" s="5" customFormat="1">
      <c r="A604" s="19"/>
      <c r="B604" s="19"/>
      <c r="C604" s="19"/>
      <c r="D604" s="19"/>
      <c r="E604" s="19"/>
      <c r="F604" s="19"/>
      <c r="G604" s="19"/>
      <c r="H604" s="19"/>
      <c r="I604" s="19"/>
      <c r="J604" s="7" t="s">
        <v>9814</v>
      </c>
      <c r="K604" s="19" t="str">
        <f t="shared" si="76"/>
        <v>x195</v>
      </c>
      <c r="L604" s="19" t="str">
        <f t="shared" si="85"/>
        <v>Casualty</v>
      </c>
      <c r="M604" s="19"/>
      <c r="N604" s="19"/>
      <c r="O604" s="19"/>
      <c r="P604" s="19"/>
      <c r="Q604" s="19"/>
      <c r="R604" s="19"/>
      <c r="S604" s="34">
        <f t="shared" si="82"/>
        <v>42277</v>
      </c>
      <c r="T604" s="34">
        <f t="shared" si="83"/>
        <v>41639</v>
      </c>
      <c r="U604" s="34" t="str">
        <f t="shared" si="84"/>
        <v/>
      </c>
      <c r="V604" s="19"/>
    </row>
    <row r="605" spans="1:22" s="5" customFormat="1">
      <c r="A605" s="19"/>
      <c r="B605" s="19"/>
      <c r="C605" s="19"/>
      <c r="D605" s="19"/>
      <c r="E605" s="19"/>
      <c r="F605" s="19"/>
      <c r="G605" s="19"/>
      <c r="H605" s="19"/>
      <c r="I605" s="19"/>
      <c r="J605" s="7" t="s">
        <v>9815</v>
      </c>
      <c r="K605" s="19" t="str">
        <f t="shared" si="76"/>
        <v>x196</v>
      </c>
      <c r="L605" s="19" t="str">
        <f t="shared" si="85"/>
        <v>Marine, aviation, transport</v>
      </c>
      <c r="M605" s="19"/>
      <c r="N605" s="19"/>
      <c r="O605" s="19"/>
      <c r="P605" s="19"/>
      <c r="Q605" s="19"/>
      <c r="R605" s="19"/>
      <c r="S605" s="34">
        <f t="shared" si="82"/>
        <v>42277</v>
      </c>
      <c r="T605" s="34">
        <f t="shared" si="83"/>
        <v>41639</v>
      </c>
      <c r="U605" s="34" t="str">
        <f t="shared" si="84"/>
        <v/>
      </c>
      <c r="V605" s="19"/>
    </row>
    <row r="606" spans="1:22" s="5" customFormat="1">
      <c r="A606" s="19"/>
      <c r="B606" s="19"/>
      <c r="C606" s="19"/>
      <c r="D606" s="19"/>
      <c r="E606" s="19"/>
      <c r="F606" s="19"/>
      <c r="G606" s="19"/>
      <c r="H606" s="19"/>
      <c r="I606" s="19"/>
      <c r="J606" s="7" t="s">
        <v>9816</v>
      </c>
      <c r="K606" s="19" t="str">
        <f t="shared" si="76"/>
        <v>x197</v>
      </c>
      <c r="L606" s="19" t="str">
        <f t="shared" si="85"/>
        <v>Property</v>
      </c>
      <c r="M606" s="19"/>
      <c r="N606" s="19"/>
      <c r="O606" s="19"/>
      <c r="P606" s="19"/>
      <c r="Q606" s="19"/>
      <c r="R606" s="19"/>
      <c r="S606" s="34">
        <f t="shared" si="82"/>
        <v>42277</v>
      </c>
      <c r="T606" s="34">
        <f t="shared" si="83"/>
        <v>41639</v>
      </c>
      <c r="U606" s="34" t="str">
        <f t="shared" si="84"/>
        <v/>
      </c>
      <c r="V606" s="19"/>
    </row>
    <row r="607" spans="1:22" s="5" customFormat="1">
      <c r="A607" s="19"/>
      <c r="B607" s="19"/>
      <c r="C607" s="19"/>
      <c r="D607" s="19"/>
      <c r="E607" s="19"/>
      <c r="F607" s="19"/>
      <c r="G607" s="19"/>
      <c r="H607" s="19"/>
      <c r="I607" s="19"/>
      <c r="J607" s="7" t="s">
        <v>783</v>
      </c>
      <c r="K607" s="19" t="str">
        <f t="shared" si="76"/>
        <v>x53</v>
      </c>
      <c r="L607" s="19" t="str">
        <f t="shared" si="85"/>
        <v>Insurance with profit participation</v>
      </c>
      <c r="M607" s="19"/>
      <c r="N607" s="19"/>
      <c r="O607" s="19"/>
      <c r="P607" s="19"/>
      <c r="Q607" s="19"/>
      <c r="R607" s="19"/>
      <c r="S607" s="34">
        <f t="shared" si="82"/>
        <v>41827</v>
      </c>
      <c r="T607" s="34" t="str">
        <f t="shared" si="83"/>
        <v/>
      </c>
      <c r="U607" s="34" t="str">
        <f t="shared" si="84"/>
        <v/>
      </c>
      <c r="V607" s="19"/>
    </row>
    <row r="608" spans="1:22" s="5" customFormat="1">
      <c r="A608" s="19"/>
      <c r="B608" s="19"/>
      <c r="C608" s="19"/>
      <c r="D608" s="19"/>
      <c r="E608" s="19"/>
      <c r="F608" s="19"/>
      <c r="G608" s="19"/>
      <c r="H608" s="19"/>
      <c r="I608" s="19"/>
      <c r="J608" s="7" t="s">
        <v>3457</v>
      </c>
      <c r="K608" s="19" t="str">
        <f t="shared" si="76"/>
        <v>x119</v>
      </c>
      <c r="L608" s="19" t="str">
        <f t="shared" si="85"/>
        <v>Unit-linked or index-linked</v>
      </c>
      <c r="M608" s="19"/>
      <c r="N608" s="19"/>
      <c r="O608" s="19"/>
      <c r="P608" s="19"/>
      <c r="Q608" s="19"/>
      <c r="R608" s="19"/>
      <c r="S608" s="34">
        <f t="shared" si="82"/>
        <v>41827</v>
      </c>
      <c r="T608" s="34" t="str">
        <f t="shared" si="83"/>
        <v/>
      </c>
      <c r="U608" s="34" t="str">
        <f t="shared" si="84"/>
        <v/>
      </c>
      <c r="V608" s="19"/>
    </row>
    <row r="609" spans="1:22" s="5" customFormat="1">
      <c r="A609" s="19"/>
      <c r="B609" s="19"/>
      <c r="C609" s="19"/>
      <c r="D609" s="19"/>
      <c r="E609" s="19"/>
      <c r="F609" s="19"/>
      <c r="G609" s="19"/>
      <c r="H609" s="19"/>
      <c r="I609" s="19"/>
      <c r="J609" s="7" t="s">
        <v>784</v>
      </c>
      <c r="K609" s="19" t="str">
        <f t="shared" si="76"/>
        <v>x93</v>
      </c>
      <c r="L609" s="19" t="str">
        <f t="shared" si="85"/>
        <v>Other life</v>
      </c>
      <c r="M609" s="19"/>
      <c r="N609" s="19"/>
      <c r="O609" s="19"/>
      <c r="P609" s="19"/>
      <c r="Q609" s="19"/>
      <c r="R609" s="19"/>
      <c r="S609" s="34">
        <f t="shared" si="82"/>
        <v>41827</v>
      </c>
      <c r="T609" s="34" t="str">
        <f t="shared" si="83"/>
        <v/>
      </c>
      <c r="U609" s="34" t="str">
        <f t="shared" si="84"/>
        <v/>
      </c>
      <c r="V609" s="19"/>
    </row>
    <row r="610" spans="1:22" s="5" customFormat="1">
      <c r="A610" s="19"/>
      <c r="B610" s="19"/>
      <c r="C610" s="19"/>
      <c r="D610" s="19"/>
      <c r="E610" s="19"/>
      <c r="F610" s="19"/>
      <c r="G610" s="19"/>
      <c r="H610" s="19"/>
      <c r="I610" s="19"/>
      <c r="J610" s="7" t="s">
        <v>787</v>
      </c>
      <c r="K610" s="19" t="str">
        <f t="shared" si="76"/>
        <v>x10</v>
      </c>
      <c r="L610" s="19" t="str">
        <f t="shared" si="85"/>
        <v>Annuities stemming from non-life insurance contracts and relating to health insurance obligations</v>
      </c>
      <c r="M610" s="19"/>
      <c r="N610" s="19"/>
      <c r="O610" s="19"/>
      <c r="P610" s="19"/>
      <c r="Q610" s="19"/>
      <c r="R610" s="19"/>
      <c r="S610" s="34">
        <f t="shared" si="82"/>
        <v>41827</v>
      </c>
      <c r="T610" s="34" t="str">
        <f t="shared" si="83"/>
        <v/>
      </c>
      <c r="U610" s="34" t="str">
        <f t="shared" si="84"/>
        <v/>
      </c>
      <c r="V610" s="19"/>
    </row>
    <row r="611" spans="1:22" s="5" customFormat="1">
      <c r="A611" s="19"/>
      <c r="B611" s="19"/>
      <c r="C611" s="19"/>
      <c r="D611" s="19"/>
      <c r="E611" s="19"/>
      <c r="F611" s="19"/>
      <c r="G611" s="19"/>
      <c r="H611" s="19"/>
      <c r="I611" s="19"/>
      <c r="J611" s="7" t="s">
        <v>786</v>
      </c>
      <c r="K611" s="19" t="str">
        <f t="shared" si="76"/>
        <v>x11</v>
      </c>
      <c r="L611" s="19" t="str">
        <f t="shared" si="85"/>
        <v>Annuities stemming from non-life insurance contracts and relating to insurance obligations other than health insurance obligations</v>
      </c>
      <c r="M611" s="19"/>
      <c r="N611" s="19"/>
      <c r="O611" s="19"/>
      <c r="P611" s="19"/>
      <c r="Q611" s="19"/>
      <c r="R611" s="19"/>
      <c r="S611" s="34">
        <f t="shared" si="82"/>
        <v>41827</v>
      </c>
      <c r="T611" s="34" t="str">
        <f t="shared" si="83"/>
        <v/>
      </c>
      <c r="U611" s="34" t="str">
        <f t="shared" si="84"/>
        <v/>
      </c>
      <c r="V611" s="19"/>
    </row>
    <row r="612" spans="1:22" s="5" customFormat="1">
      <c r="A612" s="19"/>
      <c r="B612" s="19"/>
      <c r="C612" s="19"/>
      <c r="D612" s="19"/>
      <c r="E612" s="19"/>
      <c r="F612" s="19"/>
      <c r="G612" s="19"/>
      <c r="H612" s="19"/>
      <c r="I612" s="19"/>
      <c r="J612" s="7" t="s">
        <v>7562</v>
      </c>
      <c r="K612" s="19" t="str">
        <f t="shared" si="76"/>
        <v>x167</v>
      </c>
      <c r="L612" s="19" t="str">
        <f t="shared" si="85"/>
        <v>Health insurance</v>
      </c>
      <c r="M612" s="19"/>
      <c r="N612" s="19"/>
      <c r="O612" s="19"/>
      <c r="P612" s="19"/>
      <c r="Q612" s="19"/>
      <c r="R612" s="19"/>
      <c r="S612" s="34">
        <f t="shared" si="82"/>
        <v>42277</v>
      </c>
      <c r="T612" s="34" t="str">
        <f t="shared" si="83"/>
        <v/>
      </c>
      <c r="U612" s="34" t="str">
        <f t="shared" si="84"/>
        <v/>
      </c>
      <c r="V612" s="19"/>
    </row>
    <row r="613" spans="1:22" s="5" customFormat="1">
      <c r="A613" s="19"/>
      <c r="B613" s="19"/>
      <c r="C613" s="19"/>
      <c r="D613" s="19"/>
      <c r="E613" s="19"/>
      <c r="F613" s="19"/>
      <c r="G613" s="19"/>
      <c r="H613" s="19"/>
      <c r="I613" s="19"/>
      <c r="J613" s="57" t="s">
        <v>4911</v>
      </c>
      <c r="K613" s="19" t="str">
        <f t="shared" si="76"/>
        <v>x160</v>
      </c>
      <c r="L613" s="19" t="str">
        <f t="shared" si="85"/>
        <v>Health reinsurance</v>
      </c>
      <c r="M613" s="19"/>
      <c r="N613" s="19"/>
      <c r="O613" s="19"/>
      <c r="P613" s="19"/>
      <c r="Q613" s="19"/>
      <c r="R613" s="19"/>
      <c r="S613" s="34">
        <f t="shared" si="82"/>
        <v>41827</v>
      </c>
      <c r="T613" s="34" t="str">
        <f t="shared" si="83"/>
        <v/>
      </c>
      <c r="U613" s="34" t="str">
        <f t="shared" si="84"/>
        <v/>
      </c>
      <c r="V613" s="19"/>
    </row>
    <row r="614" spans="1:22" s="5" customFormat="1">
      <c r="A614" s="19"/>
      <c r="B614" s="19"/>
      <c r="C614" s="19"/>
      <c r="D614" s="19"/>
      <c r="E614" s="19"/>
      <c r="F614" s="19"/>
      <c r="G614" s="19"/>
      <c r="H614" s="19"/>
      <c r="I614" s="19"/>
      <c r="J614" s="57" t="s">
        <v>4912</v>
      </c>
      <c r="K614" s="19" t="str">
        <f t="shared" si="76"/>
        <v>x161</v>
      </c>
      <c r="L614" s="19" t="str">
        <f t="shared" si="85"/>
        <v>Life reinsurance</v>
      </c>
      <c r="M614" s="19"/>
      <c r="N614" s="19"/>
      <c r="O614" s="19"/>
      <c r="P614" s="19"/>
      <c r="Q614" s="19"/>
      <c r="R614" s="19"/>
      <c r="S614" s="34">
        <f t="shared" si="82"/>
        <v>41827</v>
      </c>
      <c r="T614" s="34" t="str">
        <f t="shared" si="83"/>
        <v/>
      </c>
      <c r="U614" s="34" t="str">
        <f t="shared" si="84"/>
        <v/>
      </c>
      <c r="V614" s="19"/>
    </row>
    <row r="615" spans="1:22" s="5" customFormat="1">
      <c r="A615" s="19"/>
      <c r="B615" s="19"/>
      <c r="C615" s="19"/>
      <c r="D615" s="19"/>
      <c r="E615" s="19"/>
      <c r="F615" s="19"/>
      <c r="G615" s="19"/>
      <c r="H615" s="19"/>
      <c r="I615" s="19"/>
      <c r="J615" s="6" t="s">
        <v>7857</v>
      </c>
      <c r="K615" s="19"/>
      <c r="L615" s="19"/>
      <c r="M615" s="19"/>
      <c r="N615" s="19"/>
      <c r="O615" s="19" t="s">
        <v>2299</v>
      </c>
      <c r="P615" s="19"/>
      <c r="Q615" s="19" t="s">
        <v>10645</v>
      </c>
      <c r="R615" s="19"/>
      <c r="S615" s="34">
        <v>42277</v>
      </c>
      <c r="T615" s="34"/>
      <c r="U615" s="34"/>
      <c r="V615" s="19"/>
    </row>
    <row r="616" spans="1:22" s="5" customFormat="1">
      <c r="A616" s="19"/>
      <c r="B616" s="19"/>
      <c r="C616" s="19"/>
      <c r="D616" s="19"/>
      <c r="E616" s="19"/>
      <c r="F616" s="19"/>
      <c r="G616" s="19"/>
      <c r="H616" s="19"/>
      <c r="I616" s="19"/>
      <c r="J616" s="7" t="s">
        <v>7765</v>
      </c>
      <c r="K616" s="19" t="str">
        <f>VLOOKUP(J616,$A$2:$B$200,2,FALSE)</f>
        <v>x170</v>
      </c>
      <c r="L616" s="19" t="str">
        <f t="shared" si="85"/>
        <v>Total amount of LoB for all currencies</v>
      </c>
      <c r="M616" s="19"/>
      <c r="N616" s="19"/>
      <c r="O616" s="19"/>
      <c r="P616" s="19"/>
      <c r="Q616" s="19"/>
      <c r="R616" s="19"/>
      <c r="S616" s="34">
        <f t="shared" si="82"/>
        <v>42277</v>
      </c>
      <c r="T616" s="34">
        <f t="shared" si="83"/>
        <v>41639</v>
      </c>
      <c r="U616" s="34" t="str">
        <f t="shared" si="84"/>
        <v/>
      </c>
      <c r="V616" s="19"/>
    </row>
    <row r="617" spans="1:22" s="5" customFormat="1">
      <c r="A617" s="19"/>
      <c r="B617" s="19"/>
      <c r="C617" s="19"/>
      <c r="D617" s="19"/>
      <c r="E617" s="19"/>
      <c r="F617" s="19"/>
      <c r="G617" s="19"/>
      <c r="H617" s="19"/>
      <c r="I617" s="19"/>
      <c r="J617" s="7" t="s">
        <v>7766</v>
      </c>
      <c r="K617" s="19" t="str">
        <f t="shared" si="76"/>
        <v>x171</v>
      </c>
      <c r="L617" s="19" t="str">
        <f t="shared" si="85"/>
        <v>By currency</v>
      </c>
      <c r="M617" s="19"/>
      <c r="N617" s="19"/>
      <c r="O617" s="19"/>
      <c r="P617" s="19"/>
      <c r="Q617" s="19"/>
      <c r="R617" s="19"/>
      <c r="S617" s="34">
        <f t="shared" si="82"/>
        <v>42277</v>
      </c>
      <c r="T617" s="34">
        <f t="shared" si="83"/>
        <v>41639</v>
      </c>
      <c r="U617" s="34" t="str">
        <f t="shared" si="84"/>
        <v/>
      </c>
      <c r="V617" s="19"/>
    </row>
    <row r="618" spans="1:22" s="5" customFormat="1">
      <c r="A618" s="19"/>
      <c r="B618" s="19"/>
      <c r="C618" s="19"/>
      <c r="D618" s="19"/>
      <c r="E618" s="19"/>
      <c r="F618" s="19"/>
      <c r="G618" s="19"/>
      <c r="H618" s="19"/>
      <c r="I618" s="19"/>
      <c r="J618" s="6" t="s">
        <v>7835</v>
      </c>
      <c r="K618" s="19"/>
      <c r="L618" s="19"/>
      <c r="M618" s="19"/>
      <c r="N618" s="19"/>
      <c r="O618" s="19" t="s">
        <v>2299</v>
      </c>
      <c r="P618" s="19"/>
      <c r="Q618" s="19" t="s">
        <v>859</v>
      </c>
      <c r="R618" s="19"/>
      <c r="S618" s="34">
        <v>42277</v>
      </c>
      <c r="T618" s="34"/>
      <c r="U618" s="34"/>
      <c r="V618" s="19"/>
    </row>
    <row r="619" spans="1:22" s="5" customFormat="1">
      <c r="A619" s="19"/>
      <c r="B619" s="19"/>
      <c r="C619" s="19"/>
      <c r="D619" s="19"/>
      <c r="E619" s="19"/>
      <c r="F619" s="19"/>
      <c r="G619" s="19"/>
      <c r="H619" s="19"/>
      <c r="I619" s="19"/>
      <c r="J619" s="7" t="s">
        <v>130</v>
      </c>
      <c r="K619" s="19" t="str">
        <f t="shared" ref="K619:K650" si="86">VLOOKUP(J619,$A$2:$B$162,2,FALSE)</f>
        <v>x0</v>
      </c>
      <c r="L619" s="19" t="str">
        <f t="shared" si="85"/>
        <v>Total/NA</v>
      </c>
      <c r="M619" s="19" t="s">
        <v>358</v>
      </c>
      <c r="N619" s="19"/>
      <c r="O619" s="19"/>
      <c r="P619" s="19"/>
      <c r="Q619" s="19"/>
      <c r="R619" s="19"/>
      <c r="S619" s="34">
        <f t="shared" si="82"/>
        <v>41827</v>
      </c>
      <c r="T619" s="34" t="str">
        <f t="shared" si="83"/>
        <v/>
      </c>
      <c r="U619" s="34" t="str">
        <f t="shared" si="84"/>
        <v/>
      </c>
      <c r="V619" s="19"/>
    </row>
    <row r="620" spans="1:22" s="5" customFormat="1">
      <c r="A620" s="19"/>
      <c r="B620" s="19"/>
      <c r="C620" s="19"/>
      <c r="D620" s="19"/>
      <c r="E620" s="19"/>
      <c r="F620" s="19"/>
      <c r="G620" s="19"/>
      <c r="H620" s="19"/>
      <c r="I620" s="19"/>
      <c r="J620" s="8" t="s">
        <v>2259</v>
      </c>
      <c r="K620" s="19" t="str">
        <f t="shared" si="86"/>
        <v>x79</v>
      </c>
      <c r="L620" s="19" t="str">
        <f t="shared" si="85"/>
        <v>Non-life and Health non-SLT</v>
      </c>
      <c r="M620" s="19" t="s">
        <v>358</v>
      </c>
      <c r="N620" s="19" t="s">
        <v>359</v>
      </c>
      <c r="O620" s="19"/>
      <c r="P620" s="19"/>
      <c r="Q620" s="19"/>
      <c r="R620" s="19"/>
      <c r="S620" s="34">
        <f t="shared" si="82"/>
        <v>41827</v>
      </c>
      <c r="T620" s="34" t="str">
        <f t="shared" si="83"/>
        <v/>
      </c>
      <c r="U620" s="34" t="str">
        <f t="shared" si="84"/>
        <v/>
      </c>
      <c r="V620" s="19"/>
    </row>
    <row r="621" spans="1:22" s="5" customFormat="1">
      <c r="A621" s="19"/>
      <c r="B621" s="19"/>
      <c r="C621" s="19"/>
      <c r="D621" s="19"/>
      <c r="E621" s="19"/>
      <c r="F621" s="19"/>
      <c r="G621" s="19"/>
      <c r="H621" s="19"/>
      <c r="I621" s="19"/>
      <c r="J621" s="9" t="s">
        <v>2261</v>
      </c>
      <c r="K621" s="19" t="str">
        <f t="shared" si="86"/>
        <v>x81</v>
      </c>
      <c r="L621" s="19" t="str">
        <f t="shared" si="85"/>
        <v>Non-life and Health non-SLT [direct business and accepted proportional reinsurance]</v>
      </c>
      <c r="M621" s="19" t="s">
        <v>358</v>
      </c>
      <c r="N621" s="19" t="s">
        <v>359</v>
      </c>
      <c r="O621" s="19"/>
      <c r="P621" s="19"/>
      <c r="Q621" s="19"/>
      <c r="R621" s="19"/>
      <c r="S621" s="34">
        <f t="shared" si="82"/>
        <v>41827</v>
      </c>
      <c r="T621" s="34">
        <f t="shared" si="83"/>
        <v>41639</v>
      </c>
      <c r="U621" s="34" t="str">
        <f t="shared" si="84"/>
        <v/>
      </c>
      <c r="V621" s="19"/>
    </row>
    <row r="622" spans="1:22" s="5" customFormat="1">
      <c r="A622" s="19"/>
      <c r="B622" s="19"/>
      <c r="C622" s="19"/>
      <c r="D622" s="19"/>
      <c r="E622" s="19"/>
      <c r="F622" s="19"/>
      <c r="G622" s="19"/>
      <c r="H622" s="19"/>
      <c r="I622" s="19"/>
      <c r="J622" s="10" t="s">
        <v>765</v>
      </c>
      <c r="K622" s="19" t="str">
        <f t="shared" si="86"/>
        <v>x77</v>
      </c>
      <c r="L622" s="19" t="str">
        <f t="shared" si="85"/>
        <v>Non-life [direct business and accepted proportional reinsurance]</v>
      </c>
      <c r="M622" s="19" t="s">
        <v>358</v>
      </c>
      <c r="N622" s="19" t="s">
        <v>359</v>
      </c>
      <c r="O622" s="19"/>
      <c r="P622" s="19"/>
      <c r="Q622" s="19"/>
      <c r="R622" s="19"/>
      <c r="S622" s="34">
        <f t="shared" si="82"/>
        <v>41827</v>
      </c>
      <c r="T622" s="34">
        <f t="shared" si="83"/>
        <v>41639</v>
      </c>
      <c r="U622" s="34" t="str">
        <f t="shared" si="84"/>
        <v/>
      </c>
      <c r="V622" s="19"/>
    </row>
    <row r="623" spans="1:22" s="5" customFormat="1">
      <c r="A623" s="19"/>
      <c r="B623" s="19"/>
      <c r="C623" s="19"/>
      <c r="D623" s="19"/>
      <c r="E623" s="19"/>
      <c r="F623" s="19"/>
      <c r="G623" s="19"/>
      <c r="H623" s="19"/>
      <c r="I623" s="19"/>
      <c r="J623" s="11" t="s">
        <v>766</v>
      </c>
      <c r="K623" s="19" t="str">
        <f t="shared" si="86"/>
        <v>x73</v>
      </c>
      <c r="L623" s="19" t="str">
        <f t="shared" si="85"/>
        <v>Motor vehicle liability insurance [direct business and accepted proportional reinsurance]</v>
      </c>
      <c r="M623" s="19"/>
      <c r="N623" s="19" t="s">
        <v>359</v>
      </c>
      <c r="O623" s="19"/>
      <c r="P623" s="19"/>
      <c r="Q623" s="19"/>
      <c r="R623" s="19"/>
      <c r="S623" s="34">
        <f t="shared" si="82"/>
        <v>41827</v>
      </c>
      <c r="T623" s="34" t="str">
        <f t="shared" si="83"/>
        <v/>
      </c>
      <c r="U623" s="34" t="str">
        <f t="shared" si="84"/>
        <v/>
      </c>
      <c r="V623" s="19"/>
    </row>
    <row r="624" spans="1:22" s="5" customFormat="1">
      <c r="A624" s="19"/>
      <c r="B624" s="19"/>
      <c r="C624" s="19"/>
      <c r="D624" s="19"/>
      <c r="E624" s="19"/>
      <c r="F624" s="19"/>
      <c r="G624" s="19"/>
      <c r="H624" s="19"/>
      <c r="I624" s="19"/>
      <c r="J624" s="11" t="s">
        <v>767</v>
      </c>
      <c r="K624" s="19" t="str">
        <f t="shared" si="86"/>
        <v>x101</v>
      </c>
      <c r="L624" s="19" t="str">
        <f t="shared" si="85"/>
        <v>Other motor insurance [direct business and accepted proportional reinsurance]</v>
      </c>
      <c r="M624" s="19"/>
      <c r="N624" s="19" t="s">
        <v>359</v>
      </c>
      <c r="O624" s="19"/>
      <c r="P624" s="19"/>
      <c r="Q624" s="19"/>
      <c r="R624" s="19"/>
      <c r="S624" s="34">
        <f t="shared" si="82"/>
        <v>41827</v>
      </c>
      <c r="T624" s="34" t="str">
        <f t="shared" si="83"/>
        <v/>
      </c>
      <c r="U624" s="34" t="str">
        <f t="shared" si="84"/>
        <v/>
      </c>
      <c r="V624" s="19"/>
    </row>
    <row r="625" spans="1:22" s="5" customFormat="1">
      <c r="A625" s="19"/>
      <c r="B625" s="19"/>
      <c r="C625" s="19"/>
      <c r="D625" s="19"/>
      <c r="E625" s="19"/>
      <c r="F625" s="19"/>
      <c r="G625" s="19"/>
      <c r="H625" s="19"/>
      <c r="I625" s="19"/>
      <c r="J625" s="11" t="s">
        <v>768</v>
      </c>
      <c r="K625" s="19" t="str">
        <f t="shared" si="86"/>
        <v>x66</v>
      </c>
      <c r="L625" s="19" t="str">
        <f t="shared" si="85"/>
        <v>Marine, aviation and transport insurance [direct business and accepted proportional reinsurance]</v>
      </c>
      <c r="M625" s="19"/>
      <c r="N625" s="19" t="s">
        <v>359</v>
      </c>
      <c r="O625" s="19"/>
      <c r="P625" s="19"/>
      <c r="Q625" s="19"/>
      <c r="R625" s="19"/>
      <c r="S625" s="34">
        <f t="shared" si="82"/>
        <v>41827</v>
      </c>
      <c r="T625" s="34" t="str">
        <f t="shared" si="83"/>
        <v/>
      </c>
      <c r="U625" s="34" t="str">
        <f t="shared" si="84"/>
        <v/>
      </c>
      <c r="V625" s="19"/>
    </row>
    <row r="626" spans="1:22" s="5" customFormat="1">
      <c r="A626" s="19"/>
      <c r="B626" s="19"/>
      <c r="C626" s="19"/>
      <c r="D626" s="19"/>
      <c r="E626" s="19"/>
      <c r="F626" s="19"/>
      <c r="G626" s="19"/>
      <c r="H626" s="19"/>
      <c r="I626" s="19"/>
      <c r="J626" s="11" t="s">
        <v>769</v>
      </c>
      <c r="K626" s="19" t="str">
        <f t="shared" si="86"/>
        <v>x31</v>
      </c>
      <c r="L626" s="19" t="str">
        <f t="shared" si="85"/>
        <v>Fire and other damage to property insurance [direct business and accepted proportional reinsurance]</v>
      </c>
      <c r="M626" s="19"/>
      <c r="N626" s="19" t="s">
        <v>359</v>
      </c>
      <c r="O626" s="19"/>
      <c r="P626" s="19"/>
      <c r="Q626" s="19"/>
      <c r="R626" s="19"/>
      <c r="S626" s="34">
        <f t="shared" si="82"/>
        <v>41827</v>
      </c>
      <c r="T626" s="34" t="str">
        <f t="shared" si="83"/>
        <v/>
      </c>
      <c r="U626" s="34" t="str">
        <f t="shared" si="84"/>
        <v/>
      </c>
      <c r="V626" s="19"/>
    </row>
    <row r="627" spans="1:22" s="5" customFormat="1">
      <c r="A627" s="19"/>
      <c r="B627" s="19"/>
      <c r="C627" s="19"/>
      <c r="D627" s="19"/>
      <c r="E627" s="19"/>
      <c r="F627" s="19"/>
      <c r="G627" s="19"/>
      <c r="H627" s="19"/>
      <c r="I627" s="19"/>
      <c r="J627" s="11" t="s">
        <v>770</v>
      </c>
      <c r="K627" s="19" t="str">
        <f t="shared" si="86"/>
        <v>x34</v>
      </c>
      <c r="L627" s="19" t="str">
        <f t="shared" si="85"/>
        <v>General liability insurance [direct business and accepted proportional reinsurance]</v>
      </c>
      <c r="M627" s="19"/>
      <c r="N627" s="19" t="s">
        <v>359</v>
      </c>
      <c r="O627" s="19"/>
      <c r="P627" s="19"/>
      <c r="Q627" s="19"/>
      <c r="R627" s="19"/>
      <c r="S627" s="34">
        <f t="shared" si="82"/>
        <v>41827</v>
      </c>
      <c r="T627" s="34" t="str">
        <f t="shared" si="83"/>
        <v/>
      </c>
      <c r="U627" s="34" t="str">
        <f t="shared" si="84"/>
        <v/>
      </c>
      <c r="V627" s="19"/>
    </row>
    <row r="628" spans="1:22" s="5" customFormat="1">
      <c r="A628" s="19"/>
      <c r="B628" s="19"/>
      <c r="C628" s="19"/>
      <c r="D628" s="19"/>
      <c r="E628" s="19"/>
      <c r="F628" s="19"/>
      <c r="G628" s="19"/>
      <c r="H628" s="19"/>
      <c r="I628" s="19"/>
      <c r="J628" s="11" t="s">
        <v>771</v>
      </c>
      <c r="K628" s="19" t="str">
        <f t="shared" si="86"/>
        <v>x27</v>
      </c>
      <c r="L628" s="19" t="str">
        <f t="shared" si="85"/>
        <v>Credit and suretyship insurance [direct business and accepted proportional reinsurance]</v>
      </c>
      <c r="M628" s="19"/>
      <c r="N628" s="19" t="s">
        <v>359</v>
      </c>
      <c r="O628" s="19"/>
      <c r="P628" s="19"/>
      <c r="Q628" s="19"/>
      <c r="R628" s="19"/>
      <c r="S628" s="34">
        <f t="shared" si="82"/>
        <v>41827</v>
      </c>
      <c r="T628" s="34" t="str">
        <f t="shared" si="83"/>
        <v/>
      </c>
      <c r="U628" s="34" t="str">
        <f t="shared" si="84"/>
        <v/>
      </c>
      <c r="V628" s="19"/>
    </row>
    <row r="629" spans="1:22" s="5" customFormat="1">
      <c r="A629" s="19"/>
      <c r="B629" s="19"/>
      <c r="C629" s="19"/>
      <c r="D629" s="19"/>
      <c r="E629" s="19"/>
      <c r="F629" s="19"/>
      <c r="G629" s="19"/>
      <c r="H629" s="19"/>
      <c r="I629" s="19"/>
      <c r="J629" s="11" t="s">
        <v>2263</v>
      </c>
      <c r="K629" s="19" t="str">
        <f t="shared" si="86"/>
        <v>x59</v>
      </c>
      <c r="L629" s="19" t="str">
        <f t="shared" si="85"/>
        <v>Legal expenses insurance [direct business and accepted proportional reinsurance]</v>
      </c>
      <c r="M629" s="19"/>
      <c r="N629" s="19" t="s">
        <v>359</v>
      </c>
      <c r="O629" s="19"/>
      <c r="P629" s="19"/>
      <c r="Q629" s="19"/>
      <c r="R629" s="19"/>
      <c r="S629" s="34">
        <f t="shared" si="82"/>
        <v>41827</v>
      </c>
      <c r="T629" s="34" t="str">
        <f t="shared" si="83"/>
        <v/>
      </c>
      <c r="U629" s="34" t="str">
        <f t="shared" si="84"/>
        <v/>
      </c>
      <c r="V629" s="19"/>
    </row>
    <row r="630" spans="1:22" s="5" customFormat="1">
      <c r="A630" s="19"/>
      <c r="B630" s="19"/>
      <c r="C630" s="19"/>
      <c r="D630" s="19"/>
      <c r="E630" s="19"/>
      <c r="F630" s="19"/>
      <c r="G630" s="19"/>
      <c r="H630" s="19"/>
      <c r="I630" s="19"/>
      <c r="J630" s="11" t="s">
        <v>772</v>
      </c>
      <c r="K630" s="19" t="str">
        <f t="shared" si="86"/>
        <v>x12</v>
      </c>
      <c r="L630" s="19" t="str">
        <f t="shared" si="85"/>
        <v>Assistance [direct business and accepted proportional reinsurance]</v>
      </c>
      <c r="M630" s="19"/>
      <c r="N630" s="19" t="s">
        <v>359</v>
      </c>
      <c r="O630" s="19"/>
      <c r="P630" s="19"/>
      <c r="Q630" s="19"/>
      <c r="R630" s="19"/>
      <c r="S630" s="34">
        <f t="shared" si="82"/>
        <v>41827</v>
      </c>
      <c r="T630" s="34" t="str">
        <f t="shared" si="83"/>
        <v/>
      </c>
      <c r="U630" s="34" t="str">
        <f t="shared" si="84"/>
        <v/>
      </c>
      <c r="V630" s="19"/>
    </row>
    <row r="631" spans="1:22" s="5" customFormat="1">
      <c r="A631" s="19"/>
      <c r="B631" s="19"/>
      <c r="C631" s="19"/>
      <c r="D631" s="19"/>
      <c r="E631" s="19"/>
      <c r="F631" s="19"/>
      <c r="G631" s="19"/>
      <c r="H631" s="19"/>
      <c r="I631" s="19"/>
      <c r="J631" s="11" t="s">
        <v>773</v>
      </c>
      <c r="K631" s="19" t="str">
        <f t="shared" si="86"/>
        <v>x70</v>
      </c>
      <c r="L631" s="19" t="str">
        <f t="shared" si="85"/>
        <v>Miscellaneous financial loss [direct business and accepted proportional reinsurance]</v>
      </c>
      <c r="M631" s="19"/>
      <c r="N631" s="19" t="s">
        <v>359</v>
      </c>
      <c r="O631" s="19"/>
      <c r="P631" s="19"/>
      <c r="Q631" s="19"/>
      <c r="R631" s="19"/>
      <c r="S631" s="34">
        <f t="shared" si="82"/>
        <v>41827</v>
      </c>
      <c r="T631" s="34" t="str">
        <f t="shared" si="83"/>
        <v/>
      </c>
      <c r="U631" s="34" t="str">
        <f t="shared" si="84"/>
        <v/>
      </c>
      <c r="V631" s="19"/>
    </row>
    <row r="632" spans="1:22" s="5" customFormat="1">
      <c r="A632" s="19"/>
      <c r="B632" s="19"/>
      <c r="C632" s="19"/>
      <c r="D632" s="19"/>
      <c r="E632" s="19"/>
      <c r="F632" s="19"/>
      <c r="G632" s="19"/>
      <c r="H632" s="19"/>
      <c r="I632" s="19"/>
      <c r="J632" s="10" t="s">
        <v>2262</v>
      </c>
      <c r="K632" s="19" t="str">
        <f t="shared" si="86"/>
        <v>x44</v>
      </c>
      <c r="L632" s="19" t="str">
        <f t="shared" si="85"/>
        <v>Health non-SLT [direct business and accepted proportional reinsurance]</v>
      </c>
      <c r="M632" s="19" t="s">
        <v>358</v>
      </c>
      <c r="N632" s="19" t="s">
        <v>359</v>
      </c>
      <c r="O632" s="19"/>
      <c r="P632" s="19"/>
      <c r="Q632" s="19"/>
      <c r="R632" s="19"/>
      <c r="S632" s="34">
        <f t="shared" si="82"/>
        <v>41827</v>
      </c>
      <c r="T632" s="34">
        <f t="shared" si="83"/>
        <v>41639</v>
      </c>
      <c r="U632" s="34" t="str">
        <f t="shared" si="84"/>
        <v/>
      </c>
      <c r="V632" s="19"/>
    </row>
    <row r="633" spans="1:22" s="5" customFormat="1">
      <c r="A633" s="19"/>
      <c r="B633" s="19"/>
      <c r="C633" s="19"/>
      <c r="D633" s="19"/>
      <c r="E633" s="19"/>
      <c r="F633" s="19"/>
      <c r="G633" s="19"/>
      <c r="H633" s="19"/>
      <c r="I633" s="19"/>
      <c r="J633" s="11" t="s">
        <v>774</v>
      </c>
      <c r="K633" s="19" t="str">
        <f t="shared" si="86"/>
        <v>x69</v>
      </c>
      <c r="L633" s="19" t="str">
        <f t="shared" si="85"/>
        <v>Medical expense insurance [direct business and accepted proportional reinsurance]</v>
      </c>
      <c r="M633" s="19"/>
      <c r="N633" s="19" t="s">
        <v>359</v>
      </c>
      <c r="O633" s="19"/>
      <c r="P633" s="19"/>
      <c r="Q633" s="19"/>
      <c r="R633" s="19"/>
      <c r="S633" s="34">
        <f t="shared" si="82"/>
        <v>41827</v>
      </c>
      <c r="T633" s="34" t="str">
        <f t="shared" si="83"/>
        <v/>
      </c>
      <c r="U633" s="34" t="str">
        <f t="shared" si="84"/>
        <v/>
      </c>
      <c r="V633" s="19"/>
    </row>
    <row r="634" spans="1:22" s="5" customFormat="1">
      <c r="A634" s="19"/>
      <c r="B634" s="19"/>
      <c r="C634" s="19"/>
      <c r="D634" s="19"/>
      <c r="E634" s="19"/>
      <c r="F634" s="19"/>
      <c r="G634" s="19"/>
      <c r="H634" s="19"/>
      <c r="I634" s="19"/>
      <c r="J634" s="11" t="s">
        <v>775</v>
      </c>
      <c r="K634" s="19" t="str">
        <f t="shared" si="86"/>
        <v>x52</v>
      </c>
      <c r="L634" s="19" t="str">
        <f t="shared" si="85"/>
        <v>Income protection insurance [direct business and accepted proportional reinsurance]</v>
      </c>
      <c r="M634" s="19"/>
      <c r="N634" s="19" t="s">
        <v>359</v>
      </c>
      <c r="O634" s="19"/>
      <c r="P634" s="19"/>
      <c r="Q634" s="19"/>
      <c r="R634" s="19"/>
      <c r="S634" s="34">
        <f t="shared" si="82"/>
        <v>41827</v>
      </c>
      <c r="T634" s="34" t="str">
        <f t="shared" si="83"/>
        <v/>
      </c>
      <c r="U634" s="34" t="str">
        <f t="shared" si="84"/>
        <v/>
      </c>
      <c r="V634" s="19"/>
    </row>
    <row r="635" spans="1:22" s="5" customFormat="1">
      <c r="A635" s="19"/>
      <c r="B635" s="19"/>
      <c r="C635" s="19"/>
      <c r="D635" s="19"/>
      <c r="E635" s="19"/>
      <c r="F635" s="19"/>
      <c r="G635" s="19"/>
      <c r="H635" s="19"/>
      <c r="I635" s="19"/>
      <c r="J635" s="11" t="s">
        <v>776</v>
      </c>
      <c r="K635" s="19" t="str">
        <f t="shared" si="86"/>
        <v>x132</v>
      </c>
      <c r="L635" s="19" t="str">
        <f t="shared" si="85"/>
        <v>Workers' compensation insurance [direct business and accepted proportional reinsurance]</v>
      </c>
      <c r="M635" s="19"/>
      <c r="N635" s="19" t="s">
        <v>359</v>
      </c>
      <c r="O635" s="19"/>
      <c r="P635" s="19"/>
      <c r="Q635" s="19"/>
      <c r="R635" s="19"/>
      <c r="S635" s="34">
        <f t="shared" si="82"/>
        <v>41827</v>
      </c>
      <c r="T635" s="34" t="str">
        <f t="shared" si="83"/>
        <v/>
      </c>
      <c r="U635" s="34" t="str">
        <f t="shared" si="84"/>
        <v/>
      </c>
      <c r="V635" s="19"/>
    </row>
    <row r="636" spans="1:22" s="5" customFormat="1">
      <c r="A636" s="19"/>
      <c r="B636" s="19"/>
      <c r="C636" s="19"/>
      <c r="D636" s="19"/>
      <c r="E636" s="19"/>
      <c r="F636" s="19"/>
      <c r="G636" s="19"/>
      <c r="H636" s="19"/>
      <c r="I636" s="19"/>
      <c r="J636" s="9" t="s">
        <v>2260</v>
      </c>
      <c r="K636" s="19" t="str">
        <f t="shared" si="86"/>
        <v>x80</v>
      </c>
      <c r="L636" s="19" t="str">
        <f t="shared" si="85"/>
        <v>Non-life and Health non-SLT [accepted non-proportional reinsurance]</v>
      </c>
      <c r="M636" s="19" t="s">
        <v>358</v>
      </c>
      <c r="N636" s="19" t="s">
        <v>359</v>
      </c>
      <c r="O636" s="19"/>
      <c r="P636" s="19"/>
      <c r="Q636" s="19"/>
      <c r="R636" s="19"/>
      <c r="S636" s="34">
        <f t="shared" si="82"/>
        <v>41827</v>
      </c>
      <c r="T636" s="34" t="str">
        <f t="shared" si="83"/>
        <v/>
      </c>
      <c r="U636" s="34" t="str">
        <f t="shared" si="84"/>
        <v/>
      </c>
      <c r="V636" s="19"/>
    </row>
    <row r="637" spans="1:22" s="5" customFormat="1">
      <c r="A637" s="19"/>
      <c r="B637" s="19"/>
      <c r="C637" s="19"/>
      <c r="D637" s="19"/>
      <c r="E637" s="19"/>
      <c r="F637" s="19"/>
      <c r="G637" s="19"/>
      <c r="H637" s="19"/>
      <c r="I637" s="19"/>
      <c r="J637" s="10" t="s">
        <v>777</v>
      </c>
      <c r="K637" s="19" t="str">
        <f t="shared" si="86"/>
        <v>x42</v>
      </c>
      <c r="L637" s="19" t="str">
        <f t="shared" si="85"/>
        <v>Health [accepted non-proportional reinsurance]</v>
      </c>
      <c r="M637" s="19"/>
      <c r="N637" s="19" t="s">
        <v>359</v>
      </c>
      <c r="O637" s="19"/>
      <c r="P637" s="19"/>
      <c r="Q637" s="19"/>
      <c r="R637" s="19"/>
      <c r="S637" s="34">
        <f t="shared" si="82"/>
        <v>41827</v>
      </c>
      <c r="T637" s="34" t="str">
        <f t="shared" si="83"/>
        <v/>
      </c>
      <c r="U637" s="34" t="str">
        <f t="shared" si="84"/>
        <v/>
      </c>
      <c r="V637" s="19"/>
    </row>
    <row r="638" spans="1:22" s="5" customFormat="1">
      <c r="A638" s="19"/>
      <c r="B638" s="19"/>
      <c r="C638" s="19"/>
      <c r="D638" s="19"/>
      <c r="E638" s="19"/>
      <c r="F638" s="19"/>
      <c r="G638" s="19"/>
      <c r="H638" s="19"/>
      <c r="I638" s="19"/>
      <c r="J638" s="10" t="s">
        <v>778</v>
      </c>
      <c r="K638" s="19" t="str">
        <f t="shared" si="86"/>
        <v>x106</v>
      </c>
      <c r="L638" s="19" t="str">
        <f t="shared" si="85"/>
        <v>Property [accepted non-proportional reinsurance]</v>
      </c>
      <c r="M638" s="19"/>
      <c r="N638" s="19" t="s">
        <v>359</v>
      </c>
      <c r="O638" s="19"/>
      <c r="P638" s="19"/>
      <c r="Q638" s="19"/>
      <c r="R638" s="19"/>
      <c r="S638" s="34">
        <f t="shared" si="82"/>
        <v>41827</v>
      </c>
      <c r="T638" s="34" t="str">
        <f t="shared" si="83"/>
        <v/>
      </c>
      <c r="U638" s="34" t="str">
        <f t="shared" si="84"/>
        <v/>
      </c>
      <c r="V638" s="19"/>
    </row>
    <row r="639" spans="1:22" s="5" customFormat="1">
      <c r="A639" s="19"/>
      <c r="B639" s="19"/>
      <c r="C639" s="19"/>
      <c r="D639" s="19"/>
      <c r="E639" s="19"/>
      <c r="F639" s="19"/>
      <c r="G639" s="19"/>
      <c r="H639" s="19"/>
      <c r="I639" s="19"/>
      <c r="J639" s="10" t="s">
        <v>779</v>
      </c>
      <c r="K639" s="19" t="str">
        <f t="shared" si="86"/>
        <v>x14</v>
      </c>
      <c r="L639" s="19" t="str">
        <f t="shared" si="85"/>
        <v>Casualty [accepted non-proportional reinsurance]</v>
      </c>
      <c r="M639" s="19"/>
      <c r="N639" s="19" t="s">
        <v>359</v>
      </c>
      <c r="O639" s="19"/>
      <c r="P639" s="19"/>
      <c r="Q639" s="19"/>
      <c r="R639" s="19"/>
      <c r="S639" s="34">
        <f t="shared" si="82"/>
        <v>41827</v>
      </c>
      <c r="T639" s="34" t="str">
        <f t="shared" si="83"/>
        <v/>
      </c>
      <c r="U639" s="34" t="str">
        <f t="shared" si="84"/>
        <v/>
      </c>
      <c r="V639" s="19"/>
    </row>
    <row r="640" spans="1:22" s="5" customFormat="1">
      <c r="A640" s="19"/>
      <c r="B640" s="19"/>
      <c r="C640" s="19"/>
      <c r="D640" s="19"/>
      <c r="E640" s="19"/>
      <c r="F640" s="19"/>
      <c r="G640" s="19"/>
      <c r="H640" s="19"/>
      <c r="I640" s="19"/>
      <c r="J640" s="10" t="s">
        <v>780</v>
      </c>
      <c r="K640" s="19" t="str">
        <f t="shared" si="86"/>
        <v>x67</v>
      </c>
      <c r="L640" s="19" t="str">
        <f t="shared" si="85"/>
        <v>Marine, aviation, transport [accepted non-proportional reinsurance]</v>
      </c>
      <c r="M640" s="19"/>
      <c r="N640" s="19" t="s">
        <v>359</v>
      </c>
      <c r="O640" s="19"/>
      <c r="P640" s="19"/>
      <c r="Q640" s="19"/>
      <c r="R640" s="19"/>
      <c r="S640" s="34">
        <f t="shared" si="82"/>
        <v>41827</v>
      </c>
      <c r="T640" s="34" t="str">
        <f t="shared" si="83"/>
        <v/>
      </c>
      <c r="U640" s="34" t="str">
        <f t="shared" si="84"/>
        <v/>
      </c>
      <c r="V640" s="19"/>
    </row>
    <row r="641" spans="1:22" s="5" customFormat="1">
      <c r="A641" s="19"/>
      <c r="B641" s="19"/>
      <c r="C641" s="19"/>
      <c r="D641" s="19"/>
      <c r="E641" s="19"/>
      <c r="F641" s="19"/>
      <c r="G641" s="19"/>
      <c r="H641" s="19"/>
      <c r="I641" s="19"/>
      <c r="J641" s="8" t="s">
        <v>781</v>
      </c>
      <c r="K641" s="19" t="str">
        <f t="shared" si="86"/>
        <v>x65</v>
      </c>
      <c r="L641" s="19" t="str">
        <f t="shared" si="85"/>
        <v>Life and Health SLT</v>
      </c>
      <c r="M641" s="19" t="s">
        <v>358</v>
      </c>
      <c r="N641" s="19" t="s">
        <v>359</v>
      </c>
      <c r="O641" s="19"/>
      <c r="P641" s="19"/>
      <c r="Q641" s="19"/>
      <c r="R641" s="19"/>
      <c r="S641" s="34">
        <f t="shared" si="82"/>
        <v>41827</v>
      </c>
      <c r="T641" s="34" t="str">
        <f t="shared" si="83"/>
        <v/>
      </c>
      <c r="U641" s="34" t="str">
        <f t="shared" si="84"/>
        <v/>
      </c>
      <c r="V641" s="19"/>
    </row>
    <row r="642" spans="1:22" s="5" customFormat="1">
      <c r="A642" s="19"/>
      <c r="B642" s="19"/>
      <c r="C642" s="19"/>
      <c r="D642" s="19"/>
      <c r="E642" s="19"/>
      <c r="F642" s="19"/>
      <c r="G642" s="19"/>
      <c r="H642" s="19"/>
      <c r="I642" s="19"/>
      <c r="J642" s="9" t="s">
        <v>7838</v>
      </c>
      <c r="K642" s="19" t="str">
        <f>VLOOKUP(J642,$A$2:$B$300,2,FALSE)</f>
        <v>x172</v>
      </c>
      <c r="L642" s="19" t="str">
        <f t="shared" si="85"/>
        <v>Life and annuities stemming from non-life insurance contracts and relating to insurance obligations other than health insurance obligations</v>
      </c>
      <c r="M642" s="19" t="s">
        <v>358</v>
      </c>
      <c r="N642" s="19" t="s">
        <v>359</v>
      </c>
      <c r="O642" s="19"/>
      <c r="P642" s="19"/>
      <c r="Q642" s="19"/>
      <c r="R642" s="19"/>
      <c r="S642" s="34">
        <f t="shared" si="82"/>
        <v>42277</v>
      </c>
      <c r="T642" s="34" t="str">
        <f t="shared" si="83"/>
        <v/>
      </c>
      <c r="U642" s="34" t="str">
        <f t="shared" si="84"/>
        <v/>
      </c>
      <c r="V642" s="19"/>
    </row>
    <row r="643" spans="1:22" s="5" customFormat="1">
      <c r="A643" s="19"/>
      <c r="B643" s="19"/>
      <c r="C643" s="19"/>
      <c r="D643" s="19"/>
      <c r="E643" s="19"/>
      <c r="F643" s="19"/>
      <c r="G643" s="19"/>
      <c r="H643" s="19"/>
      <c r="I643" s="19"/>
      <c r="J643" s="10" t="s">
        <v>7839</v>
      </c>
      <c r="K643" s="19" t="str">
        <f>VLOOKUP(J643,$A$2:$B$300,2,FALSE)</f>
        <v>x173</v>
      </c>
      <c r="L643" s="19" t="str">
        <f t="shared" si="85"/>
        <v>Life and annuities stemming from non-life insurance contracts and relating to insurance obligations other than health insurance obligations [other than unit-linked or index-linked]</v>
      </c>
      <c r="M643" s="19" t="s">
        <v>358</v>
      </c>
      <c r="N643" s="19" t="s">
        <v>359</v>
      </c>
      <c r="O643" s="19"/>
      <c r="P643" s="19"/>
      <c r="Q643" s="19"/>
      <c r="R643" s="19"/>
      <c r="S643" s="34">
        <f t="shared" si="82"/>
        <v>42277</v>
      </c>
      <c r="T643" s="34" t="str">
        <f t="shared" si="83"/>
        <v/>
      </c>
      <c r="U643" s="34" t="str">
        <f t="shared" si="84"/>
        <v/>
      </c>
      <c r="V643" s="19"/>
    </row>
    <row r="644" spans="1:22" s="5" customFormat="1">
      <c r="A644" s="19"/>
      <c r="B644" s="19"/>
      <c r="C644" s="19"/>
      <c r="D644" s="19"/>
      <c r="E644" s="19"/>
      <c r="F644" s="19"/>
      <c r="G644" s="19"/>
      <c r="H644" s="19"/>
      <c r="I644" s="19"/>
      <c r="J644" s="11" t="s">
        <v>783</v>
      </c>
      <c r="K644" s="19" t="str">
        <f t="shared" si="86"/>
        <v>x53</v>
      </c>
      <c r="L644" s="19" t="str">
        <f t="shared" si="85"/>
        <v>Insurance with profit participation</v>
      </c>
      <c r="M644" s="19"/>
      <c r="N644" s="19" t="s">
        <v>359</v>
      </c>
      <c r="O644" s="19"/>
      <c r="P644" s="19"/>
      <c r="Q644" s="19"/>
      <c r="R644" s="19"/>
      <c r="S644" s="34">
        <f t="shared" si="82"/>
        <v>41827</v>
      </c>
      <c r="T644" s="34" t="str">
        <f t="shared" si="83"/>
        <v/>
      </c>
      <c r="U644" s="34" t="str">
        <f t="shared" si="84"/>
        <v/>
      </c>
      <c r="V644" s="19"/>
    </row>
    <row r="645" spans="1:22" s="5" customFormat="1">
      <c r="A645" s="19"/>
      <c r="B645" s="19"/>
      <c r="C645" s="19"/>
      <c r="D645" s="19"/>
      <c r="E645" s="19"/>
      <c r="F645" s="19"/>
      <c r="G645" s="19"/>
      <c r="H645" s="19"/>
      <c r="I645" s="19"/>
      <c r="J645" s="11" t="s">
        <v>784</v>
      </c>
      <c r="K645" s="19" t="str">
        <f t="shared" si="86"/>
        <v>x93</v>
      </c>
      <c r="L645" s="19" t="str">
        <f t="shared" si="85"/>
        <v>Other life</v>
      </c>
      <c r="M645" s="19"/>
      <c r="N645" s="19" t="s">
        <v>359</v>
      </c>
      <c r="O645" s="19"/>
      <c r="P645" s="19"/>
      <c r="Q645" s="19"/>
      <c r="R645" s="19"/>
      <c r="S645" s="34">
        <f t="shared" si="82"/>
        <v>41827</v>
      </c>
      <c r="T645" s="34" t="str">
        <f t="shared" si="83"/>
        <v/>
      </c>
      <c r="U645" s="34" t="str">
        <f t="shared" si="84"/>
        <v/>
      </c>
      <c r="V645" s="19"/>
    </row>
    <row r="646" spans="1:22" s="5" customFormat="1">
      <c r="A646" s="19"/>
      <c r="B646" s="19"/>
      <c r="C646" s="19"/>
      <c r="D646" s="19"/>
      <c r="E646" s="19"/>
      <c r="F646" s="19"/>
      <c r="G646" s="19"/>
      <c r="H646" s="19"/>
      <c r="I646" s="19"/>
      <c r="J646" s="11" t="s">
        <v>786</v>
      </c>
      <c r="K646" s="19" t="str">
        <f t="shared" si="86"/>
        <v>x11</v>
      </c>
      <c r="L646" s="19" t="str">
        <f t="shared" si="85"/>
        <v>Annuities stemming from non-life insurance contracts and relating to insurance obligations other than health insurance obligations</v>
      </c>
      <c r="M646" s="19"/>
      <c r="N646" s="19" t="s">
        <v>359</v>
      </c>
      <c r="O646" s="19"/>
      <c r="P646" s="19"/>
      <c r="Q646" s="19"/>
      <c r="R646" s="19"/>
      <c r="S646" s="34">
        <f t="shared" si="82"/>
        <v>41827</v>
      </c>
      <c r="T646" s="34" t="str">
        <f t="shared" si="83"/>
        <v/>
      </c>
      <c r="U646" s="34" t="str">
        <f t="shared" si="84"/>
        <v/>
      </c>
      <c r="V646" s="19"/>
    </row>
    <row r="647" spans="1:22" s="5" customFormat="1">
      <c r="A647" s="19"/>
      <c r="B647" s="19"/>
      <c r="C647" s="19"/>
      <c r="D647" s="19"/>
      <c r="E647" s="19"/>
      <c r="F647" s="19"/>
      <c r="G647" s="19"/>
      <c r="H647" s="19"/>
      <c r="I647" s="19"/>
      <c r="J647" s="10" t="s">
        <v>3457</v>
      </c>
      <c r="K647" s="19" t="str">
        <f t="shared" si="86"/>
        <v>x119</v>
      </c>
      <c r="L647" s="19" t="str">
        <f t="shared" si="85"/>
        <v>Unit-linked or index-linked</v>
      </c>
      <c r="M647" s="19" t="s">
        <v>358</v>
      </c>
      <c r="N647" s="19" t="s">
        <v>359</v>
      </c>
      <c r="O647" s="19"/>
      <c r="P647" s="19"/>
      <c r="Q647" s="19"/>
      <c r="R647" s="19"/>
      <c r="S647" s="34">
        <f t="shared" si="82"/>
        <v>41827</v>
      </c>
      <c r="T647" s="34" t="str">
        <f t="shared" si="83"/>
        <v/>
      </c>
      <c r="U647" s="34" t="str">
        <f t="shared" si="84"/>
        <v/>
      </c>
      <c r="V647" s="19"/>
    </row>
    <row r="648" spans="1:22" s="5" customFormat="1">
      <c r="A648" s="19"/>
      <c r="B648" s="19"/>
      <c r="C648" s="19"/>
      <c r="D648" s="19"/>
      <c r="E648" s="19"/>
      <c r="F648" s="19"/>
      <c r="G648" s="19"/>
      <c r="H648" s="19"/>
      <c r="I648" s="19"/>
      <c r="J648" s="11" t="s">
        <v>788</v>
      </c>
      <c r="K648" s="19" t="str">
        <f t="shared" si="86"/>
        <v>x122</v>
      </c>
      <c r="L648" s="19" t="str">
        <f t="shared" si="85"/>
        <v>Variable annuities</v>
      </c>
      <c r="M648" s="19"/>
      <c r="N648" s="19" t="s">
        <v>359</v>
      </c>
      <c r="O648" s="19"/>
      <c r="P648" s="19"/>
      <c r="Q648" s="19"/>
      <c r="R648" s="19"/>
      <c r="S648" s="34">
        <f t="shared" si="82"/>
        <v>41827</v>
      </c>
      <c r="T648" s="34" t="str">
        <f t="shared" si="83"/>
        <v/>
      </c>
      <c r="U648" s="34" t="str">
        <f t="shared" si="84"/>
        <v/>
      </c>
      <c r="V648" s="19"/>
    </row>
    <row r="649" spans="1:22" s="5" customFormat="1">
      <c r="A649" s="19"/>
      <c r="B649" s="19"/>
      <c r="C649" s="19"/>
      <c r="D649" s="19"/>
      <c r="E649" s="19"/>
      <c r="F649" s="19"/>
      <c r="G649" s="19"/>
      <c r="H649" s="19"/>
      <c r="I649" s="19"/>
      <c r="J649" s="11" t="s">
        <v>3458</v>
      </c>
      <c r="K649" s="19" t="str">
        <f t="shared" si="86"/>
        <v>x120</v>
      </c>
      <c r="L649" s="19" t="str">
        <f t="shared" si="85"/>
        <v>Unit-linked or index-linked other than variable annuities</v>
      </c>
      <c r="M649" s="19"/>
      <c r="N649" s="19" t="s">
        <v>359</v>
      </c>
      <c r="O649" s="19"/>
      <c r="P649" s="19"/>
      <c r="Q649" s="19"/>
      <c r="R649" s="19"/>
      <c r="S649" s="34">
        <f t="shared" si="82"/>
        <v>41827</v>
      </c>
      <c r="T649" s="34">
        <f t="shared" si="83"/>
        <v>41639</v>
      </c>
      <c r="U649" s="34" t="str">
        <f t="shared" si="84"/>
        <v/>
      </c>
      <c r="V649" s="19"/>
    </row>
    <row r="650" spans="1:22" s="5" customFormat="1">
      <c r="A650" s="19"/>
      <c r="B650" s="19"/>
      <c r="C650" s="19"/>
      <c r="D650" s="19"/>
      <c r="E650" s="19"/>
      <c r="F650" s="19"/>
      <c r="G650" s="19"/>
      <c r="H650" s="19"/>
      <c r="I650" s="19"/>
      <c r="J650" s="9" t="s">
        <v>797</v>
      </c>
      <c r="K650" s="19" t="str">
        <f t="shared" si="86"/>
        <v>x46</v>
      </c>
      <c r="L650" s="19" t="str">
        <f t="shared" si="85"/>
        <v>Health SLT and annuities stemming from non-life insurance contracts and relating to health insurance obligations</v>
      </c>
      <c r="M650" s="19" t="s">
        <v>358</v>
      </c>
      <c r="N650" s="19" t="s">
        <v>359</v>
      </c>
      <c r="O650" s="19"/>
      <c r="P650" s="19"/>
      <c r="Q650" s="19"/>
      <c r="R650" s="19"/>
      <c r="S650" s="34">
        <f t="shared" ref="S650:S713" si="87">VLOOKUP(J650,A:G,5,FALSE)</f>
        <v>41827</v>
      </c>
      <c r="T650" s="34" t="str">
        <f t="shared" ref="T650:T713" si="88">IF(VLOOKUP(J650,A:G,6,FALSE)=0,"",VLOOKUP(J650,A:G,6,FALSE))</f>
        <v/>
      </c>
      <c r="U650" s="34" t="str">
        <f t="shared" ref="U650:U713" si="89">IF(VLOOKUP(J650,A:G,7,FALSE)=0,"",VLOOKUP(J650,A:G,7,FALSE))</f>
        <v/>
      </c>
      <c r="V650" s="19"/>
    </row>
    <row r="651" spans="1:22" s="5" customFormat="1">
      <c r="A651" s="19"/>
      <c r="B651" s="19"/>
      <c r="C651" s="19"/>
      <c r="D651" s="19"/>
      <c r="E651" s="19"/>
      <c r="F651" s="19"/>
      <c r="G651" s="19"/>
      <c r="H651" s="19"/>
      <c r="I651" s="19"/>
      <c r="J651" s="10" t="s">
        <v>789</v>
      </c>
      <c r="K651" s="19" t="str">
        <f>VLOOKUP(J651,$A$2:$B$162,2,FALSE)</f>
        <v>x45</v>
      </c>
      <c r="L651" s="19" t="str">
        <f t="shared" si="85"/>
        <v>Health SLT</v>
      </c>
      <c r="M651" s="19"/>
      <c r="N651" s="19" t="s">
        <v>359</v>
      </c>
      <c r="O651" s="19"/>
      <c r="P651" s="19"/>
      <c r="Q651" s="19"/>
      <c r="R651" s="19"/>
      <c r="S651" s="34">
        <f t="shared" si="87"/>
        <v>41827</v>
      </c>
      <c r="T651" s="34" t="str">
        <f t="shared" si="88"/>
        <v/>
      </c>
      <c r="U651" s="34" t="str">
        <f t="shared" si="89"/>
        <v/>
      </c>
      <c r="V651" s="19"/>
    </row>
    <row r="652" spans="1:22" s="5" customFormat="1">
      <c r="A652" s="19"/>
      <c r="B652" s="19"/>
      <c r="C652" s="19"/>
      <c r="D652" s="19"/>
      <c r="E652" s="19"/>
      <c r="F652" s="19"/>
      <c r="G652" s="19"/>
      <c r="H652" s="19"/>
      <c r="I652" s="19"/>
      <c r="J652" s="10" t="s">
        <v>787</v>
      </c>
      <c r="K652" s="19" t="str">
        <f>VLOOKUP(J652,$A$2:$B$162,2,FALSE)</f>
        <v>x10</v>
      </c>
      <c r="L652" s="19" t="str">
        <f t="shared" si="85"/>
        <v>Annuities stemming from non-life insurance contracts and relating to health insurance obligations</v>
      </c>
      <c r="M652" s="19"/>
      <c r="N652" s="19" t="s">
        <v>359</v>
      </c>
      <c r="O652" s="19"/>
      <c r="P652" s="19"/>
      <c r="Q652" s="19"/>
      <c r="R652" s="19"/>
      <c r="S652" s="34">
        <f t="shared" si="87"/>
        <v>41827</v>
      </c>
      <c r="T652" s="34" t="str">
        <f t="shared" si="88"/>
        <v/>
      </c>
      <c r="U652" s="34" t="str">
        <f t="shared" si="89"/>
        <v/>
      </c>
      <c r="V652" s="19"/>
    </row>
    <row r="653" spans="1:22" s="5" customFormat="1">
      <c r="A653" s="19"/>
      <c r="B653" s="19"/>
      <c r="C653" s="19"/>
      <c r="D653" s="19"/>
      <c r="E653" s="19"/>
      <c r="F653" s="19"/>
      <c r="G653" s="19"/>
      <c r="H653" s="19"/>
      <c r="I653" s="19"/>
      <c r="J653" s="6" t="s">
        <v>7836</v>
      </c>
      <c r="K653" s="19"/>
      <c r="L653" s="19"/>
      <c r="M653" s="19"/>
      <c r="N653" s="19"/>
      <c r="O653" s="19" t="s">
        <v>2299</v>
      </c>
      <c r="P653" s="19"/>
      <c r="Q653" s="19" t="s">
        <v>859</v>
      </c>
      <c r="R653" s="19"/>
      <c r="S653" s="34">
        <v>42277</v>
      </c>
      <c r="T653" s="34"/>
      <c r="U653" s="34"/>
      <c r="V653" s="19"/>
    </row>
    <row r="654" spans="1:22" s="5" customFormat="1">
      <c r="A654" s="19"/>
      <c r="B654" s="19"/>
      <c r="C654" s="19"/>
      <c r="D654" s="19"/>
      <c r="E654" s="19"/>
      <c r="F654" s="19"/>
      <c r="G654" s="19"/>
      <c r="H654" s="19"/>
      <c r="I654" s="19"/>
      <c r="J654" s="7" t="s">
        <v>130</v>
      </c>
      <c r="K654" s="19" t="str">
        <f t="shared" ref="K654:K687" si="90">VLOOKUP(J654,$A$2:$B$162,2,FALSE)</f>
        <v>x0</v>
      </c>
      <c r="L654" s="19" t="str">
        <f t="shared" si="85"/>
        <v>Total/NA</v>
      </c>
      <c r="M654" s="19" t="s">
        <v>358</v>
      </c>
      <c r="N654" s="19"/>
      <c r="O654" s="19"/>
      <c r="P654" s="19"/>
      <c r="Q654" s="19"/>
      <c r="R654" s="19"/>
      <c r="S654" s="34">
        <f t="shared" si="87"/>
        <v>41827</v>
      </c>
      <c r="T654" s="34" t="str">
        <f t="shared" si="88"/>
        <v/>
      </c>
      <c r="U654" s="34" t="str">
        <f t="shared" si="89"/>
        <v/>
      </c>
      <c r="V654" s="19"/>
    </row>
    <row r="655" spans="1:22" s="5" customFormat="1">
      <c r="A655" s="19"/>
      <c r="B655" s="19"/>
      <c r="C655" s="19"/>
      <c r="D655" s="19"/>
      <c r="E655" s="19"/>
      <c r="F655" s="19"/>
      <c r="G655" s="19"/>
      <c r="H655" s="19"/>
      <c r="I655" s="19"/>
      <c r="J655" s="8" t="s">
        <v>2259</v>
      </c>
      <c r="K655" s="19" t="str">
        <f t="shared" si="90"/>
        <v>x79</v>
      </c>
      <c r="L655" s="19" t="str">
        <f t="shared" si="85"/>
        <v>Non-life and Health non-SLT</v>
      </c>
      <c r="M655" s="19" t="s">
        <v>358</v>
      </c>
      <c r="N655" s="19" t="s">
        <v>359</v>
      </c>
      <c r="O655" s="19"/>
      <c r="P655" s="19"/>
      <c r="Q655" s="19"/>
      <c r="R655" s="19"/>
      <c r="S655" s="34">
        <f t="shared" si="87"/>
        <v>41827</v>
      </c>
      <c r="T655" s="34" t="str">
        <f t="shared" si="88"/>
        <v/>
      </c>
      <c r="U655" s="34" t="str">
        <f t="shared" si="89"/>
        <v/>
      </c>
      <c r="V655" s="19"/>
    </row>
    <row r="656" spans="1:22" s="5" customFormat="1">
      <c r="A656" s="19"/>
      <c r="B656" s="19"/>
      <c r="C656" s="19"/>
      <c r="D656" s="19"/>
      <c r="E656" s="19"/>
      <c r="F656" s="19"/>
      <c r="G656" s="19"/>
      <c r="H656" s="19"/>
      <c r="I656" s="19"/>
      <c r="J656" s="9" t="s">
        <v>761</v>
      </c>
      <c r="K656" s="19" t="str">
        <f t="shared" si="90"/>
        <v>x75</v>
      </c>
      <c r="L656" s="19" t="str">
        <f t="shared" ref="L656:L687" si="91">J656</f>
        <v>Non-life</v>
      </c>
      <c r="M656" s="19" t="s">
        <v>358</v>
      </c>
      <c r="N656" s="19" t="s">
        <v>359</v>
      </c>
      <c r="O656" s="19"/>
      <c r="P656" s="19"/>
      <c r="Q656" s="19"/>
      <c r="R656" s="19"/>
      <c r="S656" s="34">
        <f t="shared" si="87"/>
        <v>41827</v>
      </c>
      <c r="T656" s="34" t="str">
        <f t="shared" si="88"/>
        <v/>
      </c>
      <c r="U656" s="34" t="str">
        <f t="shared" si="89"/>
        <v/>
      </c>
      <c r="V656" s="19"/>
    </row>
    <row r="657" spans="1:22" s="5" customFormat="1">
      <c r="A657" s="19"/>
      <c r="B657" s="19"/>
      <c r="C657" s="19"/>
      <c r="D657" s="19"/>
      <c r="E657" s="19"/>
      <c r="F657" s="19"/>
      <c r="G657" s="19"/>
      <c r="H657" s="19"/>
      <c r="I657" s="19"/>
      <c r="J657" s="10" t="s">
        <v>765</v>
      </c>
      <c r="K657" s="19" t="str">
        <f t="shared" si="90"/>
        <v>x77</v>
      </c>
      <c r="L657" s="19" t="str">
        <f t="shared" si="91"/>
        <v>Non-life [direct business and accepted proportional reinsurance]</v>
      </c>
      <c r="M657" s="19" t="s">
        <v>358</v>
      </c>
      <c r="N657" s="19" t="s">
        <v>359</v>
      </c>
      <c r="O657" s="19"/>
      <c r="P657" s="19"/>
      <c r="Q657" s="19"/>
      <c r="R657" s="19"/>
      <c r="S657" s="34">
        <f t="shared" si="87"/>
        <v>41827</v>
      </c>
      <c r="T657" s="34">
        <f t="shared" si="88"/>
        <v>41639</v>
      </c>
      <c r="U657" s="34" t="str">
        <f t="shared" si="89"/>
        <v/>
      </c>
      <c r="V657" s="19"/>
    </row>
    <row r="658" spans="1:22" s="5" customFormat="1">
      <c r="A658" s="19"/>
      <c r="B658" s="19"/>
      <c r="C658" s="19"/>
      <c r="D658" s="19"/>
      <c r="E658" s="19"/>
      <c r="F658" s="19"/>
      <c r="G658" s="19"/>
      <c r="H658" s="19"/>
      <c r="I658" s="19"/>
      <c r="J658" s="11" t="s">
        <v>766</v>
      </c>
      <c r="K658" s="19" t="str">
        <f t="shared" si="90"/>
        <v>x73</v>
      </c>
      <c r="L658" s="19" t="str">
        <f t="shared" si="91"/>
        <v>Motor vehicle liability insurance [direct business and accepted proportional reinsurance]</v>
      </c>
      <c r="M658" s="19"/>
      <c r="N658" s="19" t="s">
        <v>359</v>
      </c>
      <c r="O658" s="19"/>
      <c r="P658" s="19"/>
      <c r="Q658" s="19"/>
      <c r="R658" s="19"/>
      <c r="S658" s="34">
        <f t="shared" si="87"/>
        <v>41827</v>
      </c>
      <c r="T658" s="34" t="str">
        <f t="shared" si="88"/>
        <v/>
      </c>
      <c r="U658" s="34" t="str">
        <f t="shared" si="89"/>
        <v/>
      </c>
      <c r="V658" s="19"/>
    </row>
    <row r="659" spans="1:22" s="5" customFormat="1">
      <c r="A659" s="19"/>
      <c r="B659" s="19"/>
      <c r="C659" s="19"/>
      <c r="D659" s="19"/>
      <c r="E659" s="19"/>
      <c r="F659" s="19"/>
      <c r="G659" s="19"/>
      <c r="H659" s="19"/>
      <c r="I659" s="19"/>
      <c r="J659" s="11" t="s">
        <v>767</v>
      </c>
      <c r="K659" s="19" t="str">
        <f t="shared" si="90"/>
        <v>x101</v>
      </c>
      <c r="L659" s="19" t="str">
        <f t="shared" si="91"/>
        <v>Other motor insurance [direct business and accepted proportional reinsurance]</v>
      </c>
      <c r="M659" s="19"/>
      <c r="N659" s="19" t="s">
        <v>359</v>
      </c>
      <c r="O659" s="19"/>
      <c r="P659" s="19"/>
      <c r="Q659" s="19"/>
      <c r="R659" s="19"/>
      <c r="S659" s="34">
        <f t="shared" si="87"/>
        <v>41827</v>
      </c>
      <c r="T659" s="34" t="str">
        <f t="shared" si="88"/>
        <v/>
      </c>
      <c r="U659" s="34" t="str">
        <f t="shared" si="89"/>
        <v/>
      </c>
      <c r="V659" s="19"/>
    </row>
    <row r="660" spans="1:22" s="5" customFormat="1">
      <c r="A660" s="19"/>
      <c r="B660" s="19"/>
      <c r="C660" s="19"/>
      <c r="D660" s="19"/>
      <c r="E660" s="19"/>
      <c r="F660" s="19"/>
      <c r="G660" s="19"/>
      <c r="H660" s="19"/>
      <c r="I660" s="19"/>
      <c r="J660" s="11" t="s">
        <v>768</v>
      </c>
      <c r="K660" s="19" t="str">
        <f t="shared" si="90"/>
        <v>x66</v>
      </c>
      <c r="L660" s="19" t="str">
        <f t="shared" si="91"/>
        <v>Marine, aviation and transport insurance [direct business and accepted proportional reinsurance]</v>
      </c>
      <c r="M660" s="19"/>
      <c r="N660" s="19" t="s">
        <v>359</v>
      </c>
      <c r="O660" s="19"/>
      <c r="P660" s="19"/>
      <c r="Q660" s="19"/>
      <c r="R660" s="19"/>
      <c r="S660" s="34">
        <f t="shared" si="87"/>
        <v>41827</v>
      </c>
      <c r="T660" s="34" t="str">
        <f t="shared" si="88"/>
        <v/>
      </c>
      <c r="U660" s="34" t="str">
        <f t="shared" si="89"/>
        <v/>
      </c>
      <c r="V660" s="19"/>
    </row>
    <row r="661" spans="1:22" s="5" customFormat="1">
      <c r="A661" s="19"/>
      <c r="B661" s="19"/>
      <c r="C661" s="19"/>
      <c r="D661" s="19"/>
      <c r="E661" s="19"/>
      <c r="F661" s="19"/>
      <c r="G661" s="19"/>
      <c r="H661" s="19"/>
      <c r="I661" s="19"/>
      <c r="J661" s="11" t="s">
        <v>769</v>
      </c>
      <c r="K661" s="19" t="str">
        <f t="shared" si="90"/>
        <v>x31</v>
      </c>
      <c r="L661" s="19" t="str">
        <f t="shared" si="91"/>
        <v>Fire and other damage to property insurance [direct business and accepted proportional reinsurance]</v>
      </c>
      <c r="M661" s="19"/>
      <c r="N661" s="19" t="s">
        <v>359</v>
      </c>
      <c r="O661" s="19"/>
      <c r="P661" s="19"/>
      <c r="Q661" s="19"/>
      <c r="R661" s="19"/>
      <c r="S661" s="34">
        <f t="shared" si="87"/>
        <v>41827</v>
      </c>
      <c r="T661" s="34" t="str">
        <f t="shared" si="88"/>
        <v/>
      </c>
      <c r="U661" s="34" t="str">
        <f t="shared" si="89"/>
        <v/>
      </c>
      <c r="V661" s="19"/>
    </row>
    <row r="662" spans="1:22" s="5" customFormat="1">
      <c r="A662" s="19"/>
      <c r="B662" s="19"/>
      <c r="C662" s="19"/>
      <c r="D662" s="19"/>
      <c r="E662" s="19"/>
      <c r="F662" s="19"/>
      <c r="G662" s="19"/>
      <c r="H662" s="19"/>
      <c r="I662" s="19"/>
      <c r="J662" s="11" t="s">
        <v>770</v>
      </c>
      <c r="K662" s="19" t="str">
        <f t="shared" si="90"/>
        <v>x34</v>
      </c>
      <c r="L662" s="19" t="str">
        <f t="shared" si="91"/>
        <v>General liability insurance [direct business and accepted proportional reinsurance]</v>
      </c>
      <c r="M662" s="19"/>
      <c r="N662" s="19" t="s">
        <v>359</v>
      </c>
      <c r="O662" s="19"/>
      <c r="P662" s="19"/>
      <c r="Q662" s="19"/>
      <c r="R662" s="19"/>
      <c r="S662" s="34">
        <f t="shared" si="87"/>
        <v>41827</v>
      </c>
      <c r="T662" s="34" t="str">
        <f t="shared" si="88"/>
        <v/>
      </c>
      <c r="U662" s="34" t="str">
        <f t="shared" si="89"/>
        <v/>
      </c>
      <c r="V662" s="19"/>
    </row>
    <row r="663" spans="1:22" s="5" customFormat="1">
      <c r="A663" s="19"/>
      <c r="B663" s="19"/>
      <c r="C663" s="19"/>
      <c r="D663" s="19"/>
      <c r="E663" s="19"/>
      <c r="F663" s="19"/>
      <c r="G663" s="19"/>
      <c r="H663" s="19"/>
      <c r="I663" s="19"/>
      <c r="J663" s="11" t="s">
        <v>771</v>
      </c>
      <c r="K663" s="19" t="str">
        <f t="shared" si="90"/>
        <v>x27</v>
      </c>
      <c r="L663" s="19" t="str">
        <f t="shared" si="91"/>
        <v>Credit and suretyship insurance [direct business and accepted proportional reinsurance]</v>
      </c>
      <c r="M663" s="19"/>
      <c r="N663" s="19" t="s">
        <v>359</v>
      </c>
      <c r="O663" s="19"/>
      <c r="P663" s="19"/>
      <c r="Q663" s="19"/>
      <c r="R663" s="19"/>
      <c r="S663" s="34">
        <f t="shared" si="87"/>
        <v>41827</v>
      </c>
      <c r="T663" s="34" t="str">
        <f t="shared" si="88"/>
        <v/>
      </c>
      <c r="U663" s="34" t="str">
        <f t="shared" si="89"/>
        <v/>
      </c>
      <c r="V663" s="19"/>
    </row>
    <row r="664" spans="1:22" s="5" customFormat="1">
      <c r="A664" s="19"/>
      <c r="B664" s="19"/>
      <c r="C664" s="19"/>
      <c r="D664" s="19"/>
      <c r="E664" s="19"/>
      <c r="F664" s="19"/>
      <c r="G664" s="19"/>
      <c r="H664" s="19"/>
      <c r="I664" s="19"/>
      <c r="J664" s="11" t="s">
        <v>2263</v>
      </c>
      <c r="K664" s="19" t="str">
        <f t="shared" si="90"/>
        <v>x59</v>
      </c>
      <c r="L664" s="19" t="str">
        <f t="shared" si="91"/>
        <v>Legal expenses insurance [direct business and accepted proportional reinsurance]</v>
      </c>
      <c r="M664" s="19"/>
      <c r="N664" s="19" t="s">
        <v>359</v>
      </c>
      <c r="O664" s="19"/>
      <c r="P664" s="19"/>
      <c r="Q664" s="19"/>
      <c r="R664" s="19"/>
      <c r="S664" s="34">
        <f t="shared" si="87"/>
        <v>41827</v>
      </c>
      <c r="T664" s="34" t="str">
        <f t="shared" si="88"/>
        <v/>
      </c>
      <c r="U664" s="34" t="str">
        <f t="shared" si="89"/>
        <v/>
      </c>
      <c r="V664" s="19"/>
    </row>
    <row r="665" spans="1:22" s="5" customFormat="1">
      <c r="A665" s="19"/>
      <c r="B665" s="19"/>
      <c r="C665" s="19"/>
      <c r="D665" s="19"/>
      <c r="E665" s="19"/>
      <c r="F665" s="19"/>
      <c r="G665" s="19"/>
      <c r="H665" s="19"/>
      <c r="I665" s="19"/>
      <c r="J665" s="11" t="s">
        <v>772</v>
      </c>
      <c r="K665" s="19" t="str">
        <f t="shared" si="90"/>
        <v>x12</v>
      </c>
      <c r="L665" s="19" t="str">
        <f t="shared" si="91"/>
        <v>Assistance [direct business and accepted proportional reinsurance]</v>
      </c>
      <c r="M665" s="19"/>
      <c r="N665" s="19" t="s">
        <v>359</v>
      </c>
      <c r="O665" s="19"/>
      <c r="P665" s="19"/>
      <c r="Q665" s="19"/>
      <c r="R665" s="19"/>
      <c r="S665" s="34">
        <f t="shared" si="87"/>
        <v>41827</v>
      </c>
      <c r="T665" s="34" t="str">
        <f t="shared" si="88"/>
        <v/>
      </c>
      <c r="U665" s="34" t="str">
        <f t="shared" si="89"/>
        <v/>
      </c>
      <c r="V665" s="19"/>
    </row>
    <row r="666" spans="1:22" s="5" customFormat="1">
      <c r="A666" s="19"/>
      <c r="B666" s="19"/>
      <c r="C666" s="19"/>
      <c r="D666" s="19"/>
      <c r="E666" s="19"/>
      <c r="F666" s="19"/>
      <c r="G666" s="19"/>
      <c r="H666" s="19"/>
      <c r="I666" s="19"/>
      <c r="J666" s="11" t="s">
        <v>773</v>
      </c>
      <c r="K666" s="19" t="str">
        <f t="shared" si="90"/>
        <v>x70</v>
      </c>
      <c r="L666" s="19" t="str">
        <f t="shared" si="91"/>
        <v>Miscellaneous financial loss [direct business and accepted proportional reinsurance]</v>
      </c>
      <c r="M666" s="19"/>
      <c r="N666" s="19" t="s">
        <v>359</v>
      </c>
      <c r="O666" s="19"/>
      <c r="P666" s="19"/>
      <c r="Q666" s="19"/>
      <c r="R666" s="19"/>
      <c r="S666" s="34">
        <f t="shared" si="87"/>
        <v>41827</v>
      </c>
      <c r="T666" s="34" t="str">
        <f t="shared" si="88"/>
        <v/>
      </c>
      <c r="U666" s="34" t="str">
        <f t="shared" si="89"/>
        <v/>
      </c>
      <c r="V666" s="19"/>
    </row>
    <row r="667" spans="1:22" s="5" customFormat="1">
      <c r="A667" s="19"/>
      <c r="B667" s="19"/>
      <c r="C667" s="19"/>
      <c r="D667" s="19"/>
      <c r="E667" s="19"/>
      <c r="F667" s="19"/>
      <c r="G667" s="19"/>
      <c r="H667" s="19"/>
      <c r="I667" s="19"/>
      <c r="J667" s="10" t="s">
        <v>791</v>
      </c>
      <c r="K667" s="19" t="str">
        <f t="shared" si="90"/>
        <v>x76</v>
      </c>
      <c r="L667" s="19" t="str">
        <f t="shared" si="91"/>
        <v>Non-life [accepted non-proportional reinsurance]</v>
      </c>
      <c r="M667" s="19" t="s">
        <v>358</v>
      </c>
      <c r="N667" s="19" t="s">
        <v>359</v>
      </c>
      <c r="O667" s="19"/>
      <c r="P667" s="19"/>
      <c r="Q667" s="19"/>
      <c r="R667" s="19"/>
      <c r="S667" s="34">
        <f t="shared" si="87"/>
        <v>41827</v>
      </c>
      <c r="T667" s="34">
        <f t="shared" si="88"/>
        <v>41639</v>
      </c>
      <c r="U667" s="34" t="str">
        <f t="shared" si="89"/>
        <v/>
      </c>
      <c r="V667" s="19"/>
    </row>
    <row r="668" spans="1:22" s="5" customFormat="1">
      <c r="A668" s="19"/>
      <c r="B668" s="19"/>
      <c r="C668" s="19"/>
      <c r="D668" s="19"/>
      <c r="E668" s="19"/>
      <c r="F668" s="19"/>
      <c r="G668" s="19"/>
      <c r="H668" s="19"/>
      <c r="I668" s="19"/>
      <c r="J668" s="11" t="s">
        <v>778</v>
      </c>
      <c r="K668" s="19" t="str">
        <f t="shared" si="90"/>
        <v>x106</v>
      </c>
      <c r="L668" s="19" t="str">
        <f t="shared" si="91"/>
        <v>Property [accepted non-proportional reinsurance]</v>
      </c>
      <c r="M668" s="19"/>
      <c r="N668" s="19" t="s">
        <v>359</v>
      </c>
      <c r="O668" s="19"/>
      <c r="P668" s="19"/>
      <c r="Q668" s="19"/>
      <c r="R668" s="19"/>
      <c r="S668" s="34">
        <f t="shared" si="87"/>
        <v>41827</v>
      </c>
      <c r="T668" s="34" t="str">
        <f t="shared" si="88"/>
        <v/>
      </c>
      <c r="U668" s="34" t="str">
        <f t="shared" si="89"/>
        <v/>
      </c>
      <c r="V668" s="19"/>
    </row>
    <row r="669" spans="1:22" s="5" customFormat="1">
      <c r="A669" s="19"/>
      <c r="B669" s="19"/>
      <c r="C669" s="19"/>
      <c r="D669" s="19"/>
      <c r="E669" s="19"/>
      <c r="F669" s="19"/>
      <c r="G669" s="19"/>
      <c r="H669" s="19"/>
      <c r="I669" s="19"/>
      <c r="J669" s="11" t="s">
        <v>779</v>
      </c>
      <c r="K669" s="19" t="str">
        <f t="shared" si="90"/>
        <v>x14</v>
      </c>
      <c r="L669" s="19" t="str">
        <f t="shared" si="91"/>
        <v>Casualty [accepted non-proportional reinsurance]</v>
      </c>
      <c r="M669" s="19"/>
      <c r="N669" s="19" t="s">
        <v>359</v>
      </c>
      <c r="O669" s="19"/>
      <c r="P669" s="19"/>
      <c r="Q669" s="19"/>
      <c r="R669" s="19"/>
      <c r="S669" s="34">
        <f t="shared" si="87"/>
        <v>41827</v>
      </c>
      <c r="T669" s="34" t="str">
        <f t="shared" si="88"/>
        <v/>
      </c>
      <c r="U669" s="34" t="str">
        <f t="shared" si="89"/>
        <v/>
      </c>
      <c r="V669" s="19"/>
    </row>
    <row r="670" spans="1:22" s="5" customFormat="1">
      <c r="A670" s="19"/>
      <c r="B670" s="19"/>
      <c r="C670" s="19"/>
      <c r="D670" s="19"/>
      <c r="E670" s="19"/>
      <c r="F670" s="19"/>
      <c r="G670" s="19"/>
      <c r="H670" s="19"/>
      <c r="I670" s="19"/>
      <c r="J670" s="11" t="s">
        <v>780</v>
      </c>
      <c r="K670" s="19" t="str">
        <f t="shared" si="90"/>
        <v>x67</v>
      </c>
      <c r="L670" s="19" t="str">
        <f t="shared" si="91"/>
        <v>Marine, aviation, transport [accepted non-proportional reinsurance]</v>
      </c>
      <c r="M670" s="19"/>
      <c r="N670" s="19" t="s">
        <v>359</v>
      </c>
      <c r="O670" s="19"/>
      <c r="P670" s="19"/>
      <c r="Q670" s="19"/>
      <c r="R670" s="19"/>
      <c r="S670" s="34">
        <f t="shared" si="87"/>
        <v>41827</v>
      </c>
      <c r="T670" s="34" t="str">
        <f t="shared" si="88"/>
        <v/>
      </c>
      <c r="U670" s="34" t="str">
        <f t="shared" si="89"/>
        <v/>
      </c>
      <c r="V670" s="19"/>
    </row>
    <row r="671" spans="1:22" s="5" customFormat="1">
      <c r="A671" s="19"/>
      <c r="B671" s="19"/>
      <c r="C671" s="19"/>
      <c r="D671" s="19"/>
      <c r="E671" s="19"/>
      <c r="F671" s="19"/>
      <c r="G671" s="19"/>
      <c r="H671" s="19"/>
      <c r="I671" s="19"/>
      <c r="J671" s="9" t="s">
        <v>790</v>
      </c>
      <c r="K671" s="19" t="str">
        <f t="shared" si="90"/>
        <v>x43</v>
      </c>
      <c r="L671" s="19" t="str">
        <f t="shared" si="91"/>
        <v>Health non-SLT</v>
      </c>
      <c r="M671" s="19" t="s">
        <v>358</v>
      </c>
      <c r="N671" s="19" t="s">
        <v>359</v>
      </c>
      <c r="O671" s="19"/>
      <c r="P671" s="19"/>
      <c r="Q671" s="19"/>
      <c r="R671" s="19"/>
      <c r="S671" s="34">
        <f t="shared" si="87"/>
        <v>41827</v>
      </c>
      <c r="T671" s="34" t="str">
        <f t="shared" si="88"/>
        <v/>
      </c>
      <c r="U671" s="34" t="str">
        <f t="shared" si="89"/>
        <v/>
      </c>
      <c r="V671" s="19"/>
    </row>
    <row r="672" spans="1:22" s="5" customFormat="1">
      <c r="A672" s="19"/>
      <c r="B672" s="19"/>
      <c r="C672" s="19"/>
      <c r="D672" s="19"/>
      <c r="E672" s="19"/>
      <c r="F672" s="19"/>
      <c r="G672" s="19"/>
      <c r="H672" s="19"/>
      <c r="I672" s="19"/>
      <c r="J672" s="10" t="s">
        <v>2262</v>
      </c>
      <c r="K672" s="19" t="str">
        <f t="shared" si="90"/>
        <v>x44</v>
      </c>
      <c r="L672" s="19" t="str">
        <f t="shared" si="91"/>
        <v>Health non-SLT [direct business and accepted proportional reinsurance]</v>
      </c>
      <c r="M672" s="19" t="s">
        <v>358</v>
      </c>
      <c r="N672" s="19" t="s">
        <v>359</v>
      </c>
      <c r="O672" s="19"/>
      <c r="P672" s="19"/>
      <c r="Q672" s="19"/>
      <c r="R672" s="19"/>
      <c r="S672" s="34">
        <f t="shared" si="87"/>
        <v>41827</v>
      </c>
      <c r="T672" s="34">
        <f t="shared" si="88"/>
        <v>41639</v>
      </c>
      <c r="U672" s="34" t="str">
        <f t="shared" si="89"/>
        <v/>
      </c>
      <c r="V672" s="19"/>
    </row>
    <row r="673" spans="1:22" s="5" customFormat="1">
      <c r="A673" s="19"/>
      <c r="B673" s="19"/>
      <c r="C673" s="19"/>
      <c r="D673" s="19"/>
      <c r="E673" s="19"/>
      <c r="F673" s="19"/>
      <c r="G673" s="19"/>
      <c r="H673" s="19"/>
      <c r="I673" s="19"/>
      <c r="J673" s="11" t="s">
        <v>774</v>
      </c>
      <c r="K673" s="19" t="str">
        <f t="shared" si="90"/>
        <v>x69</v>
      </c>
      <c r="L673" s="19" t="str">
        <f t="shared" si="91"/>
        <v>Medical expense insurance [direct business and accepted proportional reinsurance]</v>
      </c>
      <c r="M673" s="19"/>
      <c r="N673" s="19" t="s">
        <v>359</v>
      </c>
      <c r="O673" s="19"/>
      <c r="P673" s="19"/>
      <c r="Q673" s="19"/>
      <c r="R673" s="19"/>
      <c r="S673" s="34">
        <f t="shared" si="87"/>
        <v>41827</v>
      </c>
      <c r="T673" s="34" t="str">
        <f t="shared" si="88"/>
        <v/>
      </c>
      <c r="U673" s="34" t="str">
        <f t="shared" si="89"/>
        <v/>
      </c>
      <c r="V673" s="19"/>
    </row>
    <row r="674" spans="1:22" s="5" customFormat="1">
      <c r="A674" s="19"/>
      <c r="B674" s="19"/>
      <c r="C674" s="19"/>
      <c r="D674" s="19"/>
      <c r="E674" s="19"/>
      <c r="F674" s="19"/>
      <c r="G674" s="19"/>
      <c r="H674" s="19"/>
      <c r="I674" s="19"/>
      <c r="J674" s="11" t="s">
        <v>775</v>
      </c>
      <c r="K674" s="19" t="str">
        <f t="shared" si="90"/>
        <v>x52</v>
      </c>
      <c r="L674" s="19" t="str">
        <f t="shared" si="91"/>
        <v>Income protection insurance [direct business and accepted proportional reinsurance]</v>
      </c>
      <c r="M674" s="19"/>
      <c r="N674" s="19" t="s">
        <v>359</v>
      </c>
      <c r="O674" s="19"/>
      <c r="P674" s="19"/>
      <c r="Q674" s="19"/>
      <c r="R674" s="19"/>
      <c r="S674" s="34">
        <f t="shared" si="87"/>
        <v>41827</v>
      </c>
      <c r="T674" s="34" t="str">
        <f t="shared" si="88"/>
        <v/>
      </c>
      <c r="U674" s="34" t="str">
        <f t="shared" si="89"/>
        <v/>
      </c>
      <c r="V674" s="19"/>
    </row>
    <row r="675" spans="1:22" s="5" customFormat="1">
      <c r="A675" s="19"/>
      <c r="B675" s="19"/>
      <c r="C675" s="19"/>
      <c r="D675" s="19"/>
      <c r="E675" s="19"/>
      <c r="F675" s="19"/>
      <c r="G675" s="19"/>
      <c r="H675" s="19"/>
      <c r="I675" s="19"/>
      <c r="J675" s="11" t="s">
        <v>776</v>
      </c>
      <c r="K675" s="19" t="str">
        <f t="shared" si="90"/>
        <v>x132</v>
      </c>
      <c r="L675" s="19" t="str">
        <f t="shared" si="91"/>
        <v>Workers' compensation insurance [direct business and accepted proportional reinsurance]</v>
      </c>
      <c r="M675" s="19"/>
      <c r="N675" s="19" t="s">
        <v>359</v>
      </c>
      <c r="O675" s="19"/>
      <c r="P675" s="19"/>
      <c r="Q675" s="19"/>
      <c r="R675" s="19"/>
      <c r="S675" s="34">
        <f t="shared" si="87"/>
        <v>41827</v>
      </c>
      <c r="T675" s="34" t="str">
        <f t="shared" si="88"/>
        <v/>
      </c>
      <c r="U675" s="34" t="str">
        <f t="shared" si="89"/>
        <v/>
      </c>
      <c r="V675" s="19"/>
    </row>
    <row r="676" spans="1:22" s="5" customFormat="1">
      <c r="A676" s="19"/>
      <c r="B676" s="19"/>
      <c r="C676" s="19"/>
      <c r="D676" s="19"/>
      <c r="E676" s="19"/>
      <c r="F676" s="19"/>
      <c r="G676" s="19"/>
      <c r="H676" s="19"/>
      <c r="I676" s="19"/>
      <c r="J676" s="10" t="s">
        <v>777</v>
      </c>
      <c r="K676" s="19" t="str">
        <f t="shared" si="90"/>
        <v>x42</v>
      </c>
      <c r="L676" s="19" t="str">
        <f t="shared" si="91"/>
        <v>Health [accepted non-proportional reinsurance]</v>
      </c>
      <c r="M676" s="19"/>
      <c r="N676" s="19" t="s">
        <v>359</v>
      </c>
      <c r="O676" s="19"/>
      <c r="P676" s="19"/>
      <c r="Q676" s="19"/>
      <c r="R676" s="19"/>
      <c r="S676" s="34">
        <f t="shared" si="87"/>
        <v>41827</v>
      </c>
      <c r="T676" s="34" t="str">
        <f t="shared" si="88"/>
        <v/>
      </c>
      <c r="U676" s="34" t="str">
        <f t="shared" si="89"/>
        <v/>
      </c>
      <c r="V676" s="19"/>
    </row>
    <row r="677" spans="1:22" s="5" customFormat="1">
      <c r="A677" s="19"/>
      <c r="B677" s="19"/>
      <c r="C677" s="19"/>
      <c r="D677" s="19"/>
      <c r="E677" s="19"/>
      <c r="F677" s="19"/>
      <c r="G677" s="19"/>
      <c r="H677" s="19"/>
      <c r="I677" s="19"/>
      <c r="J677" s="8" t="s">
        <v>781</v>
      </c>
      <c r="K677" s="19" t="str">
        <f t="shared" si="90"/>
        <v>x65</v>
      </c>
      <c r="L677" s="19" t="str">
        <f t="shared" si="91"/>
        <v>Life and Health SLT</v>
      </c>
      <c r="M677" s="19" t="s">
        <v>358</v>
      </c>
      <c r="N677" s="19" t="s">
        <v>359</v>
      </c>
      <c r="O677" s="19"/>
      <c r="P677" s="19"/>
      <c r="Q677" s="19"/>
      <c r="R677" s="19"/>
      <c r="S677" s="34">
        <f t="shared" si="87"/>
        <v>41827</v>
      </c>
      <c r="T677" s="34" t="str">
        <f t="shared" si="88"/>
        <v/>
      </c>
      <c r="U677" s="34" t="str">
        <f t="shared" si="89"/>
        <v/>
      </c>
      <c r="V677" s="19"/>
    </row>
    <row r="678" spans="1:22" s="5" customFormat="1">
      <c r="A678" s="19"/>
      <c r="B678" s="19"/>
      <c r="C678" s="19"/>
      <c r="D678" s="19"/>
      <c r="E678" s="19"/>
      <c r="F678" s="19"/>
      <c r="G678" s="19"/>
      <c r="H678" s="19"/>
      <c r="I678" s="19"/>
      <c r="J678" s="9" t="s">
        <v>7839</v>
      </c>
      <c r="K678" s="19" t="str">
        <f>VLOOKUP(J678,$A$2:$B$500,2,FALSE)</f>
        <v>x173</v>
      </c>
      <c r="L678" s="19" t="str">
        <f t="shared" si="91"/>
        <v>Life and annuities stemming from non-life insurance contracts and relating to insurance obligations other than health insurance obligations [other than unit-linked or index-linked]</v>
      </c>
      <c r="M678" s="19" t="s">
        <v>358</v>
      </c>
      <c r="N678" s="19" t="s">
        <v>359</v>
      </c>
      <c r="O678" s="19"/>
      <c r="P678" s="19"/>
      <c r="Q678" s="19"/>
      <c r="R678" s="19"/>
      <c r="S678" s="34">
        <f t="shared" si="87"/>
        <v>42277</v>
      </c>
      <c r="T678" s="34" t="str">
        <f t="shared" si="88"/>
        <v/>
      </c>
      <c r="U678" s="34" t="str">
        <f t="shared" si="89"/>
        <v/>
      </c>
      <c r="V678" s="19"/>
    </row>
    <row r="679" spans="1:22" s="5" customFormat="1">
      <c r="A679" s="19"/>
      <c r="B679" s="19"/>
      <c r="C679" s="19"/>
      <c r="D679" s="19"/>
      <c r="E679" s="19"/>
      <c r="F679" s="19"/>
      <c r="G679" s="19"/>
      <c r="H679" s="19"/>
      <c r="I679" s="19"/>
      <c r="J679" s="10" t="s">
        <v>783</v>
      </c>
      <c r="K679" s="19" t="str">
        <f t="shared" si="90"/>
        <v>x53</v>
      </c>
      <c r="L679" s="19" t="str">
        <f t="shared" si="91"/>
        <v>Insurance with profit participation</v>
      </c>
      <c r="M679" s="19" t="s">
        <v>358</v>
      </c>
      <c r="N679" s="19" t="s">
        <v>359</v>
      </c>
      <c r="O679" s="19"/>
      <c r="P679" s="19"/>
      <c r="Q679" s="19"/>
      <c r="R679" s="19"/>
      <c r="S679" s="34">
        <f t="shared" si="87"/>
        <v>41827</v>
      </c>
      <c r="T679" s="34" t="str">
        <f t="shared" si="88"/>
        <v/>
      </c>
      <c r="U679" s="34" t="str">
        <f t="shared" si="89"/>
        <v/>
      </c>
      <c r="V679" s="19"/>
    </row>
    <row r="680" spans="1:22" s="5" customFormat="1">
      <c r="A680" s="19"/>
      <c r="B680" s="19"/>
      <c r="C680" s="19"/>
      <c r="D680" s="19"/>
      <c r="E680" s="19"/>
      <c r="F680" s="19"/>
      <c r="G680" s="19"/>
      <c r="H680" s="19"/>
      <c r="I680" s="19"/>
      <c r="J680" s="11" t="s">
        <v>792</v>
      </c>
      <c r="K680" s="19" t="str">
        <f t="shared" si="90"/>
        <v>x55</v>
      </c>
      <c r="L680" s="19" t="str">
        <f t="shared" si="91"/>
        <v>Insurance with profit participation [guaranteed benefits]</v>
      </c>
      <c r="M680" s="19"/>
      <c r="N680" s="19" t="s">
        <v>359</v>
      </c>
      <c r="O680" s="19"/>
      <c r="P680" s="19"/>
      <c r="Q680" s="19"/>
      <c r="R680" s="19"/>
      <c r="S680" s="34">
        <f t="shared" si="87"/>
        <v>41827</v>
      </c>
      <c r="T680" s="34" t="str">
        <f t="shared" si="88"/>
        <v/>
      </c>
      <c r="U680" s="34" t="str">
        <f t="shared" si="89"/>
        <v/>
      </c>
      <c r="V680" s="19"/>
    </row>
    <row r="681" spans="1:22" s="5" customFormat="1">
      <c r="A681" s="19"/>
      <c r="B681" s="19"/>
      <c r="C681" s="19"/>
      <c r="D681" s="19"/>
      <c r="E681" s="19"/>
      <c r="F681" s="19"/>
      <c r="G681" s="19"/>
      <c r="H681" s="19"/>
      <c r="I681" s="19"/>
      <c r="J681" s="11" t="s">
        <v>793</v>
      </c>
      <c r="K681" s="19" t="str">
        <f t="shared" si="90"/>
        <v>x54</v>
      </c>
      <c r="L681" s="19" t="str">
        <f t="shared" si="91"/>
        <v>Insurance with profit participation [future discretionary benefits]</v>
      </c>
      <c r="M681" s="19"/>
      <c r="N681" s="19" t="s">
        <v>359</v>
      </c>
      <c r="O681" s="19"/>
      <c r="P681" s="19"/>
      <c r="Q681" s="19"/>
      <c r="R681" s="19"/>
      <c r="S681" s="34">
        <f t="shared" si="87"/>
        <v>41827</v>
      </c>
      <c r="T681" s="34" t="str">
        <f t="shared" si="88"/>
        <v/>
      </c>
      <c r="U681" s="34" t="str">
        <f t="shared" si="89"/>
        <v/>
      </c>
      <c r="V681" s="19"/>
    </row>
    <row r="682" spans="1:22" s="5" customFormat="1">
      <c r="A682" s="19"/>
      <c r="B682" s="19"/>
      <c r="C682" s="19"/>
      <c r="D682" s="19"/>
      <c r="E682" s="19"/>
      <c r="F682" s="19"/>
      <c r="G682" s="19"/>
      <c r="H682" s="19"/>
      <c r="I682" s="19"/>
      <c r="J682" s="10" t="s">
        <v>784</v>
      </c>
      <c r="K682" s="19" t="str">
        <f t="shared" si="90"/>
        <v>x93</v>
      </c>
      <c r="L682" s="19" t="str">
        <f t="shared" si="91"/>
        <v>Other life</v>
      </c>
      <c r="M682" s="19"/>
      <c r="N682" s="19" t="s">
        <v>359</v>
      </c>
      <c r="O682" s="19"/>
      <c r="P682" s="19"/>
      <c r="Q682" s="19"/>
      <c r="R682" s="19"/>
      <c r="S682" s="34">
        <f t="shared" si="87"/>
        <v>41827</v>
      </c>
      <c r="T682" s="34" t="str">
        <f t="shared" si="88"/>
        <v/>
      </c>
      <c r="U682" s="34" t="str">
        <f t="shared" si="89"/>
        <v/>
      </c>
      <c r="V682" s="19"/>
    </row>
    <row r="683" spans="1:22" s="5" customFormat="1">
      <c r="A683" s="19"/>
      <c r="B683" s="19"/>
      <c r="C683" s="19"/>
      <c r="D683" s="19"/>
      <c r="E683" s="19"/>
      <c r="F683" s="19"/>
      <c r="G683" s="19"/>
      <c r="H683" s="19"/>
      <c r="I683" s="19"/>
      <c r="J683" s="10" t="s">
        <v>786</v>
      </c>
      <c r="K683" s="19" t="str">
        <f t="shared" si="90"/>
        <v>x11</v>
      </c>
      <c r="L683" s="19" t="str">
        <f t="shared" si="91"/>
        <v>Annuities stemming from non-life insurance contracts and relating to insurance obligations other than health insurance obligations</v>
      </c>
      <c r="M683" s="19"/>
      <c r="N683" s="19" t="s">
        <v>359</v>
      </c>
      <c r="O683" s="19"/>
      <c r="P683" s="19"/>
      <c r="Q683" s="19"/>
      <c r="R683" s="19"/>
      <c r="S683" s="34">
        <f t="shared" si="87"/>
        <v>41827</v>
      </c>
      <c r="T683" s="34" t="str">
        <f t="shared" si="88"/>
        <v/>
      </c>
      <c r="U683" s="34" t="str">
        <f t="shared" si="89"/>
        <v/>
      </c>
      <c r="V683" s="19"/>
    </row>
    <row r="684" spans="1:22" s="5" customFormat="1">
      <c r="A684" s="19"/>
      <c r="B684" s="19"/>
      <c r="C684" s="19"/>
      <c r="D684" s="19"/>
      <c r="E684" s="19"/>
      <c r="F684" s="19"/>
      <c r="G684" s="19"/>
      <c r="H684" s="19"/>
      <c r="I684" s="19"/>
      <c r="J684" s="9" t="s">
        <v>797</v>
      </c>
      <c r="K684" s="19" t="str">
        <f t="shared" si="90"/>
        <v>x46</v>
      </c>
      <c r="L684" s="19" t="str">
        <f t="shared" si="91"/>
        <v>Health SLT and annuities stemming from non-life insurance contracts and relating to health insurance obligations</v>
      </c>
      <c r="M684" s="19" t="s">
        <v>358</v>
      </c>
      <c r="N684" s="19" t="s">
        <v>359</v>
      </c>
      <c r="O684" s="19"/>
      <c r="P684" s="19"/>
      <c r="Q684" s="19"/>
      <c r="R684" s="19"/>
      <c r="S684" s="34">
        <f t="shared" si="87"/>
        <v>41827</v>
      </c>
      <c r="T684" s="34" t="str">
        <f t="shared" si="88"/>
        <v/>
      </c>
      <c r="U684" s="34" t="str">
        <f t="shared" si="89"/>
        <v/>
      </c>
      <c r="V684" s="19"/>
    </row>
    <row r="685" spans="1:22" s="5" customFormat="1">
      <c r="A685" s="19"/>
      <c r="B685" s="19"/>
      <c r="C685" s="19"/>
      <c r="D685" s="19"/>
      <c r="E685" s="19"/>
      <c r="F685" s="19"/>
      <c r="G685" s="19"/>
      <c r="H685" s="19"/>
      <c r="I685" s="19"/>
      <c r="J685" s="10" t="s">
        <v>789</v>
      </c>
      <c r="K685" s="19" t="str">
        <f t="shared" si="90"/>
        <v>x45</v>
      </c>
      <c r="L685" s="19" t="str">
        <f t="shared" si="91"/>
        <v>Health SLT</v>
      </c>
      <c r="M685" s="19"/>
      <c r="N685" s="19" t="s">
        <v>359</v>
      </c>
      <c r="O685" s="19"/>
      <c r="P685" s="19"/>
      <c r="Q685" s="19"/>
      <c r="R685" s="19"/>
      <c r="S685" s="34">
        <f t="shared" si="87"/>
        <v>41827</v>
      </c>
      <c r="T685" s="34" t="str">
        <f t="shared" si="88"/>
        <v/>
      </c>
      <c r="U685" s="34" t="str">
        <f t="shared" si="89"/>
        <v/>
      </c>
      <c r="V685" s="19"/>
    </row>
    <row r="686" spans="1:22" s="5" customFormat="1">
      <c r="A686" s="19"/>
      <c r="B686" s="19"/>
      <c r="C686" s="19"/>
      <c r="D686" s="19"/>
      <c r="E686" s="19"/>
      <c r="F686" s="19"/>
      <c r="G686" s="19"/>
      <c r="H686" s="19"/>
      <c r="I686" s="19"/>
      <c r="J686" s="10" t="s">
        <v>787</v>
      </c>
      <c r="K686" s="19" t="str">
        <f t="shared" si="90"/>
        <v>x10</v>
      </c>
      <c r="L686" s="19" t="str">
        <f t="shared" si="91"/>
        <v>Annuities stemming from non-life insurance contracts and relating to health insurance obligations</v>
      </c>
      <c r="M686" s="19"/>
      <c r="N686" s="19" t="s">
        <v>359</v>
      </c>
      <c r="O686" s="19"/>
      <c r="P686" s="19"/>
      <c r="Q686" s="19"/>
      <c r="R686" s="19"/>
      <c r="S686" s="34">
        <f t="shared" si="87"/>
        <v>41827</v>
      </c>
      <c r="T686" s="34" t="str">
        <f t="shared" si="88"/>
        <v/>
      </c>
      <c r="U686" s="34" t="str">
        <f t="shared" si="89"/>
        <v/>
      </c>
      <c r="V686" s="19"/>
    </row>
    <row r="687" spans="1:22" s="5" customFormat="1">
      <c r="A687" s="19"/>
      <c r="B687" s="19"/>
      <c r="C687" s="19"/>
      <c r="D687" s="19"/>
      <c r="E687" s="19"/>
      <c r="F687" s="19"/>
      <c r="G687" s="19"/>
      <c r="H687" s="19"/>
      <c r="I687" s="19"/>
      <c r="J687" s="9" t="s">
        <v>3457</v>
      </c>
      <c r="K687" s="19" t="str">
        <f t="shared" si="90"/>
        <v>x119</v>
      </c>
      <c r="L687" s="19" t="str">
        <f t="shared" si="91"/>
        <v>Unit-linked or index-linked</v>
      </c>
      <c r="M687" s="19"/>
      <c r="N687" s="19" t="s">
        <v>359</v>
      </c>
      <c r="O687" s="19"/>
      <c r="P687" s="19"/>
      <c r="Q687" s="19"/>
      <c r="R687" s="19"/>
      <c r="S687" s="34">
        <f t="shared" si="87"/>
        <v>41827</v>
      </c>
      <c r="T687" s="34" t="str">
        <f t="shared" si="88"/>
        <v/>
      </c>
      <c r="U687" s="34" t="str">
        <f t="shared" si="89"/>
        <v/>
      </c>
      <c r="V687" s="19"/>
    </row>
    <row r="688" spans="1:22" s="5" customFormat="1">
      <c r="A688" s="19"/>
      <c r="B688" s="19"/>
      <c r="C688" s="19"/>
      <c r="D688" s="19"/>
      <c r="E688" s="19"/>
      <c r="F688" s="19"/>
      <c r="G688" s="19"/>
      <c r="H688" s="19"/>
      <c r="I688" s="19"/>
      <c r="J688" s="6" t="s">
        <v>7837</v>
      </c>
      <c r="K688" s="19"/>
      <c r="L688" s="19"/>
      <c r="M688" s="19"/>
      <c r="N688" s="19"/>
      <c r="O688" s="19" t="s">
        <v>2299</v>
      </c>
      <c r="P688" s="19"/>
      <c r="Q688" s="19" t="s">
        <v>859</v>
      </c>
      <c r="R688" s="19"/>
      <c r="S688" s="34">
        <v>42277</v>
      </c>
      <c r="T688" s="34"/>
      <c r="U688" s="34"/>
      <c r="V688" s="19"/>
    </row>
    <row r="689" spans="1:22" s="5" customFormat="1">
      <c r="A689" s="19"/>
      <c r="B689" s="19"/>
      <c r="C689" s="19"/>
      <c r="D689" s="19"/>
      <c r="E689" s="19"/>
      <c r="F689" s="19"/>
      <c r="G689" s="19"/>
      <c r="H689" s="19"/>
      <c r="I689" s="19"/>
      <c r="J689" s="7" t="s">
        <v>130</v>
      </c>
      <c r="K689" s="19" t="str">
        <f t="shared" ref="K689:K719" si="92">VLOOKUP(J689,$A$2:$B$162,2,FALSE)</f>
        <v>x0</v>
      </c>
      <c r="L689" s="19" t="str">
        <f>J689</f>
        <v>Total/NA</v>
      </c>
      <c r="M689" s="19" t="s">
        <v>358</v>
      </c>
      <c r="N689" s="19"/>
      <c r="O689" s="19"/>
      <c r="P689" s="19"/>
      <c r="Q689" s="19"/>
      <c r="R689" s="19"/>
      <c r="S689" s="34">
        <f t="shared" si="87"/>
        <v>41827</v>
      </c>
      <c r="T689" s="34" t="str">
        <f t="shared" si="88"/>
        <v/>
      </c>
      <c r="U689" s="34" t="str">
        <f t="shared" si="89"/>
        <v/>
      </c>
      <c r="V689" s="19"/>
    </row>
    <row r="690" spans="1:22" s="5" customFormat="1">
      <c r="A690" s="19"/>
      <c r="B690" s="19"/>
      <c r="C690" s="19"/>
      <c r="D690" s="19"/>
      <c r="E690" s="19"/>
      <c r="F690" s="19"/>
      <c r="G690" s="19"/>
      <c r="H690" s="19"/>
      <c r="I690" s="19"/>
      <c r="J690" s="8" t="s">
        <v>761</v>
      </c>
      <c r="K690" s="19" t="str">
        <f t="shared" si="92"/>
        <v>x75</v>
      </c>
      <c r="L690" s="19" t="str">
        <f t="shared" ref="L690:L753" si="93">J690</f>
        <v>Non-life</v>
      </c>
      <c r="M690" s="19" t="s">
        <v>358</v>
      </c>
      <c r="N690" s="19" t="s">
        <v>359</v>
      </c>
      <c r="O690" s="19"/>
      <c r="P690" s="19"/>
      <c r="Q690" s="19"/>
      <c r="R690" s="19"/>
      <c r="S690" s="34">
        <f t="shared" si="87"/>
        <v>41827</v>
      </c>
      <c r="T690" s="34" t="str">
        <f t="shared" si="88"/>
        <v/>
      </c>
      <c r="U690" s="34" t="str">
        <f t="shared" si="89"/>
        <v/>
      </c>
      <c r="V690" s="19"/>
    </row>
    <row r="691" spans="1:22" s="5" customFormat="1">
      <c r="A691" s="19"/>
      <c r="B691" s="19"/>
      <c r="C691" s="19"/>
      <c r="D691" s="19"/>
      <c r="E691" s="19"/>
      <c r="F691" s="19"/>
      <c r="G691" s="19"/>
      <c r="H691" s="19"/>
      <c r="I691" s="19"/>
      <c r="J691" s="9" t="s">
        <v>765</v>
      </c>
      <c r="K691" s="19" t="str">
        <f t="shared" si="92"/>
        <v>x77</v>
      </c>
      <c r="L691" s="19" t="str">
        <f t="shared" si="93"/>
        <v>Non-life [direct business and accepted proportional reinsurance]</v>
      </c>
      <c r="M691" s="19" t="s">
        <v>358</v>
      </c>
      <c r="N691" s="19" t="s">
        <v>359</v>
      </c>
      <c r="O691" s="19"/>
      <c r="P691" s="19"/>
      <c r="Q691" s="19"/>
      <c r="R691" s="19"/>
      <c r="S691" s="34">
        <f t="shared" si="87"/>
        <v>41827</v>
      </c>
      <c r="T691" s="34">
        <f t="shared" si="88"/>
        <v>41639</v>
      </c>
      <c r="U691" s="34" t="str">
        <f t="shared" si="89"/>
        <v/>
      </c>
      <c r="V691" s="19"/>
    </row>
    <row r="692" spans="1:22" s="5" customFormat="1">
      <c r="A692" s="19"/>
      <c r="B692" s="19"/>
      <c r="C692" s="19"/>
      <c r="D692" s="19"/>
      <c r="E692" s="19"/>
      <c r="F692" s="19"/>
      <c r="G692" s="19"/>
      <c r="H692" s="19"/>
      <c r="I692" s="19"/>
      <c r="J692" s="10" t="s">
        <v>766</v>
      </c>
      <c r="K692" s="19" t="str">
        <f t="shared" si="92"/>
        <v>x73</v>
      </c>
      <c r="L692" s="19" t="str">
        <f t="shared" si="93"/>
        <v>Motor vehicle liability insurance [direct business and accepted proportional reinsurance]</v>
      </c>
      <c r="M692" s="19"/>
      <c r="N692" s="19" t="s">
        <v>359</v>
      </c>
      <c r="O692" s="19"/>
      <c r="P692" s="19"/>
      <c r="Q692" s="19"/>
      <c r="R692" s="19"/>
      <c r="S692" s="34">
        <f t="shared" si="87"/>
        <v>41827</v>
      </c>
      <c r="T692" s="34" t="str">
        <f t="shared" si="88"/>
        <v/>
      </c>
      <c r="U692" s="34" t="str">
        <f t="shared" si="89"/>
        <v/>
      </c>
      <c r="V692" s="19"/>
    </row>
    <row r="693" spans="1:22" s="5" customFormat="1">
      <c r="A693" s="19"/>
      <c r="B693" s="19"/>
      <c r="C693" s="19"/>
      <c r="D693" s="19"/>
      <c r="E693" s="19"/>
      <c r="F693" s="19"/>
      <c r="G693" s="19"/>
      <c r="H693" s="19"/>
      <c r="I693" s="19"/>
      <c r="J693" s="10" t="s">
        <v>767</v>
      </c>
      <c r="K693" s="19" t="str">
        <f t="shared" si="92"/>
        <v>x101</v>
      </c>
      <c r="L693" s="19" t="str">
        <f t="shared" si="93"/>
        <v>Other motor insurance [direct business and accepted proportional reinsurance]</v>
      </c>
      <c r="M693" s="19"/>
      <c r="N693" s="19" t="s">
        <v>359</v>
      </c>
      <c r="O693" s="19"/>
      <c r="P693" s="19"/>
      <c r="Q693" s="19"/>
      <c r="R693" s="19"/>
      <c r="S693" s="34">
        <f t="shared" si="87"/>
        <v>41827</v>
      </c>
      <c r="T693" s="34" t="str">
        <f t="shared" si="88"/>
        <v/>
      </c>
      <c r="U693" s="34" t="str">
        <f t="shared" si="89"/>
        <v/>
      </c>
      <c r="V693" s="19"/>
    </row>
    <row r="694" spans="1:22" s="5" customFormat="1">
      <c r="A694" s="19"/>
      <c r="B694" s="19"/>
      <c r="C694" s="19"/>
      <c r="D694" s="19"/>
      <c r="E694" s="19"/>
      <c r="F694" s="19"/>
      <c r="G694" s="19"/>
      <c r="H694" s="19"/>
      <c r="I694" s="19"/>
      <c r="J694" s="10" t="s">
        <v>768</v>
      </c>
      <c r="K694" s="19" t="str">
        <f t="shared" si="92"/>
        <v>x66</v>
      </c>
      <c r="L694" s="19" t="str">
        <f t="shared" si="93"/>
        <v>Marine, aviation and transport insurance [direct business and accepted proportional reinsurance]</v>
      </c>
      <c r="M694" s="19"/>
      <c r="N694" s="19" t="s">
        <v>359</v>
      </c>
      <c r="O694" s="19"/>
      <c r="P694" s="19"/>
      <c r="Q694" s="19"/>
      <c r="R694" s="19"/>
      <c r="S694" s="34">
        <f t="shared" si="87"/>
        <v>41827</v>
      </c>
      <c r="T694" s="34" t="str">
        <f t="shared" si="88"/>
        <v/>
      </c>
      <c r="U694" s="34" t="str">
        <f t="shared" si="89"/>
        <v/>
      </c>
      <c r="V694" s="19"/>
    </row>
    <row r="695" spans="1:22" s="5" customFormat="1">
      <c r="A695" s="19"/>
      <c r="B695" s="19"/>
      <c r="C695" s="19"/>
      <c r="D695" s="19"/>
      <c r="E695" s="19"/>
      <c r="F695" s="19"/>
      <c r="G695" s="19"/>
      <c r="H695" s="19"/>
      <c r="I695" s="19"/>
      <c r="J695" s="10" t="s">
        <v>769</v>
      </c>
      <c r="K695" s="19" t="str">
        <f t="shared" si="92"/>
        <v>x31</v>
      </c>
      <c r="L695" s="19" t="str">
        <f t="shared" si="93"/>
        <v>Fire and other damage to property insurance [direct business and accepted proportional reinsurance]</v>
      </c>
      <c r="M695" s="19"/>
      <c r="N695" s="19" t="s">
        <v>359</v>
      </c>
      <c r="O695" s="19"/>
      <c r="P695" s="19"/>
      <c r="Q695" s="19"/>
      <c r="R695" s="19"/>
      <c r="S695" s="34">
        <f t="shared" si="87"/>
        <v>41827</v>
      </c>
      <c r="T695" s="34" t="str">
        <f t="shared" si="88"/>
        <v/>
      </c>
      <c r="U695" s="34" t="str">
        <f t="shared" si="89"/>
        <v/>
      </c>
      <c r="V695" s="19"/>
    </row>
    <row r="696" spans="1:22" s="5" customFormat="1">
      <c r="A696" s="19"/>
      <c r="B696" s="19"/>
      <c r="C696" s="19"/>
      <c r="D696" s="19"/>
      <c r="E696" s="19"/>
      <c r="F696" s="19"/>
      <c r="G696" s="19"/>
      <c r="H696" s="19"/>
      <c r="I696" s="19"/>
      <c r="J696" s="10" t="s">
        <v>770</v>
      </c>
      <c r="K696" s="19" t="str">
        <f t="shared" si="92"/>
        <v>x34</v>
      </c>
      <c r="L696" s="19" t="str">
        <f t="shared" si="93"/>
        <v>General liability insurance [direct business and accepted proportional reinsurance]</v>
      </c>
      <c r="M696" s="19"/>
      <c r="N696" s="19" t="s">
        <v>359</v>
      </c>
      <c r="O696" s="19"/>
      <c r="P696" s="19"/>
      <c r="Q696" s="19"/>
      <c r="R696" s="19"/>
      <c r="S696" s="34">
        <f t="shared" si="87"/>
        <v>41827</v>
      </c>
      <c r="T696" s="34" t="str">
        <f t="shared" si="88"/>
        <v/>
      </c>
      <c r="U696" s="34" t="str">
        <f t="shared" si="89"/>
        <v/>
      </c>
      <c r="V696" s="19"/>
    </row>
    <row r="697" spans="1:22" s="5" customFormat="1">
      <c r="A697" s="19"/>
      <c r="B697" s="19"/>
      <c r="C697" s="19"/>
      <c r="D697" s="19"/>
      <c r="E697" s="19"/>
      <c r="F697" s="19"/>
      <c r="G697" s="19"/>
      <c r="H697" s="19"/>
      <c r="I697" s="19"/>
      <c r="J697" s="10" t="s">
        <v>771</v>
      </c>
      <c r="K697" s="19" t="str">
        <f t="shared" si="92"/>
        <v>x27</v>
      </c>
      <c r="L697" s="19" t="str">
        <f t="shared" si="93"/>
        <v>Credit and suretyship insurance [direct business and accepted proportional reinsurance]</v>
      </c>
      <c r="M697" s="19"/>
      <c r="N697" s="19" t="s">
        <v>359</v>
      </c>
      <c r="O697" s="19"/>
      <c r="P697" s="19"/>
      <c r="Q697" s="19"/>
      <c r="R697" s="19"/>
      <c r="S697" s="34">
        <f t="shared" si="87"/>
        <v>41827</v>
      </c>
      <c r="T697" s="34" t="str">
        <f t="shared" si="88"/>
        <v/>
      </c>
      <c r="U697" s="34" t="str">
        <f t="shared" si="89"/>
        <v/>
      </c>
      <c r="V697" s="19"/>
    </row>
    <row r="698" spans="1:22" s="5" customFormat="1">
      <c r="A698" s="19"/>
      <c r="B698" s="19"/>
      <c r="C698" s="19"/>
      <c r="D698" s="19"/>
      <c r="E698" s="19"/>
      <c r="F698" s="19"/>
      <c r="G698" s="19"/>
      <c r="H698" s="19"/>
      <c r="I698" s="19"/>
      <c r="J698" s="10" t="s">
        <v>2263</v>
      </c>
      <c r="K698" s="19" t="str">
        <f t="shared" si="92"/>
        <v>x59</v>
      </c>
      <c r="L698" s="19" t="str">
        <f t="shared" si="93"/>
        <v>Legal expenses insurance [direct business and accepted proportional reinsurance]</v>
      </c>
      <c r="M698" s="19"/>
      <c r="N698" s="19" t="s">
        <v>359</v>
      </c>
      <c r="O698" s="19"/>
      <c r="P698" s="19"/>
      <c r="Q698" s="19"/>
      <c r="R698" s="19"/>
      <c r="S698" s="34">
        <f t="shared" si="87"/>
        <v>41827</v>
      </c>
      <c r="T698" s="34" t="str">
        <f t="shared" si="88"/>
        <v/>
      </c>
      <c r="U698" s="34" t="str">
        <f t="shared" si="89"/>
        <v/>
      </c>
      <c r="V698" s="19"/>
    </row>
    <row r="699" spans="1:22" s="5" customFormat="1">
      <c r="A699" s="19"/>
      <c r="B699" s="19"/>
      <c r="C699" s="19"/>
      <c r="D699" s="19"/>
      <c r="E699" s="19"/>
      <c r="F699" s="19"/>
      <c r="G699" s="19"/>
      <c r="H699" s="19"/>
      <c r="I699" s="19"/>
      <c r="J699" s="10" t="s">
        <v>772</v>
      </c>
      <c r="K699" s="19" t="str">
        <f t="shared" si="92"/>
        <v>x12</v>
      </c>
      <c r="L699" s="19" t="str">
        <f t="shared" si="93"/>
        <v>Assistance [direct business and accepted proportional reinsurance]</v>
      </c>
      <c r="M699" s="19"/>
      <c r="N699" s="19" t="s">
        <v>359</v>
      </c>
      <c r="O699" s="19"/>
      <c r="P699" s="19"/>
      <c r="Q699" s="19"/>
      <c r="R699" s="19"/>
      <c r="S699" s="34">
        <f t="shared" si="87"/>
        <v>41827</v>
      </c>
      <c r="T699" s="34" t="str">
        <f t="shared" si="88"/>
        <v/>
      </c>
      <c r="U699" s="34" t="str">
        <f t="shared" si="89"/>
        <v/>
      </c>
      <c r="V699" s="19"/>
    </row>
    <row r="700" spans="1:22" s="5" customFormat="1">
      <c r="A700" s="19"/>
      <c r="B700" s="19"/>
      <c r="C700" s="19"/>
      <c r="D700" s="19"/>
      <c r="E700" s="19"/>
      <c r="F700" s="19"/>
      <c r="G700" s="19"/>
      <c r="H700" s="19"/>
      <c r="I700" s="19"/>
      <c r="J700" s="10" t="s">
        <v>773</v>
      </c>
      <c r="K700" s="19" t="str">
        <f t="shared" si="92"/>
        <v>x70</v>
      </c>
      <c r="L700" s="19" t="str">
        <f t="shared" si="93"/>
        <v>Miscellaneous financial loss [direct business and accepted proportional reinsurance]</v>
      </c>
      <c r="M700" s="19"/>
      <c r="N700" s="19" t="s">
        <v>359</v>
      </c>
      <c r="O700" s="19"/>
      <c r="P700" s="19"/>
      <c r="Q700" s="19"/>
      <c r="R700" s="19"/>
      <c r="S700" s="34">
        <f t="shared" si="87"/>
        <v>41827</v>
      </c>
      <c r="T700" s="34" t="str">
        <f t="shared" si="88"/>
        <v/>
      </c>
      <c r="U700" s="34" t="str">
        <f t="shared" si="89"/>
        <v/>
      </c>
      <c r="V700" s="19"/>
    </row>
    <row r="701" spans="1:22" s="5" customFormat="1">
      <c r="A701" s="19"/>
      <c r="B701" s="19"/>
      <c r="C701" s="19"/>
      <c r="D701" s="19"/>
      <c r="E701" s="19"/>
      <c r="F701" s="19"/>
      <c r="G701" s="19"/>
      <c r="H701" s="19"/>
      <c r="I701" s="19"/>
      <c r="J701" s="9" t="s">
        <v>791</v>
      </c>
      <c r="K701" s="19" t="str">
        <f t="shared" si="92"/>
        <v>x76</v>
      </c>
      <c r="L701" s="19" t="str">
        <f t="shared" si="93"/>
        <v>Non-life [accepted non-proportional reinsurance]</v>
      </c>
      <c r="M701" s="19" t="s">
        <v>358</v>
      </c>
      <c r="N701" s="19" t="s">
        <v>359</v>
      </c>
      <c r="O701" s="19"/>
      <c r="P701" s="19"/>
      <c r="Q701" s="19"/>
      <c r="R701" s="19"/>
      <c r="S701" s="34">
        <f t="shared" si="87"/>
        <v>41827</v>
      </c>
      <c r="T701" s="34">
        <f t="shared" si="88"/>
        <v>41639</v>
      </c>
      <c r="U701" s="34" t="str">
        <f t="shared" si="89"/>
        <v/>
      </c>
      <c r="V701" s="19"/>
    </row>
    <row r="702" spans="1:22" s="5" customFormat="1">
      <c r="A702" s="19"/>
      <c r="B702" s="19"/>
      <c r="C702" s="19"/>
      <c r="D702" s="19"/>
      <c r="E702" s="19"/>
      <c r="F702" s="19"/>
      <c r="G702" s="19"/>
      <c r="H702" s="19"/>
      <c r="I702" s="19"/>
      <c r="J702" s="10" t="s">
        <v>778</v>
      </c>
      <c r="K702" s="19" t="str">
        <f t="shared" si="92"/>
        <v>x106</v>
      </c>
      <c r="L702" s="19" t="str">
        <f t="shared" si="93"/>
        <v>Property [accepted non-proportional reinsurance]</v>
      </c>
      <c r="M702" s="19"/>
      <c r="N702" s="19" t="s">
        <v>359</v>
      </c>
      <c r="O702" s="19"/>
      <c r="P702" s="19"/>
      <c r="Q702" s="19"/>
      <c r="R702" s="19"/>
      <c r="S702" s="34">
        <f t="shared" si="87"/>
        <v>41827</v>
      </c>
      <c r="T702" s="34" t="str">
        <f t="shared" si="88"/>
        <v/>
      </c>
      <c r="U702" s="34" t="str">
        <f t="shared" si="89"/>
        <v/>
      </c>
      <c r="V702" s="19"/>
    </row>
    <row r="703" spans="1:22" s="5" customFormat="1">
      <c r="A703" s="19"/>
      <c r="B703" s="19"/>
      <c r="C703" s="19"/>
      <c r="D703" s="19"/>
      <c r="E703" s="19"/>
      <c r="F703" s="19"/>
      <c r="G703" s="19"/>
      <c r="H703" s="19"/>
      <c r="I703" s="19"/>
      <c r="J703" s="10" t="s">
        <v>779</v>
      </c>
      <c r="K703" s="19" t="str">
        <f t="shared" si="92"/>
        <v>x14</v>
      </c>
      <c r="L703" s="19" t="str">
        <f t="shared" si="93"/>
        <v>Casualty [accepted non-proportional reinsurance]</v>
      </c>
      <c r="M703" s="19"/>
      <c r="N703" s="19" t="s">
        <v>359</v>
      </c>
      <c r="O703" s="19"/>
      <c r="P703" s="19"/>
      <c r="Q703" s="19"/>
      <c r="R703" s="19"/>
      <c r="S703" s="34">
        <f t="shared" si="87"/>
        <v>41827</v>
      </c>
      <c r="T703" s="34" t="str">
        <f t="shared" si="88"/>
        <v/>
      </c>
      <c r="U703" s="34" t="str">
        <f t="shared" si="89"/>
        <v/>
      </c>
      <c r="V703" s="19"/>
    </row>
    <row r="704" spans="1:22" s="5" customFormat="1">
      <c r="A704" s="19"/>
      <c r="B704" s="19"/>
      <c r="C704" s="19"/>
      <c r="D704" s="19"/>
      <c r="E704" s="19"/>
      <c r="F704" s="19"/>
      <c r="G704" s="19"/>
      <c r="H704" s="19"/>
      <c r="I704" s="19"/>
      <c r="J704" s="10" t="s">
        <v>780</v>
      </c>
      <c r="K704" s="19" t="str">
        <f t="shared" si="92"/>
        <v>x67</v>
      </c>
      <c r="L704" s="19" t="str">
        <f t="shared" si="93"/>
        <v>Marine, aviation, transport [accepted non-proportional reinsurance]</v>
      </c>
      <c r="M704" s="19"/>
      <c r="N704" s="19" t="s">
        <v>359</v>
      </c>
      <c r="O704" s="19"/>
      <c r="P704" s="19"/>
      <c r="Q704" s="19"/>
      <c r="R704" s="19"/>
      <c r="S704" s="34">
        <f t="shared" si="87"/>
        <v>41827</v>
      </c>
      <c r="T704" s="34" t="str">
        <f t="shared" si="88"/>
        <v/>
      </c>
      <c r="U704" s="34" t="str">
        <f t="shared" si="89"/>
        <v/>
      </c>
      <c r="V704" s="19"/>
    </row>
    <row r="705" spans="1:22" s="5" customFormat="1">
      <c r="A705" s="19"/>
      <c r="B705" s="19"/>
      <c r="C705" s="19"/>
      <c r="D705" s="19"/>
      <c r="E705" s="19"/>
      <c r="F705" s="19"/>
      <c r="G705" s="19"/>
      <c r="H705" s="19"/>
      <c r="I705" s="19"/>
      <c r="J705" s="8" t="s">
        <v>7838</v>
      </c>
      <c r="K705" s="19" t="str">
        <f>VLOOKUP(J705,$A$2:$B$252,2,FALSE)</f>
        <v>x172</v>
      </c>
      <c r="L705" s="19" t="str">
        <f t="shared" si="93"/>
        <v>Life and annuities stemming from non-life insurance contracts and relating to insurance obligations other than health insurance obligations</v>
      </c>
      <c r="M705" s="19" t="s">
        <v>358</v>
      </c>
      <c r="N705" s="19" t="s">
        <v>359</v>
      </c>
      <c r="O705" s="19"/>
      <c r="P705" s="19"/>
      <c r="Q705" s="19"/>
      <c r="R705" s="19"/>
      <c r="S705" s="34">
        <f t="shared" si="87"/>
        <v>42277</v>
      </c>
      <c r="T705" s="34" t="str">
        <f t="shared" si="88"/>
        <v/>
      </c>
      <c r="U705" s="34" t="str">
        <f t="shared" si="89"/>
        <v/>
      </c>
      <c r="V705" s="19"/>
    </row>
    <row r="706" spans="1:22" s="5" customFormat="1">
      <c r="A706" s="19"/>
      <c r="B706" s="19"/>
      <c r="C706" s="19"/>
      <c r="D706" s="19"/>
      <c r="E706" s="19"/>
      <c r="F706" s="19"/>
      <c r="G706" s="19"/>
      <c r="H706" s="19"/>
      <c r="I706" s="19"/>
      <c r="J706" s="9" t="s">
        <v>783</v>
      </c>
      <c r="K706" s="19" t="str">
        <f t="shared" si="92"/>
        <v>x53</v>
      </c>
      <c r="L706" s="19" t="str">
        <f t="shared" si="93"/>
        <v>Insurance with profit participation</v>
      </c>
      <c r="M706" s="19" t="s">
        <v>358</v>
      </c>
      <c r="N706" s="19" t="s">
        <v>359</v>
      </c>
      <c r="O706" s="19"/>
      <c r="P706" s="19"/>
      <c r="Q706" s="19"/>
      <c r="R706" s="19"/>
      <c r="S706" s="34">
        <f t="shared" si="87"/>
        <v>41827</v>
      </c>
      <c r="T706" s="34" t="str">
        <f t="shared" si="88"/>
        <v/>
      </c>
      <c r="U706" s="34" t="str">
        <f t="shared" si="89"/>
        <v/>
      </c>
      <c r="V706" s="19"/>
    </row>
    <row r="707" spans="1:22" s="5" customFormat="1">
      <c r="A707" s="19"/>
      <c r="B707" s="19"/>
      <c r="C707" s="19"/>
      <c r="D707" s="19"/>
      <c r="E707" s="19"/>
      <c r="F707" s="19"/>
      <c r="G707" s="19"/>
      <c r="H707" s="19"/>
      <c r="I707" s="19"/>
      <c r="J707" s="10" t="s">
        <v>792</v>
      </c>
      <c r="K707" s="19" t="str">
        <f t="shared" si="92"/>
        <v>x55</v>
      </c>
      <c r="L707" s="19" t="str">
        <f t="shared" si="93"/>
        <v>Insurance with profit participation [guaranteed benefits]</v>
      </c>
      <c r="M707" s="19"/>
      <c r="N707" s="19" t="s">
        <v>359</v>
      </c>
      <c r="O707" s="19"/>
      <c r="P707" s="19"/>
      <c r="Q707" s="19"/>
      <c r="R707" s="19"/>
      <c r="S707" s="34">
        <f t="shared" si="87"/>
        <v>41827</v>
      </c>
      <c r="T707" s="34" t="str">
        <f t="shared" si="88"/>
        <v/>
      </c>
      <c r="U707" s="34" t="str">
        <f t="shared" si="89"/>
        <v/>
      </c>
      <c r="V707" s="19"/>
    </row>
    <row r="708" spans="1:22" s="5" customFormat="1">
      <c r="A708" s="19"/>
      <c r="B708" s="19"/>
      <c r="C708" s="19"/>
      <c r="D708" s="19"/>
      <c r="E708" s="19"/>
      <c r="F708" s="19"/>
      <c r="G708" s="19"/>
      <c r="H708" s="19"/>
      <c r="I708" s="19"/>
      <c r="J708" s="10" t="s">
        <v>793</v>
      </c>
      <c r="K708" s="19" t="str">
        <f t="shared" si="92"/>
        <v>x54</v>
      </c>
      <c r="L708" s="19" t="str">
        <f t="shared" si="93"/>
        <v>Insurance with profit participation [future discretionary benefits]</v>
      </c>
      <c r="M708" s="19"/>
      <c r="N708" s="19" t="s">
        <v>359</v>
      </c>
      <c r="O708" s="19"/>
      <c r="P708" s="19"/>
      <c r="Q708" s="19"/>
      <c r="R708" s="19"/>
      <c r="S708" s="34">
        <f t="shared" si="87"/>
        <v>41827</v>
      </c>
      <c r="T708" s="34" t="str">
        <f t="shared" si="88"/>
        <v/>
      </c>
      <c r="U708" s="34" t="str">
        <f t="shared" si="89"/>
        <v/>
      </c>
      <c r="V708" s="19"/>
    </row>
    <row r="709" spans="1:22" s="5" customFormat="1">
      <c r="A709" s="19"/>
      <c r="B709" s="19"/>
      <c r="C709" s="19"/>
      <c r="D709" s="19"/>
      <c r="E709" s="19"/>
      <c r="F709" s="19"/>
      <c r="G709" s="19"/>
      <c r="H709" s="19"/>
      <c r="I709" s="19"/>
      <c r="J709" s="9" t="s">
        <v>3457</v>
      </c>
      <c r="K709" s="19" t="str">
        <f t="shared" si="92"/>
        <v>x119</v>
      </c>
      <c r="L709" s="19" t="str">
        <f t="shared" si="93"/>
        <v>Unit-linked or index-linked</v>
      </c>
      <c r="M709" s="19"/>
      <c r="N709" s="19" t="s">
        <v>359</v>
      </c>
      <c r="O709" s="19"/>
      <c r="P709" s="19"/>
      <c r="Q709" s="19"/>
      <c r="R709" s="19"/>
      <c r="S709" s="34">
        <f t="shared" si="87"/>
        <v>41827</v>
      </c>
      <c r="T709" s="34" t="str">
        <f t="shared" si="88"/>
        <v/>
      </c>
      <c r="U709" s="34" t="str">
        <f t="shared" si="89"/>
        <v/>
      </c>
      <c r="V709" s="19"/>
    </row>
    <row r="710" spans="1:22" s="5" customFormat="1">
      <c r="A710" s="19"/>
      <c r="B710" s="19"/>
      <c r="C710" s="19"/>
      <c r="D710" s="19"/>
      <c r="E710" s="19"/>
      <c r="F710" s="19"/>
      <c r="G710" s="19"/>
      <c r="H710" s="19"/>
      <c r="I710" s="19"/>
      <c r="J710" s="9" t="s">
        <v>784</v>
      </c>
      <c r="K710" s="19" t="str">
        <f t="shared" si="92"/>
        <v>x93</v>
      </c>
      <c r="L710" s="19" t="str">
        <f t="shared" si="93"/>
        <v>Other life</v>
      </c>
      <c r="M710" s="19"/>
      <c r="N710" s="19" t="s">
        <v>359</v>
      </c>
      <c r="O710" s="19"/>
      <c r="P710" s="19"/>
      <c r="Q710" s="19"/>
      <c r="R710" s="19"/>
      <c r="S710" s="34">
        <f t="shared" si="87"/>
        <v>41827</v>
      </c>
      <c r="T710" s="34" t="str">
        <f t="shared" si="88"/>
        <v/>
      </c>
      <c r="U710" s="34" t="str">
        <f t="shared" si="89"/>
        <v/>
      </c>
      <c r="V710" s="19"/>
    </row>
    <row r="711" spans="1:22" s="5" customFormat="1">
      <c r="A711" s="19"/>
      <c r="B711" s="19"/>
      <c r="C711" s="19"/>
      <c r="D711" s="19"/>
      <c r="E711" s="19"/>
      <c r="F711" s="19"/>
      <c r="G711" s="19"/>
      <c r="H711" s="19"/>
      <c r="I711" s="19"/>
      <c r="J711" s="9" t="s">
        <v>786</v>
      </c>
      <c r="K711" s="19" t="str">
        <f t="shared" si="92"/>
        <v>x11</v>
      </c>
      <c r="L711" s="19" t="str">
        <f t="shared" si="93"/>
        <v>Annuities stemming from non-life insurance contracts and relating to insurance obligations other than health insurance obligations</v>
      </c>
      <c r="M711" s="19"/>
      <c r="N711" s="19" t="s">
        <v>359</v>
      </c>
      <c r="O711" s="19"/>
      <c r="P711" s="19"/>
      <c r="Q711" s="19"/>
      <c r="R711" s="19"/>
      <c r="S711" s="34">
        <f t="shared" si="87"/>
        <v>41827</v>
      </c>
      <c r="T711" s="34" t="str">
        <f t="shared" si="88"/>
        <v/>
      </c>
      <c r="U711" s="34" t="str">
        <f t="shared" si="89"/>
        <v/>
      </c>
      <c r="V711" s="19"/>
    </row>
    <row r="712" spans="1:22" s="5" customFormat="1">
      <c r="A712" s="19"/>
      <c r="B712" s="19"/>
      <c r="C712" s="19"/>
      <c r="D712" s="19"/>
      <c r="E712" s="19"/>
      <c r="F712" s="19"/>
      <c r="G712" s="19"/>
      <c r="H712" s="19"/>
      <c r="I712" s="19"/>
      <c r="J712" s="8" t="s">
        <v>795</v>
      </c>
      <c r="K712" s="19" t="str">
        <f t="shared" si="92"/>
        <v>x35</v>
      </c>
      <c r="L712" s="19" t="str">
        <f t="shared" si="93"/>
        <v>Health</v>
      </c>
      <c r="M712" s="19" t="s">
        <v>358</v>
      </c>
      <c r="N712" s="19" t="s">
        <v>359</v>
      </c>
      <c r="O712" s="19"/>
      <c r="P712" s="19"/>
      <c r="Q712" s="19"/>
      <c r="R712" s="19"/>
      <c r="S712" s="34">
        <f t="shared" si="87"/>
        <v>41827</v>
      </c>
      <c r="T712" s="34">
        <f t="shared" si="88"/>
        <v>41639</v>
      </c>
      <c r="U712" s="34" t="str">
        <f t="shared" si="89"/>
        <v/>
      </c>
      <c r="V712" s="19"/>
    </row>
    <row r="713" spans="1:22" s="5" customFormat="1">
      <c r="A713" s="19"/>
      <c r="B713" s="19"/>
      <c r="C713" s="19"/>
      <c r="D713" s="19"/>
      <c r="E713" s="19"/>
      <c r="F713" s="19"/>
      <c r="G713" s="19"/>
      <c r="H713" s="19"/>
      <c r="I713" s="19"/>
      <c r="J713" s="9" t="s">
        <v>790</v>
      </c>
      <c r="K713" s="19" t="str">
        <f t="shared" si="92"/>
        <v>x43</v>
      </c>
      <c r="L713" s="19" t="str">
        <f t="shared" si="93"/>
        <v>Health non-SLT</v>
      </c>
      <c r="M713" s="19" t="s">
        <v>358</v>
      </c>
      <c r="N713" s="19" t="s">
        <v>359</v>
      </c>
      <c r="O713" s="19"/>
      <c r="P713" s="19"/>
      <c r="Q713" s="19"/>
      <c r="R713" s="19"/>
      <c r="S713" s="34">
        <f t="shared" si="87"/>
        <v>41827</v>
      </c>
      <c r="T713" s="34" t="str">
        <f t="shared" si="88"/>
        <v/>
      </c>
      <c r="U713" s="34" t="str">
        <f t="shared" si="89"/>
        <v/>
      </c>
      <c r="V713" s="19"/>
    </row>
    <row r="714" spans="1:22" s="5" customFormat="1">
      <c r="A714" s="19"/>
      <c r="B714" s="19"/>
      <c r="C714" s="19"/>
      <c r="D714" s="19"/>
      <c r="E714" s="19"/>
      <c r="F714" s="19"/>
      <c r="G714" s="19"/>
      <c r="H714" s="19"/>
      <c r="I714" s="19"/>
      <c r="J714" s="10" t="s">
        <v>2262</v>
      </c>
      <c r="K714" s="19" t="str">
        <f t="shared" si="92"/>
        <v>x44</v>
      </c>
      <c r="L714" s="19" t="str">
        <f t="shared" si="93"/>
        <v>Health non-SLT [direct business and accepted proportional reinsurance]</v>
      </c>
      <c r="M714" s="19" t="s">
        <v>358</v>
      </c>
      <c r="N714" s="19" t="s">
        <v>359</v>
      </c>
      <c r="O714" s="19"/>
      <c r="P714" s="19"/>
      <c r="Q714" s="19"/>
      <c r="R714" s="19"/>
      <c r="S714" s="34">
        <f t="shared" ref="S714:S778" si="94">VLOOKUP(J714,A:G,5,FALSE)</f>
        <v>41827</v>
      </c>
      <c r="T714" s="34">
        <f t="shared" ref="T714:T778" si="95">IF(VLOOKUP(J714,A:G,6,FALSE)=0,"",VLOOKUP(J714,A:G,6,FALSE))</f>
        <v>41639</v>
      </c>
      <c r="U714" s="34" t="str">
        <f t="shared" ref="U714:U778" si="96">IF(VLOOKUP(J714,A:G,7,FALSE)=0,"",VLOOKUP(J714,A:G,7,FALSE))</f>
        <v/>
      </c>
      <c r="V714" s="19"/>
    </row>
    <row r="715" spans="1:22" s="5" customFormat="1">
      <c r="A715" s="19"/>
      <c r="B715" s="19"/>
      <c r="C715" s="19"/>
      <c r="D715" s="19"/>
      <c r="E715" s="19"/>
      <c r="F715" s="19"/>
      <c r="G715" s="19"/>
      <c r="H715" s="19"/>
      <c r="I715" s="19"/>
      <c r="J715" s="11" t="s">
        <v>774</v>
      </c>
      <c r="K715" s="19" t="str">
        <f t="shared" si="92"/>
        <v>x69</v>
      </c>
      <c r="L715" s="19" t="str">
        <f t="shared" si="93"/>
        <v>Medical expense insurance [direct business and accepted proportional reinsurance]</v>
      </c>
      <c r="M715" s="19"/>
      <c r="N715" s="19" t="s">
        <v>359</v>
      </c>
      <c r="O715" s="19"/>
      <c r="P715" s="19"/>
      <c r="Q715" s="19"/>
      <c r="R715" s="19"/>
      <c r="S715" s="34">
        <f t="shared" si="94"/>
        <v>41827</v>
      </c>
      <c r="T715" s="34" t="str">
        <f t="shared" si="95"/>
        <v/>
      </c>
      <c r="U715" s="34" t="str">
        <f t="shared" si="96"/>
        <v/>
      </c>
      <c r="V715" s="19"/>
    </row>
    <row r="716" spans="1:22" s="5" customFormat="1">
      <c r="A716" s="19"/>
      <c r="B716" s="19"/>
      <c r="C716" s="19"/>
      <c r="D716" s="19"/>
      <c r="E716" s="19"/>
      <c r="F716" s="19"/>
      <c r="G716" s="19"/>
      <c r="H716" s="19"/>
      <c r="I716" s="19"/>
      <c r="J716" s="11" t="s">
        <v>775</v>
      </c>
      <c r="K716" s="19" t="str">
        <f t="shared" si="92"/>
        <v>x52</v>
      </c>
      <c r="L716" s="19" t="str">
        <f t="shared" si="93"/>
        <v>Income protection insurance [direct business and accepted proportional reinsurance]</v>
      </c>
      <c r="M716" s="19"/>
      <c r="N716" s="19" t="s">
        <v>359</v>
      </c>
      <c r="O716" s="19"/>
      <c r="P716" s="19"/>
      <c r="Q716" s="19"/>
      <c r="R716" s="19"/>
      <c r="S716" s="34">
        <f t="shared" si="94"/>
        <v>41827</v>
      </c>
      <c r="T716" s="34" t="str">
        <f t="shared" si="95"/>
        <v/>
      </c>
      <c r="U716" s="34" t="str">
        <f t="shared" si="96"/>
        <v/>
      </c>
      <c r="V716" s="19"/>
    </row>
    <row r="717" spans="1:22" s="5" customFormat="1">
      <c r="A717" s="19"/>
      <c r="B717" s="19"/>
      <c r="C717" s="19"/>
      <c r="D717" s="19"/>
      <c r="E717" s="19"/>
      <c r="F717" s="19"/>
      <c r="G717" s="19"/>
      <c r="H717" s="19"/>
      <c r="I717" s="19"/>
      <c r="J717" s="11" t="s">
        <v>776</v>
      </c>
      <c r="K717" s="19" t="str">
        <f t="shared" si="92"/>
        <v>x132</v>
      </c>
      <c r="L717" s="19" t="str">
        <f t="shared" si="93"/>
        <v>Workers' compensation insurance [direct business and accepted proportional reinsurance]</v>
      </c>
      <c r="M717" s="19"/>
      <c r="N717" s="19" t="s">
        <v>359</v>
      </c>
      <c r="O717" s="19"/>
      <c r="P717" s="19"/>
      <c r="Q717" s="19"/>
      <c r="R717" s="19"/>
      <c r="S717" s="34">
        <f t="shared" si="94"/>
        <v>41827</v>
      </c>
      <c r="T717" s="34" t="str">
        <f t="shared" si="95"/>
        <v/>
      </c>
      <c r="U717" s="34" t="str">
        <f t="shared" si="96"/>
        <v/>
      </c>
      <c r="V717" s="19"/>
    </row>
    <row r="718" spans="1:22" s="5" customFormat="1">
      <c r="A718" s="19"/>
      <c r="B718" s="19"/>
      <c r="C718" s="19"/>
      <c r="D718" s="19"/>
      <c r="E718" s="19"/>
      <c r="F718" s="19"/>
      <c r="G718" s="19"/>
      <c r="H718" s="19"/>
      <c r="I718" s="19"/>
      <c r="J718" s="10" t="s">
        <v>777</v>
      </c>
      <c r="K718" s="19" t="str">
        <f t="shared" si="92"/>
        <v>x42</v>
      </c>
      <c r="L718" s="19" t="str">
        <f t="shared" si="93"/>
        <v>Health [accepted non-proportional reinsurance]</v>
      </c>
      <c r="M718" s="19"/>
      <c r="N718" s="19" t="s">
        <v>359</v>
      </c>
      <c r="O718" s="19"/>
      <c r="P718" s="19"/>
      <c r="Q718" s="19"/>
      <c r="R718" s="19"/>
      <c r="S718" s="34">
        <f t="shared" si="94"/>
        <v>41827</v>
      </c>
      <c r="T718" s="34" t="str">
        <f t="shared" si="95"/>
        <v/>
      </c>
      <c r="U718" s="34" t="str">
        <f t="shared" si="96"/>
        <v/>
      </c>
      <c r="V718" s="19"/>
    </row>
    <row r="719" spans="1:22" s="5" customFormat="1">
      <c r="A719" s="19"/>
      <c r="B719" s="19"/>
      <c r="C719" s="19"/>
      <c r="D719" s="19"/>
      <c r="E719" s="19"/>
      <c r="F719" s="19"/>
      <c r="G719" s="19"/>
      <c r="H719" s="19"/>
      <c r="I719" s="19"/>
      <c r="J719" s="9" t="s">
        <v>797</v>
      </c>
      <c r="K719" s="19" t="str">
        <f t="shared" si="92"/>
        <v>x46</v>
      </c>
      <c r="L719" s="19" t="str">
        <f t="shared" si="93"/>
        <v>Health SLT and annuities stemming from non-life insurance contracts and relating to health insurance obligations</v>
      </c>
      <c r="M719" s="19" t="s">
        <v>358</v>
      </c>
      <c r="N719" s="19" t="s">
        <v>359</v>
      </c>
      <c r="O719" s="19"/>
      <c r="P719" s="19"/>
      <c r="Q719" s="19"/>
      <c r="R719" s="19"/>
      <c r="S719" s="34">
        <f t="shared" si="94"/>
        <v>41827</v>
      </c>
      <c r="T719" s="34" t="str">
        <f t="shared" si="95"/>
        <v/>
      </c>
      <c r="U719" s="34" t="str">
        <f t="shared" si="96"/>
        <v/>
      </c>
      <c r="V719" s="19"/>
    </row>
    <row r="720" spans="1:22" s="5" customFormat="1">
      <c r="A720" s="19"/>
      <c r="B720" s="19"/>
      <c r="C720" s="19"/>
      <c r="D720" s="19"/>
      <c r="E720" s="19"/>
      <c r="F720" s="19"/>
      <c r="G720" s="19"/>
      <c r="H720" s="19"/>
      <c r="I720" s="19"/>
      <c r="J720" s="10" t="s">
        <v>789</v>
      </c>
      <c r="K720" s="19" t="str">
        <f>VLOOKUP(J720,$A$2:$B$162,2,FALSE)</f>
        <v>x45</v>
      </c>
      <c r="L720" s="19" t="str">
        <f t="shared" si="93"/>
        <v>Health SLT</v>
      </c>
      <c r="M720" s="19"/>
      <c r="N720" s="19" t="s">
        <v>359</v>
      </c>
      <c r="O720" s="19"/>
      <c r="P720" s="19"/>
      <c r="Q720" s="19"/>
      <c r="R720" s="19"/>
      <c r="S720" s="34">
        <f t="shared" si="94"/>
        <v>41827</v>
      </c>
      <c r="T720" s="34" t="str">
        <f t="shared" si="95"/>
        <v/>
      </c>
      <c r="U720" s="34" t="str">
        <f t="shared" si="96"/>
        <v/>
      </c>
      <c r="V720" s="19"/>
    </row>
    <row r="721" spans="1:22" s="5" customFormat="1">
      <c r="A721" s="19"/>
      <c r="B721" s="19"/>
      <c r="C721" s="19"/>
      <c r="D721" s="19"/>
      <c r="E721" s="19"/>
      <c r="F721" s="19"/>
      <c r="G721" s="19"/>
      <c r="H721" s="19"/>
      <c r="I721" s="19"/>
      <c r="J721" s="10" t="s">
        <v>787</v>
      </c>
      <c r="K721" s="19" t="str">
        <f>VLOOKUP(J721,$A$2:$B$162,2,FALSE)</f>
        <v>x10</v>
      </c>
      <c r="L721" s="19" t="str">
        <f t="shared" si="93"/>
        <v>Annuities stemming from non-life insurance contracts and relating to health insurance obligations</v>
      </c>
      <c r="M721" s="19"/>
      <c r="N721" s="19" t="s">
        <v>359</v>
      </c>
      <c r="O721" s="19"/>
      <c r="P721" s="19"/>
      <c r="Q721" s="19"/>
      <c r="R721" s="19"/>
      <c r="S721" s="34">
        <f t="shared" si="94"/>
        <v>41827</v>
      </c>
      <c r="T721" s="34" t="str">
        <f t="shared" si="95"/>
        <v/>
      </c>
      <c r="U721" s="34" t="str">
        <f t="shared" si="96"/>
        <v/>
      </c>
      <c r="V721" s="19"/>
    </row>
    <row r="722" spans="1:22" s="5" customFormat="1">
      <c r="A722" s="19"/>
      <c r="B722" s="19"/>
      <c r="C722" s="19"/>
      <c r="D722" s="19"/>
      <c r="E722" s="19"/>
      <c r="F722" s="19"/>
      <c r="G722" s="19"/>
      <c r="H722" s="19"/>
      <c r="I722" s="19"/>
      <c r="J722" s="6" t="s">
        <v>7840</v>
      </c>
      <c r="K722" s="19"/>
      <c r="L722" s="19"/>
      <c r="M722" s="19"/>
      <c r="N722" s="19"/>
      <c r="O722" s="19" t="s">
        <v>2299</v>
      </c>
      <c r="P722" s="19"/>
      <c r="Q722" s="19" t="s">
        <v>859</v>
      </c>
      <c r="R722" s="19"/>
      <c r="S722" s="34">
        <v>42277</v>
      </c>
      <c r="T722" s="34"/>
      <c r="U722" s="34"/>
      <c r="V722" s="19"/>
    </row>
    <row r="723" spans="1:22" s="5" customFormat="1">
      <c r="A723" s="19"/>
      <c r="B723" s="19"/>
      <c r="C723" s="19"/>
      <c r="D723" s="19"/>
      <c r="E723" s="19"/>
      <c r="F723" s="19"/>
      <c r="G723" s="19"/>
      <c r="H723" s="19"/>
      <c r="I723" s="19"/>
      <c r="J723" s="7" t="s">
        <v>130</v>
      </c>
      <c r="K723" s="19" t="str">
        <f t="shared" ref="K723:K756" si="97">VLOOKUP(J723,$A$2:$B$162,2,FALSE)</f>
        <v>x0</v>
      </c>
      <c r="L723" s="19" t="str">
        <f t="shared" si="93"/>
        <v>Total/NA</v>
      </c>
      <c r="M723" s="19" t="s">
        <v>358</v>
      </c>
      <c r="N723" s="19"/>
      <c r="O723" s="19"/>
      <c r="P723" s="19"/>
      <c r="Q723" s="19"/>
      <c r="R723" s="19"/>
      <c r="S723" s="34">
        <f t="shared" si="94"/>
        <v>41827</v>
      </c>
      <c r="T723" s="34" t="str">
        <f t="shared" si="95"/>
        <v/>
      </c>
      <c r="U723" s="34" t="str">
        <f t="shared" si="96"/>
        <v/>
      </c>
      <c r="V723" s="19"/>
    </row>
    <row r="724" spans="1:22" s="5" customFormat="1">
      <c r="A724" s="19"/>
      <c r="B724" s="19"/>
      <c r="C724" s="19"/>
      <c r="D724" s="19"/>
      <c r="E724" s="19"/>
      <c r="F724" s="19"/>
      <c r="G724" s="19"/>
      <c r="H724" s="19"/>
      <c r="I724" s="19"/>
      <c r="J724" s="8" t="s">
        <v>2259</v>
      </c>
      <c r="K724" s="19" t="str">
        <f t="shared" si="97"/>
        <v>x79</v>
      </c>
      <c r="L724" s="19" t="str">
        <f t="shared" si="93"/>
        <v>Non-life and Health non-SLT</v>
      </c>
      <c r="M724" s="19" t="s">
        <v>358</v>
      </c>
      <c r="N724" s="19" t="s">
        <v>359</v>
      </c>
      <c r="O724" s="19"/>
      <c r="P724" s="19"/>
      <c r="Q724" s="19"/>
      <c r="R724" s="19"/>
      <c r="S724" s="34">
        <f t="shared" si="94"/>
        <v>41827</v>
      </c>
      <c r="T724" s="34" t="str">
        <f t="shared" si="95"/>
        <v/>
      </c>
      <c r="U724" s="34" t="str">
        <f t="shared" si="96"/>
        <v/>
      </c>
      <c r="V724" s="19"/>
    </row>
    <row r="725" spans="1:22" s="5" customFormat="1">
      <c r="A725" s="19"/>
      <c r="B725" s="19"/>
      <c r="C725" s="19"/>
      <c r="D725" s="19"/>
      <c r="E725" s="19"/>
      <c r="F725" s="19"/>
      <c r="G725" s="19"/>
      <c r="H725" s="19"/>
      <c r="I725" s="19"/>
      <c r="J725" s="9" t="s">
        <v>761</v>
      </c>
      <c r="K725" s="19" t="str">
        <f t="shared" si="97"/>
        <v>x75</v>
      </c>
      <c r="L725" s="19" t="str">
        <f t="shared" si="93"/>
        <v>Non-life</v>
      </c>
      <c r="M725" s="19" t="s">
        <v>358</v>
      </c>
      <c r="N725" s="19" t="s">
        <v>359</v>
      </c>
      <c r="O725" s="19"/>
      <c r="P725" s="19"/>
      <c r="Q725" s="19"/>
      <c r="R725" s="19"/>
      <c r="S725" s="34">
        <f t="shared" si="94"/>
        <v>41827</v>
      </c>
      <c r="T725" s="34" t="str">
        <f t="shared" si="95"/>
        <v/>
      </c>
      <c r="U725" s="34" t="str">
        <f t="shared" si="96"/>
        <v/>
      </c>
      <c r="V725" s="19"/>
    </row>
    <row r="726" spans="1:22" s="5" customFormat="1">
      <c r="A726" s="19"/>
      <c r="B726" s="19"/>
      <c r="C726" s="19"/>
      <c r="D726" s="19"/>
      <c r="E726" s="19"/>
      <c r="F726" s="19"/>
      <c r="G726" s="19"/>
      <c r="H726" s="19"/>
      <c r="I726" s="19"/>
      <c r="J726" s="10" t="s">
        <v>765</v>
      </c>
      <c r="K726" s="19" t="str">
        <f t="shared" si="97"/>
        <v>x77</v>
      </c>
      <c r="L726" s="19" t="str">
        <f t="shared" si="93"/>
        <v>Non-life [direct business and accepted proportional reinsurance]</v>
      </c>
      <c r="M726" s="19" t="s">
        <v>358</v>
      </c>
      <c r="N726" s="19" t="s">
        <v>359</v>
      </c>
      <c r="O726" s="19"/>
      <c r="P726" s="19"/>
      <c r="Q726" s="19"/>
      <c r="R726" s="19"/>
      <c r="S726" s="34">
        <f t="shared" si="94"/>
        <v>41827</v>
      </c>
      <c r="T726" s="34">
        <f t="shared" si="95"/>
        <v>41639</v>
      </c>
      <c r="U726" s="34" t="str">
        <f t="shared" si="96"/>
        <v/>
      </c>
      <c r="V726" s="19"/>
    </row>
    <row r="727" spans="1:22" s="5" customFormat="1">
      <c r="A727" s="19"/>
      <c r="B727" s="19"/>
      <c r="C727" s="19"/>
      <c r="D727" s="19"/>
      <c r="E727" s="19"/>
      <c r="F727" s="19"/>
      <c r="G727" s="19"/>
      <c r="H727" s="19"/>
      <c r="I727" s="19"/>
      <c r="J727" s="11" t="s">
        <v>766</v>
      </c>
      <c r="K727" s="19" t="str">
        <f t="shared" si="97"/>
        <v>x73</v>
      </c>
      <c r="L727" s="19" t="str">
        <f t="shared" si="93"/>
        <v>Motor vehicle liability insurance [direct business and accepted proportional reinsurance]</v>
      </c>
      <c r="M727" s="19"/>
      <c r="N727" s="19" t="s">
        <v>359</v>
      </c>
      <c r="O727" s="19"/>
      <c r="P727" s="19"/>
      <c r="Q727" s="19"/>
      <c r="R727" s="19"/>
      <c r="S727" s="34">
        <f t="shared" si="94"/>
        <v>41827</v>
      </c>
      <c r="T727" s="34" t="str">
        <f t="shared" si="95"/>
        <v/>
      </c>
      <c r="U727" s="34" t="str">
        <f t="shared" si="96"/>
        <v/>
      </c>
      <c r="V727" s="19"/>
    </row>
    <row r="728" spans="1:22" s="5" customFormat="1">
      <c r="A728" s="19"/>
      <c r="B728" s="19"/>
      <c r="C728" s="19"/>
      <c r="D728" s="19"/>
      <c r="E728" s="19"/>
      <c r="F728" s="19"/>
      <c r="G728" s="19"/>
      <c r="H728" s="19"/>
      <c r="I728" s="19"/>
      <c r="J728" s="11" t="s">
        <v>767</v>
      </c>
      <c r="K728" s="19" t="str">
        <f t="shared" si="97"/>
        <v>x101</v>
      </c>
      <c r="L728" s="19" t="str">
        <f t="shared" si="93"/>
        <v>Other motor insurance [direct business and accepted proportional reinsurance]</v>
      </c>
      <c r="M728" s="19"/>
      <c r="N728" s="19" t="s">
        <v>359</v>
      </c>
      <c r="O728" s="19"/>
      <c r="P728" s="19"/>
      <c r="Q728" s="19"/>
      <c r="R728" s="19"/>
      <c r="S728" s="34">
        <f t="shared" si="94"/>
        <v>41827</v>
      </c>
      <c r="T728" s="34" t="str">
        <f t="shared" si="95"/>
        <v/>
      </c>
      <c r="U728" s="34" t="str">
        <f t="shared" si="96"/>
        <v/>
      </c>
      <c r="V728" s="19"/>
    </row>
    <row r="729" spans="1:22" s="5" customFormat="1">
      <c r="A729" s="19"/>
      <c r="B729" s="19"/>
      <c r="C729" s="19"/>
      <c r="D729" s="19"/>
      <c r="E729" s="19"/>
      <c r="F729" s="19"/>
      <c r="G729" s="19"/>
      <c r="H729" s="19"/>
      <c r="I729" s="19"/>
      <c r="J729" s="11" t="s">
        <v>768</v>
      </c>
      <c r="K729" s="19" t="str">
        <f t="shared" si="97"/>
        <v>x66</v>
      </c>
      <c r="L729" s="19" t="str">
        <f t="shared" si="93"/>
        <v>Marine, aviation and transport insurance [direct business and accepted proportional reinsurance]</v>
      </c>
      <c r="M729" s="19"/>
      <c r="N729" s="19" t="s">
        <v>359</v>
      </c>
      <c r="O729" s="19"/>
      <c r="P729" s="19"/>
      <c r="Q729" s="19"/>
      <c r="R729" s="19"/>
      <c r="S729" s="34">
        <f t="shared" si="94"/>
        <v>41827</v>
      </c>
      <c r="T729" s="34" t="str">
        <f t="shared" si="95"/>
        <v/>
      </c>
      <c r="U729" s="34" t="str">
        <f t="shared" si="96"/>
        <v/>
      </c>
      <c r="V729" s="19"/>
    </row>
    <row r="730" spans="1:22" s="5" customFormat="1">
      <c r="A730" s="19"/>
      <c r="B730" s="19"/>
      <c r="C730" s="19"/>
      <c r="D730" s="19"/>
      <c r="E730" s="19"/>
      <c r="F730" s="19"/>
      <c r="G730" s="19"/>
      <c r="H730" s="19"/>
      <c r="I730" s="19"/>
      <c r="J730" s="11" t="s">
        <v>769</v>
      </c>
      <c r="K730" s="19" t="str">
        <f t="shared" si="97"/>
        <v>x31</v>
      </c>
      <c r="L730" s="19" t="str">
        <f t="shared" si="93"/>
        <v>Fire and other damage to property insurance [direct business and accepted proportional reinsurance]</v>
      </c>
      <c r="M730" s="19"/>
      <c r="N730" s="19" t="s">
        <v>359</v>
      </c>
      <c r="O730" s="19"/>
      <c r="P730" s="19"/>
      <c r="Q730" s="19"/>
      <c r="R730" s="19"/>
      <c r="S730" s="34">
        <f t="shared" si="94"/>
        <v>41827</v>
      </c>
      <c r="T730" s="34" t="str">
        <f t="shared" si="95"/>
        <v/>
      </c>
      <c r="U730" s="34" t="str">
        <f t="shared" si="96"/>
        <v/>
      </c>
      <c r="V730" s="19"/>
    </row>
    <row r="731" spans="1:22" s="5" customFormat="1">
      <c r="A731" s="19"/>
      <c r="B731" s="19"/>
      <c r="C731" s="19"/>
      <c r="D731" s="19"/>
      <c r="E731" s="19"/>
      <c r="F731" s="19"/>
      <c r="G731" s="19"/>
      <c r="H731" s="19"/>
      <c r="I731" s="19"/>
      <c r="J731" s="11" t="s">
        <v>770</v>
      </c>
      <c r="K731" s="19" t="str">
        <f t="shared" si="97"/>
        <v>x34</v>
      </c>
      <c r="L731" s="19" t="str">
        <f t="shared" si="93"/>
        <v>General liability insurance [direct business and accepted proportional reinsurance]</v>
      </c>
      <c r="M731" s="19"/>
      <c r="N731" s="19" t="s">
        <v>359</v>
      </c>
      <c r="O731" s="19"/>
      <c r="P731" s="19"/>
      <c r="Q731" s="19"/>
      <c r="R731" s="19"/>
      <c r="S731" s="34">
        <f t="shared" si="94"/>
        <v>41827</v>
      </c>
      <c r="T731" s="34" t="str">
        <f t="shared" si="95"/>
        <v/>
      </c>
      <c r="U731" s="34" t="str">
        <f t="shared" si="96"/>
        <v/>
      </c>
      <c r="V731" s="19"/>
    </row>
    <row r="732" spans="1:22" s="5" customFormat="1">
      <c r="A732" s="19"/>
      <c r="B732" s="19"/>
      <c r="C732" s="19"/>
      <c r="D732" s="19"/>
      <c r="E732" s="19"/>
      <c r="F732" s="19"/>
      <c r="G732" s="19"/>
      <c r="H732" s="19"/>
      <c r="I732" s="19"/>
      <c r="J732" s="11" t="s">
        <v>771</v>
      </c>
      <c r="K732" s="19" t="str">
        <f t="shared" si="97"/>
        <v>x27</v>
      </c>
      <c r="L732" s="19" t="str">
        <f t="shared" si="93"/>
        <v>Credit and suretyship insurance [direct business and accepted proportional reinsurance]</v>
      </c>
      <c r="M732" s="19"/>
      <c r="N732" s="19" t="s">
        <v>359</v>
      </c>
      <c r="O732" s="19"/>
      <c r="P732" s="19"/>
      <c r="Q732" s="19"/>
      <c r="R732" s="19"/>
      <c r="S732" s="34">
        <f t="shared" si="94"/>
        <v>41827</v>
      </c>
      <c r="T732" s="34" t="str">
        <f t="shared" si="95"/>
        <v/>
      </c>
      <c r="U732" s="34" t="str">
        <f t="shared" si="96"/>
        <v/>
      </c>
      <c r="V732" s="19"/>
    </row>
    <row r="733" spans="1:22" s="5" customFormat="1">
      <c r="A733" s="19"/>
      <c r="B733" s="19"/>
      <c r="C733" s="19"/>
      <c r="D733" s="19"/>
      <c r="E733" s="19"/>
      <c r="F733" s="19"/>
      <c r="G733" s="19"/>
      <c r="H733" s="19"/>
      <c r="I733" s="19"/>
      <c r="J733" s="11" t="s">
        <v>2263</v>
      </c>
      <c r="K733" s="19" t="str">
        <f t="shared" si="97"/>
        <v>x59</v>
      </c>
      <c r="L733" s="19" t="str">
        <f t="shared" si="93"/>
        <v>Legal expenses insurance [direct business and accepted proportional reinsurance]</v>
      </c>
      <c r="M733" s="19"/>
      <c r="N733" s="19" t="s">
        <v>359</v>
      </c>
      <c r="O733" s="19"/>
      <c r="P733" s="19"/>
      <c r="Q733" s="19"/>
      <c r="R733" s="19"/>
      <c r="S733" s="34">
        <f t="shared" si="94"/>
        <v>41827</v>
      </c>
      <c r="T733" s="34" t="str">
        <f t="shared" si="95"/>
        <v/>
      </c>
      <c r="U733" s="34" t="str">
        <f t="shared" si="96"/>
        <v/>
      </c>
      <c r="V733" s="19"/>
    </row>
    <row r="734" spans="1:22" s="5" customFormat="1">
      <c r="A734" s="19"/>
      <c r="B734" s="19"/>
      <c r="C734" s="19"/>
      <c r="D734" s="19"/>
      <c r="E734" s="19"/>
      <c r="F734" s="19"/>
      <c r="G734" s="19"/>
      <c r="H734" s="19"/>
      <c r="I734" s="19"/>
      <c r="J734" s="11" t="s">
        <v>772</v>
      </c>
      <c r="K734" s="19" t="str">
        <f t="shared" si="97"/>
        <v>x12</v>
      </c>
      <c r="L734" s="19" t="str">
        <f t="shared" si="93"/>
        <v>Assistance [direct business and accepted proportional reinsurance]</v>
      </c>
      <c r="M734" s="19"/>
      <c r="N734" s="19" t="s">
        <v>359</v>
      </c>
      <c r="O734" s="19"/>
      <c r="P734" s="19"/>
      <c r="Q734" s="19"/>
      <c r="R734" s="19"/>
      <c r="S734" s="34">
        <f t="shared" si="94"/>
        <v>41827</v>
      </c>
      <c r="T734" s="34" t="str">
        <f t="shared" si="95"/>
        <v/>
      </c>
      <c r="U734" s="34" t="str">
        <f t="shared" si="96"/>
        <v/>
      </c>
      <c r="V734" s="19"/>
    </row>
    <row r="735" spans="1:22" s="5" customFormat="1">
      <c r="A735" s="19"/>
      <c r="B735" s="19"/>
      <c r="C735" s="19"/>
      <c r="D735" s="19"/>
      <c r="E735" s="19"/>
      <c r="F735" s="19"/>
      <c r="G735" s="19"/>
      <c r="H735" s="19"/>
      <c r="I735" s="19"/>
      <c r="J735" s="11" t="s">
        <v>773</v>
      </c>
      <c r="K735" s="19" t="str">
        <f t="shared" si="97"/>
        <v>x70</v>
      </c>
      <c r="L735" s="19" t="str">
        <f t="shared" si="93"/>
        <v>Miscellaneous financial loss [direct business and accepted proportional reinsurance]</v>
      </c>
      <c r="M735" s="19"/>
      <c r="N735" s="19" t="s">
        <v>359</v>
      </c>
      <c r="O735" s="19"/>
      <c r="P735" s="19"/>
      <c r="Q735" s="19"/>
      <c r="R735" s="19"/>
      <c r="S735" s="34">
        <f t="shared" si="94"/>
        <v>41827</v>
      </c>
      <c r="T735" s="34" t="str">
        <f t="shared" si="95"/>
        <v/>
      </c>
      <c r="U735" s="34" t="str">
        <f t="shared" si="96"/>
        <v/>
      </c>
      <c r="V735" s="19"/>
    </row>
    <row r="736" spans="1:22" s="5" customFormat="1">
      <c r="A736" s="19"/>
      <c r="B736" s="19"/>
      <c r="C736" s="19"/>
      <c r="D736" s="19"/>
      <c r="E736" s="19"/>
      <c r="F736" s="19"/>
      <c r="G736" s="19"/>
      <c r="H736" s="19"/>
      <c r="I736" s="19"/>
      <c r="J736" s="10" t="s">
        <v>791</v>
      </c>
      <c r="K736" s="19" t="str">
        <f t="shared" si="97"/>
        <v>x76</v>
      </c>
      <c r="L736" s="19" t="str">
        <f t="shared" si="93"/>
        <v>Non-life [accepted non-proportional reinsurance]</v>
      </c>
      <c r="M736" s="19" t="s">
        <v>358</v>
      </c>
      <c r="N736" s="19" t="s">
        <v>359</v>
      </c>
      <c r="O736" s="19"/>
      <c r="P736" s="19"/>
      <c r="Q736" s="19"/>
      <c r="R736" s="19"/>
      <c r="S736" s="34">
        <f t="shared" si="94"/>
        <v>41827</v>
      </c>
      <c r="T736" s="34">
        <f t="shared" si="95"/>
        <v>41639</v>
      </c>
      <c r="U736" s="34" t="str">
        <f t="shared" si="96"/>
        <v/>
      </c>
      <c r="V736" s="19"/>
    </row>
    <row r="737" spans="1:22" s="5" customFormat="1">
      <c r="A737" s="19"/>
      <c r="B737" s="19"/>
      <c r="C737" s="19"/>
      <c r="D737" s="19"/>
      <c r="E737" s="19"/>
      <c r="F737" s="19"/>
      <c r="G737" s="19"/>
      <c r="H737" s="19"/>
      <c r="I737" s="19"/>
      <c r="J737" s="11" t="s">
        <v>778</v>
      </c>
      <c r="K737" s="19" t="str">
        <f t="shared" si="97"/>
        <v>x106</v>
      </c>
      <c r="L737" s="19" t="str">
        <f t="shared" si="93"/>
        <v>Property [accepted non-proportional reinsurance]</v>
      </c>
      <c r="M737" s="19"/>
      <c r="N737" s="19" t="s">
        <v>359</v>
      </c>
      <c r="O737" s="19"/>
      <c r="P737" s="19"/>
      <c r="Q737" s="19"/>
      <c r="R737" s="19"/>
      <c r="S737" s="34">
        <f t="shared" si="94"/>
        <v>41827</v>
      </c>
      <c r="T737" s="34" t="str">
        <f t="shared" si="95"/>
        <v/>
      </c>
      <c r="U737" s="34" t="str">
        <f t="shared" si="96"/>
        <v/>
      </c>
      <c r="V737" s="19"/>
    </row>
    <row r="738" spans="1:22" s="5" customFormat="1">
      <c r="A738" s="19"/>
      <c r="B738" s="19"/>
      <c r="C738" s="19"/>
      <c r="D738" s="19"/>
      <c r="E738" s="19"/>
      <c r="F738" s="19"/>
      <c r="G738" s="19"/>
      <c r="H738" s="19"/>
      <c r="I738" s="19"/>
      <c r="J738" s="11" t="s">
        <v>779</v>
      </c>
      <c r="K738" s="19" t="str">
        <f t="shared" si="97"/>
        <v>x14</v>
      </c>
      <c r="L738" s="19" t="str">
        <f t="shared" si="93"/>
        <v>Casualty [accepted non-proportional reinsurance]</v>
      </c>
      <c r="M738" s="19"/>
      <c r="N738" s="19" t="s">
        <v>359</v>
      </c>
      <c r="O738" s="19"/>
      <c r="P738" s="19"/>
      <c r="Q738" s="19"/>
      <c r="R738" s="19"/>
      <c r="S738" s="34">
        <f t="shared" si="94"/>
        <v>41827</v>
      </c>
      <c r="T738" s="34" t="str">
        <f t="shared" si="95"/>
        <v/>
      </c>
      <c r="U738" s="34" t="str">
        <f t="shared" si="96"/>
        <v/>
      </c>
      <c r="V738" s="19"/>
    </row>
    <row r="739" spans="1:22" s="5" customFormat="1">
      <c r="A739" s="19"/>
      <c r="B739" s="19"/>
      <c r="C739" s="19"/>
      <c r="D739" s="19"/>
      <c r="E739" s="19"/>
      <c r="F739" s="19"/>
      <c r="G739" s="19"/>
      <c r="H739" s="19"/>
      <c r="I739" s="19"/>
      <c r="J739" s="11" t="s">
        <v>780</v>
      </c>
      <c r="K739" s="19" t="str">
        <f t="shared" si="97"/>
        <v>x67</v>
      </c>
      <c r="L739" s="19" t="str">
        <f t="shared" si="93"/>
        <v>Marine, aviation, transport [accepted non-proportional reinsurance]</v>
      </c>
      <c r="M739" s="19"/>
      <c r="N739" s="19" t="s">
        <v>359</v>
      </c>
      <c r="O739" s="19"/>
      <c r="P739" s="19"/>
      <c r="Q739" s="19"/>
      <c r="R739" s="19"/>
      <c r="S739" s="34">
        <f t="shared" si="94"/>
        <v>41827</v>
      </c>
      <c r="T739" s="34" t="str">
        <f t="shared" si="95"/>
        <v/>
      </c>
      <c r="U739" s="34" t="str">
        <f t="shared" si="96"/>
        <v/>
      </c>
      <c r="V739" s="19"/>
    </row>
    <row r="740" spans="1:22" s="5" customFormat="1">
      <c r="A740" s="19"/>
      <c r="B740" s="19"/>
      <c r="C740" s="19"/>
      <c r="D740" s="19"/>
      <c r="E740" s="19"/>
      <c r="F740" s="19"/>
      <c r="G740" s="19"/>
      <c r="H740" s="19"/>
      <c r="I740" s="19"/>
      <c r="J740" s="9" t="s">
        <v>790</v>
      </c>
      <c r="K740" s="19" t="str">
        <f t="shared" si="97"/>
        <v>x43</v>
      </c>
      <c r="L740" s="19" t="str">
        <f t="shared" si="93"/>
        <v>Health non-SLT</v>
      </c>
      <c r="M740" s="19" t="s">
        <v>358</v>
      </c>
      <c r="N740" s="19" t="s">
        <v>359</v>
      </c>
      <c r="O740" s="19"/>
      <c r="P740" s="19"/>
      <c r="Q740" s="19"/>
      <c r="R740" s="19"/>
      <c r="S740" s="34">
        <f t="shared" si="94"/>
        <v>41827</v>
      </c>
      <c r="T740" s="34" t="str">
        <f t="shared" si="95"/>
        <v/>
      </c>
      <c r="U740" s="34" t="str">
        <f t="shared" si="96"/>
        <v/>
      </c>
      <c r="V740" s="19"/>
    </row>
    <row r="741" spans="1:22" s="5" customFormat="1">
      <c r="A741" s="19"/>
      <c r="B741" s="19"/>
      <c r="C741" s="19"/>
      <c r="D741" s="19"/>
      <c r="E741" s="19"/>
      <c r="F741" s="19"/>
      <c r="G741" s="19"/>
      <c r="H741" s="19"/>
      <c r="I741" s="19"/>
      <c r="J741" s="10" t="s">
        <v>2262</v>
      </c>
      <c r="K741" s="19" t="str">
        <f t="shared" si="97"/>
        <v>x44</v>
      </c>
      <c r="L741" s="19" t="str">
        <f t="shared" si="93"/>
        <v>Health non-SLT [direct business and accepted proportional reinsurance]</v>
      </c>
      <c r="M741" s="19" t="s">
        <v>358</v>
      </c>
      <c r="N741" s="19" t="s">
        <v>359</v>
      </c>
      <c r="O741" s="19"/>
      <c r="P741" s="19"/>
      <c r="Q741" s="19"/>
      <c r="R741" s="19"/>
      <c r="S741" s="34">
        <f t="shared" si="94"/>
        <v>41827</v>
      </c>
      <c r="T741" s="34">
        <f t="shared" si="95"/>
        <v>41639</v>
      </c>
      <c r="U741" s="34" t="str">
        <f t="shared" si="96"/>
        <v/>
      </c>
      <c r="V741" s="19"/>
    </row>
    <row r="742" spans="1:22" s="5" customFormat="1">
      <c r="A742" s="19"/>
      <c r="B742" s="19"/>
      <c r="C742" s="19"/>
      <c r="D742" s="19"/>
      <c r="E742" s="19"/>
      <c r="F742" s="19"/>
      <c r="G742" s="19"/>
      <c r="H742" s="19"/>
      <c r="I742" s="19"/>
      <c r="J742" s="11" t="s">
        <v>774</v>
      </c>
      <c r="K742" s="19" t="str">
        <f t="shared" si="97"/>
        <v>x69</v>
      </c>
      <c r="L742" s="19" t="str">
        <f t="shared" si="93"/>
        <v>Medical expense insurance [direct business and accepted proportional reinsurance]</v>
      </c>
      <c r="M742" s="19"/>
      <c r="N742" s="19" t="s">
        <v>359</v>
      </c>
      <c r="O742" s="19"/>
      <c r="P742" s="19"/>
      <c r="Q742" s="19"/>
      <c r="R742" s="19"/>
      <c r="S742" s="34">
        <f t="shared" si="94"/>
        <v>41827</v>
      </c>
      <c r="T742" s="34" t="str">
        <f t="shared" si="95"/>
        <v/>
      </c>
      <c r="U742" s="34" t="str">
        <f t="shared" si="96"/>
        <v/>
      </c>
      <c r="V742" s="19"/>
    </row>
    <row r="743" spans="1:22" s="5" customFormat="1">
      <c r="A743" s="19"/>
      <c r="B743" s="19"/>
      <c r="C743" s="19"/>
      <c r="D743" s="19"/>
      <c r="E743" s="19"/>
      <c r="F743" s="19"/>
      <c r="G743" s="19"/>
      <c r="H743" s="19"/>
      <c r="I743" s="19"/>
      <c r="J743" s="11" t="s">
        <v>775</v>
      </c>
      <c r="K743" s="19" t="str">
        <f t="shared" si="97"/>
        <v>x52</v>
      </c>
      <c r="L743" s="19" t="str">
        <f t="shared" si="93"/>
        <v>Income protection insurance [direct business and accepted proportional reinsurance]</v>
      </c>
      <c r="M743" s="19"/>
      <c r="N743" s="19" t="s">
        <v>359</v>
      </c>
      <c r="O743" s="19"/>
      <c r="P743" s="19"/>
      <c r="Q743" s="19"/>
      <c r="R743" s="19"/>
      <c r="S743" s="34">
        <f t="shared" si="94"/>
        <v>41827</v>
      </c>
      <c r="T743" s="34" t="str">
        <f t="shared" si="95"/>
        <v/>
      </c>
      <c r="U743" s="34" t="str">
        <f t="shared" si="96"/>
        <v/>
      </c>
      <c r="V743" s="19"/>
    </row>
    <row r="744" spans="1:22" s="5" customFormat="1">
      <c r="A744" s="19"/>
      <c r="B744" s="19"/>
      <c r="C744" s="19"/>
      <c r="D744" s="19"/>
      <c r="E744" s="19"/>
      <c r="F744" s="19"/>
      <c r="G744" s="19"/>
      <c r="H744" s="19"/>
      <c r="I744" s="19"/>
      <c r="J744" s="11" t="s">
        <v>776</v>
      </c>
      <c r="K744" s="19" t="str">
        <f t="shared" si="97"/>
        <v>x132</v>
      </c>
      <c r="L744" s="19" t="str">
        <f t="shared" si="93"/>
        <v>Workers' compensation insurance [direct business and accepted proportional reinsurance]</v>
      </c>
      <c r="M744" s="19"/>
      <c r="N744" s="19" t="s">
        <v>359</v>
      </c>
      <c r="O744" s="19"/>
      <c r="P744" s="19"/>
      <c r="Q744" s="19"/>
      <c r="R744" s="19"/>
      <c r="S744" s="34">
        <f t="shared" si="94"/>
        <v>41827</v>
      </c>
      <c r="T744" s="34" t="str">
        <f t="shared" si="95"/>
        <v/>
      </c>
      <c r="U744" s="34" t="str">
        <f t="shared" si="96"/>
        <v/>
      </c>
      <c r="V744" s="19"/>
    </row>
    <row r="745" spans="1:22" s="5" customFormat="1">
      <c r="A745" s="19"/>
      <c r="B745" s="19"/>
      <c r="C745" s="19"/>
      <c r="D745" s="19"/>
      <c r="E745" s="19"/>
      <c r="F745" s="19"/>
      <c r="G745" s="19"/>
      <c r="H745" s="19"/>
      <c r="I745" s="19"/>
      <c r="J745" s="10" t="s">
        <v>777</v>
      </c>
      <c r="K745" s="19" t="str">
        <f t="shared" si="97"/>
        <v>x42</v>
      </c>
      <c r="L745" s="19" t="str">
        <f t="shared" si="93"/>
        <v>Health [accepted non-proportional reinsurance]</v>
      </c>
      <c r="M745" s="19"/>
      <c r="N745" s="19" t="s">
        <v>359</v>
      </c>
      <c r="O745" s="19"/>
      <c r="P745" s="19"/>
      <c r="Q745" s="19"/>
      <c r="R745" s="19"/>
      <c r="S745" s="34">
        <f t="shared" si="94"/>
        <v>41827</v>
      </c>
      <c r="T745" s="34" t="str">
        <f t="shared" si="95"/>
        <v/>
      </c>
      <c r="U745" s="34" t="str">
        <f t="shared" si="96"/>
        <v/>
      </c>
      <c r="V745" s="19"/>
    </row>
    <row r="746" spans="1:22" s="5" customFormat="1">
      <c r="A746" s="19"/>
      <c r="B746" s="19"/>
      <c r="C746" s="19"/>
      <c r="D746" s="19"/>
      <c r="E746" s="19"/>
      <c r="F746" s="19"/>
      <c r="G746" s="19"/>
      <c r="H746" s="19"/>
      <c r="I746" s="19"/>
      <c r="J746" s="8" t="s">
        <v>781</v>
      </c>
      <c r="K746" s="19" t="str">
        <f t="shared" si="97"/>
        <v>x65</v>
      </c>
      <c r="L746" s="19" t="str">
        <f t="shared" si="93"/>
        <v>Life and Health SLT</v>
      </c>
      <c r="M746" s="19" t="s">
        <v>358</v>
      </c>
      <c r="N746" s="19" t="s">
        <v>359</v>
      </c>
      <c r="O746" s="19"/>
      <c r="P746" s="19"/>
      <c r="Q746" s="19"/>
      <c r="R746" s="19"/>
      <c r="S746" s="34">
        <f t="shared" si="94"/>
        <v>41827</v>
      </c>
      <c r="T746" s="34" t="str">
        <f t="shared" si="95"/>
        <v/>
      </c>
      <c r="U746" s="34" t="str">
        <f t="shared" si="96"/>
        <v/>
      </c>
      <c r="V746" s="19"/>
    </row>
    <row r="747" spans="1:22" s="5" customFormat="1">
      <c r="A747" s="19"/>
      <c r="B747" s="19"/>
      <c r="C747" s="19"/>
      <c r="D747" s="19"/>
      <c r="E747" s="19"/>
      <c r="F747" s="19"/>
      <c r="G747" s="19"/>
      <c r="H747" s="19"/>
      <c r="I747" s="19"/>
      <c r="J747" s="9" t="s">
        <v>3457</v>
      </c>
      <c r="K747" s="19" t="str">
        <f>VLOOKUP(J747,$A$2:$B$162,2,FALSE)</f>
        <v>x119</v>
      </c>
      <c r="L747" s="19" t="str">
        <f t="shared" si="93"/>
        <v>Unit-linked or index-linked</v>
      </c>
      <c r="M747" s="19"/>
      <c r="N747" s="19" t="s">
        <v>359</v>
      </c>
      <c r="O747" s="19"/>
      <c r="P747" s="19"/>
      <c r="Q747" s="19"/>
      <c r="R747" s="19"/>
      <c r="S747" s="34">
        <f t="shared" si="94"/>
        <v>41827</v>
      </c>
      <c r="T747" s="34" t="str">
        <f t="shared" si="95"/>
        <v/>
      </c>
      <c r="U747" s="34" t="str">
        <f t="shared" si="96"/>
        <v/>
      </c>
      <c r="V747" s="19"/>
    </row>
    <row r="748" spans="1:22" s="5" customFormat="1">
      <c r="A748" s="19"/>
      <c r="B748" s="19"/>
      <c r="C748" s="19"/>
      <c r="D748" s="19"/>
      <c r="E748" s="19"/>
      <c r="F748" s="19"/>
      <c r="G748" s="19"/>
      <c r="H748" s="19"/>
      <c r="I748" s="19"/>
      <c r="J748" s="9" t="s">
        <v>8159</v>
      </c>
      <c r="K748" s="19" t="str">
        <f>VLOOKUP(J748,$A$2:$B$182,2,FALSE)</f>
        <v>x176</v>
      </c>
      <c r="L748" s="19" t="str">
        <f t="shared" si="93"/>
        <v>Life and Health SLT [other than unit-linked or index-linked]</v>
      </c>
      <c r="M748" s="19" t="s">
        <v>358</v>
      </c>
      <c r="N748" s="19" t="s">
        <v>359</v>
      </c>
      <c r="O748" s="19"/>
      <c r="P748" s="19"/>
      <c r="Q748" s="19"/>
      <c r="R748" s="19"/>
      <c r="S748" s="34">
        <f t="shared" si="94"/>
        <v>42277</v>
      </c>
      <c r="T748" s="34" t="str">
        <f t="shared" si="95"/>
        <v/>
      </c>
      <c r="U748" s="34" t="str">
        <f t="shared" si="96"/>
        <v/>
      </c>
      <c r="V748" s="19"/>
    </row>
    <row r="749" spans="1:22" s="5" customFormat="1">
      <c r="A749" s="19"/>
      <c r="B749" s="19"/>
      <c r="C749" s="19"/>
      <c r="D749" s="19"/>
      <c r="E749" s="19"/>
      <c r="F749" s="19"/>
      <c r="G749" s="19"/>
      <c r="H749" s="19"/>
      <c r="I749" s="19"/>
      <c r="J749" s="10" t="s">
        <v>783</v>
      </c>
      <c r="K749" s="19" t="str">
        <f t="shared" si="97"/>
        <v>x53</v>
      </c>
      <c r="L749" s="19" t="str">
        <f t="shared" si="93"/>
        <v>Insurance with profit participation</v>
      </c>
      <c r="M749" s="19" t="s">
        <v>358</v>
      </c>
      <c r="N749" s="19" t="s">
        <v>359</v>
      </c>
      <c r="O749" s="19"/>
      <c r="P749" s="19"/>
      <c r="Q749" s="19"/>
      <c r="R749" s="19"/>
      <c r="S749" s="34">
        <f t="shared" si="94"/>
        <v>41827</v>
      </c>
      <c r="T749" s="34" t="str">
        <f t="shared" si="95"/>
        <v/>
      </c>
      <c r="U749" s="34" t="str">
        <f t="shared" si="96"/>
        <v/>
      </c>
      <c r="V749" s="19"/>
    </row>
    <row r="750" spans="1:22" s="5" customFormat="1">
      <c r="A750" s="19"/>
      <c r="B750" s="19"/>
      <c r="C750" s="19"/>
      <c r="D750" s="19"/>
      <c r="E750" s="19"/>
      <c r="F750" s="19"/>
      <c r="G750" s="19"/>
      <c r="H750" s="19"/>
      <c r="I750" s="19"/>
      <c r="J750" s="11" t="s">
        <v>792</v>
      </c>
      <c r="K750" s="19" t="str">
        <f t="shared" si="97"/>
        <v>x55</v>
      </c>
      <c r="L750" s="19" t="str">
        <f t="shared" si="93"/>
        <v>Insurance with profit participation [guaranteed benefits]</v>
      </c>
      <c r="M750" s="19"/>
      <c r="N750" s="19" t="s">
        <v>359</v>
      </c>
      <c r="O750" s="19"/>
      <c r="P750" s="19"/>
      <c r="Q750" s="19"/>
      <c r="R750" s="19"/>
      <c r="S750" s="34">
        <f t="shared" si="94"/>
        <v>41827</v>
      </c>
      <c r="T750" s="34" t="str">
        <f t="shared" si="95"/>
        <v/>
      </c>
      <c r="U750" s="34" t="str">
        <f t="shared" si="96"/>
        <v/>
      </c>
      <c r="V750" s="19"/>
    </row>
    <row r="751" spans="1:22" s="5" customFormat="1">
      <c r="A751" s="19"/>
      <c r="B751" s="19"/>
      <c r="C751" s="19"/>
      <c r="D751" s="19"/>
      <c r="E751" s="19"/>
      <c r="F751" s="19"/>
      <c r="G751" s="19"/>
      <c r="H751" s="19"/>
      <c r="I751" s="19"/>
      <c r="J751" s="11" t="s">
        <v>793</v>
      </c>
      <c r="K751" s="19" t="str">
        <f t="shared" si="97"/>
        <v>x54</v>
      </c>
      <c r="L751" s="19" t="str">
        <f t="shared" si="93"/>
        <v>Insurance with profit participation [future discretionary benefits]</v>
      </c>
      <c r="M751" s="19"/>
      <c r="N751" s="19" t="s">
        <v>359</v>
      </c>
      <c r="O751" s="19"/>
      <c r="P751" s="19"/>
      <c r="Q751" s="19"/>
      <c r="R751" s="19"/>
      <c r="S751" s="34">
        <f t="shared" si="94"/>
        <v>41827</v>
      </c>
      <c r="T751" s="34" t="str">
        <f t="shared" si="95"/>
        <v/>
      </c>
      <c r="U751" s="34" t="str">
        <f t="shared" si="96"/>
        <v/>
      </c>
      <c r="V751" s="19"/>
    </row>
    <row r="752" spans="1:22" s="5" customFormat="1">
      <c r="A752" s="19"/>
      <c r="B752" s="19"/>
      <c r="C752" s="19"/>
      <c r="D752" s="19"/>
      <c r="E752" s="19"/>
      <c r="F752" s="19"/>
      <c r="G752" s="19"/>
      <c r="H752" s="19"/>
      <c r="I752" s="19"/>
      <c r="J752" s="10" t="s">
        <v>784</v>
      </c>
      <c r="K752" s="19" t="str">
        <f t="shared" si="97"/>
        <v>x93</v>
      </c>
      <c r="L752" s="19" t="str">
        <f t="shared" si="93"/>
        <v>Other life</v>
      </c>
      <c r="M752" s="19"/>
      <c r="N752" s="19" t="s">
        <v>359</v>
      </c>
      <c r="O752" s="19"/>
      <c r="P752" s="19"/>
      <c r="Q752" s="19"/>
      <c r="R752" s="19"/>
      <c r="S752" s="34">
        <f t="shared" si="94"/>
        <v>41827</v>
      </c>
      <c r="T752" s="34" t="str">
        <f t="shared" si="95"/>
        <v/>
      </c>
      <c r="U752" s="34" t="str">
        <f t="shared" si="96"/>
        <v/>
      </c>
      <c r="V752" s="19"/>
    </row>
    <row r="753" spans="1:22" s="5" customFormat="1">
      <c r="A753" s="19"/>
      <c r="B753" s="19"/>
      <c r="C753" s="19"/>
      <c r="D753" s="19"/>
      <c r="E753" s="19"/>
      <c r="F753" s="19"/>
      <c r="G753" s="19"/>
      <c r="H753" s="19"/>
      <c r="I753" s="19"/>
      <c r="J753" s="10" t="s">
        <v>785</v>
      </c>
      <c r="K753" s="19" t="str">
        <f>VLOOKUP(J753,$A$2:$B$162,2,FALSE)</f>
        <v>x9</v>
      </c>
      <c r="L753" s="19" t="str">
        <f t="shared" si="93"/>
        <v>Annuities stemming from non-life insurance contracts</v>
      </c>
      <c r="M753" s="19" t="s">
        <v>358</v>
      </c>
      <c r="N753" s="19" t="s">
        <v>359</v>
      </c>
      <c r="O753" s="19"/>
      <c r="P753" s="19"/>
      <c r="Q753" s="19"/>
      <c r="R753" s="19"/>
      <c r="S753" s="34">
        <f t="shared" si="94"/>
        <v>41827</v>
      </c>
      <c r="T753" s="34" t="str">
        <f t="shared" si="95"/>
        <v/>
      </c>
      <c r="U753" s="34" t="str">
        <f t="shared" si="96"/>
        <v/>
      </c>
      <c r="V753" s="19"/>
    </row>
    <row r="754" spans="1:22" s="5" customFormat="1">
      <c r="A754" s="19"/>
      <c r="B754" s="19"/>
      <c r="C754" s="19"/>
      <c r="D754" s="19"/>
      <c r="E754" s="19"/>
      <c r="F754" s="19"/>
      <c r="G754" s="19"/>
      <c r="H754" s="19"/>
      <c r="I754" s="19"/>
      <c r="J754" s="11" t="s">
        <v>786</v>
      </c>
      <c r="K754" s="19" t="str">
        <f t="shared" si="97"/>
        <v>x11</v>
      </c>
      <c r="L754" s="19" t="str">
        <f t="shared" ref="L754:L764" si="98">J754</f>
        <v>Annuities stemming from non-life insurance contracts and relating to insurance obligations other than health insurance obligations</v>
      </c>
      <c r="M754" s="19"/>
      <c r="N754" s="19" t="s">
        <v>359</v>
      </c>
      <c r="O754" s="19"/>
      <c r="P754" s="19"/>
      <c r="Q754" s="19"/>
      <c r="R754" s="19"/>
      <c r="S754" s="34">
        <f t="shared" si="94"/>
        <v>41827</v>
      </c>
      <c r="T754" s="34" t="str">
        <f t="shared" si="95"/>
        <v/>
      </c>
      <c r="U754" s="34" t="str">
        <f t="shared" si="96"/>
        <v/>
      </c>
      <c r="V754" s="19"/>
    </row>
    <row r="755" spans="1:22" s="5" customFormat="1">
      <c r="A755" s="19"/>
      <c r="B755" s="19"/>
      <c r="C755" s="19"/>
      <c r="D755" s="19"/>
      <c r="E755" s="19"/>
      <c r="F755" s="19"/>
      <c r="G755" s="19"/>
      <c r="H755" s="19"/>
      <c r="I755" s="19"/>
      <c r="J755" s="11" t="s">
        <v>787</v>
      </c>
      <c r="K755" s="19" t="str">
        <f t="shared" si="97"/>
        <v>x10</v>
      </c>
      <c r="L755" s="19" t="str">
        <f t="shared" si="98"/>
        <v>Annuities stemming from non-life insurance contracts and relating to health insurance obligations</v>
      </c>
      <c r="M755" s="19"/>
      <c r="N755" s="19" t="s">
        <v>359</v>
      </c>
      <c r="O755" s="19"/>
      <c r="P755" s="19"/>
      <c r="Q755" s="19"/>
      <c r="R755" s="19"/>
      <c r="S755" s="34">
        <f t="shared" si="94"/>
        <v>41827</v>
      </c>
      <c r="T755" s="34" t="str">
        <f t="shared" si="95"/>
        <v/>
      </c>
      <c r="U755" s="34" t="str">
        <f t="shared" si="96"/>
        <v/>
      </c>
      <c r="V755" s="19"/>
    </row>
    <row r="756" spans="1:22" s="5" customFormat="1">
      <c r="A756" s="19"/>
      <c r="B756" s="19"/>
      <c r="C756" s="19"/>
      <c r="D756" s="19"/>
      <c r="E756" s="19"/>
      <c r="F756" s="19"/>
      <c r="G756" s="19"/>
      <c r="H756" s="19"/>
      <c r="I756" s="19"/>
      <c r="J756" s="10" t="s">
        <v>789</v>
      </c>
      <c r="K756" s="19" t="str">
        <f t="shared" si="97"/>
        <v>x45</v>
      </c>
      <c r="L756" s="19" t="str">
        <f t="shared" si="98"/>
        <v>Health SLT</v>
      </c>
      <c r="M756" s="19"/>
      <c r="N756" s="19" t="s">
        <v>359</v>
      </c>
      <c r="O756" s="19"/>
      <c r="P756" s="19"/>
      <c r="Q756" s="19"/>
      <c r="R756" s="19"/>
      <c r="S756" s="34">
        <f t="shared" si="94"/>
        <v>41827</v>
      </c>
      <c r="T756" s="34" t="str">
        <f t="shared" si="95"/>
        <v/>
      </c>
      <c r="U756" s="34" t="str">
        <f t="shared" si="96"/>
        <v/>
      </c>
      <c r="V756" s="19"/>
    </row>
    <row r="757" spans="1:22" s="5" customFormat="1">
      <c r="A757" s="19"/>
      <c r="B757" s="19"/>
      <c r="C757" s="19"/>
      <c r="D757" s="19"/>
      <c r="E757" s="19"/>
      <c r="F757" s="19"/>
      <c r="G757" s="19"/>
      <c r="H757" s="19"/>
      <c r="I757" s="19"/>
      <c r="J757" s="6" t="s">
        <v>7934</v>
      </c>
      <c r="K757" s="19"/>
      <c r="L757" s="19"/>
      <c r="M757" s="19"/>
      <c r="N757" s="19"/>
      <c r="O757" s="19" t="s">
        <v>2299</v>
      </c>
      <c r="P757" s="19"/>
      <c r="Q757" s="19" t="s">
        <v>1320</v>
      </c>
      <c r="R757" s="19"/>
      <c r="S757" s="34">
        <v>42277</v>
      </c>
      <c r="T757" s="34"/>
      <c r="U757" s="34"/>
      <c r="V757" s="19"/>
    </row>
    <row r="758" spans="1:22" s="5" customFormat="1">
      <c r="A758" s="19"/>
      <c r="B758" s="19"/>
      <c r="C758" s="19"/>
      <c r="D758" s="19"/>
      <c r="E758" s="19"/>
      <c r="F758" s="19"/>
      <c r="G758" s="19"/>
      <c r="H758" s="19"/>
      <c r="I758" s="19"/>
      <c r="J758" s="7" t="s">
        <v>130</v>
      </c>
      <c r="K758" s="19" t="str">
        <f>VLOOKUP(J758,$A$2:$B$162,2,FALSE)</f>
        <v>x0</v>
      </c>
      <c r="L758" s="19" t="str">
        <f t="shared" si="98"/>
        <v>Total/NA</v>
      </c>
      <c r="M758" s="19" t="s">
        <v>358</v>
      </c>
      <c r="N758" s="19"/>
      <c r="O758" s="19"/>
      <c r="P758" s="19"/>
      <c r="Q758" s="19"/>
      <c r="R758" s="19"/>
      <c r="S758" s="34">
        <f t="shared" si="94"/>
        <v>41827</v>
      </c>
      <c r="T758" s="34" t="str">
        <f t="shared" si="95"/>
        <v/>
      </c>
      <c r="U758" s="34" t="str">
        <f t="shared" si="96"/>
        <v/>
      </c>
      <c r="V758" s="19"/>
    </row>
    <row r="759" spans="1:22" s="5" customFormat="1">
      <c r="A759" s="19"/>
      <c r="B759" s="19"/>
      <c r="C759" s="19"/>
      <c r="D759" s="19"/>
      <c r="E759" s="19"/>
      <c r="F759" s="19"/>
      <c r="G759" s="19"/>
      <c r="H759" s="19"/>
      <c r="I759" s="19"/>
      <c r="J759" s="8" t="s">
        <v>805</v>
      </c>
      <c r="K759" s="19" t="str">
        <f>VLOOKUP(J759,$A$2:$B$162,2,FALSE)</f>
        <v>x13</v>
      </c>
      <c r="L759" s="19" t="str">
        <f t="shared" si="98"/>
        <v>Branch</v>
      </c>
      <c r="M759" s="19" t="s">
        <v>358</v>
      </c>
      <c r="N759" s="19" t="s">
        <v>359</v>
      </c>
      <c r="O759" s="19"/>
      <c r="P759" s="19"/>
      <c r="Q759" s="19"/>
      <c r="R759" s="19"/>
      <c r="S759" s="34">
        <f t="shared" si="94"/>
        <v>41827</v>
      </c>
      <c r="T759" s="34" t="str">
        <f t="shared" si="95"/>
        <v/>
      </c>
      <c r="U759" s="34" t="str">
        <f t="shared" si="96"/>
        <v/>
      </c>
      <c r="V759" s="19"/>
    </row>
    <row r="760" spans="1:22" s="5" customFormat="1">
      <c r="A760" s="19"/>
      <c r="B760" s="19"/>
      <c r="C760" s="19"/>
      <c r="D760" s="19"/>
      <c r="E760" s="19"/>
      <c r="F760" s="19"/>
      <c r="G760" s="19"/>
      <c r="H760" s="19"/>
      <c r="I760" s="19"/>
      <c r="J760" s="9" t="s">
        <v>7724</v>
      </c>
      <c r="K760" s="19" t="str">
        <f>VLOOKUP(J760,$A$2:$B$200,2,FALSE)</f>
        <v>x169</v>
      </c>
      <c r="L760" s="19" t="str">
        <f t="shared" si="98"/>
        <v>Typical branch activity</v>
      </c>
      <c r="M760" s="19"/>
      <c r="N760" s="19" t="s">
        <v>359</v>
      </c>
      <c r="O760" s="19"/>
      <c r="P760" s="19"/>
      <c r="Q760" s="19"/>
      <c r="R760" s="19"/>
      <c r="S760" s="34">
        <f t="shared" si="94"/>
        <v>42277</v>
      </c>
      <c r="T760" s="34" t="str">
        <f t="shared" si="95"/>
        <v/>
      </c>
      <c r="U760" s="34" t="str">
        <f t="shared" si="96"/>
        <v/>
      </c>
      <c r="V760" s="19"/>
    </row>
    <row r="761" spans="1:22" s="5" customFormat="1">
      <c r="A761" s="19"/>
      <c r="B761" s="19"/>
      <c r="C761" s="19"/>
      <c r="D761" s="19"/>
      <c r="E761" s="19"/>
      <c r="F761" s="19"/>
      <c r="G761" s="19"/>
      <c r="H761" s="19"/>
      <c r="I761" s="19"/>
      <c r="J761" s="9" t="s">
        <v>7224</v>
      </c>
      <c r="K761" s="19" t="str">
        <f>VLOOKUP(J761,$A$2:$B$200,2,FALSE)</f>
        <v>x162</v>
      </c>
      <c r="L761" s="19" t="str">
        <f t="shared" si="98"/>
        <v>Freedom to provide services by the branch</v>
      </c>
      <c r="M761" s="19"/>
      <c r="N761" s="19" t="s">
        <v>359</v>
      </c>
      <c r="O761" s="19"/>
      <c r="P761" s="19"/>
      <c r="Q761" s="19"/>
      <c r="R761" s="19"/>
      <c r="S761" s="34">
        <f t="shared" si="94"/>
        <v>42277</v>
      </c>
      <c r="T761" s="34" t="str">
        <f t="shared" si="95"/>
        <v/>
      </c>
      <c r="U761" s="34" t="str">
        <f t="shared" si="96"/>
        <v/>
      </c>
      <c r="V761" s="19"/>
    </row>
    <row r="762" spans="1:22" s="5" customFormat="1">
      <c r="A762" s="19"/>
      <c r="B762" s="19"/>
      <c r="C762" s="19"/>
      <c r="D762" s="19"/>
      <c r="E762" s="19"/>
      <c r="F762" s="19"/>
      <c r="G762" s="19"/>
      <c r="H762" s="19"/>
      <c r="I762" s="19"/>
      <c r="J762" s="8" t="s">
        <v>7841</v>
      </c>
      <c r="K762" s="19" t="str">
        <f>VLOOKUP(J762,$A$2:$B$200,2,FALSE)</f>
        <v>x174</v>
      </c>
      <c r="L762" s="19" t="str">
        <f t="shared" si="98"/>
        <v>Undertaking</v>
      </c>
      <c r="M762" s="19" t="s">
        <v>358</v>
      </c>
      <c r="N762" s="19" t="s">
        <v>359</v>
      </c>
      <c r="O762" s="19"/>
      <c r="P762" s="19"/>
      <c r="Q762" s="19"/>
      <c r="R762" s="19"/>
      <c r="S762" s="34">
        <f t="shared" si="94"/>
        <v>42277</v>
      </c>
      <c r="T762" s="34">
        <f t="shared" si="95"/>
        <v>41639</v>
      </c>
      <c r="U762" s="34" t="str">
        <f t="shared" si="96"/>
        <v/>
      </c>
      <c r="V762" s="19"/>
    </row>
    <row r="763" spans="1:22" s="5" customFormat="1">
      <c r="A763" s="19"/>
      <c r="B763" s="19"/>
      <c r="C763" s="19"/>
      <c r="D763" s="19"/>
      <c r="E763" s="19"/>
      <c r="F763" s="19"/>
      <c r="G763" s="19"/>
      <c r="H763" s="19"/>
      <c r="I763" s="19"/>
      <c r="J763" s="9" t="s">
        <v>7843</v>
      </c>
      <c r="K763" s="19" t="str">
        <f>VLOOKUP(J763,$A$2:$B$200,2,FALSE)</f>
        <v>x175</v>
      </c>
      <c r="L763" s="19" t="str">
        <f t="shared" si="98"/>
        <v>Typical undertaking activity</v>
      </c>
      <c r="M763" s="19"/>
      <c r="N763" s="19" t="s">
        <v>359</v>
      </c>
      <c r="O763" s="19"/>
      <c r="P763" s="19"/>
      <c r="Q763" s="19"/>
      <c r="R763" s="19"/>
      <c r="S763" s="34">
        <f t="shared" si="94"/>
        <v>42277</v>
      </c>
      <c r="T763" s="34" t="str">
        <f t="shared" si="95"/>
        <v/>
      </c>
      <c r="U763" s="34" t="str">
        <f t="shared" si="96"/>
        <v/>
      </c>
      <c r="V763" s="19"/>
    </row>
    <row r="764" spans="1:22" s="5" customFormat="1">
      <c r="A764" s="19"/>
      <c r="B764" s="19"/>
      <c r="C764" s="19"/>
      <c r="D764" s="19"/>
      <c r="E764" s="19"/>
      <c r="F764" s="19"/>
      <c r="G764" s="19"/>
      <c r="H764" s="19"/>
      <c r="I764" s="19"/>
      <c r="J764" s="9" t="s">
        <v>7842</v>
      </c>
      <c r="K764" s="19" t="str">
        <f>VLOOKUP(J764,$A$2:$B$200,2,FALSE)</f>
        <v>x32</v>
      </c>
      <c r="L764" s="19" t="str">
        <f t="shared" si="98"/>
        <v>Freedom to provide services by undertaking</v>
      </c>
      <c r="M764" s="19"/>
      <c r="N764" s="19" t="s">
        <v>359</v>
      </c>
      <c r="O764" s="19"/>
      <c r="P764" s="19"/>
      <c r="Q764" s="19"/>
      <c r="R764" s="19"/>
      <c r="S764" s="34">
        <f t="shared" si="94"/>
        <v>41827</v>
      </c>
      <c r="T764" s="34" t="str">
        <f t="shared" si="95"/>
        <v/>
      </c>
      <c r="U764" s="34">
        <f t="shared" si="96"/>
        <v>42277</v>
      </c>
      <c r="V764" s="19"/>
    </row>
    <row r="765" spans="1:22" s="5" customFormat="1">
      <c r="A765" s="19"/>
      <c r="B765" s="19"/>
      <c r="C765" s="19"/>
      <c r="D765" s="19"/>
      <c r="E765" s="19"/>
      <c r="F765" s="19"/>
      <c r="G765" s="19"/>
      <c r="H765" s="19"/>
      <c r="I765" s="19"/>
      <c r="J765" s="6" t="s">
        <v>8165</v>
      </c>
      <c r="K765" s="19"/>
      <c r="L765" s="19"/>
      <c r="M765" s="19"/>
      <c r="N765" s="19"/>
      <c r="O765" s="19" t="s">
        <v>2299</v>
      </c>
      <c r="P765" s="19"/>
      <c r="Q765" s="19" t="s">
        <v>859</v>
      </c>
      <c r="R765" s="19" t="s">
        <v>11036</v>
      </c>
      <c r="S765" s="34">
        <v>42277</v>
      </c>
      <c r="T765" s="34"/>
      <c r="U765" s="34">
        <v>42931</v>
      </c>
      <c r="V765" s="19"/>
    </row>
    <row r="766" spans="1:22" s="5" customFormat="1">
      <c r="A766" s="19"/>
      <c r="B766" s="19"/>
      <c r="C766" s="19"/>
      <c r="D766" s="19"/>
      <c r="E766" s="19"/>
      <c r="F766" s="19"/>
      <c r="G766" s="19"/>
      <c r="H766" s="19"/>
      <c r="I766" s="19"/>
      <c r="J766" s="7" t="s">
        <v>130</v>
      </c>
      <c r="K766" s="19" t="str">
        <f t="shared" ref="K766" si="99">VLOOKUP(J766,$A$2:$B$162,2,FALSE)</f>
        <v>x0</v>
      </c>
      <c r="L766" s="19" t="str">
        <f t="shared" ref="L766" si="100">J766</f>
        <v>Total/NA</v>
      </c>
      <c r="M766" s="19"/>
      <c r="N766" s="19"/>
      <c r="O766" s="19"/>
      <c r="P766" s="19" t="s">
        <v>627</v>
      </c>
      <c r="Q766" s="19"/>
      <c r="R766" s="19"/>
      <c r="S766" s="34">
        <f t="shared" ref="S766" si="101">VLOOKUP(J766,A:G,5,FALSE)</f>
        <v>41827</v>
      </c>
      <c r="T766" s="34" t="str">
        <f t="shared" ref="T766" si="102">IF(VLOOKUP(J766,A:G,6,FALSE)=0,"",VLOOKUP(J766,A:G,6,FALSE))</f>
        <v/>
      </c>
      <c r="U766" s="34" t="str">
        <f t="shared" ref="U766" si="103">IF(VLOOKUP(J766,A:G,7,FALSE)=0,"",VLOOKUP(J766,A:G,7,FALSE))</f>
        <v/>
      </c>
      <c r="V766" s="19"/>
    </row>
    <row r="767" spans="1:22" s="5" customFormat="1">
      <c r="A767" s="19"/>
      <c r="B767" s="19"/>
      <c r="C767" s="19"/>
      <c r="D767" s="19"/>
      <c r="E767" s="19"/>
      <c r="F767" s="19"/>
      <c r="G767" s="19"/>
      <c r="H767" s="19"/>
      <c r="I767" s="19"/>
      <c r="J767" s="8" t="s">
        <v>4884</v>
      </c>
      <c r="K767" s="19" t="str">
        <f t="shared" ref="K767:K801" si="104">VLOOKUP(J767,$A$2:$B$162,2,FALSE)</f>
        <v>x135</v>
      </c>
      <c r="L767" s="19" t="s">
        <v>10397</v>
      </c>
      <c r="M767" s="52"/>
      <c r="N767" s="19"/>
      <c r="O767" s="52"/>
      <c r="P767" s="52"/>
      <c r="Q767" s="52"/>
      <c r="R767" s="52"/>
      <c r="S767" s="34">
        <f t="shared" si="94"/>
        <v>41827</v>
      </c>
      <c r="T767" s="34" t="str">
        <f t="shared" si="95"/>
        <v/>
      </c>
      <c r="U767" s="34" t="str">
        <f t="shared" si="96"/>
        <v/>
      </c>
      <c r="V767" s="19"/>
    </row>
    <row r="768" spans="1:22" s="5" customFormat="1">
      <c r="A768" s="19"/>
      <c r="B768" s="19"/>
      <c r="C768" s="19"/>
      <c r="D768" s="19"/>
      <c r="E768" s="19"/>
      <c r="F768" s="19"/>
      <c r="G768" s="19"/>
      <c r="H768" s="19"/>
      <c r="I768" s="19"/>
      <c r="J768" s="8" t="s">
        <v>4887</v>
      </c>
      <c r="K768" s="19" t="str">
        <f t="shared" si="104"/>
        <v>x136</v>
      </c>
      <c r="L768" s="19" t="s">
        <v>10398</v>
      </c>
      <c r="M768" s="52"/>
      <c r="N768" s="19"/>
      <c r="O768" s="52"/>
      <c r="P768" s="52"/>
      <c r="Q768" s="52"/>
      <c r="R768" s="52"/>
      <c r="S768" s="34">
        <f t="shared" si="94"/>
        <v>41827</v>
      </c>
      <c r="T768" s="34" t="str">
        <f t="shared" si="95"/>
        <v/>
      </c>
      <c r="U768" s="34" t="str">
        <f t="shared" si="96"/>
        <v/>
      </c>
      <c r="V768" s="19"/>
    </row>
    <row r="769" spans="1:22" s="5" customFormat="1">
      <c r="A769" s="19"/>
      <c r="B769" s="19"/>
      <c r="C769" s="19"/>
      <c r="D769" s="19"/>
      <c r="E769" s="19"/>
      <c r="F769" s="19"/>
      <c r="G769" s="19"/>
      <c r="H769" s="19"/>
      <c r="I769" s="19"/>
      <c r="J769" s="8" t="s">
        <v>4888</v>
      </c>
      <c r="K769" s="19" t="str">
        <f t="shared" si="104"/>
        <v>x137</v>
      </c>
      <c r="L769" s="19" t="s">
        <v>10399</v>
      </c>
      <c r="M769" s="52"/>
      <c r="N769" s="19"/>
      <c r="O769" s="52"/>
      <c r="P769" s="52"/>
      <c r="Q769" s="52"/>
      <c r="R769" s="52"/>
      <c r="S769" s="34">
        <f t="shared" si="94"/>
        <v>41827</v>
      </c>
      <c r="T769" s="34" t="str">
        <f t="shared" si="95"/>
        <v/>
      </c>
      <c r="U769" s="34" t="str">
        <f t="shared" si="96"/>
        <v/>
      </c>
      <c r="V769" s="19"/>
    </row>
    <row r="770" spans="1:22" s="5" customFormat="1">
      <c r="A770" s="19"/>
      <c r="B770" s="19"/>
      <c r="C770" s="19"/>
      <c r="D770" s="19"/>
      <c r="E770" s="19"/>
      <c r="F770" s="19"/>
      <c r="G770" s="19"/>
      <c r="H770" s="19"/>
      <c r="I770" s="19"/>
      <c r="J770" s="8" t="s">
        <v>4866</v>
      </c>
      <c r="K770" s="19" t="str">
        <f t="shared" si="104"/>
        <v>x138</v>
      </c>
      <c r="L770" s="19" t="s">
        <v>10400</v>
      </c>
      <c r="M770" s="19"/>
      <c r="N770" s="19"/>
      <c r="O770" s="19"/>
      <c r="P770" s="19"/>
      <c r="Q770" s="19"/>
      <c r="R770" s="19"/>
      <c r="S770" s="34">
        <f t="shared" si="94"/>
        <v>41827</v>
      </c>
      <c r="T770" s="34" t="str">
        <f t="shared" si="95"/>
        <v/>
      </c>
      <c r="U770" s="34" t="str">
        <f t="shared" si="96"/>
        <v/>
      </c>
      <c r="V770" s="19"/>
    </row>
    <row r="771" spans="1:22" s="5" customFormat="1">
      <c r="A771" s="19"/>
      <c r="B771" s="19"/>
      <c r="C771" s="19"/>
      <c r="D771" s="19"/>
      <c r="E771" s="19"/>
      <c r="F771" s="19"/>
      <c r="G771" s="19"/>
      <c r="H771" s="19"/>
      <c r="I771" s="19"/>
      <c r="J771" s="8" t="s">
        <v>4867</v>
      </c>
      <c r="K771" s="19" t="str">
        <f t="shared" si="104"/>
        <v>x139</v>
      </c>
      <c r="L771" s="19" t="s">
        <v>10401</v>
      </c>
      <c r="M771" s="19"/>
      <c r="N771" s="19"/>
      <c r="O771" s="19"/>
      <c r="P771" s="19"/>
      <c r="Q771" s="19"/>
      <c r="R771" s="19"/>
      <c r="S771" s="34">
        <f t="shared" si="94"/>
        <v>41827</v>
      </c>
      <c r="T771" s="34" t="str">
        <f t="shared" si="95"/>
        <v/>
      </c>
      <c r="U771" s="34" t="str">
        <f t="shared" si="96"/>
        <v/>
      </c>
      <c r="V771" s="19"/>
    </row>
    <row r="772" spans="1:22" s="5" customFormat="1">
      <c r="A772" s="19"/>
      <c r="B772" s="19"/>
      <c r="C772" s="19"/>
      <c r="D772" s="19"/>
      <c r="E772" s="19"/>
      <c r="F772" s="19"/>
      <c r="G772" s="19"/>
      <c r="H772" s="19"/>
      <c r="I772" s="19"/>
      <c r="J772" s="8" t="s">
        <v>4868</v>
      </c>
      <c r="K772" s="19" t="str">
        <f t="shared" si="104"/>
        <v>x140</v>
      </c>
      <c r="L772" s="19" t="s">
        <v>10402</v>
      </c>
      <c r="M772" s="19"/>
      <c r="N772" s="19"/>
      <c r="O772" s="19"/>
      <c r="P772" s="19"/>
      <c r="Q772" s="19"/>
      <c r="R772" s="19"/>
      <c r="S772" s="34">
        <f t="shared" si="94"/>
        <v>41827</v>
      </c>
      <c r="T772" s="34" t="str">
        <f t="shared" si="95"/>
        <v/>
      </c>
      <c r="U772" s="34" t="str">
        <f t="shared" si="96"/>
        <v/>
      </c>
      <c r="V772" s="19"/>
    </row>
    <row r="773" spans="1:22" s="5" customFormat="1">
      <c r="A773" s="19"/>
      <c r="B773" s="19"/>
      <c r="C773" s="19"/>
      <c r="D773" s="19"/>
      <c r="E773" s="19"/>
      <c r="F773" s="19"/>
      <c r="G773" s="19"/>
      <c r="H773" s="19"/>
      <c r="I773" s="19"/>
      <c r="J773" s="8" t="s">
        <v>4869</v>
      </c>
      <c r="K773" s="19" t="str">
        <f t="shared" si="104"/>
        <v>x141</v>
      </c>
      <c r="L773" s="19" t="s">
        <v>10403</v>
      </c>
      <c r="M773" s="19"/>
      <c r="N773" s="19"/>
      <c r="O773" s="19"/>
      <c r="P773" s="19"/>
      <c r="Q773" s="19"/>
      <c r="R773" s="19"/>
      <c r="S773" s="34">
        <f t="shared" si="94"/>
        <v>41827</v>
      </c>
      <c r="T773" s="34" t="str">
        <f t="shared" si="95"/>
        <v/>
      </c>
      <c r="U773" s="34" t="str">
        <f t="shared" si="96"/>
        <v/>
      </c>
      <c r="V773" s="19"/>
    </row>
    <row r="774" spans="1:22" s="5" customFormat="1">
      <c r="A774" s="19"/>
      <c r="B774" s="19"/>
      <c r="C774" s="19"/>
      <c r="D774" s="19"/>
      <c r="E774" s="19"/>
      <c r="F774" s="19"/>
      <c r="G774" s="19"/>
      <c r="H774" s="19"/>
      <c r="I774" s="19"/>
      <c r="J774" s="8" t="s">
        <v>4870</v>
      </c>
      <c r="K774" s="19" t="str">
        <f t="shared" si="104"/>
        <v>x142</v>
      </c>
      <c r="L774" s="19" t="s">
        <v>10404</v>
      </c>
      <c r="M774" s="19"/>
      <c r="N774" s="19"/>
      <c r="O774" s="19"/>
      <c r="P774" s="19"/>
      <c r="Q774" s="19"/>
      <c r="R774" s="19"/>
      <c r="S774" s="34">
        <f t="shared" si="94"/>
        <v>41827</v>
      </c>
      <c r="T774" s="34" t="str">
        <f t="shared" si="95"/>
        <v/>
      </c>
      <c r="U774" s="34" t="str">
        <f t="shared" si="96"/>
        <v/>
      </c>
      <c r="V774" s="19"/>
    </row>
    <row r="775" spans="1:22" s="5" customFormat="1">
      <c r="A775" s="19"/>
      <c r="B775" s="19"/>
      <c r="C775" s="19"/>
      <c r="D775" s="19"/>
      <c r="E775" s="19"/>
      <c r="F775" s="19"/>
      <c r="G775" s="19"/>
      <c r="H775" s="19"/>
      <c r="I775" s="19"/>
      <c r="J775" s="8" t="s">
        <v>4871</v>
      </c>
      <c r="K775" s="19" t="str">
        <f t="shared" si="104"/>
        <v>x143</v>
      </c>
      <c r="L775" s="19" t="s">
        <v>10405</v>
      </c>
      <c r="M775" s="19"/>
      <c r="N775" s="19"/>
      <c r="O775" s="19"/>
      <c r="P775" s="19"/>
      <c r="Q775" s="19"/>
      <c r="R775" s="19"/>
      <c r="S775" s="34">
        <f t="shared" si="94"/>
        <v>41827</v>
      </c>
      <c r="T775" s="34" t="str">
        <f t="shared" si="95"/>
        <v/>
      </c>
      <c r="U775" s="34" t="str">
        <f t="shared" si="96"/>
        <v/>
      </c>
      <c r="V775" s="19"/>
    </row>
    <row r="776" spans="1:22" s="5" customFormat="1">
      <c r="A776" s="19"/>
      <c r="B776" s="19"/>
      <c r="C776" s="19"/>
      <c r="D776" s="19"/>
      <c r="E776" s="19"/>
      <c r="F776" s="19"/>
      <c r="G776" s="19"/>
      <c r="H776" s="19"/>
      <c r="I776" s="19"/>
      <c r="J776" s="8" t="s">
        <v>4872</v>
      </c>
      <c r="K776" s="19" t="str">
        <f t="shared" si="104"/>
        <v>x144</v>
      </c>
      <c r="L776" s="19" t="s">
        <v>10406</v>
      </c>
      <c r="M776" s="19"/>
      <c r="N776" s="19"/>
      <c r="O776" s="19"/>
      <c r="P776" s="19"/>
      <c r="Q776" s="19"/>
      <c r="R776" s="19"/>
      <c r="S776" s="34">
        <f t="shared" si="94"/>
        <v>41827</v>
      </c>
      <c r="T776" s="34" t="str">
        <f t="shared" si="95"/>
        <v/>
      </c>
      <c r="U776" s="34" t="str">
        <f t="shared" si="96"/>
        <v/>
      </c>
      <c r="V776" s="19"/>
    </row>
    <row r="777" spans="1:22" s="5" customFormat="1">
      <c r="A777" s="19"/>
      <c r="B777" s="19"/>
      <c r="C777" s="19"/>
      <c r="D777" s="19"/>
      <c r="E777" s="19"/>
      <c r="F777" s="19"/>
      <c r="G777" s="19"/>
      <c r="H777" s="19"/>
      <c r="I777" s="19"/>
      <c r="J777" s="8" t="s">
        <v>4873</v>
      </c>
      <c r="K777" s="19" t="str">
        <f t="shared" si="104"/>
        <v>x145</v>
      </c>
      <c r="L777" s="19" t="s">
        <v>10407</v>
      </c>
      <c r="M777" s="19"/>
      <c r="N777" s="19"/>
      <c r="O777" s="19"/>
      <c r="P777" s="19"/>
      <c r="Q777" s="19"/>
      <c r="R777" s="19"/>
      <c r="S777" s="34">
        <f t="shared" si="94"/>
        <v>41827</v>
      </c>
      <c r="T777" s="34" t="str">
        <f t="shared" si="95"/>
        <v/>
      </c>
      <c r="U777" s="34" t="str">
        <f t="shared" si="96"/>
        <v/>
      </c>
      <c r="V777" s="19"/>
    </row>
    <row r="778" spans="1:22" s="5" customFormat="1">
      <c r="A778" s="19"/>
      <c r="B778" s="19"/>
      <c r="C778" s="19"/>
      <c r="D778" s="19"/>
      <c r="E778" s="19"/>
      <c r="F778" s="19"/>
      <c r="G778" s="19"/>
      <c r="H778" s="19"/>
      <c r="I778" s="19"/>
      <c r="J778" s="8" t="s">
        <v>4874</v>
      </c>
      <c r="K778" s="19" t="str">
        <f t="shared" si="104"/>
        <v>x146</v>
      </c>
      <c r="L778" s="19" t="s">
        <v>10408</v>
      </c>
      <c r="M778" s="19"/>
      <c r="N778" s="19"/>
      <c r="O778" s="19"/>
      <c r="P778" s="19"/>
      <c r="Q778" s="19"/>
      <c r="R778" s="19"/>
      <c r="S778" s="34">
        <f t="shared" si="94"/>
        <v>41827</v>
      </c>
      <c r="T778" s="34" t="str">
        <f t="shared" si="95"/>
        <v/>
      </c>
      <c r="U778" s="34" t="str">
        <f t="shared" si="96"/>
        <v/>
      </c>
      <c r="V778" s="19"/>
    </row>
    <row r="779" spans="1:22" s="5" customFormat="1">
      <c r="A779" s="19"/>
      <c r="B779" s="19"/>
      <c r="C779" s="19"/>
      <c r="D779" s="19"/>
      <c r="E779" s="19"/>
      <c r="F779" s="19"/>
      <c r="G779" s="19"/>
      <c r="H779" s="19"/>
      <c r="I779" s="19"/>
      <c r="J779" s="8" t="s">
        <v>4889</v>
      </c>
      <c r="K779" s="19" t="str">
        <f t="shared" si="104"/>
        <v>x148</v>
      </c>
      <c r="L779" s="19" t="s">
        <v>10425</v>
      </c>
      <c r="M779" s="19"/>
      <c r="N779" s="19"/>
      <c r="O779" s="19"/>
      <c r="P779" s="19"/>
      <c r="Q779" s="19"/>
      <c r="R779" s="19"/>
      <c r="S779" s="34">
        <f t="shared" ref="S779:S842" si="105">VLOOKUP(J779,A:G,5,FALSE)</f>
        <v>41827</v>
      </c>
      <c r="T779" s="34" t="str">
        <f t="shared" ref="T779:T842" si="106">IF(VLOOKUP(J779,A:G,6,FALSE)=0,"",VLOOKUP(J779,A:G,6,FALSE))</f>
        <v/>
      </c>
      <c r="U779" s="34" t="str">
        <f t="shared" ref="U779:U842" si="107">IF(VLOOKUP(J779,A:G,7,FALSE)=0,"",VLOOKUP(J779,A:G,7,FALSE))</f>
        <v/>
      </c>
      <c r="V779" s="19"/>
    </row>
    <row r="780" spans="1:22" s="5" customFormat="1">
      <c r="A780" s="19"/>
      <c r="B780" s="19"/>
      <c r="C780" s="19"/>
      <c r="D780" s="19"/>
      <c r="E780" s="19"/>
      <c r="F780" s="19"/>
      <c r="G780" s="19"/>
      <c r="H780" s="19"/>
      <c r="I780" s="19"/>
      <c r="J780" s="8" t="s">
        <v>4890</v>
      </c>
      <c r="K780" s="19" t="str">
        <f t="shared" si="104"/>
        <v>x149</v>
      </c>
      <c r="L780" s="19" t="s">
        <v>10426</v>
      </c>
      <c r="M780" s="19"/>
      <c r="N780" s="19"/>
      <c r="O780" s="19"/>
      <c r="P780" s="19"/>
      <c r="Q780" s="19"/>
      <c r="R780" s="19"/>
      <c r="S780" s="34">
        <f t="shared" si="105"/>
        <v>41827</v>
      </c>
      <c r="T780" s="34" t="str">
        <f t="shared" si="106"/>
        <v/>
      </c>
      <c r="U780" s="34" t="str">
        <f t="shared" si="107"/>
        <v/>
      </c>
      <c r="V780" s="19"/>
    </row>
    <row r="781" spans="1:22" s="5" customFormat="1">
      <c r="A781" s="19"/>
      <c r="B781" s="19"/>
      <c r="C781" s="19"/>
      <c r="D781" s="19"/>
      <c r="E781" s="19"/>
      <c r="F781" s="19"/>
      <c r="G781" s="19"/>
      <c r="H781" s="19"/>
      <c r="I781" s="19"/>
      <c r="J781" s="8" t="s">
        <v>4891</v>
      </c>
      <c r="K781" s="19" t="str">
        <f t="shared" si="104"/>
        <v>x150</v>
      </c>
      <c r="L781" s="19" t="s">
        <v>10427</v>
      </c>
      <c r="M781" s="19"/>
      <c r="N781" s="19"/>
      <c r="O781" s="19"/>
      <c r="P781" s="19"/>
      <c r="Q781" s="19"/>
      <c r="R781" s="19"/>
      <c r="S781" s="34">
        <f t="shared" si="105"/>
        <v>41827</v>
      </c>
      <c r="T781" s="34" t="str">
        <f t="shared" si="106"/>
        <v/>
      </c>
      <c r="U781" s="34" t="str">
        <f t="shared" si="107"/>
        <v/>
      </c>
      <c r="V781" s="19"/>
    </row>
    <row r="782" spans="1:22" s="5" customFormat="1">
      <c r="A782" s="19"/>
      <c r="B782" s="19"/>
      <c r="C782" s="19"/>
      <c r="D782" s="19"/>
      <c r="E782" s="19"/>
      <c r="F782" s="19"/>
      <c r="G782" s="19"/>
      <c r="H782" s="19"/>
      <c r="I782" s="19"/>
      <c r="J782" s="8" t="s">
        <v>4875</v>
      </c>
      <c r="K782" s="19" t="str">
        <f t="shared" si="104"/>
        <v>x151</v>
      </c>
      <c r="L782" s="19" t="s">
        <v>10428</v>
      </c>
      <c r="M782" s="19"/>
      <c r="N782" s="19"/>
      <c r="O782" s="19"/>
      <c r="P782" s="19"/>
      <c r="Q782" s="19"/>
      <c r="R782" s="19"/>
      <c r="S782" s="34">
        <f t="shared" si="105"/>
        <v>41827</v>
      </c>
      <c r="T782" s="34" t="str">
        <f t="shared" si="106"/>
        <v/>
      </c>
      <c r="U782" s="34" t="str">
        <f t="shared" si="107"/>
        <v/>
      </c>
      <c r="V782" s="19"/>
    </row>
    <row r="783" spans="1:22" s="5" customFormat="1">
      <c r="A783" s="19"/>
      <c r="B783" s="19"/>
      <c r="C783" s="19"/>
      <c r="D783" s="19"/>
      <c r="E783" s="19"/>
      <c r="F783" s="19"/>
      <c r="G783" s="19"/>
      <c r="H783" s="19"/>
      <c r="I783" s="19"/>
      <c r="J783" s="8" t="s">
        <v>4876</v>
      </c>
      <c r="K783" s="19" t="str">
        <f t="shared" si="104"/>
        <v>x152</v>
      </c>
      <c r="L783" s="19" t="s">
        <v>10429</v>
      </c>
      <c r="M783" s="19"/>
      <c r="N783" s="19"/>
      <c r="O783" s="19"/>
      <c r="P783" s="19"/>
      <c r="Q783" s="19"/>
      <c r="R783" s="19"/>
      <c r="S783" s="34">
        <f t="shared" si="105"/>
        <v>41827</v>
      </c>
      <c r="T783" s="34" t="str">
        <f t="shared" si="106"/>
        <v/>
      </c>
      <c r="U783" s="34" t="str">
        <f t="shared" si="107"/>
        <v/>
      </c>
      <c r="V783" s="19"/>
    </row>
    <row r="784" spans="1:22" s="5" customFormat="1">
      <c r="A784" s="19"/>
      <c r="B784" s="19"/>
      <c r="C784" s="19"/>
      <c r="D784" s="19"/>
      <c r="E784" s="19"/>
      <c r="F784" s="19"/>
      <c r="G784" s="19"/>
      <c r="H784" s="19"/>
      <c r="I784" s="19"/>
      <c r="J784" s="8" t="s">
        <v>4877</v>
      </c>
      <c r="K784" s="19" t="str">
        <f t="shared" si="104"/>
        <v>x153</v>
      </c>
      <c r="L784" s="19" t="s">
        <v>10430</v>
      </c>
      <c r="M784" s="19"/>
      <c r="N784" s="19"/>
      <c r="O784" s="19"/>
      <c r="P784" s="19"/>
      <c r="Q784" s="19"/>
      <c r="R784" s="19"/>
      <c r="S784" s="34">
        <f t="shared" si="105"/>
        <v>41827</v>
      </c>
      <c r="T784" s="34" t="str">
        <f t="shared" si="106"/>
        <v/>
      </c>
      <c r="U784" s="34" t="str">
        <f t="shared" si="107"/>
        <v/>
      </c>
      <c r="V784" s="19"/>
    </row>
    <row r="785" spans="1:22" s="5" customFormat="1">
      <c r="A785" s="19"/>
      <c r="B785" s="19"/>
      <c r="C785" s="19"/>
      <c r="D785" s="19"/>
      <c r="E785" s="19"/>
      <c r="F785" s="19"/>
      <c r="G785" s="19"/>
      <c r="H785" s="19"/>
      <c r="I785" s="19"/>
      <c r="J785" s="8" t="s">
        <v>4878</v>
      </c>
      <c r="K785" s="19" t="str">
        <f t="shared" si="104"/>
        <v>x154</v>
      </c>
      <c r="L785" s="19" t="s">
        <v>10431</v>
      </c>
      <c r="M785" s="19"/>
      <c r="N785" s="19"/>
      <c r="O785" s="19"/>
      <c r="P785" s="19"/>
      <c r="Q785" s="19"/>
      <c r="R785" s="19"/>
      <c r="S785" s="34">
        <f t="shared" si="105"/>
        <v>41827</v>
      </c>
      <c r="T785" s="34" t="str">
        <f t="shared" si="106"/>
        <v/>
      </c>
      <c r="U785" s="34" t="str">
        <f t="shared" si="107"/>
        <v/>
      </c>
      <c r="V785" s="19"/>
    </row>
    <row r="786" spans="1:22" s="5" customFormat="1">
      <c r="A786" s="19"/>
      <c r="B786" s="19"/>
      <c r="C786" s="19"/>
      <c r="D786" s="19"/>
      <c r="E786" s="19"/>
      <c r="F786" s="19"/>
      <c r="G786" s="19"/>
      <c r="H786" s="19"/>
      <c r="I786" s="19"/>
      <c r="J786" s="8" t="s">
        <v>4879</v>
      </c>
      <c r="K786" s="19" t="str">
        <f t="shared" si="104"/>
        <v>x155</v>
      </c>
      <c r="L786" s="19" t="s">
        <v>10432</v>
      </c>
      <c r="M786" s="19"/>
      <c r="N786" s="19"/>
      <c r="O786" s="19"/>
      <c r="P786" s="19"/>
      <c r="Q786" s="19"/>
      <c r="R786" s="19"/>
      <c r="S786" s="34">
        <f t="shared" si="105"/>
        <v>41827</v>
      </c>
      <c r="T786" s="34" t="str">
        <f t="shared" si="106"/>
        <v/>
      </c>
      <c r="U786" s="34" t="str">
        <f t="shared" si="107"/>
        <v/>
      </c>
      <c r="V786" s="19"/>
    </row>
    <row r="787" spans="1:22" s="5" customFormat="1">
      <c r="A787" s="19"/>
      <c r="B787" s="19"/>
      <c r="C787" s="19"/>
      <c r="D787" s="19"/>
      <c r="E787" s="19"/>
      <c r="F787" s="19"/>
      <c r="G787" s="19"/>
      <c r="H787" s="19"/>
      <c r="I787" s="19"/>
      <c r="J787" s="8" t="s">
        <v>4880</v>
      </c>
      <c r="K787" s="19" t="str">
        <f t="shared" si="104"/>
        <v>x156</v>
      </c>
      <c r="L787" s="19" t="s">
        <v>10433</v>
      </c>
      <c r="M787" s="19"/>
      <c r="N787" s="19"/>
      <c r="O787" s="19"/>
      <c r="P787" s="19"/>
      <c r="Q787" s="19"/>
      <c r="R787" s="19"/>
      <c r="S787" s="34">
        <f t="shared" si="105"/>
        <v>41827</v>
      </c>
      <c r="T787" s="34" t="str">
        <f t="shared" si="106"/>
        <v/>
      </c>
      <c r="U787" s="34" t="str">
        <f t="shared" si="107"/>
        <v/>
      </c>
      <c r="V787" s="19"/>
    </row>
    <row r="788" spans="1:22" s="5" customFormat="1">
      <c r="A788" s="19"/>
      <c r="B788" s="19"/>
      <c r="C788" s="19"/>
      <c r="D788" s="19"/>
      <c r="E788" s="19"/>
      <c r="F788" s="19"/>
      <c r="G788" s="19"/>
      <c r="H788" s="19"/>
      <c r="I788" s="19"/>
      <c r="J788" s="8" t="s">
        <v>4881</v>
      </c>
      <c r="K788" s="19" t="str">
        <f t="shared" si="104"/>
        <v>x157</v>
      </c>
      <c r="L788" s="19" t="s">
        <v>10434</v>
      </c>
      <c r="M788" s="19"/>
      <c r="N788" s="19"/>
      <c r="O788" s="19"/>
      <c r="P788" s="19"/>
      <c r="Q788" s="19"/>
      <c r="R788" s="19"/>
      <c r="S788" s="34">
        <f t="shared" si="105"/>
        <v>41827</v>
      </c>
      <c r="T788" s="34" t="str">
        <f t="shared" si="106"/>
        <v/>
      </c>
      <c r="U788" s="34" t="str">
        <f t="shared" si="107"/>
        <v/>
      </c>
      <c r="V788" s="19"/>
    </row>
    <row r="789" spans="1:22" s="5" customFormat="1">
      <c r="A789" s="19"/>
      <c r="B789" s="19"/>
      <c r="C789" s="19"/>
      <c r="D789" s="19"/>
      <c r="E789" s="19"/>
      <c r="F789" s="19"/>
      <c r="G789" s="19"/>
      <c r="H789" s="19"/>
      <c r="I789" s="19"/>
      <c r="J789" s="8" t="s">
        <v>4882</v>
      </c>
      <c r="K789" s="19" t="str">
        <f t="shared" si="104"/>
        <v>x158</v>
      </c>
      <c r="L789" s="19" t="s">
        <v>10435</v>
      </c>
      <c r="M789" s="19"/>
      <c r="N789" s="19"/>
      <c r="O789" s="19"/>
      <c r="P789" s="19"/>
      <c r="Q789" s="19"/>
      <c r="R789" s="19"/>
      <c r="S789" s="34">
        <f t="shared" si="105"/>
        <v>41827</v>
      </c>
      <c r="T789" s="34" t="str">
        <f t="shared" si="106"/>
        <v/>
      </c>
      <c r="U789" s="34" t="str">
        <f t="shared" si="107"/>
        <v/>
      </c>
      <c r="V789" s="19"/>
    </row>
    <row r="790" spans="1:22" s="5" customFormat="1">
      <c r="A790" s="19"/>
      <c r="B790" s="19"/>
      <c r="C790" s="19"/>
      <c r="D790" s="19"/>
      <c r="E790" s="19"/>
      <c r="F790" s="19"/>
      <c r="G790" s="19"/>
      <c r="H790" s="19"/>
      <c r="I790" s="19"/>
      <c r="J790" s="8" t="s">
        <v>4883</v>
      </c>
      <c r="K790" s="19" t="str">
        <f t="shared" si="104"/>
        <v>x159</v>
      </c>
      <c r="L790" s="19" t="s">
        <v>10436</v>
      </c>
      <c r="M790" s="19"/>
      <c r="N790" s="19"/>
      <c r="O790" s="19"/>
      <c r="P790" s="19"/>
      <c r="Q790" s="19"/>
      <c r="R790" s="19"/>
      <c r="S790" s="34">
        <f t="shared" si="105"/>
        <v>41827</v>
      </c>
      <c r="T790" s="34" t="str">
        <f t="shared" si="106"/>
        <v/>
      </c>
      <c r="U790" s="34" t="str">
        <f t="shared" si="107"/>
        <v/>
      </c>
      <c r="V790" s="19"/>
    </row>
    <row r="791" spans="1:22" s="5" customFormat="1">
      <c r="A791" s="19"/>
      <c r="B791" s="19"/>
      <c r="C791" s="19"/>
      <c r="D791" s="19"/>
      <c r="E791" s="19"/>
      <c r="F791" s="19"/>
      <c r="G791" s="19"/>
      <c r="H791" s="19"/>
      <c r="I791" s="19"/>
      <c r="J791" s="8" t="s">
        <v>777</v>
      </c>
      <c r="K791" s="19" t="str">
        <f t="shared" si="104"/>
        <v>x42</v>
      </c>
      <c r="L791" s="19" t="s">
        <v>10437</v>
      </c>
      <c r="M791" s="19"/>
      <c r="N791" s="19"/>
      <c r="O791" s="19"/>
      <c r="P791" s="19"/>
      <c r="Q791" s="19"/>
      <c r="R791" s="19"/>
      <c r="S791" s="34">
        <f t="shared" si="105"/>
        <v>41827</v>
      </c>
      <c r="T791" s="34" t="str">
        <f t="shared" si="106"/>
        <v/>
      </c>
      <c r="U791" s="34" t="str">
        <f t="shared" si="107"/>
        <v/>
      </c>
      <c r="V791" s="19"/>
    </row>
    <row r="792" spans="1:22" s="5" customFormat="1">
      <c r="A792" s="19"/>
      <c r="B792" s="19"/>
      <c r="C792" s="19"/>
      <c r="D792" s="19"/>
      <c r="E792" s="19"/>
      <c r="F792" s="19"/>
      <c r="G792" s="19"/>
      <c r="H792" s="19"/>
      <c r="I792" s="19"/>
      <c r="J792" s="8" t="s">
        <v>779</v>
      </c>
      <c r="K792" s="19" t="str">
        <f t="shared" si="104"/>
        <v>x14</v>
      </c>
      <c r="L792" s="19" t="s">
        <v>10438</v>
      </c>
      <c r="M792" s="19"/>
      <c r="N792" s="19"/>
      <c r="O792" s="19"/>
      <c r="P792" s="19"/>
      <c r="Q792" s="19"/>
      <c r="R792" s="19"/>
      <c r="S792" s="34">
        <f t="shared" si="105"/>
        <v>41827</v>
      </c>
      <c r="T792" s="34" t="str">
        <f t="shared" si="106"/>
        <v/>
      </c>
      <c r="U792" s="34" t="str">
        <f t="shared" si="107"/>
        <v/>
      </c>
      <c r="V792" s="19"/>
    </row>
    <row r="793" spans="1:22" s="5" customFormat="1">
      <c r="A793" s="19"/>
      <c r="B793" s="19"/>
      <c r="C793" s="19"/>
      <c r="D793" s="19"/>
      <c r="E793" s="19"/>
      <c r="F793" s="19"/>
      <c r="G793" s="19"/>
      <c r="H793" s="19"/>
      <c r="I793" s="19"/>
      <c r="J793" s="8" t="s">
        <v>780</v>
      </c>
      <c r="K793" s="19" t="str">
        <f t="shared" si="104"/>
        <v>x67</v>
      </c>
      <c r="L793" s="19" t="s">
        <v>10439</v>
      </c>
      <c r="M793" s="19"/>
      <c r="N793" s="19"/>
      <c r="O793" s="19"/>
      <c r="P793" s="19"/>
      <c r="Q793" s="19"/>
      <c r="R793" s="19"/>
      <c r="S793" s="34">
        <f t="shared" si="105"/>
        <v>41827</v>
      </c>
      <c r="T793" s="34" t="str">
        <f t="shared" si="106"/>
        <v/>
      </c>
      <c r="U793" s="34" t="str">
        <f t="shared" si="107"/>
        <v/>
      </c>
      <c r="V793" s="19"/>
    </row>
    <row r="794" spans="1:22" s="5" customFormat="1">
      <c r="A794" s="19"/>
      <c r="B794" s="19"/>
      <c r="C794" s="19"/>
      <c r="D794" s="19"/>
      <c r="E794" s="19"/>
      <c r="F794" s="19"/>
      <c r="G794" s="19"/>
      <c r="H794" s="19"/>
      <c r="I794" s="19"/>
      <c r="J794" s="8" t="s">
        <v>778</v>
      </c>
      <c r="K794" s="19" t="str">
        <f t="shared" si="104"/>
        <v>x106</v>
      </c>
      <c r="L794" s="19" t="s">
        <v>10440</v>
      </c>
      <c r="M794" s="19"/>
      <c r="N794" s="19"/>
      <c r="O794" s="19"/>
      <c r="P794" s="19"/>
      <c r="Q794" s="19"/>
      <c r="R794" s="19"/>
      <c r="S794" s="34">
        <f t="shared" si="105"/>
        <v>41827</v>
      </c>
      <c r="T794" s="34" t="str">
        <f t="shared" si="106"/>
        <v/>
      </c>
      <c r="U794" s="34" t="str">
        <f t="shared" si="107"/>
        <v/>
      </c>
      <c r="V794" s="19"/>
    </row>
    <row r="795" spans="1:22" s="5" customFormat="1">
      <c r="A795" s="19"/>
      <c r="B795" s="19"/>
      <c r="C795" s="19"/>
      <c r="D795" s="19"/>
      <c r="E795" s="19"/>
      <c r="F795" s="19"/>
      <c r="G795" s="19"/>
      <c r="H795" s="19"/>
      <c r="I795" s="19"/>
      <c r="J795" s="8" t="s">
        <v>783</v>
      </c>
      <c r="K795" s="19" t="str">
        <f t="shared" si="104"/>
        <v>x53</v>
      </c>
      <c r="L795" s="19" t="s">
        <v>11088</v>
      </c>
      <c r="M795" s="19"/>
      <c r="N795" s="19"/>
      <c r="O795" s="19"/>
      <c r="P795" s="19"/>
      <c r="Q795" s="19"/>
      <c r="R795" s="19"/>
      <c r="S795" s="34">
        <f t="shared" si="105"/>
        <v>41827</v>
      </c>
      <c r="T795" s="34" t="str">
        <f t="shared" si="106"/>
        <v/>
      </c>
      <c r="U795" s="34" t="str">
        <f t="shared" si="107"/>
        <v/>
      </c>
      <c r="V795" s="19"/>
    </row>
    <row r="796" spans="1:22" s="5" customFormat="1">
      <c r="A796" s="19"/>
      <c r="B796" s="19"/>
      <c r="C796" s="19"/>
      <c r="D796" s="19"/>
      <c r="E796" s="19"/>
      <c r="F796" s="19"/>
      <c r="G796" s="19"/>
      <c r="H796" s="19"/>
      <c r="I796" s="19"/>
      <c r="J796" s="8" t="s">
        <v>3457</v>
      </c>
      <c r="K796" s="19" t="str">
        <f t="shared" si="104"/>
        <v>x119</v>
      </c>
      <c r="L796" s="19" t="s">
        <v>11089</v>
      </c>
      <c r="M796" s="19"/>
      <c r="N796" s="19"/>
      <c r="O796" s="19"/>
      <c r="P796" s="19"/>
      <c r="Q796" s="19"/>
      <c r="R796" s="19"/>
      <c r="S796" s="34">
        <f t="shared" si="105"/>
        <v>41827</v>
      </c>
      <c r="T796" s="34" t="str">
        <f t="shared" si="106"/>
        <v/>
      </c>
      <c r="U796" s="34" t="str">
        <f t="shared" si="107"/>
        <v/>
      </c>
      <c r="V796" s="19"/>
    </row>
    <row r="797" spans="1:22" s="5" customFormat="1">
      <c r="A797" s="19"/>
      <c r="B797" s="19"/>
      <c r="C797" s="19"/>
      <c r="D797" s="19"/>
      <c r="E797" s="19"/>
      <c r="F797" s="19"/>
      <c r="G797" s="19"/>
      <c r="H797" s="19"/>
      <c r="I797" s="19"/>
      <c r="J797" s="8" t="s">
        <v>784</v>
      </c>
      <c r="K797" s="19" t="str">
        <f t="shared" si="104"/>
        <v>x93</v>
      </c>
      <c r="L797" s="19" t="s">
        <v>11090</v>
      </c>
      <c r="M797" s="19"/>
      <c r="N797" s="19"/>
      <c r="O797" s="19"/>
      <c r="P797" s="19"/>
      <c r="Q797" s="19"/>
      <c r="R797" s="19"/>
      <c r="S797" s="34">
        <f t="shared" si="105"/>
        <v>41827</v>
      </c>
      <c r="T797" s="34" t="str">
        <f t="shared" si="106"/>
        <v/>
      </c>
      <c r="U797" s="34" t="str">
        <f t="shared" si="107"/>
        <v/>
      </c>
      <c r="V797" s="19"/>
    </row>
    <row r="798" spans="1:22" s="5" customFormat="1">
      <c r="A798" s="19"/>
      <c r="B798" s="19"/>
      <c r="C798" s="19"/>
      <c r="D798" s="19"/>
      <c r="E798" s="19"/>
      <c r="F798" s="19"/>
      <c r="G798" s="19"/>
      <c r="H798" s="19"/>
      <c r="I798" s="19"/>
      <c r="J798" s="8" t="s">
        <v>787</v>
      </c>
      <c r="K798" s="19" t="str">
        <f t="shared" si="104"/>
        <v>x10</v>
      </c>
      <c r="L798" s="19" t="s">
        <v>10393</v>
      </c>
      <c r="M798" s="19"/>
      <c r="N798" s="19"/>
      <c r="O798" s="19"/>
      <c r="P798" s="19"/>
      <c r="Q798" s="19"/>
      <c r="R798" s="19"/>
      <c r="S798" s="34">
        <f t="shared" si="105"/>
        <v>41827</v>
      </c>
      <c r="T798" s="34" t="str">
        <f t="shared" si="106"/>
        <v/>
      </c>
      <c r="U798" s="34" t="str">
        <f t="shared" si="107"/>
        <v/>
      </c>
      <c r="V798" s="19"/>
    </row>
    <row r="799" spans="1:22" s="5" customFormat="1">
      <c r="A799" s="19"/>
      <c r="B799" s="19"/>
      <c r="C799" s="19"/>
      <c r="D799" s="19"/>
      <c r="E799" s="19"/>
      <c r="F799" s="19"/>
      <c r="G799" s="19"/>
      <c r="H799" s="19"/>
      <c r="I799" s="19"/>
      <c r="J799" s="8" t="s">
        <v>786</v>
      </c>
      <c r="K799" s="19" t="str">
        <f t="shared" si="104"/>
        <v>x11</v>
      </c>
      <c r="L799" s="19" t="s">
        <v>10394</v>
      </c>
      <c r="M799" s="19"/>
      <c r="N799" s="19"/>
      <c r="O799" s="19"/>
      <c r="P799" s="19"/>
      <c r="Q799" s="19"/>
      <c r="R799" s="19"/>
      <c r="S799" s="34">
        <f t="shared" si="105"/>
        <v>41827</v>
      </c>
      <c r="T799" s="34" t="str">
        <f t="shared" si="106"/>
        <v/>
      </c>
      <c r="U799" s="34" t="str">
        <f t="shared" si="107"/>
        <v/>
      </c>
      <c r="V799" s="19"/>
    </row>
    <row r="800" spans="1:22" s="5" customFormat="1">
      <c r="A800" s="19"/>
      <c r="B800" s="19"/>
      <c r="C800" s="19"/>
      <c r="D800" s="19"/>
      <c r="E800" s="19"/>
      <c r="F800" s="19"/>
      <c r="G800" s="19"/>
      <c r="H800" s="19"/>
      <c r="I800" s="19"/>
      <c r="J800" s="8" t="s">
        <v>4912</v>
      </c>
      <c r="K800" s="19" t="str">
        <f>VLOOKUP(J800,$A$2:$B$163,2,FALSE)</f>
        <v>x161</v>
      </c>
      <c r="L800" s="19" t="s">
        <v>10396</v>
      </c>
      <c r="M800" s="19"/>
      <c r="N800" s="19"/>
      <c r="O800" s="19"/>
      <c r="P800" s="19"/>
      <c r="Q800" s="19"/>
      <c r="R800" s="19"/>
      <c r="S800" s="34">
        <f>VLOOKUP(J800,A:G,5,FALSE)</f>
        <v>41827</v>
      </c>
      <c r="T800" s="34" t="str">
        <f>IF(VLOOKUP(J800,A:G,6,FALSE)=0,"",VLOOKUP(J800,A:G,6,FALSE))</f>
        <v/>
      </c>
      <c r="U800" s="34" t="str">
        <f>IF(VLOOKUP(J800,A:G,7,FALSE)=0,"",VLOOKUP(J800,A:G,7,FALSE))</f>
        <v/>
      </c>
      <c r="V800" s="19"/>
    </row>
    <row r="801" spans="1:22" s="5" customFormat="1">
      <c r="A801" s="19"/>
      <c r="B801" s="19"/>
      <c r="C801" s="19"/>
      <c r="D801" s="19"/>
      <c r="E801" s="19"/>
      <c r="F801" s="19"/>
      <c r="G801" s="19"/>
      <c r="H801" s="19"/>
      <c r="I801" s="19"/>
      <c r="J801" s="8" t="s">
        <v>4911</v>
      </c>
      <c r="K801" s="19" t="str">
        <f t="shared" si="104"/>
        <v>x160</v>
      </c>
      <c r="L801" s="19" t="s">
        <v>10395</v>
      </c>
      <c r="M801" s="19"/>
      <c r="N801" s="19"/>
      <c r="O801" s="19"/>
      <c r="P801" s="19"/>
      <c r="Q801" s="19"/>
      <c r="R801" s="19"/>
      <c r="S801" s="34">
        <f t="shared" si="105"/>
        <v>41827</v>
      </c>
      <c r="T801" s="34" t="str">
        <f t="shared" si="106"/>
        <v/>
      </c>
      <c r="U801" s="34" t="str">
        <f t="shared" si="107"/>
        <v/>
      </c>
      <c r="V801" s="19"/>
    </row>
    <row r="802" spans="1:22" s="5" customFormat="1">
      <c r="A802" s="19"/>
      <c r="B802" s="19"/>
      <c r="C802" s="19"/>
      <c r="D802" s="19"/>
      <c r="E802" s="19"/>
      <c r="F802" s="19"/>
      <c r="G802" s="19"/>
      <c r="H802" s="19"/>
      <c r="I802" s="19"/>
      <c r="J802" s="8" t="s">
        <v>789</v>
      </c>
      <c r="K802" s="19" t="str">
        <f>VLOOKUP(J802,$A$2:$B$162,2,FALSE)</f>
        <v>x45</v>
      </c>
      <c r="L802" s="19" t="s">
        <v>10392</v>
      </c>
      <c r="M802" s="19"/>
      <c r="N802" s="19"/>
      <c r="O802" s="19"/>
      <c r="P802" s="19"/>
      <c r="Q802" s="19"/>
      <c r="R802" s="19"/>
      <c r="S802" s="34">
        <f>VLOOKUP(J802,A:G,5,FALSE)</f>
        <v>41827</v>
      </c>
      <c r="T802" s="34" t="str">
        <f>IF(VLOOKUP(J802,A:G,6,FALSE)=0,"",VLOOKUP(J802,A:G,6,FALSE))</f>
        <v/>
      </c>
      <c r="U802" s="34" t="str">
        <f>IF(VLOOKUP(J802,A:G,7,FALSE)=0,"",VLOOKUP(J802,A:G,7,FALSE))</f>
        <v/>
      </c>
      <c r="V802" s="19"/>
    </row>
    <row r="803" spans="1:22" s="5" customFormat="1">
      <c r="A803" s="19"/>
      <c r="B803" s="19"/>
      <c r="C803" s="19"/>
      <c r="D803" s="19"/>
      <c r="E803" s="19"/>
      <c r="F803" s="19"/>
      <c r="G803" s="19"/>
      <c r="H803" s="19"/>
      <c r="I803" s="19"/>
      <c r="J803" s="6" t="s">
        <v>8288</v>
      </c>
      <c r="K803" s="19"/>
      <c r="L803" s="19"/>
      <c r="M803" s="19"/>
      <c r="N803" s="19"/>
      <c r="O803" s="19" t="s">
        <v>2299</v>
      </c>
      <c r="P803" s="19"/>
      <c r="Q803" s="19" t="s">
        <v>2139</v>
      </c>
      <c r="R803" s="19"/>
      <c r="S803" s="34">
        <v>42277</v>
      </c>
      <c r="T803" s="34"/>
      <c r="U803" s="34"/>
      <c r="V803" s="19"/>
    </row>
    <row r="804" spans="1:22" s="5" customFormat="1">
      <c r="A804" s="19"/>
      <c r="B804" s="19"/>
      <c r="C804" s="19"/>
      <c r="D804" s="19"/>
      <c r="E804" s="19"/>
      <c r="F804" s="19"/>
      <c r="G804" s="19"/>
      <c r="H804" s="19"/>
      <c r="I804" s="19"/>
      <c r="J804" s="7" t="s">
        <v>8299</v>
      </c>
      <c r="K804" s="19" t="str">
        <f>VLOOKUP(J804,$A$2:$B$200,2,FALSE)</f>
        <v>x182</v>
      </c>
      <c r="L804" s="19" t="str">
        <f>J804</f>
        <v>Pension entitlements</v>
      </c>
      <c r="M804" s="19" t="s">
        <v>4700</v>
      </c>
      <c r="N804" s="19"/>
      <c r="O804" s="19"/>
      <c r="P804" s="19"/>
      <c r="Q804" s="19"/>
      <c r="R804" s="19"/>
      <c r="S804" s="34">
        <f t="shared" si="105"/>
        <v>42277</v>
      </c>
      <c r="T804" s="34" t="str">
        <f t="shared" si="106"/>
        <v/>
      </c>
      <c r="U804" s="34" t="str">
        <f t="shared" si="107"/>
        <v/>
      </c>
      <c r="V804" s="19"/>
    </row>
    <row r="805" spans="1:22" s="5" customFormat="1">
      <c r="A805" s="19"/>
      <c r="B805" s="19"/>
      <c r="C805" s="19"/>
      <c r="D805" s="19"/>
      <c r="E805" s="19"/>
      <c r="F805" s="19"/>
      <c r="G805" s="19"/>
      <c r="H805" s="19"/>
      <c r="I805" s="19"/>
      <c r="J805" s="8" t="s">
        <v>8284</v>
      </c>
      <c r="K805" s="19" t="str">
        <f>VLOOKUP(J805,$A$2:$B$200,2,FALSE)</f>
        <v>x177</v>
      </c>
      <c r="L805" s="19" t="str">
        <f t="shared" ref="L805:L854" si="108">J805</f>
        <v>Pillar II pension entitlements</v>
      </c>
      <c r="M805" s="19"/>
      <c r="N805" s="19" t="s">
        <v>359</v>
      </c>
      <c r="O805" s="19"/>
      <c r="P805" s="19"/>
      <c r="Q805" s="19"/>
      <c r="R805" s="19"/>
      <c r="S805" s="34">
        <f t="shared" si="105"/>
        <v>42277</v>
      </c>
      <c r="T805" s="34" t="str">
        <f t="shared" si="106"/>
        <v/>
      </c>
      <c r="U805" s="34" t="str">
        <f t="shared" si="107"/>
        <v/>
      </c>
      <c r="V805" s="19"/>
    </row>
    <row r="806" spans="1:22" s="5" customFormat="1">
      <c r="A806" s="19"/>
      <c r="B806" s="19"/>
      <c r="C806" s="19"/>
      <c r="D806" s="19"/>
      <c r="E806" s="19"/>
      <c r="F806" s="19"/>
      <c r="G806" s="19"/>
      <c r="H806" s="19"/>
      <c r="I806" s="19"/>
      <c r="J806" s="6" t="s">
        <v>8289</v>
      </c>
      <c r="K806" s="19"/>
      <c r="L806" s="19"/>
      <c r="M806" s="19"/>
      <c r="N806" s="19"/>
      <c r="O806" s="19" t="s">
        <v>2299</v>
      </c>
      <c r="P806" s="19"/>
      <c r="Q806" s="19" t="s">
        <v>2139</v>
      </c>
      <c r="R806" s="19"/>
      <c r="S806" s="34">
        <v>42277</v>
      </c>
      <c r="T806" s="34"/>
      <c r="U806" s="34"/>
      <c r="V806" s="19"/>
    </row>
    <row r="807" spans="1:22" s="5" customFormat="1">
      <c r="A807" s="19"/>
      <c r="B807" s="19"/>
      <c r="C807" s="19"/>
      <c r="D807" s="19"/>
      <c r="E807" s="19"/>
      <c r="F807" s="19"/>
      <c r="G807" s="19"/>
      <c r="H807" s="19"/>
      <c r="I807" s="19"/>
      <c r="J807" s="7" t="s">
        <v>8299</v>
      </c>
      <c r="K807" s="19" t="str">
        <f>VLOOKUP(J807,$A$2:$B$200,2,FALSE)</f>
        <v>x182</v>
      </c>
      <c r="L807" s="19" t="str">
        <f t="shared" si="108"/>
        <v>Pension entitlements</v>
      </c>
      <c r="M807" s="19" t="s">
        <v>358</v>
      </c>
      <c r="N807" s="19"/>
      <c r="O807" s="19"/>
      <c r="P807" s="19"/>
      <c r="Q807" s="19"/>
      <c r="R807" s="19"/>
      <c r="S807" s="34">
        <f t="shared" si="105"/>
        <v>42277</v>
      </c>
      <c r="T807" s="34" t="str">
        <f t="shared" si="106"/>
        <v/>
      </c>
      <c r="U807" s="34" t="str">
        <f t="shared" si="107"/>
        <v/>
      </c>
      <c r="V807" s="19"/>
    </row>
    <row r="808" spans="1:22" s="5" customFormat="1">
      <c r="A808" s="19"/>
      <c r="B808" s="19"/>
      <c r="C808" s="19"/>
      <c r="D808" s="19"/>
      <c r="E808" s="19"/>
      <c r="F808" s="19"/>
      <c r="G808" s="19"/>
      <c r="H808" s="19"/>
      <c r="I808" s="19"/>
      <c r="J808" s="8" t="s">
        <v>8285</v>
      </c>
      <c r="K808" s="19" t="str">
        <f>VLOOKUP(J808,$A$2:$B$200,2,FALSE)</f>
        <v>x178</v>
      </c>
      <c r="L808" s="19" t="str">
        <f t="shared" si="108"/>
        <v>Pillar II defined benefit pension entitlements</v>
      </c>
      <c r="M808" s="19"/>
      <c r="N808" s="19" t="s">
        <v>359</v>
      </c>
      <c r="O808" s="19"/>
      <c r="P808" s="19"/>
      <c r="Q808" s="19"/>
      <c r="R808" s="19"/>
      <c r="S808" s="34">
        <f t="shared" si="105"/>
        <v>42277</v>
      </c>
      <c r="T808" s="34" t="str">
        <f t="shared" si="106"/>
        <v/>
      </c>
      <c r="U808" s="34" t="str">
        <f t="shared" si="107"/>
        <v/>
      </c>
      <c r="V808" s="19"/>
    </row>
    <row r="809" spans="1:22" s="5" customFormat="1">
      <c r="A809" s="19"/>
      <c r="B809" s="19"/>
      <c r="C809" s="19"/>
      <c r="D809" s="19"/>
      <c r="E809" s="19"/>
      <c r="F809" s="19"/>
      <c r="G809" s="19"/>
      <c r="H809" s="19"/>
      <c r="I809" s="19"/>
      <c r="J809" s="8" t="s">
        <v>8286</v>
      </c>
      <c r="K809" s="19" t="str">
        <f>VLOOKUP(J809,$A$2:$B$200,2,FALSE)</f>
        <v>x179</v>
      </c>
      <c r="L809" s="19" t="str">
        <f t="shared" si="108"/>
        <v>Pillar II defined contribution pension entitlements</v>
      </c>
      <c r="M809" s="19"/>
      <c r="N809" s="19" t="s">
        <v>359</v>
      </c>
      <c r="O809" s="19"/>
      <c r="P809" s="19"/>
      <c r="Q809" s="19"/>
      <c r="R809" s="19"/>
      <c r="S809" s="34">
        <f t="shared" si="105"/>
        <v>42277</v>
      </c>
      <c r="T809" s="34" t="str">
        <f t="shared" si="106"/>
        <v/>
      </c>
      <c r="U809" s="34" t="str">
        <f t="shared" si="107"/>
        <v/>
      </c>
      <c r="V809" s="19"/>
    </row>
    <row r="810" spans="1:22" s="5" customFormat="1">
      <c r="A810" s="19"/>
      <c r="B810" s="19"/>
      <c r="C810" s="19"/>
      <c r="D810" s="19"/>
      <c r="E810" s="19"/>
      <c r="F810" s="19"/>
      <c r="G810" s="19"/>
      <c r="H810" s="19"/>
      <c r="I810" s="19"/>
      <c r="J810" s="8" t="s">
        <v>8287</v>
      </c>
      <c r="K810" s="19" t="str">
        <f>VLOOKUP(J810,$A$2:$B$200,2,FALSE)</f>
        <v>x180</v>
      </c>
      <c r="L810" s="19" t="str">
        <f t="shared" si="108"/>
        <v>Pillar II hybrid pension entitlements</v>
      </c>
      <c r="M810" s="19"/>
      <c r="N810" s="19" t="s">
        <v>359</v>
      </c>
      <c r="O810" s="19"/>
      <c r="P810" s="19"/>
      <c r="Q810" s="19"/>
      <c r="R810" s="19"/>
      <c r="S810" s="34">
        <f t="shared" si="105"/>
        <v>42277</v>
      </c>
      <c r="T810" s="34" t="str">
        <f t="shared" si="106"/>
        <v/>
      </c>
      <c r="U810" s="34" t="str">
        <f t="shared" si="107"/>
        <v/>
      </c>
      <c r="V810" s="19"/>
    </row>
    <row r="811" spans="1:22" s="5" customFormat="1">
      <c r="A811" s="19"/>
      <c r="B811" s="19"/>
      <c r="C811" s="19"/>
      <c r="D811" s="19"/>
      <c r="E811" s="19"/>
      <c r="F811" s="19"/>
      <c r="G811" s="19"/>
      <c r="H811" s="19"/>
      <c r="I811" s="19"/>
      <c r="J811" s="6" t="s">
        <v>8297</v>
      </c>
      <c r="K811" s="19"/>
      <c r="L811" s="19"/>
      <c r="M811" s="19"/>
      <c r="N811" s="19"/>
      <c r="O811" s="19" t="s">
        <v>2299</v>
      </c>
      <c r="P811" s="19"/>
      <c r="Q811" s="19" t="s">
        <v>859</v>
      </c>
      <c r="R811" s="19"/>
      <c r="S811" s="34">
        <v>42277</v>
      </c>
      <c r="T811" s="34"/>
      <c r="U811" s="34"/>
      <c r="V811" s="19"/>
    </row>
    <row r="812" spans="1:22" s="5" customFormat="1">
      <c r="A812" s="19"/>
      <c r="B812" s="19"/>
      <c r="C812" s="19"/>
      <c r="D812" s="19"/>
      <c r="E812" s="19"/>
      <c r="F812" s="19"/>
      <c r="G812" s="19"/>
      <c r="H812" s="19"/>
      <c r="I812" s="19"/>
      <c r="J812" s="7" t="s">
        <v>130</v>
      </c>
      <c r="K812" s="19" t="str">
        <f t="shared" ref="K812:K853" si="109">VLOOKUP(J812,$A$2:$B$162,2,FALSE)</f>
        <v>x0</v>
      </c>
      <c r="L812" s="19" t="str">
        <f t="shared" si="108"/>
        <v>Total/NA</v>
      </c>
      <c r="M812" s="19" t="s">
        <v>358</v>
      </c>
      <c r="N812" s="19"/>
      <c r="O812" s="19"/>
      <c r="P812" s="19"/>
      <c r="Q812" s="19"/>
      <c r="R812" s="19"/>
      <c r="S812" s="34">
        <f t="shared" si="105"/>
        <v>41827</v>
      </c>
      <c r="T812" s="34" t="str">
        <f t="shared" si="106"/>
        <v/>
      </c>
      <c r="U812" s="34" t="str">
        <f t="shared" si="107"/>
        <v/>
      </c>
      <c r="V812" s="19"/>
    </row>
    <row r="813" spans="1:22" s="5" customFormat="1">
      <c r="A813" s="19"/>
      <c r="B813" s="19"/>
      <c r="C813" s="19"/>
      <c r="D813" s="19"/>
      <c r="E813" s="19"/>
      <c r="F813" s="19"/>
      <c r="G813" s="19"/>
      <c r="H813" s="19"/>
      <c r="I813" s="19"/>
      <c r="J813" s="8" t="s">
        <v>2259</v>
      </c>
      <c r="K813" s="19" t="str">
        <f t="shared" si="109"/>
        <v>x79</v>
      </c>
      <c r="L813" s="19" t="str">
        <f t="shared" si="108"/>
        <v>Non-life and Health non-SLT</v>
      </c>
      <c r="M813" s="19" t="s">
        <v>358</v>
      </c>
      <c r="N813" s="19" t="s">
        <v>359</v>
      </c>
      <c r="O813" s="19"/>
      <c r="P813" s="19"/>
      <c r="Q813" s="19"/>
      <c r="R813" s="19"/>
      <c r="S813" s="34">
        <f t="shared" si="105"/>
        <v>41827</v>
      </c>
      <c r="T813" s="34" t="str">
        <f t="shared" si="106"/>
        <v/>
      </c>
      <c r="U813" s="34" t="str">
        <f t="shared" si="107"/>
        <v/>
      </c>
      <c r="V813" s="19"/>
    </row>
    <row r="814" spans="1:22" s="5" customFormat="1">
      <c r="A814" s="19"/>
      <c r="B814" s="19"/>
      <c r="C814" s="19"/>
      <c r="D814" s="19"/>
      <c r="E814" s="19"/>
      <c r="F814" s="19"/>
      <c r="G814" s="19"/>
      <c r="H814" s="19"/>
      <c r="I814" s="19"/>
      <c r="J814" s="9" t="s">
        <v>4885</v>
      </c>
      <c r="K814" s="19" t="str">
        <f t="shared" si="109"/>
        <v>x134</v>
      </c>
      <c r="L814" s="19" t="str">
        <f t="shared" si="108"/>
        <v>Non-life and Health non-SLT [direct business]</v>
      </c>
      <c r="M814" s="19" t="s">
        <v>358</v>
      </c>
      <c r="N814" s="19" t="s">
        <v>359</v>
      </c>
      <c r="O814" s="19"/>
      <c r="P814" s="19"/>
      <c r="Q814" s="19"/>
      <c r="R814" s="19"/>
      <c r="S814" s="34">
        <f t="shared" si="105"/>
        <v>41827</v>
      </c>
      <c r="T814" s="34" t="str">
        <f t="shared" si="106"/>
        <v/>
      </c>
      <c r="U814" s="34" t="str">
        <f t="shared" si="107"/>
        <v/>
      </c>
      <c r="V814" s="19"/>
    </row>
    <row r="815" spans="1:22" s="5" customFormat="1">
      <c r="A815" s="19"/>
      <c r="B815" s="19"/>
      <c r="C815" s="19"/>
      <c r="D815" s="19"/>
      <c r="E815" s="19"/>
      <c r="F815" s="19"/>
      <c r="G815" s="19"/>
      <c r="H815" s="19"/>
      <c r="I815" s="19"/>
      <c r="J815" s="10" t="s">
        <v>4884</v>
      </c>
      <c r="K815" s="19" t="str">
        <f t="shared" si="109"/>
        <v>x135</v>
      </c>
      <c r="L815" s="19" t="str">
        <f t="shared" si="108"/>
        <v>Medical expense insurance [direct business]</v>
      </c>
      <c r="M815" s="52"/>
      <c r="N815" s="19" t="s">
        <v>359</v>
      </c>
      <c r="O815" s="52"/>
      <c r="P815" s="52"/>
      <c r="Q815" s="52"/>
      <c r="R815" s="52"/>
      <c r="S815" s="34">
        <f t="shared" si="105"/>
        <v>41827</v>
      </c>
      <c r="T815" s="34" t="str">
        <f t="shared" si="106"/>
        <v/>
      </c>
      <c r="U815" s="34" t="str">
        <f t="shared" si="107"/>
        <v/>
      </c>
      <c r="V815" s="19"/>
    </row>
    <row r="816" spans="1:22" s="5" customFormat="1">
      <c r="A816" s="19"/>
      <c r="B816" s="19"/>
      <c r="C816" s="19"/>
      <c r="D816" s="19"/>
      <c r="E816" s="19"/>
      <c r="F816" s="19"/>
      <c r="G816" s="19"/>
      <c r="H816" s="19"/>
      <c r="I816" s="19"/>
      <c r="J816" s="10" t="s">
        <v>4887</v>
      </c>
      <c r="K816" s="19" t="str">
        <f t="shared" si="109"/>
        <v>x136</v>
      </c>
      <c r="L816" s="19" t="str">
        <f t="shared" si="108"/>
        <v>Income protection insurance [direct business]</v>
      </c>
      <c r="M816" s="52"/>
      <c r="N816" s="19" t="s">
        <v>359</v>
      </c>
      <c r="O816" s="52"/>
      <c r="P816" s="52"/>
      <c r="Q816" s="52"/>
      <c r="R816" s="52"/>
      <c r="S816" s="34">
        <f t="shared" si="105"/>
        <v>41827</v>
      </c>
      <c r="T816" s="34" t="str">
        <f t="shared" si="106"/>
        <v/>
      </c>
      <c r="U816" s="34" t="str">
        <f t="shared" si="107"/>
        <v/>
      </c>
      <c r="V816" s="19"/>
    </row>
    <row r="817" spans="1:22" s="5" customFormat="1">
      <c r="A817" s="19"/>
      <c r="B817" s="19"/>
      <c r="C817" s="19"/>
      <c r="D817" s="19"/>
      <c r="E817" s="19"/>
      <c r="F817" s="19"/>
      <c r="G817" s="19"/>
      <c r="H817" s="19"/>
      <c r="I817" s="19"/>
      <c r="J817" s="10" t="s">
        <v>4888</v>
      </c>
      <c r="K817" s="19" t="str">
        <f t="shared" si="109"/>
        <v>x137</v>
      </c>
      <c r="L817" s="19" t="str">
        <f t="shared" si="108"/>
        <v>Workers' compensation insurance [direct business]</v>
      </c>
      <c r="M817" s="52"/>
      <c r="N817" s="19" t="s">
        <v>359</v>
      </c>
      <c r="O817" s="52"/>
      <c r="P817" s="52"/>
      <c r="Q817" s="52"/>
      <c r="R817" s="52"/>
      <c r="S817" s="34">
        <f t="shared" si="105"/>
        <v>41827</v>
      </c>
      <c r="T817" s="34" t="str">
        <f t="shared" si="106"/>
        <v/>
      </c>
      <c r="U817" s="34" t="str">
        <f t="shared" si="107"/>
        <v/>
      </c>
      <c r="V817" s="19"/>
    </row>
    <row r="818" spans="1:22" s="5" customFormat="1">
      <c r="A818" s="19"/>
      <c r="B818" s="19"/>
      <c r="C818" s="19"/>
      <c r="D818" s="19"/>
      <c r="E818" s="19"/>
      <c r="F818" s="19"/>
      <c r="G818" s="19"/>
      <c r="H818" s="19"/>
      <c r="I818" s="19"/>
      <c r="J818" s="10" t="s">
        <v>4866</v>
      </c>
      <c r="K818" s="19" t="str">
        <f t="shared" si="109"/>
        <v>x138</v>
      </c>
      <c r="L818" s="19" t="str">
        <f t="shared" si="108"/>
        <v>Motor vehicle liability insurance [direct business]</v>
      </c>
      <c r="M818" s="19"/>
      <c r="N818" s="19" t="s">
        <v>359</v>
      </c>
      <c r="O818" s="19"/>
      <c r="P818" s="19"/>
      <c r="Q818" s="19"/>
      <c r="R818" s="19"/>
      <c r="S818" s="34">
        <f t="shared" si="105"/>
        <v>41827</v>
      </c>
      <c r="T818" s="34" t="str">
        <f t="shared" si="106"/>
        <v/>
      </c>
      <c r="U818" s="34" t="str">
        <f t="shared" si="107"/>
        <v/>
      </c>
      <c r="V818" s="19"/>
    </row>
    <row r="819" spans="1:22" s="5" customFormat="1">
      <c r="A819" s="19"/>
      <c r="B819" s="19"/>
      <c r="C819" s="19"/>
      <c r="D819" s="19"/>
      <c r="E819" s="19"/>
      <c r="F819" s="19"/>
      <c r="G819" s="19"/>
      <c r="H819" s="19"/>
      <c r="I819" s="19"/>
      <c r="J819" s="10" t="s">
        <v>4867</v>
      </c>
      <c r="K819" s="19" t="str">
        <f t="shared" si="109"/>
        <v>x139</v>
      </c>
      <c r="L819" s="19" t="str">
        <f t="shared" si="108"/>
        <v>Other motor insurance [direct business]</v>
      </c>
      <c r="M819" s="19"/>
      <c r="N819" s="19" t="s">
        <v>359</v>
      </c>
      <c r="O819" s="19"/>
      <c r="P819" s="19"/>
      <c r="Q819" s="19"/>
      <c r="R819" s="19"/>
      <c r="S819" s="34">
        <f t="shared" si="105"/>
        <v>41827</v>
      </c>
      <c r="T819" s="34" t="str">
        <f t="shared" si="106"/>
        <v/>
      </c>
      <c r="U819" s="34" t="str">
        <f t="shared" si="107"/>
        <v/>
      </c>
      <c r="V819" s="19"/>
    </row>
    <row r="820" spans="1:22" s="5" customFormat="1">
      <c r="A820" s="19"/>
      <c r="B820" s="19"/>
      <c r="C820" s="19"/>
      <c r="D820" s="19"/>
      <c r="E820" s="19"/>
      <c r="F820" s="19"/>
      <c r="G820" s="19"/>
      <c r="H820" s="19"/>
      <c r="I820" s="19"/>
      <c r="J820" s="10" t="s">
        <v>4868</v>
      </c>
      <c r="K820" s="19" t="str">
        <f t="shared" si="109"/>
        <v>x140</v>
      </c>
      <c r="L820" s="19" t="str">
        <f t="shared" si="108"/>
        <v>Marine, aviation and transport insurance [direct business]</v>
      </c>
      <c r="M820" s="19"/>
      <c r="N820" s="19" t="s">
        <v>359</v>
      </c>
      <c r="O820" s="19"/>
      <c r="P820" s="19"/>
      <c r="Q820" s="19"/>
      <c r="R820" s="19"/>
      <c r="S820" s="34">
        <f t="shared" si="105"/>
        <v>41827</v>
      </c>
      <c r="T820" s="34" t="str">
        <f t="shared" si="106"/>
        <v/>
      </c>
      <c r="U820" s="34" t="str">
        <f t="shared" si="107"/>
        <v/>
      </c>
      <c r="V820" s="19"/>
    </row>
    <row r="821" spans="1:22" s="5" customFormat="1">
      <c r="A821" s="19"/>
      <c r="B821" s="19"/>
      <c r="C821" s="19"/>
      <c r="D821" s="19"/>
      <c r="E821" s="19"/>
      <c r="F821" s="19"/>
      <c r="G821" s="19"/>
      <c r="H821" s="19"/>
      <c r="I821" s="19"/>
      <c r="J821" s="10" t="s">
        <v>4869</v>
      </c>
      <c r="K821" s="19" t="str">
        <f t="shared" si="109"/>
        <v>x141</v>
      </c>
      <c r="L821" s="19" t="str">
        <f t="shared" si="108"/>
        <v>Fire and other damage to property insurance [direct business]</v>
      </c>
      <c r="M821" s="19"/>
      <c r="N821" s="19" t="s">
        <v>359</v>
      </c>
      <c r="O821" s="19"/>
      <c r="P821" s="19"/>
      <c r="Q821" s="19"/>
      <c r="R821" s="19"/>
      <c r="S821" s="34">
        <f t="shared" si="105"/>
        <v>41827</v>
      </c>
      <c r="T821" s="34" t="str">
        <f t="shared" si="106"/>
        <v/>
      </c>
      <c r="U821" s="34" t="str">
        <f t="shared" si="107"/>
        <v/>
      </c>
      <c r="V821" s="19"/>
    </row>
    <row r="822" spans="1:22" s="5" customFormat="1">
      <c r="A822" s="19"/>
      <c r="B822" s="19"/>
      <c r="C822" s="19"/>
      <c r="D822" s="19"/>
      <c r="E822" s="19"/>
      <c r="F822" s="19"/>
      <c r="G822" s="19"/>
      <c r="H822" s="19"/>
      <c r="I822" s="19"/>
      <c r="J822" s="10" t="s">
        <v>4870</v>
      </c>
      <c r="K822" s="19" t="str">
        <f t="shared" si="109"/>
        <v>x142</v>
      </c>
      <c r="L822" s="19" t="str">
        <f t="shared" si="108"/>
        <v>General liability insurance [direct business]</v>
      </c>
      <c r="M822" s="19"/>
      <c r="N822" s="19" t="s">
        <v>359</v>
      </c>
      <c r="O822" s="19"/>
      <c r="P822" s="19"/>
      <c r="Q822" s="19"/>
      <c r="R822" s="19"/>
      <c r="S822" s="34">
        <f t="shared" si="105"/>
        <v>41827</v>
      </c>
      <c r="T822" s="34" t="str">
        <f t="shared" si="106"/>
        <v/>
      </c>
      <c r="U822" s="34" t="str">
        <f t="shared" si="107"/>
        <v/>
      </c>
      <c r="V822" s="19"/>
    </row>
    <row r="823" spans="1:22" s="5" customFormat="1">
      <c r="A823" s="19"/>
      <c r="B823" s="19"/>
      <c r="C823" s="19"/>
      <c r="D823" s="19"/>
      <c r="E823" s="19"/>
      <c r="F823" s="19"/>
      <c r="G823" s="19"/>
      <c r="H823" s="19"/>
      <c r="I823" s="19"/>
      <c r="J823" s="10" t="s">
        <v>4871</v>
      </c>
      <c r="K823" s="19" t="str">
        <f t="shared" si="109"/>
        <v>x143</v>
      </c>
      <c r="L823" s="19" t="str">
        <f t="shared" si="108"/>
        <v>Credit and suretyship insurance [direct business]</v>
      </c>
      <c r="M823" s="19"/>
      <c r="N823" s="19" t="s">
        <v>359</v>
      </c>
      <c r="O823" s="19"/>
      <c r="P823" s="19"/>
      <c r="Q823" s="19"/>
      <c r="R823" s="19"/>
      <c r="S823" s="34">
        <f t="shared" si="105"/>
        <v>41827</v>
      </c>
      <c r="T823" s="34" t="str">
        <f t="shared" si="106"/>
        <v/>
      </c>
      <c r="U823" s="34" t="str">
        <f t="shared" si="107"/>
        <v/>
      </c>
      <c r="V823" s="19"/>
    </row>
    <row r="824" spans="1:22" s="5" customFormat="1">
      <c r="A824" s="19"/>
      <c r="B824" s="19"/>
      <c r="C824" s="19"/>
      <c r="D824" s="19"/>
      <c r="E824" s="19"/>
      <c r="F824" s="19"/>
      <c r="G824" s="19"/>
      <c r="H824" s="19"/>
      <c r="I824" s="19"/>
      <c r="J824" s="10" t="s">
        <v>4872</v>
      </c>
      <c r="K824" s="19" t="str">
        <f t="shared" si="109"/>
        <v>x144</v>
      </c>
      <c r="L824" s="19" t="str">
        <f t="shared" si="108"/>
        <v>Legal expenses insurance [direct business]</v>
      </c>
      <c r="M824" s="19"/>
      <c r="N824" s="19" t="s">
        <v>359</v>
      </c>
      <c r="O824" s="19"/>
      <c r="P824" s="19"/>
      <c r="Q824" s="19"/>
      <c r="R824" s="19"/>
      <c r="S824" s="34">
        <f t="shared" si="105"/>
        <v>41827</v>
      </c>
      <c r="T824" s="34" t="str">
        <f t="shared" si="106"/>
        <v/>
      </c>
      <c r="U824" s="34" t="str">
        <f t="shared" si="107"/>
        <v/>
      </c>
      <c r="V824" s="19"/>
    </row>
    <row r="825" spans="1:22" s="5" customFormat="1">
      <c r="A825" s="19"/>
      <c r="B825" s="19"/>
      <c r="C825" s="19"/>
      <c r="D825" s="19"/>
      <c r="E825" s="19"/>
      <c r="F825" s="19"/>
      <c r="G825" s="19"/>
      <c r="H825" s="19"/>
      <c r="I825" s="19"/>
      <c r="J825" s="10" t="s">
        <v>4873</v>
      </c>
      <c r="K825" s="19" t="str">
        <f t="shared" si="109"/>
        <v>x145</v>
      </c>
      <c r="L825" s="19" t="str">
        <f t="shared" si="108"/>
        <v>Assistance [direct business]</v>
      </c>
      <c r="M825" s="19"/>
      <c r="N825" s="19" t="s">
        <v>359</v>
      </c>
      <c r="O825" s="19"/>
      <c r="P825" s="19"/>
      <c r="Q825" s="19"/>
      <c r="R825" s="19"/>
      <c r="S825" s="34">
        <f t="shared" si="105"/>
        <v>41827</v>
      </c>
      <c r="T825" s="34" t="str">
        <f t="shared" si="106"/>
        <v/>
      </c>
      <c r="U825" s="34" t="str">
        <f t="shared" si="107"/>
        <v/>
      </c>
      <c r="V825" s="19"/>
    </row>
    <row r="826" spans="1:22" s="5" customFormat="1">
      <c r="A826" s="19"/>
      <c r="B826" s="19"/>
      <c r="C826" s="19"/>
      <c r="D826" s="19"/>
      <c r="E826" s="19"/>
      <c r="F826" s="19"/>
      <c r="G826" s="19"/>
      <c r="H826" s="19"/>
      <c r="I826" s="19"/>
      <c r="J826" s="10" t="s">
        <v>4874</v>
      </c>
      <c r="K826" s="19" t="str">
        <f t="shared" si="109"/>
        <v>x146</v>
      </c>
      <c r="L826" s="19" t="str">
        <f t="shared" si="108"/>
        <v>Miscellaneous financial loss [direct business]</v>
      </c>
      <c r="M826" s="19"/>
      <c r="N826" s="19" t="s">
        <v>359</v>
      </c>
      <c r="O826" s="19"/>
      <c r="P826" s="19"/>
      <c r="Q826" s="19"/>
      <c r="R826" s="19"/>
      <c r="S826" s="34">
        <f t="shared" si="105"/>
        <v>41827</v>
      </c>
      <c r="T826" s="34" t="str">
        <f t="shared" si="106"/>
        <v/>
      </c>
      <c r="U826" s="34" t="str">
        <f t="shared" si="107"/>
        <v/>
      </c>
      <c r="V826" s="19"/>
    </row>
    <row r="827" spans="1:22" s="5" customFormat="1">
      <c r="A827" s="19"/>
      <c r="B827" s="19"/>
      <c r="C827" s="19"/>
      <c r="D827" s="19"/>
      <c r="E827" s="19"/>
      <c r="F827" s="19"/>
      <c r="G827" s="19"/>
      <c r="H827" s="19"/>
      <c r="I827" s="19"/>
      <c r="J827" s="8" t="s">
        <v>8295</v>
      </c>
      <c r="K827" s="19" t="str">
        <f>VLOOKUP(J827,$A$2:$B$250,2,FALSE)</f>
        <v>x181</v>
      </c>
      <c r="L827" s="19" t="str">
        <f t="shared" si="108"/>
        <v>Non-life and Health non-SLT [accepted reinsurance]</v>
      </c>
      <c r="M827" s="19" t="s">
        <v>358</v>
      </c>
      <c r="N827" s="19" t="s">
        <v>359</v>
      </c>
      <c r="O827" s="19"/>
      <c r="P827" s="19"/>
      <c r="Q827" s="19"/>
      <c r="R827" s="19"/>
      <c r="S827" s="34">
        <f t="shared" si="105"/>
        <v>42277</v>
      </c>
      <c r="T827" s="34" t="str">
        <f t="shared" si="106"/>
        <v/>
      </c>
      <c r="U827" s="34" t="str">
        <f t="shared" si="107"/>
        <v/>
      </c>
      <c r="V827" s="19"/>
    </row>
    <row r="828" spans="1:22" s="5" customFormat="1">
      <c r="A828" s="19"/>
      <c r="B828" s="19"/>
      <c r="C828" s="19"/>
      <c r="D828" s="19"/>
      <c r="E828" s="19"/>
      <c r="F828" s="19"/>
      <c r="G828" s="19"/>
      <c r="H828" s="19"/>
      <c r="I828" s="19"/>
      <c r="J828" s="9" t="s">
        <v>4886</v>
      </c>
      <c r="K828" s="19" t="str">
        <f t="shared" si="109"/>
        <v>x147</v>
      </c>
      <c r="L828" s="19" t="str">
        <f t="shared" si="108"/>
        <v>Non-life and Health non-SLT [accepted proportional reinsurance]</v>
      </c>
      <c r="M828" s="19" t="s">
        <v>358</v>
      </c>
      <c r="N828" s="19" t="s">
        <v>359</v>
      </c>
      <c r="O828" s="19"/>
      <c r="P828" s="19"/>
      <c r="Q828" s="19"/>
      <c r="R828" s="19"/>
      <c r="S828" s="34">
        <f t="shared" si="105"/>
        <v>41827</v>
      </c>
      <c r="T828" s="34" t="str">
        <f t="shared" si="106"/>
        <v/>
      </c>
      <c r="U828" s="34" t="str">
        <f t="shared" si="107"/>
        <v/>
      </c>
      <c r="V828" s="19"/>
    </row>
    <row r="829" spans="1:22" s="5" customFormat="1">
      <c r="A829" s="19"/>
      <c r="B829" s="19"/>
      <c r="C829" s="19"/>
      <c r="D829" s="19"/>
      <c r="E829" s="19"/>
      <c r="F829" s="19"/>
      <c r="G829" s="19"/>
      <c r="H829" s="19"/>
      <c r="I829" s="19"/>
      <c r="J829" s="10" t="s">
        <v>4889</v>
      </c>
      <c r="K829" s="19" t="str">
        <f t="shared" si="109"/>
        <v>x148</v>
      </c>
      <c r="L829" s="19" t="str">
        <f t="shared" si="108"/>
        <v>Medical expense insurance [accepted proportional reinsurance]</v>
      </c>
      <c r="M829" s="19"/>
      <c r="N829" s="19" t="s">
        <v>359</v>
      </c>
      <c r="O829" s="19"/>
      <c r="P829" s="19"/>
      <c r="Q829" s="19"/>
      <c r="R829" s="19"/>
      <c r="S829" s="34">
        <f t="shared" si="105"/>
        <v>41827</v>
      </c>
      <c r="T829" s="34" t="str">
        <f t="shared" si="106"/>
        <v/>
      </c>
      <c r="U829" s="34" t="str">
        <f t="shared" si="107"/>
        <v/>
      </c>
      <c r="V829" s="19"/>
    </row>
    <row r="830" spans="1:22" s="5" customFormat="1">
      <c r="A830" s="19"/>
      <c r="B830" s="19"/>
      <c r="C830" s="19"/>
      <c r="D830" s="19"/>
      <c r="E830" s="19"/>
      <c r="F830" s="19"/>
      <c r="G830" s="19"/>
      <c r="H830" s="19"/>
      <c r="I830" s="19"/>
      <c r="J830" s="10" t="s">
        <v>4890</v>
      </c>
      <c r="K830" s="19" t="str">
        <f t="shared" si="109"/>
        <v>x149</v>
      </c>
      <c r="L830" s="19" t="str">
        <f t="shared" si="108"/>
        <v>Income protection insurance [accepted proportional reinsurance]</v>
      </c>
      <c r="M830" s="19"/>
      <c r="N830" s="19" t="s">
        <v>359</v>
      </c>
      <c r="O830" s="19"/>
      <c r="P830" s="19"/>
      <c r="Q830" s="19"/>
      <c r="R830" s="19"/>
      <c r="S830" s="34">
        <f t="shared" si="105"/>
        <v>41827</v>
      </c>
      <c r="T830" s="34" t="str">
        <f t="shared" si="106"/>
        <v/>
      </c>
      <c r="U830" s="34" t="str">
        <f t="shared" si="107"/>
        <v/>
      </c>
      <c r="V830" s="19"/>
    </row>
    <row r="831" spans="1:22" s="5" customFormat="1">
      <c r="A831" s="19"/>
      <c r="B831" s="19"/>
      <c r="C831" s="19"/>
      <c r="D831" s="19"/>
      <c r="E831" s="19"/>
      <c r="F831" s="19"/>
      <c r="G831" s="19"/>
      <c r="H831" s="19"/>
      <c r="I831" s="19"/>
      <c r="J831" s="10" t="s">
        <v>4891</v>
      </c>
      <c r="K831" s="19" t="str">
        <f t="shared" si="109"/>
        <v>x150</v>
      </c>
      <c r="L831" s="19" t="str">
        <f t="shared" si="108"/>
        <v>Workers' compensation insurance [accepted proportional reinsurance]</v>
      </c>
      <c r="M831" s="19"/>
      <c r="N831" s="19" t="s">
        <v>359</v>
      </c>
      <c r="O831" s="19"/>
      <c r="P831" s="19"/>
      <c r="Q831" s="19"/>
      <c r="R831" s="19"/>
      <c r="S831" s="34">
        <f t="shared" si="105"/>
        <v>41827</v>
      </c>
      <c r="T831" s="34" t="str">
        <f t="shared" si="106"/>
        <v/>
      </c>
      <c r="U831" s="34" t="str">
        <f t="shared" si="107"/>
        <v/>
      </c>
      <c r="V831" s="19"/>
    </row>
    <row r="832" spans="1:22" s="5" customFormat="1">
      <c r="A832" s="19"/>
      <c r="B832" s="19"/>
      <c r="C832" s="19"/>
      <c r="D832" s="19"/>
      <c r="E832" s="19"/>
      <c r="F832" s="19"/>
      <c r="G832" s="19"/>
      <c r="H832" s="19"/>
      <c r="I832" s="19"/>
      <c r="J832" s="10" t="s">
        <v>4875</v>
      </c>
      <c r="K832" s="19" t="str">
        <f t="shared" si="109"/>
        <v>x151</v>
      </c>
      <c r="L832" s="19" t="str">
        <f t="shared" si="108"/>
        <v>Motor vehicle liability insurance [accepted proportional reinsurance]</v>
      </c>
      <c r="M832" s="19"/>
      <c r="N832" s="19" t="s">
        <v>359</v>
      </c>
      <c r="O832" s="19"/>
      <c r="P832" s="19"/>
      <c r="Q832" s="19"/>
      <c r="R832" s="19"/>
      <c r="S832" s="34">
        <f t="shared" si="105"/>
        <v>41827</v>
      </c>
      <c r="T832" s="34" t="str">
        <f t="shared" si="106"/>
        <v/>
      </c>
      <c r="U832" s="34" t="str">
        <f t="shared" si="107"/>
        <v/>
      </c>
      <c r="V832" s="19"/>
    </row>
    <row r="833" spans="1:22" s="5" customFormat="1">
      <c r="A833" s="19"/>
      <c r="B833" s="19"/>
      <c r="C833" s="19"/>
      <c r="D833" s="19"/>
      <c r="E833" s="19"/>
      <c r="F833" s="19"/>
      <c r="G833" s="19"/>
      <c r="H833" s="19"/>
      <c r="I833" s="19"/>
      <c r="J833" s="10" t="s">
        <v>4876</v>
      </c>
      <c r="K833" s="19" t="str">
        <f t="shared" si="109"/>
        <v>x152</v>
      </c>
      <c r="L833" s="19" t="str">
        <f t="shared" si="108"/>
        <v>Other motor insurance [accepted proportional reinsurance]</v>
      </c>
      <c r="M833" s="19"/>
      <c r="N833" s="19" t="s">
        <v>359</v>
      </c>
      <c r="O833" s="19"/>
      <c r="P833" s="19"/>
      <c r="Q833" s="19"/>
      <c r="R833" s="19"/>
      <c r="S833" s="34">
        <f t="shared" si="105"/>
        <v>41827</v>
      </c>
      <c r="T833" s="34" t="str">
        <f t="shared" si="106"/>
        <v/>
      </c>
      <c r="U833" s="34" t="str">
        <f t="shared" si="107"/>
        <v/>
      </c>
      <c r="V833" s="19"/>
    </row>
    <row r="834" spans="1:22" s="5" customFormat="1">
      <c r="A834" s="19"/>
      <c r="B834" s="19"/>
      <c r="C834" s="19"/>
      <c r="D834" s="19"/>
      <c r="E834" s="19"/>
      <c r="F834" s="19"/>
      <c r="G834" s="19"/>
      <c r="H834" s="19"/>
      <c r="I834" s="19"/>
      <c r="J834" s="10" t="s">
        <v>4877</v>
      </c>
      <c r="K834" s="19" t="str">
        <f t="shared" si="109"/>
        <v>x153</v>
      </c>
      <c r="L834" s="19" t="str">
        <f t="shared" si="108"/>
        <v>Marine, aviation and transport insurance [accepted proportional reinsurance]</v>
      </c>
      <c r="M834" s="19"/>
      <c r="N834" s="19" t="s">
        <v>359</v>
      </c>
      <c r="O834" s="19"/>
      <c r="P834" s="19"/>
      <c r="Q834" s="19"/>
      <c r="R834" s="19"/>
      <c r="S834" s="34">
        <f t="shared" si="105"/>
        <v>41827</v>
      </c>
      <c r="T834" s="34" t="str">
        <f t="shared" si="106"/>
        <v/>
      </c>
      <c r="U834" s="34" t="str">
        <f t="shared" si="107"/>
        <v/>
      </c>
      <c r="V834" s="19"/>
    </row>
    <row r="835" spans="1:22" s="5" customFormat="1">
      <c r="A835" s="19"/>
      <c r="B835" s="19"/>
      <c r="C835" s="19"/>
      <c r="D835" s="19"/>
      <c r="E835" s="19"/>
      <c r="F835" s="19"/>
      <c r="G835" s="19"/>
      <c r="H835" s="19"/>
      <c r="I835" s="19"/>
      <c r="J835" s="10" t="s">
        <v>4878</v>
      </c>
      <c r="K835" s="19" t="str">
        <f t="shared" si="109"/>
        <v>x154</v>
      </c>
      <c r="L835" s="19" t="str">
        <f t="shared" si="108"/>
        <v>Fire and other damage to property insurance [accepted proportional reinsurance]</v>
      </c>
      <c r="M835" s="19"/>
      <c r="N835" s="19" t="s">
        <v>359</v>
      </c>
      <c r="O835" s="19"/>
      <c r="P835" s="19"/>
      <c r="Q835" s="19"/>
      <c r="R835" s="19"/>
      <c r="S835" s="34">
        <f t="shared" si="105"/>
        <v>41827</v>
      </c>
      <c r="T835" s="34" t="str">
        <f t="shared" si="106"/>
        <v/>
      </c>
      <c r="U835" s="34" t="str">
        <f t="shared" si="107"/>
        <v/>
      </c>
      <c r="V835" s="19"/>
    </row>
    <row r="836" spans="1:22" s="5" customFormat="1">
      <c r="A836" s="19"/>
      <c r="B836" s="19"/>
      <c r="C836" s="19"/>
      <c r="D836" s="19"/>
      <c r="E836" s="19"/>
      <c r="F836" s="19"/>
      <c r="G836" s="19"/>
      <c r="H836" s="19"/>
      <c r="I836" s="19"/>
      <c r="J836" s="10" t="s">
        <v>4879</v>
      </c>
      <c r="K836" s="19" t="str">
        <f t="shared" si="109"/>
        <v>x155</v>
      </c>
      <c r="L836" s="19" t="str">
        <f t="shared" si="108"/>
        <v>General liability insurance [accepted proportional reinsurance]</v>
      </c>
      <c r="M836" s="19"/>
      <c r="N836" s="19" t="s">
        <v>359</v>
      </c>
      <c r="O836" s="19"/>
      <c r="P836" s="19"/>
      <c r="Q836" s="19"/>
      <c r="R836" s="19"/>
      <c r="S836" s="34">
        <f t="shared" si="105"/>
        <v>41827</v>
      </c>
      <c r="T836" s="34" t="str">
        <f t="shared" si="106"/>
        <v/>
      </c>
      <c r="U836" s="34" t="str">
        <f t="shared" si="107"/>
        <v/>
      </c>
      <c r="V836" s="19"/>
    </row>
    <row r="837" spans="1:22" s="5" customFormat="1">
      <c r="A837" s="19"/>
      <c r="B837" s="19"/>
      <c r="C837" s="19"/>
      <c r="D837" s="19"/>
      <c r="E837" s="19"/>
      <c r="F837" s="19"/>
      <c r="G837" s="19"/>
      <c r="H837" s="19"/>
      <c r="I837" s="19"/>
      <c r="J837" s="10" t="s">
        <v>4880</v>
      </c>
      <c r="K837" s="19" t="str">
        <f t="shared" si="109"/>
        <v>x156</v>
      </c>
      <c r="L837" s="19" t="str">
        <f t="shared" si="108"/>
        <v>Credit and suretyship insurance [accepted proportional reinsurance]</v>
      </c>
      <c r="M837" s="19"/>
      <c r="N837" s="19" t="s">
        <v>359</v>
      </c>
      <c r="O837" s="19"/>
      <c r="P837" s="19"/>
      <c r="Q837" s="19"/>
      <c r="R837" s="19"/>
      <c r="S837" s="34">
        <f t="shared" si="105"/>
        <v>41827</v>
      </c>
      <c r="T837" s="34" t="str">
        <f t="shared" si="106"/>
        <v/>
      </c>
      <c r="U837" s="34" t="str">
        <f t="shared" si="107"/>
        <v/>
      </c>
      <c r="V837" s="19"/>
    </row>
    <row r="838" spans="1:22" s="5" customFormat="1">
      <c r="A838" s="19"/>
      <c r="B838" s="19"/>
      <c r="C838" s="19"/>
      <c r="D838" s="19"/>
      <c r="E838" s="19"/>
      <c r="F838" s="19"/>
      <c r="G838" s="19"/>
      <c r="H838" s="19"/>
      <c r="I838" s="19"/>
      <c r="J838" s="10" t="s">
        <v>4881</v>
      </c>
      <c r="K838" s="19" t="str">
        <f t="shared" si="109"/>
        <v>x157</v>
      </c>
      <c r="L838" s="19" t="str">
        <f t="shared" si="108"/>
        <v>Legal expenses insurance [accepted proportional reinsurance]</v>
      </c>
      <c r="M838" s="19"/>
      <c r="N838" s="19" t="s">
        <v>359</v>
      </c>
      <c r="O838" s="19"/>
      <c r="P838" s="19"/>
      <c r="Q838" s="19"/>
      <c r="R838" s="19"/>
      <c r="S838" s="34">
        <f t="shared" si="105"/>
        <v>41827</v>
      </c>
      <c r="T838" s="34" t="str">
        <f t="shared" si="106"/>
        <v/>
      </c>
      <c r="U838" s="34" t="str">
        <f t="shared" si="107"/>
        <v/>
      </c>
      <c r="V838" s="19"/>
    </row>
    <row r="839" spans="1:22" s="5" customFormat="1">
      <c r="A839" s="19"/>
      <c r="B839" s="19"/>
      <c r="C839" s="19"/>
      <c r="D839" s="19"/>
      <c r="E839" s="19"/>
      <c r="F839" s="19"/>
      <c r="G839" s="19"/>
      <c r="H839" s="19"/>
      <c r="I839" s="19"/>
      <c r="J839" s="10" t="s">
        <v>4882</v>
      </c>
      <c r="K839" s="19" t="str">
        <f t="shared" si="109"/>
        <v>x158</v>
      </c>
      <c r="L839" s="19" t="str">
        <f t="shared" si="108"/>
        <v>Assistance [accepted proportional reinsurance]</v>
      </c>
      <c r="M839" s="19"/>
      <c r="N839" s="19" t="s">
        <v>359</v>
      </c>
      <c r="O839" s="19"/>
      <c r="P839" s="19"/>
      <c r="Q839" s="19"/>
      <c r="R839" s="19"/>
      <c r="S839" s="34">
        <f t="shared" si="105"/>
        <v>41827</v>
      </c>
      <c r="T839" s="34" t="str">
        <f t="shared" si="106"/>
        <v/>
      </c>
      <c r="U839" s="34" t="str">
        <f t="shared" si="107"/>
        <v/>
      </c>
      <c r="V839" s="19"/>
    </row>
    <row r="840" spans="1:22" s="5" customFormat="1">
      <c r="A840" s="19"/>
      <c r="B840" s="19"/>
      <c r="C840" s="19"/>
      <c r="D840" s="19"/>
      <c r="E840" s="19"/>
      <c r="F840" s="19"/>
      <c r="G840" s="19"/>
      <c r="H840" s="19"/>
      <c r="I840" s="19"/>
      <c r="J840" s="10" t="s">
        <v>4883</v>
      </c>
      <c r="K840" s="19" t="str">
        <f t="shared" si="109"/>
        <v>x159</v>
      </c>
      <c r="L840" s="19" t="str">
        <f t="shared" si="108"/>
        <v>Miscellaneous financial loss [accepted proportional reinsurance]</v>
      </c>
      <c r="M840" s="19"/>
      <c r="N840" s="19" t="s">
        <v>359</v>
      </c>
      <c r="O840" s="19"/>
      <c r="P840" s="19"/>
      <c r="Q840" s="19"/>
      <c r="R840" s="19"/>
      <c r="S840" s="34">
        <f t="shared" si="105"/>
        <v>41827</v>
      </c>
      <c r="T840" s="34" t="str">
        <f t="shared" si="106"/>
        <v/>
      </c>
      <c r="U840" s="34" t="str">
        <f t="shared" si="107"/>
        <v/>
      </c>
      <c r="V840" s="19"/>
    </row>
    <row r="841" spans="1:22" s="5" customFormat="1">
      <c r="A841" s="19"/>
      <c r="B841" s="19"/>
      <c r="C841" s="19"/>
      <c r="D841" s="19"/>
      <c r="E841" s="19"/>
      <c r="F841" s="19"/>
      <c r="G841" s="19"/>
      <c r="H841" s="19"/>
      <c r="I841" s="19"/>
      <c r="J841" s="9" t="s">
        <v>2260</v>
      </c>
      <c r="K841" s="19" t="str">
        <f t="shared" si="109"/>
        <v>x80</v>
      </c>
      <c r="L841" s="19" t="str">
        <f t="shared" si="108"/>
        <v>Non-life and Health non-SLT [accepted non-proportional reinsurance]</v>
      </c>
      <c r="M841" s="19" t="s">
        <v>358</v>
      </c>
      <c r="N841" s="19" t="s">
        <v>359</v>
      </c>
      <c r="O841" s="19"/>
      <c r="P841" s="19"/>
      <c r="Q841" s="19"/>
      <c r="R841" s="19"/>
      <c r="S841" s="34">
        <f t="shared" si="105"/>
        <v>41827</v>
      </c>
      <c r="T841" s="34" t="str">
        <f t="shared" si="106"/>
        <v/>
      </c>
      <c r="U841" s="34" t="str">
        <f t="shared" si="107"/>
        <v/>
      </c>
      <c r="V841" s="19"/>
    </row>
    <row r="842" spans="1:22" s="5" customFormat="1">
      <c r="A842" s="19"/>
      <c r="B842" s="19"/>
      <c r="C842" s="19"/>
      <c r="D842" s="19"/>
      <c r="E842" s="19"/>
      <c r="F842" s="19"/>
      <c r="G842" s="19"/>
      <c r="H842" s="19"/>
      <c r="I842" s="19"/>
      <c r="J842" s="10" t="s">
        <v>777</v>
      </c>
      <c r="K842" s="19" t="str">
        <f t="shared" si="109"/>
        <v>x42</v>
      </c>
      <c r="L842" s="19" t="str">
        <f t="shared" si="108"/>
        <v>Health [accepted non-proportional reinsurance]</v>
      </c>
      <c r="M842" s="19"/>
      <c r="N842" s="19" t="s">
        <v>359</v>
      </c>
      <c r="O842" s="19"/>
      <c r="P842" s="19"/>
      <c r="Q842" s="19"/>
      <c r="R842" s="19"/>
      <c r="S842" s="34">
        <f t="shared" si="105"/>
        <v>41827</v>
      </c>
      <c r="T842" s="34" t="str">
        <f t="shared" si="106"/>
        <v/>
      </c>
      <c r="U842" s="34" t="str">
        <f t="shared" si="107"/>
        <v/>
      </c>
      <c r="V842" s="19"/>
    </row>
    <row r="843" spans="1:22" s="5" customFormat="1">
      <c r="A843" s="19"/>
      <c r="B843" s="19"/>
      <c r="C843" s="19"/>
      <c r="D843" s="19"/>
      <c r="E843" s="19"/>
      <c r="F843" s="19"/>
      <c r="G843" s="19"/>
      <c r="H843" s="19"/>
      <c r="I843" s="19"/>
      <c r="J843" s="10" t="s">
        <v>779</v>
      </c>
      <c r="K843" s="19" t="str">
        <f t="shared" si="109"/>
        <v>x14</v>
      </c>
      <c r="L843" s="19" t="str">
        <f t="shared" si="108"/>
        <v>Casualty [accepted non-proportional reinsurance]</v>
      </c>
      <c r="M843" s="19"/>
      <c r="N843" s="19" t="s">
        <v>359</v>
      </c>
      <c r="O843" s="19"/>
      <c r="P843" s="19"/>
      <c r="Q843" s="19"/>
      <c r="R843" s="19"/>
      <c r="S843" s="34">
        <f t="shared" ref="S843:S854" si="110">VLOOKUP(J843,A:G,5,FALSE)</f>
        <v>41827</v>
      </c>
      <c r="T843" s="34" t="str">
        <f t="shared" ref="T843:T854" si="111">IF(VLOOKUP(J843,A:G,6,FALSE)=0,"",VLOOKUP(J843,A:G,6,FALSE))</f>
        <v/>
      </c>
      <c r="U843" s="34" t="str">
        <f t="shared" ref="U843:U854" si="112">IF(VLOOKUP(J843,A:G,7,FALSE)=0,"",VLOOKUP(J843,A:G,7,FALSE))</f>
        <v/>
      </c>
      <c r="V843" s="19"/>
    </row>
    <row r="844" spans="1:22" s="5" customFormat="1">
      <c r="A844" s="19"/>
      <c r="B844" s="19"/>
      <c r="C844" s="19"/>
      <c r="D844" s="19"/>
      <c r="E844" s="19"/>
      <c r="F844" s="19"/>
      <c r="G844" s="19"/>
      <c r="H844" s="19"/>
      <c r="I844" s="19"/>
      <c r="J844" s="10" t="s">
        <v>780</v>
      </c>
      <c r="K844" s="19" t="str">
        <f t="shared" si="109"/>
        <v>x67</v>
      </c>
      <c r="L844" s="19" t="str">
        <f t="shared" si="108"/>
        <v>Marine, aviation, transport [accepted non-proportional reinsurance]</v>
      </c>
      <c r="M844" s="19"/>
      <c r="N844" s="19" t="s">
        <v>359</v>
      </c>
      <c r="O844" s="19"/>
      <c r="P844" s="19"/>
      <c r="Q844" s="19"/>
      <c r="R844" s="19"/>
      <c r="S844" s="34">
        <f t="shared" si="110"/>
        <v>41827</v>
      </c>
      <c r="T844" s="34" t="str">
        <f t="shared" si="111"/>
        <v/>
      </c>
      <c r="U844" s="34" t="str">
        <f t="shared" si="112"/>
        <v/>
      </c>
      <c r="V844" s="19"/>
    </row>
    <row r="845" spans="1:22" s="5" customFormat="1">
      <c r="A845" s="19"/>
      <c r="B845" s="19"/>
      <c r="C845" s="19"/>
      <c r="D845" s="19"/>
      <c r="E845" s="19"/>
      <c r="F845" s="19"/>
      <c r="G845" s="19"/>
      <c r="H845" s="19"/>
      <c r="I845" s="19"/>
      <c r="J845" s="10" t="s">
        <v>778</v>
      </c>
      <c r="K845" s="19" t="str">
        <f t="shared" si="109"/>
        <v>x106</v>
      </c>
      <c r="L845" s="19" t="str">
        <f t="shared" si="108"/>
        <v>Property [accepted non-proportional reinsurance]</v>
      </c>
      <c r="M845" s="19"/>
      <c r="N845" s="19" t="s">
        <v>359</v>
      </c>
      <c r="O845" s="19"/>
      <c r="P845" s="19"/>
      <c r="Q845" s="19"/>
      <c r="R845" s="19"/>
      <c r="S845" s="34">
        <f t="shared" si="110"/>
        <v>41827</v>
      </c>
      <c r="T845" s="34" t="str">
        <f t="shared" si="111"/>
        <v/>
      </c>
      <c r="U845" s="34" t="str">
        <f t="shared" si="112"/>
        <v/>
      </c>
      <c r="V845" s="19"/>
    </row>
    <row r="846" spans="1:22" s="5" customFormat="1">
      <c r="A846" s="19"/>
      <c r="B846" s="19"/>
      <c r="C846" s="19"/>
      <c r="D846" s="19"/>
      <c r="E846" s="19"/>
      <c r="F846" s="19"/>
      <c r="G846" s="19"/>
      <c r="H846" s="19"/>
      <c r="I846" s="19"/>
      <c r="J846" s="8" t="s">
        <v>781</v>
      </c>
      <c r="K846" s="19" t="str">
        <f t="shared" si="109"/>
        <v>x65</v>
      </c>
      <c r="L846" s="19" t="str">
        <f t="shared" si="108"/>
        <v>Life and Health SLT</v>
      </c>
      <c r="M846" s="19" t="s">
        <v>358</v>
      </c>
      <c r="N846" s="19" t="s">
        <v>359</v>
      </c>
      <c r="O846" s="19"/>
      <c r="P846" s="19"/>
      <c r="Q846" s="19"/>
      <c r="R846" s="19"/>
      <c r="S846" s="34">
        <f t="shared" si="110"/>
        <v>41827</v>
      </c>
      <c r="T846" s="34" t="str">
        <f t="shared" si="111"/>
        <v/>
      </c>
      <c r="U846" s="34" t="str">
        <f t="shared" si="112"/>
        <v/>
      </c>
      <c r="V846" s="19"/>
    </row>
    <row r="847" spans="1:22" s="5" customFormat="1">
      <c r="A847" s="19"/>
      <c r="B847" s="19"/>
      <c r="C847" s="19"/>
      <c r="D847" s="19"/>
      <c r="E847" s="19"/>
      <c r="F847" s="19"/>
      <c r="G847" s="19"/>
      <c r="H847" s="19"/>
      <c r="I847" s="19"/>
      <c r="J847" s="9" t="s">
        <v>789</v>
      </c>
      <c r="K847" s="19" t="str">
        <f t="shared" si="109"/>
        <v>x45</v>
      </c>
      <c r="L847" s="19" t="str">
        <f t="shared" si="108"/>
        <v>Health SLT</v>
      </c>
      <c r="M847" s="19"/>
      <c r="N847" s="19" t="s">
        <v>359</v>
      </c>
      <c r="O847" s="19"/>
      <c r="P847" s="19"/>
      <c r="Q847" s="19"/>
      <c r="R847" s="19"/>
      <c r="S847" s="34">
        <f t="shared" si="110"/>
        <v>41827</v>
      </c>
      <c r="T847" s="34" t="str">
        <f t="shared" si="111"/>
        <v/>
      </c>
      <c r="U847" s="34" t="str">
        <f t="shared" si="112"/>
        <v/>
      </c>
      <c r="V847" s="19"/>
    </row>
    <row r="848" spans="1:22" s="5" customFormat="1">
      <c r="A848" s="19"/>
      <c r="B848" s="19"/>
      <c r="C848" s="19"/>
      <c r="D848" s="19"/>
      <c r="E848" s="19"/>
      <c r="F848" s="19"/>
      <c r="G848" s="19"/>
      <c r="H848" s="19"/>
      <c r="I848" s="19"/>
      <c r="J848" s="9" t="s">
        <v>783</v>
      </c>
      <c r="K848" s="19" t="str">
        <f t="shared" si="109"/>
        <v>x53</v>
      </c>
      <c r="L848" s="19" t="str">
        <f t="shared" si="108"/>
        <v>Insurance with profit participation</v>
      </c>
      <c r="M848" s="19"/>
      <c r="N848" s="19" t="s">
        <v>359</v>
      </c>
      <c r="O848" s="19"/>
      <c r="P848" s="19"/>
      <c r="Q848" s="19"/>
      <c r="R848" s="19"/>
      <c r="S848" s="34">
        <f t="shared" si="110"/>
        <v>41827</v>
      </c>
      <c r="T848" s="34" t="str">
        <f t="shared" si="111"/>
        <v/>
      </c>
      <c r="U848" s="34" t="str">
        <f t="shared" si="112"/>
        <v/>
      </c>
      <c r="V848" s="19"/>
    </row>
    <row r="849" spans="1:22" s="5" customFormat="1">
      <c r="A849" s="19"/>
      <c r="B849" s="19"/>
      <c r="C849" s="19"/>
      <c r="D849" s="19"/>
      <c r="E849" s="19"/>
      <c r="F849" s="19"/>
      <c r="G849" s="19"/>
      <c r="H849" s="19"/>
      <c r="I849" s="19"/>
      <c r="J849" s="9" t="s">
        <v>3457</v>
      </c>
      <c r="K849" s="19" t="str">
        <f t="shared" si="109"/>
        <v>x119</v>
      </c>
      <c r="L849" s="19" t="str">
        <f t="shared" si="108"/>
        <v>Unit-linked or index-linked</v>
      </c>
      <c r="M849" s="19"/>
      <c r="N849" s="19" t="s">
        <v>359</v>
      </c>
      <c r="O849" s="19"/>
      <c r="P849" s="19"/>
      <c r="Q849" s="19"/>
      <c r="R849" s="19"/>
      <c r="S849" s="34">
        <f t="shared" si="110"/>
        <v>41827</v>
      </c>
      <c r="T849" s="34" t="str">
        <f t="shared" si="111"/>
        <v/>
      </c>
      <c r="U849" s="34" t="str">
        <f t="shared" si="112"/>
        <v/>
      </c>
      <c r="V849" s="19"/>
    </row>
    <row r="850" spans="1:22" s="5" customFormat="1">
      <c r="A850" s="19"/>
      <c r="B850" s="19"/>
      <c r="C850" s="19"/>
      <c r="D850" s="19"/>
      <c r="E850" s="19"/>
      <c r="F850" s="19"/>
      <c r="G850" s="19"/>
      <c r="H850" s="19"/>
      <c r="I850" s="19"/>
      <c r="J850" s="9" t="s">
        <v>784</v>
      </c>
      <c r="K850" s="19" t="str">
        <f t="shared" si="109"/>
        <v>x93</v>
      </c>
      <c r="L850" s="19" t="str">
        <f t="shared" si="108"/>
        <v>Other life</v>
      </c>
      <c r="M850" s="19"/>
      <c r="N850" s="19" t="s">
        <v>359</v>
      </c>
      <c r="O850" s="19"/>
      <c r="P850" s="19"/>
      <c r="Q850" s="19"/>
      <c r="R850" s="19"/>
      <c r="S850" s="34">
        <f t="shared" si="110"/>
        <v>41827</v>
      </c>
      <c r="T850" s="34" t="str">
        <f t="shared" si="111"/>
        <v/>
      </c>
      <c r="U850" s="34" t="str">
        <f t="shared" si="112"/>
        <v/>
      </c>
      <c r="V850" s="19"/>
    </row>
    <row r="851" spans="1:22" s="5" customFormat="1">
      <c r="A851" s="19"/>
      <c r="B851" s="19"/>
      <c r="C851" s="19"/>
      <c r="D851" s="19"/>
      <c r="E851" s="19"/>
      <c r="F851" s="19"/>
      <c r="G851" s="19"/>
      <c r="H851" s="19"/>
      <c r="I851" s="19"/>
      <c r="J851" s="9" t="s">
        <v>787</v>
      </c>
      <c r="K851" s="19" t="str">
        <f t="shared" si="109"/>
        <v>x10</v>
      </c>
      <c r="L851" s="19" t="str">
        <f t="shared" si="108"/>
        <v>Annuities stemming from non-life insurance contracts and relating to health insurance obligations</v>
      </c>
      <c r="M851" s="19"/>
      <c r="N851" s="19" t="s">
        <v>359</v>
      </c>
      <c r="O851" s="19"/>
      <c r="P851" s="19"/>
      <c r="Q851" s="19"/>
      <c r="R851" s="19"/>
      <c r="S851" s="34">
        <f t="shared" si="110"/>
        <v>41827</v>
      </c>
      <c r="T851" s="34" t="str">
        <f t="shared" si="111"/>
        <v/>
      </c>
      <c r="U851" s="34" t="str">
        <f t="shared" si="112"/>
        <v/>
      </c>
      <c r="V851" s="19"/>
    </row>
    <row r="852" spans="1:22" s="5" customFormat="1">
      <c r="A852" s="19"/>
      <c r="B852" s="19"/>
      <c r="C852" s="19"/>
      <c r="D852" s="19"/>
      <c r="E852" s="19"/>
      <c r="F852" s="19"/>
      <c r="G852" s="19"/>
      <c r="H852" s="19"/>
      <c r="I852" s="19"/>
      <c r="J852" s="9" t="s">
        <v>786</v>
      </c>
      <c r="K852" s="19" t="str">
        <f t="shared" si="109"/>
        <v>x11</v>
      </c>
      <c r="L852" s="19" t="str">
        <f t="shared" si="108"/>
        <v>Annuities stemming from non-life insurance contracts and relating to insurance obligations other than health insurance obligations</v>
      </c>
      <c r="M852" s="19"/>
      <c r="N852" s="19" t="s">
        <v>359</v>
      </c>
      <c r="O852" s="19"/>
      <c r="P852" s="19"/>
      <c r="Q852" s="19"/>
      <c r="R852" s="19"/>
      <c r="S852" s="34">
        <f t="shared" si="110"/>
        <v>41827</v>
      </c>
      <c r="T852" s="34" t="str">
        <f t="shared" si="111"/>
        <v/>
      </c>
      <c r="U852" s="34" t="str">
        <f t="shared" si="112"/>
        <v/>
      </c>
      <c r="V852" s="19"/>
    </row>
    <row r="853" spans="1:22" s="5" customFormat="1">
      <c r="A853" s="19"/>
      <c r="B853" s="19"/>
      <c r="C853" s="19"/>
      <c r="D853" s="19"/>
      <c r="E853" s="19"/>
      <c r="F853" s="19"/>
      <c r="G853" s="19"/>
      <c r="H853" s="19"/>
      <c r="I853" s="19"/>
      <c r="J853" s="54" t="s">
        <v>4911</v>
      </c>
      <c r="K853" s="19" t="str">
        <f t="shared" si="109"/>
        <v>x160</v>
      </c>
      <c r="L853" s="19" t="str">
        <f t="shared" si="108"/>
        <v>Health reinsurance</v>
      </c>
      <c r="M853" s="19"/>
      <c r="N853" s="19" t="s">
        <v>359</v>
      </c>
      <c r="O853" s="19"/>
      <c r="P853" s="19"/>
      <c r="Q853" s="19"/>
      <c r="R853" s="19"/>
      <c r="S853" s="34">
        <f t="shared" si="110"/>
        <v>41827</v>
      </c>
      <c r="T853" s="34" t="str">
        <f t="shared" si="111"/>
        <v/>
      </c>
      <c r="U853" s="34" t="str">
        <f t="shared" si="112"/>
        <v/>
      </c>
      <c r="V853" s="19"/>
    </row>
    <row r="854" spans="1:22" s="5" customFormat="1">
      <c r="A854" s="19"/>
      <c r="B854" s="19"/>
      <c r="C854" s="19"/>
      <c r="D854" s="19"/>
      <c r="E854" s="19"/>
      <c r="F854" s="19"/>
      <c r="G854" s="19"/>
      <c r="H854" s="19"/>
      <c r="I854" s="19"/>
      <c r="J854" s="54" t="s">
        <v>4912</v>
      </c>
      <c r="K854" s="19" t="str">
        <f>VLOOKUP(J854,$A$2:$B$163,2,FALSE)</f>
        <v>x161</v>
      </c>
      <c r="L854" s="19" t="str">
        <f t="shared" si="108"/>
        <v>Life reinsurance</v>
      </c>
      <c r="M854" s="19"/>
      <c r="N854" s="19" t="s">
        <v>359</v>
      </c>
      <c r="O854" s="19"/>
      <c r="P854" s="19"/>
      <c r="Q854" s="19"/>
      <c r="R854" s="19"/>
      <c r="S854" s="34">
        <f t="shared" si="110"/>
        <v>41827</v>
      </c>
      <c r="T854" s="34" t="str">
        <f t="shared" si="111"/>
        <v/>
      </c>
      <c r="U854" s="34" t="str">
        <f t="shared" si="112"/>
        <v/>
      </c>
      <c r="V854" s="19"/>
    </row>
    <row r="855" spans="1:22" s="5" customFormat="1">
      <c r="A855" s="19"/>
      <c r="B855" s="19"/>
      <c r="C855" s="19"/>
      <c r="D855" s="19"/>
      <c r="E855" s="19"/>
      <c r="F855" s="19"/>
      <c r="G855" s="19"/>
      <c r="H855" s="19"/>
      <c r="I855" s="19"/>
      <c r="J855" s="6" t="s">
        <v>10002</v>
      </c>
      <c r="K855" s="19"/>
      <c r="L855" s="19"/>
      <c r="M855" s="19"/>
      <c r="N855" s="19"/>
      <c r="O855" s="19" t="s">
        <v>2299</v>
      </c>
      <c r="P855" s="19"/>
      <c r="Q855" s="19" t="s">
        <v>859</v>
      </c>
      <c r="R855" s="19" t="s">
        <v>11037</v>
      </c>
      <c r="S855" s="34">
        <v>42277</v>
      </c>
      <c r="T855" s="19"/>
      <c r="U855" s="34">
        <v>42931</v>
      </c>
      <c r="V855" s="19"/>
    </row>
    <row r="856" spans="1:22" s="5" customFormat="1">
      <c r="A856" s="19"/>
      <c r="B856" s="19"/>
      <c r="C856" s="19"/>
      <c r="D856" s="19"/>
      <c r="E856" s="19"/>
      <c r="F856" s="19"/>
      <c r="G856" s="19"/>
      <c r="H856" s="19"/>
      <c r="I856" s="19"/>
      <c r="J856" s="7" t="s">
        <v>130</v>
      </c>
      <c r="K856" s="19" t="str">
        <f t="shared" ref="K856" si="113">VLOOKUP(J856,$A$2:$B$162,2,FALSE)</f>
        <v>x0</v>
      </c>
      <c r="L856" s="19" t="str">
        <f t="shared" ref="L856" si="114">J856</f>
        <v>Total/NA</v>
      </c>
      <c r="M856" s="19"/>
      <c r="N856" s="19"/>
      <c r="O856" s="19"/>
      <c r="P856" s="19" t="s">
        <v>627</v>
      </c>
      <c r="Q856" s="19"/>
      <c r="R856" s="19"/>
      <c r="S856" s="34">
        <f t="shared" ref="S856" si="115">VLOOKUP(J856,A:G,5,FALSE)</f>
        <v>41827</v>
      </c>
      <c r="T856" s="34" t="str">
        <f t="shared" ref="T856" si="116">IF(VLOOKUP(J856,A:G,6,FALSE)=0,"",VLOOKUP(J856,A:G,6,FALSE))</f>
        <v/>
      </c>
      <c r="U856" s="34" t="str">
        <f t="shared" ref="U856" si="117">IF(VLOOKUP(J856,A:G,7,FALSE)=0,"",VLOOKUP(J856,A:G,7,FALSE))</f>
        <v/>
      </c>
      <c r="V856" s="19"/>
    </row>
    <row r="857" spans="1:22" s="5" customFormat="1">
      <c r="A857" s="19"/>
      <c r="B857" s="19"/>
      <c r="C857" s="19"/>
      <c r="D857" s="19"/>
      <c r="E857" s="19"/>
      <c r="F857" s="19"/>
      <c r="G857" s="19"/>
      <c r="H857" s="19"/>
      <c r="I857" s="19"/>
      <c r="J857" s="8" t="s">
        <v>781</v>
      </c>
      <c r="K857" s="19" t="str">
        <f>VLOOKUP(J857,$A$2:$B$162,2,FALSE)</f>
        <v>x65</v>
      </c>
      <c r="L857" s="19" t="s">
        <v>11863</v>
      </c>
      <c r="M857" s="19"/>
      <c r="N857" s="19"/>
      <c r="O857" s="19"/>
      <c r="P857" s="19"/>
      <c r="Q857" s="19"/>
      <c r="R857" s="19"/>
      <c r="S857" s="34">
        <f>VLOOKUP(J857,A:G,5,FALSE)</f>
        <v>41827</v>
      </c>
      <c r="T857" s="19"/>
      <c r="U857" s="19"/>
      <c r="V857" s="19"/>
    </row>
    <row r="858" spans="1:22" s="5" customFormat="1">
      <c r="A858" s="19"/>
      <c r="B858" s="19"/>
      <c r="C858" s="19"/>
      <c r="D858" s="19"/>
      <c r="E858" s="19"/>
      <c r="F858" s="19"/>
      <c r="G858" s="19"/>
      <c r="H858" s="19"/>
      <c r="I858" s="19"/>
      <c r="J858" s="8" t="s">
        <v>2259</v>
      </c>
      <c r="K858" s="19" t="str">
        <f>VLOOKUP(J858,$A$2:$B$162,2,FALSE)</f>
        <v>x79</v>
      </c>
      <c r="L858" s="19" t="s">
        <v>11864</v>
      </c>
      <c r="M858" s="19"/>
      <c r="N858" s="19"/>
      <c r="O858" s="19"/>
      <c r="P858" s="19"/>
      <c r="Q858" s="19"/>
      <c r="R858" s="19"/>
      <c r="S858" s="34">
        <f>VLOOKUP(J858,A:G,5,FALSE)</f>
        <v>41827</v>
      </c>
      <c r="T858" s="19"/>
      <c r="U858" s="19"/>
      <c r="V858" s="19"/>
    </row>
    <row r="859" spans="1:22" s="5" customFormat="1">
      <c r="A859" s="19"/>
      <c r="B859" s="19"/>
      <c r="C859" s="19"/>
      <c r="D859" s="19"/>
      <c r="E859" s="19"/>
      <c r="F859" s="19"/>
      <c r="G859" s="19"/>
      <c r="H859" s="19"/>
      <c r="I859" s="19"/>
      <c r="J859" s="6" t="s">
        <v>11799</v>
      </c>
      <c r="K859" s="19"/>
      <c r="L859" s="19"/>
      <c r="M859" s="19"/>
      <c r="N859" s="19"/>
      <c r="O859" s="19" t="s">
        <v>2299</v>
      </c>
      <c r="P859" s="19"/>
      <c r="Q859" s="19" t="s">
        <v>10645</v>
      </c>
      <c r="R859" s="19" t="s">
        <v>11460</v>
      </c>
      <c r="S859" s="34">
        <v>42566</v>
      </c>
      <c r="T859" s="34"/>
      <c r="U859" s="34"/>
      <c r="V859" s="19"/>
    </row>
    <row r="860" spans="1:22" s="5" customFormat="1">
      <c r="A860" s="19"/>
      <c r="B860" s="19"/>
      <c r="C860" s="19"/>
      <c r="D860" s="19"/>
      <c r="E860" s="19"/>
      <c r="F860" s="19"/>
      <c r="G860" s="19"/>
      <c r="H860" s="19"/>
      <c r="I860" s="19"/>
      <c r="J860" s="7" t="s">
        <v>11457</v>
      </c>
      <c r="K860" s="19" t="str">
        <f>VLOOKUP(J860,$A$2:$B$200,2,FALSE)</f>
        <v>x198</v>
      </c>
      <c r="L860" s="19" t="s">
        <v>10383</v>
      </c>
      <c r="M860" s="19"/>
      <c r="N860" s="19"/>
      <c r="O860" s="19"/>
      <c r="P860" s="19"/>
      <c r="Q860" s="19"/>
      <c r="R860" s="19"/>
      <c r="S860" s="34">
        <f t="shared" ref="S860:S864" si="118">VLOOKUP(J860,A:G,5,FALSE)</f>
        <v>42566</v>
      </c>
      <c r="T860" s="34" t="str">
        <f t="shared" ref="T860:T864" si="119">IF(VLOOKUP(J860,A:G,6,FALSE)=0,"",VLOOKUP(J860,A:G,6,FALSE))</f>
        <v/>
      </c>
      <c r="U860" s="34" t="str">
        <f t="shared" ref="U860:U864" si="120">IF(VLOOKUP(J860,A:G,7,FALSE)=0,"",VLOOKUP(J860,A:G,7,FALSE))</f>
        <v/>
      </c>
      <c r="V860" s="19"/>
    </row>
    <row r="861" spans="1:22" s="5" customFormat="1">
      <c r="A861" s="19"/>
      <c r="B861" s="19"/>
      <c r="C861" s="19"/>
      <c r="D861" s="19"/>
      <c r="E861" s="19"/>
      <c r="F861" s="19"/>
      <c r="G861" s="19"/>
      <c r="H861" s="19"/>
      <c r="I861" s="19"/>
      <c r="J861" s="7" t="s">
        <v>11458</v>
      </c>
      <c r="K861" s="19" t="str">
        <f>VLOOKUP(J861,$A$2:$B$300,2,FALSE)</f>
        <v>x199</v>
      </c>
      <c r="L861" s="19" t="s">
        <v>10384</v>
      </c>
      <c r="M861" s="19"/>
      <c r="N861" s="19"/>
      <c r="O861" s="19"/>
      <c r="P861" s="19"/>
      <c r="Q861" s="19"/>
      <c r="R861" s="19"/>
      <c r="S861" s="34">
        <f t="shared" si="118"/>
        <v>42566</v>
      </c>
      <c r="T861" s="34" t="str">
        <f t="shared" si="119"/>
        <v/>
      </c>
      <c r="U861" s="34" t="str">
        <f t="shared" si="120"/>
        <v/>
      </c>
      <c r="V861" s="19"/>
    </row>
    <row r="862" spans="1:22" s="5" customFormat="1">
      <c r="A862" s="19"/>
      <c r="B862" s="19"/>
      <c r="C862" s="19"/>
      <c r="D862" s="19"/>
      <c r="E862" s="19"/>
      <c r="F862" s="19"/>
      <c r="G862" s="19"/>
      <c r="H862" s="19"/>
      <c r="I862" s="19"/>
      <c r="J862" s="7" t="s">
        <v>11459</v>
      </c>
      <c r="K862" s="19" t="str">
        <f t="shared" ref="K862:K864" si="121">VLOOKUP(J862,$A$2:$B$300,2,FALSE)</f>
        <v>x200</v>
      </c>
      <c r="L862" s="19" t="s">
        <v>10385</v>
      </c>
      <c r="M862" s="19"/>
      <c r="N862" s="19"/>
      <c r="O862" s="19"/>
      <c r="P862" s="19"/>
      <c r="Q862" s="19"/>
      <c r="R862" s="19"/>
      <c r="S862" s="34">
        <f t="shared" si="118"/>
        <v>42566</v>
      </c>
      <c r="T862" s="34" t="str">
        <f t="shared" si="119"/>
        <v/>
      </c>
      <c r="U862" s="34" t="str">
        <f t="shared" si="120"/>
        <v/>
      </c>
      <c r="V862" s="19"/>
    </row>
    <row r="863" spans="1:22" s="5" customFormat="1">
      <c r="A863" s="19"/>
      <c r="B863" s="19"/>
      <c r="C863" s="19"/>
      <c r="D863" s="19"/>
      <c r="E863" s="19"/>
      <c r="F863" s="19"/>
      <c r="G863" s="19"/>
      <c r="H863" s="19"/>
      <c r="I863" s="19"/>
      <c r="J863" s="7" t="s">
        <v>8299</v>
      </c>
      <c r="K863" s="19" t="str">
        <f t="shared" si="121"/>
        <v>x182</v>
      </c>
      <c r="L863" s="19" t="s">
        <v>10386</v>
      </c>
      <c r="M863" s="19"/>
      <c r="N863" s="19"/>
      <c r="O863" s="19"/>
      <c r="P863" s="19"/>
      <c r="Q863" s="19"/>
      <c r="R863" s="19"/>
      <c r="S863" s="34">
        <f t="shared" si="118"/>
        <v>42277</v>
      </c>
      <c r="T863" s="34" t="str">
        <f t="shared" si="119"/>
        <v/>
      </c>
      <c r="U863" s="34" t="str">
        <f t="shared" si="120"/>
        <v/>
      </c>
      <c r="V863" s="19"/>
    </row>
    <row r="864" spans="1:22" s="5" customFormat="1">
      <c r="A864" s="19"/>
      <c r="B864" s="19"/>
      <c r="C864" s="19"/>
      <c r="D864" s="19"/>
      <c r="E864" s="19"/>
      <c r="F864" s="19"/>
      <c r="G864" s="19"/>
      <c r="H864" s="19"/>
      <c r="I864" s="19"/>
      <c r="J864" s="7" t="s">
        <v>725</v>
      </c>
      <c r="K864" s="19" t="str">
        <f t="shared" si="121"/>
        <v>x201</v>
      </c>
      <c r="L864" s="19" t="s">
        <v>10387</v>
      </c>
      <c r="M864" s="19"/>
      <c r="N864" s="19"/>
      <c r="O864" s="19"/>
      <c r="P864" s="19"/>
      <c r="Q864" s="19"/>
      <c r="R864" s="19"/>
      <c r="S864" s="34">
        <f t="shared" si="118"/>
        <v>42566</v>
      </c>
      <c r="T864" s="34" t="str">
        <f t="shared" si="119"/>
        <v/>
      </c>
      <c r="U864" s="34" t="str">
        <f t="shared" si="120"/>
        <v/>
      </c>
      <c r="V864" s="19"/>
    </row>
    <row r="865" spans="1:22" s="5" customFormat="1">
      <c r="A865" s="19"/>
      <c r="B865" s="19"/>
      <c r="C865" s="19"/>
      <c r="D865" s="19"/>
      <c r="E865" s="19"/>
      <c r="F865" s="19"/>
      <c r="G865" s="19"/>
      <c r="H865" s="19"/>
      <c r="I865" s="19"/>
      <c r="J865" s="6" t="s">
        <v>11806</v>
      </c>
      <c r="K865" s="19"/>
      <c r="L865" s="19"/>
      <c r="M865" s="19"/>
      <c r="N865" s="19"/>
      <c r="O865" s="19" t="s">
        <v>2299</v>
      </c>
      <c r="P865" s="19"/>
      <c r="Q865" s="19" t="s">
        <v>859</v>
      </c>
      <c r="R865" s="19" t="s">
        <v>11529</v>
      </c>
      <c r="S865" s="34">
        <v>42566</v>
      </c>
      <c r="T865" s="19"/>
      <c r="U865" s="34">
        <v>42931</v>
      </c>
      <c r="V865" s="19"/>
    </row>
    <row r="866" spans="1:22" s="5" customFormat="1">
      <c r="A866" s="19"/>
      <c r="B866" s="19"/>
      <c r="C866" s="19"/>
      <c r="D866" s="19"/>
      <c r="E866" s="19"/>
      <c r="F866" s="19"/>
      <c r="G866" s="19"/>
      <c r="H866" s="19"/>
      <c r="I866" s="19"/>
      <c r="J866" s="7" t="s">
        <v>130</v>
      </c>
      <c r="K866" s="19" t="str">
        <f t="shared" ref="K866" si="122">VLOOKUP(J866,$A$2:$B$162,2,FALSE)</f>
        <v>x0</v>
      </c>
      <c r="L866" s="19" t="str">
        <f t="shared" ref="L866" si="123">J866</f>
        <v>Total/NA</v>
      </c>
      <c r="M866" s="19"/>
      <c r="N866" s="19"/>
      <c r="O866" s="19"/>
      <c r="P866" s="19" t="s">
        <v>627</v>
      </c>
      <c r="Q866" s="19"/>
      <c r="R866" s="19"/>
      <c r="S866" s="34">
        <f t="shared" ref="S866" si="124">VLOOKUP(J866,A:G,5,FALSE)</f>
        <v>41827</v>
      </c>
      <c r="T866" s="34" t="str">
        <f t="shared" ref="T866" si="125">IF(VLOOKUP(J866,A:G,6,FALSE)=0,"",VLOOKUP(J866,A:G,6,FALSE))</f>
        <v/>
      </c>
      <c r="U866" s="34" t="str">
        <f t="shared" ref="U866" si="126">IF(VLOOKUP(J866,A:G,7,FALSE)=0,"",VLOOKUP(J866,A:G,7,FALSE))</f>
        <v/>
      </c>
      <c r="V866" s="19"/>
    </row>
    <row r="867" spans="1:22" s="5" customFormat="1">
      <c r="A867" s="19"/>
      <c r="B867" s="19"/>
      <c r="C867" s="19"/>
      <c r="D867" s="19"/>
      <c r="E867" s="19"/>
      <c r="F867" s="19"/>
      <c r="G867" s="19"/>
      <c r="H867" s="19"/>
      <c r="I867" s="19"/>
      <c r="J867" s="93" t="s">
        <v>4884</v>
      </c>
      <c r="K867" s="19" t="str">
        <f t="shared" ref="K867:K903" si="127">VLOOKUP(J867,$A$2:$B$200,2,FALSE)</f>
        <v>x135</v>
      </c>
      <c r="L867" s="19" t="s">
        <v>10397</v>
      </c>
      <c r="M867" s="19"/>
      <c r="N867" s="19"/>
      <c r="O867" s="19"/>
      <c r="P867" s="19"/>
      <c r="Q867" s="19"/>
      <c r="R867" s="19"/>
      <c r="S867" s="34">
        <f t="shared" ref="S867:S903" si="128">VLOOKUP(J867,A:G,5,FALSE)</f>
        <v>41827</v>
      </c>
      <c r="T867" s="34" t="str">
        <f t="shared" ref="T867:T903" si="129">IF(VLOOKUP(J867,A:G,6,FALSE)=0,"",VLOOKUP(J867,A:G,6,FALSE))</f>
        <v/>
      </c>
      <c r="U867" s="34" t="str">
        <f t="shared" ref="U867:U903" si="130">IF(VLOOKUP(J867,A:G,7,FALSE)=0,"",VLOOKUP(J867,A:G,7,FALSE))</f>
        <v/>
      </c>
      <c r="V867" s="19"/>
    </row>
    <row r="868" spans="1:22" s="5" customFormat="1">
      <c r="A868" s="19"/>
      <c r="B868" s="19"/>
      <c r="C868" s="19"/>
      <c r="D868" s="19"/>
      <c r="E868" s="19"/>
      <c r="F868" s="19"/>
      <c r="G868" s="19"/>
      <c r="H868" s="19"/>
      <c r="I868" s="19"/>
      <c r="J868" s="93" t="s">
        <v>4887</v>
      </c>
      <c r="K868" s="19" t="str">
        <f t="shared" si="127"/>
        <v>x136</v>
      </c>
      <c r="L868" s="19" t="s">
        <v>10398</v>
      </c>
      <c r="M868" s="19"/>
      <c r="N868" s="19"/>
      <c r="O868" s="19"/>
      <c r="P868" s="19"/>
      <c r="Q868" s="19"/>
      <c r="R868" s="19"/>
      <c r="S868" s="34">
        <f t="shared" si="128"/>
        <v>41827</v>
      </c>
      <c r="T868" s="34" t="str">
        <f t="shared" si="129"/>
        <v/>
      </c>
      <c r="U868" s="34" t="str">
        <f t="shared" si="130"/>
        <v/>
      </c>
      <c r="V868" s="19"/>
    </row>
    <row r="869" spans="1:22" s="5" customFormat="1">
      <c r="A869" s="19"/>
      <c r="B869" s="19"/>
      <c r="C869" s="19"/>
      <c r="D869" s="19"/>
      <c r="E869" s="19"/>
      <c r="F869" s="19"/>
      <c r="G869" s="19"/>
      <c r="H869" s="19"/>
      <c r="I869" s="19"/>
      <c r="J869" s="93" t="s">
        <v>4888</v>
      </c>
      <c r="K869" s="19" t="str">
        <f t="shared" si="127"/>
        <v>x137</v>
      </c>
      <c r="L869" s="19" t="s">
        <v>10399</v>
      </c>
      <c r="M869" s="19"/>
      <c r="N869" s="19"/>
      <c r="O869" s="19"/>
      <c r="P869" s="19"/>
      <c r="Q869" s="19"/>
      <c r="R869" s="19"/>
      <c r="S869" s="34">
        <f t="shared" si="128"/>
        <v>41827</v>
      </c>
      <c r="T869" s="34" t="str">
        <f t="shared" si="129"/>
        <v/>
      </c>
      <c r="U869" s="34" t="str">
        <f t="shared" si="130"/>
        <v/>
      </c>
      <c r="V869" s="19"/>
    </row>
    <row r="870" spans="1:22" s="5" customFormat="1">
      <c r="A870" s="19"/>
      <c r="B870" s="19"/>
      <c r="C870" s="19"/>
      <c r="D870" s="19"/>
      <c r="E870" s="19"/>
      <c r="F870" s="19"/>
      <c r="G870" s="19"/>
      <c r="H870" s="19"/>
      <c r="I870" s="19"/>
      <c r="J870" s="93" t="s">
        <v>4866</v>
      </c>
      <c r="K870" s="19" t="str">
        <f t="shared" si="127"/>
        <v>x138</v>
      </c>
      <c r="L870" s="19" t="s">
        <v>10400</v>
      </c>
      <c r="M870" s="19"/>
      <c r="N870" s="19"/>
      <c r="O870" s="19"/>
      <c r="P870" s="19"/>
      <c r="Q870" s="19"/>
      <c r="R870" s="19"/>
      <c r="S870" s="34">
        <f t="shared" si="128"/>
        <v>41827</v>
      </c>
      <c r="T870" s="34" t="str">
        <f t="shared" si="129"/>
        <v/>
      </c>
      <c r="U870" s="34" t="str">
        <f t="shared" si="130"/>
        <v/>
      </c>
      <c r="V870" s="19"/>
    </row>
    <row r="871" spans="1:22" s="5" customFormat="1">
      <c r="A871" s="19"/>
      <c r="B871" s="19"/>
      <c r="C871" s="19"/>
      <c r="D871" s="19"/>
      <c r="E871" s="19"/>
      <c r="F871" s="19"/>
      <c r="G871" s="19"/>
      <c r="H871" s="19"/>
      <c r="I871" s="19"/>
      <c r="J871" s="93" t="s">
        <v>4867</v>
      </c>
      <c r="K871" s="19" t="str">
        <f t="shared" si="127"/>
        <v>x139</v>
      </c>
      <c r="L871" s="19" t="s">
        <v>10401</v>
      </c>
      <c r="M871" s="19"/>
      <c r="N871" s="19"/>
      <c r="O871" s="19"/>
      <c r="P871" s="19"/>
      <c r="Q871" s="19"/>
      <c r="R871" s="19"/>
      <c r="S871" s="34">
        <f t="shared" si="128"/>
        <v>41827</v>
      </c>
      <c r="T871" s="34" t="str">
        <f t="shared" si="129"/>
        <v/>
      </c>
      <c r="U871" s="34" t="str">
        <f t="shared" si="130"/>
        <v/>
      </c>
      <c r="V871" s="19"/>
    </row>
    <row r="872" spans="1:22" s="5" customFormat="1">
      <c r="A872" s="19"/>
      <c r="B872" s="19"/>
      <c r="C872" s="19"/>
      <c r="D872" s="19"/>
      <c r="E872" s="19"/>
      <c r="F872" s="19"/>
      <c r="G872" s="19"/>
      <c r="H872" s="19"/>
      <c r="I872" s="19"/>
      <c r="J872" s="93" t="s">
        <v>4868</v>
      </c>
      <c r="K872" s="19" t="str">
        <f t="shared" si="127"/>
        <v>x140</v>
      </c>
      <c r="L872" s="19" t="s">
        <v>10402</v>
      </c>
      <c r="M872" s="19"/>
      <c r="N872" s="19"/>
      <c r="O872" s="19"/>
      <c r="P872" s="19"/>
      <c r="Q872" s="19"/>
      <c r="R872" s="19"/>
      <c r="S872" s="34">
        <f t="shared" si="128"/>
        <v>41827</v>
      </c>
      <c r="T872" s="34" t="str">
        <f t="shared" si="129"/>
        <v/>
      </c>
      <c r="U872" s="34" t="str">
        <f t="shared" si="130"/>
        <v/>
      </c>
      <c r="V872" s="19"/>
    </row>
    <row r="873" spans="1:22" s="5" customFormat="1">
      <c r="A873" s="19"/>
      <c r="B873" s="19"/>
      <c r="C873" s="19"/>
      <c r="D873" s="19"/>
      <c r="E873" s="19"/>
      <c r="F873" s="19"/>
      <c r="G873" s="19"/>
      <c r="H873" s="19"/>
      <c r="I873" s="19"/>
      <c r="J873" s="93" t="s">
        <v>4869</v>
      </c>
      <c r="K873" s="19" t="str">
        <f t="shared" si="127"/>
        <v>x141</v>
      </c>
      <c r="L873" s="19" t="s">
        <v>10403</v>
      </c>
      <c r="M873" s="19"/>
      <c r="N873" s="19"/>
      <c r="O873" s="19"/>
      <c r="P873" s="19"/>
      <c r="Q873" s="19"/>
      <c r="R873" s="19"/>
      <c r="S873" s="34">
        <f t="shared" si="128"/>
        <v>41827</v>
      </c>
      <c r="T873" s="34" t="str">
        <f t="shared" si="129"/>
        <v/>
      </c>
      <c r="U873" s="34" t="str">
        <f t="shared" si="130"/>
        <v/>
      </c>
      <c r="V873" s="19"/>
    </row>
    <row r="874" spans="1:22" s="5" customFormat="1">
      <c r="A874" s="19"/>
      <c r="B874" s="19"/>
      <c r="C874" s="19"/>
      <c r="D874" s="19"/>
      <c r="E874" s="19"/>
      <c r="F874" s="19"/>
      <c r="G874" s="19"/>
      <c r="H874" s="19"/>
      <c r="I874" s="19"/>
      <c r="J874" s="93" t="s">
        <v>4870</v>
      </c>
      <c r="K874" s="19" t="str">
        <f t="shared" si="127"/>
        <v>x142</v>
      </c>
      <c r="L874" s="19" t="s">
        <v>10404</v>
      </c>
      <c r="M874" s="19"/>
      <c r="N874" s="19"/>
      <c r="O874" s="19"/>
      <c r="P874" s="19"/>
      <c r="Q874" s="19"/>
      <c r="R874" s="19"/>
      <c r="S874" s="34">
        <f t="shared" si="128"/>
        <v>41827</v>
      </c>
      <c r="T874" s="34" t="str">
        <f t="shared" si="129"/>
        <v/>
      </c>
      <c r="U874" s="34" t="str">
        <f t="shared" si="130"/>
        <v/>
      </c>
      <c r="V874" s="19"/>
    </row>
    <row r="875" spans="1:22" s="5" customFormat="1">
      <c r="A875" s="19"/>
      <c r="B875" s="19"/>
      <c r="C875" s="19"/>
      <c r="D875" s="19"/>
      <c r="E875" s="19"/>
      <c r="F875" s="19"/>
      <c r="G875" s="19"/>
      <c r="H875" s="19"/>
      <c r="I875" s="19"/>
      <c r="J875" s="93" t="s">
        <v>4871</v>
      </c>
      <c r="K875" s="19" t="str">
        <f t="shared" si="127"/>
        <v>x143</v>
      </c>
      <c r="L875" s="19" t="s">
        <v>10405</v>
      </c>
      <c r="M875" s="19"/>
      <c r="N875" s="19"/>
      <c r="O875" s="19"/>
      <c r="P875" s="19"/>
      <c r="Q875" s="19"/>
      <c r="R875" s="19"/>
      <c r="S875" s="34">
        <f t="shared" si="128"/>
        <v>41827</v>
      </c>
      <c r="T875" s="34" t="str">
        <f t="shared" si="129"/>
        <v/>
      </c>
      <c r="U875" s="34" t="str">
        <f t="shared" si="130"/>
        <v/>
      </c>
      <c r="V875" s="19"/>
    </row>
    <row r="876" spans="1:22" s="5" customFormat="1">
      <c r="A876" s="19"/>
      <c r="B876" s="19"/>
      <c r="C876" s="19"/>
      <c r="D876" s="19"/>
      <c r="E876" s="19"/>
      <c r="F876" s="19"/>
      <c r="G876" s="19"/>
      <c r="H876" s="19"/>
      <c r="I876" s="19"/>
      <c r="J876" s="93" t="s">
        <v>4872</v>
      </c>
      <c r="K876" s="19" t="str">
        <f t="shared" si="127"/>
        <v>x144</v>
      </c>
      <c r="L876" s="19" t="s">
        <v>10406</v>
      </c>
      <c r="M876" s="19"/>
      <c r="N876" s="19"/>
      <c r="O876" s="19"/>
      <c r="P876" s="19"/>
      <c r="Q876" s="19"/>
      <c r="R876" s="19"/>
      <c r="S876" s="34">
        <f t="shared" si="128"/>
        <v>41827</v>
      </c>
      <c r="T876" s="34" t="str">
        <f t="shared" si="129"/>
        <v/>
      </c>
      <c r="U876" s="34" t="str">
        <f t="shared" si="130"/>
        <v/>
      </c>
      <c r="V876" s="19"/>
    </row>
    <row r="877" spans="1:22" s="5" customFormat="1">
      <c r="A877" s="19"/>
      <c r="B877" s="19"/>
      <c r="C877" s="19"/>
      <c r="D877" s="19"/>
      <c r="E877" s="19"/>
      <c r="F877" s="19"/>
      <c r="G877" s="19"/>
      <c r="H877" s="19"/>
      <c r="I877" s="19"/>
      <c r="J877" s="93" t="s">
        <v>4873</v>
      </c>
      <c r="K877" s="19" t="str">
        <f t="shared" si="127"/>
        <v>x145</v>
      </c>
      <c r="L877" s="19" t="s">
        <v>10407</v>
      </c>
      <c r="M877" s="19"/>
      <c r="N877" s="19"/>
      <c r="O877" s="19"/>
      <c r="P877" s="19"/>
      <c r="Q877" s="19"/>
      <c r="R877" s="19"/>
      <c r="S877" s="34">
        <f t="shared" si="128"/>
        <v>41827</v>
      </c>
      <c r="T877" s="34" t="str">
        <f t="shared" si="129"/>
        <v/>
      </c>
      <c r="U877" s="34" t="str">
        <f t="shared" si="130"/>
        <v/>
      </c>
      <c r="V877" s="19"/>
    </row>
    <row r="878" spans="1:22" s="5" customFormat="1">
      <c r="A878" s="19"/>
      <c r="B878" s="19"/>
      <c r="C878" s="19"/>
      <c r="D878" s="19"/>
      <c r="E878" s="19"/>
      <c r="F878" s="19"/>
      <c r="G878" s="19"/>
      <c r="H878" s="19"/>
      <c r="I878" s="19"/>
      <c r="J878" s="93" t="s">
        <v>4874</v>
      </c>
      <c r="K878" s="19" t="str">
        <f t="shared" si="127"/>
        <v>x146</v>
      </c>
      <c r="L878" s="19" t="s">
        <v>10408</v>
      </c>
      <c r="M878" s="19"/>
      <c r="N878" s="19"/>
      <c r="O878" s="19"/>
      <c r="P878" s="19"/>
      <c r="Q878" s="19"/>
      <c r="R878" s="19"/>
      <c r="S878" s="34">
        <f t="shared" si="128"/>
        <v>41827</v>
      </c>
      <c r="T878" s="34" t="str">
        <f t="shared" si="129"/>
        <v/>
      </c>
      <c r="U878" s="34" t="str">
        <f t="shared" si="130"/>
        <v/>
      </c>
      <c r="V878" s="19"/>
    </row>
    <row r="879" spans="1:22" s="5" customFormat="1">
      <c r="A879" s="19"/>
      <c r="B879" s="19"/>
      <c r="C879" s="19"/>
      <c r="D879" s="19"/>
      <c r="E879" s="19"/>
      <c r="F879" s="19"/>
      <c r="G879" s="19"/>
      <c r="H879" s="19"/>
      <c r="I879" s="19"/>
      <c r="J879" s="8" t="s">
        <v>4889</v>
      </c>
      <c r="K879" s="19" t="str">
        <f t="shared" si="127"/>
        <v>x148</v>
      </c>
      <c r="L879" s="19" t="s">
        <v>10425</v>
      </c>
      <c r="M879" s="19"/>
      <c r="N879" s="19"/>
      <c r="O879" s="19"/>
      <c r="P879" s="19"/>
      <c r="Q879" s="19"/>
      <c r="R879" s="19"/>
      <c r="S879" s="34">
        <f t="shared" si="128"/>
        <v>41827</v>
      </c>
      <c r="T879" s="34" t="str">
        <f t="shared" si="129"/>
        <v/>
      </c>
      <c r="U879" s="34" t="str">
        <f t="shared" si="130"/>
        <v/>
      </c>
      <c r="V879" s="19"/>
    </row>
    <row r="880" spans="1:22" s="5" customFormat="1">
      <c r="A880" s="19"/>
      <c r="B880" s="19"/>
      <c r="C880" s="19"/>
      <c r="D880" s="19"/>
      <c r="E880" s="19"/>
      <c r="F880" s="19"/>
      <c r="G880" s="19"/>
      <c r="H880" s="19"/>
      <c r="I880" s="19"/>
      <c r="J880" s="8" t="s">
        <v>4890</v>
      </c>
      <c r="K880" s="19" t="str">
        <f t="shared" si="127"/>
        <v>x149</v>
      </c>
      <c r="L880" s="19" t="s">
        <v>10426</v>
      </c>
      <c r="M880" s="19"/>
      <c r="N880" s="19"/>
      <c r="O880" s="19"/>
      <c r="P880" s="19"/>
      <c r="Q880" s="19"/>
      <c r="R880" s="19"/>
      <c r="S880" s="34">
        <f t="shared" si="128"/>
        <v>41827</v>
      </c>
      <c r="T880" s="34" t="str">
        <f t="shared" si="129"/>
        <v/>
      </c>
      <c r="U880" s="34" t="str">
        <f t="shared" si="130"/>
        <v/>
      </c>
      <c r="V880" s="19"/>
    </row>
    <row r="881" spans="1:22" s="5" customFormat="1">
      <c r="A881" s="19"/>
      <c r="B881" s="19"/>
      <c r="C881" s="19"/>
      <c r="D881" s="19"/>
      <c r="E881" s="19"/>
      <c r="F881" s="19"/>
      <c r="G881" s="19"/>
      <c r="H881" s="19"/>
      <c r="I881" s="19"/>
      <c r="J881" s="8" t="s">
        <v>4891</v>
      </c>
      <c r="K881" s="19" t="str">
        <f t="shared" si="127"/>
        <v>x150</v>
      </c>
      <c r="L881" s="19" t="s">
        <v>10427</v>
      </c>
      <c r="M881" s="19"/>
      <c r="N881" s="19"/>
      <c r="O881" s="19"/>
      <c r="P881" s="19"/>
      <c r="Q881" s="19"/>
      <c r="R881" s="19"/>
      <c r="S881" s="34">
        <f t="shared" si="128"/>
        <v>41827</v>
      </c>
      <c r="T881" s="34" t="str">
        <f t="shared" si="129"/>
        <v/>
      </c>
      <c r="U881" s="34" t="str">
        <f t="shared" si="130"/>
        <v/>
      </c>
      <c r="V881" s="19"/>
    </row>
    <row r="882" spans="1:22" s="5" customFormat="1">
      <c r="A882" s="19"/>
      <c r="B882" s="19"/>
      <c r="C882" s="19"/>
      <c r="D882" s="19"/>
      <c r="E882" s="19"/>
      <c r="F882" s="19"/>
      <c r="G882" s="19"/>
      <c r="H882" s="19"/>
      <c r="I882" s="19"/>
      <c r="J882" s="8" t="s">
        <v>4875</v>
      </c>
      <c r="K882" s="19" t="str">
        <f t="shared" si="127"/>
        <v>x151</v>
      </c>
      <c r="L882" s="19" t="s">
        <v>10428</v>
      </c>
      <c r="M882" s="19"/>
      <c r="N882" s="19"/>
      <c r="O882" s="19"/>
      <c r="P882" s="19"/>
      <c r="Q882" s="19"/>
      <c r="R882" s="19"/>
      <c r="S882" s="34">
        <f t="shared" si="128"/>
        <v>41827</v>
      </c>
      <c r="T882" s="34" t="str">
        <f t="shared" si="129"/>
        <v/>
      </c>
      <c r="U882" s="34" t="str">
        <f t="shared" si="130"/>
        <v/>
      </c>
      <c r="V882" s="19"/>
    </row>
    <row r="883" spans="1:22" s="5" customFormat="1">
      <c r="A883" s="19"/>
      <c r="B883" s="19"/>
      <c r="C883" s="19"/>
      <c r="D883" s="19"/>
      <c r="E883" s="19"/>
      <c r="F883" s="19"/>
      <c r="G883" s="19"/>
      <c r="H883" s="19"/>
      <c r="I883" s="19"/>
      <c r="J883" s="8" t="s">
        <v>4876</v>
      </c>
      <c r="K883" s="19" t="str">
        <f t="shared" si="127"/>
        <v>x152</v>
      </c>
      <c r="L883" s="19" t="s">
        <v>10429</v>
      </c>
      <c r="M883" s="19"/>
      <c r="N883" s="19"/>
      <c r="O883" s="19"/>
      <c r="P883" s="19"/>
      <c r="Q883" s="19"/>
      <c r="R883" s="19"/>
      <c r="S883" s="34">
        <f t="shared" si="128"/>
        <v>41827</v>
      </c>
      <c r="T883" s="34" t="str">
        <f t="shared" si="129"/>
        <v/>
      </c>
      <c r="U883" s="34" t="str">
        <f t="shared" si="130"/>
        <v/>
      </c>
      <c r="V883" s="19"/>
    </row>
    <row r="884" spans="1:22" s="5" customFormat="1">
      <c r="A884" s="19"/>
      <c r="B884" s="19"/>
      <c r="C884" s="19"/>
      <c r="D884" s="19"/>
      <c r="E884" s="19"/>
      <c r="F884" s="19"/>
      <c r="G884" s="19"/>
      <c r="H884" s="19"/>
      <c r="I884" s="19"/>
      <c r="J884" s="8" t="s">
        <v>4877</v>
      </c>
      <c r="K884" s="19" t="str">
        <f t="shared" si="127"/>
        <v>x153</v>
      </c>
      <c r="L884" s="19" t="s">
        <v>10430</v>
      </c>
      <c r="M884" s="19"/>
      <c r="N884" s="19"/>
      <c r="O884" s="19"/>
      <c r="P884" s="19"/>
      <c r="Q884" s="19"/>
      <c r="R884" s="19"/>
      <c r="S884" s="34">
        <f t="shared" si="128"/>
        <v>41827</v>
      </c>
      <c r="T884" s="34" t="str">
        <f t="shared" si="129"/>
        <v/>
      </c>
      <c r="U884" s="34" t="str">
        <f t="shared" si="130"/>
        <v/>
      </c>
      <c r="V884" s="19"/>
    </row>
    <row r="885" spans="1:22" s="5" customFormat="1">
      <c r="A885" s="19"/>
      <c r="B885" s="19"/>
      <c r="C885" s="19"/>
      <c r="D885" s="19"/>
      <c r="E885" s="19"/>
      <c r="F885" s="19"/>
      <c r="G885" s="19"/>
      <c r="H885" s="19"/>
      <c r="I885" s="19"/>
      <c r="J885" s="8" t="s">
        <v>4878</v>
      </c>
      <c r="K885" s="19" t="str">
        <f t="shared" si="127"/>
        <v>x154</v>
      </c>
      <c r="L885" s="19" t="s">
        <v>10431</v>
      </c>
      <c r="M885" s="19"/>
      <c r="N885" s="19"/>
      <c r="O885" s="19"/>
      <c r="P885" s="19"/>
      <c r="Q885" s="19"/>
      <c r="R885" s="19"/>
      <c r="S885" s="34">
        <f t="shared" si="128"/>
        <v>41827</v>
      </c>
      <c r="T885" s="34" t="str">
        <f t="shared" si="129"/>
        <v/>
      </c>
      <c r="U885" s="34" t="str">
        <f t="shared" si="130"/>
        <v/>
      </c>
      <c r="V885" s="19"/>
    </row>
    <row r="886" spans="1:22" s="5" customFormat="1">
      <c r="A886" s="19"/>
      <c r="B886" s="19"/>
      <c r="C886" s="19"/>
      <c r="D886" s="19"/>
      <c r="E886" s="19"/>
      <c r="F886" s="19"/>
      <c r="G886" s="19"/>
      <c r="H886" s="19"/>
      <c r="I886" s="19"/>
      <c r="J886" s="8" t="s">
        <v>4879</v>
      </c>
      <c r="K886" s="19" t="str">
        <f t="shared" si="127"/>
        <v>x155</v>
      </c>
      <c r="L886" s="19" t="s">
        <v>10432</v>
      </c>
      <c r="M886" s="19"/>
      <c r="N886" s="19"/>
      <c r="O886" s="19"/>
      <c r="P886" s="19"/>
      <c r="Q886" s="19"/>
      <c r="R886" s="19"/>
      <c r="S886" s="34">
        <f t="shared" si="128"/>
        <v>41827</v>
      </c>
      <c r="T886" s="34" t="str">
        <f t="shared" si="129"/>
        <v/>
      </c>
      <c r="U886" s="34" t="str">
        <f t="shared" si="130"/>
        <v/>
      </c>
      <c r="V886" s="19"/>
    </row>
    <row r="887" spans="1:22" s="5" customFormat="1">
      <c r="A887" s="19"/>
      <c r="B887" s="19"/>
      <c r="C887" s="19"/>
      <c r="D887" s="19"/>
      <c r="E887" s="19"/>
      <c r="F887" s="19"/>
      <c r="G887" s="19"/>
      <c r="H887" s="19"/>
      <c r="I887" s="19"/>
      <c r="J887" s="8" t="s">
        <v>4880</v>
      </c>
      <c r="K887" s="19" t="str">
        <f t="shared" si="127"/>
        <v>x156</v>
      </c>
      <c r="L887" s="19" t="s">
        <v>10433</v>
      </c>
      <c r="M887" s="19"/>
      <c r="N887" s="19"/>
      <c r="O887" s="19"/>
      <c r="P887" s="19"/>
      <c r="Q887" s="19"/>
      <c r="R887" s="19"/>
      <c r="S887" s="34">
        <f t="shared" si="128"/>
        <v>41827</v>
      </c>
      <c r="T887" s="34" t="str">
        <f t="shared" si="129"/>
        <v/>
      </c>
      <c r="U887" s="34" t="str">
        <f t="shared" si="130"/>
        <v/>
      </c>
      <c r="V887" s="19"/>
    </row>
    <row r="888" spans="1:22" s="5" customFormat="1">
      <c r="A888" s="19"/>
      <c r="B888" s="19"/>
      <c r="C888" s="19"/>
      <c r="D888" s="19"/>
      <c r="E888" s="19"/>
      <c r="F888" s="19"/>
      <c r="G888" s="19"/>
      <c r="H888" s="19"/>
      <c r="I888" s="19"/>
      <c r="J888" s="8" t="s">
        <v>4881</v>
      </c>
      <c r="K888" s="19" t="str">
        <f t="shared" si="127"/>
        <v>x157</v>
      </c>
      <c r="L888" s="19" t="s">
        <v>10434</v>
      </c>
      <c r="M888" s="19"/>
      <c r="N888" s="19"/>
      <c r="O888" s="19"/>
      <c r="P888" s="19"/>
      <c r="Q888" s="19"/>
      <c r="R888" s="19"/>
      <c r="S888" s="34">
        <f t="shared" si="128"/>
        <v>41827</v>
      </c>
      <c r="T888" s="34" t="str">
        <f t="shared" si="129"/>
        <v/>
      </c>
      <c r="U888" s="34" t="str">
        <f t="shared" si="130"/>
        <v/>
      </c>
      <c r="V888" s="19"/>
    </row>
    <row r="889" spans="1:22" s="5" customFormat="1">
      <c r="A889" s="19"/>
      <c r="B889" s="19"/>
      <c r="C889" s="19"/>
      <c r="D889" s="19"/>
      <c r="E889" s="19"/>
      <c r="F889" s="19"/>
      <c r="G889" s="19"/>
      <c r="H889" s="19"/>
      <c r="I889" s="19"/>
      <c r="J889" s="8" t="s">
        <v>4882</v>
      </c>
      <c r="K889" s="19" t="str">
        <f t="shared" si="127"/>
        <v>x158</v>
      </c>
      <c r="L889" s="19" t="s">
        <v>10435</v>
      </c>
      <c r="M889" s="19"/>
      <c r="N889" s="19"/>
      <c r="O889" s="19"/>
      <c r="P889" s="19"/>
      <c r="Q889" s="19"/>
      <c r="R889" s="19"/>
      <c r="S889" s="34">
        <f t="shared" si="128"/>
        <v>41827</v>
      </c>
      <c r="T889" s="34" t="str">
        <f t="shared" si="129"/>
        <v/>
      </c>
      <c r="U889" s="34" t="str">
        <f t="shared" si="130"/>
        <v/>
      </c>
      <c r="V889" s="19"/>
    </row>
    <row r="890" spans="1:22" s="5" customFormat="1">
      <c r="A890" s="19"/>
      <c r="B890" s="19"/>
      <c r="C890" s="19"/>
      <c r="D890" s="19"/>
      <c r="E890" s="19"/>
      <c r="F890" s="19"/>
      <c r="G890" s="19"/>
      <c r="H890" s="19"/>
      <c r="I890" s="19"/>
      <c r="J890" s="8" t="s">
        <v>4883</v>
      </c>
      <c r="K890" s="19" t="str">
        <f t="shared" si="127"/>
        <v>x159</v>
      </c>
      <c r="L890" s="19" t="s">
        <v>10436</v>
      </c>
      <c r="M890" s="19"/>
      <c r="N890" s="19"/>
      <c r="O890" s="19"/>
      <c r="P890" s="19"/>
      <c r="Q890" s="19"/>
      <c r="R890" s="19"/>
      <c r="S890" s="34">
        <f t="shared" si="128"/>
        <v>41827</v>
      </c>
      <c r="T890" s="34" t="str">
        <f t="shared" si="129"/>
        <v/>
      </c>
      <c r="U890" s="34" t="str">
        <f t="shared" si="130"/>
        <v/>
      </c>
      <c r="V890" s="19"/>
    </row>
    <row r="891" spans="1:22" s="5" customFormat="1">
      <c r="A891" s="19"/>
      <c r="B891" s="19"/>
      <c r="C891" s="19"/>
      <c r="D891" s="19"/>
      <c r="E891" s="19"/>
      <c r="F891" s="19"/>
      <c r="G891" s="19"/>
      <c r="H891" s="19"/>
      <c r="I891" s="19"/>
      <c r="J891" s="8" t="s">
        <v>777</v>
      </c>
      <c r="K891" s="19" t="str">
        <f t="shared" si="127"/>
        <v>x42</v>
      </c>
      <c r="L891" s="19" t="s">
        <v>10437</v>
      </c>
      <c r="M891" s="19"/>
      <c r="N891" s="19"/>
      <c r="O891" s="19"/>
      <c r="P891" s="19"/>
      <c r="Q891" s="19"/>
      <c r="R891" s="19"/>
      <c r="S891" s="34">
        <f t="shared" si="128"/>
        <v>41827</v>
      </c>
      <c r="T891" s="34" t="str">
        <f t="shared" si="129"/>
        <v/>
      </c>
      <c r="U891" s="34" t="str">
        <f t="shared" si="130"/>
        <v/>
      </c>
      <c r="V891" s="19"/>
    </row>
    <row r="892" spans="1:22" s="5" customFormat="1">
      <c r="A892" s="19"/>
      <c r="B892" s="19"/>
      <c r="C892" s="19"/>
      <c r="D892" s="19"/>
      <c r="E892" s="19"/>
      <c r="F892" s="19"/>
      <c r="G892" s="19"/>
      <c r="H892" s="19"/>
      <c r="I892" s="19"/>
      <c r="J892" s="8" t="s">
        <v>779</v>
      </c>
      <c r="K892" s="19" t="str">
        <f t="shared" si="127"/>
        <v>x14</v>
      </c>
      <c r="L892" s="19" t="s">
        <v>10438</v>
      </c>
      <c r="M892" s="19"/>
      <c r="N892" s="19"/>
      <c r="O892" s="19"/>
      <c r="P892" s="19"/>
      <c r="Q892" s="19"/>
      <c r="R892" s="19"/>
      <c r="S892" s="34">
        <f t="shared" si="128"/>
        <v>41827</v>
      </c>
      <c r="T892" s="34" t="str">
        <f t="shared" si="129"/>
        <v/>
      </c>
      <c r="U892" s="34" t="str">
        <f t="shared" si="130"/>
        <v/>
      </c>
      <c r="V892" s="19"/>
    </row>
    <row r="893" spans="1:22" s="5" customFormat="1">
      <c r="A893" s="19"/>
      <c r="B893" s="19"/>
      <c r="C893" s="19"/>
      <c r="D893" s="19"/>
      <c r="E893" s="19"/>
      <c r="F893" s="19"/>
      <c r="G893" s="19"/>
      <c r="H893" s="19"/>
      <c r="I893" s="19"/>
      <c r="J893" s="8" t="s">
        <v>780</v>
      </c>
      <c r="K893" s="19" t="str">
        <f t="shared" si="127"/>
        <v>x67</v>
      </c>
      <c r="L893" s="19" t="s">
        <v>10439</v>
      </c>
      <c r="M893" s="19"/>
      <c r="N893" s="19"/>
      <c r="O893" s="19"/>
      <c r="P893" s="19"/>
      <c r="Q893" s="19"/>
      <c r="R893" s="19"/>
      <c r="S893" s="34">
        <f t="shared" si="128"/>
        <v>41827</v>
      </c>
      <c r="T893" s="34" t="str">
        <f t="shared" si="129"/>
        <v/>
      </c>
      <c r="U893" s="34" t="str">
        <f t="shared" si="130"/>
        <v/>
      </c>
      <c r="V893" s="19"/>
    </row>
    <row r="894" spans="1:22" s="5" customFormat="1">
      <c r="A894" s="19"/>
      <c r="B894" s="19"/>
      <c r="C894" s="19"/>
      <c r="D894" s="19"/>
      <c r="E894" s="19"/>
      <c r="F894" s="19"/>
      <c r="G894" s="19"/>
      <c r="H894" s="19"/>
      <c r="I894" s="19"/>
      <c r="J894" s="8" t="s">
        <v>778</v>
      </c>
      <c r="K894" s="19" t="str">
        <f t="shared" si="127"/>
        <v>x106</v>
      </c>
      <c r="L894" s="19" t="s">
        <v>10440</v>
      </c>
      <c r="M894" s="19"/>
      <c r="N894" s="19"/>
      <c r="O894" s="19"/>
      <c r="P894" s="19"/>
      <c r="Q894" s="19"/>
      <c r="R894" s="19"/>
      <c r="S894" s="34">
        <f t="shared" si="128"/>
        <v>41827</v>
      </c>
      <c r="T894" s="34" t="str">
        <f t="shared" si="129"/>
        <v/>
      </c>
      <c r="U894" s="34" t="str">
        <f t="shared" si="130"/>
        <v/>
      </c>
      <c r="V894" s="19"/>
    </row>
    <row r="895" spans="1:22" s="5" customFormat="1">
      <c r="A895" s="19"/>
      <c r="B895" s="19"/>
      <c r="C895" s="19"/>
      <c r="D895" s="19"/>
      <c r="E895" s="19"/>
      <c r="F895" s="19"/>
      <c r="G895" s="19"/>
      <c r="H895" s="19"/>
      <c r="I895" s="19"/>
      <c r="J895" s="8" t="s">
        <v>789</v>
      </c>
      <c r="K895" s="19" t="str">
        <f t="shared" si="127"/>
        <v>x45</v>
      </c>
      <c r="L895" s="19" t="s">
        <v>10392</v>
      </c>
      <c r="M895" s="19"/>
      <c r="N895" s="19"/>
      <c r="O895" s="19"/>
      <c r="P895" s="19"/>
      <c r="Q895" s="19"/>
      <c r="R895" s="19"/>
      <c r="S895" s="34">
        <f t="shared" si="128"/>
        <v>41827</v>
      </c>
      <c r="T895" s="34" t="str">
        <f t="shared" si="129"/>
        <v/>
      </c>
      <c r="U895" s="34" t="str">
        <f t="shared" si="130"/>
        <v/>
      </c>
      <c r="V895" s="19"/>
    </row>
    <row r="896" spans="1:22" s="5" customFormat="1">
      <c r="A896" s="19"/>
      <c r="B896" s="19"/>
      <c r="C896" s="19"/>
      <c r="D896" s="19"/>
      <c r="E896" s="19"/>
      <c r="F896" s="19"/>
      <c r="G896" s="19"/>
      <c r="H896" s="19"/>
      <c r="I896" s="19"/>
      <c r="J896" s="8" t="s">
        <v>783</v>
      </c>
      <c r="K896" s="19" t="str">
        <f t="shared" si="127"/>
        <v>x53</v>
      </c>
      <c r="L896" s="19" t="s">
        <v>11088</v>
      </c>
      <c r="M896" s="19"/>
      <c r="N896" s="19"/>
      <c r="O896" s="19"/>
      <c r="P896" s="19"/>
      <c r="Q896" s="19"/>
      <c r="R896" s="19"/>
      <c r="S896" s="34">
        <f t="shared" si="128"/>
        <v>41827</v>
      </c>
      <c r="T896" s="34" t="str">
        <f t="shared" si="129"/>
        <v/>
      </c>
      <c r="U896" s="34" t="str">
        <f t="shared" si="130"/>
        <v/>
      </c>
      <c r="V896" s="19"/>
    </row>
    <row r="897" spans="1:22" s="5" customFormat="1">
      <c r="A897" s="19"/>
      <c r="B897" s="19"/>
      <c r="C897" s="19"/>
      <c r="D897" s="19"/>
      <c r="E897" s="19"/>
      <c r="F897" s="19"/>
      <c r="G897" s="19"/>
      <c r="H897" s="19"/>
      <c r="I897" s="19"/>
      <c r="J897" s="8" t="s">
        <v>3457</v>
      </c>
      <c r="K897" s="19" t="str">
        <f t="shared" si="127"/>
        <v>x119</v>
      </c>
      <c r="L897" s="19" t="s">
        <v>11089</v>
      </c>
      <c r="M897" s="19"/>
      <c r="N897" s="19"/>
      <c r="O897" s="19"/>
      <c r="P897" s="19"/>
      <c r="Q897" s="19"/>
      <c r="R897" s="19"/>
      <c r="S897" s="34">
        <f t="shared" si="128"/>
        <v>41827</v>
      </c>
      <c r="T897" s="34" t="str">
        <f t="shared" si="129"/>
        <v/>
      </c>
      <c r="U897" s="34" t="str">
        <f t="shared" si="130"/>
        <v/>
      </c>
      <c r="V897" s="19"/>
    </row>
    <row r="898" spans="1:22" s="5" customFormat="1">
      <c r="A898" s="19"/>
      <c r="B898" s="19"/>
      <c r="C898" s="19"/>
      <c r="D898" s="19"/>
      <c r="E898" s="19"/>
      <c r="F898" s="19"/>
      <c r="G898" s="19"/>
      <c r="H898" s="19"/>
      <c r="I898" s="19"/>
      <c r="J898" s="8" t="s">
        <v>784</v>
      </c>
      <c r="K898" s="19" t="str">
        <f t="shared" si="127"/>
        <v>x93</v>
      </c>
      <c r="L898" s="19" t="s">
        <v>11090</v>
      </c>
      <c r="M898" s="19"/>
      <c r="N898" s="19"/>
      <c r="O898" s="19"/>
      <c r="P898" s="19"/>
      <c r="Q898" s="19"/>
      <c r="R898" s="19"/>
      <c r="S898" s="34">
        <f t="shared" si="128"/>
        <v>41827</v>
      </c>
      <c r="T898" s="34" t="str">
        <f t="shared" si="129"/>
        <v/>
      </c>
      <c r="U898" s="34" t="str">
        <f t="shared" si="130"/>
        <v/>
      </c>
      <c r="V898" s="19"/>
    </row>
    <row r="899" spans="1:22" s="5" customFormat="1">
      <c r="A899" s="19"/>
      <c r="B899" s="19"/>
      <c r="C899" s="19"/>
      <c r="D899" s="19"/>
      <c r="E899" s="19"/>
      <c r="F899" s="19"/>
      <c r="G899" s="19"/>
      <c r="H899" s="19"/>
      <c r="I899" s="19"/>
      <c r="J899" s="8" t="s">
        <v>787</v>
      </c>
      <c r="K899" s="19" t="str">
        <f t="shared" si="127"/>
        <v>x10</v>
      </c>
      <c r="L899" s="19" t="s">
        <v>10393</v>
      </c>
      <c r="M899" s="19"/>
      <c r="N899" s="19"/>
      <c r="O899" s="19"/>
      <c r="P899" s="19"/>
      <c r="Q899" s="19"/>
      <c r="R899" s="19"/>
      <c r="S899" s="34">
        <f t="shared" si="128"/>
        <v>41827</v>
      </c>
      <c r="T899" s="34" t="str">
        <f t="shared" si="129"/>
        <v/>
      </c>
      <c r="U899" s="34" t="str">
        <f t="shared" si="130"/>
        <v/>
      </c>
      <c r="V899" s="19"/>
    </row>
    <row r="900" spans="1:22" s="5" customFormat="1">
      <c r="A900" s="19"/>
      <c r="B900" s="19"/>
      <c r="C900" s="19"/>
      <c r="D900" s="19"/>
      <c r="E900" s="19"/>
      <c r="F900" s="19"/>
      <c r="G900" s="19"/>
      <c r="H900" s="19"/>
      <c r="I900" s="19"/>
      <c r="J900" s="8" t="s">
        <v>786</v>
      </c>
      <c r="K900" s="19" t="str">
        <f t="shared" si="127"/>
        <v>x11</v>
      </c>
      <c r="L900" s="19" t="s">
        <v>10394</v>
      </c>
      <c r="M900" s="19"/>
      <c r="N900" s="19"/>
      <c r="O900" s="19"/>
      <c r="P900" s="19"/>
      <c r="Q900" s="19"/>
      <c r="R900" s="19"/>
      <c r="S900" s="34">
        <f t="shared" si="128"/>
        <v>41827</v>
      </c>
      <c r="T900" s="34" t="str">
        <f t="shared" si="129"/>
        <v/>
      </c>
      <c r="U900" s="34" t="str">
        <f t="shared" si="130"/>
        <v/>
      </c>
      <c r="V900" s="19"/>
    </row>
    <row r="901" spans="1:22" s="5" customFormat="1">
      <c r="A901" s="19"/>
      <c r="B901" s="19"/>
      <c r="C901" s="19"/>
      <c r="D901" s="19"/>
      <c r="E901" s="19"/>
      <c r="F901" s="19"/>
      <c r="G901" s="19"/>
      <c r="H901" s="19"/>
      <c r="I901" s="19"/>
      <c r="J901" s="93" t="s">
        <v>4911</v>
      </c>
      <c r="K901" s="19" t="str">
        <f t="shared" si="127"/>
        <v>x160</v>
      </c>
      <c r="L901" s="19" t="s">
        <v>10395</v>
      </c>
      <c r="M901" s="19"/>
      <c r="N901" s="19"/>
      <c r="O901" s="19"/>
      <c r="P901" s="19"/>
      <c r="Q901" s="19"/>
      <c r="R901" s="19"/>
      <c r="S901" s="34">
        <f t="shared" si="128"/>
        <v>41827</v>
      </c>
      <c r="T901" s="34" t="str">
        <f t="shared" si="129"/>
        <v/>
      </c>
      <c r="U901" s="34" t="str">
        <f t="shared" si="130"/>
        <v/>
      </c>
      <c r="V901" s="19"/>
    </row>
    <row r="902" spans="1:22" s="5" customFormat="1">
      <c r="A902" s="19"/>
      <c r="B902" s="19"/>
      <c r="C902" s="19"/>
      <c r="D902" s="19"/>
      <c r="E902" s="19"/>
      <c r="F902" s="19"/>
      <c r="G902" s="19"/>
      <c r="H902" s="19"/>
      <c r="I902" s="19"/>
      <c r="J902" s="93" t="s">
        <v>4912</v>
      </c>
      <c r="K902" s="19" t="str">
        <f t="shared" si="127"/>
        <v>x161</v>
      </c>
      <c r="L902" s="19" t="s">
        <v>10396</v>
      </c>
      <c r="M902" s="19"/>
      <c r="N902" s="19"/>
      <c r="O902" s="19"/>
      <c r="P902" s="19"/>
      <c r="Q902" s="19"/>
      <c r="R902" s="19"/>
      <c r="S902" s="34">
        <f t="shared" si="128"/>
        <v>41827</v>
      </c>
      <c r="T902" s="34" t="str">
        <f t="shared" si="129"/>
        <v/>
      </c>
      <c r="U902" s="34" t="str">
        <f t="shared" si="130"/>
        <v/>
      </c>
      <c r="V902" s="19"/>
    </row>
    <row r="903" spans="1:22" s="5" customFormat="1">
      <c r="A903" s="19"/>
      <c r="B903" s="19"/>
      <c r="C903" s="19"/>
      <c r="D903" s="19"/>
      <c r="E903" s="19"/>
      <c r="F903" s="19"/>
      <c r="G903" s="19"/>
      <c r="H903" s="19"/>
      <c r="I903" s="19"/>
      <c r="J903" s="8" t="s">
        <v>7615</v>
      </c>
      <c r="K903" s="19" t="str">
        <f t="shared" si="127"/>
        <v>x168</v>
      </c>
      <c r="L903" s="19" t="s">
        <v>10441</v>
      </c>
      <c r="M903" s="19"/>
      <c r="N903" s="19"/>
      <c r="O903" s="19"/>
      <c r="P903" s="19"/>
      <c r="Q903" s="19"/>
      <c r="R903" s="19"/>
      <c r="S903" s="34">
        <f t="shared" si="128"/>
        <v>42277</v>
      </c>
      <c r="T903" s="34" t="str">
        <f t="shared" si="129"/>
        <v/>
      </c>
      <c r="U903" s="34" t="str">
        <f t="shared" si="130"/>
        <v/>
      </c>
      <c r="V903" s="19"/>
    </row>
    <row r="904" spans="1:22" s="5" customFormat="1">
      <c r="A904" s="19"/>
      <c r="B904" s="19"/>
      <c r="C904" s="19"/>
      <c r="D904" s="19"/>
      <c r="E904" s="19"/>
      <c r="F904" s="19"/>
      <c r="G904" s="19"/>
      <c r="H904" s="19"/>
      <c r="I904" s="19"/>
      <c r="J904" s="14" t="s">
        <v>11801</v>
      </c>
      <c r="K904" s="19"/>
      <c r="L904" s="19"/>
      <c r="M904" s="19"/>
      <c r="N904" s="19"/>
      <c r="O904" s="19" t="s">
        <v>2299</v>
      </c>
      <c r="P904" s="19"/>
      <c r="Q904" s="19" t="s">
        <v>859</v>
      </c>
      <c r="R904" s="19" t="s">
        <v>11532</v>
      </c>
      <c r="S904" s="34">
        <v>42566</v>
      </c>
      <c r="T904" s="19"/>
      <c r="U904" s="34">
        <v>42931</v>
      </c>
      <c r="V904" s="19"/>
    </row>
    <row r="905" spans="1:22" s="5" customFormat="1">
      <c r="A905" s="19"/>
      <c r="B905" s="19"/>
      <c r="C905" s="19"/>
      <c r="D905" s="19"/>
      <c r="E905" s="19"/>
      <c r="F905" s="19"/>
      <c r="G905" s="19"/>
      <c r="H905" s="19"/>
      <c r="I905" s="19"/>
      <c r="J905" s="7" t="s">
        <v>130</v>
      </c>
      <c r="K905" s="19" t="str">
        <f t="shared" ref="K905" si="131">VLOOKUP(J905,$A$2:$B$162,2,FALSE)</f>
        <v>x0</v>
      </c>
      <c r="L905" s="19" t="str">
        <f t="shared" ref="L905" si="132">J905</f>
        <v>Total/NA</v>
      </c>
      <c r="M905" s="19"/>
      <c r="N905" s="19"/>
      <c r="O905" s="19"/>
      <c r="P905" s="19" t="s">
        <v>627</v>
      </c>
      <c r="Q905" s="19"/>
      <c r="R905" s="19"/>
      <c r="S905" s="34">
        <f t="shared" ref="S905" si="133">VLOOKUP(J905,A:G,5,FALSE)</f>
        <v>41827</v>
      </c>
      <c r="T905" s="34" t="str">
        <f t="shared" ref="T905" si="134">IF(VLOOKUP(J905,A:G,6,FALSE)=0,"",VLOOKUP(J905,A:G,6,FALSE))</f>
        <v/>
      </c>
      <c r="U905" s="34" t="str">
        <f t="shared" ref="U905" si="135">IF(VLOOKUP(J905,A:G,7,FALSE)=0,"",VLOOKUP(J905,A:G,7,FALSE))</f>
        <v/>
      </c>
      <c r="V905" s="19"/>
    </row>
    <row r="906" spans="1:22" s="5" customFormat="1">
      <c r="A906" s="19"/>
      <c r="B906" s="19"/>
      <c r="C906" s="19"/>
      <c r="D906" s="19"/>
      <c r="E906" s="19"/>
      <c r="F906" s="19"/>
      <c r="G906" s="19"/>
      <c r="H906" s="19"/>
      <c r="I906" s="19"/>
      <c r="J906" s="8" t="s">
        <v>789</v>
      </c>
      <c r="K906" s="19" t="str">
        <f t="shared" ref="K906:K913" si="136">VLOOKUP(J906,$A$2:$B$200,2,FALSE)</f>
        <v>x45</v>
      </c>
      <c r="L906" s="19" t="s">
        <v>10392</v>
      </c>
      <c r="M906" s="19"/>
      <c r="N906" s="19"/>
      <c r="O906" s="19"/>
      <c r="P906" s="19"/>
      <c r="Q906" s="19"/>
      <c r="R906" s="19"/>
      <c r="S906" s="34">
        <f t="shared" ref="S906:S913" si="137">VLOOKUP(J906,A:G,5,FALSE)</f>
        <v>41827</v>
      </c>
      <c r="T906" s="34" t="str">
        <f t="shared" ref="T906:T913" si="138">IF(VLOOKUP(J906,A:G,6,FALSE)=0,"",VLOOKUP(J906,A:G,6,FALSE))</f>
        <v/>
      </c>
      <c r="U906" s="34" t="str">
        <f t="shared" ref="U906:U913" si="139">IF(VLOOKUP(J906,A:G,7,FALSE)=0,"",VLOOKUP(J906,A:G,7,FALSE))</f>
        <v/>
      </c>
      <c r="V906" s="19"/>
    </row>
    <row r="907" spans="1:22" s="5" customFormat="1">
      <c r="A907" s="19"/>
      <c r="B907" s="19"/>
      <c r="C907" s="19"/>
      <c r="D907" s="19"/>
      <c r="E907" s="19"/>
      <c r="F907" s="19"/>
      <c r="G907" s="19"/>
      <c r="H907" s="19"/>
      <c r="I907" s="19"/>
      <c r="J907" s="8" t="s">
        <v>783</v>
      </c>
      <c r="K907" s="19" t="str">
        <f t="shared" si="136"/>
        <v>x53</v>
      </c>
      <c r="L907" s="19" t="s">
        <v>11088</v>
      </c>
      <c r="M907" s="19"/>
      <c r="N907" s="19"/>
      <c r="O907" s="19"/>
      <c r="P907" s="19"/>
      <c r="Q907" s="19"/>
      <c r="R907" s="19"/>
      <c r="S907" s="34">
        <f t="shared" si="137"/>
        <v>41827</v>
      </c>
      <c r="T907" s="34" t="str">
        <f t="shared" si="138"/>
        <v/>
      </c>
      <c r="U907" s="34" t="str">
        <f t="shared" si="139"/>
        <v/>
      </c>
      <c r="V907" s="19"/>
    </row>
    <row r="908" spans="1:22" s="5" customFormat="1">
      <c r="A908" s="19"/>
      <c r="B908" s="19"/>
      <c r="C908" s="19"/>
      <c r="D908" s="19"/>
      <c r="E908" s="19"/>
      <c r="F908" s="19"/>
      <c r="G908" s="19"/>
      <c r="H908" s="19"/>
      <c r="I908" s="19"/>
      <c r="J908" s="8" t="s">
        <v>3457</v>
      </c>
      <c r="K908" s="19" t="str">
        <f t="shared" si="136"/>
        <v>x119</v>
      </c>
      <c r="L908" s="19" t="s">
        <v>11089</v>
      </c>
      <c r="M908" s="19"/>
      <c r="N908" s="19"/>
      <c r="O908" s="19"/>
      <c r="P908" s="19"/>
      <c r="Q908" s="19"/>
      <c r="R908" s="19"/>
      <c r="S908" s="34">
        <f t="shared" si="137"/>
        <v>41827</v>
      </c>
      <c r="T908" s="34" t="str">
        <f t="shared" si="138"/>
        <v/>
      </c>
      <c r="U908" s="34" t="str">
        <f t="shared" si="139"/>
        <v/>
      </c>
      <c r="V908" s="19"/>
    </row>
    <row r="909" spans="1:22" s="5" customFormat="1">
      <c r="A909" s="19"/>
      <c r="B909" s="19"/>
      <c r="C909" s="19"/>
      <c r="D909" s="19"/>
      <c r="E909" s="19"/>
      <c r="F909" s="19"/>
      <c r="G909" s="19"/>
      <c r="H909" s="19"/>
      <c r="I909" s="19"/>
      <c r="J909" s="8" t="s">
        <v>784</v>
      </c>
      <c r="K909" s="19" t="str">
        <f t="shared" si="136"/>
        <v>x93</v>
      </c>
      <c r="L909" s="19" t="s">
        <v>11090</v>
      </c>
      <c r="M909" s="19"/>
      <c r="N909" s="19"/>
      <c r="O909" s="19"/>
      <c r="P909" s="19"/>
      <c r="Q909" s="19"/>
      <c r="R909" s="19"/>
      <c r="S909" s="34">
        <f t="shared" si="137"/>
        <v>41827</v>
      </c>
      <c r="T909" s="34" t="str">
        <f t="shared" si="138"/>
        <v/>
      </c>
      <c r="U909" s="34" t="str">
        <f t="shared" si="139"/>
        <v/>
      </c>
      <c r="V909" s="19"/>
    </row>
    <row r="910" spans="1:22" s="5" customFormat="1">
      <c r="A910" s="19"/>
      <c r="B910" s="19"/>
      <c r="C910" s="19"/>
      <c r="D910" s="19"/>
      <c r="E910" s="19"/>
      <c r="F910" s="19"/>
      <c r="G910" s="19"/>
      <c r="H910" s="19"/>
      <c r="I910" s="19"/>
      <c r="J910" s="8" t="s">
        <v>787</v>
      </c>
      <c r="K910" s="19" t="str">
        <f t="shared" si="136"/>
        <v>x10</v>
      </c>
      <c r="L910" s="19" t="s">
        <v>10393</v>
      </c>
      <c r="M910" s="19"/>
      <c r="N910" s="19"/>
      <c r="O910" s="19"/>
      <c r="P910" s="19"/>
      <c r="Q910" s="19"/>
      <c r="R910" s="19"/>
      <c r="S910" s="34">
        <f t="shared" si="137"/>
        <v>41827</v>
      </c>
      <c r="T910" s="34" t="str">
        <f t="shared" si="138"/>
        <v/>
      </c>
      <c r="U910" s="34" t="str">
        <f t="shared" si="139"/>
        <v/>
      </c>
      <c r="V910" s="19"/>
    </row>
    <row r="911" spans="1:22" s="5" customFormat="1">
      <c r="A911" s="19"/>
      <c r="B911" s="19"/>
      <c r="C911" s="19"/>
      <c r="D911" s="19"/>
      <c r="E911" s="19"/>
      <c r="F911" s="19"/>
      <c r="G911" s="19"/>
      <c r="H911" s="19"/>
      <c r="I911" s="19"/>
      <c r="J911" s="8" t="s">
        <v>786</v>
      </c>
      <c r="K911" s="19" t="str">
        <f t="shared" si="136"/>
        <v>x11</v>
      </c>
      <c r="L911" s="19" t="s">
        <v>10394</v>
      </c>
      <c r="M911" s="19"/>
      <c r="N911" s="19"/>
      <c r="O911" s="19"/>
      <c r="P911" s="19"/>
      <c r="Q911" s="19"/>
      <c r="R911" s="19"/>
      <c r="S911" s="34">
        <f t="shared" si="137"/>
        <v>41827</v>
      </c>
      <c r="T911" s="34" t="str">
        <f t="shared" si="138"/>
        <v/>
      </c>
      <c r="U911" s="34" t="str">
        <f t="shared" si="139"/>
        <v/>
      </c>
      <c r="V911" s="19"/>
    </row>
    <row r="912" spans="1:22" s="5" customFormat="1">
      <c r="A912" s="19"/>
      <c r="B912" s="19"/>
      <c r="C912" s="19"/>
      <c r="D912" s="19"/>
      <c r="E912" s="19"/>
      <c r="F912" s="19"/>
      <c r="G912" s="19"/>
      <c r="H912" s="19"/>
      <c r="I912" s="19"/>
      <c r="J912" s="93" t="s">
        <v>4911</v>
      </c>
      <c r="K912" s="19" t="str">
        <f t="shared" si="136"/>
        <v>x160</v>
      </c>
      <c r="L912" s="19" t="s">
        <v>10395</v>
      </c>
      <c r="M912" s="19"/>
      <c r="N912" s="19"/>
      <c r="O912" s="19"/>
      <c r="P912" s="19"/>
      <c r="Q912" s="19"/>
      <c r="R912" s="19"/>
      <c r="S912" s="34">
        <f t="shared" si="137"/>
        <v>41827</v>
      </c>
      <c r="T912" s="34" t="str">
        <f t="shared" si="138"/>
        <v/>
      </c>
      <c r="U912" s="34" t="str">
        <f t="shared" si="139"/>
        <v/>
      </c>
      <c r="V912" s="19"/>
    </row>
    <row r="913" spans="1:22" s="5" customFormat="1">
      <c r="A913" s="19"/>
      <c r="B913" s="19"/>
      <c r="C913" s="19"/>
      <c r="D913" s="19"/>
      <c r="E913" s="19"/>
      <c r="F913" s="19"/>
      <c r="G913" s="19"/>
      <c r="H913" s="19"/>
      <c r="I913" s="19"/>
      <c r="J913" s="93" t="s">
        <v>4912</v>
      </c>
      <c r="K913" s="19" t="str">
        <f t="shared" si="136"/>
        <v>x161</v>
      </c>
      <c r="L913" s="19" t="s">
        <v>10396</v>
      </c>
      <c r="M913" s="19"/>
      <c r="N913" s="19"/>
      <c r="O913" s="19"/>
      <c r="P913" s="19"/>
      <c r="Q913" s="19"/>
      <c r="R913" s="19"/>
      <c r="S913" s="34">
        <f t="shared" si="137"/>
        <v>41827</v>
      </c>
      <c r="T913" s="34" t="str">
        <f t="shared" si="138"/>
        <v/>
      </c>
      <c r="U913" s="34" t="str">
        <f t="shared" si="139"/>
        <v/>
      </c>
      <c r="V913" s="19"/>
    </row>
    <row r="914" spans="1:22" s="5" customFormat="1">
      <c r="A914" s="19"/>
      <c r="B914" s="19"/>
      <c r="C914" s="19"/>
      <c r="D914" s="19"/>
      <c r="E914" s="19"/>
      <c r="F914" s="19"/>
      <c r="G914" s="19"/>
      <c r="H914" s="19"/>
      <c r="I914" s="19"/>
      <c r="J914" s="6" t="s">
        <v>11800</v>
      </c>
      <c r="K914" s="19"/>
      <c r="L914" s="19"/>
      <c r="M914" s="19"/>
      <c r="N914" s="19"/>
      <c r="O914" s="19" t="s">
        <v>2299</v>
      </c>
      <c r="P914" s="19"/>
      <c r="Q914" s="19" t="s">
        <v>10645</v>
      </c>
      <c r="R914" s="19" t="s">
        <v>11535</v>
      </c>
      <c r="S914" s="34">
        <v>42277</v>
      </c>
      <c r="T914" s="34"/>
      <c r="U914" s="34">
        <v>42931</v>
      </c>
      <c r="V914" s="19"/>
    </row>
    <row r="915" spans="1:22" s="5" customFormat="1">
      <c r="A915" s="19"/>
      <c r="B915" s="19"/>
      <c r="C915" s="19"/>
      <c r="D915" s="19"/>
      <c r="E915" s="19"/>
      <c r="F915" s="19"/>
      <c r="G915" s="19"/>
      <c r="H915" s="19"/>
      <c r="I915" s="19"/>
      <c r="J915" s="7" t="s">
        <v>841</v>
      </c>
      <c r="K915" s="19" t="str">
        <f>VLOOKUP(J915,$A$2:$B$162,2,FALSE)</f>
        <v>x18</v>
      </c>
      <c r="L915" s="19" t="s">
        <v>10369</v>
      </c>
      <c r="M915" s="19"/>
      <c r="N915" s="19"/>
      <c r="O915" s="19"/>
      <c r="P915" s="19"/>
      <c r="Q915" s="19"/>
      <c r="R915" s="19"/>
      <c r="S915" s="34">
        <f t="shared" ref="S915:S929" si="140">VLOOKUP(J915,A:G,5,FALSE)</f>
        <v>41827</v>
      </c>
      <c r="T915" s="34" t="str">
        <f t="shared" ref="T915:T929" si="141">IF(VLOOKUP(J915,A:G,6,FALSE)=0,"",VLOOKUP(J915,A:G,6,FALSE))</f>
        <v/>
      </c>
      <c r="U915" s="34" t="str">
        <f t="shared" ref="U915:U929" si="142">IF(VLOOKUP(J915,A:G,7,FALSE)=0,"",VLOOKUP(J915,A:G,7,FALSE))</f>
        <v/>
      </c>
      <c r="V915" s="19"/>
    </row>
    <row r="916" spans="1:22" s="5" customFormat="1">
      <c r="A916" s="19"/>
      <c r="B916" s="19"/>
      <c r="C916" s="19"/>
      <c r="D916" s="19"/>
      <c r="E916" s="19"/>
      <c r="F916" s="19"/>
      <c r="G916" s="19"/>
      <c r="H916" s="19"/>
      <c r="I916" s="19"/>
      <c r="J916" s="7" t="s">
        <v>842</v>
      </c>
      <c r="K916" s="19" t="str">
        <f>VLOOKUP(J916,$A$2:$B$162,2,FALSE)</f>
        <v>x22</v>
      </c>
      <c r="L916" s="19" t="s">
        <v>10370</v>
      </c>
      <c r="M916" s="19"/>
      <c r="N916" s="19"/>
      <c r="O916" s="19"/>
      <c r="P916" s="19"/>
      <c r="Q916" s="19"/>
      <c r="R916" s="19"/>
      <c r="S916" s="34">
        <f t="shared" si="140"/>
        <v>41827</v>
      </c>
      <c r="T916" s="34" t="str">
        <f t="shared" si="141"/>
        <v/>
      </c>
      <c r="U916" s="34" t="str">
        <f t="shared" si="142"/>
        <v/>
      </c>
      <c r="V916" s="19"/>
    </row>
    <row r="917" spans="1:22" s="5" customFormat="1">
      <c r="A917" s="19"/>
      <c r="B917" s="19"/>
      <c r="C917" s="19"/>
      <c r="D917" s="19"/>
      <c r="E917" s="19"/>
      <c r="F917" s="19"/>
      <c r="G917" s="19"/>
      <c r="H917" s="19"/>
      <c r="I917" s="19"/>
      <c r="J917" s="7" t="s">
        <v>844</v>
      </c>
      <c r="K917" s="19" t="str">
        <f t="shared" ref="K917:K928" si="143">VLOOKUP(J917,$A$2:$B$162,2,FALSE)</f>
        <v>x8</v>
      </c>
      <c r="L917" s="19" t="s">
        <v>10371</v>
      </c>
      <c r="M917" s="19"/>
      <c r="N917" s="19"/>
      <c r="O917" s="19"/>
      <c r="P917" s="19"/>
      <c r="Q917" s="19"/>
      <c r="R917" s="19"/>
      <c r="S917" s="34">
        <f t="shared" si="140"/>
        <v>41827</v>
      </c>
      <c r="T917" s="34" t="str">
        <f t="shared" si="141"/>
        <v/>
      </c>
      <c r="U917" s="34" t="str">
        <f t="shared" si="142"/>
        <v/>
      </c>
      <c r="V917" s="19"/>
    </row>
    <row r="918" spans="1:22" s="5" customFormat="1">
      <c r="A918" s="19"/>
      <c r="B918" s="19"/>
      <c r="C918" s="19"/>
      <c r="D918" s="19"/>
      <c r="E918" s="19"/>
      <c r="F918" s="19"/>
      <c r="G918" s="19"/>
      <c r="H918" s="19"/>
      <c r="I918" s="19"/>
      <c r="J918" s="7" t="s">
        <v>845</v>
      </c>
      <c r="K918" s="19" t="str">
        <f t="shared" si="143"/>
        <v>x68</v>
      </c>
      <c r="L918" s="19" t="s">
        <v>10372</v>
      </c>
      <c r="M918" s="19"/>
      <c r="N918" s="19"/>
      <c r="O918" s="19"/>
      <c r="P918" s="19"/>
      <c r="Q918" s="19"/>
      <c r="R918" s="19"/>
      <c r="S918" s="34">
        <f t="shared" si="140"/>
        <v>41827</v>
      </c>
      <c r="T918" s="34" t="str">
        <f t="shared" si="141"/>
        <v/>
      </c>
      <c r="U918" s="34" t="str">
        <f t="shared" si="142"/>
        <v/>
      </c>
      <c r="V918" s="19"/>
    </row>
    <row r="919" spans="1:22" s="5" customFormat="1">
      <c r="A919" s="19"/>
      <c r="B919" s="19"/>
      <c r="C919" s="19"/>
      <c r="D919" s="19"/>
      <c r="E919" s="19"/>
      <c r="F919" s="19"/>
      <c r="G919" s="19"/>
      <c r="H919" s="19"/>
      <c r="I919" s="19"/>
      <c r="J919" s="7" t="s">
        <v>846</v>
      </c>
      <c r="K919" s="19" t="str">
        <f t="shared" si="143"/>
        <v>x20</v>
      </c>
      <c r="L919" s="19" t="s">
        <v>10373</v>
      </c>
      <c r="M919" s="19"/>
      <c r="N919" s="19"/>
      <c r="O919" s="19"/>
      <c r="P919" s="19"/>
      <c r="Q919" s="19"/>
      <c r="R919" s="19"/>
      <c r="S919" s="34">
        <f t="shared" si="140"/>
        <v>41827</v>
      </c>
      <c r="T919" s="34" t="str">
        <f t="shared" si="141"/>
        <v/>
      </c>
      <c r="U919" s="34" t="str">
        <f t="shared" si="142"/>
        <v/>
      </c>
      <c r="V919" s="19"/>
    </row>
    <row r="920" spans="1:22" s="5" customFormat="1">
      <c r="A920" s="19"/>
      <c r="B920" s="19"/>
      <c r="C920" s="19"/>
      <c r="D920" s="19"/>
      <c r="E920" s="19"/>
      <c r="F920" s="19"/>
      <c r="G920" s="19"/>
      <c r="H920" s="19"/>
      <c r="I920" s="19"/>
      <c r="J920" s="7" t="s">
        <v>847</v>
      </c>
      <c r="K920" s="19" t="str">
        <f t="shared" si="143"/>
        <v>x15</v>
      </c>
      <c r="L920" s="19" t="s">
        <v>10374</v>
      </c>
      <c r="M920" s="19"/>
      <c r="N920" s="19"/>
      <c r="O920" s="19"/>
      <c r="P920" s="19"/>
      <c r="Q920" s="19"/>
      <c r="R920" s="19"/>
      <c r="S920" s="34">
        <f t="shared" si="140"/>
        <v>41827</v>
      </c>
      <c r="T920" s="34" t="str">
        <f t="shared" si="141"/>
        <v/>
      </c>
      <c r="U920" s="34" t="str">
        <f t="shared" si="142"/>
        <v/>
      </c>
      <c r="V920" s="19"/>
    </row>
    <row r="921" spans="1:22" s="5" customFormat="1">
      <c r="A921" s="19"/>
      <c r="B921" s="19"/>
      <c r="C921" s="19"/>
      <c r="D921" s="19"/>
      <c r="E921" s="19"/>
      <c r="F921" s="19"/>
      <c r="G921" s="19"/>
      <c r="H921" s="19"/>
      <c r="I921" s="19"/>
      <c r="J921" s="7" t="s">
        <v>848</v>
      </c>
      <c r="K921" s="19" t="str">
        <f t="shared" si="143"/>
        <v>x19</v>
      </c>
      <c r="L921" s="19" t="s">
        <v>10375</v>
      </c>
      <c r="M921" s="19"/>
      <c r="N921" s="19"/>
      <c r="O921" s="19"/>
      <c r="P921" s="19"/>
      <c r="Q921" s="19"/>
      <c r="R921" s="19"/>
      <c r="S921" s="34">
        <f t="shared" si="140"/>
        <v>41827</v>
      </c>
      <c r="T921" s="34" t="str">
        <f t="shared" si="141"/>
        <v/>
      </c>
      <c r="U921" s="34" t="str">
        <f t="shared" si="142"/>
        <v/>
      </c>
      <c r="V921" s="19"/>
    </row>
    <row r="922" spans="1:22" s="5" customFormat="1">
      <c r="A922" s="19"/>
      <c r="B922" s="19"/>
      <c r="C922" s="19"/>
      <c r="D922" s="19"/>
      <c r="E922" s="19"/>
      <c r="F922" s="19"/>
      <c r="G922" s="19"/>
      <c r="H922" s="19"/>
      <c r="I922" s="19"/>
      <c r="J922" s="7" t="s">
        <v>849</v>
      </c>
      <c r="K922" s="19" t="str">
        <f t="shared" si="143"/>
        <v>x21</v>
      </c>
      <c r="L922" s="19" t="s">
        <v>10376</v>
      </c>
      <c r="M922" s="19"/>
      <c r="N922" s="19"/>
      <c r="O922" s="19"/>
      <c r="P922" s="19"/>
      <c r="Q922" s="19"/>
      <c r="R922" s="19"/>
      <c r="S922" s="34">
        <f t="shared" si="140"/>
        <v>41827</v>
      </c>
      <c r="T922" s="34" t="str">
        <f t="shared" si="141"/>
        <v/>
      </c>
      <c r="U922" s="34" t="str">
        <f t="shared" si="142"/>
        <v/>
      </c>
      <c r="V922" s="19"/>
    </row>
    <row r="923" spans="1:22" s="5" customFormat="1">
      <c r="A923" s="19"/>
      <c r="B923" s="19"/>
      <c r="C923" s="19"/>
      <c r="D923" s="19"/>
      <c r="E923" s="19"/>
      <c r="F923" s="19"/>
      <c r="G923" s="19"/>
      <c r="H923" s="19"/>
      <c r="I923" s="19"/>
      <c r="J923" s="7" t="s">
        <v>850</v>
      </c>
      <c r="K923" s="19" t="str">
        <f t="shared" si="143"/>
        <v>x56</v>
      </c>
      <c r="L923" s="19" t="s">
        <v>10377</v>
      </c>
      <c r="M923" s="19"/>
      <c r="N923" s="19"/>
      <c r="O923" s="19"/>
      <c r="P923" s="19"/>
      <c r="Q923" s="19"/>
      <c r="R923" s="19"/>
      <c r="S923" s="34">
        <f t="shared" si="140"/>
        <v>41827</v>
      </c>
      <c r="T923" s="34" t="str">
        <f t="shared" si="141"/>
        <v/>
      </c>
      <c r="U923" s="34" t="str">
        <f t="shared" si="142"/>
        <v/>
      </c>
      <c r="V923" s="19"/>
    </row>
    <row r="924" spans="1:22" s="5" customFormat="1">
      <c r="A924" s="19"/>
      <c r="B924" s="19"/>
      <c r="C924" s="19"/>
      <c r="D924" s="19"/>
      <c r="E924" s="19"/>
      <c r="F924" s="19"/>
      <c r="G924" s="19"/>
      <c r="H924" s="19"/>
      <c r="I924" s="19"/>
      <c r="J924" s="7" t="s">
        <v>851</v>
      </c>
      <c r="K924" s="19" t="str">
        <f t="shared" si="143"/>
        <v>x30</v>
      </c>
      <c r="L924" s="19" t="s">
        <v>10378</v>
      </c>
      <c r="M924" s="19"/>
      <c r="N924" s="19"/>
      <c r="O924" s="19"/>
      <c r="P924" s="19"/>
      <c r="Q924" s="19"/>
      <c r="R924" s="19"/>
      <c r="S924" s="34">
        <f t="shared" si="140"/>
        <v>41827</v>
      </c>
      <c r="T924" s="34" t="str">
        <f t="shared" si="141"/>
        <v/>
      </c>
      <c r="U924" s="34" t="str">
        <f t="shared" si="142"/>
        <v/>
      </c>
      <c r="V924" s="19"/>
    </row>
    <row r="925" spans="1:22" s="5" customFormat="1">
      <c r="A925" s="19"/>
      <c r="B925" s="19"/>
      <c r="C925" s="19"/>
      <c r="D925" s="19"/>
      <c r="E925" s="19"/>
      <c r="F925" s="19"/>
      <c r="G925" s="19"/>
      <c r="H925" s="19"/>
      <c r="I925" s="19"/>
      <c r="J925" s="7" t="s">
        <v>852</v>
      </c>
      <c r="K925" s="19" t="str">
        <f t="shared" si="143"/>
        <v>x33</v>
      </c>
      <c r="L925" s="19" t="s">
        <v>10379</v>
      </c>
      <c r="M925" s="19"/>
      <c r="N925" s="19"/>
      <c r="O925" s="19"/>
      <c r="P925" s="19"/>
      <c r="Q925" s="19"/>
      <c r="R925" s="19"/>
      <c r="S925" s="34">
        <f t="shared" si="140"/>
        <v>41827</v>
      </c>
      <c r="T925" s="34" t="str">
        <f t="shared" si="141"/>
        <v/>
      </c>
      <c r="U925" s="34" t="str">
        <f t="shared" si="142"/>
        <v/>
      </c>
      <c r="V925" s="19"/>
    </row>
    <row r="926" spans="1:22" s="5" customFormat="1">
      <c r="A926" s="19"/>
      <c r="B926" s="19"/>
      <c r="C926" s="19"/>
      <c r="D926" s="19"/>
      <c r="E926" s="19"/>
      <c r="F926" s="19"/>
      <c r="G926" s="19"/>
      <c r="H926" s="19"/>
      <c r="I926" s="19"/>
      <c r="J926" s="7" t="s">
        <v>10916</v>
      </c>
      <c r="K926" s="19" t="str">
        <f t="shared" si="143"/>
        <v>x47</v>
      </c>
      <c r="L926" s="19" t="s">
        <v>11087</v>
      </c>
      <c r="M926" s="19"/>
      <c r="N926" s="19"/>
      <c r="O926" s="19"/>
      <c r="P926" s="19"/>
      <c r="Q926" s="19"/>
      <c r="R926" s="19"/>
      <c r="S926" s="34">
        <f t="shared" si="140"/>
        <v>41827</v>
      </c>
      <c r="T926" s="34" t="str">
        <f t="shared" si="141"/>
        <v/>
      </c>
      <c r="U926" s="34">
        <f t="shared" si="142"/>
        <v>42277</v>
      </c>
      <c r="V926" s="19"/>
    </row>
    <row r="927" spans="1:22" s="5" customFormat="1">
      <c r="A927" s="19"/>
      <c r="B927" s="19"/>
      <c r="C927" s="19"/>
      <c r="D927" s="19"/>
      <c r="E927" s="19"/>
      <c r="F927" s="19"/>
      <c r="G927" s="19"/>
      <c r="H927" s="19"/>
      <c r="I927" s="19"/>
      <c r="J927" s="7" t="s">
        <v>853</v>
      </c>
      <c r="K927" s="19" t="str">
        <f t="shared" si="143"/>
        <v>x71</v>
      </c>
      <c r="L927" s="19" t="s">
        <v>10380</v>
      </c>
      <c r="M927" s="19"/>
      <c r="N927" s="19"/>
      <c r="O927" s="19"/>
      <c r="P927" s="19"/>
      <c r="Q927" s="19"/>
      <c r="R927" s="19"/>
      <c r="S927" s="34">
        <f t="shared" si="140"/>
        <v>41827</v>
      </c>
      <c r="T927" s="34" t="str">
        <f t="shared" si="141"/>
        <v/>
      </c>
      <c r="U927" s="34" t="str">
        <f t="shared" si="142"/>
        <v/>
      </c>
      <c r="V927" s="19"/>
    </row>
    <row r="928" spans="1:22" s="5" customFormat="1">
      <c r="A928" s="19"/>
      <c r="B928" s="19"/>
      <c r="C928" s="19"/>
      <c r="D928" s="19"/>
      <c r="E928" s="19"/>
      <c r="F928" s="19"/>
      <c r="G928" s="19"/>
      <c r="H928" s="19"/>
      <c r="I928" s="19"/>
      <c r="J928" s="7" t="s">
        <v>854</v>
      </c>
      <c r="K928" s="19" t="str">
        <f t="shared" si="143"/>
        <v>x51</v>
      </c>
      <c r="L928" s="19" t="s">
        <v>10381</v>
      </c>
      <c r="M928" s="19"/>
      <c r="N928" s="19"/>
      <c r="O928" s="19"/>
      <c r="P928" s="19"/>
      <c r="Q928" s="19"/>
      <c r="R928" s="19"/>
      <c r="S928" s="34">
        <f t="shared" si="140"/>
        <v>41827</v>
      </c>
      <c r="T928" s="34" t="str">
        <f t="shared" si="141"/>
        <v/>
      </c>
      <c r="U928" s="34" t="str">
        <f t="shared" si="142"/>
        <v/>
      </c>
      <c r="V928" s="19"/>
    </row>
    <row r="929" spans="1:22" s="5" customFormat="1">
      <c r="A929" s="19"/>
      <c r="B929" s="19"/>
      <c r="C929" s="19"/>
      <c r="D929" s="19"/>
      <c r="E929" s="19"/>
      <c r="F929" s="19"/>
      <c r="G929" s="19"/>
      <c r="H929" s="19"/>
      <c r="I929" s="19"/>
      <c r="J929" s="7" t="s">
        <v>11534</v>
      </c>
      <c r="K929" s="19" t="str">
        <f>VLOOKUP(J929,$A$2:$B$300,2,FALSE)</f>
        <v>x202</v>
      </c>
      <c r="L929" s="19" t="s">
        <v>10382</v>
      </c>
      <c r="M929" s="19"/>
      <c r="N929" s="19"/>
      <c r="O929" s="19"/>
      <c r="P929" s="19"/>
      <c r="Q929" s="19"/>
      <c r="R929" s="19"/>
      <c r="S929" s="34">
        <f t="shared" si="140"/>
        <v>42566</v>
      </c>
      <c r="T929" s="34" t="str">
        <f t="shared" si="141"/>
        <v/>
      </c>
      <c r="U929" s="34" t="str">
        <f t="shared" si="142"/>
        <v/>
      </c>
      <c r="V929" s="19"/>
    </row>
    <row r="930" spans="1:22" s="5" customFormat="1">
      <c r="A930" s="19"/>
      <c r="B930" s="19"/>
      <c r="C930" s="19"/>
      <c r="D930" s="19"/>
      <c r="E930" s="19"/>
      <c r="F930" s="19"/>
      <c r="G930" s="19"/>
      <c r="H930" s="19"/>
      <c r="I930" s="19"/>
      <c r="J930" s="6" t="s">
        <v>11807</v>
      </c>
      <c r="K930" s="19"/>
      <c r="L930" s="19"/>
      <c r="M930" s="19"/>
      <c r="N930" s="19"/>
      <c r="O930" s="19" t="s">
        <v>2299</v>
      </c>
      <c r="P930" s="19"/>
      <c r="Q930" s="19" t="s">
        <v>859</v>
      </c>
      <c r="R930" s="19" t="s">
        <v>11541</v>
      </c>
      <c r="S930" s="34">
        <v>42566</v>
      </c>
      <c r="T930" s="34"/>
      <c r="U930" s="34">
        <v>42931</v>
      </c>
      <c r="V930" s="19"/>
    </row>
    <row r="931" spans="1:22" s="5" customFormat="1">
      <c r="A931" s="19"/>
      <c r="B931" s="19"/>
      <c r="C931" s="19"/>
      <c r="D931" s="19"/>
      <c r="E931" s="19"/>
      <c r="F931" s="19"/>
      <c r="G931" s="19"/>
      <c r="H931" s="19"/>
      <c r="I931" s="19"/>
      <c r="J931" s="7" t="s">
        <v>130</v>
      </c>
      <c r="K931" s="19" t="str">
        <f t="shared" ref="K931" si="144">VLOOKUP(J931,$A$2:$B$162,2,FALSE)</f>
        <v>x0</v>
      </c>
      <c r="L931" s="19" t="str">
        <f t="shared" ref="L931" si="145">J931</f>
        <v>Total/NA</v>
      </c>
      <c r="M931" s="19"/>
      <c r="N931" s="19"/>
      <c r="O931" s="19"/>
      <c r="P931" s="19" t="s">
        <v>627</v>
      </c>
      <c r="Q931" s="19"/>
      <c r="R931" s="19"/>
      <c r="S931" s="34">
        <f t="shared" ref="S931" si="146">VLOOKUP(J931,A:G,5,FALSE)</f>
        <v>41827</v>
      </c>
      <c r="T931" s="34" t="str">
        <f t="shared" ref="T931" si="147">IF(VLOOKUP(J931,A:G,6,FALSE)=0,"",VLOOKUP(J931,A:G,6,FALSE))</f>
        <v/>
      </c>
      <c r="U931" s="34" t="str">
        <f t="shared" ref="U931" si="148">IF(VLOOKUP(J931,A:G,7,FALSE)=0,"",VLOOKUP(J931,A:G,7,FALSE))</f>
        <v/>
      </c>
      <c r="V931" s="19"/>
    </row>
    <row r="932" spans="1:22" s="5" customFormat="1">
      <c r="A932" s="19"/>
      <c r="B932" s="19"/>
      <c r="C932" s="19"/>
      <c r="D932" s="19"/>
      <c r="E932" s="19"/>
      <c r="F932" s="19"/>
      <c r="G932" s="19"/>
      <c r="H932" s="19"/>
      <c r="I932" s="19"/>
      <c r="J932" s="8" t="s">
        <v>4884</v>
      </c>
      <c r="K932" s="19" t="str">
        <f t="shared" ref="K932:K965" si="149">VLOOKUP(J932,$A$2:$B$162,2,FALSE)</f>
        <v>x135</v>
      </c>
      <c r="L932" s="19" t="s">
        <v>10397</v>
      </c>
      <c r="M932" s="52"/>
      <c r="N932" s="19"/>
      <c r="O932" s="52"/>
      <c r="P932" s="52"/>
      <c r="Q932" s="52"/>
      <c r="R932" s="52"/>
      <c r="S932" s="34">
        <f t="shared" ref="S932:S965" si="150">VLOOKUP(J932,A:G,5,FALSE)</f>
        <v>41827</v>
      </c>
      <c r="T932" s="34" t="str">
        <f t="shared" ref="T932:T995" si="151">IF(VLOOKUP(J932,A:G,6,FALSE)=0,"",VLOOKUP(J932,A:G,6,FALSE))</f>
        <v/>
      </c>
      <c r="U932" s="34" t="str">
        <f t="shared" ref="U932:U995" si="152">IF(VLOOKUP(J932,A:G,7,FALSE)=0,"",VLOOKUP(J932,A:G,7,FALSE))</f>
        <v/>
      </c>
      <c r="V932" s="19"/>
    </row>
    <row r="933" spans="1:22" s="5" customFormat="1">
      <c r="A933" s="19"/>
      <c r="B933" s="19"/>
      <c r="C933" s="19"/>
      <c r="D933" s="19"/>
      <c r="E933" s="19"/>
      <c r="F933" s="19"/>
      <c r="G933" s="19"/>
      <c r="H933" s="19"/>
      <c r="I933" s="19"/>
      <c r="J933" s="8" t="s">
        <v>4887</v>
      </c>
      <c r="K933" s="19" t="str">
        <f t="shared" si="149"/>
        <v>x136</v>
      </c>
      <c r="L933" s="19" t="s">
        <v>10398</v>
      </c>
      <c r="M933" s="52"/>
      <c r="N933" s="19"/>
      <c r="O933" s="52"/>
      <c r="P933" s="52"/>
      <c r="Q933" s="52"/>
      <c r="R933" s="52"/>
      <c r="S933" s="34">
        <f t="shared" si="150"/>
        <v>41827</v>
      </c>
      <c r="T933" s="34" t="str">
        <f t="shared" si="151"/>
        <v/>
      </c>
      <c r="U933" s="34" t="str">
        <f t="shared" si="152"/>
        <v/>
      </c>
      <c r="V933" s="19"/>
    </row>
    <row r="934" spans="1:22" s="5" customFormat="1">
      <c r="A934" s="19"/>
      <c r="B934" s="19"/>
      <c r="C934" s="19"/>
      <c r="D934" s="19"/>
      <c r="E934" s="19"/>
      <c r="F934" s="19"/>
      <c r="G934" s="19"/>
      <c r="H934" s="19"/>
      <c r="I934" s="19"/>
      <c r="J934" s="8" t="s">
        <v>4888</v>
      </c>
      <c r="K934" s="19" t="str">
        <f t="shared" si="149"/>
        <v>x137</v>
      </c>
      <c r="L934" s="19" t="s">
        <v>10399</v>
      </c>
      <c r="M934" s="52"/>
      <c r="N934" s="19"/>
      <c r="O934" s="52"/>
      <c r="P934" s="52"/>
      <c r="Q934" s="52"/>
      <c r="R934" s="52"/>
      <c r="S934" s="34">
        <f t="shared" si="150"/>
        <v>41827</v>
      </c>
      <c r="T934" s="34" t="str">
        <f t="shared" si="151"/>
        <v/>
      </c>
      <c r="U934" s="34" t="str">
        <f t="shared" si="152"/>
        <v/>
      </c>
      <c r="V934" s="19"/>
    </row>
    <row r="935" spans="1:22" s="5" customFormat="1">
      <c r="A935" s="19"/>
      <c r="B935" s="19"/>
      <c r="C935" s="19"/>
      <c r="D935" s="19"/>
      <c r="E935" s="19"/>
      <c r="F935" s="19"/>
      <c r="G935" s="19"/>
      <c r="H935" s="19"/>
      <c r="I935" s="19"/>
      <c r="J935" s="8" t="s">
        <v>4866</v>
      </c>
      <c r="K935" s="19" t="str">
        <f t="shared" si="149"/>
        <v>x138</v>
      </c>
      <c r="L935" s="19" t="s">
        <v>10400</v>
      </c>
      <c r="M935" s="19"/>
      <c r="N935" s="19"/>
      <c r="O935" s="19"/>
      <c r="P935" s="19"/>
      <c r="Q935" s="19"/>
      <c r="R935" s="19"/>
      <c r="S935" s="34">
        <f t="shared" si="150"/>
        <v>41827</v>
      </c>
      <c r="T935" s="34" t="str">
        <f t="shared" si="151"/>
        <v/>
      </c>
      <c r="U935" s="34" t="str">
        <f t="shared" si="152"/>
        <v/>
      </c>
      <c r="V935" s="19"/>
    </row>
    <row r="936" spans="1:22" s="5" customFormat="1">
      <c r="A936" s="19"/>
      <c r="B936" s="19"/>
      <c r="C936" s="19"/>
      <c r="D936" s="19"/>
      <c r="E936" s="19"/>
      <c r="F936" s="19"/>
      <c r="G936" s="19"/>
      <c r="H936" s="19"/>
      <c r="I936" s="19"/>
      <c r="J936" s="8" t="s">
        <v>4867</v>
      </c>
      <c r="K936" s="19" t="str">
        <f t="shared" si="149"/>
        <v>x139</v>
      </c>
      <c r="L936" s="19" t="s">
        <v>10401</v>
      </c>
      <c r="M936" s="19"/>
      <c r="N936" s="19"/>
      <c r="O936" s="19"/>
      <c r="P936" s="19"/>
      <c r="Q936" s="19"/>
      <c r="R936" s="19"/>
      <c r="S936" s="34">
        <f t="shared" si="150"/>
        <v>41827</v>
      </c>
      <c r="T936" s="34" t="str">
        <f t="shared" si="151"/>
        <v/>
      </c>
      <c r="U936" s="34" t="str">
        <f t="shared" si="152"/>
        <v/>
      </c>
      <c r="V936" s="19"/>
    </row>
    <row r="937" spans="1:22" s="5" customFormat="1">
      <c r="A937" s="19"/>
      <c r="B937" s="19"/>
      <c r="C937" s="19"/>
      <c r="D937" s="19"/>
      <c r="E937" s="19"/>
      <c r="F937" s="19"/>
      <c r="G937" s="19"/>
      <c r="H937" s="19"/>
      <c r="I937" s="19"/>
      <c r="J937" s="8" t="s">
        <v>4868</v>
      </c>
      <c r="K937" s="19" t="str">
        <f t="shared" si="149"/>
        <v>x140</v>
      </c>
      <c r="L937" s="19" t="s">
        <v>10402</v>
      </c>
      <c r="M937" s="19"/>
      <c r="N937" s="19"/>
      <c r="O937" s="19"/>
      <c r="P937" s="19"/>
      <c r="Q937" s="19"/>
      <c r="R937" s="19"/>
      <c r="S937" s="34">
        <f t="shared" si="150"/>
        <v>41827</v>
      </c>
      <c r="T937" s="34" t="str">
        <f t="shared" si="151"/>
        <v/>
      </c>
      <c r="U937" s="34" t="str">
        <f t="shared" si="152"/>
        <v/>
      </c>
      <c r="V937" s="19"/>
    </row>
    <row r="938" spans="1:22" s="5" customFormat="1">
      <c r="A938" s="19"/>
      <c r="B938" s="19"/>
      <c r="C938" s="19"/>
      <c r="D938" s="19"/>
      <c r="E938" s="19"/>
      <c r="F938" s="19"/>
      <c r="G938" s="19"/>
      <c r="H938" s="19"/>
      <c r="I938" s="19"/>
      <c r="J938" s="8" t="s">
        <v>4869</v>
      </c>
      <c r="K938" s="19" t="str">
        <f t="shared" si="149"/>
        <v>x141</v>
      </c>
      <c r="L938" s="19" t="s">
        <v>10403</v>
      </c>
      <c r="M938" s="19"/>
      <c r="N938" s="19"/>
      <c r="O938" s="19"/>
      <c r="P938" s="19"/>
      <c r="Q938" s="19"/>
      <c r="R938" s="19"/>
      <c r="S938" s="34">
        <f t="shared" si="150"/>
        <v>41827</v>
      </c>
      <c r="T938" s="34" t="str">
        <f t="shared" si="151"/>
        <v/>
      </c>
      <c r="U938" s="34" t="str">
        <f t="shared" si="152"/>
        <v/>
      </c>
      <c r="V938" s="19"/>
    </row>
    <row r="939" spans="1:22" s="5" customFormat="1">
      <c r="A939" s="19"/>
      <c r="B939" s="19"/>
      <c r="C939" s="19"/>
      <c r="D939" s="19"/>
      <c r="E939" s="19"/>
      <c r="F939" s="19"/>
      <c r="G939" s="19"/>
      <c r="H939" s="19"/>
      <c r="I939" s="19"/>
      <c r="J939" s="8" t="s">
        <v>4870</v>
      </c>
      <c r="K939" s="19" t="str">
        <f t="shared" si="149"/>
        <v>x142</v>
      </c>
      <c r="L939" s="19" t="s">
        <v>10404</v>
      </c>
      <c r="M939" s="19"/>
      <c r="N939" s="19"/>
      <c r="O939" s="19"/>
      <c r="P939" s="19"/>
      <c r="Q939" s="19"/>
      <c r="R939" s="19"/>
      <c r="S939" s="34">
        <f t="shared" si="150"/>
        <v>41827</v>
      </c>
      <c r="T939" s="34" t="str">
        <f t="shared" si="151"/>
        <v/>
      </c>
      <c r="U939" s="34" t="str">
        <f t="shared" si="152"/>
        <v/>
      </c>
      <c r="V939" s="19"/>
    </row>
    <row r="940" spans="1:22" s="5" customFormat="1">
      <c r="A940" s="19"/>
      <c r="B940" s="19"/>
      <c r="C940" s="19"/>
      <c r="D940" s="19"/>
      <c r="E940" s="19"/>
      <c r="F940" s="19"/>
      <c r="G940" s="19"/>
      <c r="H940" s="19"/>
      <c r="I940" s="19"/>
      <c r="J940" s="8" t="s">
        <v>4871</v>
      </c>
      <c r="K940" s="19" t="str">
        <f t="shared" si="149"/>
        <v>x143</v>
      </c>
      <c r="L940" s="19" t="s">
        <v>10405</v>
      </c>
      <c r="M940" s="19"/>
      <c r="N940" s="19"/>
      <c r="O940" s="19"/>
      <c r="P940" s="19"/>
      <c r="Q940" s="19"/>
      <c r="R940" s="19"/>
      <c r="S940" s="34">
        <f t="shared" si="150"/>
        <v>41827</v>
      </c>
      <c r="T940" s="34" t="str">
        <f t="shared" si="151"/>
        <v/>
      </c>
      <c r="U940" s="34" t="str">
        <f t="shared" si="152"/>
        <v/>
      </c>
      <c r="V940" s="19"/>
    </row>
    <row r="941" spans="1:22" s="5" customFormat="1">
      <c r="A941" s="19"/>
      <c r="B941" s="19"/>
      <c r="C941" s="19"/>
      <c r="D941" s="19"/>
      <c r="E941" s="19"/>
      <c r="F941" s="19"/>
      <c r="G941" s="19"/>
      <c r="H941" s="19"/>
      <c r="I941" s="19"/>
      <c r="J941" s="8" t="s">
        <v>4872</v>
      </c>
      <c r="K941" s="19" t="str">
        <f t="shared" si="149"/>
        <v>x144</v>
      </c>
      <c r="L941" s="19" t="s">
        <v>10406</v>
      </c>
      <c r="M941" s="19"/>
      <c r="N941" s="19"/>
      <c r="O941" s="19"/>
      <c r="P941" s="19"/>
      <c r="Q941" s="19"/>
      <c r="R941" s="19"/>
      <c r="S941" s="34">
        <f t="shared" si="150"/>
        <v>41827</v>
      </c>
      <c r="T941" s="34" t="str">
        <f t="shared" si="151"/>
        <v/>
      </c>
      <c r="U941" s="34" t="str">
        <f t="shared" si="152"/>
        <v/>
      </c>
      <c r="V941" s="19"/>
    </row>
    <row r="942" spans="1:22" s="5" customFormat="1">
      <c r="A942" s="19"/>
      <c r="B942" s="19"/>
      <c r="C942" s="19"/>
      <c r="D942" s="19"/>
      <c r="E942" s="19"/>
      <c r="F942" s="19"/>
      <c r="G942" s="19"/>
      <c r="H942" s="19"/>
      <c r="I942" s="19"/>
      <c r="J942" s="8" t="s">
        <v>4873</v>
      </c>
      <c r="K942" s="19" t="str">
        <f t="shared" si="149"/>
        <v>x145</v>
      </c>
      <c r="L942" s="19" t="s">
        <v>10407</v>
      </c>
      <c r="M942" s="19"/>
      <c r="N942" s="19"/>
      <c r="O942" s="19"/>
      <c r="P942" s="19"/>
      <c r="Q942" s="19"/>
      <c r="R942" s="19"/>
      <c r="S942" s="34">
        <f t="shared" si="150"/>
        <v>41827</v>
      </c>
      <c r="T942" s="34" t="str">
        <f t="shared" si="151"/>
        <v/>
      </c>
      <c r="U942" s="34" t="str">
        <f t="shared" si="152"/>
        <v/>
      </c>
      <c r="V942" s="19"/>
    </row>
    <row r="943" spans="1:22" s="5" customFormat="1">
      <c r="A943" s="19"/>
      <c r="B943" s="19"/>
      <c r="C943" s="19"/>
      <c r="D943" s="19"/>
      <c r="E943" s="19"/>
      <c r="F943" s="19"/>
      <c r="G943" s="19"/>
      <c r="H943" s="19"/>
      <c r="I943" s="19"/>
      <c r="J943" s="8" t="s">
        <v>4874</v>
      </c>
      <c r="K943" s="19" t="str">
        <f t="shared" si="149"/>
        <v>x146</v>
      </c>
      <c r="L943" s="19" t="s">
        <v>10408</v>
      </c>
      <c r="M943" s="19"/>
      <c r="N943" s="19"/>
      <c r="O943" s="19"/>
      <c r="P943" s="19"/>
      <c r="Q943" s="19"/>
      <c r="R943" s="19"/>
      <c r="S943" s="34">
        <f t="shared" si="150"/>
        <v>41827</v>
      </c>
      <c r="T943" s="34" t="str">
        <f t="shared" si="151"/>
        <v/>
      </c>
      <c r="U943" s="34" t="str">
        <f t="shared" si="152"/>
        <v/>
      </c>
      <c r="V943" s="19"/>
    </row>
    <row r="944" spans="1:22" s="5" customFormat="1">
      <c r="A944" s="19"/>
      <c r="B944" s="19"/>
      <c r="C944" s="19"/>
      <c r="D944" s="19"/>
      <c r="E944" s="19"/>
      <c r="F944" s="19"/>
      <c r="G944" s="19"/>
      <c r="H944" s="19"/>
      <c r="I944" s="19"/>
      <c r="J944" s="8" t="s">
        <v>4889</v>
      </c>
      <c r="K944" s="19" t="str">
        <f t="shared" si="149"/>
        <v>x148</v>
      </c>
      <c r="L944" s="19" t="s">
        <v>10425</v>
      </c>
      <c r="M944" s="19"/>
      <c r="N944" s="19"/>
      <c r="O944" s="19"/>
      <c r="P944" s="19"/>
      <c r="Q944" s="19"/>
      <c r="R944" s="19"/>
      <c r="S944" s="34">
        <f t="shared" si="150"/>
        <v>41827</v>
      </c>
      <c r="T944" s="34" t="str">
        <f t="shared" si="151"/>
        <v/>
      </c>
      <c r="U944" s="34" t="str">
        <f t="shared" si="152"/>
        <v/>
      </c>
      <c r="V944" s="19"/>
    </row>
    <row r="945" spans="1:22" s="5" customFormat="1">
      <c r="A945" s="19"/>
      <c r="B945" s="19"/>
      <c r="C945" s="19"/>
      <c r="D945" s="19"/>
      <c r="E945" s="19"/>
      <c r="F945" s="19"/>
      <c r="G945" s="19"/>
      <c r="H945" s="19"/>
      <c r="I945" s="19"/>
      <c r="J945" s="8" t="s">
        <v>4890</v>
      </c>
      <c r="K945" s="19" t="str">
        <f t="shared" si="149"/>
        <v>x149</v>
      </c>
      <c r="L945" s="19" t="s">
        <v>10426</v>
      </c>
      <c r="M945" s="19"/>
      <c r="N945" s="19"/>
      <c r="O945" s="19"/>
      <c r="P945" s="19"/>
      <c r="Q945" s="19"/>
      <c r="R945" s="19"/>
      <c r="S945" s="34">
        <f t="shared" si="150"/>
        <v>41827</v>
      </c>
      <c r="T945" s="34" t="str">
        <f t="shared" si="151"/>
        <v/>
      </c>
      <c r="U945" s="34" t="str">
        <f t="shared" si="152"/>
        <v/>
      </c>
      <c r="V945" s="19"/>
    </row>
    <row r="946" spans="1:22" s="5" customFormat="1">
      <c r="A946" s="19"/>
      <c r="B946" s="19"/>
      <c r="C946" s="19"/>
      <c r="D946" s="19"/>
      <c r="E946" s="19"/>
      <c r="F946" s="19"/>
      <c r="G946" s="19"/>
      <c r="H946" s="19"/>
      <c r="I946" s="19"/>
      <c r="J946" s="8" t="s">
        <v>4891</v>
      </c>
      <c r="K946" s="19" t="str">
        <f t="shared" si="149"/>
        <v>x150</v>
      </c>
      <c r="L946" s="19" t="s">
        <v>10427</v>
      </c>
      <c r="M946" s="19"/>
      <c r="N946" s="19"/>
      <c r="O946" s="19"/>
      <c r="P946" s="19"/>
      <c r="Q946" s="19"/>
      <c r="R946" s="19"/>
      <c r="S946" s="34">
        <f t="shared" si="150"/>
        <v>41827</v>
      </c>
      <c r="T946" s="34" t="str">
        <f t="shared" si="151"/>
        <v/>
      </c>
      <c r="U946" s="34" t="str">
        <f t="shared" si="152"/>
        <v/>
      </c>
      <c r="V946" s="19"/>
    </row>
    <row r="947" spans="1:22" s="5" customFormat="1">
      <c r="A947" s="19"/>
      <c r="B947" s="19"/>
      <c r="C947" s="19"/>
      <c r="D947" s="19"/>
      <c r="E947" s="19"/>
      <c r="F947" s="19"/>
      <c r="G947" s="19"/>
      <c r="H947" s="19"/>
      <c r="I947" s="19"/>
      <c r="J947" s="8" t="s">
        <v>4875</v>
      </c>
      <c r="K947" s="19" t="str">
        <f t="shared" si="149"/>
        <v>x151</v>
      </c>
      <c r="L947" s="19" t="s">
        <v>10428</v>
      </c>
      <c r="M947" s="19"/>
      <c r="N947" s="19"/>
      <c r="O947" s="19"/>
      <c r="P947" s="19"/>
      <c r="Q947" s="19"/>
      <c r="R947" s="19"/>
      <c r="S947" s="34">
        <f t="shared" si="150"/>
        <v>41827</v>
      </c>
      <c r="T947" s="34" t="str">
        <f t="shared" si="151"/>
        <v/>
      </c>
      <c r="U947" s="34" t="str">
        <f t="shared" si="152"/>
        <v/>
      </c>
      <c r="V947" s="19"/>
    </row>
    <row r="948" spans="1:22" s="5" customFormat="1">
      <c r="A948" s="19"/>
      <c r="B948" s="19"/>
      <c r="C948" s="19"/>
      <c r="D948" s="19"/>
      <c r="E948" s="19"/>
      <c r="F948" s="19"/>
      <c r="G948" s="19"/>
      <c r="H948" s="19"/>
      <c r="I948" s="19"/>
      <c r="J948" s="8" t="s">
        <v>4876</v>
      </c>
      <c r="K948" s="19" t="str">
        <f t="shared" si="149"/>
        <v>x152</v>
      </c>
      <c r="L948" s="19" t="s">
        <v>10429</v>
      </c>
      <c r="M948" s="19"/>
      <c r="N948" s="19"/>
      <c r="O948" s="19"/>
      <c r="P948" s="19"/>
      <c r="Q948" s="19"/>
      <c r="R948" s="19"/>
      <c r="S948" s="34">
        <f t="shared" si="150"/>
        <v>41827</v>
      </c>
      <c r="T948" s="34" t="str">
        <f t="shared" si="151"/>
        <v/>
      </c>
      <c r="U948" s="34" t="str">
        <f t="shared" si="152"/>
        <v/>
      </c>
      <c r="V948" s="19"/>
    </row>
    <row r="949" spans="1:22" s="5" customFormat="1">
      <c r="A949" s="19"/>
      <c r="B949" s="19"/>
      <c r="C949" s="19"/>
      <c r="D949" s="19"/>
      <c r="E949" s="19"/>
      <c r="F949" s="19"/>
      <c r="G949" s="19"/>
      <c r="H949" s="19"/>
      <c r="I949" s="19"/>
      <c r="J949" s="8" t="s">
        <v>4877</v>
      </c>
      <c r="K949" s="19" t="str">
        <f t="shared" si="149"/>
        <v>x153</v>
      </c>
      <c r="L949" s="19" t="s">
        <v>10430</v>
      </c>
      <c r="M949" s="19"/>
      <c r="N949" s="19"/>
      <c r="O949" s="19"/>
      <c r="P949" s="19"/>
      <c r="Q949" s="19"/>
      <c r="R949" s="19"/>
      <c r="S949" s="34">
        <f t="shared" si="150"/>
        <v>41827</v>
      </c>
      <c r="T949" s="34" t="str">
        <f t="shared" si="151"/>
        <v/>
      </c>
      <c r="U949" s="34" t="str">
        <f t="shared" si="152"/>
        <v/>
      </c>
      <c r="V949" s="19"/>
    </row>
    <row r="950" spans="1:22" s="5" customFormat="1">
      <c r="A950" s="19"/>
      <c r="B950" s="19"/>
      <c r="C950" s="19"/>
      <c r="D950" s="19"/>
      <c r="E950" s="19"/>
      <c r="F950" s="19"/>
      <c r="G950" s="19"/>
      <c r="H950" s="19"/>
      <c r="I950" s="19"/>
      <c r="J950" s="8" t="s">
        <v>4878</v>
      </c>
      <c r="K950" s="19" t="str">
        <f t="shared" si="149"/>
        <v>x154</v>
      </c>
      <c r="L950" s="19" t="s">
        <v>10431</v>
      </c>
      <c r="M950" s="19"/>
      <c r="N950" s="19"/>
      <c r="O950" s="19"/>
      <c r="P950" s="19"/>
      <c r="Q950" s="19"/>
      <c r="R950" s="19"/>
      <c r="S950" s="34">
        <f t="shared" si="150"/>
        <v>41827</v>
      </c>
      <c r="T950" s="34" t="str">
        <f t="shared" si="151"/>
        <v/>
      </c>
      <c r="U950" s="34" t="str">
        <f t="shared" si="152"/>
        <v/>
      </c>
      <c r="V950" s="19"/>
    </row>
    <row r="951" spans="1:22" s="5" customFormat="1">
      <c r="A951" s="19"/>
      <c r="B951" s="19"/>
      <c r="C951" s="19"/>
      <c r="D951" s="19"/>
      <c r="E951" s="19"/>
      <c r="F951" s="19"/>
      <c r="G951" s="19"/>
      <c r="H951" s="19"/>
      <c r="I951" s="19"/>
      <c r="J951" s="8" t="s">
        <v>4879</v>
      </c>
      <c r="K951" s="19" t="str">
        <f t="shared" si="149"/>
        <v>x155</v>
      </c>
      <c r="L951" s="19" t="s">
        <v>10432</v>
      </c>
      <c r="M951" s="19"/>
      <c r="N951" s="19"/>
      <c r="O951" s="19"/>
      <c r="P951" s="19"/>
      <c r="Q951" s="19"/>
      <c r="R951" s="19"/>
      <c r="S951" s="34">
        <f t="shared" si="150"/>
        <v>41827</v>
      </c>
      <c r="T951" s="34" t="str">
        <f t="shared" si="151"/>
        <v/>
      </c>
      <c r="U951" s="34" t="str">
        <f t="shared" si="152"/>
        <v/>
      </c>
      <c r="V951" s="19"/>
    </row>
    <row r="952" spans="1:22" s="5" customFormat="1">
      <c r="A952" s="19"/>
      <c r="B952" s="19"/>
      <c r="C952" s="19"/>
      <c r="D952" s="19"/>
      <c r="E952" s="19"/>
      <c r="F952" s="19"/>
      <c r="G952" s="19"/>
      <c r="H952" s="19"/>
      <c r="I952" s="19"/>
      <c r="J952" s="8" t="s">
        <v>4880</v>
      </c>
      <c r="K952" s="19" t="str">
        <f t="shared" si="149"/>
        <v>x156</v>
      </c>
      <c r="L952" s="19" t="s">
        <v>10433</v>
      </c>
      <c r="M952" s="19"/>
      <c r="N952" s="19"/>
      <c r="O952" s="19"/>
      <c r="P952" s="19"/>
      <c r="Q952" s="19"/>
      <c r="R952" s="19"/>
      <c r="S952" s="34">
        <f t="shared" si="150"/>
        <v>41827</v>
      </c>
      <c r="T952" s="34" t="str">
        <f t="shared" si="151"/>
        <v/>
      </c>
      <c r="U952" s="34" t="str">
        <f t="shared" si="152"/>
        <v/>
      </c>
      <c r="V952" s="19"/>
    </row>
    <row r="953" spans="1:22" s="5" customFormat="1">
      <c r="A953" s="19"/>
      <c r="B953" s="19"/>
      <c r="C953" s="19"/>
      <c r="D953" s="19"/>
      <c r="E953" s="19"/>
      <c r="F953" s="19"/>
      <c r="G953" s="19"/>
      <c r="H953" s="19"/>
      <c r="I953" s="19"/>
      <c r="J953" s="8" t="s">
        <v>4881</v>
      </c>
      <c r="K953" s="19" t="str">
        <f t="shared" si="149"/>
        <v>x157</v>
      </c>
      <c r="L953" s="19" t="s">
        <v>10434</v>
      </c>
      <c r="M953" s="19"/>
      <c r="N953" s="19"/>
      <c r="O953" s="19"/>
      <c r="P953" s="19"/>
      <c r="Q953" s="19"/>
      <c r="R953" s="19"/>
      <c r="S953" s="34">
        <f t="shared" si="150"/>
        <v>41827</v>
      </c>
      <c r="T953" s="34" t="str">
        <f t="shared" si="151"/>
        <v/>
      </c>
      <c r="U953" s="34" t="str">
        <f t="shared" si="152"/>
        <v/>
      </c>
      <c r="V953" s="19"/>
    </row>
    <row r="954" spans="1:22" s="5" customFormat="1">
      <c r="A954" s="19"/>
      <c r="B954" s="19"/>
      <c r="C954" s="19"/>
      <c r="D954" s="19"/>
      <c r="E954" s="19"/>
      <c r="F954" s="19"/>
      <c r="G954" s="19"/>
      <c r="H954" s="19"/>
      <c r="I954" s="19"/>
      <c r="J954" s="8" t="s">
        <v>4882</v>
      </c>
      <c r="K954" s="19" t="str">
        <f t="shared" si="149"/>
        <v>x158</v>
      </c>
      <c r="L954" s="19" t="s">
        <v>10435</v>
      </c>
      <c r="M954" s="19"/>
      <c r="N954" s="19"/>
      <c r="O954" s="19"/>
      <c r="P954" s="19"/>
      <c r="Q954" s="19"/>
      <c r="R954" s="19"/>
      <c r="S954" s="34">
        <f t="shared" si="150"/>
        <v>41827</v>
      </c>
      <c r="T954" s="34" t="str">
        <f t="shared" si="151"/>
        <v/>
      </c>
      <c r="U954" s="34" t="str">
        <f t="shared" si="152"/>
        <v/>
      </c>
      <c r="V954" s="19"/>
    </row>
    <row r="955" spans="1:22" s="5" customFormat="1">
      <c r="A955" s="19"/>
      <c r="B955" s="19"/>
      <c r="C955" s="19"/>
      <c r="D955" s="19"/>
      <c r="E955" s="19"/>
      <c r="F955" s="19"/>
      <c r="G955" s="19"/>
      <c r="H955" s="19"/>
      <c r="I955" s="19"/>
      <c r="J955" s="8" t="s">
        <v>4883</v>
      </c>
      <c r="K955" s="19" t="str">
        <f t="shared" si="149"/>
        <v>x159</v>
      </c>
      <c r="L955" s="19" t="s">
        <v>10436</v>
      </c>
      <c r="M955" s="19"/>
      <c r="N955" s="19"/>
      <c r="O955" s="19"/>
      <c r="P955" s="19"/>
      <c r="Q955" s="19"/>
      <c r="R955" s="19"/>
      <c r="S955" s="34">
        <f t="shared" si="150"/>
        <v>41827</v>
      </c>
      <c r="T955" s="34" t="str">
        <f t="shared" si="151"/>
        <v/>
      </c>
      <c r="U955" s="34" t="str">
        <f t="shared" si="152"/>
        <v/>
      </c>
      <c r="V955" s="19"/>
    </row>
    <row r="956" spans="1:22" s="5" customFormat="1">
      <c r="A956" s="19"/>
      <c r="B956" s="19"/>
      <c r="C956" s="19"/>
      <c r="D956" s="19"/>
      <c r="E956" s="19"/>
      <c r="F956" s="19"/>
      <c r="G956" s="19"/>
      <c r="H956" s="19"/>
      <c r="I956" s="19"/>
      <c r="J956" s="8" t="s">
        <v>777</v>
      </c>
      <c r="K956" s="19" t="str">
        <f t="shared" si="149"/>
        <v>x42</v>
      </c>
      <c r="L956" s="19" t="s">
        <v>10437</v>
      </c>
      <c r="M956" s="19"/>
      <c r="N956" s="19"/>
      <c r="O956" s="19"/>
      <c r="P956" s="19"/>
      <c r="Q956" s="19"/>
      <c r="R956" s="19"/>
      <c r="S956" s="34">
        <f t="shared" si="150"/>
        <v>41827</v>
      </c>
      <c r="T956" s="34" t="str">
        <f t="shared" si="151"/>
        <v/>
      </c>
      <c r="U956" s="34" t="str">
        <f t="shared" si="152"/>
        <v/>
      </c>
      <c r="V956" s="19"/>
    </row>
    <row r="957" spans="1:22" s="5" customFormat="1">
      <c r="A957" s="19"/>
      <c r="B957" s="19"/>
      <c r="C957" s="19"/>
      <c r="D957" s="19"/>
      <c r="E957" s="19"/>
      <c r="F957" s="19"/>
      <c r="G957" s="19"/>
      <c r="H957" s="19"/>
      <c r="I957" s="19"/>
      <c r="J957" s="8" t="s">
        <v>779</v>
      </c>
      <c r="K957" s="19" t="str">
        <f t="shared" si="149"/>
        <v>x14</v>
      </c>
      <c r="L957" s="19" t="s">
        <v>10438</v>
      </c>
      <c r="M957" s="19"/>
      <c r="N957" s="19"/>
      <c r="O957" s="19"/>
      <c r="P957" s="19"/>
      <c r="Q957" s="19"/>
      <c r="R957" s="19"/>
      <c r="S957" s="34">
        <f t="shared" si="150"/>
        <v>41827</v>
      </c>
      <c r="T957" s="34" t="str">
        <f t="shared" si="151"/>
        <v/>
      </c>
      <c r="U957" s="34" t="str">
        <f t="shared" si="152"/>
        <v/>
      </c>
      <c r="V957" s="19"/>
    </row>
    <row r="958" spans="1:22" s="5" customFormat="1">
      <c r="A958" s="19"/>
      <c r="B958" s="19"/>
      <c r="C958" s="19"/>
      <c r="D958" s="19"/>
      <c r="E958" s="19"/>
      <c r="F958" s="19"/>
      <c r="G958" s="19"/>
      <c r="H958" s="19"/>
      <c r="I958" s="19"/>
      <c r="J958" s="8" t="s">
        <v>780</v>
      </c>
      <c r="K958" s="19" t="str">
        <f t="shared" si="149"/>
        <v>x67</v>
      </c>
      <c r="L958" s="19" t="s">
        <v>10439</v>
      </c>
      <c r="M958" s="19"/>
      <c r="N958" s="19"/>
      <c r="O958" s="19"/>
      <c r="P958" s="19"/>
      <c r="Q958" s="19"/>
      <c r="R958" s="19"/>
      <c r="S958" s="34">
        <f t="shared" si="150"/>
        <v>41827</v>
      </c>
      <c r="T958" s="34" t="str">
        <f t="shared" si="151"/>
        <v/>
      </c>
      <c r="U958" s="34" t="str">
        <f t="shared" si="152"/>
        <v/>
      </c>
      <c r="V958" s="19"/>
    </row>
    <row r="959" spans="1:22" s="5" customFormat="1">
      <c r="A959" s="19"/>
      <c r="B959" s="19"/>
      <c r="C959" s="19"/>
      <c r="D959" s="19"/>
      <c r="E959" s="19"/>
      <c r="F959" s="19"/>
      <c r="G959" s="19"/>
      <c r="H959" s="19"/>
      <c r="I959" s="19"/>
      <c r="J959" s="8" t="s">
        <v>778</v>
      </c>
      <c r="K959" s="19" t="str">
        <f t="shared" si="149"/>
        <v>x106</v>
      </c>
      <c r="L959" s="19" t="s">
        <v>10440</v>
      </c>
      <c r="M959" s="19"/>
      <c r="N959" s="19"/>
      <c r="O959" s="19"/>
      <c r="P959" s="19"/>
      <c r="Q959" s="19"/>
      <c r="R959" s="19"/>
      <c r="S959" s="34">
        <f t="shared" si="150"/>
        <v>41827</v>
      </c>
      <c r="T959" s="34" t="str">
        <f t="shared" si="151"/>
        <v/>
      </c>
      <c r="U959" s="34" t="str">
        <f t="shared" si="152"/>
        <v/>
      </c>
      <c r="V959" s="19"/>
    </row>
    <row r="960" spans="1:22" s="5" customFormat="1">
      <c r="A960" s="19"/>
      <c r="B960" s="19"/>
      <c r="C960" s="19"/>
      <c r="D960" s="19"/>
      <c r="E960" s="19"/>
      <c r="F960" s="19"/>
      <c r="G960" s="19"/>
      <c r="H960" s="19"/>
      <c r="I960" s="19"/>
      <c r="J960" s="8" t="s">
        <v>789</v>
      </c>
      <c r="K960" s="19" t="str">
        <f>VLOOKUP(J960,$A$2:$B$162,2,FALSE)</f>
        <v>x45</v>
      </c>
      <c r="L960" s="19" t="s">
        <v>10392</v>
      </c>
      <c r="M960" s="19"/>
      <c r="N960" s="19"/>
      <c r="O960" s="19"/>
      <c r="P960" s="19"/>
      <c r="Q960" s="19"/>
      <c r="R960" s="19"/>
      <c r="S960" s="34">
        <f>VLOOKUP(J960,A:G,5,FALSE)</f>
        <v>41827</v>
      </c>
      <c r="T960" s="34" t="str">
        <f t="shared" si="151"/>
        <v/>
      </c>
      <c r="U960" s="34" t="str">
        <f t="shared" si="152"/>
        <v/>
      </c>
      <c r="V960" s="19"/>
    </row>
    <row r="961" spans="1:22" s="5" customFormat="1">
      <c r="A961" s="19"/>
      <c r="B961" s="19"/>
      <c r="C961" s="19"/>
      <c r="D961" s="19"/>
      <c r="E961" s="19"/>
      <c r="F961" s="19"/>
      <c r="G961" s="19"/>
      <c r="H961" s="19"/>
      <c r="I961" s="19"/>
      <c r="J961" s="8" t="s">
        <v>783</v>
      </c>
      <c r="K961" s="19" t="str">
        <f t="shared" si="149"/>
        <v>x53</v>
      </c>
      <c r="L961" s="19" t="s">
        <v>11088</v>
      </c>
      <c r="M961" s="19"/>
      <c r="N961" s="19"/>
      <c r="O961" s="19"/>
      <c r="P961" s="19"/>
      <c r="Q961" s="19"/>
      <c r="R961" s="19"/>
      <c r="S961" s="34">
        <f t="shared" si="150"/>
        <v>41827</v>
      </c>
      <c r="T961" s="34" t="str">
        <f t="shared" si="151"/>
        <v/>
      </c>
      <c r="U961" s="34" t="str">
        <f t="shared" si="152"/>
        <v/>
      </c>
      <c r="V961" s="19"/>
    </row>
    <row r="962" spans="1:22" s="5" customFormat="1">
      <c r="A962" s="19"/>
      <c r="B962" s="19"/>
      <c r="C962" s="19"/>
      <c r="D962" s="19"/>
      <c r="E962" s="19"/>
      <c r="F962" s="19"/>
      <c r="G962" s="19"/>
      <c r="H962" s="19"/>
      <c r="I962" s="19"/>
      <c r="J962" s="8" t="s">
        <v>3457</v>
      </c>
      <c r="K962" s="19" t="str">
        <f t="shared" si="149"/>
        <v>x119</v>
      </c>
      <c r="L962" s="19" t="s">
        <v>11089</v>
      </c>
      <c r="M962" s="19"/>
      <c r="N962" s="19"/>
      <c r="O962" s="19"/>
      <c r="P962" s="19"/>
      <c r="Q962" s="19"/>
      <c r="R962" s="19"/>
      <c r="S962" s="34">
        <f t="shared" si="150"/>
        <v>41827</v>
      </c>
      <c r="T962" s="34" t="str">
        <f t="shared" si="151"/>
        <v/>
      </c>
      <c r="U962" s="34" t="str">
        <f t="shared" si="152"/>
        <v/>
      </c>
      <c r="V962" s="19"/>
    </row>
    <row r="963" spans="1:22" s="5" customFormat="1">
      <c r="A963" s="19"/>
      <c r="B963" s="19"/>
      <c r="C963" s="19"/>
      <c r="D963" s="19"/>
      <c r="E963" s="19"/>
      <c r="F963" s="19"/>
      <c r="G963" s="19"/>
      <c r="H963" s="19"/>
      <c r="I963" s="19"/>
      <c r="J963" s="8" t="s">
        <v>784</v>
      </c>
      <c r="K963" s="19" t="str">
        <f t="shared" si="149"/>
        <v>x93</v>
      </c>
      <c r="L963" s="19" t="s">
        <v>11090</v>
      </c>
      <c r="M963" s="19"/>
      <c r="N963" s="19"/>
      <c r="O963" s="19"/>
      <c r="P963" s="19"/>
      <c r="Q963" s="19"/>
      <c r="R963" s="19"/>
      <c r="S963" s="34">
        <f t="shared" si="150"/>
        <v>41827</v>
      </c>
      <c r="T963" s="34" t="str">
        <f t="shared" si="151"/>
        <v/>
      </c>
      <c r="U963" s="34" t="str">
        <f t="shared" si="152"/>
        <v/>
      </c>
      <c r="V963" s="19"/>
    </row>
    <row r="964" spans="1:22" s="5" customFormat="1">
      <c r="A964" s="19"/>
      <c r="B964" s="19"/>
      <c r="C964" s="19"/>
      <c r="D964" s="19"/>
      <c r="E964" s="19"/>
      <c r="F964" s="19"/>
      <c r="G964" s="19"/>
      <c r="H964" s="19"/>
      <c r="I964" s="19"/>
      <c r="J964" s="8" t="s">
        <v>787</v>
      </c>
      <c r="K964" s="19" t="str">
        <f t="shared" si="149"/>
        <v>x10</v>
      </c>
      <c r="L964" s="19" t="s">
        <v>10393</v>
      </c>
      <c r="M964" s="19"/>
      <c r="N964" s="19"/>
      <c r="O964" s="19"/>
      <c r="P964" s="19"/>
      <c r="Q964" s="19"/>
      <c r="R964" s="19"/>
      <c r="S964" s="34">
        <f t="shared" si="150"/>
        <v>41827</v>
      </c>
      <c r="T964" s="34" t="str">
        <f t="shared" si="151"/>
        <v/>
      </c>
      <c r="U964" s="34" t="str">
        <f t="shared" si="152"/>
        <v/>
      </c>
      <c r="V964" s="19"/>
    </row>
    <row r="965" spans="1:22" s="5" customFormat="1">
      <c r="A965" s="19"/>
      <c r="B965" s="19"/>
      <c r="C965" s="19"/>
      <c r="D965" s="19"/>
      <c r="E965" s="19"/>
      <c r="F965" s="19"/>
      <c r="G965" s="19"/>
      <c r="H965" s="19"/>
      <c r="I965" s="19"/>
      <c r="J965" s="8" t="s">
        <v>786</v>
      </c>
      <c r="K965" s="19" t="str">
        <f t="shared" si="149"/>
        <v>x11</v>
      </c>
      <c r="L965" s="19" t="s">
        <v>10394</v>
      </c>
      <c r="M965" s="19"/>
      <c r="N965" s="19"/>
      <c r="O965" s="19"/>
      <c r="P965" s="19"/>
      <c r="Q965" s="19"/>
      <c r="R965" s="19"/>
      <c r="S965" s="34">
        <f t="shared" si="150"/>
        <v>41827</v>
      </c>
      <c r="T965" s="34" t="str">
        <f t="shared" si="151"/>
        <v/>
      </c>
      <c r="U965" s="34" t="str">
        <f t="shared" si="152"/>
        <v/>
      </c>
      <c r="V965" s="19"/>
    </row>
    <row r="966" spans="1:22" s="5" customFormat="1">
      <c r="A966" s="19"/>
      <c r="B966" s="19"/>
      <c r="C966" s="19"/>
      <c r="D966" s="19"/>
      <c r="E966" s="19"/>
      <c r="F966" s="19"/>
      <c r="G966" s="19"/>
      <c r="H966" s="19"/>
      <c r="I966" s="19"/>
      <c r="J966" s="8" t="s">
        <v>4911</v>
      </c>
      <c r="K966" s="19" t="str">
        <f t="shared" ref="K966" si="153">VLOOKUP(J966,$A$2:$B$162,2,FALSE)</f>
        <v>x160</v>
      </c>
      <c r="L966" s="19" t="s">
        <v>10395</v>
      </c>
      <c r="M966" s="19"/>
      <c r="N966" s="19"/>
      <c r="O966" s="19"/>
      <c r="P966" s="19"/>
      <c r="Q966" s="19"/>
      <c r="R966" s="19"/>
      <c r="S966" s="34">
        <f>VLOOKUP(J966,A:G,5,FALSE)</f>
        <v>41827</v>
      </c>
      <c r="T966" s="34" t="str">
        <f t="shared" si="151"/>
        <v/>
      </c>
      <c r="U966" s="34" t="str">
        <f t="shared" si="152"/>
        <v/>
      </c>
      <c r="V966" s="19"/>
    </row>
    <row r="967" spans="1:22" s="5" customFormat="1">
      <c r="A967" s="19"/>
      <c r="B967" s="19"/>
      <c r="C967" s="19"/>
      <c r="D967" s="19"/>
      <c r="E967" s="19"/>
      <c r="F967" s="19"/>
      <c r="G967" s="19"/>
      <c r="H967" s="19"/>
      <c r="I967" s="19"/>
      <c r="J967" s="8" t="s">
        <v>4912</v>
      </c>
      <c r="K967" s="19" t="str">
        <f>VLOOKUP(J967,$A$2:$B$163,2,FALSE)</f>
        <v>x161</v>
      </c>
      <c r="L967" s="19" t="s">
        <v>10396</v>
      </c>
      <c r="M967" s="19"/>
      <c r="N967" s="19"/>
      <c r="O967" s="19"/>
      <c r="P967" s="19"/>
      <c r="Q967" s="19"/>
      <c r="R967" s="19"/>
      <c r="S967" s="34">
        <f>VLOOKUP(J967,A:G,5,FALSE)</f>
        <v>41827</v>
      </c>
      <c r="T967" s="34" t="str">
        <f t="shared" si="151"/>
        <v/>
      </c>
      <c r="U967" s="34" t="str">
        <f t="shared" si="152"/>
        <v/>
      </c>
      <c r="V967" s="19"/>
    </row>
    <row r="968" spans="1:22" s="5" customFormat="1">
      <c r="A968" s="19"/>
      <c r="B968" s="19"/>
      <c r="C968" s="19"/>
      <c r="D968" s="19"/>
      <c r="E968" s="19"/>
      <c r="F968" s="19"/>
      <c r="G968" s="19"/>
      <c r="H968" s="19"/>
      <c r="I968" s="19"/>
      <c r="J968" s="6" t="s">
        <v>11955</v>
      </c>
      <c r="K968" s="19"/>
      <c r="L968" s="19"/>
      <c r="M968" s="19"/>
      <c r="N968" s="19"/>
      <c r="O968" s="19" t="s">
        <v>2299</v>
      </c>
      <c r="P968" s="19"/>
      <c r="Q968" s="19" t="s">
        <v>10645</v>
      </c>
      <c r="R968" s="19" t="s">
        <v>11873</v>
      </c>
      <c r="S968" s="34">
        <v>42566</v>
      </c>
      <c r="T968" s="34"/>
      <c r="U968" s="34"/>
      <c r="V968" s="19"/>
    </row>
    <row r="969" spans="1:22" s="5" customFormat="1">
      <c r="A969" s="19"/>
      <c r="B969" s="19"/>
      <c r="C969" s="19"/>
      <c r="D969" s="19"/>
      <c r="E969" s="19"/>
      <c r="F969" s="19"/>
      <c r="G969" s="19"/>
      <c r="H969" s="19"/>
      <c r="I969" s="19"/>
      <c r="J969" s="7" t="s">
        <v>11878</v>
      </c>
      <c r="K969" s="19" t="str">
        <f>VLOOKUP(J969,$A$2:$B$300,2,FALSE)</f>
        <v>x203</v>
      </c>
      <c r="L969" s="19" t="s">
        <v>11874</v>
      </c>
      <c r="M969" s="19"/>
      <c r="N969" s="19"/>
      <c r="O969" s="19"/>
      <c r="P969" s="19"/>
      <c r="Q969" s="19"/>
      <c r="R969" s="19"/>
      <c r="S969" s="34">
        <f t="shared" ref="S969:S972" si="154">VLOOKUP(J969,A:G,5,FALSE)</f>
        <v>42566</v>
      </c>
      <c r="T969" s="34" t="str">
        <f t="shared" si="151"/>
        <v/>
      </c>
      <c r="U969" s="34" t="str">
        <f t="shared" si="152"/>
        <v/>
      </c>
      <c r="V969" s="19"/>
    </row>
    <row r="970" spans="1:22" s="5" customFormat="1">
      <c r="A970" s="19"/>
      <c r="B970" s="19"/>
      <c r="C970" s="19"/>
      <c r="D970" s="19"/>
      <c r="E970" s="19"/>
      <c r="F970" s="19"/>
      <c r="G970" s="19"/>
      <c r="H970" s="19"/>
      <c r="I970" s="19"/>
      <c r="J970" s="7" t="s">
        <v>11879</v>
      </c>
      <c r="K970" s="19" t="str">
        <f t="shared" ref="K970:K972" si="155">VLOOKUP(J970,$A$2:$B$300,2,FALSE)</f>
        <v>x204</v>
      </c>
      <c r="L970" s="19" t="s">
        <v>11875</v>
      </c>
      <c r="M970" s="19"/>
      <c r="N970" s="19"/>
      <c r="O970" s="19"/>
      <c r="P970" s="19"/>
      <c r="Q970" s="19"/>
      <c r="R970" s="19"/>
      <c r="S970" s="34">
        <f t="shared" si="154"/>
        <v>42566</v>
      </c>
      <c r="T970" s="34" t="str">
        <f t="shared" si="151"/>
        <v/>
      </c>
      <c r="U970" s="34" t="str">
        <f t="shared" si="152"/>
        <v/>
      </c>
      <c r="V970" s="19"/>
    </row>
    <row r="971" spans="1:22" s="5" customFormat="1">
      <c r="A971" s="19"/>
      <c r="B971" s="19"/>
      <c r="C971" s="19"/>
      <c r="D971" s="19"/>
      <c r="E971" s="19"/>
      <c r="F971" s="19"/>
      <c r="G971" s="19"/>
      <c r="H971" s="19"/>
      <c r="I971" s="19"/>
      <c r="J971" s="7" t="s">
        <v>11880</v>
      </c>
      <c r="K971" s="19" t="str">
        <f t="shared" si="155"/>
        <v>x205</v>
      </c>
      <c r="L971" s="19" t="s">
        <v>11876</v>
      </c>
      <c r="M971" s="19"/>
      <c r="N971" s="19"/>
      <c r="O971" s="19"/>
      <c r="P971" s="19"/>
      <c r="Q971" s="19"/>
      <c r="R971" s="19"/>
      <c r="S971" s="34">
        <f t="shared" si="154"/>
        <v>42566</v>
      </c>
      <c r="T971" s="34" t="str">
        <f t="shared" si="151"/>
        <v/>
      </c>
      <c r="U971" s="34" t="str">
        <f t="shared" si="152"/>
        <v/>
      </c>
      <c r="V971" s="19"/>
    </row>
    <row r="972" spans="1:22" s="5" customFormat="1">
      <c r="A972" s="19"/>
      <c r="B972" s="19"/>
      <c r="C972" s="19"/>
      <c r="D972" s="19"/>
      <c r="E972" s="19"/>
      <c r="F972" s="19"/>
      <c r="G972" s="19"/>
      <c r="H972" s="19"/>
      <c r="I972" s="19"/>
      <c r="J972" s="7" t="s">
        <v>11881</v>
      </c>
      <c r="K972" s="19" t="str">
        <f t="shared" si="155"/>
        <v>x206</v>
      </c>
      <c r="L972" s="19" t="s">
        <v>11877</v>
      </c>
      <c r="M972" s="19"/>
      <c r="N972" s="19"/>
      <c r="O972" s="19"/>
      <c r="P972" s="19"/>
      <c r="Q972" s="19"/>
      <c r="R972" s="19"/>
      <c r="S972" s="34">
        <f t="shared" si="154"/>
        <v>42566</v>
      </c>
      <c r="T972" s="34" t="str">
        <f t="shared" si="151"/>
        <v/>
      </c>
      <c r="U972" s="34" t="str">
        <f t="shared" si="152"/>
        <v/>
      </c>
      <c r="V972" s="19"/>
    </row>
    <row r="973" spans="1:22" s="5" customFormat="1">
      <c r="A973" s="19"/>
      <c r="B973" s="19"/>
      <c r="C973" s="19"/>
      <c r="D973" s="19"/>
      <c r="E973" s="19"/>
      <c r="F973" s="19"/>
      <c r="G973" s="19"/>
      <c r="H973" s="19"/>
      <c r="I973" s="19"/>
      <c r="J973" s="6" t="s">
        <v>11882</v>
      </c>
      <c r="K973" s="19"/>
      <c r="L973" s="19"/>
      <c r="M973" s="19"/>
      <c r="N973" s="19"/>
      <c r="O973" s="19" t="s">
        <v>2299</v>
      </c>
      <c r="P973" s="19"/>
      <c r="Q973" s="19" t="s">
        <v>10645</v>
      </c>
      <c r="R973" s="19" t="s">
        <v>11873</v>
      </c>
      <c r="S973" s="34">
        <v>42566</v>
      </c>
      <c r="T973" s="34"/>
      <c r="U973" s="34"/>
      <c r="V973" s="19"/>
    </row>
    <row r="974" spans="1:22" s="5" customFormat="1">
      <c r="A974" s="19"/>
      <c r="B974" s="19"/>
      <c r="C974" s="19"/>
      <c r="D974" s="19"/>
      <c r="E974" s="19"/>
      <c r="F974" s="19"/>
      <c r="G974" s="19"/>
      <c r="H974" s="19"/>
      <c r="I974" s="19"/>
      <c r="J974" s="7" t="s">
        <v>11901</v>
      </c>
      <c r="K974" s="19" t="str">
        <f>VLOOKUP(J974,$A$2:$B$300,2,FALSE)</f>
        <v>x207</v>
      </c>
      <c r="L974" s="19" t="s">
        <v>11884</v>
      </c>
      <c r="M974" s="19"/>
      <c r="N974" s="19"/>
      <c r="O974" s="19"/>
      <c r="P974" s="19"/>
      <c r="Q974" s="19"/>
      <c r="R974" s="19"/>
      <c r="S974" s="34">
        <f t="shared" ref="S974:S991" si="156">VLOOKUP(J974,A:G,5,FALSE)</f>
        <v>42566</v>
      </c>
      <c r="T974" s="34" t="str">
        <f t="shared" si="151"/>
        <v/>
      </c>
      <c r="U974" s="34" t="str">
        <f t="shared" si="152"/>
        <v/>
      </c>
      <c r="V974" s="19"/>
    </row>
    <row r="975" spans="1:22" s="5" customFormat="1">
      <c r="A975" s="19"/>
      <c r="B975" s="19"/>
      <c r="C975" s="19"/>
      <c r="D975" s="19"/>
      <c r="E975" s="19"/>
      <c r="F975" s="19"/>
      <c r="G975" s="19"/>
      <c r="H975" s="19"/>
      <c r="I975" s="19"/>
      <c r="J975" s="7" t="s">
        <v>11902</v>
      </c>
      <c r="K975" s="19" t="str">
        <f t="shared" ref="K975:K1038" si="157">VLOOKUP(J975,$A$2:$B$300,2,FALSE)</f>
        <v>x208</v>
      </c>
      <c r="L975" s="19" t="s">
        <v>11885</v>
      </c>
      <c r="M975" s="19"/>
      <c r="N975" s="19"/>
      <c r="O975" s="19"/>
      <c r="P975" s="19"/>
      <c r="Q975" s="19"/>
      <c r="R975" s="19"/>
      <c r="S975" s="34">
        <f t="shared" si="156"/>
        <v>42566</v>
      </c>
      <c r="T975" s="34" t="str">
        <f t="shared" si="151"/>
        <v/>
      </c>
      <c r="U975" s="34" t="str">
        <f t="shared" si="152"/>
        <v/>
      </c>
      <c r="V975" s="19"/>
    </row>
    <row r="976" spans="1:22" s="5" customFormat="1">
      <c r="A976" s="19"/>
      <c r="B976" s="19"/>
      <c r="C976" s="19"/>
      <c r="D976" s="19"/>
      <c r="E976" s="19"/>
      <c r="F976" s="19"/>
      <c r="G976" s="19"/>
      <c r="H976" s="19"/>
      <c r="I976" s="19"/>
      <c r="J976" s="7" t="s">
        <v>11903</v>
      </c>
      <c r="K976" s="19" t="str">
        <f t="shared" si="157"/>
        <v>x209</v>
      </c>
      <c r="L976" s="19" t="s">
        <v>11886</v>
      </c>
      <c r="M976" s="19"/>
      <c r="N976" s="19"/>
      <c r="O976" s="19"/>
      <c r="P976" s="19"/>
      <c r="Q976" s="19"/>
      <c r="R976" s="19"/>
      <c r="S976" s="34">
        <f t="shared" si="156"/>
        <v>42566</v>
      </c>
      <c r="T976" s="34" t="str">
        <f t="shared" si="151"/>
        <v/>
      </c>
      <c r="U976" s="34" t="str">
        <f t="shared" si="152"/>
        <v/>
      </c>
      <c r="V976" s="19"/>
    </row>
    <row r="977" spans="1:22" s="5" customFormat="1">
      <c r="A977" s="19"/>
      <c r="B977" s="19"/>
      <c r="C977" s="19"/>
      <c r="D977" s="19"/>
      <c r="E977" s="19"/>
      <c r="F977" s="19"/>
      <c r="G977" s="19"/>
      <c r="H977" s="19"/>
      <c r="I977" s="19"/>
      <c r="J977" s="7" t="s">
        <v>11904</v>
      </c>
      <c r="K977" s="19" t="str">
        <f t="shared" si="157"/>
        <v>x210</v>
      </c>
      <c r="L977" s="19" t="s">
        <v>11887</v>
      </c>
      <c r="M977" s="19"/>
      <c r="N977" s="19"/>
      <c r="O977" s="19"/>
      <c r="P977" s="19"/>
      <c r="Q977" s="19"/>
      <c r="R977" s="19"/>
      <c r="S977" s="34">
        <f t="shared" si="156"/>
        <v>42566</v>
      </c>
      <c r="T977" s="34" t="str">
        <f t="shared" si="151"/>
        <v/>
      </c>
      <c r="U977" s="34" t="str">
        <f t="shared" si="152"/>
        <v/>
      </c>
      <c r="V977" s="19"/>
    </row>
    <row r="978" spans="1:22" s="5" customFormat="1">
      <c r="A978" s="19"/>
      <c r="B978" s="19"/>
      <c r="C978" s="19"/>
      <c r="D978" s="19"/>
      <c r="E978" s="19"/>
      <c r="F978" s="19"/>
      <c r="G978" s="19"/>
      <c r="H978" s="19"/>
      <c r="I978" s="19"/>
      <c r="J978" s="7" t="s">
        <v>4411</v>
      </c>
      <c r="K978" s="19" t="str">
        <f t="shared" si="157"/>
        <v>x211</v>
      </c>
      <c r="L978" s="19" t="s">
        <v>11888</v>
      </c>
      <c r="M978" s="19"/>
      <c r="N978" s="19"/>
      <c r="O978" s="19"/>
      <c r="P978" s="19"/>
      <c r="Q978" s="19"/>
      <c r="R978" s="19"/>
      <c r="S978" s="34">
        <f t="shared" si="156"/>
        <v>42566</v>
      </c>
      <c r="T978" s="34" t="str">
        <f t="shared" si="151"/>
        <v/>
      </c>
      <c r="U978" s="34" t="str">
        <f t="shared" si="152"/>
        <v/>
      </c>
      <c r="V978" s="19"/>
    </row>
    <row r="979" spans="1:22" s="5" customFormat="1">
      <c r="A979" s="19"/>
      <c r="B979" s="19"/>
      <c r="C979" s="19"/>
      <c r="D979" s="19"/>
      <c r="E979" s="19"/>
      <c r="F979" s="19"/>
      <c r="G979" s="19"/>
      <c r="H979" s="19"/>
      <c r="I979" s="19"/>
      <c r="J979" s="7" t="s">
        <v>11905</v>
      </c>
      <c r="K979" s="19" t="str">
        <f t="shared" si="157"/>
        <v>x212</v>
      </c>
      <c r="L979" s="19" t="s">
        <v>11889</v>
      </c>
      <c r="M979" s="19"/>
      <c r="N979" s="19"/>
      <c r="O979" s="19"/>
      <c r="P979" s="19"/>
      <c r="Q979" s="19"/>
      <c r="R979" s="19"/>
      <c r="S979" s="34">
        <f t="shared" si="156"/>
        <v>42566</v>
      </c>
      <c r="T979" s="34" t="str">
        <f t="shared" si="151"/>
        <v/>
      </c>
      <c r="U979" s="34" t="str">
        <f t="shared" si="152"/>
        <v/>
      </c>
      <c r="V979" s="19"/>
    </row>
    <row r="980" spans="1:22" s="5" customFormat="1">
      <c r="A980" s="19"/>
      <c r="B980" s="19"/>
      <c r="C980" s="19"/>
      <c r="D980" s="19"/>
      <c r="E980" s="19"/>
      <c r="F980" s="19"/>
      <c r="G980" s="19"/>
      <c r="H980" s="19"/>
      <c r="I980" s="19"/>
      <c r="J980" s="7" t="s">
        <v>11906</v>
      </c>
      <c r="K980" s="19" t="str">
        <f t="shared" si="157"/>
        <v>x213</v>
      </c>
      <c r="L980" s="19" t="s">
        <v>11890</v>
      </c>
      <c r="M980" s="19"/>
      <c r="N980" s="19"/>
      <c r="O980" s="19"/>
      <c r="P980" s="19"/>
      <c r="Q980" s="19"/>
      <c r="R980" s="19"/>
      <c r="S980" s="34">
        <f t="shared" si="156"/>
        <v>42566</v>
      </c>
      <c r="T980" s="34" t="str">
        <f t="shared" si="151"/>
        <v/>
      </c>
      <c r="U980" s="34" t="str">
        <f t="shared" si="152"/>
        <v/>
      </c>
      <c r="V980" s="19"/>
    </row>
    <row r="981" spans="1:22" s="5" customFormat="1">
      <c r="A981" s="19"/>
      <c r="B981" s="19"/>
      <c r="C981" s="19"/>
      <c r="D981" s="19"/>
      <c r="E981" s="19"/>
      <c r="F981" s="19"/>
      <c r="G981" s="19"/>
      <c r="H981" s="19"/>
      <c r="I981" s="19"/>
      <c r="J981" s="7" t="s">
        <v>11907</v>
      </c>
      <c r="K981" s="19" t="str">
        <f t="shared" si="157"/>
        <v>x214</v>
      </c>
      <c r="L981" s="19" t="s">
        <v>11891</v>
      </c>
      <c r="M981" s="19"/>
      <c r="N981" s="19"/>
      <c r="O981" s="19"/>
      <c r="P981" s="19"/>
      <c r="Q981" s="19"/>
      <c r="R981" s="19"/>
      <c r="S981" s="34">
        <f t="shared" si="156"/>
        <v>42566</v>
      </c>
      <c r="T981" s="34" t="str">
        <f t="shared" si="151"/>
        <v/>
      </c>
      <c r="U981" s="34" t="str">
        <f t="shared" si="152"/>
        <v/>
      </c>
      <c r="V981" s="19"/>
    </row>
    <row r="982" spans="1:22" s="5" customFormat="1">
      <c r="A982" s="19"/>
      <c r="B982" s="19"/>
      <c r="C982" s="19"/>
      <c r="D982" s="19"/>
      <c r="E982" s="19"/>
      <c r="F982" s="19"/>
      <c r="G982" s="19"/>
      <c r="H982" s="19"/>
      <c r="I982" s="19"/>
      <c r="J982" s="7" t="s">
        <v>11908</v>
      </c>
      <c r="K982" s="19" t="str">
        <f t="shared" si="157"/>
        <v>x215</v>
      </c>
      <c r="L982" s="19" t="s">
        <v>11892</v>
      </c>
      <c r="M982" s="19"/>
      <c r="N982" s="19"/>
      <c r="O982" s="19"/>
      <c r="P982" s="19"/>
      <c r="Q982" s="19"/>
      <c r="R982" s="19"/>
      <c r="S982" s="34">
        <f t="shared" si="156"/>
        <v>42566</v>
      </c>
      <c r="T982" s="34" t="str">
        <f t="shared" si="151"/>
        <v/>
      </c>
      <c r="U982" s="34" t="str">
        <f t="shared" si="152"/>
        <v/>
      </c>
      <c r="V982" s="19"/>
    </row>
    <row r="983" spans="1:22" s="5" customFormat="1">
      <c r="A983" s="19"/>
      <c r="B983" s="19"/>
      <c r="C983" s="19"/>
      <c r="D983" s="19"/>
      <c r="E983" s="19"/>
      <c r="F983" s="19"/>
      <c r="G983" s="19"/>
      <c r="H983" s="19"/>
      <c r="I983" s="19"/>
      <c r="J983" s="7" t="s">
        <v>11909</v>
      </c>
      <c r="K983" s="19" t="str">
        <f t="shared" si="157"/>
        <v>x216</v>
      </c>
      <c r="L983" s="19" t="s">
        <v>11893</v>
      </c>
      <c r="M983" s="19"/>
      <c r="N983" s="19"/>
      <c r="O983" s="19"/>
      <c r="P983" s="19"/>
      <c r="Q983" s="19"/>
      <c r="R983" s="19"/>
      <c r="S983" s="34">
        <f t="shared" si="156"/>
        <v>42566</v>
      </c>
      <c r="T983" s="34" t="str">
        <f t="shared" si="151"/>
        <v/>
      </c>
      <c r="U983" s="34" t="str">
        <f t="shared" si="152"/>
        <v/>
      </c>
      <c r="V983" s="19"/>
    </row>
    <row r="984" spans="1:22" s="5" customFormat="1">
      <c r="A984" s="19"/>
      <c r="B984" s="19"/>
      <c r="C984" s="19"/>
      <c r="D984" s="19"/>
      <c r="E984" s="19"/>
      <c r="F984" s="19"/>
      <c r="G984" s="19"/>
      <c r="H984" s="19"/>
      <c r="I984" s="19"/>
      <c r="J984" s="7" t="s">
        <v>11910</v>
      </c>
      <c r="K984" s="19" t="str">
        <f t="shared" si="157"/>
        <v>x217</v>
      </c>
      <c r="L984" s="19" t="s">
        <v>11894</v>
      </c>
      <c r="M984" s="19"/>
      <c r="N984" s="19"/>
      <c r="O984" s="19"/>
      <c r="P984" s="19"/>
      <c r="Q984" s="19"/>
      <c r="R984" s="19"/>
      <c r="S984" s="34">
        <f t="shared" si="156"/>
        <v>42566</v>
      </c>
      <c r="T984" s="34" t="str">
        <f t="shared" si="151"/>
        <v/>
      </c>
      <c r="U984" s="34" t="str">
        <f t="shared" si="152"/>
        <v/>
      </c>
      <c r="V984" s="19"/>
    </row>
    <row r="985" spans="1:22" s="5" customFormat="1">
      <c r="A985" s="19"/>
      <c r="B985" s="19"/>
      <c r="C985" s="19"/>
      <c r="D985" s="19"/>
      <c r="E985" s="19"/>
      <c r="F985" s="19"/>
      <c r="G985" s="19"/>
      <c r="H985" s="19"/>
      <c r="I985" s="19"/>
      <c r="J985" s="7" t="s">
        <v>11911</v>
      </c>
      <c r="K985" s="19" t="str">
        <f t="shared" si="157"/>
        <v>x218</v>
      </c>
      <c r="L985" s="19" t="s">
        <v>11895</v>
      </c>
      <c r="M985" s="19"/>
      <c r="N985" s="19"/>
      <c r="O985" s="19"/>
      <c r="P985" s="19"/>
      <c r="Q985" s="19"/>
      <c r="R985" s="19"/>
      <c r="S985" s="34">
        <f t="shared" si="156"/>
        <v>42566</v>
      </c>
      <c r="T985" s="34" t="str">
        <f t="shared" si="151"/>
        <v/>
      </c>
      <c r="U985" s="34" t="str">
        <f t="shared" si="152"/>
        <v/>
      </c>
      <c r="V985" s="19"/>
    </row>
    <row r="986" spans="1:22" s="5" customFormat="1">
      <c r="A986" s="19"/>
      <c r="B986" s="19"/>
      <c r="C986" s="19"/>
      <c r="D986" s="19"/>
      <c r="E986" s="19"/>
      <c r="F986" s="19"/>
      <c r="G986" s="19"/>
      <c r="H986" s="19"/>
      <c r="I986" s="19"/>
      <c r="J986" s="7" t="s">
        <v>11912</v>
      </c>
      <c r="K986" s="19" t="str">
        <f t="shared" si="157"/>
        <v>x219</v>
      </c>
      <c r="L986" s="19" t="s">
        <v>11896</v>
      </c>
      <c r="M986" s="19"/>
      <c r="N986" s="19"/>
      <c r="O986" s="19"/>
      <c r="P986" s="19"/>
      <c r="Q986" s="19"/>
      <c r="R986" s="19"/>
      <c r="S986" s="34">
        <f t="shared" si="156"/>
        <v>42566</v>
      </c>
      <c r="T986" s="34" t="str">
        <f t="shared" si="151"/>
        <v/>
      </c>
      <c r="U986" s="34" t="str">
        <f t="shared" si="152"/>
        <v/>
      </c>
      <c r="V986" s="19"/>
    </row>
    <row r="987" spans="1:22" s="5" customFormat="1">
      <c r="A987" s="19"/>
      <c r="B987" s="19"/>
      <c r="C987" s="19"/>
      <c r="D987" s="19"/>
      <c r="E987" s="19"/>
      <c r="F987" s="19"/>
      <c r="G987" s="19"/>
      <c r="H987" s="19"/>
      <c r="I987" s="19"/>
      <c r="J987" s="7" t="s">
        <v>11913</v>
      </c>
      <c r="K987" s="19" t="str">
        <f t="shared" si="157"/>
        <v>x220</v>
      </c>
      <c r="L987" s="19" t="s">
        <v>11897</v>
      </c>
      <c r="M987" s="19"/>
      <c r="N987" s="19"/>
      <c r="O987" s="19"/>
      <c r="P987" s="19"/>
      <c r="Q987" s="19"/>
      <c r="R987" s="19"/>
      <c r="S987" s="34">
        <f t="shared" si="156"/>
        <v>42566</v>
      </c>
      <c r="T987" s="34" t="str">
        <f t="shared" si="151"/>
        <v/>
      </c>
      <c r="U987" s="34" t="str">
        <f t="shared" si="152"/>
        <v/>
      </c>
      <c r="V987" s="19"/>
    </row>
    <row r="988" spans="1:22" s="5" customFormat="1">
      <c r="A988" s="19"/>
      <c r="B988" s="19"/>
      <c r="C988" s="19"/>
      <c r="D988" s="19"/>
      <c r="E988" s="19"/>
      <c r="F988" s="19"/>
      <c r="G988" s="19"/>
      <c r="H988" s="19"/>
      <c r="I988" s="19"/>
      <c r="J988" s="7" t="s">
        <v>11914</v>
      </c>
      <c r="K988" s="19" t="str">
        <f t="shared" si="157"/>
        <v>x221</v>
      </c>
      <c r="L988" s="19" t="s">
        <v>11898</v>
      </c>
      <c r="M988" s="19"/>
      <c r="N988" s="19"/>
      <c r="O988" s="19"/>
      <c r="P988" s="19"/>
      <c r="Q988" s="19"/>
      <c r="R988" s="19"/>
      <c r="S988" s="34">
        <f t="shared" si="156"/>
        <v>42566</v>
      </c>
      <c r="T988" s="34" t="str">
        <f t="shared" si="151"/>
        <v/>
      </c>
      <c r="U988" s="34" t="str">
        <f t="shared" si="152"/>
        <v/>
      </c>
      <c r="V988" s="19"/>
    </row>
    <row r="989" spans="1:22" s="5" customFormat="1">
      <c r="A989" s="19"/>
      <c r="B989" s="19"/>
      <c r="C989" s="19"/>
      <c r="D989" s="19"/>
      <c r="E989" s="19"/>
      <c r="F989" s="19"/>
      <c r="G989" s="19"/>
      <c r="H989" s="19"/>
      <c r="I989" s="19"/>
      <c r="J989" s="7" t="s">
        <v>11915</v>
      </c>
      <c r="K989" s="19" t="str">
        <f t="shared" si="157"/>
        <v>x222</v>
      </c>
      <c r="L989" s="19" t="s">
        <v>11899</v>
      </c>
      <c r="M989" s="19"/>
      <c r="N989" s="19"/>
      <c r="O989" s="19"/>
      <c r="P989" s="19"/>
      <c r="Q989" s="19"/>
      <c r="R989" s="19"/>
      <c r="S989" s="34">
        <f t="shared" si="156"/>
        <v>42566</v>
      </c>
      <c r="T989" s="34" t="str">
        <f t="shared" si="151"/>
        <v/>
      </c>
      <c r="U989" s="34" t="str">
        <f t="shared" si="152"/>
        <v/>
      </c>
      <c r="V989" s="19"/>
    </row>
    <row r="990" spans="1:22" s="5" customFormat="1">
      <c r="A990" s="19"/>
      <c r="B990" s="19"/>
      <c r="C990" s="19"/>
      <c r="D990" s="19"/>
      <c r="E990" s="19"/>
      <c r="F990" s="19"/>
      <c r="G990" s="19"/>
      <c r="H990" s="19"/>
      <c r="I990" s="19"/>
      <c r="J990" s="7" t="s">
        <v>11916</v>
      </c>
      <c r="K990" s="19" t="str">
        <f t="shared" si="157"/>
        <v>x223</v>
      </c>
      <c r="L990" s="19" t="s">
        <v>11900</v>
      </c>
      <c r="M990" s="19"/>
      <c r="N990" s="19"/>
      <c r="O990" s="19"/>
      <c r="P990" s="19"/>
      <c r="Q990" s="19"/>
      <c r="R990" s="19"/>
      <c r="S990" s="34">
        <f t="shared" si="156"/>
        <v>42566</v>
      </c>
      <c r="T990" s="34" t="str">
        <f t="shared" si="151"/>
        <v/>
      </c>
      <c r="U990" s="34" t="str">
        <f t="shared" si="152"/>
        <v/>
      </c>
      <c r="V990" s="19"/>
    </row>
    <row r="991" spans="1:22" s="5" customFormat="1">
      <c r="A991" s="19"/>
      <c r="B991" s="19"/>
      <c r="C991" s="19"/>
      <c r="D991" s="19"/>
      <c r="E991" s="19"/>
      <c r="F991" s="19"/>
      <c r="G991" s="19"/>
      <c r="H991" s="19"/>
      <c r="I991" s="19"/>
      <c r="J991" s="7" t="s">
        <v>11917</v>
      </c>
      <c r="K991" s="19" t="str">
        <f t="shared" si="157"/>
        <v>x224</v>
      </c>
      <c r="L991" s="19" t="s">
        <v>11883</v>
      </c>
      <c r="M991" s="19"/>
      <c r="N991" s="19"/>
      <c r="O991" s="19"/>
      <c r="P991" s="19"/>
      <c r="Q991" s="19"/>
      <c r="R991" s="19"/>
      <c r="S991" s="34">
        <f t="shared" si="156"/>
        <v>42566</v>
      </c>
      <c r="T991" s="34" t="str">
        <f t="shared" si="151"/>
        <v/>
      </c>
      <c r="U991" s="34" t="str">
        <f t="shared" si="152"/>
        <v/>
      </c>
      <c r="V991" s="19"/>
    </row>
    <row r="992" spans="1:22" s="5" customFormat="1">
      <c r="A992" s="19"/>
      <c r="B992" s="19"/>
      <c r="C992" s="19"/>
      <c r="D992" s="19"/>
      <c r="E992" s="19"/>
      <c r="F992" s="19"/>
      <c r="G992" s="19"/>
      <c r="H992" s="19"/>
      <c r="I992" s="19"/>
      <c r="J992" s="106" t="s">
        <v>12903</v>
      </c>
      <c r="K992" s="99"/>
      <c r="L992" s="99"/>
      <c r="M992" s="99"/>
      <c r="N992" s="99"/>
      <c r="O992" s="99" t="s">
        <v>2299</v>
      </c>
      <c r="P992" s="99"/>
      <c r="Q992" s="99" t="s">
        <v>1282</v>
      </c>
      <c r="R992" s="99" t="s">
        <v>12758</v>
      </c>
      <c r="S992" s="101">
        <v>43405</v>
      </c>
      <c r="T992" s="19"/>
      <c r="U992" s="34"/>
      <c r="V992" s="19"/>
    </row>
    <row r="993" spans="1:22" s="5" customFormat="1">
      <c r="A993" s="19"/>
      <c r="B993" s="19"/>
      <c r="C993" s="19"/>
      <c r="D993" s="19"/>
      <c r="E993" s="19"/>
      <c r="F993" s="19"/>
      <c r="G993" s="19"/>
      <c r="H993" s="19"/>
      <c r="I993" s="19"/>
      <c r="J993" s="104" t="s">
        <v>130</v>
      </c>
      <c r="K993" s="99" t="str">
        <f t="shared" si="157"/>
        <v>x0</v>
      </c>
      <c r="L993" s="99" t="s">
        <v>130</v>
      </c>
      <c r="M993" s="99"/>
      <c r="N993" s="99"/>
      <c r="O993" s="99"/>
      <c r="P993" s="99" t="s">
        <v>627</v>
      </c>
      <c r="Q993" s="99"/>
      <c r="R993" s="99"/>
      <c r="S993" s="101">
        <f t="shared" ref="S993:S1055" si="158">VLOOKUP(J993,A:G,5,FALSE)</f>
        <v>41827</v>
      </c>
      <c r="T993" s="34" t="str">
        <f t="shared" si="151"/>
        <v/>
      </c>
      <c r="U993" s="34" t="str">
        <f t="shared" si="152"/>
        <v/>
      </c>
      <c r="V993" s="19"/>
    </row>
    <row r="994" spans="1:22" s="5" customFormat="1">
      <c r="A994" s="19"/>
      <c r="B994" s="19"/>
      <c r="C994" s="19"/>
      <c r="D994" s="19"/>
      <c r="E994" s="19"/>
      <c r="F994" s="19"/>
      <c r="G994" s="19"/>
      <c r="H994" s="19"/>
      <c r="I994" s="19"/>
      <c r="J994" s="105" t="s">
        <v>12837</v>
      </c>
      <c r="K994" s="99" t="str">
        <f t="shared" si="157"/>
        <v>x5000</v>
      </c>
      <c r="L994" s="99" t="s">
        <v>12904</v>
      </c>
      <c r="M994" s="99"/>
      <c r="N994" s="99"/>
      <c r="O994" s="99"/>
      <c r="P994" s="99" t="s">
        <v>627</v>
      </c>
      <c r="Q994" s="99"/>
      <c r="R994" s="99"/>
      <c r="S994" s="101">
        <f t="shared" si="158"/>
        <v>43405</v>
      </c>
      <c r="T994" s="34" t="str">
        <f t="shared" si="151"/>
        <v/>
      </c>
      <c r="U994" s="34" t="str">
        <f t="shared" si="152"/>
        <v/>
      </c>
      <c r="V994" s="19"/>
    </row>
    <row r="995" spans="1:22" s="5" customFormat="1">
      <c r="A995" s="19"/>
      <c r="B995" s="19"/>
      <c r="C995" s="19"/>
      <c r="D995" s="19"/>
      <c r="E995" s="19"/>
      <c r="F995" s="19"/>
      <c r="G995" s="19"/>
      <c r="H995" s="19"/>
      <c r="I995" s="19"/>
      <c r="J995" s="100" t="s">
        <v>12889</v>
      </c>
      <c r="K995" s="99" t="str">
        <f t="shared" si="157"/>
        <v>x5037</v>
      </c>
      <c r="L995" s="99" t="s">
        <v>12905</v>
      </c>
      <c r="M995" s="99"/>
      <c r="N995" s="99"/>
      <c r="O995" s="99"/>
      <c r="P995" s="99"/>
      <c r="Q995" s="99"/>
      <c r="R995" s="99"/>
      <c r="S995" s="101">
        <f t="shared" si="158"/>
        <v>43405</v>
      </c>
      <c r="T995" s="34" t="str">
        <f t="shared" si="151"/>
        <v/>
      </c>
      <c r="U995" s="34" t="str">
        <f t="shared" si="152"/>
        <v/>
      </c>
      <c r="V995" s="19"/>
    </row>
    <row r="996" spans="1:22" s="5" customFormat="1">
      <c r="A996" s="19"/>
      <c r="B996" s="19"/>
      <c r="C996" s="19"/>
      <c r="D996" s="19"/>
      <c r="E996" s="19"/>
      <c r="F996" s="19"/>
      <c r="G996" s="19"/>
      <c r="H996" s="19"/>
      <c r="I996" s="19"/>
      <c r="J996" s="100" t="s">
        <v>12891</v>
      </c>
      <c r="K996" s="99" t="str">
        <f t="shared" si="157"/>
        <v>x5038</v>
      </c>
      <c r="L996" s="99" t="s">
        <v>12906</v>
      </c>
      <c r="M996" s="99"/>
      <c r="N996" s="99"/>
      <c r="O996" s="99"/>
      <c r="P996" s="99"/>
      <c r="Q996" s="99"/>
      <c r="R996" s="99"/>
      <c r="S996" s="101">
        <f t="shared" si="158"/>
        <v>43405</v>
      </c>
      <c r="T996" s="34" t="str">
        <f t="shared" ref="T996:T1058" si="159">IF(VLOOKUP(J996,A:G,6,FALSE)=0,"",VLOOKUP(J996,A:G,6,FALSE))</f>
        <v/>
      </c>
      <c r="U996" s="34" t="str">
        <f t="shared" ref="U996:U1058" si="160">IF(VLOOKUP(J996,A:G,7,FALSE)=0,"",VLOOKUP(J996,A:G,7,FALSE))</f>
        <v/>
      </c>
      <c r="V996" s="19"/>
    </row>
    <row r="997" spans="1:22" s="5" customFormat="1">
      <c r="A997" s="19"/>
      <c r="B997" s="19"/>
      <c r="C997" s="19"/>
      <c r="D997" s="19"/>
      <c r="E997" s="19"/>
      <c r="F997" s="19"/>
      <c r="G997" s="19"/>
      <c r="H997" s="19"/>
      <c r="I997" s="19"/>
      <c r="J997" s="100" t="s">
        <v>12893</v>
      </c>
      <c r="K997" s="99" t="str">
        <f t="shared" si="157"/>
        <v>x5039</v>
      </c>
      <c r="L997" s="99" t="s">
        <v>12907</v>
      </c>
      <c r="M997" s="99"/>
      <c r="N997" s="99"/>
      <c r="O997" s="99"/>
      <c r="P997" s="99"/>
      <c r="Q997" s="99"/>
      <c r="R997" s="99"/>
      <c r="S997" s="101">
        <f t="shared" si="158"/>
        <v>43405</v>
      </c>
      <c r="T997" s="34" t="str">
        <f t="shared" si="159"/>
        <v/>
      </c>
      <c r="U997" s="34" t="str">
        <f t="shared" si="160"/>
        <v/>
      </c>
      <c r="V997" s="19"/>
    </row>
    <row r="998" spans="1:22" s="5" customFormat="1">
      <c r="A998" s="19"/>
      <c r="B998" s="19"/>
      <c r="C998" s="19"/>
      <c r="D998" s="19"/>
      <c r="E998" s="19"/>
      <c r="F998" s="19"/>
      <c r="G998" s="19"/>
      <c r="H998" s="19"/>
      <c r="I998" s="19"/>
      <c r="J998" s="105" t="s">
        <v>12838</v>
      </c>
      <c r="K998" s="99" t="str">
        <f t="shared" si="157"/>
        <v>x5001</v>
      </c>
      <c r="L998" s="99" t="s">
        <v>12908</v>
      </c>
      <c r="M998" s="99"/>
      <c r="N998" s="99"/>
      <c r="O998" s="99"/>
      <c r="P998" s="99" t="s">
        <v>627</v>
      </c>
      <c r="Q998" s="99"/>
      <c r="R998" s="99"/>
      <c r="S998" s="101">
        <f t="shared" si="158"/>
        <v>43405</v>
      </c>
      <c r="T998" s="34" t="str">
        <f t="shared" si="159"/>
        <v/>
      </c>
      <c r="U998" s="34" t="str">
        <f t="shared" si="160"/>
        <v/>
      </c>
      <c r="V998" s="19"/>
    </row>
    <row r="999" spans="1:22" s="5" customFormat="1">
      <c r="A999" s="19"/>
      <c r="B999" s="19"/>
      <c r="C999" s="19"/>
      <c r="D999" s="19"/>
      <c r="E999" s="19"/>
      <c r="F999" s="19"/>
      <c r="G999" s="19"/>
      <c r="H999" s="19"/>
      <c r="I999" s="19"/>
      <c r="J999" s="100" t="s">
        <v>12895</v>
      </c>
      <c r="K999" s="99" t="str">
        <f t="shared" si="157"/>
        <v>x5040</v>
      </c>
      <c r="L999" s="99" t="s">
        <v>12909</v>
      </c>
      <c r="M999" s="99"/>
      <c r="N999" s="99"/>
      <c r="O999" s="99"/>
      <c r="P999" s="99"/>
      <c r="Q999" s="99"/>
      <c r="R999" s="99"/>
      <c r="S999" s="101">
        <f t="shared" si="158"/>
        <v>43405</v>
      </c>
      <c r="T999" s="34" t="str">
        <f t="shared" si="159"/>
        <v/>
      </c>
      <c r="U999" s="34" t="str">
        <f t="shared" si="160"/>
        <v/>
      </c>
      <c r="V999" s="19"/>
    </row>
    <row r="1000" spans="1:22" s="5" customFormat="1">
      <c r="A1000" s="19"/>
      <c r="B1000" s="19"/>
      <c r="C1000" s="19"/>
      <c r="D1000" s="19"/>
      <c r="E1000" s="19"/>
      <c r="F1000" s="19"/>
      <c r="G1000" s="19"/>
      <c r="H1000" s="19"/>
      <c r="I1000" s="19"/>
      <c r="J1000" s="100" t="s">
        <v>12897</v>
      </c>
      <c r="K1000" s="99" t="str">
        <f t="shared" si="157"/>
        <v>x5041</v>
      </c>
      <c r="L1000" s="99" t="s">
        <v>12910</v>
      </c>
      <c r="M1000" s="99"/>
      <c r="N1000" s="99"/>
      <c r="O1000" s="99"/>
      <c r="P1000" s="99"/>
      <c r="Q1000" s="99"/>
      <c r="R1000" s="99"/>
      <c r="S1000" s="101">
        <f t="shared" si="158"/>
        <v>43405</v>
      </c>
      <c r="T1000" s="34" t="str">
        <f t="shared" si="159"/>
        <v/>
      </c>
      <c r="U1000" s="34" t="str">
        <f t="shared" si="160"/>
        <v/>
      </c>
      <c r="V1000" s="19"/>
    </row>
    <row r="1001" spans="1:22" s="5" customFormat="1">
      <c r="A1001" s="19"/>
      <c r="B1001" s="19"/>
      <c r="C1001" s="19"/>
      <c r="D1001" s="19"/>
      <c r="E1001" s="19"/>
      <c r="F1001" s="19"/>
      <c r="G1001" s="19"/>
      <c r="H1001" s="19"/>
      <c r="I1001" s="19"/>
      <c r="J1001" s="100" t="s">
        <v>12899</v>
      </c>
      <c r="K1001" s="99" t="str">
        <f t="shared" si="157"/>
        <v>x5042</v>
      </c>
      <c r="L1001" s="99" t="s">
        <v>12911</v>
      </c>
      <c r="M1001" s="99"/>
      <c r="N1001" s="99"/>
      <c r="O1001" s="99"/>
      <c r="P1001" s="99"/>
      <c r="Q1001" s="99"/>
      <c r="R1001" s="99"/>
      <c r="S1001" s="101">
        <f t="shared" si="158"/>
        <v>43405</v>
      </c>
      <c r="T1001" s="34" t="str">
        <f t="shared" si="159"/>
        <v/>
      </c>
      <c r="U1001" s="34" t="str">
        <f t="shared" si="160"/>
        <v/>
      </c>
      <c r="V1001" s="19"/>
    </row>
    <row r="1002" spans="1:22" s="5" customFormat="1">
      <c r="A1002" s="19"/>
      <c r="B1002" s="19"/>
      <c r="C1002" s="19"/>
      <c r="D1002" s="19"/>
      <c r="E1002" s="19"/>
      <c r="F1002" s="19"/>
      <c r="G1002" s="19"/>
      <c r="H1002" s="19"/>
      <c r="I1002" s="19"/>
      <c r="J1002" s="105" t="s">
        <v>12839</v>
      </c>
      <c r="K1002" s="99" t="str">
        <f t="shared" si="157"/>
        <v>x5002</v>
      </c>
      <c r="L1002" s="99" t="s">
        <v>12912</v>
      </c>
      <c r="M1002" s="99"/>
      <c r="N1002" s="99"/>
      <c r="O1002" s="99"/>
      <c r="P1002" s="99"/>
      <c r="Q1002" s="99"/>
      <c r="R1002" s="99"/>
      <c r="S1002" s="101">
        <f t="shared" si="158"/>
        <v>43405</v>
      </c>
      <c r="T1002" s="34" t="str">
        <f t="shared" si="159"/>
        <v/>
      </c>
      <c r="U1002" s="34" t="str">
        <f t="shared" si="160"/>
        <v/>
      </c>
      <c r="V1002" s="19"/>
    </row>
    <row r="1003" spans="1:22" s="5" customFormat="1">
      <c r="A1003" s="19"/>
      <c r="B1003" s="19"/>
      <c r="C1003" s="19"/>
      <c r="D1003" s="19"/>
      <c r="E1003" s="19"/>
      <c r="F1003" s="19"/>
      <c r="G1003" s="19"/>
      <c r="H1003" s="19"/>
      <c r="I1003" s="19"/>
      <c r="J1003" s="105" t="s">
        <v>12842</v>
      </c>
      <c r="K1003" s="99" t="str">
        <f t="shared" si="157"/>
        <v>x5005</v>
      </c>
      <c r="L1003" s="99" t="s">
        <v>12913</v>
      </c>
      <c r="M1003" s="99"/>
      <c r="N1003" s="99"/>
      <c r="O1003" s="99"/>
      <c r="P1003" s="99"/>
      <c r="Q1003" s="99"/>
      <c r="R1003" s="99"/>
      <c r="S1003" s="101">
        <f t="shared" si="158"/>
        <v>43405</v>
      </c>
      <c r="T1003" s="34" t="str">
        <f t="shared" si="159"/>
        <v/>
      </c>
      <c r="U1003" s="34" t="str">
        <f t="shared" si="160"/>
        <v/>
      </c>
      <c r="V1003" s="19"/>
    </row>
    <row r="1004" spans="1:22" s="5" customFormat="1">
      <c r="A1004" s="19"/>
      <c r="B1004" s="19"/>
      <c r="C1004" s="19"/>
      <c r="D1004" s="19"/>
      <c r="E1004" s="19"/>
      <c r="F1004" s="19"/>
      <c r="G1004" s="19"/>
      <c r="H1004" s="19"/>
      <c r="I1004" s="19"/>
      <c r="J1004" s="106" t="s">
        <v>12914</v>
      </c>
      <c r="K1004" s="99"/>
      <c r="L1004" s="99"/>
      <c r="M1004" s="99"/>
      <c r="N1004" s="99"/>
      <c r="O1004" s="99" t="s">
        <v>2299</v>
      </c>
      <c r="P1004" s="99"/>
      <c r="Q1004" s="99" t="s">
        <v>859</v>
      </c>
      <c r="R1004" s="99" t="s">
        <v>12758</v>
      </c>
      <c r="S1004" s="101">
        <v>43405</v>
      </c>
      <c r="T1004" s="19"/>
      <c r="U1004" s="34"/>
      <c r="V1004" s="19"/>
    </row>
    <row r="1005" spans="1:22" s="5" customFormat="1">
      <c r="A1005" s="19"/>
      <c r="B1005" s="19"/>
      <c r="C1005" s="19"/>
      <c r="D1005" s="19"/>
      <c r="E1005" s="19"/>
      <c r="F1005" s="19"/>
      <c r="G1005" s="19"/>
      <c r="H1005" s="19"/>
      <c r="I1005" s="19"/>
      <c r="J1005" s="104" t="s">
        <v>130</v>
      </c>
      <c r="K1005" s="99" t="str">
        <f t="shared" si="157"/>
        <v>x0</v>
      </c>
      <c r="L1005" s="99" t="s">
        <v>130</v>
      </c>
      <c r="M1005" s="99"/>
      <c r="N1005" s="99"/>
      <c r="O1005" s="99"/>
      <c r="P1005" s="99" t="s">
        <v>627</v>
      </c>
      <c r="Q1005" s="99"/>
      <c r="R1005" s="99"/>
      <c r="S1005" s="101">
        <f t="shared" si="158"/>
        <v>41827</v>
      </c>
      <c r="T1005" s="34" t="str">
        <f t="shared" si="159"/>
        <v/>
      </c>
      <c r="U1005" s="34" t="str">
        <f t="shared" si="160"/>
        <v/>
      </c>
      <c r="V1005" s="19"/>
    </row>
    <row r="1006" spans="1:22" s="5" customFormat="1">
      <c r="A1006" s="19"/>
      <c r="B1006" s="19"/>
      <c r="C1006" s="19"/>
      <c r="D1006" s="19"/>
      <c r="E1006" s="19"/>
      <c r="F1006" s="19"/>
      <c r="G1006" s="19"/>
      <c r="H1006" s="19"/>
      <c r="I1006" s="19"/>
      <c r="J1006" s="105" t="s">
        <v>12840</v>
      </c>
      <c r="K1006" s="99" t="str">
        <f t="shared" si="157"/>
        <v>x5003</v>
      </c>
      <c r="L1006" s="99" t="s">
        <v>12915</v>
      </c>
      <c r="M1006" s="99"/>
      <c r="N1006" s="99"/>
      <c r="O1006" s="99"/>
      <c r="P1006" s="99"/>
      <c r="Q1006" s="99"/>
      <c r="R1006" s="99"/>
      <c r="S1006" s="101">
        <f t="shared" si="158"/>
        <v>43405</v>
      </c>
      <c r="T1006" s="34" t="str">
        <f t="shared" si="159"/>
        <v/>
      </c>
      <c r="U1006" s="34" t="str">
        <f t="shared" si="160"/>
        <v/>
      </c>
      <c r="V1006" s="19"/>
    </row>
    <row r="1007" spans="1:22" s="5" customFormat="1">
      <c r="A1007" s="19"/>
      <c r="B1007" s="19"/>
      <c r="C1007" s="19"/>
      <c r="D1007" s="19"/>
      <c r="E1007" s="19"/>
      <c r="F1007" s="19"/>
      <c r="G1007" s="19"/>
      <c r="H1007" s="19"/>
      <c r="I1007" s="19"/>
      <c r="J1007" s="105" t="s">
        <v>12841</v>
      </c>
      <c r="K1007" s="99" t="str">
        <f t="shared" si="157"/>
        <v>x5004</v>
      </c>
      <c r="L1007" s="99" t="s">
        <v>12916</v>
      </c>
      <c r="M1007" s="99"/>
      <c r="N1007" s="99"/>
      <c r="O1007" s="99"/>
      <c r="P1007" s="99"/>
      <c r="Q1007" s="99"/>
      <c r="R1007" s="99"/>
      <c r="S1007" s="101">
        <f t="shared" si="158"/>
        <v>43405</v>
      </c>
      <c r="T1007" s="34" t="str">
        <f t="shared" si="159"/>
        <v/>
      </c>
      <c r="U1007" s="34" t="str">
        <f t="shared" si="160"/>
        <v/>
      </c>
      <c r="V1007" s="19"/>
    </row>
    <row r="1008" spans="1:22" s="5" customFormat="1">
      <c r="A1008" s="19"/>
      <c r="B1008" s="19"/>
      <c r="C1008" s="19"/>
      <c r="D1008" s="19"/>
      <c r="E1008" s="19"/>
      <c r="F1008" s="19"/>
      <c r="G1008" s="19"/>
      <c r="H1008" s="19"/>
      <c r="I1008" s="19"/>
      <c r="J1008" s="105" t="s">
        <v>12843</v>
      </c>
      <c r="K1008" s="99" t="str">
        <f t="shared" si="157"/>
        <v>x5006</v>
      </c>
      <c r="L1008" s="99" t="s">
        <v>12917</v>
      </c>
      <c r="M1008" s="99"/>
      <c r="N1008" s="99"/>
      <c r="O1008" s="99"/>
      <c r="P1008" s="99"/>
      <c r="Q1008" s="99"/>
      <c r="R1008" s="99"/>
      <c r="S1008" s="101">
        <f t="shared" si="158"/>
        <v>43405</v>
      </c>
      <c r="T1008" s="34" t="str">
        <f t="shared" si="159"/>
        <v/>
      </c>
      <c r="U1008" s="34" t="str">
        <f t="shared" si="160"/>
        <v/>
      </c>
      <c r="V1008" s="19"/>
    </row>
    <row r="1009" spans="1:22" s="5" customFormat="1">
      <c r="A1009" s="19"/>
      <c r="B1009" s="19"/>
      <c r="C1009" s="19"/>
      <c r="D1009" s="19"/>
      <c r="E1009" s="19"/>
      <c r="F1009" s="19"/>
      <c r="G1009" s="19"/>
      <c r="H1009" s="19"/>
      <c r="I1009" s="19"/>
      <c r="J1009" s="106" t="s">
        <v>12918</v>
      </c>
      <c r="K1009" s="99"/>
      <c r="L1009" s="99"/>
      <c r="M1009" s="99"/>
      <c r="N1009" s="99"/>
      <c r="O1009" s="99" t="s">
        <v>2299</v>
      </c>
      <c r="P1009" s="99"/>
      <c r="Q1009" s="99" t="s">
        <v>10645</v>
      </c>
      <c r="R1009" s="99" t="s">
        <v>12758</v>
      </c>
      <c r="S1009" s="101">
        <v>43405</v>
      </c>
      <c r="T1009" s="19"/>
      <c r="U1009" s="34"/>
      <c r="V1009" s="19"/>
    </row>
    <row r="1010" spans="1:22" s="5" customFormat="1">
      <c r="A1010" s="19"/>
      <c r="B1010" s="19"/>
      <c r="C1010" s="19"/>
      <c r="D1010" s="19"/>
      <c r="E1010" s="19"/>
      <c r="F1010" s="19"/>
      <c r="G1010" s="19"/>
      <c r="H1010" s="19"/>
      <c r="I1010" s="19"/>
      <c r="J1010" s="104" t="s">
        <v>130</v>
      </c>
      <c r="K1010" s="99" t="str">
        <f t="shared" si="157"/>
        <v>x0</v>
      </c>
      <c r="L1010" s="99" t="s">
        <v>130</v>
      </c>
      <c r="M1010" s="99"/>
      <c r="N1010" s="99"/>
      <c r="O1010" s="99"/>
      <c r="P1010" s="99" t="s">
        <v>627</v>
      </c>
      <c r="Q1010" s="99"/>
      <c r="R1010" s="99"/>
      <c r="S1010" s="101">
        <f t="shared" si="158"/>
        <v>41827</v>
      </c>
      <c r="T1010" s="34" t="str">
        <f t="shared" si="159"/>
        <v/>
      </c>
      <c r="U1010" s="34" t="str">
        <f t="shared" si="160"/>
        <v/>
      </c>
      <c r="V1010" s="19"/>
    </row>
    <row r="1011" spans="1:22" s="5" customFormat="1">
      <c r="A1011" s="19"/>
      <c r="B1011" s="19"/>
      <c r="C1011" s="19"/>
      <c r="D1011" s="19"/>
      <c r="E1011" s="19"/>
      <c r="F1011" s="19"/>
      <c r="G1011" s="19"/>
      <c r="H1011" s="19"/>
      <c r="I1011" s="19"/>
      <c r="J1011" s="105" t="s">
        <v>12844</v>
      </c>
      <c r="K1011" s="99" t="str">
        <f t="shared" si="157"/>
        <v>x5007</v>
      </c>
      <c r="L1011" s="99" t="s">
        <v>12919</v>
      </c>
      <c r="M1011" s="99"/>
      <c r="N1011" s="99"/>
      <c r="O1011" s="99"/>
      <c r="P1011" s="99"/>
      <c r="Q1011" s="99"/>
      <c r="R1011" s="99"/>
      <c r="S1011" s="101">
        <f t="shared" si="158"/>
        <v>43405</v>
      </c>
      <c r="T1011" s="34" t="str">
        <f t="shared" si="159"/>
        <v/>
      </c>
      <c r="U1011" s="34" t="str">
        <f t="shared" si="160"/>
        <v/>
      </c>
      <c r="V1011" s="19"/>
    </row>
    <row r="1012" spans="1:22" s="5" customFormat="1">
      <c r="A1012" s="19"/>
      <c r="B1012" s="19"/>
      <c r="C1012" s="19"/>
      <c r="D1012" s="19"/>
      <c r="E1012" s="19"/>
      <c r="F1012" s="19"/>
      <c r="G1012" s="19"/>
      <c r="H1012" s="19"/>
      <c r="I1012" s="19"/>
      <c r="J1012" s="105" t="s">
        <v>12845</v>
      </c>
      <c r="K1012" s="99" t="str">
        <f t="shared" si="157"/>
        <v>x5008</v>
      </c>
      <c r="L1012" s="99" t="s">
        <v>12920</v>
      </c>
      <c r="M1012" s="99"/>
      <c r="N1012" s="99"/>
      <c r="O1012" s="99"/>
      <c r="P1012" s="99"/>
      <c r="Q1012" s="99"/>
      <c r="R1012" s="99"/>
      <c r="S1012" s="101">
        <f t="shared" si="158"/>
        <v>43405</v>
      </c>
      <c r="T1012" s="34" t="str">
        <f t="shared" si="159"/>
        <v/>
      </c>
      <c r="U1012" s="34" t="str">
        <f t="shared" si="160"/>
        <v/>
      </c>
      <c r="V1012" s="19"/>
    </row>
    <row r="1013" spans="1:22" s="5" customFormat="1">
      <c r="A1013" s="19"/>
      <c r="B1013" s="19"/>
      <c r="C1013" s="19"/>
      <c r="D1013" s="19"/>
      <c r="E1013" s="19"/>
      <c r="F1013" s="19"/>
      <c r="G1013" s="19"/>
      <c r="H1013" s="19"/>
      <c r="I1013" s="19"/>
      <c r="J1013" s="106" t="s">
        <v>12921</v>
      </c>
      <c r="K1013" s="99"/>
      <c r="L1013" s="99"/>
      <c r="M1013" s="99"/>
      <c r="N1013" s="99"/>
      <c r="O1013" s="99" t="s">
        <v>2299</v>
      </c>
      <c r="P1013" s="99"/>
      <c r="Q1013" s="99" t="s">
        <v>10645</v>
      </c>
      <c r="R1013" s="99" t="s">
        <v>12758</v>
      </c>
      <c r="S1013" s="101">
        <v>43405</v>
      </c>
      <c r="T1013" s="19"/>
      <c r="U1013" s="34"/>
      <c r="V1013" s="19"/>
    </row>
    <row r="1014" spans="1:22" s="5" customFormat="1">
      <c r="A1014" s="19"/>
      <c r="B1014" s="19"/>
      <c r="C1014" s="19"/>
      <c r="D1014" s="19"/>
      <c r="E1014" s="19"/>
      <c r="F1014" s="19"/>
      <c r="G1014" s="19"/>
      <c r="H1014" s="19"/>
      <c r="I1014" s="19"/>
      <c r="J1014" s="104" t="s">
        <v>130</v>
      </c>
      <c r="K1014" s="99" t="str">
        <f t="shared" si="157"/>
        <v>x0</v>
      </c>
      <c r="L1014" s="99" t="s">
        <v>130</v>
      </c>
      <c r="M1014" s="99"/>
      <c r="N1014" s="99"/>
      <c r="O1014" s="99"/>
      <c r="P1014" s="99" t="s">
        <v>627</v>
      </c>
      <c r="Q1014" s="99"/>
      <c r="R1014" s="99"/>
      <c r="S1014" s="101">
        <f t="shared" si="158"/>
        <v>41827</v>
      </c>
      <c r="T1014" s="34" t="str">
        <f t="shared" si="159"/>
        <v/>
      </c>
      <c r="U1014" s="34" t="str">
        <f t="shared" si="160"/>
        <v/>
      </c>
      <c r="V1014" s="19"/>
    </row>
    <row r="1015" spans="1:22" s="5" customFormat="1">
      <c r="A1015" s="19"/>
      <c r="B1015" s="19"/>
      <c r="C1015" s="19"/>
      <c r="D1015" s="19"/>
      <c r="E1015" s="19"/>
      <c r="F1015" s="19"/>
      <c r="G1015" s="19"/>
      <c r="H1015" s="19"/>
      <c r="I1015" s="19"/>
      <c r="J1015" s="105" t="s">
        <v>12386</v>
      </c>
      <c r="K1015" s="99" t="str">
        <f t="shared" si="157"/>
        <v>x5009</v>
      </c>
      <c r="L1015" s="99" t="s">
        <v>12922</v>
      </c>
      <c r="M1015" s="99"/>
      <c r="N1015" s="99"/>
      <c r="O1015" s="99"/>
      <c r="P1015" s="99"/>
      <c r="Q1015" s="99"/>
      <c r="R1015" s="99"/>
      <c r="S1015" s="101">
        <f t="shared" si="158"/>
        <v>43405</v>
      </c>
      <c r="T1015" s="34" t="str">
        <f t="shared" si="159"/>
        <v/>
      </c>
      <c r="U1015" s="34" t="str">
        <f t="shared" si="160"/>
        <v/>
      </c>
      <c r="V1015" s="19"/>
    </row>
    <row r="1016" spans="1:22">
      <c r="J1016" s="105" t="s">
        <v>12846</v>
      </c>
      <c r="K1016" s="99" t="str">
        <f t="shared" si="157"/>
        <v>x5010</v>
      </c>
      <c r="L1016" s="99" t="s">
        <v>12923</v>
      </c>
      <c r="M1016" s="99"/>
      <c r="N1016" s="99"/>
      <c r="O1016" s="99"/>
      <c r="P1016" s="99"/>
      <c r="Q1016" s="99"/>
      <c r="R1016" s="99"/>
      <c r="S1016" s="101">
        <f t="shared" si="158"/>
        <v>43405</v>
      </c>
      <c r="T1016" s="34" t="str">
        <f t="shared" si="159"/>
        <v/>
      </c>
      <c r="U1016" s="34" t="str">
        <f t="shared" si="160"/>
        <v/>
      </c>
      <c r="V1016" s="19"/>
    </row>
    <row r="1017" spans="1:22">
      <c r="J1017" s="106" t="s">
        <v>12924</v>
      </c>
      <c r="K1017" s="99"/>
      <c r="L1017" s="99"/>
      <c r="M1017" s="99"/>
      <c r="N1017" s="99"/>
      <c r="O1017" s="99" t="s">
        <v>2299</v>
      </c>
      <c r="P1017" s="99"/>
      <c r="Q1017" s="99" t="s">
        <v>10645</v>
      </c>
      <c r="R1017" s="99" t="s">
        <v>12758</v>
      </c>
      <c r="S1017" s="101">
        <v>43405</v>
      </c>
      <c r="T1017" s="19"/>
      <c r="U1017" s="34"/>
    </row>
    <row r="1018" spans="1:22">
      <c r="J1018" s="104" t="s">
        <v>130</v>
      </c>
      <c r="K1018" s="99" t="str">
        <f t="shared" si="157"/>
        <v>x0</v>
      </c>
      <c r="L1018" s="99" t="s">
        <v>130</v>
      </c>
      <c r="M1018" s="99"/>
      <c r="N1018" s="99"/>
      <c r="O1018" s="99"/>
      <c r="P1018" s="99" t="s">
        <v>627</v>
      </c>
      <c r="Q1018" s="99"/>
      <c r="R1018" s="99"/>
      <c r="S1018" s="101">
        <f t="shared" si="158"/>
        <v>41827</v>
      </c>
      <c r="T1018" s="34" t="str">
        <f t="shared" si="159"/>
        <v/>
      </c>
      <c r="U1018" s="34" t="str">
        <f t="shared" si="160"/>
        <v/>
      </c>
    </row>
    <row r="1019" spans="1:22">
      <c r="J1019" s="105" t="s">
        <v>12388</v>
      </c>
      <c r="K1019" s="99" t="str">
        <f t="shared" si="157"/>
        <v>x5011</v>
      </c>
      <c r="L1019" s="99" t="s">
        <v>12925</v>
      </c>
      <c r="M1019" s="99"/>
      <c r="N1019" s="99"/>
      <c r="O1019" s="99"/>
      <c r="P1019" s="99"/>
      <c r="Q1019" s="99"/>
      <c r="R1019" s="99"/>
      <c r="S1019" s="101">
        <f t="shared" si="158"/>
        <v>43405</v>
      </c>
      <c r="T1019" s="34" t="str">
        <f t="shared" si="159"/>
        <v/>
      </c>
      <c r="U1019" s="34" t="str">
        <f t="shared" si="160"/>
        <v/>
      </c>
    </row>
    <row r="1020" spans="1:22">
      <c r="J1020" s="105" t="s">
        <v>12849</v>
      </c>
      <c r="K1020" s="99" t="str">
        <f t="shared" si="157"/>
        <v>x5012</v>
      </c>
      <c r="L1020" s="99" t="s">
        <v>12926</v>
      </c>
      <c r="M1020" s="99"/>
      <c r="N1020" s="99"/>
      <c r="O1020" s="99"/>
      <c r="P1020" s="99"/>
      <c r="Q1020" s="99"/>
      <c r="R1020" s="99"/>
      <c r="S1020" s="101">
        <f t="shared" si="158"/>
        <v>43405</v>
      </c>
      <c r="T1020" s="34" t="str">
        <f t="shared" si="159"/>
        <v/>
      </c>
      <c r="U1020" s="34" t="str">
        <f t="shared" si="160"/>
        <v/>
      </c>
    </row>
    <row r="1021" spans="1:22">
      <c r="J1021" s="106" t="s">
        <v>12927</v>
      </c>
      <c r="K1021" s="99"/>
      <c r="L1021" s="99"/>
      <c r="M1021" s="99"/>
      <c r="N1021" s="99"/>
      <c r="O1021" s="99" t="s">
        <v>2299</v>
      </c>
      <c r="P1021" s="99"/>
      <c r="Q1021" s="99" t="s">
        <v>10645</v>
      </c>
      <c r="R1021" s="99" t="s">
        <v>12758</v>
      </c>
      <c r="S1021" s="101">
        <v>43405</v>
      </c>
      <c r="T1021" s="19"/>
      <c r="U1021" s="34"/>
    </row>
    <row r="1022" spans="1:22">
      <c r="J1022" s="104" t="s">
        <v>130</v>
      </c>
      <c r="K1022" s="99" t="str">
        <f t="shared" si="157"/>
        <v>x0</v>
      </c>
      <c r="L1022" s="99" t="s">
        <v>130</v>
      </c>
      <c r="M1022" s="99"/>
      <c r="N1022" s="99"/>
      <c r="O1022" s="99"/>
      <c r="P1022" s="99" t="s">
        <v>627</v>
      </c>
      <c r="Q1022" s="99"/>
      <c r="R1022" s="99"/>
      <c r="S1022" s="101">
        <f t="shared" si="158"/>
        <v>41827</v>
      </c>
      <c r="T1022" s="34" t="str">
        <f t="shared" si="159"/>
        <v/>
      </c>
      <c r="U1022" s="34" t="str">
        <f t="shared" si="160"/>
        <v/>
      </c>
    </row>
    <row r="1023" spans="1:22">
      <c r="J1023" s="105" t="s">
        <v>12390</v>
      </c>
      <c r="K1023" s="99" t="str">
        <f t="shared" si="157"/>
        <v>x5013</v>
      </c>
      <c r="L1023" s="99" t="s">
        <v>12928</v>
      </c>
      <c r="M1023" s="99"/>
      <c r="N1023" s="99"/>
      <c r="O1023" s="99"/>
      <c r="P1023" s="99"/>
      <c r="Q1023" s="99"/>
      <c r="R1023" s="99"/>
      <c r="S1023" s="101">
        <f t="shared" si="158"/>
        <v>43405</v>
      </c>
      <c r="T1023" s="34" t="str">
        <f t="shared" si="159"/>
        <v/>
      </c>
      <c r="U1023" s="34" t="str">
        <f t="shared" si="160"/>
        <v/>
      </c>
    </row>
    <row r="1024" spans="1:22">
      <c r="J1024" s="105" t="s">
        <v>12852</v>
      </c>
      <c r="K1024" s="99" t="str">
        <f t="shared" si="157"/>
        <v>x5014</v>
      </c>
      <c r="L1024" s="99" t="s">
        <v>12929</v>
      </c>
      <c r="M1024" s="99"/>
      <c r="N1024" s="99"/>
      <c r="O1024" s="99"/>
      <c r="P1024" s="99"/>
      <c r="Q1024" s="99"/>
      <c r="R1024" s="99"/>
      <c r="S1024" s="101">
        <f t="shared" si="158"/>
        <v>43405</v>
      </c>
      <c r="T1024" s="34" t="str">
        <f t="shared" si="159"/>
        <v/>
      </c>
      <c r="U1024" s="34" t="str">
        <f t="shared" si="160"/>
        <v/>
      </c>
    </row>
    <row r="1025" spans="10:21">
      <c r="J1025" s="106" t="s">
        <v>12930</v>
      </c>
      <c r="K1025" s="99"/>
      <c r="L1025" s="99"/>
      <c r="M1025" s="99"/>
      <c r="N1025" s="99"/>
      <c r="O1025" s="99" t="s">
        <v>2299</v>
      </c>
      <c r="P1025" s="99"/>
      <c r="Q1025" s="99" t="s">
        <v>10645</v>
      </c>
      <c r="R1025" s="99" t="s">
        <v>12758</v>
      </c>
      <c r="S1025" s="101">
        <v>43405</v>
      </c>
      <c r="T1025" s="19"/>
      <c r="U1025" s="34"/>
    </row>
    <row r="1026" spans="10:21">
      <c r="J1026" s="104" t="s">
        <v>130</v>
      </c>
      <c r="K1026" s="99" t="str">
        <f t="shared" si="157"/>
        <v>x0</v>
      </c>
      <c r="L1026" s="99" t="s">
        <v>130</v>
      </c>
      <c r="M1026" s="99"/>
      <c r="N1026" s="99"/>
      <c r="O1026" s="99"/>
      <c r="P1026" s="99" t="s">
        <v>627</v>
      </c>
      <c r="Q1026" s="99"/>
      <c r="R1026" s="99"/>
      <c r="S1026" s="101">
        <f t="shared" si="158"/>
        <v>41827</v>
      </c>
      <c r="T1026" s="34" t="str">
        <f t="shared" si="159"/>
        <v/>
      </c>
      <c r="U1026" s="34" t="str">
        <f t="shared" si="160"/>
        <v/>
      </c>
    </row>
    <row r="1027" spans="10:21">
      <c r="J1027" s="105" t="s">
        <v>12392</v>
      </c>
      <c r="K1027" s="99" t="str">
        <f t="shared" si="157"/>
        <v>x5015</v>
      </c>
      <c r="L1027" s="99" t="s">
        <v>12931</v>
      </c>
      <c r="M1027" s="99"/>
      <c r="N1027" s="99"/>
      <c r="O1027" s="99"/>
      <c r="P1027" s="99"/>
      <c r="Q1027" s="99"/>
      <c r="R1027" s="99"/>
      <c r="S1027" s="101">
        <f t="shared" si="158"/>
        <v>43405</v>
      </c>
      <c r="T1027" s="34" t="str">
        <f t="shared" si="159"/>
        <v/>
      </c>
      <c r="U1027" s="34" t="str">
        <f t="shared" si="160"/>
        <v/>
      </c>
    </row>
    <row r="1028" spans="10:21">
      <c r="J1028" s="105" t="s">
        <v>12855</v>
      </c>
      <c r="K1028" s="99" t="str">
        <f t="shared" si="157"/>
        <v>x5016</v>
      </c>
      <c r="L1028" s="99" t="s">
        <v>12932</v>
      </c>
      <c r="M1028" s="99"/>
      <c r="N1028" s="99"/>
      <c r="O1028" s="99"/>
      <c r="P1028" s="99"/>
      <c r="Q1028" s="99"/>
      <c r="R1028" s="99"/>
      <c r="S1028" s="101">
        <f t="shared" si="158"/>
        <v>43405</v>
      </c>
      <c r="T1028" s="34" t="str">
        <f t="shared" si="159"/>
        <v/>
      </c>
      <c r="U1028" s="34" t="str">
        <f t="shared" si="160"/>
        <v/>
      </c>
    </row>
    <row r="1029" spans="10:21">
      <c r="J1029" s="106" t="s">
        <v>12933</v>
      </c>
      <c r="K1029" s="99"/>
      <c r="L1029" s="99"/>
      <c r="M1029" s="99"/>
      <c r="N1029" s="99"/>
      <c r="O1029" s="99" t="s">
        <v>2299</v>
      </c>
      <c r="P1029" s="99"/>
      <c r="Q1029" s="99" t="s">
        <v>10645</v>
      </c>
      <c r="R1029" s="99" t="s">
        <v>12758</v>
      </c>
      <c r="S1029" s="101">
        <v>43405</v>
      </c>
      <c r="T1029" s="19"/>
      <c r="U1029" s="34"/>
    </row>
    <row r="1030" spans="10:21">
      <c r="J1030" s="104" t="s">
        <v>130</v>
      </c>
      <c r="K1030" s="99" t="str">
        <f t="shared" si="157"/>
        <v>x0</v>
      </c>
      <c r="L1030" s="99" t="s">
        <v>130</v>
      </c>
      <c r="M1030" s="99"/>
      <c r="N1030" s="99"/>
      <c r="O1030" s="99"/>
      <c r="P1030" s="99" t="s">
        <v>627</v>
      </c>
      <c r="Q1030" s="99"/>
      <c r="R1030" s="99"/>
      <c r="S1030" s="101">
        <f t="shared" si="158"/>
        <v>41827</v>
      </c>
      <c r="T1030" s="34" t="str">
        <f t="shared" si="159"/>
        <v/>
      </c>
      <c r="U1030" s="34" t="str">
        <f t="shared" si="160"/>
        <v/>
      </c>
    </row>
    <row r="1031" spans="10:21">
      <c r="J1031" s="105" t="s">
        <v>12857</v>
      </c>
      <c r="K1031" s="99" t="str">
        <f t="shared" si="157"/>
        <v>x5017</v>
      </c>
      <c r="L1031" s="99" t="s">
        <v>12934</v>
      </c>
      <c r="M1031" s="99"/>
      <c r="N1031" s="99"/>
      <c r="O1031" s="99"/>
      <c r="P1031" s="99"/>
      <c r="Q1031" s="99"/>
      <c r="R1031" s="99"/>
      <c r="S1031" s="101">
        <f t="shared" si="158"/>
        <v>43405</v>
      </c>
      <c r="T1031" s="34" t="str">
        <f t="shared" si="159"/>
        <v/>
      </c>
      <c r="U1031" s="34" t="str">
        <f t="shared" si="160"/>
        <v/>
      </c>
    </row>
    <row r="1032" spans="10:21">
      <c r="J1032" s="105" t="s">
        <v>12859</v>
      </c>
      <c r="K1032" s="99" t="str">
        <f t="shared" si="157"/>
        <v>x5018</v>
      </c>
      <c r="L1032" s="99" t="s">
        <v>12935</v>
      </c>
      <c r="M1032" s="99"/>
      <c r="N1032" s="99"/>
      <c r="O1032" s="99"/>
      <c r="P1032" s="99"/>
      <c r="Q1032" s="99"/>
      <c r="R1032" s="99"/>
      <c r="S1032" s="101">
        <f t="shared" si="158"/>
        <v>43405</v>
      </c>
      <c r="T1032" s="34" t="str">
        <f t="shared" si="159"/>
        <v/>
      </c>
      <c r="U1032" s="34" t="str">
        <f t="shared" si="160"/>
        <v/>
      </c>
    </row>
    <row r="1033" spans="10:21">
      <c r="J1033" s="106" t="s">
        <v>12936</v>
      </c>
      <c r="K1033" s="99"/>
      <c r="L1033" s="99"/>
      <c r="M1033" s="99"/>
      <c r="N1033" s="99"/>
      <c r="O1033" s="99" t="s">
        <v>2299</v>
      </c>
      <c r="P1033" s="99"/>
      <c r="Q1033" s="99" t="s">
        <v>10645</v>
      </c>
      <c r="R1033" s="99" t="s">
        <v>12758</v>
      </c>
      <c r="S1033" s="101">
        <v>43405</v>
      </c>
      <c r="T1033" s="19"/>
      <c r="U1033" s="34"/>
    </row>
    <row r="1034" spans="10:21">
      <c r="J1034" s="104" t="s">
        <v>130</v>
      </c>
      <c r="K1034" s="99" t="str">
        <f t="shared" si="157"/>
        <v>x0</v>
      </c>
      <c r="L1034" s="99" t="s">
        <v>130</v>
      </c>
      <c r="M1034" s="99"/>
      <c r="N1034" s="99"/>
      <c r="O1034" s="99"/>
      <c r="P1034" s="99" t="s">
        <v>627</v>
      </c>
      <c r="Q1034" s="99"/>
      <c r="R1034" s="99"/>
      <c r="S1034" s="101">
        <f t="shared" si="158"/>
        <v>41827</v>
      </c>
      <c r="T1034" s="34" t="str">
        <f t="shared" si="159"/>
        <v/>
      </c>
      <c r="U1034" s="34" t="str">
        <f t="shared" si="160"/>
        <v/>
      </c>
    </row>
    <row r="1035" spans="10:21">
      <c r="J1035" s="105" t="s">
        <v>12861</v>
      </c>
      <c r="K1035" s="99" t="str">
        <f t="shared" si="157"/>
        <v>x5019</v>
      </c>
      <c r="L1035" s="99" t="s">
        <v>12937</v>
      </c>
      <c r="M1035" s="99"/>
      <c r="N1035" s="99"/>
      <c r="O1035" s="99"/>
      <c r="P1035" s="99"/>
      <c r="Q1035" s="99"/>
      <c r="R1035" s="99"/>
      <c r="S1035" s="101">
        <f t="shared" si="158"/>
        <v>43405</v>
      </c>
      <c r="T1035" s="34" t="str">
        <f t="shared" si="159"/>
        <v/>
      </c>
      <c r="U1035" s="34" t="str">
        <f t="shared" si="160"/>
        <v/>
      </c>
    </row>
    <row r="1036" spans="10:21">
      <c r="J1036" s="105" t="s">
        <v>12863</v>
      </c>
      <c r="K1036" s="99" t="str">
        <f t="shared" si="157"/>
        <v>x5020</v>
      </c>
      <c r="L1036" s="99" t="s">
        <v>12938</v>
      </c>
      <c r="M1036" s="99"/>
      <c r="N1036" s="99"/>
      <c r="O1036" s="99"/>
      <c r="P1036" s="99"/>
      <c r="Q1036" s="99"/>
      <c r="R1036" s="99"/>
      <c r="S1036" s="101">
        <f t="shared" si="158"/>
        <v>43405</v>
      </c>
      <c r="T1036" s="34" t="str">
        <f t="shared" si="159"/>
        <v/>
      </c>
      <c r="U1036" s="34" t="str">
        <f t="shared" si="160"/>
        <v/>
      </c>
    </row>
    <row r="1037" spans="10:21">
      <c r="J1037" s="106" t="s">
        <v>12939</v>
      </c>
      <c r="K1037" s="99"/>
      <c r="L1037" s="99"/>
      <c r="M1037" s="99"/>
      <c r="N1037" s="99"/>
      <c r="O1037" s="99" t="s">
        <v>2299</v>
      </c>
      <c r="P1037" s="99"/>
      <c r="Q1037" s="99" t="s">
        <v>10645</v>
      </c>
      <c r="R1037" s="99" t="s">
        <v>12758</v>
      </c>
      <c r="S1037" s="101">
        <v>43405</v>
      </c>
      <c r="T1037" s="19"/>
      <c r="U1037" s="34"/>
    </row>
    <row r="1038" spans="10:21">
      <c r="J1038" s="104" t="s">
        <v>130</v>
      </c>
      <c r="K1038" s="99" t="str">
        <f t="shared" si="157"/>
        <v>x0</v>
      </c>
      <c r="L1038" s="99" t="s">
        <v>130</v>
      </c>
      <c r="M1038" s="99"/>
      <c r="N1038" s="99"/>
      <c r="O1038" s="99"/>
      <c r="P1038" s="99" t="s">
        <v>627</v>
      </c>
      <c r="Q1038" s="99"/>
      <c r="R1038" s="99"/>
      <c r="S1038" s="101">
        <f t="shared" si="158"/>
        <v>41827</v>
      </c>
      <c r="T1038" s="34" t="str">
        <f t="shared" si="159"/>
        <v/>
      </c>
      <c r="U1038" s="34" t="str">
        <f t="shared" si="160"/>
        <v/>
      </c>
    </row>
    <row r="1039" spans="10:21">
      <c r="J1039" s="105" t="s">
        <v>12865</v>
      </c>
      <c r="K1039" s="99" t="str">
        <f t="shared" ref="K1039:K1072" si="161">VLOOKUP(J1039,$A$2:$B$300,2,FALSE)</f>
        <v>x5021</v>
      </c>
      <c r="L1039" s="99" t="s">
        <v>12940</v>
      </c>
      <c r="M1039" s="99"/>
      <c r="N1039" s="99"/>
      <c r="O1039" s="99"/>
      <c r="P1039" s="99"/>
      <c r="Q1039" s="99"/>
      <c r="R1039" s="99"/>
      <c r="S1039" s="101">
        <f t="shared" si="158"/>
        <v>43405</v>
      </c>
      <c r="T1039" s="34" t="str">
        <f t="shared" si="159"/>
        <v/>
      </c>
      <c r="U1039" s="34" t="str">
        <f t="shared" si="160"/>
        <v/>
      </c>
    </row>
    <row r="1040" spans="10:21">
      <c r="J1040" s="105" t="s">
        <v>12867</v>
      </c>
      <c r="K1040" s="99" t="str">
        <f t="shared" si="161"/>
        <v>x5022</v>
      </c>
      <c r="L1040" s="99" t="s">
        <v>12941</v>
      </c>
      <c r="M1040" s="99"/>
      <c r="N1040" s="99"/>
      <c r="O1040" s="99"/>
      <c r="P1040" s="99"/>
      <c r="Q1040" s="99"/>
      <c r="R1040" s="99"/>
      <c r="S1040" s="101">
        <f t="shared" si="158"/>
        <v>43405</v>
      </c>
      <c r="T1040" s="34" t="str">
        <f t="shared" si="159"/>
        <v/>
      </c>
      <c r="U1040" s="34" t="str">
        <f t="shared" si="160"/>
        <v/>
      </c>
    </row>
    <row r="1041" spans="10:21">
      <c r="J1041" s="106" t="s">
        <v>12942</v>
      </c>
      <c r="K1041" s="99"/>
      <c r="L1041" s="99"/>
      <c r="M1041" s="99"/>
      <c r="N1041" s="99"/>
      <c r="O1041" s="99" t="s">
        <v>2299</v>
      </c>
      <c r="P1041" s="99"/>
      <c r="Q1041" s="99" t="s">
        <v>10645</v>
      </c>
      <c r="R1041" s="99" t="s">
        <v>12758</v>
      </c>
      <c r="S1041" s="101">
        <v>43405</v>
      </c>
      <c r="T1041" s="19"/>
      <c r="U1041" s="34"/>
    </row>
    <row r="1042" spans="10:21">
      <c r="J1042" s="104" t="s">
        <v>130</v>
      </c>
      <c r="K1042" s="99" t="str">
        <f t="shared" si="161"/>
        <v>x0</v>
      </c>
      <c r="L1042" s="99" t="s">
        <v>130</v>
      </c>
      <c r="M1042" s="99"/>
      <c r="N1042" s="99"/>
      <c r="O1042" s="99"/>
      <c r="P1042" s="99" t="s">
        <v>627</v>
      </c>
      <c r="Q1042" s="99"/>
      <c r="R1042" s="99"/>
      <c r="S1042" s="101">
        <f t="shared" si="158"/>
        <v>41827</v>
      </c>
      <c r="T1042" s="34" t="str">
        <f t="shared" si="159"/>
        <v/>
      </c>
      <c r="U1042" s="34" t="str">
        <f t="shared" si="160"/>
        <v/>
      </c>
    </row>
    <row r="1043" spans="10:21">
      <c r="J1043" s="105" t="s">
        <v>12869</v>
      </c>
      <c r="K1043" s="99" t="str">
        <f t="shared" si="161"/>
        <v>x5023</v>
      </c>
      <c r="L1043" s="99" t="s">
        <v>12943</v>
      </c>
      <c r="M1043" s="99"/>
      <c r="N1043" s="99"/>
      <c r="O1043" s="99"/>
      <c r="P1043" s="99"/>
      <c r="Q1043" s="99"/>
      <c r="R1043" s="99"/>
      <c r="S1043" s="101">
        <f t="shared" si="158"/>
        <v>43405</v>
      </c>
      <c r="T1043" s="34" t="str">
        <f t="shared" si="159"/>
        <v/>
      </c>
      <c r="U1043" s="34" t="str">
        <f t="shared" si="160"/>
        <v/>
      </c>
    </row>
    <row r="1044" spans="10:21">
      <c r="J1044" s="105" t="s">
        <v>12871</v>
      </c>
      <c r="K1044" s="99" t="str">
        <f t="shared" si="161"/>
        <v>x5024</v>
      </c>
      <c r="L1044" s="99" t="s">
        <v>12944</v>
      </c>
      <c r="M1044" s="99"/>
      <c r="N1044" s="99"/>
      <c r="O1044" s="99"/>
      <c r="P1044" s="99"/>
      <c r="Q1044" s="99"/>
      <c r="R1044" s="99"/>
      <c r="S1044" s="101">
        <f t="shared" si="158"/>
        <v>43405</v>
      </c>
      <c r="T1044" s="34" t="str">
        <f t="shared" si="159"/>
        <v/>
      </c>
      <c r="U1044" s="34" t="str">
        <f t="shared" si="160"/>
        <v/>
      </c>
    </row>
    <row r="1045" spans="10:21">
      <c r="J1045" s="106" t="s">
        <v>12945</v>
      </c>
      <c r="K1045" s="99"/>
      <c r="L1045" s="99"/>
      <c r="M1045" s="99"/>
      <c r="N1045" s="99"/>
      <c r="O1045" s="99" t="s">
        <v>2299</v>
      </c>
      <c r="P1045" s="99"/>
      <c r="Q1045" s="99" t="s">
        <v>10645</v>
      </c>
      <c r="R1045" s="99" t="s">
        <v>12758</v>
      </c>
      <c r="S1045" s="101">
        <v>43405</v>
      </c>
      <c r="T1045" s="19"/>
      <c r="U1045" s="34"/>
    </row>
    <row r="1046" spans="10:21">
      <c r="J1046" s="104" t="s">
        <v>130</v>
      </c>
      <c r="K1046" s="99" t="str">
        <f t="shared" si="161"/>
        <v>x0</v>
      </c>
      <c r="L1046" s="99" t="s">
        <v>130</v>
      </c>
      <c r="M1046" s="99"/>
      <c r="N1046" s="99"/>
      <c r="O1046" s="99"/>
      <c r="P1046" s="99" t="s">
        <v>627</v>
      </c>
      <c r="Q1046" s="99"/>
      <c r="R1046" s="99"/>
      <c r="S1046" s="101">
        <f t="shared" si="158"/>
        <v>41827</v>
      </c>
      <c r="T1046" s="34" t="str">
        <f t="shared" si="159"/>
        <v/>
      </c>
      <c r="U1046" s="34" t="str">
        <f t="shared" si="160"/>
        <v/>
      </c>
    </row>
    <row r="1047" spans="10:21">
      <c r="J1047" s="105" t="s">
        <v>12873</v>
      </c>
      <c r="K1047" s="99" t="str">
        <f t="shared" si="161"/>
        <v>x5025</v>
      </c>
      <c r="L1047" s="99" t="s">
        <v>12946</v>
      </c>
      <c r="M1047" s="99"/>
      <c r="N1047" s="99"/>
      <c r="O1047" s="99"/>
      <c r="P1047" s="99"/>
      <c r="Q1047" s="99"/>
      <c r="R1047" s="99"/>
      <c r="S1047" s="101">
        <f t="shared" si="158"/>
        <v>43405</v>
      </c>
      <c r="T1047" s="34" t="str">
        <f t="shared" si="159"/>
        <v/>
      </c>
      <c r="U1047" s="34" t="str">
        <f t="shared" si="160"/>
        <v/>
      </c>
    </row>
    <row r="1048" spans="10:21">
      <c r="J1048" s="105" t="s">
        <v>12875</v>
      </c>
      <c r="K1048" s="99" t="str">
        <f t="shared" si="161"/>
        <v>x5026</v>
      </c>
      <c r="L1048" s="99" t="s">
        <v>12947</v>
      </c>
      <c r="M1048" s="99"/>
      <c r="N1048" s="99"/>
      <c r="O1048" s="99"/>
      <c r="P1048" s="99"/>
      <c r="Q1048" s="99"/>
      <c r="R1048" s="99"/>
      <c r="S1048" s="101">
        <f t="shared" si="158"/>
        <v>43405</v>
      </c>
      <c r="T1048" s="34" t="str">
        <f t="shared" si="159"/>
        <v/>
      </c>
      <c r="U1048" s="34" t="str">
        <f t="shared" si="160"/>
        <v/>
      </c>
    </row>
    <row r="1049" spans="10:21">
      <c r="J1049" s="106" t="s">
        <v>12948</v>
      </c>
      <c r="K1049" s="99"/>
      <c r="L1049" s="99"/>
      <c r="M1049" s="99"/>
      <c r="N1049" s="99"/>
      <c r="O1049" s="99" t="s">
        <v>2299</v>
      </c>
      <c r="P1049" s="99"/>
      <c r="Q1049" s="99" t="s">
        <v>10645</v>
      </c>
      <c r="R1049" s="99" t="s">
        <v>12758</v>
      </c>
      <c r="S1049" s="101">
        <v>43405</v>
      </c>
      <c r="T1049" s="19"/>
      <c r="U1049" s="34"/>
    </row>
    <row r="1050" spans="10:21">
      <c r="J1050" s="104" t="s">
        <v>130</v>
      </c>
      <c r="K1050" s="99" t="str">
        <f t="shared" si="161"/>
        <v>x0</v>
      </c>
      <c r="L1050" s="99" t="s">
        <v>130</v>
      </c>
      <c r="M1050" s="99"/>
      <c r="N1050" s="99"/>
      <c r="O1050" s="99"/>
      <c r="P1050" s="99" t="s">
        <v>627</v>
      </c>
      <c r="Q1050" s="99"/>
      <c r="R1050" s="99"/>
      <c r="S1050" s="101">
        <f t="shared" si="158"/>
        <v>41827</v>
      </c>
      <c r="T1050" s="34" t="str">
        <f t="shared" si="159"/>
        <v/>
      </c>
      <c r="U1050" s="34" t="str">
        <f t="shared" si="160"/>
        <v/>
      </c>
    </row>
    <row r="1051" spans="10:21">
      <c r="J1051" s="105" t="s">
        <v>12877</v>
      </c>
      <c r="K1051" s="99" t="str">
        <f t="shared" si="161"/>
        <v>x5027</v>
      </c>
      <c r="L1051" s="99" t="s">
        <v>12949</v>
      </c>
      <c r="M1051" s="99"/>
      <c r="N1051" s="99"/>
      <c r="O1051" s="99"/>
      <c r="P1051" s="99"/>
      <c r="Q1051" s="99"/>
      <c r="R1051" s="99"/>
      <c r="S1051" s="101">
        <f t="shared" si="158"/>
        <v>43405</v>
      </c>
      <c r="T1051" s="34" t="str">
        <f t="shared" si="159"/>
        <v/>
      </c>
      <c r="U1051" s="34" t="str">
        <f t="shared" si="160"/>
        <v/>
      </c>
    </row>
    <row r="1052" spans="10:21">
      <c r="J1052" s="105" t="s">
        <v>12879</v>
      </c>
      <c r="K1052" s="99" t="str">
        <f t="shared" si="161"/>
        <v>x5028</v>
      </c>
      <c r="L1052" s="99" t="s">
        <v>12950</v>
      </c>
      <c r="M1052" s="99"/>
      <c r="N1052" s="99"/>
      <c r="O1052" s="99"/>
      <c r="P1052" s="99"/>
      <c r="Q1052" s="99"/>
      <c r="R1052" s="99"/>
      <c r="S1052" s="101">
        <f t="shared" si="158"/>
        <v>43405</v>
      </c>
      <c r="T1052" s="34" t="str">
        <f t="shared" si="159"/>
        <v/>
      </c>
      <c r="U1052" s="34" t="str">
        <f t="shared" si="160"/>
        <v/>
      </c>
    </row>
    <row r="1053" spans="10:21">
      <c r="J1053" s="106" t="s">
        <v>12951</v>
      </c>
      <c r="K1053" s="99"/>
      <c r="L1053" s="99"/>
      <c r="M1053" s="99"/>
      <c r="N1053" s="99"/>
      <c r="O1053" s="99" t="s">
        <v>2299</v>
      </c>
      <c r="P1053" s="99"/>
      <c r="Q1053" s="99" t="s">
        <v>859</v>
      </c>
      <c r="R1053" s="99" t="s">
        <v>12952</v>
      </c>
      <c r="S1053" s="101">
        <v>43405</v>
      </c>
      <c r="T1053" s="19"/>
      <c r="U1053" s="34"/>
    </row>
    <row r="1054" spans="10:21">
      <c r="J1054" s="104" t="s">
        <v>130</v>
      </c>
      <c r="K1054" s="99" t="str">
        <f t="shared" si="161"/>
        <v>x0</v>
      </c>
      <c r="L1054" s="99" t="s">
        <v>130</v>
      </c>
      <c r="M1054" s="99"/>
      <c r="N1054" s="99"/>
      <c r="O1054" s="99"/>
      <c r="P1054" s="99" t="s">
        <v>627</v>
      </c>
      <c r="Q1054" s="99"/>
      <c r="R1054" s="99"/>
      <c r="S1054" s="101">
        <f t="shared" si="158"/>
        <v>41827</v>
      </c>
      <c r="T1054" s="34" t="str">
        <f t="shared" si="159"/>
        <v/>
      </c>
      <c r="U1054" s="34" t="str">
        <f t="shared" si="160"/>
        <v/>
      </c>
    </row>
    <row r="1055" spans="10:21">
      <c r="J1055" s="105" t="s">
        <v>12881</v>
      </c>
      <c r="K1055" s="99" t="str">
        <f t="shared" si="161"/>
        <v>x5029</v>
      </c>
      <c r="L1055" s="99" t="s">
        <v>12953</v>
      </c>
      <c r="M1055" s="99"/>
      <c r="N1055" s="99"/>
      <c r="O1055" s="99"/>
      <c r="P1055" s="99"/>
      <c r="Q1055" s="99"/>
      <c r="R1055" s="99"/>
      <c r="S1055" s="101">
        <f t="shared" si="158"/>
        <v>43405</v>
      </c>
      <c r="T1055" s="34" t="str">
        <f t="shared" si="159"/>
        <v/>
      </c>
      <c r="U1055" s="34" t="str">
        <f t="shared" si="160"/>
        <v/>
      </c>
    </row>
    <row r="1056" spans="10:21">
      <c r="J1056" s="105" t="s">
        <v>12883</v>
      </c>
      <c r="K1056" s="99" t="str">
        <f t="shared" si="161"/>
        <v>x5030</v>
      </c>
      <c r="L1056" s="99" t="s">
        <v>12954</v>
      </c>
      <c r="M1056" s="99"/>
      <c r="N1056" s="99"/>
      <c r="O1056" s="99"/>
      <c r="P1056" s="99"/>
      <c r="Q1056" s="99"/>
      <c r="R1056" s="99"/>
      <c r="S1056" s="101">
        <f t="shared" ref="S1056:S1072" si="162">VLOOKUP(J1056,A:G,5,FALSE)</f>
        <v>43405</v>
      </c>
      <c r="T1056" s="34" t="str">
        <f t="shared" si="159"/>
        <v/>
      </c>
      <c r="U1056" s="34" t="str">
        <f t="shared" si="160"/>
        <v/>
      </c>
    </row>
    <row r="1057" spans="10:21">
      <c r="J1057" s="105" t="s">
        <v>12885</v>
      </c>
      <c r="K1057" s="99" t="str">
        <f t="shared" si="161"/>
        <v>x5034</v>
      </c>
      <c r="L1057" s="99" t="s">
        <v>12955</v>
      </c>
      <c r="M1057" s="99"/>
      <c r="N1057" s="99"/>
      <c r="O1057" s="99"/>
      <c r="P1057" s="99"/>
      <c r="Q1057" s="99"/>
      <c r="R1057" s="99"/>
      <c r="S1057" s="101">
        <f t="shared" si="162"/>
        <v>43405</v>
      </c>
      <c r="T1057" s="34" t="str">
        <f t="shared" si="159"/>
        <v/>
      </c>
      <c r="U1057" s="34" t="str">
        <f t="shared" si="160"/>
        <v/>
      </c>
    </row>
    <row r="1058" spans="10:21">
      <c r="J1058" s="105" t="s">
        <v>12887</v>
      </c>
      <c r="K1058" s="99" t="str">
        <f t="shared" si="161"/>
        <v>x5036</v>
      </c>
      <c r="L1058" s="99" t="s">
        <v>12956</v>
      </c>
      <c r="M1058" s="99"/>
      <c r="N1058" s="99"/>
      <c r="O1058" s="99"/>
      <c r="P1058" s="99"/>
      <c r="Q1058" s="99"/>
      <c r="R1058" s="99"/>
      <c r="S1058" s="101">
        <f t="shared" si="162"/>
        <v>43405</v>
      </c>
      <c r="T1058" s="34" t="str">
        <f t="shared" si="159"/>
        <v/>
      </c>
      <c r="U1058" s="34" t="str">
        <f t="shared" si="160"/>
        <v/>
      </c>
    </row>
    <row r="1059" spans="10:21">
      <c r="J1059" s="106" t="s">
        <v>12957</v>
      </c>
      <c r="K1059" s="99"/>
      <c r="L1059" s="99"/>
      <c r="M1059" s="99"/>
      <c r="N1059" s="99"/>
      <c r="O1059" s="99" t="s">
        <v>2299</v>
      </c>
      <c r="P1059" s="99"/>
      <c r="Q1059" s="99" t="s">
        <v>859</v>
      </c>
      <c r="R1059" s="99" t="s">
        <v>12958</v>
      </c>
      <c r="S1059" s="101">
        <v>43405</v>
      </c>
      <c r="T1059" s="19"/>
      <c r="U1059" s="34"/>
    </row>
    <row r="1060" spans="10:21">
      <c r="J1060" s="104" t="s">
        <v>130</v>
      </c>
      <c r="K1060" s="99" t="str">
        <f t="shared" si="161"/>
        <v>x0</v>
      </c>
      <c r="L1060" s="99" t="s">
        <v>130</v>
      </c>
      <c r="M1060" s="99"/>
      <c r="N1060" s="99"/>
      <c r="O1060" s="99"/>
      <c r="P1060" s="99" t="s">
        <v>627</v>
      </c>
      <c r="Q1060" s="99"/>
      <c r="R1060" s="99"/>
      <c r="S1060" s="101">
        <f t="shared" si="162"/>
        <v>41827</v>
      </c>
      <c r="T1060" s="34" t="str">
        <f t="shared" ref="T1060:T1072" si="163">IF(VLOOKUP(J1060,A:G,6,FALSE)=0,"",VLOOKUP(J1060,A:G,6,FALSE))</f>
        <v/>
      </c>
      <c r="U1060" s="34" t="str">
        <f t="shared" ref="U1060:U1072" si="164">IF(VLOOKUP(J1060,A:G,7,FALSE)=0,"",VLOOKUP(J1060,A:G,7,FALSE))</f>
        <v/>
      </c>
    </row>
    <row r="1061" spans="10:21">
      <c r="J1061" s="105" t="s">
        <v>12840</v>
      </c>
      <c r="K1061" s="99" t="str">
        <f t="shared" si="161"/>
        <v>x5003</v>
      </c>
      <c r="L1061" s="99" t="s">
        <v>12959</v>
      </c>
      <c r="M1061" s="99"/>
      <c r="N1061" s="99"/>
      <c r="O1061" s="99"/>
      <c r="P1061" s="99"/>
      <c r="Q1061" s="99"/>
      <c r="R1061" s="99"/>
      <c r="S1061" s="101">
        <f t="shared" si="162"/>
        <v>43405</v>
      </c>
      <c r="T1061" s="34" t="str">
        <f t="shared" si="163"/>
        <v/>
      </c>
      <c r="U1061" s="34" t="str">
        <f t="shared" si="164"/>
        <v/>
      </c>
    </row>
    <row r="1062" spans="10:21">
      <c r="J1062" s="105" t="s">
        <v>12841</v>
      </c>
      <c r="K1062" s="99" t="str">
        <f t="shared" si="161"/>
        <v>x5004</v>
      </c>
      <c r="L1062" s="99" t="s">
        <v>12960</v>
      </c>
      <c r="M1062" s="99"/>
      <c r="N1062" s="99"/>
      <c r="O1062" s="99"/>
      <c r="P1062" s="99"/>
      <c r="Q1062" s="99"/>
      <c r="R1062" s="99"/>
      <c r="S1062" s="101">
        <f t="shared" si="162"/>
        <v>43405</v>
      </c>
      <c r="T1062" s="34" t="str">
        <f t="shared" si="163"/>
        <v/>
      </c>
      <c r="U1062" s="34" t="str">
        <f t="shared" si="164"/>
        <v/>
      </c>
    </row>
    <row r="1063" spans="10:21">
      <c r="J1063" s="105" t="s">
        <v>12843</v>
      </c>
      <c r="K1063" s="99" t="str">
        <f t="shared" si="161"/>
        <v>x5006</v>
      </c>
      <c r="L1063" s="99" t="s">
        <v>12961</v>
      </c>
      <c r="M1063" s="99"/>
      <c r="N1063" s="99"/>
      <c r="O1063" s="99"/>
      <c r="P1063" s="99"/>
      <c r="Q1063" s="99"/>
      <c r="R1063" s="99"/>
      <c r="S1063" s="101">
        <f t="shared" si="162"/>
        <v>43405</v>
      </c>
      <c r="T1063" s="34" t="str">
        <f t="shared" si="163"/>
        <v/>
      </c>
      <c r="U1063" s="34" t="str">
        <f t="shared" si="164"/>
        <v/>
      </c>
    </row>
    <row r="1064" spans="10:21">
      <c r="J1064" s="106" t="s">
        <v>12962</v>
      </c>
      <c r="K1064" s="99"/>
      <c r="L1064" s="99"/>
      <c r="M1064" s="99"/>
      <c r="N1064" s="99"/>
      <c r="O1064" s="99" t="s">
        <v>2299</v>
      </c>
      <c r="P1064" s="99"/>
      <c r="Q1064" s="99" t="s">
        <v>859</v>
      </c>
      <c r="R1064" s="99" t="s">
        <v>12963</v>
      </c>
      <c r="S1064" s="101">
        <v>43405</v>
      </c>
      <c r="T1064" s="19"/>
      <c r="U1064" s="34"/>
    </row>
    <row r="1065" spans="10:21">
      <c r="J1065" s="104" t="s">
        <v>130</v>
      </c>
      <c r="K1065" s="99" t="str">
        <f t="shared" si="161"/>
        <v>x0</v>
      </c>
      <c r="L1065" s="99" t="s">
        <v>130</v>
      </c>
      <c r="M1065" s="99" t="s">
        <v>358</v>
      </c>
      <c r="N1065" s="99"/>
      <c r="O1065" s="99"/>
      <c r="P1065" s="99" t="s">
        <v>627</v>
      </c>
      <c r="Q1065" s="99"/>
      <c r="R1065" s="99"/>
      <c r="S1065" s="101">
        <f t="shared" si="162"/>
        <v>41827</v>
      </c>
      <c r="T1065" s="34" t="str">
        <f t="shared" si="163"/>
        <v/>
      </c>
      <c r="U1065" s="34" t="str">
        <f t="shared" si="164"/>
        <v/>
      </c>
    </row>
    <row r="1066" spans="10:21">
      <c r="J1066" s="105" t="s">
        <v>12881</v>
      </c>
      <c r="K1066" s="99" t="str">
        <f t="shared" si="161"/>
        <v>x5029</v>
      </c>
      <c r="L1066" s="99" t="s">
        <v>12953</v>
      </c>
      <c r="M1066" s="99"/>
      <c r="N1066" s="99" t="s">
        <v>359</v>
      </c>
      <c r="O1066" s="99"/>
      <c r="P1066" s="99"/>
      <c r="Q1066" s="99"/>
      <c r="R1066" s="99"/>
      <c r="S1066" s="101">
        <f t="shared" si="162"/>
        <v>43405</v>
      </c>
      <c r="T1066" s="34" t="str">
        <f t="shared" si="163"/>
        <v/>
      </c>
      <c r="U1066" s="34" t="str">
        <f t="shared" si="164"/>
        <v/>
      </c>
    </row>
    <row r="1067" spans="10:21">
      <c r="J1067" s="105" t="s">
        <v>12883</v>
      </c>
      <c r="K1067" s="99" t="str">
        <f t="shared" si="161"/>
        <v>x5030</v>
      </c>
      <c r="L1067" s="99" t="s">
        <v>12954</v>
      </c>
      <c r="M1067" s="99"/>
      <c r="N1067" s="99" t="s">
        <v>359</v>
      </c>
      <c r="O1067" s="99"/>
      <c r="P1067" s="99"/>
      <c r="Q1067" s="99"/>
      <c r="R1067" s="99"/>
      <c r="S1067" s="101">
        <f t="shared" si="162"/>
        <v>43405</v>
      </c>
      <c r="T1067" s="34" t="str">
        <f t="shared" si="163"/>
        <v/>
      </c>
      <c r="U1067" s="34" t="str">
        <f t="shared" si="164"/>
        <v/>
      </c>
    </row>
    <row r="1068" spans="10:21">
      <c r="J1068" s="106" t="s">
        <v>12964</v>
      </c>
      <c r="K1068" s="99"/>
      <c r="L1068" s="99"/>
      <c r="M1068" s="99"/>
      <c r="N1068" s="99"/>
      <c r="O1068" s="99" t="s">
        <v>2299</v>
      </c>
      <c r="P1068" s="99"/>
      <c r="Q1068" s="99" t="s">
        <v>2139</v>
      </c>
      <c r="R1068" s="99"/>
      <c r="S1068" s="101">
        <v>43405</v>
      </c>
      <c r="T1068" s="19"/>
      <c r="U1068" s="34"/>
    </row>
    <row r="1069" spans="10:21">
      <c r="J1069" s="104" t="s">
        <v>130</v>
      </c>
      <c r="K1069" s="99" t="str">
        <f t="shared" si="161"/>
        <v>x0</v>
      </c>
      <c r="L1069" s="99" t="s">
        <v>130</v>
      </c>
      <c r="M1069" s="99" t="s">
        <v>4700</v>
      </c>
      <c r="N1069" s="99"/>
      <c r="O1069" s="99"/>
      <c r="P1069" s="99" t="s">
        <v>627</v>
      </c>
      <c r="Q1069" s="99"/>
      <c r="R1069" s="99"/>
      <c r="S1069" s="101">
        <f t="shared" si="162"/>
        <v>41827</v>
      </c>
      <c r="T1069" s="34" t="str">
        <f t="shared" si="163"/>
        <v/>
      </c>
      <c r="U1069" s="34" t="str">
        <f t="shared" si="164"/>
        <v/>
      </c>
    </row>
    <row r="1070" spans="10:21">
      <c r="J1070" s="105" t="s">
        <v>8299</v>
      </c>
      <c r="K1070" s="99" t="str">
        <f t="shared" si="161"/>
        <v>x182</v>
      </c>
      <c r="L1070" s="99" t="s">
        <v>12965</v>
      </c>
      <c r="M1070" s="99"/>
      <c r="N1070" s="99" t="s">
        <v>359</v>
      </c>
      <c r="O1070" s="99"/>
      <c r="P1070" s="99"/>
      <c r="Q1070" s="99"/>
      <c r="R1070" s="99"/>
      <c r="S1070" s="101">
        <f t="shared" si="162"/>
        <v>42277</v>
      </c>
      <c r="T1070" s="34" t="str">
        <f t="shared" si="163"/>
        <v/>
      </c>
      <c r="U1070" s="34" t="str">
        <f t="shared" si="164"/>
        <v/>
      </c>
    </row>
    <row r="1071" spans="10:21">
      <c r="J1071" s="105" t="s">
        <v>12901</v>
      </c>
      <c r="K1071" s="99" t="str">
        <f t="shared" si="161"/>
        <v>x6000</v>
      </c>
      <c r="L1071" s="99" t="s">
        <v>12966</v>
      </c>
      <c r="M1071" s="99"/>
      <c r="N1071" s="99" t="s">
        <v>359</v>
      </c>
      <c r="O1071" s="99"/>
      <c r="P1071" s="99"/>
      <c r="Q1071" s="99"/>
      <c r="R1071" s="99"/>
      <c r="S1071" s="101">
        <f t="shared" si="162"/>
        <v>43405</v>
      </c>
      <c r="T1071" s="34" t="str">
        <f t="shared" si="163"/>
        <v/>
      </c>
      <c r="U1071" s="34" t="str">
        <f t="shared" si="164"/>
        <v/>
      </c>
    </row>
    <row r="1072" spans="10:21">
      <c r="J1072" s="105" t="s">
        <v>12902</v>
      </c>
      <c r="K1072" s="99" t="str">
        <f t="shared" si="161"/>
        <v>x6001</v>
      </c>
      <c r="L1072" s="99" t="s">
        <v>12967</v>
      </c>
      <c r="M1072" s="99"/>
      <c r="N1072" s="99" t="s">
        <v>359</v>
      </c>
      <c r="O1072" s="99"/>
      <c r="P1072" s="99"/>
      <c r="Q1072" s="99"/>
      <c r="R1072" s="99"/>
      <c r="S1072" s="101">
        <f t="shared" si="162"/>
        <v>43405</v>
      </c>
      <c r="T1072" s="34" t="str">
        <f t="shared" si="163"/>
        <v/>
      </c>
      <c r="U1072" s="34" t="str">
        <f t="shared" si="164"/>
        <v/>
      </c>
    </row>
  </sheetData>
  <autoFilter ref="A1:V1005"/>
  <sortState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1"/>
  <sheetViews>
    <sheetView zoomScale="80" zoomScaleNormal="80" workbookViewId="0">
      <pane ySplit="1" topLeftCell="A2" activePane="bottomLeft" state="frozen"/>
      <selection pane="bottomLeft"/>
    </sheetView>
  </sheetViews>
  <sheetFormatPr baseColWidth="10" defaultColWidth="9.140625" defaultRowHeight="15"/>
  <cols>
    <col min="1" max="1" width="49.5703125" customWidth="1"/>
    <col min="5" max="5" width="13.5703125" style="1" bestFit="1" customWidth="1"/>
    <col min="6" max="6" width="12.42578125" style="1" customWidth="1"/>
    <col min="7" max="7" width="11.85546875" style="1" customWidth="1"/>
    <col min="10" max="10" width="77.140625" customWidth="1"/>
    <col min="12" max="12" width="9.140625" style="1"/>
    <col min="18" max="18" width="9.140625" style="1"/>
    <col min="19" max="19" width="13.5703125" style="1" bestFit="1" customWidth="1"/>
    <col min="20" max="20" width="12.42578125" style="1" customWidth="1"/>
    <col min="21" max="21" width="18.85546875" style="1" bestFit="1" customWidth="1"/>
  </cols>
  <sheetData>
    <row r="1" spans="1:38">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c r="AI1" s="23"/>
      <c r="AJ1" s="23"/>
      <c r="AK1" s="23"/>
      <c r="AL1" s="23"/>
    </row>
    <row r="2" spans="1:38" s="5" customFormat="1">
      <c r="A2" s="19" t="s">
        <v>130</v>
      </c>
      <c r="B2" s="19" t="s">
        <v>131</v>
      </c>
      <c r="C2" s="19" t="s">
        <v>367</v>
      </c>
      <c r="D2" s="19" t="s">
        <v>2299</v>
      </c>
      <c r="E2" s="34">
        <v>41827</v>
      </c>
      <c r="F2" s="19"/>
      <c r="G2" s="19" t="s">
        <v>6136</v>
      </c>
      <c r="H2" s="19">
        <f>COUNTIF(J:J,A2)</f>
        <v>0</v>
      </c>
      <c r="I2" s="19"/>
      <c r="J2" s="6" t="s">
        <v>1746</v>
      </c>
      <c r="K2" s="19"/>
      <c r="L2" s="19"/>
      <c r="M2" s="19"/>
      <c r="N2" s="19"/>
      <c r="O2" s="19" t="s">
        <v>2299</v>
      </c>
      <c r="P2" s="19"/>
      <c r="Q2" s="19" t="s">
        <v>10645</v>
      </c>
      <c r="R2" s="19" t="s">
        <v>11039</v>
      </c>
      <c r="S2" s="34">
        <v>41827</v>
      </c>
      <c r="T2" s="34"/>
      <c r="U2" s="34"/>
      <c r="V2" s="19"/>
      <c r="W2" s="19"/>
      <c r="X2" s="19"/>
      <c r="Y2" s="19"/>
      <c r="Z2" s="19"/>
      <c r="AA2" s="19"/>
      <c r="AB2" s="19"/>
      <c r="AC2" s="19"/>
      <c r="AD2" s="19"/>
      <c r="AE2" s="19"/>
      <c r="AF2" s="19"/>
      <c r="AG2" s="19"/>
      <c r="AH2" s="19"/>
      <c r="AI2" s="19"/>
      <c r="AJ2" s="19"/>
      <c r="AK2" s="19"/>
      <c r="AL2" s="19"/>
    </row>
    <row r="3" spans="1:38" s="5" customFormat="1">
      <c r="A3" s="19" t="s">
        <v>1749</v>
      </c>
      <c r="B3" s="19" t="s">
        <v>67</v>
      </c>
      <c r="C3" s="19"/>
      <c r="D3" s="19" t="s">
        <v>2299</v>
      </c>
      <c r="E3" s="34">
        <v>41827</v>
      </c>
      <c r="F3" s="19"/>
      <c r="G3" s="19" t="s">
        <v>6136</v>
      </c>
      <c r="H3" s="19">
        <f t="shared" ref="H3:H27" si="0">COUNTIF(J:J,A3)</f>
        <v>2</v>
      </c>
      <c r="I3" s="19"/>
      <c r="J3" s="7" t="s">
        <v>1736</v>
      </c>
      <c r="K3" s="19" t="str">
        <f>VLOOKUP(J3,$A$2:$B$125,2,0)</f>
        <v>x3</v>
      </c>
      <c r="L3" s="19" t="s">
        <v>10442</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row>
    <row r="4" spans="1:38" s="5" customFormat="1">
      <c r="A4" s="19" t="s">
        <v>1748</v>
      </c>
      <c r="B4" s="19" t="s">
        <v>68</v>
      </c>
      <c r="C4" s="19"/>
      <c r="D4" s="19" t="s">
        <v>2299</v>
      </c>
      <c r="E4" s="34">
        <v>41827</v>
      </c>
      <c r="F4" s="19"/>
      <c r="G4" s="19" t="s">
        <v>6136</v>
      </c>
      <c r="H4" s="19">
        <f t="shared" si="0"/>
        <v>2</v>
      </c>
      <c r="I4" s="19"/>
      <c r="J4" s="7" t="s">
        <v>1737</v>
      </c>
      <c r="K4" s="19" t="str">
        <f>VLOOKUP(J4,$A$2:$B$125,2,0)</f>
        <v>x9</v>
      </c>
      <c r="L4" s="19" t="s">
        <v>10443</v>
      </c>
      <c r="M4" s="19"/>
      <c r="N4" s="19"/>
      <c r="O4" s="19"/>
      <c r="P4" s="19"/>
      <c r="Q4" s="19"/>
      <c r="R4" s="19"/>
      <c r="S4" s="34">
        <f t="shared" ref="S4:S37" si="1">VLOOKUP(J4,A:G,5,FALSE)</f>
        <v>41827</v>
      </c>
      <c r="T4" s="34" t="str">
        <f t="shared" ref="T4:T37" si="2">IF(VLOOKUP(J4,A:G,6,FALSE)=0,"",VLOOKUP(J4,A:G,6,FALSE))</f>
        <v/>
      </c>
      <c r="U4" s="34" t="str">
        <f t="shared" ref="U4:U37" si="3">IF(VLOOKUP(J4,A:G,7,FALSE)=0,"",VLOOKUP(J4,A:G,7,FALSE))</f>
        <v/>
      </c>
      <c r="V4" s="19"/>
      <c r="W4" s="19"/>
      <c r="X4" s="19"/>
      <c r="Y4" s="19"/>
      <c r="Z4" s="19"/>
      <c r="AA4" s="19"/>
      <c r="AB4" s="19"/>
      <c r="AC4" s="19"/>
      <c r="AD4" s="19"/>
      <c r="AE4" s="19"/>
      <c r="AF4" s="19"/>
      <c r="AG4" s="19"/>
      <c r="AH4" s="19"/>
      <c r="AI4" s="19"/>
      <c r="AJ4" s="19"/>
      <c r="AK4" s="19"/>
      <c r="AL4" s="19"/>
    </row>
    <row r="5" spans="1:38" s="5" customFormat="1">
      <c r="A5" s="19" t="s">
        <v>1736</v>
      </c>
      <c r="B5" s="19" t="s">
        <v>69</v>
      </c>
      <c r="C5" s="19"/>
      <c r="D5" s="19" t="s">
        <v>2299</v>
      </c>
      <c r="E5" s="34">
        <v>41827</v>
      </c>
      <c r="F5" s="19"/>
      <c r="G5" s="19" t="s">
        <v>6136</v>
      </c>
      <c r="H5" s="19">
        <f t="shared" si="0"/>
        <v>1</v>
      </c>
      <c r="I5" s="19"/>
      <c r="J5" s="7" t="s">
        <v>5001</v>
      </c>
      <c r="K5" s="19" t="str">
        <f>VLOOKUP(J5,$A$2:$B$125,2,0)</f>
        <v>x10</v>
      </c>
      <c r="L5" s="19" t="s">
        <v>10444</v>
      </c>
      <c r="M5" s="19"/>
      <c r="N5" s="19"/>
      <c r="O5" s="19"/>
      <c r="P5" s="19"/>
      <c r="Q5" s="19"/>
      <c r="R5" s="19"/>
      <c r="S5" s="34">
        <f t="shared" si="1"/>
        <v>41827</v>
      </c>
      <c r="T5" s="34" t="str">
        <f t="shared" si="2"/>
        <v/>
      </c>
      <c r="U5" s="34" t="str">
        <f t="shared" si="3"/>
        <v/>
      </c>
      <c r="V5" s="19"/>
      <c r="W5" s="19"/>
      <c r="X5" s="19"/>
      <c r="Y5" s="19"/>
      <c r="Z5" s="19"/>
      <c r="AA5" s="19"/>
      <c r="AB5" s="19"/>
      <c r="AC5" s="19"/>
      <c r="AD5" s="19"/>
      <c r="AE5" s="19"/>
      <c r="AF5" s="19"/>
      <c r="AG5" s="19"/>
      <c r="AH5" s="19"/>
      <c r="AI5" s="19"/>
      <c r="AJ5" s="19"/>
      <c r="AK5" s="19"/>
      <c r="AL5" s="19"/>
    </row>
    <row r="6" spans="1:38" s="5" customFormat="1">
      <c r="A6" s="19" t="s">
        <v>1747</v>
      </c>
      <c r="B6" s="19" t="s">
        <v>70</v>
      </c>
      <c r="C6" s="19"/>
      <c r="D6" s="19" t="s">
        <v>2299</v>
      </c>
      <c r="E6" s="34">
        <v>41827</v>
      </c>
      <c r="F6" s="19"/>
      <c r="G6" s="19" t="s">
        <v>6136</v>
      </c>
      <c r="H6" s="19">
        <f t="shared" si="0"/>
        <v>2</v>
      </c>
      <c r="I6" s="19"/>
      <c r="J6" s="7" t="s">
        <v>5002</v>
      </c>
      <c r="K6" s="19" t="str">
        <f>VLOOKUP(J6,$A$2:$B$125,2,0)</f>
        <v>x24</v>
      </c>
      <c r="L6" s="19" t="s">
        <v>10445</v>
      </c>
      <c r="M6" s="19"/>
      <c r="N6" s="19"/>
      <c r="O6" s="19"/>
      <c r="P6" s="19"/>
      <c r="Q6" s="19"/>
      <c r="R6" s="19"/>
      <c r="S6" s="34">
        <f t="shared" si="1"/>
        <v>41827</v>
      </c>
      <c r="T6" s="34" t="str">
        <f t="shared" si="2"/>
        <v/>
      </c>
      <c r="U6" s="34" t="str">
        <f t="shared" si="3"/>
        <v/>
      </c>
      <c r="V6" s="19"/>
      <c r="W6" s="19"/>
      <c r="X6" s="19"/>
      <c r="Y6" s="19"/>
      <c r="Z6" s="19"/>
      <c r="AA6" s="19"/>
      <c r="AB6" s="19"/>
      <c r="AC6" s="19"/>
      <c r="AD6" s="19"/>
      <c r="AE6" s="19"/>
      <c r="AF6" s="19"/>
      <c r="AG6" s="19"/>
      <c r="AH6" s="19"/>
      <c r="AI6" s="19"/>
      <c r="AJ6" s="19"/>
      <c r="AK6" s="19"/>
      <c r="AL6" s="19"/>
    </row>
    <row r="7" spans="1:38" s="5" customFormat="1">
      <c r="A7" s="19" t="s">
        <v>1743</v>
      </c>
      <c r="B7" s="19" t="s">
        <v>71</v>
      </c>
      <c r="C7" s="19"/>
      <c r="D7" s="19" t="s">
        <v>2299</v>
      </c>
      <c r="E7" s="34">
        <v>41827</v>
      </c>
      <c r="F7" s="19"/>
      <c r="G7" s="19" t="s">
        <v>6136</v>
      </c>
      <c r="H7" s="19">
        <f t="shared" si="0"/>
        <v>1</v>
      </c>
      <c r="I7" s="19"/>
      <c r="J7" s="7" t="s">
        <v>1738</v>
      </c>
      <c r="K7" s="19" t="str">
        <f t="shared" ref="K7:K29" si="4">VLOOKUP(J7,$A$2:$B$25,2,0)</f>
        <v>x8</v>
      </c>
      <c r="L7" s="19" t="s">
        <v>10446</v>
      </c>
      <c r="M7" s="19"/>
      <c r="N7" s="19"/>
      <c r="O7" s="19"/>
      <c r="P7" s="19"/>
      <c r="Q7" s="19"/>
      <c r="R7" s="19"/>
      <c r="S7" s="34">
        <f t="shared" si="1"/>
        <v>41827</v>
      </c>
      <c r="T7" s="34" t="str">
        <f t="shared" si="2"/>
        <v/>
      </c>
      <c r="U7" s="34" t="str">
        <f t="shared" si="3"/>
        <v/>
      </c>
      <c r="V7" s="19"/>
      <c r="W7" s="19"/>
      <c r="X7" s="19"/>
      <c r="Y7" s="19"/>
      <c r="Z7" s="19"/>
      <c r="AA7" s="19"/>
      <c r="AB7" s="19"/>
      <c r="AC7" s="19"/>
      <c r="AD7" s="19"/>
      <c r="AE7" s="19"/>
      <c r="AF7" s="19"/>
      <c r="AG7" s="19"/>
      <c r="AH7" s="19"/>
      <c r="AI7" s="19"/>
      <c r="AJ7" s="19"/>
      <c r="AK7" s="19"/>
      <c r="AL7" s="19"/>
    </row>
    <row r="8" spans="1:38" s="5" customFormat="1">
      <c r="A8" s="19" t="s">
        <v>1742</v>
      </c>
      <c r="B8" s="19" t="s">
        <v>72</v>
      </c>
      <c r="C8" s="19"/>
      <c r="D8" s="19" t="s">
        <v>2299</v>
      </c>
      <c r="E8" s="34">
        <v>41827</v>
      </c>
      <c r="F8" s="19"/>
      <c r="G8" s="19" t="s">
        <v>6136</v>
      </c>
      <c r="H8" s="19">
        <f t="shared" si="0"/>
        <v>1</v>
      </c>
      <c r="I8" s="19"/>
      <c r="J8" s="7" t="s">
        <v>1739</v>
      </c>
      <c r="K8" s="19" t="str">
        <f t="shared" si="4"/>
        <v>x7</v>
      </c>
      <c r="L8" s="19" t="s">
        <v>10447</v>
      </c>
      <c r="M8" s="19"/>
      <c r="N8" s="19"/>
      <c r="O8" s="19"/>
      <c r="P8" s="19"/>
      <c r="Q8" s="19"/>
      <c r="R8" s="19"/>
      <c r="S8" s="34">
        <f t="shared" si="1"/>
        <v>41827</v>
      </c>
      <c r="T8" s="34" t="str">
        <f t="shared" si="2"/>
        <v/>
      </c>
      <c r="U8" s="34" t="str">
        <f t="shared" si="3"/>
        <v/>
      </c>
      <c r="V8" s="19"/>
      <c r="W8" s="19"/>
      <c r="X8" s="19"/>
      <c r="Y8" s="19"/>
      <c r="Z8" s="19"/>
      <c r="AA8" s="19"/>
      <c r="AB8" s="19"/>
      <c r="AC8" s="19"/>
      <c r="AD8" s="19"/>
      <c r="AE8" s="19"/>
      <c r="AF8" s="19"/>
      <c r="AG8" s="19"/>
      <c r="AH8" s="19"/>
      <c r="AI8" s="19"/>
      <c r="AJ8" s="19"/>
      <c r="AK8" s="19"/>
      <c r="AL8" s="19"/>
    </row>
    <row r="9" spans="1:38" s="5" customFormat="1">
      <c r="A9" s="19" t="s">
        <v>1739</v>
      </c>
      <c r="B9" s="19" t="s">
        <v>73</v>
      </c>
      <c r="C9" s="19"/>
      <c r="D9" s="19" t="s">
        <v>2299</v>
      </c>
      <c r="E9" s="34">
        <v>41827</v>
      </c>
      <c r="F9" s="19"/>
      <c r="G9" s="19" t="s">
        <v>6136</v>
      </c>
      <c r="H9" s="19">
        <f t="shared" si="0"/>
        <v>1</v>
      </c>
      <c r="I9" s="19"/>
      <c r="J9" s="7" t="s">
        <v>1740</v>
      </c>
      <c r="K9" s="19" t="str">
        <f t="shared" si="4"/>
        <v>x17</v>
      </c>
      <c r="L9" s="19" t="s">
        <v>10448</v>
      </c>
      <c r="M9" s="19"/>
      <c r="N9" s="19"/>
      <c r="O9" s="19"/>
      <c r="P9" s="19"/>
      <c r="Q9" s="19"/>
      <c r="R9" s="19"/>
      <c r="S9" s="34">
        <f t="shared" si="1"/>
        <v>41827</v>
      </c>
      <c r="T9" s="34" t="str">
        <f t="shared" si="2"/>
        <v/>
      </c>
      <c r="U9" s="34" t="str">
        <f t="shared" si="3"/>
        <v/>
      </c>
      <c r="V9" s="19"/>
      <c r="W9" s="19"/>
      <c r="X9" s="19"/>
      <c r="Y9" s="19"/>
      <c r="Z9" s="19"/>
      <c r="AA9" s="19"/>
      <c r="AB9" s="19"/>
      <c r="AC9" s="19"/>
      <c r="AD9" s="19"/>
      <c r="AE9" s="19"/>
      <c r="AF9" s="19"/>
      <c r="AG9" s="19"/>
      <c r="AH9" s="19"/>
      <c r="AI9" s="19"/>
      <c r="AJ9" s="19"/>
      <c r="AK9" s="19"/>
      <c r="AL9" s="19"/>
    </row>
    <row r="10" spans="1:38" s="5" customFormat="1">
      <c r="A10" s="19" t="s">
        <v>1738</v>
      </c>
      <c r="B10" s="19" t="s">
        <v>74</v>
      </c>
      <c r="C10" s="19"/>
      <c r="D10" s="19" t="s">
        <v>2299</v>
      </c>
      <c r="E10" s="34">
        <v>41827</v>
      </c>
      <c r="F10" s="19"/>
      <c r="G10" s="19" t="s">
        <v>6136</v>
      </c>
      <c r="H10" s="19">
        <f t="shared" si="0"/>
        <v>1</v>
      </c>
      <c r="I10" s="19"/>
      <c r="J10" s="7" t="s">
        <v>1741</v>
      </c>
      <c r="K10" s="19" t="str">
        <f t="shared" si="4"/>
        <v>x11</v>
      </c>
      <c r="L10" s="19" t="s">
        <v>10449</v>
      </c>
      <c r="M10" s="19"/>
      <c r="N10" s="19"/>
      <c r="O10" s="19"/>
      <c r="P10" s="19"/>
      <c r="Q10" s="19"/>
      <c r="R10" s="19"/>
      <c r="S10" s="34">
        <f t="shared" si="1"/>
        <v>41827</v>
      </c>
      <c r="T10" s="34" t="str">
        <f t="shared" si="2"/>
        <v/>
      </c>
      <c r="U10" s="34" t="str">
        <f t="shared" si="3"/>
        <v/>
      </c>
      <c r="V10" s="19"/>
      <c r="W10" s="19"/>
      <c r="X10" s="19"/>
      <c r="Y10" s="19"/>
      <c r="Z10" s="19"/>
      <c r="AA10" s="19"/>
      <c r="AB10" s="19"/>
      <c r="AC10" s="19"/>
      <c r="AD10" s="19"/>
      <c r="AE10" s="19"/>
      <c r="AF10" s="19"/>
      <c r="AG10" s="19"/>
      <c r="AH10" s="19"/>
      <c r="AI10" s="19"/>
      <c r="AJ10" s="19"/>
      <c r="AK10" s="19"/>
      <c r="AL10" s="19"/>
    </row>
    <row r="11" spans="1:38" s="5" customFormat="1">
      <c r="A11" s="19" t="s">
        <v>1737</v>
      </c>
      <c r="B11" s="19" t="s">
        <v>75</v>
      </c>
      <c r="C11" s="19"/>
      <c r="D11" s="19" t="s">
        <v>2299</v>
      </c>
      <c r="E11" s="34">
        <v>41827</v>
      </c>
      <c r="F11" s="19"/>
      <c r="G11" s="19" t="s">
        <v>6136</v>
      </c>
      <c r="H11" s="19">
        <f t="shared" si="0"/>
        <v>1</v>
      </c>
      <c r="I11" s="19"/>
      <c r="J11" s="7" t="s">
        <v>1742</v>
      </c>
      <c r="K11" s="19" t="str">
        <f t="shared" si="4"/>
        <v>x6</v>
      </c>
      <c r="L11" s="19" t="s">
        <v>10450</v>
      </c>
      <c r="M11" s="19"/>
      <c r="N11" s="19"/>
      <c r="O11" s="19"/>
      <c r="P11" s="19"/>
      <c r="Q11" s="19"/>
      <c r="R11" s="19"/>
      <c r="S11" s="34">
        <f t="shared" si="1"/>
        <v>41827</v>
      </c>
      <c r="T11" s="34" t="str">
        <f t="shared" si="2"/>
        <v/>
      </c>
      <c r="U11" s="34" t="str">
        <f t="shared" si="3"/>
        <v/>
      </c>
      <c r="V11" s="19"/>
      <c r="W11" s="19"/>
      <c r="X11" s="19"/>
      <c r="Y11" s="19"/>
      <c r="Z11" s="19"/>
      <c r="AA11" s="19"/>
      <c r="AB11" s="19"/>
      <c r="AC11" s="19"/>
      <c r="AD11" s="19"/>
      <c r="AE11" s="19"/>
      <c r="AF11" s="19"/>
      <c r="AG11" s="19"/>
      <c r="AH11" s="19"/>
      <c r="AI11" s="19"/>
      <c r="AJ11" s="19"/>
      <c r="AK11" s="19"/>
      <c r="AL11" s="19"/>
    </row>
    <row r="12" spans="1:38" s="5" customFormat="1">
      <c r="A12" s="19" t="s">
        <v>5001</v>
      </c>
      <c r="B12" s="19" t="s">
        <v>76</v>
      </c>
      <c r="C12" s="19"/>
      <c r="D12" s="19" t="s">
        <v>2299</v>
      </c>
      <c r="E12" s="34">
        <v>41827</v>
      </c>
      <c r="F12" s="19"/>
      <c r="G12" s="19" t="s">
        <v>6136</v>
      </c>
      <c r="H12" s="19">
        <f t="shared" si="0"/>
        <v>1</v>
      </c>
      <c r="I12" s="19"/>
      <c r="J12" s="7" t="s">
        <v>1743</v>
      </c>
      <c r="K12" s="19" t="str">
        <f t="shared" si="4"/>
        <v>x5</v>
      </c>
      <c r="L12" s="19" t="s">
        <v>10451</v>
      </c>
      <c r="M12" s="19"/>
      <c r="N12" s="19"/>
      <c r="O12" s="19"/>
      <c r="P12" s="19"/>
      <c r="Q12" s="19"/>
      <c r="R12" s="19"/>
      <c r="S12" s="34">
        <f t="shared" si="1"/>
        <v>41827</v>
      </c>
      <c r="T12" s="34" t="str">
        <f t="shared" si="2"/>
        <v/>
      </c>
      <c r="U12" s="34" t="str">
        <f t="shared" si="3"/>
        <v/>
      </c>
      <c r="V12" s="19"/>
      <c r="W12" s="19"/>
      <c r="X12" s="19"/>
      <c r="Y12" s="19"/>
      <c r="Z12" s="19"/>
      <c r="AA12" s="19"/>
      <c r="AB12" s="19"/>
      <c r="AC12" s="19"/>
      <c r="AD12" s="19"/>
      <c r="AE12" s="19"/>
      <c r="AF12" s="19"/>
      <c r="AG12" s="19"/>
      <c r="AH12" s="19"/>
      <c r="AI12" s="19"/>
      <c r="AJ12" s="19"/>
      <c r="AK12" s="19"/>
      <c r="AL12" s="19"/>
    </row>
    <row r="13" spans="1:38" s="5" customFormat="1">
      <c r="A13" s="19" t="s">
        <v>1741</v>
      </c>
      <c r="B13" s="19" t="s">
        <v>77</v>
      </c>
      <c r="C13" s="19"/>
      <c r="D13" s="19" t="s">
        <v>2299</v>
      </c>
      <c r="E13" s="34">
        <v>41827</v>
      </c>
      <c r="F13" s="19"/>
      <c r="G13" s="19" t="s">
        <v>6136</v>
      </c>
      <c r="H13" s="19">
        <f t="shared" si="0"/>
        <v>1</v>
      </c>
      <c r="I13" s="19"/>
      <c r="J13" s="7" t="s">
        <v>1744</v>
      </c>
      <c r="K13" s="19" t="s">
        <v>86</v>
      </c>
      <c r="L13" s="19" t="s">
        <v>10452</v>
      </c>
      <c r="M13" s="19"/>
      <c r="N13" s="19"/>
      <c r="O13" s="19"/>
      <c r="P13" s="19"/>
      <c r="Q13" s="19"/>
      <c r="R13" s="19"/>
      <c r="S13" s="34">
        <v>41827</v>
      </c>
      <c r="T13" s="34"/>
      <c r="U13" s="34"/>
      <c r="V13" s="19"/>
      <c r="W13" s="19"/>
      <c r="X13" s="19"/>
      <c r="Y13" s="19"/>
      <c r="Z13" s="19"/>
      <c r="AA13" s="19"/>
      <c r="AB13" s="19"/>
      <c r="AC13" s="19"/>
      <c r="AD13" s="19"/>
      <c r="AE13" s="19"/>
      <c r="AF13" s="19"/>
      <c r="AG13" s="19"/>
      <c r="AH13" s="19"/>
      <c r="AI13" s="19"/>
      <c r="AJ13" s="19"/>
      <c r="AK13" s="19"/>
      <c r="AL13" s="19"/>
    </row>
    <row r="14" spans="1:38" s="5" customFormat="1">
      <c r="A14" s="19" t="s">
        <v>7720</v>
      </c>
      <c r="B14" s="19" t="s">
        <v>78</v>
      </c>
      <c r="C14" s="19"/>
      <c r="D14" s="19" t="s">
        <v>2299</v>
      </c>
      <c r="E14" s="34">
        <v>41827</v>
      </c>
      <c r="F14" s="34"/>
      <c r="G14" s="84">
        <v>42931</v>
      </c>
      <c r="H14" s="19">
        <f t="shared" si="0"/>
        <v>1</v>
      </c>
      <c r="I14" s="19"/>
      <c r="J14" s="14" t="s">
        <v>10788</v>
      </c>
      <c r="K14" s="19"/>
      <c r="L14" s="19"/>
      <c r="M14" s="19"/>
      <c r="N14" s="19"/>
      <c r="O14" s="19" t="s">
        <v>2299</v>
      </c>
      <c r="P14" s="19"/>
      <c r="Q14" s="19" t="s">
        <v>10645</v>
      </c>
      <c r="R14" s="19" t="s">
        <v>11040</v>
      </c>
      <c r="S14" s="34">
        <v>41827</v>
      </c>
      <c r="T14" s="34">
        <v>42277</v>
      </c>
      <c r="U14" s="34"/>
      <c r="V14" s="19"/>
      <c r="W14" s="19"/>
      <c r="X14" s="19"/>
      <c r="Y14" s="19"/>
      <c r="Z14" s="19"/>
      <c r="AA14" s="19"/>
      <c r="AB14" s="19"/>
      <c r="AC14" s="19"/>
      <c r="AD14" s="19"/>
      <c r="AE14" s="19"/>
      <c r="AF14" s="19"/>
      <c r="AG14" s="19"/>
      <c r="AH14" s="19"/>
      <c r="AI14" s="19"/>
      <c r="AJ14" s="19"/>
      <c r="AK14" s="19"/>
      <c r="AL14" s="19"/>
    </row>
    <row r="15" spans="1:38" s="5" customFormat="1">
      <c r="A15" s="19" t="s">
        <v>1753</v>
      </c>
      <c r="B15" s="19" t="s">
        <v>79</v>
      </c>
      <c r="C15" s="19"/>
      <c r="D15" s="19" t="s">
        <v>2299</v>
      </c>
      <c r="E15" s="34">
        <v>41827</v>
      </c>
      <c r="F15" s="19"/>
      <c r="G15" s="19" t="s">
        <v>6136</v>
      </c>
      <c r="H15" s="19">
        <f t="shared" si="0"/>
        <v>1</v>
      </c>
      <c r="I15" s="19"/>
      <c r="J15" s="7" t="s">
        <v>1747</v>
      </c>
      <c r="K15" s="19" t="str">
        <f t="shared" si="4"/>
        <v>x4</v>
      </c>
      <c r="L15" s="19" t="str">
        <f t="shared" ref="L15:L20" si="5">J15</f>
        <v>Bankruptcy of the underlying or reference entity [B]</v>
      </c>
      <c r="M15" s="19"/>
      <c r="N15" s="19"/>
      <c r="O15" s="19"/>
      <c r="P15" s="19"/>
      <c r="Q15" s="19"/>
      <c r="R15" s="19"/>
      <c r="S15" s="34">
        <f t="shared" si="1"/>
        <v>41827</v>
      </c>
      <c r="T15" s="34" t="str">
        <f t="shared" si="2"/>
        <v/>
      </c>
      <c r="U15" s="34" t="str">
        <f t="shared" si="3"/>
        <v/>
      </c>
      <c r="V15" s="19"/>
      <c r="W15" s="19"/>
      <c r="X15" s="19"/>
      <c r="Y15" s="19"/>
      <c r="Z15" s="19"/>
      <c r="AA15" s="19"/>
      <c r="AB15" s="19"/>
      <c r="AC15" s="19"/>
      <c r="AD15" s="19"/>
      <c r="AE15" s="19"/>
      <c r="AF15" s="19"/>
      <c r="AG15" s="19"/>
      <c r="AH15" s="19"/>
      <c r="AI15" s="19"/>
      <c r="AJ15" s="19"/>
      <c r="AK15" s="19"/>
      <c r="AL15" s="19"/>
    </row>
    <row r="16" spans="1:38" s="5" customFormat="1">
      <c r="A16" s="19" t="s">
        <v>1755</v>
      </c>
      <c r="B16" s="19" t="s">
        <v>80</v>
      </c>
      <c r="C16" s="19"/>
      <c r="D16" s="19" t="s">
        <v>2299</v>
      </c>
      <c r="E16" s="34">
        <v>41827</v>
      </c>
      <c r="F16" s="19"/>
      <c r="G16" s="19" t="s">
        <v>6136</v>
      </c>
      <c r="H16" s="19">
        <f t="shared" si="0"/>
        <v>1</v>
      </c>
      <c r="I16" s="19"/>
      <c r="J16" s="7" t="s">
        <v>1748</v>
      </c>
      <c r="K16" s="19" t="str">
        <f t="shared" si="4"/>
        <v>x2</v>
      </c>
      <c r="L16" s="19" t="str">
        <f t="shared" si="5"/>
        <v>Adverse fall in value of the underlying reference asset [F]</v>
      </c>
      <c r="M16" s="19"/>
      <c r="N16" s="19"/>
      <c r="O16" s="19"/>
      <c r="P16" s="19"/>
      <c r="Q16" s="19"/>
      <c r="R16" s="19"/>
      <c r="S16" s="34">
        <f t="shared" si="1"/>
        <v>41827</v>
      </c>
      <c r="T16" s="34" t="str">
        <f t="shared" si="2"/>
        <v/>
      </c>
      <c r="U16" s="34" t="str">
        <f t="shared" si="3"/>
        <v/>
      </c>
      <c r="V16" s="19"/>
      <c r="W16" s="19"/>
      <c r="X16" s="19"/>
      <c r="Y16" s="19"/>
      <c r="Z16" s="19"/>
      <c r="AA16" s="19"/>
      <c r="AB16" s="19"/>
      <c r="AC16" s="19"/>
      <c r="AD16" s="19"/>
      <c r="AE16" s="19"/>
      <c r="AF16" s="19"/>
      <c r="AG16" s="19"/>
      <c r="AH16" s="19"/>
      <c r="AI16" s="19"/>
      <c r="AJ16" s="19"/>
      <c r="AK16" s="19"/>
      <c r="AL16" s="19"/>
    </row>
    <row r="17" spans="1:38" s="5" customFormat="1">
      <c r="A17" s="19" t="s">
        <v>1754</v>
      </c>
      <c r="B17" s="19" t="s">
        <v>81</v>
      </c>
      <c r="C17" s="19"/>
      <c r="D17" s="19" t="s">
        <v>2299</v>
      </c>
      <c r="E17" s="34">
        <v>41827</v>
      </c>
      <c r="F17" s="19"/>
      <c r="G17" s="19" t="s">
        <v>6136</v>
      </c>
      <c r="H17" s="19">
        <f t="shared" si="0"/>
        <v>1</v>
      </c>
      <c r="I17" s="19"/>
      <c r="J17" s="7" t="s">
        <v>1749</v>
      </c>
      <c r="K17" s="19" t="str">
        <f t="shared" si="4"/>
        <v>x1</v>
      </c>
      <c r="L17" s="19" t="str">
        <f t="shared" si="5"/>
        <v>Adverse change in credit rating of the underlying assets or entity [R]</v>
      </c>
      <c r="M17" s="19"/>
      <c r="N17" s="19"/>
      <c r="O17" s="19"/>
      <c r="P17" s="19"/>
      <c r="Q17" s="19"/>
      <c r="R17" s="19"/>
      <c r="S17" s="34">
        <f t="shared" si="1"/>
        <v>41827</v>
      </c>
      <c r="T17" s="34" t="str">
        <f t="shared" si="2"/>
        <v/>
      </c>
      <c r="U17" s="34" t="str">
        <f t="shared" si="3"/>
        <v/>
      </c>
      <c r="V17" s="19"/>
      <c r="W17" s="19"/>
      <c r="X17" s="19"/>
      <c r="Y17" s="19"/>
      <c r="Z17" s="19"/>
      <c r="AA17" s="19"/>
      <c r="AB17" s="19"/>
      <c r="AC17" s="19"/>
      <c r="AD17" s="19"/>
      <c r="AE17" s="19"/>
      <c r="AF17" s="19"/>
      <c r="AG17" s="19"/>
      <c r="AH17" s="19"/>
      <c r="AI17" s="19"/>
      <c r="AJ17" s="19"/>
      <c r="AK17" s="19"/>
      <c r="AL17" s="19"/>
    </row>
    <row r="18" spans="1:38" s="5" customFormat="1">
      <c r="A18" s="19" t="s">
        <v>1751</v>
      </c>
      <c r="B18" s="19" t="s">
        <v>82</v>
      </c>
      <c r="C18" s="19"/>
      <c r="D18" s="19" t="s">
        <v>2299</v>
      </c>
      <c r="E18" s="34">
        <v>41827</v>
      </c>
      <c r="F18" s="19"/>
      <c r="G18" s="19" t="s">
        <v>6136</v>
      </c>
      <c r="H18" s="19">
        <f t="shared" si="0"/>
        <v>2</v>
      </c>
      <c r="I18" s="19"/>
      <c r="J18" s="7" t="s">
        <v>1750</v>
      </c>
      <c r="K18" s="19" t="str">
        <f t="shared" si="4"/>
        <v>x18</v>
      </c>
      <c r="L18" s="19" t="str">
        <f t="shared" si="5"/>
        <v>Novation [N]</v>
      </c>
      <c r="M18" s="19"/>
      <c r="N18" s="19"/>
      <c r="O18" s="19"/>
      <c r="P18" s="19"/>
      <c r="Q18" s="19"/>
      <c r="R18" s="19"/>
      <c r="S18" s="34">
        <f t="shared" si="1"/>
        <v>41827</v>
      </c>
      <c r="T18" s="34" t="str">
        <f t="shared" si="2"/>
        <v/>
      </c>
      <c r="U18" s="34" t="str">
        <f t="shared" si="3"/>
        <v/>
      </c>
      <c r="V18" s="19"/>
      <c r="W18" s="19"/>
      <c r="X18" s="19"/>
      <c r="Y18" s="19"/>
      <c r="Z18" s="19"/>
      <c r="AA18" s="19"/>
      <c r="AB18" s="19"/>
      <c r="AC18" s="19"/>
      <c r="AD18" s="19"/>
      <c r="AE18" s="19"/>
      <c r="AF18" s="19"/>
      <c r="AG18" s="19"/>
      <c r="AH18" s="19"/>
      <c r="AI18" s="19"/>
      <c r="AJ18" s="19"/>
      <c r="AK18" s="19"/>
      <c r="AL18" s="19"/>
    </row>
    <row r="19" spans="1:38" s="5" customFormat="1">
      <c r="A19" s="19" t="s">
        <v>1740</v>
      </c>
      <c r="B19" s="19" t="s">
        <v>83</v>
      </c>
      <c r="C19" s="19"/>
      <c r="D19" s="19" t="s">
        <v>2299</v>
      </c>
      <c r="E19" s="34">
        <v>41827</v>
      </c>
      <c r="F19" s="19"/>
      <c r="G19" s="19" t="s">
        <v>6136</v>
      </c>
      <c r="H19" s="19">
        <f t="shared" si="0"/>
        <v>1</v>
      </c>
      <c r="I19" s="19"/>
      <c r="J19" s="7" t="s">
        <v>1751</v>
      </c>
      <c r="K19" s="19" t="str">
        <f t="shared" si="4"/>
        <v>x16</v>
      </c>
      <c r="L19" s="19" t="str">
        <f t="shared" si="5"/>
        <v>Multiple events or a combination of events [M]</v>
      </c>
      <c r="M19" s="19"/>
      <c r="N19" s="19"/>
      <c r="O19" s="19"/>
      <c r="P19" s="19"/>
      <c r="Q19" s="19"/>
      <c r="R19" s="19"/>
      <c r="S19" s="34">
        <f t="shared" si="1"/>
        <v>41827</v>
      </c>
      <c r="T19" s="34" t="str">
        <f t="shared" si="2"/>
        <v/>
      </c>
      <c r="U19" s="34" t="str">
        <f t="shared" si="3"/>
        <v/>
      </c>
      <c r="V19" s="19"/>
      <c r="W19" s="19"/>
      <c r="X19" s="19"/>
      <c r="Y19" s="19"/>
      <c r="Z19" s="19"/>
      <c r="AA19" s="19"/>
      <c r="AB19" s="19"/>
      <c r="AC19" s="19"/>
      <c r="AD19" s="19"/>
      <c r="AE19" s="19"/>
      <c r="AF19" s="19"/>
      <c r="AG19" s="19"/>
      <c r="AH19" s="19"/>
      <c r="AI19" s="19"/>
      <c r="AJ19" s="19"/>
      <c r="AK19" s="19"/>
      <c r="AL19" s="19"/>
    </row>
    <row r="20" spans="1:38" s="5" customFormat="1">
      <c r="A20" s="19" t="s">
        <v>1750</v>
      </c>
      <c r="B20" s="19" t="s">
        <v>84</v>
      </c>
      <c r="C20" s="19"/>
      <c r="D20" s="19" t="s">
        <v>2299</v>
      </c>
      <c r="E20" s="34">
        <v>41827</v>
      </c>
      <c r="F20" s="19"/>
      <c r="G20" s="19" t="s">
        <v>6136</v>
      </c>
      <c r="H20" s="19">
        <f t="shared" si="0"/>
        <v>2</v>
      </c>
      <c r="I20" s="19"/>
      <c r="J20" s="7" t="s">
        <v>1752</v>
      </c>
      <c r="K20" s="19" t="str">
        <f t="shared" si="4"/>
        <v>x19</v>
      </c>
      <c r="L20" s="19" t="str">
        <f t="shared" si="5"/>
        <v>Other events [O]</v>
      </c>
      <c r="M20" s="19"/>
      <c r="N20" s="19"/>
      <c r="O20" s="19"/>
      <c r="P20" s="19"/>
      <c r="Q20" s="19"/>
      <c r="R20" s="19"/>
      <c r="S20" s="34">
        <f t="shared" si="1"/>
        <v>41827</v>
      </c>
      <c r="T20" s="34" t="str">
        <f t="shared" si="2"/>
        <v/>
      </c>
      <c r="U20" s="34" t="str">
        <f t="shared" si="3"/>
        <v/>
      </c>
      <c r="V20" s="19"/>
      <c r="W20" s="19"/>
      <c r="X20" s="19"/>
      <c r="Y20" s="19"/>
      <c r="Z20" s="19"/>
      <c r="AA20" s="19"/>
      <c r="AB20" s="19"/>
      <c r="AC20" s="19"/>
      <c r="AD20" s="19"/>
      <c r="AE20" s="19"/>
      <c r="AF20" s="19"/>
      <c r="AG20" s="19"/>
      <c r="AH20" s="19"/>
      <c r="AI20" s="19"/>
      <c r="AJ20" s="19"/>
      <c r="AK20" s="19"/>
      <c r="AL20" s="19"/>
    </row>
    <row r="21" spans="1:38" s="5" customFormat="1">
      <c r="A21" s="19" t="s">
        <v>1752</v>
      </c>
      <c r="B21" s="19" t="s">
        <v>85</v>
      </c>
      <c r="C21" s="19"/>
      <c r="D21" s="19" t="s">
        <v>2299</v>
      </c>
      <c r="E21" s="34">
        <v>41827</v>
      </c>
      <c r="F21" s="19"/>
      <c r="G21" s="19" t="s">
        <v>6136</v>
      </c>
      <c r="H21" s="19">
        <f t="shared" si="0"/>
        <v>2</v>
      </c>
      <c r="I21" s="19"/>
      <c r="J21" s="14" t="s">
        <v>1757</v>
      </c>
      <c r="K21" s="19"/>
      <c r="L21" s="19"/>
      <c r="M21" s="19"/>
      <c r="N21" s="19"/>
      <c r="O21" s="19" t="s">
        <v>2299</v>
      </c>
      <c r="P21" s="19"/>
      <c r="Q21" s="19" t="s">
        <v>10645</v>
      </c>
      <c r="R21" s="19" t="s">
        <v>11041</v>
      </c>
      <c r="S21" s="34">
        <v>41827</v>
      </c>
      <c r="T21" s="34"/>
      <c r="U21" s="34"/>
      <c r="V21" s="19"/>
      <c r="W21" s="19"/>
      <c r="X21" s="19"/>
      <c r="Y21" s="19"/>
      <c r="Z21" s="19"/>
      <c r="AA21" s="19"/>
      <c r="AB21" s="19"/>
      <c r="AC21" s="19"/>
      <c r="AD21" s="19"/>
      <c r="AE21" s="19"/>
      <c r="AF21" s="19"/>
      <c r="AG21" s="19"/>
      <c r="AH21" s="19"/>
      <c r="AI21" s="19"/>
      <c r="AJ21" s="19"/>
      <c r="AK21" s="19"/>
      <c r="AL21" s="19"/>
    </row>
    <row r="22" spans="1:38" s="5" customFormat="1">
      <c r="A22" s="19" t="s">
        <v>1744</v>
      </c>
      <c r="B22" s="19" t="s">
        <v>86</v>
      </c>
      <c r="C22" s="19"/>
      <c r="D22" s="19" t="s">
        <v>2299</v>
      </c>
      <c r="E22" s="34">
        <v>41827</v>
      </c>
      <c r="F22" s="19"/>
      <c r="G22" s="19" t="s">
        <v>6136</v>
      </c>
      <c r="H22" s="19">
        <f>COUNTIF(K:K,B22)</f>
        <v>1</v>
      </c>
      <c r="I22" s="19"/>
      <c r="J22" s="7" t="s">
        <v>1753</v>
      </c>
      <c r="K22" s="19" t="str">
        <f t="shared" si="4"/>
        <v>x13</v>
      </c>
      <c r="L22" s="19" t="s">
        <v>10453</v>
      </c>
      <c r="M22" s="19"/>
      <c r="N22" s="19"/>
      <c r="O22" s="19"/>
      <c r="P22" s="19"/>
      <c r="Q22" s="19"/>
      <c r="R22" s="19"/>
      <c r="S22" s="34">
        <f t="shared" si="1"/>
        <v>41827</v>
      </c>
      <c r="T22" s="34" t="str">
        <f t="shared" si="2"/>
        <v/>
      </c>
      <c r="U22" s="34" t="str">
        <f t="shared" si="3"/>
        <v/>
      </c>
      <c r="V22" s="19"/>
      <c r="W22" s="19"/>
      <c r="X22" s="19"/>
      <c r="Y22" s="19"/>
      <c r="Z22" s="19"/>
      <c r="AA22" s="19"/>
      <c r="AB22" s="19"/>
      <c r="AC22" s="19"/>
      <c r="AD22" s="19"/>
      <c r="AE22" s="19"/>
      <c r="AF22" s="19"/>
      <c r="AG22" s="19"/>
      <c r="AH22" s="19"/>
      <c r="AI22" s="19"/>
      <c r="AJ22" s="19"/>
      <c r="AK22" s="19"/>
      <c r="AL22" s="19"/>
    </row>
    <row r="23" spans="1:38" s="5" customFormat="1">
      <c r="A23" s="19" t="s">
        <v>1759</v>
      </c>
      <c r="B23" s="19" t="s">
        <v>87</v>
      </c>
      <c r="C23" s="19"/>
      <c r="D23" s="19" t="s">
        <v>2299</v>
      </c>
      <c r="E23" s="34">
        <v>41827</v>
      </c>
      <c r="F23" s="19"/>
      <c r="G23" s="19" t="s">
        <v>6136</v>
      </c>
      <c r="H23" s="19">
        <f t="shared" si="0"/>
        <v>1</v>
      </c>
      <c r="I23" s="19"/>
      <c r="J23" s="7" t="s">
        <v>1754</v>
      </c>
      <c r="K23" s="19" t="str">
        <f t="shared" si="4"/>
        <v>x15</v>
      </c>
      <c r="L23" s="19" t="s">
        <v>10454</v>
      </c>
      <c r="M23" s="19"/>
      <c r="N23" s="19"/>
      <c r="O23" s="19"/>
      <c r="P23" s="19"/>
      <c r="Q23" s="19"/>
      <c r="R23" s="19"/>
      <c r="S23" s="34">
        <f t="shared" si="1"/>
        <v>41827</v>
      </c>
      <c r="T23" s="34" t="str">
        <f t="shared" si="2"/>
        <v/>
      </c>
      <c r="U23" s="34" t="str">
        <f t="shared" si="3"/>
        <v/>
      </c>
      <c r="V23" s="19"/>
      <c r="W23" s="19"/>
      <c r="X23" s="19"/>
      <c r="Y23" s="19"/>
      <c r="Z23" s="19"/>
      <c r="AA23" s="19"/>
      <c r="AB23" s="19"/>
      <c r="AC23" s="19"/>
      <c r="AD23" s="19"/>
      <c r="AE23" s="19"/>
      <c r="AF23" s="19"/>
      <c r="AG23" s="19"/>
      <c r="AH23" s="19"/>
      <c r="AI23" s="19"/>
      <c r="AJ23" s="19"/>
      <c r="AK23" s="19"/>
      <c r="AL23" s="19"/>
    </row>
    <row r="24" spans="1:38" s="5" customFormat="1">
      <c r="A24" s="19" t="s">
        <v>1756</v>
      </c>
      <c r="B24" s="19" t="s">
        <v>88</v>
      </c>
      <c r="C24" s="19"/>
      <c r="D24" s="19" t="s">
        <v>2299</v>
      </c>
      <c r="E24" s="34">
        <v>41827</v>
      </c>
      <c r="F24" s="19"/>
      <c r="G24" s="19" t="s">
        <v>6136</v>
      </c>
      <c r="H24" s="19">
        <f t="shared" si="0"/>
        <v>1</v>
      </c>
      <c r="I24" s="19"/>
      <c r="J24" s="7" t="s">
        <v>1755</v>
      </c>
      <c r="K24" s="19" t="str">
        <f t="shared" si="4"/>
        <v>x14</v>
      </c>
      <c r="L24" s="19" t="s">
        <v>10455</v>
      </c>
      <c r="M24" s="19"/>
      <c r="N24" s="19"/>
      <c r="O24" s="19"/>
      <c r="P24" s="19"/>
      <c r="Q24" s="19"/>
      <c r="R24" s="19"/>
      <c r="S24" s="34">
        <f t="shared" si="1"/>
        <v>41827</v>
      </c>
      <c r="T24" s="34" t="str">
        <f t="shared" si="2"/>
        <v/>
      </c>
      <c r="U24" s="34" t="str">
        <f t="shared" si="3"/>
        <v/>
      </c>
      <c r="V24" s="19"/>
      <c r="W24" s="19"/>
      <c r="X24" s="19"/>
      <c r="Y24" s="19"/>
      <c r="Z24" s="19"/>
      <c r="AA24" s="19"/>
      <c r="AB24" s="19"/>
      <c r="AC24" s="19"/>
      <c r="AD24" s="19"/>
      <c r="AE24" s="19"/>
      <c r="AF24" s="19"/>
      <c r="AG24" s="19"/>
      <c r="AH24" s="19"/>
      <c r="AI24" s="19"/>
      <c r="AJ24" s="19"/>
      <c r="AK24" s="19"/>
      <c r="AL24" s="19"/>
    </row>
    <row r="25" spans="1:38" s="5" customFormat="1">
      <c r="A25" s="19" t="s">
        <v>1758</v>
      </c>
      <c r="B25" s="19" t="s">
        <v>89</v>
      </c>
      <c r="C25" s="19"/>
      <c r="D25" s="19" t="s">
        <v>2299</v>
      </c>
      <c r="E25" s="34">
        <v>41827</v>
      </c>
      <c r="F25" s="19"/>
      <c r="G25" s="19" t="s">
        <v>6136</v>
      </c>
      <c r="H25" s="19">
        <f t="shared" si="0"/>
        <v>1</v>
      </c>
      <c r="I25" s="19"/>
      <c r="J25" s="7" t="s">
        <v>7720</v>
      </c>
      <c r="K25" s="19" t="str">
        <f t="shared" si="4"/>
        <v>x12</v>
      </c>
      <c r="L25" s="19" t="s">
        <v>10456</v>
      </c>
      <c r="M25" s="19"/>
      <c r="N25" s="19"/>
      <c r="O25" s="19"/>
      <c r="P25" s="19"/>
      <c r="Q25" s="19"/>
      <c r="R25" s="19"/>
      <c r="S25" s="34">
        <f t="shared" si="1"/>
        <v>41827</v>
      </c>
      <c r="T25" s="34" t="str">
        <f t="shared" si="2"/>
        <v/>
      </c>
      <c r="U25" s="34">
        <f t="shared" si="3"/>
        <v>42931</v>
      </c>
      <c r="V25" s="19"/>
      <c r="W25" s="19"/>
      <c r="X25" s="19"/>
      <c r="Y25" s="19"/>
      <c r="Z25" s="19"/>
      <c r="AA25" s="19"/>
      <c r="AB25" s="19"/>
      <c r="AC25" s="19"/>
      <c r="AD25" s="19"/>
      <c r="AE25" s="19"/>
      <c r="AF25" s="19"/>
      <c r="AG25" s="19"/>
      <c r="AH25" s="19"/>
      <c r="AI25" s="19"/>
      <c r="AJ25" s="19"/>
      <c r="AK25" s="19"/>
      <c r="AL25" s="19"/>
    </row>
    <row r="26" spans="1:38" s="5" customFormat="1">
      <c r="A26" s="19" t="s">
        <v>5002</v>
      </c>
      <c r="B26" s="19" t="s">
        <v>90</v>
      </c>
      <c r="C26" s="19"/>
      <c r="D26" s="19" t="s">
        <v>2299</v>
      </c>
      <c r="E26" s="34">
        <v>41827</v>
      </c>
      <c r="F26" s="19"/>
      <c r="G26" s="19" t="s">
        <v>6136</v>
      </c>
      <c r="H26" s="19">
        <f t="shared" si="0"/>
        <v>1</v>
      </c>
      <c r="I26" s="19"/>
      <c r="J26" s="7" t="s">
        <v>1756</v>
      </c>
      <c r="K26" s="19" t="str">
        <f t="shared" si="4"/>
        <v>x22</v>
      </c>
      <c r="L26" s="19" t="s">
        <v>10457</v>
      </c>
      <c r="M26" s="19"/>
      <c r="N26" s="19"/>
      <c r="O26" s="19"/>
      <c r="P26" s="19"/>
      <c r="Q26" s="19"/>
      <c r="R26" s="19"/>
      <c r="S26" s="34">
        <f t="shared" si="1"/>
        <v>41827</v>
      </c>
      <c r="T26" s="34" t="str">
        <f t="shared" si="2"/>
        <v/>
      </c>
      <c r="U26" s="34" t="str">
        <f t="shared" si="3"/>
        <v/>
      </c>
      <c r="V26" s="19"/>
      <c r="W26" s="19"/>
      <c r="X26" s="19"/>
      <c r="Y26" s="19"/>
      <c r="Z26" s="19"/>
      <c r="AA26" s="19"/>
      <c r="AB26" s="19"/>
      <c r="AC26" s="19"/>
      <c r="AD26" s="19"/>
      <c r="AE26" s="19"/>
      <c r="AF26" s="19"/>
      <c r="AG26" s="19"/>
      <c r="AH26" s="19"/>
      <c r="AI26" s="19"/>
      <c r="AJ26" s="19"/>
      <c r="AK26" s="19"/>
      <c r="AL26" s="19"/>
    </row>
    <row r="27" spans="1:38" s="5" customFormat="1">
      <c r="A27" s="19" t="s">
        <v>7243</v>
      </c>
      <c r="B27" s="19" t="s">
        <v>91</v>
      </c>
      <c r="C27" s="19"/>
      <c r="D27" s="19" t="s">
        <v>2299</v>
      </c>
      <c r="E27" s="34">
        <v>42277</v>
      </c>
      <c r="F27" s="19"/>
      <c r="G27" s="19" t="s">
        <v>6136</v>
      </c>
      <c r="H27" s="19">
        <f t="shared" si="0"/>
        <v>1</v>
      </c>
      <c r="I27" s="19"/>
      <c r="J27" s="14" t="s">
        <v>1760</v>
      </c>
      <c r="K27" s="19"/>
      <c r="L27" s="19"/>
      <c r="M27" s="19"/>
      <c r="N27" s="19"/>
      <c r="O27" s="19" t="s">
        <v>2299</v>
      </c>
      <c r="P27" s="19"/>
      <c r="Q27" s="19" t="s">
        <v>10645</v>
      </c>
      <c r="R27" s="19" t="s">
        <v>11041</v>
      </c>
      <c r="S27" s="34">
        <v>41827</v>
      </c>
      <c r="T27" s="34"/>
      <c r="U27" s="34"/>
      <c r="V27" s="19"/>
      <c r="W27" s="19"/>
      <c r="X27" s="19"/>
      <c r="Y27" s="19"/>
      <c r="Z27" s="19"/>
      <c r="AA27" s="19"/>
      <c r="AB27" s="19"/>
      <c r="AC27" s="19"/>
      <c r="AD27" s="19"/>
      <c r="AE27" s="19"/>
      <c r="AF27" s="19"/>
      <c r="AG27" s="19"/>
      <c r="AH27" s="19"/>
      <c r="AI27" s="19"/>
      <c r="AJ27" s="19"/>
      <c r="AK27" s="19"/>
      <c r="AL27" s="19"/>
    </row>
    <row r="28" spans="1:38" s="5" customFormat="1">
      <c r="A28" s="19"/>
      <c r="B28" s="19"/>
      <c r="C28" s="19"/>
      <c r="D28" s="19"/>
      <c r="E28" s="19"/>
      <c r="F28" s="19"/>
      <c r="G28" s="19" t="s">
        <v>6136</v>
      </c>
      <c r="H28" s="19"/>
      <c r="I28" s="19"/>
      <c r="J28" s="7" t="s">
        <v>1758</v>
      </c>
      <c r="K28" s="19" t="str">
        <f t="shared" si="4"/>
        <v>x23</v>
      </c>
      <c r="L28" s="19" t="s">
        <v>10458</v>
      </c>
      <c r="M28" s="19"/>
      <c r="N28" s="19"/>
      <c r="O28" s="19"/>
      <c r="P28" s="19"/>
      <c r="Q28" s="19"/>
      <c r="R28" s="19"/>
      <c r="S28" s="34">
        <f t="shared" si="1"/>
        <v>41827</v>
      </c>
      <c r="T28" s="34" t="str">
        <f t="shared" si="2"/>
        <v/>
      </c>
      <c r="U28" s="34" t="str">
        <f t="shared" si="3"/>
        <v/>
      </c>
      <c r="V28" s="19"/>
      <c r="W28" s="19"/>
      <c r="X28" s="19"/>
      <c r="Y28" s="19"/>
      <c r="Z28" s="19"/>
      <c r="AA28" s="19"/>
      <c r="AB28" s="19"/>
      <c r="AC28" s="19"/>
      <c r="AD28" s="19"/>
      <c r="AE28" s="19"/>
      <c r="AF28" s="19"/>
      <c r="AG28" s="19"/>
      <c r="AH28" s="19"/>
      <c r="AI28" s="19"/>
      <c r="AJ28" s="19"/>
      <c r="AK28" s="19"/>
      <c r="AL28" s="19"/>
    </row>
    <row r="29" spans="1:38" s="5" customFormat="1">
      <c r="A29" s="19"/>
      <c r="B29" s="19"/>
      <c r="C29" s="19"/>
      <c r="D29" s="19"/>
      <c r="E29" s="19"/>
      <c r="F29" s="19"/>
      <c r="G29" s="19" t="s">
        <v>6136</v>
      </c>
      <c r="H29" s="19"/>
      <c r="I29" s="19"/>
      <c r="J29" s="7" t="s">
        <v>1759</v>
      </c>
      <c r="K29" s="19" t="str">
        <f t="shared" si="4"/>
        <v>x21</v>
      </c>
      <c r="L29" s="19" t="s">
        <v>10459</v>
      </c>
      <c r="M29" s="19"/>
      <c r="N29" s="19"/>
      <c r="O29" s="19"/>
      <c r="P29" s="19"/>
      <c r="Q29" s="19"/>
      <c r="R29" s="19"/>
      <c r="S29" s="34">
        <f t="shared" si="1"/>
        <v>41827</v>
      </c>
      <c r="T29" s="34" t="str">
        <f t="shared" si="2"/>
        <v/>
      </c>
      <c r="U29" s="34" t="str">
        <f t="shared" si="3"/>
        <v/>
      </c>
      <c r="V29" s="19"/>
      <c r="W29" s="19"/>
      <c r="X29" s="19"/>
      <c r="Y29" s="19"/>
      <c r="Z29" s="19"/>
      <c r="AA29" s="19"/>
      <c r="AB29" s="19"/>
      <c r="AC29" s="19"/>
      <c r="AD29" s="19"/>
      <c r="AE29" s="19"/>
      <c r="AF29" s="19"/>
      <c r="AG29" s="19"/>
      <c r="AH29" s="19"/>
      <c r="AI29" s="19"/>
      <c r="AJ29" s="19"/>
      <c r="AK29" s="19"/>
      <c r="AL29" s="19"/>
    </row>
    <row r="30" spans="1:38" s="5" customFormat="1">
      <c r="A30" s="19"/>
      <c r="B30" s="19"/>
      <c r="C30" s="19"/>
      <c r="D30" s="19"/>
      <c r="E30" s="19"/>
      <c r="F30" s="19"/>
      <c r="G30" s="19" t="s">
        <v>6136</v>
      </c>
      <c r="H30" s="19"/>
      <c r="I30" s="19"/>
      <c r="J30" s="14" t="s">
        <v>7244</v>
      </c>
      <c r="K30" s="19"/>
      <c r="L30" s="19"/>
      <c r="M30" s="19"/>
      <c r="N30" s="19"/>
      <c r="O30" s="19" t="s">
        <v>2299</v>
      </c>
      <c r="P30" s="19"/>
      <c r="Q30" s="19" t="s">
        <v>10645</v>
      </c>
      <c r="R30" s="19" t="s">
        <v>11040</v>
      </c>
      <c r="S30" s="34">
        <v>41827</v>
      </c>
      <c r="T30" s="34"/>
      <c r="U30" s="34">
        <v>42277</v>
      </c>
      <c r="V30" s="19"/>
      <c r="W30" s="19"/>
      <c r="X30" s="19"/>
      <c r="Y30" s="19"/>
      <c r="Z30" s="19"/>
      <c r="AA30" s="19"/>
      <c r="AB30" s="19"/>
      <c r="AC30" s="19"/>
      <c r="AD30" s="19"/>
      <c r="AE30" s="19"/>
      <c r="AF30" s="19"/>
      <c r="AG30" s="19"/>
      <c r="AH30" s="19"/>
      <c r="AI30" s="19"/>
      <c r="AJ30" s="19"/>
      <c r="AK30" s="19"/>
      <c r="AL30" s="19"/>
    </row>
    <row r="31" spans="1:38" s="5" customFormat="1">
      <c r="A31" s="19"/>
      <c r="B31" s="19"/>
      <c r="C31" s="19"/>
      <c r="D31" s="19"/>
      <c r="E31" s="19"/>
      <c r="F31" s="19"/>
      <c r="G31" s="19" t="s">
        <v>6136</v>
      </c>
      <c r="H31" s="19"/>
      <c r="I31" s="19"/>
      <c r="J31" s="7" t="s">
        <v>1747</v>
      </c>
      <c r="K31" s="19" t="str">
        <f>VLOOKUP(J31,$A$2:$B$25,2,0)</f>
        <v>x4</v>
      </c>
      <c r="L31" s="19" t="s">
        <v>10460</v>
      </c>
      <c r="M31" s="19"/>
      <c r="N31" s="19"/>
      <c r="O31" s="19"/>
      <c r="P31" s="19"/>
      <c r="Q31" s="19"/>
      <c r="R31" s="19"/>
      <c r="S31" s="34">
        <f t="shared" si="1"/>
        <v>41827</v>
      </c>
      <c r="T31" s="34" t="str">
        <f t="shared" si="2"/>
        <v/>
      </c>
      <c r="U31" s="34" t="str">
        <f t="shared" si="3"/>
        <v/>
      </c>
      <c r="V31" s="19"/>
      <c r="W31" s="19"/>
      <c r="X31" s="19"/>
      <c r="Y31" s="19"/>
      <c r="Z31" s="19"/>
      <c r="AA31" s="19"/>
      <c r="AB31" s="19"/>
      <c r="AC31" s="19"/>
      <c r="AD31" s="19"/>
      <c r="AE31" s="19"/>
      <c r="AF31" s="19"/>
      <c r="AG31" s="19"/>
      <c r="AH31" s="19"/>
      <c r="AI31" s="19"/>
      <c r="AJ31" s="19"/>
      <c r="AK31" s="19"/>
      <c r="AL31" s="19"/>
    </row>
    <row r="32" spans="1:38" s="5" customFormat="1">
      <c r="A32" s="19"/>
      <c r="B32" s="19"/>
      <c r="C32" s="19"/>
      <c r="D32" s="19"/>
      <c r="E32" s="19"/>
      <c r="F32" s="19"/>
      <c r="G32" s="19" t="s">
        <v>6136</v>
      </c>
      <c r="H32" s="19"/>
      <c r="I32" s="19"/>
      <c r="J32" s="7" t="s">
        <v>1748</v>
      </c>
      <c r="K32" s="19" t="str">
        <f>VLOOKUP(J32,$A$2:$B$25,2,0)</f>
        <v>x2</v>
      </c>
      <c r="L32" s="19" t="s">
        <v>10461</v>
      </c>
      <c r="M32" s="19"/>
      <c r="N32" s="19"/>
      <c r="O32" s="19"/>
      <c r="P32" s="19"/>
      <c r="Q32" s="19"/>
      <c r="R32" s="19"/>
      <c r="S32" s="34">
        <f t="shared" si="1"/>
        <v>41827</v>
      </c>
      <c r="T32" s="34" t="str">
        <f t="shared" si="2"/>
        <v/>
      </c>
      <c r="U32" s="34" t="str">
        <f t="shared" si="3"/>
        <v/>
      </c>
      <c r="V32" s="19"/>
      <c r="W32" s="19"/>
      <c r="X32" s="19"/>
      <c r="Y32" s="19"/>
      <c r="Z32" s="19"/>
      <c r="AA32" s="19"/>
      <c r="AB32" s="19"/>
      <c r="AC32" s="19"/>
      <c r="AD32" s="19"/>
      <c r="AE32" s="19"/>
      <c r="AF32" s="19"/>
      <c r="AG32" s="19"/>
      <c r="AH32" s="19"/>
      <c r="AI32" s="19"/>
      <c r="AJ32" s="19"/>
      <c r="AK32" s="19"/>
      <c r="AL32" s="19"/>
    </row>
    <row r="33" spans="1:38" s="5" customFormat="1">
      <c r="A33" s="19"/>
      <c r="B33" s="19"/>
      <c r="C33" s="19"/>
      <c r="D33" s="19"/>
      <c r="E33" s="19"/>
      <c r="F33" s="19"/>
      <c r="G33" s="19" t="s">
        <v>6136</v>
      </c>
      <c r="H33" s="19"/>
      <c r="I33" s="19"/>
      <c r="J33" s="7" t="s">
        <v>1749</v>
      </c>
      <c r="K33" s="19" t="str">
        <f>VLOOKUP(J33,$A$2:$B$25,2,0)</f>
        <v>x1</v>
      </c>
      <c r="L33" s="19" t="s">
        <v>10462</v>
      </c>
      <c r="M33" s="19"/>
      <c r="N33" s="19"/>
      <c r="O33" s="19"/>
      <c r="P33" s="19"/>
      <c r="Q33" s="19"/>
      <c r="R33" s="19"/>
      <c r="S33" s="34">
        <f t="shared" si="1"/>
        <v>41827</v>
      </c>
      <c r="T33" s="34" t="str">
        <f t="shared" si="2"/>
        <v/>
      </c>
      <c r="U33" s="34" t="str">
        <f t="shared" si="3"/>
        <v/>
      </c>
      <c r="V33" s="19"/>
      <c r="W33" s="19"/>
      <c r="X33" s="19"/>
      <c r="Y33" s="19"/>
      <c r="Z33" s="19"/>
      <c r="AA33" s="19"/>
      <c r="AB33" s="19"/>
      <c r="AC33" s="19"/>
      <c r="AD33" s="19"/>
      <c r="AE33" s="19"/>
      <c r="AF33" s="19"/>
      <c r="AG33" s="19"/>
      <c r="AH33" s="19"/>
      <c r="AI33" s="19"/>
      <c r="AJ33" s="19"/>
      <c r="AK33" s="19"/>
      <c r="AL33" s="19"/>
    </row>
    <row r="34" spans="1:38" s="5" customFormat="1">
      <c r="A34" s="19"/>
      <c r="B34" s="19"/>
      <c r="C34" s="19"/>
      <c r="D34" s="19"/>
      <c r="E34" s="19"/>
      <c r="F34" s="19"/>
      <c r="G34" s="19" t="s">
        <v>6136</v>
      </c>
      <c r="H34" s="19"/>
      <c r="I34" s="19"/>
      <c r="J34" s="7" t="s">
        <v>1750</v>
      </c>
      <c r="K34" s="19" t="str">
        <f>VLOOKUP(J34,$A$2:$B$25,2,0)</f>
        <v>x18</v>
      </c>
      <c r="L34" s="19" t="s">
        <v>10463</v>
      </c>
      <c r="M34" s="19"/>
      <c r="N34" s="19"/>
      <c r="O34" s="19"/>
      <c r="P34" s="19"/>
      <c r="Q34" s="19"/>
      <c r="R34" s="19"/>
      <c r="S34" s="34">
        <f t="shared" si="1"/>
        <v>41827</v>
      </c>
      <c r="T34" s="34" t="str">
        <f t="shared" si="2"/>
        <v/>
      </c>
      <c r="U34" s="34" t="str">
        <f t="shared" si="3"/>
        <v/>
      </c>
      <c r="V34" s="19"/>
      <c r="W34" s="19"/>
      <c r="X34" s="19"/>
      <c r="Y34" s="19"/>
      <c r="Z34" s="19"/>
      <c r="AA34" s="19"/>
      <c r="AB34" s="19"/>
      <c r="AC34" s="19"/>
      <c r="AD34" s="19"/>
      <c r="AE34" s="19"/>
      <c r="AF34" s="19"/>
      <c r="AG34" s="19"/>
      <c r="AH34" s="19"/>
      <c r="AI34" s="19"/>
      <c r="AJ34" s="19"/>
      <c r="AK34" s="19"/>
      <c r="AL34" s="19"/>
    </row>
    <row r="35" spans="1:38" s="5" customFormat="1">
      <c r="A35" s="19"/>
      <c r="B35" s="19"/>
      <c r="C35" s="19"/>
      <c r="D35" s="19"/>
      <c r="E35" s="19"/>
      <c r="F35" s="19"/>
      <c r="G35" s="19" t="s">
        <v>6136</v>
      </c>
      <c r="H35" s="19"/>
      <c r="I35" s="19"/>
      <c r="J35" s="7" t="s">
        <v>1751</v>
      </c>
      <c r="K35" s="19" t="str">
        <f>VLOOKUP(J35,$A$2:$B$25,2,0)</f>
        <v>x16</v>
      </c>
      <c r="L35" s="19" t="s">
        <v>10464</v>
      </c>
      <c r="M35" s="19"/>
      <c r="N35" s="19"/>
      <c r="O35" s="19"/>
      <c r="P35" s="19"/>
      <c r="Q35" s="19"/>
      <c r="R35" s="19"/>
      <c r="S35" s="34">
        <f t="shared" si="1"/>
        <v>41827</v>
      </c>
      <c r="T35" s="34" t="str">
        <f t="shared" si="2"/>
        <v/>
      </c>
      <c r="U35" s="34" t="str">
        <f t="shared" si="3"/>
        <v/>
      </c>
      <c r="V35" s="19"/>
      <c r="W35" s="19"/>
      <c r="X35" s="19"/>
      <c r="Y35" s="19"/>
      <c r="Z35" s="19"/>
      <c r="AA35" s="19"/>
      <c r="AB35" s="19"/>
      <c r="AC35" s="19"/>
      <c r="AD35" s="19"/>
      <c r="AE35" s="19"/>
      <c r="AF35" s="19"/>
      <c r="AG35" s="19"/>
      <c r="AH35" s="19"/>
      <c r="AI35" s="19"/>
      <c r="AJ35" s="19"/>
      <c r="AK35" s="19"/>
      <c r="AL35" s="19"/>
    </row>
    <row r="36" spans="1:38" s="5" customFormat="1">
      <c r="A36" s="19"/>
      <c r="B36" s="19"/>
      <c r="C36" s="19"/>
      <c r="D36" s="19"/>
      <c r="E36" s="19"/>
      <c r="F36" s="19"/>
      <c r="G36" s="19" t="s">
        <v>6136</v>
      </c>
      <c r="H36" s="19"/>
      <c r="I36" s="19"/>
      <c r="J36" s="7" t="s">
        <v>1752</v>
      </c>
      <c r="K36" s="19" t="str">
        <f>VLOOKUP(J36,$A$2:$B$27,2,0)</f>
        <v>x19</v>
      </c>
      <c r="L36" s="19" t="s">
        <v>10465</v>
      </c>
      <c r="M36" s="19"/>
      <c r="N36" s="19"/>
      <c r="O36" s="19"/>
      <c r="P36" s="19"/>
      <c r="Q36" s="19"/>
      <c r="R36" s="19"/>
      <c r="S36" s="34">
        <f t="shared" si="1"/>
        <v>41827</v>
      </c>
      <c r="T36" s="34" t="str">
        <f t="shared" si="2"/>
        <v/>
      </c>
      <c r="U36" s="34" t="str">
        <f t="shared" si="3"/>
        <v/>
      </c>
      <c r="V36" s="19"/>
      <c r="W36" s="19"/>
      <c r="X36" s="19"/>
      <c r="Y36" s="19"/>
      <c r="Z36" s="19"/>
      <c r="AA36" s="19"/>
      <c r="AB36" s="19"/>
      <c r="AC36" s="19"/>
      <c r="AD36" s="19"/>
      <c r="AE36" s="19"/>
      <c r="AF36" s="19"/>
      <c r="AG36" s="19"/>
      <c r="AH36" s="19"/>
      <c r="AI36" s="19"/>
      <c r="AJ36" s="19"/>
      <c r="AK36" s="19"/>
      <c r="AL36" s="19"/>
    </row>
    <row r="37" spans="1:38" s="5" customFormat="1">
      <c r="A37" s="19"/>
      <c r="B37" s="19"/>
      <c r="C37" s="19"/>
      <c r="D37" s="19"/>
      <c r="E37" s="19"/>
      <c r="F37" s="19"/>
      <c r="G37" s="19" t="s">
        <v>6136</v>
      </c>
      <c r="H37" s="19"/>
      <c r="I37" s="19"/>
      <c r="J37" s="7" t="s">
        <v>7243</v>
      </c>
      <c r="K37" s="19" t="str">
        <f>VLOOKUP(J37,$A$2:$B$27,2,0)</f>
        <v>x25</v>
      </c>
      <c r="L37" s="19" t="s">
        <v>10466</v>
      </c>
      <c r="M37" s="19"/>
      <c r="N37" s="19"/>
      <c r="O37" s="19"/>
      <c r="P37" s="19"/>
      <c r="Q37" s="19"/>
      <c r="R37" s="19"/>
      <c r="S37" s="34">
        <f t="shared" si="1"/>
        <v>42277</v>
      </c>
      <c r="T37" s="34" t="str">
        <f t="shared" si="2"/>
        <v/>
      </c>
      <c r="U37" s="34" t="str">
        <f t="shared" si="3"/>
        <v/>
      </c>
      <c r="V37" s="19"/>
      <c r="W37" s="19"/>
      <c r="X37" s="19"/>
      <c r="Y37" s="19"/>
      <c r="Z37" s="19"/>
      <c r="AA37" s="19"/>
      <c r="AB37" s="19"/>
      <c r="AC37" s="19"/>
      <c r="AD37" s="19"/>
      <c r="AE37" s="19"/>
      <c r="AF37" s="19"/>
      <c r="AG37" s="19"/>
      <c r="AH37" s="19"/>
      <c r="AI37" s="19"/>
      <c r="AJ37" s="19"/>
      <c r="AK37" s="19"/>
      <c r="AL37" s="19"/>
    </row>
    <row r="38" spans="1:38" s="5" customFormat="1">
      <c r="A38" s="19"/>
      <c r="B38" s="19"/>
      <c r="C38" s="19"/>
      <c r="D38" s="19"/>
      <c r="E38" s="19"/>
      <c r="F38" s="19"/>
      <c r="G38" s="19" t="s">
        <v>6136</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s="5" customFormat="1">
      <c r="A39" s="19"/>
      <c r="B39" s="19"/>
      <c r="C39" s="19"/>
      <c r="D39" s="19"/>
      <c r="E39" s="19"/>
      <c r="F39" s="19"/>
      <c r="G39" s="19" t="s">
        <v>6136</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 customFormat="1">
      <c r="A40" s="19"/>
      <c r="B40" s="19"/>
      <c r="C40" s="19"/>
      <c r="D40" s="19"/>
      <c r="E40" s="19"/>
      <c r="F40" s="19"/>
      <c r="G40" s="19" t="s">
        <v>6136</v>
      </c>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s="5" customFormat="1">
      <c r="A41" s="19"/>
      <c r="B41" s="19"/>
      <c r="C41" s="19"/>
      <c r="D41" s="19"/>
      <c r="E41" s="19"/>
      <c r="F41" s="19"/>
      <c r="G41" s="19" t="s">
        <v>6136</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s="5" customFormat="1">
      <c r="A42" s="19"/>
      <c r="B42" s="19"/>
      <c r="C42" s="19"/>
      <c r="D42" s="19"/>
      <c r="E42" s="19"/>
      <c r="F42" s="19"/>
      <c r="G42" s="19" t="s">
        <v>6136</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s="5" customFormat="1">
      <c r="A43" s="19"/>
      <c r="B43" s="19"/>
      <c r="C43" s="19"/>
      <c r="D43" s="19"/>
      <c r="E43" s="19"/>
      <c r="F43" s="19"/>
      <c r="G43" s="19" t="s">
        <v>6136</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s="5" customFormat="1">
      <c r="A44" s="19"/>
      <c r="B44" s="19"/>
      <c r="C44" s="19"/>
      <c r="D44" s="19"/>
      <c r="E44" s="19"/>
      <c r="F44" s="19"/>
      <c r="G44" s="19" t="s">
        <v>6136</v>
      </c>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s="5" customFormat="1">
      <c r="A45" s="19"/>
      <c r="B45" s="19"/>
      <c r="C45" s="19"/>
      <c r="D45" s="19"/>
      <c r="E45" s="19"/>
      <c r="F45" s="19"/>
      <c r="G45" s="19" t="s">
        <v>6136</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c r="A46" s="23"/>
      <c r="B46" s="23"/>
      <c r="C46" s="23"/>
      <c r="D46" s="23"/>
      <c r="E46" s="23"/>
      <c r="F46" s="23"/>
      <c r="G46" s="23" t="s">
        <v>6136</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c r="A47" s="23"/>
      <c r="B47" s="23"/>
      <c r="C47" s="23"/>
      <c r="D47" s="23"/>
      <c r="E47" s="23"/>
      <c r="F47" s="23"/>
      <c r="G47" s="23" t="s">
        <v>6136</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row>
    <row r="48" spans="1:38">
      <c r="A48" s="23"/>
      <c r="B48" s="23"/>
      <c r="C48" s="23"/>
      <c r="D48" s="23"/>
      <c r="E48" s="23"/>
      <c r="F48" s="23"/>
      <c r="G48" s="23" t="s">
        <v>6136</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row>
    <row r="49" spans="1:38">
      <c r="A49" s="23"/>
      <c r="B49" s="23"/>
      <c r="C49" s="23"/>
      <c r="D49" s="23"/>
      <c r="E49" s="23"/>
      <c r="F49" s="23"/>
      <c r="G49" s="23" t="s">
        <v>6136</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38">
      <c r="A50" s="23"/>
      <c r="B50" s="23"/>
      <c r="C50" s="23"/>
      <c r="D50" s="23"/>
      <c r="E50" s="23"/>
      <c r="F50" s="23"/>
      <c r="G50" s="23" t="s">
        <v>6136</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c r="A51" s="23"/>
      <c r="B51" s="23"/>
      <c r="C51" s="23"/>
      <c r="D51" s="23"/>
      <c r="E51" s="23"/>
      <c r="F51" s="23"/>
      <c r="G51" s="23" t="s">
        <v>6136</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row>
    <row r="54" spans="1:38">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38">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row>
    <row r="56" spans="1:38">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row>
    <row r="57" spans="1:38">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row>
    <row r="58" spans="1:3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38">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38">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38">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row>
    <row r="62" spans="1:38">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38">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row>
    <row r="76" spans="1:38">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row>
    <row r="77" spans="1:38">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row>
    <row r="78" spans="1:3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row>
    <row r="80" spans="1:38">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row>
    <row r="83" spans="1:38">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sheetData>
  <sortState ref="A3:A25">
    <sortCondition ref="A3"/>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85"/>
  <sheetViews>
    <sheetView zoomScale="80" zoomScaleNormal="80" workbookViewId="0">
      <pane ySplit="1" topLeftCell="A259" activePane="bottomLeft" state="frozen"/>
      <selection activeCell="A26" sqref="A26"/>
      <selection pane="bottomLeft" activeCell="A253" sqref="A253"/>
    </sheetView>
  </sheetViews>
  <sheetFormatPr baseColWidth="10" defaultColWidth="9.140625" defaultRowHeight="15"/>
  <cols>
    <col min="1" max="1" width="60.42578125" customWidth="1"/>
    <col min="3" max="3" width="9.140625" style="1"/>
    <col min="5" max="5" width="13.5703125" style="1" customWidth="1"/>
    <col min="6" max="6" width="13.42578125" style="1" customWidth="1"/>
    <col min="7" max="7" width="19.140625" style="1" customWidth="1"/>
    <col min="10" max="10" width="100.140625" customWidth="1"/>
    <col min="11" max="11" width="21.42578125" customWidth="1"/>
    <col min="12" max="12" width="38" style="1" customWidth="1"/>
    <col min="13" max="13" width="4.5703125" bestFit="1" customWidth="1"/>
    <col min="14" max="14" width="7.42578125" bestFit="1" customWidth="1"/>
    <col min="15" max="16" width="7" bestFit="1" customWidth="1"/>
    <col min="17" max="17" width="13.85546875" customWidth="1"/>
    <col min="18" max="18" width="21.85546875" style="1" bestFit="1" customWidth="1"/>
    <col min="19" max="21" width="21.85546875" style="1" customWidth="1"/>
  </cols>
  <sheetData>
    <row r="1" spans="1:24">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130</v>
      </c>
      <c r="B2" s="19" t="s">
        <v>131</v>
      </c>
      <c r="C2" s="19" t="s">
        <v>367</v>
      </c>
      <c r="D2" s="19" t="s">
        <v>2299</v>
      </c>
      <c r="E2" s="34">
        <v>41827</v>
      </c>
      <c r="F2" s="34" t="s">
        <v>6136</v>
      </c>
      <c r="G2" s="19"/>
      <c r="H2" s="19">
        <f t="shared" ref="H2:H65" si="0">COUNTIF(J:J,A2)</f>
        <v>38</v>
      </c>
      <c r="I2" s="19"/>
      <c r="J2" s="6" t="s">
        <v>356</v>
      </c>
      <c r="K2" s="19"/>
      <c r="L2" s="19"/>
      <c r="M2" s="19"/>
      <c r="N2" s="19"/>
      <c r="O2" s="19" t="s">
        <v>2299</v>
      </c>
      <c r="P2" s="19"/>
      <c r="Q2" s="19" t="s">
        <v>357</v>
      </c>
      <c r="R2" s="19"/>
      <c r="S2" s="34">
        <v>41827</v>
      </c>
      <c r="T2" s="19"/>
      <c r="U2" s="19"/>
      <c r="V2" s="19"/>
      <c r="W2" s="19"/>
      <c r="X2" s="19"/>
    </row>
    <row r="3" spans="1:24" s="5" customFormat="1">
      <c r="A3" s="19" t="s">
        <v>2093</v>
      </c>
      <c r="B3" s="19" t="s">
        <v>67</v>
      </c>
      <c r="C3" s="19"/>
      <c r="D3" s="19" t="s">
        <v>2299</v>
      </c>
      <c r="E3" s="34">
        <v>41827</v>
      </c>
      <c r="F3" s="34" t="s">
        <v>6136</v>
      </c>
      <c r="G3" s="19"/>
      <c r="H3" s="19">
        <f t="shared" si="0"/>
        <v>2</v>
      </c>
      <c r="I3" s="19"/>
      <c r="J3" s="7" t="s">
        <v>130</v>
      </c>
      <c r="K3" s="19" t="str">
        <f t="shared" ref="K3:K15" si="1">VLOOKUP(J3,$A$2:$B$982,2,FALSE)</f>
        <v>x0</v>
      </c>
      <c r="L3" s="19" t="str">
        <f>J3</f>
        <v>Total/NA</v>
      </c>
      <c r="M3" s="19" t="s">
        <v>358</v>
      </c>
      <c r="N3" s="19"/>
      <c r="O3" s="19"/>
      <c r="P3" s="19"/>
      <c r="Q3" s="19"/>
      <c r="R3" s="19"/>
      <c r="S3" s="34">
        <f t="shared" ref="S3:S15" si="2">VLOOKUP(J3,A:G,5,FALSE)</f>
        <v>41827</v>
      </c>
      <c r="T3" s="34" t="str">
        <f t="shared" ref="T3:T15" si="3">IF(VLOOKUP(J3,A:G,6,FALSE)=0,"",VLOOKUP(J3,A:G,6,FALSE))</f>
        <v/>
      </c>
      <c r="U3" s="34" t="str">
        <f t="shared" ref="U3:U15" si="4">IF(VLOOKUP(J3,A:G,7,FALSE)=0,"",VLOOKUP(J3,A:G,7,FALSE))</f>
        <v/>
      </c>
      <c r="V3" s="19"/>
      <c r="W3" s="19"/>
      <c r="X3" s="19"/>
    </row>
    <row r="4" spans="1:24" s="5" customFormat="1">
      <c r="A4" s="19" t="s">
        <v>2092</v>
      </c>
      <c r="B4" s="19" t="s">
        <v>68</v>
      </c>
      <c r="C4" s="19"/>
      <c r="D4" s="19" t="s">
        <v>2299</v>
      </c>
      <c r="E4" s="34">
        <v>41827</v>
      </c>
      <c r="F4" s="34" t="s">
        <v>6136</v>
      </c>
      <c r="G4" s="19"/>
      <c r="H4" s="19">
        <f t="shared" si="0"/>
        <v>2</v>
      </c>
      <c r="I4" s="19"/>
      <c r="J4" s="8" t="s">
        <v>132</v>
      </c>
      <c r="K4" s="19" t="str">
        <f t="shared" si="1"/>
        <v>x32</v>
      </c>
      <c r="L4" s="19" t="str">
        <f t="shared" ref="L4:L67" si="5">J4</f>
        <v>Derivatives</v>
      </c>
      <c r="M4" s="19" t="s">
        <v>358</v>
      </c>
      <c r="N4" s="19" t="s">
        <v>359</v>
      </c>
      <c r="O4" s="19"/>
      <c r="P4" s="19"/>
      <c r="Q4" s="19"/>
      <c r="R4" s="19"/>
      <c r="S4" s="34">
        <f t="shared" si="2"/>
        <v>41827</v>
      </c>
      <c r="T4" s="34" t="str">
        <f t="shared" si="3"/>
        <v/>
      </c>
      <c r="U4" s="34" t="str">
        <f t="shared" si="4"/>
        <v/>
      </c>
      <c r="V4" s="19"/>
      <c r="W4" s="19"/>
      <c r="X4" s="19"/>
    </row>
    <row r="5" spans="1:24" s="5" customFormat="1">
      <c r="A5" s="19" t="s">
        <v>2091</v>
      </c>
      <c r="B5" s="19" t="s">
        <v>69</v>
      </c>
      <c r="C5" s="19"/>
      <c r="D5" s="19" t="s">
        <v>2299</v>
      </c>
      <c r="E5" s="34">
        <v>41827</v>
      </c>
      <c r="F5" s="34" t="s">
        <v>6136</v>
      </c>
      <c r="G5" s="19"/>
      <c r="H5" s="19">
        <f t="shared" si="0"/>
        <v>2</v>
      </c>
      <c r="I5" s="19"/>
      <c r="J5" s="9" t="s">
        <v>133</v>
      </c>
      <c r="K5" s="19" t="str">
        <f t="shared" si="1"/>
        <v>x25</v>
      </c>
      <c r="L5" s="19" t="str">
        <f t="shared" si="5"/>
        <v>Credit derivatives</v>
      </c>
      <c r="M5" s="19"/>
      <c r="N5" s="19" t="s">
        <v>359</v>
      </c>
      <c r="O5" s="19"/>
      <c r="P5" s="19"/>
      <c r="Q5" s="19"/>
      <c r="R5" s="19"/>
      <c r="S5" s="34">
        <f t="shared" si="2"/>
        <v>41827</v>
      </c>
      <c r="T5" s="34" t="str">
        <f t="shared" si="3"/>
        <v/>
      </c>
      <c r="U5" s="34" t="str">
        <f t="shared" si="4"/>
        <v/>
      </c>
      <c r="V5" s="19"/>
      <c r="W5" s="19"/>
      <c r="X5" s="19"/>
    </row>
    <row r="6" spans="1:24" s="5" customFormat="1">
      <c r="A6" s="19" t="s">
        <v>10613</v>
      </c>
      <c r="B6" s="19" t="s">
        <v>70</v>
      </c>
      <c r="C6" s="19"/>
      <c r="D6" s="19" t="s">
        <v>2299</v>
      </c>
      <c r="E6" s="34">
        <v>41827</v>
      </c>
      <c r="F6" s="34" t="s">
        <v>6136</v>
      </c>
      <c r="G6" s="34">
        <v>42277</v>
      </c>
      <c r="H6" s="19">
        <f t="shared" si="0"/>
        <v>2</v>
      </c>
      <c r="I6" s="19"/>
      <c r="J6" s="9" t="s">
        <v>134</v>
      </c>
      <c r="K6" s="19" t="str">
        <f t="shared" si="1"/>
        <v>x37</v>
      </c>
      <c r="L6" s="19" t="str">
        <f t="shared" si="5"/>
        <v>Derivatives other than credit derivatives</v>
      </c>
      <c r="M6" s="19"/>
      <c r="N6" s="19" t="s">
        <v>359</v>
      </c>
      <c r="O6" s="19"/>
      <c r="P6" s="19"/>
      <c r="Q6" s="19"/>
      <c r="R6" s="19"/>
      <c r="S6" s="34">
        <f t="shared" si="2"/>
        <v>41827</v>
      </c>
      <c r="T6" s="34">
        <f t="shared" si="3"/>
        <v>41639</v>
      </c>
      <c r="U6" s="34" t="str">
        <f t="shared" si="4"/>
        <v/>
      </c>
      <c r="V6" s="19"/>
      <c r="W6" s="19"/>
      <c r="X6" s="19"/>
    </row>
    <row r="7" spans="1:24" s="5" customFormat="1">
      <c r="A7" s="19" t="s">
        <v>10615</v>
      </c>
      <c r="B7" s="19" t="s">
        <v>71</v>
      </c>
      <c r="C7" s="19"/>
      <c r="D7" s="19" t="s">
        <v>2299</v>
      </c>
      <c r="E7" s="34">
        <v>41827</v>
      </c>
      <c r="F7" s="34"/>
      <c r="G7" s="34">
        <v>42277</v>
      </c>
      <c r="H7" s="19">
        <f t="shared" si="0"/>
        <v>2</v>
      </c>
      <c r="I7" s="19"/>
      <c r="J7" s="8" t="s">
        <v>135</v>
      </c>
      <c r="K7" s="19" t="str">
        <f t="shared" si="1"/>
        <v>x43</v>
      </c>
      <c r="L7" s="19" t="str">
        <f t="shared" si="5"/>
        <v>Equity instruments, loans and bonds</v>
      </c>
      <c r="M7" s="19" t="s">
        <v>358</v>
      </c>
      <c r="N7" s="19" t="s">
        <v>359</v>
      </c>
      <c r="O7" s="19"/>
      <c r="P7" s="19"/>
      <c r="Q7" s="19"/>
      <c r="R7" s="19"/>
      <c r="S7" s="34">
        <f t="shared" si="2"/>
        <v>41827</v>
      </c>
      <c r="T7" s="34" t="str">
        <f t="shared" si="3"/>
        <v/>
      </c>
      <c r="U7" s="34" t="str">
        <f t="shared" si="4"/>
        <v/>
      </c>
      <c r="V7" s="19"/>
      <c r="W7" s="19"/>
      <c r="X7" s="19"/>
    </row>
    <row r="8" spans="1:24" s="5" customFormat="1">
      <c r="A8" s="19" t="s">
        <v>10622</v>
      </c>
      <c r="B8" s="19" t="s">
        <v>72</v>
      </c>
      <c r="C8" s="19"/>
      <c r="D8" s="19" t="s">
        <v>2299</v>
      </c>
      <c r="E8" s="34">
        <v>41827</v>
      </c>
      <c r="F8" s="34" t="s">
        <v>6136</v>
      </c>
      <c r="G8" s="34">
        <v>42277</v>
      </c>
      <c r="H8" s="19">
        <f t="shared" si="0"/>
        <v>2</v>
      </c>
      <c r="I8" s="19"/>
      <c r="J8" s="9" t="s">
        <v>136</v>
      </c>
      <c r="K8" s="19" t="str">
        <f t="shared" si="1"/>
        <v>x39</v>
      </c>
      <c r="L8" s="19" t="str">
        <f t="shared" si="5"/>
        <v>Equity instruments</v>
      </c>
      <c r="M8" s="19"/>
      <c r="N8" s="19" t="s">
        <v>359</v>
      </c>
      <c r="O8" s="19"/>
      <c r="P8" s="19"/>
      <c r="Q8" s="19"/>
      <c r="R8" s="19"/>
      <c r="S8" s="34">
        <f t="shared" si="2"/>
        <v>41827</v>
      </c>
      <c r="T8" s="34" t="str">
        <f t="shared" si="3"/>
        <v/>
      </c>
      <c r="U8" s="34" t="str">
        <f t="shared" si="4"/>
        <v/>
      </c>
      <c r="V8" s="19"/>
      <c r="W8" s="19"/>
      <c r="X8" s="19"/>
    </row>
    <row r="9" spans="1:24" s="5" customFormat="1">
      <c r="A9" s="19" t="s">
        <v>162</v>
      </c>
      <c r="B9" s="19" t="s">
        <v>73</v>
      </c>
      <c r="C9" s="19"/>
      <c r="D9" s="19" t="s">
        <v>2299</v>
      </c>
      <c r="E9" s="34">
        <v>41827</v>
      </c>
      <c r="F9" s="34" t="s">
        <v>6136</v>
      </c>
      <c r="G9" s="19"/>
      <c r="H9" s="19">
        <f t="shared" si="0"/>
        <v>11</v>
      </c>
      <c r="I9" s="19"/>
      <c r="J9" s="9" t="s">
        <v>137</v>
      </c>
      <c r="K9" s="19" t="str">
        <f t="shared" si="1"/>
        <v>x82</v>
      </c>
      <c r="L9" s="19" t="str">
        <f t="shared" si="5"/>
        <v>Loans and bonds</v>
      </c>
      <c r="M9" s="19" t="s">
        <v>358</v>
      </c>
      <c r="N9" s="19" t="s">
        <v>359</v>
      </c>
      <c r="O9" s="19"/>
      <c r="P9" s="19"/>
      <c r="Q9" s="19"/>
      <c r="R9" s="19"/>
      <c r="S9" s="34">
        <f t="shared" si="2"/>
        <v>41827</v>
      </c>
      <c r="T9" s="34" t="str">
        <f t="shared" si="3"/>
        <v/>
      </c>
      <c r="U9" s="34" t="str">
        <f t="shared" si="4"/>
        <v/>
      </c>
      <c r="V9" s="19"/>
      <c r="W9" s="19"/>
      <c r="X9" s="19"/>
    </row>
    <row r="10" spans="1:24" s="5" customFormat="1">
      <c r="A10" s="19" t="s">
        <v>2231</v>
      </c>
      <c r="B10" s="19" t="s">
        <v>74</v>
      </c>
      <c r="C10" s="19"/>
      <c r="D10" s="19" t="s">
        <v>2299</v>
      </c>
      <c r="E10" s="34">
        <v>41827</v>
      </c>
      <c r="F10" s="34" t="s">
        <v>6136</v>
      </c>
      <c r="G10" s="19"/>
      <c r="H10" s="19">
        <f t="shared" si="0"/>
        <v>3</v>
      </c>
      <c r="I10" s="19"/>
      <c r="J10" s="10" t="s">
        <v>138</v>
      </c>
      <c r="K10" s="19" t="str">
        <f t="shared" si="1"/>
        <v>x83</v>
      </c>
      <c r="L10" s="19" t="str">
        <f t="shared" si="5"/>
        <v>Loans and bonds other than structured notes and collateralised securities</v>
      </c>
      <c r="M10" s="19"/>
      <c r="N10" s="19" t="s">
        <v>359</v>
      </c>
      <c r="O10" s="19"/>
      <c r="P10" s="19"/>
      <c r="Q10" s="19"/>
      <c r="R10" s="19"/>
      <c r="S10" s="34">
        <f t="shared" si="2"/>
        <v>41827</v>
      </c>
      <c r="T10" s="34" t="str">
        <f t="shared" si="3"/>
        <v/>
      </c>
      <c r="U10" s="34" t="str">
        <f t="shared" si="4"/>
        <v/>
      </c>
      <c r="V10" s="19"/>
      <c r="W10" s="19"/>
      <c r="X10" s="19"/>
    </row>
    <row r="11" spans="1:24" s="5" customFormat="1">
      <c r="A11" s="19" t="s">
        <v>2232</v>
      </c>
      <c r="B11" s="19" t="s">
        <v>75</v>
      </c>
      <c r="C11" s="19"/>
      <c r="D11" s="19" t="s">
        <v>2299</v>
      </c>
      <c r="E11" s="34">
        <v>41827</v>
      </c>
      <c r="F11" s="34" t="s">
        <v>6136</v>
      </c>
      <c r="G11" s="19"/>
      <c r="H11" s="19">
        <f t="shared" si="0"/>
        <v>3</v>
      </c>
      <c r="I11" s="19"/>
      <c r="J11" s="10" t="s">
        <v>139</v>
      </c>
      <c r="K11" s="19" t="str">
        <f t="shared" si="1"/>
        <v>x138</v>
      </c>
      <c r="L11" s="19" t="str">
        <f t="shared" si="5"/>
        <v>Structured notes and collateralised securities [other than tradable that are based on repackaged loans]</v>
      </c>
      <c r="M11" s="19"/>
      <c r="N11" s="19" t="s">
        <v>359</v>
      </c>
      <c r="O11" s="19"/>
      <c r="P11" s="19"/>
      <c r="Q11" s="19"/>
      <c r="R11" s="19"/>
      <c r="S11" s="34">
        <f t="shared" si="2"/>
        <v>41827</v>
      </c>
      <c r="T11" s="34">
        <f t="shared" si="3"/>
        <v>41639</v>
      </c>
      <c r="U11" s="34" t="str">
        <f t="shared" si="4"/>
        <v/>
      </c>
      <c r="V11" s="19"/>
      <c r="W11" s="19"/>
      <c r="X11" s="19"/>
    </row>
    <row r="12" spans="1:24" s="5" customFormat="1">
      <c r="A12" s="19" t="s">
        <v>165</v>
      </c>
      <c r="B12" s="19" t="s">
        <v>76</v>
      </c>
      <c r="C12" s="19"/>
      <c r="D12" s="19" t="s">
        <v>2299</v>
      </c>
      <c r="E12" s="34">
        <v>41827</v>
      </c>
      <c r="F12" s="34" t="s">
        <v>6136</v>
      </c>
      <c r="G12" s="19"/>
      <c r="H12" s="19">
        <f t="shared" si="0"/>
        <v>9</v>
      </c>
      <c r="I12" s="19"/>
      <c r="J12" s="10" t="s">
        <v>140</v>
      </c>
      <c r="K12" s="19" t="str">
        <f t="shared" si="1"/>
        <v>x140</v>
      </c>
      <c r="L12" s="19" t="str">
        <f t="shared" si="5"/>
        <v>Structured notes and collateralised securities [tradable that are based on repackaged loans]</v>
      </c>
      <c r="M12" s="19"/>
      <c r="N12" s="19" t="s">
        <v>359</v>
      </c>
      <c r="O12" s="19"/>
      <c r="P12" s="19"/>
      <c r="Q12" s="19"/>
      <c r="R12" s="19"/>
      <c r="S12" s="34">
        <f t="shared" si="2"/>
        <v>41827</v>
      </c>
      <c r="T12" s="34" t="str">
        <f t="shared" si="3"/>
        <v/>
      </c>
      <c r="U12" s="34" t="str">
        <f t="shared" si="4"/>
        <v/>
      </c>
      <c r="V12" s="19"/>
      <c r="W12" s="19"/>
      <c r="X12" s="19"/>
    </row>
    <row r="13" spans="1:24" s="5" customFormat="1">
      <c r="A13" s="19" t="s">
        <v>161</v>
      </c>
      <c r="B13" s="19" t="s">
        <v>77</v>
      </c>
      <c r="C13" s="19"/>
      <c r="D13" s="19" t="s">
        <v>2299</v>
      </c>
      <c r="E13" s="34">
        <v>41827</v>
      </c>
      <c r="F13" s="34" t="s">
        <v>6136</v>
      </c>
      <c r="G13" s="19"/>
      <c r="H13" s="19">
        <f t="shared" si="0"/>
        <v>8</v>
      </c>
      <c r="I13" s="19"/>
      <c r="J13" s="8" t="s">
        <v>141</v>
      </c>
      <c r="K13" s="19" t="str">
        <f t="shared" si="1"/>
        <v>x95</v>
      </c>
      <c r="L13" s="19" t="str">
        <f t="shared" si="5"/>
        <v>Other than derivatives, equity instruments and loans and bonds</v>
      </c>
      <c r="M13" s="19" t="s">
        <v>358</v>
      </c>
      <c r="N13" s="19" t="s">
        <v>359</v>
      </c>
      <c r="O13" s="19"/>
      <c r="P13" s="19"/>
      <c r="Q13" s="19"/>
      <c r="R13" s="19"/>
      <c r="S13" s="34">
        <f t="shared" si="2"/>
        <v>41827</v>
      </c>
      <c r="T13" s="34">
        <f t="shared" si="3"/>
        <v>41639</v>
      </c>
      <c r="U13" s="34" t="str">
        <f t="shared" si="4"/>
        <v/>
      </c>
      <c r="V13" s="19"/>
      <c r="W13" s="19"/>
      <c r="X13" s="19"/>
    </row>
    <row r="14" spans="1:24" s="5" customFormat="1">
      <c r="A14" s="19" t="s">
        <v>194</v>
      </c>
      <c r="B14" s="19" t="s">
        <v>78</v>
      </c>
      <c r="C14" s="19"/>
      <c r="D14" s="19" t="s">
        <v>2299</v>
      </c>
      <c r="E14" s="34">
        <v>41827</v>
      </c>
      <c r="F14" s="34" t="s">
        <v>6136</v>
      </c>
      <c r="G14" s="19"/>
      <c r="H14" s="19">
        <f t="shared" si="0"/>
        <v>2</v>
      </c>
      <c r="I14" s="19"/>
      <c r="J14" s="9" t="s">
        <v>142</v>
      </c>
      <c r="K14" s="19" t="str">
        <f t="shared" si="1"/>
        <v>x30</v>
      </c>
      <c r="L14" s="19" t="str">
        <f t="shared" si="5"/>
        <v>Deferred tax</v>
      </c>
      <c r="M14" s="19"/>
      <c r="N14" s="19" t="s">
        <v>359</v>
      </c>
      <c r="O14" s="19"/>
      <c r="P14" s="19"/>
      <c r="Q14" s="19"/>
      <c r="R14" s="19"/>
      <c r="S14" s="34">
        <f t="shared" si="2"/>
        <v>41827</v>
      </c>
      <c r="T14" s="34" t="str">
        <f t="shared" si="3"/>
        <v/>
      </c>
      <c r="U14" s="34" t="str">
        <f t="shared" si="4"/>
        <v/>
      </c>
      <c r="V14" s="19"/>
      <c r="W14" s="19"/>
      <c r="X14" s="19"/>
    </row>
    <row r="15" spans="1:24" s="5" customFormat="1">
      <c r="A15" s="19" t="s">
        <v>196</v>
      </c>
      <c r="B15" s="19" t="s">
        <v>79</v>
      </c>
      <c r="C15" s="19"/>
      <c r="D15" s="19" t="s">
        <v>2299</v>
      </c>
      <c r="E15" s="34">
        <v>41827</v>
      </c>
      <c r="F15" s="34">
        <v>41639</v>
      </c>
      <c r="G15" s="19"/>
      <c r="H15" s="19">
        <f t="shared" si="0"/>
        <v>2</v>
      </c>
      <c r="I15" s="19"/>
      <c r="J15" s="9" t="s">
        <v>143</v>
      </c>
      <c r="K15" s="19" t="str">
        <f t="shared" si="1"/>
        <v>x96</v>
      </c>
      <c r="L15" s="19" t="str">
        <f t="shared" si="5"/>
        <v>Other than derivatives, equity instruments, loans, bonds and deferred tax</v>
      </c>
      <c r="M15" s="19"/>
      <c r="N15" s="19" t="s">
        <v>359</v>
      </c>
      <c r="O15" s="19"/>
      <c r="P15" s="19"/>
      <c r="Q15" s="19"/>
      <c r="R15" s="19"/>
      <c r="S15" s="34">
        <f t="shared" si="2"/>
        <v>41827</v>
      </c>
      <c r="T15" s="34">
        <f t="shared" si="3"/>
        <v>41639</v>
      </c>
      <c r="U15" s="34" t="str">
        <f t="shared" si="4"/>
        <v/>
      </c>
      <c r="V15" s="19"/>
      <c r="W15" s="19"/>
      <c r="X15" s="19"/>
    </row>
    <row r="16" spans="1:24" s="5" customFormat="1">
      <c r="A16" s="19" t="s">
        <v>173</v>
      </c>
      <c r="B16" s="19" t="s">
        <v>80</v>
      </c>
      <c r="C16" s="19"/>
      <c r="D16" s="19" t="s">
        <v>2299</v>
      </c>
      <c r="E16" s="34">
        <v>41827</v>
      </c>
      <c r="F16" s="34" t="s">
        <v>6136</v>
      </c>
      <c r="G16" s="19"/>
      <c r="H16" s="19">
        <f t="shared" si="0"/>
        <v>3</v>
      </c>
      <c r="I16" s="19"/>
      <c r="J16" s="6" t="s">
        <v>360</v>
      </c>
      <c r="K16" s="19"/>
      <c r="L16" s="19"/>
      <c r="M16" s="19"/>
      <c r="N16" s="19"/>
      <c r="O16" s="19" t="s">
        <v>2299</v>
      </c>
      <c r="P16" s="19"/>
      <c r="Q16" s="19" t="s">
        <v>361</v>
      </c>
      <c r="R16" s="19"/>
      <c r="S16" s="34">
        <v>41827</v>
      </c>
      <c r="T16" s="34">
        <v>42277</v>
      </c>
      <c r="U16" s="34"/>
      <c r="V16" s="19"/>
      <c r="W16" s="19"/>
      <c r="X16" s="19"/>
    </row>
    <row r="17" spans="1:24" s="5" customFormat="1">
      <c r="A17" s="19" t="s">
        <v>225</v>
      </c>
      <c r="B17" s="19" t="s">
        <v>81</v>
      </c>
      <c r="C17" s="19"/>
      <c r="D17" s="19" t="s">
        <v>2299</v>
      </c>
      <c r="E17" s="34">
        <v>41827</v>
      </c>
      <c r="F17" s="34" t="s">
        <v>6136</v>
      </c>
      <c r="G17" s="19"/>
      <c r="H17" s="19">
        <f t="shared" si="0"/>
        <v>1</v>
      </c>
      <c r="I17" s="19"/>
      <c r="J17" s="7" t="s">
        <v>130</v>
      </c>
      <c r="K17" s="19" t="str">
        <f t="shared" ref="K17:K44" si="6">VLOOKUP(J17,$A$2:$B$982,2,FALSE)</f>
        <v>x0</v>
      </c>
      <c r="L17" s="19" t="str">
        <f t="shared" si="5"/>
        <v>Total/NA</v>
      </c>
      <c r="M17" s="19" t="s">
        <v>358</v>
      </c>
      <c r="N17" s="19"/>
      <c r="O17" s="19"/>
      <c r="P17" s="19"/>
      <c r="Q17" s="19"/>
      <c r="R17" s="19"/>
      <c r="S17" s="34">
        <f t="shared" ref="S17:S44" si="7">VLOOKUP(J17,A:G,5,FALSE)</f>
        <v>41827</v>
      </c>
      <c r="T17" s="34" t="str">
        <f t="shared" ref="T17:T44" si="8">IF(VLOOKUP(J17,A:G,6,FALSE)=0,"",VLOOKUP(J17,A:G,6,FALSE))</f>
        <v/>
      </c>
      <c r="U17" s="34" t="str">
        <f t="shared" ref="U17:U44" si="9">IF(VLOOKUP(J17,A:G,7,FALSE)=0,"",VLOOKUP(J17,A:G,7,FALSE))</f>
        <v/>
      </c>
      <c r="V17" s="19"/>
      <c r="W17" s="19"/>
      <c r="X17" s="19"/>
    </row>
    <row r="18" spans="1:24" s="5" customFormat="1">
      <c r="A18" s="19" t="s">
        <v>157</v>
      </c>
      <c r="B18" s="19" t="s">
        <v>82</v>
      </c>
      <c r="C18" s="19"/>
      <c r="D18" s="19" t="s">
        <v>2299</v>
      </c>
      <c r="E18" s="34">
        <v>41827</v>
      </c>
      <c r="F18" s="34" t="s">
        <v>6136</v>
      </c>
      <c r="G18" s="19"/>
      <c r="H18" s="19">
        <f t="shared" si="0"/>
        <v>5</v>
      </c>
      <c r="I18" s="19"/>
      <c r="J18" s="8" t="s">
        <v>132</v>
      </c>
      <c r="K18" s="19" t="str">
        <f t="shared" si="6"/>
        <v>x32</v>
      </c>
      <c r="L18" s="19" t="str">
        <f t="shared" si="5"/>
        <v>Derivatives</v>
      </c>
      <c r="M18" s="19" t="s">
        <v>358</v>
      </c>
      <c r="N18" s="19" t="s">
        <v>359</v>
      </c>
      <c r="O18" s="19"/>
      <c r="P18" s="19"/>
      <c r="Q18" s="19"/>
      <c r="R18" s="19"/>
      <c r="S18" s="34">
        <f t="shared" si="7"/>
        <v>41827</v>
      </c>
      <c r="T18" s="34" t="str">
        <f t="shared" si="8"/>
        <v/>
      </c>
      <c r="U18" s="34" t="str">
        <f t="shared" si="9"/>
        <v/>
      </c>
      <c r="V18" s="19"/>
      <c r="W18" s="19"/>
      <c r="X18" s="19"/>
    </row>
    <row r="19" spans="1:24" s="5" customFormat="1">
      <c r="A19" s="19" t="s">
        <v>218</v>
      </c>
      <c r="B19" s="19" t="s">
        <v>83</v>
      </c>
      <c r="C19" s="19"/>
      <c r="D19" s="19" t="s">
        <v>2299</v>
      </c>
      <c r="E19" s="34">
        <v>41827</v>
      </c>
      <c r="F19" s="34" t="s">
        <v>6136</v>
      </c>
      <c r="G19" s="19"/>
      <c r="H19" s="19">
        <f t="shared" si="0"/>
        <v>3</v>
      </c>
      <c r="I19" s="19"/>
      <c r="J19" s="9" t="s">
        <v>9948</v>
      </c>
      <c r="K19" s="19" t="str">
        <f t="shared" si="6"/>
        <v>x34</v>
      </c>
      <c r="L19" s="19" t="str">
        <f t="shared" si="5"/>
        <v>Futures</v>
      </c>
      <c r="M19" s="19"/>
      <c r="N19" s="19" t="s">
        <v>359</v>
      </c>
      <c r="O19" s="19"/>
      <c r="P19" s="19"/>
      <c r="Q19" s="19"/>
      <c r="R19" s="19"/>
      <c r="S19" s="34">
        <f t="shared" si="7"/>
        <v>41827</v>
      </c>
      <c r="T19" s="34" t="str">
        <f t="shared" si="8"/>
        <v/>
      </c>
      <c r="U19" s="34" t="str">
        <f t="shared" si="9"/>
        <v/>
      </c>
      <c r="V19" s="19"/>
      <c r="W19" s="19"/>
      <c r="X19" s="19"/>
    </row>
    <row r="20" spans="1:24" s="5" customFormat="1">
      <c r="A20" s="19" t="s">
        <v>164</v>
      </c>
      <c r="B20" s="19" t="s">
        <v>84</v>
      </c>
      <c r="C20" s="19"/>
      <c r="D20" s="19" t="s">
        <v>2299</v>
      </c>
      <c r="E20" s="34">
        <v>41827</v>
      </c>
      <c r="F20" s="34" t="s">
        <v>6136</v>
      </c>
      <c r="G20" s="19"/>
      <c r="H20" s="19">
        <f t="shared" si="0"/>
        <v>11</v>
      </c>
      <c r="I20" s="19"/>
      <c r="J20" s="9" t="s">
        <v>9951</v>
      </c>
      <c r="K20" s="19" t="str">
        <f t="shared" si="6"/>
        <v>x33</v>
      </c>
      <c r="L20" s="19" t="str">
        <f t="shared" si="5"/>
        <v>Forwards</v>
      </c>
      <c r="M20" s="19"/>
      <c r="N20" s="19" t="s">
        <v>359</v>
      </c>
      <c r="O20" s="19"/>
      <c r="P20" s="19"/>
      <c r="Q20" s="19"/>
      <c r="R20" s="19"/>
      <c r="S20" s="34">
        <f t="shared" si="7"/>
        <v>41827</v>
      </c>
      <c r="T20" s="34" t="str">
        <f t="shared" si="8"/>
        <v/>
      </c>
      <c r="U20" s="34" t="str">
        <f t="shared" si="9"/>
        <v/>
      </c>
      <c r="V20" s="19"/>
      <c r="W20" s="19"/>
      <c r="X20" s="19"/>
    </row>
    <row r="21" spans="1:24" s="5" customFormat="1">
      <c r="A21" s="19" t="s">
        <v>197</v>
      </c>
      <c r="B21" s="19" t="s">
        <v>85</v>
      </c>
      <c r="C21" s="19"/>
      <c r="D21" s="19" t="s">
        <v>2299</v>
      </c>
      <c r="E21" s="34">
        <v>41827</v>
      </c>
      <c r="F21" s="34" t="s">
        <v>6136</v>
      </c>
      <c r="G21" s="19"/>
      <c r="H21" s="19">
        <f t="shared" si="0"/>
        <v>2</v>
      </c>
      <c r="I21" s="19"/>
      <c r="J21" s="9" t="s">
        <v>2233</v>
      </c>
      <c r="K21" s="19" t="str">
        <f t="shared" si="6"/>
        <v>x35</v>
      </c>
      <c r="L21" s="19" t="str">
        <f t="shared" si="5"/>
        <v>Derivatives - options</v>
      </c>
      <c r="M21" s="19" t="s">
        <v>358</v>
      </c>
      <c r="N21" s="19" t="s">
        <v>359</v>
      </c>
      <c r="O21" s="19"/>
      <c r="P21" s="19"/>
      <c r="Q21" s="19"/>
      <c r="R21" s="19"/>
      <c r="S21" s="34">
        <f t="shared" si="7"/>
        <v>41827</v>
      </c>
      <c r="T21" s="34" t="str">
        <f t="shared" si="8"/>
        <v/>
      </c>
      <c r="U21" s="34" t="str">
        <f t="shared" si="9"/>
        <v/>
      </c>
      <c r="V21" s="19"/>
      <c r="W21" s="19"/>
      <c r="X21" s="19"/>
    </row>
    <row r="22" spans="1:24" s="5" customFormat="1">
      <c r="A22" s="19" t="s">
        <v>150</v>
      </c>
      <c r="B22" s="19" t="s">
        <v>86</v>
      </c>
      <c r="C22" s="19"/>
      <c r="D22" s="19" t="s">
        <v>2299</v>
      </c>
      <c r="E22" s="34">
        <v>41827</v>
      </c>
      <c r="F22" s="34" t="s">
        <v>6136</v>
      </c>
      <c r="G22" s="19"/>
      <c r="H22" s="19">
        <f t="shared" si="0"/>
        <v>4</v>
      </c>
      <c r="I22" s="19"/>
      <c r="J22" s="10" t="s">
        <v>9949</v>
      </c>
      <c r="K22" s="19" t="str">
        <f t="shared" si="6"/>
        <v>x201</v>
      </c>
      <c r="L22" s="19" t="str">
        <f t="shared" si="5"/>
        <v>Call Options</v>
      </c>
      <c r="M22" s="19"/>
      <c r="N22" s="19" t="s">
        <v>359</v>
      </c>
      <c r="O22" s="19"/>
      <c r="P22" s="19"/>
      <c r="Q22" s="19"/>
      <c r="R22" s="19"/>
      <c r="S22" s="34">
        <f t="shared" si="7"/>
        <v>42277</v>
      </c>
      <c r="T22" s="34" t="str">
        <f t="shared" si="8"/>
        <v/>
      </c>
      <c r="U22" s="34" t="str">
        <f t="shared" si="9"/>
        <v/>
      </c>
      <c r="V22" s="19"/>
      <c r="W22" s="19"/>
      <c r="X22" s="19"/>
    </row>
    <row r="23" spans="1:24" s="5" customFormat="1">
      <c r="A23" s="19" t="s">
        <v>213</v>
      </c>
      <c r="B23" s="19" t="s">
        <v>87</v>
      </c>
      <c r="C23" s="19"/>
      <c r="D23" s="19" t="s">
        <v>2299</v>
      </c>
      <c r="E23" s="34">
        <v>41827</v>
      </c>
      <c r="F23" s="34">
        <v>41639</v>
      </c>
      <c r="G23" s="19"/>
      <c r="H23" s="19">
        <f t="shared" si="0"/>
        <v>2</v>
      </c>
      <c r="I23" s="19"/>
      <c r="J23" s="10" t="s">
        <v>9950</v>
      </c>
      <c r="K23" s="19" t="str">
        <f t="shared" si="6"/>
        <v>x202</v>
      </c>
      <c r="L23" s="19" t="str">
        <f t="shared" si="5"/>
        <v>Put Options</v>
      </c>
      <c r="M23" s="19"/>
      <c r="N23" s="19" t="s">
        <v>359</v>
      </c>
      <c r="O23" s="19"/>
      <c r="P23" s="19"/>
      <c r="Q23" s="19"/>
      <c r="R23" s="19"/>
      <c r="S23" s="34">
        <f t="shared" si="7"/>
        <v>42277</v>
      </c>
      <c r="T23" s="34" t="str">
        <f t="shared" si="8"/>
        <v/>
      </c>
      <c r="U23" s="34" t="str">
        <f t="shared" si="9"/>
        <v/>
      </c>
      <c r="V23" s="19"/>
      <c r="W23" s="19"/>
      <c r="X23" s="19"/>
    </row>
    <row r="24" spans="1:24" s="5" customFormat="1">
      <c r="A24" s="19" t="s">
        <v>217</v>
      </c>
      <c r="B24" s="19" t="s">
        <v>88</v>
      </c>
      <c r="C24" s="19"/>
      <c r="D24" s="19" t="s">
        <v>2299</v>
      </c>
      <c r="E24" s="34">
        <v>41827</v>
      </c>
      <c r="F24" s="34">
        <v>41639</v>
      </c>
      <c r="G24" s="19"/>
      <c r="H24" s="19">
        <f t="shared" si="0"/>
        <v>2</v>
      </c>
      <c r="I24" s="19"/>
      <c r="J24" s="9" t="s">
        <v>2234</v>
      </c>
      <c r="K24" s="19" t="str">
        <f t="shared" si="6"/>
        <v>x36</v>
      </c>
      <c r="L24" s="19" t="str">
        <f t="shared" si="5"/>
        <v>Derivatives - others</v>
      </c>
      <c r="M24" s="19"/>
      <c r="N24" s="19" t="s">
        <v>359</v>
      </c>
      <c r="O24" s="19"/>
      <c r="P24" s="19"/>
      <c r="Q24" s="19"/>
      <c r="R24" s="19"/>
      <c r="S24" s="34">
        <f t="shared" si="7"/>
        <v>41827</v>
      </c>
      <c r="T24" s="34" t="str">
        <f t="shared" si="8"/>
        <v/>
      </c>
      <c r="U24" s="34" t="str">
        <f t="shared" si="9"/>
        <v/>
      </c>
      <c r="V24" s="19"/>
      <c r="W24" s="19"/>
      <c r="X24" s="19"/>
    </row>
    <row r="25" spans="1:24" s="5" customFormat="1">
      <c r="A25" s="19" t="s">
        <v>152</v>
      </c>
      <c r="B25" s="19" t="s">
        <v>89</v>
      </c>
      <c r="C25" s="19"/>
      <c r="D25" s="19" t="s">
        <v>2299</v>
      </c>
      <c r="E25" s="34">
        <v>41827</v>
      </c>
      <c r="F25" s="34" t="s">
        <v>6136</v>
      </c>
      <c r="G25" s="19"/>
      <c r="H25" s="19">
        <f t="shared" si="0"/>
        <v>2</v>
      </c>
      <c r="I25" s="19"/>
      <c r="J25" s="9" t="s">
        <v>9996</v>
      </c>
      <c r="K25" s="19" t="str">
        <f t="shared" si="6"/>
        <v>x65</v>
      </c>
      <c r="L25" s="19" t="str">
        <f t="shared" si="5"/>
        <v>Guarantees - credit protection</v>
      </c>
      <c r="M25" s="19"/>
      <c r="N25" s="19" t="s">
        <v>359</v>
      </c>
      <c r="O25" s="19"/>
      <c r="P25" s="19"/>
      <c r="Q25" s="19"/>
      <c r="R25" s="19"/>
      <c r="S25" s="34">
        <f t="shared" si="7"/>
        <v>41827</v>
      </c>
      <c r="T25" s="34" t="str">
        <f t="shared" si="8"/>
        <v/>
      </c>
      <c r="U25" s="34" t="str">
        <f t="shared" si="9"/>
        <v/>
      </c>
      <c r="V25" s="19"/>
      <c r="W25" s="19"/>
      <c r="X25" s="19"/>
    </row>
    <row r="26" spans="1:24" s="5" customFormat="1">
      <c r="A26" s="19" t="s">
        <v>3470</v>
      </c>
      <c r="B26" s="19" t="s">
        <v>90</v>
      </c>
      <c r="C26" s="19"/>
      <c r="D26" s="19" t="s">
        <v>2299</v>
      </c>
      <c r="E26" s="34">
        <v>41827</v>
      </c>
      <c r="F26" s="34" t="s">
        <v>6136</v>
      </c>
      <c r="G26" s="19"/>
      <c r="H26" s="19">
        <f t="shared" si="0"/>
        <v>2</v>
      </c>
      <c r="I26" s="19"/>
      <c r="J26" s="9" t="s">
        <v>9997</v>
      </c>
      <c r="K26" s="19" t="str">
        <f t="shared" si="6"/>
        <v>x66</v>
      </c>
      <c r="L26" s="19" t="str">
        <f t="shared" si="5"/>
        <v>Guarantees - others</v>
      </c>
      <c r="M26" s="19"/>
      <c r="N26" s="19" t="s">
        <v>359</v>
      </c>
      <c r="O26" s="19"/>
      <c r="P26" s="19"/>
      <c r="Q26" s="19"/>
      <c r="R26" s="19"/>
      <c r="S26" s="34">
        <f t="shared" si="7"/>
        <v>41827</v>
      </c>
      <c r="T26" s="34" t="str">
        <f t="shared" si="8"/>
        <v/>
      </c>
      <c r="U26" s="34" t="str">
        <f t="shared" si="9"/>
        <v/>
      </c>
      <c r="V26" s="19"/>
      <c r="W26" s="19"/>
      <c r="X26" s="19"/>
    </row>
    <row r="27" spans="1:24" s="5" customFormat="1">
      <c r="A27" s="19" t="s">
        <v>133</v>
      </c>
      <c r="B27" s="19" t="s">
        <v>91</v>
      </c>
      <c r="C27" s="19"/>
      <c r="D27" s="19" t="s">
        <v>2299</v>
      </c>
      <c r="E27" s="34">
        <v>41827</v>
      </c>
      <c r="F27" s="34" t="s">
        <v>6136</v>
      </c>
      <c r="G27" s="19"/>
      <c r="H27" s="19">
        <f t="shared" si="0"/>
        <v>3</v>
      </c>
      <c r="I27" s="19"/>
      <c r="J27" s="9" t="s">
        <v>144</v>
      </c>
      <c r="K27" s="19" t="str">
        <f t="shared" si="6"/>
        <v>x151</v>
      </c>
      <c r="L27" s="19" t="str">
        <f t="shared" si="5"/>
        <v>Swaps - credit default</v>
      </c>
      <c r="M27" s="19"/>
      <c r="N27" s="19" t="s">
        <v>359</v>
      </c>
      <c r="O27" s="19"/>
      <c r="P27" s="19"/>
      <c r="Q27" s="19"/>
      <c r="R27" s="19"/>
      <c r="S27" s="34">
        <f t="shared" si="7"/>
        <v>41827</v>
      </c>
      <c r="T27" s="34" t="str">
        <f t="shared" si="8"/>
        <v/>
      </c>
      <c r="U27" s="34" t="str">
        <f t="shared" si="9"/>
        <v/>
      </c>
      <c r="V27" s="19"/>
      <c r="W27" s="19"/>
      <c r="X27" s="19"/>
    </row>
    <row r="28" spans="1:24" s="5" customFormat="1">
      <c r="A28" s="19" t="s">
        <v>155</v>
      </c>
      <c r="B28" s="19" t="s">
        <v>92</v>
      </c>
      <c r="C28" s="19"/>
      <c r="D28" s="19" t="s">
        <v>2299</v>
      </c>
      <c r="E28" s="34">
        <v>41827</v>
      </c>
      <c r="F28" s="34" t="s">
        <v>6136</v>
      </c>
      <c r="G28" s="19"/>
      <c r="H28" s="19">
        <f t="shared" si="0"/>
        <v>1</v>
      </c>
      <c r="I28" s="19"/>
      <c r="J28" s="9" t="s">
        <v>145</v>
      </c>
      <c r="K28" s="19" t="str">
        <f t="shared" si="6"/>
        <v>x153</v>
      </c>
      <c r="L28" s="19" t="str">
        <f t="shared" si="5"/>
        <v>Swaps - interest rate</v>
      </c>
      <c r="M28" s="19"/>
      <c r="N28" s="19" t="s">
        <v>359</v>
      </c>
      <c r="O28" s="19"/>
      <c r="P28" s="19"/>
      <c r="Q28" s="19"/>
      <c r="R28" s="19"/>
      <c r="S28" s="34">
        <f t="shared" si="7"/>
        <v>41827</v>
      </c>
      <c r="T28" s="34" t="str">
        <f t="shared" si="8"/>
        <v/>
      </c>
      <c r="U28" s="34" t="str">
        <f t="shared" si="9"/>
        <v/>
      </c>
      <c r="V28" s="19"/>
      <c r="W28" s="19"/>
      <c r="X28" s="19"/>
    </row>
    <row r="29" spans="1:24" s="5" customFormat="1">
      <c r="A29" s="19" t="s">
        <v>200</v>
      </c>
      <c r="B29" s="19" t="s">
        <v>93</v>
      </c>
      <c r="C29" s="19"/>
      <c r="D29" s="19" t="s">
        <v>2299</v>
      </c>
      <c r="E29" s="34">
        <v>41827</v>
      </c>
      <c r="F29" s="34" t="s">
        <v>6136</v>
      </c>
      <c r="G29" s="19"/>
      <c r="H29" s="19">
        <f t="shared" si="0"/>
        <v>3</v>
      </c>
      <c r="I29" s="19"/>
      <c r="J29" s="9" t="s">
        <v>2241</v>
      </c>
      <c r="K29" s="19" t="str">
        <f t="shared" si="6"/>
        <v>x152</v>
      </c>
      <c r="L29" s="19" t="str">
        <f t="shared" si="5"/>
        <v>Swaps - currency</v>
      </c>
      <c r="M29" s="19"/>
      <c r="N29" s="19" t="s">
        <v>359</v>
      </c>
      <c r="O29" s="19"/>
      <c r="P29" s="19"/>
      <c r="Q29" s="19"/>
      <c r="R29" s="19"/>
      <c r="S29" s="34">
        <f t="shared" si="7"/>
        <v>41827</v>
      </c>
      <c r="T29" s="34" t="str">
        <f t="shared" si="8"/>
        <v/>
      </c>
      <c r="U29" s="34" t="str">
        <f t="shared" si="9"/>
        <v/>
      </c>
      <c r="V29" s="19"/>
      <c r="W29" s="19"/>
      <c r="X29" s="19"/>
    </row>
    <row r="30" spans="1:24" s="5" customFormat="1">
      <c r="A30" s="19" t="s">
        <v>242</v>
      </c>
      <c r="B30" s="19" t="s">
        <v>94</v>
      </c>
      <c r="C30" s="19"/>
      <c r="D30" s="19" t="s">
        <v>2299</v>
      </c>
      <c r="E30" s="34">
        <v>41827</v>
      </c>
      <c r="F30" s="34" t="s">
        <v>6136</v>
      </c>
      <c r="G30" s="19"/>
      <c r="H30" s="19">
        <f t="shared" si="0"/>
        <v>2</v>
      </c>
      <c r="I30" s="19"/>
      <c r="J30" s="9" t="s">
        <v>146</v>
      </c>
      <c r="K30" s="19" t="str">
        <f t="shared" si="6"/>
        <v>x154</v>
      </c>
      <c r="L30" s="19" t="str">
        <f t="shared" si="5"/>
        <v>Swaps - others</v>
      </c>
      <c r="M30" s="19"/>
      <c r="N30" s="19" t="s">
        <v>359</v>
      </c>
      <c r="O30" s="19"/>
      <c r="P30" s="19"/>
      <c r="Q30" s="19"/>
      <c r="R30" s="19"/>
      <c r="S30" s="34">
        <f t="shared" si="7"/>
        <v>41827</v>
      </c>
      <c r="T30" s="34" t="str">
        <f t="shared" si="8"/>
        <v/>
      </c>
      <c r="U30" s="34" t="str">
        <f t="shared" si="9"/>
        <v/>
      </c>
      <c r="V30" s="19"/>
      <c r="W30" s="19"/>
      <c r="X30" s="19"/>
    </row>
    <row r="31" spans="1:24" s="5" customFormat="1">
      <c r="A31" s="19" t="s">
        <v>177</v>
      </c>
      <c r="B31" s="19" t="s">
        <v>95</v>
      </c>
      <c r="C31" s="19"/>
      <c r="D31" s="19" t="s">
        <v>2299</v>
      </c>
      <c r="E31" s="34">
        <v>41827</v>
      </c>
      <c r="F31" s="34" t="s">
        <v>6136</v>
      </c>
      <c r="G31" s="19"/>
      <c r="H31" s="19">
        <f t="shared" si="0"/>
        <v>8</v>
      </c>
      <c r="I31" s="19"/>
      <c r="J31" s="8" t="s">
        <v>147</v>
      </c>
      <c r="K31" s="19" t="str">
        <f t="shared" si="6"/>
        <v>x47</v>
      </c>
      <c r="L31" s="19" t="str">
        <f t="shared" si="5"/>
        <v>Equity-type, debt and asset transfer</v>
      </c>
      <c r="M31" s="19" t="s">
        <v>358</v>
      </c>
      <c r="N31" s="19" t="s">
        <v>359</v>
      </c>
      <c r="O31" s="19"/>
      <c r="P31" s="19"/>
      <c r="Q31" s="19"/>
      <c r="R31" s="19"/>
      <c r="S31" s="34">
        <f t="shared" si="7"/>
        <v>41827</v>
      </c>
      <c r="T31" s="34" t="str">
        <f t="shared" si="8"/>
        <v/>
      </c>
      <c r="U31" s="34" t="str">
        <f t="shared" si="9"/>
        <v/>
      </c>
      <c r="V31" s="19"/>
      <c r="W31" s="19"/>
      <c r="X31" s="19"/>
    </row>
    <row r="32" spans="1:24" s="5" customFormat="1">
      <c r="A32" s="19" t="s">
        <v>142</v>
      </c>
      <c r="B32" s="19" t="s">
        <v>96</v>
      </c>
      <c r="C32" s="19"/>
      <c r="D32" s="19" t="s">
        <v>2299</v>
      </c>
      <c r="E32" s="34">
        <v>41827</v>
      </c>
      <c r="F32" s="34" t="s">
        <v>6136</v>
      </c>
      <c r="G32" s="19"/>
      <c r="H32" s="19">
        <f t="shared" si="0"/>
        <v>11</v>
      </c>
      <c r="I32" s="19"/>
      <c r="J32" s="9" t="s">
        <v>2231</v>
      </c>
      <c r="K32" s="19" t="str">
        <f t="shared" si="6"/>
        <v>x8</v>
      </c>
      <c r="L32" s="19" t="str">
        <f t="shared" si="5"/>
        <v>Bonds/Debt - collateralised</v>
      </c>
      <c r="M32" s="19"/>
      <c r="N32" s="19" t="s">
        <v>359</v>
      </c>
      <c r="O32" s="19"/>
      <c r="P32" s="19"/>
      <c r="Q32" s="19"/>
      <c r="R32" s="19"/>
      <c r="S32" s="34">
        <f t="shared" si="7"/>
        <v>41827</v>
      </c>
      <c r="T32" s="34" t="str">
        <f t="shared" si="8"/>
        <v/>
      </c>
      <c r="U32" s="34" t="str">
        <f t="shared" si="9"/>
        <v/>
      </c>
      <c r="V32" s="19"/>
      <c r="W32" s="19"/>
      <c r="X32" s="19"/>
    </row>
    <row r="33" spans="1:24" s="5" customFormat="1">
      <c r="A33" s="19" t="s">
        <v>7152</v>
      </c>
      <c r="B33" s="19" t="s">
        <v>97</v>
      </c>
      <c r="C33" s="19"/>
      <c r="D33" s="19" t="s">
        <v>2299</v>
      </c>
      <c r="E33" s="34">
        <v>41827</v>
      </c>
      <c r="F33" s="34" t="s">
        <v>6136</v>
      </c>
      <c r="G33" s="34">
        <v>42277</v>
      </c>
      <c r="H33" s="19">
        <f t="shared" si="0"/>
        <v>8</v>
      </c>
      <c r="I33" s="19"/>
      <c r="J33" s="9" t="s">
        <v>2232</v>
      </c>
      <c r="K33" s="19" t="str">
        <f t="shared" si="6"/>
        <v>x9</v>
      </c>
      <c r="L33" s="19" t="str">
        <f t="shared" si="5"/>
        <v>Bonds/Debt - uncollateralised</v>
      </c>
      <c r="M33" s="19"/>
      <c r="N33" s="19" t="s">
        <v>359</v>
      </c>
      <c r="O33" s="19"/>
      <c r="P33" s="19"/>
      <c r="Q33" s="19"/>
      <c r="R33" s="19"/>
      <c r="S33" s="34">
        <f t="shared" si="7"/>
        <v>41827</v>
      </c>
      <c r="T33" s="34" t="str">
        <f t="shared" si="8"/>
        <v/>
      </c>
      <c r="U33" s="34" t="str">
        <f t="shared" si="9"/>
        <v/>
      </c>
      <c r="V33" s="19"/>
      <c r="W33" s="19"/>
      <c r="X33" s="19"/>
    </row>
    <row r="34" spans="1:24" s="5" customFormat="1">
      <c r="A34" s="19" t="s">
        <v>132</v>
      </c>
      <c r="B34" s="19" t="s">
        <v>98</v>
      </c>
      <c r="C34" s="19"/>
      <c r="D34" s="19" t="s">
        <v>2299</v>
      </c>
      <c r="E34" s="34">
        <v>41827</v>
      </c>
      <c r="F34" s="34" t="s">
        <v>6136</v>
      </c>
      <c r="G34" s="19"/>
      <c r="H34" s="19">
        <f t="shared" si="0"/>
        <v>23</v>
      </c>
      <c r="I34" s="19"/>
      <c r="J34" s="9" t="s">
        <v>2235</v>
      </c>
      <c r="K34" s="19" t="str">
        <f t="shared" si="6"/>
        <v>x44</v>
      </c>
      <c r="L34" s="19" t="str">
        <f t="shared" si="5"/>
        <v>Equity type - dividends</v>
      </c>
      <c r="M34" s="19"/>
      <c r="N34" s="19" t="s">
        <v>359</v>
      </c>
      <c r="O34" s="19"/>
      <c r="P34" s="19"/>
      <c r="Q34" s="19"/>
      <c r="R34" s="19"/>
      <c r="S34" s="34">
        <f t="shared" si="7"/>
        <v>41827</v>
      </c>
      <c r="T34" s="34" t="str">
        <f t="shared" si="8"/>
        <v/>
      </c>
      <c r="U34" s="34" t="str">
        <f t="shared" si="9"/>
        <v/>
      </c>
      <c r="V34" s="19"/>
      <c r="W34" s="19"/>
      <c r="X34" s="19"/>
    </row>
    <row r="35" spans="1:24" s="5" customFormat="1">
      <c r="A35" s="19" t="s">
        <v>9951</v>
      </c>
      <c r="B35" s="19" t="s">
        <v>99</v>
      </c>
      <c r="C35" s="19"/>
      <c r="D35" s="19" t="s">
        <v>2299</v>
      </c>
      <c r="E35" s="34">
        <v>41827</v>
      </c>
      <c r="F35" s="34" t="s">
        <v>6136</v>
      </c>
      <c r="G35" s="19"/>
      <c r="H35" s="19">
        <f t="shared" si="0"/>
        <v>5</v>
      </c>
      <c r="I35" s="19"/>
      <c r="J35" s="9" t="s">
        <v>2237</v>
      </c>
      <c r="K35" s="19" t="str">
        <f t="shared" si="6"/>
        <v>x46</v>
      </c>
      <c r="L35" s="19" t="str">
        <f t="shared" si="5"/>
        <v>Equity type - shares/participations</v>
      </c>
      <c r="M35" s="19"/>
      <c r="N35" s="19" t="s">
        <v>359</v>
      </c>
      <c r="O35" s="19"/>
      <c r="P35" s="19"/>
      <c r="Q35" s="19"/>
      <c r="R35" s="19"/>
      <c r="S35" s="34">
        <f t="shared" si="7"/>
        <v>41827</v>
      </c>
      <c r="T35" s="34" t="str">
        <f t="shared" si="8"/>
        <v/>
      </c>
      <c r="U35" s="34" t="str">
        <f t="shared" si="9"/>
        <v/>
      </c>
      <c r="V35" s="19"/>
      <c r="W35" s="19"/>
      <c r="X35" s="19"/>
    </row>
    <row r="36" spans="1:24" s="5" customFormat="1">
      <c r="A36" s="19" t="s">
        <v>9948</v>
      </c>
      <c r="B36" s="19" t="s">
        <v>100</v>
      </c>
      <c r="C36" s="19"/>
      <c r="D36" s="19" t="s">
        <v>2299</v>
      </c>
      <c r="E36" s="34">
        <v>41827</v>
      </c>
      <c r="F36" s="34" t="s">
        <v>6136</v>
      </c>
      <c r="G36" s="19"/>
      <c r="H36" s="19">
        <f t="shared" si="0"/>
        <v>5</v>
      </c>
      <c r="I36" s="19"/>
      <c r="J36" s="9" t="s">
        <v>2236</v>
      </c>
      <c r="K36" s="19" t="str">
        <f t="shared" si="6"/>
        <v>x45</v>
      </c>
      <c r="L36" s="19" t="str">
        <f t="shared" si="5"/>
        <v>Equity type - others</v>
      </c>
      <c r="M36" s="19"/>
      <c r="N36" s="19" t="s">
        <v>359</v>
      </c>
      <c r="O36" s="19"/>
      <c r="P36" s="19"/>
      <c r="Q36" s="19"/>
      <c r="R36" s="19"/>
      <c r="S36" s="34">
        <f t="shared" si="7"/>
        <v>41827</v>
      </c>
      <c r="T36" s="34" t="str">
        <f t="shared" si="8"/>
        <v/>
      </c>
      <c r="U36" s="34" t="str">
        <f t="shared" si="9"/>
        <v/>
      </c>
      <c r="V36" s="19"/>
      <c r="W36" s="19"/>
      <c r="X36" s="19"/>
    </row>
    <row r="37" spans="1:24" s="5" customFormat="1">
      <c r="A37" s="19" t="s">
        <v>2233</v>
      </c>
      <c r="B37" s="19" t="s">
        <v>101</v>
      </c>
      <c r="C37" s="19"/>
      <c r="D37" s="19" t="s">
        <v>2299</v>
      </c>
      <c r="E37" s="34">
        <v>41827</v>
      </c>
      <c r="F37" s="34" t="s">
        <v>6136</v>
      </c>
      <c r="G37" s="19"/>
      <c r="H37" s="19">
        <f t="shared" si="0"/>
        <v>3</v>
      </c>
      <c r="I37" s="19"/>
      <c r="J37" s="9" t="s">
        <v>2238</v>
      </c>
      <c r="K37" s="19" t="str">
        <f t="shared" si="6"/>
        <v>x90</v>
      </c>
      <c r="L37" s="19" t="str">
        <f t="shared" si="5"/>
        <v>Other asset transfer - properties</v>
      </c>
      <c r="M37" s="19"/>
      <c r="N37" s="19" t="s">
        <v>359</v>
      </c>
      <c r="O37" s="19"/>
      <c r="P37" s="19"/>
      <c r="Q37" s="19"/>
      <c r="R37" s="19"/>
      <c r="S37" s="34">
        <f t="shared" si="7"/>
        <v>41827</v>
      </c>
      <c r="T37" s="34" t="str">
        <f t="shared" si="8"/>
        <v/>
      </c>
      <c r="U37" s="34" t="str">
        <f t="shared" si="9"/>
        <v/>
      </c>
      <c r="V37" s="19"/>
      <c r="W37" s="19"/>
      <c r="X37" s="19"/>
    </row>
    <row r="38" spans="1:24" s="5" customFormat="1">
      <c r="A38" s="19" t="s">
        <v>2234</v>
      </c>
      <c r="B38" s="19" t="s">
        <v>102</v>
      </c>
      <c r="C38" s="19"/>
      <c r="D38" s="19" t="s">
        <v>2299</v>
      </c>
      <c r="E38" s="34">
        <v>41827</v>
      </c>
      <c r="F38" s="34" t="s">
        <v>6136</v>
      </c>
      <c r="G38" s="19"/>
      <c r="H38" s="19">
        <f t="shared" si="0"/>
        <v>3</v>
      </c>
      <c r="I38" s="19"/>
      <c r="J38" s="9" t="s">
        <v>148</v>
      </c>
      <c r="K38" s="19" t="str">
        <f t="shared" si="6"/>
        <v>x89</v>
      </c>
      <c r="L38" s="19" t="str">
        <f t="shared" si="5"/>
        <v>Other asset transfer - others</v>
      </c>
      <c r="M38" s="19"/>
      <c r="N38" s="19" t="s">
        <v>359</v>
      </c>
      <c r="O38" s="19"/>
      <c r="P38" s="19"/>
      <c r="Q38" s="19"/>
      <c r="R38" s="19"/>
      <c r="S38" s="34">
        <f t="shared" si="7"/>
        <v>41827</v>
      </c>
      <c r="T38" s="34" t="str">
        <f t="shared" si="8"/>
        <v/>
      </c>
      <c r="U38" s="34" t="str">
        <f t="shared" si="9"/>
        <v/>
      </c>
      <c r="V38" s="19"/>
      <c r="W38" s="19"/>
      <c r="X38" s="19"/>
    </row>
    <row r="39" spans="1:24" s="5" customFormat="1">
      <c r="A39" s="19" t="s">
        <v>134</v>
      </c>
      <c r="B39" s="19" t="s">
        <v>103</v>
      </c>
      <c r="C39" s="19"/>
      <c r="D39" s="19" t="s">
        <v>2299</v>
      </c>
      <c r="E39" s="34">
        <v>41827</v>
      </c>
      <c r="F39" s="34">
        <v>41639</v>
      </c>
      <c r="G39" s="19"/>
      <c r="H39" s="19">
        <f t="shared" si="0"/>
        <v>1</v>
      </c>
      <c r="I39" s="19"/>
      <c r="J39" s="8" t="s">
        <v>149</v>
      </c>
      <c r="K39" s="19" t="str">
        <f t="shared" si="6"/>
        <v>x125</v>
      </c>
      <c r="L39" s="19" t="str">
        <f t="shared" si="5"/>
        <v>Reinsurance contracts</v>
      </c>
      <c r="M39" s="19"/>
      <c r="N39" s="19" t="s">
        <v>359</v>
      </c>
      <c r="O39" s="19"/>
      <c r="P39" s="19"/>
      <c r="Q39" s="19"/>
      <c r="R39" s="19"/>
      <c r="S39" s="34">
        <f t="shared" si="7"/>
        <v>41827</v>
      </c>
      <c r="T39" s="34" t="str">
        <f t="shared" si="8"/>
        <v/>
      </c>
      <c r="U39" s="34" t="str">
        <f t="shared" si="9"/>
        <v/>
      </c>
      <c r="V39" s="19"/>
      <c r="W39" s="19"/>
      <c r="X39" s="19"/>
    </row>
    <row r="40" spans="1:24" s="5" customFormat="1">
      <c r="A40" s="19" t="s">
        <v>181</v>
      </c>
      <c r="B40" s="19" t="s">
        <v>104</v>
      </c>
      <c r="C40" s="19"/>
      <c r="D40" s="19" t="s">
        <v>2299</v>
      </c>
      <c r="E40" s="34">
        <v>41827</v>
      </c>
      <c r="F40" s="34" t="s">
        <v>6136</v>
      </c>
      <c r="G40" s="19"/>
      <c r="H40" s="19">
        <f t="shared" si="0"/>
        <v>8</v>
      </c>
      <c r="I40" s="19"/>
      <c r="J40" s="8" t="s">
        <v>3470</v>
      </c>
      <c r="K40" s="19" t="str">
        <f t="shared" si="6"/>
        <v>x24</v>
      </c>
      <c r="L40" s="19" t="str">
        <f t="shared" si="5"/>
        <v>Cost sharing, contingent liabilities [other than derivatives] and off-balance sheet items and other</v>
      </c>
      <c r="M40" s="19" t="s">
        <v>358</v>
      </c>
      <c r="N40" s="19" t="s">
        <v>359</v>
      </c>
      <c r="O40" s="19"/>
      <c r="P40" s="19"/>
      <c r="Q40" s="19"/>
      <c r="R40" s="19"/>
      <c r="S40" s="34">
        <f t="shared" si="7"/>
        <v>41827</v>
      </c>
      <c r="T40" s="34" t="str">
        <f t="shared" si="8"/>
        <v/>
      </c>
      <c r="U40" s="34" t="str">
        <f t="shared" si="9"/>
        <v/>
      </c>
      <c r="V40" s="19"/>
      <c r="W40" s="19"/>
      <c r="X40" s="19"/>
    </row>
    <row r="41" spans="1:24" s="5" customFormat="1">
      <c r="A41" s="19" t="s">
        <v>136</v>
      </c>
      <c r="B41" s="19" t="s">
        <v>105</v>
      </c>
      <c r="C41" s="19"/>
      <c r="D41" s="19" t="s">
        <v>2299</v>
      </c>
      <c r="E41" s="34">
        <v>41827</v>
      </c>
      <c r="F41" s="34" t="s">
        <v>6136</v>
      </c>
      <c r="G41" s="19"/>
      <c r="H41" s="19">
        <f t="shared" si="0"/>
        <v>15</v>
      </c>
      <c r="I41" s="19"/>
      <c r="J41" s="9" t="s">
        <v>150</v>
      </c>
      <c r="K41" s="19" t="str">
        <f t="shared" si="6"/>
        <v>x20</v>
      </c>
      <c r="L41" s="19" t="str">
        <f t="shared" si="5"/>
        <v>Contingent liabilities</v>
      </c>
      <c r="M41" s="19"/>
      <c r="N41" s="19" t="s">
        <v>359</v>
      </c>
      <c r="O41" s="19"/>
      <c r="P41" s="19"/>
      <c r="Q41" s="19"/>
      <c r="R41" s="19"/>
      <c r="S41" s="34">
        <f t="shared" si="7"/>
        <v>41827</v>
      </c>
      <c r="T41" s="34" t="str">
        <f t="shared" si="8"/>
        <v/>
      </c>
      <c r="U41" s="34" t="str">
        <f t="shared" si="9"/>
        <v/>
      </c>
      <c r="V41" s="19"/>
      <c r="W41" s="19"/>
      <c r="X41" s="19"/>
    </row>
    <row r="42" spans="1:24" s="5" customFormat="1">
      <c r="A42" s="19" t="s">
        <v>9972</v>
      </c>
      <c r="B42" s="19" t="s">
        <v>106</v>
      </c>
      <c r="C42" s="19"/>
      <c r="D42" s="19" t="s">
        <v>2299</v>
      </c>
      <c r="E42" s="34">
        <v>41827</v>
      </c>
      <c r="F42" s="34" t="s">
        <v>6136</v>
      </c>
      <c r="G42" s="19"/>
      <c r="H42" s="19">
        <f t="shared" si="0"/>
        <v>10</v>
      </c>
      <c r="I42" s="19"/>
      <c r="J42" s="9" t="s">
        <v>151</v>
      </c>
      <c r="K42" s="19" t="str">
        <f t="shared" si="6"/>
        <v>x85</v>
      </c>
      <c r="L42" s="19" t="str">
        <f t="shared" si="5"/>
        <v>Off balance sheet items</v>
      </c>
      <c r="M42" s="19"/>
      <c r="N42" s="19" t="s">
        <v>359</v>
      </c>
      <c r="O42" s="19"/>
      <c r="P42" s="19"/>
      <c r="Q42" s="19"/>
      <c r="R42" s="19"/>
      <c r="S42" s="34">
        <f t="shared" si="7"/>
        <v>41827</v>
      </c>
      <c r="T42" s="34" t="str">
        <f t="shared" si="8"/>
        <v/>
      </c>
      <c r="U42" s="34" t="str">
        <f t="shared" si="9"/>
        <v/>
      </c>
      <c r="V42" s="19"/>
      <c r="W42" s="19"/>
      <c r="X42" s="19"/>
    </row>
    <row r="43" spans="1:24" s="5" customFormat="1">
      <c r="A43" s="19" t="s">
        <v>9973</v>
      </c>
      <c r="B43" s="19" t="s">
        <v>107</v>
      </c>
      <c r="C43" s="19"/>
      <c r="D43" s="19" t="s">
        <v>2299</v>
      </c>
      <c r="E43" s="34">
        <v>41827</v>
      </c>
      <c r="F43" s="34" t="s">
        <v>6136</v>
      </c>
      <c r="G43" s="19"/>
      <c r="H43" s="19">
        <f t="shared" si="0"/>
        <v>10</v>
      </c>
      <c r="I43" s="19"/>
      <c r="J43" s="9" t="s">
        <v>152</v>
      </c>
      <c r="K43" s="19" t="str">
        <f t="shared" si="6"/>
        <v>x23</v>
      </c>
      <c r="L43" s="19" t="str">
        <f t="shared" si="5"/>
        <v>Cost sharing</v>
      </c>
      <c r="M43" s="19"/>
      <c r="N43" s="19" t="s">
        <v>359</v>
      </c>
      <c r="O43" s="19"/>
      <c r="P43" s="19"/>
      <c r="Q43" s="19"/>
      <c r="R43" s="19"/>
      <c r="S43" s="34">
        <f t="shared" si="7"/>
        <v>41827</v>
      </c>
      <c r="T43" s="34" t="str">
        <f t="shared" si="8"/>
        <v/>
      </c>
      <c r="U43" s="34" t="str">
        <f t="shared" si="9"/>
        <v/>
      </c>
      <c r="V43" s="19"/>
      <c r="W43" s="19"/>
      <c r="X43" s="19"/>
    </row>
    <row r="44" spans="1:24" s="5" customFormat="1">
      <c r="A44" s="19" t="s">
        <v>188</v>
      </c>
      <c r="B44" s="19" t="s">
        <v>108</v>
      </c>
      <c r="C44" s="19"/>
      <c r="D44" s="19" t="s">
        <v>2299</v>
      </c>
      <c r="E44" s="34">
        <v>41827</v>
      </c>
      <c r="F44" s="34">
        <v>41639</v>
      </c>
      <c r="G44" s="19"/>
      <c r="H44" s="19">
        <f t="shared" si="0"/>
        <v>2</v>
      </c>
      <c r="I44" s="19"/>
      <c r="J44" s="9" t="s">
        <v>153</v>
      </c>
      <c r="K44" s="19" t="str">
        <f t="shared" si="6"/>
        <v>x106</v>
      </c>
      <c r="L44" s="19" t="str">
        <f t="shared" si="5"/>
        <v>Others</v>
      </c>
      <c r="M44" s="19"/>
      <c r="N44" s="19" t="s">
        <v>359</v>
      </c>
      <c r="O44" s="19"/>
      <c r="P44" s="19"/>
      <c r="Q44" s="19"/>
      <c r="R44" s="19"/>
      <c r="S44" s="34">
        <f t="shared" si="7"/>
        <v>41827</v>
      </c>
      <c r="T44" s="34" t="str">
        <f t="shared" si="8"/>
        <v/>
      </c>
      <c r="U44" s="34" t="str">
        <f t="shared" si="9"/>
        <v/>
      </c>
      <c r="V44" s="19"/>
      <c r="W44" s="19"/>
      <c r="X44" s="19"/>
    </row>
    <row r="45" spans="1:24" s="5" customFormat="1">
      <c r="A45" s="19" t="s">
        <v>135</v>
      </c>
      <c r="B45" s="19" t="s">
        <v>109</v>
      </c>
      <c r="C45" s="19"/>
      <c r="D45" s="19" t="s">
        <v>2299</v>
      </c>
      <c r="E45" s="34">
        <v>41827</v>
      </c>
      <c r="F45" s="34" t="s">
        <v>6136</v>
      </c>
      <c r="G45" s="19"/>
      <c r="H45" s="19">
        <f t="shared" si="0"/>
        <v>1</v>
      </c>
      <c r="I45" s="19"/>
      <c r="J45" s="6" t="s">
        <v>363</v>
      </c>
      <c r="K45" s="19"/>
      <c r="L45" s="19"/>
      <c r="M45" s="19"/>
      <c r="N45" s="19"/>
      <c r="O45" s="19" t="s">
        <v>2299</v>
      </c>
      <c r="P45" s="19"/>
      <c r="Q45" s="19" t="s">
        <v>11119</v>
      </c>
      <c r="R45" s="19"/>
      <c r="S45" s="34">
        <v>41827</v>
      </c>
      <c r="T45" s="34"/>
      <c r="U45" s="34"/>
      <c r="V45" s="19"/>
      <c r="W45" s="19"/>
      <c r="X45" s="19"/>
    </row>
    <row r="46" spans="1:24" s="5" customFormat="1">
      <c r="A46" s="19" t="s">
        <v>2235</v>
      </c>
      <c r="B46" s="19" t="s">
        <v>110</v>
      </c>
      <c r="C46" s="19"/>
      <c r="D46" s="19" t="s">
        <v>2299</v>
      </c>
      <c r="E46" s="34">
        <v>41827</v>
      </c>
      <c r="F46" s="34" t="s">
        <v>6136</v>
      </c>
      <c r="G46" s="19"/>
      <c r="H46" s="19">
        <f t="shared" si="0"/>
        <v>2</v>
      </c>
      <c r="I46" s="19"/>
      <c r="J46" s="7" t="s">
        <v>130</v>
      </c>
      <c r="K46" s="19" t="str">
        <f t="shared" ref="K46:K72" si="10">VLOOKUP(J46,$A$2:$B$982,2,FALSE)</f>
        <v>x0</v>
      </c>
      <c r="L46" s="19" t="str">
        <f t="shared" si="5"/>
        <v>Total/NA</v>
      </c>
      <c r="M46" s="19" t="s">
        <v>358</v>
      </c>
      <c r="N46" s="19"/>
      <c r="O46" s="19"/>
      <c r="P46" s="19"/>
      <c r="Q46" s="38"/>
      <c r="R46" s="19"/>
      <c r="S46" s="34">
        <f t="shared" ref="S46:S72" si="11">VLOOKUP(J46,A:G,5,FALSE)</f>
        <v>41827</v>
      </c>
      <c r="T46" s="34" t="str">
        <f t="shared" ref="T46:T72" si="12">IF(VLOOKUP(J46,A:G,6,FALSE)=0,"",VLOOKUP(J46,A:G,6,FALSE))</f>
        <v/>
      </c>
      <c r="U46" s="34" t="str">
        <f t="shared" ref="U46:U72" si="13">IF(VLOOKUP(J46,A:G,7,FALSE)=0,"",VLOOKUP(J46,A:G,7,FALSE))</f>
        <v/>
      </c>
      <c r="V46" s="19"/>
      <c r="W46" s="19"/>
      <c r="X46" s="19"/>
    </row>
    <row r="47" spans="1:24" s="5" customFormat="1">
      <c r="A47" s="19" t="s">
        <v>2236</v>
      </c>
      <c r="B47" s="19" t="s">
        <v>111</v>
      </c>
      <c r="C47" s="19"/>
      <c r="D47" s="19" t="s">
        <v>2299</v>
      </c>
      <c r="E47" s="34">
        <v>41827</v>
      </c>
      <c r="F47" s="34" t="s">
        <v>6136</v>
      </c>
      <c r="G47" s="19"/>
      <c r="H47" s="19">
        <f t="shared" si="0"/>
        <v>3</v>
      </c>
      <c r="I47" s="19"/>
      <c r="J47" s="8" t="s">
        <v>132</v>
      </c>
      <c r="K47" s="19" t="str">
        <f t="shared" si="10"/>
        <v>x32</v>
      </c>
      <c r="L47" s="19" t="str">
        <f t="shared" si="5"/>
        <v>Derivatives</v>
      </c>
      <c r="M47" s="19" t="s">
        <v>358</v>
      </c>
      <c r="N47" s="19" t="s">
        <v>359</v>
      </c>
      <c r="O47" s="19"/>
      <c r="P47" s="19"/>
      <c r="Q47" s="19"/>
      <c r="R47" s="19"/>
      <c r="S47" s="34">
        <f t="shared" si="11"/>
        <v>41827</v>
      </c>
      <c r="T47" s="34" t="str">
        <f t="shared" si="12"/>
        <v/>
      </c>
      <c r="U47" s="34" t="str">
        <f t="shared" si="13"/>
        <v/>
      </c>
      <c r="V47" s="19"/>
      <c r="W47" s="19"/>
      <c r="X47" s="19"/>
    </row>
    <row r="48" spans="1:24" s="5" customFormat="1">
      <c r="A48" s="19" t="s">
        <v>2237</v>
      </c>
      <c r="B48" s="19" t="s">
        <v>112</v>
      </c>
      <c r="C48" s="19"/>
      <c r="D48" s="19" t="s">
        <v>2299</v>
      </c>
      <c r="E48" s="34">
        <v>41827</v>
      </c>
      <c r="F48" s="34" t="s">
        <v>6136</v>
      </c>
      <c r="G48" s="19"/>
      <c r="H48" s="19">
        <f t="shared" si="0"/>
        <v>3</v>
      </c>
      <c r="I48" s="19"/>
      <c r="J48" s="9" t="s">
        <v>154</v>
      </c>
      <c r="K48" s="19" t="str">
        <f t="shared" si="10"/>
        <v>x57</v>
      </c>
      <c r="L48" s="19" t="str">
        <f t="shared" si="5"/>
        <v>Futures, forwards, options and other derivatives</v>
      </c>
      <c r="M48" s="19" t="s">
        <v>358</v>
      </c>
      <c r="N48" s="19" t="s">
        <v>359</v>
      </c>
      <c r="O48" s="19"/>
      <c r="P48" s="19"/>
      <c r="Q48" s="19"/>
      <c r="R48" s="19"/>
      <c r="S48" s="34">
        <f t="shared" si="11"/>
        <v>41827</v>
      </c>
      <c r="T48" s="34" t="str">
        <f t="shared" si="12"/>
        <v/>
      </c>
      <c r="U48" s="34" t="str">
        <f t="shared" si="13"/>
        <v/>
      </c>
      <c r="V48" s="19"/>
      <c r="W48" s="19"/>
      <c r="X48" s="19"/>
    </row>
    <row r="49" spans="1:24" s="5" customFormat="1">
      <c r="A49" s="19" t="s">
        <v>147</v>
      </c>
      <c r="B49" s="19" t="s">
        <v>113</v>
      </c>
      <c r="C49" s="19"/>
      <c r="D49" s="19" t="s">
        <v>2299</v>
      </c>
      <c r="E49" s="34">
        <v>41827</v>
      </c>
      <c r="F49" s="34" t="s">
        <v>6136</v>
      </c>
      <c r="G49" s="19"/>
      <c r="H49" s="19">
        <f t="shared" si="0"/>
        <v>2</v>
      </c>
      <c r="I49" s="19"/>
      <c r="J49" s="10" t="s">
        <v>9948</v>
      </c>
      <c r="K49" s="19" t="str">
        <f t="shared" si="10"/>
        <v>x34</v>
      </c>
      <c r="L49" s="19" t="str">
        <f t="shared" si="5"/>
        <v>Futures</v>
      </c>
      <c r="M49" s="19"/>
      <c r="N49" s="19" t="s">
        <v>359</v>
      </c>
      <c r="O49" s="19"/>
      <c r="P49" s="19"/>
      <c r="Q49" s="19"/>
      <c r="R49" s="19"/>
      <c r="S49" s="34">
        <f t="shared" si="11"/>
        <v>41827</v>
      </c>
      <c r="T49" s="34" t="str">
        <f t="shared" si="12"/>
        <v/>
      </c>
      <c r="U49" s="34" t="str">
        <f t="shared" si="13"/>
        <v/>
      </c>
      <c r="V49" s="19"/>
      <c r="W49" s="19"/>
      <c r="X49" s="19"/>
    </row>
    <row r="50" spans="1:24" s="5" customFormat="1">
      <c r="A50" s="19" t="s">
        <v>198</v>
      </c>
      <c r="B50" s="19" t="s">
        <v>114</v>
      </c>
      <c r="C50" s="19"/>
      <c r="D50" s="19" t="s">
        <v>2299</v>
      </c>
      <c r="E50" s="34">
        <v>41827</v>
      </c>
      <c r="F50" s="34">
        <v>41639</v>
      </c>
      <c r="G50" s="19"/>
      <c r="H50" s="19">
        <f t="shared" si="0"/>
        <v>1</v>
      </c>
      <c r="I50" s="19"/>
      <c r="J50" s="10" t="s">
        <v>9951</v>
      </c>
      <c r="K50" s="19" t="str">
        <f t="shared" si="10"/>
        <v>x33</v>
      </c>
      <c r="L50" s="19" t="str">
        <f t="shared" si="5"/>
        <v>Forwards</v>
      </c>
      <c r="M50" s="19"/>
      <c r="N50" s="19" t="s">
        <v>359</v>
      </c>
      <c r="O50" s="19"/>
      <c r="P50" s="19"/>
      <c r="Q50" s="19"/>
      <c r="R50" s="19"/>
      <c r="S50" s="34">
        <f t="shared" si="11"/>
        <v>41827</v>
      </c>
      <c r="T50" s="34" t="str">
        <f t="shared" si="12"/>
        <v/>
      </c>
      <c r="U50" s="34" t="str">
        <f t="shared" si="13"/>
        <v/>
      </c>
      <c r="V50" s="19"/>
      <c r="W50" s="19"/>
      <c r="X50" s="19"/>
    </row>
    <row r="51" spans="1:24" s="5" customFormat="1">
      <c r="A51" s="19" t="s">
        <v>160</v>
      </c>
      <c r="B51" s="19" t="s">
        <v>115</v>
      </c>
      <c r="C51" s="19"/>
      <c r="D51" s="19" t="s">
        <v>2299</v>
      </c>
      <c r="E51" s="34">
        <v>41827</v>
      </c>
      <c r="F51" s="34" t="s">
        <v>6136</v>
      </c>
      <c r="G51" s="19"/>
      <c r="H51" s="19">
        <f t="shared" si="0"/>
        <v>5</v>
      </c>
      <c r="I51" s="19"/>
      <c r="J51" s="10" t="s">
        <v>2233</v>
      </c>
      <c r="K51" s="19" t="str">
        <f t="shared" si="10"/>
        <v>x35</v>
      </c>
      <c r="L51" s="19" t="str">
        <f t="shared" si="5"/>
        <v>Derivatives - options</v>
      </c>
      <c r="M51" s="19" t="s">
        <v>358</v>
      </c>
      <c r="N51" s="19" t="s">
        <v>359</v>
      </c>
      <c r="O51" s="19"/>
      <c r="P51" s="19"/>
      <c r="Q51" s="19"/>
      <c r="R51" s="19"/>
      <c r="S51" s="34">
        <f t="shared" si="11"/>
        <v>41827</v>
      </c>
      <c r="T51" s="34" t="str">
        <f t="shared" si="12"/>
        <v/>
      </c>
      <c r="U51" s="34" t="str">
        <f t="shared" si="13"/>
        <v/>
      </c>
      <c r="V51" s="19"/>
      <c r="W51" s="19"/>
      <c r="X51" s="19"/>
    </row>
    <row r="52" spans="1:24" s="5" customFormat="1">
      <c r="A52" s="19" t="s">
        <v>199</v>
      </c>
      <c r="B52" s="19" t="s">
        <v>116</v>
      </c>
      <c r="C52" s="19"/>
      <c r="D52" s="19" t="s">
        <v>2299</v>
      </c>
      <c r="E52" s="34">
        <v>41827</v>
      </c>
      <c r="F52" s="34">
        <v>41639</v>
      </c>
      <c r="G52" s="19"/>
      <c r="H52" s="19">
        <f t="shared" si="0"/>
        <v>1</v>
      </c>
      <c r="I52" s="19"/>
      <c r="J52" s="11" t="s">
        <v>9949</v>
      </c>
      <c r="K52" s="19" t="str">
        <f t="shared" si="10"/>
        <v>x201</v>
      </c>
      <c r="L52" s="19" t="str">
        <f t="shared" si="5"/>
        <v>Call Options</v>
      </c>
      <c r="M52" s="19"/>
      <c r="N52" s="19" t="s">
        <v>359</v>
      </c>
      <c r="O52" s="19"/>
      <c r="P52" s="19"/>
      <c r="Q52" s="19"/>
      <c r="R52" s="19"/>
      <c r="S52" s="34">
        <f t="shared" si="11"/>
        <v>42277</v>
      </c>
      <c r="T52" s="34" t="str">
        <f t="shared" si="12"/>
        <v/>
      </c>
      <c r="U52" s="34" t="str">
        <f t="shared" si="13"/>
        <v/>
      </c>
      <c r="V52" s="19"/>
      <c r="W52" s="19"/>
      <c r="X52" s="19"/>
    </row>
    <row r="53" spans="1:24" s="5" customFormat="1">
      <c r="A53" s="19" t="s">
        <v>158</v>
      </c>
      <c r="B53" s="19" t="s">
        <v>117</v>
      </c>
      <c r="C53" s="19"/>
      <c r="D53" s="19" t="s">
        <v>2299</v>
      </c>
      <c r="E53" s="34">
        <v>41827</v>
      </c>
      <c r="F53" s="34" t="s">
        <v>6136</v>
      </c>
      <c r="G53" s="19"/>
      <c r="H53" s="19">
        <f t="shared" si="0"/>
        <v>2</v>
      </c>
      <c r="I53" s="19"/>
      <c r="J53" s="11" t="s">
        <v>9950</v>
      </c>
      <c r="K53" s="19" t="str">
        <f t="shared" si="10"/>
        <v>x202</v>
      </c>
      <c r="L53" s="19" t="str">
        <f t="shared" si="5"/>
        <v>Put Options</v>
      </c>
      <c r="M53" s="19"/>
      <c r="N53" s="19" t="s">
        <v>359</v>
      </c>
      <c r="O53" s="19"/>
      <c r="P53" s="19"/>
      <c r="Q53" s="19"/>
      <c r="R53" s="19"/>
      <c r="S53" s="34">
        <f t="shared" si="11"/>
        <v>42277</v>
      </c>
      <c r="T53" s="34" t="str">
        <f t="shared" si="12"/>
        <v/>
      </c>
      <c r="U53" s="34" t="str">
        <f t="shared" si="13"/>
        <v/>
      </c>
      <c r="V53" s="19"/>
      <c r="W53" s="19"/>
      <c r="X53" s="19"/>
    </row>
    <row r="54" spans="1:24" s="5" customFormat="1">
      <c r="A54" s="19" t="s">
        <v>166</v>
      </c>
      <c r="B54" s="19" t="s">
        <v>118</v>
      </c>
      <c r="C54" s="19"/>
      <c r="D54" s="19" t="s">
        <v>2299</v>
      </c>
      <c r="E54" s="34">
        <v>41827</v>
      </c>
      <c r="F54" s="34" t="s">
        <v>6136</v>
      </c>
      <c r="G54" s="19"/>
      <c r="H54" s="19">
        <f t="shared" si="0"/>
        <v>5</v>
      </c>
      <c r="I54" s="19"/>
      <c r="J54" s="10" t="s">
        <v>2234</v>
      </c>
      <c r="K54" s="19" t="str">
        <f t="shared" si="10"/>
        <v>x36</v>
      </c>
      <c r="L54" s="19" t="str">
        <f t="shared" si="5"/>
        <v>Derivatives - others</v>
      </c>
      <c r="M54" s="19"/>
      <c r="N54" s="19" t="s">
        <v>359</v>
      </c>
      <c r="O54" s="19"/>
      <c r="P54" s="19"/>
      <c r="Q54" s="19"/>
      <c r="R54" s="19"/>
      <c r="S54" s="34">
        <f t="shared" si="11"/>
        <v>41827</v>
      </c>
      <c r="T54" s="34" t="str">
        <f t="shared" si="12"/>
        <v/>
      </c>
      <c r="U54" s="34" t="str">
        <f t="shared" si="13"/>
        <v/>
      </c>
      <c r="V54" s="19"/>
      <c r="W54" s="19"/>
      <c r="X54" s="19"/>
    </row>
    <row r="55" spans="1:24" s="5" customFormat="1">
      <c r="A55" s="19" t="s">
        <v>230</v>
      </c>
      <c r="B55" s="19" t="s">
        <v>255</v>
      </c>
      <c r="C55" s="19"/>
      <c r="D55" s="19" t="s">
        <v>2299</v>
      </c>
      <c r="E55" s="34">
        <v>41827</v>
      </c>
      <c r="F55" s="34" t="s">
        <v>6136</v>
      </c>
      <c r="G55" s="19"/>
      <c r="H55" s="19">
        <f t="shared" si="0"/>
        <v>2</v>
      </c>
      <c r="I55" s="19"/>
      <c r="J55" s="9" t="s">
        <v>155</v>
      </c>
      <c r="K55" s="19" t="str">
        <f t="shared" si="10"/>
        <v>x26</v>
      </c>
      <c r="L55" s="19" t="str">
        <f t="shared" si="5"/>
        <v>Credit protection derivatives</v>
      </c>
      <c r="M55" s="19" t="s">
        <v>358</v>
      </c>
      <c r="N55" s="19" t="s">
        <v>359</v>
      </c>
      <c r="O55" s="19"/>
      <c r="P55" s="19"/>
      <c r="Q55" s="19"/>
      <c r="R55" s="19"/>
      <c r="S55" s="34">
        <f t="shared" si="11"/>
        <v>41827</v>
      </c>
      <c r="T55" s="34" t="str">
        <f t="shared" si="12"/>
        <v/>
      </c>
      <c r="U55" s="34" t="str">
        <f t="shared" si="13"/>
        <v/>
      </c>
      <c r="V55" s="19"/>
      <c r="W55" s="19"/>
      <c r="X55" s="19"/>
    </row>
    <row r="56" spans="1:24" s="5" customFormat="1">
      <c r="A56" s="19" t="s">
        <v>224</v>
      </c>
      <c r="B56" s="19" t="s">
        <v>256</v>
      </c>
      <c r="C56" s="19"/>
      <c r="D56" s="19" t="s">
        <v>2299</v>
      </c>
      <c r="E56" s="34">
        <v>41827</v>
      </c>
      <c r="F56" s="34" t="s">
        <v>6136</v>
      </c>
      <c r="G56" s="19"/>
      <c r="H56" s="19">
        <f t="shared" si="0"/>
        <v>2</v>
      </c>
      <c r="I56" s="19"/>
      <c r="J56" s="10" t="s">
        <v>9996</v>
      </c>
      <c r="K56" s="19" t="str">
        <f t="shared" si="10"/>
        <v>x65</v>
      </c>
      <c r="L56" s="19" t="str">
        <f t="shared" si="5"/>
        <v>Guarantees - credit protection</v>
      </c>
      <c r="M56" s="19"/>
      <c r="N56" s="19" t="s">
        <v>359</v>
      </c>
      <c r="O56" s="19"/>
      <c r="P56" s="19"/>
      <c r="Q56" s="19"/>
      <c r="R56" s="19"/>
      <c r="S56" s="34">
        <f t="shared" si="11"/>
        <v>41827</v>
      </c>
      <c r="T56" s="34" t="str">
        <f t="shared" si="12"/>
        <v/>
      </c>
      <c r="U56" s="34" t="str">
        <f t="shared" si="13"/>
        <v/>
      </c>
      <c r="V56" s="19"/>
      <c r="W56" s="19"/>
      <c r="X56" s="19"/>
    </row>
    <row r="57" spans="1:24" s="5" customFormat="1">
      <c r="A57" s="19" t="s">
        <v>229</v>
      </c>
      <c r="B57" s="19" t="s">
        <v>257</v>
      </c>
      <c r="C57" s="19"/>
      <c r="D57" s="19" t="s">
        <v>2299</v>
      </c>
      <c r="E57" s="34">
        <v>41827</v>
      </c>
      <c r="F57" s="34" t="s">
        <v>6136</v>
      </c>
      <c r="G57" s="19"/>
      <c r="H57" s="19">
        <f t="shared" si="0"/>
        <v>2</v>
      </c>
      <c r="I57" s="19"/>
      <c r="J57" s="10" t="s">
        <v>9997</v>
      </c>
      <c r="K57" s="19" t="str">
        <f t="shared" si="10"/>
        <v>x66</v>
      </c>
      <c r="L57" s="19" t="str">
        <f t="shared" si="5"/>
        <v>Guarantees - others</v>
      </c>
      <c r="M57" s="19"/>
      <c r="N57" s="19" t="s">
        <v>359</v>
      </c>
      <c r="O57" s="19"/>
      <c r="P57" s="19"/>
      <c r="Q57" s="19"/>
      <c r="R57" s="19"/>
      <c r="S57" s="34">
        <f t="shared" si="11"/>
        <v>41827</v>
      </c>
      <c r="T57" s="34" t="str">
        <f t="shared" si="12"/>
        <v/>
      </c>
      <c r="U57" s="34" t="str">
        <f t="shared" si="13"/>
        <v/>
      </c>
      <c r="V57" s="19"/>
      <c r="W57" s="19"/>
      <c r="X57" s="19"/>
    </row>
    <row r="58" spans="1:24" s="5" customFormat="1">
      <c r="A58" s="19" t="s">
        <v>223</v>
      </c>
      <c r="B58" s="19" t="s">
        <v>258</v>
      </c>
      <c r="C58" s="19"/>
      <c r="D58" s="19" t="s">
        <v>2299</v>
      </c>
      <c r="E58" s="34">
        <v>41827</v>
      </c>
      <c r="F58" s="34" t="s">
        <v>6136</v>
      </c>
      <c r="G58" s="19"/>
      <c r="H58" s="19">
        <f t="shared" si="0"/>
        <v>2</v>
      </c>
      <c r="I58" s="19"/>
      <c r="J58" s="9" t="s">
        <v>156</v>
      </c>
      <c r="K58" s="19" t="str">
        <f t="shared" si="10"/>
        <v>x150</v>
      </c>
      <c r="L58" s="19" t="str">
        <f t="shared" si="5"/>
        <v>Swaps</v>
      </c>
      <c r="M58" s="19" t="s">
        <v>358</v>
      </c>
      <c r="N58" s="19" t="s">
        <v>359</v>
      </c>
      <c r="O58" s="19"/>
      <c r="P58" s="19"/>
      <c r="Q58" s="19"/>
      <c r="R58" s="19"/>
      <c r="S58" s="34">
        <f t="shared" si="11"/>
        <v>41827</v>
      </c>
      <c r="T58" s="34" t="str">
        <f t="shared" si="12"/>
        <v/>
      </c>
      <c r="U58" s="34" t="str">
        <f t="shared" si="13"/>
        <v/>
      </c>
      <c r="V58" s="19"/>
      <c r="W58" s="19"/>
      <c r="X58" s="19"/>
    </row>
    <row r="59" spans="1:24" s="5" customFormat="1">
      <c r="A59" s="19" t="s">
        <v>154</v>
      </c>
      <c r="B59" s="19" t="s">
        <v>259</v>
      </c>
      <c r="C59" s="19"/>
      <c r="D59" s="19" t="s">
        <v>2299</v>
      </c>
      <c r="E59" s="34">
        <v>41827</v>
      </c>
      <c r="F59" s="34" t="s">
        <v>6136</v>
      </c>
      <c r="G59" s="19"/>
      <c r="H59" s="19">
        <f t="shared" si="0"/>
        <v>1</v>
      </c>
      <c r="I59" s="19"/>
      <c r="J59" s="10" t="s">
        <v>144</v>
      </c>
      <c r="K59" s="19" t="str">
        <f t="shared" si="10"/>
        <v>x151</v>
      </c>
      <c r="L59" s="19" t="str">
        <f t="shared" si="5"/>
        <v>Swaps - credit default</v>
      </c>
      <c r="M59" s="19"/>
      <c r="N59" s="19" t="s">
        <v>359</v>
      </c>
      <c r="O59" s="19"/>
      <c r="P59" s="19"/>
      <c r="Q59" s="19"/>
      <c r="R59" s="19"/>
      <c r="S59" s="34">
        <f t="shared" si="11"/>
        <v>41827</v>
      </c>
      <c r="T59" s="34" t="str">
        <f t="shared" si="12"/>
        <v/>
      </c>
      <c r="U59" s="34" t="str">
        <f t="shared" si="13"/>
        <v/>
      </c>
      <c r="V59" s="19"/>
      <c r="W59" s="19"/>
      <c r="X59" s="19"/>
    </row>
    <row r="60" spans="1:24" s="5" customFormat="1">
      <c r="A60" s="19" t="s">
        <v>227</v>
      </c>
      <c r="B60" s="19" t="s">
        <v>260</v>
      </c>
      <c r="C60" s="19"/>
      <c r="D60" s="19" t="s">
        <v>2299</v>
      </c>
      <c r="E60" s="34">
        <v>41827</v>
      </c>
      <c r="F60" s="34" t="s">
        <v>6136</v>
      </c>
      <c r="G60" s="19"/>
      <c r="H60" s="19">
        <f t="shared" si="0"/>
        <v>2</v>
      </c>
      <c r="I60" s="19"/>
      <c r="J60" s="10" t="s">
        <v>145</v>
      </c>
      <c r="K60" s="19" t="str">
        <f t="shared" si="10"/>
        <v>x153</v>
      </c>
      <c r="L60" s="19" t="str">
        <f t="shared" si="5"/>
        <v>Swaps - interest rate</v>
      </c>
      <c r="M60" s="19"/>
      <c r="N60" s="19" t="s">
        <v>359</v>
      </c>
      <c r="O60" s="19"/>
      <c r="P60" s="19"/>
      <c r="Q60" s="19"/>
      <c r="R60" s="19"/>
      <c r="S60" s="34">
        <f t="shared" si="11"/>
        <v>41827</v>
      </c>
      <c r="T60" s="34" t="str">
        <f t="shared" si="12"/>
        <v/>
      </c>
      <c r="U60" s="34" t="str">
        <f t="shared" si="13"/>
        <v/>
      </c>
      <c r="V60" s="19"/>
      <c r="W60" s="19"/>
      <c r="X60" s="19"/>
    </row>
    <row r="61" spans="1:24" s="5" customFormat="1">
      <c r="A61" s="19" t="s">
        <v>221</v>
      </c>
      <c r="B61" s="19" t="s">
        <v>261</v>
      </c>
      <c r="C61" s="19"/>
      <c r="D61" s="19" t="s">
        <v>2299</v>
      </c>
      <c r="E61" s="34">
        <v>41827</v>
      </c>
      <c r="F61" s="34" t="s">
        <v>6136</v>
      </c>
      <c r="G61" s="19"/>
      <c r="H61" s="19">
        <f t="shared" si="0"/>
        <v>2</v>
      </c>
      <c r="I61" s="19"/>
      <c r="J61" s="10" t="s">
        <v>2241</v>
      </c>
      <c r="K61" s="19" t="str">
        <f t="shared" si="10"/>
        <v>x152</v>
      </c>
      <c r="L61" s="19" t="str">
        <f t="shared" si="5"/>
        <v>Swaps - currency</v>
      </c>
      <c r="M61" s="19"/>
      <c r="N61" s="19" t="s">
        <v>359</v>
      </c>
      <c r="O61" s="19"/>
      <c r="P61" s="19"/>
      <c r="Q61" s="19"/>
      <c r="R61" s="19"/>
      <c r="S61" s="34">
        <f t="shared" si="11"/>
        <v>41827</v>
      </c>
      <c r="T61" s="34" t="str">
        <f t="shared" si="12"/>
        <v/>
      </c>
      <c r="U61" s="34" t="str">
        <f t="shared" si="13"/>
        <v/>
      </c>
      <c r="V61" s="19"/>
      <c r="W61" s="19"/>
      <c r="X61" s="19"/>
    </row>
    <row r="62" spans="1:24" s="5" customFormat="1">
      <c r="A62" s="19" t="s">
        <v>228</v>
      </c>
      <c r="B62" s="19" t="s">
        <v>262</v>
      </c>
      <c r="C62" s="19"/>
      <c r="D62" s="19" t="s">
        <v>2299</v>
      </c>
      <c r="E62" s="34">
        <v>41827</v>
      </c>
      <c r="F62" s="34" t="s">
        <v>6136</v>
      </c>
      <c r="G62" s="19"/>
      <c r="H62" s="19">
        <f t="shared" si="0"/>
        <v>2</v>
      </c>
      <c r="I62" s="19"/>
      <c r="J62" s="10" t="s">
        <v>146</v>
      </c>
      <c r="K62" s="19" t="str">
        <f t="shared" si="10"/>
        <v>x154</v>
      </c>
      <c r="L62" s="19" t="str">
        <f t="shared" si="5"/>
        <v>Swaps - others</v>
      </c>
      <c r="M62" s="19"/>
      <c r="N62" s="19" t="s">
        <v>359</v>
      </c>
      <c r="O62" s="19"/>
      <c r="P62" s="19"/>
      <c r="Q62" s="19"/>
      <c r="R62" s="19"/>
      <c r="S62" s="34">
        <f t="shared" si="11"/>
        <v>41827</v>
      </c>
      <c r="T62" s="34" t="str">
        <f t="shared" si="12"/>
        <v/>
      </c>
      <c r="U62" s="34" t="str">
        <f t="shared" si="13"/>
        <v/>
      </c>
      <c r="V62" s="19"/>
      <c r="W62" s="19"/>
      <c r="X62" s="19"/>
    </row>
    <row r="63" spans="1:24" s="5" customFormat="1">
      <c r="A63" s="19" t="s">
        <v>222</v>
      </c>
      <c r="B63" s="19" t="s">
        <v>263</v>
      </c>
      <c r="C63" s="19"/>
      <c r="D63" s="19" t="s">
        <v>2299</v>
      </c>
      <c r="E63" s="34">
        <v>41827</v>
      </c>
      <c r="F63" s="34" t="s">
        <v>6136</v>
      </c>
      <c r="G63" s="19"/>
      <c r="H63" s="19">
        <f t="shared" si="0"/>
        <v>2</v>
      </c>
      <c r="I63" s="19"/>
      <c r="J63" s="8" t="s">
        <v>147</v>
      </c>
      <c r="K63" s="19" t="str">
        <f t="shared" si="10"/>
        <v>x47</v>
      </c>
      <c r="L63" s="19" t="str">
        <f t="shared" si="5"/>
        <v>Equity-type, debt and asset transfer</v>
      </c>
      <c r="M63" s="19" t="s">
        <v>358</v>
      </c>
      <c r="N63" s="19" t="s">
        <v>359</v>
      </c>
      <c r="O63" s="19"/>
      <c r="P63" s="19"/>
      <c r="Q63" s="19"/>
      <c r="R63" s="19"/>
      <c r="S63" s="34">
        <f t="shared" si="11"/>
        <v>41827</v>
      </c>
      <c r="T63" s="34" t="str">
        <f t="shared" si="12"/>
        <v/>
      </c>
      <c r="U63" s="34" t="str">
        <f t="shared" si="13"/>
        <v/>
      </c>
      <c r="V63" s="19"/>
      <c r="W63" s="19"/>
      <c r="X63" s="19"/>
    </row>
    <row r="64" spans="1:24" s="5" customFormat="1">
      <c r="A64" s="19" t="s">
        <v>176</v>
      </c>
      <c r="B64" s="19" t="s">
        <v>264</v>
      </c>
      <c r="C64" s="19"/>
      <c r="D64" s="19" t="s">
        <v>2299</v>
      </c>
      <c r="E64" s="34">
        <v>41827</v>
      </c>
      <c r="F64" s="34" t="s">
        <v>6136</v>
      </c>
      <c r="G64" s="19"/>
      <c r="H64" s="19">
        <f t="shared" si="0"/>
        <v>8</v>
      </c>
      <c r="I64" s="19"/>
      <c r="J64" s="9" t="s">
        <v>2231</v>
      </c>
      <c r="K64" s="19" t="str">
        <f t="shared" si="10"/>
        <v>x8</v>
      </c>
      <c r="L64" s="19" t="str">
        <f t="shared" si="5"/>
        <v>Bonds/Debt - collateralised</v>
      </c>
      <c r="M64" s="19"/>
      <c r="N64" s="19" t="s">
        <v>359</v>
      </c>
      <c r="O64" s="19"/>
      <c r="P64" s="19"/>
      <c r="Q64" s="19"/>
      <c r="R64" s="19"/>
      <c r="S64" s="34">
        <f t="shared" si="11"/>
        <v>41827</v>
      </c>
      <c r="T64" s="34" t="str">
        <f t="shared" si="12"/>
        <v/>
      </c>
      <c r="U64" s="34" t="str">
        <f t="shared" si="13"/>
        <v/>
      </c>
      <c r="V64" s="19"/>
      <c r="W64" s="19"/>
      <c r="X64" s="19"/>
    </row>
    <row r="65" spans="1:24" s="5" customFormat="1">
      <c r="A65" s="19" t="s">
        <v>191</v>
      </c>
      <c r="B65" s="19" t="s">
        <v>265</v>
      </c>
      <c r="C65" s="19"/>
      <c r="D65" s="19" t="s">
        <v>2299</v>
      </c>
      <c r="E65" s="34">
        <v>41827</v>
      </c>
      <c r="F65" s="34" t="s">
        <v>6136</v>
      </c>
      <c r="G65" s="19"/>
      <c r="H65" s="19">
        <f t="shared" si="0"/>
        <v>2</v>
      </c>
      <c r="I65" s="19"/>
      <c r="J65" s="9" t="s">
        <v>2232</v>
      </c>
      <c r="K65" s="19" t="str">
        <f t="shared" si="10"/>
        <v>x9</v>
      </c>
      <c r="L65" s="19" t="str">
        <f t="shared" si="5"/>
        <v>Bonds/Debt - uncollateralised</v>
      </c>
      <c r="M65" s="19"/>
      <c r="N65" s="19" t="s">
        <v>359</v>
      </c>
      <c r="O65" s="19"/>
      <c r="P65" s="19"/>
      <c r="Q65" s="19"/>
      <c r="R65" s="19"/>
      <c r="S65" s="34">
        <f t="shared" si="11"/>
        <v>41827</v>
      </c>
      <c r="T65" s="34" t="str">
        <f t="shared" si="12"/>
        <v/>
      </c>
      <c r="U65" s="34" t="str">
        <f t="shared" si="13"/>
        <v/>
      </c>
      <c r="V65" s="19"/>
      <c r="W65" s="19"/>
      <c r="X65" s="19"/>
    </row>
    <row r="66" spans="1:24" s="5" customFormat="1">
      <c r="A66" s="19" t="s">
        <v>192</v>
      </c>
      <c r="B66" s="19" t="s">
        <v>266</v>
      </c>
      <c r="C66" s="19"/>
      <c r="D66" s="19" t="s">
        <v>2299</v>
      </c>
      <c r="E66" s="34">
        <v>41827</v>
      </c>
      <c r="F66" s="34" t="s">
        <v>6136</v>
      </c>
      <c r="G66" s="19"/>
      <c r="H66" s="19">
        <f t="shared" ref="H66:H129" si="14">COUNTIF(J:J,A66)</f>
        <v>2</v>
      </c>
      <c r="I66" s="19"/>
      <c r="J66" s="9" t="s">
        <v>2235</v>
      </c>
      <c r="K66" s="19" t="str">
        <f t="shared" si="10"/>
        <v>x44</v>
      </c>
      <c r="L66" s="19" t="str">
        <f t="shared" si="5"/>
        <v>Equity type - dividends</v>
      </c>
      <c r="M66" s="19"/>
      <c r="N66" s="19" t="s">
        <v>359</v>
      </c>
      <c r="O66" s="19"/>
      <c r="P66" s="19"/>
      <c r="Q66" s="19"/>
      <c r="R66" s="19"/>
      <c r="S66" s="34">
        <f t="shared" si="11"/>
        <v>41827</v>
      </c>
      <c r="T66" s="34" t="str">
        <f t="shared" si="12"/>
        <v/>
      </c>
      <c r="U66" s="34" t="str">
        <f t="shared" si="13"/>
        <v/>
      </c>
      <c r="V66" s="19"/>
      <c r="W66" s="19"/>
      <c r="X66" s="19"/>
    </row>
    <row r="67" spans="1:24" s="5" customFormat="1">
      <c r="A67" s="19" t="s">
        <v>9996</v>
      </c>
      <c r="B67" s="19" t="s">
        <v>267</v>
      </c>
      <c r="C67" s="19"/>
      <c r="D67" s="19" t="s">
        <v>2299</v>
      </c>
      <c r="E67" s="34">
        <v>41827</v>
      </c>
      <c r="F67" s="34" t="s">
        <v>6136</v>
      </c>
      <c r="G67" s="19"/>
      <c r="H67" s="19">
        <f t="shared" si="14"/>
        <v>3</v>
      </c>
      <c r="I67" s="19"/>
      <c r="J67" s="9" t="s">
        <v>2237</v>
      </c>
      <c r="K67" s="19" t="str">
        <f t="shared" si="10"/>
        <v>x46</v>
      </c>
      <c r="L67" s="19" t="str">
        <f t="shared" si="5"/>
        <v>Equity type - shares/participations</v>
      </c>
      <c r="M67" s="19"/>
      <c r="N67" s="19" t="s">
        <v>359</v>
      </c>
      <c r="O67" s="19"/>
      <c r="P67" s="19"/>
      <c r="Q67" s="19"/>
      <c r="R67" s="19"/>
      <c r="S67" s="34">
        <f t="shared" si="11"/>
        <v>41827</v>
      </c>
      <c r="T67" s="34" t="str">
        <f t="shared" si="12"/>
        <v/>
      </c>
      <c r="U67" s="34" t="str">
        <f t="shared" si="13"/>
        <v/>
      </c>
      <c r="V67" s="19"/>
      <c r="W67" s="19"/>
      <c r="X67" s="19"/>
    </row>
    <row r="68" spans="1:24" s="5" customFormat="1">
      <c r="A68" s="19" t="s">
        <v>9997</v>
      </c>
      <c r="B68" s="19" t="s">
        <v>268</v>
      </c>
      <c r="C68" s="19"/>
      <c r="D68" s="19" t="s">
        <v>2299</v>
      </c>
      <c r="E68" s="34">
        <v>41827</v>
      </c>
      <c r="F68" s="34" t="s">
        <v>6136</v>
      </c>
      <c r="G68" s="19"/>
      <c r="H68" s="19">
        <f t="shared" si="14"/>
        <v>3</v>
      </c>
      <c r="I68" s="19"/>
      <c r="J68" s="9" t="s">
        <v>2236</v>
      </c>
      <c r="K68" s="19" t="str">
        <f t="shared" si="10"/>
        <v>x45</v>
      </c>
      <c r="L68" s="19" t="str">
        <f t="shared" ref="L68:L131" si="15">J68</f>
        <v>Equity type - others</v>
      </c>
      <c r="M68" s="19"/>
      <c r="N68" s="19" t="s">
        <v>359</v>
      </c>
      <c r="O68" s="19"/>
      <c r="P68" s="19"/>
      <c r="Q68" s="19"/>
      <c r="R68" s="19"/>
      <c r="S68" s="34">
        <f t="shared" si="11"/>
        <v>41827</v>
      </c>
      <c r="T68" s="34" t="str">
        <f t="shared" si="12"/>
        <v/>
      </c>
      <c r="U68" s="34" t="str">
        <f t="shared" si="13"/>
        <v/>
      </c>
      <c r="V68" s="19"/>
      <c r="W68" s="19"/>
      <c r="X68" s="19"/>
    </row>
    <row r="69" spans="1:24" s="5" customFormat="1">
      <c r="A69" s="19" t="s">
        <v>214</v>
      </c>
      <c r="B69" s="19" t="s">
        <v>269</v>
      </c>
      <c r="C69" s="19"/>
      <c r="D69" s="19" t="s">
        <v>2299</v>
      </c>
      <c r="E69" s="34">
        <v>41827</v>
      </c>
      <c r="F69" s="34" t="s">
        <v>6136</v>
      </c>
      <c r="G69" s="19"/>
      <c r="H69" s="19">
        <f t="shared" si="14"/>
        <v>2</v>
      </c>
      <c r="I69" s="19"/>
      <c r="J69" s="9" t="s">
        <v>2238</v>
      </c>
      <c r="K69" s="19" t="str">
        <f t="shared" si="10"/>
        <v>x90</v>
      </c>
      <c r="L69" s="19" t="str">
        <f t="shared" si="15"/>
        <v>Other asset transfer - properties</v>
      </c>
      <c r="M69" s="19"/>
      <c r="N69" s="19" t="s">
        <v>359</v>
      </c>
      <c r="O69" s="19"/>
      <c r="P69" s="19"/>
      <c r="Q69" s="19"/>
      <c r="R69" s="19"/>
      <c r="S69" s="34">
        <f t="shared" si="11"/>
        <v>41827</v>
      </c>
      <c r="T69" s="34" t="str">
        <f t="shared" si="12"/>
        <v/>
      </c>
      <c r="U69" s="34" t="str">
        <f t="shared" si="13"/>
        <v/>
      </c>
      <c r="V69" s="19"/>
      <c r="W69" s="19"/>
      <c r="X69" s="19"/>
    </row>
    <row r="70" spans="1:24" s="5" customFormat="1">
      <c r="A70" s="19" t="s">
        <v>209</v>
      </c>
      <c r="B70" s="19" t="s">
        <v>270</v>
      </c>
      <c r="C70" s="19"/>
      <c r="D70" s="19" t="s">
        <v>2299</v>
      </c>
      <c r="E70" s="34">
        <v>41827</v>
      </c>
      <c r="F70" s="19"/>
      <c r="G70" s="19"/>
      <c r="H70" s="19">
        <f t="shared" si="14"/>
        <v>3</v>
      </c>
      <c r="I70" s="19"/>
      <c r="J70" s="9" t="s">
        <v>148</v>
      </c>
      <c r="K70" s="19" t="str">
        <f t="shared" si="10"/>
        <v>x89</v>
      </c>
      <c r="L70" s="19" t="str">
        <f t="shared" si="15"/>
        <v>Other asset transfer - others</v>
      </c>
      <c r="M70" s="19"/>
      <c r="N70" s="19" t="s">
        <v>359</v>
      </c>
      <c r="O70" s="19"/>
      <c r="P70" s="19"/>
      <c r="Q70" s="19"/>
      <c r="R70" s="19"/>
      <c r="S70" s="34">
        <f t="shared" si="11"/>
        <v>41827</v>
      </c>
      <c r="T70" s="34" t="str">
        <f t="shared" si="12"/>
        <v/>
      </c>
      <c r="U70" s="34" t="str">
        <f t="shared" si="13"/>
        <v/>
      </c>
      <c r="V70" s="19"/>
      <c r="W70" s="19"/>
      <c r="X70" s="19"/>
    </row>
    <row r="71" spans="1:24" s="5" customFormat="1">
      <c r="A71" s="19" t="s">
        <v>208</v>
      </c>
      <c r="B71" s="19" t="s">
        <v>271</v>
      </c>
      <c r="C71" s="19"/>
      <c r="D71" s="19" t="s">
        <v>2299</v>
      </c>
      <c r="E71" s="34">
        <v>41827</v>
      </c>
      <c r="F71" s="34">
        <v>41639</v>
      </c>
      <c r="G71" s="19"/>
      <c r="H71" s="19">
        <f t="shared" si="14"/>
        <v>2</v>
      </c>
      <c r="I71" s="19"/>
      <c r="J71" s="8" t="s">
        <v>149</v>
      </c>
      <c r="K71" s="19" t="str">
        <f t="shared" si="10"/>
        <v>x125</v>
      </c>
      <c r="L71" s="19" t="str">
        <f t="shared" si="15"/>
        <v>Reinsurance contracts</v>
      </c>
      <c r="M71" s="19"/>
      <c r="N71" s="19" t="s">
        <v>359</v>
      </c>
      <c r="O71" s="19"/>
      <c r="P71" s="19"/>
      <c r="Q71" s="19"/>
      <c r="R71" s="19"/>
      <c r="S71" s="34">
        <f t="shared" si="11"/>
        <v>41827</v>
      </c>
      <c r="T71" s="34" t="str">
        <f t="shared" si="12"/>
        <v/>
      </c>
      <c r="U71" s="34" t="str">
        <f t="shared" si="13"/>
        <v/>
      </c>
      <c r="V71" s="19"/>
      <c r="W71" s="19"/>
      <c r="X71" s="19"/>
    </row>
    <row r="72" spans="1:24" s="5" customFormat="1">
      <c r="A72" s="19" t="s">
        <v>238</v>
      </c>
      <c r="B72" s="19" t="s">
        <v>272</v>
      </c>
      <c r="C72" s="19"/>
      <c r="D72" s="19" t="s">
        <v>2299</v>
      </c>
      <c r="E72" s="34">
        <v>41827</v>
      </c>
      <c r="F72" s="34" t="s">
        <v>6136</v>
      </c>
      <c r="G72" s="19"/>
      <c r="H72" s="19">
        <f t="shared" si="14"/>
        <v>2</v>
      </c>
      <c r="I72" s="19"/>
      <c r="J72" s="8" t="s">
        <v>3470</v>
      </c>
      <c r="K72" s="19" t="str">
        <f t="shared" si="10"/>
        <v>x24</v>
      </c>
      <c r="L72" s="19" t="str">
        <f t="shared" si="15"/>
        <v>Cost sharing, contingent liabilities [other than derivatives] and off-balance sheet items and other</v>
      </c>
      <c r="M72" s="19"/>
      <c r="N72" s="19" t="s">
        <v>359</v>
      </c>
      <c r="O72" s="19"/>
      <c r="P72" s="19"/>
      <c r="Q72" s="19"/>
      <c r="R72" s="19"/>
      <c r="S72" s="34">
        <f t="shared" si="11"/>
        <v>41827</v>
      </c>
      <c r="T72" s="34" t="str">
        <f t="shared" si="12"/>
        <v/>
      </c>
      <c r="U72" s="34" t="str">
        <f t="shared" si="13"/>
        <v/>
      </c>
      <c r="V72" s="19"/>
      <c r="W72" s="19"/>
      <c r="X72" s="19"/>
    </row>
    <row r="73" spans="1:24" s="5" customFormat="1">
      <c r="A73" s="19" t="s">
        <v>175</v>
      </c>
      <c r="B73" s="19" t="s">
        <v>273</v>
      </c>
      <c r="C73" s="19"/>
      <c r="D73" s="19" t="s">
        <v>2299</v>
      </c>
      <c r="E73" s="34">
        <v>41827</v>
      </c>
      <c r="F73" s="34" t="s">
        <v>6136</v>
      </c>
      <c r="G73" s="19"/>
      <c r="H73" s="19">
        <f t="shared" si="14"/>
        <v>8</v>
      </c>
      <c r="I73" s="19"/>
      <c r="J73" s="14" t="s">
        <v>364</v>
      </c>
      <c r="K73" s="19"/>
      <c r="L73" s="19"/>
      <c r="M73" s="19"/>
      <c r="N73" s="19"/>
      <c r="O73" s="19" t="s">
        <v>2299</v>
      </c>
      <c r="P73" s="19"/>
      <c r="Q73" s="19" t="s">
        <v>365</v>
      </c>
      <c r="R73" s="19"/>
      <c r="S73" s="34">
        <v>41827</v>
      </c>
      <c r="T73" s="34">
        <v>42566</v>
      </c>
      <c r="U73" s="34"/>
      <c r="V73" s="19"/>
      <c r="W73" s="19"/>
      <c r="X73" s="19"/>
    </row>
    <row r="74" spans="1:24" s="5" customFormat="1">
      <c r="A74" s="19" t="s">
        <v>178</v>
      </c>
      <c r="B74" s="19" t="s">
        <v>274</v>
      </c>
      <c r="C74" s="19"/>
      <c r="D74" s="19" t="s">
        <v>2299</v>
      </c>
      <c r="E74" s="34">
        <v>41827</v>
      </c>
      <c r="F74" s="34" t="s">
        <v>6136</v>
      </c>
      <c r="G74" s="19"/>
      <c r="H74" s="19">
        <f t="shared" si="14"/>
        <v>8</v>
      </c>
      <c r="I74" s="19"/>
      <c r="J74" s="7" t="s">
        <v>130</v>
      </c>
      <c r="K74" s="19" t="str">
        <f>VLOOKUP(J74,$A$2:$B$982,2,FALSE)</f>
        <v>x0</v>
      </c>
      <c r="L74" s="19" t="str">
        <f t="shared" si="15"/>
        <v>Total/NA</v>
      </c>
      <c r="M74" s="19" t="s">
        <v>358</v>
      </c>
      <c r="N74" s="19"/>
      <c r="O74" s="19"/>
      <c r="P74" s="19"/>
      <c r="Q74" s="19"/>
      <c r="R74" s="19"/>
      <c r="S74" s="34">
        <f>VLOOKUP(J74,A:G,5,FALSE)</f>
        <v>41827</v>
      </c>
      <c r="T74" s="34" t="str">
        <f>IF(VLOOKUP(J74,A:G,6,FALSE)=0,"",VLOOKUP(J74,A:G,6,FALSE))</f>
        <v/>
      </c>
      <c r="U74" s="34" t="str">
        <f>IF(VLOOKUP(J74,A:G,7,FALSE)=0,"",VLOOKUP(J74,A:G,7,FALSE))</f>
        <v/>
      </c>
      <c r="V74" s="19"/>
      <c r="W74" s="19"/>
      <c r="X74" s="19"/>
    </row>
    <row r="75" spans="1:24" s="5" customFormat="1">
      <c r="A75" s="19" t="s">
        <v>253</v>
      </c>
      <c r="B75" s="19" t="s">
        <v>275</v>
      </c>
      <c r="C75" s="19"/>
      <c r="D75" s="19" t="s">
        <v>2299</v>
      </c>
      <c r="E75" s="34">
        <v>41827</v>
      </c>
      <c r="F75" s="34" t="s">
        <v>6136</v>
      </c>
      <c r="G75" s="19"/>
      <c r="H75" s="19">
        <f t="shared" si="14"/>
        <v>1</v>
      </c>
      <c r="I75" s="19"/>
      <c r="J75" s="8" t="s">
        <v>157</v>
      </c>
      <c r="K75" s="19" t="str">
        <f>VLOOKUP(J75,$A$2:$B$982,2,FALSE)</f>
        <v>x16</v>
      </c>
      <c r="L75" s="19" t="str">
        <f t="shared" si="15"/>
        <v>Collateral held</v>
      </c>
      <c r="M75" s="19"/>
      <c r="N75" s="19" t="s">
        <v>359</v>
      </c>
      <c r="O75" s="19"/>
      <c r="P75" s="19"/>
      <c r="Q75" s="19"/>
      <c r="R75" s="19"/>
      <c r="S75" s="34">
        <f>VLOOKUP(J75,A:G,5,FALSE)</f>
        <v>41827</v>
      </c>
      <c r="T75" s="34" t="str">
        <f>IF(VLOOKUP(J75,A:G,6,FALSE)=0,"",VLOOKUP(J75,A:G,6,FALSE))</f>
        <v/>
      </c>
      <c r="U75" s="34" t="str">
        <f>IF(VLOOKUP(J75,A:G,7,FALSE)=0,"",VLOOKUP(J75,A:G,7,FALSE))</f>
        <v/>
      </c>
      <c r="V75" s="19"/>
      <c r="W75" s="19"/>
      <c r="X75" s="19"/>
    </row>
    <row r="76" spans="1:24" s="5" customFormat="1">
      <c r="A76" s="19" t="s">
        <v>246</v>
      </c>
      <c r="B76" s="19" t="s">
        <v>276</v>
      </c>
      <c r="C76" s="19"/>
      <c r="D76" s="19" t="s">
        <v>2299</v>
      </c>
      <c r="E76" s="34">
        <v>41827</v>
      </c>
      <c r="F76" s="34" t="s">
        <v>6136</v>
      </c>
      <c r="G76" s="19"/>
      <c r="H76" s="19">
        <f t="shared" si="14"/>
        <v>1</v>
      </c>
      <c r="I76" s="19"/>
      <c r="J76" s="8" t="s">
        <v>158</v>
      </c>
      <c r="K76" s="19" t="str">
        <f>VLOOKUP(J76,$A$2:$B$982,2,FALSE)</f>
        <v>x51</v>
      </c>
      <c r="L76" s="19" t="str">
        <f t="shared" si="15"/>
        <v>Financial guarantees</v>
      </c>
      <c r="M76" s="19"/>
      <c r="N76" s="19" t="s">
        <v>359</v>
      </c>
      <c r="O76" s="19"/>
      <c r="P76" s="19"/>
      <c r="Q76" s="19"/>
      <c r="R76" s="19"/>
      <c r="S76" s="34">
        <f>VLOOKUP(J76,A:G,5,FALSE)</f>
        <v>41827</v>
      </c>
      <c r="T76" s="34" t="str">
        <f>IF(VLOOKUP(J76,A:G,6,FALSE)=0,"",VLOOKUP(J76,A:G,6,FALSE))</f>
        <v/>
      </c>
      <c r="U76" s="34" t="str">
        <f>IF(VLOOKUP(J76,A:G,7,FALSE)=0,"",VLOOKUP(J76,A:G,7,FALSE))</f>
        <v/>
      </c>
      <c r="V76" s="19"/>
      <c r="W76" s="19"/>
      <c r="X76" s="19"/>
    </row>
    <row r="77" spans="1:24" s="5" customFormat="1">
      <c r="A77" s="19" t="s">
        <v>248</v>
      </c>
      <c r="B77" s="19" t="s">
        <v>277</v>
      </c>
      <c r="C77" s="19"/>
      <c r="D77" s="19" t="s">
        <v>2299</v>
      </c>
      <c r="E77" s="34">
        <v>41827</v>
      </c>
      <c r="F77" s="34" t="s">
        <v>6136</v>
      </c>
      <c r="G77" s="19"/>
      <c r="H77" s="19">
        <f t="shared" si="14"/>
        <v>1</v>
      </c>
      <c r="I77" s="19"/>
      <c r="J77" s="8" t="s">
        <v>168</v>
      </c>
      <c r="K77" s="19" t="str">
        <f>VLOOKUP(J77,$A$2:$B$982,2,FALSE)</f>
        <v>x126</v>
      </c>
      <c r="L77" s="19" t="str">
        <f t="shared" si="15"/>
        <v>Reinsurance deposits</v>
      </c>
      <c r="M77" s="19"/>
      <c r="N77" s="19" t="s">
        <v>359</v>
      </c>
      <c r="O77" s="19"/>
      <c r="P77" s="19"/>
      <c r="Q77" s="19"/>
      <c r="R77" s="19"/>
      <c r="S77" s="34">
        <f>VLOOKUP(J77,A:G,5,FALSE)</f>
        <v>41827</v>
      </c>
      <c r="T77" s="34" t="str">
        <f>IF(VLOOKUP(J77,A:G,6,FALSE)=0,"",VLOOKUP(J77,A:G,6,FALSE))</f>
        <v/>
      </c>
      <c r="U77" s="34" t="str">
        <f>IF(VLOOKUP(J77,A:G,7,FALSE)=0,"",VLOOKUP(J77,A:G,7,FALSE))</f>
        <v/>
      </c>
      <c r="V77" s="19"/>
      <c r="W77" s="19"/>
      <c r="X77" s="19"/>
    </row>
    <row r="78" spans="1:24" s="5" customFormat="1">
      <c r="A78" s="19" t="s">
        <v>247</v>
      </c>
      <c r="B78" s="19" t="s">
        <v>278</v>
      </c>
      <c r="C78" s="19"/>
      <c r="D78" s="19" t="s">
        <v>2299</v>
      </c>
      <c r="E78" s="34">
        <v>41827</v>
      </c>
      <c r="F78" s="34" t="s">
        <v>6136</v>
      </c>
      <c r="G78" s="19"/>
      <c r="H78" s="19">
        <f t="shared" si="14"/>
        <v>1</v>
      </c>
      <c r="I78" s="19"/>
      <c r="J78" s="6" t="s">
        <v>368</v>
      </c>
      <c r="K78" s="19"/>
      <c r="L78" s="19"/>
      <c r="M78" s="19"/>
      <c r="N78" s="19"/>
      <c r="O78" s="19" t="s">
        <v>2299</v>
      </c>
      <c r="P78" s="19"/>
      <c r="Q78" s="19" t="s">
        <v>369</v>
      </c>
      <c r="R78" s="19"/>
      <c r="S78" s="34">
        <v>41827</v>
      </c>
      <c r="T78" s="34">
        <v>42277</v>
      </c>
      <c r="U78" s="34"/>
      <c r="V78" s="19"/>
      <c r="W78" s="19"/>
      <c r="X78" s="19"/>
    </row>
    <row r="79" spans="1:24" s="5" customFormat="1">
      <c r="A79" s="19" t="s">
        <v>2243</v>
      </c>
      <c r="B79" s="19" t="s">
        <v>279</v>
      </c>
      <c r="C79" s="19"/>
      <c r="D79" s="19" t="s">
        <v>2299</v>
      </c>
      <c r="E79" s="34">
        <v>41827</v>
      </c>
      <c r="F79" s="34">
        <v>41639</v>
      </c>
      <c r="G79" s="19"/>
      <c r="H79" s="19">
        <f t="shared" si="14"/>
        <v>1</v>
      </c>
      <c r="I79" s="19"/>
      <c r="J79" s="7" t="s">
        <v>130</v>
      </c>
      <c r="K79" s="19" t="str">
        <f t="shared" ref="K79:K113" si="16">VLOOKUP(J79,$A$2:$B$982,2,FALSE)</f>
        <v>x0</v>
      </c>
      <c r="L79" s="19" t="str">
        <f t="shared" si="15"/>
        <v>Total/NA</v>
      </c>
      <c r="M79" s="19" t="s">
        <v>358</v>
      </c>
      <c r="N79" s="19"/>
      <c r="O79" s="19"/>
      <c r="P79" s="19"/>
      <c r="Q79" s="19"/>
      <c r="R79" s="19"/>
      <c r="S79" s="34">
        <f t="shared" ref="S79:S114" si="17">VLOOKUP(J79,A:G,5,FALSE)</f>
        <v>41827</v>
      </c>
      <c r="T79" s="34" t="str">
        <f t="shared" ref="T79:T114" si="18">IF(VLOOKUP(J79,A:G,6,FALSE)=0,"",VLOOKUP(J79,A:G,6,FALSE))</f>
        <v/>
      </c>
      <c r="U79" s="34" t="str">
        <f t="shared" ref="U79:U114" si="19">IF(VLOOKUP(J79,A:G,7,FALSE)=0,"",VLOOKUP(J79,A:G,7,FALSE))</f>
        <v/>
      </c>
      <c r="V79" s="19"/>
      <c r="W79" s="19"/>
      <c r="X79" s="19"/>
    </row>
    <row r="80" spans="1:24" s="5" customFormat="1">
      <c r="A80" s="19" t="s">
        <v>216</v>
      </c>
      <c r="B80" s="19" t="s">
        <v>280</v>
      </c>
      <c r="C80" s="19"/>
      <c r="D80" s="19" t="s">
        <v>2299</v>
      </c>
      <c r="E80" s="34">
        <v>41827</v>
      </c>
      <c r="F80" s="34">
        <v>41639</v>
      </c>
      <c r="G80" s="19"/>
      <c r="H80" s="19">
        <f t="shared" si="14"/>
        <v>2</v>
      </c>
      <c r="I80" s="19"/>
      <c r="J80" s="8" t="s">
        <v>159</v>
      </c>
      <c r="K80" s="19" t="str">
        <f t="shared" si="16"/>
        <v>x116</v>
      </c>
      <c r="L80" s="19" t="str">
        <f t="shared" si="15"/>
        <v>Property, plant and equipment and financial [other than receivables/payables and recoverables]</v>
      </c>
      <c r="M80" s="19" t="s">
        <v>358</v>
      </c>
      <c r="N80" s="19" t="s">
        <v>359</v>
      </c>
      <c r="O80" s="19"/>
      <c r="P80" s="19"/>
      <c r="Q80" s="19"/>
      <c r="R80" s="19"/>
      <c r="S80" s="34">
        <f t="shared" si="17"/>
        <v>41827</v>
      </c>
      <c r="T80" s="34" t="str">
        <f t="shared" si="18"/>
        <v/>
      </c>
      <c r="U80" s="34" t="str">
        <f t="shared" si="19"/>
        <v/>
      </c>
      <c r="V80" s="19"/>
      <c r="W80" s="19"/>
      <c r="X80" s="19"/>
    </row>
    <row r="81" spans="1:24" s="5" customFormat="1">
      <c r="A81" s="19" t="s">
        <v>210</v>
      </c>
      <c r="B81" s="19" t="s">
        <v>281</v>
      </c>
      <c r="C81" s="19"/>
      <c r="D81" s="19" t="s">
        <v>2299</v>
      </c>
      <c r="E81" s="34">
        <v>41827</v>
      </c>
      <c r="F81" s="34">
        <v>41639</v>
      </c>
      <c r="G81" s="19"/>
      <c r="H81" s="19">
        <f t="shared" si="14"/>
        <v>1</v>
      </c>
      <c r="I81" s="19"/>
      <c r="J81" s="9" t="s">
        <v>9971</v>
      </c>
      <c r="K81" s="19" t="str">
        <f t="shared" si="16"/>
        <v>x115</v>
      </c>
      <c r="L81" s="19" t="str">
        <f t="shared" si="15"/>
        <v>Properties</v>
      </c>
      <c r="M81" s="19"/>
      <c r="N81" s="19" t="s">
        <v>359</v>
      </c>
      <c r="O81" s="19"/>
      <c r="P81" s="19"/>
      <c r="Q81" s="19"/>
      <c r="R81" s="19"/>
      <c r="S81" s="34">
        <f t="shared" si="17"/>
        <v>41827</v>
      </c>
      <c r="T81" s="34" t="str">
        <f t="shared" si="18"/>
        <v/>
      </c>
      <c r="U81" s="34" t="str">
        <f t="shared" si="19"/>
        <v/>
      </c>
      <c r="V81" s="19"/>
      <c r="W81" s="19"/>
      <c r="X81" s="19"/>
    </row>
    <row r="82" spans="1:24" s="5" customFormat="1">
      <c r="A82" s="19" t="s">
        <v>211</v>
      </c>
      <c r="B82" s="19" t="s">
        <v>282</v>
      </c>
      <c r="C82" s="19"/>
      <c r="D82" s="19" t="s">
        <v>2299</v>
      </c>
      <c r="E82" s="34">
        <v>41827</v>
      </c>
      <c r="F82" s="34">
        <v>41639</v>
      </c>
      <c r="G82" s="19"/>
      <c r="H82" s="19">
        <f t="shared" si="14"/>
        <v>1</v>
      </c>
      <c r="I82" s="19"/>
      <c r="J82" s="9" t="s">
        <v>160</v>
      </c>
      <c r="K82" s="19" t="str">
        <f t="shared" si="16"/>
        <v>x49</v>
      </c>
      <c r="L82" s="19" t="str">
        <f t="shared" si="15"/>
        <v>Financial [other than receivables/payables and recoverables]</v>
      </c>
      <c r="M82" s="19" t="s">
        <v>358</v>
      </c>
      <c r="N82" s="19" t="s">
        <v>359</v>
      </c>
      <c r="O82" s="19"/>
      <c r="P82" s="19"/>
      <c r="Q82" s="19"/>
      <c r="R82" s="19"/>
      <c r="S82" s="34">
        <f t="shared" si="17"/>
        <v>41827</v>
      </c>
      <c r="T82" s="34" t="str">
        <f t="shared" si="18"/>
        <v/>
      </c>
      <c r="U82" s="34" t="str">
        <f t="shared" si="19"/>
        <v/>
      </c>
      <c r="V82" s="19"/>
      <c r="W82" s="19"/>
      <c r="X82" s="19"/>
    </row>
    <row r="83" spans="1:24" s="5" customFormat="1">
      <c r="A83" s="19" t="s">
        <v>9966</v>
      </c>
      <c r="B83" s="19" t="s">
        <v>283</v>
      </c>
      <c r="C83" s="19"/>
      <c r="D83" s="19" t="s">
        <v>2299</v>
      </c>
      <c r="E83" s="34">
        <v>41827</v>
      </c>
      <c r="F83" s="34" t="s">
        <v>6136</v>
      </c>
      <c r="G83" s="34">
        <v>42277</v>
      </c>
      <c r="H83" s="19">
        <f t="shared" si="14"/>
        <v>17</v>
      </c>
      <c r="I83" s="19"/>
      <c r="J83" s="10" t="s">
        <v>161</v>
      </c>
      <c r="K83" s="19" t="str">
        <f t="shared" si="16"/>
        <v>x11</v>
      </c>
      <c r="L83" s="19" t="str">
        <f t="shared" si="15"/>
        <v>Cash</v>
      </c>
      <c r="M83" s="19"/>
      <c r="N83" s="19" t="s">
        <v>359</v>
      </c>
      <c r="O83" s="19"/>
      <c r="P83" s="19"/>
      <c r="Q83" s="19"/>
      <c r="R83" s="19"/>
      <c r="S83" s="34">
        <f t="shared" si="17"/>
        <v>41827</v>
      </c>
      <c r="T83" s="34" t="str">
        <f t="shared" si="18"/>
        <v/>
      </c>
      <c r="U83" s="34" t="str">
        <f t="shared" si="19"/>
        <v/>
      </c>
      <c r="V83" s="19"/>
      <c r="W83" s="19"/>
      <c r="X83" s="19"/>
    </row>
    <row r="84" spans="1:24" s="5" customFormat="1">
      <c r="A84" s="19" t="s">
        <v>137</v>
      </c>
      <c r="B84" s="19" t="s">
        <v>284</v>
      </c>
      <c r="C84" s="19"/>
      <c r="D84" s="19" t="s">
        <v>2299</v>
      </c>
      <c r="E84" s="34">
        <v>41827</v>
      </c>
      <c r="F84" s="34" t="s">
        <v>6136</v>
      </c>
      <c r="G84" s="19"/>
      <c r="H84" s="19">
        <f t="shared" si="14"/>
        <v>8</v>
      </c>
      <c r="I84" s="19"/>
      <c r="J84" s="10" t="s">
        <v>132</v>
      </c>
      <c r="K84" s="19" t="str">
        <f t="shared" si="16"/>
        <v>x32</v>
      </c>
      <c r="L84" s="19" t="str">
        <f t="shared" si="15"/>
        <v>Derivatives</v>
      </c>
      <c r="M84" s="19"/>
      <c r="N84" s="19" t="s">
        <v>359</v>
      </c>
      <c r="O84" s="19"/>
      <c r="P84" s="19"/>
      <c r="Q84" s="19"/>
      <c r="R84" s="19"/>
      <c r="S84" s="34">
        <f t="shared" si="17"/>
        <v>41827</v>
      </c>
      <c r="T84" s="34" t="str">
        <f t="shared" si="18"/>
        <v/>
      </c>
      <c r="U84" s="34" t="str">
        <f t="shared" si="19"/>
        <v/>
      </c>
      <c r="V84" s="19"/>
      <c r="W84" s="19"/>
      <c r="X84" s="19"/>
    </row>
    <row r="85" spans="1:24" s="5" customFormat="1">
      <c r="A85" s="19" t="s">
        <v>138</v>
      </c>
      <c r="B85" s="19" t="s">
        <v>285</v>
      </c>
      <c r="C85" s="19"/>
      <c r="D85" s="19" t="s">
        <v>2299</v>
      </c>
      <c r="E85" s="34">
        <v>41827</v>
      </c>
      <c r="F85" s="34" t="s">
        <v>6136</v>
      </c>
      <c r="G85" s="19"/>
      <c r="H85" s="19">
        <f t="shared" si="14"/>
        <v>1</v>
      </c>
      <c r="I85" s="19"/>
      <c r="J85" s="10" t="s">
        <v>7152</v>
      </c>
      <c r="K85" s="19" t="str">
        <f t="shared" si="16"/>
        <v>x31</v>
      </c>
      <c r="L85" s="19" t="str">
        <f t="shared" si="15"/>
        <v>Deposits other than reinsurance deposits</v>
      </c>
      <c r="M85" s="19"/>
      <c r="N85" s="19" t="s">
        <v>359</v>
      </c>
      <c r="O85" s="19"/>
      <c r="P85" s="19"/>
      <c r="Q85" s="19"/>
      <c r="R85" s="19"/>
      <c r="S85" s="34">
        <f t="shared" si="17"/>
        <v>41827</v>
      </c>
      <c r="T85" s="34" t="str">
        <f t="shared" si="18"/>
        <v/>
      </c>
      <c r="U85" s="34">
        <f t="shared" si="19"/>
        <v>42277</v>
      </c>
      <c r="V85" s="19"/>
      <c r="W85" s="19"/>
      <c r="X85" s="19"/>
    </row>
    <row r="86" spans="1:24" s="5" customFormat="1">
      <c r="A86" s="19" t="s">
        <v>195</v>
      </c>
      <c r="B86" s="19" t="s">
        <v>286</v>
      </c>
      <c r="C86" s="19"/>
      <c r="D86" s="19" t="s">
        <v>2299</v>
      </c>
      <c r="E86" s="34">
        <v>41827</v>
      </c>
      <c r="F86" s="34" t="s">
        <v>6136</v>
      </c>
      <c r="G86" s="19"/>
      <c r="H86" s="19">
        <f t="shared" si="14"/>
        <v>2</v>
      </c>
      <c r="I86" s="19"/>
      <c r="J86" s="10" t="s">
        <v>137</v>
      </c>
      <c r="K86" s="19" t="str">
        <f t="shared" si="16"/>
        <v>x82</v>
      </c>
      <c r="L86" s="19" t="str">
        <f t="shared" si="15"/>
        <v>Loans and bonds</v>
      </c>
      <c r="M86" s="19" t="s">
        <v>358</v>
      </c>
      <c r="N86" s="19" t="s">
        <v>359</v>
      </c>
      <c r="O86" s="19"/>
      <c r="P86" s="19"/>
      <c r="Q86" s="19"/>
      <c r="R86" s="19"/>
      <c r="S86" s="34">
        <f t="shared" si="17"/>
        <v>41827</v>
      </c>
      <c r="T86" s="34" t="str">
        <f t="shared" si="18"/>
        <v/>
      </c>
      <c r="U86" s="34" t="str">
        <f t="shared" si="19"/>
        <v/>
      </c>
      <c r="V86" s="19"/>
      <c r="W86" s="19"/>
      <c r="X86" s="19"/>
    </row>
    <row r="87" spans="1:24" s="5" customFormat="1">
      <c r="A87" s="19" t="s">
        <v>151</v>
      </c>
      <c r="B87" s="19" t="s">
        <v>287</v>
      </c>
      <c r="C87" s="19"/>
      <c r="D87" s="19" t="s">
        <v>2299</v>
      </c>
      <c r="E87" s="34">
        <v>41827</v>
      </c>
      <c r="F87" s="34" t="s">
        <v>6136</v>
      </c>
      <c r="G87" s="19"/>
      <c r="H87" s="19">
        <f t="shared" si="14"/>
        <v>2</v>
      </c>
      <c r="I87" s="19"/>
      <c r="J87" s="11" t="s">
        <v>9966</v>
      </c>
      <c r="K87" s="19" t="str">
        <f t="shared" si="16"/>
        <v>x81</v>
      </c>
      <c r="L87" s="19" t="str">
        <f t="shared" si="15"/>
        <v>Mortgages and loans</v>
      </c>
      <c r="M87" s="19"/>
      <c r="N87" s="19" t="s">
        <v>359</v>
      </c>
      <c r="O87" s="19"/>
      <c r="P87" s="19"/>
      <c r="Q87" s="19"/>
      <c r="R87" s="19"/>
      <c r="S87" s="34">
        <f t="shared" si="17"/>
        <v>41827</v>
      </c>
      <c r="T87" s="34" t="str">
        <f t="shared" si="18"/>
        <v/>
      </c>
      <c r="U87" s="34">
        <f t="shared" si="19"/>
        <v>42277</v>
      </c>
      <c r="V87" s="19"/>
      <c r="W87" s="19"/>
      <c r="X87" s="19"/>
    </row>
    <row r="88" spans="1:24" s="5" customFormat="1">
      <c r="A88" s="19" t="s">
        <v>219</v>
      </c>
      <c r="B88" s="19" t="s">
        <v>288</v>
      </c>
      <c r="C88" s="19"/>
      <c r="D88" s="19" t="s">
        <v>2299</v>
      </c>
      <c r="E88" s="34">
        <v>41827</v>
      </c>
      <c r="F88" s="34" t="s">
        <v>6136</v>
      </c>
      <c r="G88" s="19"/>
      <c r="H88" s="19">
        <f t="shared" si="14"/>
        <v>1</v>
      </c>
      <c r="I88" s="19"/>
      <c r="J88" s="11" t="s">
        <v>162</v>
      </c>
      <c r="K88" s="19" t="str">
        <f t="shared" si="16"/>
        <v>x7</v>
      </c>
      <c r="L88" s="19" t="str">
        <f t="shared" si="15"/>
        <v>Bonds</v>
      </c>
      <c r="M88" s="19" t="s">
        <v>358</v>
      </c>
      <c r="N88" s="19" t="s">
        <v>359</v>
      </c>
      <c r="O88" s="19"/>
      <c r="P88" s="19"/>
      <c r="Q88" s="19"/>
      <c r="R88" s="19"/>
      <c r="S88" s="34">
        <f t="shared" si="17"/>
        <v>41827</v>
      </c>
      <c r="T88" s="34" t="str">
        <f t="shared" si="18"/>
        <v/>
      </c>
      <c r="U88" s="34" t="str">
        <f t="shared" si="19"/>
        <v/>
      </c>
      <c r="V88" s="19"/>
      <c r="W88" s="19"/>
      <c r="X88" s="19"/>
    </row>
    <row r="89" spans="1:24" s="5" customFormat="1">
      <c r="A89" s="19" t="s">
        <v>186</v>
      </c>
      <c r="B89" s="19" t="s">
        <v>289</v>
      </c>
      <c r="C89" s="19"/>
      <c r="D89" s="19" t="s">
        <v>2299</v>
      </c>
      <c r="E89" s="34">
        <v>41827</v>
      </c>
      <c r="F89" s="34" t="s">
        <v>6136</v>
      </c>
      <c r="G89" s="19"/>
      <c r="H89" s="19">
        <f t="shared" si="14"/>
        <v>4</v>
      </c>
      <c r="I89" s="19"/>
      <c r="J89" s="12" t="s">
        <v>2160</v>
      </c>
      <c r="K89" s="19" t="str">
        <f t="shared" si="16"/>
        <v>x137</v>
      </c>
      <c r="L89" s="19" t="str">
        <f t="shared" si="15"/>
        <v>Structured notes and collateralised securities</v>
      </c>
      <c r="M89" s="19" t="s">
        <v>358</v>
      </c>
      <c r="N89" s="19" t="s">
        <v>359</v>
      </c>
      <c r="O89" s="19"/>
      <c r="P89" s="19"/>
      <c r="Q89" s="19"/>
      <c r="R89" s="19"/>
      <c r="S89" s="34">
        <f t="shared" si="17"/>
        <v>41827</v>
      </c>
      <c r="T89" s="34" t="str">
        <f t="shared" si="18"/>
        <v/>
      </c>
      <c r="U89" s="34" t="str">
        <f t="shared" si="19"/>
        <v/>
      </c>
      <c r="V89" s="19"/>
      <c r="W89" s="19"/>
      <c r="X89" s="19"/>
    </row>
    <row r="90" spans="1:24" s="5" customFormat="1">
      <c r="A90" s="19" t="s">
        <v>243</v>
      </c>
      <c r="B90" s="19" t="s">
        <v>290</v>
      </c>
      <c r="C90" s="19"/>
      <c r="D90" s="19" t="s">
        <v>2299</v>
      </c>
      <c r="E90" s="34">
        <v>41827</v>
      </c>
      <c r="F90" s="34">
        <v>41639</v>
      </c>
      <c r="G90" s="19"/>
      <c r="H90" s="19">
        <f t="shared" si="14"/>
        <v>1</v>
      </c>
      <c r="I90" s="19"/>
      <c r="J90" s="13" t="s">
        <v>2161</v>
      </c>
      <c r="K90" s="19" t="str">
        <f t="shared" si="16"/>
        <v>x139</v>
      </c>
      <c r="L90" s="19" t="str">
        <f t="shared" si="15"/>
        <v>Structured notes and collateralised securities [synthetic]</v>
      </c>
      <c r="M90" s="19"/>
      <c r="N90" s="19" t="s">
        <v>359</v>
      </c>
      <c r="O90" s="19"/>
      <c r="P90" s="19"/>
      <c r="Q90" s="19"/>
      <c r="R90" s="19"/>
      <c r="S90" s="34">
        <f t="shared" si="17"/>
        <v>41827</v>
      </c>
      <c r="T90" s="34" t="str">
        <f t="shared" si="18"/>
        <v/>
      </c>
      <c r="U90" s="34" t="str">
        <f t="shared" si="19"/>
        <v/>
      </c>
      <c r="V90" s="19"/>
      <c r="W90" s="19"/>
      <c r="X90" s="19"/>
    </row>
    <row r="91" spans="1:24" s="5" customFormat="1">
      <c r="A91" s="19" t="s">
        <v>148</v>
      </c>
      <c r="B91" s="19" t="s">
        <v>291</v>
      </c>
      <c r="C91" s="19"/>
      <c r="D91" s="19" t="s">
        <v>2299</v>
      </c>
      <c r="E91" s="34">
        <v>41827</v>
      </c>
      <c r="F91" s="34" t="s">
        <v>6136</v>
      </c>
      <c r="G91" s="19"/>
      <c r="H91" s="19">
        <f t="shared" si="14"/>
        <v>3</v>
      </c>
      <c r="I91" s="19"/>
      <c r="J91" s="13" t="s">
        <v>2162</v>
      </c>
      <c r="K91" s="19" t="str">
        <f t="shared" si="16"/>
        <v>x141</v>
      </c>
      <c r="L91" s="19" t="str">
        <f t="shared" si="15"/>
        <v>Structured notes and collateralised securities [traditional]</v>
      </c>
      <c r="M91" s="19"/>
      <c r="N91" s="19" t="s">
        <v>359</v>
      </c>
      <c r="O91" s="19"/>
      <c r="P91" s="19"/>
      <c r="Q91" s="19"/>
      <c r="R91" s="19"/>
      <c r="S91" s="34">
        <f t="shared" si="17"/>
        <v>41827</v>
      </c>
      <c r="T91" s="34" t="str">
        <f t="shared" si="18"/>
        <v/>
      </c>
      <c r="U91" s="34" t="str">
        <f t="shared" si="19"/>
        <v/>
      </c>
      <c r="V91" s="19"/>
      <c r="W91" s="19"/>
      <c r="X91" s="19"/>
    </row>
    <row r="92" spans="1:24" s="5" customFormat="1">
      <c r="A92" s="19" t="s">
        <v>2238</v>
      </c>
      <c r="B92" s="19" t="s">
        <v>292</v>
      </c>
      <c r="C92" s="19"/>
      <c r="D92" s="19" t="s">
        <v>2299</v>
      </c>
      <c r="E92" s="34">
        <v>41827</v>
      </c>
      <c r="F92" s="34" t="s">
        <v>6136</v>
      </c>
      <c r="G92" s="19"/>
      <c r="H92" s="19">
        <f t="shared" si="14"/>
        <v>3</v>
      </c>
      <c r="I92" s="19"/>
      <c r="J92" s="12" t="s">
        <v>165</v>
      </c>
      <c r="K92" s="19" t="str">
        <f t="shared" si="16"/>
        <v>x10</v>
      </c>
      <c r="L92" s="19" t="str">
        <f t="shared" si="15"/>
        <v>Bonds securities other than structured notes and collateralised securities</v>
      </c>
      <c r="M92" s="19"/>
      <c r="N92" s="19" t="s">
        <v>359</v>
      </c>
      <c r="O92" s="19"/>
      <c r="P92" s="19"/>
      <c r="Q92" s="19"/>
      <c r="R92" s="19"/>
      <c r="S92" s="34">
        <f t="shared" si="17"/>
        <v>41827</v>
      </c>
      <c r="T92" s="34" t="str">
        <f t="shared" si="18"/>
        <v/>
      </c>
      <c r="U92" s="34" t="str">
        <f t="shared" si="19"/>
        <v/>
      </c>
      <c r="V92" s="19"/>
      <c r="W92" s="19"/>
      <c r="X92" s="19"/>
    </row>
    <row r="93" spans="1:24" s="5" customFormat="1">
      <c r="A93" s="19" t="s">
        <v>2239</v>
      </c>
      <c r="B93" s="19" t="s">
        <v>293</v>
      </c>
      <c r="C93" s="19"/>
      <c r="D93" s="19" t="s">
        <v>2299</v>
      </c>
      <c r="E93" s="34">
        <v>41827</v>
      </c>
      <c r="F93" s="34" t="s">
        <v>6136</v>
      </c>
      <c r="G93" s="19"/>
      <c r="H93" s="19">
        <f t="shared" si="14"/>
        <v>1</v>
      </c>
      <c r="I93" s="19"/>
      <c r="J93" s="10" t="s">
        <v>136</v>
      </c>
      <c r="K93" s="19" t="str">
        <f t="shared" si="16"/>
        <v>x39</v>
      </c>
      <c r="L93" s="19" t="str">
        <f t="shared" si="15"/>
        <v>Equity instruments</v>
      </c>
      <c r="M93" s="19" t="s">
        <v>358</v>
      </c>
      <c r="N93" s="19" t="s">
        <v>359</v>
      </c>
      <c r="O93" s="19"/>
      <c r="P93" s="19"/>
      <c r="Q93" s="19"/>
      <c r="R93" s="19"/>
      <c r="S93" s="34">
        <f t="shared" si="17"/>
        <v>41827</v>
      </c>
      <c r="T93" s="34" t="str">
        <f t="shared" si="18"/>
        <v/>
      </c>
      <c r="U93" s="34" t="str">
        <f t="shared" si="19"/>
        <v/>
      </c>
      <c r="V93" s="19"/>
      <c r="W93" s="19"/>
      <c r="X93" s="19"/>
    </row>
    <row r="94" spans="1:24" s="5" customFormat="1">
      <c r="A94" s="19" t="s">
        <v>252</v>
      </c>
      <c r="B94" s="19" t="s">
        <v>294</v>
      </c>
      <c r="C94" s="19"/>
      <c r="D94" s="19" t="s">
        <v>2299</v>
      </c>
      <c r="E94" s="34">
        <v>41827</v>
      </c>
      <c r="F94" s="34" t="s">
        <v>6136</v>
      </c>
      <c r="G94" s="19"/>
      <c r="H94" s="19">
        <f t="shared" si="14"/>
        <v>1</v>
      </c>
      <c r="I94" s="19"/>
      <c r="J94" s="11" t="s">
        <v>9972</v>
      </c>
      <c r="K94" s="19" t="str">
        <f t="shared" si="16"/>
        <v>x40</v>
      </c>
      <c r="L94" s="19" t="str">
        <f t="shared" si="15"/>
        <v>Listed equity</v>
      </c>
      <c r="M94" s="19"/>
      <c r="N94" s="19" t="s">
        <v>359</v>
      </c>
      <c r="O94" s="19"/>
      <c r="P94" s="19"/>
      <c r="Q94" s="19"/>
      <c r="R94" s="19"/>
      <c r="S94" s="34">
        <f t="shared" si="17"/>
        <v>41827</v>
      </c>
      <c r="T94" s="34" t="str">
        <f t="shared" si="18"/>
        <v/>
      </c>
      <c r="U94" s="34" t="str">
        <f t="shared" si="19"/>
        <v/>
      </c>
      <c r="V94" s="19"/>
      <c r="W94" s="19"/>
      <c r="X94" s="19"/>
    </row>
    <row r="95" spans="1:24" s="5" customFormat="1">
      <c r="A95" s="19" t="s">
        <v>205</v>
      </c>
      <c r="B95" s="19" t="s">
        <v>295</v>
      </c>
      <c r="C95" s="19"/>
      <c r="D95" s="19" t="s">
        <v>2299</v>
      </c>
      <c r="E95" s="34">
        <v>41827</v>
      </c>
      <c r="F95" s="34" t="s">
        <v>6136</v>
      </c>
      <c r="G95" s="19"/>
      <c r="H95" s="19">
        <f t="shared" si="14"/>
        <v>1</v>
      </c>
      <c r="I95" s="19"/>
      <c r="J95" s="11" t="s">
        <v>9973</v>
      </c>
      <c r="K95" s="19" t="str">
        <f t="shared" si="16"/>
        <v>x41</v>
      </c>
      <c r="L95" s="19" t="str">
        <f t="shared" si="15"/>
        <v>Unlisted equity</v>
      </c>
      <c r="M95" s="19"/>
      <c r="N95" s="19" t="s">
        <v>359</v>
      </c>
      <c r="O95" s="19"/>
      <c r="P95" s="19"/>
      <c r="Q95" s="19"/>
      <c r="R95" s="19"/>
      <c r="S95" s="34">
        <f t="shared" si="17"/>
        <v>41827</v>
      </c>
      <c r="T95" s="34" t="str">
        <f t="shared" si="18"/>
        <v/>
      </c>
      <c r="U95" s="34" t="str">
        <f t="shared" si="19"/>
        <v/>
      </c>
      <c r="V95" s="19"/>
      <c r="W95" s="19"/>
      <c r="X95" s="19"/>
    </row>
    <row r="96" spans="1:24" s="5" customFormat="1">
      <c r="A96" s="19" t="s">
        <v>355</v>
      </c>
      <c r="B96" s="19" t="s">
        <v>296</v>
      </c>
      <c r="C96" s="19"/>
      <c r="D96" s="19" t="s">
        <v>2299</v>
      </c>
      <c r="E96" s="34">
        <v>41827</v>
      </c>
      <c r="F96" s="34">
        <v>41639</v>
      </c>
      <c r="G96" s="19"/>
      <c r="H96" s="19">
        <f t="shared" si="14"/>
        <v>1</v>
      </c>
      <c r="I96" s="19"/>
      <c r="J96" s="10" t="s">
        <v>166</v>
      </c>
      <c r="K96" s="19" t="str">
        <f t="shared" si="16"/>
        <v>x52</v>
      </c>
      <c r="L96" s="19" t="str">
        <f t="shared" si="15"/>
        <v>Financial other than receivables/payables, recoverables, cash, derivatives, deposits, loans, bonds and equity instruments</v>
      </c>
      <c r="M96" s="19"/>
      <c r="N96" s="19" t="s">
        <v>359</v>
      </c>
      <c r="O96" s="19"/>
      <c r="P96" s="19"/>
      <c r="Q96" s="19"/>
      <c r="R96" s="19"/>
      <c r="S96" s="34">
        <f t="shared" si="17"/>
        <v>41827</v>
      </c>
      <c r="T96" s="34" t="str">
        <f t="shared" si="18"/>
        <v/>
      </c>
      <c r="U96" s="34" t="str">
        <f t="shared" si="19"/>
        <v/>
      </c>
      <c r="V96" s="19"/>
      <c r="W96" s="19"/>
      <c r="X96" s="19"/>
    </row>
    <row r="97" spans="1:24" s="5" customFormat="1">
      <c r="A97" s="19" t="s">
        <v>141</v>
      </c>
      <c r="B97" s="19" t="s">
        <v>297</v>
      </c>
      <c r="C97" s="19"/>
      <c r="D97" s="19" t="s">
        <v>2299</v>
      </c>
      <c r="E97" s="34">
        <v>41827</v>
      </c>
      <c r="F97" s="34">
        <v>41639</v>
      </c>
      <c r="G97" s="19"/>
      <c r="H97" s="19">
        <f t="shared" si="14"/>
        <v>1</v>
      </c>
      <c r="I97" s="19"/>
      <c r="J97" s="8" t="s">
        <v>167</v>
      </c>
      <c r="K97" s="19" t="str">
        <f t="shared" si="16"/>
        <v>x127</v>
      </c>
      <c r="L97" s="19" t="str">
        <f t="shared" si="15"/>
        <v>Reinsurance deposits and receivables/payables [insurance/reinsurance related]</v>
      </c>
      <c r="M97" s="19" t="s">
        <v>358</v>
      </c>
      <c r="N97" s="19" t="s">
        <v>359</v>
      </c>
      <c r="O97" s="19"/>
      <c r="P97" s="19"/>
      <c r="Q97" s="19"/>
      <c r="R97" s="19"/>
      <c r="S97" s="34">
        <f t="shared" si="17"/>
        <v>41827</v>
      </c>
      <c r="T97" s="34" t="str">
        <f t="shared" si="18"/>
        <v/>
      </c>
      <c r="U97" s="34" t="str">
        <f t="shared" si="19"/>
        <v/>
      </c>
      <c r="V97" s="19"/>
      <c r="W97" s="19"/>
      <c r="X97" s="19"/>
    </row>
    <row r="98" spans="1:24" s="5" customFormat="1">
      <c r="A98" s="19" t="s">
        <v>143</v>
      </c>
      <c r="B98" s="19" t="s">
        <v>298</v>
      </c>
      <c r="C98" s="19"/>
      <c r="D98" s="19" t="s">
        <v>2299</v>
      </c>
      <c r="E98" s="34">
        <v>41827</v>
      </c>
      <c r="F98" s="34">
        <v>41639</v>
      </c>
      <c r="G98" s="19"/>
      <c r="H98" s="19">
        <f t="shared" si="14"/>
        <v>1</v>
      </c>
      <c r="I98" s="19"/>
      <c r="J98" s="9" t="s">
        <v>168</v>
      </c>
      <c r="K98" s="19" t="str">
        <f t="shared" si="16"/>
        <v>x126</v>
      </c>
      <c r="L98" s="19" t="str">
        <f t="shared" si="15"/>
        <v>Reinsurance deposits</v>
      </c>
      <c r="M98" s="19"/>
      <c r="N98" s="19" t="s">
        <v>359</v>
      </c>
      <c r="O98" s="19"/>
      <c r="P98" s="19"/>
      <c r="Q98" s="19"/>
      <c r="R98" s="19"/>
      <c r="S98" s="34">
        <f t="shared" si="17"/>
        <v>41827</v>
      </c>
      <c r="T98" s="34" t="str">
        <f t="shared" si="18"/>
        <v/>
      </c>
      <c r="U98" s="34" t="str">
        <f t="shared" si="19"/>
        <v/>
      </c>
      <c r="V98" s="19"/>
      <c r="W98" s="19"/>
      <c r="X98" s="19"/>
    </row>
    <row r="99" spans="1:24" s="5" customFormat="1">
      <c r="A99" s="19" t="s">
        <v>3471</v>
      </c>
      <c r="B99" s="19" t="s">
        <v>299</v>
      </c>
      <c r="C99" s="19"/>
      <c r="D99" s="19" t="s">
        <v>2299</v>
      </c>
      <c r="E99" s="34">
        <v>41827</v>
      </c>
      <c r="F99" s="34" t="s">
        <v>6136</v>
      </c>
      <c r="G99" s="19"/>
      <c r="H99" s="19">
        <f t="shared" si="14"/>
        <v>5</v>
      </c>
      <c r="I99" s="19"/>
      <c r="J99" s="9" t="s">
        <v>169</v>
      </c>
      <c r="K99" s="19" t="str">
        <f t="shared" si="16"/>
        <v>x120</v>
      </c>
      <c r="L99" s="19" t="str">
        <f t="shared" si="15"/>
        <v>Receivables/payables [insurance/reinsurance related]</v>
      </c>
      <c r="M99" s="19" t="s">
        <v>358</v>
      </c>
      <c r="N99" s="19" t="s">
        <v>359</v>
      </c>
      <c r="O99" s="19"/>
      <c r="P99" s="19"/>
      <c r="Q99" s="19"/>
      <c r="R99" s="19"/>
      <c r="S99" s="34">
        <f t="shared" si="17"/>
        <v>41827</v>
      </c>
      <c r="T99" s="34" t="str">
        <f t="shared" si="18"/>
        <v/>
      </c>
      <c r="U99" s="34" t="str">
        <f t="shared" si="19"/>
        <v/>
      </c>
      <c r="V99" s="19"/>
      <c r="W99" s="19"/>
      <c r="X99" s="19"/>
    </row>
    <row r="100" spans="1:24" s="5" customFormat="1">
      <c r="A100" s="19" t="s">
        <v>184</v>
      </c>
      <c r="B100" s="19" t="s">
        <v>300</v>
      </c>
      <c r="C100" s="19"/>
      <c r="D100" s="19" t="s">
        <v>2299</v>
      </c>
      <c r="E100" s="34">
        <v>41827</v>
      </c>
      <c r="F100" s="34" t="s">
        <v>6136</v>
      </c>
      <c r="G100" s="19"/>
      <c r="H100" s="19">
        <f t="shared" si="14"/>
        <v>1</v>
      </c>
      <c r="I100" s="19"/>
      <c r="J100" s="10" t="s">
        <v>170</v>
      </c>
      <c r="K100" s="19" t="str">
        <f t="shared" si="16"/>
        <v>x119</v>
      </c>
      <c r="L100" s="19" t="str">
        <f t="shared" si="15"/>
        <v>Receivables/payables [insurance/reinsurance accepted]</v>
      </c>
      <c r="M100" s="19"/>
      <c r="N100" s="19" t="s">
        <v>359</v>
      </c>
      <c r="O100" s="19"/>
      <c r="P100" s="19"/>
      <c r="Q100" s="19"/>
      <c r="R100" s="19"/>
      <c r="S100" s="34">
        <f t="shared" si="17"/>
        <v>41827</v>
      </c>
      <c r="T100" s="34" t="str">
        <f t="shared" si="18"/>
        <v/>
      </c>
      <c r="U100" s="34" t="str">
        <f t="shared" si="19"/>
        <v/>
      </c>
      <c r="V100" s="19"/>
      <c r="W100" s="19"/>
      <c r="X100" s="19"/>
    </row>
    <row r="101" spans="1:24" s="5" customFormat="1">
      <c r="A101" s="19" t="s">
        <v>189</v>
      </c>
      <c r="B101" s="19" t="s">
        <v>301</v>
      </c>
      <c r="C101" s="19"/>
      <c r="D101" s="19" t="s">
        <v>2299</v>
      </c>
      <c r="E101" s="34">
        <v>41827</v>
      </c>
      <c r="F101" s="34">
        <v>41639</v>
      </c>
      <c r="G101" s="19"/>
      <c r="H101" s="19">
        <f t="shared" si="14"/>
        <v>1</v>
      </c>
      <c r="I101" s="19"/>
      <c r="J101" s="10" t="s">
        <v>3422</v>
      </c>
      <c r="K101" s="19" t="str">
        <f t="shared" si="16"/>
        <v>x121</v>
      </c>
      <c r="L101" s="19" t="str">
        <f t="shared" si="15"/>
        <v>Receivables/payables [reinsurance ceded]</v>
      </c>
      <c r="M101" s="19"/>
      <c r="N101" s="19" t="s">
        <v>359</v>
      </c>
      <c r="O101" s="19"/>
      <c r="P101" s="19"/>
      <c r="Q101" s="19"/>
      <c r="R101" s="19"/>
      <c r="S101" s="34">
        <f t="shared" si="17"/>
        <v>41827</v>
      </c>
      <c r="T101" s="34" t="str">
        <f t="shared" si="18"/>
        <v/>
      </c>
      <c r="U101" s="34" t="str">
        <f t="shared" si="19"/>
        <v/>
      </c>
      <c r="V101" s="19"/>
      <c r="W101" s="19"/>
      <c r="X101" s="19"/>
    </row>
    <row r="102" spans="1:24" s="5" customFormat="1">
      <c r="A102" s="19" t="s">
        <v>183</v>
      </c>
      <c r="B102" s="19" t="s">
        <v>302</v>
      </c>
      <c r="C102" s="19"/>
      <c r="D102" s="19" t="s">
        <v>2299</v>
      </c>
      <c r="E102" s="34">
        <v>41827</v>
      </c>
      <c r="F102" s="34">
        <v>41639</v>
      </c>
      <c r="G102" s="19"/>
      <c r="H102" s="19">
        <f t="shared" si="14"/>
        <v>2</v>
      </c>
      <c r="I102" s="19"/>
      <c r="J102" s="8" t="s">
        <v>171</v>
      </c>
      <c r="K102" s="19" t="str">
        <f t="shared" si="16"/>
        <v>x124</v>
      </c>
      <c r="L102" s="19" t="str">
        <f t="shared" si="15"/>
        <v>Recoverables</v>
      </c>
      <c r="M102" s="19" t="s">
        <v>358</v>
      </c>
      <c r="N102" s="19" t="s">
        <v>359</v>
      </c>
      <c r="O102" s="19"/>
      <c r="P102" s="19"/>
      <c r="Q102" s="19"/>
      <c r="R102" s="19"/>
      <c r="S102" s="34">
        <f t="shared" si="17"/>
        <v>41827</v>
      </c>
      <c r="T102" s="34" t="str">
        <f t="shared" si="18"/>
        <v/>
      </c>
      <c r="U102" s="34" t="str">
        <f t="shared" si="19"/>
        <v/>
      </c>
      <c r="V102" s="19"/>
      <c r="W102" s="19"/>
      <c r="X102" s="19"/>
    </row>
    <row r="103" spans="1:24" s="5" customFormat="1">
      <c r="A103" s="19" t="s">
        <v>174</v>
      </c>
      <c r="B103" s="19" t="s">
        <v>303</v>
      </c>
      <c r="C103" s="19"/>
      <c r="D103" s="19" t="s">
        <v>2299</v>
      </c>
      <c r="E103" s="34">
        <v>41827</v>
      </c>
      <c r="F103" s="34" t="s">
        <v>6136</v>
      </c>
      <c r="G103" s="19"/>
      <c r="H103" s="19">
        <f t="shared" si="14"/>
        <v>5</v>
      </c>
      <c r="I103" s="19"/>
      <c r="J103" s="9" t="s">
        <v>172</v>
      </c>
      <c r="K103" s="19" t="str">
        <f t="shared" si="16"/>
        <v>x114</v>
      </c>
      <c r="L103" s="19" t="str">
        <f t="shared" si="15"/>
        <v>Premium recoverables</v>
      </c>
      <c r="M103" s="19"/>
      <c r="N103" s="19" t="s">
        <v>359</v>
      </c>
      <c r="O103" s="19"/>
      <c r="P103" s="19"/>
      <c r="Q103" s="19"/>
      <c r="R103" s="19"/>
      <c r="S103" s="34">
        <f t="shared" si="17"/>
        <v>41827</v>
      </c>
      <c r="T103" s="34" t="str">
        <f t="shared" si="18"/>
        <v/>
      </c>
      <c r="U103" s="34" t="str">
        <f t="shared" si="19"/>
        <v/>
      </c>
      <c r="V103" s="19"/>
      <c r="W103" s="19"/>
      <c r="X103" s="19"/>
    </row>
    <row r="104" spans="1:24" s="5" customFormat="1">
      <c r="A104" s="19" t="s">
        <v>204</v>
      </c>
      <c r="B104" s="19" t="s">
        <v>304</v>
      </c>
      <c r="C104" s="19"/>
      <c r="D104" s="19" t="s">
        <v>2299</v>
      </c>
      <c r="E104" s="34">
        <v>41827</v>
      </c>
      <c r="F104" s="34" t="s">
        <v>6136</v>
      </c>
      <c r="G104" s="19"/>
      <c r="H104" s="19">
        <f t="shared" si="14"/>
        <v>2</v>
      </c>
      <c r="I104" s="19"/>
      <c r="J104" s="9" t="s">
        <v>173</v>
      </c>
      <c r="K104" s="19" t="str">
        <f t="shared" si="16"/>
        <v>x14</v>
      </c>
      <c r="L104" s="19" t="str">
        <f t="shared" si="15"/>
        <v>Claims recoverables</v>
      </c>
      <c r="M104" s="19"/>
      <c r="N104" s="19" t="s">
        <v>359</v>
      </c>
      <c r="O104" s="19"/>
      <c r="P104" s="19"/>
      <c r="Q104" s="19"/>
      <c r="R104" s="19"/>
      <c r="S104" s="34">
        <f t="shared" si="17"/>
        <v>41827</v>
      </c>
      <c r="T104" s="34" t="str">
        <f t="shared" si="18"/>
        <v/>
      </c>
      <c r="U104" s="34" t="str">
        <f t="shared" si="19"/>
        <v/>
      </c>
      <c r="V104" s="19"/>
      <c r="W104" s="19"/>
      <c r="X104" s="19"/>
    </row>
    <row r="105" spans="1:24" s="5" customFormat="1">
      <c r="A105" s="19" t="s">
        <v>207</v>
      </c>
      <c r="B105" s="19" t="s">
        <v>305</v>
      </c>
      <c r="C105" s="19"/>
      <c r="D105" s="19" t="s">
        <v>2299</v>
      </c>
      <c r="E105" s="34">
        <v>41827</v>
      </c>
      <c r="F105" s="34" t="s">
        <v>6136</v>
      </c>
      <c r="G105" s="19"/>
      <c r="H105" s="19">
        <f t="shared" si="14"/>
        <v>1</v>
      </c>
      <c r="I105" s="19"/>
      <c r="J105" s="8" t="s">
        <v>174</v>
      </c>
      <c r="K105" s="19" t="str">
        <f t="shared" si="16"/>
        <v>x101</v>
      </c>
      <c r="L105" s="19" t="str">
        <f t="shared" si="15"/>
        <v>Other than property, plant and equipment, financial [other than receivables/payables insurance/reinsurance related and reinsurance deposits]</v>
      </c>
      <c r="M105" s="19" t="s">
        <v>358</v>
      </c>
      <c r="N105" s="19" t="s">
        <v>359</v>
      </c>
      <c r="O105" s="19"/>
      <c r="P105" s="19"/>
      <c r="Q105" s="19"/>
      <c r="R105" s="19"/>
      <c r="S105" s="34">
        <f t="shared" si="17"/>
        <v>41827</v>
      </c>
      <c r="T105" s="34" t="str">
        <f t="shared" si="18"/>
        <v/>
      </c>
      <c r="U105" s="34" t="str">
        <f t="shared" si="19"/>
        <v/>
      </c>
      <c r="V105" s="19"/>
      <c r="W105" s="19"/>
      <c r="X105" s="19"/>
    </row>
    <row r="106" spans="1:24" s="5" customFormat="1">
      <c r="A106" s="19" t="s">
        <v>232</v>
      </c>
      <c r="B106" s="19" t="s">
        <v>306</v>
      </c>
      <c r="C106" s="19"/>
      <c r="D106" s="19" t="s">
        <v>2299</v>
      </c>
      <c r="E106" s="34">
        <v>41827</v>
      </c>
      <c r="F106" s="34" t="s">
        <v>6136</v>
      </c>
      <c r="G106" s="19"/>
      <c r="H106" s="19">
        <f t="shared" si="14"/>
        <v>1</v>
      </c>
      <c r="I106" s="19"/>
      <c r="J106" s="9" t="s">
        <v>175</v>
      </c>
      <c r="K106" s="19" t="str">
        <f t="shared" si="16"/>
        <v>x71</v>
      </c>
      <c r="L106" s="19" t="str">
        <f t="shared" si="15"/>
        <v>Intangible</v>
      </c>
      <c r="M106" s="19" t="s">
        <v>358</v>
      </c>
      <c r="N106" s="19" t="s">
        <v>359</v>
      </c>
      <c r="O106" s="19"/>
      <c r="P106" s="19"/>
      <c r="Q106" s="19"/>
      <c r="R106" s="19"/>
      <c r="S106" s="34">
        <f t="shared" si="17"/>
        <v>41827</v>
      </c>
      <c r="T106" s="34" t="str">
        <f t="shared" si="18"/>
        <v/>
      </c>
      <c r="U106" s="34" t="str">
        <f t="shared" si="19"/>
        <v/>
      </c>
      <c r="V106" s="19"/>
      <c r="W106" s="19"/>
      <c r="X106" s="19"/>
    </row>
    <row r="107" spans="1:24" s="5" customFormat="1">
      <c r="A107" s="19" t="s">
        <v>202</v>
      </c>
      <c r="B107" s="19" t="s">
        <v>307</v>
      </c>
      <c r="C107" s="19"/>
      <c r="D107" s="19" t="s">
        <v>2299</v>
      </c>
      <c r="E107" s="34">
        <v>41827</v>
      </c>
      <c r="F107" s="34">
        <v>42277</v>
      </c>
      <c r="G107" s="19"/>
      <c r="H107" s="19">
        <f t="shared" si="14"/>
        <v>1</v>
      </c>
      <c r="I107" s="19"/>
      <c r="J107" s="10" t="s">
        <v>176</v>
      </c>
      <c r="K107" s="19" t="str">
        <f t="shared" si="16"/>
        <v>x62</v>
      </c>
      <c r="L107" s="19" t="str">
        <f t="shared" si="15"/>
        <v>Goodwill</v>
      </c>
      <c r="M107" s="19"/>
      <c r="N107" s="19" t="s">
        <v>359</v>
      </c>
      <c r="O107" s="19"/>
      <c r="P107" s="19"/>
      <c r="Q107" s="19"/>
      <c r="R107" s="19"/>
      <c r="S107" s="34">
        <f t="shared" si="17"/>
        <v>41827</v>
      </c>
      <c r="T107" s="34" t="str">
        <f t="shared" si="18"/>
        <v/>
      </c>
      <c r="U107" s="34" t="str">
        <f t="shared" si="19"/>
        <v/>
      </c>
      <c r="V107" s="19"/>
      <c r="W107" s="19"/>
      <c r="X107" s="19"/>
    </row>
    <row r="108" spans="1:24" s="5" customFormat="1">
      <c r="A108" s="19" t="s">
        <v>153</v>
      </c>
      <c r="B108" s="19" t="s">
        <v>308</v>
      </c>
      <c r="C108" s="19"/>
      <c r="D108" s="19" t="s">
        <v>2299</v>
      </c>
      <c r="E108" s="34">
        <v>41827</v>
      </c>
      <c r="F108" s="34" t="s">
        <v>6136</v>
      </c>
      <c r="G108" s="19"/>
      <c r="H108" s="19">
        <f t="shared" si="14"/>
        <v>2</v>
      </c>
      <c r="I108" s="19"/>
      <c r="J108" s="10" t="s">
        <v>177</v>
      </c>
      <c r="K108" s="19" t="str">
        <f t="shared" si="16"/>
        <v>x29</v>
      </c>
      <c r="L108" s="19" t="str">
        <f t="shared" si="15"/>
        <v>Deferred acquisition costs</v>
      </c>
      <c r="M108" s="19"/>
      <c r="N108" s="19" t="s">
        <v>359</v>
      </c>
      <c r="O108" s="19"/>
      <c r="P108" s="19"/>
      <c r="Q108" s="19"/>
      <c r="R108" s="19"/>
      <c r="S108" s="34">
        <f t="shared" si="17"/>
        <v>41827</v>
      </c>
      <c r="T108" s="34" t="str">
        <f t="shared" si="18"/>
        <v/>
      </c>
      <c r="U108" s="34" t="str">
        <f t="shared" si="19"/>
        <v/>
      </c>
      <c r="V108" s="19"/>
      <c r="W108" s="19"/>
      <c r="X108" s="19"/>
    </row>
    <row r="109" spans="1:24" s="5" customFormat="1">
      <c r="A109" s="19" t="s">
        <v>234</v>
      </c>
      <c r="B109" s="19" t="s">
        <v>309</v>
      </c>
      <c r="C109" s="19"/>
      <c r="D109" s="19" t="s">
        <v>2299</v>
      </c>
      <c r="E109" s="34">
        <v>41827</v>
      </c>
      <c r="F109" s="34" t="s">
        <v>6136</v>
      </c>
      <c r="G109" s="19"/>
      <c r="H109" s="19">
        <f t="shared" si="14"/>
        <v>2</v>
      </c>
      <c r="I109" s="19"/>
      <c r="J109" s="10" t="s">
        <v>178</v>
      </c>
      <c r="K109" s="19" t="str">
        <f t="shared" si="16"/>
        <v>x72</v>
      </c>
      <c r="L109" s="19" t="str">
        <f t="shared" si="15"/>
        <v>Intangible other than goodwill and deferred acquisition costs</v>
      </c>
      <c r="M109" s="19"/>
      <c r="N109" s="19" t="s">
        <v>359</v>
      </c>
      <c r="O109" s="19"/>
      <c r="P109" s="19"/>
      <c r="Q109" s="19"/>
      <c r="R109" s="19"/>
      <c r="S109" s="34">
        <f t="shared" si="17"/>
        <v>41827</v>
      </c>
      <c r="T109" s="34" t="str">
        <f t="shared" si="18"/>
        <v/>
      </c>
      <c r="U109" s="34" t="str">
        <f t="shared" si="19"/>
        <v/>
      </c>
      <c r="V109" s="19"/>
      <c r="W109" s="19"/>
      <c r="X109" s="19"/>
    </row>
    <row r="110" spans="1:24" s="5" customFormat="1">
      <c r="A110" s="22" t="s">
        <v>2094</v>
      </c>
      <c r="B110" s="19" t="s">
        <v>310</v>
      </c>
      <c r="C110" s="19"/>
      <c r="D110" s="19" t="s">
        <v>2299</v>
      </c>
      <c r="E110" s="34">
        <v>41827</v>
      </c>
      <c r="F110" s="34" t="s">
        <v>6136</v>
      </c>
      <c r="G110" s="19"/>
      <c r="H110" s="19">
        <f t="shared" si="14"/>
        <v>1</v>
      </c>
      <c r="I110" s="19"/>
      <c r="J110" s="9" t="s">
        <v>142</v>
      </c>
      <c r="K110" s="19" t="str">
        <f t="shared" si="16"/>
        <v>x30</v>
      </c>
      <c r="L110" s="19" t="str">
        <f t="shared" si="15"/>
        <v>Deferred tax</v>
      </c>
      <c r="M110" s="19"/>
      <c r="N110" s="19" t="s">
        <v>359</v>
      </c>
      <c r="O110" s="19"/>
      <c r="P110" s="19"/>
      <c r="Q110" s="19"/>
      <c r="R110" s="19"/>
      <c r="S110" s="34">
        <f t="shared" si="17"/>
        <v>41827</v>
      </c>
      <c r="T110" s="34" t="str">
        <f t="shared" si="18"/>
        <v/>
      </c>
      <c r="U110" s="34" t="str">
        <f t="shared" si="19"/>
        <v/>
      </c>
      <c r="V110" s="19"/>
      <c r="W110" s="19"/>
      <c r="X110" s="19"/>
    </row>
    <row r="111" spans="1:24" s="5" customFormat="1">
      <c r="A111" s="19" t="s">
        <v>236</v>
      </c>
      <c r="B111" s="19" t="s">
        <v>311</v>
      </c>
      <c r="C111" s="19"/>
      <c r="D111" s="19" t="s">
        <v>2299</v>
      </c>
      <c r="E111" s="34">
        <v>41827</v>
      </c>
      <c r="F111" s="34" t="s">
        <v>6136</v>
      </c>
      <c r="G111" s="19"/>
      <c r="H111" s="19">
        <f t="shared" si="14"/>
        <v>2</v>
      </c>
      <c r="I111" s="19"/>
      <c r="J111" s="9" t="s">
        <v>179</v>
      </c>
      <c r="K111" s="19" t="str">
        <f t="shared" si="16"/>
        <v>x122</v>
      </c>
      <c r="L111" s="19" t="str">
        <f t="shared" si="15"/>
        <v>Receivables/payables [trade]</v>
      </c>
      <c r="M111" s="19"/>
      <c r="N111" s="19" t="s">
        <v>359</v>
      </c>
      <c r="O111" s="19"/>
      <c r="P111" s="19"/>
      <c r="Q111" s="19"/>
      <c r="R111" s="19"/>
      <c r="S111" s="34">
        <f t="shared" si="17"/>
        <v>41827</v>
      </c>
      <c r="T111" s="34" t="str">
        <f t="shared" si="18"/>
        <v/>
      </c>
      <c r="U111" s="34" t="str">
        <f t="shared" si="19"/>
        <v/>
      </c>
      <c r="V111" s="19"/>
      <c r="W111" s="19"/>
      <c r="X111" s="19"/>
    </row>
    <row r="112" spans="1:24" s="5" customFormat="1">
      <c r="A112" s="19" t="s">
        <v>241</v>
      </c>
      <c r="B112" s="19" t="s">
        <v>312</v>
      </c>
      <c r="C112" s="19"/>
      <c r="D112" s="19" t="s">
        <v>2299</v>
      </c>
      <c r="E112" s="34">
        <v>41827</v>
      </c>
      <c r="F112" s="34" t="s">
        <v>6136</v>
      </c>
      <c r="G112" s="19"/>
      <c r="H112" s="19">
        <f t="shared" si="14"/>
        <v>2</v>
      </c>
      <c r="I112" s="19"/>
      <c r="J112" s="9" t="s">
        <v>180</v>
      </c>
      <c r="K112" s="19" t="str">
        <f t="shared" si="16"/>
        <v>x111</v>
      </c>
      <c r="L112" s="19" t="str">
        <f t="shared" si="15"/>
        <v>Pension benefit</v>
      </c>
      <c r="M112" s="19"/>
      <c r="N112" s="19" t="s">
        <v>359</v>
      </c>
      <c r="O112" s="19"/>
      <c r="P112" s="19"/>
      <c r="Q112" s="19"/>
      <c r="R112" s="19"/>
      <c r="S112" s="34">
        <f t="shared" si="17"/>
        <v>41827</v>
      </c>
      <c r="T112" s="34" t="str">
        <f t="shared" si="18"/>
        <v/>
      </c>
      <c r="U112" s="34" t="str">
        <f t="shared" si="19"/>
        <v/>
      </c>
      <c r="V112" s="19"/>
      <c r="W112" s="19"/>
      <c r="X112" s="19"/>
    </row>
    <row r="113" spans="1:24" s="5" customFormat="1">
      <c r="A113" s="19" t="s">
        <v>180</v>
      </c>
      <c r="B113" s="19" t="s">
        <v>313</v>
      </c>
      <c r="C113" s="19"/>
      <c r="D113" s="19" t="s">
        <v>2299</v>
      </c>
      <c r="E113" s="34">
        <v>41827</v>
      </c>
      <c r="F113" s="34" t="s">
        <v>6136</v>
      </c>
      <c r="G113" s="19"/>
      <c r="H113" s="19">
        <f t="shared" si="14"/>
        <v>10</v>
      </c>
      <c r="I113" s="19"/>
      <c r="J113" s="9" t="s">
        <v>181</v>
      </c>
      <c r="K113" s="19" t="str">
        <f t="shared" si="16"/>
        <v>x38</v>
      </c>
      <c r="L113" s="19" t="str">
        <f t="shared" si="15"/>
        <v>Due in respect of own fund items or initial fund called up but not yet paid in</v>
      </c>
      <c r="M113" s="19"/>
      <c r="N113" s="19" t="s">
        <v>359</v>
      </c>
      <c r="O113" s="19"/>
      <c r="P113" s="19"/>
      <c r="Q113" s="19"/>
      <c r="R113" s="19"/>
      <c r="S113" s="34">
        <f t="shared" si="17"/>
        <v>41827</v>
      </c>
      <c r="T113" s="34" t="str">
        <f t="shared" si="18"/>
        <v/>
      </c>
      <c r="U113" s="34" t="str">
        <f t="shared" si="19"/>
        <v/>
      </c>
      <c r="V113" s="19"/>
      <c r="W113" s="19"/>
      <c r="X113" s="19"/>
    </row>
    <row r="114" spans="1:24" s="5" customFormat="1">
      <c r="A114" s="19" t="s">
        <v>187</v>
      </c>
      <c r="B114" s="19" t="s">
        <v>314</v>
      </c>
      <c r="C114" s="19"/>
      <c r="D114" s="19" t="s">
        <v>2299</v>
      </c>
      <c r="E114" s="34">
        <v>41827</v>
      </c>
      <c r="F114" s="34" t="s">
        <v>6136</v>
      </c>
      <c r="G114" s="19"/>
      <c r="H114" s="19">
        <f t="shared" si="14"/>
        <v>4</v>
      </c>
      <c r="I114" s="19"/>
      <c r="J114" s="9" t="s">
        <v>3471</v>
      </c>
      <c r="K114" s="19" t="s">
        <v>299</v>
      </c>
      <c r="L114" s="19" t="str">
        <f t="shared" si="15"/>
        <v>Other than intangible, deferred tax, pension benefit, property, plant and equipment, financial, reinsurance deposits, receivables/payables and due in respect of own fund items or initial fund called up but not yet paid in</v>
      </c>
      <c r="M114" s="19"/>
      <c r="N114" s="19" t="s">
        <v>359</v>
      </c>
      <c r="O114" s="19"/>
      <c r="P114" s="19"/>
      <c r="Q114" s="19"/>
      <c r="R114" s="19"/>
      <c r="S114" s="34">
        <f t="shared" si="17"/>
        <v>41827</v>
      </c>
      <c r="T114" s="34" t="str">
        <f t="shared" si="18"/>
        <v/>
      </c>
      <c r="U114" s="34" t="str">
        <f t="shared" si="19"/>
        <v/>
      </c>
      <c r="V114" s="19"/>
      <c r="W114" s="19"/>
      <c r="X114" s="19"/>
    </row>
    <row r="115" spans="1:24" s="5" customFormat="1">
      <c r="A115" s="19" t="s">
        <v>193</v>
      </c>
      <c r="B115" s="19" t="s">
        <v>315</v>
      </c>
      <c r="C115" s="19"/>
      <c r="D115" s="19" t="s">
        <v>2299</v>
      </c>
      <c r="E115" s="34">
        <v>41827</v>
      </c>
      <c r="F115" s="34" t="s">
        <v>6136</v>
      </c>
      <c r="G115" s="19"/>
      <c r="H115" s="19">
        <f t="shared" si="14"/>
        <v>2</v>
      </c>
      <c r="I115" s="19"/>
      <c r="J115" s="6" t="s">
        <v>370</v>
      </c>
      <c r="K115" s="19"/>
      <c r="L115" s="19"/>
      <c r="M115" s="19"/>
      <c r="N115" s="19"/>
      <c r="O115" s="19" t="s">
        <v>2299</v>
      </c>
      <c r="P115" s="19"/>
      <c r="Q115" s="19" t="s">
        <v>369</v>
      </c>
      <c r="R115" s="19"/>
      <c r="S115" s="34">
        <v>41827</v>
      </c>
      <c r="T115" s="34">
        <v>41639</v>
      </c>
      <c r="U115" s="34"/>
      <c r="V115" s="19"/>
      <c r="W115" s="19"/>
      <c r="X115" s="19"/>
    </row>
    <row r="116" spans="1:24" s="5" customFormat="1">
      <c r="A116" s="19" t="s">
        <v>172</v>
      </c>
      <c r="B116" s="19" t="s">
        <v>316</v>
      </c>
      <c r="C116" s="19"/>
      <c r="D116" s="19" t="s">
        <v>2299</v>
      </c>
      <c r="E116" s="34">
        <v>41827</v>
      </c>
      <c r="F116" s="34" t="s">
        <v>6136</v>
      </c>
      <c r="G116" s="19"/>
      <c r="H116" s="19">
        <f t="shared" si="14"/>
        <v>3</v>
      </c>
      <c r="I116" s="19"/>
      <c r="J116" s="7" t="s">
        <v>130</v>
      </c>
      <c r="K116" s="19" t="str">
        <f t="shared" ref="K116:K150" si="20">VLOOKUP(J116,$A$2:$B$982,2,FALSE)</f>
        <v>x0</v>
      </c>
      <c r="L116" s="19" t="str">
        <f t="shared" si="15"/>
        <v>Total/NA</v>
      </c>
      <c r="M116" s="19" t="s">
        <v>358</v>
      </c>
      <c r="N116" s="19"/>
      <c r="O116" s="19"/>
      <c r="P116" s="19"/>
      <c r="Q116" s="19"/>
      <c r="R116" s="19"/>
      <c r="S116" s="34">
        <f t="shared" ref="S116:S151" si="21">VLOOKUP(J116,A:G,5,FALSE)</f>
        <v>41827</v>
      </c>
      <c r="T116" s="34" t="str">
        <f t="shared" ref="T116:T150" si="22">IF(VLOOKUP(J116,A:G,6,FALSE)=0,"",VLOOKUP(J116,A:G,6,FALSE))</f>
        <v/>
      </c>
      <c r="U116" s="34" t="str">
        <f t="shared" ref="U116:U150" si="23">IF(VLOOKUP(J116,A:G,7,FALSE)=0,"",VLOOKUP(J116,A:G,7,FALSE))</f>
        <v/>
      </c>
      <c r="V116" s="19"/>
      <c r="W116" s="19"/>
      <c r="X116" s="19"/>
    </row>
    <row r="117" spans="1:24" s="5" customFormat="1">
      <c r="A117" s="19" t="s">
        <v>9971</v>
      </c>
      <c r="B117" s="19" t="s">
        <v>317</v>
      </c>
      <c r="C117" s="19"/>
      <c r="D117" s="19" t="s">
        <v>2299</v>
      </c>
      <c r="E117" s="34">
        <v>41827</v>
      </c>
      <c r="F117" s="34" t="s">
        <v>6136</v>
      </c>
      <c r="G117" s="19"/>
      <c r="H117" s="19">
        <f t="shared" si="14"/>
        <v>14</v>
      </c>
      <c r="I117" s="19"/>
      <c r="J117" s="8" t="s">
        <v>182</v>
      </c>
      <c r="K117" s="19" t="str">
        <f t="shared" si="20"/>
        <v>x117</v>
      </c>
      <c r="L117" s="19" t="str">
        <f t="shared" si="15"/>
        <v>Property, plant and equipment, financial [other than receivables/payables and recoverables] and reinsurance deposits</v>
      </c>
      <c r="M117" s="19" t="s">
        <v>358</v>
      </c>
      <c r="N117" s="19" t="s">
        <v>359</v>
      </c>
      <c r="O117" s="19"/>
      <c r="P117" s="19"/>
      <c r="Q117" s="19"/>
      <c r="R117" s="19"/>
      <c r="S117" s="34">
        <f t="shared" si="21"/>
        <v>41827</v>
      </c>
      <c r="T117" s="34">
        <f t="shared" si="22"/>
        <v>41639</v>
      </c>
      <c r="U117" s="34" t="str">
        <f t="shared" si="23"/>
        <v/>
      </c>
      <c r="V117" s="19"/>
      <c r="W117" s="19"/>
      <c r="X117" s="19"/>
    </row>
    <row r="118" spans="1:24" s="5" customFormat="1">
      <c r="A118" s="19" t="s">
        <v>159</v>
      </c>
      <c r="B118" s="19" t="s">
        <v>318</v>
      </c>
      <c r="C118" s="19"/>
      <c r="D118" s="19" t="s">
        <v>2299</v>
      </c>
      <c r="E118" s="34">
        <v>41827</v>
      </c>
      <c r="F118" s="34" t="s">
        <v>6136</v>
      </c>
      <c r="G118" s="19"/>
      <c r="H118" s="19">
        <f t="shared" si="14"/>
        <v>5</v>
      </c>
      <c r="I118" s="19"/>
      <c r="J118" s="9" t="s">
        <v>159</v>
      </c>
      <c r="K118" s="19" t="str">
        <f t="shared" si="20"/>
        <v>x116</v>
      </c>
      <c r="L118" s="19" t="str">
        <f t="shared" si="15"/>
        <v>Property, plant and equipment and financial [other than receivables/payables and recoverables]</v>
      </c>
      <c r="M118" s="19" t="s">
        <v>358</v>
      </c>
      <c r="N118" s="19" t="s">
        <v>359</v>
      </c>
      <c r="O118" s="19"/>
      <c r="P118" s="19"/>
      <c r="Q118" s="19"/>
      <c r="R118" s="19"/>
      <c r="S118" s="34">
        <f t="shared" si="21"/>
        <v>41827</v>
      </c>
      <c r="T118" s="34" t="str">
        <f t="shared" si="22"/>
        <v/>
      </c>
      <c r="U118" s="34" t="str">
        <f t="shared" si="23"/>
        <v/>
      </c>
      <c r="V118" s="19"/>
      <c r="W118" s="19"/>
      <c r="X118" s="19"/>
    </row>
    <row r="119" spans="1:24" s="5" customFormat="1">
      <c r="A119" s="19" t="s">
        <v>182</v>
      </c>
      <c r="B119" s="19" t="s">
        <v>319</v>
      </c>
      <c r="C119" s="19"/>
      <c r="D119" s="19" t="s">
        <v>2299</v>
      </c>
      <c r="E119" s="34">
        <v>41827</v>
      </c>
      <c r="F119" s="34">
        <v>41639</v>
      </c>
      <c r="G119" s="19"/>
      <c r="H119" s="19">
        <f t="shared" si="14"/>
        <v>2</v>
      </c>
      <c r="I119" s="19"/>
      <c r="J119" s="10" t="s">
        <v>9971</v>
      </c>
      <c r="K119" s="19" t="str">
        <f t="shared" si="20"/>
        <v>x115</v>
      </c>
      <c r="L119" s="19" t="str">
        <f t="shared" si="15"/>
        <v>Properties</v>
      </c>
      <c r="M119" s="19"/>
      <c r="N119" s="19" t="s">
        <v>359</v>
      </c>
      <c r="O119" s="19"/>
      <c r="P119" s="19"/>
      <c r="Q119" s="19"/>
      <c r="R119" s="19"/>
      <c r="S119" s="34">
        <f t="shared" si="21"/>
        <v>41827</v>
      </c>
      <c r="T119" s="34" t="str">
        <f t="shared" si="22"/>
        <v/>
      </c>
      <c r="U119" s="34" t="str">
        <f t="shared" si="23"/>
        <v/>
      </c>
      <c r="V119" s="19"/>
      <c r="W119" s="19"/>
      <c r="X119" s="19"/>
    </row>
    <row r="120" spans="1:24" s="5" customFormat="1">
      <c r="A120" s="19" t="s">
        <v>203</v>
      </c>
      <c r="B120" s="19" t="s">
        <v>320</v>
      </c>
      <c r="C120" s="19"/>
      <c r="D120" s="19" t="s">
        <v>2299</v>
      </c>
      <c r="E120" s="34">
        <v>41827</v>
      </c>
      <c r="F120" s="34" t="s">
        <v>6136</v>
      </c>
      <c r="G120" s="19"/>
      <c r="H120" s="19">
        <f t="shared" si="14"/>
        <v>2</v>
      </c>
      <c r="I120" s="19"/>
      <c r="J120" s="10" t="s">
        <v>160</v>
      </c>
      <c r="K120" s="19" t="str">
        <f t="shared" si="20"/>
        <v>x49</v>
      </c>
      <c r="L120" s="19" t="str">
        <f t="shared" si="15"/>
        <v>Financial [other than receivables/payables and recoverables]</v>
      </c>
      <c r="M120" s="19" t="s">
        <v>358</v>
      </c>
      <c r="N120" s="19" t="s">
        <v>359</v>
      </c>
      <c r="O120" s="19"/>
      <c r="P120" s="19"/>
      <c r="Q120" s="19"/>
      <c r="R120" s="19"/>
      <c r="S120" s="34">
        <f t="shared" si="21"/>
        <v>41827</v>
      </c>
      <c r="T120" s="34" t="str">
        <f t="shared" si="22"/>
        <v/>
      </c>
      <c r="U120" s="34" t="str">
        <f t="shared" si="23"/>
        <v/>
      </c>
      <c r="V120" s="19"/>
      <c r="W120" s="19"/>
      <c r="X120" s="19"/>
    </row>
    <row r="121" spans="1:24" s="5" customFormat="1">
      <c r="A121" s="19" t="s">
        <v>170</v>
      </c>
      <c r="B121" s="19" t="s">
        <v>321</v>
      </c>
      <c r="C121" s="19"/>
      <c r="D121" s="19" t="s">
        <v>2299</v>
      </c>
      <c r="E121" s="34">
        <v>41827</v>
      </c>
      <c r="F121" s="34" t="s">
        <v>6136</v>
      </c>
      <c r="G121" s="19"/>
      <c r="H121" s="19">
        <f t="shared" si="14"/>
        <v>12</v>
      </c>
      <c r="I121" s="19"/>
      <c r="J121" s="11" t="s">
        <v>161</v>
      </c>
      <c r="K121" s="19" t="str">
        <f t="shared" si="20"/>
        <v>x11</v>
      </c>
      <c r="L121" s="19" t="str">
        <f t="shared" si="15"/>
        <v>Cash</v>
      </c>
      <c r="M121" s="19"/>
      <c r="N121" s="19" t="s">
        <v>359</v>
      </c>
      <c r="O121" s="19"/>
      <c r="P121" s="19"/>
      <c r="Q121" s="19"/>
      <c r="R121" s="19"/>
      <c r="S121" s="34">
        <f t="shared" si="21"/>
        <v>41827</v>
      </c>
      <c r="T121" s="34" t="str">
        <f t="shared" si="22"/>
        <v/>
      </c>
      <c r="U121" s="34" t="str">
        <f t="shared" si="23"/>
        <v/>
      </c>
      <c r="V121" s="19"/>
      <c r="W121" s="19"/>
      <c r="X121" s="19"/>
    </row>
    <row r="122" spans="1:24" s="5" customFormat="1">
      <c r="A122" s="19" t="s">
        <v>169</v>
      </c>
      <c r="B122" s="19" t="s">
        <v>322</v>
      </c>
      <c r="C122" s="19"/>
      <c r="D122" s="19" t="s">
        <v>2299</v>
      </c>
      <c r="E122" s="34">
        <v>41827</v>
      </c>
      <c r="F122" s="34" t="s">
        <v>6136</v>
      </c>
      <c r="G122" s="19"/>
      <c r="H122" s="19">
        <f t="shared" si="14"/>
        <v>13</v>
      </c>
      <c r="I122" s="19"/>
      <c r="J122" s="11" t="s">
        <v>132</v>
      </c>
      <c r="K122" s="19" t="str">
        <f t="shared" si="20"/>
        <v>x32</v>
      </c>
      <c r="L122" s="19" t="str">
        <f t="shared" si="15"/>
        <v>Derivatives</v>
      </c>
      <c r="M122" s="19"/>
      <c r="N122" s="19" t="s">
        <v>359</v>
      </c>
      <c r="O122" s="19"/>
      <c r="P122" s="19"/>
      <c r="Q122" s="19"/>
      <c r="R122" s="19"/>
      <c r="S122" s="34">
        <f t="shared" si="21"/>
        <v>41827</v>
      </c>
      <c r="T122" s="34" t="str">
        <f t="shared" si="22"/>
        <v/>
      </c>
      <c r="U122" s="34" t="str">
        <f t="shared" si="23"/>
        <v/>
      </c>
      <c r="V122" s="19"/>
      <c r="W122" s="19"/>
      <c r="X122" s="19"/>
    </row>
    <row r="123" spans="1:24" s="5" customFormat="1">
      <c r="A123" s="19" t="s">
        <v>3422</v>
      </c>
      <c r="B123" s="19" t="s">
        <v>323</v>
      </c>
      <c r="C123" s="19"/>
      <c r="D123" s="19" t="s">
        <v>2299</v>
      </c>
      <c r="E123" s="34">
        <v>41827</v>
      </c>
      <c r="F123" s="34" t="s">
        <v>6136</v>
      </c>
      <c r="G123" s="19"/>
      <c r="H123" s="19">
        <f t="shared" si="14"/>
        <v>12</v>
      </c>
      <c r="I123" s="19"/>
      <c r="J123" s="11" t="s">
        <v>7152</v>
      </c>
      <c r="K123" s="19" t="str">
        <f t="shared" si="20"/>
        <v>x31</v>
      </c>
      <c r="L123" s="19" t="str">
        <f t="shared" si="15"/>
        <v>Deposits other than reinsurance deposits</v>
      </c>
      <c r="M123" s="19"/>
      <c r="N123" s="19" t="s">
        <v>359</v>
      </c>
      <c r="O123" s="19"/>
      <c r="P123" s="19"/>
      <c r="Q123" s="19"/>
      <c r="R123" s="19"/>
      <c r="S123" s="34">
        <f t="shared" si="21"/>
        <v>41827</v>
      </c>
      <c r="T123" s="34" t="str">
        <f t="shared" si="22"/>
        <v/>
      </c>
      <c r="U123" s="34">
        <f t="shared" si="23"/>
        <v>42277</v>
      </c>
      <c r="V123" s="19"/>
      <c r="W123" s="19"/>
      <c r="X123" s="19"/>
    </row>
    <row r="124" spans="1:24" s="5" customFormat="1">
      <c r="A124" s="19" t="s">
        <v>179</v>
      </c>
      <c r="B124" s="19" t="s">
        <v>324</v>
      </c>
      <c r="C124" s="19"/>
      <c r="D124" s="19" t="s">
        <v>2299</v>
      </c>
      <c r="E124" s="34">
        <v>41827</v>
      </c>
      <c r="F124" s="34" t="s">
        <v>6136</v>
      </c>
      <c r="G124" s="19"/>
      <c r="H124" s="19">
        <f t="shared" si="14"/>
        <v>12</v>
      </c>
      <c r="I124" s="19"/>
      <c r="J124" s="11" t="s">
        <v>137</v>
      </c>
      <c r="K124" s="19" t="str">
        <f t="shared" si="20"/>
        <v>x82</v>
      </c>
      <c r="L124" s="19" t="str">
        <f t="shared" si="15"/>
        <v>Loans and bonds</v>
      </c>
      <c r="M124" s="19" t="s">
        <v>358</v>
      </c>
      <c r="N124" s="19" t="s">
        <v>359</v>
      </c>
      <c r="O124" s="19"/>
      <c r="P124" s="19"/>
      <c r="Q124" s="19"/>
      <c r="R124" s="19"/>
      <c r="S124" s="34">
        <f t="shared" si="21"/>
        <v>41827</v>
      </c>
      <c r="T124" s="34" t="str">
        <f t="shared" si="22"/>
        <v/>
      </c>
      <c r="U124" s="34" t="str">
        <f t="shared" si="23"/>
        <v/>
      </c>
      <c r="V124" s="19"/>
      <c r="W124" s="19"/>
      <c r="X124" s="19"/>
    </row>
    <row r="125" spans="1:24" s="5" customFormat="1">
      <c r="A125" s="19" t="s">
        <v>235</v>
      </c>
      <c r="B125" s="19" t="s">
        <v>325</v>
      </c>
      <c r="C125" s="19"/>
      <c r="D125" s="19" t="s">
        <v>2299</v>
      </c>
      <c r="E125" s="34">
        <v>41827</v>
      </c>
      <c r="F125" s="34" t="s">
        <v>6136</v>
      </c>
      <c r="G125" s="19"/>
      <c r="H125" s="19">
        <f t="shared" si="14"/>
        <v>2</v>
      </c>
      <c r="I125" s="19"/>
      <c r="J125" s="12" t="s">
        <v>9966</v>
      </c>
      <c r="K125" s="19" t="str">
        <f t="shared" si="20"/>
        <v>x81</v>
      </c>
      <c r="L125" s="19" t="str">
        <f t="shared" si="15"/>
        <v>Mortgages and loans</v>
      </c>
      <c r="M125" s="19"/>
      <c r="N125" s="19" t="s">
        <v>359</v>
      </c>
      <c r="O125" s="19"/>
      <c r="P125" s="19"/>
      <c r="Q125" s="19"/>
      <c r="R125" s="19"/>
      <c r="S125" s="34">
        <f t="shared" si="21"/>
        <v>41827</v>
      </c>
      <c r="T125" s="34" t="str">
        <f t="shared" si="22"/>
        <v/>
      </c>
      <c r="U125" s="34">
        <f t="shared" si="23"/>
        <v>42277</v>
      </c>
      <c r="V125" s="19"/>
      <c r="W125" s="19"/>
      <c r="X125" s="19"/>
    </row>
    <row r="126" spans="1:24" s="5" customFormat="1">
      <c r="A126" s="19" t="s">
        <v>171</v>
      </c>
      <c r="B126" s="19" t="s">
        <v>326</v>
      </c>
      <c r="C126" s="19"/>
      <c r="D126" s="19" t="s">
        <v>2299</v>
      </c>
      <c r="E126" s="34">
        <v>41827</v>
      </c>
      <c r="F126" s="34" t="s">
        <v>6136</v>
      </c>
      <c r="G126" s="19"/>
      <c r="H126" s="19">
        <f t="shared" si="14"/>
        <v>4</v>
      </c>
      <c r="I126" s="19"/>
      <c r="J126" s="12" t="s">
        <v>162</v>
      </c>
      <c r="K126" s="19" t="str">
        <f t="shared" si="20"/>
        <v>x7</v>
      </c>
      <c r="L126" s="19" t="str">
        <f t="shared" si="15"/>
        <v>Bonds</v>
      </c>
      <c r="M126" s="19" t="s">
        <v>358</v>
      </c>
      <c r="N126" s="19" t="s">
        <v>359</v>
      </c>
      <c r="O126" s="19"/>
      <c r="P126" s="19"/>
      <c r="Q126" s="19"/>
      <c r="R126" s="19"/>
      <c r="S126" s="34">
        <f t="shared" si="21"/>
        <v>41827</v>
      </c>
      <c r="T126" s="34" t="str">
        <f t="shared" si="22"/>
        <v/>
      </c>
      <c r="U126" s="34" t="str">
        <f t="shared" si="23"/>
        <v/>
      </c>
      <c r="V126" s="19"/>
      <c r="W126" s="19"/>
      <c r="X126" s="19"/>
    </row>
    <row r="127" spans="1:24" s="5" customFormat="1">
      <c r="A127" s="19" t="s">
        <v>149</v>
      </c>
      <c r="B127" s="19" t="s">
        <v>327</v>
      </c>
      <c r="C127" s="19"/>
      <c r="D127" s="19" t="s">
        <v>2299</v>
      </c>
      <c r="E127" s="34">
        <v>41827</v>
      </c>
      <c r="F127" s="34" t="s">
        <v>6136</v>
      </c>
      <c r="G127" s="19"/>
      <c r="H127" s="19">
        <f t="shared" si="14"/>
        <v>2</v>
      </c>
      <c r="I127" s="19"/>
      <c r="J127" s="13" t="s">
        <v>163</v>
      </c>
      <c r="K127" s="19" t="str">
        <f t="shared" si="20"/>
        <v>x136</v>
      </c>
      <c r="L127" s="19" t="str">
        <f t="shared" si="15"/>
        <v>Structured notes</v>
      </c>
      <c r="M127" s="19"/>
      <c r="N127" s="19" t="s">
        <v>359</v>
      </c>
      <c r="O127" s="19"/>
      <c r="P127" s="19"/>
      <c r="Q127" s="19"/>
      <c r="R127" s="19"/>
      <c r="S127" s="34">
        <f t="shared" si="21"/>
        <v>41827</v>
      </c>
      <c r="T127" s="34" t="str">
        <f t="shared" si="22"/>
        <v/>
      </c>
      <c r="U127" s="34" t="str">
        <f t="shared" si="23"/>
        <v/>
      </c>
      <c r="V127" s="19"/>
      <c r="W127" s="19"/>
      <c r="X127" s="19"/>
    </row>
    <row r="128" spans="1:24" s="5" customFormat="1">
      <c r="A128" s="19" t="s">
        <v>168</v>
      </c>
      <c r="B128" s="19" t="s">
        <v>328</v>
      </c>
      <c r="C128" s="19"/>
      <c r="D128" s="19" t="s">
        <v>2299</v>
      </c>
      <c r="E128" s="34">
        <v>41827</v>
      </c>
      <c r="F128" s="34" t="s">
        <v>6136</v>
      </c>
      <c r="G128" s="19"/>
      <c r="H128" s="19">
        <f t="shared" si="14"/>
        <v>13</v>
      </c>
      <c r="I128" s="19"/>
      <c r="J128" s="13" t="s">
        <v>164</v>
      </c>
      <c r="K128" s="19" t="str">
        <f t="shared" si="20"/>
        <v>x18</v>
      </c>
      <c r="L128" s="19" t="str">
        <f t="shared" si="15"/>
        <v>Collateralised securities</v>
      </c>
      <c r="M128" s="19"/>
      <c r="N128" s="19" t="s">
        <v>359</v>
      </c>
      <c r="O128" s="19"/>
      <c r="P128" s="19"/>
      <c r="Q128" s="19"/>
      <c r="R128" s="19"/>
      <c r="S128" s="34">
        <f t="shared" si="21"/>
        <v>41827</v>
      </c>
      <c r="T128" s="34" t="str">
        <f t="shared" si="22"/>
        <v/>
      </c>
      <c r="U128" s="34" t="str">
        <f t="shared" si="23"/>
        <v/>
      </c>
      <c r="V128" s="19"/>
      <c r="W128" s="19"/>
      <c r="X128" s="19"/>
    </row>
    <row r="129" spans="1:24" s="5" customFormat="1">
      <c r="A129" s="19" t="s">
        <v>167</v>
      </c>
      <c r="B129" s="19" t="s">
        <v>329</v>
      </c>
      <c r="C129" s="19"/>
      <c r="D129" s="19" t="s">
        <v>2299</v>
      </c>
      <c r="E129" s="34">
        <v>41827</v>
      </c>
      <c r="F129" s="34" t="s">
        <v>6136</v>
      </c>
      <c r="G129" s="19"/>
      <c r="H129" s="19">
        <f t="shared" si="14"/>
        <v>8</v>
      </c>
      <c r="I129" s="19"/>
      <c r="J129" s="13" t="s">
        <v>165</v>
      </c>
      <c r="K129" s="19" t="str">
        <f t="shared" si="20"/>
        <v>x10</v>
      </c>
      <c r="L129" s="19" t="str">
        <f t="shared" si="15"/>
        <v>Bonds securities other than structured notes and collateralised securities</v>
      </c>
      <c r="M129" s="19"/>
      <c r="N129" s="19" t="s">
        <v>359</v>
      </c>
      <c r="O129" s="19"/>
      <c r="P129" s="19"/>
      <c r="Q129" s="19"/>
      <c r="R129" s="19"/>
      <c r="S129" s="34">
        <f t="shared" si="21"/>
        <v>41827</v>
      </c>
      <c r="T129" s="34" t="str">
        <f t="shared" si="22"/>
        <v/>
      </c>
      <c r="U129" s="34" t="str">
        <f t="shared" si="23"/>
        <v/>
      </c>
      <c r="V129" s="19"/>
      <c r="W129" s="19"/>
      <c r="X129" s="19"/>
    </row>
    <row r="130" spans="1:24" s="5" customFormat="1">
      <c r="A130" s="19" t="s">
        <v>206</v>
      </c>
      <c r="B130" s="19" t="s">
        <v>330</v>
      </c>
      <c r="C130" s="19"/>
      <c r="D130" s="19" t="s">
        <v>2299</v>
      </c>
      <c r="E130" s="34">
        <v>41827</v>
      </c>
      <c r="F130" s="34" t="s">
        <v>6136</v>
      </c>
      <c r="G130" s="19"/>
      <c r="H130" s="19">
        <f t="shared" ref="H130:H193" si="24">COUNTIF(J:J,A130)</f>
        <v>1</v>
      </c>
      <c r="I130" s="19"/>
      <c r="J130" s="11" t="s">
        <v>136</v>
      </c>
      <c r="K130" s="19" t="str">
        <f t="shared" si="20"/>
        <v>x39</v>
      </c>
      <c r="L130" s="19" t="str">
        <f t="shared" si="15"/>
        <v>Equity instruments</v>
      </c>
      <c r="M130" s="19" t="s">
        <v>358</v>
      </c>
      <c r="N130" s="19" t="s">
        <v>359</v>
      </c>
      <c r="O130" s="19"/>
      <c r="P130" s="19"/>
      <c r="Q130" s="19"/>
      <c r="R130" s="19"/>
      <c r="S130" s="34">
        <f t="shared" si="21"/>
        <v>41827</v>
      </c>
      <c r="T130" s="34" t="str">
        <f t="shared" si="22"/>
        <v/>
      </c>
      <c r="U130" s="34" t="str">
        <f t="shared" si="23"/>
        <v/>
      </c>
      <c r="V130" s="19"/>
      <c r="W130" s="19"/>
      <c r="X130" s="19"/>
    </row>
    <row r="131" spans="1:24" s="5" customFormat="1">
      <c r="A131" s="19" t="s">
        <v>231</v>
      </c>
      <c r="B131" s="19" t="s">
        <v>331</v>
      </c>
      <c r="C131" s="19"/>
      <c r="D131" s="19" t="s">
        <v>2299</v>
      </c>
      <c r="E131" s="34">
        <v>41827</v>
      </c>
      <c r="F131" s="34" t="s">
        <v>6136</v>
      </c>
      <c r="G131" s="19"/>
      <c r="H131" s="19">
        <f t="shared" si="24"/>
        <v>1</v>
      </c>
      <c r="I131" s="19"/>
      <c r="J131" s="12" t="s">
        <v>9972</v>
      </c>
      <c r="K131" s="19" t="str">
        <f t="shared" si="20"/>
        <v>x40</v>
      </c>
      <c r="L131" s="19" t="str">
        <f t="shared" si="15"/>
        <v>Listed equity</v>
      </c>
      <c r="M131" s="19"/>
      <c r="N131" s="19" t="s">
        <v>359</v>
      </c>
      <c r="O131" s="19"/>
      <c r="P131" s="19"/>
      <c r="Q131" s="19"/>
      <c r="R131" s="19"/>
      <c r="S131" s="34">
        <f t="shared" si="21"/>
        <v>41827</v>
      </c>
      <c r="T131" s="34" t="str">
        <f t="shared" si="22"/>
        <v/>
      </c>
      <c r="U131" s="34" t="str">
        <f t="shared" si="23"/>
        <v/>
      </c>
      <c r="V131" s="19"/>
      <c r="W131" s="19"/>
      <c r="X131" s="19"/>
    </row>
    <row r="132" spans="1:24" s="5" customFormat="1">
      <c r="A132" s="19" t="s">
        <v>226</v>
      </c>
      <c r="B132" s="19" t="s">
        <v>332</v>
      </c>
      <c r="C132" s="19"/>
      <c r="D132" s="19" t="s">
        <v>2299</v>
      </c>
      <c r="E132" s="34">
        <v>41827</v>
      </c>
      <c r="F132" s="34" t="s">
        <v>6136</v>
      </c>
      <c r="G132" s="19"/>
      <c r="H132" s="19">
        <f t="shared" si="24"/>
        <v>2</v>
      </c>
      <c r="I132" s="19"/>
      <c r="J132" s="12" t="s">
        <v>9973</v>
      </c>
      <c r="K132" s="19" t="str">
        <f t="shared" si="20"/>
        <v>x41</v>
      </c>
      <c r="L132" s="19" t="str">
        <f t="shared" ref="L132:L195" si="25">J132</f>
        <v>Unlisted equity</v>
      </c>
      <c r="M132" s="19"/>
      <c r="N132" s="19" t="s">
        <v>359</v>
      </c>
      <c r="O132" s="19"/>
      <c r="P132" s="19"/>
      <c r="Q132" s="19"/>
      <c r="R132" s="19"/>
      <c r="S132" s="34">
        <f t="shared" si="21"/>
        <v>41827</v>
      </c>
      <c r="T132" s="34" t="str">
        <f t="shared" si="22"/>
        <v/>
      </c>
      <c r="U132" s="34" t="str">
        <f t="shared" si="23"/>
        <v/>
      </c>
      <c r="V132" s="19"/>
      <c r="W132" s="19"/>
      <c r="X132" s="19"/>
    </row>
    <row r="133" spans="1:24" s="5" customFormat="1">
      <c r="A133" s="19" t="s">
        <v>220</v>
      </c>
      <c r="B133" s="19" t="s">
        <v>333</v>
      </c>
      <c r="C133" s="19"/>
      <c r="D133" s="19" t="s">
        <v>2299</v>
      </c>
      <c r="E133" s="34">
        <v>41827</v>
      </c>
      <c r="F133" s="34" t="s">
        <v>6136</v>
      </c>
      <c r="G133" s="19"/>
      <c r="H133" s="19">
        <f t="shared" si="24"/>
        <v>2</v>
      </c>
      <c r="I133" s="19"/>
      <c r="J133" s="11" t="s">
        <v>166</v>
      </c>
      <c r="K133" s="19" t="str">
        <f t="shared" si="20"/>
        <v>x52</v>
      </c>
      <c r="L133" s="19" t="str">
        <f t="shared" si="25"/>
        <v>Financial other than receivables/payables, recoverables, cash, derivatives, deposits, loans, bonds and equity instruments</v>
      </c>
      <c r="M133" s="19"/>
      <c r="N133" s="19" t="s">
        <v>359</v>
      </c>
      <c r="O133" s="19"/>
      <c r="P133" s="19"/>
      <c r="Q133" s="19"/>
      <c r="R133" s="19"/>
      <c r="S133" s="34">
        <f t="shared" si="21"/>
        <v>41827</v>
      </c>
      <c r="T133" s="34" t="str">
        <f t="shared" si="22"/>
        <v/>
      </c>
      <c r="U133" s="34" t="str">
        <f t="shared" si="23"/>
        <v/>
      </c>
      <c r="V133" s="19"/>
      <c r="W133" s="19"/>
      <c r="X133" s="19"/>
    </row>
    <row r="134" spans="1:24" s="5" customFormat="1">
      <c r="A134" s="19" t="s">
        <v>2240</v>
      </c>
      <c r="B134" s="19" t="s">
        <v>334</v>
      </c>
      <c r="C134" s="19"/>
      <c r="D134" s="19" t="s">
        <v>2299</v>
      </c>
      <c r="E134" s="34">
        <v>41827</v>
      </c>
      <c r="F134" s="34" t="s">
        <v>6136</v>
      </c>
      <c r="G134" s="19"/>
      <c r="H134" s="19">
        <f t="shared" si="24"/>
        <v>2</v>
      </c>
      <c r="I134" s="19"/>
      <c r="J134" s="9" t="s">
        <v>168</v>
      </c>
      <c r="K134" s="19" t="str">
        <f t="shared" si="20"/>
        <v>x126</v>
      </c>
      <c r="L134" s="19" t="str">
        <f t="shared" si="25"/>
        <v>Reinsurance deposits</v>
      </c>
      <c r="M134" s="19"/>
      <c r="N134" s="19" t="s">
        <v>359</v>
      </c>
      <c r="O134" s="19"/>
      <c r="P134" s="19"/>
      <c r="Q134" s="19"/>
      <c r="R134" s="19"/>
      <c r="S134" s="34">
        <f t="shared" si="21"/>
        <v>41827</v>
      </c>
      <c r="T134" s="34" t="str">
        <f t="shared" si="22"/>
        <v/>
      </c>
      <c r="U134" s="34" t="str">
        <f t="shared" si="23"/>
        <v/>
      </c>
      <c r="V134" s="19"/>
      <c r="W134" s="19"/>
      <c r="X134" s="19"/>
    </row>
    <row r="135" spans="1:24" s="5" customFormat="1">
      <c r="A135" s="19" t="s">
        <v>237</v>
      </c>
      <c r="B135" s="19" t="s">
        <v>335</v>
      </c>
      <c r="C135" s="19"/>
      <c r="D135" s="19" t="s">
        <v>2299</v>
      </c>
      <c r="E135" s="34">
        <v>41827</v>
      </c>
      <c r="F135" s="34" t="s">
        <v>6136</v>
      </c>
      <c r="G135" s="19"/>
      <c r="H135" s="19">
        <f t="shared" si="24"/>
        <v>2</v>
      </c>
      <c r="I135" s="19"/>
      <c r="J135" s="8" t="s">
        <v>183</v>
      </c>
      <c r="K135" s="19" t="str">
        <f t="shared" si="20"/>
        <v>x100</v>
      </c>
      <c r="L135" s="19" t="str">
        <f t="shared" si="25"/>
        <v>Other than property, plant and equipment, financial [other than receivables/payables and recoverables] and reinsurance deposits</v>
      </c>
      <c r="M135" s="19" t="s">
        <v>358</v>
      </c>
      <c r="N135" s="19" t="s">
        <v>359</v>
      </c>
      <c r="O135" s="19"/>
      <c r="P135" s="19"/>
      <c r="Q135" s="19"/>
      <c r="R135" s="19"/>
      <c r="S135" s="34">
        <f t="shared" si="21"/>
        <v>41827</v>
      </c>
      <c r="T135" s="34">
        <f t="shared" si="22"/>
        <v>41639</v>
      </c>
      <c r="U135" s="34" t="str">
        <f t="shared" si="23"/>
        <v/>
      </c>
      <c r="V135" s="19"/>
      <c r="W135" s="19"/>
      <c r="X135" s="19"/>
    </row>
    <row r="136" spans="1:24" s="5" customFormat="1">
      <c r="A136" s="19" t="s">
        <v>244</v>
      </c>
      <c r="B136" s="19" t="s">
        <v>336</v>
      </c>
      <c r="C136" s="19"/>
      <c r="D136" s="19" t="s">
        <v>2299</v>
      </c>
      <c r="E136" s="34">
        <v>41827</v>
      </c>
      <c r="F136" s="34">
        <v>41639</v>
      </c>
      <c r="G136" s="19"/>
      <c r="H136" s="19">
        <f t="shared" si="24"/>
        <v>1</v>
      </c>
      <c r="I136" s="19"/>
      <c r="J136" s="9" t="s">
        <v>169</v>
      </c>
      <c r="K136" s="19" t="str">
        <f t="shared" si="20"/>
        <v>x120</v>
      </c>
      <c r="L136" s="19" t="str">
        <f t="shared" si="25"/>
        <v>Receivables/payables [insurance/reinsurance related]</v>
      </c>
      <c r="M136" s="19" t="s">
        <v>358</v>
      </c>
      <c r="N136" s="19" t="s">
        <v>359</v>
      </c>
      <c r="O136" s="19"/>
      <c r="P136" s="19"/>
      <c r="Q136" s="19"/>
      <c r="R136" s="19"/>
      <c r="S136" s="34">
        <f t="shared" si="21"/>
        <v>41827</v>
      </c>
      <c r="T136" s="34" t="str">
        <f t="shared" si="22"/>
        <v/>
      </c>
      <c r="U136" s="34" t="str">
        <f t="shared" si="23"/>
        <v/>
      </c>
      <c r="V136" s="19"/>
      <c r="W136" s="19"/>
      <c r="X136" s="19"/>
    </row>
    <row r="137" spans="1:24" s="5" customFormat="1">
      <c r="A137" s="19" t="s">
        <v>185</v>
      </c>
      <c r="B137" s="19" t="s">
        <v>337</v>
      </c>
      <c r="C137" s="19"/>
      <c r="D137" s="19" t="s">
        <v>2299</v>
      </c>
      <c r="E137" s="34">
        <v>41827</v>
      </c>
      <c r="F137" s="34" t="s">
        <v>6136</v>
      </c>
      <c r="G137" s="19"/>
      <c r="H137" s="19">
        <f t="shared" si="24"/>
        <v>2</v>
      </c>
      <c r="I137" s="19"/>
      <c r="J137" s="10" t="s">
        <v>170</v>
      </c>
      <c r="K137" s="19" t="str">
        <f t="shared" si="20"/>
        <v>x119</v>
      </c>
      <c r="L137" s="19" t="str">
        <f t="shared" si="25"/>
        <v>Receivables/payables [insurance/reinsurance accepted]</v>
      </c>
      <c r="M137" s="19"/>
      <c r="N137" s="19" t="s">
        <v>359</v>
      </c>
      <c r="O137" s="19"/>
      <c r="P137" s="19"/>
      <c r="Q137" s="19"/>
      <c r="R137" s="19"/>
      <c r="S137" s="34">
        <f t="shared" si="21"/>
        <v>41827</v>
      </c>
      <c r="T137" s="34" t="str">
        <f t="shared" si="22"/>
        <v/>
      </c>
      <c r="U137" s="34" t="str">
        <f t="shared" si="23"/>
        <v/>
      </c>
      <c r="V137" s="19"/>
      <c r="W137" s="19"/>
      <c r="X137" s="19"/>
    </row>
    <row r="138" spans="1:24" s="5" customFormat="1">
      <c r="A138" s="19" t="s">
        <v>163</v>
      </c>
      <c r="B138" s="19" t="s">
        <v>338</v>
      </c>
      <c r="C138" s="19"/>
      <c r="D138" s="19" t="s">
        <v>2299</v>
      </c>
      <c r="E138" s="34">
        <v>41827</v>
      </c>
      <c r="F138" s="34" t="s">
        <v>6136</v>
      </c>
      <c r="G138" s="19"/>
      <c r="H138" s="19">
        <f t="shared" si="24"/>
        <v>11</v>
      </c>
      <c r="I138" s="19"/>
      <c r="J138" s="10" t="s">
        <v>3422</v>
      </c>
      <c r="K138" s="19" t="str">
        <f t="shared" si="20"/>
        <v>x121</v>
      </c>
      <c r="L138" s="19" t="str">
        <f t="shared" si="25"/>
        <v>Receivables/payables [reinsurance ceded]</v>
      </c>
      <c r="M138" s="19"/>
      <c r="N138" s="19" t="s">
        <v>359</v>
      </c>
      <c r="O138" s="19"/>
      <c r="P138" s="19"/>
      <c r="Q138" s="19"/>
      <c r="R138" s="19"/>
      <c r="S138" s="34">
        <f t="shared" si="21"/>
        <v>41827</v>
      </c>
      <c r="T138" s="34" t="str">
        <f t="shared" si="22"/>
        <v/>
      </c>
      <c r="U138" s="34" t="str">
        <f t="shared" si="23"/>
        <v/>
      </c>
      <c r="V138" s="19"/>
      <c r="W138" s="19"/>
      <c r="X138" s="19"/>
    </row>
    <row r="139" spans="1:24" s="5" customFormat="1">
      <c r="A139" s="19" t="s">
        <v>2160</v>
      </c>
      <c r="B139" s="19" t="s">
        <v>339</v>
      </c>
      <c r="C139" s="19"/>
      <c r="D139" s="19" t="s">
        <v>2299</v>
      </c>
      <c r="E139" s="34">
        <v>41827</v>
      </c>
      <c r="F139" s="34" t="s">
        <v>6136</v>
      </c>
      <c r="G139" s="19"/>
      <c r="H139" s="19">
        <f t="shared" si="24"/>
        <v>8</v>
      </c>
      <c r="I139" s="19"/>
      <c r="J139" s="9" t="s">
        <v>171</v>
      </c>
      <c r="K139" s="19" t="str">
        <f t="shared" si="20"/>
        <v>x124</v>
      </c>
      <c r="L139" s="19" t="str">
        <f t="shared" si="25"/>
        <v>Recoverables</v>
      </c>
      <c r="M139" s="19" t="s">
        <v>358</v>
      </c>
      <c r="N139" s="19" t="s">
        <v>359</v>
      </c>
      <c r="O139" s="19"/>
      <c r="P139" s="19"/>
      <c r="Q139" s="19"/>
      <c r="R139" s="19"/>
      <c r="S139" s="34">
        <f t="shared" si="21"/>
        <v>41827</v>
      </c>
      <c r="T139" s="34" t="str">
        <f t="shared" si="22"/>
        <v/>
      </c>
      <c r="U139" s="34" t="str">
        <f t="shared" si="23"/>
        <v/>
      </c>
      <c r="V139" s="19"/>
      <c r="W139" s="19"/>
      <c r="X139" s="19"/>
    </row>
    <row r="140" spans="1:24" s="5" customFormat="1">
      <c r="A140" s="19" t="s">
        <v>139</v>
      </c>
      <c r="B140" s="19" t="s">
        <v>340</v>
      </c>
      <c r="C140" s="19"/>
      <c r="D140" s="19" t="s">
        <v>2299</v>
      </c>
      <c r="E140" s="34">
        <v>41827</v>
      </c>
      <c r="F140" s="34">
        <v>41639</v>
      </c>
      <c r="G140" s="19"/>
      <c r="H140" s="19">
        <f t="shared" si="24"/>
        <v>1</v>
      </c>
      <c r="I140" s="19"/>
      <c r="J140" s="10" t="s">
        <v>172</v>
      </c>
      <c r="K140" s="19" t="str">
        <f t="shared" si="20"/>
        <v>x114</v>
      </c>
      <c r="L140" s="19" t="str">
        <f t="shared" si="25"/>
        <v>Premium recoverables</v>
      </c>
      <c r="M140" s="19"/>
      <c r="N140" s="19" t="s">
        <v>359</v>
      </c>
      <c r="O140" s="19"/>
      <c r="P140" s="19"/>
      <c r="Q140" s="19"/>
      <c r="R140" s="19"/>
      <c r="S140" s="34">
        <f t="shared" si="21"/>
        <v>41827</v>
      </c>
      <c r="T140" s="34" t="str">
        <f t="shared" si="22"/>
        <v/>
      </c>
      <c r="U140" s="34" t="str">
        <f t="shared" si="23"/>
        <v/>
      </c>
      <c r="V140" s="19"/>
      <c r="W140" s="19"/>
      <c r="X140" s="19"/>
    </row>
    <row r="141" spans="1:24" s="5" customFormat="1">
      <c r="A141" s="19" t="s">
        <v>2161</v>
      </c>
      <c r="B141" s="19" t="s">
        <v>341</v>
      </c>
      <c r="C141" s="19"/>
      <c r="D141" s="19" t="s">
        <v>2299</v>
      </c>
      <c r="E141" s="34">
        <v>41827</v>
      </c>
      <c r="F141" s="34" t="s">
        <v>6136</v>
      </c>
      <c r="G141" s="19"/>
      <c r="H141" s="19">
        <f t="shared" si="24"/>
        <v>4</v>
      </c>
      <c r="I141" s="19"/>
      <c r="J141" s="10" t="s">
        <v>173</v>
      </c>
      <c r="K141" s="19" t="str">
        <f t="shared" si="20"/>
        <v>x14</v>
      </c>
      <c r="L141" s="19" t="str">
        <f t="shared" si="25"/>
        <v>Claims recoverables</v>
      </c>
      <c r="M141" s="19"/>
      <c r="N141" s="19" t="s">
        <v>359</v>
      </c>
      <c r="O141" s="19"/>
      <c r="P141" s="19"/>
      <c r="Q141" s="19"/>
      <c r="R141" s="19"/>
      <c r="S141" s="34">
        <f t="shared" si="21"/>
        <v>41827</v>
      </c>
      <c r="T141" s="34" t="str">
        <f t="shared" si="22"/>
        <v/>
      </c>
      <c r="U141" s="34" t="str">
        <f t="shared" si="23"/>
        <v/>
      </c>
      <c r="V141" s="19"/>
      <c r="W141" s="19"/>
      <c r="X141" s="19"/>
    </row>
    <row r="142" spans="1:24" s="5" customFormat="1">
      <c r="A142" s="19" t="s">
        <v>140</v>
      </c>
      <c r="B142" s="19" t="s">
        <v>342</v>
      </c>
      <c r="C142" s="19"/>
      <c r="D142" s="19" t="s">
        <v>2299</v>
      </c>
      <c r="E142" s="34">
        <v>41827</v>
      </c>
      <c r="F142" s="34" t="s">
        <v>6136</v>
      </c>
      <c r="G142" s="19"/>
      <c r="H142" s="19">
        <f t="shared" si="24"/>
        <v>1</v>
      </c>
      <c r="I142" s="19"/>
      <c r="J142" s="9" t="s">
        <v>174</v>
      </c>
      <c r="K142" s="19" t="str">
        <f t="shared" si="20"/>
        <v>x101</v>
      </c>
      <c r="L142" s="19" t="str">
        <f t="shared" si="25"/>
        <v>Other than property, plant and equipment, financial [other than receivables/payables insurance/reinsurance related and reinsurance deposits]</v>
      </c>
      <c r="M142" s="19" t="s">
        <v>358</v>
      </c>
      <c r="N142" s="19" t="s">
        <v>359</v>
      </c>
      <c r="O142" s="19"/>
      <c r="P142" s="19"/>
      <c r="Q142" s="19"/>
      <c r="R142" s="19"/>
      <c r="S142" s="34">
        <f t="shared" si="21"/>
        <v>41827</v>
      </c>
      <c r="T142" s="34" t="str">
        <f t="shared" si="22"/>
        <v/>
      </c>
      <c r="U142" s="34" t="str">
        <f t="shared" si="23"/>
        <v/>
      </c>
      <c r="V142" s="19"/>
      <c r="W142" s="19"/>
      <c r="X142" s="19"/>
    </row>
    <row r="143" spans="1:24" s="5" customFormat="1">
      <c r="A143" s="19" t="s">
        <v>2162</v>
      </c>
      <c r="B143" s="19" t="s">
        <v>343</v>
      </c>
      <c r="C143" s="19"/>
      <c r="D143" s="19" t="s">
        <v>2299</v>
      </c>
      <c r="E143" s="34">
        <v>41827</v>
      </c>
      <c r="F143" s="34" t="s">
        <v>6136</v>
      </c>
      <c r="G143" s="19"/>
      <c r="H143" s="19">
        <f t="shared" si="24"/>
        <v>4</v>
      </c>
      <c r="I143" s="19"/>
      <c r="J143" s="10" t="s">
        <v>175</v>
      </c>
      <c r="K143" s="19" t="str">
        <f t="shared" si="20"/>
        <v>x71</v>
      </c>
      <c r="L143" s="19" t="str">
        <f t="shared" si="25"/>
        <v>Intangible</v>
      </c>
      <c r="M143" s="19" t="s">
        <v>358</v>
      </c>
      <c r="N143" s="19" t="s">
        <v>359</v>
      </c>
      <c r="O143" s="19"/>
      <c r="P143" s="19"/>
      <c r="Q143" s="19"/>
      <c r="R143" s="19"/>
      <c r="S143" s="34">
        <f t="shared" si="21"/>
        <v>41827</v>
      </c>
      <c r="T143" s="34" t="str">
        <f t="shared" si="22"/>
        <v/>
      </c>
      <c r="U143" s="34" t="str">
        <f t="shared" si="23"/>
        <v/>
      </c>
      <c r="V143" s="19"/>
      <c r="W143" s="19"/>
      <c r="X143" s="19"/>
    </row>
    <row r="144" spans="1:24" s="5" customFormat="1">
      <c r="A144" s="19" t="s">
        <v>245</v>
      </c>
      <c r="B144" s="19" t="s">
        <v>344</v>
      </c>
      <c r="C144" s="19"/>
      <c r="D144" s="19" t="s">
        <v>2299</v>
      </c>
      <c r="E144" s="34">
        <v>41827</v>
      </c>
      <c r="F144" s="34">
        <v>41639</v>
      </c>
      <c r="G144" s="19"/>
      <c r="H144" s="19">
        <f t="shared" si="24"/>
        <v>1</v>
      </c>
      <c r="I144" s="19"/>
      <c r="J144" s="11" t="s">
        <v>176</v>
      </c>
      <c r="K144" s="19" t="str">
        <f t="shared" si="20"/>
        <v>x62</v>
      </c>
      <c r="L144" s="19" t="str">
        <f t="shared" si="25"/>
        <v>Goodwill</v>
      </c>
      <c r="M144" s="19"/>
      <c r="N144" s="19" t="s">
        <v>359</v>
      </c>
      <c r="O144" s="19"/>
      <c r="P144" s="19"/>
      <c r="Q144" s="19"/>
      <c r="R144" s="19"/>
      <c r="S144" s="34">
        <f t="shared" si="21"/>
        <v>41827</v>
      </c>
      <c r="T144" s="34" t="str">
        <f t="shared" si="22"/>
        <v/>
      </c>
      <c r="U144" s="34" t="str">
        <f t="shared" si="23"/>
        <v/>
      </c>
      <c r="V144" s="19"/>
      <c r="W144" s="19"/>
      <c r="X144" s="19"/>
    </row>
    <row r="145" spans="1:24" s="5" customFormat="1">
      <c r="A145" s="19" t="s">
        <v>201</v>
      </c>
      <c r="B145" s="19" t="s">
        <v>345</v>
      </c>
      <c r="C145" s="19"/>
      <c r="D145" s="19" t="s">
        <v>2299</v>
      </c>
      <c r="E145" s="34">
        <v>41827</v>
      </c>
      <c r="F145" s="34" t="s">
        <v>6136</v>
      </c>
      <c r="G145" s="19"/>
      <c r="H145" s="19">
        <f t="shared" si="24"/>
        <v>4</v>
      </c>
      <c r="I145" s="19"/>
      <c r="J145" s="11" t="s">
        <v>177</v>
      </c>
      <c r="K145" s="19" t="str">
        <f t="shared" si="20"/>
        <v>x29</v>
      </c>
      <c r="L145" s="19" t="str">
        <f t="shared" si="25"/>
        <v>Deferred acquisition costs</v>
      </c>
      <c r="M145" s="19"/>
      <c r="N145" s="19" t="s">
        <v>359</v>
      </c>
      <c r="O145" s="19"/>
      <c r="P145" s="19"/>
      <c r="Q145" s="19"/>
      <c r="R145" s="19"/>
      <c r="S145" s="34">
        <f t="shared" si="21"/>
        <v>41827</v>
      </c>
      <c r="T145" s="34" t="str">
        <f t="shared" si="22"/>
        <v/>
      </c>
      <c r="U145" s="34" t="str">
        <f t="shared" si="23"/>
        <v/>
      </c>
      <c r="V145" s="19"/>
      <c r="W145" s="19"/>
      <c r="X145" s="19"/>
    </row>
    <row r="146" spans="1:24" s="5" customFormat="1">
      <c r="A146" s="19" t="s">
        <v>239</v>
      </c>
      <c r="B146" s="19" t="s">
        <v>346</v>
      </c>
      <c r="C146" s="19"/>
      <c r="D146" s="19" t="s">
        <v>2299</v>
      </c>
      <c r="E146" s="34">
        <v>41827</v>
      </c>
      <c r="F146" s="34" t="s">
        <v>6136</v>
      </c>
      <c r="G146" s="19"/>
      <c r="H146" s="19">
        <f t="shared" si="24"/>
        <v>2</v>
      </c>
      <c r="I146" s="19"/>
      <c r="J146" s="11" t="s">
        <v>178</v>
      </c>
      <c r="K146" s="19" t="str">
        <f t="shared" si="20"/>
        <v>x72</v>
      </c>
      <c r="L146" s="19" t="str">
        <f t="shared" si="25"/>
        <v>Intangible other than goodwill and deferred acquisition costs</v>
      </c>
      <c r="M146" s="19"/>
      <c r="N146" s="19" t="s">
        <v>359</v>
      </c>
      <c r="O146" s="19"/>
      <c r="P146" s="19"/>
      <c r="Q146" s="19"/>
      <c r="R146" s="19"/>
      <c r="S146" s="34">
        <f t="shared" si="21"/>
        <v>41827</v>
      </c>
      <c r="T146" s="34" t="str">
        <f t="shared" si="22"/>
        <v/>
      </c>
      <c r="U146" s="34" t="str">
        <f t="shared" si="23"/>
        <v/>
      </c>
      <c r="V146" s="19"/>
      <c r="W146" s="19"/>
      <c r="X146" s="19"/>
    </row>
    <row r="147" spans="1:24" s="5" customFormat="1">
      <c r="A147" s="19" t="s">
        <v>3150</v>
      </c>
      <c r="B147" s="19" t="s">
        <v>347</v>
      </c>
      <c r="C147" s="19"/>
      <c r="D147" s="19" t="s">
        <v>2299</v>
      </c>
      <c r="E147" s="34">
        <v>41827</v>
      </c>
      <c r="F147" s="34" t="s">
        <v>6136</v>
      </c>
      <c r="G147" s="19"/>
      <c r="H147" s="19">
        <f t="shared" si="24"/>
        <v>1</v>
      </c>
      <c r="I147" s="19"/>
      <c r="J147" s="10" t="s">
        <v>142</v>
      </c>
      <c r="K147" s="19" t="str">
        <f t="shared" si="20"/>
        <v>x30</v>
      </c>
      <c r="L147" s="19" t="str">
        <f t="shared" si="25"/>
        <v>Deferred tax</v>
      </c>
      <c r="M147" s="19"/>
      <c r="N147" s="19" t="s">
        <v>359</v>
      </c>
      <c r="O147" s="19"/>
      <c r="P147" s="19"/>
      <c r="Q147" s="19"/>
      <c r="R147" s="19"/>
      <c r="S147" s="34">
        <f t="shared" si="21"/>
        <v>41827</v>
      </c>
      <c r="T147" s="34" t="str">
        <f t="shared" si="22"/>
        <v/>
      </c>
      <c r="U147" s="34" t="str">
        <f t="shared" si="23"/>
        <v/>
      </c>
      <c r="V147" s="19"/>
      <c r="W147" s="19"/>
      <c r="X147" s="19"/>
    </row>
    <row r="148" spans="1:24" s="5" customFormat="1">
      <c r="A148" s="19" t="s">
        <v>249</v>
      </c>
      <c r="B148" s="19" t="s">
        <v>348</v>
      </c>
      <c r="C148" s="19"/>
      <c r="D148" s="19" t="s">
        <v>2299</v>
      </c>
      <c r="E148" s="34">
        <v>41827</v>
      </c>
      <c r="F148" s="34">
        <v>41639</v>
      </c>
      <c r="G148" s="19"/>
      <c r="H148" s="19">
        <f t="shared" si="24"/>
        <v>1</v>
      </c>
      <c r="I148" s="19"/>
      <c r="J148" s="10" t="s">
        <v>179</v>
      </c>
      <c r="K148" s="19" t="str">
        <f t="shared" si="20"/>
        <v>x122</v>
      </c>
      <c r="L148" s="19" t="str">
        <f t="shared" si="25"/>
        <v>Receivables/payables [trade]</v>
      </c>
      <c r="M148" s="19"/>
      <c r="N148" s="19" t="s">
        <v>359</v>
      </c>
      <c r="O148" s="19"/>
      <c r="P148" s="19"/>
      <c r="Q148" s="19"/>
      <c r="R148" s="19"/>
      <c r="S148" s="34">
        <f t="shared" si="21"/>
        <v>41827</v>
      </c>
      <c r="T148" s="34" t="str">
        <f t="shared" si="22"/>
        <v/>
      </c>
      <c r="U148" s="34" t="str">
        <f t="shared" si="23"/>
        <v/>
      </c>
      <c r="V148" s="19"/>
      <c r="W148" s="19"/>
      <c r="X148" s="19"/>
    </row>
    <row r="149" spans="1:24" s="5" customFormat="1">
      <c r="A149" s="19" t="s">
        <v>251</v>
      </c>
      <c r="B149" s="19" t="s">
        <v>349</v>
      </c>
      <c r="C149" s="19"/>
      <c r="D149" s="19" t="s">
        <v>2299</v>
      </c>
      <c r="E149" s="34">
        <v>41827</v>
      </c>
      <c r="F149" s="34" t="s">
        <v>6136</v>
      </c>
      <c r="G149" s="19"/>
      <c r="H149" s="19">
        <f t="shared" si="24"/>
        <v>1</v>
      </c>
      <c r="I149" s="19"/>
      <c r="J149" s="10" t="s">
        <v>180</v>
      </c>
      <c r="K149" s="19" t="str">
        <f t="shared" si="20"/>
        <v>x111</v>
      </c>
      <c r="L149" s="19" t="str">
        <f t="shared" si="25"/>
        <v>Pension benefit</v>
      </c>
      <c r="M149" s="19"/>
      <c r="N149" s="19" t="s">
        <v>359</v>
      </c>
      <c r="O149" s="19"/>
      <c r="P149" s="19"/>
      <c r="Q149" s="19"/>
      <c r="R149" s="19"/>
      <c r="S149" s="34">
        <f t="shared" si="21"/>
        <v>41827</v>
      </c>
      <c r="T149" s="34" t="str">
        <f t="shared" si="22"/>
        <v/>
      </c>
      <c r="U149" s="34" t="str">
        <f t="shared" si="23"/>
        <v/>
      </c>
      <c r="V149" s="19"/>
      <c r="W149" s="19"/>
      <c r="X149" s="19"/>
    </row>
    <row r="150" spans="1:24" s="5" customFormat="1">
      <c r="A150" s="19" t="s">
        <v>250</v>
      </c>
      <c r="B150" s="19" t="s">
        <v>350</v>
      </c>
      <c r="C150" s="19"/>
      <c r="D150" s="19" t="s">
        <v>2299</v>
      </c>
      <c r="E150" s="34">
        <v>41827</v>
      </c>
      <c r="F150" s="34" t="s">
        <v>6136</v>
      </c>
      <c r="G150" s="19"/>
      <c r="H150" s="19">
        <f t="shared" si="24"/>
        <v>1</v>
      </c>
      <c r="I150" s="19"/>
      <c r="J150" s="10" t="s">
        <v>181</v>
      </c>
      <c r="K150" s="19" t="str">
        <f t="shared" si="20"/>
        <v>x38</v>
      </c>
      <c r="L150" s="19" t="str">
        <f t="shared" si="25"/>
        <v>Due in respect of own fund items or initial fund called up but not yet paid in</v>
      </c>
      <c r="M150" s="19"/>
      <c r="N150" s="19" t="s">
        <v>359</v>
      </c>
      <c r="O150" s="19"/>
      <c r="P150" s="19"/>
      <c r="Q150" s="19"/>
      <c r="R150" s="19"/>
      <c r="S150" s="34">
        <f t="shared" si="21"/>
        <v>41827</v>
      </c>
      <c r="T150" s="34" t="str">
        <f t="shared" si="22"/>
        <v/>
      </c>
      <c r="U150" s="34" t="str">
        <f t="shared" si="23"/>
        <v/>
      </c>
      <c r="V150" s="19"/>
      <c r="W150" s="19"/>
      <c r="X150" s="19"/>
    </row>
    <row r="151" spans="1:24" s="5" customFormat="1">
      <c r="A151" s="19" t="s">
        <v>240</v>
      </c>
      <c r="B151" s="19" t="s">
        <v>351</v>
      </c>
      <c r="C151" s="19"/>
      <c r="D151" s="19" t="s">
        <v>2299</v>
      </c>
      <c r="E151" s="34">
        <v>41827</v>
      </c>
      <c r="F151" s="34" t="s">
        <v>6136</v>
      </c>
      <c r="G151" s="19"/>
      <c r="H151" s="19">
        <f t="shared" si="24"/>
        <v>2</v>
      </c>
      <c r="I151" s="19"/>
      <c r="J151" s="10" t="s">
        <v>3471</v>
      </c>
      <c r="K151" s="19" t="s">
        <v>299</v>
      </c>
      <c r="L151" s="19" t="str">
        <f t="shared" si="25"/>
        <v>Other than intangible, deferred tax, pension benefit, property, plant and equipment, financial, reinsurance deposits, receivables/payables and due in respect of own fund items or initial fund called up but not yet paid in</v>
      </c>
      <c r="M151" s="19"/>
      <c r="N151" s="19" t="s">
        <v>359</v>
      </c>
      <c r="O151" s="19"/>
      <c r="P151" s="19"/>
      <c r="Q151" s="19"/>
      <c r="R151" s="19"/>
      <c r="S151" s="34">
        <f t="shared" si="21"/>
        <v>41827</v>
      </c>
      <c r="T151" s="34"/>
      <c r="U151" s="34"/>
      <c r="V151" s="19"/>
      <c r="W151" s="19"/>
      <c r="X151" s="19"/>
    </row>
    <row r="152" spans="1:24" s="5" customFormat="1">
      <c r="A152" s="19" t="s">
        <v>156</v>
      </c>
      <c r="B152" s="19" t="s">
        <v>352</v>
      </c>
      <c r="C152" s="19"/>
      <c r="D152" s="19" t="s">
        <v>2299</v>
      </c>
      <c r="E152" s="34">
        <v>41827</v>
      </c>
      <c r="F152" s="34" t="s">
        <v>6136</v>
      </c>
      <c r="G152" s="19"/>
      <c r="H152" s="19">
        <f t="shared" si="24"/>
        <v>3</v>
      </c>
      <c r="I152" s="19"/>
      <c r="J152" s="6" t="s">
        <v>371</v>
      </c>
      <c r="K152" s="19"/>
      <c r="L152" s="19"/>
      <c r="M152" s="19"/>
      <c r="N152" s="19"/>
      <c r="O152" s="19" t="s">
        <v>2299</v>
      </c>
      <c r="P152" s="19"/>
      <c r="Q152" s="19" t="s">
        <v>369</v>
      </c>
      <c r="R152" s="19"/>
      <c r="S152" s="34">
        <v>41827</v>
      </c>
      <c r="T152" s="34"/>
      <c r="U152" s="34"/>
      <c r="V152" s="19"/>
      <c r="W152" s="19"/>
      <c r="X152" s="19"/>
    </row>
    <row r="153" spans="1:24" s="5" customFormat="1">
      <c r="A153" s="19" t="s">
        <v>144</v>
      </c>
      <c r="B153" s="19" t="s">
        <v>353</v>
      </c>
      <c r="C153" s="19"/>
      <c r="D153" s="19" t="s">
        <v>2299</v>
      </c>
      <c r="E153" s="34">
        <v>41827</v>
      </c>
      <c r="F153" s="34" t="s">
        <v>6136</v>
      </c>
      <c r="G153" s="19"/>
      <c r="H153" s="19">
        <f t="shared" si="24"/>
        <v>3</v>
      </c>
      <c r="I153" s="19"/>
      <c r="J153" s="7" t="s">
        <v>130</v>
      </c>
      <c r="K153" s="19" t="str">
        <f t="shared" ref="K153:K168" si="26">VLOOKUP(J153,$A$2:$B$982,2,FALSE)</f>
        <v>x0</v>
      </c>
      <c r="L153" s="19" t="str">
        <f t="shared" si="25"/>
        <v>Total/NA</v>
      </c>
      <c r="M153" s="19" t="s">
        <v>358</v>
      </c>
      <c r="N153" s="19"/>
      <c r="O153" s="19"/>
      <c r="P153" s="19"/>
      <c r="Q153" s="19"/>
      <c r="R153" s="19"/>
      <c r="S153" s="34">
        <f t="shared" ref="S153:S168" si="27">VLOOKUP(J153,A:G,5,FALSE)</f>
        <v>41827</v>
      </c>
      <c r="T153" s="34" t="str">
        <f t="shared" ref="T153:T168" si="28">IF(VLOOKUP(J153,A:G,6,FALSE)=0,"",VLOOKUP(J153,A:G,6,FALSE))</f>
        <v/>
      </c>
      <c r="U153" s="34" t="str">
        <f t="shared" ref="U153:U168" si="29">IF(VLOOKUP(J153,A:G,7,FALSE)=0,"",VLOOKUP(J153,A:G,7,FALSE))</f>
        <v/>
      </c>
      <c r="V153" s="19"/>
      <c r="W153" s="19"/>
      <c r="X153" s="19"/>
    </row>
    <row r="154" spans="1:24" s="5" customFormat="1">
      <c r="A154" s="19" t="s">
        <v>2241</v>
      </c>
      <c r="B154" s="19" t="s">
        <v>354</v>
      </c>
      <c r="C154" s="19"/>
      <c r="D154" s="19" t="s">
        <v>2299</v>
      </c>
      <c r="E154" s="34">
        <v>41827</v>
      </c>
      <c r="F154" s="34" t="s">
        <v>6136</v>
      </c>
      <c r="G154" s="19"/>
      <c r="H154" s="19">
        <f t="shared" si="24"/>
        <v>3</v>
      </c>
      <c r="I154" s="19"/>
      <c r="J154" s="8" t="s">
        <v>137</v>
      </c>
      <c r="K154" s="19" t="str">
        <f t="shared" si="26"/>
        <v>x82</v>
      </c>
      <c r="L154" s="19" t="str">
        <f t="shared" si="25"/>
        <v>Loans and bonds</v>
      </c>
      <c r="M154" s="19" t="s">
        <v>358</v>
      </c>
      <c r="N154" s="19" t="s">
        <v>359</v>
      </c>
      <c r="O154" s="19"/>
      <c r="P154" s="19"/>
      <c r="Q154" s="19"/>
      <c r="R154" s="19"/>
      <c r="S154" s="34">
        <f t="shared" si="27"/>
        <v>41827</v>
      </c>
      <c r="T154" s="34" t="str">
        <f t="shared" si="28"/>
        <v/>
      </c>
      <c r="U154" s="34" t="str">
        <f t="shared" si="29"/>
        <v/>
      </c>
      <c r="V154" s="19"/>
      <c r="W154" s="19"/>
      <c r="X154" s="19"/>
    </row>
    <row r="155" spans="1:24" s="5" customFormat="1">
      <c r="A155" s="19" t="s">
        <v>145</v>
      </c>
      <c r="B155" s="19" t="s">
        <v>1668</v>
      </c>
      <c r="C155" s="19"/>
      <c r="D155" s="19" t="s">
        <v>2299</v>
      </c>
      <c r="E155" s="34">
        <v>41827</v>
      </c>
      <c r="F155" s="34" t="s">
        <v>6136</v>
      </c>
      <c r="G155" s="19"/>
      <c r="H155" s="19">
        <f t="shared" si="24"/>
        <v>3</v>
      </c>
      <c r="I155" s="19"/>
      <c r="J155" s="9" t="s">
        <v>9966</v>
      </c>
      <c r="K155" s="19" t="str">
        <f t="shared" si="26"/>
        <v>x81</v>
      </c>
      <c r="L155" s="19" t="str">
        <f t="shared" si="25"/>
        <v>Mortgages and loans</v>
      </c>
      <c r="M155" s="19"/>
      <c r="N155" s="19" t="s">
        <v>359</v>
      </c>
      <c r="O155" s="19"/>
      <c r="P155" s="19"/>
      <c r="Q155" s="19"/>
      <c r="R155" s="19"/>
      <c r="S155" s="34">
        <f t="shared" si="27"/>
        <v>41827</v>
      </c>
      <c r="T155" s="34" t="str">
        <f t="shared" si="28"/>
        <v/>
      </c>
      <c r="U155" s="34">
        <f t="shared" si="29"/>
        <v>42277</v>
      </c>
      <c r="V155" s="19"/>
      <c r="W155" s="19"/>
      <c r="X155" s="19"/>
    </row>
    <row r="156" spans="1:24" s="5" customFormat="1">
      <c r="A156" s="19" t="s">
        <v>146</v>
      </c>
      <c r="B156" s="19" t="s">
        <v>1669</v>
      </c>
      <c r="C156" s="19"/>
      <c r="D156" s="19" t="s">
        <v>2299</v>
      </c>
      <c r="E156" s="34">
        <v>41827</v>
      </c>
      <c r="F156" s="34" t="s">
        <v>6136</v>
      </c>
      <c r="G156" s="19"/>
      <c r="H156" s="19">
        <f t="shared" si="24"/>
        <v>3</v>
      </c>
      <c r="I156" s="19"/>
      <c r="J156" s="9" t="s">
        <v>162</v>
      </c>
      <c r="K156" s="19" t="str">
        <f t="shared" si="26"/>
        <v>x7</v>
      </c>
      <c r="L156" s="19" t="str">
        <f t="shared" si="25"/>
        <v>Bonds</v>
      </c>
      <c r="M156" s="19" t="s">
        <v>358</v>
      </c>
      <c r="N156" s="19" t="s">
        <v>359</v>
      </c>
      <c r="O156" s="19"/>
      <c r="P156" s="19"/>
      <c r="Q156" s="19"/>
      <c r="R156" s="19"/>
      <c r="S156" s="34">
        <f t="shared" si="27"/>
        <v>41827</v>
      </c>
      <c r="T156" s="34" t="str">
        <f t="shared" si="28"/>
        <v/>
      </c>
      <c r="U156" s="34" t="str">
        <f t="shared" si="29"/>
        <v/>
      </c>
      <c r="V156" s="19"/>
      <c r="W156" s="19"/>
      <c r="X156" s="19"/>
    </row>
    <row r="157" spans="1:24" s="5" customFormat="1">
      <c r="A157" s="19" t="s">
        <v>190</v>
      </c>
      <c r="B157" s="19" t="s">
        <v>1670</v>
      </c>
      <c r="C157" s="19"/>
      <c r="D157" s="19" t="s">
        <v>2299</v>
      </c>
      <c r="E157" s="34">
        <v>41827</v>
      </c>
      <c r="F157" s="34" t="s">
        <v>6136</v>
      </c>
      <c r="G157" s="19"/>
      <c r="H157" s="19">
        <f t="shared" si="24"/>
        <v>3</v>
      </c>
      <c r="I157" s="19"/>
      <c r="J157" s="10" t="s">
        <v>163</v>
      </c>
      <c r="K157" s="19" t="str">
        <f t="shared" si="26"/>
        <v>x136</v>
      </c>
      <c r="L157" s="19" t="str">
        <f t="shared" si="25"/>
        <v>Structured notes</v>
      </c>
      <c r="M157" s="19"/>
      <c r="N157" s="19" t="s">
        <v>359</v>
      </c>
      <c r="O157" s="19"/>
      <c r="P157" s="19"/>
      <c r="Q157" s="19"/>
      <c r="R157" s="19"/>
      <c r="S157" s="34">
        <f t="shared" si="27"/>
        <v>41827</v>
      </c>
      <c r="T157" s="34" t="str">
        <f t="shared" si="28"/>
        <v/>
      </c>
      <c r="U157" s="34" t="str">
        <f t="shared" si="29"/>
        <v/>
      </c>
      <c r="V157" s="19"/>
      <c r="W157" s="19"/>
      <c r="X157" s="19"/>
    </row>
    <row r="158" spans="1:24" s="5" customFormat="1">
      <c r="A158" s="6" t="s">
        <v>233</v>
      </c>
      <c r="B158" s="19" t="s">
        <v>1671</v>
      </c>
      <c r="C158" s="19"/>
      <c r="D158" s="19" t="s">
        <v>2299</v>
      </c>
      <c r="E158" s="34">
        <v>41827</v>
      </c>
      <c r="F158" s="34">
        <v>41639</v>
      </c>
      <c r="G158" s="19"/>
      <c r="H158" s="19">
        <f t="shared" si="24"/>
        <v>1</v>
      </c>
      <c r="I158" s="19"/>
      <c r="J158" s="10" t="s">
        <v>164</v>
      </c>
      <c r="K158" s="19" t="str">
        <f t="shared" si="26"/>
        <v>x18</v>
      </c>
      <c r="L158" s="19" t="str">
        <f t="shared" si="25"/>
        <v>Collateralised securities</v>
      </c>
      <c r="M158" s="19"/>
      <c r="N158" s="19" t="s">
        <v>359</v>
      </c>
      <c r="O158" s="19"/>
      <c r="P158" s="19"/>
      <c r="Q158" s="19"/>
      <c r="R158" s="19"/>
      <c r="S158" s="34">
        <f t="shared" si="27"/>
        <v>41827</v>
      </c>
      <c r="T158" s="34" t="str">
        <f t="shared" si="28"/>
        <v/>
      </c>
      <c r="U158" s="34" t="str">
        <f t="shared" si="29"/>
        <v/>
      </c>
      <c r="V158" s="19"/>
      <c r="W158" s="19"/>
      <c r="X158" s="19"/>
    </row>
    <row r="159" spans="1:24" s="5" customFormat="1">
      <c r="A159" s="19" t="s">
        <v>254</v>
      </c>
      <c r="B159" s="19" t="s">
        <v>1672</v>
      </c>
      <c r="C159" s="19"/>
      <c r="D159" s="19" t="s">
        <v>2299</v>
      </c>
      <c r="E159" s="34">
        <v>41827</v>
      </c>
      <c r="F159" s="34" t="s">
        <v>6136</v>
      </c>
      <c r="G159" s="19"/>
      <c r="H159" s="19">
        <f t="shared" si="24"/>
        <v>1</v>
      </c>
      <c r="I159" s="19"/>
      <c r="J159" s="10" t="s">
        <v>165</v>
      </c>
      <c r="K159" s="19" t="str">
        <f t="shared" si="26"/>
        <v>x10</v>
      </c>
      <c r="L159" s="19" t="str">
        <f t="shared" si="25"/>
        <v>Bonds securities other than structured notes and collateralised securities</v>
      </c>
      <c r="M159" s="19"/>
      <c r="N159" s="19" t="s">
        <v>359</v>
      </c>
      <c r="O159" s="19"/>
      <c r="P159" s="19"/>
      <c r="Q159" s="19"/>
      <c r="R159" s="19"/>
      <c r="S159" s="34">
        <f t="shared" si="27"/>
        <v>41827</v>
      </c>
      <c r="T159" s="34" t="str">
        <f t="shared" si="28"/>
        <v/>
      </c>
      <c r="U159" s="34" t="str">
        <f t="shared" si="29"/>
        <v/>
      </c>
      <c r="V159" s="19"/>
      <c r="W159" s="19"/>
      <c r="X159" s="19"/>
    </row>
    <row r="160" spans="1:24" s="5" customFormat="1">
      <c r="A160" s="19" t="s">
        <v>215</v>
      </c>
      <c r="B160" s="19" t="s">
        <v>1673</v>
      </c>
      <c r="C160" s="19"/>
      <c r="D160" s="19" t="s">
        <v>2299</v>
      </c>
      <c r="E160" s="34">
        <v>41827</v>
      </c>
      <c r="F160" s="34" t="s">
        <v>6136</v>
      </c>
      <c r="G160" s="19"/>
      <c r="H160" s="19">
        <f t="shared" si="24"/>
        <v>2</v>
      </c>
      <c r="I160" s="19"/>
      <c r="J160" s="8" t="s">
        <v>132</v>
      </c>
      <c r="K160" s="19" t="str">
        <f t="shared" si="26"/>
        <v>x32</v>
      </c>
      <c r="L160" s="19" t="str">
        <f t="shared" si="25"/>
        <v>Derivatives</v>
      </c>
      <c r="M160" s="19"/>
      <c r="N160" s="19" t="s">
        <v>359</v>
      </c>
      <c r="O160" s="19"/>
      <c r="P160" s="19"/>
      <c r="Q160" s="19"/>
      <c r="R160" s="19"/>
      <c r="S160" s="34">
        <f t="shared" si="27"/>
        <v>41827</v>
      </c>
      <c r="T160" s="34" t="str">
        <f t="shared" si="28"/>
        <v/>
      </c>
      <c r="U160" s="34" t="str">
        <f t="shared" si="29"/>
        <v/>
      </c>
      <c r="V160" s="19"/>
      <c r="W160" s="19"/>
      <c r="X160" s="19"/>
    </row>
    <row r="161" spans="1:24" s="5" customFormat="1">
      <c r="A161" s="41" t="s">
        <v>212</v>
      </c>
      <c r="B161" s="19" t="s">
        <v>1674</v>
      </c>
      <c r="C161" s="19"/>
      <c r="D161" s="19" t="s">
        <v>2299</v>
      </c>
      <c r="E161" s="34">
        <v>41827</v>
      </c>
      <c r="F161" s="34" t="s">
        <v>6136</v>
      </c>
      <c r="G161" s="19"/>
      <c r="H161" s="19">
        <f t="shared" si="24"/>
        <v>1</v>
      </c>
      <c r="I161" s="19"/>
      <c r="J161" s="8" t="s">
        <v>168</v>
      </c>
      <c r="K161" s="19" t="str">
        <f t="shared" si="26"/>
        <v>x126</v>
      </c>
      <c r="L161" s="19" t="str">
        <f t="shared" si="25"/>
        <v>Reinsurance deposits</v>
      </c>
      <c r="M161" s="19"/>
      <c r="N161" s="19" t="s">
        <v>359</v>
      </c>
      <c r="O161" s="19"/>
      <c r="P161" s="19"/>
      <c r="Q161" s="19"/>
      <c r="R161" s="19"/>
      <c r="S161" s="34">
        <f t="shared" si="27"/>
        <v>41827</v>
      </c>
      <c r="T161" s="34" t="str">
        <f t="shared" si="28"/>
        <v/>
      </c>
      <c r="U161" s="34" t="str">
        <f t="shared" si="29"/>
        <v/>
      </c>
      <c r="V161" s="19"/>
      <c r="W161" s="19"/>
      <c r="X161" s="19"/>
    </row>
    <row r="162" spans="1:24" s="5" customFormat="1">
      <c r="A162" s="41" t="s">
        <v>3468</v>
      </c>
      <c r="B162" s="19" t="s">
        <v>2294</v>
      </c>
      <c r="C162" s="19"/>
      <c r="D162" s="19" t="s">
        <v>2299</v>
      </c>
      <c r="E162" s="34">
        <v>41827</v>
      </c>
      <c r="F162" s="34">
        <v>41639</v>
      </c>
      <c r="G162" s="19"/>
      <c r="H162" s="19">
        <f t="shared" si="24"/>
        <v>1</v>
      </c>
      <c r="I162" s="19"/>
      <c r="J162" s="8" t="s">
        <v>184</v>
      </c>
      <c r="K162" s="19" t="str">
        <f t="shared" si="26"/>
        <v>x98</v>
      </c>
      <c r="L162" s="19" t="str">
        <f t="shared" si="25"/>
        <v>Other than loans, bonds, derivatives and reinsurance deposits</v>
      </c>
      <c r="M162" s="19" t="s">
        <v>358</v>
      </c>
      <c r="N162" s="19" t="s">
        <v>359</v>
      </c>
      <c r="O162" s="19"/>
      <c r="P162" s="19"/>
      <c r="Q162" s="19"/>
      <c r="R162" s="19"/>
      <c r="S162" s="34">
        <f t="shared" si="27"/>
        <v>41827</v>
      </c>
      <c r="T162" s="34" t="str">
        <f t="shared" si="28"/>
        <v/>
      </c>
      <c r="U162" s="34" t="str">
        <f t="shared" si="29"/>
        <v/>
      </c>
      <c r="V162" s="19"/>
      <c r="W162" s="19"/>
      <c r="X162" s="19"/>
    </row>
    <row r="163" spans="1:24" s="5" customFormat="1">
      <c r="A163" s="41" t="s">
        <v>2297</v>
      </c>
      <c r="B163" s="19" t="s">
        <v>2298</v>
      </c>
      <c r="C163" s="19"/>
      <c r="D163" s="19" t="s">
        <v>2299</v>
      </c>
      <c r="E163" s="34">
        <v>41827</v>
      </c>
      <c r="F163" s="34" t="s">
        <v>6136</v>
      </c>
      <c r="G163" s="19"/>
      <c r="H163" s="19">
        <f t="shared" si="24"/>
        <v>1</v>
      </c>
      <c r="I163" s="19"/>
      <c r="J163" s="9" t="s">
        <v>136</v>
      </c>
      <c r="K163" s="19" t="str">
        <f t="shared" si="26"/>
        <v>x39</v>
      </c>
      <c r="L163" s="19" t="str">
        <f t="shared" si="25"/>
        <v>Equity instruments</v>
      </c>
      <c r="M163" s="19" t="s">
        <v>358</v>
      </c>
      <c r="N163" s="19" t="s">
        <v>359</v>
      </c>
      <c r="O163" s="19"/>
      <c r="P163" s="19"/>
      <c r="Q163" s="19"/>
      <c r="R163" s="19"/>
      <c r="S163" s="34">
        <f t="shared" si="27"/>
        <v>41827</v>
      </c>
      <c r="T163" s="34" t="str">
        <f t="shared" si="28"/>
        <v/>
      </c>
      <c r="U163" s="34" t="str">
        <f t="shared" si="29"/>
        <v/>
      </c>
      <c r="V163" s="19"/>
      <c r="W163" s="19"/>
      <c r="X163" s="19"/>
    </row>
    <row r="164" spans="1:24" s="5" customFormat="1">
      <c r="A164" s="19" t="s">
        <v>3988</v>
      </c>
      <c r="B164" s="19" t="s">
        <v>3987</v>
      </c>
      <c r="C164" s="19"/>
      <c r="D164" s="19" t="s">
        <v>2299</v>
      </c>
      <c r="E164" s="34">
        <v>41827</v>
      </c>
      <c r="F164" s="34" t="s">
        <v>6136</v>
      </c>
      <c r="G164" s="19"/>
      <c r="H164" s="19">
        <f t="shared" si="24"/>
        <v>2</v>
      </c>
      <c r="I164" s="19"/>
      <c r="J164" s="10" t="s">
        <v>185</v>
      </c>
      <c r="K164" s="19" t="str">
        <f t="shared" si="26"/>
        <v>x135</v>
      </c>
      <c r="L164" s="19" t="str">
        <f t="shared" si="25"/>
        <v>Shares</v>
      </c>
      <c r="M164" s="19" t="s">
        <v>358</v>
      </c>
      <c r="N164" s="19" t="s">
        <v>359</v>
      </c>
      <c r="O164" s="19"/>
      <c r="P164" s="19"/>
      <c r="Q164" s="19"/>
      <c r="R164" s="19"/>
      <c r="S164" s="34">
        <f t="shared" si="27"/>
        <v>41827</v>
      </c>
      <c r="T164" s="34" t="str">
        <f t="shared" si="28"/>
        <v/>
      </c>
      <c r="U164" s="34" t="str">
        <f t="shared" si="29"/>
        <v/>
      </c>
      <c r="V164" s="19"/>
      <c r="W164" s="19"/>
      <c r="X164" s="19"/>
    </row>
    <row r="165" spans="1:24" s="5" customFormat="1">
      <c r="A165" s="19" t="s">
        <v>3990</v>
      </c>
      <c r="B165" s="19" t="s">
        <v>3989</v>
      </c>
      <c r="C165" s="19"/>
      <c r="D165" s="19" t="s">
        <v>2299</v>
      </c>
      <c r="E165" s="34">
        <v>41827</v>
      </c>
      <c r="F165" s="34" t="s">
        <v>6136</v>
      </c>
      <c r="G165" s="19"/>
      <c r="H165" s="19">
        <f t="shared" si="24"/>
        <v>2</v>
      </c>
      <c r="I165" s="19"/>
      <c r="J165" s="11" t="s">
        <v>186</v>
      </c>
      <c r="K165" s="19" t="str">
        <f t="shared" si="26"/>
        <v>x87</v>
      </c>
      <c r="L165" s="19" t="str">
        <f t="shared" si="25"/>
        <v>Ordinary shares</v>
      </c>
      <c r="M165" s="19"/>
      <c r="N165" s="19" t="s">
        <v>359</v>
      </c>
      <c r="O165" s="19"/>
      <c r="P165" s="19"/>
      <c r="Q165" s="19"/>
      <c r="R165" s="19"/>
      <c r="S165" s="34">
        <f t="shared" si="27"/>
        <v>41827</v>
      </c>
      <c r="T165" s="34" t="str">
        <f t="shared" si="28"/>
        <v/>
      </c>
      <c r="U165" s="34" t="str">
        <f t="shared" si="29"/>
        <v/>
      </c>
      <c r="V165" s="19"/>
      <c r="W165" s="19"/>
      <c r="X165" s="19"/>
    </row>
    <row r="166" spans="1:24" s="5" customFormat="1">
      <c r="A166" s="37" t="s">
        <v>4916</v>
      </c>
      <c r="B166" s="19" t="s">
        <v>4920</v>
      </c>
      <c r="C166" s="19"/>
      <c r="D166" s="19" t="s">
        <v>2299</v>
      </c>
      <c r="E166" s="34">
        <v>41827</v>
      </c>
      <c r="F166" s="34" t="s">
        <v>6136</v>
      </c>
      <c r="G166" s="19"/>
      <c r="H166" s="19">
        <f t="shared" si="24"/>
        <v>1</v>
      </c>
      <c r="I166" s="19"/>
      <c r="J166" s="11" t="s">
        <v>187</v>
      </c>
      <c r="K166" s="19" t="str">
        <f t="shared" si="26"/>
        <v>x112</v>
      </c>
      <c r="L166" s="19" t="str">
        <f t="shared" si="25"/>
        <v>Preference shares</v>
      </c>
      <c r="M166" s="19"/>
      <c r="N166" s="19" t="s">
        <v>359</v>
      </c>
      <c r="O166" s="19"/>
      <c r="P166" s="19"/>
      <c r="Q166" s="19"/>
      <c r="R166" s="19"/>
      <c r="S166" s="34">
        <f t="shared" si="27"/>
        <v>41827</v>
      </c>
      <c r="T166" s="34" t="str">
        <f t="shared" si="28"/>
        <v/>
      </c>
      <c r="U166" s="34" t="str">
        <f t="shared" si="29"/>
        <v/>
      </c>
      <c r="V166" s="19"/>
      <c r="W166" s="19"/>
      <c r="X166" s="19"/>
    </row>
    <row r="167" spans="1:24" s="5" customFormat="1">
      <c r="A167" s="37" t="s">
        <v>4917</v>
      </c>
      <c r="B167" s="19" t="s">
        <v>4921</v>
      </c>
      <c r="C167" s="19"/>
      <c r="D167" s="19" t="s">
        <v>2299</v>
      </c>
      <c r="E167" s="34">
        <v>41827</v>
      </c>
      <c r="F167" s="34" t="s">
        <v>6136</v>
      </c>
      <c r="G167" s="19"/>
      <c r="H167" s="19">
        <f t="shared" si="24"/>
        <v>1</v>
      </c>
      <c r="I167" s="19"/>
      <c r="J167" s="10" t="s">
        <v>188</v>
      </c>
      <c r="K167" s="19" t="str">
        <f t="shared" si="26"/>
        <v>x42</v>
      </c>
      <c r="L167" s="19" t="str">
        <f t="shared" si="25"/>
        <v>Equity instruments other than shares</v>
      </c>
      <c r="M167" s="19"/>
      <c r="N167" s="19" t="s">
        <v>359</v>
      </c>
      <c r="O167" s="19"/>
      <c r="P167" s="19"/>
      <c r="Q167" s="19"/>
      <c r="R167" s="19"/>
      <c r="S167" s="34">
        <f t="shared" si="27"/>
        <v>41827</v>
      </c>
      <c r="T167" s="34">
        <f t="shared" si="28"/>
        <v>41639</v>
      </c>
      <c r="U167" s="34" t="str">
        <f t="shared" si="29"/>
        <v/>
      </c>
      <c r="V167" s="19"/>
      <c r="W167" s="19"/>
      <c r="X167" s="19"/>
    </row>
    <row r="168" spans="1:24" s="5" customFormat="1">
      <c r="A168" s="37" t="s">
        <v>4918</v>
      </c>
      <c r="B168" s="19" t="s">
        <v>4922</v>
      </c>
      <c r="C168" s="19"/>
      <c r="D168" s="19" t="s">
        <v>2299</v>
      </c>
      <c r="E168" s="34">
        <v>41827</v>
      </c>
      <c r="F168" s="34" t="s">
        <v>6136</v>
      </c>
      <c r="G168" s="19"/>
      <c r="H168" s="19">
        <f t="shared" si="24"/>
        <v>1</v>
      </c>
      <c r="I168" s="19"/>
      <c r="J168" s="9" t="s">
        <v>189</v>
      </c>
      <c r="K168" s="19" t="str">
        <f t="shared" si="26"/>
        <v>x99</v>
      </c>
      <c r="L168" s="19" t="str">
        <f t="shared" si="25"/>
        <v>Other than loans, bonds, equity instruments and derivatives</v>
      </c>
      <c r="M168" s="19"/>
      <c r="N168" s="19" t="s">
        <v>359</v>
      </c>
      <c r="O168" s="19"/>
      <c r="P168" s="19"/>
      <c r="Q168" s="19"/>
      <c r="R168" s="19"/>
      <c r="S168" s="34">
        <f t="shared" si="27"/>
        <v>41827</v>
      </c>
      <c r="T168" s="34">
        <f t="shared" si="28"/>
        <v>41639</v>
      </c>
      <c r="U168" s="34" t="str">
        <f t="shared" si="29"/>
        <v/>
      </c>
      <c r="V168" s="19"/>
      <c r="W168" s="19"/>
      <c r="X168" s="19"/>
    </row>
    <row r="169" spans="1:24" s="5" customFormat="1">
      <c r="A169" s="37" t="s">
        <v>4919</v>
      </c>
      <c r="B169" s="19" t="s">
        <v>4923</v>
      </c>
      <c r="C169" s="19"/>
      <c r="D169" s="19" t="s">
        <v>2299</v>
      </c>
      <c r="E169" s="34">
        <v>41827</v>
      </c>
      <c r="F169" s="34" t="s">
        <v>6136</v>
      </c>
      <c r="G169" s="19"/>
      <c r="H169" s="19">
        <f t="shared" si="24"/>
        <v>1</v>
      </c>
      <c r="I169" s="19"/>
      <c r="J169" s="6" t="s">
        <v>372</v>
      </c>
      <c r="K169" s="19"/>
      <c r="L169" s="19"/>
      <c r="M169" s="19"/>
      <c r="N169" s="19"/>
      <c r="O169" s="19" t="s">
        <v>2299</v>
      </c>
      <c r="P169" s="19"/>
      <c r="Q169" s="19" t="s">
        <v>11445</v>
      </c>
      <c r="R169" s="19"/>
      <c r="S169" s="34">
        <v>41827</v>
      </c>
      <c r="T169" s="34"/>
      <c r="U169" s="34"/>
      <c r="V169" s="19"/>
      <c r="W169" s="19"/>
      <c r="X169" s="19"/>
    </row>
    <row r="170" spans="1:24" s="5" customFormat="1">
      <c r="A170" s="37" t="s">
        <v>5018</v>
      </c>
      <c r="B170" s="19" t="s">
        <v>5020</v>
      </c>
      <c r="C170" s="19"/>
      <c r="D170" s="19" t="s">
        <v>2299</v>
      </c>
      <c r="E170" s="34">
        <v>41827</v>
      </c>
      <c r="F170" s="34" t="s">
        <v>6136</v>
      </c>
      <c r="G170" s="19"/>
      <c r="H170" s="19">
        <f t="shared" si="24"/>
        <v>2</v>
      </c>
      <c r="I170" s="19"/>
      <c r="J170" s="7" t="s">
        <v>130</v>
      </c>
      <c r="K170" s="19" t="str">
        <f t="shared" ref="K170:K195" si="30">VLOOKUP(J170,$A$2:$B$982,2,FALSE)</f>
        <v>x0</v>
      </c>
      <c r="L170" s="19" t="str">
        <f t="shared" si="25"/>
        <v>Total/NA</v>
      </c>
      <c r="M170" s="19" t="s">
        <v>358</v>
      </c>
      <c r="N170" s="19"/>
      <c r="O170" s="19"/>
      <c r="P170" s="19"/>
      <c r="Q170" s="19"/>
      <c r="R170" s="19"/>
      <c r="S170" s="34">
        <f t="shared" ref="S170:S195" si="31">VLOOKUP(J170,A:G,5,FALSE)</f>
        <v>41827</v>
      </c>
      <c r="T170" s="34" t="str">
        <f t="shared" ref="T170:T195" si="32">IF(VLOOKUP(J170,A:G,6,FALSE)=0,"",VLOOKUP(J170,A:G,6,FALSE))</f>
        <v/>
      </c>
      <c r="U170" s="34" t="str">
        <f t="shared" ref="U170:U195" si="33">IF(VLOOKUP(J170,A:G,7,FALSE)=0,"",VLOOKUP(J170,A:G,7,FALSE))</f>
        <v/>
      </c>
      <c r="V170" s="19"/>
      <c r="W170" s="19"/>
      <c r="X170" s="19"/>
    </row>
    <row r="171" spans="1:24" s="5" customFormat="1">
      <c r="A171" s="14" t="s">
        <v>4862</v>
      </c>
      <c r="B171" s="19" t="s">
        <v>5021</v>
      </c>
      <c r="C171" s="19"/>
      <c r="D171" s="19" t="s">
        <v>2299</v>
      </c>
      <c r="E171" s="34">
        <v>41827</v>
      </c>
      <c r="F171" s="34" t="s">
        <v>6136</v>
      </c>
      <c r="G171" s="19"/>
      <c r="H171" s="19">
        <f t="shared" si="24"/>
        <v>2</v>
      </c>
      <c r="I171" s="19"/>
      <c r="J171" s="8" t="s">
        <v>190</v>
      </c>
      <c r="K171" s="19" t="str">
        <f t="shared" si="30"/>
        <v>x155</v>
      </c>
      <c r="L171" s="19" t="str">
        <f t="shared" si="25"/>
        <v>Technical provisions</v>
      </c>
      <c r="M171" s="19" t="s">
        <v>358</v>
      </c>
      <c r="N171" s="19" t="s">
        <v>359</v>
      </c>
      <c r="O171" s="19"/>
      <c r="P171" s="19"/>
      <c r="Q171" s="19"/>
      <c r="R171" s="19"/>
      <c r="S171" s="34">
        <f t="shared" si="31"/>
        <v>41827</v>
      </c>
      <c r="T171" s="34" t="str">
        <f t="shared" si="32"/>
        <v/>
      </c>
      <c r="U171" s="34" t="str">
        <f t="shared" si="33"/>
        <v/>
      </c>
      <c r="V171" s="19"/>
      <c r="W171" s="19"/>
      <c r="X171" s="19"/>
    </row>
    <row r="172" spans="1:24" s="5" customFormat="1">
      <c r="A172" s="14" t="s">
        <v>4863</v>
      </c>
      <c r="B172" s="19" t="s">
        <v>5022</v>
      </c>
      <c r="C172" s="19"/>
      <c r="D172" s="19" t="s">
        <v>2299</v>
      </c>
      <c r="E172" s="34">
        <v>41827</v>
      </c>
      <c r="F172" s="34" t="s">
        <v>6136</v>
      </c>
      <c r="G172" s="19"/>
      <c r="H172" s="19">
        <f t="shared" si="24"/>
        <v>2</v>
      </c>
      <c r="I172" s="19"/>
      <c r="J172" s="9" t="s">
        <v>191</v>
      </c>
      <c r="K172" s="19" t="str">
        <f t="shared" si="30"/>
        <v>x63</v>
      </c>
      <c r="L172" s="19" t="str">
        <f t="shared" si="25"/>
        <v>Gross technical provisions [local GAAP specific]</v>
      </c>
      <c r="M172" s="19"/>
      <c r="N172" s="19" t="s">
        <v>359</v>
      </c>
      <c r="O172" s="19"/>
      <c r="P172" s="19"/>
      <c r="Q172" s="19"/>
      <c r="R172" s="19"/>
      <c r="S172" s="34">
        <f t="shared" si="31"/>
        <v>41827</v>
      </c>
      <c r="T172" s="34" t="str">
        <f t="shared" si="32"/>
        <v/>
      </c>
      <c r="U172" s="34" t="str">
        <f t="shared" si="33"/>
        <v/>
      </c>
      <c r="V172" s="19"/>
      <c r="W172" s="19"/>
      <c r="X172" s="19"/>
    </row>
    <row r="173" spans="1:24" s="5" customFormat="1">
      <c r="A173" s="14" t="s">
        <v>9527</v>
      </c>
      <c r="B173" s="19" t="s">
        <v>5023</v>
      </c>
      <c r="C173" s="19"/>
      <c r="D173" s="19" t="s">
        <v>2299</v>
      </c>
      <c r="E173" s="34">
        <v>41827</v>
      </c>
      <c r="F173" s="34" t="s">
        <v>6136</v>
      </c>
      <c r="G173" s="19"/>
      <c r="H173" s="19">
        <f t="shared" si="24"/>
        <v>2</v>
      </c>
      <c r="I173" s="19"/>
      <c r="J173" s="9" t="s">
        <v>192</v>
      </c>
      <c r="K173" s="19" t="str">
        <f t="shared" si="30"/>
        <v>x64</v>
      </c>
      <c r="L173" s="19" t="str">
        <f t="shared" si="25"/>
        <v>Gross technical provisions [other than local GAAP specific]</v>
      </c>
      <c r="M173" s="19" t="s">
        <v>358</v>
      </c>
      <c r="N173" s="19" t="s">
        <v>359</v>
      </c>
      <c r="O173" s="19"/>
      <c r="P173" s="19"/>
      <c r="Q173" s="19"/>
      <c r="R173" s="19"/>
      <c r="S173" s="34">
        <f t="shared" si="31"/>
        <v>41827</v>
      </c>
      <c r="T173" s="34" t="str">
        <f t="shared" si="32"/>
        <v/>
      </c>
      <c r="U173" s="34" t="str">
        <f t="shared" si="33"/>
        <v/>
      </c>
      <c r="V173" s="19"/>
      <c r="W173" s="19"/>
      <c r="X173" s="19"/>
    </row>
    <row r="174" spans="1:24" s="5" customFormat="1">
      <c r="A174" s="14" t="s">
        <v>5024</v>
      </c>
      <c r="B174" s="19" t="s">
        <v>5031</v>
      </c>
      <c r="C174" s="19"/>
      <c r="D174" s="19" t="s">
        <v>2299</v>
      </c>
      <c r="E174" s="34">
        <v>41827</v>
      </c>
      <c r="F174" s="34" t="s">
        <v>6136</v>
      </c>
      <c r="G174" s="19"/>
      <c r="H174" s="19">
        <f t="shared" si="24"/>
        <v>1</v>
      </c>
      <c r="I174" s="19"/>
      <c r="J174" s="10" t="s">
        <v>193</v>
      </c>
      <c r="K174" s="19" t="str">
        <f t="shared" si="30"/>
        <v>x113</v>
      </c>
      <c r="L174" s="19" t="str">
        <f t="shared" si="25"/>
        <v>Premium provisions [other than local GAAP specific]</v>
      </c>
      <c r="M174" s="19"/>
      <c r="N174" s="19" t="s">
        <v>359</v>
      </c>
      <c r="O174" s="19"/>
      <c r="P174" s="19"/>
      <c r="Q174" s="19"/>
      <c r="R174" s="19"/>
      <c r="S174" s="34">
        <f t="shared" si="31"/>
        <v>41827</v>
      </c>
      <c r="T174" s="34" t="str">
        <f t="shared" si="32"/>
        <v/>
      </c>
      <c r="U174" s="34" t="str">
        <f t="shared" si="33"/>
        <v/>
      </c>
      <c r="V174" s="19"/>
      <c r="W174" s="19"/>
      <c r="X174" s="19"/>
    </row>
    <row r="175" spans="1:24" s="5" customFormat="1">
      <c r="A175" s="14" t="s">
        <v>590</v>
      </c>
      <c r="B175" s="19" t="s">
        <v>5032</v>
      </c>
      <c r="C175" s="19"/>
      <c r="D175" s="19" t="s">
        <v>2299</v>
      </c>
      <c r="E175" s="34">
        <v>41827</v>
      </c>
      <c r="F175" s="34" t="s">
        <v>6136</v>
      </c>
      <c r="G175" s="19"/>
      <c r="H175" s="19">
        <f t="shared" si="24"/>
        <v>1</v>
      </c>
      <c r="I175" s="19"/>
      <c r="J175" s="10" t="s">
        <v>194</v>
      </c>
      <c r="K175" s="19" t="str">
        <f t="shared" si="30"/>
        <v>x12</v>
      </c>
      <c r="L175" s="19" t="str">
        <f t="shared" si="25"/>
        <v>Claim provisions [other than local GAAP specific]</v>
      </c>
      <c r="M175" s="19" t="s">
        <v>358</v>
      </c>
      <c r="N175" s="19" t="s">
        <v>359</v>
      </c>
      <c r="O175" s="19"/>
      <c r="P175" s="19"/>
      <c r="Q175" s="19"/>
      <c r="R175" s="19"/>
      <c r="S175" s="34">
        <f t="shared" si="31"/>
        <v>41827</v>
      </c>
      <c r="T175" s="34" t="str">
        <f t="shared" si="32"/>
        <v/>
      </c>
      <c r="U175" s="34" t="str">
        <f t="shared" si="33"/>
        <v/>
      </c>
      <c r="V175" s="19"/>
      <c r="W175" s="19"/>
      <c r="X175" s="19"/>
    </row>
    <row r="176" spans="1:24" s="5" customFormat="1">
      <c r="A176" s="14" t="s">
        <v>5025</v>
      </c>
      <c r="B176" s="19" t="s">
        <v>5033</v>
      </c>
      <c r="C176" s="19"/>
      <c r="D176" s="19" t="s">
        <v>2299</v>
      </c>
      <c r="E176" s="34">
        <v>41827</v>
      </c>
      <c r="F176" s="34" t="s">
        <v>6136</v>
      </c>
      <c r="G176" s="19"/>
      <c r="H176" s="19">
        <f t="shared" si="24"/>
        <v>2</v>
      </c>
      <c r="I176" s="19"/>
      <c r="J176" s="11" t="s">
        <v>195</v>
      </c>
      <c r="K176" s="19" t="str">
        <f t="shared" si="30"/>
        <v>x84</v>
      </c>
      <c r="L176" s="19" t="str">
        <f t="shared" si="25"/>
        <v>New claim provisions [other than local GAAP specific]</v>
      </c>
      <c r="M176" s="19"/>
      <c r="N176" s="19" t="s">
        <v>359</v>
      </c>
      <c r="O176" s="19"/>
      <c r="P176" s="19"/>
      <c r="Q176" s="19"/>
      <c r="R176" s="19"/>
      <c r="S176" s="34">
        <f t="shared" si="31"/>
        <v>41827</v>
      </c>
      <c r="T176" s="34" t="str">
        <f t="shared" si="32"/>
        <v/>
      </c>
      <c r="U176" s="34" t="str">
        <f t="shared" si="33"/>
        <v/>
      </c>
      <c r="V176" s="19"/>
      <c r="W176" s="19"/>
      <c r="X176" s="19"/>
    </row>
    <row r="177" spans="1:24" s="5" customFormat="1">
      <c r="A177" s="14" t="s">
        <v>5026</v>
      </c>
      <c r="B177" s="19" t="s">
        <v>5034</v>
      </c>
      <c r="C177" s="19"/>
      <c r="D177" s="19" t="s">
        <v>2299</v>
      </c>
      <c r="E177" s="34">
        <v>41827</v>
      </c>
      <c r="F177" s="34" t="s">
        <v>6136</v>
      </c>
      <c r="G177" s="19"/>
      <c r="H177" s="19">
        <f t="shared" si="24"/>
        <v>9</v>
      </c>
      <c r="I177" s="19"/>
      <c r="J177" s="11" t="s">
        <v>196</v>
      </c>
      <c r="K177" s="19" t="str">
        <f t="shared" si="30"/>
        <v>x13</v>
      </c>
      <c r="L177" s="19" t="str">
        <f t="shared" si="25"/>
        <v>Claim provisions other than new [other than local GAAP specific]</v>
      </c>
      <c r="M177" s="19"/>
      <c r="N177" s="19" t="s">
        <v>359</v>
      </c>
      <c r="O177" s="19"/>
      <c r="P177" s="19"/>
      <c r="Q177" s="19"/>
      <c r="R177" s="19"/>
      <c r="S177" s="34">
        <f t="shared" si="31"/>
        <v>41827</v>
      </c>
      <c r="T177" s="34">
        <f t="shared" si="32"/>
        <v>41639</v>
      </c>
      <c r="U177" s="34" t="str">
        <f t="shared" si="33"/>
        <v/>
      </c>
      <c r="V177" s="19"/>
      <c r="W177" s="19"/>
      <c r="X177" s="19"/>
    </row>
    <row r="178" spans="1:24" s="5" customFormat="1">
      <c r="A178" s="14" t="s">
        <v>5027</v>
      </c>
      <c r="B178" s="19" t="s">
        <v>5035</v>
      </c>
      <c r="C178" s="19"/>
      <c r="D178" s="19" t="s">
        <v>2299</v>
      </c>
      <c r="E178" s="34">
        <v>41827</v>
      </c>
      <c r="F178" s="34" t="s">
        <v>6136</v>
      </c>
      <c r="G178" s="19"/>
      <c r="H178" s="19">
        <f t="shared" si="24"/>
        <v>9</v>
      </c>
      <c r="I178" s="19"/>
      <c r="J178" s="8" t="s">
        <v>2297</v>
      </c>
      <c r="K178" s="19" t="str">
        <f t="shared" si="30"/>
        <v>x161</v>
      </c>
      <c r="L178" s="19" t="str">
        <f t="shared" si="25"/>
        <v>Other than technical provisions</v>
      </c>
      <c r="M178" s="19" t="s">
        <v>358</v>
      </c>
      <c r="N178" s="19" t="s">
        <v>359</v>
      </c>
      <c r="O178" s="19"/>
      <c r="P178" s="19"/>
      <c r="Q178" s="19"/>
      <c r="R178" s="19"/>
      <c r="S178" s="34">
        <f t="shared" si="31"/>
        <v>41827</v>
      </c>
      <c r="T178" s="34" t="str">
        <f t="shared" si="32"/>
        <v/>
      </c>
      <c r="U178" s="34" t="str">
        <f t="shared" si="33"/>
        <v/>
      </c>
      <c r="V178" s="19"/>
      <c r="W178" s="19"/>
      <c r="X178" s="19"/>
    </row>
    <row r="179" spans="1:24" s="5" customFormat="1">
      <c r="A179" s="14" t="s">
        <v>5028</v>
      </c>
      <c r="B179" s="19" t="s">
        <v>5036</v>
      </c>
      <c r="C179" s="19"/>
      <c r="D179" s="19" t="s">
        <v>2299</v>
      </c>
      <c r="E179" s="34">
        <v>41827</v>
      </c>
      <c r="F179" s="34" t="s">
        <v>6136</v>
      </c>
      <c r="G179" s="19"/>
      <c r="H179" s="19">
        <f t="shared" si="24"/>
        <v>10</v>
      </c>
      <c r="I179" s="19"/>
      <c r="J179" s="9" t="s">
        <v>197</v>
      </c>
      <c r="K179" s="19" t="str">
        <f t="shared" si="30"/>
        <v>x19</v>
      </c>
      <c r="L179" s="19" t="str">
        <f t="shared" si="25"/>
        <v>Contingent</v>
      </c>
      <c r="M179" s="19"/>
      <c r="N179" s="19" t="s">
        <v>359</v>
      </c>
      <c r="O179" s="19"/>
      <c r="P179" s="19"/>
      <c r="Q179" s="19"/>
      <c r="R179" s="19"/>
      <c r="S179" s="34">
        <f t="shared" si="31"/>
        <v>41827</v>
      </c>
      <c r="T179" s="34" t="str">
        <f t="shared" si="32"/>
        <v/>
      </c>
      <c r="U179" s="34" t="str">
        <f t="shared" si="33"/>
        <v/>
      </c>
      <c r="V179" s="19"/>
      <c r="W179" s="19"/>
      <c r="X179" s="19"/>
    </row>
    <row r="180" spans="1:24" s="5" customFormat="1">
      <c r="A180" s="14" t="s">
        <v>5029</v>
      </c>
      <c r="B180" s="19" t="s">
        <v>5037</v>
      </c>
      <c r="C180" s="19"/>
      <c r="D180" s="19" t="s">
        <v>2299</v>
      </c>
      <c r="E180" s="34">
        <v>41827</v>
      </c>
      <c r="F180" s="34" t="s">
        <v>6136</v>
      </c>
      <c r="G180" s="19"/>
      <c r="H180" s="19">
        <f t="shared" si="24"/>
        <v>1</v>
      </c>
      <c r="I180" s="19"/>
      <c r="J180" s="9" t="s">
        <v>198</v>
      </c>
      <c r="K180" s="19" t="str">
        <f t="shared" si="30"/>
        <v>x48</v>
      </c>
      <c r="L180" s="19" t="str">
        <f t="shared" si="25"/>
        <v>Financial [other than contingent and receivables/payables]</v>
      </c>
      <c r="M180" s="19" t="s">
        <v>358</v>
      </c>
      <c r="N180" s="19" t="s">
        <v>359</v>
      </c>
      <c r="O180" s="19"/>
      <c r="P180" s="19"/>
      <c r="Q180" s="19"/>
      <c r="R180" s="19"/>
      <c r="S180" s="34">
        <f t="shared" si="31"/>
        <v>41827</v>
      </c>
      <c r="T180" s="34">
        <f t="shared" si="32"/>
        <v>41639</v>
      </c>
      <c r="U180" s="34" t="str">
        <f t="shared" si="33"/>
        <v/>
      </c>
      <c r="V180" s="19"/>
      <c r="W180" s="19"/>
      <c r="X180" s="19"/>
    </row>
    <row r="181" spans="1:24" s="5" customFormat="1">
      <c r="A181" s="14" t="s">
        <v>5030</v>
      </c>
      <c r="B181" s="19" t="s">
        <v>5038</v>
      </c>
      <c r="C181" s="19"/>
      <c r="D181" s="19" t="s">
        <v>2299</v>
      </c>
      <c r="E181" s="34">
        <v>41827</v>
      </c>
      <c r="F181" s="34" t="s">
        <v>6136</v>
      </c>
      <c r="G181" s="19"/>
      <c r="H181" s="19">
        <f t="shared" si="24"/>
        <v>8</v>
      </c>
      <c r="I181" s="19"/>
      <c r="J181" s="10" t="s">
        <v>199</v>
      </c>
      <c r="K181" s="19" t="str">
        <f t="shared" si="30"/>
        <v>x50</v>
      </c>
      <c r="L181" s="19" t="str">
        <f t="shared" si="25"/>
        <v>Financial [other than subordinated, contingent and receivables/payables]</v>
      </c>
      <c r="M181" s="19" t="s">
        <v>358</v>
      </c>
      <c r="N181" s="19" t="s">
        <v>359</v>
      </c>
      <c r="O181" s="19"/>
      <c r="P181" s="19"/>
      <c r="Q181" s="19"/>
      <c r="R181" s="19"/>
      <c r="S181" s="34">
        <f t="shared" si="31"/>
        <v>41827</v>
      </c>
      <c r="T181" s="34">
        <f t="shared" si="32"/>
        <v>41639</v>
      </c>
      <c r="U181" s="34" t="str">
        <f t="shared" si="33"/>
        <v/>
      </c>
      <c r="V181" s="19"/>
      <c r="W181" s="19"/>
      <c r="X181" s="19"/>
    </row>
    <row r="182" spans="1:24" s="5" customFormat="1">
      <c r="A182" s="14" t="s">
        <v>9875</v>
      </c>
      <c r="B182" s="19" t="s">
        <v>5039</v>
      </c>
      <c r="C182" s="19"/>
      <c r="D182" s="19" t="s">
        <v>2299</v>
      </c>
      <c r="E182" s="34">
        <v>41827</v>
      </c>
      <c r="F182" s="34">
        <v>42277</v>
      </c>
      <c r="G182" s="19"/>
      <c r="H182" s="19">
        <f t="shared" si="24"/>
        <v>0</v>
      </c>
      <c r="I182" s="19"/>
      <c r="J182" s="11" t="s">
        <v>132</v>
      </c>
      <c r="K182" s="19" t="str">
        <f t="shared" si="30"/>
        <v>x32</v>
      </c>
      <c r="L182" s="19" t="str">
        <f t="shared" si="25"/>
        <v>Derivatives</v>
      </c>
      <c r="M182" s="19"/>
      <c r="N182" s="19" t="s">
        <v>359</v>
      </c>
      <c r="O182" s="19"/>
      <c r="P182" s="19"/>
      <c r="Q182" s="19"/>
      <c r="R182" s="19"/>
      <c r="S182" s="34">
        <f t="shared" si="31"/>
        <v>41827</v>
      </c>
      <c r="T182" s="34" t="str">
        <f t="shared" si="32"/>
        <v/>
      </c>
      <c r="U182" s="34" t="str">
        <f t="shared" si="33"/>
        <v/>
      </c>
      <c r="V182" s="19"/>
      <c r="W182" s="19"/>
      <c r="X182" s="19"/>
    </row>
    <row r="183" spans="1:24" s="5" customFormat="1">
      <c r="A183" s="14" t="s">
        <v>7914</v>
      </c>
      <c r="B183" s="19" t="s">
        <v>5040</v>
      </c>
      <c r="C183" s="19"/>
      <c r="D183" s="19" t="s">
        <v>2299</v>
      </c>
      <c r="E183" s="34">
        <v>41827</v>
      </c>
      <c r="F183" s="34" t="s">
        <v>6136</v>
      </c>
      <c r="G183" s="19"/>
      <c r="H183" s="19">
        <f t="shared" si="24"/>
        <v>3</v>
      </c>
      <c r="I183" s="19"/>
      <c r="J183" s="11" t="s">
        <v>200</v>
      </c>
      <c r="K183" s="19" t="str">
        <f t="shared" si="30"/>
        <v>x27</v>
      </c>
      <c r="L183" s="19" t="str">
        <f t="shared" si="25"/>
        <v>Debt instruments [not subordinated]</v>
      </c>
      <c r="M183" s="19"/>
      <c r="N183" s="19" t="s">
        <v>359</v>
      </c>
      <c r="O183" s="19"/>
      <c r="P183" s="19"/>
      <c r="Q183" s="19"/>
      <c r="R183" s="19"/>
      <c r="S183" s="34">
        <f t="shared" si="31"/>
        <v>41827</v>
      </c>
      <c r="T183" s="34" t="str">
        <f t="shared" si="32"/>
        <v/>
      </c>
      <c r="U183" s="34" t="str">
        <f t="shared" si="33"/>
        <v/>
      </c>
      <c r="V183" s="19"/>
      <c r="W183" s="19"/>
      <c r="X183" s="19"/>
    </row>
    <row r="184" spans="1:24" s="5" customFormat="1">
      <c r="A184" s="14" t="s">
        <v>7917</v>
      </c>
      <c r="B184" s="19" t="s">
        <v>5041</v>
      </c>
      <c r="C184" s="19"/>
      <c r="D184" s="19" t="s">
        <v>2299</v>
      </c>
      <c r="E184" s="34">
        <v>41827</v>
      </c>
      <c r="F184" s="34" t="s">
        <v>6136</v>
      </c>
      <c r="G184" s="19"/>
      <c r="H184" s="19">
        <f t="shared" si="24"/>
        <v>3</v>
      </c>
      <c r="I184" s="19"/>
      <c r="J184" s="10" t="s">
        <v>201</v>
      </c>
      <c r="K184" s="19" t="str">
        <f t="shared" si="30"/>
        <v>x143</v>
      </c>
      <c r="L184" s="19" t="str">
        <f t="shared" si="25"/>
        <v>Subordinated debt instruments</v>
      </c>
      <c r="M184" s="19"/>
      <c r="N184" s="19" t="s">
        <v>359</v>
      </c>
      <c r="O184" s="19"/>
      <c r="P184" s="19"/>
      <c r="Q184" s="19"/>
      <c r="R184" s="19"/>
      <c r="S184" s="34">
        <f t="shared" si="31"/>
        <v>41827</v>
      </c>
      <c r="T184" s="34" t="str">
        <f t="shared" si="32"/>
        <v/>
      </c>
      <c r="U184" s="34" t="str">
        <f t="shared" si="33"/>
        <v/>
      </c>
      <c r="V184" s="19"/>
      <c r="W184" s="19"/>
      <c r="X184" s="19"/>
    </row>
    <row r="185" spans="1:24" s="5" customFormat="1">
      <c r="A185" s="14" t="s">
        <v>7154</v>
      </c>
      <c r="B185" s="19" t="s">
        <v>5042</v>
      </c>
      <c r="C185" s="19"/>
      <c r="D185" s="19" t="s">
        <v>2299</v>
      </c>
      <c r="E185" s="34">
        <v>41827</v>
      </c>
      <c r="F185" s="34" t="s">
        <v>6136</v>
      </c>
      <c r="G185" s="19"/>
      <c r="H185" s="19">
        <f t="shared" si="24"/>
        <v>3</v>
      </c>
      <c r="I185" s="19"/>
      <c r="J185" s="9" t="s">
        <v>167</v>
      </c>
      <c r="K185" s="19" t="str">
        <f t="shared" si="30"/>
        <v>x127</v>
      </c>
      <c r="L185" s="19" t="str">
        <f t="shared" si="25"/>
        <v>Reinsurance deposits and receivables/payables [insurance/reinsurance related]</v>
      </c>
      <c r="M185" s="19" t="s">
        <v>358</v>
      </c>
      <c r="N185" s="19" t="s">
        <v>359</v>
      </c>
      <c r="O185" s="19"/>
      <c r="P185" s="19"/>
      <c r="Q185" s="19"/>
      <c r="R185" s="19"/>
      <c r="S185" s="34">
        <f t="shared" si="31"/>
        <v>41827</v>
      </c>
      <c r="T185" s="34" t="str">
        <f t="shared" si="32"/>
        <v/>
      </c>
      <c r="U185" s="34" t="str">
        <f t="shared" si="33"/>
        <v/>
      </c>
      <c r="V185" s="19"/>
      <c r="W185" s="19"/>
      <c r="X185" s="19"/>
    </row>
    <row r="186" spans="1:24" s="5" customFormat="1">
      <c r="A186" s="14" t="s">
        <v>6765</v>
      </c>
      <c r="B186" s="19" t="s">
        <v>6767</v>
      </c>
      <c r="C186" s="19"/>
      <c r="D186" s="19" t="s">
        <v>2299</v>
      </c>
      <c r="E186" s="34">
        <v>42277</v>
      </c>
      <c r="F186" s="34" t="s">
        <v>6136</v>
      </c>
      <c r="G186" s="19"/>
      <c r="H186" s="19">
        <f t="shared" si="24"/>
        <v>7</v>
      </c>
      <c r="I186" s="19"/>
      <c r="J186" s="10" t="s">
        <v>168</v>
      </c>
      <c r="K186" s="19" t="str">
        <f t="shared" si="30"/>
        <v>x126</v>
      </c>
      <c r="L186" s="19" t="str">
        <f t="shared" si="25"/>
        <v>Reinsurance deposits</v>
      </c>
      <c r="M186" s="19"/>
      <c r="N186" s="19" t="s">
        <v>359</v>
      </c>
      <c r="O186" s="19"/>
      <c r="P186" s="19"/>
      <c r="Q186" s="19"/>
      <c r="R186" s="19"/>
      <c r="S186" s="34">
        <f t="shared" si="31"/>
        <v>41827</v>
      </c>
      <c r="T186" s="34" t="str">
        <f t="shared" si="32"/>
        <v/>
      </c>
      <c r="U186" s="34" t="str">
        <f t="shared" si="33"/>
        <v/>
      </c>
      <c r="V186" s="19"/>
      <c r="W186" s="19"/>
      <c r="X186" s="19"/>
    </row>
    <row r="187" spans="1:24" s="5" customFormat="1">
      <c r="A187" s="14" t="s">
        <v>6766</v>
      </c>
      <c r="B187" s="19" t="s">
        <v>6768</v>
      </c>
      <c r="C187" s="19"/>
      <c r="D187" s="19" t="s">
        <v>2299</v>
      </c>
      <c r="E187" s="34">
        <v>42277</v>
      </c>
      <c r="F187" s="34">
        <v>41639</v>
      </c>
      <c r="G187" s="19"/>
      <c r="H187" s="19">
        <f t="shared" si="24"/>
        <v>2</v>
      </c>
      <c r="I187" s="19"/>
      <c r="J187" s="10" t="s">
        <v>169</v>
      </c>
      <c r="K187" s="19" t="str">
        <f t="shared" si="30"/>
        <v>x120</v>
      </c>
      <c r="L187" s="19" t="str">
        <f t="shared" si="25"/>
        <v>Receivables/payables [insurance/reinsurance related]</v>
      </c>
      <c r="M187" s="19" t="s">
        <v>358</v>
      </c>
      <c r="N187" s="19" t="s">
        <v>359</v>
      </c>
      <c r="O187" s="19"/>
      <c r="P187" s="19"/>
      <c r="Q187" s="19"/>
      <c r="R187" s="19"/>
      <c r="S187" s="34">
        <f t="shared" si="31"/>
        <v>41827</v>
      </c>
      <c r="T187" s="34" t="str">
        <f t="shared" si="32"/>
        <v/>
      </c>
      <c r="U187" s="34" t="str">
        <f t="shared" si="33"/>
        <v/>
      </c>
      <c r="V187" s="19"/>
      <c r="W187" s="19"/>
      <c r="X187" s="19"/>
    </row>
    <row r="188" spans="1:24" s="5" customFormat="1">
      <c r="A188" s="14" t="s">
        <v>7147</v>
      </c>
      <c r="B188" s="19" t="s">
        <v>6772</v>
      </c>
      <c r="C188" s="19"/>
      <c r="D188" s="19" t="s">
        <v>2299</v>
      </c>
      <c r="E188" s="34">
        <v>42277</v>
      </c>
      <c r="F188" s="34" t="s">
        <v>6136</v>
      </c>
      <c r="G188" s="19"/>
      <c r="H188" s="19">
        <f t="shared" si="24"/>
        <v>8</v>
      </c>
      <c r="I188" s="19"/>
      <c r="J188" s="11" t="s">
        <v>170</v>
      </c>
      <c r="K188" s="19" t="str">
        <f t="shared" si="30"/>
        <v>x119</v>
      </c>
      <c r="L188" s="19" t="str">
        <f t="shared" si="25"/>
        <v>Receivables/payables [insurance/reinsurance accepted]</v>
      </c>
      <c r="M188" s="19"/>
      <c r="N188" s="19" t="s">
        <v>359</v>
      </c>
      <c r="O188" s="19"/>
      <c r="P188" s="19"/>
      <c r="Q188" s="19"/>
      <c r="R188" s="19"/>
      <c r="S188" s="34">
        <f t="shared" si="31"/>
        <v>41827</v>
      </c>
      <c r="T188" s="34" t="str">
        <f t="shared" si="32"/>
        <v/>
      </c>
      <c r="U188" s="34" t="str">
        <f t="shared" si="33"/>
        <v/>
      </c>
      <c r="V188" s="19"/>
      <c r="W188" s="19"/>
      <c r="X188" s="19"/>
    </row>
    <row r="189" spans="1:24" s="5" customFormat="1">
      <c r="A189" s="19" t="s">
        <v>7142</v>
      </c>
      <c r="B189" s="19" t="s">
        <v>7143</v>
      </c>
      <c r="C189" s="19"/>
      <c r="D189" s="19" t="s">
        <v>2299</v>
      </c>
      <c r="E189" s="34">
        <v>42277</v>
      </c>
      <c r="F189" s="34" t="s">
        <v>6136</v>
      </c>
      <c r="G189" s="19"/>
      <c r="H189" s="19">
        <f t="shared" si="24"/>
        <v>1</v>
      </c>
      <c r="I189" s="19"/>
      <c r="J189" s="11" t="s">
        <v>3422</v>
      </c>
      <c r="K189" s="19" t="str">
        <f t="shared" si="30"/>
        <v>x121</v>
      </c>
      <c r="L189" s="19" t="str">
        <f t="shared" si="25"/>
        <v>Receivables/payables [reinsurance ceded]</v>
      </c>
      <c r="M189" s="19"/>
      <c r="N189" s="19" t="s">
        <v>359</v>
      </c>
      <c r="O189" s="19"/>
      <c r="P189" s="19"/>
      <c r="Q189" s="19"/>
      <c r="R189" s="19"/>
      <c r="S189" s="34">
        <f t="shared" si="31"/>
        <v>41827</v>
      </c>
      <c r="T189" s="34" t="str">
        <f t="shared" si="32"/>
        <v/>
      </c>
      <c r="U189" s="34" t="str">
        <f t="shared" si="33"/>
        <v/>
      </c>
      <c r="V189" s="19"/>
      <c r="W189" s="19"/>
      <c r="X189" s="19"/>
    </row>
    <row r="190" spans="1:24" s="5" customFormat="1">
      <c r="A190" s="19" t="s">
        <v>7145</v>
      </c>
      <c r="B190" s="19" t="s">
        <v>7144</v>
      </c>
      <c r="C190" s="19"/>
      <c r="D190" s="19" t="s">
        <v>2299</v>
      </c>
      <c r="E190" s="34">
        <v>42277</v>
      </c>
      <c r="F190" s="34" t="s">
        <v>6136</v>
      </c>
      <c r="G190" s="19"/>
      <c r="H190" s="19">
        <f t="shared" si="24"/>
        <v>1</v>
      </c>
      <c r="I190" s="19"/>
      <c r="J190" s="9" t="s">
        <v>202</v>
      </c>
      <c r="K190" s="19" t="str">
        <f t="shared" si="30"/>
        <v>x105</v>
      </c>
      <c r="L190" s="19" t="str">
        <f t="shared" si="25"/>
        <v>Other than technical provisions, contingent, financial [receivables/payables [trade]] and reinsurance deposit</v>
      </c>
      <c r="M190" s="19" t="s">
        <v>358</v>
      </c>
      <c r="N190" s="19" t="s">
        <v>359</v>
      </c>
      <c r="O190" s="19"/>
      <c r="P190" s="19"/>
      <c r="Q190" s="19"/>
      <c r="R190" s="19"/>
      <c r="S190" s="34">
        <f t="shared" si="31"/>
        <v>41827</v>
      </c>
      <c r="T190" s="34">
        <f t="shared" si="32"/>
        <v>42277</v>
      </c>
      <c r="U190" s="34" t="str">
        <f t="shared" si="33"/>
        <v/>
      </c>
      <c r="V190" s="19"/>
      <c r="W190" s="19"/>
      <c r="X190" s="19"/>
    </row>
    <row r="191" spans="1:24" s="5" customFormat="1">
      <c r="A191" s="19" t="s">
        <v>7146</v>
      </c>
      <c r="B191" s="19" t="s">
        <v>7149</v>
      </c>
      <c r="C191" s="19"/>
      <c r="D191" s="19" t="s">
        <v>2299</v>
      </c>
      <c r="E191" s="34">
        <v>42277</v>
      </c>
      <c r="F191" s="34" t="s">
        <v>6136</v>
      </c>
      <c r="G191" s="19"/>
      <c r="H191" s="19">
        <f t="shared" si="24"/>
        <v>1</v>
      </c>
      <c r="I191" s="19"/>
      <c r="J191" s="10" t="s">
        <v>203</v>
      </c>
      <c r="K191" s="19" t="str">
        <f t="shared" si="30"/>
        <v>x118</v>
      </c>
      <c r="L191" s="19" t="str">
        <f t="shared" si="25"/>
        <v>Provisions other than technical provisions</v>
      </c>
      <c r="M191" s="19"/>
      <c r="N191" s="19" t="s">
        <v>359</v>
      </c>
      <c r="O191" s="19"/>
      <c r="P191" s="19"/>
      <c r="Q191" s="19"/>
      <c r="R191" s="19"/>
      <c r="S191" s="34">
        <f t="shared" si="31"/>
        <v>41827</v>
      </c>
      <c r="T191" s="34" t="str">
        <f t="shared" si="32"/>
        <v/>
      </c>
      <c r="U191" s="34" t="str">
        <f t="shared" si="33"/>
        <v/>
      </c>
      <c r="V191" s="19"/>
      <c r="W191" s="19"/>
      <c r="X191" s="19"/>
    </row>
    <row r="192" spans="1:24" s="5" customFormat="1">
      <c r="A192" s="19" t="s">
        <v>7291</v>
      </c>
      <c r="B192" s="19" t="s">
        <v>7150</v>
      </c>
      <c r="C192" s="19"/>
      <c r="D192" s="19" t="s">
        <v>2299</v>
      </c>
      <c r="E192" s="34">
        <v>42277</v>
      </c>
      <c r="F192" s="34" t="s">
        <v>6136</v>
      </c>
      <c r="G192" s="19"/>
      <c r="H192" s="19">
        <f t="shared" si="24"/>
        <v>2</v>
      </c>
      <c r="I192" s="19"/>
      <c r="J192" s="10" t="s">
        <v>180</v>
      </c>
      <c r="K192" s="19" t="str">
        <f t="shared" si="30"/>
        <v>x111</v>
      </c>
      <c r="L192" s="19" t="str">
        <f t="shared" si="25"/>
        <v>Pension benefit</v>
      </c>
      <c r="M192" s="19"/>
      <c r="N192" s="19" t="s">
        <v>359</v>
      </c>
      <c r="O192" s="19"/>
      <c r="P192" s="19"/>
      <c r="Q192" s="19"/>
      <c r="R192" s="19"/>
      <c r="S192" s="34">
        <f t="shared" si="31"/>
        <v>41827</v>
      </c>
      <c r="T192" s="34" t="str">
        <f t="shared" si="32"/>
        <v/>
      </c>
      <c r="U192" s="34" t="str">
        <f t="shared" si="33"/>
        <v/>
      </c>
      <c r="V192" s="19"/>
      <c r="W192" s="19"/>
      <c r="X192" s="19"/>
    </row>
    <row r="193" spans="1:24" s="5" customFormat="1">
      <c r="A193" s="19" t="s">
        <v>7292</v>
      </c>
      <c r="B193" s="19" t="s">
        <v>7156</v>
      </c>
      <c r="C193" s="19"/>
      <c r="D193" s="19" t="s">
        <v>2299</v>
      </c>
      <c r="E193" s="34">
        <v>42277</v>
      </c>
      <c r="F193" s="34">
        <v>41639</v>
      </c>
      <c r="G193" s="19"/>
      <c r="H193" s="19">
        <f t="shared" si="24"/>
        <v>2</v>
      </c>
      <c r="I193" s="19"/>
      <c r="J193" s="10" t="s">
        <v>142</v>
      </c>
      <c r="K193" s="19" t="str">
        <f t="shared" si="30"/>
        <v>x30</v>
      </c>
      <c r="L193" s="19" t="str">
        <f t="shared" si="25"/>
        <v>Deferred tax</v>
      </c>
      <c r="M193" s="19"/>
      <c r="N193" s="19" t="s">
        <v>359</v>
      </c>
      <c r="O193" s="19"/>
      <c r="P193" s="19"/>
      <c r="Q193" s="19"/>
      <c r="R193" s="19"/>
      <c r="S193" s="34">
        <f t="shared" si="31"/>
        <v>41827</v>
      </c>
      <c r="T193" s="34" t="str">
        <f t="shared" si="32"/>
        <v/>
      </c>
      <c r="U193" s="34" t="str">
        <f t="shared" si="33"/>
        <v/>
      </c>
      <c r="V193" s="19"/>
      <c r="W193" s="19"/>
      <c r="X193" s="19"/>
    </row>
    <row r="194" spans="1:24" s="5" customFormat="1">
      <c r="A194" s="19" t="s">
        <v>7153</v>
      </c>
      <c r="B194" s="19" t="s">
        <v>7157</v>
      </c>
      <c r="C194" s="19"/>
      <c r="D194" s="19" t="s">
        <v>2299</v>
      </c>
      <c r="E194" s="34">
        <v>42277</v>
      </c>
      <c r="F194" s="34" t="s">
        <v>6136</v>
      </c>
      <c r="G194" s="19"/>
      <c r="H194" s="19">
        <f t="shared" ref="H194:H257" si="34">COUNTIF(J:J,A194)</f>
        <v>3</v>
      </c>
      <c r="I194" s="19"/>
      <c r="J194" s="10" t="s">
        <v>179</v>
      </c>
      <c r="K194" s="19" t="str">
        <f t="shared" si="30"/>
        <v>x122</v>
      </c>
      <c r="L194" s="19" t="str">
        <f t="shared" si="25"/>
        <v>Receivables/payables [trade]</v>
      </c>
      <c r="M194" s="19"/>
      <c r="N194" s="19" t="s">
        <v>359</v>
      </c>
      <c r="O194" s="19"/>
      <c r="P194" s="19"/>
      <c r="Q194" s="19"/>
      <c r="R194" s="19"/>
      <c r="S194" s="34">
        <f t="shared" si="31"/>
        <v>41827</v>
      </c>
      <c r="T194" s="34" t="str">
        <f t="shared" si="32"/>
        <v/>
      </c>
      <c r="U194" s="34" t="str">
        <f t="shared" si="33"/>
        <v/>
      </c>
      <c r="V194" s="19"/>
      <c r="W194" s="19"/>
      <c r="X194" s="19"/>
    </row>
    <row r="195" spans="1:24" s="5" customFormat="1">
      <c r="A195" s="19" t="s">
        <v>7166</v>
      </c>
      <c r="B195" s="19" t="s">
        <v>7158</v>
      </c>
      <c r="C195" s="19"/>
      <c r="D195" s="19" t="s">
        <v>2299</v>
      </c>
      <c r="E195" s="34">
        <v>42277</v>
      </c>
      <c r="F195" s="34" t="s">
        <v>6136</v>
      </c>
      <c r="G195" s="19"/>
      <c r="H195" s="19">
        <f t="shared" si="34"/>
        <v>1</v>
      </c>
      <c r="I195" s="19"/>
      <c r="J195" s="10" t="s">
        <v>204</v>
      </c>
      <c r="K195" s="19" t="str">
        <f t="shared" si="30"/>
        <v>x102</v>
      </c>
      <c r="L195" s="19" t="str">
        <f t="shared" si="25"/>
        <v>Other than provisions, pension benefit, contingent, deferred tax, reinsurance deposit and financial</v>
      </c>
      <c r="M195" s="19"/>
      <c r="N195" s="19" t="s">
        <v>359</v>
      </c>
      <c r="O195" s="19"/>
      <c r="P195" s="19"/>
      <c r="Q195" s="19"/>
      <c r="R195" s="19"/>
      <c r="S195" s="34">
        <f t="shared" si="31"/>
        <v>41827</v>
      </c>
      <c r="T195" s="34" t="str">
        <f t="shared" si="32"/>
        <v/>
      </c>
      <c r="U195" s="34" t="str">
        <f t="shared" si="33"/>
        <v/>
      </c>
      <c r="V195" s="19"/>
      <c r="W195" s="19"/>
      <c r="X195" s="19"/>
    </row>
    <row r="196" spans="1:24" s="5" customFormat="1">
      <c r="A196" s="19" t="s">
        <v>9489</v>
      </c>
      <c r="B196" s="19" t="s">
        <v>7159</v>
      </c>
      <c r="C196" s="19"/>
      <c r="D196" s="19" t="s">
        <v>2299</v>
      </c>
      <c r="E196" s="34">
        <v>42277</v>
      </c>
      <c r="F196" s="34" t="s">
        <v>6136</v>
      </c>
      <c r="G196" s="19"/>
      <c r="H196" s="19">
        <f t="shared" si="34"/>
        <v>2</v>
      </c>
      <c r="I196" s="19"/>
      <c r="J196" s="6" t="s">
        <v>374</v>
      </c>
      <c r="K196" s="19"/>
      <c r="L196" s="19"/>
      <c r="M196" s="19"/>
      <c r="N196" s="19"/>
      <c r="O196" s="19" t="s">
        <v>2299</v>
      </c>
      <c r="P196" s="19"/>
      <c r="Q196" s="19" t="s">
        <v>373</v>
      </c>
      <c r="R196" s="19"/>
      <c r="S196" s="34">
        <v>41827</v>
      </c>
      <c r="T196" s="34"/>
      <c r="U196" s="34"/>
      <c r="V196" s="19"/>
      <c r="W196" s="19"/>
      <c r="X196" s="19"/>
    </row>
    <row r="197" spans="1:24" s="5" customFormat="1">
      <c r="A197" s="19" t="s">
        <v>9535</v>
      </c>
      <c r="B197" s="19" t="s">
        <v>7160</v>
      </c>
      <c r="C197" s="19"/>
      <c r="D197" s="19" t="s">
        <v>2299</v>
      </c>
      <c r="E197" s="34">
        <v>42277</v>
      </c>
      <c r="F197" s="34" t="s">
        <v>6136</v>
      </c>
      <c r="G197" s="19"/>
      <c r="H197" s="19">
        <f t="shared" si="34"/>
        <v>2</v>
      </c>
      <c r="I197" s="19"/>
      <c r="J197" s="7" t="s">
        <v>130</v>
      </c>
      <c r="K197" s="19" t="str">
        <f t="shared" ref="K197:K207" si="35">VLOOKUP(J197,$A$2:$B$982,2,FALSE)</f>
        <v>x0</v>
      </c>
      <c r="L197" s="19" t="str">
        <f t="shared" ref="L197:L259" si="36">J197</f>
        <v>Total/NA</v>
      </c>
      <c r="M197" s="19" t="s">
        <v>358</v>
      </c>
      <c r="N197" s="19"/>
      <c r="O197" s="19"/>
      <c r="P197" s="19"/>
      <c r="Q197" s="19"/>
      <c r="R197" s="19"/>
      <c r="S197" s="34">
        <f t="shared" ref="S197:S207" si="37">VLOOKUP(J197,A:G,5,FALSE)</f>
        <v>41827</v>
      </c>
      <c r="T197" s="34" t="str">
        <f t="shared" ref="T197:T207" si="38">IF(VLOOKUP(J197,A:G,6,FALSE)=0,"",VLOOKUP(J197,A:G,6,FALSE))</f>
        <v/>
      </c>
      <c r="U197" s="34" t="str">
        <f t="shared" ref="U197:U207" si="39">IF(VLOOKUP(J197,A:G,7,FALSE)=0,"",VLOOKUP(J197,A:G,7,FALSE))</f>
        <v/>
      </c>
      <c r="V197" s="19"/>
      <c r="W197" s="19"/>
      <c r="X197" s="19"/>
    </row>
    <row r="198" spans="1:24" s="5" customFormat="1">
      <c r="A198" s="19" t="s">
        <v>9490</v>
      </c>
      <c r="B198" s="19" t="s">
        <v>7161</v>
      </c>
      <c r="C198" s="19"/>
      <c r="D198" s="19" t="s">
        <v>2299</v>
      </c>
      <c r="E198" s="34">
        <v>42277</v>
      </c>
      <c r="F198" s="34" t="s">
        <v>6136</v>
      </c>
      <c r="G198" s="19"/>
      <c r="H198" s="19">
        <f t="shared" si="34"/>
        <v>2</v>
      </c>
      <c r="I198" s="19"/>
      <c r="J198" s="8" t="s">
        <v>132</v>
      </c>
      <c r="K198" s="19" t="str">
        <f t="shared" si="35"/>
        <v>x32</v>
      </c>
      <c r="L198" s="19" t="str">
        <f t="shared" si="36"/>
        <v>Derivatives</v>
      </c>
      <c r="M198" s="19"/>
      <c r="N198" s="19" t="s">
        <v>359</v>
      </c>
      <c r="O198" s="19"/>
      <c r="P198" s="19"/>
      <c r="Q198" s="19"/>
      <c r="R198" s="19"/>
      <c r="S198" s="34">
        <f t="shared" si="37"/>
        <v>41827</v>
      </c>
      <c r="T198" s="34" t="str">
        <f t="shared" si="38"/>
        <v/>
      </c>
      <c r="U198" s="34" t="str">
        <f t="shared" si="39"/>
        <v/>
      </c>
      <c r="V198" s="19"/>
      <c r="W198" s="19"/>
      <c r="X198" s="19"/>
    </row>
    <row r="199" spans="1:24" s="5" customFormat="1">
      <c r="A199" s="19" t="s">
        <v>7137</v>
      </c>
      <c r="B199" s="19" t="s">
        <v>7162</v>
      </c>
      <c r="C199" s="19"/>
      <c r="D199" s="19" t="s">
        <v>2299</v>
      </c>
      <c r="E199" s="34">
        <v>42277</v>
      </c>
      <c r="F199" s="34" t="s">
        <v>6136</v>
      </c>
      <c r="G199" s="19"/>
      <c r="H199" s="19">
        <f t="shared" si="34"/>
        <v>2</v>
      </c>
      <c r="I199" s="19"/>
      <c r="J199" s="8" t="s">
        <v>200</v>
      </c>
      <c r="K199" s="19" t="str">
        <f t="shared" si="35"/>
        <v>x27</v>
      </c>
      <c r="L199" s="19" t="str">
        <f t="shared" si="36"/>
        <v>Debt instruments [not subordinated]</v>
      </c>
      <c r="M199" s="19"/>
      <c r="N199" s="19" t="s">
        <v>359</v>
      </c>
      <c r="O199" s="19"/>
      <c r="P199" s="19"/>
      <c r="Q199" s="19"/>
      <c r="R199" s="19"/>
      <c r="S199" s="34">
        <f t="shared" si="37"/>
        <v>41827</v>
      </c>
      <c r="T199" s="34" t="str">
        <f t="shared" si="38"/>
        <v/>
      </c>
      <c r="U199" s="34" t="str">
        <f t="shared" si="39"/>
        <v/>
      </c>
      <c r="V199" s="19"/>
      <c r="W199" s="19"/>
      <c r="X199" s="19"/>
    </row>
    <row r="200" spans="1:24" s="5" customFormat="1">
      <c r="A200" s="19" t="s">
        <v>9491</v>
      </c>
      <c r="B200" s="19" t="s">
        <v>7163</v>
      </c>
      <c r="C200" s="19"/>
      <c r="D200" s="19" t="s">
        <v>2299</v>
      </c>
      <c r="E200" s="34">
        <v>42277</v>
      </c>
      <c r="F200" s="34" t="s">
        <v>6136</v>
      </c>
      <c r="G200" s="19"/>
      <c r="H200" s="19">
        <f t="shared" si="34"/>
        <v>2</v>
      </c>
      <c r="I200" s="19"/>
      <c r="J200" s="8" t="s">
        <v>168</v>
      </c>
      <c r="K200" s="19" t="str">
        <f t="shared" si="35"/>
        <v>x126</v>
      </c>
      <c r="L200" s="19" t="str">
        <f t="shared" si="36"/>
        <v>Reinsurance deposits</v>
      </c>
      <c r="M200" s="19"/>
      <c r="N200" s="19" t="s">
        <v>359</v>
      </c>
      <c r="O200" s="19"/>
      <c r="P200" s="19"/>
      <c r="Q200" s="19"/>
      <c r="R200" s="19"/>
      <c r="S200" s="34">
        <f t="shared" si="37"/>
        <v>41827</v>
      </c>
      <c r="T200" s="34" t="str">
        <f t="shared" si="38"/>
        <v/>
      </c>
      <c r="U200" s="34" t="str">
        <f t="shared" si="39"/>
        <v/>
      </c>
      <c r="V200" s="19"/>
      <c r="W200" s="19"/>
      <c r="X200" s="19"/>
    </row>
    <row r="201" spans="1:24" s="5" customFormat="1">
      <c r="A201" s="19" t="s">
        <v>9949</v>
      </c>
      <c r="B201" s="19" t="s">
        <v>7164</v>
      </c>
      <c r="C201" s="19"/>
      <c r="D201" s="19" t="s">
        <v>2299</v>
      </c>
      <c r="E201" s="34">
        <v>42277</v>
      </c>
      <c r="F201" s="34" t="s">
        <v>6136</v>
      </c>
      <c r="G201" s="19"/>
      <c r="H201" s="19">
        <f t="shared" si="34"/>
        <v>4</v>
      </c>
      <c r="I201" s="19"/>
      <c r="J201" s="8" t="s">
        <v>205</v>
      </c>
      <c r="K201" s="19" t="str">
        <f t="shared" si="35"/>
        <v>x93</v>
      </c>
      <c r="L201" s="19" t="str">
        <f t="shared" si="36"/>
        <v>Other than debt instruments [not subordinated], derivatives and reinsurance deposit</v>
      </c>
      <c r="M201" s="19" t="s">
        <v>358</v>
      </c>
      <c r="N201" s="19" t="s">
        <v>359</v>
      </c>
      <c r="O201" s="19"/>
      <c r="P201" s="19"/>
      <c r="Q201" s="19"/>
      <c r="R201" s="19"/>
      <c r="S201" s="34">
        <f t="shared" si="37"/>
        <v>41827</v>
      </c>
      <c r="T201" s="34" t="str">
        <f t="shared" si="38"/>
        <v/>
      </c>
      <c r="U201" s="34" t="str">
        <f t="shared" si="39"/>
        <v/>
      </c>
      <c r="V201" s="19"/>
      <c r="W201" s="19"/>
      <c r="X201" s="19"/>
    </row>
    <row r="202" spans="1:24" s="5" customFormat="1">
      <c r="A202" s="19" t="s">
        <v>9950</v>
      </c>
      <c r="B202" s="19" t="s">
        <v>7165</v>
      </c>
      <c r="C202" s="19"/>
      <c r="D202" s="19" t="s">
        <v>2299</v>
      </c>
      <c r="E202" s="34">
        <v>42277</v>
      </c>
      <c r="F202" s="34" t="s">
        <v>6136</v>
      </c>
      <c r="G202" s="19"/>
      <c r="H202" s="19">
        <f t="shared" si="34"/>
        <v>4</v>
      </c>
      <c r="I202" s="19"/>
      <c r="J202" s="9" t="s">
        <v>136</v>
      </c>
      <c r="K202" s="19" t="str">
        <f t="shared" si="35"/>
        <v>x39</v>
      </c>
      <c r="L202" s="19" t="str">
        <f t="shared" si="36"/>
        <v>Equity instruments</v>
      </c>
      <c r="M202" s="19" t="s">
        <v>358</v>
      </c>
      <c r="N202" s="19" t="s">
        <v>359</v>
      </c>
      <c r="O202" s="19"/>
      <c r="P202" s="19"/>
      <c r="Q202" s="19"/>
      <c r="R202" s="19"/>
      <c r="S202" s="34">
        <f t="shared" si="37"/>
        <v>41827</v>
      </c>
      <c r="T202" s="34" t="str">
        <f t="shared" si="38"/>
        <v/>
      </c>
      <c r="U202" s="34" t="str">
        <f t="shared" si="39"/>
        <v/>
      </c>
      <c r="V202" s="19"/>
      <c r="W202" s="19"/>
      <c r="X202" s="19"/>
    </row>
    <row r="203" spans="1:24" s="5" customFormat="1">
      <c r="A203" s="19" t="s">
        <v>7285</v>
      </c>
      <c r="B203" s="19" t="s">
        <v>7167</v>
      </c>
      <c r="C203" s="19"/>
      <c r="D203" s="19" t="s">
        <v>2299</v>
      </c>
      <c r="E203" s="34">
        <v>42277</v>
      </c>
      <c r="F203" s="34" t="s">
        <v>6136</v>
      </c>
      <c r="G203" s="19"/>
      <c r="H203" s="19">
        <f t="shared" si="34"/>
        <v>1</v>
      </c>
      <c r="I203" s="19"/>
      <c r="J203" s="10" t="s">
        <v>185</v>
      </c>
      <c r="K203" s="19" t="str">
        <f t="shared" si="35"/>
        <v>x135</v>
      </c>
      <c r="L203" s="19" t="str">
        <f t="shared" si="36"/>
        <v>Shares</v>
      </c>
      <c r="M203" s="19" t="s">
        <v>358</v>
      </c>
      <c r="N203" s="19" t="s">
        <v>359</v>
      </c>
      <c r="O203" s="19"/>
      <c r="P203" s="19"/>
      <c r="Q203" s="19"/>
      <c r="R203" s="19"/>
      <c r="S203" s="34">
        <f t="shared" si="37"/>
        <v>41827</v>
      </c>
      <c r="T203" s="34" t="str">
        <f t="shared" si="38"/>
        <v/>
      </c>
      <c r="U203" s="34" t="str">
        <f t="shared" si="39"/>
        <v/>
      </c>
      <c r="V203" s="19"/>
      <c r="W203" s="19"/>
      <c r="X203" s="19"/>
    </row>
    <row r="204" spans="1:24" s="5" customFormat="1">
      <c r="A204" s="19" t="s">
        <v>7286</v>
      </c>
      <c r="B204" s="19" t="s">
        <v>7197</v>
      </c>
      <c r="C204" s="19"/>
      <c r="D204" s="19" t="s">
        <v>2299</v>
      </c>
      <c r="E204" s="34">
        <v>42277</v>
      </c>
      <c r="F204" s="34" t="s">
        <v>6136</v>
      </c>
      <c r="G204" s="19"/>
      <c r="H204" s="19">
        <f t="shared" si="34"/>
        <v>1</v>
      </c>
      <c r="I204" s="19"/>
      <c r="J204" s="11" t="s">
        <v>186</v>
      </c>
      <c r="K204" s="19" t="str">
        <f t="shared" si="35"/>
        <v>x87</v>
      </c>
      <c r="L204" s="19" t="str">
        <f t="shared" si="36"/>
        <v>Ordinary shares</v>
      </c>
      <c r="M204" s="19"/>
      <c r="N204" s="19" t="s">
        <v>359</v>
      </c>
      <c r="O204" s="19"/>
      <c r="P204" s="19"/>
      <c r="Q204" s="19"/>
      <c r="R204" s="19"/>
      <c r="S204" s="34">
        <f t="shared" si="37"/>
        <v>41827</v>
      </c>
      <c r="T204" s="34" t="str">
        <f t="shared" si="38"/>
        <v/>
      </c>
      <c r="U204" s="34" t="str">
        <f t="shared" si="39"/>
        <v/>
      </c>
      <c r="V204" s="19"/>
      <c r="W204" s="19"/>
      <c r="X204" s="19"/>
    </row>
    <row r="205" spans="1:24" s="5" customFormat="1">
      <c r="A205" s="19" t="s">
        <v>7393</v>
      </c>
      <c r="B205" s="19" t="s">
        <v>7198</v>
      </c>
      <c r="C205" s="19"/>
      <c r="D205" s="19" t="s">
        <v>2299</v>
      </c>
      <c r="E205" s="34">
        <v>42277</v>
      </c>
      <c r="F205" s="34" t="s">
        <v>6136</v>
      </c>
      <c r="G205" s="19"/>
      <c r="H205" s="19">
        <f t="shared" si="34"/>
        <v>1</v>
      </c>
      <c r="I205" s="19"/>
      <c r="J205" s="11" t="s">
        <v>187</v>
      </c>
      <c r="K205" s="19" t="str">
        <f t="shared" si="35"/>
        <v>x112</v>
      </c>
      <c r="L205" s="19" t="str">
        <f t="shared" si="36"/>
        <v>Preference shares</v>
      </c>
      <c r="M205" s="19"/>
      <c r="N205" s="19" t="s">
        <v>359</v>
      </c>
      <c r="O205" s="19"/>
      <c r="P205" s="19"/>
      <c r="Q205" s="19"/>
      <c r="R205" s="19"/>
      <c r="S205" s="34">
        <f t="shared" si="37"/>
        <v>41827</v>
      </c>
      <c r="T205" s="34" t="str">
        <f t="shared" si="38"/>
        <v/>
      </c>
      <c r="U205" s="34" t="str">
        <f t="shared" si="39"/>
        <v/>
      </c>
      <c r="V205" s="19"/>
      <c r="W205" s="19"/>
      <c r="X205" s="19"/>
    </row>
    <row r="206" spans="1:24" s="5" customFormat="1">
      <c r="A206" s="19" t="s">
        <v>7399</v>
      </c>
      <c r="B206" s="19" t="s">
        <v>7394</v>
      </c>
      <c r="C206" s="19"/>
      <c r="D206" s="19" t="s">
        <v>2299</v>
      </c>
      <c r="E206" s="34">
        <v>42277</v>
      </c>
      <c r="F206" s="34" t="s">
        <v>6136</v>
      </c>
      <c r="G206" s="19"/>
      <c r="H206" s="19">
        <f t="shared" si="34"/>
        <v>4</v>
      </c>
      <c r="I206" s="19"/>
      <c r="J206" s="10" t="s">
        <v>188</v>
      </c>
      <c r="K206" s="19" t="str">
        <f t="shared" si="35"/>
        <v>x42</v>
      </c>
      <c r="L206" s="19" t="str">
        <f t="shared" si="36"/>
        <v>Equity instruments other than shares</v>
      </c>
      <c r="M206" s="19"/>
      <c r="N206" s="19" t="s">
        <v>359</v>
      </c>
      <c r="O206" s="19"/>
      <c r="P206" s="19"/>
      <c r="Q206" s="19"/>
      <c r="R206" s="19"/>
      <c r="S206" s="34">
        <f t="shared" si="37"/>
        <v>41827</v>
      </c>
      <c r="T206" s="34">
        <f t="shared" si="38"/>
        <v>41639</v>
      </c>
      <c r="U206" s="34" t="str">
        <f t="shared" si="39"/>
        <v/>
      </c>
      <c r="V206" s="19"/>
      <c r="W206" s="19"/>
      <c r="X206" s="19"/>
    </row>
    <row r="207" spans="1:24" s="5" customFormat="1">
      <c r="A207" s="19" t="s">
        <v>7400</v>
      </c>
      <c r="B207" s="19" t="s">
        <v>7401</v>
      </c>
      <c r="C207" s="19"/>
      <c r="D207" s="19" t="s">
        <v>2299</v>
      </c>
      <c r="E207" s="34">
        <v>42277</v>
      </c>
      <c r="F207" s="34" t="s">
        <v>6136</v>
      </c>
      <c r="G207" s="19"/>
      <c r="H207" s="19">
        <f t="shared" si="34"/>
        <v>4</v>
      </c>
      <c r="I207" s="19"/>
      <c r="J207" s="9" t="s">
        <v>355</v>
      </c>
      <c r="K207" s="19" t="str">
        <f t="shared" si="35"/>
        <v>x94</v>
      </c>
      <c r="L207" s="19" t="str">
        <f t="shared" si="36"/>
        <v>Other than debt instruments [not subordinated], derivatives, reinsurance deposit and equity instruments</v>
      </c>
      <c r="M207" s="19"/>
      <c r="N207" s="19" t="s">
        <v>359</v>
      </c>
      <c r="O207" s="19"/>
      <c r="P207" s="19"/>
      <c r="Q207" s="19"/>
      <c r="R207" s="19"/>
      <c r="S207" s="34">
        <f t="shared" si="37"/>
        <v>41827</v>
      </c>
      <c r="T207" s="34">
        <f t="shared" si="38"/>
        <v>41639</v>
      </c>
      <c r="U207" s="34" t="str">
        <f t="shared" si="39"/>
        <v/>
      </c>
      <c r="V207" s="19"/>
      <c r="W207" s="19"/>
      <c r="X207" s="19"/>
    </row>
    <row r="208" spans="1:24" s="5" customFormat="1">
      <c r="A208" s="19" t="s">
        <v>7427</v>
      </c>
      <c r="B208" s="19" t="s">
        <v>7402</v>
      </c>
      <c r="C208" s="19"/>
      <c r="D208" s="19" t="s">
        <v>2299</v>
      </c>
      <c r="E208" s="34">
        <v>42277</v>
      </c>
      <c r="F208" s="34">
        <v>41639</v>
      </c>
      <c r="G208" s="19"/>
      <c r="H208" s="19">
        <f t="shared" si="34"/>
        <v>2</v>
      </c>
      <c r="I208" s="19"/>
      <c r="J208" s="6" t="s">
        <v>375</v>
      </c>
      <c r="K208" s="19"/>
      <c r="L208" s="19"/>
      <c r="M208" s="19"/>
      <c r="N208" s="19"/>
      <c r="O208" s="19" t="s">
        <v>2299</v>
      </c>
      <c r="P208" s="19"/>
      <c r="Q208" s="19" t="s">
        <v>373</v>
      </c>
      <c r="R208" s="19"/>
      <c r="S208" s="34">
        <v>41827</v>
      </c>
      <c r="T208" s="34"/>
      <c r="U208" s="34"/>
      <c r="V208" s="19"/>
      <c r="W208" s="19"/>
      <c r="X208" s="19"/>
    </row>
    <row r="209" spans="1:24" s="5" customFormat="1">
      <c r="A209" s="19" t="s">
        <v>7428</v>
      </c>
      <c r="B209" s="19" t="s">
        <v>7429</v>
      </c>
      <c r="C209" s="19"/>
      <c r="D209" s="19" t="s">
        <v>2299</v>
      </c>
      <c r="E209" s="34">
        <v>42277</v>
      </c>
      <c r="F209" s="34" t="s">
        <v>6136</v>
      </c>
      <c r="G209" s="19"/>
      <c r="H209" s="19">
        <f t="shared" si="34"/>
        <v>2</v>
      </c>
      <c r="I209" s="19"/>
      <c r="J209" s="7" t="s">
        <v>130</v>
      </c>
      <c r="K209" s="19" t="str">
        <f>VLOOKUP(J209,$A$2:$B$982,2,FALSE)</f>
        <v>x0</v>
      </c>
      <c r="L209" s="19" t="str">
        <f t="shared" si="36"/>
        <v>Total/NA</v>
      </c>
      <c r="M209" s="19" t="s">
        <v>358</v>
      </c>
      <c r="N209" s="19"/>
      <c r="O209" s="19"/>
      <c r="P209" s="19"/>
      <c r="Q209" s="19"/>
      <c r="R209" s="19"/>
      <c r="S209" s="34">
        <f>VLOOKUP(J209,A:G,5,FALSE)</f>
        <v>41827</v>
      </c>
      <c r="T209" s="34" t="str">
        <f>IF(VLOOKUP(J209,A:G,6,FALSE)=0,"",VLOOKUP(J209,A:G,6,FALSE))</f>
        <v/>
      </c>
      <c r="U209" s="34" t="str">
        <f>IF(VLOOKUP(J209,A:G,7,FALSE)=0,"",VLOOKUP(J209,A:G,7,FALSE))</f>
        <v/>
      </c>
      <c r="V209" s="19"/>
      <c r="W209" s="19"/>
      <c r="X209" s="19"/>
    </row>
    <row r="210" spans="1:24" s="5" customFormat="1">
      <c r="A210" s="19" t="s">
        <v>7532</v>
      </c>
      <c r="B210" s="19" t="s">
        <v>7430</v>
      </c>
      <c r="C210" s="19"/>
      <c r="D210" s="19" t="s">
        <v>2299</v>
      </c>
      <c r="E210" s="34">
        <v>42277</v>
      </c>
      <c r="F210" s="34" t="s">
        <v>6136</v>
      </c>
      <c r="G210" s="19"/>
      <c r="H210" s="19">
        <f t="shared" si="34"/>
        <v>1</v>
      </c>
      <c r="I210" s="19"/>
      <c r="J210" s="8" t="s">
        <v>206</v>
      </c>
      <c r="K210" s="19" t="str">
        <f>VLOOKUP(J210,$A$2:$B$982,2,FALSE)</f>
        <v>x128</v>
      </c>
      <c r="L210" s="19" t="str">
        <f t="shared" si="36"/>
        <v>Reserves and retained earnings</v>
      </c>
      <c r="M210" s="19"/>
      <c r="N210" s="19" t="s">
        <v>359</v>
      </c>
      <c r="O210" s="19"/>
      <c r="P210" s="19"/>
      <c r="Q210" s="19"/>
      <c r="R210" s="19"/>
      <c r="S210" s="34">
        <f>VLOOKUP(J210,A:G,5,FALSE)</f>
        <v>41827</v>
      </c>
      <c r="T210" s="34" t="str">
        <f>IF(VLOOKUP(J210,A:G,6,FALSE)=0,"",VLOOKUP(J210,A:G,6,FALSE))</f>
        <v/>
      </c>
      <c r="U210" s="34" t="str">
        <f>IF(VLOOKUP(J210,A:G,7,FALSE)=0,"",VLOOKUP(J210,A:G,7,FALSE))</f>
        <v/>
      </c>
      <c r="V210" s="19"/>
      <c r="W210" s="19"/>
      <c r="X210" s="19"/>
    </row>
    <row r="211" spans="1:24" s="5" customFormat="1">
      <c r="A211" s="19" t="s">
        <v>7531</v>
      </c>
      <c r="B211" s="19" t="s">
        <v>7554</v>
      </c>
      <c r="C211" s="19"/>
      <c r="D211" s="19" t="s">
        <v>2299</v>
      </c>
      <c r="E211" s="34">
        <v>42277</v>
      </c>
      <c r="F211" s="34" t="s">
        <v>6136</v>
      </c>
      <c r="G211" s="19"/>
      <c r="H211" s="19">
        <f t="shared" si="34"/>
        <v>1</v>
      </c>
      <c r="I211" s="19"/>
      <c r="J211" s="8" t="s">
        <v>207</v>
      </c>
      <c r="K211" s="19" t="str">
        <f>VLOOKUP(J211,$A$2:$B$982,2,FALSE)</f>
        <v>x103</v>
      </c>
      <c r="L211" s="19" t="str">
        <f t="shared" si="36"/>
        <v>Other than reserves and retained earnings</v>
      </c>
      <c r="M211" s="19"/>
      <c r="N211" s="19" t="s">
        <v>359</v>
      </c>
      <c r="O211" s="19"/>
      <c r="P211" s="19"/>
      <c r="Q211" s="19"/>
      <c r="R211" s="19"/>
      <c r="S211" s="34">
        <f>VLOOKUP(J211,A:G,5,FALSE)</f>
        <v>41827</v>
      </c>
      <c r="T211" s="34" t="str">
        <f>IF(VLOOKUP(J211,A:G,6,FALSE)=0,"",VLOOKUP(J211,A:G,6,FALSE))</f>
        <v/>
      </c>
      <c r="U211" s="34" t="str">
        <f>IF(VLOOKUP(J211,A:G,7,FALSE)=0,"",VLOOKUP(J211,A:G,7,FALSE))</f>
        <v/>
      </c>
      <c r="V211" s="19"/>
      <c r="W211" s="19"/>
      <c r="X211" s="19"/>
    </row>
    <row r="212" spans="1:24" s="5" customFormat="1">
      <c r="A212" s="19" t="s">
        <v>7721</v>
      </c>
      <c r="B212" s="19" t="s">
        <v>7726</v>
      </c>
      <c r="C212" s="19"/>
      <c r="D212" s="19" t="s">
        <v>2299</v>
      </c>
      <c r="E212" s="34">
        <v>42277</v>
      </c>
      <c r="F212" s="34" t="s">
        <v>6136</v>
      </c>
      <c r="G212" s="19"/>
      <c r="H212" s="19">
        <f t="shared" si="34"/>
        <v>2</v>
      </c>
      <c r="I212" s="19"/>
      <c r="J212" s="14" t="s">
        <v>2242</v>
      </c>
      <c r="K212" s="19"/>
      <c r="L212" s="19"/>
      <c r="M212" s="19"/>
      <c r="N212" s="19"/>
      <c r="O212" s="19" t="s">
        <v>2299</v>
      </c>
      <c r="P212" s="19"/>
      <c r="Q212" s="19" t="s">
        <v>3451</v>
      </c>
      <c r="R212" s="19"/>
      <c r="S212" s="34">
        <v>41827</v>
      </c>
      <c r="T212" s="34"/>
      <c r="U212" s="34"/>
      <c r="V212" s="19"/>
      <c r="W212" s="19"/>
      <c r="X212" s="19"/>
    </row>
    <row r="213" spans="1:24" s="5" customFormat="1">
      <c r="A213" s="14" t="s">
        <v>8238</v>
      </c>
      <c r="B213" s="19" t="s">
        <v>8240</v>
      </c>
      <c r="C213" s="19"/>
      <c r="D213" s="19" t="s">
        <v>2299</v>
      </c>
      <c r="E213" s="34">
        <v>42277</v>
      </c>
      <c r="F213" s="34" t="s">
        <v>6136</v>
      </c>
      <c r="G213" s="19"/>
      <c r="H213" s="19">
        <f t="shared" si="34"/>
        <v>1</v>
      </c>
      <c r="I213" s="19"/>
      <c r="J213" s="7" t="s">
        <v>130</v>
      </c>
      <c r="K213" s="19" t="str">
        <f t="shared" ref="K213:K227" si="40">VLOOKUP(J213,$A$2:$B$982,2,FALSE)</f>
        <v>x0</v>
      </c>
      <c r="L213" s="19" t="str">
        <f t="shared" si="36"/>
        <v>Total/NA</v>
      </c>
      <c r="M213" s="19"/>
      <c r="N213" s="19"/>
      <c r="O213" s="19"/>
      <c r="P213" s="19"/>
      <c r="Q213" s="19"/>
      <c r="R213" s="19"/>
      <c r="S213" s="34">
        <f t="shared" ref="S213:S227" si="41">VLOOKUP(J213,A:G,5,FALSE)</f>
        <v>41827</v>
      </c>
      <c r="T213" s="34" t="str">
        <f t="shared" ref="T213:T227" si="42">IF(VLOOKUP(J213,A:G,6,FALSE)=0,"",VLOOKUP(J213,A:G,6,FALSE))</f>
        <v/>
      </c>
      <c r="U213" s="34" t="str">
        <f t="shared" ref="U213:U227" si="43">IF(VLOOKUP(J213,A:G,7,FALSE)=0,"",VLOOKUP(J213,A:G,7,FALSE))</f>
        <v/>
      </c>
      <c r="V213" s="19"/>
      <c r="W213" s="19"/>
      <c r="X213" s="19"/>
    </row>
    <row r="214" spans="1:24" s="5" customFormat="1">
      <c r="A214" s="14" t="s">
        <v>8239</v>
      </c>
      <c r="B214" s="19" t="s">
        <v>8241</v>
      </c>
      <c r="C214" s="19"/>
      <c r="D214" s="19" t="s">
        <v>2299</v>
      </c>
      <c r="E214" s="34">
        <v>42277</v>
      </c>
      <c r="F214" s="34" t="s">
        <v>6136</v>
      </c>
      <c r="G214" s="19"/>
      <c r="H214" s="19">
        <f t="shared" si="34"/>
        <v>1</v>
      </c>
      <c r="I214" s="19"/>
      <c r="J214" s="8" t="s">
        <v>208</v>
      </c>
      <c r="K214" s="19" t="str">
        <f t="shared" si="40"/>
        <v>x69</v>
      </c>
      <c r="L214" s="19" t="str">
        <f t="shared" si="36"/>
        <v>Guarantees received and collateral held</v>
      </c>
      <c r="M214" s="19" t="s">
        <v>358</v>
      </c>
      <c r="N214" s="19"/>
      <c r="O214" s="19"/>
      <c r="P214" s="19"/>
      <c r="Q214" s="19"/>
      <c r="R214" s="19"/>
      <c r="S214" s="34">
        <f t="shared" si="41"/>
        <v>41827</v>
      </c>
      <c r="T214" s="34">
        <f t="shared" si="42"/>
        <v>41639</v>
      </c>
      <c r="U214" s="34" t="str">
        <f t="shared" si="43"/>
        <v/>
      </c>
      <c r="V214" s="19"/>
      <c r="W214" s="19"/>
      <c r="X214" s="19"/>
    </row>
    <row r="215" spans="1:24" s="5" customFormat="1">
      <c r="A215" s="14" t="s">
        <v>9492</v>
      </c>
      <c r="B215" s="19" t="s">
        <v>8242</v>
      </c>
      <c r="C215" s="19"/>
      <c r="D215" s="19" t="s">
        <v>2299</v>
      </c>
      <c r="E215" s="34">
        <v>42277</v>
      </c>
      <c r="F215" s="34" t="s">
        <v>6136</v>
      </c>
      <c r="G215" s="19"/>
      <c r="H215" s="19">
        <f t="shared" si="34"/>
        <v>1</v>
      </c>
      <c r="I215" s="19"/>
      <c r="J215" s="9" t="s">
        <v>209</v>
      </c>
      <c r="K215" s="19" t="str">
        <f t="shared" si="40"/>
        <v>x68</v>
      </c>
      <c r="L215" s="19" t="str">
        <f t="shared" si="36"/>
        <v>Guarantees and letters of credit received</v>
      </c>
      <c r="M215" s="19" t="s">
        <v>358</v>
      </c>
      <c r="N215" s="19" t="s">
        <v>359</v>
      </c>
      <c r="O215" s="19"/>
      <c r="P215" s="19"/>
      <c r="Q215" s="19"/>
      <c r="R215" s="19"/>
      <c r="S215" s="34">
        <f t="shared" si="41"/>
        <v>41827</v>
      </c>
      <c r="T215" s="34" t="str">
        <f t="shared" si="42"/>
        <v/>
      </c>
      <c r="U215" s="34" t="str">
        <f t="shared" si="43"/>
        <v/>
      </c>
      <c r="V215" s="19"/>
      <c r="W215" s="19"/>
      <c r="X215" s="19"/>
    </row>
    <row r="216" spans="1:24" s="5" customFormat="1">
      <c r="A216" s="14" t="s">
        <v>8237</v>
      </c>
      <c r="B216" s="19" t="s">
        <v>8243</v>
      </c>
      <c r="C216" s="19"/>
      <c r="D216" s="19" t="s">
        <v>2299</v>
      </c>
      <c r="E216" s="34">
        <v>42277</v>
      </c>
      <c r="F216" s="34" t="s">
        <v>6136</v>
      </c>
      <c r="G216" s="19"/>
      <c r="H216" s="19">
        <f t="shared" si="34"/>
        <v>1</v>
      </c>
      <c r="I216" s="19"/>
      <c r="J216" s="10" t="s">
        <v>2243</v>
      </c>
      <c r="K216" s="19" t="str">
        <f t="shared" si="40"/>
        <v>x77</v>
      </c>
      <c r="L216" s="19" t="str">
        <f t="shared" si="36"/>
        <v>Limited guarantees and letters of credit received</v>
      </c>
      <c r="M216" s="19" t="s">
        <v>358</v>
      </c>
      <c r="N216" s="19" t="s">
        <v>359</v>
      </c>
      <c r="O216" s="19"/>
      <c r="P216" s="19"/>
      <c r="Q216" s="19"/>
      <c r="R216" s="19"/>
      <c r="S216" s="34">
        <f t="shared" si="41"/>
        <v>41827</v>
      </c>
      <c r="T216" s="34">
        <f t="shared" si="42"/>
        <v>41639</v>
      </c>
      <c r="U216" s="34" t="str">
        <f t="shared" si="43"/>
        <v/>
      </c>
      <c r="V216" s="19"/>
      <c r="W216" s="19"/>
      <c r="X216" s="19"/>
    </row>
    <row r="217" spans="1:24" s="5" customFormat="1">
      <c r="A217" s="14" t="s">
        <v>8300</v>
      </c>
      <c r="B217" s="19" t="s">
        <v>8281</v>
      </c>
      <c r="C217" s="19"/>
      <c r="D217" s="19" t="s">
        <v>2299</v>
      </c>
      <c r="E217" s="34">
        <v>42277</v>
      </c>
      <c r="F217" s="34"/>
      <c r="G217" s="19"/>
      <c r="H217" s="19">
        <f t="shared" si="34"/>
        <v>1</v>
      </c>
      <c r="I217" s="19"/>
      <c r="J217" s="11" t="s">
        <v>210</v>
      </c>
      <c r="K217" s="19" t="str">
        <f t="shared" si="40"/>
        <v>x79</v>
      </c>
      <c r="L217" s="19" t="str">
        <f t="shared" si="36"/>
        <v>Limited guarantees and letters of credit received directly</v>
      </c>
      <c r="M217" s="19"/>
      <c r="N217" s="19" t="s">
        <v>359</v>
      </c>
      <c r="O217" s="19"/>
      <c r="P217" s="19"/>
      <c r="Q217" s="19"/>
      <c r="R217" s="19"/>
      <c r="S217" s="34">
        <f t="shared" si="41"/>
        <v>41827</v>
      </c>
      <c r="T217" s="34">
        <f t="shared" si="42"/>
        <v>41639</v>
      </c>
      <c r="U217" s="34" t="str">
        <f t="shared" si="43"/>
        <v/>
      </c>
      <c r="V217" s="19"/>
      <c r="W217" s="19"/>
      <c r="X217" s="19"/>
    </row>
    <row r="218" spans="1:24" s="5" customFormat="1">
      <c r="A218" s="14" t="s">
        <v>8301</v>
      </c>
      <c r="B218" s="19" t="s">
        <v>8282</v>
      </c>
      <c r="C218" s="19"/>
      <c r="D218" s="19" t="s">
        <v>2299</v>
      </c>
      <c r="E218" s="34">
        <v>42277</v>
      </c>
      <c r="F218" s="34"/>
      <c r="G218" s="19"/>
      <c r="H218" s="19">
        <f t="shared" si="34"/>
        <v>1</v>
      </c>
      <c r="I218" s="19"/>
      <c r="J218" s="11" t="s">
        <v>211</v>
      </c>
      <c r="K218" s="19" t="str">
        <f t="shared" si="40"/>
        <v>x80</v>
      </c>
      <c r="L218" s="19" t="str">
        <f t="shared" si="36"/>
        <v>Limited guarantees and letters of credit received for assets held</v>
      </c>
      <c r="M218" s="19"/>
      <c r="N218" s="19" t="s">
        <v>359</v>
      </c>
      <c r="O218" s="19"/>
      <c r="P218" s="19"/>
      <c r="Q218" s="19"/>
      <c r="R218" s="19"/>
      <c r="S218" s="34">
        <f t="shared" si="41"/>
        <v>41827</v>
      </c>
      <c r="T218" s="34">
        <f t="shared" si="42"/>
        <v>41639</v>
      </c>
      <c r="U218" s="34" t="str">
        <f t="shared" si="43"/>
        <v/>
      </c>
      <c r="V218" s="19"/>
      <c r="W218" s="19"/>
      <c r="X218" s="19"/>
    </row>
    <row r="219" spans="1:24" s="5" customFormat="1">
      <c r="A219" s="14" t="s">
        <v>8303</v>
      </c>
      <c r="B219" s="19" t="s">
        <v>8302</v>
      </c>
      <c r="C219" s="19"/>
      <c r="D219" s="19" t="s">
        <v>2299</v>
      </c>
      <c r="E219" s="34">
        <v>42277</v>
      </c>
      <c r="F219" s="34"/>
      <c r="G219" s="19"/>
      <c r="H219" s="19">
        <f t="shared" si="34"/>
        <v>1</v>
      </c>
      <c r="I219" s="19"/>
      <c r="J219" s="10" t="s">
        <v>212</v>
      </c>
      <c r="K219" s="19" t="str">
        <f t="shared" si="40"/>
        <v>x159</v>
      </c>
      <c r="L219" s="19" t="str">
        <f t="shared" si="36"/>
        <v>Unlimited guarantees and letters of credit received</v>
      </c>
      <c r="M219" s="19"/>
      <c r="N219" s="19" t="s">
        <v>359</v>
      </c>
      <c r="O219" s="19"/>
      <c r="P219" s="19"/>
      <c r="Q219" s="19"/>
      <c r="R219" s="19"/>
      <c r="S219" s="34">
        <f t="shared" si="41"/>
        <v>41827</v>
      </c>
      <c r="T219" s="34" t="str">
        <f t="shared" si="42"/>
        <v/>
      </c>
      <c r="U219" s="34" t="str">
        <f t="shared" si="43"/>
        <v/>
      </c>
      <c r="V219" s="19"/>
      <c r="W219" s="19"/>
      <c r="X219" s="19"/>
    </row>
    <row r="220" spans="1:24" s="5" customFormat="1">
      <c r="A220" s="19" t="s">
        <v>8369</v>
      </c>
      <c r="B220" s="19" t="s">
        <v>8381</v>
      </c>
      <c r="C220" s="19"/>
      <c r="D220" s="19" t="s">
        <v>2299</v>
      </c>
      <c r="E220" s="34">
        <v>42277</v>
      </c>
      <c r="F220" s="34" t="s">
        <v>6136</v>
      </c>
      <c r="G220" s="19"/>
      <c r="H220" s="19">
        <f t="shared" si="34"/>
        <v>1</v>
      </c>
      <c r="I220" s="19"/>
      <c r="J220" s="9" t="s">
        <v>157</v>
      </c>
      <c r="K220" s="19" t="str">
        <f t="shared" si="40"/>
        <v>x16</v>
      </c>
      <c r="L220" s="19" t="str">
        <f t="shared" si="36"/>
        <v>Collateral held</v>
      </c>
      <c r="M220" s="19"/>
      <c r="N220" s="19" t="s">
        <v>359</v>
      </c>
      <c r="O220" s="19"/>
      <c r="P220" s="19"/>
      <c r="Q220" s="19"/>
      <c r="R220" s="19"/>
      <c r="S220" s="34">
        <f t="shared" si="41"/>
        <v>41827</v>
      </c>
      <c r="T220" s="34" t="str">
        <f t="shared" si="42"/>
        <v/>
      </c>
      <c r="U220" s="34" t="str">
        <f t="shared" si="43"/>
        <v/>
      </c>
      <c r="V220" s="19"/>
      <c r="W220" s="19"/>
      <c r="X220" s="19"/>
    </row>
    <row r="221" spans="1:24" s="5" customFormat="1">
      <c r="A221" s="19" t="s">
        <v>8370</v>
      </c>
      <c r="B221" s="19" t="s">
        <v>8382</v>
      </c>
      <c r="C221" s="19"/>
      <c r="D221" s="19" t="s">
        <v>2299</v>
      </c>
      <c r="E221" s="34">
        <v>42277</v>
      </c>
      <c r="F221" s="34" t="s">
        <v>6136</v>
      </c>
      <c r="G221" s="19"/>
      <c r="H221" s="19">
        <f t="shared" si="34"/>
        <v>1</v>
      </c>
      <c r="I221" s="19"/>
      <c r="J221" s="8" t="s">
        <v>213</v>
      </c>
      <c r="K221" s="19" t="str">
        <f t="shared" si="40"/>
        <v>x21</v>
      </c>
      <c r="L221" s="19" t="str">
        <f t="shared" si="36"/>
        <v>Contingent liabilities and collateral pledged</v>
      </c>
      <c r="M221" s="19" t="s">
        <v>358</v>
      </c>
      <c r="N221" s="19"/>
      <c r="O221" s="19"/>
      <c r="P221" s="19"/>
      <c r="Q221" s="19"/>
      <c r="R221" s="19"/>
      <c r="S221" s="34">
        <f t="shared" si="41"/>
        <v>41827</v>
      </c>
      <c r="T221" s="34">
        <f t="shared" si="42"/>
        <v>41639</v>
      </c>
      <c r="U221" s="34" t="str">
        <f t="shared" si="43"/>
        <v/>
      </c>
      <c r="V221" s="19"/>
      <c r="W221" s="19"/>
      <c r="X221" s="19"/>
    </row>
    <row r="222" spans="1:24" s="5" customFormat="1">
      <c r="A222" s="19" t="s">
        <v>8371</v>
      </c>
      <c r="B222" s="19" t="s">
        <v>8383</v>
      </c>
      <c r="C222" s="19"/>
      <c r="D222" s="19" t="s">
        <v>2299</v>
      </c>
      <c r="E222" s="34">
        <v>42277</v>
      </c>
      <c r="F222" s="34" t="s">
        <v>6136</v>
      </c>
      <c r="G222" s="19"/>
      <c r="H222" s="19">
        <f t="shared" si="34"/>
        <v>1</v>
      </c>
      <c r="I222" s="19"/>
      <c r="J222" s="9" t="s">
        <v>150</v>
      </c>
      <c r="K222" s="19" t="str">
        <f t="shared" si="40"/>
        <v>x20</v>
      </c>
      <c r="L222" s="19" t="str">
        <f t="shared" si="36"/>
        <v>Contingent liabilities</v>
      </c>
      <c r="M222" s="19" t="s">
        <v>358</v>
      </c>
      <c r="N222" s="19" t="s">
        <v>359</v>
      </c>
      <c r="O222" s="19"/>
      <c r="P222" s="19"/>
      <c r="Q222" s="19"/>
      <c r="R222" s="19"/>
      <c r="S222" s="34">
        <f t="shared" si="41"/>
        <v>41827</v>
      </c>
      <c r="T222" s="34" t="str">
        <f t="shared" si="42"/>
        <v/>
      </c>
      <c r="U222" s="34" t="str">
        <f t="shared" si="43"/>
        <v/>
      </c>
      <c r="V222" s="19"/>
      <c r="W222" s="19"/>
      <c r="X222" s="19"/>
    </row>
    <row r="223" spans="1:24" s="5" customFormat="1">
      <c r="A223" s="19" t="s">
        <v>8372</v>
      </c>
      <c r="B223" s="19" t="s">
        <v>8384</v>
      </c>
      <c r="C223" s="19"/>
      <c r="D223" s="19" t="s">
        <v>2299</v>
      </c>
      <c r="E223" s="34">
        <v>42277</v>
      </c>
      <c r="F223" s="34" t="s">
        <v>6136</v>
      </c>
      <c r="G223" s="19"/>
      <c r="H223" s="19">
        <f t="shared" si="34"/>
        <v>1</v>
      </c>
      <c r="I223" s="19"/>
      <c r="J223" s="10" t="s">
        <v>214</v>
      </c>
      <c r="K223" s="19" t="str">
        <f t="shared" si="40"/>
        <v>x67</v>
      </c>
      <c r="L223" s="19" t="str">
        <f t="shared" si="36"/>
        <v>Guarantees and letters of credit given</v>
      </c>
      <c r="M223" s="19" t="s">
        <v>358</v>
      </c>
      <c r="N223" s="19" t="s">
        <v>359</v>
      </c>
      <c r="O223" s="19"/>
      <c r="P223" s="19"/>
      <c r="Q223" s="19"/>
      <c r="R223" s="19"/>
      <c r="S223" s="34">
        <f t="shared" si="41"/>
        <v>41827</v>
      </c>
      <c r="T223" s="34" t="str">
        <f t="shared" si="42"/>
        <v/>
      </c>
      <c r="U223" s="34" t="str">
        <f t="shared" si="43"/>
        <v/>
      </c>
      <c r="V223" s="19"/>
      <c r="W223" s="19"/>
      <c r="X223" s="19"/>
    </row>
    <row r="224" spans="1:24" s="5" customFormat="1">
      <c r="A224" s="19" t="s">
        <v>8373</v>
      </c>
      <c r="B224" s="19" t="s">
        <v>8385</v>
      </c>
      <c r="C224" s="19"/>
      <c r="D224" s="19" t="s">
        <v>2299</v>
      </c>
      <c r="E224" s="34">
        <v>42277</v>
      </c>
      <c r="F224" s="34" t="s">
        <v>6136</v>
      </c>
      <c r="G224" s="19"/>
      <c r="H224" s="19">
        <f t="shared" si="34"/>
        <v>1</v>
      </c>
      <c r="I224" s="19"/>
      <c r="J224" s="11" t="s">
        <v>215</v>
      </c>
      <c r="K224" s="19" t="str">
        <f t="shared" si="40"/>
        <v>x158</v>
      </c>
      <c r="L224" s="19" t="str">
        <f t="shared" si="36"/>
        <v>Unlimited guarantees and letters of credit given</v>
      </c>
      <c r="M224" s="19"/>
      <c r="N224" s="19" t="s">
        <v>359</v>
      </c>
      <c r="O224" s="19"/>
      <c r="P224" s="19"/>
      <c r="Q224" s="19"/>
      <c r="R224" s="19"/>
      <c r="S224" s="34">
        <f t="shared" si="41"/>
        <v>41827</v>
      </c>
      <c r="T224" s="34" t="str">
        <f t="shared" si="42"/>
        <v/>
      </c>
      <c r="U224" s="34" t="str">
        <f t="shared" si="43"/>
        <v/>
      </c>
      <c r="V224" s="19"/>
      <c r="W224" s="19"/>
      <c r="X224" s="19"/>
    </row>
    <row r="225" spans="1:24" s="5" customFormat="1">
      <c r="A225" s="19" t="s">
        <v>8374</v>
      </c>
      <c r="B225" s="19" t="s">
        <v>8386</v>
      </c>
      <c r="C225" s="19"/>
      <c r="D225" s="19" t="s">
        <v>2299</v>
      </c>
      <c r="E225" s="34">
        <v>42277</v>
      </c>
      <c r="F225" s="34" t="s">
        <v>6136</v>
      </c>
      <c r="G225" s="19"/>
      <c r="H225" s="19">
        <f t="shared" si="34"/>
        <v>1</v>
      </c>
      <c r="I225" s="19"/>
      <c r="J225" s="11" t="s">
        <v>216</v>
      </c>
      <c r="K225" s="19" t="str">
        <f t="shared" si="40"/>
        <v>x78</v>
      </c>
      <c r="L225" s="19" t="str">
        <f t="shared" si="36"/>
        <v>Limited guarantees and letters of credit given</v>
      </c>
      <c r="M225" s="19"/>
      <c r="N225" s="19" t="s">
        <v>359</v>
      </c>
      <c r="O225" s="19"/>
      <c r="P225" s="19"/>
      <c r="Q225" s="19"/>
      <c r="R225" s="19"/>
      <c r="S225" s="34">
        <f t="shared" si="41"/>
        <v>41827</v>
      </c>
      <c r="T225" s="34">
        <f t="shared" si="42"/>
        <v>41639</v>
      </c>
      <c r="U225" s="34" t="str">
        <f t="shared" si="43"/>
        <v/>
      </c>
      <c r="V225" s="19"/>
      <c r="W225" s="19"/>
      <c r="X225" s="19"/>
    </row>
    <row r="226" spans="1:24" s="5" customFormat="1">
      <c r="A226" s="19" t="s">
        <v>8375</v>
      </c>
      <c r="B226" s="19" t="s">
        <v>8387</v>
      </c>
      <c r="C226" s="19"/>
      <c r="D226" s="19" t="s">
        <v>2299</v>
      </c>
      <c r="E226" s="34">
        <v>42277</v>
      </c>
      <c r="F226" s="34" t="s">
        <v>6136</v>
      </c>
      <c r="G226" s="19"/>
      <c r="H226" s="19">
        <f t="shared" si="34"/>
        <v>1</v>
      </c>
      <c r="I226" s="19"/>
      <c r="J226" s="10" t="s">
        <v>217</v>
      </c>
      <c r="K226" s="19" t="str">
        <f t="shared" si="40"/>
        <v>x22</v>
      </c>
      <c r="L226" s="19" t="str">
        <f t="shared" si="36"/>
        <v>Contingent liabilities other than guarantees and letters of credit given</v>
      </c>
      <c r="M226" s="19"/>
      <c r="N226" s="19" t="s">
        <v>359</v>
      </c>
      <c r="O226" s="19"/>
      <c r="P226" s="19"/>
      <c r="Q226" s="19"/>
      <c r="R226" s="19"/>
      <c r="S226" s="34">
        <f t="shared" si="41"/>
        <v>41827</v>
      </c>
      <c r="T226" s="34">
        <f t="shared" si="42"/>
        <v>41639</v>
      </c>
      <c r="U226" s="34" t="str">
        <f t="shared" si="43"/>
        <v/>
      </c>
      <c r="V226" s="19"/>
      <c r="W226" s="19"/>
      <c r="X226" s="19"/>
    </row>
    <row r="227" spans="1:24" s="5" customFormat="1">
      <c r="A227" s="19" t="s">
        <v>8376</v>
      </c>
      <c r="B227" s="19" t="s">
        <v>8388</v>
      </c>
      <c r="C227" s="19"/>
      <c r="D227" s="19" t="s">
        <v>2299</v>
      </c>
      <c r="E227" s="34">
        <v>42277</v>
      </c>
      <c r="F227" s="34" t="s">
        <v>6136</v>
      </c>
      <c r="G227" s="19"/>
      <c r="H227" s="19">
        <f t="shared" si="34"/>
        <v>1</v>
      </c>
      <c r="I227" s="19"/>
      <c r="J227" s="9" t="s">
        <v>218</v>
      </c>
      <c r="K227" s="19" t="str">
        <f t="shared" si="40"/>
        <v>x17</v>
      </c>
      <c r="L227" s="19" t="str">
        <f t="shared" si="36"/>
        <v>Collateral pledged</v>
      </c>
      <c r="M227" s="19"/>
      <c r="N227" s="19" t="s">
        <v>359</v>
      </c>
      <c r="O227" s="19"/>
      <c r="P227" s="19"/>
      <c r="Q227" s="19"/>
      <c r="R227" s="19"/>
      <c r="S227" s="34">
        <f t="shared" si="41"/>
        <v>41827</v>
      </c>
      <c r="T227" s="34" t="str">
        <f t="shared" si="42"/>
        <v/>
      </c>
      <c r="U227" s="34" t="str">
        <f t="shared" si="43"/>
        <v/>
      </c>
      <c r="V227" s="19"/>
      <c r="W227" s="19"/>
      <c r="X227" s="19"/>
    </row>
    <row r="228" spans="1:24" s="5" customFormat="1">
      <c r="A228" s="19" t="s">
        <v>8377</v>
      </c>
      <c r="B228" s="19" t="s">
        <v>8389</v>
      </c>
      <c r="C228" s="19"/>
      <c r="D228" s="19" t="s">
        <v>2299</v>
      </c>
      <c r="E228" s="34">
        <v>42277</v>
      </c>
      <c r="F228" s="34" t="s">
        <v>6136</v>
      </c>
      <c r="G228" s="19"/>
      <c r="H228" s="19">
        <f t="shared" si="34"/>
        <v>1</v>
      </c>
      <c r="I228" s="19"/>
      <c r="J228" s="14" t="s">
        <v>377</v>
      </c>
      <c r="K228" s="19"/>
      <c r="L228" s="19"/>
      <c r="M228" s="19"/>
      <c r="N228" s="19"/>
      <c r="O228" s="19" t="s">
        <v>2299</v>
      </c>
      <c r="P228" s="19"/>
      <c r="Q228" s="19" t="s">
        <v>10645</v>
      </c>
      <c r="R228" s="19"/>
      <c r="S228" s="34">
        <v>41827</v>
      </c>
      <c r="T228" s="34"/>
      <c r="U228" s="34"/>
      <c r="V228" s="19"/>
      <c r="W228" s="19"/>
      <c r="X228" s="19"/>
    </row>
    <row r="229" spans="1:24" s="5" customFormat="1">
      <c r="A229" s="19" t="s">
        <v>8378</v>
      </c>
      <c r="B229" s="19" t="s">
        <v>8390</v>
      </c>
      <c r="C229" s="19"/>
      <c r="D229" s="19" t="s">
        <v>2299</v>
      </c>
      <c r="E229" s="34">
        <v>42277</v>
      </c>
      <c r="F229" s="34" t="s">
        <v>6136</v>
      </c>
      <c r="G229" s="19"/>
      <c r="H229" s="19">
        <f t="shared" si="34"/>
        <v>1</v>
      </c>
      <c r="I229" s="19"/>
      <c r="J229" s="7" t="s">
        <v>130</v>
      </c>
      <c r="K229" s="19" t="str">
        <f t="shared" ref="K229:K243" si="44">VLOOKUP(J229,$A$2:$B$982,2,FALSE)</f>
        <v>x0</v>
      </c>
      <c r="L229" s="19" t="str">
        <f t="shared" si="36"/>
        <v>Total/NA</v>
      </c>
      <c r="M229" s="19" t="s">
        <v>358</v>
      </c>
      <c r="N229" s="19"/>
      <c r="O229" s="19"/>
      <c r="P229" s="19"/>
      <c r="Q229" s="19"/>
      <c r="R229" s="19"/>
      <c r="S229" s="34">
        <f t="shared" ref="S229:S243" si="45">VLOOKUP(J229,A:G,5,FALSE)</f>
        <v>41827</v>
      </c>
      <c r="T229" s="34" t="str">
        <f t="shared" ref="T229:T243" si="46">IF(VLOOKUP(J229,A:G,6,FALSE)=0,"",VLOOKUP(J229,A:G,6,FALSE))</f>
        <v/>
      </c>
      <c r="U229" s="34" t="str">
        <f t="shared" ref="U229:U243" si="47">IF(VLOOKUP(J229,A:G,7,FALSE)=0,"",VLOOKUP(J229,A:G,7,FALSE))</f>
        <v/>
      </c>
      <c r="V229" s="19"/>
      <c r="W229" s="19"/>
      <c r="X229" s="19"/>
    </row>
    <row r="230" spans="1:24" s="5" customFormat="1">
      <c r="A230" s="19" t="s">
        <v>8379</v>
      </c>
      <c r="B230" s="19" t="s">
        <v>8391</v>
      </c>
      <c r="C230" s="19"/>
      <c r="D230" s="19" t="s">
        <v>2299</v>
      </c>
      <c r="E230" s="34">
        <v>42277</v>
      </c>
      <c r="F230" s="34" t="s">
        <v>6136</v>
      </c>
      <c r="G230" s="19"/>
      <c r="H230" s="19">
        <f t="shared" si="34"/>
        <v>1</v>
      </c>
      <c r="I230" s="19"/>
      <c r="J230" s="8" t="s">
        <v>219</v>
      </c>
      <c r="K230" s="19" t="str">
        <f t="shared" si="44"/>
        <v>x86</v>
      </c>
      <c r="L230" s="19" t="str">
        <f t="shared" si="36"/>
        <v>Open</v>
      </c>
      <c r="M230" s="19" t="s">
        <v>358</v>
      </c>
      <c r="N230" s="19" t="s">
        <v>359</v>
      </c>
      <c r="O230" s="19"/>
      <c r="P230" s="19"/>
      <c r="Q230" s="19"/>
      <c r="R230" s="19"/>
      <c r="S230" s="34">
        <f t="shared" si="45"/>
        <v>41827</v>
      </c>
      <c r="T230" s="34" t="str">
        <f t="shared" si="46"/>
        <v/>
      </c>
      <c r="U230" s="34" t="str">
        <f t="shared" si="47"/>
        <v/>
      </c>
      <c r="V230" s="19"/>
      <c r="W230" s="19"/>
      <c r="X230" s="19"/>
    </row>
    <row r="231" spans="1:24" s="5" customFormat="1">
      <c r="A231" s="19" t="s">
        <v>8380</v>
      </c>
      <c r="B231" s="19" t="s">
        <v>8392</v>
      </c>
      <c r="C231" s="19"/>
      <c r="D231" s="19" t="s">
        <v>2299</v>
      </c>
      <c r="E231" s="34">
        <v>42277</v>
      </c>
      <c r="F231" s="34" t="s">
        <v>6136</v>
      </c>
      <c r="G231" s="19"/>
      <c r="H231" s="19">
        <f t="shared" si="34"/>
        <v>1</v>
      </c>
      <c r="I231" s="19"/>
      <c r="J231" s="9" t="s">
        <v>3990</v>
      </c>
      <c r="K231" s="19" t="str">
        <f t="shared" si="44"/>
        <v>x163</v>
      </c>
      <c r="L231" s="19" t="str">
        <f t="shared" si="36"/>
        <v>L [open]</v>
      </c>
      <c r="M231" s="19"/>
      <c r="N231" s="19" t="s">
        <v>359</v>
      </c>
      <c r="O231" s="19"/>
      <c r="P231" s="19"/>
      <c r="Q231" s="19"/>
      <c r="R231" s="19"/>
      <c r="S231" s="34">
        <f t="shared" si="45"/>
        <v>41827</v>
      </c>
      <c r="T231" s="34" t="str">
        <f t="shared" si="46"/>
        <v/>
      </c>
      <c r="U231" s="34" t="str">
        <f t="shared" si="47"/>
        <v/>
      </c>
      <c r="V231" s="19"/>
      <c r="W231" s="19"/>
      <c r="X231" s="19"/>
    </row>
    <row r="232" spans="1:24" s="5" customFormat="1">
      <c r="A232" s="19" t="s">
        <v>8435</v>
      </c>
      <c r="B232" s="19" t="s">
        <v>8432</v>
      </c>
      <c r="C232" s="19"/>
      <c r="D232" s="19" t="s">
        <v>2299</v>
      </c>
      <c r="E232" s="34">
        <v>42277</v>
      </c>
      <c r="F232" s="34" t="s">
        <v>6136</v>
      </c>
      <c r="G232" s="19"/>
      <c r="H232" s="19">
        <f t="shared" si="34"/>
        <v>2</v>
      </c>
      <c r="I232" s="19"/>
      <c r="J232" s="9" t="s">
        <v>220</v>
      </c>
      <c r="K232" s="19" t="str">
        <f t="shared" si="44"/>
        <v>x131</v>
      </c>
      <c r="L232" s="19" t="str">
        <f t="shared" si="36"/>
        <v>S [open]</v>
      </c>
      <c r="M232" s="19"/>
      <c r="N232" s="19" t="s">
        <v>359</v>
      </c>
      <c r="O232" s="19"/>
      <c r="P232" s="19"/>
      <c r="Q232" s="19"/>
      <c r="R232" s="19"/>
      <c r="S232" s="34">
        <f t="shared" si="45"/>
        <v>41827</v>
      </c>
      <c r="T232" s="34" t="str">
        <f t="shared" si="46"/>
        <v/>
      </c>
      <c r="U232" s="34" t="str">
        <f t="shared" si="47"/>
        <v/>
      </c>
      <c r="V232" s="19"/>
      <c r="W232" s="19"/>
      <c r="X232" s="19"/>
    </row>
    <row r="233" spans="1:24" s="5" customFormat="1">
      <c r="A233" s="14" t="s">
        <v>8434</v>
      </c>
      <c r="B233" s="19" t="s">
        <v>8433</v>
      </c>
      <c r="C233" s="19"/>
      <c r="D233" s="19" t="s">
        <v>2299</v>
      </c>
      <c r="E233" s="34">
        <v>42277</v>
      </c>
      <c r="F233" s="34">
        <v>41639</v>
      </c>
      <c r="G233" s="19"/>
      <c r="H233" s="19">
        <f t="shared" si="34"/>
        <v>1</v>
      </c>
      <c r="I233" s="19"/>
      <c r="J233" s="9" t="s">
        <v>221</v>
      </c>
      <c r="K233" s="19" t="str">
        <f t="shared" si="44"/>
        <v>x59</v>
      </c>
      <c r="L233" s="19" t="str">
        <f t="shared" si="36"/>
        <v>FX-FL [open]</v>
      </c>
      <c r="M233" s="19"/>
      <c r="N233" s="19" t="s">
        <v>359</v>
      </c>
      <c r="O233" s="19"/>
      <c r="P233" s="19"/>
      <c r="Q233" s="19"/>
      <c r="R233" s="19"/>
      <c r="S233" s="34">
        <f t="shared" si="45"/>
        <v>41827</v>
      </c>
      <c r="T233" s="34" t="str">
        <f t="shared" si="46"/>
        <v/>
      </c>
      <c r="U233" s="34" t="str">
        <f t="shared" si="47"/>
        <v/>
      </c>
      <c r="V233" s="19"/>
      <c r="W233" s="19"/>
      <c r="X233" s="19"/>
    </row>
    <row r="234" spans="1:24" s="5" customFormat="1">
      <c r="A234" s="19" t="s">
        <v>9671</v>
      </c>
      <c r="B234" s="19" t="s">
        <v>9673</v>
      </c>
      <c r="C234" s="19"/>
      <c r="D234" s="19" t="s">
        <v>2299</v>
      </c>
      <c r="E234" s="34">
        <v>42277</v>
      </c>
      <c r="F234" s="34">
        <v>42277</v>
      </c>
      <c r="G234" s="19"/>
      <c r="H234" s="19">
        <f t="shared" si="34"/>
        <v>1</v>
      </c>
      <c r="I234" s="19"/>
      <c r="J234" s="9" t="s">
        <v>222</v>
      </c>
      <c r="K234" s="19" t="str">
        <f t="shared" si="44"/>
        <v>x61</v>
      </c>
      <c r="L234" s="19" t="str">
        <f t="shared" si="36"/>
        <v>FX-FX [open]</v>
      </c>
      <c r="M234" s="19"/>
      <c r="N234" s="19" t="s">
        <v>359</v>
      </c>
      <c r="O234" s="19"/>
      <c r="P234" s="19"/>
      <c r="Q234" s="19"/>
      <c r="R234" s="19"/>
      <c r="S234" s="34">
        <f t="shared" si="45"/>
        <v>41827</v>
      </c>
      <c r="T234" s="34" t="str">
        <f t="shared" si="46"/>
        <v/>
      </c>
      <c r="U234" s="34" t="str">
        <f t="shared" si="47"/>
        <v/>
      </c>
      <c r="V234" s="19"/>
      <c r="W234" s="19"/>
      <c r="X234" s="19"/>
    </row>
    <row r="235" spans="1:24" s="5" customFormat="1">
      <c r="A235" s="19" t="s">
        <v>9672</v>
      </c>
      <c r="B235" s="19" t="s">
        <v>9674</v>
      </c>
      <c r="C235" s="19"/>
      <c r="D235" s="19" t="s">
        <v>2299</v>
      </c>
      <c r="E235" s="34">
        <v>42277</v>
      </c>
      <c r="F235" s="34">
        <v>42277</v>
      </c>
      <c r="G235" s="19"/>
      <c r="H235" s="19">
        <f t="shared" si="34"/>
        <v>1</v>
      </c>
      <c r="I235" s="19"/>
      <c r="J235" s="9" t="s">
        <v>223</v>
      </c>
      <c r="K235" s="19" t="str">
        <f t="shared" si="44"/>
        <v>x56</v>
      </c>
      <c r="L235" s="19" t="str">
        <f t="shared" si="36"/>
        <v>FL-FX [open]</v>
      </c>
      <c r="M235" s="19"/>
      <c r="N235" s="19" t="s">
        <v>359</v>
      </c>
      <c r="O235" s="19"/>
      <c r="P235" s="19"/>
      <c r="Q235" s="19"/>
      <c r="R235" s="19"/>
      <c r="S235" s="34">
        <f t="shared" si="45"/>
        <v>41827</v>
      </c>
      <c r="T235" s="34" t="str">
        <f t="shared" si="46"/>
        <v/>
      </c>
      <c r="U235" s="34" t="str">
        <f t="shared" si="47"/>
        <v/>
      </c>
      <c r="V235" s="19"/>
      <c r="W235" s="19"/>
      <c r="X235" s="19"/>
    </row>
    <row r="236" spans="1:24" s="5" customFormat="1">
      <c r="A236" s="19" t="s">
        <v>9677</v>
      </c>
      <c r="B236" s="19" t="s">
        <v>9685</v>
      </c>
      <c r="C236" s="19"/>
      <c r="D236" s="19" t="s">
        <v>2299</v>
      </c>
      <c r="E236" s="34">
        <v>42277</v>
      </c>
      <c r="F236" s="34">
        <v>41639</v>
      </c>
      <c r="G236" s="19"/>
      <c r="H236" s="19">
        <f t="shared" si="34"/>
        <v>1</v>
      </c>
      <c r="I236" s="19"/>
      <c r="J236" s="9" t="s">
        <v>224</v>
      </c>
      <c r="K236" s="19" t="str">
        <f t="shared" si="44"/>
        <v>x54</v>
      </c>
      <c r="L236" s="19" t="str">
        <f t="shared" si="36"/>
        <v>FL-FL [open]</v>
      </c>
      <c r="M236" s="19"/>
      <c r="N236" s="19" t="s">
        <v>359</v>
      </c>
      <c r="O236" s="19"/>
      <c r="P236" s="19"/>
      <c r="Q236" s="19"/>
      <c r="R236" s="19"/>
      <c r="S236" s="34">
        <f t="shared" si="45"/>
        <v>41827</v>
      </c>
      <c r="T236" s="34" t="str">
        <f t="shared" si="46"/>
        <v/>
      </c>
      <c r="U236" s="34" t="str">
        <f t="shared" si="47"/>
        <v/>
      </c>
      <c r="V236" s="19"/>
      <c r="W236" s="19"/>
      <c r="X236" s="19"/>
    </row>
    <row r="237" spans="1:24" s="5" customFormat="1">
      <c r="A237" s="19" t="s">
        <v>9678</v>
      </c>
      <c r="B237" s="19" t="s">
        <v>9686</v>
      </c>
      <c r="C237" s="19"/>
      <c r="D237" s="19" t="s">
        <v>2299</v>
      </c>
      <c r="E237" s="34">
        <v>42277</v>
      </c>
      <c r="F237" s="34" t="s">
        <v>6136</v>
      </c>
      <c r="G237" s="19"/>
      <c r="H237" s="19">
        <f t="shared" si="34"/>
        <v>1</v>
      </c>
      <c r="I237" s="19"/>
      <c r="J237" s="8" t="s">
        <v>225</v>
      </c>
      <c r="K237" s="19" t="str">
        <f t="shared" si="44"/>
        <v>x15</v>
      </c>
      <c r="L237" s="19" t="str">
        <f t="shared" si="36"/>
        <v>Closed</v>
      </c>
      <c r="M237" s="19" t="s">
        <v>358</v>
      </c>
      <c r="N237" s="19" t="s">
        <v>359</v>
      </c>
      <c r="O237" s="19"/>
      <c r="P237" s="19"/>
      <c r="Q237" s="19"/>
      <c r="R237" s="19"/>
      <c r="S237" s="34">
        <f t="shared" si="45"/>
        <v>41827</v>
      </c>
      <c r="T237" s="34" t="str">
        <f t="shared" si="46"/>
        <v/>
      </c>
      <c r="U237" s="34" t="str">
        <f t="shared" si="47"/>
        <v/>
      </c>
      <c r="V237" s="19"/>
      <c r="W237" s="19"/>
      <c r="X237" s="19"/>
    </row>
    <row r="238" spans="1:24" s="5" customFormat="1">
      <c r="A238" s="19" t="s">
        <v>9679</v>
      </c>
      <c r="B238" s="19" t="s">
        <v>9687</v>
      </c>
      <c r="C238" s="19"/>
      <c r="D238" s="19" t="s">
        <v>2299</v>
      </c>
      <c r="E238" s="34">
        <v>42277</v>
      </c>
      <c r="F238" s="34">
        <v>41639</v>
      </c>
      <c r="G238" s="19"/>
      <c r="H238" s="19">
        <f t="shared" si="34"/>
        <v>1</v>
      </c>
      <c r="I238" s="19"/>
      <c r="J238" s="9" t="s">
        <v>3988</v>
      </c>
      <c r="K238" s="19" t="str">
        <f t="shared" si="44"/>
        <v>x162</v>
      </c>
      <c r="L238" s="19" t="str">
        <f t="shared" si="36"/>
        <v>L [closed]</v>
      </c>
      <c r="M238" s="19"/>
      <c r="N238" s="19" t="s">
        <v>359</v>
      </c>
      <c r="O238" s="19"/>
      <c r="P238" s="19"/>
      <c r="Q238" s="19"/>
      <c r="R238" s="19"/>
      <c r="S238" s="34">
        <f t="shared" si="45"/>
        <v>41827</v>
      </c>
      <c r="T238" s="34" t="str">
        <f t="shared" si="46"/>
        <v/>
      </c>
      <c r="U238" s="34" t="str">
        <f t="shared" si="47"/>
        <v/>
      </c>
      <c r="V238" s="19"/>
      <c r="W238" s="19"/>
      <c r="X238" s="19"/>
    </row>
    <row r="239" spans="1:24" s="5" customFormat="1">
      <c r="A239" s="19" t="s">
        <v>9680</v>
      </c>
      <c r="B239" s="19" t="s">
        <v>9688</v>
      </c>
      <c r="C239" s="19"/>
      <c r="D239" s="19" t="s">
        <v>2299</v>
      </c>
      <c r="E239" s="34">
        <v>42277</v>
      </c>
      <c r="F239" s="34" t="s">
        <v>6136</v>
      </c>
      <c r="G239" s="19"/>
      <c r="H239" s="19">
        <f t="shared" si="34"/>
        <v>1</v>
      </c>
      <c r="I239" s="19"/>
      <c r="J239" s="9" t="s">
        <v>226</v>
      </c>
      <c r="K239" s="19" t="str">
        <f t="shared" si="44"/>
        <v>x130</v>
      </c>
      <c r="L239" s="19" t="str">
        <f t="shared" si="36"/>
        <v>S [closed]</v>
      </c>
      <c r="M239" s="19"/>
      <c r="N239" s="19" t="s">
        <v>359</v>
      </c>
      <c r="O239" s="19"/>
      <c r="P239" s="19"/>
      <c r="Q239" s="19"/>
      <c r="R239" s="19"/>
      <c r="S239" s="34">
        <f t="shared" si="45"/>
        <v>41827</v>
      </c>
      <c r="T239" s="34" t="str">
        <f t="shared" si="46"/>
        <v/>
      </c>
      <c r="U239" s="34" t="str">
        <f t="shared" si="47"/>
        <v/>
      </c>
      <c r="V239" s="19"/>
      <c r="W239" s="19"/>
      <c r="X239" s="19"/>
    </row>
    <row r="240" spans="1:24" s="5" customFormat="1">
      <c r="A240" s="19" t="s">
        <v>9952</v>
      </c>
      <c r="B240" s="19" t="s">
        <v>9953</v>
      </c>
      <c r="C240" s="19"/>
      <c r="D240" s="19" t="s">
        <v>2299</v>
      </c>
      <c r="E240" s="34">
        <v>42277</v>
      </c>
      <c r="F240" s="34"/>
      <c r="G240" s="34">
        <v>42931</v>
      </c>
      <c r="H240" s="19">
        <f t="shared" si="34"/>
        <v>1</v>
      </c>
      <c r="I240" s="19"/>
      <c r="J240" s="9" t="s">
        <v>227</v>
      </c>
      <c r="K240" s="19" t="str">
        <f t="shared" si="44"/>
        <v>x58</v>
      </c>
      <c r="L240" s="19" t="str">
        <f t="shared" si="36"/>
        <v>FX-FL [closed]</v>
      </c>
      <c r="M240" s="19"/>
      <c r="N240" s="19" t="s">
        <v>359</v>
      </c>
      <c r="O240" s="19"/>
      <c r="P240" s="19"/>
      <c r="Q240" s="19"/>
      <c r="R240" s="19"/>
      <c r="S240" s="34">
        <f t="shared" si="45"/>
        <v>41827</v>
      </c>
      <c r="T240" s="34" t="str">
        <f t="shared" si="46"/>
        <v/>
      </c>
      <c r="U240" s="34" t="str">
        <f t="shared" si="47"/>
        <v/>
      </c>
      <c r="V240" s="19"/>
      <c r="W240" s="19"/>
      <c r="X240" s="19"/>
    </row>
    <row r="241" spans="1:24" s="5" customFormat="1">
      <c r="A241" s="19" t="s">
        <v>10032</v>
      </c>
      <c r="B241" s="19" t="s">
        <v>10034</v>
      </c>
      <c r="C241" s="19"/>
      <c r="D241" s="19" t="s">
        <v>2299</v>
      </c>
      <c r="E241" s="34">
        <v>42277</v>
      </c>
      <c r="F241" s="34" t="s">
        <v>6136</v>
      </c>
      <c r="G241" s="19"/>
      <c r="H241" s="19">
        <f t="shared" si="34"/>
        <v>3</v>
      </c>
      <c r="I241" s="19"/>
      <c r="J241" s="9" t="s">
        <v>228</v>
      </c>
      <c r="K241" s="19" t="str">
        <f t="shared" si="44"/>
        <v>x60</v>
      </c>
      <c r="L241" s="19" t="str">
        <f t="shared" si="36"/>
        <v>FX-FX [closed]</v>
      </c>
      <c r="M241" s="19"/>
      <c r="N241" s="19" t="s">
        <v>359</v>
      </c>
      <c r="O241" s="19"/>
      <c r="P241" s="19"/>
      <c r="Q241" s="19"/>
      <c r="R241" s="19"/>
      <c r="S241" s="34">
        <f t="shared" si="45"/>
        <v>41827</v>
      </c>
      <c r="T241" s="34" t="str">
        <f t="shared" si="46"/>
        <v/>
      </c>
      <c r="U241" s="34" t="str">
        <f t="shared" si="47"/>
        <v/>
      </c>
      <c r="V241" s="19"/>
      <c r="W241" s="19"/>
      <c r="X241" s="19"/>
    </row>
    <row r="242" spans="1:24" s="5" customFormat="1">
      <c r="A242" s="19" t="s">
        <v>10033</v>
      </c>
      <c r="B242" s="19" t="s">
        <v>10035</v>
      </c>
      <c r="C242" s="19"/>
      <c r="D242" s="19" t="s">
        <v>2299</v>
      </c>
      <c r="E242" s="34">
        <v>42277</v>
      </c>
      <c r="F242" s="34" t="s">
        <v>6136</v>
      </c>
      <c r="G242" s="19"/>
      <c r="H242" s="19">
        <f t="shared" si="34"/>
        <v>3</v>
      </c>
      <c r="I242" s="19"/>
      <c r="J242" s="9" t="s">
        <v>229</v>
      </c>
      <c r="K242" s="19" t="str">
        <f t="shared" si="44"/>
        <v>x55</v>
      </c>
      <c r="L242" s="19" t="str">
        <f t="shared" si="36"/>
        <v>FL-FX [closed]</v>
      </c>
      <c r="M242" s="19"/>
      <c r="N242" s="19" t="s">
        <v>359</v>
      </c>
      <c r="O242" s="19"/>
      <c r="P242" s="19"/>
      <c r="Q242" s="19"/>
      <c r="R242" s="19"/>
      <c r="S242" s="34">
        <f t="shared" si="45"/>
        <v>41827</v>
      </c>
      <c r="T242" s="34" t="str">
        <f t="shared" si="46"/>
        <v/>
      </c>
      <c r="U242" s="34" t="str">
        <f t="shared" si="47"/>
        <v/>
      </c>
      <c r="V242" s="19"/>
      <c r="W242" s="19"/>
      <c r="X242" s="19"/>
    </row>
    <row r="243" spans="1:24" s="5" customFormat="1">
      <c r="A243" s="19" t="s">
        <v>10056</v>
      </c>
      <c r="B243" s="19" t="s">
        <v>10057</v>
      </c>
      <c r="C243" s="19"/>
      <c r="D243" s="19" t="s">
        <v>2299</v>
      </c>
      <c r="E243" s="34">
        <v>42277</v>
      </c>
      <c r="F243" s="34" t="s">
        <v>6136</v>
      </c>
      <c r="G243" s="19"/>
      <c r="H243" s="19">
        <f t="shared" si="34"/>
        <v>1</v>
      </c>
      <c r="I243" s="19"/>
      <c r="J243" s="9" t="s">
        <v>230</v>
      </c>
      <c r="K243" s="19" t="str">
        <f t="shared" si="44"/>
        <v>x53</v>
      </c>
      <c r="L243" s="19" t="str">
        <f t="shared" si="36"/>
        <v>FL-FL [closed]</v>
      </c>
      <c r="M243" s="19"/>
      <c r="N243" s="19" t="s">
        <v>359</v>
      </c>
      <c r="O243" s="19"/>
      <c r="P243" s="19"/>
      <c r="Q243" s="19"/>
      <c r="R243" s="19"/>
      <c r="S243" s="34">
        <f t="shared" si="45"/>
        <v>41827</v>
      </c>
      <c r="T243" s="34" t="str">
        <f t="shared" si="46"/>
        <v/>
      </c>
      <c r="U243" s="34" t="str">
        <f t="shared" si="47"/>
        <v/>
      </c>
      <c r="V243" s="19"/>
      <c r="W243" s="19"/>
      <c r="X243" s="19"/>
    </row>
    <row r="244" spans="1:24" s="5" customFormat="1">
      <c r="A244" s="19" t="s">
        <v>10946</v>
      </c>
      <c r="B244" s="19" t="s">
        <v>10954</v>
      </c>
      <c r="C244" s="19"/>
      <c r="D244" s="19" t="s">
        <v>2299</v>
      </c>
      <c r="E244" s="34">
        <v>42277</v>
      </c>
      <c r="F244" s="34" t="s">
        <v>6136</v>
      </c>
      <c r="G244" s="19"/>
      <c r="H244" s="19">
        <f t="shared" si="34"/>
        <v>1</v>
      </c>
      <c r="I244" s="19"/>
      <c r="J244" s="14" t="s">
        <v>3151</v>
      </c>
      <c r="K244" s="19"/>
      <c r="L244" s="19"/>
      <c r="M244" s="19"/>
      <c r="N244" s="19"/>
      <c r="O244" s="19" t="s">
        <v>2299</v>
      </c>
      <c r="P244" s="19"/>
      <c r="Q244" s="19" t="s">
        <v>379</v>
      </c>
      <c r="R244" s="19"/>
      <c r="S244" s="34">
        <v>41827</v>
      </c>
      <c r="T244" s="34"/>
      <c r="U244" s="34"/>
      <c r="V244" s="19"/>
      <c r="W244" s="19"/>
      <c r="X244" s="19"/>
    </row>
    <row r="245" spans="1:24" s="5" customFormat="1">
      <c r="A245" s="19" t="s">
        <v>10947</v>
      </c>
      <c r="B245" s="19" t="s">
        <v>10955</v>
      </c>
      <c r="C245" s="19"/>
      <c r="D245" s="19" t="s">
        <v>2299</v>
      </c>
      <c r="E245" s="34">
        <v>42277</v>
      </c>
      <c r="F245" s="34" t="s">
        <v>6136</v>
      </c>
      <c r="G245" s="19"/>
      <c r="H245" s="19">
        <f t="shared" si="34"/>
        <v>1</v>
      </c>
      <c r="I245" s="19"/>
      <c r="J245" s="7" t="s">
        <v>130</v>
      </c>
      <c r="K245" s="19" t="str">
        <f>VLOOKUP(J245,$A$2:$B$982,2,FALSE)</f>
        <v>x0</v>
      </c>
      <c r="L245" s="19" t="str">
        <f t="shared" si="36"/>
        <v>Total/NA</v>
      </c>
      <c r="M245" s="19" t="s">
        <v>358</v>
      </c>
      <c r="N245" s="19"/>
      <c r="O245" s="19"/>
      <c r="P245" s="19"/>
      <c r="Q245" s="19"/>
      <c r="R245" s="19"/>
      <c r="S245" s="34">
        <f>VLOOKUP(J245,A:G,5,FALSE)</f>
        <v>41827</v>
      </c>
      <c r="T245" s="34" t="str">
        <f>IF(VLOOKUP(J245,A:G,6,FALSE)=0,"",VLOOKUP(J245,A:G,6,FALSE))</f>
        <v/>
      </c>
      <c r="U245" s="34" t="str">
        <f>IF(VLOOKUP(J245,A:G,7,FALSE)=0,"",VLOOKUP(J245,A:G,7,FALSE))</f>
        <v/>
      </c>
      <c r="V245" s="19"/>
      <c r="W245" s="19"/>
      <c r="X245" s="19"/>
    </row>
    <row r="246" spans="1:24" s="5" customFormat="1">
      <c r="A246" s="19" t="s">
        <v>10948</v>
      </c>
      <c r="B246" s="19" t="s">
        <v>10956</v>
      </c>
      <c r="C246" s="19"/>
      <c r="D246" s="19" t="s">
        <v>2299</v>
      </c>
      <c r="E246" s="34">
        <v>42277</v>
      </c>
      <c r="F246" s="34" t="s">
        <v>6136</v>
      </c>
      <c r="G246" s="19"/>
      <c r="H246" s="19">
        <f t="shared" si="34"/>
        <v>1</v>
      </c>
      <c r="I246" s="19"/>
      <c r="J246" s="8" t="s">
        <v>231</v>
      </c>
      <c r="K246" s="19" t="str">
        <f>VLOOKUP(J246,$A$2:$B$982,2,FALSE)</f>
        <v>x129</v>
      </c>
      <c r="L246" s="19" t="str">
        <f t="shared" si="36"/>
        <v>Retained by policyholder</v>
      </c>
      <c r="M246" s="19"/>
      <c r="N246" s="19" t="s">
        <v>359</v>
      </c>
      <c r="O246" s="19"/>
      <c r="P246" s="19"/>
      <c r="Q246" s="19"/>
      <c r="R246" s="19"/>
      <c r="S246" s="34">
        <f>VLOOKUP(J246,A:G,5,FALSE)</f>
        <v>41827</v>
      </c>
      <c r="T246" s="34" t="str">
        <f>IF(VLOOKUP(J246,A:G,6,FALSE)=0,"",VLOOKUP(J246,A:G,6,FALSE))</f>
        <v/>
      </c>
      <c r="U246" s="34" t="str">
        <f>IF(VLOOKUP(J246,A:G,7,FALSE)=0,"",VLOOKUP(J246,A:G,7,FALSE))</f>
        <v/>
      </c>
      <c r="V246" s="19"/>
      <c r="W246" s="19"/>
      <c r="X246" s="19"/>
    </row>
    <row r="247" spans="1:24" s="5" customFormat="1">
      <c r="A247" s="19" t="s">
        <v>10949</v>
      </c>
      <c r="B247" s="19" t="s">
        <v>10957</v>
      </c>
      <c r="C247" s="19"/>
      <c r="D247" s="19" t="s">
        <v>2299</v>
      </c>
      <c r="E247" s="34">
        <v>42277</v>
      </c>
      <c r="F247" s="34" t="s">
        <v>6136</v>
      </c>
      <c r="G247" s="19"/>
      <c r="H247" s="19">
        <f t="shared" si="34"/>
        <v>1</v>
      </c>
      <c r="I247" s="19"/>
      <c r="J247" s="8" t="s">
        <v>232</v>
      </c>
      <c r="K247" s="19" t="str">
        <f>VLOOKUP(J247,$A$2:$B$982,2,FALSE)</f>
        <v>x104</v>
      </c>
      <c r="L247" s="19" t="str">
        <f t="shared" si="36"/>
        <v>Other than retained by policyholder</v>
      </c>
      <c r="M247" s="19"/>
      <c r="N247" s="19" t="s">
        <v>359</v>
      </c>
      <c r="O247" s="19"/>
      <c r="P247" s="19"/>
      <c r="Q247" s="19"/>
      <c r="R247" s="19"/>
      <c r="S247" s="34">
        <f>VLOOKUP(J247,A:G,5,FALSE)</f>
        <v>41827</v>
      </c>
      <c r="T247" s="34" t="str">
        <f>IF(VLOOKUP(J247,A:G,6,FALSE)=0,"",VLOOKUP(J247,A:G,6,FALSE))</f>
        <v/>
      </c>
      <c r="U247" s="34" t="str">
        <f>IF(VLOOKUP(J247,A:G,7,FALSE)=0,"",VLOOKUP(J247,A:G,7,FALSE))</f>
        <v/>
      </c>
      <c r="V247" s="19"/>
      <c r="W247" s="19"/>
      <c r="X247" s="19"/>
    </row>
    <row r="248" spans="1:24" s="5" customFormat="1">
      <c r="A248" s="14" t="s">
        <v>11205</v>
      </c>
      <c r="B248" s="19" t="s">
        <v>11207</v>
      </c>
      <c r="C248" s="19"/>
      <c r="D248" s="19" t="s">
        <v>2299</v>
      </c>
      <c r="E248" s="34">
        <v>42277</v>
      </c>
      <c r="F248" s="34" t="s">
        <v>6136</v>
      </c>
      <c r="G248" s="19"/>
      <c r="H248" s="19">
        <f t="shared" si="34"/>
        <v>1</v>
      </c>
      <c r="I248" s="19"/>
      <c r="J248" s="14" t="s">
        <v>3152</v>
      </c>
      <c r="K248" s="19"/>
      <c r="L248" s="19"/>
      <c r="M248" s="19"/>
      <c r="N248" s="19"/>
      <c r="O248" s="19" t="s">
        <v>2299</v>
      </c>
      <c r="P248" s="19"/>
      <c r="Q248" s="19" t="s">
        <v>379</v>
      </c>
      <c r="R248" s="19"/>
      <c r="S248" s="34">
        <v>41827</v>
      </c>
      <c r="T248" s="34"/>
      <c r="U248" s="34"/>
      <c r="V248" s="19"/>
      <c r="W248" s="19"/>
      <c r="X248" s="19"/>
    </row>
    <row r="249" spans="1:24" s="5" customFormat="1">
      <c r="A249" s="14" t="s">
        <v>11206</v>
      </c>
      <c r="B249" s="19" t="s">
        <v>11208</v>
      </c>
      <c r="C249" s="19"/>
      <c r="D249" s="19" t="s">
        <v>2299</v>
      </c>
      <c r="E249" s="34">
        <v>42277</v>
      </c>
      <c r="F249" s="34" t="s">
        <v>6136</v>
      </c>
      <c r="G249" s="19"/>
      <c r="H249" s="19">
        <f t="shared" si="34"/>
        <v>1</v>
      </c>
      <c r="I249" s="19"/>
      <c r="J249" s="7" t="s">
        <v>130</v>
      </c>
      <c r="K249" s="19" t="str">
        <f>VLOOKUP(J249,$A$2:$B$982,2,FALSE)</f>
        <v>x0</v>
      </c>
      <c r="L249" s="19" t="str">
        <f t="shared" si="36"/>
        <v>Total/NA</v>
      </c>
      <c r="M249" s="19" t="s">
        <v>358</v>
      </c>
      <c r="N249" s="19"/>
      <c r="O249" s="19"/>
      <c r="P249" s="19"/>
      <c r="Q249" s="19"/>
      <c r="R249" s="19"/>
      <c r="S249" s="34">
        <f>VLOOKUP(J249,A:G,5,FALSE)</f>
        <v>41827</v>
      </c>
      <c r="T249" s="34" t="str">
        <f>IF(VLOOKUP(J249,A:G,6,FALSE)=0,"",VLOOKUP(J249,A:G,6,FALSE))</f>
        <v/>
      </c>
      <c r="U249" s="34" t="str">
        <f>IF(VLOOKUP(J249,A:G,7,FALSE)=0,"",VLOOKUP(J249,A:G,7,FALSE))</f>
        <v/>
      </c>
      <c r="V249" s="19"/>
      <c r="W249" s="19"/>
      <c r="X249" s="19"/>
    </row>
    <row r="250" spans="1:24" s="5" customFormat="1">
      <c r="A250" s="19" t="s">
        <v>11239</v>
      </c>
      <c r="B250" s="19" t="s">
        <v>11241</v>
      </c>
      <c r="C250" s="19"/>
      <c r="D250" s="19" t="s">
        <v>2299</v>
      </c>
      <c r="E250" s="34">
        <v>42277</v>
      </c>
      <c r="F250" s="34" t="s">
        <v>6136</v>
      </c>
      <c r="G250" s="19"/>
      <c r="H250" s="19">
        <f t="shared" si="34"/>
        <v>1</v>
      </c>
      <c r="I250" s="19"/>
      <c r="J250" s="8" t="s">
        <v>3150</v>
      </c>
      <c r="K250" s="19" t="str">
        <f>VLOOKUP(J250,$A$2:$B$982,2,FALSE)</f>
        <v>x145</v>
      </c>
      <c r="L250" s="19" t="str">
        <f t="shared" si="36"/>
        <v>Sum insured by the reporting entity not including technical provisions [other than local GAAP specific]</v>
      </c>
      <c r="M250" s="19"/>
      <c r="N250" s="19" t="s">
        <v>359</v>
      </c>
      <c r="O250" s="19"/>
      <c r="P250" s="19"/>
      <c r="Q250" s="19"/>
      <c r="R250" s="19"/>
      <c r="S250" s="34">
        <f>VLOOKUP(J250,A:G,5,FALSE)</f>
        <v>41827</v>
      </c>
      <c r="T250" s="34" t="str">
        <f>IF(VLOOKUP(J250,A:G,6,FALSE)=0,"",VLOOKUP(J250,A:G,6,FALSE))</f>
        <v/>
      </c>
      <c r="U250" s="34" t="str">
        <f>IF(VLOOKUP(J250,A:G,7,FALSE)=0,"",VLOOKUP(J250,A:G,7,FALSE))</f>
        <v/>
      </c>
      <c r="V250" s="19"/>
      <c r="W250" s="19"/>
      <c r="X250" s="19"/>
    </row>
    <row r="251" spans="1:24" s="5" customFormat="1">
      <c r="A251" s="19" t="s">
        <v>11240</v>
      </c>
      <c r="B251" s="19" t="s">
        <v>11242</v>
      </c>
      <c r="C251" s="19"/>
      <c r="D251" s="19" t="s">
        <v>2299</v>
      </c>
      <c r="E251" s="34">
        <v>42277</v>
      </c>
      <c r="F251" s="34" t="s">
        <v>6136</v>
      </c>
      <c r="G251" s="19"/>
      <c r="H251" s="19">
        <f t="shared" si="34"/>
        <v>1</v>
      </c>
      <c r="I251" s="19"/>
      <c r="J251" s="8" t="s">
        <v>233</v>
      </c>
      <c r="K251" s="19" t="str">
        <f>VLOOKUP(J251,$A$2:$B$982,2,FALSE)</f>
        <v>x156</v>
      </c>
      <c r="L251" s="19" t="str">
        <f t="shared" si="36"/>
        <v>Technical provisions [other than local GAAP specific]</v>
      </c>
      <c r="M251" s="19"/>
      <c r="N251" s="19" t="s">
        <v>359</v>
      </c>
      <c r="O251" s="19"/>
      <c r="P251" s="19"/>
      <c r="Q251" s="19"/>
      <c r="R251" s="19"/>
      <c r="S251" s="34">
        <f>VLOOKUP(J251,A:G,5,FALSE)</f>
        <v>41827</v>
      </c>
      <c r="T251" s="34">
        <f>IF(VLOOKUP(J251,A:G,6,FALSE)=0,"",VLOOKUP(J251,A:G,6,FALSE))</f>
        <v>41639</v>
      </c>
      <c r="U251" s="34" t="str">
        <f>IF(VLOOKUP(J251,A:G,7,FALSE)=0,"",VLOOKUP(J251,A:G,7,FALSE))</f>
        <v/>
      </c>
      <c r="V251" s="19"/>
      <c r="W251" s="19"/>
      <c r="X251" s="19"/>
    </row>
    <row r="252" spans="1:24" s="5" customFormat="1">
      <c r="A252" s="19" t="s">
        <v>11244</v>
      </c>
      <c r="B252" s="19" t="s">
        <v>11243</v>
      </c>
      <c r="C252" s="19"/>
      <c r="D252" s="19" t="s">
        <v>2299</v>
      </c>
      <c r="E252" s="34">
        <v>42277</v>
      </c>
      <c r="F252" s="34" t="s">
        <v>6136</v>
      </c>
      <c r="G252" s="19"/>
      <c r="H252" s="19">
        <f t="shared" si="34"/>
        <v>1</v>
      </c>
      <c r="I252" s="19"/>
      <c r="J252" s="6" t="s">
        <v>381</v>
      </c>
      <c r="K252" s="19"/>
      <c r="L252" s="19"/>
      <c r="M252" s="19"/>
      <c r="N252" s="19"/>
      <c r="O252" s="19" t="s">
        <v>2299</v>
      </c>
      <c r="P252" s="19"/>
      <c r="Q252" s="19" t="s">
        <v>382</v>
      </c>
      <c r="R252" s="19"/>
      <c r="S252" s="34">
        <v>41827</v>
      </c>
      <c r="T252" s="34"/>
      <c r="U252" s="34"/>
      <c r="V252" s="19"/>
      <c r="W252" s="19"/>
      <c r="X252" s="19"/>
    </row>
    <row r="253" spans="1:24" s="5" customFormat="1">
      <c r="A253" s="19" t="s">
        <v>11402</v>
      </c>
      <c r="B253" s="19" t="s">
        <v>11409</v>
      </c>
      <c r="C253" s="19"/>
      <c r="D253" s="19" t="s">
        <v>2299</v>
      </c>
      <c r="E253" s="34">
        <v>42566</v>
      </c>
      <c r="F253" s="34" t="s">
        <v>6136</v>
      </c>
      <c r="G253" s="19"/>
      <c r="H253" s="19">
        <f t="shared" si="34"/>
        <v>1</v>
      </c>
      <c r="I253" s="19"/>
      <c r="J253" s="7" t="s">
        <v>130</v>
      </c>
      <c r="K253" s="19" t="str">
        <f t="shared" ref="K253:K274" si="48">VLOOKUP(J253,$A$2:$B$982,2,FALSE)</f>
        <v>x0</v>
      </c>
      <c r="L253" s="19" t="str">
        <f t="shared" si="36"/>
        <v>Total/NA</v>
      </c>
      <c r="M253" s="19" t="s">
        <v>358</v>
      </c>
      <c r="N253" s="19"/>
      <c r="O253" s="19"/>
      <c r="P253" s="19"/>
      <c r="Q253" s="19"/>
      <c r="R253" s="19"/>
      <c r="S253" s="34">
        <f t="shared" ref="S253:S274" si="49">VLOOKUP(J253,A:G,5,FALSE)</f>
        <v>41827</v>
      </c>
      <c r="T253" s="34" t="str">
        <f t="shared" ref="T253:T274" si="50">IF(VLOOKUP(J253,A:G,6,FALSE)=0,"",VLOOKUP(J253,A:G,6,FALSE))</f>
        <v/>
      </c>
      <c r="U253" s="34" t="str">
        <f t="shared" ref="U253:U274" si="51">IF(VLOOKUP(J253,A:G,7,FALSE)=0,"",VLOOKUP(J253,A:G,7,FALSE))</f>
        <v/>
      </c>
      <c r="V253" s="19"/>
      <c r="W253" s="19"/>
      <c r="X253" s="19"/>
    </row>
    <row r="254" spans="1:24" s="5" customFormat="1">
      <c r="A254" s="5" t="s">
        <v>11403</v>
      </c>
      <c r="B254" s="19" t="s">
        <v>11410</v>
      </c>
      <c r="C254" s="19"/>
      <c r="D254" s="19" t="s">
        <v>2299</v>
      </c>
      <c r="E254" s="34">
        <v>42566</v>
      </c>
      <c r="F254" s="34" t="s">
        <v>6136</v>
      </c>
      <c r="G254" s="19"/>
      <c r="H254" s="19">
        <f t="shared" si="34"/>
        <v>1</v>
      </c>
      <c r="I254" s="19"/>
      <c r="J254" s="8" t="s">
        <v>234</v>
      </c>
      <c r="K254" s="19" t="str">
        <f t="shared" si="48"/>
        <v>x107</v>
      </c>
      <c r="L254" s="19" t="str">
        <f t="shared" si="36"/>
        <v>Own funds [before deductions]</v>
      </c>
      <c r="M254" s="19" t="s">
        <v>358</v>
      </c>
      <c r="N254" s="19" t="s">
        <v>359</v>
      </c>
      <c r="O254" s="19"/>
      <c r="P254" s="19"/>
      <c r="Q254" s="19"/>
      <c r="R254" s="19"/>
      <c r="S254" s="34">
        <f t="shared" si="49"/>
        <v>41827</v>
      </c>
      <c r="T254" s="34" t="str">
        <f t="shared" si="50"/>
        <v/>
      </c>
      <c r="U254" s="34" t="str">
        <f t="shared" si="51"/>
        <v/>
      </c>
      <c r="V254" s="19"/>
      <c r="W254" s="19"/>
      <c r="X254" s="19"/>
    </row>
    <row r="255" spans="1:24" s="5" customFormat="1">
      <c r="A255" s="19" t="s">
        <v>11404</v>
      </c>
      <c r="B255" s="19" t="s">
        <v>11411</v>
      </c>
      <c r="C255" s="19"/>
      <c r="D255" s="19" t="s">
        <v>2299</v>
      </c>
      <c r="E255" s="34">
        <v>42566</v>
      </c>
      <c r="F255" s="34" t="s">
        <v>6136</v>
      </c>
      <c r="G255" s="19"/>
      <c r="H255" s="19">
        <f t="shared" si="34"/>
        <v>1</v>
      </c>
      <c r="I255" s="19"/>
      <c r="J255" s="9" t="s">
        <v>235</v>
      </c>
      <c r="K255" s="19" t="str">
        <f t="shared" si="48"/>
        <v>x123</v>
      </c>
      <c r="L255" s="19" t="str">
        <f t="shared" si="36"/>
        <v>Reconciliation reserve</v>
      </c>
      <c r="M255" s="19"/>
      <c r="N255" s="19" t="s">
        <v>359</v>
      </c>
      <c r="O255" s="19"/>
      <c r="P255" s="19"/>
      <c r="Q255" s="19"/>
      <c r="R255" s="19"/>
      <c r="S255" s="34">
        <f t="shared" si="49"/>
        <v>41827</v>
      </c>
      <c r="T255" s="34" t="str">
        <f t="shared" si="50"/>
        <v/>
      </c>
      <c r="U255" s="34" t="str">
        <f t="shared" si="51"/>
        <v/>
      </c>
      <c r="V255" s="19"/>
      <c r="W255" s="19"/>
      <c r="X255" s="19"/>
    </row>
    <row r="256" spans="1:24" s="5" customFormat="1">
      <c r="A256" s="19" t="s">
        <v>11405</v>
      </c>
      <c r="B256" s="19" t="s">
        <v>11412</v>
      </c>
      <c r="C256" s="19"/>
      <c r="D256" s="19" t="s">
        <v>2299</v>
      </c>
      <c r="E256" s="34">
        <v>42566</v>
      </c>
      <c r="F256" s="34" t="s">
        <v>6136</v>
      </c>
      <c r="G256" s="19"/>
      <c r="H256" s="19">
        <f t="shared" si="34"/>
        <v>1</v>
      </c>
      <c r="I256" s="19"/>
      <c r="J256" s="9" t="s">
        <v>236</v>
      </c>
      <c r="K256" s="19" t="str">
        <f t="shared" si="48"/>
        <v>x109</v>
      </c>
      <c r="L256" s="19" t="str">
        <f t="shared" si="36"/>
        <v>Own funds [before deductions] other than reconciliation reserve</v>
      </c>
      <c r="M256" s="19" t="s">
        <v>358</v>
      </c>
      <c r="N256" s="19" t="s">
        <v>359</v>
      </c>
      <c r="O256" s="19"/>
      <c r="P256" s="19"/>
      <c r="Q256" s="19"/>
      <c r="R256" s="19"/>
      <c r="S256" s="34">
        <f t="shared" si="49"/>
        <v>41827</v>
      </c>
      <c r="T256" s="34" t="str">
        <f t="shared" si="50"/>
        <v/>
      </c>
      <c r="U256" s="34" t="str">
        <f t="shared" si="51"/>
        <v/>
      </c>
      <c r="V256" s="19"/>
      <c r="W256" s="19"/>
      <c r="X256" s="19"/>
    </row>
    <row r="257" spans="1:24" s="5" customFormat="1">
      <c r="A257" s="19" t="s">
        <v>11406</v>
      </c>
      <c r="B257" s="19" t="s">
        <v>11413</v>
      </c>
      <c r="C257" s="19"/>
      <c r="D257" s="19" t="s">
        <v>2299</v>
      </c>
      <c r="E257" s="34">
        <v>42566</v>
      </c>
      <c r="F257" s="34" t="s">
        <v>6136</v>
      </c>
      <c r="G257" s="19"/>
      <c r="H257" s="19">
        <f t="shared" si="34"/>
        <v>1</v>
      </c>
      <c r="I257" s="19"/>
      <c r="J257" s="10" t="s">
        <v>186</v>
      </c>
      <c r="K257" s="19" t="str">
        <f t="shared" si="48"/>
        <v>x87</v>
      </c>
      <c r="L257" s="19" t="str">
        <f t="shared" si="36"/>
        <v>Ordinary shares</v>
      </c>
      <c r="M257" s="19"/>
      <c r="N257" s="19" t="s">
        <v>359</v>
      </c>
      <c r="O257" s="19"/>
      <c r="P257" s="19"/>
      <c r="Q257" s="19"/>
      <c r="R257" s="19"/>
      <c r="S257" s="34">
        <f t="shared" si="49"/>
        <v>41827</v>
      </c>
      <c r="T257" s="34" t="str">
        <f t="shared" si="50"/>
        <v/>
      </c>
      <c r="U257" s="34" t="str">
        <f t="shared" si="51"/>
        <v/>
      </c>
      <c r="V257" s="19"/>
      <c r="W257" s="19"/>
      <c r="X257" s="19"/>
    </row>
    <row r="258" spans="1:24" s="5" customFormat="1">
      <c r="A258" s="19" t="s">
        <v>11407</v>
      </c>
      <c r="B258" s="19" t="s">
        <v>11414</v>
      </c>
      <c r="C258" s="19"/>
      <c r="D258" s="19" t="s">
        <v>2299</v>
      </c>
      <c r="E258" s="34">
        <v>42566</v>
      </c>
      <c r="F258" s="34" t="s">
        <v>6136</v>
      </c>
      <c r="G258" s="19"/>
      <c r="H258" s="19">
        <f t="shared" ref="H258:H282" si="52">COUNTIF(J:J,A258)</f>
        <v>1</v>
      </c>
      <c r="I258" s="19"/>
      <c r="J258" s="10" t="s">
        <v>237</v>
      </c>
      <c r="K258" s="19" t="str">
        <f t="shared" si="48"/>
        <v>x133</v>
      </c>
      <c r="L258" s="19" t="str">
        <f t="shared" si="36"/>
        <v>Share premium related to ordinary shares</v>
      </c>
      <c r="M258" s="19"/>
      <c r="N258" s="19" t="s">
        <v>359</v>
      </c>
      <c r="O258" s="19"/>
      <c r="P258" s="19"/>
      <c r="Q258" s="19"/>
      <c r="R258" s="19"/>
      <c r="S258" s="34">
        <f t="shared" si="49"/>
        <v>41827</v>
      </c>
      <c r="T258" s="34" t="str">
        <f t="shared" si="50"/>
        <v/>
      </c>
      <c r="U258" s="34" t="str">
        <f t="shared" si="51"/>
        <v/>
      </c>
      <c r="V258" s="19"/>
      <c r="W258" s="19"/>
      <c r="X258" s="19"/>
    </row>
    <row r="259" spans="1:24" s="5" customFormat="1">
      <c r="A259" s="19" t="s">
        <v>11401</v>
      </c>
      <c r="B259" s="19" t="s">
        <v>11415</v>
      </c>
      <c r="C259" s="19"/>
      <c r="D259" s="19" t="s">
        <v>2299</v>
      </c>
      <c r="E259" s="34">
        <v>42566</v>
      </c>
      <c r="F259" s="34" t="s">
        <v>6136</v>
      </c>
      <c r="G259" s="19"/>
      <c r="H259" s="19">
        <f t="shared" si="52"/>
        <v>1</v>
      </c>
      <c r="I259" s="19"/>
      <c r="J259" s="10" t="s">
        <v>238</v>
      </c>
      <c r="K259" s="19" t="str">
        <f t="shared" si="48"/>
        <v>x70</v>
      </c>
      <c r="L259" s="19" t="str">
        <f t="shared" si="36"/>
        <v>Initial funds [members' contributions or the equivalent basic own fund item for mutual and mutual-type undertakings]</v>
      </c>
      <c r="M259" s="19"/>
      <c r="N259" s="19" t="s">
        <v>359</v>
      </c>
      <c r="O259" s="19"/>
      <c r="P259" s="19"/>
      <c r="Q259" s="19"/>
      <c r="R259" s="19"/>
      <c r="S259" s="34">
        <f t="shared" si="49"/>
        <v>41827</v>
      </c>
      <c r="T259" s="34" t="str">
        <f t="shared" si="50"/>
        <v/>
      </c>
      <c r="U259" s="34" t="str">
        <f t="shared" si="51"/>
        <v/>
      </c>
      <c r="V259" s="19"/>
      <c r="W259" s="19"/>
      <c r="X259" s="19"/>
    </row>
    <row r="260" spans="1:24" s="5" customFormat="1">
      <c r="A260" s="19" t="s">
        <v>11408</v>
      </c>
      <c r="B260" s="19" t="s">
        <v>11416</v>
      </c>
      <c r="C260" s="19"/>
      <c r="D260" s="19" t="s">
        <v>2299</v>
      </c>
      <c r="E260" s="34">
        <v>42566</v>
      </c>
      <c r="F260" s="34" t="s">
        <v>6136</v>
      </c>
      <c r="G260" s="19"/>
      <c r="H260" s="19">
        <f t="shared" si="52"/>
        <v>1</v>
      </c>
      <c r="I260" s="19"/>
      <c r="J260" s="10" t="s">
        <v>239</v>
      </c>
      <c r="K260" s="19" t="str">
        <f t="shared" si="48"/>
        <v>x144</v>
      </c>
      <c r="L260" s="19" t="str">
        <f t="shared" ref="L260:L312" si="53">J260</f>
        <v>Subordinated mutual member accounts</v>
      </c>
      <c r="M260" s="19"/>
      <c r="N260" s="19" t="s">
        <v>359</v>
      </c>
      <c r="O260" s="19"/>
      <c r="P260" s="19"/>
      <c r="Q260" s="19"/>
      <c r="R260" s="19"/>
      <c r="S260" s="34">
        <f t="shared" si="49"/>
        <v>41827</v>
      </c>
      <c r="T260" s="34" t="str">
        <f t="shared" si="50"/>
        <v/>
      </c>
      <c r="U260" s="34" t="str">
        <f t="shared" si="51"/>
        <v/>
      </c>
      <c r="V260" s="19"/>
      <c r="W260" s="19"/>
      <c r="X260" s="19"/>
    </row>
    <row r="261" spans="1:24" s="5" customFormat="1">
      <c r="A261" s="19" t="s">
        <v>11603</v>
      </c>
      <c r="B261" s="19" t="s">
        <v>11604</v>
      </c>
      <c r="C261" s="19"/>
      <c r="D261" s="19" t="s">
        <v>2299</v>
      </c>
      <c r="E261" s="34">
        <v>42566</v>
      </c>
      <c r="F261" s="34" t="s">
        <v>6136</v>
      </c>
      <c r="G261" s="19"/>
      <c r="H261" s="19">
        <f t="shared" si="52"/>
        <v>1</v>
      </c>
      <c r="I261" s="19"/>
      <c r="J261" s="10" t="s">
        <v>240</v>
      </c>
      <c r="K261" s="19" t="str">
        <f t="shared" si="48"/>
        <v>x149</v>
      </c>
      <c r="L261" s="19" t="str">
        <f t="shared" si="53"/>
        <v>Surplus funds</v>
      </c>
      <c r="M261" s="19"/>
      <c r="N261" s="19" t="s">
        <v>359</v>
      </c>
      <c r="O261" s="19"/>
      <c r="P261" s="19"/>
      <c r="Q261" s="19"/>
      <c r="R261" s="19"/>
      <c r="S261" s="34">
        <f t="shared" si="49"/>
        <v>41827</v>
      </c>
      <c r="T261" s="34" t="str">
        <f t="shared" si="50"/>
        <v/>
      </c>
      <c r="U261" s="34" t="str">
        <f t="shared" si="51"/>
        <v/>
      </c>
      <c r="V261" s="19"/>
      <c r="W261" s="19"/>
      <c r="X261" s="19"/>
    </row>
    <row r="262" spans="1:24" s="5" customFormat="1">
      <c r="A262" s="19" t="s">
        <v>11825</v>
      </c>
      <c r="B262" s="19" t="s">
        <v>11827</v>
      </c>
      <c r="C262" s="19"/>
      <c r="D262" s="19" t="s">
        <v>2299</v>
      </c>
      <c r="E262" s="34">
        <v>42566</v>
      </c>
      <c r="F262" s="34" t="s">
        <v>6136</v>
      </c>
      <c r="G262" s="19"/>
      <c r="H262" s="19">
        <f t="shared" si="52"/>
        <v>1</v>
      </c>
      <c r="I262" s="19"/>
      <c r="J262" s="10" t="s">
        <v>3468</v>
      </c>
      <c r="K262" s="19" t="str">
        <f t="shared" si="48"/>
        <v>x160</v>
      </c>
      <c r="L262" s="19" t="str">
        <f t="shared" si="53"/>
        <v>Preference shares and share premium related to preference shares</v>
      </c>
      <c r="M262" s="19" t="s">
        <v>358</v>
      </c>
      <c r="N262" s="19" t="s">
        <v>359</v>
      </c>
      <c r="O262" s="19"/>
      <c r="P262" s="19"/>
      <c r="Q262" s="19"/>
      <c r="R262" s="19"/>
      <c r="S262" s="34">
        <f t="shared" si="49"/>
        <v>41827</v>
      </c>
      <c r="T262" s="34">
        <f t="shared" si="50"/>
        <v>41639</v>
      </c>
      <c r="U262" s="34" t="str">
        <f t="shared" si="51"/>
        <v/>
      </c>
      <c r="V262" s="19"/>
      <c r="W262" s="19"/>
      <c r="X262" s="19"/>
    </row>
    <row r="263" spans="1:24" s="5" customFormat="1">
      <c r="A263" s="99" t="s">
        <v>12968</v>
      </c>
      <c r="B263" s="99" t="s">
        <v>12732</v>
      </c>
      <c r="C263" s="99"/>
      <c r="D263" s="99" t="s">
        <v>2299</v>
      </c>
      <c r="E263" s="101">
        <v>43405</v>
      </c>
      <c r="F263" s="34" t="s">
        <v>6136</v>
      </c>
      <c r="G263" s="19"/>
      <c r="H263" s="19">
        <f t="shared" si="52"/>
        <v>1</v>
      </c>
      <c r="I263" s="19"/>
      <c r="J263" s="11" t="s">
        <v>187</v>
      </c>
      <c r="K263" s="19" t="str">
        <f t="shared" si="48"/>
        <v>x112</v>
      </c>
      <c r="L263" s="19" t="str">
        <f t="shared" si="53"/>
        <v>Preference shares</v>
      </c>
      <c r="M263" s="19"/>
      <c r="N263" s="19" t="s">
        <v>359</v>
      </c>
      <c r="O263" s="19"/>
      <c r="P263" s="19"/>
      <c r="Q263" s="19"/>
      <c r="R263" s="19"/>
      <c r="S263" s="34">
        <f t="shared" si="49"/>
        <v>41827</v>
      </c>
      <c r="T263" s="34" t="str">
        <f t="shared" si="50"/>
        <v/>
      </c>
      <c r="U263" s="34" t="str">
        <f t="shared" si="51"/>
        <v/>
      </c>
      <c r="V263" s="19"/>
      <c r="W263" s="19"/>
      <c r="X263" s="19"/>
    </row>
    <row r="264" spans="1:24" s="5" customFormat="1">
      <c r="A264" s="99" t="s">
        <v>12969</v>
      </c>
      <c r="B264" s="99" t="s">
        <v>12734</v>
      </c>
      <c r="C264" s="99"/>
      <c r="D264" s="99" t="s">
        <v>2299</v>
      </c>
      <c r="E264" s="101">
        <v>43405</v>
      </c>
      <c r="F264" s="34" t="s">
        <v>6136</v>
      </c>
      <c r="G264" s="19"/>
      <c r="H264" s="19">
        <f t="shared" si="52"/>
        <v>1</v>
      </c>
      <c r="I264" s="19"/>
      <c r="J264" s="11" t="s">
        <v>2240</v>
      </c>
      <c r="K264" s="19" t="str">
        <f t="shared" si="48"/>
        <v>x132</v>
      </c>
      <c r="L264" s="19" t="str">
        <f t="shared" si="53"/>
        <v>Share premium related to preference shares</v>
      </c>
      <c r="M264" s="19"/>
      <c r="N264" s="19" t="s">
        <v>359</v>
      </c>
      <c r="O264" s="19"/>
      <c r="P264" s="19"/>
      <c r="Q264" s="19"/>
      <c r="R264" s="19"/>
      <c r="S264" s="34">
        <f t="shared" si="49"/>
        <v>41827</v>
      </c>
      <c r="T264" s="34" t="str">
        <f t="shared" si="50"/>
        <v/>
      </c>
      <c r="U264" s="34" t="str">
        <f t="shared" si="51"/>
        <v/>
      </c>
      <c r="V264" s="19"/>
      <c r="W264" s="19"/>
      <c r="X264" s="19"/>
    </row>
    <row r="265" spans="1:24" s="5" customFormat="1">
      <c r="A265" s="99" t="s">
        <v>12970</v>
      </c>
      <c r="B265" s="99" t="s">
        <v>12736</v>
      </c>
      <c r="C265" s="99"/>
      <c r="D265" s="99" t="s">
        <v>2299</v>
      </c>
      <c r="E265" s="101">
        <v>43405</v>
      </c>
      <c r="F265" s="34" t="s">
        <v>6136</v>
      </c>
      <c r="G265" s="19"/>
      <c r="H265" s="19">
        <f t="shared" si="52"/>
        <v>1</v>
      </c>
      <c r="I265" s="19"/>
      <c r="J265" s="10" t="s">
        <v>201</v>
      </c>
      <c r="K265" s="19" t="str">
        <f t="shared" si="48"/>
        <v>x143</v>
      </c>
      <c r="L265" s="19" t="str">
        <f t="shared" si="53"/>
        <v>Subordinated debt instruments</v>
      </c>
      <c r="M265" s="19"/>
      <c r="N265" s="19" t="s">
        <v>359</v>
      </c>
      <c r="O265" s="19"/>
      <c r="P265" s="19"/>
      <c r="Q265" s="19"/>
      <c r="R265" s="19"/>
      <c r="S265" s="34">
        <f t="shared" si="49"/>
        <v>41827</v>
      </c>
      <c r="T265" s="34" t="str">
        <f t="shared" si="50"/>
        <v/>
      </c>
      <c r="U265" s="34" t="str">
        <f t="shared" si="51"/>
        <v/>
      </c>
      <c r="V265" s="19"/>
      <c r="W265" s="19"/>
      <c r="X265" s="19"/>
    </row>
    <row r="266" spans="1:24" s="5" customFormat="1">
      <c r="A266" s="99" t="s">
        <v>12971</v>
      </c>
      <c r="B266" s="99" t="s">
        <v>12738</v>
      </c>
      <c r="C266" s="99"/>
      <c r="D266" s="99" t="s">
        <v>2299</v>
      </c>
      <c r="E266" s="101">
        <v>43405</v>
      </c>
      <c r="F266" s="34" t="s">
        <v>6136</v>
      </c>
      <c r="G266" s="19"/>
      <c r="H266" s="19">
        <f t="shared" si="52"/>
        <v>2</v>
      </c>
      <c r="I266" s="19"/>
      <c r="J266" s="10" t="s">
        <v>241</v>
      </c>
      <c r="K266" s="19" t="str">
        <f t="shared" si="48"/>
        <v>x110</v>
      </c>
      <c r="L266" s="19" t="str">
        <f t="shared" si="53"/>
        <v>Own funds equivalent to the value of net deferred tax assets</v>
      </c>
      <c r="M266" s="19"/>
      <c r="N266" s="19" t="s">
        <v>359</v>
      </c>
      <c r="O266" s="19"/>
      <c r="P266" s="19"/>
      <c r="Q266" s="19"/>
      <c r="R266" s="19"/>
      <c r="S266" s="34">
        <f t="shared" si="49"/>
        <v>41827</v>
      </c>
      <c r="T266" s="34" t="str">
        <f t="shared" si="50"/>
        <v/>
      </c>
      <c r="U266" s="34" t="str">
        <f t="shared" si="51"/>
        <v/>
      </c>
      <c r="V266" s="19"/>
      <c r="W266" s="19"/>
      <c r="X266" s="19"/>
    </row>
    <row r="267" spans="1:24" s="5" customFormat="1">
      <c r="A267" s="99" t="s">
        <v>12972</v>
      </c>
      <c r="B267" s="99" t="s">
        <v>12740</v>
      </c>
      <c r="C267" s="99"/>
      <c r="D267" s="99" t="s">
        <v>2299</v>
      </c>
      <c r="E267" s="101">
        <v>43405</v>
      </c>
      <c r="F267" s="34" t="s">
        <v>6136</v>
      </c>
      <c r="G267" s="19"/>
      <c r="H267" s="19">
        <f t="shared" si="52"/>
        <v>1</v>
      </c>
      <c r="I267" s="19"/>
      <c r="J267" s="10" t="s">
        <v>2239</v>
      </c>
      <c r="K267" s="19" t="str">
        <f t="shared" si="48"/>
        <v>x91</v>
      </c>
      <c r="L267" s="19" t="str">
        <f t="shared" si="53"/>
        <v>Other items approved by supervisory authority</v>
      </c>
      <c r="M267" s="19"/>
      <c r="N267" s="19" t="s">
        <v>359</v>
      </c>
      <c r="O267" s="19"/>
      <c r="P267" s="19"/>
      <c r="Q267" s="19"/>
      <c r="R267" s="19"/>
      <c r="S267" s="34">
        <f t="shared" si="49"/>
        <v>41827</v>
      </c>
      <c r="T267" s="34" t="str">
        <f t="shared" si="50"/>
        <v/>
      </c>
      <c r="U267" s="34" t="str">
        <f t="shared" si="51"/>
        <v/>
      </c>
      <c r="V267" s="19"/>
      <c r="W267" s="19"/>
      <c r="X267" s="19"/>
    </row>
    <row r="268" spans="1:24" s="5" customFormat="1">
      <c r="A268" s="99" t="s">
        <v>12973</v>
      </c>
      <c r="B268" s="99" t="s">
        <v>12742</v>
      </c>
      <c r="C268" s="99"/>
      <c r="D268" s="99" t="s">
        <v>2299</v>
      </c>
      <c r="E268" s="101">
        <v>43405</v>
      </c>
      <c r="F268" s="19" t="s">
        <v>6136</v>
      </c>
      <c r="G268" s="19"/>
      <c r="H268" s="19">
        <f t="shared" si="52"/>
        <v>1</v>
      </c>
      <c r="I268" s="19"/>
      <c r="J268" s="8" t="s">
        <v>242</v>
      </c>
      <c r="K268" s="19" t="str">
        <f t="shared" si="48"/>
        <v>x28</v>
      </c>
      <c r="L268" s="19" t="str">
        <f t="shared" si="53"/>
        <v>Deductions</v>
      </c>
      <c r="M268" s="19" t="s">
        <v>358</v>
      </c>
      <c r="N268" s="19" t="s">
        <v>383</v>
      </c>
      <c r="O268" s="19"/>
      <c r="P268" s="19"/>
      <c r="Q268" s="19"/>
      <c r="R268" s="19"/>
      <c r="S268" s="34">
        <f t="shared" si="49"/>
        <v>41827</v>
      </c>
      <c r="T268" s="34" t="str">
        <f t="shared" si="50"/>
        <v/>
      </c>
      <c r="U268" s="34" t="str">
        <f t="shared" si="51"/>
        <v/>
      </c>
      <c r="V268" s="19"/>
      <c r="W268" s="19"/>
      <c r="X268" s="19"/>
    </row>
    <row r="269" spans="1:24" s="5" customFormat="1">
      <c r="A269" s="99" t="s">
        <v>12974</v>
      </c>
      <c r="B269" s="99" t="s">
        <v>12744</v>
      </c>
      <c r="C269" s="99"/>
      <c r="D269" s="99" t="s">
        <v>2299</v>
      </c>
      <c r="E269" s="101">
        <v>43405</v>
      </c>
      <c r="F269" s="19" t="s">
        <v>6136</v>
      </c>
      <c r="G269" s="19"/>
      <c r="H269" s="19">
        <f t="shared" si="52"/>
        <v>1</v>
      </c>
      <c r="I269" s="19"/>
      <c r="J269" s="9" t="s">
        <v>10615</v>
      </c>
      <c r="K269" s="19" t="str">
        <f t="shared" si="48"/>
        <v>x5</v>
      </c>
      <c r="L269" s="19" t="str">
        <f t="shared" si="53"/>
        <v>Article 68 [1] [2] deduction</v>
      </c>
      <c r="M269" s="19" t="s">
        <v>358</v>
      </c>
      <c r="N269" s="19" t="s">
        <v>359</v>
      </c>
      <c r="O269" s="19"/>
      <c r="P269" s="19"/>
      <c r="Q269" s="19"/>
      <c r="R269" s="19"/>
      <c r="S269" s="34">
        <f t="shared" si="49"/>
        <v>41827</v>
      </c>
      <c r="T269" s="34" t="str">
        <f t="shared" si="50"/>
        <v/>
      </c>
      <c r="U269" s="34">
        <f t="shared" si="51"/>
        <v>42277</v>
      </c>
      <c r="V269" s="19"/>
      <c r="W269" s="19"/>
      <c r="X269" s="19"/>
    </row>
    <row r="270" spans="1:24" s="5" customFormat="1">
      <c r="A270" s="99" t="s">
        <v>12975</v>
      </c>
      <c r="B270" s="99" t="s">
        <v>12746</v>
      </c>
      <c r="C270" s="99"/>
      <c r="D270" s="99" t="s">
        <v>2299</v>
      </c>
      <c r="E270" s="101">
        <v>43405</v>
      </c>
      <c r="F270" s="19" t="s">
        <v>6136</v>
      </c>
      <c r="G270" s="19"/>
      <c r="H270" s="19">
        <f t="shared" si="52"/>
        <v>1</v>
      </c>
      <c r="I270" s="19"/>
      <c r="J270" s="10" t="s">
        <v>10613</v>
      </c>
      <c r="K270" s="19" t="str">
        <f t="shared" si="48"/>
        <v>x4</v>
      </c>
      <c r="L270" s="19" t="str">
        <f t="shared" si="53"/>
        <v>Article 68 [1] deduction</v>
      </c>
      <c r="M270" s="19"/>
      <c r="N270" s="19" t="s">
        <v>359</v>
      </c>
      <c r="O270" s="19"/>
      <c r="P270" s="19"/>
      <c r="Q270" s="19"/>
      <c r="R270" s="19"/>
      <c r="S270" s="34">
        <f t="shared" si="49"/>
        <v>41827</v>
      </c>
      <c r="T270" s="34" t="str">
        <f t="shared" si="50"/>
        <v/>
      </c>
      <c r="U270" s="34">
        <f t="shared" si="51"/>
        <v>42277</v>
      </c>
      <c r="V270" s="19"/>
      <c r="W270" s="19"/>
      <c r="X270" s="19"/>
    </row>
    <row r="271" spans="1:24" s="5" customFormat="1">
      <c r="A271" s="99" t="s">
        <v>12976</v>
      </c>
      <c r="B271" s="99" t="s">
        <v>12748</v>
      </c>
      <c r="C271" s="99"/>
      <c r="D271" s="99" t="s">
        <v>2299</v>
      </c>
      <c r="E271" s="101">
        <v>43405</v>
      </c>
      <c r="F271" s="19" t="s">
        <v>6136</v>
      </c>
      <c r="G271" s="19"/>
      <c r="H271" s="19">
        <f t="shared" si="52"/>
        <v>1</v>
      </c>
      <c r="I271" s="19"/>
      <c r="J271" s="10" t="s">
        <v>10622</v>
      </c>
      <c r="K271" s="19" t="str">
        <f t="shared" si="48"/>
        <v>x6</v>
      </c>
      <c r="L271" s="19" t="str">
        <f t="shared" si="53"/>
        <v>Article 68 [2] deduction</v>
      </c>
      <c r="M271" s="19"/>
      <c r="N271" s="19" t="s">
        <v>359</v>
      </c>
      <c r="O271" s="19"/>
      <c r="P271" s="19"/>
      <c r="Q271" s="19"/>
      <c r="R271" s="19"/>
      <c r="S271" s="34">
        <f t="shared" si="49"/>
        <v>41827</v>
      </c>
      <c r="T271" s="34" t="str">
        <f t="shared" si="50"/>
        <v/>
      </c>
      <c r="U271" s="34">
        <f t="shared" si="51"/>
        <v>42277</v>
      </c>
      <c r="V271" s="19"/>
      <c r="W271" s="19"/>
      <c r="X271" s="19"/>
    </row>
    <row r="272" spans="1:24" s="5" customFormat="1">
      <c r="A272" s="99" t="s">
        <v>12977</v>
      </c>
      <c r="B272" s="99" t="s">
        <v>12750</v>
      </c>
      <c r="C272" s="99"/>
      <c r="D272" s="99" t="s">
        <v>2299</v>
      </c>
      <c r="E272" s="101">
        <v>43405</v>
      </c>
      <c r="F272" s="19" t="s">
        <v>6136</v>
      </c>
      <c r="G272" s="19"/>
      <c r="H272" s="19">
        <f t="shared" si="52"/>
        <v>1</v>
      </c>
      <c r="I272" s="19"/>
      <c r="J272" s="9" t="s">
        <v>2092</v>
      </c>
      <c r="K272" s="19" t="str">
        <f t="shared" si="48"/>
        <v>x2</v>
      </c>
      <c r="L272" s="19" t="str">
        <f t="shared" si="53"/>
        <v>Article 228 deduction</v>
      </c>
      <c r="M272" s="19"/>
      <c r="N272" s="19" t="s">
        <v>359</v>
      </c>
      <c r="O272" s="19"/>
      <c r="P272" s="19"/>
      <c r="Q272" s="19"/>
      <c r="R272" s="19"/>
      <c r="S272" s="34">
        <f t="shared" si="49"/>
        <v>41827</v>
      </c>
      <c r="T272" s="34" t="str">
        <f t="shared" si="50"/>
        <v/>
      </c>
      <c r="U272" s="34" t="str">
        <f t="shared" si="51"/>
        <v/>
      </c>
      <c r="V272" s="19"/>
      <c r="W272" s="19"/>
      <c r="X272" s="19"/>
    </row>
    <row r="273" spans="1:24" s="5" customFormat="1">
      <c r="A273" s="99" t="s">
        <v>12978</v>
      </c>
      <c r="B273" s="99" t="s">
        <v>12847</v>
      </c>
      <c r="C273" s="99"/>
      <c r="D273" s="99" t="s">
        <v>2299</v>
      </c>
      <c r="E273" s="101">
        <v>43405</v>
      </c>
      <c r="F273" s="19" t="s">
        <v>6136</v>
      </c>
      <c r="G273" s="19"/>
      <c r="H273" s="19">
        <f t="shared" si="52"/>
        <v>1</v>
      </c>
      <c r="I273" s="19"/>
      <c r="J273" s="9" t="s">
        <v>2091</v>
      </c>
      <c r="K273" s="19" t="str">
        <f t="shared" si="48"/>
        <v>x3</v>
      </c>
      <c r="L273" s="19" t="str">
        <f t="shared" si="53"/>
        <v>Article 229 deduction</v>
      </c>
      <c r="M273" s="19"/>
      <c r="N273" s="19" t="s">
        <v>359</v>
      </c>
      <c r="O273" s="19"/>
      <c r="P273" s="19"/>
      <c r="Q273" s="19"/>
      <c r="R273" s="19"/>
      <c r="S273" s="34">
        <f t="shared" si="49"/>
        <v>41827</v>
      </c>
      <c r="T273" s="34" t="str">
        <f t="shared" si="50"/>
        <v/>
      </c>
      <c r="U273" s="34" t="str">
        <f t="shared" si="51"/>
        <v/>
      </c>
      <c r="V273" s="19"/>
      <c r="W273" s="19"/>
      <c r="X273" s="19"/>
    </row>
    <row r="274" spans="1:24" s="5" customFormat="1">
      <c r="A274" s="99" t="s">
        <v>12979</v>
      </c>
      <c r="B274" s="99" t="s">
        <v>12848</v>
      </c>
      <c r="C274" s="99"/>
      <c r="D274" s="99" t="s">
        <v>2299</v>
      </c>
      <c r="E274" s="101">
        <v>43405</v>
      </c>
      <c r="F274" s="19" t="s">
        <v>6136</v>
      </c>
      <c r="G274" s="19"/>
      <c r="H274" s="19">
        <f t="shared" si="52"/>
        <v>1</v>
      </c>
      <c r="I274" s="19"/>
      <c r="J274" s="9" t="s">
        <v>2093</v>
      </c>
      <c r="K274" s="19" t="str">
        <f t="shared" si="48"/>
        <v>x1</v>
      </c>
      <c r="L274" s="19" t="str">
        <f t="shared" si="53"/>
        <v>Article 223 deduction</v>
      </c>
      <c r="M274" s="19"/>
      <c r="N274" s="19" t="s">
        <v>359</v>
      </c>
      <c r="O274" s="19"/>
      <c r="P274" s="19"/>
      <c r="Q274" s="19"/>
      <c r="R274" s="19"/>
      <c r="S274" s="34">
        <f t="shared" si="49"/>
        <v>41827</v>
      </c>
      <c r="T274" s="34" t="str">
        <f t="shared" si="50"/>
        <v/>
      </c>
      <c r="U274" s="34" t="str">
        <f t="shared" si="51"/>
        <v/>
      </c>
      <c r="V274" s="19"/>
      <c r="W274" s="19"/>
      <c r="X274" s="19"/>
    </row>
    <row r="275" spans="1:24" s="5" customFormat="1">
      <c r="A275" s="99" t="s">
        <v>12980</v>
      </c>
      <c r="B275" s="99" t="s">
        <v>12850</v>
      </c>
      <c r="C275" s="99"/>
      <c r="D275" s="99" t="s">
        <v>2299</v>
      </c>
      <c r="E275" s="101">
        <v>43405</v>
      </c>
      <c r="F275" s="19" t="s">
        <v>6136</v>
      </c>
      <c r="G275" s="19"/>
      <c r="H275" s="19">
        <f t="shared" si="52"/>
        <v>1</v>
      </c>
      <c r="I275" s="19"/>
      <c r="J275" s="6" t="s">
        <v>384</v>
      </c>
      <c r="K275" s="19"/>
      <c r="L275" s="19"/>
      <c r="M275" s="19"/>
      <c r="N275" s="19"/>
      <c r="O275" s="19" t="s">
        <v>2299</v>
      </c>
      <c r="P275" s="19"/>
      <c r="Q275" s="19" t="s">
        <v>382</v>
      </c>
      <c r="R275" s="19"/>
      <c r="S275" s="34">
        <v>41827</v>
      </c>
      <c r="T275" s="34"/>
      <c r="U275" s="34"/>
      <c r="V275" s="19"/>
      <c r="W275" s="19"/>
      <c r="X275" s="19"/>
    </row>
    <row r="276" spans="1:24" s="5" customFormat="1">
      <c r="A276" s="99" t="s">
        <v>12981</v>
      </c>
      <c r="B276" s="99" t="s">
        <v>12851</v>
      </c>
      <c r="C276" s="99"/>
      <c r="D276" s="99" t="s">
        <v>2299</v>
      </c>
      <c r="E276" s="101">
        <v>43405</v>
      </c>
      <c r="F276" s="19" t="s">
        <v>6136</v>
      </c>
      <c r="G276" s="19"/>
      <c r="H276" s="19">
        <f t="shared" si="52"/>
        <v>1</v>
      </c>
      <c r="I276" s="19"/>
      <c r="J276" s="7" t="s">
        <v>130</v>
      </c>
      <c r="K276" s="19" t="str">
        <f t="shared" ref="K276:K308" si="54">VLOOKUP(J276,$A$2:$B$982,2,FALSE)</f>
        <v>x0</v>
      </c>
      <c r="L276" s="19" t="str">
        <f t="shared" si="53"/>
        <v>Total/NA</v>
      </c>
      <c r="M276" s="19" t="s">
        <v>358</v>
      </c>
      <c r="N276" s="19"/>
      <c r="O276" s="19"/>
      <c r="P276" s="19"/>
      <c r="Q276" s="19"/>
      <c r="R276" s="19"/>
      <c r="S276" s="34">
        <f t="shared" ref="S276:S305" si="55">VLOOKUP(J276,A:G,5,FALSE)</f>
        <v>41827</v>
      </c>
      <c r="T276" s="34" t="str">
        <f t="shared" ref="T276:T308" si="56">IF(VLOOKUP(J276,A:G,6,FALSE)=0,"",VLOOKUP(J276,A:G,6,FALSE))</f>
        <v/>
      </c>
      <c r="U276" s="34" t="str">
        <f t="shared" ref="U276:U308" si="57">IF(VLOOKUP(J276,A:G,7,FALSE)=0,"",VLOOKUP(J276,A:G,7,FALSE))</f>
        <v/>
      </c>
      <c r="V276" s="19"/>
      <c r="W276" s="19"/>
      <c r="X276" s="19"/>
    </row>
    <row r="277" spans="1:24" s="5" customFormat="1">
      <c r="A277" s="99" t="s">
        <v>12982</v>
      </c>
      <c r="B277" s="99" t="s">
        <v>12853</v>
      </c>
      <c r="C277" s="99"/>
      <c r="D277" s="99" t="s">
        <v>2299</v>
      </c>
      <c r="E277" s="101">
        <v>43405</v>
      </c>
      <c r="F277" s="19" t="s">
        <v>6136</v>
      </c>
      <c r="G277" s="19"/>
      <c r="H277" s="19">
        <f t="shared" si="52"/>
        <v>1</v>
      </c>
      <c r="I277" s="19"/>
      <c r="J277" s="8" t="s">
        <v>234</v>
      </c>
      <c r="K277" s="19" t="str">
        <f t="shared" si="54"/>
        <v>x107</v>
      </c>
      <c r="L277" s="19" t="str">
        <f t="shared" si="53"/>
        <v>Own funds [before deductions]</v>
      </c>
      <c r="M277" s="19" t="s">
        <v>358</v>
      </c>
      <c r="N277" s="19" t="s">
        <v>359</v>
      </c>
      <c r="O277" s="19"/>
      <c r="P277" s="19"/>
      <c r="Q277" s="19"/>
      <c r="R277" s="19"/>
      <c r="S277" s="34">
        <f t="shared" si="55"/>
        <v>41827</v>
      </c>
      <c r="T277" s="34" t="str">
        <f t="shared" si="56"/>
        <v/>
      </c>
      <c r="U277" s="34" t="str">
        <f t="shared" si="57"/>
        <v/>
      </c>
      <c r="V277" s="19"/>
      <c r="W277" s="19"/>
      <c r="X277" s="19"/>
    </row>
    <row r="278" spans="1:24" s="5" customFormat="1">
      <c r="A278" s="99" t="s">
        <v>12983</v>
      </c>
      <c r="B278" s="99" t="s">
        <v>12774</v>
      </c>
      <c r="C278" s="99"/>
      <c r="D278" s="99" t="s">
        <v>2299</v>
      </c>
      <c r="E278" s="101">
        <v>43405</v>
      </c>
      <c r="F278" s="19" t="s">
        <v>6136</v>
      </c>
      <c r="G278" s="19"/>
      <c r="H278" s="19">
        <f t="shared" si="52"/>
        <v>1</v>
      </c>
      <c r="I278" s="19"/>
      <c r="J278" s="9" t="s">
        <v>2094</v>
      </c>
      <c r="K278" s="19" t="str">
        <f t="shared" si="54"/>
        <v>x108</v>
      </c>
      <c r="L278" s="19" t="str">
        <f t="shared" si="53"/>
        <v>Own funds [before deductions] other than other items of own funds</v>
      </c>
      <c r="M278" s="19" t="s">
        <v>358</v>
      </c>
      <c r="N278" s="19" t="s">
        <v>359</v>
      </c>
      <c r="O278" s="19"/>
      <c r="P278" s="19"/>
      <c r="Q278" s="19"/>
      <c r="R278" s="19"/>
      <c r="S278" s="34">
        <f t="shared" si="55"/>
        <v>41827</v>
      </c>
      <c r="T278" s="34" t="str">
        <f t="shared" si="56"/>
        <v/>
      </c>
      <c r="U278" s="34" t="str">
        <f t="shared" si="57"/>
        <v/>
      </c>
      <c r="V278" s="19"/>
      <c r="W278" s="19"/>
      <c r="X278" s="19"/>
    </row>
    <row r="279" spans="1:24" s="5" customFormat="1">
      <c r="A279" s="99" t="s">
        <v>12984</v>
      </c>
      <c r="B279" s="99" t="s">
        <v>12723</v>
      </c>
      <c r="C279" s="99"/>
      <c r="D279" s="99" t="s">
        <v>2299</v>
      </c>
      <c r="E279" s="101">
        <v>43405</v>
      </c>
      <c r="F279" s="19" t="s">
        <v>6136</v>
      </c>
      <c r="G279" s="19"/>
      <c r="H279" s="19">
        <f t="shared" si="52"/>
        <v>2</v>
      </c>
      <c r="I279" s="19"/>
      <c r="J279" s="10" t="s">
        <v>235</v>
      </c>
      <c r="K279" s="19" t="str">
        <f t="shared" si="54"/>
        <v>x123</v>
      </c>
      <c r="L279" s="19" t="str">
        <f t="shared" si="53"/>
        <v>Reconciliation reserve</v>
      </c>
      <c r="M279" s="19"/>
      <c r="N279" s="19" t="s">
        <v>359</v>
      </c>
      <c r="O279" s="19"/>
      <c r="P279" s="19"/>
      <c r="Q279" s="19"/>
      <c r="R279" s="19"/>
      <c r="S279" s="34">
        <f t="shared" si="55"/>
        <v>41827</v>
      </c>
      <c r="T279" s="34" t="str">
        <f t="shared" si="56"/>
        <v/>
      </c>
      <c r="U279" s="34" t="str">
        <f t="shared" si="57"/>
        <v/>
      </c>
      <c r="V279" s="19"/>
      <c r="W279" s="19"/>
      <c r="X279" s="19"/>
    </row>
    <row r="280" spans="1:24" s="5" customFormat="1">
      <c r="A280" s="99" t="s">
        <v>12985</v>
      </c>
      <c r="B280" s="99" t="s">
        <v>12725</v>
      </c>
      <c r="C280" s="99"/>
      <c r="D280" s="99" t="s">
        <v>2299</v>
      </c>
      <c r="E280" s="101">
        <v>43405</v>
      </c>
      <c r="F280" s="19" t="s">
        <v>6136</v>
      </c>
      <c r="G280" s="19"/>
      <c r="H280" s="19">
        <f t="shared" si="52"/>
        <v>1</v>
      </c>
      <c r="I280" s="19"/>
      <c r="J280" s="10" t="s">
        <v>236</v>
      </c>
      <c r="K280" s="19" t="str">
        <f t="shared" si="54"/>
        <v>x109</v>
      </c>
      <c r="L280" s="19" t="str">
        <f t="shared" si="53"/>
        <v>Own funds [before deductions] other than reconciliation reserve</v>
      </c>
      <c r="M280" s="19" t="s">
        <v>358</v>
      </c>
      <c r="N280" s="19" t="s">
        <v>359</v>
      </c>
      <c r="O280" s="19"/>
      <c r="P280" s="19"/>
      <c r="Q280" s="19"/>
      <c r="R280" s="19"/>
      <c r="S280" s="34">
        <f t="shared" si="55"/>
        <v>41827</v>
      </c>
      <c r="T280" s="34" t="str">
        <f t="shared" si="56"/>
        <v/>
      </c>
      <c r="U280" s="34" t="str">
        <f t="shared" si="57"/>
        <v/>
      </c>
      <c r="V280" s="19"/>
      <c r="W280" s="19"/>
      <c r="X280" s="19"/>
    </row>
    <row r="281" spans="1:24" s="5" customFormat="1">
      <c r="A281" s="99" t="s">
        <v>12986</v>
      </c>
      <c r="B281" s="99" t="s">
        <v>12778</v>
      </c>
      <c r="C281" s="99"/>
      <c r="D281" s="99" t="s">
        <v>2299</v>
      </c>
      <c r="E281" s="101">
        <v>43405</v>
      </c>
      <c r="F281" s="19" t="s">
        <v>6136</v>
      </c>
      <c r="G281" s="19"/>
      <c r="H281" s="19">
        <f t="shared" si="52"/>
        <v>1</v>
      </c>
      <c r="I281" s="19"/>
      <c r="J281" s="11" t="s">
        <v>243</v>
      </c>
      <c r="K281" s="19" t="str">
        <f t="shared" si="54"/>
        <v>x88</v>
      </c>
      <c r="L281" s="19" t="str">
        <f t="shared" si="53"/>
        <v>Ordinary shares, preference shares and initial funds [members' contributions or the equivalent basic own fund item for mutual and mutual-type undertakings]</v>
      </c>
      <c r="M281" s="19" t="s">
        <v>358</v>
      </c>
      <c r="N281" s="19" t="s">
        <v>359</v>
      </c>
      <c r="O281" s="19"/>
      <c r="P281" s="19"/>
      <c r="Q281" s="19"/>
      <c r="R281" s="19"/>
      <c r="S281" s="34">
        <f t="shared" si="55"/>
        <v>41827</v>
      </c>
      <c r="T281" s="34">
        <f t="shared" si="56"/>
        <v>41639</v>
      </c>
      <c r="U281" s="34" t="str">
        <f t="shared" si="57"/>
        <v/>
      </c>
      <c r="V281" s="19"/>
      <c r="W281" s="19"/>
      <c r="X281" s="19"/>
    </row>
    <row r="282" spans="1:24" s="5" customFormat="1">
      <c r="A282" s="99" t="s">
        <v>12987</v>
      </c>
      <c r="B282" s="99" t="s">
        <v>12780</v>
      </c>
      <c r="C282" s="99"/>
      <c r="D282" s="99" t="s">
        <v>2299</v>
      </c>
      <c r="E282" s="101">
        <v>43405</v>
      </c>
      <c r="F282" s="19" t="s">
        <v>6136</v>
      </c>
      <c r="G282" s="19"/>
      <c r="H282" s="19">
        <f t="shared" si="52"/>
        <v>1</v>
      </c>
      <c r="I282" s="19"/>
      <c r="J282" s="12" t="s">
        <v>186</v>
      </c>
      <c r="K282" s="19" t="str">
        <f t="shared" si="54"/>
        <v>x87</v>
      </c>
      <c r="L282" s="19" t="str">
        <f t="shared" si="53"/>
        <v>Ordinary shares</v>
      </c>
      <c r="M282" s="19"/>
      <c r="N282" s="19" t="s">
        <v>359</v>
      </c>
      <c r="O282" s="19"/>
      <c r="P282" s="19"/>
      <c r="Q282" s="19"/>
      <c r="R282" s="19"/>
      <c r="S282" s="34">
        <f t="shared" si="55"/>
        <v>41827</v>
      </c>
      <c r="T282" s="34" t="str">
        <f t="shared" si="56"/>
        <v/>
      </c>
      <c r="U282" s="34" t="str">
        <f t="shared" si="57"/>
        <v/>
      </c>
      <c r="V282" s="19"/>
      <c r="W282" s="19"/>
      <c r="X282" s="19"/>
    </row>
    <row r="283" spans="1:24" s="5" customFormat="1">
      <c r="I283" s="19"/>
      <c r="J283" s="12" t="s">
        <v>187</v>
      </c>
      <c r="K283" s="19" t="str">
        <f t="shared" si="54"/>
        <v>x112</v>
      </c>
      <c r="L283" s="19" t="str">
        <f t="shared" si="53"/>
        <v>Preference shares</v>
      </c>
      <c r="M283" s="19"/>
      <c r="N283" s="19" t="s">
        <v>359</v>
      </c>
      <c r="O283" s="19"/>
      <c r="P283" s="19"/>
      <c r="Q283" s="19"/>
      <c r="R283" s="19"/>
      <c r="S283" s="34">
        <f t="shared" si="55"/>
        <v>41827</v>
      </c>
      <c r="T283" s="34" t="str">
        <f t="shared" si="56"/>
        <v/>
      </c>
      <c r="U283" s="34" t="str">
        <f t="shared" si="57"/>
        <v/>
      </c>
      <c r="V283" s="19"/>
      <c r="W283" s="19"/>
      <c r="X283" s="19"/>
    </row>
    <row r="284" spans="1:24" s="5" customFormat="1">
      <c r="I284" s="19"/>
      <c r="J284" s="12" t="s">
        <v>238</v>
      </c>
      <c r="K284" s="19" t="str">
        <f t="shared" si="54"/>
        <v>x70</v>
      </c>
      <c r="L284" s="19" t="str">
        <f t="shared" si="53"/>
        <v>Initial funds [members' contributions or the equivalent basic own fund item for mutual and mutual-type undertakings]</v>
      </c>
      <c r="M284" s="19"/>
      <c r="N284" s="19" t="s">
        <v>359</v>
      </c>
      <c r="O284" s="19"/>
      <c r="P284" s="19"/>
      <c r="Q284" s="19"/>
      <c r="R284" s="19"/>
      <c r="S284" s="34">
        <f t="shared" si="55"/>
        <v>41827</v>
      </c>
      <c r="T284" s="34" t="str">
        <f t="shared" si="56"/>
        <v/>
      </c>
      <c r="U284" s="34" t="str">
        <f t="shared" si="57"/>
        <v/>
      </c>
      <c r="V284" s="19"/>
      <c r="W284" s="19"/>
      <c r="X284" s="19"/>
    </row>
    <row r="285" spans="1:24" s="5" customFormat="1">
      <c r="I285" s="19"/>
      <c r="J285" s="11" t="s">
        <v>244</v>
      </c>
      <c r="K285" s="19" t="str">
        <f t="shared" si="54"/>
        <v>x134</v>
      </c>
      <c r="L285" s="19" t="str">
        <f t="shared" si="53"/>
        <v>Share premiums</v>
      </c>
      <c r="M285" s="19" t="s">
        <v>358</v>
      </c>
      <c r="N285" s="19" t="s">
        <v>359</v>
      </c>
      <c r="O285" s="19"/>
      <c r="P285" s="19"/>
      <c r="Q285" s="19"/>
      <c r="R285" s="19"/>
      <c r="S285" s="34">
        <f t="shared" si="55"/>
        <v>41827</v>
      </c>
      <c r="T285" s="34">
        <f t="shared" si="56"/>
        <v>41639</v>
      </c>
      <c r="U285" s="34" t="str">
        <f t="shared" si="57"/>
        <v/>
      </c>
      <c r="V285" s="19"/>
      <c r="W285" s="19"/>
      <c r="X285" s="19"/>
    </row>
    <row r="286" spans="1:24" s="5" customFormat="1">
      <c r="I286" s="19"/>
      <c r="J286" s="12" t="s">
        <v>237</v>
      </c>
      <c r="K286" s="19" t="str">
        <f t="shared" si="54"/>
        <v>x133</v>
      </c>
      <c r="L286" s="19" t="str">
        <f t="shared" si="53"/>
        <v>Share premium related to ordinary shares</v>
      </c>
      <c r="M286" s="19"/>
      <c r="N286" s="19" t="s">
        <v>359</v>
      </c>
      <c r="O286" s="19"/>
      <c r="P286" s="19"/>
      <c r="Q286" s="19"/>
      <c r="R286" s="19"/>
      <c r="S286" s="34">
        <f t="shared" si="55"/>
        <v>41827</v>
      </c>
      <c r="T286" s="34" t="str">
        <f t="shared" si="56"/>
        <v/>
      </c>
      <c r="U286" s="34" t="str">
        <f t="shared" si="57"/>
        <v/>
      </c>
      <c r="V286" s="19"/>
      <c r="W286" s="19"/>
      <c r="X286" s="19"/>
    </row>
    <row r="287" spans="1:24" s="5" customFormat="1">
      <c r="A287" s="19"/>
      <c r="B287" s="19"/>
      <c r="C287" s="19"/>
      <c r="D287" s="19"/>
      <c r="E287" s="19"/>
      <c r="F287" s="19"/>
      <c r="G287" s="19"/>
      <c r="H287" s="19"/>
      <c r="I287" s="19"/>
      <c r="J287" s="12" t="s">
        <v>2240</v>
      </c>
      <c r="K287" s="19" t="str">
        <f t="shared" si="54"/>
        <v>x132</v>
      </c>
      <c r="L287" s="19" t="str">
        <f t="shared" si="53"/>
        <v>Share premium related to preference shares</v>
      </c>
      <c r="M287" s="19"/>
      <c r="N287" s="19" t="s">
        <v>359</v>
      </c>
      <c r="O287" s="19"/>
      <c r="P287" s="19"/>
      <c r="Q287" s="19"/>
      <c r="R287" s="19"/>
      <c r="S287" s="34">
        <f t="shared" si="55"/>
        <v>41827</v>
      </c>
      <c r="T287" s="34" t="str">
        <f t="shared" si="56"/>
        <v/>
      </c>
      <c r="U287" s="34" t="str">
        <f t="shared" si="57"/>
        <v/>
      </c>
      <c r="V287" s="19"/>
      <c r="W287" s="19"/>
      <c r="X287" s="19"/>
    </row>
    <row r="288" spans="1:24" s="5" customFormat="1">
      <c r="A288" s="19"/>
      <c r="B288" s="19"/>
      <c r="C288" s="19"/>
      <c r="D288" s="19"/>
      <c r="E288" s="19"/>
      <c r="F288" s="19"/>
      <c r="G288" s="19"/>
      <c r="H288" s="19"/>
      <c r="I288" s="19"/>
      <c r="J288" s="11" t="s">
        <v>245</v>
      </c>
      <c r="K288" s="19" t="str">
        <f t="shared" si="54"/>
        <v>x142</v>
      </c>
      <c r="L288" s="19" t="str">
        <f t="shared" si="53"/>
        <v>Subordinated</v>
      </c>
      <c r="M288" s="19" t="s">
        <v>358</v>
      </c>
      <c r="N288" s="19" t="s">
        <v>359</v>
      </c>
      <c r="O288" s="19"/>
      <c r="P288" s="19"/>
      <c r="Q288" s="19"/>
      <c r="R288" s="19"/>
      <c r="S288" s="34">
        <f t="shared" si="55"/>
        <v>41827</v>
      </c>
      <c r="T288" s="34">
        <f t="shared" si="56"/>
        <v>41639</v>
      </c>
      <c r="U288" s="34" t="str">
        <f t="shared" si="57"/>
        <v/>
      </c>
      <c r="V288" s="19"/>
      <c r="W288" s="19"/>
      <c r="X288" s="19"/>
    </row>
    <row r="289" spans="1:24" s="5" customFormat="1">
      <c r="A289" s="19"/>
      <c r="B289" s="19"/>
      <c r="C289" s="19"/>
      <c r="D289" s="19"/>
      <c r="E289" s="19"/>
      <c r="F289" s="19"/>
      <c r="G289" s="19"/>
      <c r="H289" s="19"/>
      <c r="I289" s="19"/>
      <c r="J289" s="12" t="s">
        <v>239</v>
      </c>
      <c r="K289" s="19" t="str">
        <f t="shared" si="54"/>
        <v>x144</v>
      </c>
      <c r="L289" s="19" t="str">
        <f t="shared" si="53"/>
        <v>Subordinated mutual member accounts</v>
      </c>
      <c r="M289" s="19"/>
      <c r="N289" s="19" t="s">
        <v>359</v>
      </c>
      <c r="O289" s="19"/>
      <c r="P289" s="19"/>
      <c r="Q289" s="19"/>
      <c r="R289" s="19"/>
      <c r="S289" s="34">
        <f t="shared" si="55"/>
        <v>41827</v>
      </c>
      <c r="T289" s="34" t="str">
        <f t="shared" si="56"/>
        <v/>
      </c>
      <c r="U289" s="34" t="str">
        <f t="shared" si="57"/>
        <v/>
      </c>
      <c r="V289" s="19"/>
      <c r="W289" s="19"/>
      <c r="X289" s="19"/>
    </row>
    <row r="290" spans="1:24" s="5" customFormat="1">
      <c r="A290" s="19"/>
      <c r="B290" s="19"/>
      <c r="C290" s="19"/>
      <c r="D290" s="19"/>
      <c r="E290" s="19"/>
      <c r="F290" s="19"/>
      <c r="G290" s="19"/>
      <c r="H290" s="19"/>
      <c r="I290" s="19"/>
      <c r="J290" s="12" t="s">
        <v>201</v>
      </c>
      <c r="K290" s="19" t="str">
        <f t="shared" si="54"/>
        <v>x143</v>
      </c>
      <c r="L290" s="19" t="str">
        <f t="shared" si="53"/>
        <v>Subordinated debt instruments</v>
      </c>
      <c r="M290" s="19"/>
      <c r="N290" s="19" t="s">
        <v>359</v>
      </c>
      <c r="O290" s="19"/>
      <c r="P290" s="19"/>
      <c r="Q290" s="19"/>
      <c r="R290" s="19"/>
      <c r="S290" s="34">
        <f t="shared" si="55"/>
        <v>41827</v>
      </c>
      <c r="T290" s="34" t="str">
        <f t="shared" si="56"/>
        <v/>
      </c>
      <c r="U290" s="34" t="str">
        <f t="shared" si="57"/>
        <v/>
      </c>
      <c r="V290" s="19"/>
      <c r="W290" s="19"/>
      <c r="X290" s="19"/>
    </row>
    <row r="291" spans="1:24" s="5" customFormat="1">
      <c r="A291" s="19"/>
      <c r="B291" s="19"/>
      <c r="C291" s="19"/>
      <c r="D291" s="19"/>
      <c r="E291" s="19"/>
      <c r="F291" s="19"/>
      <c r="G291" s="19"/>
      <c r="H291" s="19"/>
      <c r="I291" s="19"/>
      <c r="J291" s="11" t="s">
        <v>246</v>
      </c>
      <c r="K291" s="19" t="str">
        <f t="shared" si="54"/>
        <v>x74</v>
      </c>
      <c r="L291" s="19" t="str">
        <f t="shared" si="53"/>
        <v>Legally binding commitment to subscribe and pay for subordinated liabilities</v>
      </c>
      <c r="M291" s="19"/>
      <c r="N291" s="19" t="s">
        <v>359</v>
      </c>
      <c r="O291" s="19"/>
      <c r="P291" s="19"/>
      <c r="Q291" s="19"/>
      <c r="R291" s="19"/>
      <c r="S291" s="34">
        <f t="shared" si="55"/>
        <v>41827</v>
      </c>
      <c r="T291" s="34" t="str">
        <f t="shared" si="56"/>
        <v/>
      </c>
      <c r="U291" s="34" t="str">
        <f t="shared" si="57"/>
        <v/>
      </c>
      <c r="V291" s="19"/>
      <c r="W291" s="19"/>
      <c r="X291" s="19"/>
    </row>
    <row r="292" spans="1:24" s="5" customFormat="1">
      <c r="A292" s="19"/>
      <c r="B292" s="19"/>
      <c r="C292" s="19"/>
      <c r="D292" s="19"/>
      <c r="E292" s="19"/>
      <c r="F292" s="19"/>
      <c r="G292" s="19"/>
      <c r="H292" s="19"/>
      <c r="I292" s="19"/>
      <c r="J292" s="11" t="s">
        <v>209</v>
      </c>
      <c r="K292" s="19" t="str">
        <f t="shared" si="54"/>
        <v>x68</v>
      </c>
      <c r="L292" s="19" t="str">
        <f t="shared" si="53"/>
        <v>Guarantees and letters of credit received</v>
      </c>
      <c r="M292" s="19" t="s">
        <v>358</v>
      </c>
      <c r="N292" s="19" t="s">
        <v>359</v>
      </c>
      <c r="O292" s="19"/>
      <c r="P292" s="19"/>
      <c r="Q292" s="19"/>
      <c r="R292" s="19"/>
      <c r="S292" s="34">
        <f t="shared" si="55"/>
        <v>41827</v>
      </c>
      <c r="T292" s="34" t="str">
        <f t="shared" si="56"/>
        <v/>
      </c>
      <c r="U292" s="34" t="str">
        <f t="shared" si="57"/>
        <v/>
      </c>
      <c r="V292" s="19"/>
      <c r="W292" s="19"/>
      <c r="X292" s="19"/>
    </row>
    <row r="293" spans="1:24" s="5" customFormat="1">
      <c r="A293" s="19"/>
      <c r="B293" s="19"/>
      <c r="C293" s="19"/>
      <c r="D293" s="19"/>
      <c r="E293" s="19"/>
      <c r="F293" s="19"/>
      <c r="G293" s="19"/>
      <c r="H293" s="19"/>
      <c r="I293" s="19"/>
      <c r="J293" s="12" t="s">
        <v>247</v>
      </c>
      <c r="K293" s="19" t="str">
        <f t="shared" si="54"/>
        <v>x76</v>
      </c>
      <c r="L293" s="19" t="str">
        <f t="shared" si="53"/>
        <v>Letters of credit and guarantees under Article 96[2] of the Framework Directive [received]</v>
      </c>
      <c r="M293" s="19"/>
      <c r="N293" s="19" t="s">
        <v>359</v>
      </c>
      <c r="O293" s="19"/>
      <c r="P293" s="19"/>
      <c r="Q293" s="19"/>
      <c r="R293" s="19"/>
      <c r="S293" s="34">
        <f t="shared" si="55"/>
        <v>41827</v>
      </c>
      <c r="T293" s="34" t="str">
        <f t="shared" si="56"/>
        <v/>
      </c>
      <c r="U293" s="34" t="str">
        <f t="shared" si="57"/>
        <v/>
      </c>
      <c r="V293" s="19"/>
      <c r="W293" s="19"/>
      <c r="X293" s="19"/>
    </row>
    <row r="294" spans="1:24" s="5" customFormat="1">
      <c r="A294" s="19"/>
      <c r="B294" s="19"/>
      <c r="C294" s="19"/>
      <c r="D294" s="19"/>
      <c r="E294" s="19"/>
      <c r="F294" s="19"/>
      <c r="G294" s="19"/>
      <c r="H294" s="19"/>
      <c r="I294" s="19"/>
      <c r="J294" s="12" t="s">
        <v>248</v>
      </c>
      <c r="K294" s="19" t="str">
        <f t="shared" si="54"/>
        <v>x75</v>
      </c>
      <c r="L294" s="19" t="str">
        <f t="shared" si="53"/>
        <v>Letters of credit and guarantees other than under Article 96[2] of the Framework Directive [received]</v>
      </c>
      <c r="M294" s="19"/>
      <c r="N294" s="19" t="s">
        <v>359</v>
      </c>
      <c r="O294" s="19"/>
      <c r="P294" s="19"/>
      <c r="Q294" s="19"/>
      <c r="R294" s="19"/>
      <c r="S294" s="34">
        <f t="shared" si="55"/>
        <v>41827</v>
      </c>
      <c r="T294" s="34" t="str">
        <f t="shared" si="56"/>
        <v/>
      </c>
      <c r="U294" s="34" t="str">
        <f t="shared" si="57"/>
        <v/>
      </c>
      <c r="V294" s="19"/>
      <c r="W294" s="19"/>
      <c r="X294" s="19"/>
    </row>
    <row r="295" spans="1:24" s="5" customFormat="1">
      <c r="A295" s="19"/>
      <c r="B295" s="19"/>
      <c r="C295" s="19"/>
      <c r="D295" s="19"/>
      <c r="E295" s="19"/>
      <c r="F295" s="19"/>
      <c r="G295" s="19"/>
      <c r="H295" s="19"/>
      <c r="I295" s="19"/>
      <c r="J295" s="11" t="s">
        <v>249</v>
      </c>
      <c r="K295" s="19" t="str">
        <f t="shared" si="54"/>
        <v>x146</v>
      </c>
      <c r="L295" s="19" t="str">
        <f t="shared" si="53"/>
        <v>Supplementary members calls</v>
      </c>
      <c r="M295" s="19" t="s">
        <v>358</v>
      </c>
      <c r="N295" s="19" t="s">
        <v>359</v>
      </c>
      <c r="O295" s="19"/>
      <c r="P295" s="19"/>
      <c r="Q295" s="19"/>
      <c r="R295" s="19"/>
      <c r="S295" s="34">
        <f t="shared" si="55"/>
        <v>41827</v>
      </c>
      <c r="T295" s="34">
        <f t="shared" si="56"/>
        <v>41639</v>
      </c>
      <c r="U295" s="34" t="str">
        <f t="shared" si="57"/>
        <v/>
      </c>
      <c r="V295" s="19"/>
      <c r="W295" s="19"/>
      <c r="X295" s="19"/>
    </row>
    <row r="296" spans="1:24" s="5" customFormat="1">
      <c r="A296" s="19"/>
      <c r="B296" s="19"/>
      <c r="C296" s="19"/>
      <c r="D296" s="19"/>
      <c r="E296" s="19"/>
      <c r="F296" s="19"/>
      <c r="G296" s="19"/>
      <c r="H296" s="19"/>
      <c r="I296" s="19"/>
      <c r="J296" s="12" t="s">
        <v>250</v>
      </c>
      <c r="K296" s="19" t="str">
        <f t="shared" si="54"/>
        <v>x148</v>
      </c>
      <c r="L296" s="19" t="str">
        <f t="shared" si="53"/>
        <v>Supplementary members calls under Article 96[3] of the Framework Directive</v>
      </c>
      <c r="M296" s="19"/>
      <c r="N296" s="19" t="s">
        <v>359</v>
      </c>
      <c r="O296" s="19"/>
      <c r="P296" s="19"/>
      <c r="Q296" s="19"/>
      <c r="R296" s="19"/>
      <c r="S296" s="34">
        <f t="shared" si="55"/>
        <v>41827</v>
      </c>
      <c r="T296" s="34" t="str">
        <f t="shared" si="56"/>
        <v/>
      </c>
      <c r="U296" s="34" t="str">
        <f t="shared" si="57"/>
        <v/>
      </c>
      <c r="V296" s="19"/>
      <c r="W296" s="19"/>
      <c r="X296" s="19"/>
    </row>
    <row r="297" spans="1:24" s="5" customFormat="1">
      <c r="A297" s="19"/>
      <c r="B297" s="19"/>
      <c r="C297" s="19"/>
      <c r="D297" s="19"/>
      <c r="E297" s="19"/>
      <c r="F297" s="19"/>
      <c r="G297" s="19"/>
      <c r="H297" s="19"/>
      <c r="I297" s="19"/>
      <c r="J297" s="12" t="s">
        <v>251</v>
      </c>
      <c r="K297" s="19" t="str">
        <f t="shared" si="54"/>
        <v>x147</v>
      </c>
      <c r="L297" s="19" t="str">
        <f t="shared" si="53"/>
        <v>Supplementary members calls - other than under Article 96[3] of the Framework Directive</v>
      </c>
      <c r="M297" s="19"/>
      <c r="N297" s="19" t="s">
        <v>359</v>
      </c>
      <c r="O297" s="19"/>
      <c r="P297" s="19"/>
      <c r="Q297" s="19"/>
      <c r="R297" s="19"/>
      <c r="S297" s="34">
        <f t="shared" si="55"/>
        <v>41827</v>
      </c>
      <c r="T297" s="34" t="str">
        <f t="shared" si="56"/>
        <v/>
      </c>
      <c r="U297" s="34" t="str">
        <f t="shared" si="57"/>
        <v/>
      </c>
      <c r="V297" s="19"/>
      <c r="W297" s="19"/>
      <c r="X297" s="19"/>
    </row>
    <row r="298" spans="1:24" s="5" customFormat="1">
      <c r="A298" s="19"/>
      <c r="B298" s="19"/>
      <c r="C298" s="19"/>
      <c r="D298" s="19"/>
      <c r="E298" s="19"/>
      <c r="F298" s="19"/>
      <c r="G298" s="19"/>
      <c r="H298" s="19"/>
      <c r="I298" s="19"/>
      <c r="J298" s="11" t="s">
        <v>240</v>
      </c>
      <c r="K298" s="19" t="str">
        <f t="shared" si="54"/>
        <v>x149</v>
      </c>
      <c r="L298" s="19" t="str">
        <f t="shared" si="53"/>
        <v>Surplus funds</v>
      </c>
      <c r="M298" s="19"/>
      <c r="N298" s="19" t="s">
        <v>359</v>
      </c>
      <c r="O298" s="19"/>
      <c r="P298" s="19"/>
      <c r="Q298" s="19"/>
      <c r="R298" s="19"/>
      <c r="S298" s="34">
        <f t="shared" si="55"/>
        <v>41827</v>
      </c>
      <c r="T298" s="34" t="str">
        <f t="shared" si="56"/>
        <v/>
      </c>
      <c r="U298" s="34" t="str">
        <f t="shared" si="57"/>
        <v/>
      </c>
      <c r="V298" s="19"/>
      <c r="W298" s="19"/>
      <c r="X298" s="19"/>
    </row>
    <row r="299" spans="1:24" s="5" customFormat="1">
      <c r="A299" s="19"/>
      <c r="B299" s="19"/>
      <c r="C299" s="19"/>
      <c r="D299" s="19"/>
      <c r="E299" s="19"/>
      <c r="F299" s="19"/>
      <c r="G299" s="19"/>
      <c r="H299" s="19"/>
      <c r="I299" s="19"/>
      <c r="J299" s="11" t="s">
        <v>241</v>
      </c>
      <c r="K299" s="19" t="str">
        <f t="shared" si="54"/>
        <v>x110</v>
      </c>
      <c r="L299" s="19" t="str">
        <f t="shared" si="53"/>
        <v>Own funds equivalent to the value of net deferred tax assets</v>
      </c>
      <c r="M299" s="19"/>
      <c r="N299" s="19" t="s">
        <v>359</v>
      </c>
      <c r="O299" s="19"/>
      <c r="P299" s="19"/>
      <c r="Q299" s="19"/>
      <c r="R299" s="19"/>
      <c r="S299" s="34">
        <f t="shared" si="55"/>
        <v>41827</v>
      </c>
      <c r="T299" s="34" t="str">
        <f t="shared" si="56"/>
        <v/>
      </c>
      <c r="U299" s="34" t="str">
        <f t="shared" si="57"/>
        <v/>
      </c>
      <c r="V299" s="19"/>
      <c r="W299" s="19"/>
      <c r="X299" s="19"/>
    </row>
    <row r="300" spans="1:24" s="5" customFormat="1">
      <c r="A300" s="19"/>
      <c r="B300" s="19"/>
      <c r="C300" s="19"/>
      <c r="D300" s="19"/>
      <c r="E300" s="19"/>
      <c r="F300" s="19"/>
      <c r="G300" s="19"/>
      <c r="H300" s="19"/>
      <c r="I300" s="19"/>
      <c r="J300" s="10" t="s">
        <v>252</v>
      </c>
      <c r="K300" s="19" t="str">
        <f t="shared" si="54"/>
        <v>x92</v>
      </c>
      <c r="L300" s="19" t="str">
        <f t="shared" si="53"/>
        <v>Other items of own funds</v>
      </c>
      <c r="M300" s="19"/>
      <c r="N300" s="19" t="s">
        <v>359</v>
      </c>
      <c r="O300" s="19"/>
      <c r="P300" s="19"/>
      <c r="Q300" s="19"/>
      <c r="R300" s="19"/>
      <c r="S300" s="34">
        <f t="shared" si="55"/>
        <v>41827</v>
      </c>
      <c r="T300" s="34" t="str">
        <f t="shared" si="56"/>
        <v/>
      </c>
      <c r="U300" s="34" t="str">
        <f t="shared" si="57"/>
        <v/>
      </c>
      <c r="V300" s="19"/>
      <c r="W300" s="19"/>
      <c r="X300" s="19"/>
    </row>
    <row r="301" spans="1:24" s="5" customFormat="1">
      <c r="A301" s="19"/>
      <c r="B301" s="19"/>
      <c r="C301" s="19"/>
      <c r="D301" s="19"/>
      <c r="E301" s="19"/>
      <c r="F301" s="19"/>
      <c r="G301" s="19"/>
      <c r="H301" s="19"/>
      <c r="I301" s="19"/>
      <c r="J301" s="8" t="s">
        <v>242</v>
      </c>
      <c r="K301" s="19" t="str">
        <f t="shared" si="54"/>
        <v>x28</v>
      </c>
      <c r="L301" s="19" t="str">
        <f t="shared" si="53"/>
        <v>Deductions</v>
      </c>
      <c r="M301" s="19" t="s">
        <v>358</v>
      </c>
      <c r="N301" s="19" t="s">
        <v>383</v>
      </c>
      <c r="O301" s="19"/>
      <c r="P301" s="19"/>
      <c r="Q301" s="19"/>
      <c r="R301" s="19"/>
      <c r="S301" s="34">
        <f t="shared" si="55"/>
        <v>41827</v>
      </c>
      <c r="T301" s="34" t="str">
        <f t="shared" si="56"/>
        <v/>
      </c>
      <c r="U301" s="34" t="str">
        <f t="shared" si="57"/>
        <v/>
      </c>
      <c r="V301" s="19"/>
      <c r="W301" s="19"/>
      <c r="X301" s="19"/>
    </row>
    <row r="302" spans="1:24" s="5" customFormat="1">
      <c r="A302" s="19"/>
      <c r="B302" s="19"/>
      <c r="C302" s="19"/>
      <c r="D302" s="19"/>
      <c r="E302" s="19"/>
      <c r="F302" s="19"/>
      <c r="G302" s="19"/>
      <c r="H302" s="19"/>
      <c r="I302" s="19"/>
      <c r="J302" s="9" t="s">
        <v>10615</v>
      </c>
      <c r="K302" s="19" t="str">
        <f t="shared" si="54"/>
        <v>x5</v>
      </c>
      <c r="L302" s="19" t="str">
        <f t="shared" si="53"/>
        <v>Article 68 [1] [2] deduction</v>
      </c>
      <c r="M302" s="19" t="s">
        <v>358</v>
      </c>
      <c r="N302" s="19" t="s">
        <v>359</v>
      </c>
      <c r="O302" s="19"/>
      <c r="P302" s="19"/>
      <c r="Q302" s="19"/>
      <c r="R302" s="19"/>
      <c r="S302" s="34">
        <f t="shared" si="55"/>
        <v>41827</v>
      </c>
      <c r="T302" s="34" t="str">
        <f t="shared" si="56"/>
        <v/>
      </c>
      <c r="U302" s="34">
        <f t="shared" si="57"/>
        <v>42277</v>
      </c>
      <c r="V302" s="19"/>
      <c r="W302" s="19"/>
      <c r="X302" s="19"/>
    </row>
    <row r="303" spans="1:24" s="5" customFormat="1">
      <c r="A303" s="19"/>
      <c r="B303" s="19"/>
      <c r="C303" s="19"/>
      <c r="D303" s="19"/>
      <c r="E303" s="19"/>
      <c r="F303" s="19"/>
      <c r="G303" s="19"/>
      <c r="H303" s="19"/>
      <c r="I303" s="19"/>
      <c r="J303" s="10" t="s">
        <v>10613</v>
      </c>
      <c r="K303" s="19" t="str">
        <f t="shared" si="54"/>
        <v>x4</v>
      </c>
      <c r="L303" s="19" t="str">
        <f t="shared" si="53"/>
        <v>Article 68 [1] deduction</v>
      </c>
      <c r="M303" s="19"/>
      <c r="N303" s="19" t="s">
        <v>359</v>
      </c>
      <c r="O303" s="19"/>
      <c r="P303" s="19"/>
      <c r="Q303" s="19"/>
      <c r="R303" s="19"/>
      <c r="S303" s="34">
        <f t="shared" si="55"/>
        <v>41827</v>
      </c>
      <c r="T303" s="34" t="str">
        <f t="shared" si="56"/>
        <v/>
      </c>
      <c r="U303" s="34">
        <f t="shared" si="57"/>
        <v>42277</v>
      </c>
      <c r="V303" s="19"/>
      <c r="W303" s="19"/>
      <c r="X303" s="19"/>
    </row>
    <row r="304" spans="1:24" s="5" customFormat="1">
      <c r="A304" s="19"/>
      <c r="B304" s="19"/>
      <c r="C304" s="19"/>
      <c r="D304" s="19"/>
      <c r="E304" s="19"/>
      <c r="F304" s="19"/>
      <c r="G304" s="19"/>
      <c r="H304" s="19"/>
      <c r="I304" s="19"/>
      <c r="J304" s="10" t="s">
        <v>10622</v>
      </c>
      <c r="K304" s="19" t="str">
        <f t="shared" si="54"/>
        <v>x6</v>
      </c>
      <c r="L304" s="19" t="str">
        <f t="shared" si="53"/>
        <v>Article 68 [2] deduction</v>
      </c>
      <c r="M304" s="19"/>
      <c r="N304" s="19" t="s">
        <v>359</v>
      </c>
      <c r="O304" s="19"/>
      <c r="P304" s="19"/>
      <c r="Q304" s="19"/>
      <c r="R304" s="19"/>
      <c r="S304" s="34">
        <f t="shared" si="55"/>
        <v>41827</v>
      </c>
      <c r="T304" s="34" t="str">
        <f t="shared" si="56"/>
        <v/>
      </c>
      <c r="U304" s="34">
        <f t="shared" si="57"/>
        <v>42277</v>
      </c>
      <c r="V304" s="19"/>
      <c r="W304" s="19"/>
      <c r="X304" s="19"/>
    </row>
    <row r="305" spans="1:24" s="5" customFormat="1">
      <c r="A305" s="19"/>
      <c r="B305" s="19"/>
      <c r="C305" s="19"/>
      <c r="D305" s="19"/>
      <c r="E305" s="19"/>
      <c r="F305" s="19"/>
      <c r="G305" s="19"/>
      <c r="H305" s="19"/>
      <c r="I305" s="19"/>
      <c r="J305" s="9" t="s">
        <v>2092</v>
      </c>
      <c r="K305" s="19" t="str">
        <f t="shared" si="54"/>
        <v>x2</v>
      </c>
      <c r="L305" s="19" t="str">
        <f t="shared" si="53"/>
        <v>Article 228 deduction</v>
      </c>
      <c r="M305" s="19" t="s">
        <v>4700</v>
      </c>
      <c r="N305" s="19" t="s">
        <v>359</v>
      </c>
      <c r="O305" s="19"/>
      <c r="P305" s="19"/>
      <c r="Q305" s="19"/>
      <c r="R305" s="19"/>
      <c r="S305" s="34">
        <f t="shared" si="55"/>
        <v>41827</v>
      </c>
      <c r="T305" s="34" t="str">
        <f t="shared" si="56"/>
        <v/>
      </c>
      <c r="U305" s="34" t="str">
        <f t="shared" si="57"/>
        <v/>
      </c>
      <c r="V305" s="19"/>
      <c r="W305" s="19"/>
      <c r="X305" s="19"/>
    </row>
    <row r="306" spans="1:24" s="5" customFormat="1">
      <c r="A306" s="19"/>
      <c r="B306" s="19"/>
      <c r="C306" s="19"/>
      <c r="D306" s="19"/>
      <c r="E306" s="19"/>
      <c r="F306" s="19"/>
      <c r="G306" s="19"/>
      <c r="H306" s="19"/>
      <c r="I306" s="19"/>
      <c r="J306" s="10" t="s">
        <v>10056</v>
      </c>
      <c r="K306" s="19" t="str">
        <f t="shared" si="54"/>
        <v>x243</v>
      </c>
      <c r="L306" s="19" t="str">
        <f t="shared" si="53"/>
        <v>Article 228 (paragraphs 2) deduction</v>
      </c>
      <c r="M306" s="19"/>
      <c r="N306" s="19" t="s">
        <v>359</v>
      </c>
      <c r="O306" s="19"/>
      <c r="P306" s="19"/>
      <c r="Q306" s="19"/>
      <c r="R306" s="19"/>
      <c r="S306" s="34"/>
      <c r="T306" s="34" t="str">
        <f t="shared" si="56"/>
        <v/>
      </c>
      <c r="U306" s="34" t="str">
        <f t="shared" si="57"/>
        <v/>
      </c>
      <c r="V306" s="19"/>
      <c r="W306" s="19"/>
      <c r="X306" s="19"/>
    </row>
    <row r="307" spans="1:24" s="5" customFormat="1">
      <c r="A307" s="19"/>
      <c r="B307" s="19"/>
      <c r="C307" s="19"/>
      <c r="D307" s="19"/>
      <c r="E307" s="19"/>
      <c r="F307" s="19"/>
      <c r="G307" s="19"/>
      <c r="H307" s="19"/>
      <c r="I307" s="19"/>
      <c r="J307" s="9" t="s">
        <v>2091</v>
      </c>
      <c r="K307" s="19" t="str">
        <f t="shared" si="54"/>
        <v>x3</v>
      </c>
      <c r="L307" s="19" t="str">
        <f t="shared" si="53"/>
        <v>Article 229 deduction</v>
      </c>
      <c r="M307" s="19"/>
      <c r="N307" s="19" t="s">
        <v>359</v>
      </c>
      <c r="O307" s="19"/>
      <c r="P307" s="19"/>
      <c r="Q307" s="19"/>
      <c r="R307" s="19"/>
      <c r="S307" s="34">
        <f>VLOOKUP(J307,A:G,5,FALSE)</f>
        <v>41827</v>
      </c>
      <c r="T307" s="34" t="str">
        <f t="shared" si="56"/>
        <v/>
      </c>
      <c r="U307" s="34" t="str">
        <f t="shared" si="57"/>
        <v/>
      </c>
      <c r="V307" s="19"/>
      <c r="W307" s="19"/>
      <c r="X307" s="19"/>
    </row>
    <row r="308" spans="1:24" s="5" customFormat="1">
      <c r="A308" s="19"/>
      <c r="B308" s="19"/>
      <c r="C308" s="19"/>
      <c r="D308" s="19"/>
      <c r="E308" s="19"/>
      <c r="F308" s="19"/>
      <c r="G308" s="19"/>
      <c r="H308" s="19"/>
      <c r="I308" s="19"/>
      <c r="J308" s="9" t="s">
        <v>2093</v>
      </c>
      <c r="K308" s="19" t="str">
        <f t="shared" si="54"/>
        <v>x1</v>
      </c>
      <c r="L308" s="19" t="str">
        <f t="shared" si="53"/>
        <v>Article 223 deduction</v>
      </c>
      <c r="M308" s="19"/>
      <c r="N308" s="19" t="s">
        <v>359</v>
      </c>
      <c r="O308" s="19"/>
      <c r="P308" s="19"/>
      <c r="Q308" s="19"/>
      <c r="R308" s="19"/>
      <c r="S308" s="34">
        <f>VLOOKUP(J308,A:G,5,FALSE)</f>
        <v>41827</v>
      </c>
      <c r="T308" s="34" t="str">
        <f t="shared" si="56"/>
        <v/>
      </c>
      <c r="U308" s="34" t="str">
        <f t="shared" si="57"/>
        <v/>
      </c>
      <c r="V308" s="19"/>
      <c r="W308" s="19"/>
      <c r="X308" s="19"/>
    </row>
    <row r="309" spans="1:24" s="5" customFormat="1">
      <c r="A309" s="19"/>
      <c r="B309" s="19"/>
      <c r="C309" s="19"/>
      <c r="D309" s="19"/>
      <c r="E309" s="19"/>
      <c r="F309" s="19"/>
      <c r="G309" s="19"/>
      <c r="H309" s="19"/>
      <c r="I309" s="19"/>
      <c r="J309" s="6" t="s">
        <v>385</v>
      </c>
      <c r="K309" s="19"/>
      <c r="L309" s="19"/>
      <c r="M309" s="19"/>
      <c r="N309" s="19"/>
      <c r="O309" s="19" t="s">
        <v>2299</v>
      </c>
      <c r="P309" s="19"/>
      <c r="Q309" s="19" t="s">
        <v>1195</v>
      </c>
      <c r="R309" s="19"/>
      <c r="S309" s="34">
        <v>41827</v>
      </c>
      <c r="T309" s="34"/>
      <c r="U309" s="34"/>
      <c r="V309" s="19"/>
      <c r="W309" s="19"/>
      <c r="X309" s="19"/>
    </row>
    <row r="310" spans="1:24" s="5" customFormat="1">
      <c r="A310" s="19"/>
      <c r="B310" s="19"/>
      <c r="C310" s="19"/>
      <c r="D310" s="19"/>
      <c r="E310" s="19"/>
      <c r="F310" s="19"/>
      <c r="G310" s="19"/>
      <c r="H310" s="19"/>
      <c r="I310" s="19"/>
      <c r="J310" s="7" t="s">
        <v>130</v>
      </c>
      <c r="K310" s="19" t="str">
        <f>VLOOKUP(J310,$A$2:$B$982,2,FALSE)</f>
        <v>x0</v>
      </c>
      <c r="L310" s="19" t="str">
        <f t="shared" si="53"/>
        <v>Total/NA</v>
      </c>
      <c r="M310" s="19"/>
      <c r="N310" s="19"/>
      <c r="O310" s="19"/>
      <c r="P310" s="19"/>
      <c r="Q310" s="19"/>
      <c r="R310" s="19"/>
      <c r="S310" s="34">
        <f>VLOOKUP(J310,A:G,5,FALSE)</f>
        <v>41827</v>
      </c>
      <c r="T310" s="34" t="str">
        <f>IF(VLOOKUP(J310,A:G,6,FALSE)=0,"",VLOOKUP(J310,A:G,6,FALSE))</f>
        <v/>
      </c>
      <c r="U310" s="34" t="str">
        <f>IF(VLOOKUP(J310,A:G,7,FALSE)=0,"",VLOOKUP(J310,A:G,7,FALSE))</f>
        <v/>
      </c>
      <c r="V310" s="19"/>
      <c r="W310" s="19"/>
      <c r="X310" s="19"/>
    </row>
    <row r="311" spans="1:24" s="5" customFormat="1">
      <c r="A311" s="19"/>
      <c r="B311" s="19"/>
      <c r="C311" s="19"/>
      <c r="D311" s="19"/>
      <c r="E311" s="19"/>
      <c r="F311" s="19"/>
      <c r="G311" s="19"/>
      <c r="H311" s="19"/>
      <c r="I311" s="19"/>
      <c r="J311" s="8" t="s">
        <v>253</v>
      </c>
      <c r="K311" s="19" t="str">
        <f>VLOOKUP(J311,$A$2:$B$982,2,FALSE)</f>
        <v>x73</v>
      </c>
      <c r="L311" s="19" t="str">
        <f t="shared" si="53"/>
        <v>Investment</v>
      </c>
      <c r="M311" s="19"/>
      <c r="N311" s="19"/>
      <c r="O311" s="19"/>
      <c r="P311" s="19"/>
      <c r="Q311" s="19"/>
      <c r="R311" s="19"/>
      <c r="S311" s="34">
        <f>VLOOKUP(J311,A:G,5,FALSE)</f>
        <v>41827</v>
      </c>
      <c r="T311" s="34" t="str">
        <f>IF(VLOOKUP(J311,A:G,6,FALSE)=0,"",VLOOKUP(J311,A:G,6,FALSE))</f>
        <v/>
      </c>
      <c r="U311" s="34" t="str">
        <f>IF(VLOOKUP(J311,A:G,7,FALSE)=0,"",VLOOKUP(J311,A:G,7,FALSE))</f>
        <v/>
      </c>
      <c r="V311" s="19"/>
      <c r="W311" s="19"/>
      <c r="X311" s="19"/>
    </row>
    <row r="312" spans="1:24" s="5" customFormat="1">
      <c r="A312" s="19"/>
      <c r="B312" s="19"/>
      <c r="C312" s="19"/>
      <c r="D312" s="19"/>
      <c r="E312" s="19"/>
      <c r="F312" s="19"/>
      <c r="G312" s="19"/>
      <c r="H312" s="19"/>
      <c r="I312" s="19"/>
      <c r="J312" s="8" t="s">
        <v>254</v>
      </c>
      <c r="K312" s="19" t="str">
        <f>VLOOKUP(J312,$A$2:$B$982,2,FALSE)</f>
        <v>x157</v>
      </c>
      <c r="L312" s="19" t="str">
        <f t="shared" si="53"/>
        <v>Underwriting</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row>
    <row r="313" spans="1:24" s="5" customFormat="1">
      <c r="A313" s="19"/>
      <c r="B313" s="19"/>
      <c r="C313" s="19"/>
      <c r="D313" s="19"/>
      <c r="E313" s="19"/>
      <c r="F313" s="19"/>
      <c r="G313" s="19"/>
      <c r="H313" s="19"/>
      <c r="I313" s="19"/>
      <c r="J313" s="14" t="s">
        <v>4915</v>
      </c>
      <c r="K313" s="19"/>
      <c r="L313" s="19"/>
      <c r="M313" s="19"/>
      <c r="N313" s="19"/>
      <c r="O313" s="19" t="s">
        <v>2299</v>
      </c>
      <c r="P313" s="19"/>
      <c r="Q313" s="19" t="s">
        <v>10645</v>
      </c>
      <c r="R313" s="19" t="s">
        <v>11042</v>
      </c>
      <c r="S313" s="34">
        <v>41827</v>
      </c>
      <c r="T313" s="34"/>
      <c r="U313" s="34"/>
      <c r="V313" s="19"/>
      <c r="W313" s="19"/>
      <c r="X313" s="19"/>
    </row>
    <row r="314" spans="1:24" s="5" customFormat="1">
      <c r="A314" s="19"/>
      <c r="B314" s="19"/>
      <c r="C314" s="19"/>
      <c r="D314" s="19"/>
      <c r="E314" s="19"/>
      <c r="F314" s="19"/>
      <c r="G314" s="19"/>
      <c r="H314" s="19"/>
      <c r="I314" s="19"/>
      <c r="J314" s="7" t="s">
        <v>4916</v>
      </c>
      <c r="K314" s="19" t="str">
        <f>VLOOKUP(J314,$A$2:$B$982,2,FALSE)</f>
        <v>x164</v>
      </c>
      <c r="L314" s="19" t="s">
        <v>10467</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row>
    <row r="315" spans="1:24" s="5" customFormat="1">
      <c r="A315" s="19"/>
      <c r="B315" s="19"/>
      <c r="C315" s="19"/>
      <c r="D315" s="19"/>
      <c r="E315" s="19"/>
      <c r="F315" s="19"/>
      <c r="G315" s="19"/>
      <c r="H315" s="19"/>
      <c r="I315" s="19"/>
      <c r="J315" s="7" t="s">
        <v>4917</v>
      </c>
      <c r="K315" s="19" t="str">
        <f>VLOOKUP(J315,$A$2:$B$982,2,FALSE)</f>
        <v>x165</v>
      </c>
      <c r="L315" s="19" t="s">
        <v>10468</v>
      </c>
      <c r="M315" s="19"/>
      <c r="N315" s="19"/>
      <c r="O315" s="19"/>
      <c r="P315" s="19"/>
      <c r="Q315" s="19"/>
      <c r="R315" s="19"/>
      <c r="S315" s="34">
        <f>VLOOKUP(J315,A:G,5,FALSE)</f>
        <v>41827</v>
      </c>
      <c r="T315" s="34" t="str">
        <f>IF(VLOOKUP(J315,A:G,6,FALSE)=0,"",VLOOKUP(J315,A:G,6,FALSE))</f>
        <v/>
      </c>
      <c r="U315" s="34" t="str">
        <f>IF(VLOOKUP(J315,A:G,7,FALSE)=0,"",VLOOKUP(J315,A:G,7,FALSE))</f>
        <v/>
      </c>
      <c r="V315" s="19"/>
      <c r="W315" s="19"/>
      <c r="X315" s="19"/>
    </row>
    <row r="316" spans="1:24" s="5" customFormat="1">
      <c r="A316" s="19"/>
      <c r="B316" s="19"/>
      <c r="C316" s="19"/>
      <c r="D316" s="19"/>
      <c r="E316" s="19"/>
      <c r="F316" s="19"/>
      <c r="G316" s="19"/>
      <c r="H316" s="19"/>
      <c r="I316" s="19"/>
      <c r="J316" s="7" t="s">
        <v>4918</v>
      </c>
      <c r="K316" s="19" t="str">
        <f>VLOOKUP(J316,$A$2:$B$982,2,FALSE)</f>
        <v>x166</v>
      </c>
      <c r="L316" s="19" t="s">
        <v>10469</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row>
    <row r="317" spans="1:24" s="5" customFormat="1">
      <c r="A317" s="19"/>
      <c r="B317" s="19"/>
      <c r="C317" s="19"/>
      <c r="D317" s="19"/>
      <c r="E317" s="19"/>
      <c r="F317" s="19"/>
      <c r="G317" s="19"/>
      <c r="H317" s="19"/>
      <c r="I317" s="19"/>
      <c r="J317" s="7" t="s">
        <v>4919</v>
      </c>
      <c r="K317" s="19" t="str">
        <f>VLOOKUP(J317,$A$2:$B$982,2,FALSE)</f>
        <v>x167</v>
      </c>
      <c r="L317" s="19" t="s">
        <v>10391</v>
      </c>
      <c r="M317" s="19"/>
      <c r="N317" s="19"/>
      <c r="O317" s="19"/>
      <c r="P317" s="19"/>
      <c r="Q317" s="19"/>
      <c r="R317" s="19"/>
      <c r="S317" s="34">
        <f>VLOOKUP(J317,A:G,5,FALSE)</f>
        <v>41827</v>
      </c>
      <c r="T317" s="34" t="str">
        <f>IF(VLOOKUP(J317,A:G,6,FALSE)=0,"",VLOOKUP(J317,A:G,6,FALSE))</f>
        <v/>
      </c>
      <c r="U317" s="34" t="str">
        <f>IF(VLOOKUP(J317,A:G,7,FALSE)=0,"",VLOOKUP(J317,A:G,7,FALSE))</f>
        <v/>
      </c>
      <c r="V317" s="19"/>
      <c r="W317" s="19"/>
      <c r="X317" s="19"/>
    </row>
    <row r="318" spans="1:24" s="5" customFormat="1">
      <c r="A318" s="19"/>
      <c r="B318" s="19"/>
      <c r="C318" s="19"/>
      <c r="D318" s="19"/>
      <c r="E318" s="19"/>
      <c r="F318" s="19"/>
      <c r="G318" s="19"/>
      <c r="H318" s="19"/>
      <c r="I318" s="19"/>
      <c r="J318" s="7" t="s">
        <v>130</v>
      </c>
      <c r="K318" s="19" t="str">
        <f>VLOOKUP(J318,$A$2:$B$982,2,FALSE)</f>
        <v>x0</v>
      </c>
      <c r="L318" s="19" t="s">
        <v>10470</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row>
    <row r="319" spans="1:24" s="5" customFormat="1">
      <c r="A319" s="19"/>
      <c r="B319" s="19"/>
      <c r="C319" s="19"/>
      <c r="D319" s="19"/>
      <c r="E319" s="19"/>
      <c r="F319" s="19"/>
      <c r="G319" s="19"/>
      <c r="H319" s="19"/>
      <c r="I319" s="19"/>
      <c r="J319" s="6" t="s">
        <v>5019</v>
      </c>
      <c r="K319" s="19"/>
      <c r="L319" s="19"/>
      <c r="M319" s="19"/>
      <c r="N319" s="19"/>
      <c r="O319" s="19" t="s">
        <v>2299</v>
      </c>
      <c r="P319" s="19"/>
      <c r="Q319" s="19" t="s">
        <v>4861</v>
      </c>
      <c r="R319" s="19"/>
      <c r="S319" s="34">
        <v>41827</v>
      </c>
      <c r="T319" s="34"/>
      <c r="U319" s="34"/>
      <c r="V319" s="19"/>
      <c r="W319" s="19"/>
      <c r="X319" s="19"/>
    </row>
    <row r="320" spans="1:24" s="5" customFormat="1">
      <c r="A320" s="19"/>
      <c r="B320" s="19"/>
      <c r="C320" s="19"/>
      <c r="D320" s="19"/>
      <c r="E320" s="19"/>
      <c r="F320" s="19"/>
      <c r="G320" s="19"/>
      <c r="H320" s="19"/>
      <c r="I320" s="19"/>
      <c r="J320" s="7" t="s">
        <v>5018</v>
      </c>
      <c r="K320" s="19" t="str">
        <f>VLOOKUP(J320,$A$2:$B$982,2,FALSE)</f>
        <v>x168</v>
      </c>
      <c r="L320" s="19" t="str">
        <f>J320</f>
        <v>Assets other than derivatives and Assets held as collateral</v>
      </c>
      <c r="M320" s="19"/>
      <c r="N320" s="19"/>
      <c r="O320" s="19"/>
      <c r="P320" s="19"/>
      <c r="Q320" s="19"/>
      <c r="R320" s="19"/>
      <c r="S320" s="34">
        <f>VLOOKUP(J320,A:G,5,FALSE)</f>
        <v>41827</v>
      </c>
      <c r="T320" s="34" t="str">
        <f>IF(VLOOKUP(J320,A:G,6,FALSE)=0,"",VLOOKUP(J320,A:G,6,FALSE))</f>
        <v/>
      </c>
      <c r="U320" s="34" t="str">
        <f>IF(VLOOKUP(J320,A:G,7,FALSE)=0,"",VLOOKUP(J320,A:G,7,FALSE))</f>
        <v/>
      </c>
      <c r="V320" s="19"/>
      <c r="W320" s="19"/>
      <c r="X320" s="19"/>
    </row>
    <row r="321" spans="1:24" s="5" customFormat="1">
      <c r="A321" s="19"/>
      <c r="B321" s="19"/>
      <c r="C321" s="19"/>
      <c r="D321" s="19"/>
      <c r="E321" s="19"/>
      <c r="F321" s="19"/>
      <c r="G321" s="19"/>
      <c r="H321" s="19"/>
      <c r="I321" s="19"/>
      <c r="J321" s="7" t="s">
        <v>4862</v>
      </c>
      <c r="K321" s="19" t="str">
        <f>VLOOKUP(J321,$A$2:$B$982,2,FALSE)</f>
        <v>x169</v>
      </c>
      <c r="L321" s="19" t="str">
        <f t="shared" ref="L321:L384" si="58">J321</f>
        <v>Derivatives - Open</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row>
    <row r="322" spans="1:24" s="5" customFormat="1">
      <c r="A322" s="19"/>
      <c r="B322" s="19"/>
      <c r="C322" s="19"/>
      <c r="D322" s="19"/>
      <c r="E322" s="19"/>
      <c r="F322" s="19"/>
      <c r="G322" s="19"/>
      <c r="H322" s="19"/>
      <c r="I322" s="19"/>
      <c r="J322" s="7" t="s">
        <v>4863</v>
      </c>
      <c r="K322" s="19" t="str">
        <f>VLOOKUP(J322,$A$2:$B$982,2,FALSE)</f>
        <v>x170</v>
      </c>
      <c r="L322" s="19" t="str">
        <f t="shared" si="58"/>
        <v>Derivatives - Transactions</v>
      </c>
      <c r="M322" s="19"/>
      <c r="N322" s="19"/>
      <c r="O322" s="19"/>
      <c r="P322" s="19"/>
      <c r="Q322" s="19"/>
      <c r="R322" s="19"/>
      <c r="S322" s="34">
        <f>VLOOKUP(J322,A:G,5,FALSE)</f>
        <v>41827</v>
      </c>
      <c r="T322" s="34" t="str">
        <f>IF(VLOOKUP(J322,A:G,6,FALSE)=0,"",VLOOKUP(J322,A:G,6,FALSE))</f>
        <v/>
      </c>
      <c r="U322" s="34" t="str">
        <f>IF(VLOOKUP(J322,A:G,7,FALSE)=0,"",VLOOKUP(J322,A:G,7,FALSE))</f>
        <v/>
      </c>
      <c r="V322" s="19"/>
      <c r="W322" s="19"/>
      <c r="X322" s="19"/>
    </row>
    <row r="323" spans="1:24" s="5" customFormat="1">
      <c r="A323" s="19"/>
      <c r="B323" s="19"/>
      <c r="C323" s="19"/>
      <c r="D323" s="19"/>
      <c r="E323" s="19"/>
      <c r="F323" s="19"/>
      <c r="G323" s="19"/>
      <c r="H323" s="19"/>
      <c r="I323" s="19"/>
      <c r="J323" s="7" t="s">
        <v>9527</v>
      </c>
      <c r="K323" s="19" t="str">
        <f>VLOOKUP(J323,$A$2:$B$982,2,FALSE)</f>
        <v>x171</v>
      </c>
      <c r="L323" s="19" t="str">
        <f t="shared" si="58"/>
        <v>Assets held as collateral</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row>
    <row r="324" spans="1:24" s="5" customFormat="1">
      <c r="A324" s="19"/>
      <c r="B324" s="19"/>
      <c r="C324" s="19"/>
      <c r="D324" s="19"/>
      <c r="E324" s="19"/>
      <c r="F324" s="19"/>
      <c r="G324" s="19"/>
      <c r="H324" s="19"/>
      <c r="I324" s="19"/>
      <c r="J324" s="6" t="s">
        <v>5044</v>
      </c>
      <c r="K324" s="19"/>
      <c r="L324" s="19"/>
      <c r="M324" s="19"/>
      <c r="N324" s="19"/>
      <c r="O324" s="19" t="s">
        <v>2299</v>
      </c>
      <c r="P324" s="19"/>
      <c r="Q324" s="19" t="s">
        <v>10645</v>
      </c>
      <c r="R324" s="19"/>
      <c r="S324" s="34">
        <v>41827</v>
      </c>
      <c r="T324" s="34"/>
      <c r="U324" s="34"/>
      <c r="V324" s="19"/>
      <c r="W324" s="19"/>
      <c r="X324" s="19"/>
    </row>
    <row r="325" spans="1:24" s="5" customFormat="1">
      <c r="A325" s="19"/>
      <c r="B325" s="19"/>
      <c r="C325" s="19"/>
      <c r="D325" s="19"/>
      <c r="E325" s="19"/>
      <c r="F325" s="19"/>
      <c r="G325" s="19"/>
      <c r="H325" s="19"/>
      <c r="I325" s="19"/>
      <c r="J325" s="7" t="s">
        <v>5024</v>
      </c>
      <c r="K325" s="19" t="str">
        <f t="shared" ref="K325:K339" si="59">VLOOKUP(J325,$A$2:$B$982,2,FALSE)</f>
        <v>x172</v>
      </c>
      <c r="L325" s="19" t="str">
        <f t="shared" si="58"/>
        <v>Property (other than for own use)</v>
      </c>
      <c r="M325" s="19"/>
      <c r="N325" s="19"/>
      <c r="O325" s="19"/>
      <c r="P325" s="19"/>
      <c r="Q325" s="19"/>
      <c r="R325" s="19"/>
      <c r="S325" s="34">
        <f t="shared" ref="S325:S339" si="60">VLOOKUP(J325,A:G,5,FALSE)</f>
        <v>41827</v>
      </c>
      <c r="T325" s="34" t="str">
        <f t="shared" ref="T325:T339" si="61">IF(VLOOKUP(J325,A:G,6,FALSE)=0,"",VLOOKUP(J325,A:G,6,FALSE))</f>
        <v/>
      </c>
      <c r="U325" s="34" t="str">
        <f t="shared" ref="U325:U339" si="62">IF(VLOOKUP(J325,A:G,7,FALSE)=0,"",VLOOKUP(J325,A:G,7,FALSE))</f>
        <v/>
      </c>
      <c r="V325" s="19"/>
      <c r="W325" s="19"/>
      <c r="X325" s="19"/>
    </row>
    <row r="326" spans="1:24" s="5" customFormat="1">
      <c r="A326" s="19"/>
      <c r="B326" s="19"/>
      <c r="C326" s="19"/>
      <c r="D326" s="19"/>
      <c r="E326" s="19"/>
      <c r="F326" s="19"/>
      <c r="G326" s="19"/>
      <c r="H326" s="19"/>
      <c r="I326" s="19"/>
      <c r="J326" s="7" t="s">
        <v>590</v>
      </c>
      <c r="K326" s="19" t="str">
        <f t="shared" si="59"/>
        <v>x173</v>
      </c>
      <c r="L326" s="19" t="str">
        <f t="shared" si="58"/>
        <v>Participations</v>
      </c>
      <c r="M326" s="19"/>
      <c r="N326" s="19"/>
      <c r="O326" s="19"/>
      <c r="P326" s="19"/>
      <c r="Q326" s="19"/>
      <c r="R326" s="19"/>
      <c r="S326" s="34">
        <f t="shared" si="60"/>
        <v>41827</v>
      </c>
      <c r="T326" s="34" t="str">
        <f t="shared" si="61"/>
        <v/>
      </c>
      <c r="U326" s="34" t="str">
        <f t="shared" si="62"/>
        <v/>
      </c>
      <c r="V326" s="19"/>
      <c r="W326" s="19"/>
      <c r="X326" s="19"/>
    </row>
    <row r="327" spans="1:24" s="5" customFormat="1">
      <c r="A327" s="19"/>
      <c r="B327" s="19"/>
      <c r="C327" s="19"/>
      <c r="D327" s="19"/>
      <c r="E327" s="19"/>
      <c r="F327" s="19"/>
      <c r="G327" s="19"/>
      <c r="H327" s="19"/>
      <c r="I327" s="19"/>
      <c r="J327" s="7" t="s">
        <v>5025</v>
      </c>
      <c r="K327" s="19" t="str">
        <f t="shared" si="59"/>
        <v>x174</v>
      </c>
      <c r="L327" s="19" t="str">
        <f t="shared" si="58"/>
        <v>Equities</v>
      </c>
      <c r="M327" s="19"/>
      <c r="N327" s="19"/>
      <c r="O327" s="19"/>
      <c r="P327" s="19"/>
      <c r="Q327" s="19"/>
      <c r="R327" s="19"/>
      <c r="S327" s="34">
        <f t="shared" si="60"/>
        <v>41827</v>
      </c>
      <c r="T327" s="34" t="str">
        <f t="shared" si="61"/>
        <v/>
      </c>
      <c r="U327" s="34" t="str">
        <f t="shared" si="62"/>
        <v/>
      </c>
      <c r="V327" s="19"/>
      <c r="W327" s="19"/>
      <c r="X327" s="19"/>
    </row>
    <row r="328" spans="1:24" s="5" customFormat="1">
      <c r="A328" s="19"/>
      <c r="B328" s="19"/>
      <c r="C328" s="19"/>
      <c r="D328" s="19"/>
      <c r="E328" s="19"/>
      <c r="F328" s="19"/>
      <c r="G328" s="19"/>
      <c r="H328" s="19"/>
      <c r="I328" s="19"/>
      <c r="J328" s="7" t="s">
        <v>5026</v>
      </c>
      <c r="K328" s="19" t="str">
        <f t="shared" si="59"/>
        <v>x175</v>
      </c>
      <c r="L328" s="19" t="str">
        <f t="shared" si="58"/>
        <v>Government Bonds</v>
      </c>
      <c r="M328" s="19"/>
      <c r="N328" s="19"/>
      <c r="O328" s="19"/>
      <c r="P328" s="19"/>
      <c r="Q328" s="19"/>
      <c r="R328" s="19"/>
      <c r="S328" s="34">
        <f t="shared" si="60"/>
        <v>41827</v>
      </c>
      <c r="T328" s="34" t="str">
        <f t="shared" si="61"/>
        <v/>
      </c>
      <c r="U328" s="34" t="str">
        <f t="shared" si="62"/>
        <v/>
      </c>
      <c r="V328" s="19"/>
      <c r="W328" s="19"/>
      <c r="X328" s="19"/>
    </row>
    <row r="329" spans="1:24" s="5" customFormat="1">
      <c r="A329" s="19"/>
      <c r="B329" s="19"/>
      <c r="C329" s="19"/>
      <c r="D329" s="19"/>
      <c r="E329" s="19"/>
      <c r="F329" s="19"/>
      <c r="G329" s="19"/>
      <c r="H329" s="19"/>
      <c r="I329" s="19"/>
      <c r="J329" s="7" t="s">
        <v>5027</v>
      </c>
      <c r="K329" s="19" t="str">
        <f t="shared" si="59"/>
        <v>x176</v>
      </c>
      <c r="L329" s="19" t="str">
        <f t="shared" si="58"/>
        <v>Corporate Bonds</v>
      </c>
      <c r="M329" s="19"/>
      <c r="N329" s="19"/>
      <c r="O329" s="19"/>
      <c r="P329" s="19"/>
      <c r="Q329" s="19"/>
      <c r="R329" s="19"/>
      <c r="S329" s="34">
        <f t="shared" si="60"/>
        <v>41827</v>
      </c>
      <c r="T329" s="34" t="str">
        <f t="shared" si="61"/>
        <v/>
      </c>
      <c r="U329" s="34" t="str">
        <f t="shared" si="62"/>
        <v/>
      </c>
      <c r="V329" s="19"/>
      <c r="W329" s="19"/>
      <c r="X329" s="19"/>
    </row>
    <row r="330" spans="1:24" s="5" customFormat="1">
      <c r="A330" s="19"/>
      <c r="B330" s="19"/>
      <c r="C330" s="19"/>
      <c r="D330" s="19"/>
      <c r="E330" s="19"/>
      <c r="F330" s="19"/>
      <c r="G330" s="19"/>
      <c r="H330" s="19"/>
      <c r="I330" s="19"/>
      <c r="J330" s="7" t="s">
        <v>163</v>
      </c>
      <c r="K330" s="19" t="str">
        <f t="shared" si="59"/>
        <v>x136</v>
      </c>
      <c r="L330" s="19" t="str">
        <f t="shared" si="58"/>
        <v>Structured notes</v>
      </c>
      <c r="M330" s="19"/>
      <c r="N330" s="19"/>
      <c r="O330" s="19"/>
      <c r="P330" s="19"/>
      <c r="Q330" s="19"/>
      <c r="R330" s="19"/>
      <c r="S330" s="34">
        <f t="shared" si="60"/>
        <v>41827</v>
      </c>
      <c r="T330" s="34" t="str">
        <f t="shared" si="61"/>
        <v/>
      </c>
      <c r="U330" s="34" t="str">
        <f t="shared" si="62"/>
        <v/>
      </c>
      <c r="V330" s="19"/>
      <c r="W330" s="19"/>
      <c r="X330" s="19"/>
    </row>
    <row r="331" spans="1:24" s="5" customFormat="1">
      <c r="A331" s="19"/>
      <c r="B331" s="19"/>
      <c r="C331" s="19"/>
      <c r="D331" s="19"/>
      <c r="E331" s="19"/>
      <c r="F331" s="19"/>
      <c r="G331" s="19"/>
      <c r="H331" s="19"/>
      <c r="I331" s="19"/>
      <c r="J331" s="7" t="s">
        <v>164</v>
      </c>
      <c r="K331" s="19" t="str">
        <f t="shared" si="59"/>
        <v>x18</v>
      </c>
      <c r="L331" s="19" t="str">
        <f t="shared" si="58"/>
        <v>Collateralised securities</v>
      </c>
      <c r="M331" s="19"/>
      <c r="N331" s="19"/>
      <c r="O331" s="19"/>
      <c r="P331" s="19"/>
      <c r="Q331" s="19"/>
      <c r="R331" s="19"/>
      <c r="S331" s="34">
        <f t="shared" si="60"/>
        <v>41827</v>
      </c>
      <c r="T331" s="34" t="str">
        <f t="shared" si="61"/>
        <v/>
      </c>
      <c r="U331" s="34" t="str">
        <f t="shared" si="62"/>
        <v/>
      </c>
      <c r="V331" s="19"/>
      <c r="W331" s="19"/>
      <c r="X331" s="19"/>
    </row>
    <row r="332" spans="1:24" s="5" customFormat="1">
      <c r="A332" s="19"/>
      <c r="B332" s="19"/>
      <c r="C332" s="19"/>
      <c r="D332" s="19"/>
      <c r="E332" s="19"/>
      <c r="F332" s="19"/>
      <c r="G332" s="19"/>
      <c r="H332" s="19"/>
      <c r="I332" s="19"/>
      <c r="J332" s="7" t="s">
        <v>5028</v>
      </c>
      <c r="K332" s="19" t="str">
        <f t="shared" si="59"/>
        <v>x177</v>
      </c>
      <c r="L332" s="19" t="str">
        <f t="shared" si="58"/>
        <v>Collective investments undertakings</v>
      </c>
      <c r="M332" s="19"/>
      <c r="N332" s="19"/>
      <c r="O332" s="19"/>
      <c r="P332" s="19"/>
      <c r="Q332" s="19"/>
      <c r="R332" s="19"/>
      <c r="S332" s="34">
        <f t="shared" si="60"/>
        <v>41827</v>
      </c>
      <c r="T332" s="34" t="str">
        <f t="shared" si="61"/>
        <v/>
      </c>
      <c r="U332" s="34" t="str">
        <f t="shared" si="62"/>
        <v/>
      </c>
      <c r="V332" s="19"/>
      <c r="W332" s="19"/>
      <c r="X332" s="19"/>
    </row>
    <row r="333" spans="1:24" s="5" customFormat="1">
      <c r="A333" s="19"/>
      <c r="B333" s="19"/>
      <c r="C333" s="19"/>
      <c r="D333" s="19"/>
      <c r="E333" s="19"/>
      <c r="F333" s="19"/>
      <c r="G333" s="19"/>
      <c r="H333" s="19"/>
      <c r="I333" s="19"/>
      <c r="J333" s="7" t="s">
        <v>132</v>
      </c>
      <c r="K333" s="19" t="str">
        <f t="shared" si="59"/>
        <v>x32</v>
      </c>
      <c r="L333" s="19" t="str">
        <f t="shared" si="58"/>
        <v>Derivatives</v>
      </c>
      <c r="M333" s="19"/>
      <c r="N333" s="19"/>
      <c r="O333" s="19"/>
      <c r="P333" s="19"/>
      <c r="Q333" s="19"/>
      <c r="R333" s="19"/>
      <c r="S333" s="34">
        <f t="shared" si="60"/>
        <v>41827</v>
      </c>
      <c r="T333" s="34" t="str">
        <f t="shared" si="61"/>
        <v/>
      </c>
      <c r="U333" s="34" t="str">
        <f t="shared" si="62"/>
        <v/>
      </c>
      <c r="V333" s="19"/>
      <c r="W333" s="19"/>
      <c r="X333" s="19"/>
    </row>
    <row r="334" spans="1:24" s="5" customFormat="1">
      <c r="A334" s="19"/>
      <c r="B334" s="19"/>
      <c r="C334" s="19"/>
      <c r="D334" s="19"/>
      <c r="E334" s="19"/>
      <c r="F334" s="19"/>
      <c r="G334" s="19"/>
      <c r="H334" s="19"/>
      <c r="I334" s="19"/>
      <c r="J334" s="7" t="s">
        <v>5029</v>
      </c>
      <c r="K334" s="19" t="str">
        <f t="shared" si="59"/>
        <v>x178</v>
      </c>
      <c r="L334" s="19" t="str">
        <f t="shared" si="58"/>
        <v>Deposits other than cash equivalents</v>
      </c>
      <c r="M334" s="19"/>
      <c r="N334" s="19"/>
      <c r="O334" s="19"/>
      <c r="P334" s="19"/>
      <c r="Q334" s="19"/>
      <c r="R334" s="19"/>
      <c r="S334" s="34">
        <f t="shared" si="60"/>
        <v>41827</v>
      </c>
      <c r="T334" s="34" t="str">
        <f t="shared" si="61"/>
        <v/>
      </c>
      <c r="U334" s="34" t="str">
        <f t="shared" si="62"/>
        <v/>
      </c>
      <c r="V334" s="19"/>
      <c r="W334" s="19"/>
      <c r="X334" s="19"/>
    </row>
    <row r="335" spans="1:24" s="5" customFormat="1">
      <c r="A335" s="19"/>
      <c r="B335" s="19"/>
      <c r="C335" s="19"/>
      <c r="D335" s="19"/>
      <c r="E335" s="19"/>
      <c r="F335" s="19"/>
      <c r="G335" s="19"/>
      <c r="H335" s="19"/>
      <c r="I335" s="19"/>
      <c r="J335" s="7" t="s">
        <v>5030</v>
      </c>
      <c r="K335" s="19" t="str">
        <f t="shared" si="59"/>
        <v>x179</v>
      </c>
      <c r="L335" s="19" t="str">
        <f t="shared" si="58"/>
        <v>Other investments</v>
      </c>
      <c r="M335" s="19"/>
      <c r="N335" s="19"/>
      <c r="O335" s="19"/>
      <c r="P335" s="19"/>
      <c r="Q335" s="19"/>
      <c r="R335" s="19"/>
      <c r="S335" s="34">
        <f t="shared" si="60"/>
        <v>41827</v>
      </c>
      <c r="T335" s="34" t="str">
        <f t="shared" si="61"/>
        <v/>
      </c>
      <c r="U335" s="34" t="str">
        <f t="shared" si="62"/>
        <v/>
      </c>
      <c r="V335" s="19"/>
      <c r="W335" s="19"/>
      <c r="X335" s="19"/>
    </row>
    <row r="336" spans="1:24" s="5" customFormat="1">
      <c r="A336" s="19"/>
      <c r="B336" s="19"/>
      <c r="C336" s="19"/>
      <c r="D336" s="19"/>
      <c r="E336" s="19"/>
      <c r="F336" s="19"/>
      <c r="G336" s="19"/>
      <c r="H336" s="19"/>
      <c r="I336" s="19"/>
      <c r="J336" s="7" t="s">
        <v>9966</v>
      </c>
      <c r="K336" s="19" t="str">
        <f t="shared" si="59"/>
        <v>x81</v>
      </c>
      <c r="L336" s="19" t="str">
        <f t="shared" si="58"/>
        <v>Mortgages and loans</v>
      </c>
      <c r="M336" s="19"/>
      <c r="N336" s="19"/>
      <c r="O336" s="19"/>
      <c r="P336" s="19"/>
      <c r="Q336" s="19"/>
      <c r="R336" s="19"/>
      <c r="S336" s="34">
        <f t="shared" si="60"/>
        <v>41827</v>
      </c>
      <c r="T336" s="34" t="str">
        <f t="shared" si="61"/>
        <v/>
      </c>
      <c r="U336" s="34">
        <f t="shared" si="62"/>
        <v>42277</v>
      </c>
      <c r="V336" s="19"/>
      <c r="W336" s="19"/>
      <c r="X336" s="19"/>
    </row>
    <row r="337" spans="1:24" s="5" customFormat="1">
      <c r="A337" s="19"/>
      <c r="B337" s="19"/>
      <c r="C337" s="19"/>
      <c r="D337" s="19"/>
      <c r="E337" s="19"/>
      <c r="F337" s="19"/>
      <c r="G337" s="19"/>
      <c r="H337" s="19"/>
      <c r="I337" s="19"/>
      <c r="J337" s="7" t="s">
        <v>7914</v>
      </c>
      <c r="K337" s="19" t="str">
        <f t="shared" si="59"/>
        <v>x181</v>
      </c>
      <c r="L337" s="19" t="str">
        <f t="shared" si="58"/>
        <v>Loans and mortgages to individuals</v>
      </c>
      <c r="M337" s="19"/>
      <c r="N337" s="19"/>
      <c r="O337" s="19"/>
      <c r="P337" s="19"/>
      <c r="Q337" s="19"/>
      <c r="R337" s="19"/>
      <c r="S337" s="34">
        <f t="shared" si="60"/>
        <v>41827</v>
      </c>
      <c r="T337" s="34" t="str">
        <f t="shared" si="61"/>
        <v/>
      </c>
      <c r="U337" s="34" t="str">
        <f t="shared" si="62"/>
        <v/>
      </c>
      <c r="V337" s="19"/>
      <c r="W337" s="19"/>
      <c r="X337" s="19"/>
    </row>
    <row r="338" spans="1:24" s="5" customFormat="1">
      <c r="A338" s="19"/>
      <c r="B338" s="19"/>
      <c r="C338" s="19"/>
      <c r="D338" s="19"/>
      <c r="E338" s="19"/>
      <c r="F338" s="19"/>
      <c r="G338" s="19"/>
      <c r="H338" s="19"/>
      <c r="I338" s="19"/>
      <c r="J338" s="7" t="s">
        <v>7917</v>
      </c>
      <c r="K338" s="19" t="str">
        <f t="shared" si="59"/>
        <v>x182</v>
      </c>
      <c r="L338" s="19" t="str">
        <f t="shared" si="58"/>
        <v>Other loans and mortgages</v>
      </c>
      <c r="M338" s="19"/>
      <c r="N338" s="19"/>
      <c r="O338" s="19"/>
      <c r="P338" s="19"/>
      <c r="Q338" s="19"/>
      <c r="R338" s="19"/>
      <c r="S338" s="34">
        <f t="shared" si="60"/>
        <v>41827</v>
      </c>
      <c r="T338" s="34" t="str">
        <f t="shared" si="61"/>
        <v/>
      </c>
      <c r="U338" s="34" t="str">
        <f t="shared" si="62"/>
        <v/>
      </c>
      <c r="V338" s="19"/>
      <c r="W338" s="19"/>
      <c r="X338" s="19"/>
    </row>
    <row r="339" spans="1:24" s="5" customFormat="1">
      <c r="A339" s="19"/>
      <c r="B339" s="19"/>
      <c r="C339" s="19"/>
      <c r="D339" s="19"/>
      <c r="E339" s="19"/>
      <c r="F339" s="19"/>
      <c r="G339" s="19"/>
      <c r="H339" s="19"/>
      <c r="I339" s="19"/>
      <c r="J339" s="7" t="s">
        <v>7154</v>
      </c>
      <c r="K339" s="19" t="str">
        <f t="shared" si="59"/>
        <v>x183</v>
      </c>
      <c r="L339" s="19" t="str">
        <f t="shared" si="58"/>
        <v>Loans on policies</v>
      </c>
      <c r="M339" s="19"/>
      <c r="N339" s="19"/>
      <c r="O339" s="19"/>
      <c r="P339" s="19"/>
      <c r="Q339" s="19"/>
      <c r="R339" s="19"/>
      <c r="S339" s="34">
        <f t="shared" si="60"/>
        <v>41827</v>
      </c>
      <c r="T339" s="34" t="str">
        <f t="shared" si="61"/>
        <v/>
      </c>
      <c r="U339" s="34" t="str">
        <f t="shared" si="62"/>
        <v/>
      </c>
      <c r="V339" s="19"/>
      <c r="W339" s="19"/>
      <c r="X339" s="19"/>
    </row>
    <row r="340" spans="1:24" s="5" customFormat="1">
      <c r="A340" s="19"/>
      <c r="B340" s="19"/>
      <c r="C340" s="19"/>
      <c r="D340" s="19"/>
      <c r="E340" s="19"/>
      <c r="F340" s="19"/>
      <c r="G340" s="19"/>
      <c r="H340" s="19"/>
      <c r="I340" s="19"/>
      <c r="J340" s="6" t="s">
        <v>6769</v>
      </c>
      <c r="K340" s="19"/>
      <c r="L340" s="19"/>
      <c r="M340" s="19"/>
      <c r="N340" s="19"/>
      <c r="O340" s="19" t="s">
        <v>2299</v>
      </c>
      <c r="P340" s="19"/>
      <c r="Q340" s="19" t="s">
        <v>369</v>
      </c>
      <c r="R340" s="19"/>
      <c r="S340" s="34">
        <v>42277</v>
      </c>
      <c r="T340" s="34">
        <v>41639</v>
      </c>
      <c r="U340" s="34"/>
      <c r="V340" s="19"/>
      <c r="W340" s="19"/>
      <c r="X340" s="19"/>
    </row>
    <row r="341" spans="1:24" s="5" customFormat="1">
      <c r="A341" s="19"/>
      <c r="B341" s="19"/>
      <c r="C341" s="19"/>
      <c r="D341" s="19"/>
      <c r="E341" s="19"/>
      <c r="F341" s="19"/>
      <c r="G341" s="19"/>
      <c r="H341" s="19"/>
      <c r="I341" s="19"/>
      <c r="J341" s="7" t="s">
        <v>130</v>
      </c>
      <c r="K341" s="19" t="str">
        <f t="shared" ref="K341:K377" si="63">VLOOKUP(J341,$A$2:$B$982,2,FALSE)</f>
        <v>x0</v>
      </c>
      <c r="L341" s="19" t="str">
        <f t="shared" si="58"/>
        <v>Total/NA</v>
      </c>
      <c r="M341" s="19" t="s">
        <v>358</v>
      </c>
      <c r="N341" s="19"/>
      <c r="O341" s="19"/>
      <c r="P341" s="19"/>
      <c r="Q341" s="19"/>
      <c r="R341" s="19"/>
      <c r="S341" s="34">
        <f t="shared" ref="S341:S377" si="64">VLOOKUP(J341,A:G,5,FALSE)</f>
        <v>41827</v>
      </c>
      <c r="T341" s="34" t="str">
        <f t="shared" ref="T341:T377" si="65">IF(VLOOKUP(J341,A:G,6,FALSE)=0,"",VLOOKUP(J341,A:G,6,FALSE))</f>
        <v/>
      </c>
      <c r="U341" s="34" t="str">
        <f t="shared" ref="U341:U377" si="66">IF(VLOOKUP(J341,A:G,7,FALSE)=0,"",VLOOKUP(J341,A:G,7,FALSE))</f>
        <v/>
      </c>
      <c r="V341" s="19"/>
      <c r="W341" s="19"/>
      <c r="X341" s="19"/>
    </row>
    <row r="342" spans="1:24" s="5" customFormat="1">
      <c r="A342" s="19"/>
      <c r="B342" s="19"/>
      <c r="C342" s="19"/>
      <c r="D342" s="19"/>
      <c r="E342" s="19"/>
      <c r="F342" s="19"/>
      <c r="G342" s="19"/>
      <c r="H342" s="19"/>
      <c r="I342" s="19"/>
      <c r="J342" s="8" t="s">
        <v>159</v>
      </c>
      <c r="K342" s="19" t="str">
        <f t="shared" si="63"/>
        <v>x116</v>
      </c>
      <c r="L342" s="19" t="str">
        <f t="shared" si="58"/>
        <v>Property, plant and equipment and financial [other than receivables/payables and recoverables]</v>
      </c>
      <c r="M342" s="19" t="s">
        <v>358</v>
      </c>
      <c r="N342" s="19" t="s">
        <v>359</v>
      </c>
      <c r="O342" s="19"/>
      <c r="P342" s="19"/>
      <c r="Q342" s="19"/>
      <c r="R342" s="19"/>
      <c r="S342" s="34">
        <f t="shared" si="64"/>
        <v>41827</v>
      </c>
      <c r="T342" s="34" t="str">
        <f t="shared" si="65"/>
        <v/>
      </c>
      <c r="U342" s="34" t="str">
        <f t="shared" si="66"/>
        <v/>
      </c>
      <c r="V342" s="19"/>
      <c r="W342" s="19"/>
      <c r="X342" s="19"/>
    </row>
    <row r="343" spans="1:24" s="5" customFormat="1">
      <c r="A343" s="19"/>
      <c r="B343" s="19"/>
      <c r="C343" s="19"/>
      <c r="D343" s="19"/>
      <c r="E343" s="19"/>
      <c r="F343" s="19"/>
      <c r="G343" s="19"/>
      <c r="H343" s="19"/>
      <c r="I343" s="19"/>
      <c r="J343" s="9" t="s">
        <v>9971</v>
      </c>
      <c r="K343" s="19" t="str">
        <f t="shared" si="63"/>
        <v>x115</v>
      </c>
      <c r="L343" s="19" t="str">
        <f t="shared" si="58"/>
        <v>Properties</v>
      </c>
      <c r="M343" s="19"/>
      <c r="N343" s="19" t="s">
        <v>359</v>
      </c>
      <c r="O343" s="19"/>
      <c r="P343" s="19"/>
      <c r="Q343" s="19"/>
      <c r="R343" s="19"/>
      <c r="S343" s="34">
        <f t="shared" si="64"/>
        <v>41827</v>
      </c>
      <c r="T343" s="34" t="str">
        <f t="shared" si="65"/>
        <v/>
      </c>
      <c r="U343" s="34" t="str">
        <f t="shared" si="66"/>
        <v/>
      </c>
      <c r="V343" s="19"/>
      <c r="W343" s="19"/>
      <c r="X343" s="19"/>
    </row>
    <row r="344" spans="1:24" s="5" customFormat="1">
      <c r="A344" s="19"/>
      <c r="B344" s="19"/>
      <c r="C344" s="19"/>
      <c r="D344" s="19"/>
      <c r="E344" s="19"/>
      <c r="F344" s="19"/>
      <c r="G344" s="19"/>
      <c r="H344" s="19"/>
      <c r="I344" s="19"/>
      <c r="J344" s="9" t="s">
        <v>160</v>
      </c>
      <c r="K344" s="19" t="str">
        <f t="shared" si="63"/>
        <v>x49</v>
      </c>
      <c r="L344" s="19" t="str">
        <f t="shared" si="58"/>
        <v>Financial [other than receivables/payables and recoverables]</v>
      </c>
      <c r="M344" s="19" t="s">
        <v>358</v>
      </c>
      <c r="N344" s="19" t="s">
        <v>359</v>
      </c>
      <c r="O344" s="19"/>
      <c r="P344" s="19"/>
      <c r="Q344" s="19"/>
      <c r="R344" s="19"/>
      <c r="S344" s="34">
        <f t="shared" si="64"/>
        <v>41827</v>
      </c>
      <c r="T344" s="34" t="str">
        <f t="shared" si="65"/>
        <v/>
      </c>
      <c r="U344" s="34" t="str">
        <f t="shared" si="66"/>
        <v/>
      </c>
      <c r="V344" s="19"/>
      <c r="W344" s="19"/>
      <c r="X344" s="19"/>
    </row>
    <row r="345" spans="1:24" s="5" customFormat="1">
      <c r="A345" s="19"/>
      <c r="B345" s="19"/>
      <c r="C345" s="19"/>
      <c r="D345" s="19"/>
      <c r="E345" s="19"/>
      <c r="F345" s="19"/>
      <c r="G345" s="19"/>
      <c r="H345" s="19"/>
      <c r="I345" s="19"/>
      <c r="J345" s="10" t="s">
        <v>161</v>
      </c>
      <c r="K345" s="19" t="str">
        <f t="shared" si="63"/>
        <v>x11</v>
      </c>
      <c r="L345" s="19" t="str">
        <f t="shared" si="58"/>
        <v>Cash</v>
      </c>
      <c r="M345" s="19"/>
      <c r="N345" s="19" t="s">
        <v>359</v>
      </c>
      <c r="O345" s="19"/>
      <c r="P345" s="19"/>
      <c r="Q345" s="19"/>
      <c r="R345" s="19"/>
      <c r="S345" s="34">
        <f t="shared" si="64"/>
        <v>41827</v>
      </c>
      <c r="T345" s="34" t="str">
        <f t="shared" si="65"/>
        <v/>
      </c>
      <c r="U345" s="34" t="str">
        <f t="shared" si="66"/>
        <v/>
      </c>
      <c r="V345" s="19"/>
      <c r="W345" s="19"/>
      <c r="X345" s="19"/>
    </row>
    <row r="346" spans="1:24" s="5" customFormat="1">
      <c r="A346" s="19"/>
      <c r="B346" s="19"/>
      <c r="C346" s="19"/>
      <c r="D346" s="19"/>
      <c r="E346" s="19"/>
      <c r="F346" s="19"/>
      <c r="G346" s="19"/>
      <c r="H346" s="19"/>
      <c r="I346" s="19"/>
      <c r="J346" s="10" t="s">
        <v>132</v>
      </c>
      <c r="K346" s="19" t="str">
        <f t="shared" si="63"/>
        <v>x32</v>
      </c>
      <c r="L346" s="19" t="str">
        <f t="shared" si="58"/>
        <v>Derivatives</v>
      </c>
      <c r="M346" s="19"/>
      <c r="N346" s="19" t="s">
        <v>359</v>
      </c>
      <c r="O346" s="19"/>
      <c r="P346" s="19"/>
      <c r="Q346" s="19"/>
      <c r="R346" s="19"/>
      <c r="S346" s="34">
        <f t="shared" si="64"/>
        <v>41827</v>
      </c>
      <c r="T346" s="34" t="str">
        <f t="shared" si="65"/>
        <v/>
      </c>
      <c r="U346" s="34" t="str">
        <f t="shared" si="66"/>
        <v/>
      </c>
      <c r="V346" s="19"/>
      <c r="W346" s="19"/>
      <c r="X346" s="19"/>
    </row>
    <row r="347" spans="1:24" s="5" customFormat="1">
      <c r="A347" s="19"/>
      <c r="B347" s="19"/>
      <c r="C347" s="19"/>
      <c r="D347" s="19"/>
      <c r="E347" s="19"/>
      <c r="F347" s="19"/>
      <c r="G347" s="19"/>
      <c r="H347" s="19"/>
      <c r="I347" s="19"/>
      <c r="J347" s="10" t="s">
        <v>7152</v>
      </c>
      <c r="K347" s="19" t="str">
        <f t="shared" si="63"/>
        <v>x31</v>
      </c>
      <c r="L347" s="19" t="str">
        <f t="shared" si="58"/>
        <v>Deposits other than reinsurance deposits</v>
      </c>
      <c r="M347" s="19"/>
      <c r="N347" s="19" t="s">
        <v>359</v>
      </c>
      <c r="O347" s="19"/>
      <c r="P347" s="19"/>
      <c r="Q347" s="19"/>
      <c r="R347" s="19"/>
      <c r="S347" s="34">
        <f t="shared" si="64"/>
        <v>41827</v>
      </c>
      <c r="T347" s="34" t="str">
        <f t="shared" si="65"/>
        <v/>
      </c>
      <c r="U347" s="34">
        <f t="shared" si="66"/>
        <v>42277</v>
      </c>
      <c r="V347" s="19"/>
      <c r="W347" s="19"/>
      <c r="X347" s="19"/>
    </row>
    <row r="348" spans="1:24" s="5" customFormat="1">
      <c r="A348" s="19"/>
      <c r="B348" s="19"/>
      <c r="C348" s="19"/>
      <c r="D348" s="19"/>
      <c r="E348" s="19"/>
      <c r="F348" s="19"/>
      <c r="G348" s="19"/>
      <c r="H348" s="19"/>
      <c r="I348" s="19"/>
      <c r="J348" s="10" t="s">
        <v>137</v>
      </c>
      <c r="K348" s="19" t="str">
        <f t="shared" si="63"/>
        <v>x82</v>
      </c>
      <c r="L348" s="19" t="str">
        <f t="shared" si="58"/>
        <v>Loans and bonds</v>
      </c>
      <c r="M348" s="19" t="s">
        <v>358</v>
      </c>
      <c r="N348" s="19" t="s">
        <v>359</v>
      </c>
      <c r="O348" s="19"/>
      <c r="P348" s="19"/>
      <c r="Q348" s="19"/>
      <c r="R348" s="19"/>
      <c r="S348" s="34">
        <f t="shared" si="64"/>
        <v>41827</v>
      </c>
      <c r="T348" s="34" t="str">
        <f t="shared" si="65"/>
        <v/>
      </c>
      <c r="U348" s="34" t="str">
        <f t="shared" si="66"/>
        <v/>
      </c>
      <c r="V348" s="19"/>
      <c r="W348" s="19"/>
      <c r="X348" s="19"/>
    </row>
    <row r="349" spans="1:24" s="5" customFormat="1">
      <c r="A349" s="19"/>
      <c r="B349" s="19"/>
      <c r="C349" s="19"/>
      <c r="D349" s="19"/>
      <c r="E349" s="19"/>
      <c r="F349" s="19"/>
      <c r="G349" s="19"/>
      <c r="H349" s="19"/>
      <c r="I349" s="19"/>
      <c r="J349" s="11" t="s">
        <v>9966</v>
      </c>
      <c r="K349" s="19" t="str">
        <f t="shared" si="63"/>
        <v>x81</v>
      </c>
      <c r="L349" s="19" t="str">
        <f t="shared" si="58"/>
        <v>Mortgages and loans</v>
      </c>
      <c r="M349" s="19"/>
      <c r="N349" s="19" t="s">
        <v>359</v>
      </c>
      <c r="O349" s="19"/>
      <c r="P349" s="19"/>
      <c r="Q349" s="19"/>
      <c r="R349" s="19"/>
      <c r="S349" s="34">
        <f t="shared" si="64"/>
        <v>41827</v>
      </c>
      <c r="T349" s="34" t="str">
        <f t="shared" si="65"/>
        <v/>
      </c>
      <c r="U349" s="34">
        <f t="shared" si="66"/>
        <v>42277</v>
      </c>
      <c r="V349" s="19"/>
      <c r="W349" s="19"/>
      <c r="X349" s="19"/>
    </row>
    <row r="350" spans="1:24" s="5" customFormat="1">
      <c r="A350" s="19"/>
      <c r="B350" s="19"/>
      <c r="C350" s="19"/>
      <c r="D350" s="19"/>
      <c r="E350" s="19"/>
      <c r="F350" s="19"/>
      <c r="G350" s="19"/>
      <c r="H350" s="19"/>
      <c r="I350" s="19"/>
      <c r="J350" s="11" t="s">
        <v>162</v>
      </c>
      <c r="K350" s="19" t="str">
        <f t="shared" si="63"/>
        <v>x7</v>
      </c>
      <c r="L350" s="19" t="str">
        <f t="shared" si="58"/>
        <v>Bonds</v>
      </c>
      <c r="M350" s="19" t="s">
        <v>358</v>
      </c>
      <c r="N350" s="19" t="s">
        <v>359</v>
      </c>
      <c r="O350" s="19"/>
      <c r="P350" s="19"/>
      <c r="Q350" s="19"/>
      <c r="R350" s="19"/>
      <c r="S350" s="34">
        <f t="shared" si="64"/>
        <v>41827</v>
      </c>
      <c r="T350" s="34" t="str">
        <f t="shared" si="65"/>
        <v/>
      </c>
      <c r="U350" s="34" t="str">
        <f t="shared" si="66"/>
        <v/>
      </c>
      <c r="V350" s="19"/>
      <c r="W350" s="19"/>
      <c r="X350" s="19"/>
    </row>
    <row r="351" spans="1:24" s="5" customFormat="1">
      <c r="A351" s="19"/>
      <c r="B351" s="19"/>
      <c r="C351" s="19"/>
      <c r="D351" s="19"/>
      <c r="E351" s="19"/>
      <c r="F351" s="19"/>
      <c r="G351" s="19"/>
      <c r="H351" s="19"/>
      <c r="I351" s="19"/>
      <c r="J351" s="12" t="s">
        <v>2160</v>
      </c>
      <c r="K351" s="19" t="str">
        <f t="shared" si="63"/>
        <v>x137</v>
      </c>
      <c r="L351" s="19" t="str">
        <f t="shared" si="58"/>
        <v>Structured notes and collateralised securities</v>
      </c>
      <c r="M351" s="19" t="s">
        <v>358</v>
      </c>
      <c r="N351" s="19" t="s">
        <v>359</v>
      </c>
      <c r="O351" s="19"/>
      <c r="P351" s="19"/>
      <c r="Q351" s="19"/>
      <c r="R351" s="19"/>
      <c r="S351" s="34">
        <f t="shared" si="64"/>
        <v>41827</v>
      </c>
      <c r="T351" s="34" t="str">
        <f t="shared" si="65"/>
        <v/>
      </c>
      <c r="U351" s="34" t="str">
        <f t="shared" si="66"/>
        <v/>
      </c>
      <c r="V351" s="19"/>
      <c r="W351" s="19"/>
      <c r="X351" s="19"/>
    </row>
    <row r="352" spans="1:24" s="5" customFormat="1">
      <c r="A352" s="19"/>
      <c r="B352" s="19"/>
      <c r="C352" s="19"/>
      <c r="D352" s="19"/>
      <c r="E352" s="19"/>
      <c r="F352" s="19"/>
      <c r="G352" s="19"/>
      <c r="H352" s="19"/>
      <c r="I352" s="19"/>
      <c r="J352" s="13" t="s">
        <v>2161</v>
      </c>
      <c r="K352" s="19" t="str">
        <f t="shared" si="63"/>
        <v>x139</v>
      </c>
      <c r="L352" s="19" t="str">
        <f t="shared" si="58"/>
        <v>Structured notes and collateralised securities [synthetic]</v>
      </c>
      <c r="M352" s="19"/>
      <c r="N352" s="19" t="s">
        <v>359</v>
      </c>
      <c r="O352" s="19"/>
      <c r="P352" s="19"/>
      <c r="Q352" s="19"/>
      <c r="R352" s="19"/>
      <c r="S352" s="34">
        <f t="shared" si="64"/>
        <v>41827</v>
      </c>
      <c r="T352" s="34" t="str">
        <f t="shared" si="65"/>
        <v/>
      </c>
      <c r="U352" s="34" t="str">
        <f t="shared" si="66"/>
        <v/>
      </c>
      <c r="V352" s="19"/>
      <c r="W352" s="19"/>
      <c r="X352" s="19"/>
    </row>
    <row r="353" spans="1:24" s="5" customFormat="1">
      <c r="A353" s="19"/>
      <c r="B353" s="19"/>
      <c r="C353" s="19"/>
      <c r="D353" s="19"/>
      <c r="E353" s="19"/>
      <c r="F353" s="19"/>
      <c r="G353" s="19"/>
      <c r="H353" s="19"/>
      <c r="I353" s="19"/>
      <c r="J353" s="13" t="s">
        <v>2162</v>
      </c>
      <c r="K353" s="19" t="str">
        <f t="shared" si="63"/>
        <v>x141</v>
      </c>
      <c r="L353" s="19" t="str">
        <f t="shared" si="58"/>
        <v>Structured notes and collateralised securities [traditional]</v>
      </c>
      <c r="M353" s="19"/>
      <c r="N353" s="19" t="s">
        <v>359</v>
      </c>
      <c r="O353" s="19"/>
      <c r="P353" s="19"/>
      <c r="Q353" s="19"/>
      <c r="R353" s="19"/>
      <c r="S353" s="34">
        <f t="shared" si="64"/>
        <v>41827</v>
      </c>
      <c r="T353" s="34" t="str">
        <f t="shared" si="65"/>
        <v/>
      </c>
      <c r="U353" s="34" t="str">
        <f t="shared" si="66"/>
        <v/>
      </c>
      <c r="V353" s="19"/>
      <c r="W353" s="19"/>
      <c r="X353" s="19"/>
    </row>
    <row r="354" spans="1:24" s="5" customFormat="1">
      <c r="A354" s="19"/>
      <c r="B354" s="19"/>
      <c r="C354" s="19"/>
      <c r="D354" s="19"/>
      <c r="E354" s="19"/>
      <c r="F354" s="19"/>
      <c r="G354" s="19"/>
      <c r="H354" s="19"/>
      <c r="I354" s="19"/>
      <c r="J354" s="12" t="s">
        <v>165</v>
      </c>
      <c r="K354" s="19" t="str">
        <f t="shared" si="63"/>
        <v>x10</v>
      </c>
      <c r="L354" s="19" t="str">
        <f t="shared" si="58"/>
        <v>Bonds securities other than structured notes and collateralised securities</v>
      </c>
      <c r="M354" s="19"/>
      <c r="N354" s="19" t="s">
        <v>359</v>
      </c>
      <c r="O354" s="19"/>
      <c r="P354" s="19"/>
      <c r="Q354" s="19"/>
      <c r="R354" s="19"/>
      <c r="S354" s="34">
        <f t="shared" si="64"/>
        <v>41827</v>
      </c>
      <c r="T354" s="34" t="str">
        <f t="shared" si="65"/>
        <v/>
      </c>
      <c r="U354" s="34" t="str">
        <f t="shared" si="66"/>
        <v/>
      </c>
      <c r="V354" s="19"/>
      <c r="W354" s="19"/>
      <c r="X354" s="19"/>
    </row>
    <row r="355" spans="1:24" s="5" customFormat="1">
      <c r="A355" s="19"/>
      <c r="B355" s="19"/>
      <c r="C355" s="19"/>
      <c r="D355" s="19"/>
      <c r="E355" s="19"/>
      <c r="F355" s="19"/>
      <c r="G355" s="19"/>
      <c r="H355" s="19"/>
      <c r="I355" s="19"/>
      <c r="J355" s="10" t="s">
        <v>136</v>
      </c>
      <c r="K355" s="19" t="str">
        <f t="shared" si="63"/>
        <v>x39</v>
      </c>
      <c r="L355" s="19" t="str">
        <f t="shared" si="58"/>
        <v>Equity instruments</v>
      </c>
      <c r="M355" s="19" t="s">
        <v>358</v>
      </c>
      <c r="N355" s="19" t="s">
        <v>359</v>
      </c>
      <c r="O355" s="19"/>
      <c r="P355" s="19"/>
      <c r="Q355" s="19"/>
      <c r="R355" s="19"/>
      <c r="S355" s="34">
        <f t="shared" si="64"/>
        <v>41827</v>
      </c>
      <c r="T355" s="34" t="str">
        <f t="shared" si="65"/>
        <v/>
      </c>
      <c r="U355" s="34" t="str">
        <f t="shared" si="66"/>
        <v/>
      </c>
      <c r="V355" s="19"/>
      <c r="W355" s="19"/>
      <c r="X355" s="19"/>
    </row>
    <row r="356" spans="1:24" s="5" customFormat="1">
      <c r="A356" s="19"/>
      <c r="B356" s="19"/>
      <c r="C356" s="19"/>
      <c r="D356" s="19"/>
      <c r="E356" s="19"/>
      <c r="F356" s="19"/>
      <c r="G356" s="19"/>
      <c r="H356" s="19"/>
      <c r="I356" s="19"/>
      <c r="J356" s="11" t="s">
        <v>9972</v>
      </c>
      <c r="K356" s="19" t="str">
        <f t="shared" si="63"/>
        <v>x40</v>
      </c>
      <c r="L356" s="19" t="str">
        <f t="shared" si="58"/>
        <v>Listed equity</v>
      </c>
      <c r="M356" s="19"/>
      <c r="N356" s="19" t="s">
        <v>359</v>
      </c>
      <c r="O356" s="19"/>
      <c r="P356" s="19"/>
      <c r="Q356" s="19"/>
      <c r="R356" s="19"/>
      <c r="S356" s="34">
        <f t="shared" si="64"/>
        <v>41827</v>
      </c>
      <c r="T356" s="34" t="str">
        <f t="shared" si="65"/>
        <v/>
      </c>
      <c r="U356" s="34" t="str">
        <f t="shared" si="66"/>
        <v/>
      </c>
      <c r="V356" s="19"/>
      <c r="W356" s="19"/>
      <c r="X356" s="19"/>
    </row>
    <row r="357" spans="1:24" s="5" customFormat="1">
      <c r="A357" s="19"/>
      <c r="B357" s="19"/>
      <c r="C357" s="19"/>
      <c r="D357" s="19"/>
      <c r="E357" s="19"/>
      <c r="F357" s="19"/>
      <c r="G357" s="19"/>
      <c r="H357" s="19"/>
      <c r="I357" s="19"/>
      <c r="J357" s="11" t="s">
        <v>9973</v>
      </c>
      <c r="K357" s="19" t="str">
        <f t="shared" si="63"/>
        <v>x41</v>
      </c>
      <c r="L357" s="19" t="str">
        <f t="shared" si="58"/>
        <v>Unlisted equity</v>
      </c>
      <c r="M357" s="19"/>
      <c r="N357" s="19" t="s">
        <v>359</v>
      </c>
      <c r="O357" s="19"/>
      <c r="P357" s="19"/>
      <c r="Q357" s="19"/>
      <c r="R357" s="19"/>
      <c r="S357" s="34">
        <f t="shared" si="64"/>
        <v>41827</v>
      </c>
      <c r="T357" s="34" t="str">
        <f t="shared" si="65"/>
        <v/>
      </c>
      <c r="U357" s="34" t="str">
        <f t="shared" si="66"/>
        <v/>
      </c>
      <c r="V357" s="19"/>
      <c r="W357" s="19"/>
      <c r="X357" s="19"/>
    </row>
    <row r="358" spans="1:24" s="5" customFormat="1">
      <c r="A358" s="19"/>
      <c r="B358" s="19"/>
      <c r="C358" s="19"/>
      <c r="D358" s="19"/>
      <c r="E358" s="19"/>
      <c r="F358" s="19"/>
      <c r="G358" s="19"/>
      <c r="H358" s="19"/>
      <c r="I358" s="19"/>
      <c r="J358" s="10" t="s">
        <v>166</v>
      </c>
      <c r="K358" s="19" t="str">
        <f t="shared" si="63"/>
        <v>x52</v>
      </c>
      <c r="L358" s="19" t="str">
        <f t="shared" si="58"/>
        <v>Financial other than receivables/payables, recoverables, cash, derivatives, deposits, loans, bonds and equity instruments</v>
      </c>
      <c r="M358" s="19"/>
      <c r="N358" s="19" t="s">
        <v>359</v>
      </c>
      <c r="O358" s="19"/>
      <c r="P358" s="19"/>
      <c r="Q358" s="19"/>
      <c r="R358" s="19"/>
      <c r="S358" s="34">
        <f t="shared" si="64"/>
        <v>41827</v>
      </c>
      <c r="T358" s="34" t="str">
        <f t="shared" si="65"/>
        <v/>
      </c>
      <c r="U358" s="34" t="str">
        <f t="shared" si="66"/>
        <v/>
      </c>
      <c r="V358" s="19"/>
      <c r="W358" s="19"/>
      <c r="X358" s="19"/>
    </row>
    <row r="359" spans="1:24" s="5" customFormat="1">
      <c r="A359" s="19"/>
      <c r="B359" s="19"/>
      <c r="C359" s="19"/>
      <c r="D359" s="19"/>
      <c r="E359" s="19"/>
      <c r="F359" s="19"/>
      <c r="G359" s="19"/>
      <c r="H359" s="19"/>
      <c r="I359" s="19"/>
      <c r="J359" s="8" t="s">
        <v>167</v>
      </c>
      <c r="K359" s="19" t="str">
        <f t="shared" si="63"/>
        <v>x127</v>
      </c>
      <c r="L359" s="19" t="str">
        <f t="shared" si="58"/>
        <v>Reinsurance deposits and receivables/payables [insurance/reinsurance related]</v>
      </c>
      <c r="M359" s="19" t="s">
        <v>358</v>
      </c>
      <c r="N359" s="19" t="s">
        <v>359</v>
      </c>
      <c r="O359" s="19"/>
      <c r="P359" s="19"/>
      <c r="Q359" s="19"/>
      <c r="R359" s="19"/>
      <c r="S359" s="34">
        <f t="shared" si="64"/>
        <v>41827</v>
      </c>
      <c r="T359" s="34" t="str">
        <f t="shared" si="65"/>
        <v/>
      </c>
      <c r="U359" s="34" t="str">
        <f t="shared" si="66"/>
        <v/>
      </c>
      <c r="V359" s="19"/>
      <c r="W359" s="19"/>
      <c r="X359" s="19"/>
    </row>
    <row r="360" spans="1:24" s="5" customFormat="1">
      <c r="A360" s="19"/>
      <c r="B360" s="19"/>
      <c r="C360" s="19"/>
      <c r="D360" s="19"/>
      <c r="E360" s="19"/>
      <c r="F360" s="19"/>
      <c r="G360" s="19"/>
      <c r="H360" s="19"/>
      <c r="I360" s="19"/>
      <c r="J360" s="9" t="s">
        <v>168</v>
      </c>
      <c r="K360" s="19" t="str">
        <f t="shared" si="63"/>
        <v>x126</v>
      </c>
      <c r="L360" s="19" t="str">
        <f t="shared" si="58"/>
        <v>Reinsurance deposits</v>
      </c>
      <c r="M360" s="19"/>
      <c r="N360" s="19" t="s">
        <v>359</v>
      </c>
      <c r="O360" s="19"/>
      <c r="P360" s="19"/>
      <c r="Q360" s="19"/>
      <c r="R360" s="19"/>
      <c r="S360" s="34">
        <f t="shared" si="64"/>
        <v>41827</v>
      </c>
      <c r="T360" s="34" t="str">
        <f t="shared" si="65"/>
        <v/>
      </c>
      <c r="U360" s="34" t="str">
        <f t="shared" si="66"/>
        <v/>
      </c>
      <c r="V360" s="19"/>
      <c r="W360" s="19"/>
      <c r="X360" s="19"/>
    </row>
    <row r="361" spans="1:24" s="5" customFormat="1">
      <c r="A361" s="19"/>
      <c r="B361" s="19"/>
      <c r="C361" s="19"/>
      <c r="D361" s="19"/>
      <c r="E361" s="19"/>
      <c r="F361" s="19"/>
      <c r="G361" s="19"/>
      <c r="H361" s="19"/>
      <c r="I361" s="19"/>
      <c r="J361" s="9" t="s">
        <v>169</v>
      </c>
      <c r="K361" s="19" t="str">
        <f t="shared" si="63"/>
        <v>x120</v>
      </c>
      <c r="L361" s="19" t="str">
        <f t="shared" si="58"/>
        <v>Receivables/payables [insurance/reinsurance related]</v>
      </c>
      <c r="M361" s="19" t="s">
        <v>358</v>
      </c>
      <c r="N361" s="19" t="s">
        <v>359</v>
      </c>
      <c r="O361" s="19"/>
      <c r="P361" s="19"/>
      <c r="Q361" s="19"/>
      <c r="R361" s="19"/>
      <c r="S361" s="34">
        <f t="shared" si="64"/>
        <v>41827</v>
      </c>
      <c r="T361" s="34" t="str">
        <f t="shared" si="65"/>
        <v/>
      </c>
      <c r="U361" s="34" t="str">
        <f t="shared" si="66"/>
        <v/>
      </c>
      <c r="V361" s="19"/>
      <c r="W361" s="19"/>
      <c r="X361" s="19"/>
    </row>
    <row r="362" spans="1:24" s="5" customFormat="1">
      <c r="A362" s="19"/>
      <c r="B362" s="19"/>
      <c r="C362" s="19"/>
      <c r="D362" s="19"/>
      <c r="E362" s="19"/>
      <c r="F362" s="19"/>
      <c r="G362" s="19"/>
      <c r="H362" s="19"/>
      <c r="I362" s="19"/>
      <c r="J362" s="10" t="s">
        <v>170</v>
      </c>
      <c r="K362" s="19" t="str">
        <f t="shared" si="63"/>
        <v>x119</v>
      </c>
      <c r="L362" s="19" t="str">
        <f t="shared" si="58"/>
        <v>Receivables/payables [insurance/reinsurance accepted]</v>
      </c>
      <c r="M362" s="19"/>
      <c r="N362" s="19" t="s">
        <v>359</v>
      </c>
      <c r="O362" s="19"/>
      <c r="P362" s="19"/>
      <c r="Q362" s="19"/>
      <c r="R362" s="19"/>
      <c r="S362" s="34">
        <f t="shared" si="64"/>
        <v>41827</v>
      </c>
      <c r="T362" s="34" t="str">
        <f t="shared" si="65"/>
        <v/>
      </c>
      <c r="U362" s="34" t="str">
        <f t="shared" si="66"/>
        <v/>
      </c>
      <c r="V362" s="19"/>
      <c r="W362" s="19"/>
      <c r="X362" s="19"/>
    </row>
    <row r="363" spans="1:24" s="5" customFormat="1">
      <c r="A363" s="19"/>
      <c r="B363" s="19"/>
      <c r="C363" s="19"/>
      <c r="D363" s="19"/>
      <c r="E363" s="19"/>
      <c r="F363" s="19"/>
      <c r="G363" s="19"/>
      <c r="H363" s="19"/>
      <c r="I363" s="19"/>
      <c r="J363" s="10" t="s">
        <v>3422</v>
      </c>
      <c r="K363" s="19" t="str">
        <f t="shared" si="63"/>
        <v>x121</v>
      </c>
      <c r="L363" s="19" t="str">
        <f t="shared" si="58"/>
        <v>Receivables/payables [reinsurance ceded]</v>
      </c>
      <c r="M363" s="19"/>
      <c r="N363" s="19" t="s">
        <v>359</v>
      </c>
      <c r="O363" s="19"/>
      <c r="P363" s="19"/>
      <c r="Q363" s="19"/>
      <c r="R363" s="19"/>
      <c r="S363" s="34">
        <f t="shared" si="64"/>
        <v>41827</v>
      </c>
      <c r="T363" s="34" t="str">
        <f t="shared" si="65"/>
        <v/>
      </c>
      <c r="U363" s="34" t="str">
        <f t="shared" si="66"/>
        <v/>
      </c>
      <c r="V363" s="19"/>
      <c r="W363" s="19"/>
      <c r="X363" s="19"/>
    </row>
    <row r="364" spans="1:24" s="5" customFormat="1">
      <c r="A364" s="19"/>
      <c r="B364" s="19"/>
      <c r="C364" s="19"/>
      <c r="D364" s="19"/>
      <c r="E364" s="19"/>
      <c r="F364" s="19"/>
      <c r="G364" s="19"/>
      <c r="H364" s="19"/>
      <c r="I364" s="19"/>
      <c r="J364" s="8" t="s">
        <v>6765</v>
      </c>
      <c r="K364" s="19" t="str">
        <f t="shared" si="63"/>
        <v>x184</v>
      </c>
      <c r="L364" s="19" t="str">
        <f t="shared" si="58"/>
        <v>Recoverables recognised for TP calculation</v>
      </c>
      <c r="M364" s="19" t="s">
        <v>358</v>
      </c>
      <c r="N364" s="19" t="s">
        <v>359</v>
      </c>
      <c r="O364" s="19"/>
      <c r="P364" s="19"/>
      <c r="Q364" s="19"/>
      <c r="R364" s="19"/>
      <c r="S364" s="34">
        <f t="shared" si="64"/>
        <v>42277</v>
      </c>
      <c r="T364" s="34" t="str">
        <f t="shared" si="65"/>
        <v/>
      </c>
      <c r="U364" s="34" t="str">
        <f t="shared" si="66"/>
        <v/>
      </c>
      <c r="V364" s="19"/>
      <c r="W364" s="19"/>
      <c r="X364" s="19"/>
    </row>
    <row r="365" spans="1:24" s="5" customFormat="1">
      <c r="A365" s="19"/>
      <c r="B365" s="19"/>
      <c r="C365" s="19"/>
      <c r="D365" s="19"/>
      <c r="E365" s="19"/>
      <c r="F365" s="19"/>
      <c r="G365" s="19"/>
      <c r="H365" s="19"/>
      <c r="I365" s="19"/>
      <c r="J365" s="9" t="s">
        <v>7399</v>
      </c>
      <c r="K365" s="19" t="str">
        <f t="shared" si="63"/>
        <v>x206</v>
      </c>
      <c r="L365" s="19" t="str">
        <f t="shared" si="58"/>
        <v>Premium recoverables recognised for TP calculation</v>
      </c>
      <c r="M365" s="19"/>
      <c r="N365" s="19" t="s">
        <v>359</v>
      </c>
      <c r="O365" s="19"/>
      <c r="P365" s="19"/>
      <c r="Q365" s="19"/>
      <c r="R365" s="19"/>
      <c r="S365" s="34">
        <f t="shared" si="64"/>
        <v>42277</v>
      </c>
      <c r="T365" s="34" t="str">
        <f t="shared" si="65"/>
        <v/>
      </c>
      <c r="U365" s="34" t="str">
        <f t="shared" si="66"/>
        <v/>
      </c>
      <c r="V365" s="19"/>
      <c r="W365" s="19"/>
      <c r="X365" s="19"/>
    </row>
    <row r="366" spans="1:24" s="5" customFormat="1">
      <c r="A366" s="19"/>
      <c r="B366" s="19"/>
      <c r="C366" s="19"/>
      <c r="D366" s="19"/>
      <c r="E366" s="19"/>
      <c r="F366" s="19"/>
      <c r="G366" s="19"/>
      <c r="H366" s="19"/>
      <c r="I366" s="19"/>
      <c r="J366" s="9" t="s">
        <v>7400</v>
      </c>
      <c r="K366" s="19" t="str">
        <f t="shared" si="63"/>
        <v>x207</v>
      </c>
      <c r="L366" s="19" t="str">
        <f t="shared" si="58"/>
        <v>Claims recoverables recognised for TP calculation</v>
      </c>
      <c r="M366" s="19"/>
      <c r="N366" s="19" t="s">
        <v>359</v>
      </c>
      <c r="O366" s="19"/>
      <c r="P366" s="19"/>
      <c r="Q366" s="19"/>
      <c r="R366" s="19"/>
      <c r="S366" s="34">
        <f t="shared" si="64"/>
        <v>42277</v>
      </c>
      <c r="T366" s="34" t="str">
        <f t="shared" si="65"/>
        <v/>
      </c>
      <c r="U366" s="34" t="str">
        <f t="shared" si="66"/>
        <v/>
      </c>
      <c r="V366" s="19"/>
      <c r="W366" s="19"/>
      <c r="X366" s="19"/>
    </row>
    <row r="367" spans="1:24" s="5" customFormat="1">
      <c r="A367" s="19"/>
      <c r="B367" s="19"/>
      <c r="C367" s="19"/>
      <c r="D367" s="19"/>
      <c r="E367" s="19"/>
      <c r="F367" s="19"/>
      <c r="G367" s="19"/>
      <c r="H367" s="19"/>
      <c r="I367" s="19"/>
      <c r="J367" s="8" t="s">
        <v>6766</v>
      </c>
      <c r="K367" s="19" t="str">
        <f t="shared" si="63"/>
        <v>x185</v>
      </c>
      <c r="L367" s="19" t="str">
        <f t="shared" si="58"/>
        <v>Recoverables not recognised for TP calculation</v>
      </c>
      <c r="M367" s="19"/>
      <c r="N367" s="19" t="s">
        <v>359</v>
      </c>
      <c r="O367" s="19"/>
      <c r="P367" s="19"/>
      <c r="Q367" s="19"/>
      <c r="R367" s="19"/>
      <c r="S367" s="34">
        <f t="shared" si="64"/>
        <v>42277</v>
      </c>
      <c r="T367" s="34">
        <f t="shared" si="65"/>
        <v>41639</v>
      </c>
      <c r="U367" s="34" t="str">
        <f t="shared" si="66"/>
        <v/>
      </c>
      <c r="V367" s="19"/>
      <c r="W367" s="19"/>
      <c r="X367" s="19"/>
    </row>
    <row r="368" spans="1:24" s="5" customFormat="1">
      <c r="A368" s="19"/>
      <c r="B368" s="19"/>
      <c r="C368" s="19"/>
      <c r="D368" s="19"/>
      <c r="E368" s="19"/>
      <c r="F368" s="19"/>
      <c r="G368" s="19"/>
      <c r="H368" s="19"/>
      <c r="I368" s="19"/>
      <c r="J368" s="8" t="s">
        <v>174</v>
      </c>
      <c r="K368" s="19" t="str">
        <f t="shared" si="63"/>
        <v>x101</v>
      </c>
      <c r="L368" s="19" t="str">
        <f t="shared" si="58"/>
        <v>Other than property, plant and equipment, financial [other than receivables/payables insurance/reinsurance related and reinsurance deposits]</v>
      </c>
      <c r="M368" s="19" t="s">
        <v>358</v>
      </c>
      <c r="N368" s="19" t="s">
        <v>359</v>
      </c>
      <c r="O368" s="19"/>
      <c r="P368" s="19"/>
      <c r="Q368" s="19"/>
      <c r="R368" s="19"/>
      <c r="S368" s="34">
        <f t="shared" si="64"/>
        <v>41827</v>
      </c>
      <c r="T368" s="34" t="str">
        <f t="shared" si="65"/>
        <v/>
      </c>
      <c r="U368" s="34" t="str">
        <f t="shared" si="66"/>
        <v/>
      </c>
      <c r="V368" s="19"/>
      <c r="W368" s="19"/>
      <c r="X368" s="19"/>
    </row>
    <row r="369" spans="1:24" s="5" customFormat="1">
      <c r="A369" s="19"/>
      <c r="B369" s="19"/>
      <c r="C369" s="19"/>
      <c r="D369" s="19"/>
      <c r="E369" s="19"/>
      <c r="F369" s="19"/>
      <c r="G369" s="19"/>
      <c r="H369" s="19"/>
      <c r="I369" s="19"/>
      <c r="J369" s="9" t="s">
        <v>175</v>
      </c>
      <c r="K369" s="19" t="str">
        <f t="shared" si="63"/>
        <v>x71</v>
      </c>
      <c r="L369" s="19" t="str">
        <f t="shared" si="58"/>
        <v>Intangible</v>
      </c>
      <c r="M369" s="19" t="s">
        <v>358</v>
      </c>
      <c r="N369" s="19" t="s">
        <v>359</v>
      </c>
      <c r="O369" s="19"/>
      <c r="P369" s="19"/>
      <c r="Q369" s="19"/>
      <c r="R369" s="19"/>
      <c r="S369" s="34">
        <f t="shared" si="64"/>
        <v>41827</v>
      </c>
      <c r="T369" s="34" t="str">
        <f t="shared" si="65"/>
        <v/>
      </c>
      <c r="U369" s="34" t="str">
        <f t="shared" si="66"/>
        <v/>
      </c>
      <c r="V369" s="19"/>
      <c r="W369" s="19"/>
      <c r="X369" s="19"/>
    </row>
    <row r="370" spans="1:24" s="5" customFormat="1">
      <c r="A370" s="19"/>
      <c r="B370" s="19"/>
      <c r="C370" s="19"/>
      <c r="D370" s="19"/>
      <c r="E370" s="19"/>
      <c r="F370" s="19"/>
      <c r="G370" s="19"/>
      <c r="H370" s="19"/>
      <c r="I370" s="19"/>
      <c r="J370" s="10" t="s">
        <v>176</v>
      </c>
      <c r="K370" s="19" t="str">
        <f t="shared" si="63"/>
        <v>x62</v>
      </c>
      <c r="L370" s="19" t="str">
        <f t="shared" si="58"/>
        <v>Goodwill</v>
      </c>
      <c r="M370" s="19"/>
      <c r="N370" s="19" t="s">
        <v>359</v>
      </c>
      <c r="O370" s="19"/>
      <c r="P370" s="19"/>
      <c r="Q370" s="19"/>
      <c r="R370" s="19"/>
      <c r="S370" s="34">
        <f t="shared" si="64"/>
        <v>41827</v>
      </c>
      <c r="T370" s="34" t="str">
        <f t="shared" si="65"/>
        <v/>
      </c>
      <c r="U370" s="34" t="str">
        <f t="shared" si="66"/>
        <v/>
      </c>
      <c r="V370" s="19"/>
      <c r="W370" s="19"/>
      <c r="X370" s="19"/>
    </row>
    <row r="371" spans="1:24" s="5" customFormat="1">
      <c r="A371" s="19"/>
      <c r="B371" s="19"/>
      <c r="C371" s="19"/>
      <c r="D371" s="19"/>
      <c r="E371" s="19"/>
      <c r="F371" s="19"/>
      <c r="G371" s="19"/>
      <c r="H371" s="19"/>
      <c r="I371" s="19"/>
      <c r="J371" s="10" t="s">
        <v>177</v>
      </c>
      <c r="K371" s="19" t="str">
        <f t="shared" si="63"/>
        <v>x29</v>
      </c>
      <c r="L371" s="19" t="str">
        <f t="shared" si="58"/>
        <v>Deferred acquisition costs</v>
      </c>
      <c r="M371" s="19"/>
      <c r="N371" s="19" t="s">
        <v>359</v>
      </c>
      <c r="O371" s="19"/>
      <c r="P371" s="19"/>
      <c r="Q371" s="19"/>
      <c r="R371" s="19"/>
      <c r="S371" s="34">
        <f t="shared" si="64"/>
        <v>41827</v>
      </c>
      <c r="T371" s="34" t="str">
        <f t="shared" si="65"/>
        <v/>
      </c>
      <c r="U371" s="34" t="str">
        <f t="shared" si="66"/>
        <v/>
      </c>
      <c r="V371" s="19"/>
      <c r="W371" s="19"/>
      <c r="X371" s="19"/>
    </row>
    <row r="372" spans="1:24" s="5" customFormat="1">
      <c r="A372" s="19"/>
      <c r="B372" s="19"/>
      <c r="C372" s="19"/>
      <c r="D372" s="19"/>
      <c r="E372" s="19"/>
      <c r="F372" s="19"/>
      <c r="G372" s="19"/>
      <c r="H372" s="19"/>
      <c r="I372" s="19"/>
      <c r="J372" s="10" t="s">
        <v>178</v>
      </c>
      <c r="K372" s="19" t="str">
        <f t="shared" si="63"/>
        <v>x72</v>
      </c>
      <c r="L372" s="19" t="str">
        <f t="shared" si="58"/>
        <v>Intangible other than goodwill and deferred acquisition costs</v>
      </c>
      <c r="M372" s="19"/>
      <c r="N372" s="19" t="s">
        <v>359</v>
      </c>
      <c r="O372" s="19"/>
      <c r="P372" s="19"/>
      <c r="Q372" s="19"/>
      <c r="R372" s="19"/>
      <c r="S372" s="34">
        <f t="shared" si="64"/>
        <v>41827</v>
      </c>
      <c r="T372" s="34" t="str">
        <f t="shared" si="65"/>
        <v/>
      </c>
      <c r="U372" s="34" t="str">
        <f t="shared" si="66"/>
        <v/>
      </c>
      <c r="V372" s="19"/>
      <c r="W372" s="19"/>
      <c r="X372" s="19"/>
    </row>
    <row r="373" spans="1:24" s="5" customFormat="1">
      <c r="A373" s="19"/>
      <c r="B373" s="19"/>
      <c r="C373" s="19"/>
      <c r="D373" s="19"/>
      <c r="E373" s="19"/>
      <c r="F373" s="19"/>
      <c r="G373" s="19"/>
      <c r="H373" s="19"/>
      <c r="I373" s="19"/>
      <c r="J373" s="9" t="s">
        <v>142</v>
      </c>
      <c r="K373" s="19" t="str">
        <f t="shared" si="63"/>
        <v>x30</v>
      </c>
      <c r="L373" s="19" t="str">
        <f t="shared" si="58"/>
        <v>Deferred tax</v>
      </c>
      <c r="M373" s="19"/>
      <c r="N373" s="19" t="s">
        <v>359</v>
      </c>
      <c r="O373" s="19"/>
      <c r="P373" s="19"/>
      <c r="Q373" s="19"/>
      <c r="R373" s="19"/>
      <c r="S373" s="34">
        <f t="shared" si="64"/>
        <v>41827</v>
      </c>
      <c r="T373" s="34" t="str">
        <f t="shared" si="65"/>
        <v/>
      </c>
      <c r="U373" s="34" t="str">
        <f t="shared" si="66"/>
        <v/>
      </c>
      <c r="V373" s="19"/>
      <c r="W373" s="19"/>
      <c r="X373" s="19"/>
    </row>
    <row r="374" spans="1:24" s="5" customFormat="1">
      <c r="A374" s="19"/>
      <c r="B374" s="19"/>
      <c r="C374" s="19"/>
      <c r="D374" s="19"/>
      <c r="E374" s="19"/>
      <c r="F374" s="19"/>
      <c r="G374" s="19"/>
      <c r="H374" s="19"/>
      <c r="I374" s="19"/>
      <c r="J374" s="9" t="s">
        <v>179</v>
      </c>
      <c r="K374" s="19" t="str">
        <f t="shared" si="63"/>
        <v>x122</v>
      </c>
      <c r="L374" s="19" t="str">
        <f t="shared" si="58"/>
        <v>Receivables/payables [trade]</v>
      </c>
      <c r="M374" s="19"/>
      <c r="N374" s="19" t="s">
        <v>359</v>
      </c>
      <c r="O374" s="19"/>
      <c r="P374" s="19"/>
      <c r="Q374" s="19"/>
      <c r="R374" s="19"/>
      <c r="S374" s="34">
        <f t="shared" si="64"/>
        <v>41827</v>
      </c>
      <c r="T374" s="34" t="str">
        <f t="shared" si="65"/>
        <v/>
      </c>
      <c r="U374" s="34" t="str">
        <f t="shared" si="66"/>
        <v/>
      </c>
      <c r="V374" s="19"/>
      <c r="W374" s="19"/>
      <c r="X374" s="19"/>
    </row>
    <row r="375" spans="1:24" s="5" customFormat="1">
      <c r="A375" s="19"/>
      <c r="B375" s="19"/>
      <c r="C375" s="19"/>
      <c r="D375" s="19"/>
      <c r="E375" s="19"/>
      <c r="F375" s="19"/>
      <c r="G375" s="19"/>
      <c r="H375" s="19"/>
      <c r="I375" s="19"/>
      <c r="J375" s="9" t="s">
        <v>180</v>
      </c>
      <c r="K375" s="19" t="str">
        <f t="shared" si="63"/>
        <v>x111</v>
      </c>
      <c r="L375" s="19" t="str">
        <f t="shared" si="58"/>
        <v>Pension benefit</v>
      </c>
      <c r="M375" s="19"/>
      <c r="N375" s="19" t="s">
        <v>359</v>
      </c>
      <c r="O375" s="19"/>
      <c r="P375" s="19"/>
      <c r="Q375" s="19"/>
      <c r="R375" s="19"/>
      <c r="S375" s="34">
        <f t="shared" si="64"/>
        <v>41827</v>
      </c>
      <c r="T375" s="34" t="str">
        <f t="shared" si="65"/>
        <v/>
      </c>
      <c r="U375" s="34" t="str">
        <f t="shared" si="66"/>
        <v/>
      </c>
      <c r="V375" s="19"/>
      <c r="W375" s="19"/>
      <c r="X375" s="19"/>
    </row>
    <row r="376" spans="1:24" s="5" customFormat="1">
      <c r="A376" s="19"/>
      <c r="B376" s="19"/>
      <c r="C376" s="19"/>
      <c r="D376" s="19"/>
      <c r="E376" s="19"/>
      <c r="F376" s="19"/>
      <c r="G376" s="19"/>
      <c r="H376" s="19"/>
      <c r="I376" s="19"/>
      <c r="J376" s="9" t="s">
        <v>181</v>
      </c>
      <c r="K376" s="19" t="str">
        <f t="shared" si="63"/>
        <v>x38</v>
      </c>
      <c r="L376" s="19" t="str">
        <f t="shared" si="58"/>
        <v>Due in respect of own fund items or initial fund called up but not yet paid in</v>
      </c>
      <c r="M376" s="19"/>
      <c r="N376" s="19" t="s">
        <v>359</v>
      </c>
      <c r="O376" s="19"/>
      <c r="P376" s="19"/>
      <c r="Q376" s="19"/>
      <c r="R376" s="19"/>
      <c r="S376" s="34">
        <f t="shared" si="64"/>
        <v>41827</v>
      </c>
      <c r="T376" s="34" t="str">
        <f t="shared" si="65"/>
        <v/>
      </c>
      <c r="U376" s="34" t="str">
        <f t="shared" si="66"/>
        <v/>
      </c>
      <c r="V376" s="19"/>
      <c r="W376" s="19"/>
      <c r="X376" s="19"/>
    </row>
    <row r="377" spans="1:24" s="5" customFormat="1">
      <c r="A377" s="19"/>
      <c r="B377" s="19"/>
      <c r="C377" s="19"/>
      <c r="D377" s="19"/>
      <c r="E377" s="19"/>
      <c r="F377" s="19"/>
      <c r="G377" s="19"/>
      <c r="H377" s="19"/>
      <c r="I377" s="19"/>
      <c r="J377" s="9" t="s">
        <v>3471</v>
      </c>
      <c r="K377" s="19" t="str">
        <f t="shared" si="63"/>
        <v>x97</v>
      </c>
      <c r="L377" s="19" t="str">
        <f t="shared" si="58"/>
        <v>Other than intangible, deferred tax, pension benefit, property, plant and equipment, financial, reinsurance deposits, receivables/payables and due in respect of own fund items or initial fund called up but not yet paid in</v>
      </c>
      <c r="M377" s="19"/>
      <c r="N377" s="19" t="s">
        <v>359</v>
      </c>
      <c r="O377" s="19"/>
      <c r="P377" s="19"/>
      <c r="Q377" s="19"/>
      <c r="R377" s="19"/>
      <c r="S377" s="34">
        <f t="shared" si="64"/>
        <v>41827</v>
      </c>
      <c r="T377" s="34" t="str">
        <f t="shared" si="65"/>
        <v/>
      </c>
      <c r="U377" s="34" t="str">
        <f t="shared" si="66"/>
        <v/>
      </c>
      <c r="V377" s="19"/>
      <c r="W377" s="19"/>
      <c r="X377" s="19"/>
    </row>
    <row r="378" spans="1:24" s="5" customFormat="1">
      <c r="A378" s="19"/>
      <c r="B378" s="19"/>
      <c r="C378" s="19"/>
      <c r="D378" s="19"/>
      <c r="E378" s="19"/>
      <c r="F378" s="19"/>
      <c r="G378" s="19"/>
      <c r="H378" s="19"/>
      <c r="I378" s="19"/>
      <c r="J378" s="6" t="s">
        <v>6771</v>
      </c>
      <c r="K378" s="19"/>
      <c r="L378" s="19"/>
      <c r="M378" s="19"/>
      <c r="N378" s="19"/>
      <c r="O378" s="19" t="s">
        <v>2299</v>
      </c>
      <c r="P378" s="19"/>
      <c r="Q378" s="19" t="s">
        <v>373</v>
      </c>
      <c r="R378" s="19"/>
      <c r="S378" s="34">
        <v>42277</v>
      </c>
      <c r="T378" s="34"/>
      <c r="U378" s="34">
        <v>42277</v>
      </c>
      <c r="V378" s="19"/>
      <c r="W378" s="19"/>
      <c r="X378" s="19"/>
    </row>
    <row r="379" spans="1:24" s="5" customFormat="1">
      <c r="A379" s="19"/>
      <c r="B379" s="19"/>
      <c r="C379" s="19"/>
      <c r="D379" s="19"/>
      <c r="E379" s="19"/>
      <c r="F379" s="19"/>
      <c r="G379" s="19"/>
      <c r="H379" s="19"/>
      <c r="I379" s="19"/>
      <c r="J379" s="7" t="s">
        <v>130</v>
      </c>
      <c r="K379" s="19" t="str">
        <f t="shared" ref="K379:K406" si="67">VLOOKUP(J379,$A$2:$B$982,2,FALSE)</f>
        <v>x0</v>
      </c>
      <c r="L379" s="19" t="str">
        <f t="shared" si="58"/>
        <v>Total/NA</v>
      </c>
      <c r="M379" s="19" t="s">
        <v>358</v>
      </c>
      <c r="N379" s="19"/>
      <c r="O379" s="19"/>
      <c r="P379" s="19"/>
      <c r="Q379" s="19"/>
      <c r="R379" s="19"/>
      <c r="S379" s="34">
        <f t="shared" ref="S379:S406" si="68">VLOOKUP(J379,A:G,5,FALSE)</f>
        <v>41827</v>
      </c>
      <c r="T379" s="34" t="str">
        <f t="shared" ref="T379:T406" si="69">IF(VLOOKUP(J379,A:G,6,FALSE)=0,"",VLOOKUP(J379,A:G,6,FALSE))</f>
        <v/>
      </c>
      <c r="U379" s="34" t="str">
        <f t="shared" ref="U379:U406" si="70">IF(VLOOKUP(J379,A:G,7,FALSE)=0,"",VLOOKUP(J379,A:G,7,FALSE))</f>
        <v/>
      </c>
      <c r="V379" s="19"/>
      <c r="W379" s="19"/>
      <c r="X379" s="19"/>
    </row>
    <row r="380" spans="1:24" s="5" customFormat="1">
      <c r="A380" s="19"/>
      <c r="B380" s="19"/>
      <c r="C380" s="19"/>
      <c r="D380" s="19"/>
      <c r="E380" s="19"/>
      <c r="F380" s="19"/>
      <c r="G380" s="19"/>
      <c r="H380" s="19"/>
      <c r="I380" s="19"/>
      <c r="J380" s="8" t="s">
        <v>191</v>
      </c>
      <c r="K380" s="19" t="str">
        <f t="shared" si="67"/>
        <v>x63</v>
      </c>
      <c r="L380" s="19" t="str">
        <f t="shared" si="58"/>
        <v>Gross technical provisions [local GAAP specific]</v>
      </c>
      <c r="M380" s="19"/>
      <c r="N380" s="19" t="s">
        <v>359</v>
      </c>
      <c r="O380" s="19"/>
      <c r="P380" s="19"/>
      <c r="Q380" s="19"/>
      <c r="R380" s="19"/>
      <c r="S380" s="34">
        <f t="shared" si="68"/>
        <v>41827</v>
      </c>
      <c r="T380" s="34" t="str">
        <f t="shared" si="69"/>
        <v/>
      </c>
      <c r="U380" s="34" t="str">
        <f t="shared" si="70"/>
        <v/>
      </c>
      <c r="V380" s="19"/>
      <c r="W380" s="19"/>
      <c r="X380" s="19"/>
    </row>
    <row r="381" spans="1:24" s="5" customFormat="1">
      <c r="A381" s="19"/>
      <c r="B381" s="19"/>
      <c r="C381" s="19"/>
      <c r="D381" s="19"/>
      <c r="E381" s="19"/>
      <c r="F381" s="19"/>
      <c r="G381" s="19"/>
      <c r="H381" s="19"/>
      <c r="I381" s="19"/>
      <c r="J381" s="8" t="s">
        <v>192</v>
      </c>
      <c r="K381" s="19" t="str">
        <f t="shared" si="67"/>
        <v>x64</v>
      </c>
      <c r="L381" s="19" t="str">
        <f t="shared" si="58"/>
        <v>Gross technical provisions [other than local GAAP specific]</v>
      </c>
      <c r="M381" s="19" t="s">
        <v>358</v>
      </c>
      <c r="N381" s="19" t="s">
        <v>359</v>
      </c>
      <c r="O381" s="19"/>
      <c r="P381" s="19"/>
      <c r="Q381" s="19"/>
      <c r="R381" s="19"/>
      <c r="S381" s="34">
        <f t="shared" si="68"/>
        <v>41827</v>
      </c>
      <c r="T381" s="34" t="str">
        <f t="shared" si="69"/>
        <v/>
      </c>
      <c r="U381" s="34" t="str">
        <f t="shared" si="70"/>
        <v/>
      </c>
      <c r="V381" s="19"/>
      <c r="W381" s="19"/>
      <c r="X381" s="19"/>
    </row>
    <row r="382" spans="1:24" s="5" customFormat="1">
      <c r="A382" s="19"/>
      <c r="B382" s="19"/>
      <c r="C382" s="19"/>
      <c r="D382" s="19"/>
      <c r="E382" s="19"/>
      <c r="F382" s="19"/>
      <c r="G382" s="19"/>
      <c r="H382" s="19"/>
      <c r="I382" s="19"/>
      <c r="J382" s="9" t="s">
        <v>193</v>
      </c>
      <c r="K382" s="19" t="str">
        <f t="shared" si="67"/>
        <v>x113</v>
      </c>
      <c r="L382" s="19" t="str">
        <f t="shared" si="58"/>
        <v>Premium provisions [other than local GAAP specific]</v>
      </c>
      <c r="M382" s="19"/>
      <c r="N382" s="19" t="s">
        <v>359</v>
      </c>
      <c r="O382" s="19"/>
      <c r="P382" s="19"/>
      <c r="Q382" s="19"/>
      <c r="R382" s="19"/>
      <c r="S382" s="34">
        <f t="shared" si="68"/>
        <v>41827</v>
      </c>
      <c r="T382" s="34" t="str">
        <f t="shared" si="69"/>
        <v/>
      </c>
      <c r="U382" s="34" t="str">
        <f t="shared" si="70"/>
        <v/>
      </c>
      <c r="V382" s="19"/>
      <c r="W382" s="19"/>
      <c r="X382" s="19"/>
    </row>
    <row r="383" spans="1:24" s="5" customFormat="1">
      <c r="A383" s="19"/>
      <c r="B383" s="19"/>
      <c r="C383" s="19"/>
      <c r="D383" s="19"/>
      <c r="E383" s="19"/>
      <c r="F383" s="19"/>
      <c r="G383" s="19"/>
      <c r="H383" s="19"/>
      <c r="I383" s="19"/>
      <c r="J383" s="9" t="s">
        <v>194</v>
      </c>
      <c r="K383" s="19" t="str">
        <f t="shared" si="67"/>
        <v>x12</v>
      </c>
      <c r="L383" s="19" t="str">
        <f t="shared" si="58"/>
        <v>Claim provisions [other than local GAAP specific]</v>
      </c>
      <c r="M383" s="19" t="s">
        <v>358</v>
      </c>
      <c r="N383" s="19" t="s">
        <v>359</v>
      </c>
      <c r="O383" s="19"/>
      <c r="P383" s="19"/>
      <c r="Q383" s="19"/>
      <c r="R383" s="19"/>
      <c r="S383" s="34">
        <f t="shared" si="68"/>
        <v>41827</v>
      </c>
      <c r="T383" s="34" t="str">
        <f t="shared" si="69"/>
        <v/>
      </c>
      <c r="U383" s="34" t="str">
        <f t="shared" si="70"/>
        <v/>
      </c>
      <c r="V383" s="19"/>
      <c r="W383" s="19"/>
      <c r="X383" s="19"/>
    </row>
    <row r="384" spans="1:24" s="5" customFormat="1">
      <c r="A384" s="19"/>
      <c r="B384" s="19"/>
      <c r="C384" s="19"/>
      <c r="D384" s="19"/>
      <c r="E384" s="19"/>
      <c r="F384" s="19"/>
      <c r="G384" s="19"/>
      <c r="H384" s="19"/>
      <c r="I384" s="19"/>
      <c r="J384" s="10" t="s">
        <v>195</v>
      </c>
      <c r="K384" s="19" t="str">
        <f t="shared" si="67"/>
        <v>x84</v>
      </c>
      <c r="L384" s="19" t="str">
        <f t="shared" si="58"/>
        <v>New claim provisions [other than local GAAP specific]</v>
      </c>
      <c r="M384" s="19"/>
      <c r="N384" s="19" t="s">
        <v>359</v>
      </c>
      <c r="O384" s="19"/>
      <c r="P384" s="19"/>
      <c r="Q384" s="19"/>
      <c r="R384" s="19"/>
      <c r="S384" s="34">
        <f t="shared" si="68"/>
        <v>41827</v>
      </c>
      <c r="T384" s="34" t="str">
        <f t="shared" si="69"/>
        <v/>
      </c>
      <c r="U384" s="34" t="str">
        <f t="shared" si="70"/>
        <v/>
      </c>
      <c r="V384" s="19"/>
      <c r="W384" s="19"/>
      <c r="X384" s="19"/>
    </row>
    <row r="385" spans="1:24" s="5" customFormat="1">
      <c r="A385" s="19"/>
      <c r="B385" s="19"/>
      <c r="C385" s="19"/>
      <c r="D385" s="19"/>
      <c r="E385" s="19"/>
      <c r="F385" s="19"/>
      <c r="G385" s="19"/>
      <c r="H385" s="19"/>
      <c r="I385" s="19"/>
      <c r="J385" s="10" t="s">
        <v>196</v>
      </c>
      <c r="K385" s="19" t="str">
        <f t="shared" si="67"/>
        <v>x13</v>
      </c>
      <c r="L385" s="19" t="str">
        <f t="shared" ref="L385:L449" si="71">J385</f>
        <v>Claim provisions other than new [other than local GAAP specific]</v>
      </c>
      <c r="M385" s="19"/>
      <c r="N385" s="19" t="s">
        <v>359</v>
      </c>
      <c r="O385" s="19"/>
      <c r="P385" s="19"/>
      <c r="Q385" s="19"/>
      <c r="R385" s="19"/>
      <c r="S385" s="34">
        <f t="shared" si="68"/>
        <v>41827</v>
      </c>
      <c r="T385" s="34">
        <f t="shared" si="69"/>
        <v>41639</v>
      </c>
      <c r="U385" s="34" t="str">
        <f t="shared" si="70"/>
        <v/>
      </c>
      <c r="V385" s="19"/>
      <c r="W385" s="19"/>
      <c r="X385" s="19"/>
    </row>
    <row r="386" spans="1:24" s="5" customFormat="1">
      <c r="A386" s="19"/>
      <c r="B386" s="19"/>
      <c r="C386" s="19"/>
      <c r="D386" s="19"/>
      <c r="E386" s="19"/>
      <c r="F386" s="19"/>
      <c r="G386" s="19"/>
      <c r="H386" s="19"/>
      <c r="I386" s="19"/>
      <c r="J386" s="8" t="s">
        <v>197</v>
      </c>
      <c r="K386" s="19" t="str">
        <f t="shared" si="67"/>
        <v>x19</v>
      </c>
      <c r="L386" s="19" t="str">
        <f t="shared" si="71"/>
        <v>Contingent</v>
      </c>
      <c r="M386" s="19"/>
      <c r="N386" s="19" t="s">
        <v>359</v>
      </c>
      <c r="O386" s="19"/>
      <c r="P386" s="19"/>
      <c r="Q386" s="19"/>
      <c r="R386" s="19"/>
      <c r="S386" s="34">
        <f t="shared" si="68"/>
        <v>41827</v>
      </c>
      <c r="T386" s="34" t="str">
        <f t="shared" si="69"/>
        <v/>
      </c>
      <c r="U386" s="34" t="str">
        <f t="shared" si="70"/>
        <v/>
      </c>
      <c r="V386" s="19"/>
      <c r="W386" s="19"/>
      <c r="X386" s="19"/>
    </row>
    <row r="387" spans="1:24" s="5" customFormat="1">
      <c r="A387" s="19"/>
      <c r="B387" s="19"/>
      <c r="C387" s="19"/>
      <c r="D387" s="19"/>
      <c r="E387" s="19"/>
      <c r="F387" s="19"/>
      <c r="G387" s="19"/>
      <c r="H387" s="19"/>
      <c r="I387" s="19"/>
      <c r="J387" s="9" t="s">
        <v>11205</v>
      </c>
      <c r="K387" s="19" t="str">
        <f t="shared" si="67"/>
        <v>x248</v>
      </c>
      <c r="L387" s="19" t="s">
        <v>11205</v>
      </c>
      <c r="M387" s="19"/>
      <c r="N387" s="19"/>
      <c r="O387" s="19"/>
      <c r="P387" s="19"/>
      <c r="Q387" s="19"/>
      <c r="R387" s="19"/>
      <c r="S387" s="34">
        <f t="shared" si="68"/>
        <v>42277</v>
      </c>
      <c r="T387" s="34" t="str">
        <f t="shared" si="69"/>
        <v/>
      </c>
      <c r="U387" s="34" t="str">
        <f t="shared" si="70"/>
        <v/>
      </c>
      <c r="V387" s="19"/>
      <c r="W387" s="19"/>
      <c r="X387" s="19"/>
    </row>
    <row r="388" spans="1:24" s="5" customFormat="1">
      <c r="A388" s="19"/>
      <c r="B388" s="19"/>
      <c r="C388" s="19"/>
      <c r="D388" s="19"/>
      <c r="E388" s="19"/>
      <c r="F388" s="19"/>
      <c r="G388" s="19"/>
      <c r="H388" s="19"/>
      <c r="I388" s="19"/>
      <c r="J388" s="9" t="s">
        <v>11206</v>
      </c>
      <c r="K388" s="19" t="str">
        <f t="shared" si="67"/>
        <v>x249</v>
      </c>
      <c r="L388" s="19" t="s">
        <v>11206</v>
      </c>
      <c r="M388" s="19"/>
      <c r="N388" s="19"/>
      <c r="O388" s="19"/>
      <c r="P388" s="19"/>
      <c r="Q388" s="19"/>
      <c r="R388" s="19"/>
      <c r="S388" s="34">
        <f t="shared" si="68"/>
        <v>42277</v>
      </c>
      <c r="T388" s="34" t="str">
        <f t="shared" si="69"/>
        <v/>
      </c>
      <c r="U388" s="34" t="str">
        <f t="shared" si="70"/>
        <v/>
      </c>
      <c r="V388" s="19"/>
      <c r="W388" s="19"/>
      <c r="X388" s="19"/>
    </row>
    <row r="389" spans="1:24" s="5" customFormat="1">
      <c r="A389" s="19"/>
      <c r="B389" s="19"/>
      <c r="C389" s="19"/>
      <c r="D389" s="19"/>
      <c r="E389" s="19"/>
      <c r="F389" s="19"/>
      <c r="G389" s="19"/>
      <c r="H389" s="19"/>
      <c r="I389" s="19"/>
      <c r="J389" s="8" t="s">
        <v>132</v>
      </c>
      <c r="K389" s="19" t="str">
        <f t="shared" si="67"/>
        <v>x32</v>
      </c>
      <c r="L389" s="19" t="str">
        <f t="shared" si="71"/>
        <v>Derivatives</v>
      </c>
      <c r="M389" s="19"/>
      <c r="N389" s="19" t="s">
        <v>359</v>
      </c>
      <c r="O389" s="19"/>
      <c r="P389" s="19"/>
      <c r="Q389" s="19"/>
      <c r="R389" s="19"/>
      <c r="S389" s="34">
        <f t="shared" si="68"/>
        <v>41827</v>
      </c>
      <c r="T389" s="34" t="str">
        <f t="shared" si="69"/>
        <v/>
      </c>
      <c r="U389" s="34" t="str">
        <f t="shared" si="70"/>
        <v/>
      </c>
      <c r="V389" s="19"/>
      <c r="W389" s="19"/>
      <c r="X389" s="19"/>
    </row>
    <row r="390" spans="1:24" s="5" customFormat="1">
      <c r="A390" s="19"/>
      <c r="B390" s="19"/>
      <c r="C390" s="19"/>
      <c r="D390" s="19"/>
      <c r="E390" s="19"/>
      <c r="F390" s="19"/>
      <c r="G390" s="19"/>
      <c r="H390" s="19"/>
      <c r="I390" s="19"/>
      <c r="J390" s="8" t="s">
        <v>200</v>
      </c>
      <c r="K390" s="19" t="str">
        <f t="shared" si="67"/>
        <v>x27</v>
      </c>
      <c r="L390" s="19" t="str">
        <f t="shared" si="71"/>
        <v>Debt instruments [not subordinated]</v>
      </c>
      <c r="M390" s="19" t="s">
        <v>358</v>
      </c>
      <c r="N390" s="19" t="s">
        <v>359</v>
      </c>
      <c r="O390" s="19"/>
      <c r="P390" s="19"/>
      <c r="Q390" s="19"/>
      <c r="R390" s="19"/>
      <c r="S390" s="34">
        <f t="shared" si="68"/>
        <v>41827</v>
      </c>
      <c r="T390" s="34" t="str">
        <f t="shared" si="69"/>
        <v/>
      </c>
      <c r="U390" s="34" t="str">
        <f t="shared" si="70"/>
        <v/>
      </c>
      <c r="V390" s="19"/>
      <c r="W390" s="19"/>
      <c r="X390" s="19"/>
    </row>
    <row r="391" spans="1:24" s="5" customFormat="1">
      <c r="A391" s="19"/>
      <c r="B391" s="19"/>
      <c r="C391" s="19"/>
      <c r="D391" s="19"/>
      <c r="E391" s="19"/>
      <c r="F391" s="19"/>
      <c r="G391" s="19"/>
      <c r="H391" s="19"/>
      <c r="I391" s="19"/>
      <c r="J391" s="9" t="s">
        <v>8238</v>
      </c>
      <c r="K391" s="19" t="str">
        <f t="shared" si="67"/>
        <v>x213</v>
      </c>
      <c r="L391" s="19" t="str">
        <f t="shared" si="71"/>
        <v>Debt instruments [not subordinated]. Debts owed to credit institutions</v>
      </c>
      <c r="M391" s="19"/>
      <c r="N391" s="19" t="s">
        <v>359</v>
      </c>
      <c r="O391" s="19"/>
      <c r="P391" s="19"/>
      <c r="Q391" s="19"/>
      <c r="R391" s="19"/>
      <c r="S391" s="34">
        <f t="shared" si="68"/>
        <v>42277</v>
      </c>
      <c r="T391" s="34" t="str">
        <f t="shared" si="69"/>
        <v/>
      </c>
      <c r="U391" s="34" t="str">
        <f t="shared" si="70"/>
        <v/>
      </c>
      <c r="V391" s="19"/>
      <c r="W391" s="19"/>
      <c r="X391" s="19"/>
    </row>
    <row r="392" spans="1:24" s="5" customFormat="1">
      <c r="A392" s="19"/>
      <c r="B392" s="19"/>
      <c r="C392" s="19"/>
      <c r="D392" s="19"/>
      <c r="E392" s="19"/>
      <c r="F392" s="19"/>
      <c r="G392" s="19"/>
      <c r="H392" s="19"/>
      <c r="I392" s="19"/>
      <c r="J392" s="9" t="s">
        <v>8239</v>
      </c>
      <c r="K392" s="19" t="str">
        <f t="shared" si="67"/>
        <v>x214</v>
      </c>
      <c r="L392" s="19" t="str">
        <f t="shared" si="71"/>
        <v>Debt instruments [not subordinated]. Financial liabilities other than debts owed to credit institutions</v>
      </c>
      <c r="M392" s="19" t="s">
        <v>358</v>
      </c>
      <c r="N392" s="19" t="s">
        <v>359</v>
      </c>
      <c r="O392" s="19"/>
      <c r="P392" s="19"/>
      <c r="Q392" s="19"/>
      <c r="R392" s="19"/>
      <c r="S392" s="34">
        <f t="shared" si="68"/>
        <v>42277</v>
      </c>
      <c r="T392" s="34" t="str">
        <f t="shared" si="69"/>
        <v/>
      </c>
      <c r="U392" s="34" t="str">
        <f t="shared" si="70"/>
        <v/>
      </c>
      <c r="V392" s="19"/>
      <c r="W392" s="19"/>
      <c r="X392" s="19"/>
    </row>
    <row r="393" spans="1:24" s="5" customFormat="1">
      <c r="A393" s="19"/>
      <c r="B393" s="19"/>
      <c r="C393" s="19"/>
      <c r="D393" s="19"/>
      <c r="E393" s="19"/>
      <c r="F393" s="19"/>
      <c r="G393" s="19"/>
      <c r="H393" s="19"/>
      <c r="I393" s="19"/>
      <c r="J393" s="10" t="s">
        <v>9492</v>
      </c>
      <c r="K393" s="19" t="str">
        <f t="shared" si="67"/>
        <v>x215</v>
      </c>
      <c r="L393" s="19" t="str">
        <f t="shared" si="71"/>
        <v>Debt instruments [not subordinated]. Debts owed to non-credit institutions</v>
      </c>
      <c r="M393" s="19"/>
      <c r="N393" s="19" t="s">
        <v>359</v>
      </c>
      <c r="O393" s="19"/>
      <c r="P393" s="19"/>
      <c r="Q393" s="19"/>
      <c r="R393" s="19"/>
      <c r="S393" s="34">
        <f t="shared" si="68"/>
        <v>42277</v>
      </c>
      <c r="T393" s="34" t="str">
        <f t="shared" si="69"/>
        <v/>
      </c>
      <c r="U393" s="34" t="str">
        <f t="shared" si="70"/>
        <v/>
      </c>
      <c r="V393" s="19"/>
      <c r="W393" s="19"/>
      <c r="X393" s="19"/>
    </row>
    <row r="394" spans="1:24" s="5" customFormat="1">
      <c r="A394" s="19"/>
      <c r="B394" s="19"/>
      <c r="C394" s="19"/>
      <c r="D394" s="19"/>
      <c r="E394" s="19"/>
      <c r="F394" s="19"/>
      <c r="G394" s="19"/>
      <c r="H394" s="19"/>
      <c r="I394" s="19"/>
      <c r="J394" s="10" t="s">
        <v>8237</v>
      </c>
      <c r="K394" s="19" t="str">
        <f t="shared" si="67"/>
        <v>x216</v>
      </c>
      <c r="L394" s="19" t="str">
        <f t="shared" si="71"/>
        <v>Debt instruments [not subordinated]. Financial liabilities other than debts</v>
      </c>
      <c r="M394" s="19"/>
      <c r="N394" s="19" t="s">
        <v>359</v>
      </c>
      <c r="O394" s="19"/>
      <c r="P394" s="19"/>
      <c r="Q394" s="19"/>
      <c r="R394" s="19"/>
      <c r="S394" s="34">
        <f t="shared" si="68"/>
        <v>42277</v>
      </c>
      <c r="T394" s="34" t="str">
        <f t="shared" si="69"/>
        <v/>
      </c>
      <c r="U394" s="34" t="str">
        <f t="shared" si="70"/>
        <v/>
      </c>
      <c r="V394" s="19"/>
      <c r="W394" s="19"/>
      <c r="X394" s="19"/>
    </row>
    <row r="395" spans="1:24" s="5" customFormat="1">
      <c r="A395" s="19"/>
      <c r="B395" s="19"/>
      <c r="C395" s="19"/>
      <c r="D395" s="19"/>
      <c r="E395" s="19"/>
      <c r="F395" s="19"/>
      <c r="G395" s="19"/>
      <c r="H395" s="19"/>
      <c r="I395" s="19"/>
      <c r="J395" s="8" t="s">
        <v>167</v>
      </c>
      <c r="K395" s="19" t="str">
        <f t="shared" si="67"/>
        <v>x127</v>
      </c>
      <c r="L395" s="19" t="str">
        <f t="shared" si="71"/>
        <v>Reinsurance deposits and receivables/payables [insurance/reinsurance related]</v>
      </c>
      <c r="M395" s="19" t="s">
        <v>358</v>
      </c>
      <c r="N395" s="19" t="s">
        <v>359</v>
      </c>
      <c r="O395" s="19"/>
      <c r="P395" s="19"/>
      <c r="Q395" s="19"/>
      <c r="R395" s="19"/>
      <c r="S395" s="34">
        <f t="shared" si="68"/>
        <v>41827</v>
      </c>
      <c r="T395" s="34" t="str">
        <f t="shared" si="69"/>
        <v/>
      </c>
      <c r="U395" s="34" t="str">
        <f t="shared" si="70"/>
        <v/>
      </c>
      <c r="V395" s="19"/>
      <c r="W395" s="19"/>
      <c r="X395" s="19"/>
    </row>
    <row r="396" spans="1:24" s="5" customFormat="1">
      <c r="A396" s="19"/>
      <c r="B396" s="19"/>
      <c r="C396" s="19"/>
      <c r="D396" s="19"/>
      <c r="E396" s="19"/>
      <c r="F396" s="19"/>
      <c r="G396" s="19"/>
      <c r="H396" s="19"/>
      <c r="I396" s="19"/>
      <c r="J396" s="9" t="s">
        <v>168</v>
      </c>
      <c r="K396" s="19" t="str">
        <f t="shared" si="67"/>
        <v>x126</v>
      </c>
      <c r="L396" s="19" t="str">
        <f t="shared" si="71"/>
        <v>Reinsurance deposits</v>
      </c>
      <c r="M396" s="19"/>
      <c r="N396" s="19" t="s">
        <v>359</v>
      </c>
      <c r="O396" s="19"/>
      <c r="P396" s="19"/>
      <c r="Q396" s="19"/>
      <c r="R396" s="19"/>
      <c r="S396" s="34">
        <f t="shared" si="68"/>
        <v>41827</v>
      </c>
      <c r="T396" s="34" t="str">
        <f t="shared" si="69"/>
        <v/>
      </c>
      <c r="U396" s="34" t="str">
        <f t="shared" si="70"/>
        <v/>
      </c>
      <c r="V396" s="19"/>
      <c r="W396" s="19"/>
      <c r="X396" s="19"/>
    </row>
    <row r="397" spans="1:24" s="5" customFormat="1">
      <c r="A397" s="19"/>
      <c r="B397" s="19"/>
      <c r="C397" s="19"/>
      <c r="D397" s="19"/>
      <c r="E397" s="19"/>
      <c r="F397" s="19"/>
      <c r="G397" s="19"/>
      <c r="H397" s="19"/>
      <c r="I397" s="19"/>
      <c r="J397" s="9" t="s">
        <v>169</v>
      </c>
      <c r="K397" s="19" t="str">
        <f t="shared" si="67"/>
        <v>x120</v>
      </c>
      <c r="L397" s="19" t="str">
        <f t="shared" si="71"/>
        <v>Receivables/payables [insurance/reinsurance related]</v>
      </c>
      <c r="M397" s="19" t="s">
        <v>358</v>
      </c>
      <c r="N397" s="19" t="s">
        <v>359</v>
      </c>
      <c r="O397" s="19"/>
      <c r="P397" s="19"/>
      <c r="Q397" s="19"/>
      <c r="R397" s="19"/>
      <c r="S397" s="34">
        <f t="shared" si="68"/>
        <v>41827</v>
      </c>
      <c r="T397" s="34" t="str">
        <f t="shared" si="69"/>
        <v/>
      </c>
      <c r="U397" s="34" t="str">
        <f t="shared" si="70"/>
        <v/>
      </c>
      <c r="V397" s="19"/>
      <c r="W397" s="19"/>
      <c r="X397" s="19"/>
    </row>
    <row r="398" spans="1:24" s="5" customFormat="1">
      <c r="A398" s="19"/>
      <c r="B398" s="19"/>
      <c r="C398" s="19"/>
      <c r="D398" s="19"/>
      <c r="E398" s="19"/>
      <c r="F398" s="19"/>
      <c r="G398" s="19"/>
      <c r="H398" s="19"/>
      <c r="I398" s="19"/>
      <c r="J398" s="10" t="s">
        <v>170</v>
      </c>
      <c r="K398" s="19" t="str">
        <f t="shared" si="67"/>
        <v>x119</v>
      </c>
      <c r="L398" s="19" t="str">
        <f t="shared" si="71"/>
        <v>Receivables/payables [insurance/reinsurance accepted]</v>
      </c>
      <c r="M398" s="19"/>
      <c r="N398" s="19" t="s">
        <v>359</v>
      </c>
      <c r="O398" s="19"/>
      <c r="P398" s="19"/>
      <c r="Q398" s="19"/>
      <c r="R398" s="19"/>
      <c r="S398" s="34">
        <f t="shared" si="68"/>
        <v>41827</v>
      </c>
      <c r="T398" s="34" t="str">
        <f t="shared" si="69"/>
        <v/>
      </c>
      <c r="U398" s="34" t="str">
        <f t="shared" si="70"/>
        <v/>
      </c>
      <c r="V398" s="19"/>
      <c r="W398" s="19"/>
      <c r="X398" s="19"/>
    </row>
    <row r="399" spans="1:24" s="5" customFormat="1">
      <c r="A399" s="19"/>
      <c r="B399" s="19"/>
      <c r="C399" s="19"/>
      <c r="D399" s="19"/>
      <c r="E399" s="19"/>
      <c r="F399" s="19"/>
      <c r="G399" s="19"/>
      <c r="H399" s="19"/>
      <c r="I399" s="19"/>
      <c r="J399" s="10" t="s">
        <v>3422</v>
      </c>
      <c r="K399" s="19" t="str">
        <f t="shared" si="67"/>
        <v>x121</v>
      </c>
      <c r="L399" s="19" t="str">
        <f t="shared" si="71"/>
        <v>Receivables/payables [reinsurance ceded]</v>
      </c>
      <c r="M399" s="19"/>
      <c r="N399" s="19" t="s">
        <v>359</v>
      </c>
      <c r="O399" s="19"/>
      <c r="P399" s="19"/>
      <c r="Q399" s="19"/>
      <c r="R399" s="19"/>
      <c r="S399" s="34">
        <f t="shared" si="68"/>
        <v>41827</v>
      </c>
      <c r="T399" s="34" t="str">
        <f t="shared" si="69"/>
        <v/>
      </c>
      <c r="U399" s="34" t="str">
        <f t="shared" si="70"/>
        <v/>
      </c>
      <c r="V399" s="19"/>
      <c r="W399" s="19"/>
      <c r="X399" s="19"/>
    </row>
    <row r="400" spans="1:24" s="5" customFormat="1">
      <c r="A400" s="19"/>
      <c r="B400" s="19"/>
      <c r="C400" s="19"/>
      <c r="D400" s="19"/>
      <c r="E400" s="19"/>
      <c r="F400" s="19"/>
      <c r="G400" s="19"/>
      <c r="H400" s="19"/>
      <c r="I400" s="19"/>
      <c r="J400" s="8" t="s">
        <v>7393</v>
      </c>
      <c r="K400" s="19" t="str">
        <f t="shared" si="67"/>
        <v>x205</v>
      </c>
      <c r="L400" s="19" t="str">
        <f t="shared" si="71"/>
        <v>Other than technical provisions, contingent, derivatives, debt instruments [not subordinated], reinsurance deposits and receivables/payables [insurance/reinsurance related]</v>
      </c>
      <c r="M400" s="19" t="s">
        <v>358</v>
      </c>
      <c r="N400" s="19" t="s">
        <v>359</v>
      </c>
      <c r="O400" s="19"/>
      <c r="P400" s="19"/>
      <c r="Q400" s="19"/>
      <c r="R400" s="19"/>
      <c r="S400" s="34">
        <f t="shared" si="68"/>
        <v>42277</v>
      </c>
      <c r="T400" s="34" t="str">
        <f t="shared" si="69"/>
        <v/>
      </c>
      <c r="U400" s="34" t="str">
        <f t="shared" si="70"/>
        <v/>
      </c>
      <c r="V400" s="19"/>
      <c r="W400" s="19"/>
      <c r="X400" s="19"/>
    </row>
    <row r="401" spans="1:24" s="5" customFormat="1">
      <c r="A401" s="19"/>
      <c r="B401" s="19"/>
      <c r="C401" s="19"/>
      <c r="D401" s="19"/>
      <c r="E401" s="19"/>
      <c r="F401" s="19"/>
      <c r="G401" s="19"/>
      <c r="H401" s="19"/>
      <c r="I401" s="19"/>
      <c r="J401" s="9" t="s">
        <v>203</v>
      </c>
      <c r="K401" s="19" t="str">
        <f t="shared" si="67"/>
        <v>x118</v>
      </c>
      <c r="L401" s="19" t="str">
        <f t="shared" si="71"/>
        <v>Provisions other than technical provisions</v>
      </c>
      <c r="M401" s="19"/>
      <c r="N401" s="19" t="s">
        <v>359</v>
      </c>
      <c r="O401" s="19"/>
      <c r="P401" s="19"/>
      <c r="Q401" s="19"/>
      <c r="R401" s="19"/>
      <c r="S401" s="34">
        <f t="shared" si="68"/>
        <v>41827</v>
      </c>
      <c r="T401" s="34" t="str">
        <f t="shared" si="69"/>
        <v/>
      </c>
      <c r="U401" s="34" t="str">
        <f t="shared" si="70"/>
        <v/>
      </c>
      <c r="V401" s="19"/>
      <c r="W401" s="19"/>
      <c r="X401" s="19"/>
    </row>
    <row r="402" spans="1:24" s="5" customFormat="1">
      <c r="A402" s="19"/>
      <c r="B402" s="19"/>
      <c r="C402" s="19"/>
      <c r="D402" s="19"/>
      <c r="E402" s="19"/>
      <c r="F402" s="19"/>
      <c r="G402" s="19"/>
      <c r="H402" s="19"/>
      <c r="I402" s="19"/>
      <c r="J402" s="9" t="s">
        <v>180</v>
      </c>
      <c r="K402" s="19" t="str">
        <f t="shared" si="67"/>
        <v>x111</v>
      </c>
      <c r="L402" s="19" t="str">
        <f t="shared" si="71"/>
        <v>Pension benefit</v>
      </c>
      <c r="M402" s="19"/>
      <c r="N402" s="19" t="s">
        <v>359</v>
      </c>
      <c r="O402" s="19"/>
      <c r="P402" s="19"/>
      <c r="Q402" s="19"/>
      <c r="R402" s="19"/>
      <c r="S402" s="34">
        <f t="shared" si="68"/>
        <v>41827</v>
      </c>
      <c r="T402" s="34" t="str">
        <f t="shared" si="69"/>
        <v/>
      </c>
      <c r="U402" s="34" t="str">
        <f t="shared" si="70"/>
        <v/>
      </c>
      <c r="V402" s="19"/>
      <c r="W402" s="19"/>
      <c r="X402" s="19"/>
    </row>
    <row r="403" spans="1:24" s="5" customFormat="1">
      <c r="A403" s="19"/>
      <c r="B403" s="19"/>
      <c r="C403" s="19"/>
      <c r="D403" s="19"/>
      <c r="E403" s="19"/>
      <c r="F403" s="19"/>
      <c r="G403" s="19"/>
      <c r="H403" s="19"/>
      <c r="I403" s="19"/>
      <c r="J403" s="9" t="s">
        <v>142</v>
      </c>
      <c r="K403" s="19" t="str">
        <f t="shared" si="67"/>
        <v>x30</v>
      </c>
      <c r="L403" s="19" t="str">
        <f t="shared" si="71"/>
        <v>Deferred tax</v>
      </c>
      <c r="M403" s="19"/>
      <c r="N403" s="19" t="s">
        <v>359</v>
      </c>
      <c r="O403" s="19"/>
      <c r="P403" s="19"/>
      <c r="Q403" s="19"/>
      <c r="R403" s="19"/>
      <c r="S403" s="34">
        <f t="shared" si="68"/>
        <v>41827</v>
      </c>
      <c r="T403" s="34" t="str">
        <f t="shared" si="69"/>
        <v/>
      </c>
      <c r="U403" s="34" t="str">
        <f t="shared" si="70"/>
        <v/>
      </c>
      <c r="V403" s="19"/>
      <c r="W403" s="19"/>
      <c r="X403" s="19"/>
    </row>
    <row r="404" spans="1:24" s="5" customFormat="1">
      <c r="A404" s="19"/>
      <c r="B404" s="19"/>
      <c r="C404" s="19"/>
      <c r="D404" s="19"/>
      <c r="E404" s="19"/>
      <c r="F404" s="19"/>
      <c r="G404" s="19"/>
      <c r="H404" s="19"/>
      <c r="I404" s="19"/>
      <c r="J404" s="9" t="s">
        <v>179</v>
      </c>
      <c r="K404" s="19" t="str">
        <f t="shared" si="67"/>
        <v>x122</v>
      </c>
      <c r="L404" s="19" t="str">
        <f t="shared" si="71"/>
        <v>Receivables/payables [trade]</v>
      </c>
      <c r="M404" s="19"/>
      <c r="N404" s="19" t="s">
        <v>359</v>
      </c>
      <c r="O404" s="19"/>
      <c r="P404" s="19"/>
      <c r="Q404" s="19"/>
      <c r="R404" s="19"/>
      <c r="S404" s="34">
        <f t="shared" si="68"/>
        <v>41827</v>
      </c>
      <c r="T404" s="34" t="str">
        <f t="shared" si="69"/>
        <v/>
      </c>
      <c r="U404" s="34" t="str">
        <f t="shared" si="70"/>
        <v/>
      </c>
      <c r="V404" s="19"/>
      <c r="W404" s="19"/>
      <c r="X404" s="19"/>
    </row>
    <row r="405" spans="1:24" s="5" customFormat="1">
      <c r="A405" s="19"/>
      <c r="B405" s="19"/>
      <c r="C405" s="19"/>
      <c r="D405" s="19"/>
      <c r="E405" s="19"/>
      <c r="F405" s="19"/>
      <c r="G405" s="19"/>
      <c r="H405" s="19"/>
      <c r="I405" s="19"/>
      <c r="J405" s="9" t="s">
        <v>201</v>
      </c>
      <c r="K405" s="19" t="str">
        <f t="shared" si="67"/>
        <v>x143</v>
      </c>
      <c r="L405" s="19" t="str">
        <f t="shared" si="71"/>
        <v>Subordinated debt instruments</v>
      </c>
      <c r="M405" s="19"/>
      <c r="N405" s="19" t="s">
        <v>359</v>
      </c>
      <c r="O405" s="19"/>
      <c r="P405" s="19"/>
      <c r="Q405" s="19"/>
      <c r="R405" s="19"/>
      <c r="S405" s="34">
        <f t="shared" si="68"/>
        <v>41827</v>
      </c>
      <c r="T405" s="34" t="str">
        <f t="shared" si="69"/>
        <v/>
      </c>
      <c r="U405" s="34" t="str">
        <f t="shared" si="70"/>
        <v/>
      </c>
      <c r="V405" s="19"/>
      <c r="W405" s="19"/>
      <c r="X405" s="19"/>
    </row>
    <row r="406" spans="1:24" s="5" customFormat="1">
      <c r="A406" s="19"/>
      <c r="B406" s="19"/>
      <c r="C406" s="19"/>
      <c r="D406" s="19"/>
      <c r="E406" s="19"/>
      <c r="F406" s="19"/>
      <c r="G406" s="19"/>
      <c r="H406" s="19"/>
      <c r="I406" s="19"/>
      <c r="J406" s="9" t="s">
        <v>204</v>
      </c>
      <c r="K406" s="19" t="str">
        <f t="shared" si="67"/>
        <v>x102</v>
      </c>
      <c r="L406" s="19" t="str">
        <f t="shared" si="71"/>
        <v>Other than provisions, pension benefit, contingent, deferred tax, reinsurance deposit and financial</v>
      </c>
      <c r="M406" s="19"/>
      <c r="N406" s="19" t="s">
        <v>359</v>
      </c>
      <c r="O406" s="19"/>
      <c r="P406" s="19"/>
      <c r="Q406" s="19"/>
      <c r="R406" s="19"/>
      <c r="S406" s="34">
        <f t="shared" si="68"/>
        <v>41827</v>
      </c>
      <c r="T406" s="34" t="str">
        <f t="shared" si="69"/>
        <v/>
      </c>
      <c r="U406" s="34" t="str">
        <f t="shared" si="70"/>
        <v/>
      </c>
      <c r="V406" s="19"/>
      <c r="W406" s="19"/>
      <c r="X406" s="19"/>
    </row>
    <row r="407" spans="1:24" s="5" customFormat="1">
      <c r="A407" s="19"/>
      <c r="B407" s="19"/>
      <c r="C407" s="19"/>
      <c r="D407" s="19"/>
      <c r="E407" s="19"/>
      <c r="F407" s="19"/>
      <c r="G407" s="19"/>
      <c r="H407" s="19"/>
      <c r="I407" s="19"/>
      <c r="J407" s="6" t="s">
        <v>7148</v>
      </c>
      <c r="K407" s="19"/>
      <c r="L407" s="19"/>
      <c r="M407" s="19"/>
      <c r="N407" s="19"/>
      <c r="O407" s="19" t="s">
        <v>2299</v>
      </c>
      <c r="P407" s="19"/>
      <c r="Q407" s="19" t="s">
        <v>11446</v>
      </c>
      <c r="R407" s="19"/>
      <c r="S407" s="34">
        <v>42277</v>
      </c>
      <c r="T407" s="34">
        <v>42566</v>
      </c>
      <c r="U407" s="34"/>
      <c r="V407" s="19"/>
      <c r="W407" s="19"/>
      <c r="X407" s="19"/>
    </row>
    <row r="408" spans="1:24" s="5" customFormat="1">
      <c r="A408" s="19"/>
      <c r="B408" s="19"/>
      <c r="C408" s="19"/>
      <c r="D408" s="19"/>
      <c r="E408" s="19"/>
      <c r="F408" s="19"/>
      <c r="G408" s="19"/>
      <c r="H408" s="19"/>
      <c r="I408" s="19"/>
      <c r="J408" s="7" t="s">
        <v>130</v>
      </c>
      <c r="K408" s="19" t="str">
        <f t="shared" ref="K408:K444" si="72">VLOOKUP(J408,$A$2:$B$982,2,FALSE)</f>
        <v>x0</v>
      </c>
      <c r="L408" s="19" t="str">
        <f t="shared" si="71"/>
        <v>Total/NA</v>
      </c>
      <c r="M408" s="19" t="s">
        <v>358</v>
      </c>
      <c r="N408" s="19"/>
      <c r="O408" s="19"/>
      <c r="P408" s="19"/>
      <c r="Q408" s="19"/>
      <c r="R408" s="19"/>
      <c r="S408" s="34">
        <f t="shared" ref="S408:S444" si="73">VLOOKUP(J408,A:G,5,FALSE)</f>
        <v>41827</v>
      </c>
      <c r="T408" s="34" t="str">
        <f t="shared" ref="T408:T444" si="74">IF(VLOOKUP(J408,A:G,6,FALSE)=0,"",VLOOKUP(J408,A:G,6,FALSE))</f>
        <v/>
      </c>
      <c r="U408" s="34" t="str">
        <f t="shared" ref="U408:U444" si="75">IF(VLOOKUP(J408,A:G,7,FALSE)=0,"",VLOOKUP(J408,A:G,7,FALSE))</f>
        <v/>
      </c>
      <c r="V408" s="19"/>
      <c r="W408" s="19"/>
      <c r="X408" s="19"/>
    </row>
    <row r="409" spans="1:24" s="5" customFormat="1">
      <c r="A409" s="19"/>
      <c r="B409" s="19"/>
      <c r="C409" s="19"/>
      <c r="D409" s="19"/>
      <c r="E409" s="19"/>
      <c r="F409" s="19"/>
      <c r="G409" s="19"/>
      <c r="H409" s="19"/>
      <c r="I409" s="19"/>
      <c r="J409" s="8" t="s">
        <v>182</v>
      </c>
      <c r="K409" s="19" t="str">
        <f t="shared" si="72"/>
        <v>x117</v>
      </c>
      <c r="L409" s="19" t="str">
        <f t="shared" si="71"/>
        <v>Property, plant and equipment, financial [other than receivables/payables and recoverables] and reinsurance deposits</v>
      </c>
      <c r="M409" s="19" t="s">
        <v>358</v>
      </c>
      <c r="N409" s="19" t="s">
        <v>359</v>
      </c>
      <c r="O409" s="19"/>
      <c r="P409" s="19"/>
      <c r="Q409" s="19"/>
      <c r="R409" s="19"/>
      <c r="S409" s="34">
        <f t="shared" si="73"/>
        <v>41827</v>
      </c>
      <c r="T409" s="34">
        <f t="shared" si="74"/>
        <v>41639</v>
      </c>
      <c r="U409" s="34" t="str">
        <f t="shared" si="75"/>
        <v/>
      </c>
      <c r="V409" s="19"/>
      <c r="W409" s="19"/>
      <c r="X409" s="19"/>
    </row>
    <row r="410" spans="1:24" s="5" customFormat="1">
      <c r="A410" s="19"/>
      <c r="B410" s="19"/>
      <c r="C410" s="19"/>
      <c r="D410" s="19"/>
      <c r="E410" s="19"/>
      <c r="F410" s="19"/>
      <c r="G410" s="19"/>
      <c r="H410" s="19"/>
      <c r="I410" s="19"/>
      <c r="J410" s="9" t="s">
        <v>9971</v>
      </c>
      <c r="K410" s="19" t="str">
        <f t="shared" si="72"/>
        <v>x115</v>
      </c>
      <c r="L410" s="19" t="str">
        <f t="shared" si="71"/>
        <v>Properties</v>
      </c>
      <c r="M410" s="19"/>
      <c r="N410" s="19" t="s">
        <v>359</v>
      </c>
      <c r="O410" s="19"/>
      <c r="P410" s="19"/>
      <c r="Q410" s="19"/>
      <c r="R410" s="19"/>
      <c r="S410" s="34">
        <f t="shared" si="73"/>
        <v>41827</v>
      </c>
      <c r="T410" s="34" t="str">
        <f t="shared" si="74"/>
        <v/>
      </c>
      <c r="U410" s="34" t="str">
        <f t="shared" si="75"/>
        <v/>
      </c>
      <c r="V410" s="19"/>
      <c r="W410" s="19"/>
      <c r="X410" s="19"/>
    </row>
    <row r="411" spans="1:24" s="5" customFormat="1">
      <c r="A411" s="19"/>
      <c r="B411" s="19"/>
      <c r="C411" s="19"/>
      <c r="D411" s="19"/>
      <c r="E411" s="19"/>
      <c r="F411" s="19"/>
      <c r="G411" s="19"/>
      <c r="H411" s="19"/>
      <c r="I411" s="19"/>
      <c r="J411" s="9" t="s">
        <v>7147</v>
      </c>
      <c r="K411" s="19" t="str">
        <f t="shared" si="72"/>
        <v>x186</v>
      </c>
      <c r="L411" s="19" t="str">
        <f t="shared" si="71"/>
        <v>Cash and deposits</v>
      </c>
      <c r="M411" s="19" t="s">
        <v>358</v>
      </c>
      <c r="N411" s="19" t="s">
        <v>359</v>
      </c>
      <c r="O411" s="19"/>
      <c r="P411" s="19"/>
      <c r="Q411" s="19"/>
      <c r="R411" s="19"/>
      <c r="S411" s="34">
        <f t="shared" si="73"/>
        <v>42277</v>
      </c>
      <c r="T411" s="34" t="str">
        <f t="shared" si="74"/>
        <v/>
      </c>
      <c r="U411" s="34" t="str">
        <f t="shared" si="75"/>
        <v/>
      </c>
      <c r="V411" s="19"/>
      <c r="W411" s="19"/>
      <c r="X411" s="19"/>
    </row>
    <row r="412" spans="1:24" s="5" customFormat="1">
      <c r="A412" s="19"/>
      <c r="B412" s="19"/>
      <c r="C412" s="19"/>
      <c r="D412" s="19"/>
      <c r="E412" s="19"/>
      <c r="F412" s="19"/>
      <c r="G412" s="19"/>
      <c r="H412" s="19"/>
      <c r="I412" s="19"/>
      <c r="J412" s="10" t="s">
        <v>161</v>
      </c>
      <c r="K412" s="19" t="str">
        <f t="shared" si="72"/>
        <v>x11</v>
      </c>
      <c r="L412" s="19" t="str">
        <f t="shared" si="71"/>
        <v>Cash</v>
      </c>
      <c r="M412" s="19"/>
      <c r="N412" s="19" t="s">
        <v>359</v>
      </c>
      <c r="O412" s="19"/>
      <c r="P412" s="19"/>
      <c r="Q412" s="19"/>
      <c r="R412" s="19"/>
      <c r="S412" s="34">
        <f t="shared" si="73"/>
        <v>41827</v>
      </c>
      <c r="T412" s="34" t="str">
        <f t="shared" si="74"/>
        <v/>
      </c>
      <c r="U412" s="34" t="str">
        <f t="shared" si="75"/>
        <v/>
      </c>
      <c r="V412" s="19"/>
      <c r="W412" s="19"/>
      <c r="X412" s="19"/>
    </row>
    <row r="413" spans="1:24" s="5" customFormat="1">
      <c r="A413" s="19"/>
      <c r="B413" s="19"/>
      <c r="C413" s="19"/>
      <c r="D413" s="19"/>
      <c r="E413" s="19"/>
      <c r="F413" s="19"/>
      <c r="G413" s="19"/>
      <c r="H413" s="19"/>
      <c r="I413" s="19"/>
      <c r="J413" s="10" t="s">
        <v>7152</v>
      </c>
      <c r="K413" s="19" t="str">
        <f t="shared" si="72"/>
        <v>x31</v>
      </c>
      <c r="L413" s="19" t="str">
        <f t="shared" si="71"/>
        <v>Deposits other than reinsurance deposits</v>
      </c>
      <c r="M413" s="19"/>
      <c r="N413" s="19" t="s">
        <v>359</v>
      </c>
      <c r="O413" s="19"/>
      <c r="P413" s="19"/>
      <c r="Q413" s="19"/>
      <c r="R413" s="19"/>
      <c r="S413" s="34">
        <f t="shared" si="73"/>
        <v>41827</v>
      </c>
      <c r="T413" s="34" t="str">
        <f t="shared" si="74"/>
        <v/>
      </c>
      <c r="U413" s="34">
        <f t="shared" si="75"/>
        <v>42277</v>
      </c>
      <c r="V413" s="19"/>
      <c r="W413" s="19"/>
      <c r="X413" s="19"/>
    </row>
    <row r="414" spans="1:24" s="5" customFormat="1">
      <c r="A414" s="19"/>
      <c r="B414" s="19"/>
      <c r="C414" s="19"/>
      <c r="D414" s="19"/>
      <c r="E414" s="19"/>
      <c r="F414" s="19"/>
      <c r="G414" s="19"/>
      <c r="H414" s="19"/>
      <c r="I414" s="19"/>
      <c r="J414" s="10" t="s">
        <v>168</v>
      </c>
      <c r="K414" s="19" t="str">
        <f t="shared" si="72"/>
        <v>x126</v>
      </c>
      <c r="L414" s="19" t="str">
        <f t="shared" si="71"/>
        <v>Reinsurance deposits</v>
      </c>
      <c r="M414" s="19"/>
      <c r="N414" s="19" t="s">
        <v>359</v>
      </c>
      <c r="O414" s="19"/>
      <c r="P414" s="19"/>
      <c r="Q414" s="19"/>
      <c r="R414" s="19"/>
      <c r="S414" s="34">
        <f t="shared" si="73"/>
        <v>41827</v>
      </c>
      <c r="T414" s="34" t="str">
        <f t="shared" si="74"/>
        <v/>
      </c>
      <c r="U414" s="34" t="str">
        <f t="shared" si="75"/>
        <v/>
      </c>
      <c r="V414" s="19"/>
      <c r="W414" s="19"/>
      <c r="X414" s="19"/>
    </row>
    <row r="415" spans="1:24" s="5" customFormat="1">
      <c r="A415" s="19"/>
      <c r="B415" s="19"/>
      <c r="C415" s="19"/>
      <c r="D415" s="19"/>
      <c r="E415" s="19"/>
      <c r="F415" s="19"/>
      <c r="G415" s="19"/>
      <c r="H415" s="19"/>
      <c r="I415" s="19"/>
      <c r="J415" s="9" t="s">
        <v>132</v>
      </c>
      <c r="K415" s="19" t="str">
        <f t="shared" si="72"/>
        <v>x32</v>
      </c>
      <c r="L415" s="19" t="str">
        <f t="shared" si="71"/>
        <v>Derivatives</v>
      </c>
      <c r="M415" s="19"/>
      <c r="N415" s="19" t="s">
        <v>359</v>
      </c>
      <c r="O415" s="19"/>
      <c r="P415" s="19"/>
      <c r="Q415" s="19"/>
      <c r="R415" s="19"/>
      <c r="S415" s="34">
        <f t="shared" si="73"/>
        <v>41827</v>
      </c>
      <c r="T415" s="34" t="str">
        <f t="shared" si="74"/>
        <v/>
      </c>
      <c r="U415" s="34" t="str">
        <f t="shared" si="75"/>
        <v/>
      </c>
      <c r="V415" s="19"/>
      <c r="W415" s="19"/>
      <c r="X415" s="19"/>
    </row>
    <row r="416" spans="1:24" s="5" customFormat="1">
      <c r="A416" s="19"/>
      <c r="B416" s="19"/>
      <c r="C416" s="19"/>
      <c r="D416" s="19"/>
      <c r="E416" s="19"/>
      <c r="F416" s="19"/>
      <c r="G416" s="19"/>
      <c r="H416" s="19"/>
      <c r="I416" s="19"/>
      <c r="J416" s="9" t="s">
        <v>137</v>
      </c>
      <c r="K416" s="19" t="str">
        <f t="shared" si="72"/>
        <v>x82</v>
      </c>
      <c r="L416" s="19" t="str">
        <f t="shared" si="71"/>
        <v>Loans and bonds</v>
      </c>
      <c r="M416" s="19" t="s">
        <v>358</v>
      </c>
      <c r="N416" s="19" t="s">
        <v>359</v>
      </c>
      <c r="O416" s="19"/>
      <c r="P416" s="19"/>
      <c r="Q416" s="19"/>
      <c r="R416" s="19"/>
      <c r="S416" s="34">
        <f t="shared" si="73"/>
        <v>41827</v>
      </c>
      <c r="T416" s="34" t="str">
        <f t="shared" si="74"/>
        <v/>
      </c>
      <c r="U416" s="34" t="str">
        <f t="shared" si="75"/>
        <v/>
      </c>
      <c r="V416" s="19"/>
      <c r="W416" s="19"/>
      <c r="X416" s="19"/>
    </row>
    <row r="417" spans="1:24" s="5" customFormat="1">
      <c r="A417" s="19"/>
      <c r="B417" s="19"/>
      <c r="C417" s="19"/>
      <c r="D417" s="19"/>
      <c r="E417" s="19"/>
      <c r="F417" s="19"/>
      <c r="G417" s="19"/>
      <c r="H417" s="19"/>
      <c r="I417" s="19"/>
      <c r="J417" s="10" t="s">
        <v>9966</v>
      </c>
      <c r="K417" s="19" t="str">
        <f t="shared" si="72"/>
        <v>x81</v>
      </c>
      <c r="L417" s="19" t="str">
        <f t="shared" si="71"/>
        <v>Mortgages and loans</v>
      </c>
      <c r="M417" s="19" t="s">
        <v>358</v>
      </c>
      <c r="N417" s="19" t="s">
        <v>359</v>
      </c>
      <c r="O417" s="19"/>
      <c r="P417" s="19"/>
      <c r="Q417" s="19"/>
      <c r="R417" s="19"/>
      <c r="S417" s="34">
        <f t="shared" si="73"/>
        <v>41827</v>
      </c>
      <c r="T417" s="34" t="str">
        <f t="shared" si="74"/>
        <v/>
      </c>
      <c r="U417" s="34">
        <f t="shared" si="75"/>
        <v>42277</v>
      </c>
      <c r="V417" s="19"/>
      <c r="W417" s="19"/>
      <c r="X417" s="19"/>
    </row>
    <row r="418" spans="1:24" s="5" customFormat="1">
      <c r="A418" s="19"/>
      <c r="B418" s="19"/>
      <c r="C418" s="19"/>
      <c r="D418" s="19"/>
      <c r="E418" s="19"/>
      <c r="F418" s="19"/>
      <c r="G418" s="19"/>
      <c r="H418" s="19"/>
      <c r="I418" s="19"/>
      <c r="J418" s="11" t="s">
        <v>7427</v>
      </c>
      <c r="K418" s="19" t="str">
        <f t="shared" si="72"/>
        <v>x208</v>
      </c>
      <c r="L418" s="19" t="str">
        <f t="shared" si="71"/>
        <v>Loans</v>
      </c>
      <c r="M418" s="19"/>
      <c r="N418" s="19" t="s">
        <v>359</v>
      </c>
      <c r="O418" s="19"/>
      <c r="P418" s="19"/>
      <c r="Q418" s="19"/>
      <c r="R418" s="19"/>
      <c r="S418" s="34">
        <f t="shared" si="73"/>
        <v>42277</v>
      </c>
      <c r="T418" s="34">
        <f t="shared" si="74"/>
        <v>41639</v>
      </c>
      <c r="U418" s="34" t="str">
        <f t="shared" si="75"/>
        <v/>
      </c>
      <c r="V418" s="19"/>
      <c r="W418" s="19"/>
      <c r="X418" s="19"/>
    </row>
    <row r="419" spans="1:24" s="5" customFormat="1">
      <c r="A419" s="19"/>
      <c r="B419" s="19"/>
      <c r="C419" s="19"/>
      <c r="D419" s="19"/>
      <c r="E419" s="19"/>
      <c r="F419" s="19"/>
      <c r="G419" s="19"/>
      <c r="H419" s="19"/>
      <c r="I419" s="19"/>
      <c r="J419" s="11" t="s">
        <v>7428</v>
      </c>
      <c r="K419" s="19" t="str">
        <f t="shared" si="72"/>
        <v>x209</v>
      </c>
      <c r="L419" s="19" t="str">
        <f t="shared" si="71"/>
        <v>Mortgages</v>
      </c>
      <c r="M419" s="19"/>
      <c r="N419" s="19" t="s">
        <v>359</v>
      </c>
      <c r="O419" s="19"/>
      <c r="P419" s="19"/>
      <c r="Q419" s="19"/>
      <c r="R419" s="19"/>
      <c r="S419" s="34">
        <f t="shared" si="73"/>
        <v>42277</v>
      </c>
      <c r="T419" s="34" t="str">
        <f t="shared" si="74"/>
        <v/>
      </c>
      <c r="U419" s="34" t="str">
        <f t="shared" si="75"/>
        <v/>
      </c>
      <c r="V419" s="19"/>
      <c r="W419" s="19"/>
      <c r="X419" s="19"/>
    </row>
    <row r="420" spans="1:24" s="5" customFormat="1">
      <c r="A420" s="19"/>
      <c r="B420" s="19"/>
      <c r="C420" s="19"/>
      <c r="D420" s="19"/>
      <c r="E420" s="19"/>
      <c r="F420" s="19"/>
      <c r="G420" s="19"/>
      <c r="H420" s="19"/>
      <c r="I420" s="19"/>
      <c r="J420" s="10" t="s">
        <v>5026</v>
      </c>
      <c r="K420" s="19" t="str">
        <f t="shared" si="72"/>
        <v>x175</v>
      </c>
      <c r="L420" s="19" t="str">
        <f t="shared" si="71"/>
        <v>Government Bonds</v>
      </c>
      <c r="M420" s="19"/>
      <c r="N420" s="19" t="s">
        <v>359</v>
      </c>
      <c r="O420" s="19"/>
      <c r="P420" s="19"/>
      <c r="Q420" s="19"/>
      <c r="R420" s="19"/>
      <c r="S420" s="34">
        <f t="shared" si="73"/>
        <v>41827</v>
      </c>
      <c r="T420" s="34" t="str">
        <f t="shared" si="74"/>
        <v/>
      </c>
      <c r="U420" s="34" t="str">
        <f t="shared" si="75"/>
        <v/>
      </c>
      <c r="V420" s="19"/>
      <c r="W420" s="19"/>
      <c r="X420" s="19"/>
    </row>
    <row r="421" spans="1:24" s="5" customFormat="1">
      <c r="A421" s="19"/>
      <c r="B421" s="19"/>
      <c r="C421" s="19"/>
      <c r="D421" s="19"/>
      <c r="E421" s="19"/>
      <c r="F421" s="19"/>
      <c r="G421" s="19"/>
      <c r="H421" s="19"/>
      <c r="I421" s="19"/>
      <c r="J421" s="10" t="s">
        <v>5027</v>
      </c>
      <c r="K421" s="19" t="str">
        <f t="shared" si="72"/>
        <v>x176</v>
      </c>
      <c r="L421" s="19" t="str">
        <f t="shared" si="71"/>
        <v>Corporate Bonds</v>
      </c>
      <c r="M421" s="19"/>
      <c r="N421" s="19" t="s">
        <v>359</v>
      </c>
      <c r="O421" s="19"/>
      <c r="P421" s="19"/>
      <c r="Q421" s="19"/>
      <c r="R421" s="19"/>
      <c r="S421" s="34">
        <f t="shared" si="73"/>
        <v>41827</v>
      </c>
      <c r="T421" s="34" t="str">
        <f t="shared" si="74"/>
        <v/>
      </c>
      <c r="U421" s="34" t="str">
        <f t="shared" si="75"/>
        <v/>
      </c>
      <c r="V421" s="19"/>
      <c r="W421" s="19"/>
      <c r="X421" s="19"/>
    </row>
    <row r="422" spans="1:24" s="5" customFormat="1">
      <c r="A422" s="19"/>
      <c r="B422" s="19"/>
      <c r="C422" s="19"/>
      <c r="D422" s="19"/>
      <c r="E422" s="19"/>
      <c r="F422" s="19"/>
      <c r="G422" s="19"/>
      <c r="H422" s="19"/>
      <c r="I422" s="19"/>
      <c r="J422" s="10" t="s">
        <v>163</v>
      </c>
      <c r="K422" s="19" t="str">
        <f t="shared" si="72"/>
        <v>x136</v>
      </c>
      <c r="L422" s="19" t="str">
        <f t="shared" si="71"/>
        <v>Structured notes</v>
      </c>
      <c r="M422" s="19"/>
      <c r="N422" s="19" t="s">
        <v>359</v>
      </c>
      <c r="O422" s="19"/>
      <c r="P422" s="19"/>
      <c r="Q422" s="19"/>
      <c r="R422" s="19"/>
      <c r="S422" s="34">
        <f t="shared" si="73"/>
        <v>41827</v>
      </c>
      <c r="T422" s="34" t="str">
        <f t="shared" si="74"/>
        <v/>
      </c>
      <c r="U422" s="34" t="str">
        <f t="shared" si="75"/>
        <v/>
      </c>
      <c r="V422" s="19"/>
      <c r="W422" s="19"/>
      <c r="X422" s="19"/>
    </row>
    <row r="423" spans="1:24" s="5" customFormat="1">
      <c r="A423" s="19"/>
      <c r="B423" s="19"/>
      <c r="C423" s="19"/>
      <c r="D423" s="19"/>
      <c r="E423" s="19"/>
      <c r="F423" s="19"/>
      <c r="G423" s="19"/>
      <c r="H423" s="19"/>
      <c r="I423" s="19"/>
      <c r="J423" s="10" t="s">
        <v>164</v>
      </c>
      <c r="K423" s="19" t="str">
        <f t="shared" si="72"/>
        <v>x18</v>
      </c>
      <c r="L423" s="19" t="str">
        <f t="shared" si="71"/>
        <v>Collateralised securities</v>
      </c>
      <c r="M423" s="19"/>
      <c r="N423" s="19" t="s">
        <v>359</v>
      </c>
      <c r="O423" s="19"/>
      <c r="P423" s="19"/>
      <c r="Q423" s="19"/>
      <c r="R423" s="19"/>
      <c r="S423" s="34">
        <f t="shared" si="73"/>
        <v>41827</v>
      </c>
      <c r="T423" s="34" t="str">
        <f t="shared" si="74"/>
        <v/>
      </c>
      <c r="U423" s="34" t="str">
        <f t="shared" si="75"/>
        <v/>
      </c>
      <c r="V423" s="19"/>
      <c r="W423" s="19"/>
      <c r="X423" s="19"/>
    </row>
    <row r="424" spans="1:24" s="5" customFormat="1">
      <c r="A424" s="19"/>
      <c r="B424" s="19"/>
      <c r="C424" s="19"/>
      <c r="D424" s="19"/>
      <c r="E424" s="19"/>
      <c r="F424" s="19"/>
      <c r="G424" s="19"/>
      <c r="H424" s="19"/>
      <c r="I424" s="19"/>
      <c r="J424" s="9" t="s">
        <v>136</v>
      </c>
      <c r="K424" s="19" t="str">
        <f t="shared" si="72"/>
        <v>x39</v>
      </c>
      <c r="L424" s="19" t="str">
        <f t="shared" si="71"/>
        <v>Equity instruments</v>
      </c>
      <c r="M424" s="19" t="s">
        <v>358</v>
      </c>
      <c r="N424" s="19" t="s">
        <v>359</v>
      </c>
      <c r="O424" s="19"/>
      <c r="P424" s="19"/>
      <c r="Q424" s="19"/>
      <c r="R424" s="19"/>
      <c r="S424" s="34">
        <f t="shared" si="73"/>
        <v>41827</v>
      </c>
      <c r="T424" s="34" t="str">
        <f t="shared" si="74"/>
        <v/>
      </c>
      <c r="U424" s="34" t="str">
        <f t="shared" si="75"/>
        <v/>
      </c>
      <c r="V424" s="19"/>
      <c r="W424" s="19"/>
      <c r="X424" s="19"/>
    </row>
    <row r="425" spans="1:24" s="5" customFormat="1">
      <c r="A425" s="19"/>
      <c r="B425" s="19"/>
      <c r="C425" s="19"/>
      <c r="D425" s="19"/>
      <c r="E425" s="19"/>
      <c r="F425" s="19"/>
      <c r="G425" s="19"/>
      <c r="H425" s="19"/>
      <c r="I425" s="19"/>
      <c r="J425" s="10" t="s">
        <v>9972</v>
      </c>
      <c r="K425" s="19" t="str">
        <f t="shared" si="72"/>
        <v>x40</v>
      </c>
      <c r="L425" s="19" t="str">
        <f t="shared" si="71"/>
        <v>Listed equity</v>
      </c>
      <c r="M425" s="19"/>
      <c r="N425" s="19" t="s">
        <v>359</v>
      </c>
      <c r="O425" s="19"/>
      <c r="P425" s="19"/>
      <c r="Q425" s="19"/>
      <c r="R425" s="19"/>
      <c r="S425" s="34">
        <f t="shared" si="73"/>
        <v>41827</v>
      </c>
      <c r="T425" s="34" t="str">
        <f t="shared" si="74"/>
        <v/>
      </c>
      <c r="U425" s="34" t="str">
        <f t="shared" si="75"/>
        <v/>
      </c>
      <c r="V425" s="19"/>
      <c r="W425" s="19"/>
      <c r="X425" s="19"/>
    </row>
    <row r="426" spans="1:24" s="5" customFormat="1">
      <c r="A426" s="19"/>
      <c r="B426" s="19"/>
      <c r="C426" s="19"/>
      <c r="D426" s="19"/>
      <c r="E426" s="19"/>
      <c r="F426" s="19"/>
      <c r="G426" s="19"/>
      <c r="H426" s="19"/>
      <c r="I426" s="19"/>
      <c r="J426" s="10" t="s">
        <v>9973</v>
      </c>
      <c r="K426" s="19" t="str">
        <f t="shared" si="72"/>
        <v>x41</v>
      </c>
      <c r="L426" s="19" t="str">
        <f t="shared" si="71"/>
        <v>Unlisted equity</v>
      </c>
      <c r="M426" s="19"/>
      <c r="N426" s="19" t="s">
        <v>359</v>
      </c>
      <c r="O426" s="19"/>
      <c r="P426" s="19"/>
      <c r="Q426" s="19"/>
      <c r="R426" s="19"/>
      <c r="S426" s="34">
        <f t="shared" si="73"/>
        <v>41827</v>
      </c>
      <c r="T426" s="34" t="str">
        <f t="shared" si="74"/>
        <v/>
      </c>
      <c r="U426" s="34" t="str">
        <f t="shared" si="75"/>
        <v/>
      </c>
      <c r="V426" s="19"/>
      <c r="W426" s="19"/>
      <c r="X426" s="19"/>
    </row>
    <row r="427" spans="1:24" s="5" customFormat="1">
      <c r="A427" s="19"/>
      <c r="B427" s="19"/>
      <c r="C427" s="19"/>
      <c r="D427" s="19"/>
      <c r="E427" s="19"/>
      <c r="F427" s="19"/>
      <c r="G427" s="19"/>
      <c r="H427" s="19"/>
      <c r="I427" s="19"/>
      <c r="J427" s="9" t="s">
        <v>166</v>
      </c>
      <c r="K427" s="19" t="str">
        <f t="shared" si="72"/>
        <v>x52</v>
      </c>
      <c r="L427" s="19" t="str">
        <f t="shared" si="71"/>
        <v>Financial other than receivables/payables, recoverables, cash, derivatives, deposits, loans, bonds and equity instruments</v>
      </c>
      <c r="M427" s="19"/>
      <c r="N427" s="19" t="s">
        <v>359</v>
      </c>
      <c r="O427" s="19"/>
      <c r="P427" s="19"/>
      <c r="Q427" s="19"/>
      <c r="R427" s="19"/>
      <c r="S427" s="34">
        <f t="shared" si="73"/>
        <v>41827</v>
      </c>
      <c r="T427" s="34" t="str">
        <f t="shared" si="74"/>
        <v/>
      </c>
      <c r="U427" s="34" t="str">
        <f t="shared" si="75"/>
        <v/>
      </c>
      <c r="V427" s="19"/>
      <c r="W427" s="19"/>
      <c r="X427" s="19"/>
    </row>
    <row r="428" spans="1:24" s="5" customFormat="1">
      <c r="A428" s="19"/>
      <c r="B428" s="19"/>
      <c r="C428" s="19"/>
      <c r="D428" s="19"/>
      <c r="E428" s="19"/>
      <c r="F428" s="19"/>
      <c r="G428" s="19"/>
      <c r="H428" s="19"/>
      <c r="I428" s="19"/>
      <c r="J428" s="8" t="s">
        <v>183</v>
      </c>
      <c r="K428" s="19" t="str">
        <f t="shared" si="72"/>
        <v>x100</v>
      </c>
      <c r="L428" s="19" t="str">
        <f t="shared" si="71"/>
        <v>Other than property, plant and equipment, financial [other than receivables/payables and recoverables] and reinsurance deposits</v>
      </c>
      <c r="M428" s="19" t="s">
        <v>358</v>
      </c>
      <c r="N428" s="19" t="s">
        <v>359</v>
      </c>
      <c r="O428" s="19"/>
      <c r="P428" s="19"/>
      <c r="Q428" s="19"/>
      <c r="R428" s="19"/>
      <c r="S428" s="34">
        <f t="shared" si="73"/>
        <v>41827</v>
      </c>
      <c r="T428" s="34">
        <f t="shared" si="74"/>
        <v>41639</v>
      </c>
      <c r="U428" s="34" t="str">
        <f t="shared" si="75"/>
        <v/>
      </c>
      <c r="V428" s="19"/>
      <c r="W428" s="19"/>
      <c r="X428" s="19"/>
    </row>
    <row r="429" spans="1:24" s="5" customFormat="1">
      <c r="A429" s="19"/>
      <c r="B429" s="19"/>
      <c r="C429" s="19"/>
      <c r="D429" s="19"/>
      <c r="E429" s="19"/>
      <c r="F429" s="19"/>
      <c r="G429" s="19"/>
      <c r="H429" s="19"/>
      <c r="I429" s="19"/>
      <c r="J429" s="9" t="s">
        <v>169</v>
      </c>
      <c r="K429" s="19" t="str">
        <f t="shared" si="72"/>
        <v>x120</v>
      </c>
      <c r="L429" s="19" t="str">
        <f t="shared" si="71"/>
        <v>Receivables/payables [insurance/reinsurance related]</v>
      </c>
      <c r="M429" s="19" t="s">
        <v>358</v>
      </c>
      <c r="N429" s="19" t="s">
        <v>359</v>
      </c>
      <c r="O429" s="19"/>
      <c r="P429" s="19"/>
      <c r="Q429" s="19"/>
      <c r="R429" s="19"/>
      <c r="S429" s="34">
        <f t="shared" si="73"/>
        <v>41827</v>
      </c>
      <c r="T429" s="34" t="str">
        <f t="shared" si="74"/>
        <v/>
      </c>
      <c r="U429" s="34" t="str">
        <f t="shared" si="75"/>
        <v/>
      </c>
      <c r="V429" s="19"/>
      <c r="W429" s="19"/>
      <c r="X429" s="19"/>
    </row>
    <row r="430" spans="1:24" s="5" customFormat="1">
      <c r="A430" s="19"/>
      <c r="B430" s="19"/>
      <c r="C430" s="19"/>
      <c r="D430" s="19"/>
      <c r="E430" s="19"/>
      <c r="F430" s="19"/>
      <c r="G430" s="19"/>
      <c r="H430" s="19"/>
      <c r="I430" s="19"/>
      <c r="J430" s="10" t="s">
        <v>170</v>
      </c>
      <c r="K430" s="19" t="str">
        <f t="shared" si="72"/>
        <v>x119</v>
      </c>
      <c r="L430" s="19" t="str">
        <f t="shared" si="71"/>
        <v>Receivables/payables [insurance/reinsurance accepted]</v>
      </c>
      <c r="M430" s="19"/>
      <c r="N430" s="19" t="s">
        <v>359</v>
      </c>
      <c r="O430" s="19"/>
      <c r="P430" s="19"/>
      <c r="Q430" s="19"/>
      <c r="R430" s="19"/>
      <c r="S430" s="34">
        <f t="shared" si="73"/>
        <v>41827</v>
      </c>
      <c r="T430" s="34" t="str">
        <f t="shared" si="74"/>
        <v/>
      </c>
      <c r="U430" s="34" t="str">
        <f t="shared" si="75"/>
        <v/>
      </c>
      <c r="V430" s="19"/>
      <c r="W430" s="19"/>
      <c r="X430" s="19"/>
    </row>
    <row r="431" spans="1:24" s="5" customFormat="1">
      <c r="A431" s="19"/>
      <c r="B431" s="19"/>
      <c r="C431" s="19"/>
      <c r="D431" s="19"/>
      <c r="E431" s="19"/>
      <c r="F431" s="19"/>
      <c r="G431" s="19"/>
      <c r="H431" s="19"/>
      <c r="I431" s="19"/>
      <c r="J431" s="10" t="s">
        <v>3422</v>
      </c>
      <c r="K431" s="19" t="str">
        <f t="shared" si="72"/>
        <v>x121</v>
      </c>
      <c r="L431" s="19" t="str">
        <f t="shared" si="71"/>
        <v>Receivables/payables [reinsurance ceded]</v>
      </c>
      <c r="M431" s="19"/>
      <c r="N431" s="19" t="s">
        <v>359</v>
      </c>
      <c r="O431" s="19"/>
      <c r="P431" s="19"/>
      <c r="Q431" s="19"/>
      <c r="R431" s="19"/>
      <c r="S431" s="34">
        <f t="shared" si="73"/>
        <v>41827</v>
      </c>
      <c r="T431" s="34" t="str">
        <f t="shared" si="74"/>
        <v/>
      </c>
      <c r="U431" s="34" t="str">
        <f t="shared" si="75"/>
        <v/>
      </c>
      <c r="V431" s="19"/>
      <c r="W431" s="19"/>
      <c r="X431" s="19"/>
    </row>
    <row r="432" spans="1:24" s="5" customFormat="1">
      <c r="A432" s="19"/>
      <c r="B432" s="19"/>
      <c r="C432" s="19"/>
      <c r="D432" s="19"/>
      <c r="E432" s="19"/>
      <c r="F432" s="19"/>
      <c r="G432" s="19"/>
      <c r="H432" s="19"/>
      <c r="I432" s="19"/>
      <c r="J432" s="9" t="s">
        <v>171</v>
      </c>
      <c r="K432" s="19" t="str">
        <f t="shared" si="72"/>
        <v>x124</v>
      </c>
      <c r="L432" s="19" t="str">
        <f t="shared" si="71"/>
        <v>Recoverables</v>
      </c>
      <c r="M432" s="19" t="s">
        <v>358</v>
      </c>
      <c r="N432" s="19" t="s">
        <v>359</v>
      </c>
      <c r="O432" s="19"/>
      <c r="P432" s="19"/>
      <c r="Q432" s="19"/>
      <c r="R432" s="19"/>
      <c r="S432" s="34">
        <f t="shared" si="73"/>
        <v>41827</v>
      </c>
      <c r="T432" s="34" t="str">
        <f t="shared" si="74"/>
        <v/>
      </c>
      <c r="U432" s="34" t="str">
        <f t="shared" si="75"/>
        <v/>
      </c>
      <c r="V432" s="19"/>
      <c r="W432" s="19"/>
      <c r="X432" s="19"/>
    </row>
    <row r="433" spans="1:24" s="5" customFormat="1">
      <c r="A433" s="19"/>
      <c r="B433" s="19"/>
      <c r="C433" s="19"/>
      <c r="D433" s="19"/>
      <c r="E433" s="19"/>
      <c r="F433" s="19"/>
      <c r="G433" s="19"/>
      <c r="H433" s="19"/>
      <c r="I433" s="19"/>
      <c r="J433" s="10" t="s">
        <v>172</v>
      </c>
      <c r="K433" s="19" t="str">
        <f t="shared" si="72"/>
        <v>x114</v>
      </c>
      <c r="L433" s="19" t="str">
        <f t="shared" si="71"/>
        <v>Premium recoverables</v>
      </c>
      <c r="M433" s="19"/>
      <c r="N433" s="19" t="s">
        <v>359</v>
      </c>
      <c r="O433" s="19"/>
      <c r="P433" s="19"/>
      <c r="Q433" s="19"/>
      <c r="R433" s="19"/>
      <c r="S433" s="34">
        <f t="shared" si="73"/>
        <v>41827</v>
      </c>
      <c r="T433" s="34" t="str">
        <f t="shared" si="74"/>
        <v/>
      </c>
      <c r="U433" s="34" t="str">
        <f t="shared" si="75"/>
        <v/>
      </c>
      <c r="V433" s="19"/>
      <c r="W433" s="19"/>
      <c r="X433" s="19"/>
    </row>
    <row r="434" spans="1:24" s="5" customFormat="1">
      <c r="A434" s="19"/>
      <c r="B434" s="19"/>
      <c r="C434" s="19"/>
      <c r="D434" s="19"/>
      <c r="E434" s="19"/>
      <c r="F434" s="19"/>
      <c r="G434" s="19"/>
      <c r="H434" s="19"/>
      <c r="I434" s="19"/>
      <c r="J434" s="10" t="s">
        <v>173</v>
      </c>
      <c r="K434" s="19" t="str">
        <f t="shared" si="72"/>
        <v>x14</v>
      </c>
      <c r="L434" s="19" t="str">
        <f t="shared" si="71"/>
        <v>Claims recoverables</v>
      </c>
      <c r="M434" s="19"/>
      <c r="N434" s="19" t="s">
        <v>359</v>
      </c>
      <c r="O434" s="19"/>
      <c r="P434" s="19"/>
      <c r="Q434" s="19"/>
      <c r="R434" s="19"/>
      <c r="S434" s="34">
        <f t="shared" si="73"/>
        <v>41827</v>
      </c>
      <c r="T434" s="34" t="str">
        <f t="shared" si="74"/>
        <v/>
      </c>
      <c r="U434" s="34" t="str">
        <f t="shared" si="75"/>
        <v/>
      </c>
      <c r="V434" s="19"/>
      <c r="W434" s="19"/>
      <c r="X434" s="19"/>
    </row>
    <row r="435" spans="1:24" s="5" customFormat="1">
      <c r="A435" s="19"/>
      <c r="B435" s="19"/>
      <c r="C435" s="19"/>
      <c r="D435" s="19"/>
      <c r="E435" s="19"/>
      <c r="F435" s="19"/>
      <c r="G435" s="19"/>
      <c r="H435" s="19"/>
      <c r="I435" s="19"/>
      <c r="J435" s="9" t="s">
        <v>174</v>
      </c>
      <c r="K435" s="19" t="str">
        <f t="shared" si="72"/>
        <v>x101</v>
      </c>
      <c r="L435" s="19" t="str">
        <f t="shared" si="71"/>
        <v>Other than property, plant and equipment, financial [other than receivables/payables insurance/reinsurance related and reinsurance deposits]</v>
      </c>
      <c r="M435" s="19" t="s">
        <v>358</v>
      </c>
      <c r="N435" s="19" t="s">
        <v>359</v>
      </c>
      <c r="O435" s="19"/>
      <c r="P435" s="19"/>
      <c r="Q435" s="19"/>
      <c r="R435" s="19"/>
      <c r="S435" s="34">
        <f t="shared" si="73"/>
        <v>41827</v>
      </c>
      <c r="T435" s="34" t="str">
        <f t="shared" si="74"/>
        <v/>
      </c>
      <c r="U435" s="34" t="str">
        <f t="shared" si="75"/>
        <v/>
      </c>
      <c r="V435" s="19"/>
      <c r="W435" s="19"/>
      <c r="X435" s="19"/>
    </row>
    <row r="436" spans="1:24" s="5" customFormat="1">
      <c r="A436" s="19"/>
      <c r="B436" s="19"/>
      <c r="C436" s="19"/>
      <c r="D436" s="19"/>
      <c r="E436" s="19"/>
      <c r="F436" s="19"/>
      <c r="G436" s="19"/>
      <c r="H436" s="19"/>
      <c r="I436" s="19"/>
      <c r="J436" s="10" t="s">
        <v>175</v>
      </c>
      <c r="K436" s="19" t="str">
        <f t="shared" si="72"/>
        <v>x71</v>
      </c>
      <c r="L436" s="19" t="str">
        <f t="shared" si="71"/>
        <v>Intangible</v>
      </c>
      <c r="M436" s="19" t="s">
        <v>358</v>
      </c>
      <c r="N436" s="19" t="s">
        <v>359</v>
      </c>
      <c r="O436" s="19"/>
      <c r="P436" s="19"/>
      <c r="Q436" s="19"/>
      <c r="R436" s="19"/>
      <c r="S436" s="34">
        <f t="shared" si="73"/>
        <v>41827</v>
      </c>
      <c r="T436" s="34" t="str">
        <f t="shared" si="74"/>
        <v/>
      </c>
      <c r="U436" s="34" t="str">
        <f t="shared" si="75"/>
        <v/>
      </c>
      <c r="V436" s="19"/>
      <c r="W436" s="19"/>
      <c r="X436" s="19"/>
    </row>
    <row r="437" spans="1:24" s="5" customFormat="1">
      <c r="A437" s="19"/>
      <c r="B437" s="19"/>
      <c r="C437" s="19"/>
      <c r="D437" s="19"/>
      <c r="E437" s="19"/>
      <c r="F437" s="19"/>
      <c r="G437" s="19"/>
      <c r="H437" s="19"/>
      <c r="I437" s="19"/>
      <c r="J437" s="11" t="s">
        <v>176</v>
      </c>
      <c r="K437" s="19" t="str">
        <f t="shared" si="72"/>
        <v>x62</v>
      </c>
      <c r="L437" s="19" t="str">
        <f t="shared" si="71"/>
        <v>Goodwill</v>
      </c>
      <c r="M437" s="19"/>
      <c r="N437" s="19" t="s">
        <v>359</v>
      </c>
      <c r="O437" s="19"/>
      <c r="P437" s="19"/>
      <c r="Q437" s="19"/>
      <c r="R437" s="19"/>
      <c r="S437" s="34">
        <f t="shared" si="73"/>
        <v>41827</v>
      </c>
      <c r="T437" s="34" t="str">
        <f t="shared" si="74"/>
        <v/>
      </c>
      <c r="U437" s="34" t="str">
        <f t="shared" si="75"/>
        <v/>
      </c>
      <c r="V437" s="19"/>
      <c r="W437" s="19"/>
      <c r="X437" s="19"/>
    </row>
    <row r="438" spans="1:24" s="5" customFormat="1">
      <c r="A438" s="19"/>
      <c r="B438" s="19"/>
      <c r="C438" s="19"/>
      <c r="D438" s="19"/>
      <c r="E438" s="19"/>
      <c r="F438" s="19"/>
      <c r="G438" s="19"/>
      <c r="H438" s="19"/>
      <c r="I438" s="19"/>
      <c r="J438" s="11" t="s">
        <v>177</v>
      </c>
      <c r="K438" s="19" t="str">
        <f t="shared" si="72"/>
        <v>x29</v>
      </c>
      <c r="L438" s="19" t="str">
        <f t="shared" si="71"/>
        <v>Deferred acquisition costs</v>
      </c>
      <c r="M438" s="19"/>
      <c r="N438" s="19" t="s">
        <v>359</v>
      </c>
      <c r="O438" s="19"/>
      <c r="P438" s="19"/>
      <c r="Q438" s="19"/>
      <c r="R438" s="19"/>
      <c r="S438" s="34">
        <f t="shared" si="73"/>
        <v>41827</v>
      </c>
      <c r="T438" s="34" t="str">
        <f t="shared" si="74"/>
        <v/>
      </c>
      <c r="U438" s="34" t="str">
        <f t="shared" si="75"/>
        <v/>
      </c>
      <c r="V438" s="19"/>
      <c r="W438" s="19"/>
      <c r="X438" s="19"/>
    </row>
    <row r="439" spans="1:24" s="5" customFormat="1">
      <c r="A439" s="19"/>
      <c r="B439" s="19"/>
      <c r="C439" s="19"/>
      <c r="D439" s="19"/>
      <c r="E439" s="19"/>
      <c r="F439" s="19"/>
      <c r="G439" s="19"/>
      <c r="H439" s="19"/>
      <c r="I439" s="19"/>
      <c r="J439" s="11" t="s">
        <v>178</v>
      </c>
      <c r="K439" s="19" t="str">
        <f t="shared" si="72"/>
        <v>x72</v>
      </c>
      <c r="L439" s="19" t="str">
        <f t="shared" si="71"/>
        <v>Intangible other than goodwill and deferred acquisition costs</v>
      </c>
      <c r="M439" s="19"/>
      <c r="N439" s="19" t="s">
        <v>359</v>
      </c>
      <c r="O439" s="19"/>
      <c r="P439" s="19"/>
      <c r="Q439" s="19"/>
      <c r="R439" s="19"/>
      <c r="S439" s="34">
        <f t="shared" si="73"/>
        <v>41827</v>
      </c>
      <c r="T439" s="34" t="str">
        <f t="shared" si="74"/>
        <v/>
      </c>
      <c r="U439" s="34" t="str">
        <f t="shared" si="75"/>
        <v/>
      </c>
      <c r="V439" s="19"/>
      <c r="W439" s="19"/>
      <c r="X439" s="19"/>
    </row>
    <row r="440" spans="1:24" s="5" customFormat="1">
      <c r="A440" s="19"/>
      <c r="B440" s="19"/>
      <c r="C440" s="19"/>
      <c r="D440" s="19"/>
      <c r="E440" s="19"/>
      <c r="F440" s="19"/>
      <c r="G440" s="19"/>
      <c r="H440" s="19"/>
      <c r="I440" s="19"/>
      <c r="J440" s="10" t="s">
        <v>142</v>
      </c>
      <c r="K440" s="19" t="str">
        <f t="shared" si="72"/>
        <v>x30</v>
      </c>
      <c r="L440" s="19" t="str">
        <f t="shared" si="71"/>
        <v>Deferred tax</v>
      </c>
      <c r="M440" s="19"/>
      <c r="N440" s="19" t="s">
        <v>359</v>
      </c>
      <c r="O440" s="19"/>
      <c r="P440" s="19"/>
      <c r="Q440" s="19"/>
      <c r="R440" s="19"/>
      <c r="S440" s="34">
        <f t="shared" si="73"/>
        <v>41827</v>
      </c>
      <c r="T440" s="34" t="str">
        <f t="shared" si="74"/>
        <v/>
      </c>
      <c r="U440" s="34" t="str">
        <f t="shared" si="75"/>
        <v/>
      </c>
      <c r="V440" s="19"/>
      <c r="W440" s="19"/>
      <c r="X440" s="19"/>
    </row>
    <row r="441" spans="1:24" s="5" customFormat="1">
      <c r="A441" s="19"/>
      <c r="B441" s="19"/>
      <c r="C441" s="19"/>
      <c r="D441" s="19"/>
      <c r="E441" s="19"/>
      <c r="F441" s="19"/>
      <c r="G441" s="19"/>
      <c r="H441" s="19"/>
      <c r="I441" s="19"/>
      <c r="J441" s="10" t="s">
        <v>179</v>
      </c>
      <c r="K441" s="19" t="str">
        <f t="shared" si="72"/>
        <v>x122</v>
      </c>
      <c r="L441" s="19" t="str">
        <f t="shared" si="71"/>
        <v>Receivables/payables [trade]</v>
      </c>
      <c r="M441" s="19"/>
      <c r="N441" s="19" t="s">
        <v>359</v>
      </c>
      <c r="O441" s="19"/>
      <c r="P441" s="19"/>
      <c r="Q441" s="19"/>
      <c r="R441" s="19"/>
      <c r="S441" s="34">
        <f t="shared" si="73"/>
        <v>41827</v>
      </c>
      <c r="T441" s="34" t="str">
        <f t="shared" si="74"/>
        <v/>
      </c>
      <c r="U441" s="34" t="str">
        <f t="shared" si="75"/>
        <v/>
      </c>
      <c r="V441" s="19"/>
      <c r="W441" s="19"/>
      <c r="X441" s="19"/>
    </row>
    <row r="442" spans="1:24" s="5" customFormat="1">
      <c r="A442" s="19"/>
      <c r="B442" s="19"/>
      <c r="C442" s="19"/>
      <c r="D442" s="19"/>
      <c r="E442" s="19"/>
      <c r="F442" s="19"/>
      <c r="G442" s="19"/>
      <c r="H442" s="19"/>
      <c r="I442" s="19"/>
      <c r="J442" s="10" t="s">
        <v>180</v>
      </c>
      <c r="K442" s="19" t="str">
        <f t="shared" si="72"/>
        <v>x111</v>
      </c>
      <c r="L442" s="19" t="str">
        <f t="shared" si="71"/>
        <v>Pension benefit</v>
      </c>
      <c r="M442" s="19"/>
      <c r="N442" s="19" t="s">
        <v>359</v>
      </c>
      <c r="O442" s="19"/>
      <c r="P442" s="19"/>
      <c r="Q442" s="19"/>
      <c r="R442" s="19"/>
      <c r="S442" s="34">
        <f t="shared" si="73"/>
        <v>41827</v>
      </c>
      <c r="T442" s="34" t="str">
        <f t="shared" si="74"/>
        <v/>
      </c>
      <c r="U442" s="34" t="str">
        <f t="shared" si="75"/>
        <v/>
      </c>
      <c r="V442" s="19"/>
      <c r="W442" s="19"/>
      <c r="X442" s="19"/>
    </row>
    <row r="443" spans="1:24" s="5" customFormat="1">
      <c r="A443" s="19"/>
      <c r="B443" s="19"/>
      <c r="C443" s="19"/>
      <c r="D443" s="19"/>
      <c r="E443" s="19"/>
      <c r="F443" s="19"/>
      <c r="G443" s="19"/>
      <c r="H443" s="19"/>
      <c r="I443" s="19"/>
      <c r="J443" s="10" t="s">
        <v>181</v>
      </c>
      <c r="K443" s="19" t="str">
        <f t="shared" si="72"/>
        <v>x38</v>
      </c>
      <c r="L443" s="19" t="str">
        <f t="shared" si="71"/>
        <v>Due in respect of own fund items or initial fund called up but not yet paid in</v>
      </c>
      <c r="M443" s="19"/>
      <c r="N443" s="19" t="s">
        <v>359</v>
      </c>
      <c r="O443" s="19"/>
      <c r="P443" s="19"/>
      <c r="Q443" s="19"/>
      <c r="R443" s="19"/>
      <c r="S443" s="34">
        <f t="shared" si="73"/>
        <v>41827</v>
      </c>
      <c r="T443" s="34" t="str">
        <f t="shared" si="74"/>
        <v/>
      </c>
      <c r="U443" s="34" t="str">
        <f t="shared" si="75"/>
        <v/>
      </c>
      <c r="V443" s="19"/>
      <c r="W443" s="19"/>
      <c r="X443" s="19"/>
    </row>
    <row r="444" spans="1:24" s="5" customFormat="1">
      <c r="A444" s="19"/>
      <c r="B444" s="19"/>
      <c r="C444" s="19"/>
      <c r="D444" s="19"/>
      <c r="E444" s="19"/>
      <c r="F444" s="19"/>
      <c r="G444" s="19"/>
      <c r="H444" s="19"/>
      <c r="I444" s="19"/>
      <c r="J444" s="10" t="s">
        <v>3471</v>
      </c>
      <c r="K444" s="19" t="str">
        <f t="shared" si="72"/>
        <v>x97</v>
      </c>
      <c r="L444" s="19" t="str">
        <f t="shared" si="71"/>
        <v>Other than intangible, deferred tax, pension benefit, property, plant and equipment, financial, reinsurance deposits, receivables/payables and due in respect of own fund items or initial fund called up but not yet paid in</v>
      </c>
      <c r="M444" s="19"/>
      <c r="N444" s="19" t="s">
        <v>359</v>
      </c>
      <c r="O444" s="19"/>
      <c r="P444" s="19"/>
      <c r="Q444" s="19"/>
      <c r="R444" s="19"/>
      <c r="S444" s="34">
        <f t="shared" si="73"/>
        <v>41827</v>
      </c>
      <c r="T444" s="34" t="str">
        <f t="shared" si="74"/>
        <v/>
      </c>
      <c r="U444" s="34" t="str">
        <f t="shared" si="75"/>
        <v/>
      </c>
      <c r="V444" s="19"/>
      <c r="W444" s="19"/>
      <c r="X444" s="19"/>
    </row>
    <row r="445" spans="1:24" s="5" customFormat="1">
      <c r="A445" s="19"/>
      <c r="B445" s="19"/>
      <c r="C445" s="19"/>
      <c r="D445" s="19"/>
      <c r="E445" s="19"/>
      <c r="F445" s="19"/>
      <c r="G445" s="19"/>
      <c r="H445" s="19"/>
      <c r="I445" s="19"/>
      <c r="J445" s="6" t="s">
        <v>7151</v>
      </c>
      <c r="K445" s="19"/>
      <c r="L445" s="19"/>
      <c r="M445" s="19"/>
      <c r="N445" s="19"/>
      <c r="O445" s="19" t="s">
        <v>2299</v>
      </c>
      <c r="P445" s="19"/>
      <c r="Q445" s="19" t="s">
        <v>369</v>
      </c>
      <c r="R445" s="19"/>
      <c r="S445" s="34">
        <v>42277</v>
      </c>
      <c r="T445" s="34"/>
      <c r="U445" s="34"/>
      <c r="V445" s="19"/>
      <c r="W445" s="19"/>
      <c r="X445" s="19"/>
    </row>
    <row r="446" spans="1:24" s="5" customFormat="1">
      <c r="A446" s="19"/>
      <c r="B446" s="19"/>
      <c r="C446" s="19"/>
      <c r="D446" s="19"/>
      <c r="E446" s="19"/>
      <c r="F446" s="19"/>
      <c r="G446" s="19"/>
      <c r="H446" s="19"/>
      <c r="I446" s="19"/>
      <c r="J446" s="7" t="s">
        <v>130</v>
      </c>
      <c r="K446" s="19" t="str">
        <f>VLOOKUP(J446,$A$2:$B$982,2,FALSE)</f>
        <v>x0</v>
      </c>
      <c r="L446" s="19" t="str">
        <f t="shared" si="71"/>
        <v>Total/NA</v>
      </c>
      <c r="M446" s="19"/>
      <c r="N446" s="19"/>
      <c r="O446" s="19"/>
      <c r="P446" s="19"/>
      <c r="Q446" s="19"/>
      <c r="R446" s="19"/>
      <c r="S446" s="34">
        <f>VLOOKUP(J446,A:G,5,FALSE)</f>
        <v>41827</v>
      </c>
      <c r="T446" s="34" t="str">
        <f>IF(VLOOKUP(J446,A:G,6,FALSE)=0,"",VLOOKUP(J446,A:G,6,FALSE))</f>
        <v/>
      </c>
      <c r="U446" s="34" t="str">
        <f>IF(VLOOKUP(J446,A:G,7,FALSE)=0,"",VLOOKUP(J446,A:G,7,FALSE))</f>
        <v/>
      </c>
      <c r="V446" s="19"/>
      <c r="W446" s="19"/>
      <c r="X446" s="19"/>
    </row>
    <row r="447" spans="1:24" s="5" customFormat="1">
      <c r="A447" s="19"/>
      <c r="B447" s="19"/>
      <c r="C447" s="19"/>
      <c r="D447" s="19"/>
      <c r="E447" s="19"/>
      <c r="F447" s="19"/>
      <c r="G447" s="19"/>
      <c r="H447" s="19"/>
      <c r="I447" s="19"/>
      <c r="J447" s="8" t="s">
        <v>7142</v>
      </c>
      <c r="K447" s="19" t="str">
        <f>VLOOKUP(J447,$A$2:$B$982,2,FALSE)</f>
        <v>x187</v>
      </c>
      <c r="L447" s="19" t="str">
        <f t="shared" si="71"/>
        <v>Assets [listed]</v>
      </c>
      <c r="M447" s="19"/>
      <c r="N447" s="19"/>
      <c r="O447" s="19"/>
      <c r="P447" s="19"/>
      <c r="Q447" s="19"/>
      <c r="R447" s="19"/>
      <c r="S447" s="34">
        <f>VLOOKUP(J447,A:G,5,FALSE)</f>
        <v>42277</v>
      </c>
      <c r="T447" s="34" t="str">
        <f>IF(VLOOKUP(J447,A:G,6,FALSE)=0,"",VLOOKUP(J447,A:G,6,FALSE))</f>
        <v/>
      </c>
      <c r="U447" s="34" t="str">
        <f>IF(VLOOKUP(J447,A:G,7,FALSE)=0,"",VLOOKUP(J447,A:G,7,FALSE))</f>
        <v/>
      </c>
      <c r="V447" s="19"/>
      <c r="W447" s="19"/>
      <c r="X447" s="19"/>
    </row>
    <row r="448" spans="1:24" s="5" customFormat="1">
      <c r="A448" s="19"/>
      <c r="B448" s="19"/>
      <c r="C448" s="19"/>
      <c r="D448" s="19"/>
      <c r="E448" s="19"/>
      <c r="F448" s="19"/>
      <c r="G448" s="19"/>
      <c r="H448" s="19"/>
      <c r="I448" s="19"/>
      <c r="J448" s="8" t="s">
        <v>7145</v>
      </c>
      <c r="K448" s="19" t="str">
        <f>VLOOKUP(J448,$A$2:$B$982,2,FALSE)</f>
        <v>x188</v>
      </c>
      <c r="L448" s="19" t="str">
        <f t="shared" si="71"/>
        <v>Assets that are not listed in a stock exchange</v>
      </c>
      <c r="M448" s="19"/>
      <c r="N448" s="19"/>
      <c r="O448" s="19"/>
      <c r="P448" s="19"/>
      <c r="Q448" s="19"/>
      <c r="R448" s="19"/>
      <c r="S448" s="34">
        <f>VLOOKUP(J448,A:G,5,FALSE)</f>
        <v>42277</v>
      </c>
      <c r="T448" s="34" t="str">
        <f>IF(VLOOKUP(J448,A:G,6,FALSE)=0,"",VLOOKUP(J448,A:G,6,FALSE))</f>
        <v/>
      </c>
      <c r="U448" s="34" t="str">
        <f>IF(VLOOKUP(J448,A:G,7,FALSE)=0,"",VLOOKUP(J448,A:G,7,FALSE))</f>
        <v/>
      </c>
      <c r="V448" s="19"/>
      <c r="W448" s="19"/>
      <c r="X448" s="19"/>
    </row>
    <row r="449" spans="1:24" s="5" customFormat="1">
      <c r="A449" s="19"/>
      <c r="B449" s="19"/>
      <c r="C449" s="19"/>
      <c r="D449" s="19"/>
      <c r="E449" s="19"/>
      <c r="F449" s="19"/>
      <c r="G449" s="19"/>
      <c r="H449" s="19"/>
      <c r="I449" s="19"/>
      <c r="J449" s="8" t="s">
        <v>7146</v>
      </c>
      <c r="K449" s="19" t="str">
        <f>VLOOKUP(J449,$A$2:$B$982,2,FALSE)</f>
        <v>x189</v>
      </c>
      <c r="L449" s="19" t="str">
        <f t="shared" si="71"/>
        <v>Assets that are not exchange tradable</v>
      </c>
      <c r="M449" s="19"/>
      <c r="N449" s="19"/>
      <c r="O449" s="19"/>
      <c r="P449" s="19"/>
      <c r="Q449" s="19"/>
      <c r="R449" s="19"/>
      <c r="S449" s="34">
        <f>VLOOKUP(J449,A:G,5,FALSE)</f>
        <v>42277</v>
      </c>
      <c r="T449" s="34" t="str">
        <f>IF(VLOOKUP(J449,A:G,6,FALSE)=0,"",VLOOKUP(J449,A:G,6,FALSE))</f>
        <v/>
      </c>
      <c r="U449" s="34" t="str">
        <f>IF(VLOOKUP(J449,A:G,7,FALSE)=0,"",VLOOKUP(J449,A:G,7,FALSE))</f>
        <v/>
      </c>
      <c r="V449" s="19"/>
      <c r="W449" s="19"/>
      <c r="X449" s="19"/>
    </row>
    <row r="450" spans="1:24" s="5" customFormat="1">
      <c r="A450" s="19"/>
      <c r="B450" s="19"/>
      <c r="C450" s="19"/>
      <c r="D450" s="19"/>
      <c r="E450" s="19"/>
      <c r="F450" s="19"/>
      <c r="G450" s="19"/>
      <c r="H450" s="19"/>
      <c r="I450" s="19"/>
      <c r="J450" s="6" t="s">
        <v>7155</v>
      </c>
      <c r="K450" s="19"/>
      <c r="L450" s="19"/>
      <c r="M450" s="19"/>
      <c r="N450" s="19"/>
      <c r="O450" s="19" t="s">
        <v>2299</v>
      </c>
      <c r="P450" s="19"/>
      <c r="Q450" s="19" t="s">
        <v>369</v>
      </c>
      <c r="R450" s="19"/>
      <c r="S450" s="34">
        <v>42277</v>
      </c>
      <c r="T450" s="34">
        <v>42277</v>
      </c>
      <c r="U450" s="34"/>
      <c r="V450" s="19"/>
      <c r="W450" s="19"/>
      <c r="X450" s="19"/>
    </row>
    <row r="451" spans="1:24" s="5" customFormat="1">
      <c r="A451" s="19"/>
      <c r="B451" s="19"/>
      <c r="C451" s="19"/>
      <c r="D451" s="19"/>
      <c r="E451" s="19"/>
      <c r="F451" s="19"/>
      <c r="G451" s="19"/>
      <c r="H451" s="19"/>
      <c r="I451" s="19"/>
      <c r="J451" s="7" t="s">
        <v>130</v>
      </c>
      <c r="K451" s="19" t="str">
        <f t="shared" ref="K451:K493" si="76">VLOOKUP(J451,$A$2:$B$982,2,FALSE)</f>
        <v>x0</v>
      </c>
      <c r="L451" s="19" t="str">
        <f t="shared" ref="L451:L493" si="77">J451</f>
        <v>Total/NA</v>
      </c>
      <c r="M451" s="19" t="s">
        <v>358</v>
      </c>
      <c r="N451" s="19"/>
      <c r="O451" s="19"/>
      <c r="P451" s="19"/>
      <c r="Q451" s="19"/>
      <c r="R451" s="19"/>
      <c r="S451" s="34">
        <f t="shared" ref="S451:S493" si="78">VLOOKUP(J451,A:G,5,FALSE)</f>
        <v>41827</v>
      </c>
      <c r="T451" s="34" t="str">
        <f t="shared" ref="T451:T493" si="79">IF(VLOOKUP(J451,A:G,6,FALSE)=0,"",VLOOKUP(J451,A:G,6,FALSE))</f>
        <v/>
      </c>
      <c r="U451" s="34" t="str">
        <f t="shared" ref="U451:U493" si="80">IF(VLOOKUP(J451,A:G,7,FALSE)=0,"",VLOOKUP(J451,A:G,7,FALSE))</f>
        <v/>
      </c>
      <c r="V451" s="19"/>
      <c r="W451" s="19"/>
      <c r="X451" s="19"/>
    </row>
    <row r="452" spans="1:24" s="5" customFormat="1">
      <c r="A452" s="19"/>
      <c r="B452" s="19"/>
      <c r="C452" s="19"/>
      <c r="D452" s="19"/>
      <c r="E452" s="19"/>
      <c r="F452" s="19"/>
      <c r="G452" s="19"/>
      <c r="H452" s="19"/>
      <c r="I452" s="19"/>
      <c r="J452" s="8" t="s">
        <v>7721</v>
      </c>
      <c r="K452" s="19" t="str">
        <f t="shared" si="76"/>
        <v>x212</v>
      </c>
      <c r="L452" s="19" t="str">
        <f t="shared" si="77"/>
        <v>Property, plant and equipment, Cash, Derivatives, Bonds, Equity instruments, Participations and related undertakings, Deposits other than reinsurance deposits, Collective investments undertakings, Other investments, Loans and mortgages</v>
      </c>
      <c r="M452" s="19" t="s">
        <v>358</v>
      </c>
      <c r="N452" s="19" t="s">
        <v>359</v>
      </c>
      <c r="O452" s="19"/>
      <c r="P452" s="19"/>
      <c r="Q452" s="19"/>
      <c r="R452" s="19"/>
      <c r="S452" s="34">
        <f t="shared" si="78"/>
        <v>42277</v>
      </c>
      <c r="T452" s="34" t="str">
        <f t="shared" si="79"/>
        <v/>
      </c>
      <c r="U452" s="34" t="str">
        <f t="shared" si="80"/>
        <v/>
      </c>
      <c r="V452" s="19"/>
      <c r="W452" s="19"/>
      <c r="X452" s="19"/>
    </row>
    <row r="453" spans="1:24" s="5" customFormat="1">
      <c r="A453" s="19"/>
      <c r="B453" s="19"/>
      <c r="C453" s="19"/>
      <c r="D453" s="19"/>
      <c r="E453" s="19"/>
      <c r="F453" s="19"/>
      <c r="G453" s="19"/>
      <c r="H453" s="19"/>
      <c r="I453" s="19"/>
      <c r="J453" s="9" t="s">
        <v>7291</v>
      </c>
      <c r="K453" s="19" t="str">
        <f t="shared" si="76"/>
        <v>x190</v>
      </c>
      <c r="L453" s="19" t="str">
        <f t="shared" si="77"/>
        <v>Property, plant and equipment, Cash, Derivatives, Bonds, Equity instruments, Participations and related undertakings, Deposits other than reinsurance deposits, Collective investments undertakings, Other investments</v>
      </c>
      <c r="M453" s="19" t="s">
        <v>358</v>
      </c>
      <c r="N453" s="19" t="s">
        <v>359</v>
      </c>
      <c r="O453" s="19"/>
      <c r="P453" s="19"/>
      <c r="Q453" s="19"/>
      <c r="R453" s="19"/>
      <c r="S453" s="34">
        <f t="shared" si="78"/>
        <v>42277</v>
      </c>
      <c r="T453" s="34" t="str">
        <f t="shared" si="79"/>
        <v/>
      </c>
      <c r="U453" s="34" t="str">
        <f t="shared" si="80"/>
        <v/>
      </c>
      <c r="V453" s="19"/>
      <c r="W453" s="19"/>
      <c r="X453" s="19"/>
    </row>
    <row r="454" spans="1:24" s="5" customFormat="1">
      <c r="A454" s="19"/>
      <c r="B454" s="19"/>
      <c r="C454" s="19"/>
      <c r="D454" s="19"/>
      <c r="E454" s="19"/>
      <c r="F454" s="19"/>
      <c r="G454" s="19"/>
      <c r="H454" s="19"/>
      <c r="I454" s="19"/>
      <c r="J454" s="10" t="s">
        <v>9971</v>
      </c>
      <c r="K454" s="19" t="str">
        <f t="shared" si="76"/>
        <v>x115</v>
      </c>
      <c r="L454" s="19" t="str">
        <f t="shared" si="77"/>
        <v>Properties</v>
      </c>
      <c r="M454" s="19"/>
      <c r="N454" s="19" t="s">
        <v>359</v>
      </c>
      <c r="O454" s="19"/>
      <c r="P454" s="19"/>
      <c r="Q454" s="19"/>
      <c r="R454" s="19"/>
      <c r="S454" s="34">
        <f t="shared" si="78"/>
        <v>41827</v>
      </c>
      <c r="T454" s="34" t="str">
        <f t="shared" si="79"/>
        <v/>
      </c>
      <c r="U454" s="34" t="str">
        <f t="shared" si="80"/>
        <v/>
      </c>
      <c r="V454" s="19"/>
      <c r="W454" s="19"/>
      <c r="X454" s="19"/>
    </row>
    <row r="455" spans="1:24" s="5" customFormat="1">
      <c r="A455" s="19"/>
      <c r="B455" s="19"/>
      <c r="C455" s="19"/>
      <c r="D455" s="19"/>
      <c r="E455" s="19"/>
      <c r="F455" s="19"/>
      <c r="G455" s="19"/>
      <c r="H455" s="19"/>
      <c r="I455" s="19"/>
      <c r="J455" s="10" t="s">
        <v>7292</v>
      </c>
      <c r="K455" s="19" t="str">
        <f t="shared" si="76"/>
        <v>x191</v>
      </c>
      <c r="L455" s="19" t="str">
        <f t="shared" si="77"/>
        <v>Cash, Derivatives, Bonds, Equity instruments, Participations and related undertakings, Deposits other than reinsurance deposits, Collective investments undertakings, Other investments</v>
      </c>
      <c r="M455" s="19" t="s">
        <v>358</v>
      </c>
      <c r="N455" s="19" t="s">
        <v>359</v>
      </c>
      <c r="O455" s="19"/>
      <c r="P455" s="19"/>
      <c r="Q455" s="19"/>
      <c r="R455" s="19"/>
      <c r="S455" s="34">
        <f t="shared" si="78"/>
        <v>42277</v>
      </c>
      <c r="T455" s="34">
        <f t="shared" si="79"/>
        <v>41639</v>
      </c>
      <c r="U455" s="34" t="str">
        <f t="shared" si="80"/>
        <v/>
      </c>
      <c r="V455" s="19"/>
      <c r="W455" s="19"/>
      <c r="X455" s="19"/>
    </row>
    <row r="456" spans="1:24" s="5" customFormat="1">
      <c r="A456" s="19"/>
      <c r="B456" s="19"/>
      <c r="C456" s="19"/>
      <c r="D456" s="19"/>
      <c r="E456" s="19"/>
      <c r="F456" s="19"/>
      <c r="G456" s="19"/>
      <c r="H456" s="19"/>
      <c r="I456" s="19"/>
      <c r="J456" s="11" t="s">
        <v>161</v>
      </c>
      <c r="K456" s="19" t="str">
        <f t="shared" si="76"/>
        <v>x11</v>
      </c>
      <c r="L456" s="19" t="str">
        <f t="shared" si="77"/>
        <v>Cash</v>
      </c>
      <c r="M456" s="19"/>
      <c r="N456" s="19" t="s">
        <v>359</v>
      </c>
      <c r="O456" s="19"/>
      <c r="P456" s="19"/>
      <c r="Q456" s="19"/>
      <c r="R456" s="19"/>
      <c r="S456" s="34">
        <f t="shared" si="78"/>
        <v>41827</v>
      </c>
      <c r="T456" s="34" t="str">
        <f t="shared" si="79"/>
        <v/>
      </c>
      <c r="U456" s="34" t="str">
        <f t="shared" si="80"/>
        <v/>
      </c>
      <c r="V456" s="19"/>
      <c r="W456" s="19"/>
      <c r="X456" s="19"/>
    </row>
    <row r="457" spans="1:24" s="5" customFormat="1">
      <c r="A457" s="19"/>
      <c r="B457" s="19"/>
      <c r="C457" s="19"/>
      <c r="D457" s="19"/>
      <c r="E457" s="19"/>
      <c r="F457" s="19"/>
      <c r="G457" s="19"/>
      <c r="H457" s="19"/>
      <c r="I457" s="19"/>
      <c r="J457" s="11" t="s">
        <v>132</v>
      </c>
      <c r="K457" s="19" t="str">
        <f t="shared" si="76"/>
        <v>x32</v>
      </c>
      <c r="L457" s="19" t="str">
        <f t="shared" si="77"/>
        <v>Derivatives</v>
      </c>
      <c r="M457" s="19"/>
      <c r="N457" s="19" t="s">
        <v>359</v>
      </c>
      <c r="O457" s="19"/>
      <c r="P457" s="19"/>
      <c r="Q457" s="19"/>
      <c r="R457" s="19"/>
      <c r="S457" s="34">
        <f t="shared" si="78"/>
        <v>41827</v>
      </c>
      <c r="T457" s="34" t="str">
        <f t="shared" si="79"/>
        <v/>
      </c>
      <c r="U457" s="34" t="str">
        <f t="shared" si="80"/>
        <v/>
      </c>
      <c r="V457" s="19"/>
      <c r="W457" s="19"/>
      <c r="X457" s="19"/>
    </row>
    <row r="458" spans="1:24" s="5" customFormat="1">
      <c r="A458" s="19"/>
      <c r="B458" s="19"/>
      <c r="C458" s="19"/>
      <c r="D458" s="19"/>
      <c r="E458" s="19"/>
      <c r="F458" s="19"/>
      <c r="G458" s="19"/>
      <c r="H458" s="19"/>
      <c r="I458" s="19"/>
      <c r="J458" s="11" t="s">
        <v>7152</v>
      </c>
      <c r="K458" s="19" t="str">
        <f t="shared" si="76"/>
        <v>x31</v>
      </c>
      <c r="L458" s="19" t="str">
        <f t="shared" si="77"/>
        <v>Deposits other than reinsurance deposits</v>
      </c>
      <c r="M458" s="19"/>
      <c r="N458" s="19" t="s">
        <v>359</v>
      </c>
      <c r="O458" s="19"/>
      <c r="P458" s="19"/>
      <c r="Q458" s="19"/>
      <c r="R458" s="19"/>
      <c r="S458" s="34">
        <f t="shared" si="78"/>
        <v>41827</v>
      </c>
      <c r="T458" s="34" t="str">
        <f t="shared" si="79"/>
        <v/>
      </c>
      <c r="U458" s="34">
        <f t="shared" si="80"/>
        <v>42277</v>
      </c>
      <c r="V458" s="19"/>
      <c r="W458" s="19"/>
      <c r="X458" s="19"/>
    </row>
    <row r="459" spans="1:24" s="5" customFormat="1">
      <c r="A459" s="19"/>
      <c r="B459" s="19"/>
      <c r="C459" s="19"/>
      <c r="D459" s="19"/>
      <c r="E459" s="19"/>
      <c r="F459" s="19"/>
      <c r="G459" s="19"/>
      <c r="H459" s="19"/>
      <c r="I459" s="19"/>
      <c r="J459" s="11" t="s">
        <v>162</v>
      </c>
      <c r="K459" s="19" t="str">
        <f t="shared" si="76"/>
        <v>x7</v>
      </c>
      <c r="L459" s="19" t="str">
        <f t="shared" si="77"/>
        <v>Bonds</v>
      </c>
      <c r="M459" s="19" t="s">
        <v>358</v>
      </c>
      <c r="N459" s="19" t="s">
        <v>359</v>
      </c>
      <c r="O459" s="19"/>
      <c r="P459" s="19"/>
      <c r="Q459" s="19"/>
      <c r="R459" s="19"/>
      <c r="S459" s="34">
        <f t="shared" si="78"/>
        <v>41827</v>
      </c>
      <c r="T459" s="34" t="str">
        <f t="shared" si="79"/>
        <v/>
      </c>
      <c r="U459" s="34" t="str">
        <f t="shared" si="80"/>
        <v/>
      </c>
      <c r="V459" s="19"/>
      <c r="W459" s="19"/>
      <c r="X459" s="19"/>
    </row>
    <row r="460" spans="1:24" s="5" customFormat="1">
      <c r="A460" s="19"/>
      <c r="B460" s="19"/>
      <c r="C460" s="19"/>
      <c r="D460" s="19"/>
      <c r="E460" s="19"/>
      <c r="F460" s="19"/>
      <c r="G460" s="19"/>
      <c r="H460" s="19"/>
      <c r="I460" s="19"/>
      <c r="J460" s="12" t="s">
        <v>2160</v>
      </c>
      <c r="K460" s="19" t="str">
        <f t="shared" si="76"/>
        <v>x137</v>
      </c>
      <c r="L460" s="19" t="str">
        <f t="shared" si="77"/>
        <v>Structured notes and collateralised securities</v>
      </c>
      <c r="M460" s="19"/>
      <c r="N460" s="19" t="s">
        <v>359</v>
      </c>
      <c r="O460" s="19"/>
      <c r="P460" s="19"/>
      <c r="Q460" s="19"/>
      <c r="R460" s="19"/>
      <c r="S460" s="34">
        <f t="shared" si="78"/>
        <v>41827</v>
      </c>
      <c r="T460" s="34" t="str">
        <f t="shared" si="79"/>
        <v/>
      </c>
      <c r="U460" s="34" t="str">
        <f t="shared" si="80"/>
        <v/>
      </c>
      <c r="V460" s="19"/>
      <c r="W460" s="19"/>
      <c r="X460" s="19"/>
    </row>
    <row r="461" spans="1:24" s="5" customFormat="1">
      <c r="A461" s="19"/>
      <c r="B461" s="19"/>
      <c r="C461" s="19"/>
      <c r="D461" s="19"/>
      <c r="E461" s="19"/>
      <c r="F461" s="19"/>
      <c r="G461" s="19"/>
      <c r="H461" s="19"/>
      <c r="I461" s="19"/>
      <c r="J461" s="13" t="s">
        <v>163</v>
      </c>
      <c r="K461" s="19" t="str">
        <f t="shared" si="76"/>
        <v>x136</v>
      </c>
      <c r="L461" s="19" t="str">
        <f t="shared" si="77"/>
        <v>Structured notes</v>
      </c>
      <c r="M461" s="19"/>
      <c r="N461" s="19" t="s">
        <v>359</v>
      </c>
      <c r="O461" s="19"/>
      <c r="P461" s="19"/>
      <c r="Q461" s="19"/>
      <c r="R461" s="19"/>
      <c r="S461" s="34">
        <f t="shared" si="78"/>
        <v>41827</v>
      </c>
      <c r="T461" s="34" t="str">
        <f t="shared" si="79"/>
        <v/>
      </c>
      <c r="U461" s="34" t="str">
        <f t="shared" si="80"/>
        <v/>
      </c>
      <c r="V461" s="19"/>
      <c r="W461" s="19"/>
      <c r="X461" s="19"/>
    </row>
    <row r="462" spans="1:24" s="5" customFormat="1">
      <c r="A462" s="19"/>
      <c r="B462" s="19"/>
      <c r="C462" s="19"/>
      <c r="D462" s="19"/>
      <c r="E462" s="19"/>
      <c r="F462" s="19"/>
      <c r="G462" s="19"/>
      <c r="H462" s="19"/>
      <c r="I462" s="19"/>
      <c r="J462" s="13" t="s">
        <v>164</v>
      </c>
      <c r="K462" s="19" t="str">
        <f t="shared" si="76"/>
        <v>x18</v>
      </c>
      <c r="L462" s="19" t="str">
        <f t="shared" si="77"/>
        <v>Collateralised securities</v>
      </c>
      <c r="M462" s="19"/>
      <c r="N462" s="19" t="s">
        <v>359</v>
      </c>
      <c r="O462" s="19"/>
      <c r="P462" s="19"/>
      <c r="Q462" s="19"/>
      <c r="R462" s="19"/>
      <c r="S462" s="34">
        <f t="shared" si="78"/>
        <v>41827</v>
      </c>
      <c r="T462" s="34" t="str">
        <f t="shared" si="79"/>
        <v/>
      </c>
      <c r="U462" s="34" t="str">
        <f t="shared" si="80"/>
        <v/>
      </c>
      <c r="V462" s="19"/>
      <c r="W462" s="19"/>
      <c r="X462" s="19"/>
    </row>
    <row r="463" spans="1:24" s="5" customFormat="1">
      <c r="A463" s="19"/>
      <c r="B463" s="19"/>
      <c r="C463" s="19"/>
      <c r="D463" s="19"/>
      <c r="E463" s="19"/>
      <c r="F463" s="19"/>
      <c r="G463" s="19"/>
      <c r="H463" s="19"/>
      <c r="I463" s="19"/>
      <c r="J463" s="12" t="s">
        <v>165</v>
      </c>
      <c r="K463" s="19" t="str">
        <f t="shared" si="76"/>
        <v>x10</v>
      </c>
      <c r="L463" s="19" t="str">
        <f t="shared" si="77"/>
        <v>Bonds securities other than structured notes and collateralised securities</v>
      </c>
      <c r="M463" s="19" t="s">
        <v>358</v>
      </c>
      <c r="N463" s="19" t="s">
        <v>359</v>
      </c>
      <c r="O463" s="19"/>
      <c r="P463" s="19"/>
      <c r="Q463" s="19"/>
      <c r="R463" s="19"/>
      <c r="S463" s="34">
        <f t="shared" si="78"/>
        <v>41827</v>
      </c>
      <c r="T463" s="34" t="str">
        <f t="shared" si="79"/>
        <v/>
      </c>
      <c r="U463" s="34" t="str">
        <f t="shared" si="80"/>
        <v/>
      </c>
      <c r="V463" s="19"/>
      <c r="W463" s="19"/>
      <c r="X463" s="19"/>
    </row>
    <row r="464" spans="1:24" s="5" customFormat="1">
      <c r="A464" s="19"/>
      <c r="B464" s="19"/>
      <c r="C464" s="19"/>
      <c r="D464" s="19"/>
      <c r="E464" s="19"/>
      <c r="F464" s="19"/>
      <c r="G464" s="19"/>
      <c r="H464" s="19"/>
      <c r="I464" s="19"/>
      <c r="J464" s="13" t="s">
        <v>5026</v>
      </c>
      <c r="K464" s="19" t="str">
        <f t="shared" si="76"/>
        <v>x175</v>
      </c>
      <c r="L464" s="19" t="str">
        <f t="shared" si="77"/>
        <v>Government Bonds</v>
      </c>
      <c r="M464" s="19"/>
      <c r="N464" s="19" t="s">
        <v>359</v>
      </c>
      <c r="O464" s="19"/>
      <c r="P464" s="19"/>
      <c r="Q464" s="19"/>
      <c r="R464" s="19"/>
      <c r="S464" s="34">
        <f t="shared" si="78"/>
        <v>41827</v>
      </c>
      <c r="T464" s="34" t="str">
        <f t="shared" si="79"/>
        <v/>
      </c>
      <c r="U464" s="34" t="str">
        <f t="shared" si="80"/>
        <v/>
      </c>
      <c r="V464" s="19"/>
      <c r="W464" s="19"/>
      <c r="X464" s="19"/>
    </row>
    <row r="465" spans="1:24" s="5" customFormat="1">
      <c r="A465" s="19"/>
      <c r="B465" s="19"/>
      <c r="C465" s="19"/>
      <c r="D465" s="19"/>
      <c r="E465" s="19"/>
      <c r="F465" s="19"/>
      <c r="G465" s="19"/>
      <c r="H465" s="19"/>
      <c r="I465" s="19"/>
      <c r="J465" s="13" t="s">
        <v>5027</v>
      </c>
      <c r="K465" s="19" t="str">
        <f t="shared" si="76"/>
        <v>x176</v>
      </c>
      <c r="L465" s="19" t="str">
        <f t="shared" si="77"/>
        <v>Corporate Bonds</v>
      </c>
      <c r="M465" s="19"/>
      <c r="N465" s="19" t="s">
        <v>359</v>
      </c>
      <c r="O465" s="19"/>
      <c r="P465" s="19"/>
      <c r="Q465" s="19"/>
      <c r="R465" s="19"/>
      <c r="S465" s="34">
        <f t="shared" si="78"/>
        <v>41827</v>
      </c>
      <c r="T465" s="34" t="str">
        <f t="shared" si="79"/>
        <v/>
      </c>
      <c r="U465" s="34" t="str">
        <f t="shared" si="80"/>
        <v/>
      </c>
      <c r="V465" s="19"/>
      <c r="W465" s="19"/>
      <c r="X465" s="19"/>
    </row>
    <row r="466" spans="1:24" s="5" customFormat="1">
      <c r="A466" s="19"/>
      <c r="B466" s="19"/>
      <c r="C466" s="19"/>
      <c r="D466" s="19"/>
      <c r="E466" s="19"/>
      <c r="F466" s="19"/>
      <c r="G466" s="19"/>
      <c r="H466" s="19"/>
      <c r="I466" s="19"/>
      <c r="J466" s="11" t="s">
        <v>7153</v>
      </c>
      <c r="K466" s="19" t="str">
        <f t="shared" si="76"/>
        <v>x192</v>
      </c>
      <c r="L466" s="19" t="str">
        <f t="shared" si="77"/>
        <v>Participations and related undertakings</v>
      </c>
      <c r="M466" s="19"/>
      <c r="N466" s="19" t="s">
        <v>359</v>
      </c>
      <c r="O466" s="19"/>
      <c r="P466" s="19"/>
      <c r="Q466" s="19"/>
      <c r="R466" s="19"/>
      <c r="S466" s="34">
        <f t="shared" si="78"/>
        <v>42277</v>
      </c>
      <c r="T466" s="34" t="str">
        <f t="shared" si="79"/>
        <v/>
      </c>
      <c r="U466" s="34" t="str">
        <f t="shared" si="80"/>
        <v/>
      </c>
      <c r="V466" s="19"/>
      <c r="W466" s="19"/>
      <c r="X466" s="19"/>
    </row>
    <row r="467" spans="1:24" s="5" customFormat="1">
      <c r="A467" s="19"/>
      <c r="B467" s="19"/>
      <c r="C467" s="19"/>
      <c r="D467" s="19"/>
      <c r="E467" s="19"/>
      <c r="F467" s="19"/>
      <c r="G467" s="19"/>
      <c r="H467" s="19"/>
      <c r="I467" s="19"/>
      <c r="J467" s="11" t="s">
        <v>136</v>
      </c>
      <c r="K467" s="19" t="str">
        <f t="shared" si="76"/>
        <v>x39</v>
      </c>
      <c r="L467" s="19" t="str">
        <f t="shared" si="77"/>
        <v>Equity instruments</v>
      </c>
      <c r="M467" s="19" t="s">
        <v>358</v>
      </c>
      <c r="N467" s="19" t="s">
        <v>359</v>
      </c>
      <c r="O467" s="19"/>
      <c r="P467" s="19"/>
      <c r="Q467" s="19"/>
      <c r="R467" s="19"/>
      <c r="S467" s="34">
        <f t="shared" si="78"/>
        <v>41827</v>
      </c>
      <c r="T467" s="34" t="str">
        <f t="shared" si="79"/>
        <v/>
      </c>
      <c r="U467" s="34" t="str">
        <f t="shared" si="80"/>
        <v/>
      </c>
      <c r="V467" s="19"/>
      <c r="W467" s="19"/>
      <c r="X467" s="19"/>
    </row>
    <row r="468" spans="1:24" s="5" customFormat="1">
      <c r="A468" s="19"/>
      <c r="B468" s="19"/>
      <c r="C468" s="19"/>
      <c r="D468" s="19"/>
      <c r="E468" s="19"/>
      <c r="F468" s="19"/>
      <c r="G468" s="19"/>
      <c r="H468" s="19"/>
      <c r="I468" s="19"/>
      <c r="J468" s="12" t="s">
        <v>9972</v>
      </c>
      <c r="K468" s="19" t="str">
        <f t="shared" si="76"/>
        <v>x40</v>
      </c>
      <c r="L468" s="19" t="str">
        <f t="shared" si="77"/>
        <v>Listed equity</v>
      </c>
      <c r="M468" s="19"/>
      <c r="N468" s="19" t="s">
        <v>359</v>
      </c>
      <c r="O468" s="19"/>
      <c r="P468" s="19"/>
      <c r="Q468" s="19"/>
      <c r="R468" s="19"/>
      <c r="S468" s="34">
        <f t="shared" si="78"/>
        <v>41827</v>
      </c>
      <c r="T468" s="34" t="str">
        <f t="shared" si="79"/>
        <v/>
      </c>
      <c r="U468" s="34" t="str">
        <f t="shared" si="80"/>
        <v/>
      </c>
      <c r="V468" s="19"/>
      <c r="W468" s="19"/>
      <c r="X468" s="19"/>
    </row>
    <row r="469" spans="1:24" s="5" customFormat="1">
      <c r="A469" s="19"/>
      <c r="B469" s="19"/>
      <c r="C469" s="19"/>
      <c r="D469" s="19"/>
      <c r="E469" s="19"/>
      <c r="F469" s="19"/>
      <c r="G469" s="19"/>
      <c r="H469" s="19"/>
      <c r="I469" s="19"/>
      <c r="J469" s="12" t="s">
        <v>9973</v>
      </c>
      <c r="K469" s="19" t="str">
        <f t="shared" si="76"/>
        <v>x41</v>
      </c>
      <c r="L469" s="19" t="str">
        <f t="shared" si="77"/>
        <v>Unlisted equity</v>
      </c>
      <c r="M469" s="19"/>
      <c r="N469" s="19" t="s">
        <v>359</v>
      </c>
      <c r="O469" s="19"/>
      <c r="P469" s="19"/>
      <c r="Q469" s="19"/>
      <c r="R469" s="19"/>
      <c r="S469" s="34">
        <f t="shared" si="78"/>
        <v>41827</v>
      </c>
      <c r="T469" s="34" t="str">
        <f t="shared" si="79"/>
        <v/>
      </c>
      <c r="U469" s="34" t="str">
        <f t="shared" si="80"/>
        <v/>
      </c>
      <c r="V469" s="19"/>
      <c r="W469" s="19"/>
      <c r="X469" s="19"/>
    </row>
    <row r="470" spans="1:24" s="5" customFormat="1">
      <c r="A470" s="19"/>
      <c r="B470" s="19"/>
      <c r="C470" s="19"/>
      <c r="D470" s="19"/>
      <c r="E470" s="19"/>
      <c r="F470" s="19"/>
      <c r="G470" s="19"/>
      <c r="H470" s="19"/>
      <c r="I470" s="19"/>
      <c r="J470" s="11" t="s">
        <v>5030</v>
      </c>
      <c r="K470" s="19" t="str">
        <f t="shared" si="76"/>
        <v>x179</v>
      </c>
      <c r="L470" s="19" t="str">
        <f t="shared" si="77"/>
        <v>Other investments</v>
      </c>
      <c r="M470" s="19"/>
      <c r="N470" s="19" t="s">
        <v>359</v>
      </c>
      <c r="O470" s="19"/>
      <c r="P470" s="19"/>
      <c r="Q470" s="19"/>
      <c r="R470" s="19"/>
      <c r="S470" s="34">
        <f t="shared" si="78"/>
        <v>41827</v>
      </c>
      <c r="T470" s="34" t="str">
        <f t="shared" si="79"/>
        <v/>
      </c>
      <c r="U470" s="34" t="str">
        <f t="shared" si="80"/>
        <v/>
      </c>
      <c r="V470" s="19"/>
      <c r="W470" s="19"/>
      <c r="X470" s="19"/>
    </row>
    <row r="471" spans="1:24" s="5" customFormat="1">
      <c r="A471" s="19"/>
      <c r="B471" s="19"/>
      <c r="C471" s="19"/>
      <c r="D471" s="19"/>
      <c r="E471" s="19"/>
      <c r="F471" s="19"/>
      <c r="G471" s="19"/>
      <c r="H471" s="19"/>
      <c r="I471" s="19"/>
      <c r="J471" s="11" t="s">
        <v>5028</v>
      </c>
      <c r="K471" s="19" t="str">
        <f t="shared" si="76"/>
        <v>x177</v>
      </c>
      <c r="L471" s="19" t="str">
        <f t="shared" si="77"/>
        <v>Collective investments undertakings</v>
      </c>
      <c r="M471" s="19"/>
      <c r="N471" s="19" t="s">
        <v>359</v>
      </c>
      <c r="O471" s="19"/>
      <c r="P471" s="19"/>
      <c r="Q471" s="19"/>
      <c r="R471" s="19"/>
      <c r="S471" s="34">
        <f t="shared" si="78"/>
        <v>41827</v>
      </c>
      <c r="T471" s="34" t="str">
        <f t="shared" si="79"/>
        <v/>
      </c>
      <c r="U471" s="34" t="str">
        <f t="shared" si="80"/>
        <v/>
      </c>
      <c r="V471" s="19"/>
      <c r="W471" s="19"/>
      <c r="X471" s="19"/>
    </row>
    <row r="472" spans="1:24" s="5" customFormat="1">
      <c r="A472" s="19"/>
      <c r="B472" s="19"/>
      <c r="C472" s="19"/>
      <c r="D472" s="19"/>
      <c r="E472" s="19"/>
      <c r="F472" s="19"/>
      <c r="G472" s="19"/>
      <c r="H472" s="19"/>
      <c r="I472" s="19"/>
      <c r="J472" s="9" t="s">
        <v>9966</v>
      </c>
      <c r="K472" s="19" t="str">
        <f t="shared" si="76"/>
        <v>x81</v>
      </c>
      <c r="L472" s="19" t="str">
        <f t="shared" si="77"/>
        <v>Mortgages and loans</v>
      </c>
      <c r="M472" s="19" t="s">
        <v>358</v>
      </c>
      <c r="N472" s="19" t="s">
        <v>359</v>
      </c>
      <c r="O472" s="19"/>
      <c r="P472" s="19"/>
      <c r="Q472" s="19"/>
      <c r="R472" s="19"/>
      <c r="S472" s="34">
        <f t="shared" si="78"/>
        <v>41827</v>
      </c>
      <c r="T472" s="34" t="str">
        <f t="shared" si="79"/>
        <v/>
      </c>
      <c r="U472" s="34">
        <f t="shared" si="80"/>
        <v>42277</v>
      </c>
      <c r="V472" s="19"/>
      <c r="W472" s="19"/>
      <c r="X472" s="19"/>
    </row>
    <row r="473" spans="1:24" s="5" customFormat="1">
      <c r="A473" s="19"/>
      <c r="B473" s="19"/>
      <c r="C473" s="19"/>
      <c r="D473" s="19"/>
      <c r="E473" s="19"/>
      <c r="F473" s="19"/>
      <c r="G473" s="19"/>
      <c r="H473" s="19"/>
      <c r="I473" s="19"/>
      <c r="J473" s="10" t="s">
        <v>7154</v>
      </c>
      <c r="K473" s="19" t="str">
        <f t="shared" si="76"/>
        <v>x183</v>
      </c>
      <c r="L473" s="19" t="str">
        <f t="shared" si="77"/>
        <v>Loans on policies</v>
      </c>
      <c r="M473" s="19"/>
      <c r="N473" s="19" t="s">
        <v>359</v>
      </c>
      <c r="O473" s="19"/>
      <c r="P473" s="19"/>
      <c r="Q473" s="19"/>
      <c r="R473" s="19"/>
      <c r="S473" s="34">
        <f t="shared" si="78"/>
        <v>41827</v>
      </c>
      <c r="T473" s="34" t="str">
        <f t="shared" si="79"/>
        <v/>
      </c>
      <c r="U473" s="34" t="str">
        <f t="shared" si="80"/>
        <v/>
      </c>
      <c r="V473" s="19"/>
      <c r="W473" s="19"/>
      <c r="X473" s="19"/>
    </row>
    <row r="474" spans="1:24" s="5" customFormat="1">
      <c r="A474" s="19"/>
      <c r="B474" s="19"/>
      <c r="C474" s="19"/>
      <c r="D474" s="19"/>
      <c r="E474" s="19"/>
      <c r="F474" s="19"/>
      <c r="G474" s="19"/>
      <c r="H474" s="19"/>
      <c r="I474" s="19"/>
      <c r="J474" s="10" t="s">
        <v>7914</v>
      </c>
      <c r="K474" s="19" t="str">
        <f t="shared" si="76"/>
        <v>x181</v>
      </c>
      <c r="L474" s="19" t="str">
        <f t="shared" si="77"/>
        <v>Loans and mortgages to individuals</v>
      </c>
      <c r="M474" s="19"/>
      <c r="N474" s="19" t="s">
        <v>359</v>
      </c>
      <c r="O474" s="19"/>
      <c r="P474" s="19"/>
      <c r="Q474" s="19"/>
      <c r="R474" s="19"/>
      <c r="S474" s="34">
        <f t="shared" si="78"/>
        <v>41827</v>
      </c>
      <c r="T474" s="34" t="str">
        <f t="shared" si="79"/>
        <v/>
      </c>
      <c r="U474" s="34" t="str">
        <f t="shared" si="80"/>
        <v/>
      </c>
      <c r="V474" s="19"/>
      <c r="W474" s="19"/>
      <c r="X474" s="19"/>
    </row>
    <row r="475" spans="1:24" s="5" customFormat="1">
      <c r="A475" s="19"/>
      <c r="B475" s="19"/>
      <c r="C475" s="19"/>
      <c r="D475" s="19"/>
      <c r="E475" s="19"/>
      <c r="F475" s="19"/>
      <c r="G475" s="19"/>
      <c r="H475" s="19"/>
      <c r="I475" s="19"/>
      <c r="J475" s="10" t="s">
        <v>7917</v>
      </c>
      <c r="K475" s="19" t="str">
        <f t="shared" si="76"/>
        <v>x182</v>
      </c>
      <c r="L475" s="19" t="str">
        <f t="shared" si="77"/>
        <v>Other loans and mortgages</v>
      </c>
      <c r="M475" s="19"/>
      <c r="N475" s="19" t="s">
        <v>359</v>
      </c>
      <c r="O475" s="19"/>
      <c r="P475" s="19"/>
      <c r="Q475" s="19"/>
      <c r="R475" s="19"/>
      <c r="S475" s="34">
        <f t="shared" si="78"/>
        <v>41827</v>
      </c>
      <c r="T475" s="34" t="str">
        <f t="shared" si="79"/>
        <v/>
      </c>
      <c r="U475" s="34" t="str">
        <f t="shared" si="80"/>
        <v/>
      </c>
      <c r="V475" s="19"/>
      <c r="W475" s="19"/>
      <c r="X475" s="19"/>
    </row>
    <row r="476" spans="1:24" s="5" customFormat="1">
      <c r="A476" s="19"/>
      <c r="B476" s="19"/>
      <c r="C476" s="19"/>
      <c r="D476" s="19"/>
      <c r="E476" s="19"/>
      <c r="F476" s="19"/>
      <c r="G476" s="19"/>
      <c r="H476" s="19"/>
      <c r="I476" s="19"/>
      <c r="J476" s="8" t="s">
        <v>167</v>
      </c>
      <c r="K476" s="19" t="str">
        <f t="shared" si="76"/>
        <v>x127</v>
      </c>
      <c r="L476" s="19" t="str">
        <f t="shared" si="77"/>
        <v>Reinsurance deposits and receivables/payables [insurance/reinsurance related]</v>
      </c>
      <c r="M476" s="19" t="s">
        <v>358</v>
      </c>
      <c r="N476" s="19" t="s">
        <v>359</v>
      </c>
      <c r="O476" s="19"/>
      <c r="P476" s="19"/>
      <c r="Q476" s="19"/>
      <c r="R476" s="19"/>
      <c r="S476" s="34">
        <f t="shared" si="78"/>
        <v>41827</v>
      </c>
      <c r="T476" s="34" t="str">
        <f t="shared" si="79"/>
        <v/>
      </c>
      <c r="U476" s="34" t="str">
        <f t="shared" si="80"/>
        <v/>
      </c>
      <c r="V476" s="19"/>
      <c r="W476" s="19"/>
      <c r="X476" s="19"/>
    </row>
    <row r="477" spans="1:24" s="5" customFormat="1">
      <c r="A477" s="19"/>
      <c r="B477" s="19"/>
      <c r="C477" s="19"/>
      <c r="D477" s="19"/>
      <c r="E477" s="19"/>
      <c r="F477" s="19"/>
      <c r="G477" s="19"/>
      <c r="H477" s="19"/>
      <c r="I477" s="19"/>
      <c r="J477" s="9" t="s">
        <v>168</v>
      </c>
      <c r="K477" s="19" t="str">
        <f t="shared" si="76"/>
        <v>x126</v>
      </c>
      <c r="L477" s="19" t="str">
        <f t="shared" si="77"/>
        <v>Reinsurance deposits</v>
      </c>
      <c r="M477" s="19"/>
      <c r="N477" s="19" t="s">
        <v>359</v>
      </c>
      <c r="O477" s="19"/>
      <c r="P477" s="19"/>
      <c r="Q477" s="19"/>
      <c r="R477" s="19"/>
      <c r="S477" s="34">
        <f t="shared" si="78"/>
        <v>41827</v>
      </c>
      <c r="T477" s="34" t="str">
        <f t="shared" si="79"/>
        <v/>
      </c>
      <c r="U477" s="34" t="str">
        <f t="shared" si="80"/>
        <v/>
      </c>
      <c r="V477" s="19"/>
      <c r="W477" s="19"/>
      <c r="X477" s="19"/>
    </row>
    <row r="478" spans="1:24" s="5" customFormat="1">
      <c r="A478" s="19"/>
      <c r="B478" s="19"/>
      <c r="C478" s="19"/>
      <c r="D478" s="19"/>
      <c r="E478" s="19"/>
      <c r="F478" s="19"/>
      <c r="G478" s="19"/>
      <c r="H478" s="19"/>
      <c r="I478" s="19"/>
      <c r="J478" s="9" t="s">
        <v>169</v>
      </c>
      <c r="K478" s="19" t="str">
        <f t="shared" si="76"/>
        <v>x120</v>
      </c>
      <c r="L478" s="19" t="str">
        <f t="shared" si="77"/>
        <v>Receivables/payables [insurance/reinsurance related]</v>
      </c>
      <c r="M478" s="19" t="s">
        <v>358</v>
      </c>
      <c r="N478" s="19" t="s">
        <v>359</v>
      </c>
      <c r="O478" s="19"/>
      <c r="P478" s="19"/>
      <c r="Q478" s="19"/>
      <c r="R478" s="19"/>
      <c r="S478" s="34">
        <f t="shared" si="78"/>
        <v>41827</v>
      </c>
      <c r="T478" s="34" t="str">
        <f t="shared" si="79"/>
        <v/>
      </c>
      <c r="U478" s="34" t="str">
        <f t="shared" si="80"/>
        <v/>
      </c>
      <c r="V478" s="19"/>
      <c r="W478" s="19"/>
      <c r="X478" s="19"/>
    </row>
    <row r="479" spans="1:24" s="5" customFormat="1">
      <c r="A479" s="19"/>
      <c r="B479" s="19"/>
      <c r="C479" s="19"/>
      <c r="D479" s="19"/>
      <c r="E479" s="19"/>
      <c r="F479" s="19"/>
      <c r="G479" s="19"/>
      <c r="H479" s="19"/>
      <c r="I479" s="19"/>
      <c r="J479" s="10" t="s">
        <v>170</v>
      </c>
      <c r="K479" s="19" t="str">
        <f t="shared" si="76"/>
        <v>x119</v>
      </c>
      <c r="L479" s="19" t="str">
        <f t="shared" si="77"/>
        <v>Receivables/payables [insurance/reinsurance accepted]</v>
      </c>
      <c r="M479" s="19"/>
      <c r="N479" s="19" t="s">
        <v>359</v>
      </c>
      <c r="O479" s="19"/>
      <c r="P479" s="19"/>
      <c r="Q479" s="19"/>
      <c r="R479" s="19"/>
      <c r="S479" s="34">
        <f t="shared" si="78"/>
        <v>41827</v>
      </c>
      <c r="T479" s="34" t="str">
        <f t="shared" si="79"/>
        <v/>
      </c>
      <c r="U479" s="34" t="str">
        <f t="shared" si="80"/>
        <v/>
      </c>
      <c r="V479" s="19"/>
      <c r="W479" s="19"/>
      <c r="X479" s="19"/>
    </row>
    <row r="480" spans="1:24" s="5" customFormat="1">
      <c r="A480" s="19"/>
      <c r="B480" s="19"/>
      <c r="C480" s="19"/>
      <c r="D480" s="19"/>
      <c r="E480" s="19"/>
      <c r="F480" s="19"/>
      <c r="G480" s="19"/>
      <c r="H480" s="19"/>
      <c r="I480" s="19"/>
      <c r="J480" s="10" t="s">
        <v>3422</v>
      </c>
      <c r="K480" s="19" t="str">
        <f t="shared" si="76"/>
        <v>x121</v>
      </c>
      <c r="L480" s="19" t="str">
        <f t="shared" si="77"/>
        <v>Receivables/payables [reinsurance ceded]</v>
      </c>
      <c r="M480" s="19"/>
      <c r="N480" s="19" t="s">
        <v>359</v>
      </c>
      <c r="O480" s="19"/>
      <c r="P480" s="19"/>
      <c r="Q480" s="19"/>
      <c r="R480" s="19"/>
      <c r="S480" s="34">
        <f t="shared" si="78"/>
        <v>41827</v>
      </c>
      <c r="T480" s="34" t="str">
        <f t="shared" si="79"/>
        <v/>
      </c>
      <c r="U480" s="34" t="str">
        <f t="shared" si="80"/>
        <v/>
      </c>
      <c r="V480" s="19"/>
      <c r="W480" s="19"/>
      <c r="X480" s="19"/>
    </row>
    <row r="481" spans="1:24" s="5" customFormat="1">
      <c r="A481" s="19"/>
      <c r="B481" s="19"/>
      <c r="C481" s="19"/>
      <c r="D481" s="19"/>
      <c r="E481" s="19"/>
      <c r="F481" s="19"/>
      <c r="G481" s="19"/>
      <c r="H481" s="19"/>
      <c r="I481" s="19"/>
      <c r="J481" s="8" t="s">
        <v>171</v>
      </c>
      <c r="K481" s="19" t="str">
        <f t="shared" si="76"/>
        <v>x124</v>
      </c>
      <c r="L481" s="19" t="str">
        <f t="shared" si="77"/>
        <v>Recoverables</v>
      </c>
      <c r="M481" s="19" t="s">
        <v>358</v>
      </c>
      <c r="N481" s="19" t="s">
        <v>359</v>
      </c>
      <c r="O481" s="19"/>
      <c r="P481" s="19"/>
      <c r="Q481" s="19"/>
      <c r="R481" s="19"/>
      <c r="S481" s="34">
        <f t="shared" si="78"/>
        <v>41827</v>
      </c>
      <c r="T481" s="34" t="str">
        <f t="shared" si="79"/>
        <v/>
      </c>
      <c r="U481" s="34" t="str">
        <f t="shared" si="80"/>
        <v/>
      </c>
      <c r="V481" s="19"/>
      <c r="W481" s="19"/>
      <c r="X481" s="19"/>
    </row>
    <row r="482" spans="1:24" s="5" customFormat="1">
      <c r="A482" s="19"/>
      <c r="B482" s="19"/>
      <c r="C482" s="19"/>
      <c r="D482" s="19"/>
      <c r="E482" s="19"/>
      <c r="F482" s="19"/>
      <c r="G482" s="19"/>
      <c r="H482" s="19"/>
      <c r="I482" s="19"/>
      <c r="J482" s="9" t="s">
        <v>6765</v>
      </c>
      <c r="K482" s="19" t="str">
        <f t="shared" si="76"/>
        <v>x184</v>
      </c>
      <c r="L482" s="19" t="str">
        <f t="shared" si="77"/>
        <v>Recoverables recognised for TP calculation</v>
      </c>
      <c r="M482" s="19"/>
      <c r="N482" s="19" t="s">
        <v>359</v>
      </c>
      <c r="O482" s="19"/>
      <c r="P482" s="19"/>
      <c r="Q482" s="19"/>
      <c r="R482" s="19"/>
      <c r="S482" s="34">
        <f t="shared" si="78"/>
        <v>42277</v>
      </c>
      <c r="T482" s="34" t="str">
        <f t="shared" si="79"/>
        <v/>
      </c>
      <c r="U482" s="34" t="str">
        <f t="shared" si="80"/>
        <v/>
      </c>
      <c r="V482" s="19"/>
      <c r="W482" s="19"/>
      <c r="X482" s="19"/>
    </row>
    <row r="483" spans="1:24" s="5" customFormat="1">
      <c r="A483" s="19"/>
      <c r="B483" s="19"/>
      <c r="C483" s="19"/>
      <c r="D483" s="19"/>
      <c r="E483" s="19"/>
      <c r="F483" s="19"/>
      <c r="G483" s="19"/>
      <c r="H483" s="19"/>
      <c r="I483" s="19"/>
      <c r="J483" s="9" t="s">
        <v>6766</v>
      </c>
      <c r="K483" s="19" t="str">
        <f t="shared" si="76"/>
        <v>x185</v>
      </c>
      <c r="L483" s="19" t="str">
        <f t="shared" si="77"/>
        <v>Recoverables not recognised for TP calculation</v>
      </c>
      <c r="M483" s="19"/>
      <c r="N483" s="19" t="s">
        <v>359</v>
      </c>
      <c r="O483" s="19"/>
      <c r="P483" s="19"/>
      <c r="Q483" s="19"/>
      <c r="R483" s="19"/>
      <c r="S483" s="34">
        <f t="shared" si="78"/>
        <v>42277</v>
      </c>
      <c r="T483" s="34">
        <f t="shared" si="79"/>
        <v>41639</v>
      </c>
      <c r="U483" s="34" t="str">
        <f t="shared" si="80"/>
        <v/>
      </c>
      <c r="V483" s="19"/>
      <c r="W483" s="19"/>
      <c r="X483" s="19"/>
    </row>
    <row r="484" spans="1:24" s="5" customFormat="1">
      <c r="A484" s="19"/>
      <c r="B484" s="19"/>
      <c r="C484" s="19"/>
      <c r="D484" s="19"/>
      <c r="E484" s="19"/>
      <c r="F484" s="19"/>
      <c r="G484" s="19"/>
      <c r="H484" s="19"/>
      <c r="I484" s="19"/>
      <c r="J484" s="7" t="s">
        <v>174</v>
      </c>
      <c r="K484" s="19" t="str">
        <f t="shared" si="76"/>
        <v>x101</v>
      </c>
      <c r="L484" s="19" t="str">
        <f t="shared" si="77"/>
        <v>Other than property, plant and equipment, financial [other than receivables/payables insurance/reinsurance related and reinsurance deposits]</v>
      </c>
      <c r="M484" s="19" t="s">
        <v>358</v>
      </c>
      <c r="N484" s="19" t="s">
        <v>359</v>
      </c>
      <c r="O484" s="19"/>
      <c r="P484" s="19"/>
      <c r="Q484" s="19"/>
      <c r="R484" s="19"/>
      <c r="S484" s="34">
        <f t="shared" si="78"/>
        <v>41827</v>
      </c>
      <c r="T484" s="34" t="str">
        <f t="shared" si="79"/>
        <v/>
      </c>
      <c r="U484" s="34" t="str">
        <f t="shared" si="80"/>
        <v/>
      </c>
      <c r="V484" s="19"/>
      <c r="W484" s="19"/>
      <c r="X484" s="19"/>
    </row>
    <row r="485" spans="1:24" s="5" customFormat="1">
      <c r="A485" s="19"/>
      <c r="B485" s="19"/>
      <c r="C485" s="19"/>
      <c r="D485" s="19"/>
      <c r="E485" s="19"/>
      <c r="F485" s="19"/>
      <c r="G485" s="19"/>
      <c r="H485" s="19"/>
      <c r="I485" s="19"/>
      <c r="J485" s="8" t="s">
        <v>175</v>
      </c>
      <c r="K485" s="19" t="str">
        <f t="shared" si="76"/>
        <v>x71</v>
      </c>
      <c r="L485" s="19" t="str">
        <f t="shared" si="77"/>
        <v>Intangible</v>
      </c>
      <c r="M485" s="19" t="s">
        <v>358</v>
      </c>
      <c r="N485" s="19" t="s">
        <v>359</v>
      </c>
      <c r="O485" s="19"/>
      <c r="P485" s="19"/>
      <c r="Q485" s="19"/>
      <c r="R485" s="19"/>
      <c r="S485" s="34">
        <f t="shared" si="78"/>
        <v>41827</v>
      </c>
      <c r="T485" s="34" t="str">
        <f t="shared" si="79"/>
        <v/>
      </c>
      <c r="U485" s="34" t="str">
        <f t="shared" si="80"/>
        <v/>
      </c>
      <c r="V485" s="19"/>
      <c r="W485" s="19"/>
      <c r="X485" s="19"/>
    </row>
    <row r="486" spans="1:24" s="5" customFormat="1">
      <c r="A486" s="19"/>
      <c r="B486" s="19"/>
      <c r="C486" s="19"/>
      <c r="D486" s="19"/>
      <c r="E486" s="19"/>
      <c r="F486" s="19"/>
      <c r="G486" s="19"/>
      <c r="H486" s="19"/>
      <c r="I486" s="19"/>
      <c r="J486" s="9" t="s">
        <v>176</v>
      </c>
      <c r="K486" s="19" t="str">
        <f t="shared" si="76"/>
        <v>x62</v>
      </c>
      <c r="L486" s="19" t="str">
        <f t="shared" si="77"/>
        <v>Goodwill</v>
      </c>
      <c r="M486" s="19"/>
      <c r="N486" s="19" t="s">
        <v>359</v>
      </c>
      <c r="O486" s="19"/>
      <c r="P486" s="19"/>
      <c r="Q486" s="19"/>
      <c r="R486" s="19"/>
      <c r="S486" s="34">
        <f t="shared" si="78"/>
        <v>41827</v>
      </c>
      <c r="T486" s="34" t="str">
        <f t="shared" si="79"/>
        <v/>
      </c>
      <c r="U486" s="34" t="str">
        <f t="shared" si="80"/>
        <v/>
      </c>
      <c r="V486" s="19"/>
      <c r="W486" s="19"/>
      <c r="X486" s="19"/>
    </row>
    <row r="487" spans="1:24" s="5" customFormat="1">
      <c r="A487" s="19"/>
      <c r="B487" s="19"/>
      <c r="C487" s="19"/>
      <c r="D487" s="19"/>
      <c r="E487" s="19"/>
      <c r="F487" s="19"/>
      <c r="G487" s="19"/>
      <c r="H487" s="19"/>
      <c r="I487" s="19"/>
      <c r="J487" s="9" t="s">
        <v>177</v>
      </c>
      <c r="K487" s="19" t="str">
        <f t="shared" si="76"/>
        <v>x29</v>
      </c>
      <c r="L487" s="19" t="str">
        <f t="shared" si="77"/>
        <v>Deferred acquisition costs</v>
      </c>
      <c r="M487" s="19"/>
      <c r="N487" s="19" t="s">
        <v>359</v>
      </c>
      <c r="O487" s="19"/>
      <c r="P487" s="19"/>
      <c r="Q487" s="19"/>
      <c r="R487" s="19"/>
      <c r="S487" s="34">
        <f t="shared" si="78"/>
        <v>41827</v>
      </c>
      <c r="T487" s="34" t="str">
        <f t="shared" si="79"/>
        <v/>
      </c>
      <c r="U487" s="34" t="str">
        <f t="shared" si="80"/>
        <v/>
      </c>
      <c r="V487" s="19"/>
      <c r="W487" s="19"/>
      <c r="X487" s="19"/>
    </row>
    <row r="488" spans="1:24" s="5" customFormat="1">
      <c r="A488" s="19"/>
      <c r="B488" s="19"/>
      <c r="C488" s="19"/>
      <c r="D488" s="19"/>
      <c r="E488" s="19"/>
      <c r="F488" s="19"/>
      <c r="G488" s="19"/>
      <c r="H488" s="19"/>
      <c r="I488" s="19"/>
      <c r="J488" s="9" t="s">
        <v>178</v>
      </c>
      <c r="K488" s="19" t="str">
        <f t="shared" si="76"/>
        <v>x72</v>
      </c>
      <c r="L488" s="19" t="str">
        <f t="shared" si="77"/>
        <v>Intangible other than goodwill and deferred acquisition costs</v>
      </c>
      <c r="M488" s="19"/>
      <c r="N488" s="19" t="s">
        <v>359</v>
      </c>
      <c r="O488" s="19"/>
      <c r="P488" s="19"/>
      <c r="Q488" s="19"/>
      <c r="R488" s="19"/>
      <c r="S488" s="34">
        <f t="shared" si="78"/>
        <v>41827</v>
      </c>
      <c r="T488" s="34" t="str">
        <f t="shared" si="79"/>
        <v/>
      </c>
      <c r="U488" s="34" t="str">
        <f t="shared" si="80"/>
        <v/>
      </c>
      <c r="V488" s="19"/>
      <c r="W488" s="19"/>
      <c r="X488" s="19"/>
    </row>
    <row r="489" spans="1:24" s="5" customFormat="1">
      <c r="A489" s="19"/>
      <c r="B489" s="19"/>
      <c r="C489" s="19"/>
      <c r="D489" s="19"/>
      <c r="E489" s="19"/>
      <c r="F489" s="19"/>
      <c r="G489" s="19"/>
      <c r="H489" s="19"/>
      <c r="I489" s="19"/>
      <c r="J489" s="8" t="s">
        <v>142</v>
      </c>
      <c r="K489" s="19" t="str">
        <f t="shared" si="76"/>
        <v>x30</v>
      </c>
      <c r="L489" s="19" t="str">
        <f t="shared" si="77"/>
        <v>Deferred tax</v>
      </c>
      <c r="M489" s="19"/>
      <c r="N489" s="19" t="s">
        <v>359</v>
      </c>
      <c r="O489" s="19"/>
      <c r="P489" s="19"/>
      <c r="Q489" s="19"/>
      <c r="R489" s="19"/>
      <c r="S489" s="34">
        <f t="shared" si="78"/>
        <v>41827</v>
      </c>
      <c r="T489" s="34" t="str">
        <f t="shared" si="79"/>
        <v/>
      </c>
      <c r="U489" s="34" t="str">
        <f t="shared" si="80"/>
        <v/>
      </c>
      <c r="V489" s="19"/>
      <c r="W489" s="19"/>
      <c r="X489" s="19"/>
    </row>
    <row r="490" spans="1:24" s="5" customFormat="1">
      <c r="A490" s="19"/>
      <c r="B490" s="19"/>
      <c r="C490" s="19"/>
      <c r="D490" s="19"/>
      <c r="E490" s="19"/>
      <c r="F490" s="19"/>
      <c r="G490" s="19"/>
      <c r="H490" s="19"/>
      <c r="I490" s="19"/>
      <c r="J490" s="8" t="s">
        <v>179</v>
      </c>
      <c r="K490" s="19" t="str">
        <f t="shared" si="76"/>
        <v>x122</v>
      </c>
      <c r="L490" s="19" t="str">
        <f t="shared" si="77"/>
        <v>Receivables/payables [trade]</v>
      </c>
      <c r="M490" s="19"/>
      <c r="N490" s="19" t="s">
        <v>359</v>
      </c>
      <c r="O490" s="19"/>
      <c r="P490" s="19"/>
      <c r="Q490" s="19"/>
      <c r="R490" s="19"/>
      <c r="S490" s="34">
        <f t="shared" si="78"/>
        <v>41827</v>
      </c>
      <c r="T490" s="34" t="str">
        <f t="shared" si="79"/>
        <v/>
      </c>
      <c r="U490" s="34" t="str">
        <f t="shared" si="80"/>
        <v/>
      </c>
      <c r="V490" s="19"/>
      <c r="W490" s="19"/>
      <c r="X490" s="19"/>
    </row>
    <row r="491" spans="1:24" s="5" customFormat="1">
      <c r="A491" s="19"/>
      <c r="B491" s="19"/>
      <c r="C491" s="19"/>
      <c r="D491" s="19"/>
      <c r="E491" s="19"/>
      <c r="F491" s="19"/>
      <c r="G491" s="19"/>
      <c r="H491" s="19"/>
      <c r="I491" s="19"/>
      <c r="J491" s="8" t="s">
        <v>180</v>
      </c>
      <c r="K491" s="19" t="str">
        <f t="shared" si="76"/>
        <v>x111</v>
      </c>
      <c r="L491" s="19" t="str">
        <f t="shared" si="77"/>
        <v>Pension benefit</v>
      </c>
      <c r="M491" s="19"/>
      <c r="N491" s="19" t="s">
        <v>359</v>
      </c>
      <c r="O491" s="19"/>
      <c r="P491" s="19"/>
      <c r="Q491" s="19"/>
      <c r="R491" s="19"/>
      <c r="S491" s="34">
        <f t="shared" si="78"/>
        <v>41827</v>
      </c>
      <c r="T491" s="34" t="str">
        <f t="shared" si="79"/>
        <v/>
      </c>
      <c r="U491" s="34" t="str">
        <f t="shared" si="80"/>
        <v/>
      </c>
      <c r="V491" s="19"/>
      <c r="W491" s="19"/>
      <c r="X491" s="19"/>
    </row>
    <row r="492" spans="1:24" s="5" customFormat="1">
      <c r="A492" s="19"/>
      <c r="B492" s="19"/>
      <c r="C492" s="19"/>
      <c r="D492" s="19"/>
      <c r="E492" s="19"/>
      <c r="F492" s="19"/>
      <c r="G492" s="19"/>
      <c r="H492" s="19"/>
      <c r="I492" s="19"/>
      <c r="J492" s="8" t="s">
        <v>181</v>
      </c>
      <c r="K492" s="19" t="str">
        <f t="shared" si="76"/>
        <v>x38</v>
      </c>
      <c r="L492" s="19" t="str">
        <f t="shared" si="77"/>
        <v>Due in respect of own fund items or initial fund called up but not yet paid in</v>
      </c>
      <c r="M492" s="19"/>
      <c r="N492" s="19" t="s">
        <v>359</v>
      </c>
      <c r="O492" s="19"/>
      <c r="P492" s="19"/>
      <c r="Q492" s="19"/>
      <c r="R492" s="19"/>
      <c r="S492" s="34">
        <f t="shared" si="78"/>
        <v>41827</v>
      </c>
      <c r="T492" s="34" t="str">
        <f t="shared" si="79"/>
        <v/>
      </c>
      <c r="U492" s="34" t="str">
        <f t="shared" si="80"/>
        <v/>
      </c>
      <c r="V492" s="19"/>
      <c r="W492" s="19"/>
      <c r="X492" s="19"/>
    </row>
    <row r="493" spans="1:24" s="5" customFormat="1">
      <c r="A493" s="19"/>
      <c r="B493" s="19"/>
      <c r="C493" s="19"/>
      <c r="D493" s="19"/>
      <c r="E493" s="19"/>
      <c r="F493" s="19"/>
      <c r="G493" s="19"/>
      <c r="H493" s="19"/>
      <c r="I493" s="19"/>
      <c r="J493" s="8" t="s">
        <v>3471</v>
      </c>
      <c r="K493" s="19" t="str">
        <f t="shared" si="76"/>
        <v>x97</v>
      </c>
      <c r="L493" s="19" t="str">
        <f t="shared" si="77"/>
        <v>Other than intangible, deferred tax, pension benefit, property, plant and equipment, financial, reinsurance deposits, receivables/payables and due in respect of own fund items or initial fund called up but not yet paid in</v>
      </c>
      <c r="M493" s="19"/>
      <c r="N493" s="19" t="s">
        <v>359</v>
      </c>
      <c r="O493" s="19"/>
      <c r="P493" s="19"/>
      <c r="Q493" s="19"/>
      <c r="R493" s="19"/>
      <c r="S493" s="34">
        <f t="shared" si="78"/>
        <v>41827</v>
      </c>
      <c r="T493" s="34" t="str">
        <f t="shared" si="79"/>
        <v/>
      </c>
      <c r="U493" s="34" t="str">
        <f t="shared" si="80"/>
        <v/>
      </c>
      <c r="V493" s="19"/>
      <c r="W493" s="19"/>
      <c r="X493" s="19"/>
    </row>
    <row r="494" spans="1:24" s="5" customFormat="1">
      <c r="A494" s="19"/>
      <c r="B494" s="19"/>
      <c r="C494" s="19"/>
      <c r="D494" s="19"/>
      <c r="E494" s="19"/>
      <c r="F494" s="19"/>
      <c r="G494" s="19"/>
      <c r="H494" s="19"/>
      <c r="I494" s="19"/>
      <c r="J494" s="6" t="s">
        <v>7168</v>
      </c>
      <c r="K494" s="19"/>
      <c r="L494" s="19"/>
      <c r="M494" s="19"/>
      <c r="N494" s="19"/>
      <c r="O494" s="19" t="s">
        <v>2299</v>
      </c>
      <c r="P494" s="19"/>
      <c r="Q494" s="19" t="s">
        <v>369</v>
      </c>
      <c r="R494" s="19" t="s">
        <v>11020</v>
      </c>
      <c r="S494" s="34">
        <v>42277</v>
      </c>
      <c r="T494" s="34"/>
      <c r="U494" s="34"/>
      <c r="V494" s="19"/>
      <c r="W494" s="19"/>
      <c r="X494" s="19"/>
    </row>
    <row r="495" spans="1:24" s="5" customFormat="1">
      <c r="A495" s="19"/>
      <c r="B495" s="19"/>
      <c r="C495" s="19"/>
      <c r="D495" s="19"/>
      <c r="E495" s="19"/>
      <c r="F495" s="19"/>
      <c r="G495" s="19"/>
      <c r="H495" s="19"/>
      <c r="I495" s="19"/>
      <c r="J495" s="7" t="s">
        <v>5026</v>
      </c>
      <c r="K495" s="19" t="str">
        <f t="shared" ref="K495:K512" si="81">VLOOKUP(J495,$A$2:$B$982,2,FALSE)</f>
        <v>x175</v>
      </c>
      <c r="L495" s="19" t="s">
        <v>10471</v>
      </c>
      <c r="M495" s="19"/>
      <c r="N495" s="19"/>
      <c r="O495" s="19"/>
      <c r="P495" s="19"/>
      <c r="Q495" s="19"/>
      <c r="R495" s="19"/>
      <c r="S495" s="34">
        <f t="shared" ref="S495:S512" si="82">VLOOKUP(J495,A:G,5,FALSE)</f>
        <v>41827</v>
      </c>
      <c r="T495" s="34" t="str">
        <f t="shared" ref="T495:T505" si="83">IF(VLOOKUP(J495,A:G,6,FALSE)=0,"",VLOOKUP(J495,A:G,6,FALSE))</f>
        <v/>
      </c>
      <c r="U495" s="34" t="str">
        <f t="shared" ref="U495:U505" si="84">IF(VLOOKUP(J495,A:G,7,FALSE)=0,"",VLOOKUP(J495,A:G,7,FALSE))</f>
        <v/>
      </c>
      <c r="V495" s="19"/>
      <c r="W495" s="19"/>
      <c r="X495" s="19"/>
    </row>
    <row r="496" spans="1:24" s="5" customFormat="1">
      <c r="A496" s="19"/>
      <c r="B496" s="19"/>
      <c r="C496" s="19"/>
      <c r="D496" s="19"/>
      <c r="E496" s="19"/>
      <c r="F496" s="19"/>
      <c r="G496" s="19"/>
      <c r="H496" s="19"/>
      <c r="I496" s="19"/>
      <c r="J496" s="7" t="s">
        <v>5027</v>
      </c>
      <c r="K496" s="19" t="str">
        <f t="shared" si="81"/>
        <v>x176</v>
      </c>
      <c r="L496" s="19" t="s">
        <v>10472</v>
      </c>
      <c r="M496" s="19"/>
      <c r="N496" s="19"/>
      <c r="O496" s="19"/>
      <c r="P496" s="19"/>
      <c r="Q496" s="19"/>
      <c r="R496" s="19"/>
      <c r="S496" s="34">
        <f t="shared" si="82"/>
        <v>41827</v>
      </c>
      <c r="T496" s="34" t="str">
        <f t="shared" si="83"/>
        <v/>
      </c>
      <c r="U496" s="34" t="str">
        <f t="shared" si="84"/>
        <v/>
      </c>
      <c r="V496" s="19"/>
      <c r="W496" s="19"/>
      <c r="X496" s="19"/>
    </row>
    <row r="497" spans="1:24" s="5" customFormat="1">
      <c r="A497" s="19"/>
      <c r="B497" s="19"/>
      <c r="C497" s="19"/>
      <c r="D497" s="19"/>
      <c r="E497" s="19"/>
      <c r="F497" s="19"/>
      <c r="G497" s="19"/>
      <c r="H497" s="19"/>
      <c r="I497" s="19"/>
      <c r="J497" s="7" t="s">
        <v>9972</v>
      </c>
      <c r="K497" s="19" t="str">
        <f t="shared" si="81"/>
        <v>x40</v>
      </c>
      <c r="L497" s="19" t="s">
        <v>10473</v>
      </c>
      <c r="M497" s="19"/>
      <c r="N497" s="19"/>
      <c r="O497" s="19"/>
      <c r="P497" s="19"/>
      <c r="Q497" s="19"/>
      <c r="R497" s="19"/>
      <c r="S497" s="34">
        <f t="shared" si="82"/>
        <v>41827</v>
      </c>
      <c r="T497" s="34" t="str">
        <f t="shared" si="83"/>
        <v/>
      </c>
      <c r="U497" s="34" t="str">
        <f t="shared" si="84"/>
        <v/>
      </c>
      <c r="V497" s="19"/>
      <c r="W497" s="19"/>
      <c r="X497" s="19"/>
    </row>
    <row r="498" spans="1:24" s="5" customFormat="1">
      <c r="A498" s="19"/>
      <c r="B498" s="19"/>
      <c r="C498" s="19"/>
      <c r="D498" s="19"/>
      <c r="E498" s="19"/>
      <c r="F498" s="19"/>
      <c r="G498" s="19"/>
      <c r="H498" s="19"/>
      <c r="I498" s="19"/>
      <c r="J498" s="7" t="s">
        <v>9973</v>
      </c>
      <c r="K498" s="19" t="str">
        <f t="shared" si="81"/>
        <v>x41</v>
      </c>
      <c r="L498" s="19" t="s">
        <v>10474</v>
      </c>
      <c r="M498" s="19"/>
      <c r="N498" s="19"/>
      <c r="O498" s="19"/>
      <c r="P498" s="19"/>
      <c r="Q498" s="19"/>
      <c r="R498" s="19"/>
      <c r="S498" s="34">
        <f t="shared" si="82"/>
        <v>41827</v>
      </c>
      <c r="T498" s="34" t="str">
        <f t="shared" si="83"/>
        <v/>
      </c>
      <c r="U498" s="34" t="str">
        <f t="shared" si="84"/>
        <v/>
      </c>
      <c r="V498" s="19"/>
      <c r="W498" s="19"/>
      <c r="X498" s="19"/>
    </row>
    <row r="499" spans="1:24" s="5" customFormat="1">
      <c r="A499" s="19"/>
      <c r="B499" s="19"/>
      <c r="C499" s="19"/>
      <c r="D499" s="19"/>
      <c r="E499" s="19"/>
      <c r="F499" s="19"/>
      <c r="G499" s="19"/>
      <c r="H499" s="19"/>
      <c r="I499" s="19"/>
      <c r="J499" s="7" t="s">
        <v>5028</v>
      </c>
      <c r="K499" s="19" t="str">
        <f t="shared" si="81"/>
        <v>x177</v>
      </c>
      <c r="L499" s="19" t="s">
        <v>10475</v>
      </c>
      <c r="M499" s="19"/>
      <c r="N499" s="19"/>
      <c r="O499" s="19"/>
      <c r="P499" s="19"/>
      <c r="Q499" s="19"/>
      <c r="R499" s="19"/>
      <c r="S499" s="34">
        <f t="shared" si="82"/>
        <v>41827</v>
      </c>
      <c r="T499" s="34" t="str">
        <f t="shared" si="83"/>
        <v/>
      </c>
      <c r="U499" s="34" t="str">
        <f t="shared" si="84"/>
        <v/>
      </c>
      <c r="V499" s="19"/>
      <c r="W499" s="19"/>
      <c r="X499" s="19"/>
    </row>
    <row r="500" spans="1:24" s="5" customFormat="1">
      <c r="A500" s="19"/>
      <c r="B500" s="19"/>
      <c r="C500" s="19"/>
      <c r="D500" s="19"/>
      <c r="E500" s="19"/>
      <c r="F500" s="19"/>
      <c r="G500" s="19"/>
      <c r="H500" s="19"/>
      <c r="I500" s="19"/>
      <c r="J500" s="7" t="s">
        <v>163</v>
      </c>
      <c r="K500" s="19" t="str">
        <f t="shared" si="81"/>
        <v>x136</v>
      </c>
      <c r="L500" s="19" t="s">
        <v>10476</v>
      </c>
      <c r="M500" s="19"/>
      <c r="N500" s="19"/>
      <c r="O500" s="19"/>
      <c r="P500" s="19"/>
      <c r="Q500" s="19"/>
      <c r="R500" s="19"/>
      <c r="S500" s="34">
        <f t="shared" si="82"/>
        <v>41827</v>
      </c>
      <c r="T500" s="34" t="str">
        <f t="shared" si="83"/>
        <v/>
      </c>
      <c r="U500" s="34" t="str">
        <f t="shared" si="84"/>
        <v/>
      </c>
      <c r="V500" s="19"/>
      <c r="W500" s="19"/>
      <c r="X500" s="19"/>
    </row>
    <row r="501" spans="1:24" s="5" customFormat="1">
      <c r="A501" s="19"/>
      <c r="B501" s="19"/>
      <c r="C501" s="19"/>
      <c r="D501" s="19"/>
      <c r="E501" s="19"/>
      <c r="F501" s="19"/>
      <c r="G501" s="19"/>
      <c r="H501" s="19"/>
      <c r="I501" s="19"/>
      <c r="J501" s="7" t="s">
        <v>164</v>
      </c>
      <c r="K501" s="19" t="str">
        <f t="shared" si="81"/>
        <v>x18</v>
      </c>
      <c r="L501" s="19" t="s">
        <v>10477</v>
      </c>
      <c r="M501" s="19"/>
      <c r="N501" s="19"/>
      <c r="O501" s="19"/>
      <c r="P501" s="19"/>
      <c r="Q501" s="19"/>
      <c r="R501" s="19"/>
      <c r="S501" s="34">
        <f t="shared" si="82"/>
        <v>41827</v>
      </c>
      <c r="T501" s="34" t="str">
        <f t="shared" si="83"/>
        <v/>
      </c>
      <c r="U501" s="34" t="str">
        <f t="shared" si="84"/>
        <v/>
      </c>
      <c r="V501" s="19"/>
      <c r="W501" s="19"/>
      <c r="X501" s="19"/>
    </row>
    <row r="502" spans="1:24" s="5" customFormat="1">
      <c r="A502" s="19"/>
      <c r="B502" s="19"/>
      <c r="C502" s="19"/>
      <c r="D502" s="19"/>
      <c r="E502" s="19"/>
      <c r="F502" s="19"/>
      <c r="G502" s="19"/>
      <c r="H502" s="19"/>
      <c r="I502" s="19"/>
      <c r="J502" s="7" t="s">
        <v>7147</v>
      </c>
      <c r="K502" s="19" t="str">
        <f t="shared" si="81"/>
        <v>x186</v>
      </c>
      <c r="L502" s="19" t="s">
        <v>10478</v>
      </c>
      <c r="M502" s="19"/>
      <c r="N502" s="19"/>
      <c r="O502" s="19"/>
      <c r="P502" s="19"/>
      <c r="Q502" s="19"/>
      <c r="R502" s="19"/>
      <c r="S502" s="34">
        <f t="shared" si="82"/>
        <v>42277</v>
      </c>
      <c r="T502" s="34" t="str">
        <f t="shared" si="83"/>
        <v/>
      </c>
      <c r="U502" s="34" t="str">
        <f t="shared" si="84"/>
        <v/>
      </c>
      <c r="V502" s="19"/>
      <c r="W502" s="19"/>
      <c r="X502" s="19"/>
    </row>
    <row r="503" spans="1:24" s="5" customFormat="1">
      <c r="A503" s="19"/>
      <c r="B503" s="19"/>
      <c r="C503" s="19"/>
      <c r="D503" s="19"/>
      <c r="E503" s="19"/>
      <c r="F503" s="19"/>
      <c r="G503" s="19"/>
      <c r="H503" s="19"/>
      <c r="I503" s="19"/>
      <c r="J503" s="7" t="s">
        <v>9966</v>
      </c>
      <c r="K503" s="19" t="str">
        <f t="shared" si="81"/>
        <v>x81</v>
      </c>
      <c r="L503" s="19" t="s">
        <v>10479</v>
      </c>
      <c r="M503" s="19"/>
      <c r="N503" s="19"/>
      <c r="O503" s="19"/>
      <c r="P503" s="19"/>
      <c r="Q503" s="19"/>
      <c r="R503" s="19"/>
      <c r="S503" s="34">
        <f t="shared" si="82"/>
        <v>41827</v>
      </c>
      <c r="T503" s="34" t="str">
        <f t="shared" si="83"/>
        <v/>
      </c>
      <c r="U503" s="34">
        <f t="shared" si="84"/>
        <v>42277</v>
      </c>
      <c r="V503" s="19"/>
      <c r="W503" s="19"/>
      <c r="X503" s="19"/>
    </row>
    <row r="504" spans="1:24" s="5" customFormat="1">
      <c r="A504" s="19"/>
      <c r="B504" s="19"/>
      <c r="C504" s="19"/>
      <c r="D504" s="19"/>
      <c r="E504" s="19"/>
      <c r="F504" s="19"/>
      <c r="G504" s="19"/>
      <c r="H504" s="19"/>
      <c r="I504" s="19"/>
      <c r="J504" s="7" t="s">
        <v>9971</v>
      </c>
      <c r="K504" s="19" t="str">
        <f t="shared" si="81"/>
        <v>x115</v>
      </c>
      <c r="L504" s="19" t="s">
        <v>10480</v>
      </c>
      <c r="M504" s="19"/>
      <c r="N504" s="19"/>
      <c r="O504" s="19"/>
      <c r="P504" s="19"/>
      <c r="Q504" s="19"/>
      <c r="R504" s="19"/>
      <c r="S504" s="34">
        <f t="shared" si="82"/>
        <v>41827</v>
      </c>
      <c r="T504" s="34" t="str">
        <f t="shared" si="83"/>
        <v/>
      </c>
      <c r="U504" s="34" t="str">
        <f t="shared" si="84"/>
        <v/>
      </c>
      <c r="V504" s="19"/>
      <c r="W504" s="19"/>
      <c r="X504" s="19"/>
    </row>
    <row r="505" spans="1:24" s="5" customFormat="1">
      <c r="A505" s="19"/>
      <c r="B505" s="19"/>
      <c r="C505" s="19"/>
      <c r="D505" s="19"/>
      <c r="E505" s="19"/>
      <c r="F505" s="19"/>
      <c r="G505" s="19"/>
      <c r="H505" s="19"/>
      <c r="I505" s="19"/>
      <c r="J505" s="7" t="s">
        <v>5030</v>
      </c>
      <c r="K505" s="19" t="str">
        <f t="shared" si="81"/>
        <v>x179</v>
      </c>
      <c r="L505" s="19" t="s">
        <v>10481</v>
      </c>
      <c r="M505" s="19"/>
      <c r="N505" s="19"/>
      <c r="O505" s="19"/>
      <c r="P505" s="19"/>
      <c r="Q505" s="19"/>
      <c r="R505" s="19"/>
      <c r="S505" s="34">
        <f t="shared" si="82"/>
        <v>41827</v>
      </c>
      <c r="T505" s="34" t="str">
        <f t="shared" si="83"/>
        <v/>
      </c>
      <c r="U505" s="34" t="str">
        <f t="shared" si="84"/>
        <v/>
      </c>
      <c r="V505" s="19"/>
      <c r="W505" s="19"/>
      <c r="X505" s="19"/>
    </row>
    <row r="506" spans="1:24" s="5" customFormat="1">
      <c r="A506" s="19"/>
      <c r="B506" s="19"/>
      <c r="C506" s="19"/>
      <c r="D506" s="19"/>
      <c r="E506" s="19"/>
      <c r="F506" s="19"/>
      <c r="G506" s="19"/>
      <c r="H506" s="19"/>
      <c r="I506" s="19"/>
      <c r="J506" s="7" t="s">
        <v>9948</v>
      </c>
      <c r="K506" s="19" t="str">
        <f t="shared" si="81"/>
        <v>x34</v>
      </c>
      <c r="L506" s="19" t="s">
        <v>10482</v>
      </c>
      <c r="M506" s="19"/>
      <c r="N506" s="19"/>
      <c r="O506" s="19"/>
      <c r="P506" s="19"/>
      <c r="Q506" s="19"/>
      <c r="R506" s="19"/>
      <c r="S506" s="34">
        <f t="shared" si="82"/>
        <v>41827</v>
      </c>
      <c r="T506" s="34"/>
      <c r="U506" s="34"/>
      <c r="V506" s="19"/>
      <c r="W506" s="19"/>
      <c r="X506" s="19"/>
    </row>
    <row r="507" spans="1:24" s="5" customFormat="1">
      <c r="A507" s="19"/>
      <c r="B507" s="19"/>
      <c r="C507" s="19"/>
      <c r="D507" s="19"/>
      <c r="E507" s="19"/>
      <c r="F507" s="19"/>
      <c r="G507" s="19"/>
      <c r="H507" s="19"/>
      <c r="I507" s="19"/>
      <c r="J507" s="7" t="s">
        <v>9949</v>
      </c>
      <c r="K507" s="19" t="str">
        <f t="shared" si="81"/>
        <v>x201</v>
      </c>
      <c r="L507" s="19" t="s">
        <v>10483</v>
      </c>
      <c r="M507" s="19"/>
      <c r="N507" s="19"/>
      <c r="O507" s="19"/>
      <c r="P507" s="19"/>
      <c r="Q507" s="19"/>
      <c r="R507" s="19"/>
      <c r="S507" s="34">
        <f t="shared" si="82"/>
        <v>42277</v>
      </c>
      <c r="T507" s="34"/>
      <c r="U507" s="34"/>
      <c r="V507" s="19"/>
      <c r="W507" s="19"/>
      <c r="X507" s="19"/>
    </row>
    <row r="508" spans="1:24" s="5" customFormat="1">
      <c r="A508" s="19"/>
      <c r="B508" s="19"/>
      <c r="C508" s="19"/>
      <c r="D508" s="19"/>
      <c r="E508" s="19"/>
      <c r="F508" s="19"/>
      <c r="G508" s="19"/>
      <c r="H508" s="19"/>
      <c r="I508" s="19"/>
      <c r="J508" s="7" t="s">
        <v>9950</v>
      </c>
      <c r="K508" s="19" t="str">
        <f t="shared" si="81"/>
        <v>x202</v>
      </c>
      <c r="L508" s="19" t="s">
        <v>10484</v>
      </c>
      <c r="M508" s="19"/>
      <c r="N508" s="19"/>
      <c r="O508" s="19"/>
      <c r="P508" s="19"/>
      <c r="Q508" s="19"/>
      <c r="R508" s="19"/>
      <c r="S508" s="34">
        <f t="shared" si="82"/>
        <v>42277</v>
      </c>
      <c r="T508" s="34"/>
      <c r="U508" s="34"/>
      <c r="V508" s="19"/>
      <c r="W508" s="19"/>
      <c r="X508" s="19"/>
    </row>
    <row r="509" spans="1:24" s="5" customFormat="1">
      <c r="A509" s="19"/>
      <c r="B509" s="19"/>
      <c r="C509" s="19"/>
      <c r="D509" s="19"/>
      <c r="E509" s="19"/>
      <c r="F509" s="19"/>
      <c r="G509" s="19"/>
      <c r="H509" s="19"/>
      <c r="I509" s="19"/>
      <c r="J509" s="7" t="s">
        <v>156</v>
      </c>
      <c r="K509" s="19" t="str">
        <f t="shared" si="81"/>
        <v>x150</v>
      </c>
      <c r="L509" s="19" t="s">
        <v>10485</v>
      </c>
      <c r="M509" s="19"/>
      <c r="N509" s="19"/>
      <c r="O509" s="19"/>
      <c r="P509" s="19"/>
      <c r="Q509" s="19"/>
      <c r="R509" s="19"/>
      <c r="S509" s="34">
        <f t="shared" si="82"/>
        <v>41827</v>
      </c>
      <c r="T509" s="34"/>
      <c r="U509" s="34"/>
      <c r="V509" s="19"/>
      <c r="W509" s="19"/>
      <c r="X509" s="19"/>
    </row>
    <row r="510" spans="1:24" s="5" customFormat="1">
      <c r="A510" s="19"/>
      <c r="B510" s="19"/>
      <c r="C510" s="19"/>
      <c r="D510" s="19"/>
      <c r="E510" s="19"/>
      <c r="F510" s="19"/>
      <c r="G510" s="19"/>
      <c r="H510" s="19"/>
      <c r="I510" s="19"/>
      <c r="J510" s="7" t="s">
        <v>9951</v>
      </c>
      <c r="K510" s="19" t="str">
        <f t="shared" si="81"/>
        <v>x33</v>
      </c>
      <c r="L510" s="19" t="s">
        <v>10486</v>
      </c>
      <c r="M510" s="19"/>
      <c r="N510" s="19"/>
      <c r="O510" s="19"/>
      <c r="P510" s="19"/>
      <c r="Q510" s="19"/>
      <c r="R510" s="19"/>
      <c r="S510" s="34">
        <f t="shared" si="82"/>
        <v>41827</v>
      </c>
      <c r="T510" s="34"/>
      <c r="U510" s="34"/>
      <c r="V510" s="19"/>
      <c r="W510" s="19"/>
      <c r="X510" s="19"/>
    </row>
    <row r="511" spans="1:24" s="5" customFormat="1">
      <c r="A511" s="19"/>
      <c r="B511" s="19"/>
      <c r="C511" s="19"/>
      <c r="D511" s="19"/>
      <c r="E511" s="19"/>
      <c r="F511" s="19"/>
      <c r="G511" s="19"/>
      <c r="H511" s="19"/>
      <c r="I511" s="19"/>
      <c r="J511" s="7" t="s">
        <v>133</v>
      </c>
      <c r="K511" s="19" t="str">
        <f t="shared" si="81"/>
        <v>x25</v>
      </c>
      <c r="L511" s="19" t="s">
        <v>10487</v>
      </c>
      <c r="M511" s="19"/>
      <c r="N511" s="19"/>
      <c r="O511" s="19"/>
      <c r="P511" s="19"/>
      <c r="Q511" s="19"/>
      <c r="R511" s="19"/>
      <c r="S511" s="34">
        <f t="shared" si="82"/>
        <v>41827</v>
      </c>
      <c r="T511" s="34"/>
      <c r="U511" s="34"/>
      <c r="V511" s="19"/>
      <c r="W511" s="19"/>
      <c r="X511" s="19"/>
    </row>
    <row r="512" spans="1:24" s="5" customFormat="1">
      <c r="A512" s="19"/>
      <c r="B512" s="19"/>
      <c r="C512" s="19"/>
      <c r="D512" s="19"/>
      <c r="E512" s="19"/>
      <c r="F512" s="19"/>
      <c r="G512" s="19"/>
      <c r="H512" s="19"/>
      <c r="I512" s="19"/>
      <c r="J512" s="7" t="s">
        <v>7166</v>
      </c>
      <c r="K512" s="19" t="str">
        <f t="shared" si="81"/>
        <v>x195</v>
      </c>
      <c r="L512" s="19" t="s">
        <v>10488</v>
      </c>
      <c r="M512" s="19"/>
      <c r="N512" s="19"/>
      <c r="O512" s="19"/>
      <c r="P512" s="19"/>
      <c r="Q512" s="19"/>
      <c r="R512" s="19"/>
      <c r="S512" s="34">
        <f t="shared" si="82"/>
        <v>42277</v>
      </c>
      <c r="T512" s="34" t="str">
        <f>IF(VLOOKUP(J512,A:G,6,FALSE)=0,"",VLOOKUP(J512,A:G,6,FALSE))</f>
        <v/>
      </c>
      <c r="U512" s="34" t="str">
        <f>IF(VLOOKUP(J512,A:G,7,FALSE)=0,"",VLOOKUP(J512,A:G,7,FALSE))</f>
        <v/>
      </c>
      <c r="V512" s="19"/>
      <c r="W512" s="19"/>
      <c r="X512" s="19"/>
    </row>
    <row r="513" spans="1:24" s="5" customFormat="1">
      <c r="A513" s="19"/>
      <c r="B513" s="19"/>
      <c r="C513" s="19"/>
      <c r="D513" s="19"/>
      <c r="E513" s="19"/>
      <c r="F513" s="19"/>
      <c r="G513" s="19"/>
      <c r="H513" s="19"/>
      <c r="I513" s="19"/>
      <c r="J513" s="14" t="s">
        <v>7199</v>
      </c>
      <c r="K513" s="19"/>
      <c r="L513" s="19"/>
      <c r="M513" s="19"/>
      <c r="N513" s="19"/>
      <c r="O513" s="19" t="s">
        <v>2299</v>
      </c>
      <c r="P513" s="19"/>
      <c r="Q513" s="19" t="s">
        <v>361</v>
      </c>
      <c r="R513" s="19" t="s">
        <v>11043</v>
      </c>
      <c r="S513" s="34">
        <v>42277</v>
      </c>
      <c r="T513" s="34">
        <v>42566</v>
      </c>
      <c r="U513" s="34"/>
      <c r="V513" s="19"/>
      <c r="W513" s="19"/>
      <c r="X513" s="19"/>
    </row>
    <row r="514" spans="1:24" s="5" customFormat="1">
      <c r="A514" s="19"/>
      <c r="B514" s="19"/>
      <c r="C514" s="19"/>
      <c r="D514" s="19"/>
      <c r="E514" s="19"/>
      <c r="F514" s="19"/>
      <c r="G514" s="19"/>
      <c r="H514" s="19"/>
      <c r="I514" s="19"/>
      <c r="J514" s="7" t="s">
        <v>9491</v>
      </c>
      <c r="K514" s="19" t="str">
        <f>VLOOKUP(J514,$A$2:$B$982,2,FALSE)</f>
        <v>x200</v>
      </c>
      <c r="L514" s="19" t="s">
        <v>11091</v>
      </c>
      <c r="M514" s="19"/>
      <c r="N514" s="19"/>
      <c r="O514" s="19"/>
      <c r="P514" s="19"/>
      <c r="Q514" s="19"/>
      <c r="R514" s="19"/>
      <c r="S514" s="34">
        <f>VLOOKUP(J514,A:G,5,FALSE)</f>
        <v>42277</v>
      </c>
      <c r="T514" s="34" t="str">
        <f>IF(VLOOKUP(J514,A:G,6,FALSE)=0,"",VLOOKUP(J514,A:G,6,FALSE))</f>
        <v/>
      </c>
      <c r="U514" s="34" t="str">
        <f>IF(VLOOKUP(J514,A:G,7,FALSE)=0,"",VLOOKUP(J514,A:G,7,FALSE))</f>
        <v/>
      </c>
      <c r="V514" s="19"/>
      <c r="W514" s="19"/>
      <c r="X514" s="19"/>
    </row>
    <row r="515" spans="1:24" s="5" customFormat="1">
      <c r="A515" s="19"/>
      <c r="B515" s="19"/>
      <c r="C515" s="19"/>
      <c r="D515" s="19"/>
      <c r="E515" s="19"/>
      <c r="F515" s="19"/>
      <c r="G515" s="19"/>
      <c r="H515" s="19"/>
      <c r="I515" s="19"/>
      <c r="J515" s="7" t="s">
        <v>9489</v>
      </c>
      <c r="K515" s="19" t="str">
        <f>VLOOKUP(J515,$A$2:$B$982,2,FALSE)</f>
        <v>x196</v>
      </c>
      <c r="L515" s="19" t="s">
        <v>10489</v>
      </c>
      <c r="M515" s="19"/>
      <c r="N515" s="19"/>
      <c r="O515" s="19"/>
      <c r="P515" s="19"/>
      <c r="Q515" s="19"/>
      <c r="R515" s="19"/>
      <c r="S515" s="34">
        <f>VLOOKUP(J515,A:G,5,FALSE)</f>
        <v>42277</v>
      </c>
      <c r="T515" s="34" t="str">
        <f>IF(VLOOKUP(J515,A:G,6,FALSE)=0,"",VLOOKUP(J515,A:G,6,FALSE))</f>
        <v/>
      </c>
      <c r="U515" s="34" t="str">
        <f>IF(VLOOKUP(J515,A:G,7,FALSE)=0,"",VLOOKUP(J515,A:G,7,FALSE))</f>
        <v/>
      </c>
      <c r="V515" s="19"/>
      <c r="W515" s="19"/>
      <c r="X515" s="19"/>
    </row>
    <row r="516" spans="1:24" s="5" customFormat="1">
      <c r="A516" s="19"/>
      <c r="B516" s="19"/>
      <c r="C516" s="19"/>
      <c r="D516" s="19"/>
      <c r="E516" s="19"/>
      <c r="F516" s="19"/>
      <c r="G516" s="19"/>
      <c r="H516" s="19"/>
      <c r="I516" s="19"/>
      <c r="J516" s="7" t="s">
        <v>9535</v>
      </c>
      <c r="K516" s="19" t="str">
        <f>VLOOKUP(J516,$A$2:$B$982,2,FALSE)</f>
        <v>x197</v>
      </c>
      <c r="L516" s="19" t="s">
        <v>10490</v>
      </c>
      <c r="M516" s="19"/>
      <c r="N516" s="19"/>
      <c r="O516" s="19"/>
      <c r="P516" s="19"/>
      <c r="Q516" s="19"/>
      <c r="R516" s="19"/>
      <c r="S516" s="34">
        <f>VLOOKUP(J516,A:G,5,FALSE)</f>
        <v>42277</v>
      </c>
      <c r="T516" s="34" t="str">
        <f>IF(VLOOKUP(J516,A:G,6,FALSE)=0,"",VLOOKUP(J516,A:G,6,FALSE))</f>
        <v/>
      </c>
      <c r="U516" s="34" t="str">
        <f>IF(VLOOKUP(J516,A:G,7,FALSE)=0,"",VLOOKUP(J516,A:G,7,FALSE))</f>
        <v/>
      </c>
      <c r="V516" s="19"/>
      <c r="W516" s="19"/>
      <c r="X516" s="19"/>
    </row>
    <row r="517" spans="1:24" s="5" customFormat="1">
      <c r="A517" s="19"/>
      <c r="B517" s="19"/>
      <c r="C517" s="19"/>
      <c r="D517" s="19"/>
      <c r="E517" s="19"/>
      <c r="F517" s="19"/>
      <c r="G517" s="19"/>
      <c r="H517" s="19"/>
      <c r="I517" s="19"/>
      <c r="J517" s="7" t="s">
        <v>9490</v>
      </c>
      <c r="K517" s="19" t="str">
        <f>VLOOKUP(J517,$A$2:$B$982,2,FALSE)</f>
        <v>x198</v>
      </c>
      <c r="L517" s="19" t="s">
        <v>10491</v>
      </c>
      <c r="M517" s="19"/>
      <c r="N517" s="19"/>
      <c r="O517" s="19"/>
      <c r="P517" s="19"/>
      <c r="Q517" s="19"/>
      <c r="R517" s="19"/>
      <c r="S517" s="34">
        <f>VLOOKUP(J517,A:G,5,FALSE)</f>
        <v>42277</v>
      </c>
      <c r="T517" s="34" t="str">
        <f>IF(VLOOKUP(J517,A:G,6,FALSE)=0,"",VLOOKUP(J517,A:G,6,FALSE))</f>
        <v/>
      </c>
      <c r="U517" s="34" t="str">
        <f>IF(VLOOKUP(J517,A:G,7,FALSE)=0,"",VLOOKUP(J517,A:G,7,FALSE))</f>
        <v/>
      </c>
      <c r="V517" s="19"/>
      <c r="W517" s="19"/>
      <c r="X517" s="19"/>
    </row>
    <row r="518" spans="1:24" s="5" customFormat="1">
      <c r="A518" s="19"/>
      <c r="B518" s="19"/>
      <c r="C518" s="19"/>
      <c r="D518" s="19"/>
      <c r="E518" s="19"/>
      <c r="F518" s="19"/>
      <c r="G518" s="19"/>
      <c r="H518" s="19"/>
      <c r="I518" s="19"/>
      <c r="J518" s="7" t="s">
        <v>7137</v>
      </c>
      <c r="K518" s="19" t="str">
        <f>VLOOKUP(J518,$A$2:$B$982,2,FALSE)</f>
        <v>x199</v>
      </c>
      <c r="L518" s="19" t="s">
        <v>10492</v>
      </c>
      <c r="M518" s="19"/>
      <c r="N518" s="19"/>
      <c r="O518" s="19"/>
      <c r="P518" s="19"/>
      <c r="Q518" s="19"/>
      <c r="R518" s="19"/>
      <c r="S518" s="34">
        <f>VLOOKUP(J518,A:G,5,FALSE)</f>
        <v>42277</v>
      </c>
      <c r="T518" s="34" t="str">
        <f>IF(VLOOKUP(J518,A:G,6,FALSE)=0,"",VLOOKUP(J518,A:G,6,FALSE))</f>
        <v/>
      </c>
      <c r="U518" s="34" t="str">
        <f>IF(VLOOKUP(J518,A:G,7,FALSE)=0,"",VLOOKUP(J518,A:G,7,FALSE))</f>
        <v/>
      </c>
      <c r="V518" s="19"/>
      <c r="W518" s="19"/>
      <c r="X518" s="19"/>
    </row>
    <row r="519" spans="1:24" s="5" customFormat="1">
      <c r="A519" s="19"/>
      <c r="B519" s="19"/>
      <c r="C519" s="19"/>
      <c r="D519" s="19"/>
      <c r="E519" s="19"/>
      <c r="F519" s="19"/>
      <c r="G519" s="19"/>
      <c r="H519" s="19"/>
      <c r="I519" s="19"/>
      <c r="J519" s="14" t="s">
        <v>7250</v>
      </c>
      <c r="K519" s="19"/>
      <c r="L519" s="19"/>
      <c r="M519" s="19"/>
      <c r="N519" s="19"/>
      <c r="O519" s="19" t="s">
        <v>2299</v>
      </c>
      <c r="P519" s="19"/>
      <c r="Q519" s="19" t="s">
        <v>369</v>
      </c>
      <c r="R519" s="19" t="s">
        <v>11213</v>
      </c>
      <c r="S519" s="34">
        <v>42277</v>
      </c>
      <c r="T519" s="34"/>
      <c r="U519" s="34"/>
      <c r="V519" s="19"/>
      <c r="W519" s="19"/>
      <c r="X519" s="19"/>
    </row>
    <row r="520" spans="1:24" s="5" customFormat="1">
      <c r="A520" s="19"/>
      <c r="B520" s="19"/>
      <c r="C520" s="19"/>
      <c r="D520" s="19"/>
      <c r="E520" s="19"/>
      <c r="F520" s="19"/>
      <c r="G520" s="19"/>
      <c r="H520" s="19"/>
      <c r="I520" s="19"/>
      <c r="J520" s="7" t="s">
        <v>5026</v>
      </c>
      <c r="K520" s="19" t="str">
        <f t="shared" ref="K520:K535" si="85">VLOOKUP(J520,$A$2:$B$982,2,FALSE)</f>
        <v>x175</v>
      </c>
      <c r="L520" s="19" t="s">
        <v>10493</v>
      </c>
      <c r="M520" s="19"/>
      <c r="N520" s="19"/>
      <c r="O520" s="19"/>
      <c r="P520" s="19"/>
      <c r="Q520" s="19"/>
      <c r="R520" s="19"/>
      <c r="S520" s="34">
        <f t="shared" ref="S520:S535" si="86">VLOOKUP(J520,A:G,5,FALSE)</f>
        <v>41827</v>
      </c>
      <c r="T520" s="34" t="str">
        <f t="shared" ref="T520:T535" si="87">IF(VLOOKUP(J520,A:G,6,FALSE)=0,"",VLOOKUP(J520,A:G,6,FALSE))</f>
        <v/>
      </c>
      <c r="U520" s="34" t="str">
        <f t="shared" ref="U520:U535" si="88">IF(VLOOKUP(J520,A:G,7,FALSE)=0,"",VLOOKUP(J520,A:G,7,FALSE))</f>
        <v/>
      </c>
      <c r="V520" s="19"/>
      <c r="W520" s="19"/>
      <c r="X520" s="19"/>
    </row>
    <row r="521" spans="1:24" s="5" customFormat="1">
      <c r="A521" s="19"/>
      <c r="B521" s="19"/>
      <c r="C521" s="19"/>
      <c r="D521" s="19"/>
      <c r="E521" s="19"/>
      <c r="F521" s="19"/>
      <c r="G521" s="19"/>
      <c r="H521" s="19"/>
      <c r="I521" s="19"/>
      <c r="J521" s="7" t="s">
        <v>5027</v>
      </c>
      <c r="K521" s="19" t="str">
        <f t="shared" si="85"/>
        <v>x176</v>
      </c>
      <c r="L521" s="19" t="s">
        <v>10494</v>
      </c>
      <c r="M521" s="19"/>
      <c r="N521" s="19"/>
      <c r="O521" s="19"/>
      <c r="P521" s="19"/>
      <c r="Q521" s="19"/>
      <c r="R521" s="19"/>
      <c r="S521" s="34">
        <f t="shared" si="86"/>
        <v>41827</v>
      </c>
      <c r="T521" s="34" t="str">
        <f t="shared" si="87"/>
        <v/>
      </c>
      <c r="U521" s="34" t="str">
        <f t="shared" si="88"/>
        <v/>
      </c>
      <c r="V521" s="19"/>
      <c r="W521" s="19"/>
      <c r="X521" s="19"/>
    </row>
    <row r="522" spans="1:24" s="5" customFormat="1">
      <c r="A522" s="19"/>
      <c r="B522" s="19"/>
      <c r="C522" s="19"/>
      <c r="D522" s="19"/>
      <c r="E522" s="19"/>
      <c r="F522" s="19"/>
      <c r="G522" s="19"/>
      <c r="H522" s="19"/>
      <c r="I522" s="19"/>
      <c r="J522" s="7" t="s">
        <v>136</v>
      </c>
      <c r="K522" s="19" t="str">
        <f t="shared" si="85"/>
        <v>x39</v>
      </c>
      <c r="L522" s="19" t="s">
        <v>8424</v>
      </c>
      <c r="M522" s="19"/>
      <c r="N522" s="19"/>
      <c r="O522" s="19"/>
      <c r="P522" s="19"/>
      <c r="Q522" s="19"/>
      <c r="R522" s="19"/>
      <c r="S522" s="34">
        <f t="shared" si="86"/>
        <v>41827</v>
      </c>
      <c r="T522" s="34" t="str">
        <f t="shared" si="87"/>
        <v/>
      </c>
      <c r="U522" s="34" t="str">
        <f t="shared" si="88"/>
        <v/>
      </c>
      <c r="V522" s="19"/>
      <c r="W522" s="19"/>
      <c r="X522" s="19"/>
    </row>
    <row r="523" spans="1:24" s="5" customFormat="1">
      <c r="A523" s="19"/>
      <c r="B523" s="19"/>
      <c r="C523" s="19"/>
      <c r="D523" s="19"/>
      <c r="E523" s="19"/>
      <c r="F523" s="19"/>
      <c r="G523" s="19"/>
      <c r="H523" s="19"/>
      <c r="I523" s="19"/>
      <c r="J523" s="7" t="s">
        <v>5028</v>
      </c>
      <c r="K523" s="19" t="str">
        <f t="shared" si="85"/>
        <v>x177</v>
      </c>
      <c r="L523" s="19" t="s">
        <v>10980</v>
      </c>
      <c r="M523" s="19"/>
      <c r="N523" s="19"/>
      <c r="O523" s="19"/>
      <c r="P523" s="19"/>
      <c r="Q523" s="19"/>
      <c r="R523" s="19"/>
      <c r="S523" s="34">
        <f t="shared" si="86"/>
        <v>41827</v>
      </c>
      <c r="T523" s="34" t="str">
        <f t="shared" si="87"/>
        <v/>
      </c>
      <c r="U523" s="34" t="str">
        <f t="shared" si="88"/>
        <v/>
      </c>
      <c r="V523" s="19"/>
      <c r="W523" s="19"/>
      <c r="X523" s="19"/>
    </row>
    <row r="524" spans="1:24" s="5" customFormat="1">
      <c r="A524" s="19"/>
      <c r="B524" s="19"/>
      <c r="C524" s="19"/>
      <c r="D524" s="19"/>
      <c r="E524" s="19"/>
      <c r="F524" s="19"/>
      <c r="G524" s="19"/>
      <c r="H524" s="19"/>
      <c r="I524" s="19"/>
      <c r="J524" s="7" t="s">
        <v>163</v>
      </c>
      <c r="K524" s="19" t="str">
        <f t="shared" si="85"/>
        <v>x136</v>
      </c>
      <c r="L524" s="19" t="s">
        <v>163</v>
      </c>
      <c r="M524" s="19"/>
      <c r="N524" s="19"/>
      <c r="O524" s="19"/>
      <c r="P524" s="19"/>
      <c r="Q524" s="19"/>
      <c r="R524" s="19"/>
      <c r="S524" s="34">
        <f t="shared" si="86"/>
        <v>41827</v>
      </c>
      <c r="T524" s="34" t="str">
        <f t="shared" si="87"/>
        <v/>
      </c>
      <c r="U524" s="34" t="str">
        <f t="shared" si="88"/>
        <v/>
      </c>
      <c r="V524" s="19"/>
      <c r="W524" s="19"/>
      <c r="X524" s="19"/>
    </row>
    <row r="525" spans="1:24" s="5" customFormat="1">
      <c r="A525" s="19"/>
      <c r="B525" s="19"/>
      <c r="C525" s="19"/>
      <c r="D525" s="19"/>
      <c r="E525" s="19"/>
      <c r="F525" s="19"/>
      <c r="G525" s="19"/>
      <c r="H525" s="19"/>
      <c r="I525" s="19"/>
      <c r="J525" s="7" t="s">
        <v>164</v>
      </c>
      <c r="K525" s="19" t="str">
        <f t="shared" si="85"/>
        <v>x18</v>
      </c>
      <c r="L525" s="19" t="s">
        <v>164</v>
      </c>
      <c r="M525" s="19"/>
      <c r="N525" s="19"/>
      <c r="O525" s="19"/>
      <c r="P525" s="19"/>
      <c r="Q525" s="19"/>
      <c r="R525" s="19"/>
      <c r="S525" s="34">
        <f t="shared" si="86"/>
        <v>41827</v>
      </c>
      <c r="T525" s="34" t="str">
        <f t="shared" si="87"/>
        <v/>
      </c>
      <c r="U525" s="34" t="str">
        <f t="shared" si="88"/>
        <v/>
      </c>
      <c r="V525" s="19"/>
      <c r="W525" s="19"/>
      <c r="X525" s="19"/>
    </row>
    <row r="526" spans="1:24" s="5" customFormat="1">
      <c r="A526" s="19"/>
      <c r="B526" s="19"/>
      <c r="C526" s="19"/>
      <c r="D526" s="19"/>
      <c r="E526" s="19"/>
      <c r="F526" s="19"/>
      <c r="G526" s="19"/>
      <c r="H526" s="19"/>
      <c r="I526" s="19"/>
      <c r="J526" s="7" t="s">
        <v>7147</v>
      </c>
      <c r="K526" s="19" t="str">
        <f t="shared" si="85"/>
        <v>x186</v>
      </c>
      <c r="L526" s="19" t="s">
        <v>7147</v>
      </c>
      <c r="M526" s="19"/>
      <c r="N526" s="19"/>
      <c r="O526" s="19"/>
      <c r="P526" s="19"/>
      <c r="Q526" s="19"/>
      <c r="R526" s="19"/>
      <c r="S526" s="34">
        <f t="shared" si="86"/>
        <v>42277</v>
      </c>
      <c r="T526" s="34" t="str">
        <f t="shared" si="87"/>
        <v/>
      </c>
      <c r="U526" s="34" t="str">
        <f t="shared" si="88"/>
        <v/>
      </c>
      <c r="V526" s="19"/>
      <c r="W526" s="19"/>
      <c r="X526" s="19"/>
    </row>
    <row r="527" spans="1:24" s="5" customFormat="1">
      <c r="A527" s="19"/>
      <c r="B527" s="19"/>
      <c r="C527" s="19"/>
      <c r="D527" s="19"/>
      <c r="E527" s="19"/>
      <c r="F527" s="19"/>
      <c r="G527" s="19"/>
      <c r="H527" s="19"/>
      <c r="I527" s="19"/>
      <c r="J527" s="7" t="s">
        <v>9966</v>
      </c>
      <c r="K527" s="19" t="str">
        <f t="shared" si="85"/>
        <v>x81</v>
      </c>
      <c r="L527" s="19" t="s">
        <v>9966</v>
      </c>
      <c r="M527" s="19"/>
      <c r="N527" s="19"/>
      <c r="O527" s="19"/>
      <c r="P527" s="19"/>
      <c r="Q527" s="19"/>
      <c r="R527" s="19"/>
      <c r="S527" s="34">
        <f t="shared" si="86"/>
        <v>41827</v>
      </c>
      <c r="T527" s="34" t="str">
        <f t="shared" si="87"/>
        <v/>
      </c>
      <c r="U527" s="34">
        <f t="shared" si="88"/>
        <v>42277</v>
      </c>
      <c r="V527" s="19"/>
      <c r="W527" s="19"/>
      <c r="X527" s="19"/>
    </row>
    <row r="528" spans="1:24" s="5" customFormat="1">
      <c r="A528" s="19"/>
      <c r="B528" s="19"/>
      <c r="C528" s="19"/>
      <c r="D528" s="19"/>
      <c r="E528" s="19"/>
      <c r="F528" s="19"/>
      <c r="G528" s="19"/>
      <c r="H528" s="19"/>
      <c r="I528" s="19"/>
      <c r="J528" s="7" t="s">
        <v>9971</v>
      </c>
      <c r="K528" s="19" t="str">
        <f t="shared" si="85"/>
        <v>x115</v>
      </c>
      <c r="L528" s="19" t="s">
        <v>9816</v>
      </c>
      <c r="M528" s="19"/>
      <c r="N528" s="19"/>
      <c r="O528" s="19"/>
      <c r="P528" s="19"/>
      <c r="Q528" s="19"/>
      <c r="R528" s="19"/>
      <c r="S528" s="34">
        <f t="shared" si="86"/>
        <v>41827</v>
      </c>
      <c r="T528" s="34" t="str">
        <f t="shared" si="87"/>
        <v/>
      </c>
      <c r="U528" s="34" t="str">
        <f t="shared" si="88"/>
        <v/>
      </c>
      <c r="V528" s="19"/>
      <c r="W528" s="19"/>
      <c r="X528" s="19"/>
    </row>
    <row r="529" spans="1:24" s="5" customFormat="1">
      <c r="A529" s="19"/>
      <c r="B529" s="19"/>
      <c r="C529" s="19"/>
      <c r="D529" s="19"/>
      <c r="E529" s="19"/>
      <c r="F529" s="19"/>
      <c r="G529" s="19"/>
      <c r="H529" s="19"/>
      <c r="I529" s="19"/>
      <c r="J529" s="7" t="s">
        <v>5030</v>
      </c>
      <c r="K529" s="19" t="str">
        <f t="shared" si="85"/>
        <v>x179</v>
      </c>
      <c r="L529" s="19" t="s">
        <v>5030</v>
      </c>
      <c r="M529" s="19"/>
      <c r="N529" s="19"/>
      <c r="O529" s="19"/>
      <c r="P529" s="19"/>
      <c r="Q529" s="19"/>
      <c r="R529" s="19"/>
      <c r="S529" s="34">
        <f t="shared" si="86"/>
        <v>41827</v>
      </c>
      <c r="T529" s="34" t="str">
        <f t="shared" si="87"/>
        <v/>
      </c>
      <c r="U529" s="34" t="str">
        <f t="shared" si="88"/>
        <v/>
      </c>
      <c r="V529" s="19"/>
      <c r="W529" s="19"/>
      <c r="X529" s="19"/>
    </row>
    <row r="530" spans="1:24" s="5" customFormat="1">
      <c r="A530" s="19"/>
      <c r="B530" s="19"/>
      <c r="C530" s="19"/>
      <c r="D530" s="19"/>
      <c r="E530" s="19"/>
      <c r="F530" s="19"/>
      <c r="G530" s="19"/>
      <c r="H530" s="19"/>
      <c r="I530" s="19"/>
      <c r="J530" s="7" t="s">
        <v>9948</v>
      </c>
      <c r="K530" s="19" t="str">
        <f t="shared" si="85"/>
        <v>x34</v>
      </c>
      <c r="L530" s="19" t="s">
        <v>9948</v>
      </c>
      <c r="M530" s="19"/>
      <c r="N530" s="19"/>
      <c r="O530" s="19"/>
      <c r="P530" s="19"/>
      <c r="Q530" s="19"/>
      <c r="R530" s="19"/>
      <c r="S530" s="34">
        <f t="shared" si="86"/>
        <v>41827</v>
      </c>
      <c r="T530" s="34" t="str">
        <f t="shared" si="87"/>
        <v/>
      </c>
      <c r="U530" s="34" t="str">
        <f t="shared" si="88"/>
        <v/>
      </c>
      <c r="V530" s="19"/>
      <c r="W530" s="19"/>
      <c r="X530" s="19"/>
    </row>
    <row r="531" spans="1:24" s="5" customFormat="1">
      <c r="A531" s="19"/>
      <c r="B531" s="19"/>
      <c r="C531" s="19"/>
      <c r="D531" s="19"/>
      <c r="E531" s="19"/>
      <c r="F531" s="19"/>
      <c r="G531" s="19"/>
      <c r="H531" s="19"/>
      <c r="I531" s="19"/>
      <c r="J531" s="7" t="s">
        <v>9949</v>
      </c>
      <c r="K531" s="19" t="str">
        <f t="shared" si="85"/>
        <v>x201</v>
      </c>
      <c r="L531" s="19" t="s">
        <v>9949</v>
      </c>
      <c r="M531" s="19"/>
      <c r="N531" s="19"/>
      <c r="O531" s="19"/>
      <c r="P531" s="19"/>
      <c r="Q531" s="19"/>
      <c r="R531" s="19"/>
      <c r="S531" s="34">
        <f t="shared" si="86"/>
        <v>42277</v>
      </c>
      <c r="T531" s="34" t="str">
        <f t="shared" si="87"/>
        <v/>
      </c>
      <c r="U531" s="34" t="str">
        <f t="shared" si="88"/>
        <v/>
      </c>
      <c r="V531" s="19"/>
      <c r="W531" s="19"/>
      <c r="X531" s="19"/>
    </row>
    <row r="532" spans="1:24" s="5" customFormat="1">
      <c r="A532" s="19"/>
      <c r="B532" s="19"/>
      <c r="C532" s="19"/>
      <c r="D532" s="19"/>
      <c r="E532" s="19"/>
      <c r="F532" s="19"/>
      <c r="G532" s="19"/>
      <c r="H532" s="19"/>
      <c r="I532" s="19"/>
      <c r="J532" s="7" t="s">
        <v>9950</v>
      </c>
      <c r="K532" s="19" t="str">
        <f t="shared" si="85"/>
        <v>x202</v>
      </c>
      <c r="L532" s="19" t="s">
        <v>9950</v>
      </c>
      <c r="M532" s="19"/>
      <c r="N532" s="19"/>
      <c r="O532" s="19"/>
      <c r="P532" s="19"/>
      <c r="Q532" s="19"/>
      <c r="R532" s="19"/>
      <c r="S532" s="34">
        <f t="shared" si="86"/>
        <v>42277</v>
      </c>
      <c r="T532" s="34" t="str">
        <f t="shared" si="87"/>
        <v/>
      </c>
      <c r="U532" s="34" t="str">
        <f t="shared" si="88"/>
        <v/>
      </c>
      <c r="V532" s="19"/>
      <c r="W532" s="19"/>
      <c r="X532" s="19"/>
    </row>
    <row r="533" spans="1:24" s="5" customFormat="1">
      <c r="A533" s="19"/>
      <c r="B533" s="19"/>
      <c r="C533" s="19"/>
      <c r="D533" s="19"/>
      <c r="E533" s="19"/>
      <c r="F533" s="19"/>
      <c r="G533" s="19"/>
      <c r="H533" s="19"/>
      <c r="I533" s="19"/>
      <c r="J533" s="7" t="s">
        <v>156</v>
      </c>
      <c r="K533" s="19" t="str">
        <f t="shared" si="85"/>
        <v>x150</v>
      </c>
      <c r="L533" s="19" t="s">
        <v>156</v>
      </c>
      <c r="M533" s="19"/>
      <c r="N533" s="19"/>
      <c r="O533" s="19"/>
      <c r="P533" s="19"/>
      <c r="Q533" s="19"/>
      <c r="R533" s="19"/>
      <c r="S533" s="34">
        <f t="shared" si="86"/>
        <v>41827</v>
      </c>
      <c r="T533" s="34" t="str">
        <f t="shared" si="87"/>
        <v/>
      </c>
      <c r="U533" s="34" t="str">
        <f t="shared" si="88"/>
        <v/>
      </c>
      <c r="V533" s="19"/>
      <c r="W533" s="19"/>
      <c r="X533" s="19"/>
    </row>
    <row r="534" spans="1:24" s="5" customFormat="1">
      <c r="A534" s="19"/>
      <c r="B534" s="19"/>
      <c r="C534" s="19"/>
      <c r="D534" s="19"/>
      <c r="E534" s="19"/>
      <c r="F534" s="19"/>
      <c r="G534" s="19"/>
      <c r="H534" s="19"/>
      <c r="I534" s="19"/>
      <c r="J534" s="7" t="s">
        <v>9951</v>
      </c>
      <c r="K534" s="19" t="str">
        <f t="shared" si="85"/>
        <v>x33</v>
      </c>
      <c r="L534" s="19" t="s">
        <v>9951</v>
      </c>
      <c r="M534" s="19"/>
      <c r="N534" s="19"/>
      <c r="O534" s="19"/>
      <c r="P534" s="19"/>
      <c r="Q534" s="19"/>
      <c r="R534" s="19"/>
      <c r="S534" s="34">
        <f t="shared" si="86"/>
        <v>41827</v>
      </c>
      <c r="T534" s="34" t="str">
        <f t="shared" si="87"/>
        <v/>
      </c>
      <c r="U534" s="34" t="str">
        <f t="shared" si="88"/>
        <v/>
      </c>
      <c r="V534" s="19"/>
      <c r="W534" s="19"/>
      <c r="X534" s="19"/>
    </row>
    <row r="535" spans="1:24" s="5" customFormat="1">
      <c r="A535" s="19"/>
      <c r="B535" s="19"/>
      <c r="C535" s="19"/>
      <c r="D535" s="19"/>
      <c r="E535" s="19"/>
      <c r="F535" s="19"/>
      <c r="G535" s="19"/>
      <c r="H535" s="19"/>
      <c r="I535" s="19"/>
      <c r="J535" s="7" t="s">
        <v>133</v>
      </c>
      <c r="K535" s="19" t="str">
        <f t="shared" si="85"/>
        <v>x25</v>
      </c>
      <c r="L535" s="19" t="s">
        <v>133</v>
      </c>
      <c r="M535" s="19"/>
      <c r="N535" s="19"/>
      <c r="O535" s="19"/>
      <c r="P535" s="19"/>
      <c r="Q535" s="19"/>
      <c r="R535" s="19"/>
      <c r="S535" s="34">
        <f t="shared" si="86"/>
        <v>41827</v>
      </c>
      <c r="T535" s="34" t="str">
        <f t="shared" si="87"/>
        <v/>
      </c>
      <c r="U535" s="34" t="str">
        <f t="shared" si="88"/>
        <v/>
      </c>
      <c r="V535" s="19"/>
      <c r="W535" s="19"/>
      <c r="X535" s="19"/>
    </row>
    <row r="536" spans="1:24" s="5" customFormat="1">
      <c r="A536" s="19"/>
      <c r="B536" s="19"/>
      <c r="C536" s="19"/>
      <c r="D536" s="19"/>
      <c r="E536" s="19"/>
      <c r="F536" s="19"/>
      <c r="G536" s="19"/>
      <c r="H536" s="19"/>
      <c r="I536" s="19"/>
      <c r="J536" s="14" t="s">
        <v>7287</v>
      </c>
      <c r="K536" s="19"/>
      <c r="L536" s="19"/>
      <c r="M536" s="19"/>
      <c r="N536" s="19"/>
      <c r="O536" s="19" t="s">
        <v>2299</v>
      </c>
      <c r="P536" s="19"/>
      <c r="Q536" s="19" t="s">
        <v>10645</v>
      </c>
      <c r="R536" s="19" t="s">
        <v>11218</v>
      </c>
      <c r="S536" s="34">
        <v>42277</v>
      </c>
      <c r="T536" s="34"/>
      <c r="U536" s="34"/>
      <c r="V536" s="19"/>
      <c r="W536" s="19"/>
      <c r="X536" s="19"/>
    </row>
    <row r="537" spans="1:24" s="5" customFormat="1">
      <c r="A537" s="19"/>
      <c r="B537" s="19"/>
      <c r="C537" s="19"/>
      <c r="D537" s="19"/>
      <c r="E537" s="19"/>
      <c r="F537" s="19"/>
      <c r="G537" s="19"/>
      <c r="H537" s="19"/>
      <c r="I537" s="19"/>
      <c r="J537" s="7" t="s">
        <v>5026</v>
      </c>
      <c r="K537" s="19" t="str">
        <f t="shared" ref="K537:K547" si="89">VLOOKUP(J537,$A$2:$B$982,2,FALSE)</f>
        <v>x175</v>
      </c>
      <c r="L537" s="19" t="s">
        <v>10471</v>
      </c>
      <c r="M537" s="19"/>
      <c r="N537" s="19"/>
      <c r="O537" s="19"/>
      <c r="P537" s="19"/>
      <c r="Q537" s="19"/>
      <c r="R537" s="19"/>
      <c r="S537" s="34">
        <f t="shared" ref="S537:S547" si="90">VLOOKUP(J537,A:G,5,FALSE)</f>
        <v>41827</v>
      </c>
      <c r="T537" s="34" t="str">
        <f t="shared" ref="T537:T547" si="91">IF(VLOOKUP(J537,A:G,6,FALSE)=0,"",VLOOKUP(J537,A:G,6,FALSE))</f>
        <v/>
      </c>
      <c r="U537" s="34" t="str">
        <f t="shared" ref="U537:U547" si="92">IF(VLOOKUP(J537,A:G,7,FALSE)=0,"",VLOOKUP(J537,A:G,7,FALSE))</f>
        <v/>
      </c>
      <c r="V537" s="19"/>
      <c r="W537" s="19"/>
      <c r="X537" s="19"/>
    </row>
    <row r="538" spans="1:24" s="5" customFormat="1">
      <c r="A538" s="19"/>
      <c r="B538" s="19"/>
      <c r="C538" s="19"/>
      <c r="D538" s="19"/>
      <c r="E538" s="19"/>
      <c r="F538" s="19"/>
      <c r="G538" s="19"/>
      <c r="H538" s="19"/>
      <c r="I538" s="19"/>
      <c r="J538" s="7" t="s">
        <v>5027</v>
      </c>
      <c r="K538" s="19" t="str">
        <f t="shared" si="89"/>
        <v>x176</v>
      </c>
      <c r="L538" s="19" t="s">
        <v>10472</v>
      </c>
      <c r="M538" s="19"/>
      <c r="N538" s="19"/>
      <c r="O538" s="19"/>
      <c r="P538" s="19"/>
      <c r="Q538" s="19"/>
      <c r="R538" s="19"/>
      <c r="S538" s="34">
        <f t="shared" si="90"/>
        <v>41827</v>
      </c>
      <c r="T538" s="34" t="str">
        <f t="shared" si="91"/>
        <v/>
      </c>
      <c r="U538" s="34" t="str">
        <f t="shared" si="92"/>
        <v/>
      </c>
      <c r="V538" s="19"/>
      <c r="W538" s="19"/>
      <c r="X538" s="19"/>
    </row>
    <row r="539" spans="1:24" s="5" customFormat="1">
      <c r="A539" s="19"/>
      <c r="B539" s="19"/>
      <c r="C539" s="19"/>
      <c r="D539" s="19"/>
      <c r="E539" s="19"/>
      <c r="F539" s="19"/>
      <c r="G539" s="19"/>
      <c r="H539" s="19"/>
      <c r="I539" s="19"/>
      <c r="J539" s="7" t="s">
        <v>136</v>
      </c>
      <c r="K539" s="19" t="str">
        <f t="shared" si="89"/>
        <v>x39</v>
      </c>
      <c r="L539" s="19" t="s">
        <v>10495</v>
      </c>
      <c r="M539" s="19"/>
      <c r="N539" s="19"/>
      <c r="O539" s="19"/>
      <c r="P539" s="19"/>
      <c r="Q539" s="19"/>
      <c r="R539" s="19"/>
      <c r="S539" s="34">
        <f t="shared" si="90"/>
        <v>41827</v>
      </c>
      <c r="T539" s="34" t="str">
        <f t="shared" si="91"/>
        <v/>
      </c>
      <c r="U539" s="34" t="str">
        <f t="shared" si="92"/>
        <v/>
      </c>
      <c r="V539" s="19"/>
      <c r="W539" s="19"/>
      <c r="X539" s="19"/>
    </row>
    <row r="540" spans="1:24" s="5" customFormat="1">
      <c r="A540" s="19"/>
      <c r="B540" s="19"/>
      <c r="C540" s="19"/>
      <c r="D540" s="19"/>
      <c r="E540" s="19"/>
      <c r="F540" s="19"/>
      <c r="G540" s="19"/>
      <c r="H540" s="19"/>
      <c r="I540" s="19"/>
      <c r="J540" s="7" t="s">
        <v>5028</v>
      </c>
      <c r="K540" s="19" t="str">
        <f t="shared" si="89"/>
        <v>x177</v>
      </c>
      <c r="L540" s="19" t="s">
        <v>10475</v>
      </c>
      <c r="M540" s="19"/>
      <c r="N540" s="19"/>
      <c r="O540" s="19"/>
      <c r="P540" s="19"/>
      <c r="Q540" s="19"/>
      <c r="R540" s="19"/>
      <c r="S540" s="34">
        <f t="shared" si="90"/>
        <v>41827</v>
      </c>
      <c r="T540" s="34" t="str">
        <f t="shared" si="91"/>
        <v/>
      </c>
      <c r="U540" s="34" t="str">
        <f t="shared" si="92"/>
        <v/>
      </c>
      <c r="V540" s="19"/>
      <c r="W540" s="19"/>
      <c r="X540" s="19"/>
    </row>
    <row r="541" spans="1:24" s="5" customFormat="1">
      <c r="A541" s="19"/>
      <c r="B541" s="19"/>
      <c r="C541" s="19"/>
      <c r="D541" s="19"/>
      <c r="E541" s="19"/>
      <c r="F541" s="19"/>
      <c r="G541" s="19"/>
      <c r="H541" s="19"/>
      <c r="I541" s="19"/>
      <c r="J541" s="7" t="s">
        <v>163</v>
      </c>
      <c r="K541" s="19" t="str">
        <f t="shared" si="89"/>
        <v>x136</v>
      </c>
      <c r="L541" s="19" t="s">
        <v>10476</v>
      </c>
      <c r="M541" s="19"/>
      <c r="N541" s="19"/>
      <c r="O541" s="19"/>
      <c r="P541" s="19"/>
      <c r="Q541" s="19"/>
      <c r="R541" s="19"/>
      <c r="S541" s="34">
        <f t="shared" si="90"/>
        <v>41827</v>
      </c>
      <c r="T541" s="34" t="str">
        <f t="shared" si="91"/>
        <v/>
      </c>
      <c r="U541" s="34" t="str">
        <f t="shared" si="92"/>
        <v/>
      </c>
      <c r="V541" s="19"/>
      <c r="W541" s="19"/>
      <c r="X541" s="19"/>
    </row>
    <row r="542" spans="1:24" s="5" customFormat="1">
      <c r="A542" s="19"/>
      <c r="B542" s="19"/>
      <c r="C542" s="19"/>
      <c r="D542" s="19"/>
      <c r="E542" s="19"/>
      <c r="F542" s="19"/>
      <c r="G542" s="19"/>
      <c r="H542" s="19"/>
      <c r="I542" s="19"/>
      <c r="J542" s="7" t="s">
        <v>164</v>
      </c>
      <c r="K542" s="19" t="str">
        <f t="shared" si="89"/>
        <v>x18</v>
      </c>
      <c r="L542" s="19" t="s">
        <v>10477</v>
      </c>
      <c r="M542" s="19"/>
      <c r="N542" s="19"/>
      <c r="O542" s="19"/>
      <c r="P542" s="19"/>
      <c r="Q542" s="19"/>
      <c r="R542" s="19"/>
      <c r="S542" s="34">
        <f t="shared" si="90"/>
        <v>41827</v>
      </c>
      <c r="T542" s="34" t="str">
        <f t="shared" si="91"/>
        <v/>
      </c>
      <c r="U542" s="34" t="str">
        <f t="shared" si="92"/>
        <v/>
      </c>
      <c r="V542" s="19"/>
      <c r="W542" s="19"/>
      <c r="X542" s="19"/>
    </row>
    <row r="543" spans="1:24" s="5" customFormat="1">
      <c r="A543" s="19"/>
      <c r="B543" s="19"/>
      <c r="C543" s="19"/>
      <c r="D543" s="19"/>
      <c r="E543" s="19"/>
      <c r="F543" s="19"/>
      <c r="G543" s="19"/>
      <c r="H543" s="19"/>
      <c r="I543" s="19"/>
      <c r="J543" s="7" t="s">
        <v>7147</v>
      </c>
      <c r="K543" s="19" t="str">
        <f t="shared" si="89"/>
        <v>x186</v>
      </c>
      <c r="L543" s="19" t="s">
        <v>10478</v>
      </c>
      <c r="M543" s="19"/>
      <c r="N543" s="19"/>
      <c r="O543" s="19"/>
      <c r="P543" s="19"/>
      <c r="Q543" s="19"/>
      <c r="R543" s="19"/>
      <c r="S543" s="34">
        <f t="shared" si="90"/>
        <v>42277</v>
      </c>
      <c r="T543" s="34" t="str">
        <f t="shared" si="91"/>
        <v/>
      </c>
      <c r="U543" s="34" t="str">
        <f t="shared" si="92"/>
        <v/>
      </c>
      <c r="V543" s="19"/>
      <c r="W543" s="19"/>
      <c r="X543" s="19"/>
    </row>
    <row r="544" spans="1:24" s="5" customFormat="1">
      <c r="A544" s="19"/>
      <c r="B544" s="19"/>
      <c r="C544" s="19"/>
      <c r="D544" s="19"/>
      <c r="E544" s="19"/>
      <c r="F544" s="19"/>
      <c r="G544" s="19"/>
      <c r="H544" s="19"/>
      <c r="I544" s="19"/>
      <c r="J544" s="7" t="s">
        <v>9966</v>
      </c>
      <c r="K544" s="19" t="str">
        <f t="shared" si="89"/>
        <v>x81</v>
      </c>
      <c r="L544" s="19" t="s">
        <v>10479</v>
      </c>
      <c r="M544" s="19"/>
      <c r="N544" s="19"/>
      <c r="O544" s="19"/>
      <c r="P544" s="19"/>
      <c r="Q544" s="19"/>
      <c r="R544" s="19"/>
      <c r="S544" s="34">
        <f t="shared" si="90"/>
        <v>41827</v>
      </c>
      <c r="T544" s="34" t="str">
        <f t="shared" si="91"/>
        <v/>
      </c>
      <c r="U544" s="34">
        <f t="shared" si="92"/>
        <v>42277</v>
      </c>
      <c r="V544" s="19"/>
      <c r="W544" s="19"/>
      <c r="X544" s="19"/>
    </row>
    <row r="545" spans="1:24" s="5" customFormat="1">
      <c r="A545" s="19"/>
      <c r="B545" s="19"/>
      <c r="C545" s="19"/>
      <c r="D545" s="19"/>
      <c r="E545" s="19"/>
      <c r="F545" s="19"/>
      <c r="G545" s="19"/>
      <c r="H545" s="19"/>
      <c r="I545" s="19"/>
      <c r="J545" s="7" t="s">
        <v>9971</v>
      </c>
      <c r="K545" s="19" t="str">
        <f t="shared" si="89"/>
        <v>x115</v>
      </c>
      <c r="L545" s="19" t="s">
        <v>10480</v>
      </c>
      <c r="M545" s="19"/>
      <c r="N545" s="19"/>
      <c r="O545" s="19"/>
      <c r="P545" s="19"/>
      <c r="Q545" s="19"/>
      <c r="R545" s="19"/>
      <c r="S545" s="34">
        <f t="shared" si="90"/>
        <v>41827</v>
      </c>
      <c r="T545" s="34" t="str">
        <f t="shared" si="91"/>
        <v/>
      </c>
      <c r="U545" s="34" t="str">
        <f t="shared" si="92"/>
        <v/>
      </c>
      <c r="V545" s="19"/>
      <c r="W545" s="19"/>
      <c r="X545" s="19"/>
    </row>
    <row r="546" spans="1:24" s="5" customFormat="1">
      <c r="A546" s="19"/>
      <c r="B546" s="19"/>
      <c r="C546" s="19"/>
      <c r="D546" s="19"/>
      <c r="E546" s="19"/>
      <c r="F546" s="19"/>
      <c r="G546" s="19"/>
      <c r="H546" s="19"/>
      <c r="I546" s="19"/>
      <c r="J546" s="7" t="s">
        <v>5030</v>
      </c>
      <c r="K546" s="19" t="str">
        <f t="shared" si="89"/>
        <v>x179</v>
      </c>
      <c r="L546" s="19" t="s">
        <v>10496</v>
      </c>
      <c r="M546" s="19"/>
      <c r="N546" s="19"/>
      <c r="O546" s="19"/>
      <c r="P546" s="19"/>
      <c r="Q546" s="19"/>
      <c r="R546" s="19"/>
      <c r="S546" s="34">
        <f t="shared" si="90"/>
        <v>41827</v>
      </c>
      <c r="T546" s="34" t="str">
        <f t="shared" si="91"/>
        <v/>
      </c>
      <c r="U546" s="34" t="str">
        <f t="shared" si="92"/>
        <v/>
      </c>
      <c r="V546" s="19"/>
      <c r="W546" s="19"/>
      <c r="X546" s="19"/>
    </row>
    <row r="547" spans="1:24" s="5" customFormat="1">
      <c r="A547" s="19"/>
      <c r="B547" s="19"/>
      <c r="C547" s="19"/>
      <c r="D547" s="19"/>
      <c r="E547" s="19"/>
      <c r="F547" s="19"/>
      <c r="G547" s="19"/>
      <c r="H547" s="19"/>
      <c r="I547" s="19"/>
      <c r="J547" s="7" t="s">
        <v>9952</v>
      </c>
      <c r="K547" s="19" t="str">
        <f t="shared" si="89"/>
        <v>x240</v>
      </c>
      <c r="L547" s="19" t="s">
        <v>10297</v>
      </c>
      <c r="M547" s="19"/>
      <c r="N547" s="19"/>
      <c r="O547" s="19"/>
      <c r="P547" s="19"/>
      <c r="Q547" s="19"/>
      <c r="R547" s="19"/>
      <c r="S547" s="34">
        <f t="shared" si="90"/>
        <v>42277</v>
      </c>
      <c r="T547" s="34" t="str">
        <f t="shared" si="91"/>
        <v/>
      </c>
      <c r="U547" s="34">
        <f t="shared" si="92"/>
        <v>42931</v>
      </c>
      <c r="V547" s="19"/>
      <c r="W547" s="19"/>
      <c r="X547" s="19"/>
    </row>
    <row r="548" spans="1:24" s="5" customFormat="1">
      <c r="A548" s="19"/>
      <c r="B548" s="19"/>
      <c r="C548" s="19"/>
      <c r="D548" s="19"/>
      <c r="E548" s="19"/>
      <c r="F548" s="19"/>
      <c r="G548" s="19"/>
      <c r="H548" s="19"/>
      <c r="I548" s="19"/>
      <c r="J548" s="14" t="s">
        <v>7288</v>
      </c>
      <c r="K548" s="19"/>
      <c r="L548" s="19"/>
      <c r="M548" s="19"/>
      <c r="N548" s="19"/>
      <c r="O548" s="19" t="s">
        <v>2299</v>
      </c>
      <c r="P548" s="19"/>
      <c r="Q548" s="19" t="s">
        <v>10645</v>
      </c>
      <c r="R548" s="19" t="s">
        <v>11006</v>
      </c>
      <c r="S548" s="34">
        <v>42277</v>
      </c>
      <c r="T548" s="34"/>
      <c r="U548" s="34"/>
      <c r="V548" s="19"/>
      <c r="W548" s="19"/>
      <c r="X548" s="19"/>
    </row>
    <row r="549" spans="1:24" s="5" customFormat="1">
      <c r="A549" s="19"/>
      <c r="B549" s="19"/>
      <c r="C549" s="19"/>
      <c r="D549" s="19"/>
      <c r="E549" s="19"/>
      <c r="F549" s="19"/>
      <c r="G549" s="19"/>
      <c r="H549" s="19"/>
      <c r="I549" s="19"/>
      <c r="J549" s="7" t="s">
        <v>7285</v>
      </c>
      <c r="K549" s="19" t="str">
        <f>VLOOKUP(J549,$A$2:$B$982,2,FALSE)</f>
        <v>x203</v>
      </c>
      <c r="L549" s="19" t="s">
        <v>10497</v>
      </c>
      <c r="M549" s="19"/>
      <c r="N549" s="19"/>
      <c r="O549" s="19"/>
      <c r="P549" s="19"/>
      <c r="Q549" s="19"/>
      <c r="R549" s="19"/>
      <c r="S549" s="34">
        <f>VLOOKUP(J549,A:G,5,FALSE)</f>
        <v>42277</v>
      </c>
      <c r="T549" s="34" t="str">
        <f>IF(VLOOKUP(J549,A:G,6,FALSE)=0,"",VLOOKUP(J549,A:G,6,FALSE))</f>
        <v/>
      </c>
      <c r="U549" s="34" t="str">
        <f>IF(VLOOKUP(J549,A:G,7,FALSE)=0,"",VLOOKUP(J549,A:G,7,FALSE))</f>
        <v/>
      </c>
      <c r="V549" s="19"/>
      <c r="W549" s="19"/>
      <c r="X549" s="19"/>
    </row>
    <row r="550" spans="1:24" s="5" customFormat="1">
      <c r="A550" s="19"/>
      <c r="B550" s="19"/>
      <c r="C550" s="19"/>
      <c r="D550" s="19"/>
      <c r="E550" s="19"/>
      <c r="F550" s="19"/>
      <c r="G550" s="19"/>
      <c r="H550" s="19"/>
      <c r="I550" s="19"/>
      <c r="J550" s="7" t="s">
        <v>7286</v>
      </c>
      <c r="K550" s="19" t="str">
        <f>VLOOKUP(J550,$A$2:$B$982,2,FALSE)</f>
        <v>x204</v>
      </c>
      <c r="L550" s="19" t="s">
        <v>10498</v>
      </c>
      <c r="M550" s="19"/>
      <c r="N550" s="19"/>
      <c r="O550" s="19"/>
      <c r="P550" s="19"/>
      <c r="Q550" s="19"/>
      <c r="R550" s="19"/>
      <c r="S550" s="34">
        <f>VLOOKUP(J550,A:G,5,FALSE)</f>
        <v>42277</v>
      </c>
      <c r="T550" s="34" t="str">
        <f>IF(VLOOKUP(J550,A:G,6,FALSE)=0,"",VLOOKUP(J550,A:G,6,FALSE))</f>
        <v/>
      </c>
      <c r="U550" s="34" t="str">
        <f>IF(VLOOKUP(J550,A:G,7,FALSE)=0,"",VLOOKUP(J550,A:G,7,FALSE))</f>
        <v/>
      </c>
      <c r="V550" s="19"/>
      <c r="W550" s="19"/>
      <c r="X550" s="19"/>
    </row>
    <row r="551" spans="1:24" s="5" customFormat="1">
      <c r="A551" s="19"/>
      <c r="B551" s="19"/>
      <c r="C551" s="19"/>
      <c r="D551" s="19"/>
      <c r="E551" s="19"/>
      <c r="F551" s="19"/>
      <c r="G551" s="19"/>
      <c r="H551" s="19"/>
      <c r="I551" s="19"/>
      <c r="J551" s="6" t="s">
        <v>7319</v>
      </c>
      <c r="K551" s="19"/>
      <c r="L551" s="19"/>
      <c r="M551" s="19"/>
      <c r="N551" s="19"/>
      <c r="O551" s="19" t="s">
        <v>2299</v>
      </c>
      <c r="P551" s="19"/>
      <c r="Q551" s="19" t="s">
        <v>10645</v>
      </c>
      <c r="R551" s="19" t="s">
        <v>11044</v>
      </c>
      <c r="S551" s="34">
        <v>42277</v>
      </c>
      <c r="T551" s="34"/>
      <c r="U551" s="34"/>
      <c r="V551" s="19"/>
      <c r="W551" s="19"/>
      <c r="X551" s="19"/>
    </row>
    <row r="552" spans="1:24" s="5" customFormat="1">
      <c r="A552" s="19"/>
      <c r="B552" s="19"/>
      <c r="C552" s="19"/>
      <c r="D552" s="19"/>
      <c r="E552" s="19"/>
      <c r="F552" s="19"/>
      <c r="G552" s="19"/>
      <c r="H552" s="19"/>
      <c r="I552" s="19"/>
      <c r="J552" s="7" t="s">
        <v>5026</v>
      </c>
      <c r="K552" s="19" t="str">
        <f t="shared" ref="K552:K562" si="93">VLOOKUP(J552,$A$2:$B$982,2,FALSE)</f>
        <v>x175</v>
      </c>
      <c r="L552" s="19" t="s">
        <v>10471</v>
      </c>
      <c r="M552" s="19"/>
      <c r="N552" s="19"/>
      <c r="O552" s="19"/>
      <c r="P552" s="19"/>
      <c r="Q552" s="19"/>
      <c r="R552" s="19"/>
      <c r="S552" s="34">
        <f t="shared" ref="S552:S562" si="94">VLOOKUP(J552,A:G,5,FALSE)</f>
        <v>41827</v>
      </c>
      <c r="T552" s="34" t="str">
        <f t="shared" ref="T552:T562" si="95">IF(VLOOKUP(J552,A:G,6,FALSE)=0,"",VLOOKUP(J552,A:G,6,FALSE))</f>
        <v/>
      </c>
      <c r="U552" s="34" t="str">
        <f t="shared" ref="U552:U562" si="96">IF(VLOOKUP(J552,A:G,7,FALSE)=0,"",VLOOKUP(J552,A:G,7,FALSE))</f>
        <v/>
      </c>
      <c r="V552" s="19"/>
      <c r="W552" s="19"/>
      <c r="X552" s="19"/>
    </row>
    <row r="553" spans="1:24" s="5" customFormat="1">
      <c r="A553" s="19"/>
      <c r="B553" s="19"/>
      <c r="C553" s="19"/>
      <c r="D553" s="19"/>
      <c r="E553" s="19"/>
      <c r="F553" s="19"/>
      <c r="G553" s="19"/>
      <c r="H553" s="19"/>
      <c r="I553" s="19"/>
      <c r="J553" s="7" t="s">
        <v>5027</v>
      </c>
      <c r="K553" s="19" t="str">
        <f t="shared" si="93"/>
        <v>x176</v>
      </c>
      <c r="L553" s="19" t="s">
        <v>10472</v>
      </c>
      <c r="M553" s="19"/>
      <c r="N553" s="19"/>
      <c r="O553" s="19"/>
      <c r="P553" s="19"/>
      <c r="Q553" s="19"/>
      <c r="R553" s="19"/>
      <c r="S553" s="34">
        <f t="shared" si="94"/>
        <v>41827</v>
      </c>
      <c r="T553" s="34" t="str">
        <f t="shared" si="95"/>
        <v/>
      </c>
      <c r="U553" s="34" t="str">
        <f t="shared" si="96"/>
        <v/>
      </c>
      <c r="V553" s="19"/>
      <c r="W553" s="19"/>
      <c r="X553" s="19"/>
    </row>
    <row r="554" spans="1:24" s="5" customFormat="1">
      <c r="A554" s="19"/>
      <c r="B554" s="19"/>
      <c r="C554" s="19"/>
      <c r="D554" s="19"/>
      <c r="E554" s="19"/>
      <c r="F554" s="19"/>
      <c r="G554" s="19"/>
      <c r="H554" s="19"/>
      <c r="I554" s="19"/>
      <c r="J554" s="7" t="s">
        <v>5025</v>
      </c>
      <c r="K554" s="19" t="str">
        <f t="shared" si="93"/>
        <v>x174</v>
      </c>
      <c r="L554" s="19" t="s">
        <v>10499</v>
      </c>
      <c r="M554" s="19"/>
      <c r="N554" s="19"/>
      <c r="O554" s="19"/>
      <c r="P554" s="19"/>
      <c r="Q554" s="19"/>
      <c r="R554" s="19"/>
      <c r="S554" s="34">
        <f t="shared" si="94"/>
        <v>41827</v>
      </c>
      <c r="T554" s="34" t="str">
        <f t="shared" si="95"/>
        <v/>
      </c>
      <c r="U554" s="34" t="str">
        <f t="shared" si="96"/>
        <v/>
      </c>
      <c r="V554" s="19"/>
      <c r="W554" s="19"/>
      <c r="X554" s="19"/>
    </row>
    <row r="555" spans="1:24" s="5" customFormat="1">
      <c r="A555" s="19"/>
      <c r="B555" s="19"/>
      <c r="C555" s="19"/>
      <c r="D555" s="19"/>
      <c r="E555" s="19"/>
      <c r="F555" s="19"/>
      <c r="G555" s="19"/>
      <c r="H555" s="19"/>
      <c r="I555" s="19"/>
      <c r="J555" s="7" t="s">
        <v>5028</v>
      </c>
      <c r="K555" s="19" t="str">
        <f t="shared" si="93"/>
        <v>x177</v>
      </c>
      <c r="L555" s="19" t="s">
        <v>10475</v>
      </c>
      <c r="M555" s="19"/>
      <c r="N555" s="19"/>
      <c r="O555" s="19"/>
      <c r="P555" s="19"/>
      <c r="Q555" s="19"/>
      <c r="R555" s="19"/>
      <c r="S555" s="34">
        <f t="shared" si="94"/>
        <v>41827</v>
      </c>
      <c r="T555" s="34" t="str">
        <f t="shared" si="95"/>
        <v/>
      </c>
      <c r="U555" s="34" t="str">
        <f t="shared" si="96"/>
        <v/>
      </c>
      <c r="V555" s="19"/>
      <c r="W555" s="19"/>
      <c r="X555" s="19"/>
    </row>
    <row r="556" spans="1:24" s="5" customFormat="1">
      <c r="A556" s="19"/>
      <c r="B556" s="19"/>
      <c r="C556" s="19"/>
      <c r="D556" s="19"/>
      <c r="E556" s="19"/>
      <c r="F556" s="19"/>
      <c r="G556" s="19"/>
      <c r="H556" s="19"/>
      <c r="I556" s="19"/>
      <c r="J556" s="7" t="s">
        <v>163</v>
      </c>
      <c r="K556" s="19" t="str">
        <f t="shared" si="93"/>
        <v>x136</v>
      </c>
      <c r="L556" s="19" t="s">
        <v>10476</v>
      </c>
      <c r="M556" s="19"/>
      <c r="N556" s="19"/>
      <c r="O556" s="19"/>
      <c r="P556" s="19"/>
      <c r="Q556" s="19"/>
      <c r="R556" s="19"/>
      <c r="S556" s="34">
        <f t="shared" si="94"/>
        <v>41827</v>
      </c>
      <c r="T556" s="34" t="str">
        <f t="shared" si="95"/>
        <v/>
      </c>
      <c r="U556" s="34" t="str">
        <f t="shared" si="96"/>
        <v/>
      </c>
      <c r="V556" s="19"/>
      <c r="W556" s="19"/>
      <c r="X556" s="19"/>
    </row>
    <row r="557" spans="1:24" s="5" customFormat="1">
      <c r="A557" s="19"/>
      <c r="B557" s="19"/>
      <c r="C557" s="19"/>
      <c r="D557" s="19"/>
      <c r="E557" s="19"/>
      <c r="F557" s="19"/>
      <c r="G557" s="19"/>
      <c r="H557" s="19"/>
      <c r="I557" s="19"/>
      <c r="J557" s="7" t="s">
        <v>164</v>
      </c>
      <c r="K557" s="19" t="str">
        <f t="shared" si="93"/>
        <v>x18</v>
      </c>
      <c r="L557" s="19" t="s">
        <v>10477</v>
      </c>
      <c r="M557" s="19"/>
      <c r="N557" s="19"/>
      <c r="O557" s="19"/>
      <c r="P557" s="19"/>
      <c r="Q557" s="19"/>
      <c r="R557" s="19"/>
      <c r="S557" s="34">
        <f t="shared" si="94"/>
        <v>41827</v>
      </c>
      <c r="T557" s="34" t="str">
        <f t="shared" si="95"/>
        <v/>
      </c>
      <c r="U557" s="34" t="str">
        <f t="shared" si="96"/>
        <v/>
      </c>
      <c r="V557" s="19"/>
      <c r="W557" s="19"/>
      <c r="X557" s="19"/>
    </row>
    <row r="558" spans="1:24" s="5" customFormat="1">
      <c r="A558" s="19"/>
      <c r="B558" s="19"/>
      <c r="C558" s="19"/>
      <c r="D558" s="19"/>
      <c r="E558" s="19"/>
      <c r="F558" s="19"/>
      <c r="G558" s="19"/>
      <c r="H558" s="19"/>
      <c r="I558" s="19"/>
      <c r="J558" s="7" t="s">
        <v>7147</v>
      </c>
      <c r="K558" s="19" t="str">
        <f t="shared" si="93"/>
        <v>x186</v>
      </c>
      <c r="L558" s="19" t="s">
        <v>10478</v>
      </c>
      <c r="M558" s="19"/>
      <c r="N558" s="19"/>
      <c r="O558" s="19"/>
      <c r="P558" s="19"/>
      <c r="Q558" s="19"/>
      <c r="R558" s="19"/>
      <c r="S558" s="34">
        <f t="shared" si="94"/>
        <v>42277</v>
      </c>
      <c r="T558" s="34" t="str">
        <f t="shared" si="95"/>
        <v/>
      </c>
      <c r="U558" s="34" t="str">
        <f t="shared" si="96"/>
        <v/>
      </c>
      <c r="V558" s="19"/>
      <c r="W558" s="19"/>
      <c r="X558" s="19"/>
    </row>
    <row r="559" spans="1:24" s="5" customFormat="1">
      <c r="A559" s="19"/>
      <c r="B559" s="19"/>
      <c r="C559" s="19"/>
      <c r="D559" s="19"/>
      <c r="E559" s="19"/>
      <c r="F559" s="19"/>
      <c r="G559" s="19"/>
      <c r="H559" s="19"/>
      <c r="I559" s="19"/>
      <c r="J559" s="7" t="s">
        <v>9966</v>
      </c>
      <c r="K559" s="19" t="str">
        <f t="shared" si="93"/>
        <v>x81</v>
      </c>
      <c r="L559" s="19" t="s">
        <v>10479</v>
      </c>
      <c r="M559" s="19"/>
      <c r="N559" s="19"/>
      <c r="O559" s="19"/>
      <c r="P559" s="19"/>
      <c r="Q559" s="19"/>
      <c r="R559" s="19"/>
      <c r="S559" s="34">
        <f t="shared" si="94"/>
        <v>41827</v>
      </c>
      <c r="T559" s="34" t="str">
        <f t="shared" si="95"/>
        <v/>
      </c>
      <c r="U559" s="34">
        <f t="shared" si="96"/>
        <v>42277</v>
      </c>
      <c r="V559" s="19"/>
      <c r="W559" s="19"/>
      <c r="X559" s="19"/>
    </row>
    <row r="560" spans="1:24" s="5" customFormat="1">
      <c r="A560" s="19"/>
      <c r="B560" s="19"/>
      <c r="C560" s="19"/>
      <c r="D560" s="19"/>
      <c r="E560" s="19"/>
      <c r="F560" s="19"/>
      <c r="G560" s="19"/>
      <c r="H560" s="19"/>
      <c r="I560" s="19"/>
      <c r="J560" s="7" t="s">
        <v>9971</v>
      </c>
      <c r="K560" s="19" t="str">
        <f t="shared" si="93"/>
        <v>x115</v>
      </c>
      <c r="L560" s="19" t="s">
        <v>10480</v>
      </c>
      <c r="M560" s="19"/>
      <c r="N560" s="19"/>
      <c r="O560" s="19"/>
      <c r="P560" s="19"/>
      <c r="Q560" s="19"/>
      <c r="R560" s="19"/>
      <c r="S560" s="34">
        <f t="shared" si="94"/>
        <v>41827</v>
      </c>
      <c r="T560" s="34" t="str">
        <f t="shared" si="95"/>
        <v/>
      </c>
      <c r="U560" s="34" t="str">
        <f t="shared" si="96"/>
        <v/>
      </c>
      <c r="V560" s="19"/>
      <c r="W560" s="19"/>
      <c r="X560" s="19"/>
    </row>
    <row r="561" spans="1:24" s="5" customFormat="1">
      <c r="A561" s="19"/>
      <c r="B561" s="19"/>
      <c r="C561" s="19"/>
      <c r="D561" s="19"/>
      <c r="E561" s="19"/>
      <c r="F561" s="19"/>
      <c r="G561" s="19"/>
      <c r="H561" s="19"/>
      <c r="I561" s="19"/>
      <c r="J561" s="7" t="s">
        <v>5030</v>
      </c>
      <c r="K561" s="19" t="str">
        <f t="shared" si="93"/>
        <v>x179</v>
      </c>
      <c r="L561" s="19" t="s">
        <v>10481</v>
      </c>
      <c r="M561" s="19"/>
      <c r="N561" s="19"/>
      <c r="O561" s="19"/>
      <c r="P561" s="19"/>
      <c r="Q561" s="19"/>
      <c r="R561" s="19"/>
      <c r="S561" s="34">
        <f t="shared" si="94"/>
        <v>41827</v>
      </c>
      <c r="T561" s="34" t="str">
        <f t="shared" si="95"/>
        <v/>
      </c>
      <c r="U561" s="34" t="str">
        <f t="shared" si="96"/>
        <v/>
      </c>
      <c r="V561" s="19"/>
      <c r="W561" s="19"/>
      <c r="X561" s="19"/>
    </row>
    <row r="562" spans="1:24" s="5" customFormat="1">
      <c r="A562" s="19"/>
      <c r="B562" s="19"/>
      <c r="C562" s="19"/>
      <c r="D562" s="19"/>
      <c r="E562" s="19"/>
      <c r="F562" s="19"/>
      <c r="G562" s="19"/>
      <c r="H562" s="19"/>
      <c r="I562" s="19"/>
      <c r="J562" s="7" t="s">
        <v>132</v>
      </c>
      <c r="K562" s="19" t="str">
        <f t="shared" si="93"/>
        <v>x32</v>
      </c>
      <c r="L562" s="19" t="s">
        <v>10500</v>
      </c>
      <c r="M562" s="19"/>
      <c r="N562" s="19"/>
      <c r="O562" s="19"/>
      <c r="P562" s="19"/>
      <c r="Q562" s="19"/>
      <c r="R562" s="19"/>
      <c r="S562" s="34">
        <f t="shared" si="94"/>
        <v>41827</v>
      </c>
      <c r="T562" s="34" t="str">
        <f t="shared" si="95"/>
        <v/>
      </c>
      <c r="U562" s="34" t="str">
        <f t="shared" si="96"/>
        <v/>
      </c>
      <c r="V562" s="19"/>
      <c r="W562" s="19"/>
      <c r="X562" s="19"/>
    </row>
    <row r="563" spans="1:24" s="5" customFormat="1">
      <c r="A563" s="19"/>
      <c r="B563" s="19"/>
      <c r="C563" s="19"/>
      <c r="D563" s="19"/>
      <c r="E563" s="19"/>
      <c r="F563" s="19"/>
      <c r="G563" s="19"/>
      <c r="H563" s="19"/>
      <c r="I563" s="19"/>
      <c r="J563" s="14" t="s">
        <v>7388</v>
      </c>
      <c r="K563" s="19"/>
      <c r="L563" s="19"/>
      <c r="M563" s="19"/>
      <c r="N563" s="19"/>
      <c r="O563" s="19" t="s">
        <v>2299</v>
      </c>
      <c r="P563" s="19"/>
      <c r="Q563" s="19" t="s">
        <v>10645</v>
      </c>
      <c r="R563" s="19" t="s">
        <v>11045</v>
      </c>
      <c r="S563" s="34">
        <v>42277</v>
      </c>
      <c r="T563" s="34"/>
      <c r="U563" s="34"/>
      <c r="V563" s="19"/>
      <c r="W563" s="19"/>
      <c r="X563" s="19"/>
    </row>
    <row r="564" spans="1:24" s="5" customFormat="1">
      <c r="A564" s="19"/>
      <c r="B564" s="19"/>
      <c r="C564" s="19"/>
      <c r="D564" s="19"/>
      <c r="E564" s="19"/>
      <c r="F564" s="19"/>
      <c r="G564" s="19"/>
      <c r="H564" s="19"/>
      <c r="I564" s="19"/>
      <c r="J564" s="7" t="s">
        <v>3990</v>
      </c>
      <c r="K564" s="19" t="str">
        <f t="shared" ref="K564:K569" si="97">VLOOKUP(J564,$A$2:$B$982,2,FALSE)</f>
        <v>x163</v>
      </c>
      <c r="L564" s="19" t="s">
        <v>10501</v>
      </c>
      <c r="M564" s="19"/>
      <c r="N564" s="19"/>
      <c r="O564" s="19"/>
      <c r="P564" s="19"/>
      <c r="Q564" s="19"/>
      <c r="R564" s="19"/>
      <c r="S564" s="34">
        <f t="shared" ref="S564:S569" si="98">VLOOKUP(J564,A:G,5,FALSE)</f>
        <v>41827</v>
      </c>
      <c r="T564" s="34" t="str">
        <f t="shared" ref="T564:T569" si="99">IF(VLOOKUP(J564,A:G,6,FALSE)=0,"",VLOOKUP(J564,A:G,6,FALSE))</f>
        <v/>
      </c>
      <c r="U564" s="34" t="str">
        <f t="shared" ref="U564:U569" si="100">IF(VLOOKUP(J564,A:G,7,FALSE)=0,"",VLOOKUP(J564,A:G,7,FALSE))</f>
        <v/>
      </c>
      <c r="V564" s="19"/>
      <c r="W564" s="19"/>
      <c r="X564" s="19"/>
    </row>
    <row r="565" spans="1:24" s="5" customFormat="1">
      <c r="A565" s="19"/>
      <c r="B565" s="19"/>
      <c r="C565" s="19"/>
      <c r="D565" s="19"/>
      <c r="E565" s="19"/>
      <c r="F565" s="19"/>
      <c r="G565" s="19"/>
      <c r="H565" s="19"/>
      <c r="I565" s="19"/>
      <c r="J565" s="7" t="s">
        <v>220</v>
      </c>
      <c r="K565" s="19" t="str">
        <f t="shared" si="97"/>
        <v>x131</v>
      </c>
      <c r="L565" s="19" t="s">
        <v>10502</v>
      </c>
      <c r="M565" s="19"/>
      <c r="N565" s="19"/>
      <c r="O565" s="19"/>
      <c r="P565" s="19"/>
      <c r="Q565" s="19"/>
      <c r="R565" s="19"/>
      <c r="S565" s="34">
        <f t="shared" si="98"/>
        <v>41827</v>
      </c>
      <c r="T565" s="34" t="str">
        <f t="shared" si="99"/>
        <v/>
      </c>
      <c r="U565" s="34" t="str">
        <f t="shared" si="100"/>
        <v/>
      </c>
      <c r="V565" s="19"/>
      <c r="W565" s="19"/>
      <c r="X565" s="19"/>
    </row>
    <row r="566" spans="1:24" s="5" customFormat="1">
      <c r="A566" s="19"/>
      <c r="B566" s="19"/>
      <c r="C566" s="19"/>
      <c r="D566" s="19"/>
      <c r="E566" s="19"/>
      <c r="F566" s="19"/>
      <c r="G566" s="19"/>
      <c r="H566" s="19"/>
      <c r="I566" s="19"/>
      <c r="J566" s="7" t="s">
        <v>221</v>
      </c>
      <c r="K566" s="19" t="str">
        <f t="shared" si="97"/>
        <v>x59</v>
      </c>
      <c r="L566" s="19" t="s">
        <v>10503</v>
      </c>
      <c r="M566" s="19"/>
      <c r="N566" s="19"/>
      <c r="O566" s="19"/>
      <c r="P566" s="19"/>
      <c r="Q566" s="19"/>
      <c r="R566" s="19"/>
      <c r="S566" s="34">
        <f t="shared" si="98"/>
        <v>41827</v>
      </c>
      <c r="T566" s="34" t="str">
        <f t="shared" si="99"/>
        <v/>
      </c>
      <c r="U566" s="34" t="str">
        <f t="shared" si="100"/>
        <v/>
      </c>
      <c r="V566" s="19"/>
      <c r="W566" s="19"/>
      <c r="X566" s="19"/>
    </row>
    <row r="567" spans="1:24" s="5" customFormat="1">
      <c r="A567" s="19"/>
      <c r="B567" s="19"/>
      <c r="C567" s="19"/>
      <c r="D567" s="19"/>
      <c r="E567" s="19"/>
      <c r="F567" s="19"/>
      <c r="G567" s="19"/>
      <c r="H567" s="19"/>
      <c r="I567" s="19"/>
      <c r="J567" s="7" t="s">
        <v>222</v>
      </c>
      <c r="K567" s="19" t="str">
        <f t="shared" si="97"/>
        <v>x61</v>
      </c>
      <c r="L567" s="19" t="s">
        <v>10504</v>
      </c>
      <c r="M567" s="19"/>
      <c r="N567" s="19"/>
      <c r="O567" s="19"/>
      <c r="P567" s="19"/>
      <c r="Q567" s="19"/>
      <c r="R567" s="19"/>
      <c r="S567" s="34">
        <f t="shared" si="98"/>
        <v>41827</v>
      </c>
      <c r="T567" s="34" t="str">
        <f t="shared" si="99"/>
        <v/>
      </c>
      <c r="U567" s="34" t="str">
        <f t="shared" si="100"/>
        <v/>
      </c>
      <c r="V567" s="19"/>
      <c r="W567" s="19"/>
      <c r="X567" s="19"/>
    </row>
    <row r="568" spans="1:24" s="5" customFormat="1">
      <c r="A568" s="19"/>
      <c r="B568" s="19"/>
      <c r="C568" s="19"/>
      <c r="D568" s="19"/>
      <c r="E568" s="19"/>
      <c r="F568" s="19"/>
      <c r="G568" s="19"/>
      <c r="H568" s="19"/>
      <c r="I568" s="19"/>
      <c r="J568" s="7" t="s">
        <v>223</v>
      </c>
      <c r="K568" s="19" t="str">
        <f t="shared" si="97"/>
        <v>x56</v>
      </c>
      <c r="L568" s="19" t="s">
        <v>10505</v>
      </c>
      <c r="M568" s="19"/>
      <c r="N568" s="19"/>
      <c r="O568" s="19"/>
      <c r="P568" s="19"/>
      <c r="Q568" s="19"/>
      <c r="R568" s="19"/>
      <c r="S568" s="34">
        <f t="shared" si="98"/>
        <v>41827</v>
      </c>
      <c r="T568" s="34" t="str">
        <f t="shared" si="99"/>
        <v/>
      </c>
      <c r="U568" s="34" t="str">
        <f t="shared" si="100"/>
        <v/>
      </c>
      <c r="V568" s="19"/>
      <c r="W568" s="19"/>
      <c r="X568" s="19"/>
    </row>
    <row r="569" spans="1:24" s="5" customFormat="1">
      <c r="A569" s="19"/>
      <c r="B569" s="19"/>
      <c r="C569" s="19"/>
      <c r="D569" s="19"/>
      <c r="E569" s="19"/>
      <c r="F569" s="19"/>
      <c r="G569" s="19"/>
      <c r="H569" s="19"/>
      <c r="I569" s="19"/>
      <c r="J569" s="7" t="s">
        <v>224</v>
      </c>
      <c r="K569" s="19" t="str">
        <f t="shared" si="97"/>
        <v>x54</v>
      </c>
      <c r="L569" s="19" t="s">
        <v>10506</v>
      </c>
      <c r="M569" s="19"/>
      <c r="N569" s="19"/>
      <c r="O569" s="19"/>
      <c r="P569" s="19"/>
      <c r="Q569" s="19"/>
      <c r="R569" s="19"/>
      <c r="S569" s="34">
        <f t="shared" si="98"/>
        <v>41827</v>
      </c>
      <c r="T569" s="34" t="str">
        <f t="shared" si="99"/>
        <v/>
      </c>
      <c r="U569" s="34" t="str">
        <f t="shared" si="100"/>
        <v/>
      </c>
      <c r="V569" s="19"/>
      <c r="W569" s="19"/>
      <c r="X569" s="19"/>
    </row>
    <row r="570" spans="1:24" s="5" customFormat="1">
      <c r="A570" s="19"/>
      <c r="B570" s="19"/>
      <c r="C570" s="19"/>
      <c r="D570" s="19"/>
      <c r="E570" s="19"/>
      <c r="F570" s="19"/>
      <c r="G570" s="19"/>
      <c r="H570" s="19"/>
      <c r="I570" s="19"/>
      <c r="J570" s="14" t="s">
        <v>7389</v>
      </c>
      <c r="K570" s="19"/>
      <c r="L570" s="19"/>
      <c r="M570" s="19"/>
      <c r="N570" s="19"/>
      <c r="O570" s="19" t="s">
        <v>2299</v>
      </c>
      <c r="P570" s="19"/>
      <c r="Q570" s="19" t="s">
        <v>10645</v>
      </c>
      <c r="R570" s="19" t="s">
        <v>11046</v>
      </c>
      <c r="S570" s="34">
        <v>42277</v>
      </c>
      <c r="T570" s="34"/>
      <c r="U570" s="34"/>
      <c r="V570" s="19"/>
      <c r="W570" s="19"/>
      <c r="X570" s="19"/>
    </row>
    <row r="571" spans="1:24" s="5" customFormat="1">
      <c r="A571" s="19"/>
      <c r="B571" s="19"/>
      <c r="C571" s="19"/>
      <c r="D571" s="19"/>
      <c r="E571" s="19"/>
      <c r="F571" s="19"/>
      <c r="G571" s="19"/>
      <c r="H571" s="19"/>
      <c r="I571" s="19"/>
      <c r="J571" s="7" t="s">
        <v>3988</v>
      </c>
      <c r="K571" s="19" t="str">
        <f t="shared" ref="K571:K576" si="101">VLOOKUP(J571,$A$2:$B$982,2,FALSE)</f>
        <v>x162</v>
      </c>
      <c r="L571" s="19" t="s">
        <v>10501</v>
      </c>
      <c r="M571" s="19"/>
      <c r="N571" s="19"/>
      <c r="O571" s="19"/>
      <c r="P571" s="19"/>
      <c r="Q571" s="19"/>
      <c r="R571" s="19"/>
      <c r="S571" s="34">
        <f t="shared" ref="S571:S576" si="102">VLOOKUP(J571,A:G,5,FALSE)</f>
        <v>41827</v>
      </c>
      <c r="T571" s="34" t="str">
        <f t="shared" ref="T571:T576" si="103">IF(VLOOKUP(J571,A:G,6,FALSE)=0,"",VLOOKUP(J571,A:G,6,FALSE))</f>
        <v/>
      </c>
      <c r="U571" s="34" t="str">
        <f t="shared" ref="U571:U576" si="104">IF(VLOOKUP(J571,A:G,7,FALSE)=0,"",VLOOKUP(J571,A:G,7,FALSE))</f>
        <v/>
      </c>
      <c r="V571" s="19"/>
      <c r="W571" s="19"/>
      <c r="X571" s="19"/>
    </row>
    <row r="572" spans="1:24" s="5" customFormat="1">
      <c r="A572" s="19"/>
      <c r="B572" s="19"/>
      <c r="C572" s="19"/>
      <c r="D572" s="19"/>
      <c r="E572" s="19"/>
      <c r="F572" s="19"/>
      <c r="G572" s="19"/>
      <c r="H572" s="19"/>
      <c r="I572" s="19"/>
      <c r="J572" s="7" t="s">
        <v>226</v>
      </c>
      <c r="K572" s="19" t="str">
        <f t="shared" si="101"/>
        <v>x130</v>
      </c>
      <c r="L572" s="19" t="s">
        <v>10502</v>
      </c>
      <c r="M572" s="19"/>
      <c r="N572" s="19"/>
      <c r="O572" s="19"/>
      <c r="P572" s="19"/>
      <c r="Q572" s="19"/>
      <c r="R572" s="19"/>
      <c r="S572" s="34">
        <f t="shared" si="102"/>
        <v>41827</v>
      </c>
      <c r="T572" s="34" t="str">
        <f t="shared" si="103"/>
        <v/>
      </c>
      <c r="U572" s="34" t="str">
        <f t="shared" si="104"/>
        <v/>
      </c>
      <c r="V572" s="19"/>
      <c r="W572" s="19"/>
      <c r="X572" s="19"/>
    </row>
    <row r="573" spans="1:24" s="5" customFormat="1">
      <c r="A573" s="19"/>
      <c r="B573" s="19"/>
      <c r="C573" s="19"/>
      <c r="D573" s="19"/>
      <c r="E573" s="19"/>
      <c r="F573" s="19"/>
      <c r="G573" s="19"/>
      <c r="H573" s="19"/>
      <c r="I573" s="19"/>
      <c r="J573" s="7" t="s">
        <v>227</v>
      </c>
      <c r="K573" s="19" t="str">
        <f t="shared" si="101"/>
        <v>x58</v>
      </c>
      <c r="L573" s="19" t="s">
        <v>10503</v>
      </c>
      <c r="M573" s="19"/>
      <c r="N573" s="19"/>
      <c r="O573" s="19"/>
      <c r="P573" s="19"/>
      <c r="Q573" s="19"/>
      <c r="R573" s="19"/>
      <c r="S573" s="34">
        <f t="shared" si="102"/>
        <v>41827</v>
      </c>
      <c r="T573" s="34" t="str">
        <f t="shared" si="103"/>
        <v/>
      </c>
      <c r="U573" s="34" t="str">
        <f t="shared" si="104"/>
        <v/>
      </c>
      <c r="V573" s="19"/>
      <c r="W573" s="19"/>
      <c r="X573" s="19"/>
    </row>
    <row r="574" spans="1:24" s="5" customFormat="1">
      <c r="A574" s="19"/>
      <c r="B574" s="19"/>
      <c r="C574" s="19"/>
      <c r="D574" s="19"/>
      <c r="E574" s="19"/>
      <c r="F574" s="19"/>
      <c r="G574" s="19"/>
      <c r="H574" s="19"/>
      <c r="I574" s="19"/>
      <c r="J574" s="7" t="s">
        <v>228</v>
      </c>
      <c r="K574" s="19" t="str">
        <f t="shared" si="101"/>
        <v>x60</v>
      </c>
      <c r="L574" s="19" t="s">
        <v>10504</v>
      </c>
      <c r="M574" s="19"/>
      <c r="N574" s="19"/>
      <c r="O574" s="19"/>
      <c r="P574" s="19"/>
      <c r="Q574" s="19"/>
      <c r="R574" s="19"/>
      <c r="S574" s="34">
        <f t="shared" si="102"/>
        <v>41827</v>
      </c>
      <c r="T574" s="34" t="str">
        <f t="shared" si="103"/>
        <v/>
      </c>
      <c r="U574" s="34" t="str">
        <f t="shared" si="104"/>
        <v/>
      </c>
      <c r="V574" s="19"/>
      <c r="W574" s="19"/>
      <c r="X574" s="19"/>
    </row>
    <row r="575" spans="1:24" s="5" customFormat="1">
      <c r="A575" s="19"/>
      <c r="B575" s="19"/>
      <c r="C575" s="19"/>
      <c r="D575" s="19"/>
      <c r="E575" s="19"/>
      <c r="F575" s="19"/>
      <c r="G575" s="19"/>
      <c r="H575" s="19"/>
      <c r="I575" s="19"/>
      <c r="J575" s="7" t="s">
        <v>229</v>
      </c>
      <c r="K575" s="19" t="str">
        <f t="shared" si="101"/>
        <v>x55</v>
      </c>
      <c r="L575" s="19" t="s">
        <v>10505</v>
      </c>
      <c r="M575" s="19"/>
      <c r="N575" s="19"/>
      <c r="O575" s="19"/>
      <c r="P575" s="19"/>
      <c r="Q575" s="19"/>
      <c r="R575" s="19"/>
      <c r="S575" s="34">
        <f t="shared" si="102"/>
        <v>41827</v>
      </c>
      <c r="T575" s="34" t="str">
        <f t="shared" si="103"/>
        <v/>
      </c>
      <c r="U575" s="34" t="str">
        <f t="shared" si="104"/>
        <v/>
      </c>
      <c r="V575" s="19"/>
      <c r="W575" s="19"/>
      <c r="X575" s="19"/>
    </row>
    <row r="576" spans="1:24" s="5" customFormat="1">
      <c r="A576" s="19"/>
      <c r="B576" s="19"/>
      <c r="C576" s="19"/>
      <c r="D576" s="19"/>
      <c r="E576" s="19"/>
      <c r="F576" s="19"/>
      <c r="G576" s="19"/>
      <c r="H576" s="19"/>
      <c r="I576" s="19"/>
      <c r="J576" s="7" t="s">
        <v>230</v>
      </c>
      <c r="K576" s="19" t="str">
        <f t="shared" si="101"/>
        <v>x53</v>
      </c>
      <c r="L576" s="19" t="s">
        <v>10506</v>
      </c>
      <c r="M576" s="19"/>
      <c r="N576" s="19"/>
      <c r="O576" s="19"/>
      <c r="P576" s="19"/>
      <c r="Q576" s="19"/>
      <c r="R576" s="19"/>
      <c r="S576" s="34">
        <f t="shared" si="102"/>
        <v>41827</v>
      </c>
      <c r="T576" s="34" t="str">
        <f t="shared" si="103"/>
        <v/>
      </c>
      <c r="U576" s="34" t="str">
        <f t="shared" si="104"/>
        <v/>
      </c>
      <c r="V576" s="19"/>
      <c r="W576" s="19"/>
      <c r="X576" s="19"/>
    </row>
    <row r="577" spans="1:24" s="5" customFormat="1">
      <c r="A577" s="19"/>
      <c r="B577" s="19"/>
      <c r="C577" s="19"/>
      <c r="D577" s="19"/>
      <c r="E577" s="19"/>
      <c r="F577" s="19"/>
      <c r="G577" s="19"/>
      <c r="H577" s="19"/>
      <c r="I577" s="19"/>
      <c r="J577" s="6" t="s">
        <v>7553</v>
      </c>
      <c r="K577" s="19"/>
      <c r="L577" s="19"/>
      <c r="M577" s="19"/>
      <c r="N577" s="19"/>
      <c r="O577" s="19" t="s">
        <v>2299</v>
      </c>
      <c r="P577" s="19"/>
      <c r="Q577" s="19" t="s">
        <v>369</v>
      </c>
      <c r="R577" s="19"/>
      <c r="S577" s="34">
        <v>42277</v>
      </c>
      <c r="T577" s="34"/>
      <c r="U577" s="34"/>
      <c r="V577" s="19"/>
      <c r="W577" s="19"/>
      <c r="X577" s="19"/>
    </row>
    <row r="578" spans="1:24" s="5" customFormat="1">
      <c r="A578" s="19"/>
      <c r="B578" s="19"/>
      <c r="C578" s="19"/>
      <c r="D578" s="19"/>
      <c r="E578" s="19"/>
      <c r="F578" s="19"/>
      <c r="G578" s="19"/>
      <c r="H578" s="19"/>
      <c r="I578" s="19"/>
      <c r="J578" s="7" t="s">
        <v>130</v>
      </c>
      <c r="K578" s="19" t="str">
        <f>VLOOKUP(J578,$A$2:$B$982,2,FALSE)</f>
        <v>x0</v>
      </c>
      <c r="L578" s="19" t="str">
        <f>J578</f>
        <v>Total/NA</v>
      </c>
      <c r="M578" s="19"/>
      <c r="N578" s="19"/>
      <c r="O578" s="19"/>
      <c r="P578" s="19"/>
      <c r="Q578" s="19"/>
      <c r="R578" s="19"/>
      <c r="S578" s="34">
        <f>VLOOKUP(J578,A:G,5,FALSE)</f>
        <v>41827</v>
      </c>
      <c r="T578" s="34" t="str">
        <f>IF(VLOOKUP(J578,A:G,6,FALSE)=0,"",VLOOKUP(J578,A:G,6,FALSE))</f>
        <v/>
      </c>
      <c r="U578" s="34" t="str">
        <f>IF(VLOOKUP(J578,A:G,7,FALSE)=0,"",VLOOKUP(J578,A:G,7,FALSE))</f>
        <v/>
      </c>
      <c r="V578" s="19"/>
      <c r="W578" s="19"/>
      <c r="X578" s="19"/>
    </row>
    <row r="579" spans="1:24" s="5" customFormat="1">
      <c r="A579" s="19"/>
      <c r="B579" s="19"/>
      <c r="C579" s="19"/>
      <c r="D579" s="19"/>
      <c r="E579" s="19"/>
      <c r="F579" s="19"/>
      <c r="G579" s="19"/>
      <c r="H579" s="19"/>
      <c r="I579" s="19"/>
      <c r="J579" s="8" t="s">
        <v>7532</v>
      </c>
      <c r="K579" s="19" t="str">
        <f>VLOOKUP(J579,$A$2:$B$982,2,FALSE)</f>
        <v>x210</v>
      </c>
      <c r="L579" s="19" t="str">
        <f>J579</f>
        <v>Assets where third party can change the cash flows</v>
      </c>
      <c r="M579" s="19"/>
      <c r="N579" s="19"/>
      <c r="O579" s="19"/>
      <c r="P579" s="19"/>
      <c r="Q579" s="19"/>
      <c r="R579" s="19"/>
      <c r="S579" s="34">
        <f>VLOOKUP(J579,A:G,5,FALSE)</f>
        <v>42277</v>
      </c>
      <c r="T579" s="34" t="str">
        <f>IF(VLOOKUP(J579,A:G,6,FALSE)=0,"",VLOOKUP(J579,A:G,6,FALSE))</f>
        <v/>
      </c>
      <c r="U579" s="34" t="str">
        <f>IF(VLOOKUP(J579,A:G,7,FALSE)=0,"",VLOOKUP(J579,A:G,7,FALSE))</f>
        <v/>
      </c>
      <c r="V579" s="19"/>
      <c r="W579" s="19"/>
      <c r="X579" s="19"/>
    </row>
    <row r="580" spans="1:24" s="5" customFormat="1">
      <c r="A580" s="19"/>
      <c r="B580" s="19"/>
      <c r="C580" s="19"/>
      <c r="D580" s="19"/>
      <c r="E580" s="19"/>
      <c r="F580" s="19"/>
      <c r="G580" s="19"/>
      <c r="H580" s="19"/>
      <c r="I580" s="19"/>
      <c r="J580" s="8" t="s">
        <v>7531</v>
      </c>
      <c r="K580" s="19" t="str">
        <f>VLOOKUP(J580,$A$2:$B$982,2,FALSE)</f>
        <v>x211</v>
      </c>
      <c r="L580" s="19" t="str">
        <f>J580</f>
        <v>Assets linked to inflation</v>
      </c>
      <c r="M580" s="19"/>
      <c r="N580" s="19"/>
      <c r="O580" s="19"/>
      <c r="P580" s="19"/>
      <c r="Q580" s="19"/>
      <c r="R580" s="19"/>
      <c r="S580" s="34">
        <f>VLOOKUP(J580,A:G,5,FALSE)</f>
        <v>42277</v>
      </c>
      <c r="T580" s="34" t="str">
        <f>IF(VLOOKUP(J580,A:G,6,FALSE)=0,"",VLOOKUP(J580,A:G,6,FALSE))</f>
        <v/>
      </c>
      <c r="U580" s="34" t="str">
        <f>IF(VLOOKUP(J580,A:G,7,FALSE)=0,"",VLOOKUP(J580,A:G,7,FALSE))</f>
        <v/>
      </c>
      <c r="V580" s="19"/>
      <c r="W580" s="19"/>
      <c r="X580" s="19"/>
    </row>
    <row r="581" spans="1:24" s="5" customFormat="1">
      <c r="A581" s="19"/>
      <c r="B581" s="19"/>
      <c r="C581" s="19"/>
      <c r="D581" s="19"/>
      <c r="E581" s="19"/>
      <c r="F581" s="19"/>
      <c r="G581" s="19"/>
      <c r="H581" s="19"/>
      <c r="I581" s="19"/>
      <c r="J581" s="6" t="s">
        <v>7656</v>
      </c>
      <c r="K581" s="19"/>
      <c r="L581" s="19"/>
      <c r="M581" s="19"/>
      <c r="N581" s="19"/>
      <c r="O581" s="19" t="s">
        <v>2299</v>
      </c>
      <c r="P581" s="19"/>
      <c r="Q581" s="19" t="s">
        <v>361</v>
      </c>
      <c r="R581" s="19" t="s">
        <v>11047</v>
      </c>
      <c r="S581" s="34">
        <v>42277</v>
      </c>
      <c r="T581" s="34"/>
      <c r="U581" s="34"/>
      <c r="V581" s="19"/>
      <c r="W581" s="19"/>
      <c r="X581" s="19"/>
    </row>
    <row r="582" spans="1:24" s="5" customFormat="1">
      <c r="A582" s="19"/>
      <c r="B582" s="19"/>
      <c r="C582" s="19"/>
      <c r="D582" s="19"/>
      <c r="E582" s="19"/>
      <c r="F582" s="19"/>
      <c r="G582" s="19"/>
      <c r="H582" s="19"/>
      <c r="I582" s="19"/>
      <c r="J582" s="7" t="s">
        <v>2231</v>
      </c>
      <c r="K582" s="19" t="str">
        <f t="shared" ref="K582:K587" si="105">VLOOKUP(J582,$A$2:$B$982,2,FALSE)</f>
        <v>x8</v>
      </c>
      <c r="L582" s="19" t="s">
        <v>11109</v>
      </c>
      <c r="M582" s="19"/>
      <c r="N582" s="19"/>
      <c r="O582" s="19"/>
      <c r="P582" s="19"/>
      <c r="Q582" s="19"/>
      <c r="R582" s="19"/>
      <c r="S582" s="34">
        <f t="shared" ref="S582:S587" si="106">VLOOKUP(J582,A:G,5,FALSE)</f>
        <v>41827</v>
      </c>
      <c r="T582" s="34" t="str">
        <f t="shared" ref="T582:T587" si="107">IF(VLOOKUP(J582,A:G,6,FALSE)=0,"",VLOOKUP(J582,A:G,6,FALSE))</f>
        <v/>
      </c>
      <c r="U582" s="34" t="str">
        <f t="shared" ref="U582:U587" si="108">IF(VLOOKUP(J582,A:G,7,FALSE)=0,"",VLOOKUP(J582,A:G,7,FALSE))</f>
        <v/>
      </c>
      <c r="V582" s="19"/>
      <c r="W582" s="19"/>
      <c r="X582" s="19"/>
    </row>
    <row r="583" spans="1:24" s="5" customFormat="1">
      <c r="A583" s="19"/>
      <c r="B583" s="19"/>
      <c r="C583" s="19"/>
      <c r="D583" s="19"/>
      <c r="E583" s="19"/>
      <c r="F583" s="19"/>
      <c r="G583" s="19"/>
      <c r="H583" s="19"/>
      <c r="I583" s="19"/>
      <c r="J583" s="7" t="s">
        <v>2232</v>
      </c>
      <c r="K583" s="19" t="str">
        <f t="shared" si="105"/>
        <v>x9</v>
      </c>
      <c r="L583" s="19" t="s">
        <v>11108</v>
      </c>
      <c r="M583" s="19"/>
      <c r="N583" s="19"/>
      <c r="O583" s="19"/>
      <c r="P583" s="19"/>
      <c r="Q583" s="19"/>
      <c r="R583" s="19"/>
      <c r="S583" s="34">
        <f t="shared" si="106"/>
        <v>41827</v>
      </c>
      <c r="T583" s="34" t="str">
        <f t="shared" si="107"/>
        <v/>
      </c>
      <c r="U583" s="34" t="str">
        <f t="shared" si="108"/>
        <v/>
      </c>
      <c r="V583" s="19"/>
      <c r="W583" s="19"/>
      <c r="X583" s="19"/>
    </row>
    <row r="584" spans="1:24" s="5" customFormat="1">
      <c r="A584" s="19"/>
      <c r="B584" s="19"/>
      <c r="C584" s="19"/>
      <c r="D584" s="19"/>
      <c r="E584" s="19"/>
      <c r="F584" s="19"/>
      <c r="G584" s="19"/>
      <c r="H584" s="19"/>
      <c r="I584" s="19"/>
      <c r="J584" s="7" t="s">
        <v>2237</v>
      </c>
      <c r="K584" s="19" t="str">
        <f t="shared" si="105"/>
        <v>x46</v>
      </c>
      <c r="L584" s="19" t="s">
        <v>11124</v>
      </c>
      <c r="M584" s="19"/>
      <c r="N584" s="19"/>
      <c r="O584" s="19"/>
      <c r="P584" s="19"/>
      <c r="Q584" s="19"/>
      <c r="R584" s="19"/>
      <c r="S584" s="34">
        <f t="shared" si="106"/>
        <v>41827</v>
      </c>
      <c r="T584" s="34" t="str">
        <f t="shared" si="107"/>
        <v/>
      </c>
      <c r="U584" s="34" t="str">
        <f t="shared" si="108"/>
        <v/>
      </c>
      <c r="V584" s="19"/>
      <c r="W584" s="19"/>
      <c r="X584" s="19"/>
    </row>
    <row r="585" spans="1:24" s="5" customFormat="1">
      <c r="A585" s="19"/>
      <c r="B585" s="19"/>
      <c r="C585" s="19"/>
      <c r="D585" s="19"/>
      <c r="E585" s="19"/>
      <c r="F585" s="19"/>
      <c r="G585" s="19"/>
      <c r="H585" s="19"/>
      <c r="I585" s="19"/>
      <c r="J585" s="7" t="s">
        <v>2236</v>
      </c>
      <c r="K585" s="19" t="str">
        <f t="shared" si="105"/>
        <v>x45</v>
      </c>
      <c r="L585" s="19" t="s">
        <v>11182</v>
      </c>
      <c r="M585" s="19"/>
      <c r="N585" s="19"/>
      <c r="O585" s="19"/>
      <c r="P585" s="19"/>
      <c r="Q585" s="19"/>
      <c r="R585" s="19"/>
      <c r="S585" s="34">
        <f t="shared" si="106"/>
        <v>41827</v>
      </c>
      <c r="T585" s="34" t="str">
        <f t="shared" si="107"/>
        <v/>
      </c>
      <c r="U585" s="34" t="str">
        <f t="shared" si="108"/>
        <v/>
      </c>
      <c r="V585" s="19"/>
      <c r="W585" s="19"/>
      <c r="X585" s="19"/>
    </row>
    <row r="586" spans="1:24" s="5" customFormat="1">
      <c r="A586" s="19"/>
      <c r="B586" s="19"/>
      <c r="C586" s="19"/>
      <c r="D586" s="19"/>
      <c r="E586" s="19"/>
      <c r="F586" s="19"/>
      <c r="G586" s="19"/>
      <c r="H586" s="19"/>
      <c r="I586" s="19"/>
      <c r="J586" s="7" t="s">
        <v>2238</v>
      </c>
      <c r="K586" s="19" t="str">
        <f t="shared" si="105"/>
        <v>x90</v>
      </c>
      <c r="L586" s="19" t="s">
        <v>11110</v>
      </c>
      <c r="M586" s="19"/>
      <c r="N586" s="19"/>
      <c r="O586" s="19"/>
      <c r="P586" s="19"/>
      <c r="Q586" s="19"/>
      <c r="R586" s="19"/>
      <c r="S586" s="34">
        <f t="shared" si="106"/>
        <v>41827</v>
      </c>
      <c r="T586" s="34" t="str">
        <f t="shared" si="107"/>
        <v/>
      </c>
      <c r="U586" s="34" t="str">
        <f t="shared" si="108"/>
        <v/>
      </c>
      <c r="V586" s="19"/>
      <c r="W586" s="19"/>
      <c r="X586" s="19"/>
    </row>
    <row r="587" spans="1:24" s="5" customFormat="1">
      <c r="A587" s="19"/>
      <c r="B587" s="19"/>
      <c r="C587" s="19"/>
      <c r="D587" s="19"/>
      <c r="E587" s="19"/>
      <c r="F587" s="19"/>
      <c r="G587" s="19"/>
      <c r="H587" s="19"/>
      <c r="I587" s="19"/>
      <c r="J587" s="7" t="s">
        <v>148</v>
      </c>
      <c r="K587" s="19" t="str">
        <f t="shared" si="105"/>
        <v>x89</v>
      </c>
      <c r="L587" s="19" t="s">
        <v>11111</v>
      </c>
      <c r="M587" s="19"/>
      <c r="N587" s="19"/>
      <c r="O587" s="19"/>
      <c r="P587" s="19"/>
      <c r="Q587" s="19"/>
      <c r="R587" s="19"/>
      <c r="S587" s="34">
        <f t="shared" si="106"/>
        <v>41827</v>
      </c>
      <c r="T587" s="34" t="str">
        <f t="shared" si="107"/>
        <v/>
      </c>
      <c r="U587" s="34" t="str">
        <f t="shared" si="108"/>
        <v/>
      </c>
      <c r="V587" s="19"/>
      <c r="W587" s="19"/>
      <c r="X587" s="19"/>
    </row>
    <row r="588" spans="1:24" s="5" customFormat="1">
      <c r="A588" s="19"/>
      <c r="B588" s="19"/>
      <c r="C588" s="19"/>
      <c r="D588" s="19"/>
      <c r="E588" s="19"/>
      <c r="F588" s="19"/>
      <c r="G588" s="19"/>
      <c r="H588" s="19"/>
      <c r="I588" s="19"/>
      <c r="J588" s="6" t="s">
        <v>7662</v>
      </c>
      <c r="K588" s="19"/>
      <c r="L588" s="19"/>
      <c r="M588" s="19"/>
      <c r="N588" s="19"/>
      <c r="O588" s="19" t="s">
        <v>2299</v>
      </c>
      <c r="P588" s="19"/>
      <c r="Q588" s="19" t="s">
        <v>361</v>
      </c>
      <c r="R588" s="19" t="s">
        <v>11048</v>
      </c>
      <c r="S588" s="34">
        <v>42277</v>
      </c>
      <c r="T588" s="34"/>
      <c r="U588" s="34"/>
      <c r="V588" s="19"/>
      <c r="W588" s="19"/>
      <c r="X588" s="19"/>
    </row>
    <row r="589" spans="1:24" s="5" customFormat="1">
      <c r="A589" s="19"/>
      <c r="B589" s="19"/>
      <c r="C589" s="19"/>
      <c r="D589" s="19"/>
      <c r="E589" s="19"/>
      <c r="F589" s="19"/>
      <c r="G589" s="19"/>
      <c r="H589" s="19"/>
      <c r="I589" s="19"/>
      <c r="J589" s="7" t="s">
        <v>9948</v>
      </c>
      <c r="K589" s="19" t="str">
        <f t="shared" ref="K589:K598" si="109">VLOOKUP(J589,$A$2:$B$982,2,FALSE)</f>
        <v>x34</v>
      </c>
      <c r="L589" s="19" t="s">
        <v>10983</v>
      </c>
      <c r="M589" s="19"/>
      <c r="N589" s="19"/>
      <c r="O589" s="19"/>
      <c r="P589" s="19"/>
      <c r="Q589" s="19"/>
      <c r="R589" s="19"/>
      <c r="S589" s="34">
        <f t="shared" ref="S589:S598" si="110">VLOOKUP(J589,A:G,5,FALSE)</f>
        <v>41827</v>
      </c>
      <c r="T589" s="34" t="str">
        <f t="shared" ref="T589:T598" si="111">IF(VLOOKUP(J589,A:G,6,FALSE)=0,"",VLOOKUP(J589,A:G,6,FALSE))</f>
        <v/>
      </c>
      <c r="U589" s="34" t="str">
        <f t="shared" ref="U589:U598" si="112">IF(VLOOKUP(J589,A:G,7,FALSE)=0,"",VLOOKUP(J589,A:G,7,FALSE))</f>
        <v/>
      </c>
      <c r="V589" s="19"/>
      <c r="W589" s="19"/>
      <c r="X589" s="19"/>
    </row>
    <row r="590" spans="1:24" s="5" customFormat="1">
      <c r="A590" s="19"/>
      <c r="B590" s="19"/>
      <c r="C590" s="19"/>
      <c r="D590" s="19"/>
      <c r="E590" s="19"/>
      <c r="F590" s="19"/>
      <c r="G590" s="19"/>
      <c r="H590" s="19"/>
      <c r="I590" s="19"/>
      <c r="J590" s="7" t="s">
        <v>9951</v>
      </c>
      <c r="K590" s="19" t="str">
        <f t="shared" si="109"/>
        <v>x33</v>
      </c>
      <c r="L590" s="19" t="s">
        <v>11112</v>
      </c>
      <c r="M590" s="19"/>
      <c r="N590" s="19"/>
      <c r="O590" s="19"/>
      <c r="P590" s="19"/>
      <c r="Q590" s="19"/>
      <c r="R590" s="19"/>
      <c r="S590" s="34">
        <f t="shared" si="110"/>
        <v>41827</v>
      </c>
      <c r="T590" s="34" t="str">
        <f t="shared" si="111"/>
        <v/>
      </c>
      <c r="U590" s="34" t="str">
        <f t="shared" si="112"/>
        <v/>
      </c>
      <c r="V590" s="19"/>
      <c r="W590" s="19"/>
      <c r="X590" s="19"/>
    </row>
    <row r="591" spans="1:24" s="5" customFormat="1">
      <c r="A591" s="19"/>
      <c r="B591" s="19"/>
      <c r="C591" s="19"/>
      <c r="D591" s="19"/>
      <c r="E591" s="19"/>
      <c r="F591" s="19"/>
      <c r="G591" s="19"/>
      <c r="H591" s="19"/>
      <c r="I591" s="19"/>
      <c r="J591" s="7" t="s">
        <v>2233</v>
      </c>
      <c r="K591" s="19" t="str">
        <f t="shared" si="109"/>
        <v>x35</v>
      </c>
      <c r="L591" s="19" t="s">
        <v>11113</v>
      </c>
      <c r="M591" s="19"/>
      <c r="N591" s="19"/>
      <c r="O591" s="19"/>
      <c r="P591" s="19"/>
      <c r="Q591" s="19"/>
      <c r="R591" s="19"/>
      <c r="S591" s="34">
        <f t="shared" si="110"/>
        <v>41827</v>
      </c>
      <c r="T591" s="34" t="str">
        <f t="shared" si="111"/>
        <v/>
      </c>
      <c r="U591" s="34" t="str">
        <f t="shared" si="112"/>
        <v/>
      </c>
      <c r="V591" s="19"/>
      <c r="W591" s="19"/>
      <c r="X591" s="19"/>
    </row>
    <row r="592" spans="1:24" s="5" customFormat="1">
      <c r="A592" s="19"/>
      <c r="B592" s="19"/>
      <c r="C592" s="19"/>
      <c r="D592" s="19"/>
      <c r="E592" s="19"/>
      <c r="F592" s="19"/>
      <c r="G592" s="19"/>
      <c r="H592" s="19"/>
      <c r="I592" s="19"/>
      <c r="J592" s="7" t="s">
        <v>2234</v>
      </c>
      <c r="K592" s="19" t="str">
        <f t="shared" si="109"/>
        <v>x36</v>
      </c>
      <c r="L592" s="19" t="s">
        <v>11114</v>
      </c>
      <c r="M592" s="19"/>
      <c r="N592" s="19"/>
      <c r="O592" s="19"/>
      <c r="P592" s="19"/>
      <c r="Q592" s="19"/>
      <c r="R592" s="19"/>
      <c r="S592" s="34">
        <f t="shared" si="110"/>
        <v>41827</v>
      </c>
      <c r="T592" s="34" t="str">
        <f t="shared" si="111"/>
        <v/>
      </c>
      <c r="U592" s="34" t="str">
        <f t="shared" si="112"/>
        <v/>
      </c>
      <c r="V592" s="19"/>
      <c r="W592" s="19"/>
      <c r="X592" s="19"/>
    </row>
    <row r="593" spans="1:24" s="5" customFormat="1">
      <c r="A593" s="19"/>
      <c r="B593" s="19"/>
      <c r="C593" s="19"/>
      <c r="D593" s="19"/>
      <c r="E593" s="19"/>
      <c r="F593" s="19"/>
      <c r="G593" s="19"/>
      <c r="H593" s="19"/>
      <c r="I593" s="19"/>
      <c r="J593" s="7" t="s">
        <v>9996</v>
      </c>
      <c r="K593" s="19" t="str">
        <f t="shared" si="109"/>
        <v>x65</v>
      </c>
      <c r="L593" s="19" t="s">
        <v>11115</v>
      </c>
      <c r="M593" s="19"/>
      <c r="N593" s="19"/>
      <c r="O593" s="19"/>
      <c r="P593" s="19"/>
      <c r="Q593" s="19"/>
      <c r="R593" s="19"/>
      <c r="S593" s="34">
        <f t="shared" si="110"/>
        <v>41827</v>
      </c>
      <c r="T593" s="34" t="str">
        <f t="shared" si="111"/>
        <v/>
      </c>
      <c r="U593" s="34" t="str">
        <f t="shared" si="112"/>
        <v/>
      </c>
      <c r="V593" s="19"/>
      <c r="W593" s="19"/>
      <c r="X593" s="19"/>
    </row>
    <row r="594" spans="1:24" s="5" customFormat="1">
      <c r="A594" s="19"/>
      <c r="B594" s="19"/>
      <c r="C594" s="19"/>
      <c r="D594" s="19"/>
      <c r="E594" s="19"/>
      <c r="F594" s="19"/>
      <c r="G594" s="19"/>
      <c r="H594" s="19"/>
      <c r="I594" s="19"/>
      <c r="J594" s="7" t="s">
        <v>9997</v>
      </c>
      <c r="K594" s="19" t="str">
        <f t="shared" si="109"/>
        <v>x66</v>
      </c>
      <c r="L594" s="19" t="s">
        <v>11116</v>
      </c>
      <c r="M594" s="19"/>
      <c r="N594" s="19"/>
      <c r="O594" s="19"/>
      <c r="P594" s="19"/>
      <c r="Q594" s="19"/>
      <c r="R594" s="19"/>
      <c r="S594" s="34">
        <f t="shared" si="110"/>
        <v>41827</v>
      </c>
      <c r="T594" s="34" t="str">
        <f t="shared" si="111"/>
        <v/>
      </c>
      <c r="U594" s="34" t="str">
        <f t="shared" si="112"/>
        <v/>
      </c>
      <c r="V594" s="19"/>
      <c r="W594" s="19"/>
      <c r="X594" s="19"/>
    </row>
    <row r="595" spans="1:24" s="5" customFormat="1">
      <c r="A595" s="19"/>
      <c r="B595" s="19"/>
      <c r="C595" s="19"/>
      <c r="D595" s="19"/>
      <c r="E595" s="19"/>
      <c r="F595" s="19"/>
      <c r="G595" s="19"/>
      <c r="H595" s="19"/>
      <c r="I595" s="19"/>
      <c r="J595" s="7" t="s">
        <v>144</v>
      </c>
      <c r="K595" s="19" t="str">
        <f t="shared" si="109"/>
        <v>x151</v>
      </c>
      <c r="L595" s="19" t="s">
        <v>11117</v>
      </c>
      <c r="M595" s="19"/>
      <c r="N595" s="19"/>
      <c r="O595" s="19"/>
      <c r="P595" s="19"/>
      <c r="Q595" s="19"/>
      <c r="R595" s="19"/>
      <c r="S595" s="34">
        <f t="shared" si="110"/>
        <v>41827</v>
      </c>
      <c r="T595" s="34" t="str">
        <f t="shared" si="111"/>
        <v/>
      </c>
      <c r="U595" s="34" t="str">
        <f t="shared" si="112"/>
        <v/>
      </c>
      <c r="V595" s="19"/>
      <c r="W595" s="19"/>
      <c r="X595" s="19"/>
    </row>
    <row r="596" spans="1:24" s="5" customFormat="1">
      <c r="A596" s="19"/>
      <c r="B596" s="19"/>
      <c r="C596" s="19"/>
      <c r="D596" s="19"/>
      <c r="E596" s="19"/>
      <c r="F596" s="19"/>
      <c r="G596" s="19"/>
      <c r="H596" s="19"/>
      <c r="I596" s="19"/>
      <c r="J596" s="7" t="s">
        <v>145</v>
      </c>
      <c r="K596" s="19" t="str">
        <f t="shared" si="109"/>
        <v>x153</v>
      </c>
      <c r="L596" s="19" t="s">
        <v>10043</v>
      </c>
      <c r="M596" s="19"/>
      <c r="N596" s="19"/>
      <c r="O596" s="19"/>
      <c r="P596" s="19"/>
      <c r="Q596" s="19"/>
      <c r="R596" s="19"/>
      <c r="S596" s="34">
        <f t="shared" si="110"/>
        <v>41827</v>
      </c>
      <c r="T596" s="34" t="str">
        <f t="shared" si="111"/>
        <v/>
      </c>
      <c r="U596" s="34" t="str">
        <f t="shared" si="112"/>
        <v/>
      </c>
      <c r="V596" s="19"/>
      <c r="W596" s="19"/>
      <c r="X596" s="19"/>
    </row>
    <row r="597" spans="1:24" s="5" customFormat="1">
      <c r="A597" s="19"/>
      <c r="B597" s="19"/>
      <c r="C597" s="19"/>
      <c r="D597" s="19"/>
      <c r="E597" s="19"/>
      <c r="F597" s="19"/>
      <c r="G597" s="19"/>
      <c r="H597" s="19"/>
      <c r="I597" s="19"/>
      <c r="J597" s="7" t="s">
        <v>2241</v>
      </c>
      <c r="K597" s="19" t="str">
        <f t="shared" si="109"/>
        <v>x152</v>
      </c>
      <c r="L597" s="19" t="s">
        <v>11092</v>
      </c>
      <c r="M597" s="19"/>
      <c r="N597" s="19"/>
      <c r="O597" s="19"/>
      <c r="P597" s="19"/>
      <c r="Q597" s="19"/>
      <c r="R597" s="19"/>
      <c r="S597" s="34">
        <f t="shared" si="110"/>
        <v>41827</v>
      </c>
      <c r="T597" s="34" t="str">
        <f t="shared" si="111"/>
        <v/>
      </c>
      <c r="U597" s="34" t="str">
        <f t="shared" si="112"/>
        <v/>
      </c>
      <c r="V597" s="19"/>
      <c r="W597" s="19"/>
      <c r="X597" s="19"/>
    </row>
    <row r="598" spans="1:24" s="5" customFormat="1">
      <c r="A598" s="19"/>
      <c r="B598" s="19"/>
      <c r="C598" s="19"/>
      <c r="D598" s="19"/>
      <c r="E598" s="19"/>
      <c r="F598" s="19"/>
      <c r="G598" s="19"/>
      <c r="H598" s="19"/>
      <c r="I598" s="19"/>
      <c r="J598" s="7" t="s">
        <v>146</v>
      </c>
      <c r="K598" s="19" t="str">
        <f t="shared" si="109"/>
        <v>x154</v>
      </c>
      <c r="L598" s="19" t="s">
        <v>11118</v>
      </c>
      <c r="M598" s="19"/>
      <c r="N598" s="19"/>
      <c r="O598" s="19"/>
      <c r="P598" s="19"/>
      <c r="Q598" s="19"/>
      <c r="R598" s="19"/>
      <c r="S598" s="34">
        <f t="shared" si="110"/>
        <v>41827</v>
      </c>
      <c r="T598" s="34" t="str">
        <f t="shared" si="111"/>
        <v/>
      </c>
      <c r="U598" s="34" t="str">
        <f t="shared" si="112"/>
        <v/>
      </c>
      <c r="V598" s="19"/>
      <c r="W598" s="19"/>
      <c r="X598" s="19"/>
    </row>
    <row r="599" spans="1:24" s="5" customFormat="1">
      <c r="A599" s="19"/>
      <c r="B599" s="19"/>
      <c r="C599" s="19"/>
      <c r="D599" s="19"/>
      <c r="E599" s="19"/>
      <c r="F599" s="19"/>
      <c r="G599" s="19"/>
      <c r="H599" s="19"/>
      <c r="I599" s="19"/>
      <c r="J599" s="6" t="s">
        <v>7668</v>
      </c>
      <c r="K599" s="19"/>
      <c r="L599" s="19"/>
      <c r="M599" s="19"/>
      <c r="N599" s="19"/>
      <c r="O599" s="19" t="s">
        <v>2299</v>
      </c>
      <c r="P599" s="19"/>
      <c r="Q599" s="19" t="s">
        <v>361</v>
      </c>
      <c r="R599" s="19" t="s">
        <v>11049</v>
      </c>
      <c r="S599" s="34">
        <v>42277</v>
      </c>
      <c r="T599" s="34"/>
      <c r="U599" s="34"/>
      <c r="V599" s="19"/>
      <c r="W599" s="19"/>
      <c r="X599" s="19"/>
    </row>
    <row r="600" spans="1:24" s="5" customFormat="1">
      <c r="A600" s="19"/>
      <c r="B600" s="19"/>
      <c r="C600" s="19"/>
      <c r="D600" s="19"/>
      <c r="E600" s="19"/>
      <c r="F600" s="19"/>
      <c r="G600" s="19"/>
      <c r="H600" s="19"/>
      <c r="I600" s="19"/>
      <c r="J600" s="7" t="s">
        <v>150</v>
      </c>
      <c r="K600" s="19" t="str">
        <f>VLOOKUP(J600,$A$2:$B$982,2,FALSE)</f>
        <v>x20</v>
      </c>
      <c r="L600" s="19" t="s">
        <v>10507</v>
      </c>
      <c r="M600" s="19"/>
      <c r="N600" s="19"/>
      <c r="O600" s="19"/>
      <c r="P600" s="19"/>
      <c r="Q600" s="19"/>
      <c r="R600" s="19"/>
      <c r="S600" s="34">
        <f>VLOOKUP(J600,A:G,5,FALSE)</f>
        <v>41827</v>
      </c>
      <c r="T600" s="34" t="str">
        <f>IF(VLOOKUP(J600,A:G,6,FALSE)=0,"",VLOOKUP(J600,A:G,6,FALSE))</f>
        <v/>
      </c>
      <c r="U600" s="34" t="str">
        <f>IF(VLOOKUP(J600,A:G,7,FALSE)=0,"",VLOOKUP(J600,A:G,7,FALSE))</f>
        <v/>
      </c>
      <c r="V600" s="19"/>
      <c r="W600" s="19"/>
      <c r="X600" s="19"/>
    </row>
    <row r="601" spans="1:24" s="5" customFormat="1">
      <c r="A601" s="19"/>
      <c r="B601" s="19"/>
      <c r="C601" s="19"/>
      <c r="D601" s="19"/>
      <c r="E601" s="19"/>
      <c r="F601" s="19"/>
      <c r="G601" s="19"/>
      <c r="H601" s="19"/>
      <c r="I601" s="19"/>
      <c r="J601" s="7" t="s">
        <v>151</v>
      </c>
      <c r="K601" s="19" t="str">
        <f>VLOOKUP(J601,$A$2:$B$982,2,FALSE)</f>
        <v>x85</v>
      </c>
      <c r="L601" s="19" t="s">
        <v>11093</v>
      </c>
      <c r="M601" s="19"/>
      <c r="N601" s="19"/>
      <c r="O601" s="19"/>
      <c r="P601" s="19"/>
      <c r="Q601" s="19"/>
      <c r="R601" s="19"/>
      <c r="S601" s="34">
        <f>VLOOKUP(J601,A:G,5,FALSE)</f>
        <v>41827</v>
      </c>
      <c r="T601" s="34" t="str">
        <f>IF(VLOOKUP(J601,A:G,6,FALSE)=0,"",VLOOKUP(J601,A:G,6,FALSE))</f>
        <v/>
      </c>
      <c r="U601" s="34" t="str">
        <f>IF(VLOOKUP(J601,A:G,7,FALSE)=0,"",VLOOKUP(J601,A:G,7,FALSE))</f>
        <v/>
      </c>
      <c r="V601" s="19"/>
      <c r="W601" s="19"/>
      <c r="X601" s="19"/>
    </row>
    <row r="602" spans="1:24" s="5" customFormat="1">
      <c r="A602" s="19"/>
      <c r="B602" s="19"/>
      <c r="C602" s="19"/>
      <c r="D602" s="19"/>
      <c r="E602" s="19"/>
      <c r="F602" s="19"/>
      <c r="G602" s="19"/>
      <c r="H602" s="19"/>
      <c r="I602" s="19"/>
      <c r="J602" s="7" t="s">
        <v>152</v>
      </c>
      <c r="K602" s="19" t="str">
        <f>VLOOKUP(J602,$A$2:$B$982,2,FALSE)</f>
        <v>x23</v>
      </c>
      <c r="L602" s="19" t="s">
        <v>11094</v>
      </c>
      <c r="M602" s="19"/>
      <c r="N602" s="19"/>
      <c r="O602" s="19"/>
      <c r="P602" s="19"/>
      <c r="Q602" s="19"/>
      <c r="R602" s="19"/>
      <c r="S602" s="34">
        <f>VLOOKUP(J602,A:G,5,FALSE)</f>
        <v>41827</v>
      </c>
      <c r="T602" s="34" t="str">
        <f>IF(VLOOKUP(J602,A:G,6,FALSE)=0,"",VLOOKUP(J602,A:G,6,FALSE))</f>
        <v/>
      </c>
      <c r="U602" s="34" t="str">
        <f>IF(VLOOKUP(J602,A:G,7,FALSE)=0,"",VLOOKUP(J602,A:G,7,FALSE))</f>
        <v/>
      </c>
      <c r="V602" s="19"/>
      <c r="W602" s="19"/>
      <c r="X602" s="19"/>
    </row>
    <row r="603" spans="1:24" s="5" customFormat="1">
      <c r="A603" s="19"/>
      <c r="B603" s="19"/>
      <c r="C603" s="19"/>
      <c r="D603" s="19"/>
      <c r="E603" s="19"/>
      <c r="F603" s="19"/>
      <c r="G603" s="19"/>
      <c r="H603" s="19"/>
      <c r="I603" s="19"/>
      <c r="J603" s="7" t="s">
        <v>153</v>
      </c>
      <c r="K603" s="19" t="str">
        <f>VLOOKUP(J603,$A$2:$B$982,2,FALSE)</f>
        <v>x106</v>
      </c>
      <c r="L603" s="19" t="s">
        <v>11095</v>
      </c>
      <c r="M603" s="19"/>
      <c r="N603" s="19"/>
      <c r="O603" s="19"/>
      <c r="P603" s="19"/>
      <c r="Q603" s="19"/>
      <c r="R603" s="19"/>
      <c r="S603" s="34">
        <f>VLOOKUP(J603,A:G,5,FALSE)</f>
        <v>41827</v>
      </c>
      <c r="T603" s="34" t="str">
        <f>IF(VLOOKUP(J603,A:G,6,FALSE)=0,"",VLOOKUP(J603,A:G,6,FALSE))</f>
        <v/>
      </c>
      <c r="U603" s="34" t="str">
        <f>IF(VLOOKUP(J603,A:G,7,FALSE)=0,"",VLOOKUP(J603,A:G,7,FALSE))</f>
        <v/>
      </c>
      <c r="V603" s="19"/>
      <c r="W603" s="19"/>
      <c r="X603" s="19"/>
    </row>
    <row r="604" spans="1:24" s="5" customFormat="1">
      <c r="A604" s="19"/>
      <c r="B604" s="19"/>
      <c r="C604" s="19"/>
      <c r="D604" s="19"/>
      <c r="E604" s="19"/>
      <c r="F604" s="19"/>
      <c r="G604" s="19"/>
      <c r="H604" s="19"/>
      <c r="I604" s="19"/>
      <c r="J604" s="6" t="s">
        <v>7799</v>
      </c>
      <c r="K604" s="19"/>
      <c r="L604" s="19"/>
      <c r="M604" s="19"/>
      <c r="N604" s="19"/>
      <c r="O604" s="19" t="s">
        <v>2299</v>
      </c>
      <c r="P604" s="19"/>
      <c r="Q604" s="19" t="s">
        <v>4861</v>
      </c>
      <c r="R604" s="19"/>
      <c r="S604" s="34">
        <v>42277</v>
      </c>
      <c r="T604" s="34"/>
      <c r="U604" s="34"/>
      <c r="V604" s="19"/>
      <c r="W604" s="19"/>
      <c r="X604" s="19"/>
    </row>
    <row r="605" spans="1:24" s="5" customFormat="1">
      <c r="A605" s="19"/>
      <c r="B605" s="19"/>
      <c r="C605" s="19"/>
      <c r="D605" s="19"/>
      <c r="E605" s="19"/>
      <c r="F605" s="19"/>
      <c r="G605" s="19"/>
      <c r="H605" s="19"/>
      <c r="I605" s="19"/>
      <c r="J605" s="7" t="s">
        <v>5018</v>
      </c>
      <c r="K605" s="19" t="str">
        <f>VLOOKUP(J605,$A$2:$B$982,2,FALSE)</f>
        <v>x168</v>
      </c>
      <c r="L605" s="19" t="str">
        <f>J605</f>
        <v>Assets other than derivatives and Assets held as collateral</v>
      </c>
      <c r="M605" s="19"/>
      <c r="N605" s="19"/>
      <c r="O605" s="19"/>
      <c r="P605" s="19"/>
      <c r="Q605" s="19"/>
      <c r="R605" s="19"/>
      <c r="S605" s="34">
        <f>VLOOKUP(J605,A:G,5,FALSE)</f>
        <v>41827</v>
      </c>
      <c r="T605" s="34" t="str">
        <f>IF(VLOOKUP(J605,A:G,6,FALSE)=0,"",VLOOKUP(J605,A:G,6,FALSE))</f>
        <v/>
      </c>
      <c r="U605" s="34" t="str">
        <f>IF(VLOOKUP(J605,A:G,7,FALSE)=0,"",VLOOKUP(J605,A:G,7,FALSE))</f>
        <v/>
      </c>
      <c r="V605" s="19"/>
      <c r="W605" s="19"/>
      <c r="X605" s="19"/>
    </row>
    <row r="606" spans="1:24" s="5" customFormat="1">
      <c r="A606" s="19"/>
      <c r="B606" s="19"/>
      <c r="C606" s="19"/>
      <c r="D606" s="19"/>
      <c r="E606" s="19"/>
      <c r="F606" s="19"/>
      <c r="G606" s="19"/>
      <c r="H606" s="19"/>
      <c r="I606" s="19"/>
      <c r="J606" s="8" t="s">
        <v>2160</v>
      </c>
      <c r="K606" s="19" t="str">
        <f>VLOOKUP(J606,$A$2:$B$982,2,FALSE)</f>
        <v>x137</v>
      </c>
      <c r="L606" s="19" t="str">
        <f t="shared" ref="L606:L669" si="113">J606</f>
        <v>Structured notes and collateralised securities</v>
      </c>
      <c r="M606" s="19"/>
      <c r="N606" s="19"/>
      <c r="O606" s="19"/>
      <c r="P606" s="19"/>
      <c r="Q606" s="19"/>
      <c r="R606" s="19"/>
      <c r="S606" s="34">
        <f>VLOOKUP(J606,A:G,5,FALSE)</f>
        <v>41827</v>
      </c>
      <c r="T606" s="34" t="str">
        <f>IF(VLOOKUP(J606,A:G,6,FALSE)=0,"",VLOOKUP(J606,A:G,6,FALSE))</f>
        <v/>
      </c>
      <c r="U606" s="34" t="str">
        <f>IF(VLOOKUP(J606,A:G,7,FALSE)=0,"",VLOOKUP(J606,A:G,7,FALSE))</f>
        <v/>
      </c>
      <c r="V606" s="19"/>
      <c r="W606" s="19"/>
      <c r="X606" s="19"/>
    </row>
    <row r="607" spans="1:24" s="5" customFormat="1">
      <c r="A607" s="19"/>
      <c r="B607" s="19"/>
      <c r="C607" s="19"/>
      <c r="D607" s="19"/>
      <c r="E607" s="19"/>
      <c r="F607" s="19"/>
      <c r="G607" s="19"/>
      <c r="H607" s="19"/>
      <c r="I607" s="19"/>
      <c r="J607" s="7" t="s">
        <v>4862</v>
      </c>
      <c r="K607" s="19" t="str">
        <f>VLOOKUP(J607,$A$2:$B$982,2,FALSE)</f>
        <v>x169</v>
      </c>
      <c r="L607" s="19" t="str">
        <f t="shared" si="113"/>
        <v>Derivatives - Open</v>
      </c>
      <c r="M607" s="19"/>
      <c r="N607" s="19"/>
      <c r="O607" s="19"/>
      <c r="P607" s="19"/>
      <c r="Q607" s="19"/>
      <c r="R607" s="19"/>
      <c r="S607" s="34">
        <f>VLOOKUP(J607,A:G,5,FALSE)</f>
        <v>41827</v>
      </c>
      <c r="T607" s="34" t="str">
        <f>IF(VLOOKUP(J607,A:G,6,FALSE)=0,"",VLOOKUP(J607,A:G,6,FALSE))</f>
        <v/>
      </c>
      <c r="U607" s="34" t="str">
        <f>IF(VLOOKUP(J607,A:G,7,FALSE)=0,"",VLOOKUP(J607,A:G,7,FALSE))</f>
        <v/>
      </c>
      <c r="V607" s="19"/>
      <c r="W607" s="19"/>
      <c r="X607" s="19"/>
    </row>
    <row r="608" spans="1:24" s="5" customFormat="1">
      <c r="A608" s="19"/>
      <c r="B608" s="19"/>
      <c r="C608" s="19"/>
      <c r="D608" s="19"/>
      <c r="E608" s="19"/>
      <c r="F608" s="19"/>
      <c r="G608" s="19"/>
      <c r="H608" s="19"/>
      <c r="I608" s="19"/>
      <c r="J608" s="7" t="s">
        <v>4863</v>
      </c>
      <c r="K608" s="19" t="str">
        <f>VLOOKUP(J608,$A$2:$B$982,2,FALSE)</f>
        <v>x170</v>
      </c>
      <c r="L608" s="19" t="str">
        <f t="shared" si="113"/>
        <v>Derivatives - Transactions</v>
      </c>
      <c r="M608" s="19"/>
      <c r="N608" s="19"/>
      <c r="O608" s="19"/>
      <c r="P608" s="19"/>
      <c r="Q608" s="19"/>
      <c r="R608" s="19"/>
      <c r="S608" s="34">
        <f>VLOOKUP(J608,A:G,5,FALSE)</f>
        <v>41827</v>
      </c>
      <c r="T608" s="34" t="str">
        <f>IF(VLOOKUP(J608,A:G,6,FALSE)=0,"",VLOOKUP(J608,A:G,6,FALSE))</f>
        <v/>
      </c>
      <c r="U608" s="34" t="str">
        <f>IF(VLOOKUP(J608,A:G,7,FALSE)=0,"",VLOOKUP(J608,A:G,7,FALSE))</f>
        <v/>
      </c>
      <c r="V608" s="19"/>
      <c r="W608" s="19"/>
      <c r="X608" s="19"/>
    </row>
    <row r="609" spans="1:24" s="5" customFormat="1">
      <c r="A609" s="19"/>
      <c r="B609" s="19"/>
      <c r="C609" s="19"/>
      <c r="D609" s="19"/>
      <c r="E609" s="19"/>
      <c r="F609" s="19"/>
      <c r="G609" s="19"/>
      <c r="H609" s="19"/>
      <c r="I609" s="19"/>
      <c r="J609" s="7" t="s">
        <v>9527</v>
      </c>
      <c r="K609" s="19" t="str">
        <f>VLOOKUP(J609,$A$2:$B$982,2,FALSE)</f>
        <v>x171</v>
      </c>
      <c r="L609" s="19" t="str">
        <f t="shared" si="113"/>
        <v>Assets held as collateral</v>
      </c>
      <c r="M609" s="19"/>
      <c r="N609" s="19"/>
      <c r="O609" s="19"/>
      <c r="P609" s="19"/>
      <c r="Q609" s="19"/>
      <c r="R609" s="19"/>
      <c r="S609" s="34">
        <f>VLOOKUP(J609,A:G,5,FALSE)</f>
        <v>41827</v>
      </c>
      <c r="T609" s="34" t="str">
        <f>IF(VLOOKUP(J609,A:G,6,FALSE)=0,"",VLOOKUP(J609,A:G,6,FALSE))</f>
        <v/>
      </c>
      <c r="U609" s="34" t="str">
        <f>IF(VLOOKUP(J609,A:G,7,FALSE)=0,"",VLOOKUP(J609,A:G,7,FALSE))</f>
        <v/>
      </c>
      <c r="V609" s="19"/>
      <c r="W609" s="19"/>
      <c r="X609" s="19"/>
    </row>
    <row r="610" spans="1:24" s="5" customFormat="1">
      <c r="A610" s="19"/>
      <c r="B610" s="19"/>
      <c r="C610" s="19"/>
      <c r="D610" s="19"/>
      <c r="E610" s="19"/>
      <c r="F610" s="19"/>
      <c r="G610" s="19"/>
      <c r="H610" s="19"/>
      <c r="I610" s="19"/>
      <c r="J610" s="6" t="s">
        <v>8283</v>
      </c>
      <c r="K610" s="19"/>
      <c r="L610" s="19"/>
      <c r="M610" s="19"/>
      <c r="N610" s="19"/>
      <c r="O610" s="19" t="s">
        <v>2299</v>
      </c>
      <c r="P610" s="19"/>
      <c r="Q610" s="19" t="s">
        <v>369</v>
      </c>
      <c r="R610" s="19" t="s">
        <v>11050</v>
      </c>
      <c r="S610" s="34">
        <v>42277</v>
      </c>
      <c r="T610" s="34">
        <v>41639</v>
      </c>
      <c r="U610" s="34"/>
      <c r="V610" s="19"/>
      <c r="W610" s="19"/>
      <c r="X610" s="19"/>
    </row>
    <row r="611" spans="1:24" s="5" customFormat="1">
      <c r="A611" s="19"/>
      <c r="B611" s="19"/>
      <c r="C611" s="19"/>
      <c r="D611" s="19"/>
      <c r="E611" s="19"/>
      <c r="F611" s="19"/>
      <c r="G611" s="19"/>
      <c r="H611" s="19"/>
      <c r="I611" s="19"/>
      <c r="J611" s="7" t="s">
        <v>8300</v>
      </c>
      <c r="K611" s="19" t="str">
        <f>VLOOKUP(J611,$A$2:$B$982,2,FALSE)</f>
        <v>x217</v>
      </c>
      <c r="L611" s="19" t="str">
        <f t="shared" si="113"/>
        <v>Borrower's notes, non-negotiable debt securities and nonnegotiable money market securities</v>
      </c>
      <c r="M611" s="19"/>
      <c r="N611" s="19"/>
      <c r="O611" s="19"/>
      <c r="P611" s="19"/>
      <c r="Q611" s="19"/>
      <c r="R611" s="19"/>
      <c r="S611" s="34">
        <f>VLOOKUP(J611,A:G,5,FALSE)</f>
        <v>42277</v>
      </c>
      <c r="T611" s="34" t="str">
        <f>IF(VLOOKUP(J611,A:G,6,FALSE)=0,"",VLOOKUP(J611,A:G,6,FALSE))</f>
        <v/>
      </c>
      <c r="U611" s="34" t="str">
        <f>IF(VLOOKUP(J611,A:G,7,FALSE)=0,"",VLOOKUP(J611,A:G,7,FALSE))</f>
        <v/>
      </c>
      <c r="V611" s="19"/>
      <c r="W611" s="19"/>
      <c r="X611" s="19"/>
    </row>
    <row r="612" spans="1:24" s="5" customFormat="1">
      <c r="A612" s="19"/>
      <c r="B612" s="19"/>
      <c r="C612" s="19"/>
      <c r="D612" s="19"/>
      <c r="E612" s="19"/>
      <c r="F612" s="19"/>
      <c r="G612" s="19"/>
      <c r="H612" s="19"/>
      <c r="I612" s="19"/>
      <c r="J612" s="7" t="s">
        <v>8301</v>
      </c>
      <c r="K612" s="19" t="str">
        <f>VLOOKUP(J612,$A$2:$B$982,2,FALSE)</f>
        <v>x218</v>
      </c>
      <c r="L612" s="19" t="str">
        <f t="shared" si="113"/>
        <v>Registered bonds, registered participation certificates and subscription rights</v>
      </c>
      <c r="M612" s="19"/>
      <c r="N612" s="19"/>
      <c r="O612" s="19"/>
      <c r="P612" s="19"/>
      <c r="Q612" s="19"/>
      <c r="R612" s="19"/>
      <c r="S612" s="34">
        <f>VLOOKUP(J612,A:G,5,FALSE)</f>
        <v>42277</v>
      </c>
      <c r="T612" s="34" t="str">
        <f>IF(VLOOKUP(J612,A:G,6,FALSE)=0,"",VLOOKUP(J612,A:G,6,FALSE))</f>
        <v/>
      </c>
      <c r="U612" s="34" t="str">
        <f>IF(VLOOKUP(J612,A:G,7,FALSE)=0,"",VLOOKUP(J612,A:G,7,FALSE))</f>
        <v/>
      </c>
      <c r="V612" s="19"/>
      <c r="W612" s="19"/>
      <c r="X612" s="19"/>
    </row>
    <row r="613" spans="1:24" s="5" customFormat="1">
      <c r="A613" s="19"/>
      <c r="B613" s="19"/>
      <c r="C613" s="19"/>
      <c r="D613" s="19"/>
      <c r="E613" s="19"/>
      <c r="F613" s="19"/>
      <c r="G613" s="19"/>
      <c r="H613" s="19"/>
      <c r="I613" s="19"/>
      <c r="J613" s="7" t="s">
        <v>8303</v>
      </c>
      <c r="K613" s="19" t="str">
        <f>VLOOKUP(J613,$A$2:$B$982,2,FALSE)</f>
        <v>x219</v>
      </c>
      <c r="L613" s="19" t="str">
        <f t="shared" si="113"/>
        <v>Other than borrower's notes, non-negotiable debt securities, nonnegotiable money market securities, registered bonds, registered participation certificates and subscription rights</v>
      </c>
      <c r="M613" s="19"/>
      <c r="N613" s="19"/>
      <c r="O613" s="19"/>
      <c r="P613" s="19"/>
      <c r="Q613" s="19"/>
      <c r="R613" s="19"/>
      <c r="S613" s="34">
        <f>VLOOKUP(J613,A:G,5,FALSE)</f>
        <v>42277</v>
      </c>
      <c r="T613" s="34" t="str">
        <f>IF(VLOOKUP(J613,A:G,6,FALSE)=0,"",VLOOKUP(J613,A:G,6,FALSE))</f>
        <v/>
      </c>
      <c r="U613" s="34" t="str">
        <f>IF(VLOOKUP(J613,A:G,7,FALSE)=0,"",VLOOKUP(J613,A:G,7,FALSE))</f>
        <v/>
      </c>
      <c r="V613" s="19"/>
      <c r="W613" s="19"/>
      <c r="X613" s="19"/>
    </row>
    <row r="614" spans="1:24" s="5" customFormat="1">
      <c r="A614" s="19"/>
      <c r="B614" s="19"/>
      <c r="C614" s="19"/>
      <c r="D614" s="19"/>
      <c r="E614" s="19"/>
      <c r="F614" s="19"/>
      <c r="G614" s="19"/>
      <c r="H614" s="19"/>
      <c r="I614" s="19"/>
      <c r="J614" s="6" t="s">
        <v>8393</v>
      </c>
      <c r="K614" s="19"/>
      <c r="L614" s="19"/>
      <c r="M614" s="19"/>
      <c r="N614" s="19"/>
      <c r="O614" s="19" t="s">
        <v>2299</v>
      </c>
      <c r="P614" s="19"/>
      <c r="Q614" s="19" t="s">
        <v>369</v>
      </c>
      <c r="R614" s="19"/>
      <c r="S614" s="34">
        <v>42277</v>
      </c>
      <c r="T614" s="34"/>
      <c r="U614" s="34"/>
      <c r="V614" s="19"/>
      <c r="W614" s="19"/>
      <c r="X614" s="19"/>
    </row>
    <row r="615" spans="1:24" s="5" customFormat="1">
      <c r="A615" s="19"/>
      <c r="B615" s="19"/>
      <c r="C615" s="19"/>
      <c r="D615" s="19"/>
      <c r="E615" s="19"/>
      <c r="F615" s="19"/>
      <c r="G615" s="19"/>
      <c r="H615" s="19"/>
      <c r="I615" s="19"/>
      <c r="J615" s="7" t="s">
        <v>130</v>
      </c>
      <c r="K615" s="19" t="str">
        <f t="shared" ref="K615:K624" si="114">VLOOKUP(J615,$A$2:$B$982,2,FALSE)</f>
        <v>x0</v>
      </c>
      <c r="L615" s="19" t="str">
        <f t="shared" si="113"/>
        <v>Total/NA</v>
      </c>
      <c r="M615" s="19" t="s">
        <v>358</v>
      </c>
      <c r="N615" s="19"/>
      <c r="O615" s="19"/>
      <c r="P615" s="19"/>
      <c r="Q615" s="19"/>
      <c r="R615" s="19"/>
      <c r="S615" s="34">
        <f t="shared" ref="S615:S624" si="115">VLOOKUP(J615,A:G,5,FALSE)</f>
        <v>41827</v>
      </c>
      <c r="T615" s="34" t="str">
        <f t="shared" ref="T615:T624" si="116">IF(VLOOKUP(J615,A:G,6,FALSE)=0,"",VLOOKUP(J615,A:G,6,FALSE))</f>
        <v/>
      </c>
      <c r="U615" s="34" t="str">
        <f t="shared" ref="U615:U624" si="117">IF(VLOOKUP(J615,A:G,7,FALSE)=0,"",VLOOKUP(J615,A:G,7,FALSE))</f>
        <v/>
      </c>
      <c r="V615" s="19"/>
      <c r="W615" s="19"/>
      <c r="X615" s="19"/>
    </row>
    <row r="616" spans="1:24" s="5" customFormat="1">
      <c r="A616" s="19"/>
      <c r="B616" s="19"/>
      <c r="C616" s="19"/>
      <c r="D616" s="19"/>
      <c r="E616" s="19"/>
      <c r="F616" s="19"/>
      <c r="G616" s="19"/>
      <c r="H616" s="19"/>
      <c r="I616" s="19"/>
      <c r="J616" s="8" t="s">
        <v>8369</v>
      </c>
      <c r="K616" s="19" t="str">
        <f t="shared" si="114"/>
        <v>x220</v>
      </c>
      <c r="L616" s="19" t="str">
        <f t="shared" si="113"/>
        <v>Deposits and loans claims</v>
      </c>
      <c r="M616" s="19"/>
      <c r="N616" s="19" t="s">
        <v>359</v>
      </c>
      <c r="O616" s="19"/>
      <c r="P616" s="19"/>
      <c r="Q616" s="19"/>
      <c r="R616" s="19"/>
      <c r="S616" s="34">
        <f t="shared" si="115"/>
        <v>42277</v>
      </c>
      <c r="T616" s="34" t="str">
        <f t="shared" si="116"/>
        <v/>
      </c>
      <c r="U616" s="34" t="str">
        <f t="shared" si="117"/>
        <v/>
      </c>
      <c r="V616" s="19"/>
      <c r="W616" s="19"/>
      <c r="X616" s="19"/>
    </row>
    <row r="617" spans="1:24" s="5" customFormat="1">
      <c r="A617" s="19"/>
      <c r="B617" s="19"/>
      <c r="C617" s="19"/>
      <c r="D617" s="19"/>
      <c r="E617" s="19"/>
      <c r="F617" s="19"/>
      <c r="G617" s="19"/>
      <c r="H617" s="19"/>
      <c r="I617" s="19"/>
      <c r="J617" s="8" t="s">
        <v>8370</v>
      </c>
      <c r="K617" s="19" t="str">
        <f t="shared" si="114"/>
        <v>x221</v>
      </c>
      <c r="L617" s="19" t="str">
        <f t="shared" si="113"/>
        <v>Securitised loans</v>
      </c>
      <c r="M617" s="19"/>
      <c r="N617" s="19" t="s">
        <v>359</v>
      </c>
      <c r="O617" s="19"/>
      <c r="P617" s="19"/>
      <c r="Q617" s="19"/>
      <c r="R617" s="19"/>
      <c r="S617" s="34">
        <f t="shared" si="115"/>
        <v>42277</v>
      </c>
      <c r="T617" s="34" t="str">
        <f t="shared" si="116"/>
        <v/>
      </c>
      <c r="U617" s="34" t="str">
        <f t="shared" si="117"/>
        <v/>
      </c>
      <c r="V617" s="19"/>
      <c r="W617" s="19"/>
      <c r="X617" s="19"/>
    </row>
    <row r="618" spans="1:24" s="5" customFormat="1">
      <c r="A618" s="19"/>
      <c r="B618" s="19"/>
      <c r="C618" s="19"/>
      <c r="D618" s="19"/>
      <c r="E618" s="19"/>
      <c r="F618" s="19"/>
      <c r="G618" s="19"/>
      <c r="H618" s="19"/>
      <c r="I618" s="19"/>
      <c r="J618" s="8" t="s">
        <v>8371</v>
      </c>
      <c r="K618" s="19" t="str">
        <f t="shared" si="114"/>
        <v>x222</v>
      </c>
      <c r="L618" s="19" t="str">
        <f t="shared" si="113"/>
        <v>Debt securities</v>
      </c>
      <c r="M618" s="19"/>
      <c r="N618" s="19" t="s">
        <v>359</v>
      </c>
      <c r="O618" s="19"/>
      <c r="P618" s="19"/>
      <c r="Q618" s="19"/>
      <c r="R618" s="19"/>
      <c r="S618" s="34">
        <f t="shared" si="115"/>
        <v>42277</v>
      </c>
      <c r="T618" s="34" t="str">
        <f t="shared" si="116"/>
        <v/>
      </c>
      <c r="U618" s="34" t="str">
        <f t="shared" si="117"/>
        <v/>
      </c>
      <c r="V618" s="19"/>
      <c r="W618" s="19"/>
      <c r="X618" s="19"/>
    </row>
    <row r="619" spans="1:24" s="5" customFormat="1">
      <c r="A619" s="19"/>
      <c r="B619" s="19"/>
      <c r="C619" s="19"/>
      <c r="D619" s="19"/>
      <c r="E619" s="19"/>
      <c r="F619" s="19"/>
      <c r="G619" s="19"/>
      <c r="H619" s="19"/>
      <c r="I619" s="19"/>
      <c r="J619" s="8" t="s">
        <v>8372</v>
      </c>
      <c r="K619" s="19" t="str">
        <f t="shared" si="114"/>
        <v>x223</v>
      </c>
      <c r="L619" s="19" t="str">
        <f t="shared" si="113"/>
        <v>Other securitised assets</v>
      </c>
      <c r="M619" s="19"/>
      <c r="N619" s="19" t="s">
        <v>359</v>
      </c>
      <c r="O619" s="19"/>
      <c r="P619" s="19"/>
      <c r="Q619" s="19"/>
      <c r="R619" s="19"/>
      <c r="S619" s="34">
        <f t="shared" si="115"/>
        <v>42277</v>
      </c>
      <c r="T619" s="34" t="str">
        <f t="shared" si="116"/>
        <v/>
      </c>
      <c r="U619" s="34" t="str">
        <f t="shared" si="117"/>
        <v/>
      </c>
      <c r="V619" s="19"/>
      <c r="W619" s="19"/>
      <c r="X619" s="19"/>
    </row>
    <row r="620" spans="1:24" s="5" customFormat="1">
      <c r="A620" s="19"/>
      <c r="B620" s="19"/>
      <c r="C620" s="19"/>
      <c r="D620" s="19"/>
      <c r="E620" s="19"/>
      <c r="F620" s="19"/>
      <c r="G620" s="19"/>
      <c r="H620" s="19"/>
      <c r="I620" s="19"/>
      <c r="J620" s="8" t="s">
        <v>8373</v>
      </c>
      <c r="K620" s="19" t="str">
        <f t="shared" si="114"/>
        <v>x224</v>
      </c>
      <c r="L620" s="19" t="str">
        <f t="shared" si="113"/>
        <v>Equity and collective investment units</v>
      </c>
      <c r="M620" s="19"/>
      <c r="N620" s="19" t="s">
        <v>359</v>
      </c>
      <c r="O620" s="19"/>
      <c r="P620" s="19"/>
      <c r="Q620" s="19"/>
      <c r="R620" s="19"/>
      <c r="S620" s="34">
        <f t="shared" si="115"/>
        <v>42277</v>
      </c>
      <c r="T620" s="34" t="str">
        <f t="shared" si="116"/>
        <v/>
      </c>
      <c r="U620" s="34" t="str">
        <f t="shared" si="117"/>
        <v/>
      </c>
      <c r="V620" s="19"/>
      <c r="W620" s="19"/>
      <c r="X620" s="19"/>
    </row>
    <row r="621" spans="1:24" s="5" customFormat="1">
      <c r="A621" s="19"/>
      <c r="B621" s="19"/>
      <c r="C621" s="19"/>
      <c r="D621" s="19"/>
      <c r="E621" s="19"/>
      <c r="F621" s="19"/>
      <c r="G621" s="19"/>
      <c r="H621" s="19"/>
      <c r="I621" s="19"/>
      <c r="J621" s="8" t="s">
        <v>132</v>
      </c>
      <c r="K621" s="19" t="str">
        <f t="shared" si="114"/>
        <v>x32</v>
      </c>
      <c r="L621" s="19" t="str">
        <f t="shared" si="113"/>
        <v>Derivatives</v>
      </c>
      <c r="M621" s="19"/>
      <c r="N621" s="19" t="s">
        <v>359</v>
      </c>
      <c r="O621" s="19"/>
      <c r="P621" s="19"/>
      <c r="Q621" s="19"/>
      <c r="R621" s="19"/>
      <c r="S621" s="34">
        <f t="shared" si="115"/>
        <v>41827</v>
      </c>
      <c r="T621" s="34" t="str">
        <f t="shared" si="116"/>
        <v/>
      </c>
      <c r="U621" s="34" t="str">
        <f t="shared" si="117"/>
        <v/>
      </c>
      <c r="V621" s="19"/>
      <c r="W621" s="19"/>
      <c r="X621" s="19"/>
    </row>
    <row r="622" spans="1:24" s="5" customFormat="1">
      <c r="A622" s="19"/>
      <c r="B622" s="19"/>
      <c r="C622" s="19"/>
      <c r="D622" s="19"/>
      <c r="E622" s="19"/>
      <c r="F622" s="19"/>
      <c r="G622" s="19"/>
      <c r="H622" s="19"/>
      <c r="I622" s="19"/>
      <c r="J622" s="8" t="s">
        <v>8374</v>
      </c>
      <c r="K622" s="19" t="str">
        <f t="shared" si="114"/>
        <v>x225</v>
      </c>
      <c r="L622" s="19" t="str">
        <f t="shared" si="113"/>
        <v>Non-financial assets (including fixed assets)</v>
      </c>
      <c r="M622" s="19"/>
      <c r="N622" s="19" t="s">
        <v>359</v>
      </c>
      <c r="O622" s="19"/>
      <c r="P622" s="19"/>
      <c r="Q622" s="19"/>
      <c r="R622" s="19"/>
      <c r="S622" s="34">
        <f t="shared" si="115"/>
        <v>42277</v>
      </c>
      <c r="T622" s="34" t="str">
        <f t="shared" si="116"/>
        <v/>
      </c>
      <c r="U622" s="34" t="str">
        <f t="shared" si="117"/>
        <v/>
      </c>
      <c r="V622" s="19"/>
      <c r="W622" s="19"/>
      <c r="X622" s="19"/>
    </row>
    <row r="623" spans="1:24" s="5" customFormat="1">
      <c r="A623" s="19"/>
      <c r="B623" s="19"/>
      <c r="C623" s="19"/>
      <c r="D623" s="19"/>
      <c r="E623" s="19"/>
      <c r="F623" s="19"/>
      <c r="G623" s="19"/>
      <c r="H623" s="19"/>
      <c r="I623" s="19"/>
      <c r="J623" s="8" t="s">
        <v>8375</v>
      </c>
      <c r="K623" s="19" t="str">
        <f t="shared" si="114"/>
        <v>x226</v>
      </c>
      <c r="L623" s="19" t="str">
        <f t="shared" si="113"/>
        <v>Total of other material classes of assets</v>
      </c>
      <c r="M623" s="19"/>
      <c r="N623" s="19" t="s">
        <v>359</v>
      </c>
      <c r="O623" s="19"/>
      <c r="P623" s="19"/>
      <c r="Q623" s="19"/>
      <c r="R623" s="19"/>
      <c r="S623" s="34">
        <f t="shared" si="115"/>
        <v>42277</v>
      </c>
      <c r="T623" s="34" t="str">
        <f t="shared" si="116"/>
        <v/>
      </c>
      <c r="U623" s="34" t="str">
        <f t="shared" si="117"/>
        <v/>
      </c>
      <c r="V623" s="19"/>
      <c r="W623" s="19"/>
      <c r="X623" s="19"/>
    </row>
    <row r="624" spans="1:24" s="5" customFormat="1">
      <c r="A624" s="19"/>
      <c r="B624" s="19"/>
      <c r="C624" s="19"/>
      <c r="D624" s="19"/>
      <c r="E624" s="19"/>
      <c r="F624" s="19"/>
      <c r="G624" s="19"/>
      <c r="H624" s="19"/>
      <c r="I624" s="19"/>
      <c r="J624" s="8" t="s">
        <v>8376</v>
      </c>
      <c r="K624" s="19" t="str">
        <f t="shared" si="114"/>
        <v>x227</v>
      </c>
      <c r="L624" s="19" t="str">
        <f t="shared" si="113"/>
        <v>Remaining assets</v>
      </c>
      <c r="M624" s="19"/>
      <c r="N624" s="19" t="s">
        <v>359</v>
      </c>
      <c r="O624" s="19"/>
      <c r="P624" s="19"/>
      <c r="Q624" s="19"/>
      <c r="R624" s="19"/>
      <c r="S624" s="34">
        <f t="shared" si="115"/>
        <v>42277</v>
      </c>
      <c r="T624" s="34" t="str">
        <f t="shared" si="116"/>
        <v/>
      </c>
      <c r="U624" s="34" t="str">
        <f t="shared" si="117"/>
        <v/>
      </c>
      <c r="V624" s="19"/>
      <c r="W624" s="19"/>
      <c r="X624" s="19"/>
    </row>
    <row r="625" spans="1:24" s="5" customFormat="1">
      <c r="A625" s="19"/>
      <c r="B625" s="19"/>
      <c r="C625" s="19"/>
      <c r="D625" s="19"/>
      <c r="E625" s="19"/>
      <c r="F625" s="19"/>
      <c r="G625" s="19"/>
      <c r="H625" s="19"/>
      <c r="I625" s="19"/>
      <c r="J625" s="6" t="s">
        <v>8394</v>
      </c>
      <c r="K625" s="19"/>
      <c r="L625" s="19"/>
      <c r="M625" s="19"/>
      <c r="N625" s="19"/>
      <c r="O625" s="19" t="s">
        <v>2299</v>
      </c>
      <c r="P625" s="19"/>
      <c r="Q625" s="19" t="s">
        <v>373</v>
      </c>
      <c r="R625" s="19"/>
      <c r="S625" s="34">
        <v>42277</v>
      </c>
      <c r="T625" s="34"/>
      <c r="U625" s="34"/>
      <c r="V625" s="19"/>
      <c r="W625" s="19"/>
      <c r="X625" s="19"/>
    </row>
    <row r="626" spans="1:24" s="5" customFormat="1">
      <c r="A626" s="19"/>
      <c r="B626" s="19"/>
      <c r="C626" s="19"/>
      <c r="D626" s="19"/>
      <c r="E626" s="19"/>
      <c r="F626" s="19"/>
      <c r="G626" s="19"/>
      <c r="H626" s="19"/>
      <c r="I626" s="19"/>
      <c r="J626" s="7" t="s">
        <v>130</v>
      </c>
      <c r="K626" s="19" t="str">
        <f t="shared" ref="K626:K631" si="118">VLOOKUP(J626,$A$2:$B$982,2,FALSE)</f>
        <v>x0</v>
      </c>
      <c r="L626" s="19" t="str">
        <f t="shared" si="113"/>
        <v>Total/NA</v>
      </c>
      <c r="M626" s="19" t="s">
        <v>358</v>
      </c>
      <c r="N626" s="19"/>
      <c r="O626" s="19"/>
      <c r="P626" s="19"/>
      <c r="Q626" s="19"/>
      <c r="R626" s="19"/>
      <c r="S626" s="34">
        <f t="shared" ref="S626:S631" si="119">VLOOKUP(J626,A:G,5,FALSE)</f>
        <v>41827</v>
      </c>
      <c r="T626" s="34" t="str">
        <f t="shared" ref="T626:T631" si="120">IF(VLOOKUP(J626,A:G,6,FALSE)=0,"",VLOOKUP(J626,A:G,6,FALSE))</f>
        <v/>
      </c>
      <c r="U626" s="34" t="str">
        <f t="shared" ref="U626:U631" si="121">IF(VLOOKUP(J626,A:G,7,FALSE)=0,"",VLOOKUP(J626,A:G,7,FALSE))</f>
        <v/>
      </c>
      <c r="V626" s="19"/>
      <c r="W626" s="19"/>
      <c r="X626" s="19"/>
    </row>
    <row r="627" spans="1:24" s="5" customFormat="1">
      <c r="A627" s="19"/>
      <c r="B627" s="19"/>
      <c r="C627" s="19"/>
      <c r="D627" s="19"/>
      <c r="E627" s="19"/>
      <c r="F627" s="19"/>
      <c r="G627" s="19"/>
      <c r="H627" s="19"/>
      <c r="I627" s="19"/>
      <c r="J627" s="8" t="s">
        <v>8377</v>
      </c>
      <c r="K627" s="19" t="str">
        <f t="shared" si="118"/>
        <v>x228</v>
      </c>
      <c r="L627" s="19" t="str">
        <f t="shared" si="113"/>
        <v>Loans and deposits received</v>
      </c>
      <c r="M627" s="19"/>
      <c r="N627" s="19" t="s">
        <v>359</v>
      </c>
      <c r="O627" s="19"/>
      <c r="P627" s="19"/>
      <c r="Q627" s="19"/>
      <c r="R627" s="19"/>
      <c r="S627" s="34">
        <f t="shared" si="119"/>
        <v>42277</v>
      </c>
      <c r="T627" s="34" t="str">
        <f t="shared" si="120"/>
        <v/>
      </c>
      <c r="U627" s="34" t="str">
        <f t="shared" si="121"/>
        <v/>
      </c>
      <c r="V627" s="19"/>
      <c r="W627" s="19"/>
      <c r="X627" s="19"/>
    </row>
    <row r="628" spans="1:24" s="5" customFormat="1">
      <c r="A628" s="19"/>
      <c r="B628" s="19"/>
      <c r="C628" s="19"/>
      <c r="D628" s="19"/>
      <c r="E628" s="19"/>
      <c r="F628" s="19"/>
      <c r="G628" s="19"/>
      <c r="H628" s="19"/>
      <c r="I628" s="19"/>
      <c r="J628" s="8" t="s">
        <v>8378</v>
      </c>
      <c r="K628" s="19" t="str">
        <f t="shared" si="118"/>
        <v>x229</v>
      </c>
      <c r="L628" s="19" t="str">
        <f t="shared" si="113"/>
        <v>Debt securities issued</v>
      </c>
      <c r="M628" s="19"/>
      <c r="N628" s="19" t="s">
        <v>359</v>
      </c>
      <c r="O628" s="19"/>
      <c r="P628" s="19"/>
      <c r="Q628" s="19"/>
      <c r="R628" s="19"/>
      <c r="S628" s="34">
        <f t="shared" si="119"/>
        <v>42277</v>
      </c>
      <c r="T628" s="34" t="str">
        <f t="shared" si="120"/>
        <v/>
      </c>
      <c r="U628" s="34" t="str">
        <f t="shared" si="121"/>
        <v/>
      </c>
      <c r="V628" s="19"/>
      <c r="W628" s="19"/>
      <c r="X628" s="19"/>
    </row>
    <row r="629" spans="1:24" s="5" customFormat="1">
      <c r="A629" s="19"/>
      <c r="B629" s="19"/>
      <c r="C629" s="19"/>
      <c r="D629" s="19"/>
      <c r="E629" s="19"/>
      <c r="F629" s="19"/>
      <c r="G629" s="19"/>
      <c r="H629" s="19"/>
      <c r="I629" s="19"/>
      <c r="J629" s="8" t="s">
        <v>132</v>
      </c>
      <c r="K629" s="19" t="str">
        <f t="shared" si="118"/>
        <v>x32</v>
      </c>
      <c r="L629" s="19" t="str">
        <f t="shared" si="113"/>
        <v>Derivatives</v>
      </c>
      <c r="M629" s="19"/>
      <c r="N629" s="19" t="s">
        <v>359</v>
      </c>
      <c r="O629" s="19"/>
      <c r="P629" s="19"/>
      <c r="Q629" s="19"/>
      <c r="R629" s="19"/>
      <c r="S629" s="34">
        <f t="shared" si="119"/>
        <v>41827</v>
      </c>
      <c r="T629" s="34" t="str">
        <f t="shared" si="120"/>
        <v/>
      </c>
      <c r="U629" s="34" t="str">
        <f t="shared" si="121"/>
        <v/>
      </c>
      <c r="V629" s="19"/>
      <c r="W629" s="19"/>
      <c r="X629" s="19"/>
    </row>
    <row r="630" spans="1:24" s="5" customFormat="1">
      <c r="A630" s="19"/>
      <c r="B630" s="19"/>
      <c r="C630" s="19"/>
      <c r="D630" s="19"/>
      <c r="E630" s="19"/>
      <c r="F630" s="19"/>
      <c r="G630" s="19"/>
      <c r="H630" s="19"/>
      <c r="I630" s="19"/>
      <c r="J630" s="8" t="s">
        <v>8379</v>
      </c>
      <c r="K630" s="19" t="str">
        <f t="shared" si="118"/>
        <v>x230</v>
      </c>
      <c r="L630" s="19" t="str">
        <f t="shared" si="113"/>
        <v>Total of other material classes of liabilities</v>
      </c>
      <c r="M630" s="19"/>
      <c r="N630" s="19" t="s">
        <v>359</v>
      </c>
      <c r="O630" s="19"/>
      <c r="P630" s="19"/>
      <c r="Q630" s="19"/>
      <c r="R630" s="19"/>
      <c r="S630" s="34">
        <f t="shared" si="119"/>
        <v>42277</v>
      </c>
      <c r="T630" s="34" t="str">
        <f t="shared" si="120"/>
        <v/>
      </c>
      <c r="U630" s="34" t="str">
        <f t="shared" si="121"/>
        <v/>
      </c>
      <c r="V630" s="19"/>
      <c r="W630" s="19"/>
      <c r="X630" s="19"/>
    </row>
    <row r="631" spans="1:24" s="5" customFormat="1">
      <c r="A631" s="19"/>
      <c r="B631" s="19"/>
      <c r="C631" s="19"/>
      <c r="D631" s="19"/>
      <c r="E631" s="19"/>
      <c r="F631" s="19"/>
      <c r="G631" s="19"/>
      <c r="H631" s="19"/>
      <c r="I631" s="19"/>
      <c r="J631" s="8" t="s">
        <v>8380</v>
      </c>
      <c r="K631" s="19" t="str">
        <f t="shared" si="118"/>
        <v>x231</v>
      </c>
      <c r="L631" s="19" t="str">
        <f t="shared" si="113"/>
        <v>Remaining liabilities</v>
      </c>
      <c r="M631" s="19"/>
      <c r="N631" s="19" t="s">
        <v>359</v>
      </c>
      <c r="O631" s="19"/>
      <c r="P631" s="19"/>
      <c r="Q631" s="19"/>
      <c r="R631" s="19"/>
      <c r="S631" s="34">
        <f t="shared" si="119"/>
        <v>42277</v>
      </c>
      <c r="T631" s="34" t="str">
        <f t="shared" si="120"/>
        <v/>
      </c>
      <c r="U631" s="34" t="str">
        <f t="shared" si="121"/>
        <v/>
      </c>
      <c r="V631" s="19"/>
      <c r="W631" s="19"/>
      <c r="X631" s="19"/>
    </row>
    <row r="632" spans="1:24" s="5" customFormat="1">
      <c r="A632" s="19"/>
      <c r="B632" s="19"/>
      <c r="C632" s="19"/>
      <c r="D632" s="19"/>
      <c r="E632" s="19"/>
      <c r="F632" s="19"/>
      <c r="G632" s="19"/>
      <c r="H632" s="19"/>
      <c r="I632" s="19"/>
      <c r="J632" s="14" t="s">
        <v>9681</v>
      </c>
      <c r="K632" s="19"/>
      <c r="L632" s="19"/>
      <c r="M632" s="19"/>
      <c r="N632" s="19"/>
      <c r="O632" s="19" t="s">
        <v>2299</v>
      </c>
      <c r="P632" s="19"/>
      <c r="Q632" s="19" t="s">
        <v>3451</v>
      </c>
      <c r="R632" s="19"/>
      <c r="S632" s="34">
        <v>42277</v>
      </c>
      <c r="T632" s="34"/>
      <c r="U632" s="34"/>
      <c r="V632" s="19"/>
      <c r="W632" s="19"/>
      <c r="X632" s="19"/>
    </row>
    <row r="633" spans="1:24" s="5" customFormat="1">
      <c r="A633" s="19"/>
      <c r="B633" s="19"/>
      <c r="C633" s="19"/>
      <c r="D633" s="19"/>
      <c r="E633" s="19"/>
      <c r="F633" s="19"/>
      <c r="G633" s="19"/>
      <c r="H633" s="19"/>
      <c r="I633" s="19"/>
      <c r="J633" s="7" t="s">
        <v>208</v>
      </c>
      <c r="K633" s="19" t="str">
        <f>VLOOKUP(J633,$A$2:$B$982,2,FALSE)</f>
        <v>x69</v>
      </c>
      <c r="L633" s="19" t="str">
        <f t="shared" si="113"/>
        <v>Guarantees received and collateral held</v>
      </c>
      <c r="M633" s="19" t="s">
        <v>358</v>
      </c>
      <c r="N633" s="19"/>
      <c r="O633" s="19"/>
      <c r="P633" s="19"/>
      <c r="Q633" s="19"/>
      <c r="R633" s="19"/>
      <c r="S633" s="34">
        <f>VLOOKUP(J633,A:G,5,FALSE)</f>
        <v>41827</v>
      </c>
      <c r="T633" s="34">
        <f>IF(VLOOKUP(J633,A:G,6,FALSE)=0,"",VLOOKUP(J633,A:G,6,FALSE))</f>
        <v>41639</v>
      </c>
      <c r="U633" s="34" t="str">
        <f>IF(VLOOKUP(J633,A:G,7,FALSE)=0,"",VLOOKUP(J633,A:G,7,FALSE))</f>
        <v/>
      </c>
      <c r="V633" s="19"/>
      <c r="W633" s="19"/>
      <c r="X633" s="19"/>
    </row>
    <row r="634" spans="1:24" s="5" customFormat="1">
      <c r="A634" s="19"/>
      <c r="B634" s="19"/>
      <c r="C634" s="19"/>
      <c r="D634" s="19"/>
      <c r="E634" s="19"/>
      <c r="F634" s="19"/>
      <c r="G634" s="19"/>
      <c r="H634" s="19"/>
      <c r="I634" s="19"/>
      <c r="J634" s="8" t="s">
        <v>209</v>
      </c>
      <c r="K634" s="19" t="str">
        <f>VLOOKUP(J634,$A$2:$B$982,2,FALSE)</f>
        <v>x68</v>
      </c>
      <c r="L634" s="19" t="str">
        <f t="shared" si="113"/>
        <v>Guarantees and letters of credit received</v>
      </c>
      <c r="M634" s="19" t="s">
        <v>358</v>
      </c>
      <c r="N634" s="19" t="s">
        <v>359</v>
      </c>
      <c r="O634" s="19"/>
      <c r="P634" s="19"/>
      <c r="Q634" s="19"/>
      <c r="R634" s="19"/>
      <c r="S634" s="34">
        <f>VLOOKUP(J634,A:G,5,FALSE)</f>
        <v>41827</v>
      </c>
      <c r="T634" s="34" t="str">
        <f>IF(VLOOKUP(J634,A:G,6,FALSE)=0,"",VLOOKUP(J634,A:G,6,FALSE))</f>
        <v/>
      </c>
      <c r="U634" s="34" t="str">
        <f>IF(VLOOKUP(J634,A:G,7,FALSE)=0,"",VLOOKUP(J634,A:G,7,FALSE))</f>
        <v/>
      </c>
      <c r="V634" s="19"/>
      <c r="W634" s="19"/>
      <c r="X634" s="19"/>
    </row>
    <row r="635" spans="1:24" s="5" customFormat="1">
      <c r="A635" s="19"/>
      <c r="B635" s="19"/>
      <c r="C635" s="19"/>
      <c r="D635" s="19"/>
      <c r="E635" s="19"/>
      <c r="F635" s="19"/>
      <c r="G635" s="19"/>
      <c r="H635" s="19"/>
      <c r="I635" s="19"/>
      <c r="J635" s="9" t="s">
        <v>8435</v>
      </c>
      <c r="K635" s="19" t="str">
        <f>VLOOKUP(J635,$A$2:$B$982,2,FALSE)</f>
        <v>x232</v>
      </c>
      <c r="L635" s="19" t="str">
        <f t="shared" si="113"/>
        <v>Guarantees received</v>
      </c>
      <c r="M635" s="19" t="s">
        <v>358</v>
      </c>
      <c r="N635" s="19" t="s">
        <v>359</v>
      </c>
      <c r="O635" s="19"/>
      <c r="P635" s="19"/>
      <c r="Q635" s="19"/>
      <c r="R635" s="19"/>
      <c r="S635" s="34">
        <f>VLOOKUP(J635,A:G,5,FALSE)</f>
        <v>42277</v>
      </c>
      <c r="T635" s="34" t="str">
        <f>IF(VLOOKUP(J635,A:G,6,FALSE)=0,"",VLOOKUP(J635,A:G,6,FALSE))</f>
        <v/>
      </c>
      <c r="U635" s="34" t="str">
        <f>IF(VLOOKUP(J635,A:G,7,FALSE)=0,"",VLOOKUP(J635,A:G,7,FALSE))</f>
        <v/>
      </c>
      <c r="V635" s="19"/>
      <c r="W635" s="19"/>
      <c r="X635" s="19"/>
    </row>
    <row r="636" spans="1:24" s="5" customFormat="1">
      <c r="A636" s="19"/>
      <c r="B636" s="19"/>
      <c r="C636" s="19"/>
      <c r="D636" s="19"/>
      <c r="E636" s="19"/>
      <c r="F636" s="19"/>
      <c r="G636" s="19"/>
      <c r="H636" s="19"/>
      <c r="I636" s="19"/>
      <c r="J636" s="9" t="s">
        <v>8434</v>
      </c>
      <c r="K636" s="19" t="str">
        <f>VLOOKUP(J636,$A$2:$B$982,2,FALSE)</f>
        <v>x233</v>
      </c>
      <c r="L636" s="19" t="str">
        <f t="shared" si="113"/>
        <v>Letters of credit received</v>
      </c>
      <c r="M636" s="19"/>
      <c r="N636" s="19" t="s">
        <v>359</v>
      </c>
      <c r="O636" s="19"/>
      <c r="P636" s="19"/>
      <c r="Q636" s="19"/>
      <c r="R636" s="19"/>
      <c r="S636" s="34">
        <f>VLOOKUP(J636,A:G,5,FALSE)</f>
        <v>42277</v>
      </c>
      <c r="T636" s="34">
        <f>IF(VLOOKUP(J636,A:G,6,FALSE)=0,"",VLOOKUP(J636,A:G,6,FALSE))</f>
        <v>41639</v>
      </c>
      <c r="U636" s="34" t="str">
        <f>IF(VLOOKUP(J636,A:G,7,FALSE)=0,"",VLOOKUP(J636,A:G,7,FALSE))</f>
        <v/>
      </c>
      <c r="V636" s="19"/>
      <c r="W636" s="19"/>
      <c r="X636" s="19"/>
    </row>
    <row r="637" spans="1:24" s="5" customFormat="1">
      <c r="A637" s="19"/>
      <c r="B637" s="19"/>
      <c r="C637" s="19"/>
      <c r="D637" s="19"/>
      <c r="E637" s="19"/>
      <c r="F637" s="19"/>
      <c r="G637" s="19"/>
      <c r="H637" s="19"/>
      <c r="I637" s="19"/>
      <c r="J637" s="8" t="s">
        <v>157</v>
      </c>
      <c r="K637" s="19" t="str">
        <f>VLOOKUP(J637,$A$2:$B$982,2,FALSE)</f>
        <v>x16</v>
      </c>
      <c r="L637" s="19" t="str">
        <f t="shared" si="113"/>
        <v>Collateral held</v>
      </c>
      <c r="M637" s="19"/>
      <c r="N637" s="19" t="s">
        <v>359</v>
      </c>
      <c r="O637" s="19"/>
      <c r="P637" s="19"/>
      <c r="Q637" s="19"/>
      <c r="R637" s="19"/>
      <c r="S637" s="34">
        <f>VLOOKUP(J637,A:G,5,FALSE)</f>
        <v>41827</v>
      </c>
      <c r="T637" s="34" t="str">
        <f>IF(VLOOKUP(J637,A:G,6,FALSE)=0,"",VLOOKUP(J637,A:G,6,FALSE))</f>
        <v/>
      </c>
      <c r="U637" s="34" t="str">
        <f>IF(VLOOKUP(J637,A:G,7,FALSE)=0,"",VLOOKUP(J637,A:G,7,FALSE))</f>
        <v/>
      </c>
      <c r="V637" s="19"/>
      <c r="W637" s="19"/>
      <c r="X637" s="19"/>
    </row>
    <row r="638" spans="1:24" s="5" customFormat="1">
      <c r="A638" s="19"/>
      <c r="B638" s="19"/>
      <c r="C638" s="19"/>
      <c r="D638" s="19"/>
      <c r="E638" s="19"/>
      <c r="F638" s="19"/>
      <c r="G638" s="19"/>
      <c r="H638" s="19"/>
      <c r="I638" s="19"/>
      <c r="J638" s="6" t="s">
        <v>9675</v>
      </c>
      <c r="K638" s="19"/>
      <c r="L638" s="19"/>
      <c r="M638" s="19"/>
      <c r="N638" s="19"/>
      <c r="O638" s="19" t="s">
        <v>2299</v>
      </c>
      <c r="P638" s="19"/>
      <c r="Q638" s="19" t="s">
        <v>369</v>
      </c>
      <c r="R638" s="19"/>
      <c r="S638" s="34">
        <v>42277</v>
      </c>
      <c r="T638" s="34">
        <v>42277</v>
      </c>
      <c r="U638" s="34"/>
      <c r="V638" s="19"/>
      <c r="W638" s="19"/>
      <c r="X638" s="19"/>
    </row>
    <row r="639" spans="1:24" s="5" customFormat="1">
      <c r="A639" s="19"/>
      <c r="B639" s="19"/>
      <c r="C639" s="19"/>
      <c r="D639" s="19"/>
      <c r="E639" s="19"/>
      <c r="F639" s="19"/>
      <c r="G639" s="19"/>
      <c r="H639" s="19"/>
      <c r="I639" s="19"/>
      <c r="J639" s="7" t="s">
        <v>9671</v>
      </c>
      <c r="K639" s="19" t="str">
        <f>VLOOKUP(J639,$A$2:$B$982,2,FALSE)</f>
        <v>x234</v>
      </c>
      <c r="L639" s="19" t="str">
        <f t="shared" si="113"/>
        <v>Borrower's notes, registered bonds, registered participation certificates and subscription rights</v>
      </c>
      <c r="M639" s="19"/>
      <c r="N639" s="19"/>
      <c r="O639" s="19"/>
      <c r="P639" s="19"/>
      <c r="Q639" s="19"/>
      <c r="R639" s="19"/>
      <c r="S639" s="34">
        <f>VLOOKUP(J639,A:G,5,FALSE)</f>
        <v>42277</v>
      </c>
      <c r="T639" s="34">
        <f>IF(VLOOKUP(J639,A:G,6,FALSE)=0,"",VLOOKUP(J639,A:G,6,FALSE))</f>
        <v>42277</v>
      </c>
      <c r="U639" s="34" t="str">
        <f>IF(VLOOKUP(J639,A:G,7,FALSE)=0,"",VLOOKUP(J639,A:G,7,FALSE))</f>
        <v/>
      </c>
      <c r="V639" s="19"/>
      <c r="W639" s="19"/>
      <c r="X639" s="19"/>
    </row>
    <row r="640" spans="1:24" s="5" customFormat="1">
      <c r="A640" s="19"/>
      <c r="B640" s="19"/>
      <c r="C640" s="19"/>
      <c r="D640" s="19"/>
      <c r="E640" s="19"/>
      <c r="F640" s="19"/>
      <c r="G640" s="19"/>
      <c r="H640" s="19"/>
      <c r="I640" s="19"/>
      <c r="J640" s="7" t="s">
        <v>9672</v>
      </c>
      <c r="K640" s="19" t="str">
        <f>VLOOKUP(J640,$A$2:$B$982,2,FALSE)</f>
        <v>x235</v>
      </c>
      <c r="L640" s="19" t="str">
        <f t="shared" si="113"/>
        <v>Other than borrower's notes, registered bonds, registered participation certificates and subscription rights</v>
      </c>
      <c r="M640" s="19"/>
      <c r="N640" s="19"/>
      <c r="O640" s="19"/>
      <c r="P640" s="19"/>
      <c r="Q640" s="19"/>
      <c r="R640" s="19"/>
      <c r="S640" s="34">
        <f>VLOOKUP(J640,A:G,5,FALSE)</f>
        <v>42277</v>
      </c>
      <c r="T640" s="34">
        <f>IF(VLOOKUP(J640,A:G,6,FALSE)=0,"",VLOOKUP(J640,A:G,6,FALSE))</f>
        <v>42277</v>
      </c>
      <c r="U640" s="34" t="str">
        <f>IF(VLOOKUP(J640,A:G,7,FALSE)=0,"",VLOOKUP(J640,A:G,7,FALSE))</f>
        <v/>
      </c>
      <c r="V640" s="19"/>
      <c r="W640" s="19"/>
      <c r="X640" s="19"/>
    </row>
    <row r="641" spans="1:24" s="5" customFormat="1">
      <c r="A641" s="19"/>
      <c r="B641" s="19"/>
      <c r="C641" s="19"/>
      <c r="D641" s="19"/>
      <c r="E641" s="19"/>
      <c r="F641" s="19"/>
      <c r="G641" s="19"/>
      <c r="H641" s="19"/>
      <c r="I641" s="19"/>
      <c r="J641" s="14" t="s">
        <v>9682</v>
      </c>
      <c r="K641" s="19"/>
      <c r="L641" s="19"/>
      <c r="M641" s="19"/>
      <c r="N641" s="19"/>
      <c r="O641" s="19" t="s">
        <v>2299</v>
      </c>
      <c r="P641" s="19"/>
      <c r="Q641" s="19" t="s">
        <v>3451</v>
      </c>
      <c r="R641" s="19"/>
      <c r="S641" s="34">
        <v>42277</v>
      </c>
      <c r="T641" s="34"/>
      <c r="U641" s="34"/>
      <c r="V641" s="19"/>
      <c r="W641" s="19"/>
      <c r="X641" s="19"/>
    </row>
    <row r="642" spans="1:24" s="5" customFormat="1">
      <c r="A642" s="19"/>
      <c r="B642" s="19"/>
      <c r="C642" s="19"/>
      <c r="D642" s="19"/>
      <c r="E642" s="19"/>
      <c r="F642" s="19"/>
      <c r="G642" s="19"/>
      <c r="H642" s="19"/>
      <c r="I642" s="19"/>
      <c r="J642" s="7" t="s">
        <v>9677</v>
      </c>
      <c r="K642" s="19" t="str">
        <f>VLOOKUP(J642,$A$2:$B$982,2,FALSE)</f>
        <v>x236</v>
      </c>
      <c r="L642" s="19" t="str">
        <f t="shared" si="113"/>
        <v>Off-balance sheet items</v>
      </c>
      <c r="M642" s="19" t="s">
        <v>358</v>
      </c>
      <c r="N642" s="19"/>
      <c r="O642" s="19"/>
      <c r="P642" s="19"/>
      <c r="Q642" s="19"/>
      <c r="R642" s="19"/>
      <c r="S642" s="34">
        <f>VLOOKUP(J642,A:G,5,FALSE)</f>
        <v>42277</v>
      </c>
      <c r="T642" s="34">
        <f>IF(VLOOKUP(J642,A:G,6,FALSE)=0,"",VLOOKUP(J642,A:G,6,FALSE))</f>
        <v>41639</v>
      </c>
      <c r="U642" s="34" t="str">
        <f>IF(VLOOKUP(J642,A:G,7,FALSE)=0,"",VLOOKUP(J642,A:G,7,FALSE))</f>
        <v/>
      </c>
      <c r="V642" s="19"/>
      <c r="W642" s="19"/>
      <c r="X642" s="19"/>
    </row>
    <row r="643" spans="1:24" s="5" customFormat="1">
      <c r="A643" s="19"/>
      <c r="B643" s="19"/>
      <c r="C643" s="19"/>
      <c r="D643" s="19"/>
      <c r="E643" s="19"/>
      <c r="F643" s="19"/>
      <c r="G643" s="19"/>
      <c r="H643" s="19"/>
      <c r="I643" s="19"/>
      <c r="J643" s="8" t="s">
        <v>8435</v>
      </c>
      <c r="K643" s="19" t="str">
        <f>VLOOKUP(J643,$A$2:$B$982,2,FALSE)</f>
        <v>x232</v>
      </c>
      <c r="L643" s="19" t="str">
        <f t="shared" si="113"/>
        <v>Guarantees received</v>
      </c>
      <c r="M643" s="19"/>
      <c r="N643" s="19" t="s">
        <v>359</v>
      </c>
      <c r="O643" s="19"/>
      <c r="P643" s="19"/>
      <c r="Q643" s="19"/>
      <c r="R643" s="19"/>
      <c r="S643" s="34">
        <f>VLOOKUP(J643,A:G,5,FALSE)</f>
        <v>42277</v>
      </c>
      <c r="T643" s="34" t="str">
        <f>IF(VLOOKUP(J643,A:G,6,FALSE)=0,"",VLOOKUP(J643,A:G,6,FALSE))</f>
        <v/>
      </c>
      <c r="U643" s="34" t="str">
        <f>IF(VLOOKUP(J643,A:G,7,FALSE)=0,"",VLOOKUP(J643,A:G,7,FALSE))</f>
        <v/>
      </c>
      <c r="V643" s="19"/>
      <c r="W643" s="19"/>
      <c r="X643" s="19"/>
    </row>
    <row r="644" spans="1:24" s="5" customFormat="1">
      <c r="A644" s="19"/>
      <c r="B644" s="19"/>
      <c r="C644" s="19"/>
      <c r="D644" s="19"/>
      <c r="E644" s="19"/>
      <c r="F644" s="19"/>
      <c r="G644" s="19"/>
      <c r="H644" s="19"/>
      <c r="I644" s="19"/>
      <c r="J644" s="8" t="s">
        <v>157</v>
      </c>
      <c r="K644" s="19" t="str">
        <f>VLOOKUP(J644,$A$2:$B$982,2,FALSE)</f>
        <v>x16</v>
      </c>
      <c r="L644" s="19" t="str">
        <f t="shared" si="113"/>
        <v>Collateral held</v>
      </c>
      <c r="M644" s="19"/>
      <c r="N644" s="19" t="s">
        <v>359</v>
      </c>
      <c r="O644" s="19"/>
      <c r="P644" s="19"/>
      <c r="Q644" s="19"/>
      <c r="R644" s="19"/>
      <c r="S644" s="34">
        <f>VLOOKUP(J644,A:G,5,FALSE)</f>
        <v>41827</v>
      </c>
      <c r="T644" s="34" t="str">
        <f>IF(VLOOKUP(J644,A:G,6,FALSE)=0,"",VLOOKUP(J644,A:G,6,FALSE))</f>
        <v/>
      </c>
      <c r="U644" s="34" t="str">
        <f>IF(VLOOKUP(J644,A:G,7,FALSE)=0,"",VLOOKUP(J644,A:G,7,FALSE))</f>
        <v/>
      </c>
      <c r="V644" s="19"/>
      <c r="W644" s="19"/>
      <c r="X644" s="19"/>
    </row>
    <row r="645" spans="1:24" s="5" customFormat="1">
      <c r="A645" s="19"/>
      <c r="B645" s="19"/>
      <c r="C645" s="19"/>
      <c r="D645" s="19"/>
      <c r="E645" s="19"/>
      <c r="F645" s="19"/>
      <c r="G645" s="19"/>
      <c r="H645" s="19"/>
      <c r="I645" s="19"/>
      <c r="J645" s="8" t="s">
        <v>9678</v>
      </c>
      <c r="K645" s="19" t="str">
        <f>VLOOKUP(J645,$A$2:$B$982,2,FALSE)</f>
        <v>x237</v>
      </c>
      <c r="L645" s="19" t="str">
        <f t="shared" si="113"/>
        <v>Off-balance sheet items other than guarantees received and collateral held</v>
      </c>
      <c r="M645" s="19"/>
      <c r="N645" s="19" t="s">
        <v>359</v>
      </c>
      <c r="O645" s="19"/>
      <c r="P645" s="19"/>
      <c r="Q645" s="19"/>
      <c r="R645" s="19"/>
      <c r="S645" s="34">
        <f>VLOOKUP(J645,A:G,5,FALSE)</f>
        <v>42277</v>
      </c>
      <c r="T645" s="34" t="str">
        <f>IF(VLOOKUP(J645,A:G,6,FALSE)=0,"",VLOOKUP(J645,A:G,6,FALSE))</f>
        <v/>
      </c>
      <c r="U645" s="34" t="str">
        <f>IF(VLOOKUP(J645,A:G,7,FALSE)=0,"",VLOOKUP(J645,A:G,7,FALSE))</f>
        <v/>
      </c>
      <c r="V645" s="19"/>
      <c r="W645" s="19"/>
      <c r="X645" s="19"/>
    </row>
    <row r="646" spans="1:24" s="5" customFormat="1">
      <c r="A646" s="19"/>
      <c r="B646" s="19"/>
      <c r="C646" s="19"/>
      <c r="D646" s="19"/>
      <c r="E646" s="19"/>
      <c r="F646" s="19"/>
      <c r="G646" s="19"/>
      <c r="H646" s="19"/>
      <c r="I646" s="19"/>
      <c r="J646" s="14" t="s">
        <v>9683</v>
      </c>
      <c r="K646" s="19"/>
      <c r="L646" s="19"/>
      <c r="M646" s="19"/>
      <c r="N646" s="19"/>
      <c r="O646" s="19" t="s">
        <v>2299</v>
      </c>
      <c r="P646" s="19"/>
      <c r="Q646" s="19" t="s">
        <v>3451</v>
      </c>
      <c r="R646" s="19"/>
      <c r="S646" s="34">
        <v>42277</v>
      </c>
      <c r="T646" s="34"/>
      <c r="U646" s="34"/>
      <c r="V646" s="19"/>
      <c r="W646" s="19"/>
      <c r="X646" s="19"/>
    </row>
    <row r="647" spans="1:24" s="5" customFormat="1">
      <c r="A647" s="19"/>
      <c r="B647" s="19"/>
      <c r="C647" s="19"/>
      <c r="D647" s="19"/>
      <c r="E647" s="19"/>
      <c r="F647" s="19"/>
      <c r="G647" s="19"/>
      <c r="H647" s="19"/>
      <c r="I647" s="19"/>
      <c r="J647" s="7" t="s">
        <v>9679</v>
      </c>
      <c r="K647" s="19" t="str">
        <f>VLOOKUP(J647,$A$2:$B$982,2,FALSE)</f>
        <v>x238</v>
      </c>
      <c r="L647" s="19" t="str">
        <f t="shared" si="113"/>
        <v>Off-balance sheet obligations</v>
      </c>
      <c r="M647" s="19" t="s">
        <v>358</v>
      </c>
      <c r="N647" s="19"/>
      <c r="O647" s="19"/>
      <c r="P647" s="19"/>
      <c r="Q647" s="19"/>
      <c r="R647" s="19"/>
      <c r="S647" s="34">
        <f>VLOOKUP(J647,A:G,5,FALSE)</f>
        <v>42277</v>
      </c>
      <c r="T647" s="34">
        <f>IF(VLOOKUP(J647,A:G,6,FALSE)=0,"",VLOOKUP(J647,A:G,6,FALSE))</f>
        <v>41639</v>
      </c>
      <c r="U647" s="34" t="str">
        <f>IF(VLOOKUP(J647,A:G,7,FALSE)=0,"",VLOOKUP(J647,A:G,7,FALSE))</f>
        <v/>
      </c>
      <c r="V647" s="19"/>
      <c r="W647" s="19"/>
      <c r="X647" s="19"/>
    </row>
    <row r="648" spans="1:24" s="5" customFormat="1">
      <c r="A648" s="19"/>
      <c r="B648" s="19"/>
      <c r="C648" s="19"/>
      <c r="D648" s="19"/>
      <c r="E648" s="19"/>
      <c r="F648" s="19"/>
      <c r="G648" s="19"/>
      <c r="H648" s="19"/>
      <c r="I648" s="19"/>
      <c r="J648" s="8" t="s">
        <v>218</v>
      </c>
      <c r="K648" s="19" t="str">
        <f>VLOOKUP(J648,$A$2:$B$982,2,FALSE)</f>
        <v>x17</v>
      </c>
      <c r="L648" s="19" t="str">
        <f t="shared" si="113"/>
        <v>Collateral pledged</v>
      </c>
      <c r="M648" s="19"/>
      <c r="N648" s="19" t="s">
        <v>359</v>
      </c>
      <c r="O648" s="19"/>
      <c r="P648" s="19"/>
      <c r="Q648" s="19"/>
      <c r="R648" s="19"/>
      <c r="S648" s="34">
        <f>VLOOKUP(J648,A:G,5,FALSE)</f>
        <v>41827</v>
      </c>
      <c r="T648" s="34" t="str">
        <f>IF(VLOOKUP(J648,A:G,6,FALSE)=0,"",VLOOKUP(J648,A:G,6,FALSE))</f>
        <v/>
      </c>
      <c r="U648" s="34" t="str">
        <f>IF(VLOOKUP(J648,A:G,7,FALSE)=0,"",VLOOKUP(J648,A:G,7,FALSE))</f>
        <v/>
      </c>
      <c r="V648" s="19"/>
      <c r="W648" s="19"/>
      <c r="X648" s="19"/>
    </row>
    <row r="649" spans="1:24" s="5" customFormat="1">
      <c r="A649" s="19"/>
      <c r="B649" s="19"/>
      <c r="C649" s="19"/>
      <c r="D649" s="19"/>
      <c r="E649" s="19"/>
      <c r="F649" s="19"/>
      <c r="G649" s="19"/>
      <c r="H649" s="19"/>
      <c r="I649" s="19"/>
      <c r="J649" s="8" t="s">
        <v>9680</v>
      </c>
      <c r="K649" s="19" t="str">
        <f>VLOOKUP(J649,$A$2:$B$982,2,FALSE)</f>
        <v>x239</v>
      </c>
      <c r="L649" s="19" t="str">
        <f t="shared" si="113"/>
        <v>Off-balance sheet obligations other than collateral pledged</v>
      </c>
      <c r="M649" s="19"/>
      <c r="N649" s="19" t="s">
        <v>359</v>
      </c>
      <c r="O649" s="19"/>
      <c r="P649" s="19"/>
      <c r="Q649" s="19"/>
      <c r="R649" s="19"/>
      <c r="S649" s="34">
        <f>VLOOKUP(J649,A:G,5,FALSE)</f>
        <v>42277</v>
      </c>
      <c r="T649" s="34" t="str">
        <f>IF(VLOOKUP(J649,A:G,6,FALSE)=0,"",VLOOKUP(J649,A:G,6,FALSE))</f>
        <v/>
      </c>
      <c r="U649" s="34" t="str">
        <f>IF(VLOOKUP(J649,A:G,7,FALSE)=0,"",VLOOKUP(J649,A:G,7,FALSE))</f>
        <v/>
      </c>
      <c r="V649" s="19"/>
      <c r="W649" s="19"/>
      <c r="X649" s="19"/>
    </row>
    <row r="650" spans="1:24" s="5" customFormat="1">
      <c r="A650" s="19"/>
      <c r="B650" s="19"/>
      <c r="C650" s="19"/>
      <c r="D650" s="19"/>
      <c r="E650" s="19"/>
      <c r="F650" s="19"/>
      <c r="G650" s="19"/>
      <c r="H650" s="19"/>
      <c r="I650" s="19"/>
      <c r="J650" s="14" t="s">
        <v>9684</v>
      </c>
      <c r="K650" s="19"/>
      <c r="L650" s="19"/>
      <c r="M650" s="19"/>
      <c r="N650" s="19"/>
      <c r="O650" s="19" t="s">
        <v>2299</v>
      </c>
      <c r="P650" s="19"/>
      <c r="Q650" s="19" t="s">
        <v>3451</v>
      </c>
      <c r="R650" s="19"/>
      <c r="S650" s="34">
        <v>42277</v>
      </c>
      <c r="T650" s="34"/>
      <c r="U650" s="34"/>
      <c r="V650" s="19"/>
      <c r="W650" s="19"/>
      <c r="X650" s="19"/>
    </row>
    <row r="651" spans="1:24" s="5" customFormat="1">
      <c r="A651" s="19"/>
      <c r="B651" s="19"/>
      <c r="C651" s="19"/>
      <c r="D651" s="19"/>
      <c r="E651" s="19"/>
      <c r="F651" s="19"/>
      <c r="G651" s="19"/>
      <c r="H651" s="19"/>
      <c r="I651" s="19"/>
      <c r="J651" s="7" t="s">
        <v>213</v>
      </c>
      <c r="K651" s="19" t="str">
        <f t="shared" ref="K651:K657" si="122">VLOOKUP(J651,$A$2:$B$982,2,FALSE)</f>
        <v>x21</v>
      </c>
      <c r="L651" s="19" t="str">
        <f t="shared" si="113"/>
        <v>Contingent liabilities and collateral pledged</v>
      </c>
      <c r="M651" s="19" t="s">
        <v>358</v>
      </c>
      <c r="N651" s="19"/>
      <c r="O651" s="19"/>
      <c r="P651" s="19"/>
      <c r="Q651" s="19"/>
      <c r="R651" s="19"/>
      <c r="S651" s="34">
        <f t="shared" ref="S651:S657" si="123">VLOOKUP(J651,A:G,5,FALSE)</f>
        <v>41827</v>
      </c>
      <c r="T651" s="34">
        <f t="shared" ref="T651:T657" si="124">IF(VLOOKUP(J651,A:G,6,FALSE)=0,"",VLOOKUP(J651,A:G,6,FALSE))</f>
        <v>41639</v>
      </c>
      <c r="U651" s="34" t="str">
        <f t="shared" ref="U651:U657" si="125">IF(VLOOKUP(J651,A:G,7,FALSE)=0,"",VLOOKUP(J651,A:G,7,FALSE))</f>
        <v/>
      </c>
      <c r="V651" s="19"/>
      <c r="W651" s="19"/>
      <c r="X651" s="19"/>
    </row>
    <row r="652" spans="1:24" s="5" customFormat="1">
      <c r="A652" s="19"/>
      <c r="B652" s="19"/>
      <c r="C652" s="19"/>
      <c r="D652" s="19"/>
      <c r="E652" s="19"/>
      <c r="F652" s="19"/>
      <c r="G652" s="19"/>
      <c r="H652" s="19"/>
      <c r="I652" s="19"/>
      <c r="J652" s="8" t="s">
        <v>150</v>
      </c>
      <c r="K652" s="19" t="str">
        <f t="shared" si="122"/>
        <v>x20</v>
      </c>
      <c r="L652" s="19" t="str">
        <f t="shared" si="113"/>
        <v>Contingent liabilities</v>
      </c>
      <c r="M652" s="19" t="s">
        <v>358</v>
      </c>
      <c r="N652" s="19" t="s">
        <v>359</v>
      </c>
      <c r="O652" s="19"/>
      <c r="P652" s="19"/>
      <c r="Q652" s="19"/>
      <c r="R652" s="19"/>
      <c r="S652" s="34">
        <f t="shared" si="123"/>
        <v>41827</v>
      </c>
      <c r="T652" s="34" t="str">
        <f t="shared" si="124"/>
        <v/>
      </c>
      <c r="U652" s="34" t="str">
        <f t="shared" si="125"/>
        <v/>
      </c>
      <c r="V652" s="19"/>
      <c r="W652" s="19"/>
      <c r="X652" s="19"/>
    </row>
    <row r="653" spans="1:24" s="5" customFormat="1">
      <c r="A653" s="19"/>
      <c r="B653" s="19"/>
      <c r="C653" s="19"/>
      <c r="D653" s="19"/>
      <c r="E653" s="19"/>
      <c r="F653" s="19"/>
      <c r="G653" s="19"/>
      <c r="H653" s="19"/>
      <c r="I653" s="19"/>
      <c r="J653" s="9" t="s">
        <v>214</v>
      </c>
      <c r="K653" s="19" t="str">
        <f t="shared" si="122"/>
        <v>x67</v>
      </c>
      <c r="L653" s="19" t="str">
        <f t="shared" si="113"/>
        <v>Guarantees and letters of credit given</v>
      </c>
      <c r="M653" s="19" t="s">
        <v>358</v>
      </c>
      <c r="N653" s="19" t="s">
        <v>359</v>
      </c>
      <c r="O653" s="19"/>
      <c r="P653" s="19"/>
      <c r="Q653" s="19"/>
      <c r="R653" s="19"/>
      <c r="S653" s="34">
        <f t="shared" si="123"/>
        <v>41827</v>
      </c>
      <c r="T653" s="34" t="str">
        <f t="shared" si="124"/>
        <v/>
      </c>
      <c r="U653" s="34" t="str">
        <f t="shared" si="125"/>
        <v/>
      </c>
      <c r="V653" s="19"/>
      <c r="W653" s="19"/>
      <c r="X653" s="19"/>
    </row>
    <row r="654" spans="1:24" s="5" customFormat="1">
      <c r="A654" s="19"/>
      <c r="B654" s="19"/>
      <c r="C654" s="19"/>
      <c r="D654" s="19"/>
      <c r="E654" s="19"/>
      <c r="F654" s="19"/>
      <c r="G654" s="19"/>
      <c r="H654" s="19"/>
      <c r="I654" s="19"/>
      <c r="J654" s="10" t="s">
        <v>215</v>
      </c>
      <c r="K654" s="19" t="str">
        <f t="shared" si="122"/>
        <v>x158</v>
      </c>
      <c r="L654" s="19" t="str">
        <f t="shared" si="113"/>
        <v>Unlimited guarantees and letters of credit given</v>
      </c>
      <c r="M654" s="19"/>
      <c r="N654" s="19" t="s">
        <v>359</v>
      </c>
      <c r="O654" s="19"/>
      <c r="P654" s="19"/>
      <c r="Q654" s="19"/>
      <c r="R654" s="19"/>
      <c r="S654" s="34">
        <f t="shared" si="123"/>
        <v>41827</v>
      </c>
      <c r="T654" s="34" t="str">
        <f t="shared" si="124"/>
        <v/>
      </c>
      <c r="U654" s="34" t="str">
        <f t="shared" si="125"/>
        <v/>
      </c>
      <c r="V654" s="19"/>
      <c r="W654" s="19"/>
      <c r="X654" s="19"/>
    </row>
    <row r="655" spans="1:24" s="5" customFormat="1">
      <c r="A655" s="19"/>
      <c r="B655" s="19"/>
      <c r="C655" s="19"/>
      <c r="D655" s="19"/>
      <c r="E655" s="19"/>
      <c r="F655" s="19"/>
      <c r="G655" s="19"/>
      <c r="H655" s="19"/>
      <c r="I655" s="19"/>
      <c r="J655" s="10" t="s">
        <v>216</v>
      </c>
      <c r="K655" s="19" t="str">
        <f t="shared" si="122"/>
        <v>x78</v>
      </c>
      <c r="L655" s="19" t="str">
        <f t="shared" si="113"/>
        <v>Limited guarantees and letters of credit given</v>
      </c>
      <c r="M655" s="19"/>
      <c r="N655" s="19" t="s">
        <v>359</v>
      </c>
      <c r="O655" s="19"/>
      <c r="P655" s="19"/>
      <c r="Q655" s="19"/>
      <c r="R655" s="19"/>
      <c r="S655" s="34">
        <f t="shared" si="123"/>
        <v>41827</v>
      </c>
      <c r="T655" s="34">
        <f t="shared" si="124"/>
        <v>41639</v>
      </c>
      <c r="U655" s="34" t="str">
        <f t="shared" si="125"/>
        <v/>
      </c>
      <c r="V655" s="19"/>
      <c r="W655" s="19"/>
      <c r="X655" s="19"/>
    </row>
    <row r="656" spans="1:24" s="5" customFormat="1">
      <c r="A656" s="19"/>
      <c r="B656" s="19"/>
      <c r="C656" s="19"/>
      <c r="D656" s="19"/>
      <c r="E656" s="19"/>
      <c r="F656" s="19"/>
      <c r="G656" s="19"/>
      <c r="H656" s="19"/>
      <c r="I656" s="19"/>
      <c r="J656" s="9" t="s">
        <v>217</v>
      </c>
      <c r="K656" s="19" t="str">
        <f t="shared" si="122"/>
        <v>x22</v>
      </c>
      <c r="L656" s="19" t="str">
        <f t="shared" si="113"/>
        <v>Contingent liabilities other than guarantees and letters of credit given</v>
      </c>
      <c r="M656" s="19"/>
      <c r="N656" s="19" t="s">
        <v>359</v>
      </c>
      <c r="O656" s="19"/>
      <c r="P656" s="19"/>
      <c r="Q656" s="19"/>
      <c r="R656" s="19"/>
      <c r="S656" s="34">
        <f t="shared" si="123"/>
        <v>41827</v>
      </c>
      <c r="T656" s="34">
        <f t="shared" si="124"/>
        <v>41639</v>
      </c>
      <c r="U656" s="34" t="str">
        <f t="shared" si="125"/>
        <v/>
      </c>
      <c r="V656" s="19"/>
      <c r="W656" s="19"/>
      <c r="X656" s="19"/>
    </row>
    <row r="657" spans="1:24" s="5" customFormat="1">
      <c r="A657" s="19"/>
      <c r="B657" s="19"/>
      <c r="C657" s="19"/>
      <c r="D657" s="19"/>
      <c r="E657" s="19"/>
      <c r="F657" s="19"/>
      <c r="G657" s="19"/>
      <c r="H657" s="19"/>
      <c r="I657" s="19"/>
      <c r="J657" s="8" t="s">
        <v>218</v>
      </c>
      <c r="K657" s="19" t="str">
        <f t="shared" si="122"/>
        <v>x17</v>
      </c>
      <c r="L657" s="19" t="str">
        <f t="shared" si="113"/>
        <v>Collateral pledged</v>
      </c>
      <c r="M657" s="19"/>
      <c r="N657" s="19" t="s">
        <v>359</v>
      </c>
      <c r="O657" s="19"/>
      <c r="P657" s="19"/>
      <c r="Q657" s="19"/>
      <c r="R657" s="19"/>
      <c r="S657" s="34">
        <f t="shared" si="123"/>
        <v>41827</v>
      </c>
      <c r="T657" s="34" t="str">
        <f t="shared" si="124"/>
        <v/>
      </c>
      <c r="U657" s="34" t="str">
        <f t="shared" si="125"/>
        <v/>
      </c>
      <c r="V657" s="19"/>
      <c r="W657" s="19"/>
      <c r="X657" s="19"/>
    </row>
    <row r="658" spans="1:24" s="5" customFormat="1">
      <c r="A658" s="19"/>
      <c r="B658" s="19"/>
      <c r="C658" s="19"/>
      <c r="D658" s="19"/>
      <c r="E658" s="19"/>
      <c r="F658" s="19"/>
      <c r="G658" s="19"/>
      <c r="H658" s="19"/>
      <c r="I658" s="19"/>
      <c r="J658" s="6" t="s">
        <v>10031</v>
      </c>
      <c r="K658" s="19"/>
      <c r="L658" s="19"/>
      <c r="M658" s="19"/>
      <c r="N658" s="19"/>
      <c r="O658" s="19" t="s">
        <v>2299</v>
      </c>
      <c r="P658" s="19"/>
      <c r="Q658" s="19" t="s">
        <v>369</v>
      </c>
      <c r="R658" s="19"/>
      <c r="S658" s="34">
        <v>42277</v>
      </c>
      <c r="T658" s="34">
        <v>42566</v>
      </c>
      <c r="U658" s="34"/>
      <c r="V658" s="19"/>
      <c r="W658" s="19"/>
      <c r="X658" s="19"/>
    </row>
    <row r="659" spans="1:24" s="5" customFormat="1">
      <c r="A659" s="19"/>
      <c r="B659" s="19"/>
      <c r="C659" s="19"/>
      <c r="D659" s="19"/>
      <c r="E659" s="19"/>
      <c r="F659" s="19"/>
      <c r="G659" s="19"/>
      <c r="H659" s="19"/>
      <c r="I659" s="19"/>
      <c r="J659" s="7" t="s">
        <v>130</v>
      </c>
      <c r="K659" s="19" t="str">
        <f t="shared" ref="K659:K694" si="126">VLOOKUP(J659,$A$2:$B$982,2,FALSE)</f>
        <v>x0</v>
      </c>
      <c r="L659" s="19" t="str">
        <f t="shared" si="113"/>
        <v>Total/NA</v>
      </c>
      <c r="M659" s="19" t="s">
        <v>358</v>
      </c>
      <c r="N659" s="19"/>
      <c r="O659" s="19"/>
      <c r="P659" s="19"/>
      <c r="Q659" s="19"/>
      <c r="R659" s="19"/>
      <c r="S659" s="34">
        <f t="shared" ref="S659:S694" si="127">VLOOKUP(J659,A:G,5,FALSE)</f>
        <v>41827</v>
      </c>
      <c r="T659" s="34" t="str">
        <f t="shared" ref="T659:T694" si="128">IF(VLOOKUP(J659,A:G,6,FALSE)=0,"",VLOOKUP(J659,A:G,6,FALSE))</f>
        <v/>
      </c>
      <c r="U659" s="34" t="str">
        <f t="shared" ref="U659:U694" si="129">IF(VLOOKUP(J659,A:G,7,FALSE)=0,"",VLOOKUP(J659,A:G,7,FALSE))</f>
        <v/>
      </c>
      <c r="V659" s="19"/>
      <c r="W659" s="19"/>
      <c r="X659" s="19"/>
    </row>
    <row r="660" spans="1:24" s="5" customFormat="1">
      <c r="A660" s="19"/>
      <c r="B660" s="19"/>
      <c r="C660" s="19"/>
      <c r="D660" s="19"/>
      <c r="E660" s="19"/>
      <c r="F660" s="19"/>
      <c r="G660" s="19"/>
      <c r="H660" s="19"/>
      <c r="I660" s="19"/>
      <c r="J660" s="8" t="s">
        <v>159</v>
      </c>
      <c r="K660" s="19" t="str">
        <f t="shared" si="126"/>
        <v>x116</v>
      </c>
      <c r="L660" s="19" t="str">
        <f t="shared" si="113"/>
        <v>Property, plant and equipment and financial [other than receivables/payables and recoverables]</v>
      </c>
      <c r="M660" s="19" t="s">
        <v>358</v>
      </c>
      <c r="N660" s="19" t="s">
        <v>359</v>
      </c>
      <c r="O660" s="19"/>
      <c r="P660" s="19"/>
      <c r="Q660" s="19"/>
      <c r="R660" s="19"/>
      <c r="S660" s="34">
        <f t="shared" si="127"/>
        <v>41827</v>
      </c>
      <c r="T660" s="34" t="str">
        <f t="shared" si="128"/>
        <v/>
      </c>
      <c r="U660" s="34" t="str">
        <f t="shared" si="129"/>
        <v/>
      </c>
      <c r="V660" s="19"/>
      <c r="W660" s="19"/>
      <c r="X660" s="19"/>
    </row>
    <row r="661" spans="1:24" s="5" customFormat="1">
      <c r="A661" s="19"/>
      <c r="B661" s="19"/>
      <c r="C661" s="19"/>
      <c r="D661" s="19"/>
      <c r="E661" s="19"/>
      <c r="F661" s="19"/>
      <c r="G661" s="19"/>
      <c r="H661" s="19"/>
      <c r="I661" s="19"/>
      <c r="J661" s="9" t="s">
        <v>9971</v>
      </c>
      <c r="K661" s="19" t="str">
        <f t="shared" si="126"/>
        <v>x115</v>
      </c>
      <c r="L661" s="19" t="str">
        <f t="shared" si="113"/>
        <v>Properties</v>
      </c>
      <c r="M661" s="19"/>
      <c r="N661" s="19" t="s">
        <v>359</v>
      </c>
      <c r="O661" s="19"/>
      <c r="P661" s="19"/>
      <c r="Q661" s="19"/>
      <c r="R661" s="19"/>
      <c r="S661" s="34">
        <f t="shared" si="127"/>
        <v>41827</v>
      </c>
      <c r="T661" s="34" t="str">
        <f t="shared" si="128"/>
        <v/>
      </c>
      <c r="U661" s="34" t="str">
        <f t="shared" si="129"/>
        <v/>
      </c>
      <c r="V661" s="19"/>
      <c r="W661" s="19"/>
      <c r="X661" s="19"/>
    </row>
    <row r="662" spans="1:24" s="5" customFormat="1">
      <c r="A662" s="19"/>
      <c r="B662" s="19"/>
      <c r="C662" s="19"/>
      <c r="D662" s="19"/>
      <c r="E662" s="19"/>
      <c r="F662" s="19"/>
      <c r="G662" s="19"/>
      <c r="H662" s="19"/>
      <c r="I662" s="19"/>
      <c r="J662" s="9" t="s">
        <v>160</v>
      </c>
      <c r="K662" s="19" t="str">
        <f t="shared" si="126"/>
        <v>x49</v>
      </c>
      <c r="L662" s="19" t="str">
        <f t="shared" si="113"/>
        <v>Financial [other than receivables/payables and recoverables]</v>
      </c>
      <c r="M662" s="19" t="s">
        <v>358</v>
      </c>
      <c r="N662" s="19" t="s">
        <v>359</v>
      </c>
      <c r="O662" s="19"/>
      <c r="P662" s="19"/>
      <c r="Q662" s="19"/>
      <c r="R662" s="19"/>
      <c r="S662" s="34">
        <f t="shared" si="127"/>
        <v>41827</v>
      </c>
      <c r="T662" s="34" t="str">
        <f t="shared" si="128"/>
        <v/>
      </c>
      <c r="U662" s="34" t="str">
        <f t="shared" si="129"/>
        <v/>
      </c>
      <c r="V662" s="19"/>
      <c r="W662" s="19"/>
      <c r="X662" s="19"/>
    </row>
    <row r="663" spans="1:24" s="5" customFormat="1">
      <c r="A663" s="19"/>
      <c r="B663" s="19"/>
      <c r="C663" s="19"/>
      <c r="D663" s="19"/>
      <c r="E663" s="19"/>
      <c r="F663" s="19"/>
      <c r="G663" s="19"/>
      <c r="H663" s="19"/>
      <c r="I663" s="19"/>
      <c r="J663" s="10" t="s">
        <v>161</v>
      </c>
      <c r="K663" s="19" t="str">
        <f t="shared" si="126"/>
        <v>x11</v>
      </c>
      <c r="L663" s="19" t="str">
        <f t="shared" si="113"/>
        <v>Cash</v>
      </c>
      <c r="M663" s="19"/>
      <c r="N663" s="19" t="s">
        <v>359</v>
      </c>
      <c r="O663" s="19"/>
      <c r="P663" s="19"/>
      <c r="Q663" s="19"/>
      <c r="R663" s="19"/>
      <c r="S663" s="34">
        <f t="shared" si="127"/>
        <v>41827</v>
      </c>
      <c r="T663" s="34" t="str">
        <f t="shared" si="128"/>
        <v/>
      </c>
      <c r="U663" s="34" t="str">
        <f t="shared" si="129"/>
        <v/>
      </c>
      <c r="V663" s="19"/>
      <c r="W663" s="19"/>
      <c r="X663" s="19"/>
    </row>
    <row r="664" spans="1:24" s="5" customFormat="1">
      <c r="A664" s="19"/>
      <c r="B664" s="19"/>
      <c r="C664" s="19"/>
      <c r="D664" s="19"/>
      <c r="E664" s="19"/>
      <c r="F664" s="19"/>
      <c r="G664" s="19"/>
      <c r="H664" s="19"/>
      <c r="I664" s="19"/>
      <c r="J664" s="10" t="s">
        <v>132</v>
      </c>
      <c r="K664" s="19" t="str">
        <f t="shared" si="126"/>
        <v>x32</v>
      </c>
      <c r="L664" s="19" t="str">
        <f t="shared" si="113"/>
        <v>Derivatives</v>
      </c>
      <c r="M664" s="19"/>
      <c r="N664" s="19" t="s">
        <v>359</v>
      </c>
      <c r="O664" s="19"/>
      <c r="P664" s="19"/>
      <c r="Q664" s="19"/>
      <c r="R664" s="19"/>
      <c r="S664" s="34">
        <f t="shared" si="127"/>
        <v>41827</v>
      </c>
      <c r="T664" s="34" t="str">
        <f t="shared" si="128"/>
        <v/>
      </c>
      <c r="U664" s="34" t="str">
        <f t="shared" si="129"/>
        <v/>
      </c>
      <c r="V664" s="19"/>
      <c r="W664" s="19"/>
      <c r="X664" s="19"/>
    </row>
    <row r="665" spans="1:24" s="5" customFormat="1">
      <c r="A665" s="19"/>
      <c r="B665" s="19"/>
      <c r="C665" s="19"/>
      <c r="D665" s="19"/>
      <c r="E665" s="19"/>
      <c r="F665" s="19"/>
      <c r="G665" s="19"/>
      <c r="H665" s="19"/>
      <c r="I665" s="19"/>
      <c r="J665" s="10" t="s">
        <v>7152</v>
      </c>
      <c r="K665" s="19" t="str">
        <f t="shared" si="126"/>
        <v>x31</v>
      </c>
      <c r="L665" s="19" t="str">
        <f t="shared" si="113"/>
        <v>Deposits other than reinsurance deposits</v>
      </c>
      <c r="M665" s="19"/>
      <c r="N665" s="19" t="s">
        <v>359</v>
      </c>
      <c r="O665" s="19"/>
      <c r="P665" s="19"/>
      <c r="Q665" s="19"/>
      <c r="R665" s="19"/>
      <c r="S665" s="34">
        <f t="shared" si="127"/>
        <v>41827</v>
      </c>
      <c r="T665" s="34" t="str">
        <f t="shared" si="128"/>
        <v/>
      </c>
      <c r="U665" s="34">
        <f t="shared" si="129"/>
        <v>42277</v>
      </c>
      <c r="V665" s="19"/>
      <c r="W665" s="19"/>
      <c r="X665" s="19"/>
    </row>
    <row r="666" spans="1:24" s="5" customFormat="1">
      <c r="A666" s="19"/>
      <c r="B666" s="19"/>
      <c r="C666" s="19"/>
      <c r="D666" s="19"/>
      <c r="E666" s="19"/>
      <c r="F666" s="19"/>
      <c r="G666" s="19"/>
      <c r="H666" s="19"/>
      <c r="I666" s="19"/>
      <c r="J666" s="10" t="s">
        <v>137</v>
      </c>
      <c r="K666" s="19" t="str">
        <f t="shared" si="126"/>
        <v>x82</v>
      </c>
      <c r="L666" s="19" t="str">
        <f t="shared" si="113"/>
        <v>Loans and bonds</v>
      </c>
      <c r="M666" s="19" t="s">
        <v>358</v>
      </c>
      <c r="N666" s="19" t="s">
        <v>359</v>
      </c>
      <c r="O666" s="19"/>
      <c r="P666" s="19"/>
      <c r="Q666" s="19"/>
      <c r="R666" s="19"/>
      <c r="S666" s="34">
        <f t="shared" si="127"/>
        <v>41827</v>
      </c>
      <c r="T666" s="34" t="str">
        <f t="shared" si="128"/>
        <v/>
      </c>
      <c r="U666" s="34" t="str">
        <f t="shared" si="129"/>
        <v/>
      </c>
      <c r="V666" s="19"/>
      <c r="W666" s="19"/>
      <c r="X666" s="19"/>
    </row>
    <row r="667" spans="1:24" s="5" customFormat="1">
      <c r="A667" s="19"/>
      <c r="B667" s="19"/>
      <c r="C667" s="19"/>
      <c r="D667" s="19"/>
      <c r="E667" s="19"/>
      <c r="F667" s="19"/>
      <c r="G667" s="19"/>
      <c r="H667" s="19"/>
      <c r="I667" s="19"/>
      <c r="J667" s="11" t="s">
        <v>9966</v>
      </c>
      <c r="K667" s="19" t="str">
        <f t="shared" si="126"/>
        <v>x81</v>
      </c>
      <c r="L667" s="19" t="str">
        <f t="shared" si="113"/>
        <v>Mortgages and loans</v>
      </c>
      <c r="M667" s="19"/>
      <c r="N667" s="19" t="s">
        <v>359</v>
      </c>
      <c r="O667" s="19"/>
      <c r="P667" s="19"/>
      <c r="Q667" s="19"/>
      <c r="R667" s="19"/>
      <c r="S667" s="34">
        <f t="shared" si="127"/>
        <v>41827</v>
      </c>
      <c r="T667" s="34" t="str">
        <f t="shared" si="128"/>
        <v/>
      </c>
      <c r="U667" s="34">
        <f t="shared" si="129"/>
        <v>42277</v>
      </c>
      <c r="V667" s="19"/>
      <c r="W667" s="19"/>
      <c r="X667" s="19"/>
    </row>
    <row r="668" spans="1:24" s="5" customFormat="1">
      <c r="A668" s="19"/>
      <c r="B668" s="19"/>
      <c r="C668" s="19"/>
      <c r="D668" s="19"/>
      <c r="E668" s="19"/>
      <c r="F668" s="19"/>
      <c r="G668" s="19"/>
      <c r="H668" s="19"/>
      <c r="I668" s="19"/>
      <c r="J668" s="11" t="s">
        <v>162</v>
      </c>
      <c r="K668" s="19" t="str">
        <f t="shared" si="126"/>
        <v>x7</v>
      </c>
      <c r="L668" s="19" t="str">
        <f t="shared" si="113"/>
        <v>Bonds</v>
      </c>
      <c r="M668" s="19" t="s">
        <v>358</v>
      </c>
      <c r="N668" s="19" t="s">
        <v>359</v>
      </c>
      <c r="O668" s="19"/>
      <c r="P668" s="19"/>
      <c r="Q668" s="19"/>
      <c r="R668" s="19"/>
      <c r="S668" s="34">
        <f t="shared" si="127"/>
        <v>41827</v>
      </c>
      <c r="T668" s="34" t="str">
        <f t="shared" si="128"/>
        <v/>
      </c>
      <c r="U668" s="34" t="str">
        <f t="shared" si="129"/>
        <v/>
      </c>
      <c r="V668" s="19"/>
      <c r="W668" s="19"/>
      <c r="X668" s="19"/>
    </row>
    <row r="669" spans="1:24" s="5" customFormat="1">
      <c r="A669" s="19"/>
      <c r="B669" s="19"/>
      <c r="C669" s="19"/>
      <c r="D669" s="19"/>
      <c r="E669" s="19"/>
      <c r="F669" s="19"/>
      <c r="G669" s="19"/>
      <c r="H669" s="19"/>
      <c r="I669" s="19"/>
      <c r="J669" s="12" t="s">
        <v>2160</v>
      </c>
      <c r="K669" s="19" t="str">
        <f t="shared" si="126"/>
        <v>x137</v>
      </c>
      <c r="L669" s="19" t="str">
        <f t="shared" si="113"/>
        <v>Structured notes and collateralised securities</v>
      </c>
      <c r="M669" s="19" t="s">
        <v>358</v>
      </c>
      <c r="N669" s="19" t="s">
        <v>359</v>
      </c>
      <c r="O669" s="19"/>
      <c r="P669" s="19"/>
      <c r="Q669" s="19"/>
      <c r="R669" s="19"/>
      <c r="S669" s="34">
        <f t="shared" si="127"/>
        <v>41827</v>
      </c>
      <c r="T669" s="34" t="str">
        <f t="shared" si="128"/>
        <v/>
      </c>
      <c r="U669" s="34" t="str">
        <f t="shared" si="129"/>
        <v/>
      </c>
      <c r="V669" s="19"/>
      <c r="W669" s="19"/>
      <c r="X669" s="19"/>
    </row>
    <row r="670" spans="1:24" s="5" customFormat="1">
      <c r="A670" s="19"/>
      <c r="B670" s="19"/>
      <c r="C670" s="19"/>
      <c r="D670" s="19"/>
      <c r="E670" s="19"/>
      <c r="F670" s="19"/>
      <c r="G670" s="19"/>
      <c r="H670" s="19"/>
      <c r="I670" s="19"/>
      <c r="J670" s="13" t="s">
        <v>2161</v>
      </c>
      <c r="K670" s="19" t="str">
        <f t="shared" si="126"/>
        <v>x139</v>
      </c>
      <c r="L670" s="19" t="str">
        <f t="shared" ref="L670:L694" si="130">J670</f>
        <v>Structured notes and collateralised securities [synthetic]</v>
      </c>
      <c r="M670" s="19"/>
      <c r="N670" s="19" t="s">
        <v>359</v>
      </c>
      <c r="O670" s="19"/>
      <c r="P670" s="19"/>
      <c r="Q670" s="19"/>
      <c r="R670" s="19"/>
      <c r="S670" s="34">
        <f t="shared" si="127"/>
        <v>41827</v>
      </c>
      <c r="T670" s="34" t="str">
        <f t="shared" si="128"/>
        <v/>
      </c>
      <c r="U670" s="34" t="str">
        <f t="shared" si="129"/>
        <v/>
      </c>
      <c r="V670" s="19"/>
      <c r="W670" s="19"/>
      <c r="X670" s="19"/>
    </row>
    <row r="671" spans="1:24" s="5" customFormat="1">
      <c r="A671" s="19"/>
      <c r="B671" s="19"/>
      <c r="C671" s="19"/>
      <c r="D671" s="19"/>
      <c r="E671" s="19"/>
      <c r="F671" s="19"/>
      <c r="G671" s="19"/>
      <c r="H671" s="19"/>
      <c r="I671" s="19"/>
      <c r="J671" s="13" t="s">
        <v>2162</v>
      </c>
      <c r="K671" s="19" t="str">
        <f t="shared" si="126"/>
        <v>x141</v>
      </c>
      <c r="L671" s="19" t="str">
        <f t="shared" si="130"/>
        <v>Structured notes and collateralised securities [traditional]</v>
      </c>
      <c r="M671" s="19"/>
      <c r="N671" s="19" t="s">
        <v>359</v>
      </c>
      <c r="O671" s="19"/>
      <c r="P671" s="19"/>
      <c r="Q671" s="19"/>
      <c r="R671" s="19"/>
      <c r="S671" s="34">
        <f t="shared" si="127"/>
        <v>41827</v>
      </c>
      <c r="T671" s="34" t="str">
        <f t="shared" si="128"/>
        <v/>
      </c>
      <c r="U671" s="34" t="str">
        <f t="shared" si="129"/>
        <v/>
      </c>
      <c r="V671" s="19"/>
      <c r="W671" s="19"/>
      <c r="X671" s="19"/>
    </row>
    <row r="672" spans="1:24" s="5" customFormat="1">
      <c r="A672" s="19"/>
      <c r="B672" s="19"/>
      <c r="C672" s="19"/>
      <c r="D672" s="19"/>
      <c r="E672" s="19"/>
      <c r="F672" s="19"/>
      <c r="G672" s="19"/>
      <c r="H672" s="19"/>
      <c r="I672" s="19"/>
      <c r="J672" s="12" t="s">
        <v>165</v>
      </c>
      <c r="K672" s="19" t="str">
        <f t="shared" si="126"/>
        <v>x10</v>
      </c>
      <c r="L672" s="19" t="str">
        <f t="shared" si="130"/>
        <v>Bonds securities other than structured notes and collateralised securities</v>
      </c>
      <c r="M672" s="19"/>
      <c r="N672" s="19" t="s">
        <v>359</v>
      </c>
      <c r="O672" s="19"/>
      <c r="P672" s="19"/>
      <c r="Q672" s="19"/>
      <c r="R672" s="19"/>
      <c r="S672" s="34">
        <f t="shared" si="127"/>
        <v>41827</v>
      </c>
      <c r="T672" s="34" t="str">
        <f t="shared" si="128"/>
        <v/>
      </c>
      <c r="U672" s="34" t="str">
        <f t="shared" si="129"/>
        <v/>
      </c>
      <c r="V672" s="19"/>
      <c r="W672" s="19"/>
      <c r="X672" s="19"/>
    </row>
    <row r="673" spans="1:24" s="5" customFormat="1">
      <c r="A673" s="19"/>
      <c r="B673" s="19"/>
      <c r="C673" s="19"/>
      <c r="D673" s="19"/>
      <c r="E673" s="19"/>
      <c r="F673" s="19"/>
      <c r="G673" s="19"/>
      <c r="H673" s="19"/>
      <c r="I673" s="19"/>
      <c r="J673" s="10" t="s">
        <v>136</v>
      </c>
      <c r="K673" s="19" t="str">
        <f t="shared" si="126"/>
        <v>x39</v>
      </c>
      <c r="L673" s="19" t="str">
        <f t="shared" si="130"/>
        <v>Equity instruments</v>
      </c>
      <c r="M673" s="19" t="s">
        <v>358</v>
      </c>
      <c r="N673" s="19" t="s">
        <v>359</v>
      </c>
      <c r="O673" s="19"/>
      <c r="P673" s="19"/>
      <c r="Q673" s="19"/>
      <c r="R673" s="19"/>
      <c r="S673" s="34">
        <f t="shared" si="127"/>
        <v>41827</v>
      </c>
      <c r="T673" s="34" t="str">
        <f t="shared" si="128"/>
        <v/>
      </c>
      <c r="U673" s="34" t="str">
        <f t="shared" si="129"/>
        <v/>
      </c>
      <c r="V673" s="19"/>
      <c r="W673" s="19"/>
      <c r="X673" s="19"/>
    </row>
    <row r="674" spans="1:24" s="5" customFormat="1">
      <c r="A674" s="19"/>
      <c r="B674" s="19"/>
      <c r="C674" s="19"/>
      <c r="D674" s="19"/>
      <c r="E674" s="19"/>
      <c r="F674" s="19"/>
      <c r="G674" s="19"/>
      <c r="H674" s="19"/>
      <c r="I674" s="19"/>
      <c r="J674" s="11" t="s">
        <v>9972</v>
      </c>
      <c r="K674" s="19" t="str">
        <f t="shared" si="126"/>
        <v>x40</v>
      </c>
      <c r="L674" s="19" t="str">
        <f t="shared" si="130"/>
        <v>Listed equity</v>
      </c>
      <c r="M674" s="19"/>
      <c r="N674" s="19" t="s">
        <v>359</v>
      </c>
      <c r="O674" s="19"/>
      <c r="P674" s="19"/>
      <c r="Q674" s="19"/>
      <c r="R674" s="19"/>
      <c r="S674" s="34">
        <f t="shared" si="127"/>
        <v>41827</v>
      </c>
      <c r="T674" s="34" t="str">
        <f t="shared" si="128"/>
        <v/>
      </c>
      <c r="U674" s="34" t="str">
        <f t="shared" si="129"/>
        <v/>
      </c>
      <c r="V674" s="19"/>
      <c r="W674" s="19"/>
      <c r="X674" s="19"/>
    </row>
    <row r="675" spans="1:24" s="5" customFormat="1">
      <c r="A675" s="19"/>
      <c r="B675" s="19"/>
      <c r="C675" s="19"/>
      <c r="D675" s="19"/>
      <c r="E675" s="19"/>
      <c r="F675" s="19"/>
      <c r="G675" s="19"/>
      <c r="H675" s="19"/>
      <c r="I675" s="19"/>
      <c r="J675" s="11" t="s">
        <v>9973</v>
      </c>
      <c r="K675" s="19" t="str">
        <f t="shared" si="126"/>
        <v>x41</v>
      </c>
      <c r="L675" s="19" t="str">
        <f t="shared" si="130"/>
        <v>Unlisted equity</v>
      </c>
      <c r="M675" s="19"/>
      <c r="N675" s="19" t="s">
        <v>359</v>
      </c>
      <c r="O675" s="19"/>
      <c r="P675" s="19"/>
      <c r="Q675" s="19"/>
      <c r="R675" s="19"/>
      <c r="S675" s="34">
        <f t="shared" si="127"/>
        <v>41827</v>
      </c>
      <c r="T675" s="34" t="str">
        <f t="shared" si="128"/>
        <v/>
      </c>
      <c r="U675" s="34" t="str">
        <f t="shared" si="129"/>
        <v/>
      </c>
      <c r="V675" s="19"/>
      <c r="W675" s="19"/>
      <c r="X675" s="19"/>
    </row>
    <row r="676" spans="1:24" s="5" customFormat="1">
      <c r="A676" s="19"/>
      <c r="B676" s="19"/>
      <c r="C676" s="19"/>
      <c r="D676" s="19"/>
      <c r="E676" s="19"/>
      <c r="F676" s="19"/>
      <c r="G676" s="19"/>
      <c r="H676" s="19"/>
      <c r="I676" s="19"/>
      <c r="J676" s="10" t="s">
        <v>166</v>
      </c>
      <c r="K676" s="19" t="str">
        <f t="shared" si="126"/>
        <v>x52</v>
      </c>
      <c r="L676" s="19" t="str">
        <f t="shared" si="130"/>
        <v>Financial other than receivables/payables, recoverables, cash, derivatives, deposits, loans, bonds and equity instruments</v>
      </c>
      <c r="M676" s="19"/>
      <c r="N676" s="19" t="s">
        <v>359</v>
      </c>
      <c r="O676" s="19"/>
      <c r="P676" s="19"/>
      <c r="Q676" s="19"/>
      <c r="R676" s="19"/>
      <c r="S676" s="34">
        <f t="shared" si="127"/>
        <v>41827</v>
      </c>
      <c r="T676" s="34" t="str">
        <f t="shared" si="128"/>
        <v/>
      </c>
      <c r="U676" s="34" t="str">
        <f t="shared" si="129"/>
        <v/>
      </c>
      <c r="V676" s="19"/>
      <c r="W676" s="19"/>
      <c r="X676" s="19"/>
    </row>
    <row r="677" spans="1:24" s="5" customFormat="1">
      <c r="A677" s="19"/>
      <c r="B677" s="19"/>
      <c r="C677" s="19"/>
      <c r="D677" s="19"/>
      <c r="E677" s="19"/>
      <c r="F677" s="19"/>
      <c r="G677" s="19"/>
      <c r="H677" s="19"/>
      <c r="I677" s="19"/>
      <c r="J677" s="8" t="s">
        <v>167</v>
      </c>
      <c r="K677" s="19" t="str">
        <f t="shared" si="126"/>
        <v>x127</v>
      </c>
      <c r="L677" s="19" t="str">
        <f t="shared" si="130"/>
        <v>Reinsurance deposits and receivables/payables [insurance/reinsurance related]</v>
      </c>
      <c r="M677" s="19" t="s">
        <v>358</v>
      </c>
      <c r="N677" s="19" t="s">
        <v>359</v>
      </c>
      <c r="O677" s="19"/>
      <c r="P677" s="19"/>
      <c r="Q677" s="19"/>
      <c r="R677" s="19"/>
      <c r="S677" s="34">
        <f t="shared" si="127"/>
        <v>41827</v>
      </c>
      <c r="T677" s="34" t="str">
        <f t="shared" si="128"/>
        <v/>
      </c>
      <c r="U677" s="34" t="str">
        <f t="shared" si="129"/>
        <v/>
      </c>
      <c r="V677" s="19"/>
      <c r="W677" s="19"/>
      <c r="X677" s="19"/>
    </row>
    <row r="678" spans="1:24" s="5" customFormat="1">
      <c r="A678" s="19"/>
      <c r="B678" s="19"/>
      <c r="C678" s="19"/>
      <c r="D678" s="19"/>
      <c r="E678" s="19"/>
      <c r="F678" s="19"/>
      <c r="G678" s="19"/>
      <c r="H678" s="19"/>
      <c r="I678" s="19"/>
      <c r="J678" s="9" t="s">
        <v>168</v>
      </c>
      <c r="K678" s="19" t="str">
        <f t="shared" si="126"/>
        <v>x126</v>
      </c>
      <c r="L678" s="19" t="str">
        <f t="shared" si="130"/>
        <v>Reinsurance deposits</v>
      </c>
      <c r="M678" s="19"/>
      <c r="N678" s="19" t="s">
        <v>359</v>
      </c>
      <c r="O678" s="19"/>
      <c r="P678" s="19"/>
      <c r="Q678" s="19"/>
      <c r="R678" s="19"/>
      <c r="S678" s="34">
        <f t="shared" si="127"/>
        <v>41827</v>
      </c>
      <c r="T678" s="34" t="str">
        <f t="shared" si="128"/>
        <v/>
      </c>
      <c r="U678" s="34" t="str">
        <f t="shared" si="129"/>
        <v/>
      </c>
      <c r="V678" s="19"/>
      <c r="W678" s="19"/>
      <c r="X678" s="19"/>
    </row>
    <row r="679" spans="1:24" s="5" customFormat="1">
      <c r="A679" s="19"/>
      <c r="B679" s="19"/>
      <c r="C679" s="19"/>
      <c r="D679" s="19"/>
      <c r="E679" s="19"/>
      <c r="F679" s="19"/>
      <c r="G679" s="19"/>
      <c r="H679" s="19"/>
      <c r="I679" s="19"/>
      <c r="J679" s="9" t="s">
        <v>169</v>
      </c>
      <c r="K679" s="19" t="str">
        <f t="shared" si="126"/>
        <v>x120</v>
      </c>
      <c r="L679" s="19" t="str">
        <f t="shared" si="130"/>
        <v>Receivables/payables [insurance/reinsurance related]</v>
      </c>
      <c r="M679" s="19" t="s">
        <v>358</v>
      </c>
      <c r="N679" s="19" t="s">
        <v>359</v>
      </c>
      <c r="O679" s="19"/>
      <c r="P679" s="19"/>
      <c r="Q679" s="19"/>
      <c r="R679" s="19"/>
      <c r="S679" s="34">
        <f t="shared" si="127"/>
        <v>41827</v>
      </c>
      <c r="T679" s="34" t="str">
        <f t="shared" si="128"/>
        <v/>
      </c>
      <c r="U679" s="34" t="str">
        <f t="shared" si="129"/>
        <v/>
      </c>
      <c r="V679" s="19"/>
      <c r="W679" s="19"/>
      <c r="X679" s="19"/>
    </row>
    <row r="680" spans="1:24" s="5" customFormat="1">
      <c r="A680" s="19"/>
      <c r="B680" s="19"/>
      <c r="C680" s="19"/>
      <c r="D680" s="19"/>
      <c r="E680" s="19"/>
      <c r="F680" s="19"/>
      <c r="G680" s="19"/>
      <c r="H680" s="19"/>
      <c r="I680" s="19"/>
      <c r="J680" s="10" t="s">
        <v>170</v>
      </c>
      <c r="K680" s="19" t="str">
        <f t="shared" si="126"/>
        <v>x119</v>
      </c>
      <c r="L680" s="19" t="str">
        <f t="shared" si="130"/>
        <v>Receivables/payables [insurance/reinsurance accepted]</v>
      </c>
      <c r="M680" s="19"/>
      <c r="N680" s="19" t="s">
        <v>359</v>
      </c>
      <c r="O680" s="19"/>
      <c r="P680" s="19"/>
      <c r="Q680" s="19"/>
      <c r="R680" s="19"/>
      <c r="S680" s="34">
        <f t="shared" si="127"/>
        <v>41827</v>
      </c>
      <c r="T680" s="34" t="str">
        <f t="shared" si="128"/>
        <v/>
      </c>
      <c r="U680" s="34" t="str">
        <f t="shared" si="129"/>
        <v/>
      </c>
      <c r="V680" s="19"/>
      <c r="W680" s="19"/>
      <c r="X680" s="19"/>
    </row>
    <row r="681" spans="1:24" s="5" customFormat="1">
      <c r="A681" s="19"/>
      <c r="B681" s="19"/>
      <c r="C681" s="19"/>
      <c r="D681" s="19"/>
      <c r="E681" s="19"/>
      <c r="F681" s="19"/>
      <c r="G681" s="19"/>
      <c r="H681" s="19"/>
      <c r="I681" s="19"/>
      <c r="J681" s="10" t="s">
        <v>3422</v>
      </c>
      <c r="K681" s="19" t="str">
        <f t="shared" si="126"/>
        <v>x121</v>
      </c>
      <c r="L681" s="19" t="str">
        <f t="shared" si="130"/>
        <v>Receivables/payables [reinsurance ceded]</v>
      </c>
      <c r="M681" s="19"/>
      <c r="N681" s="19" t="s">
        <v>359</v>
      </c>
      <c r="O681" s="19"/>
      <c r="P681" s="19"/>
      <c r="Q681" s="19"/>
      <c r="R681" s="19"/>
      <c r="S681" s="34">
        <f t="shared" si="127"/>
        <v>41827</v>
      </c>
      <c r="T681" s="34" t="str">
        <f t="shared" si="128"/>
        <v/>
      </c>
      <c r="U681" s="34" t="str">
        <f t="shared" si="129"/>
        <v/>
      </c>
      <c r="V681" s="19"/>
      <c r="W681" s="19"/>
      <c r="X681" s="19"/>
    </row>
    <row r="682" spans="1:24" s="5" customFormat="1">
      <c r="A682" s="19"/>
      <c r="B682" s="19"/>
      <c r="C682" s="19"/>
      <c r="D682" s="19"/>
      <c r="E682" s="19"/>
      <c r="F682" s="19"/>
      <c r="G682" s="19"/>
      <c r="H682" s="19"/>
      <c r="I682" s="19"/>
      <c r="J682" s="8" t="s">
        <v>6765</v>
      </c>
      <c r="K682" s="19" t="str">
        <f t="shared" si="126"/>
        <v>x184</v>
      </c>
      <c r="L682" s="19" t="str">
        <f t="shared" si="130"/>
        <v>Recoverables recognised for TP calculation</v>
      </c>
      <c r="M682" s="19" t="s">
        <v>358</v>
      </c>
      <c r="N682" s="19" t="s">
        <v>359</v>
      </c>
      <c r="O682" s="19"/>
      <c r="P682" s="19"/>
      <c r="Q682" s="19"/>
      <c r="R682" s="19"/>
      <c r="S682" s="34">
        <f t="shared" si="127"/>
        <v>42277</v>
      </c>
      <c r="T682" s="34" t="str">
        <f t="shared" si="128"/>
        <v/>
      </c>
      <c r="U682" s="34" t="str">
        <f t="shared" si="129"/>
        <v/>
      </c>
      <c r="V682" s="19"/>
      <c r="W682" s="19"/>
      <c r="X682" s="19"/>
    </row>
    <row r="683" spans="1:24" s="5" customFormat="1">
      <c r="A683" s="19"/>
      <c r="B683" s="19"/>
      <c r="C683" s="19"/>
      <c r="D683" s="19"/>
      <c r="E683" s="19"/>
      <c r="F683" s="19"/>
      <c r="G683" s="19"/>
      <c r="H683" s="19"/>
      <c r="I683" s="19"/>
      <c r="J683" s="9" t="s">
        <v>7399</v>
      </c>
      <c r="K683" s="19" t="str">
        <f t="shared" si="126"/>
        <v>x206</v>
      </c>
      <c r="L683" s="19" t="str">
        <f t="shared" si="130"/>
        <v>Premium recoverables recognised for TP calculation</v>
      </c>
      <c r="M683" s="19"/>
      <c r="N683" s="19" t="s">
        <v>359</v>
      </c>
      <c r="O683" s="19"/>
      <c r="P683" s="19"/>
      <c r="Q683" s="19"/>
      <c r="R683" s="19"/>
      <c r="S683" s="34">
        <f t="shared" si="127"/>
        <v>42277</v>
      </c>
      <c r="T683" s="34" t="str">
        <f t="shared" si="128"/>
        <v/>
      </c>
      <c r="U683" s="34" t="str">
        <f t="shared" si="129"/>
        <v/>
      </c>
      <c r="V683" s="19"/>
      <c r="W683" s="19"/>
      <c r="X683" s="19"/>
    </row>
    <row r="684" spans="1:24" s="5" customFormat="1">
      <c r="A684" s="19"/>
      <c r="B684" s="19"/>
      <c r="C684" s="19"/>
      <c r="D684" s="19"/>
      <c r="E684" s="19"/>
      <c r="F684" s="19"/>
      <c r="G684" s="19"/>
      <c r="H684" s="19"/>
      <c r="I684" s="19"/>
      <c r="J684" s="9" t="s">
        <v>7400</v>
      </c>
      <c r="K684" s="19" t="str">
        <f t="shared" si="126"/>
        <v>x207</v>
      </c>
      <c r="L684" s="19" t="str">
        <f t="shared" si="130"/>
        <v>Claims recoverables recognised for TP calculation</v>
      </c>
      <c r="M684" s="19"/>
      <c r="N684" s="19" t="s">
        <v>359</v>
      </c>
      <c r="O684" s="19"/>
      <c r="P684" s="19"/>
      <c r="Q684" s="19"/>
      <c r="R684" s="19"/>
      <c r="S684" s="34">
        <f t="shared" si="127"/>
        <v>42277</v>
      </c>
      <c r="T684" s="34" t="str">
        <f t="shared" si="128"/>
        <v/>
      </c>
      <c r="U684" s="34" t="str">
        <f t="shared" si="129"/>
        <v/>
      </c>
      <c r="V684" s="19"/>
      <c r="W684" s="19"/>
      <c r="X684" s="19"/>
    </row>
    <row r="685" spans="1:24" s="5" customFormat="1">
      <c r="A685" s="19"/>
      <c r="B685" s="19"/>
      <c r="C685" s="19"/>
      <c r="D685" s="19"/>
      <c r="E685" s="19"/>
      <c r="F685" s="19"/>
      <c r="G685" s="19"/>
      <c r="H685" s="19"/>
      <c r="I685" s="19"/>
      <c r="J685" s="8" t="s">
        <v>10032</v>
      </c>
      <c r="K685" s="19" t="str">
        <f t="shared" si="126"/>
        <v>x241</v>
      </c>
      <c r="L685" s="19" t="str">
        <f t="shared" si="130"/>
        <v>Other than property, plant and equipment, financial [other than receivables/payables insurance/reinsurance related, recoverables recognised for TP calculation and reinsurance deposits]</v>
      </c>
      <c r="M685" s="19" t="s">
        <v>358</v>
      </c>
      <c r="N685" s="19" t="s">
        <v>359</v>
      </c>
      <c r="O685" s="19"/>
      <c r="P685" s="19"/>
      <c r="Q685" s="19"/>
      <c r="R685" s="19"/>
      <c r="S685" s="34">
        <f t="shared" si="127"/>
        <v>42277</v>
      </c>
      <c r="T685" s="34" t="str">
        <f t="shared" si="128"/>
        <v/>
      </c>
      <c r="U685" s="34" t="str">
        <f t="shared" si="129"/>
        <v/>
      </c>
      <c r="V685" s="19"/>
      <c r="W685" s="19"/>
      <c r="X685" s="19"/>
    </row>
    <row r="686" spans="1:24" s="5" customFormat="1">
      <c r="A686" s="19"/>
      <c r="B686" s="19"/>
      <c r="C686" s="19"/>
      <c r="D686" s="19"/>
      <c r="E686" s="19"/>
      <c r="F686" s="19"/>
      <c r="G686" s="19"/>
      <c r="H686" s="19"/>
      <c r="I686" s="19"/>
      <c r="J686" s="9" t="s">
        <v>175</v>
      </c>
      <c r="K686" s="19" t="str">
        <f t="shared" si="126"/>
        <v>x71</v>
      </c>
      <c r="L686" s="19" t="str">
        <f t="shared" si="130"/>
        <v>Intangible</v>
      </c>
      <c r="M686" s="19" t="s">
        <v>358</v>
      </c>
      <c r="N686" s="19" t="s">
        <v>359</v>
      </c>
      <c r="O686" s="19"/>
      <c r="P686" s="19"/>
      <c r="Q686" s="19"/>
      <c r="R686" s="19"/>
      <c r="S686" s="34">
        <f t="shared" si="127"/>
        <v>41827</v>
      </c>
      <c r="T686" s="34" t="str">
        <f t="shared" si="128"/>
        <v/>
      </c>
      <c r="U686" s="34" t="str">
        <f t="shared" si="129"/>
        <v/>
      </c>
      <c r="V686" s="19"/>
      <c r="W686" s="19"/>
      <c r="X686" s="19"/>
    </row>
    <row r="687" spans="1:24" s="5" customFormat="1">
      <c r="A687" s="19"/>
      <c r="B687" s="19"/>
      <c r="C687" s="19"/>
      <c r="D687" s="19"/>
      <c r="E687" s="19"/>
      <c r="F687" s="19"/>
      <c r="G687" s="19"/>
      <c r="H687" s="19"/>
      <c r="I687" s="19"/>
      <c r="J687" s="10" t="s">
        <v>176</v>
      </c>
      <c r="K687" s="19" t="str">
        <f t="shared" si="126"/>
        <v>x62</v>
      </c>
      <c r="L687" s="19" t="str">
        <f t="shared" si="130"/>
        <v>Goodwill</v>
      </c>
      <c r="M687" s="19"/>
      <c r="N687" s="19" t="s">
        <v>359</v>
      </c>
      <c r="O687" s="19"/>
      <c r="P687" s="19"/>
      <c r="Q687" s="19"/>
      <c r="R687" s="19"/>
      <c r="S687" s="34">
        <f t="shared" si="127"/>
        <v>41827</v>
      </c>
      <c r="T687" s="34" t="str">
        <f t="shared" si="128"/>
        <v/>
      </c>
      <c r="U687" s="34" t="str">
        <f t="shared" si="129"/>
        <v/>
      </c>
      <c r="V687" s="19"/>
      <c r="W687" s="19"/>
      <c r="X687" s="19"/>
    </row>
    <row r="688" spans="1:24" s="5" customFormat="1">
      <c r="A688" s="19"/>
      <c r="B688" s="19"/>
      <c r="C688" s="19"/>
      <c r="D688" s="19"/>
      <c r="E688" s="19"/>
      <c r="F688" s="19"/>
      <c r="G688" s="19"/>
      <c r="H688" s="19"/>
      <c r="I688" s="19"/>
      <c r="J688" s="10" t="s">
        <v>177</v>
      </c>
      <c r="K688" s="19" t="str">
        <f t="shared" si="126"/>
        <v>x29</v>
      </c>
      <c r="L688" s="19" t="str">
        <f t="shared" si="130"/>
        <v>Deferred acquisition costs</v>
      </c>
      <c r="M688" s="19"/>
      <c r="N688" s="19" t="s">
        <v>359</v>
      </c>
      <c r="O688" s="19"/>
      <c r="P688" s="19"/>
      <c r="Q688" s="19"/>
      <c r="R688" s="19"/>
      <c r="S688" s="34">
        <f t="shared" si="127"/>
        <v>41827</v>
      </c>
      <c r="T688" s="34" t="str">
        <f t="shared" si="128"/>
        <v/>
      </c>
      <c r="U688" s="34" t="str">
        <f t="shared" si="129"/>
        <v/>
      </c>
      <c r="V688" s="19"/>
      <c r="W688" s="19"/>
      <c r="X688" s="19"/>
    </row>
    <row r="689" spans="1:24" s="5" customFormat="1">
      <c r="A689" s="19"/>
      <c r="B689" s="19"/>
      <c r="C689" s="19"/>
      <c r="D689" s="19"/>
      <c r="E689" s="19"/>
      <c r="F689" s="19"/>
      <c r="G689" s="19"/>
      <c r="H689" s="19"/>
      <c r="I689" s="19"/>
      <c r="J689" s="10" t="s">
        <v>178</v>
      </c>
      <c r="K689" s="19" t="str">
        <f t="shared" si="126"/>
        <v>x72</v>
      </c>
      <c r="L689" s="19" t="str">
        <f t="shared" si="130"/>
        <v>Intangible other than goodwill and deferred acquisition costs</v>
      </c>
      <c r="M689" s="19"/>
      <c r="N689" s="19" t="s">
        <v>359</v>
      </c>
      <c r="O689" s="19"/>
      <c r="P689" s="19"/>
      <c r="Q689" s="19"/>
      <c r="R689" s="19"/>
      <c r="S689" s="34">
        <f t="shared" si="127"/>
        <v>41827</v>
      </c>
      <c r="T689" s="34" t="str">
        <f t="shared" si="128"/>
        <v/>
      </c>
      <c r="U689" s="34" t="str">
        <f t="shared" si="129"/>
        <v/>
      </c>
      <c r="V689" s="19"/>
      <c r="W689" s="19"/>
      <c r="X689" s="19"/>
    </row>
    <row r="690" spans="1:24" s="5" customFormat="1">
      <c r="A690" s="19"/>
      <c r="B690" s="19"/>
      <c r="C690" s="19"/>
      <c r="D690" s="19"/>
      <c r="E690" s="19"/>
      <c r="F690" s="19"/>
      <c r="G690" s="19"/>
      <c r="H690" s="19"/>
      <c r="I690" s="19"/>
      <c r="J690" s="9" t="s">
        <v>142</v>
      </c>
      <c r="K690" s="19" t="str">
        <f t="shared" si="126"/>
        <v>x30</v>
      </c>
      <c r="L690" s="19" t="str">
        <f t="shared" si="130"/>
        <v>Deferred tax</v>
      </c>
      <c r="M690" s="19"/>
      <c r="N690" s="19" t="s">
        <v>359</v>
      </c>
      <c r="O690" s="19"/>
      <c r="P690" s="19"/>
      <c r="Q690" s="19"/>
      <c r="R690" s="19"/>
      <c r="S690" s="34">
        <f t="shared" si="127"/>
        <v>41827</v>
      </c>
      <c r="T690" s="34" t="str">
        <f t="shared" si="128"/>
        <v/>
      </c>
      <c r="U690" s="34" t="str">
        <f t="shared" si="129"/>
        <v/>
      </c>
      <c r="V690" s="19"/>
      <c r="W690" s="19"/>
      <c r="X690" s="19"/>
    </row>
    <row r="691" spans="1:24" s="5" customFormat="1">
      <c r="A691" s="19"/>
      <c r="B691" s="19"/>
      <c r="C691" s="19"/>
      <c r="D691" s="19"/>
      <c r="E691" s="19"/>
      <c r="F691" s="19"/>
      <c r="G691" s="19"/>
      <c r="H691" s="19"/>
      <c r="I691" s="19"/>
      <c r="J691" s="9" t="s">
        <v>179</v>
      </c>
      <c r="K691" s="19" t="str">
        <f t="shared" si="126"/>
        <v>x122</v>
      </c>
      <c r="L691" s="19" t="str">
        <f t="shared" si="130"/>
        <v>Receivables/payables [trade]</v>
      </c>
      <c r="M691" s="19"/>
      <c r="N691" s="19" t="s">
        <v>359</v>
      </c>
      <c r="O691" s="19"/>
      <c r="P691" s="19"/>
      <c r="Q691" s="19"/>
      <c r="R691" s="19"/>
      <c r="S691" s="34">
        <f t="shared" si="127"/>
        <v>41827</v>
      </c>
      <c r="T691" s="34" t="str">
        <f t="shared" si="128"/>
        <v/>
      </c>
      <c r="U691" s="34" t="str">
        <f t="shared" si="129"/>
        <v/>
      </c>
      <c r="V691" s="19"/>
      <c r="W691" s="19"/>
      <c r="X691" s="19"/>
    </row>
    <row r="692" spans="1:24" s="5" customFormat="1">
      <c r="A692" s="19"/>
      <c r="B692" s="19"/>
      <c r="C692" s="19"/>
      <c r="D692" s="19"/>
      <c r="E692" s="19"/>
      <c r="F692" s="19"/>
      <c r="G692" s="19"/>
      <c r="H692" s="19"/>
      <c r="I692" s="19"/>
      <c r="J692" s="9" t="s">
        <v>180</v>
      </c>
      <c r="K692" s="19" t="str">
        <f t="shared" si="126"/>
        <v>x111</v>
      </c>
      <c r="L692" s="19" t="str">
        <f t="shared" si="130"/>
        <v>Pension benefit</v>
      </c>
      <c r="M692" s="19"/>
      <c r="N692" s="19" t="s">
        <v>359</v>
      </c>
      <c r="O692" s="19"/>
      <c r="P692" s="19"/>
      <c r="Q692" s="19"/>
      <c r="R692" s="19"/>
      <c r="S692" s="34">
        <f t="shared" si="127"/>
        <v>41827</v>
      </c>
      <c r="T692" s="34" t="str">
        <f t="shared" si="128"/>
        <v/>
      </c>
      <c r="U692" s="34" t="str">
        <f t="shared" si="129"/>
        <v/>
      </c>
      <c r="V692" s="19"/>
      <c r="W692" s="19"/>
      <c r="X692" s="19"/>
    </row>
    <row r="693" spans="1:24" s="5" customFormat="1">
      <c r="A693" s="19"/>
      <c r="B693" s="19"/>
      <c r="C693" s="19"/>
      <c r="D693" s="19"/>
      <c r="E693" s="19"/>
      <c r="F693" s="19"/>
      <c r="G693" s="19"/>
      <c r="H693" s="19"/>
      <c r="I693" s="19"/>
      <c r="J693" s="9" t="s">
        <v>181</v>
      </c>
      <c r="K693" s="19" t="str">
        <f t="shared" si="126"/>
        <v>x38</v>
      </c>
      <c r="L693" s="19" t="str">
        <f t="shared" si="130"/>
        <v>Due in respect of own fund items or initial fund called up but not yet paid in</v>
      </c>
      <c r="M693" s="19"/>
      <c r="N693" s="19" t="s">
        <v>359</v>
      </c>
      <c r="O693" s="19"/>
      <c r="P693" s="19"/>
      <c r="Q693" s="19"/>
      <c r="R693" s="19"/>
      <c r="S693" s="34">
        <f t="shared" si="127"/>
        <v>41827</v>
      </c>
      <c r="T693" s="34" t="str">
        <f t="shared" si="128"/>
        <v/>
      </c>
      <c r="U693" s="34" t="str">
        <f t="shared" si="129"/>
        <v/>
      </c>
      <c r="V693" s="19"/>
      <c r="W693" s="19"/>
      <c r="X693" s="19"/>
    </row>
    <row r="694" spans="1:24" s="5" customFormat="1">
      <c r="A694" s="19"/>
      <c r="B694" s="19"/>
      <c r="C694" s="19"/>
      <c r="D694" s="19"/>
      <c r="E694" s="19"/>
      <c r="F694" s="19"/>
      <c r="G694" s="19"/>
      <c r="H694" s="19"/>
      <c r="I694" s="19"/>
      <c r="J694" s="9" t="s">
        <v>10033</v>
      </c>
      <c r="K694" s="19" t="str">
        <f t="shared" si="126"/>
        <v>x242</v>
      </c>
      <c r="L694" s="19" t="str">
        <f t="shared" si="130"/>
        <v>Other than intangible, deferred tax, pension benefit, property, plant and equipment, financial, reinsurance deposits, receivables/payables, recoverables recognised for TP and due in respect of own fund items or initial fund called up but not yet paid in</v>
      </c>
      <c r="M694" s="19"/>
      <c r="N694" s="19" t="s">
        <v>359</v>
      </c>
      <c r="O694" s="19"/>
      <c r="P694" s="19"/>
      <c r="Q694" s="19"/>
      <c r="R694" s="19"/>
      <c r="S694" s="34">
        <f t="shared" si="127"/>
        <v>42277</v>
      </c>
      <c r="T694" s="34" t="str">
        <f t="shared" si="128"/>
        <v/>
      </c>
      <c r="U694" s="34" t="str">
        <f t="shared" si="129"/>
        <v/>
      </c>
      <c r="V694" s="19"/>
      <c r="W694" s="19"/>
      <c r="X694" s="19"/>
    </row>
    <row r="695" spans="1:24" s="5" customFormat="1">
      <c r="A695" s="19"/>
      <c r="B695" s="19"/>
      <c r="C695" s="19"/>
      <c r="D695" s="19"/>
      <c r="E695" s="19"/>
      <c r="F695" s="19"/>
      <c r="G695" s="19"/>
      <c r="H695" s="19"/>
      <c r="I695" s="19"/>
      <c r="J695" s="6" t="s">
        <v>10945</v>
      </c>
      <c r="K695" s="19"/>
      <c r="L695" s="19"/>
      <c r="M695" s="19"/>
      <c r="N695" s="19"/>
      <c r="O695" s="19" t="s">
        <v>2299</v>
      </c>
      <c r="P695" s="19"/>
      <c r="Q695" s="19" t="s">
        <v>369</v>
      </c>
      <c r="R695" s="19" t="s">
        <v>11050</v>
      </c>
      <c r="S695" s="34">
        <v>42277</v>
      </c>
      <c r="T695" s="34"/>
      <c r="U695" s="34"/>
      <c r="V695" s="19"/>
      <c r="W695" s="19"/>
      <c r="X695" s="19"/>
    </row>
    <row r="696" spans="1:24" s="5" customFormat="1">
      <c r="A696" s="19"/>
      <c r="B696" s="19"/>
      <c r="C696" s="19"/>
      <c r="D696" s="19"/>
      <c r="E696" s="19"/>
      <c r="F696" s="19"/>
      <c r="G696" s="19"/>
      <c r="H696" s="19"/>
      <c r="I696" s="19"/>
      <c r="J696" s="7" t="s">
        <v>10946</v>
      </c>
      <c r="K696" s="19" t="str">
        <f>VLOOKUP(J696,$A$2:$B$982,2,FALSE)</f>
        <v>x244</v>
      </c>
      <c r="L696" s="19" t="s">
        <v>10950</v>
      </c>
      <c r="M696" s="19"/>
      <c r="N696" s="19"/>
      <c r="O696" s="19"/>
      <c r="P696" s="19"/>
      <c r="Q696" s="19"/>
      <c r="R696" s="19"/>
      <c r="S696" s="34">
        <f>VLOOKUP(J696,A:G,5,FALSE)</f>
        <v>42277</v>
      </c>
      <c r="T696" s="34"/>
      <c r="U696" s="34"/>
      <c r="V696" s="19"/>
      <c r="W696" s="19"/>
      <c r="X696" s="19"/>
    </row>
    <row r="697" spans="1:24" s="5" customFormat="1">
      <c r="A697" s="19"/>
      <c r="B697" s="19"/>
      <c r="C697" s="19"/>
      <c r="D697" s="19"/>
      <c r="E697" s="19"/>
      <c r="F697" s="19"/>
      <c r="G697" s="19"/>
      <c r="H697" s="19"/>
      <c r="I697" s="19"/>
      <c r="J697" s="7" t="s">
        <v>10947</v>
      </c>
      <c r="K697" s="19" t="str">
        <f>VLOOKUP(J697,$A$2:$B$982,2,FALSE)</f>
        <v>x245</v>
      </c>
      <c r="L697" s="19" t="s">
        <v>10951</v>
      </c>
      <c r="M697" s="19"/>
      <c r="N697" s="19"/>
      <c r="O697" s="19"/>
      <c r="P697" s="19"/>
      <c r="Q697" s="19"/>
      <c r="R697" s="19"/>
      <c r="S697" s="34">
        <f>VLOOKUP(J697,A:G,5,FALSE)</f>
        <v>42277</v>
      </c>
      <c r="T697" s="34" t="str">
        <f>IF(VLOOKUP(J697,A:G,6,FALSE)=0,"",VLOOKUP(J697,A:G,6,FALSE))</f>
        <v/>
      </c>
      <c r="U697" s="34" t="str">
        <f>IF(VLOOKUP(J697,A:G,7,FALSE)=0,"",VLOOKUP(J697,A:G,7,FALSE))</f>
        <v/>
      </c>
      <c r="V697" s="19"/>
      <c r="W697" s="19"/>
      <c r="X697" s="19"/>
    </row>
    <row r="698" spans="1:24" s="5" customFormat="1">
      <c r="I698" s="19"/>
      <c r="J698" s="7" t="s">
        <v>10948</v>
      </c>
      <c r="K698" s="19" t="str">
        <f>VLOOKUP(J698,$A$2:$B$982,2,FALSE)</f>
        <v>x246</v>
      </c>
      <c r="L698" s="19" t="s">
        <v>10952</v>
      </c>
      <c r="M698" s="19"/>
      <c r="N698" s="19"/>
      <c r="O698" s="19"/>
      <c r="P698" s="19"/>
      <c r="Q698" s="19"/>
      <c r="R698" s="19"/>
      <c r="S698" s="34">
        <f>VLOOKUP(J698,A:G,5,FALSE)</f>
        <v>42277</v>
      </c>
      <c r="T698" s="34" t="str">
        <f>IF(VLOOKUP(J698,A:G,6,FALSE)=0,"",VLOOKUP(J698,A:G,6,FALSE))</f>
        <v/>
      </c>
      <c r="U698" s="34" t="str">
        <f>IF(VLOOKUP(J698,A:G,7,FALSE)=0,"",VLOOKUP(J698,A:G,7,FALSE))</f>
        <v/>
      </c>
      <c r="V698" s="19"/>
      <c r="W698" s="19"/>
      <c r="X698" s="19"/>
    </row>
    <row r="699" spans="1:24" s="5" customFormat="1">
      <c r="I699" s="19"/>
      <c r="J699" s="7" t="s">
        <v>10949</v>
      </c>
      <c r="K699" s="19" t="str">
        <f>VLOOKUP(J699,$A$2:$B$982,2,FALSE)</f>
        <v>x247</v>
      </c>
      <c r="L699" s="19" t="s">
        <v>10953</v>
      </c>
      <c r="M699" s="19"/>
      <c r="N699" s="19"/>
      <c r="O699" s="19"/>
      <c r="P699" s="19"/>
      <c r="Q699" s="19"/>
      <c r="R699" s="19"/>
      <c r="S699" s="34">
        <f>VLOOKUP(J699,A:G,5,FALSE)</f>
        <v>42277</v>
      </c>
      <c r="T699" s="34" t="str">
        <f>IF(VLOOKUP(J699,A:G,6,FALSE)=0,"",VLOOKUP(J699,A:G,6,FALSE))</f>
        <v/>
      </c>
      <c r="U699" s="34" t="str">
        <f>IF(VLOOKUP(J699,A:G,7,FALSE)=0,"",VLOOKUP(J699,A:G,7,FALSE))</f>
        <v/>
      </c>
      <c r="V699" s="19"/>
      <c r="W699" s="19"/>
      <c r="X699" s="19"/>
    </row>
    <row r="700" spans="1:24" s="5" customFormat="1">
      <c r="I700" s="19"/>
      <c r="J700" s="6" t="s">
        <v>11238</v>
      </c>
      <c r="K700" s="19"/>
      <c r="L700" s="19"/>
      <c r="M700" s="19"/>
      <c r="N700" s="19"/>
      <c r="O700" s="19" t="s">
        <v>2299</v>
      </c>
      <c r="P700" s="19"/>
      <c r="Q700" s="19" t="s">
        <v>4861</v>
      </c>
      <c r="R700" s="19"/>
      <c r="S700" s="34">
        <v>42277</v>
      </c>
      <c r="T700" s="34"/>
      <c r="U700" s="34"/>
      <c r="V700" s="19"/>
      <c r="W700" s="19"/>
      <c r="X700" s="19"/>
    </row>
    <row r="701" spans="1:24" s="5" customFormat="1">
      <c r="J701" s="7" t="s">
        <v>11239</v>
      </c>
      <c r="K701" s="19" t="str">
        <f>VLOOKUP(J701,$A$2:$B$982,2,FALSE)</f>
        <v>x250</v>
      </c>
      <c r="L701" s="19" t="str">
        <f>J701</f>
        <v>Equity-type transactions, debt and asset transfer</v>
      </c>
      <c r="M701" s="19"/>
      <c r="N701" s="19"/>
      <c r="O701" s="19"/>
      <c r="P701" s="19"/>
      <c r="Q701" s="19"/>
      <c r="R701" s="19"/>
      <c r="S701" s="34">
        <f>VLOOKUP(J701,A:G,5,FALSE)</f>
        <v>42277</v>
      </c>
      <c r="T701" s="34" t="str">
        <f>IF(VLOOKUP(J701,A:G,6,FALSE)=0,"",VLOOKUP(J701,A:G,6,FALSE))</f>
        <v/>
      </c>
      <c r="U701" s="34" t="str">
        <f>IF(VLOOKUP(J701,A:G,7,FALSE)=0,"",VLOOKUP(J701,A:G,7,FALSE))</f>
        <v/>
      </c>
      <c r="V701" s="19"/>
      <c r="W701" s="19"/>
    </row>
    <row r="702" spans="1:24" s="5" customFormat="1">
      <c r="J702" s="7" t="s">
        <v>132</v>
      </c>
      <c r="K702" s="19" t="str">
        <f>VLOOKUP(J702,$A$2:$B$982,2,FALSE)</f>
        <v>x32</v>
      </c>
      <c r="L702" s="19" t="str">
        <f>J702</f>
        <v>Derivatives</v>
      </c>
      <c r="M702" s="19"/>
      <c r="N702" s="19"/>
      <c r="O702" s="19"/>
      <c r="P702" s="19"/>
      <c r="Q702" s="19"/>
      <c r="R702" s="19"/>
      <c r="S702" s="34">
        <f>VLOOKUP(J702,A:G,5,FALSE)</f>
        <v>41827</v>
      </c>
      <c r="T702" s="34" t="str">
        <f>IF(VLOOKUP(J702,A:G,6,FALSE)=0,"",VLOOKUP(J702,A:G,6,FALSE))</f>
        <v/>
      </c>
      <c r="U702" s="34" t="str">
        <f>IF(VLOOKUP(J702,A:G,7,FALSE)=0,"",VLOOKUP(J702,A:G,7,FALSE))</f>
        <v/>
      </c>
      <c r="V702" s="19"/>
      <c r="W702" s="19"/>
    </row>
    <row r="703" spans="1:24" s="5" customFormat="1">
      <c r="J703" s="7" t="s">
        <v>11240</v>
      </c>
      <c r="K703" s="19" t="str">
        <f>VLOOKUP(J703,$A$2:$B$982,2,FALSE)</f>
        <v>x251</v>
      </c>
      <c r="L703" s="19" t="str">
        <f>J703</f>
        <v>Internal Reinsurance</v>
      </c>
      <c r="M703" s="19"/>
      <c r="N703" s="19"/>
      <c r="O703" s="19"/>
      <c r="P703" s="19"/>
      <c r="Q703" s="19"/>
      <c r="R703" s="19"/>
      <c r="S703" s="34">
        <f>VLOOKUP(J703,A:G,5,FALSE)</f>
        <v>42277</v>
      </c>
      <c r="T703" s="34" t="str">
        <f>IF(VLOOKUP(J703,A:G,6,FALSE)=0,"",VLOOKUP(J703,A:G,6,FALSE))</f>
        <v/>
      </c>
      <c r="U703" s="34" t="str">
        <f>IF(VLOOKUP(J703,A:G,7,FALSE)=0,"",VLOOKUP(J703,A:G,7,FALSE))</f>
        <v/>
      </c>
      <c r="V703" s="19"/>
      <c r="W703" s="19"/>
    </row>
    <row r="704" spans="1:24" s="5" customFormat="1">
      <c r="J704" s="7" t="s">
        <v>11244</v>
      </c>
      <c r="K704" s="19" t="str">
        <f>VLOOKUP(J704,$A$2:$B$982,2,FALSE)</f>
        <v>x252</v>
      </c>
      <c r="L704" s="19" t="str">
        <f>J704</f>
        <v>Cost Sharing, contingent liabilities, off BS and other items</v>
      </c>
      <c r="M704" s="19"/>
      <c r="N704" s="19"/>
      <c r="O704" s="19"/>
      <c r="P704" s="19"/>
      <c r="Q704" s="19"/>
      <c r="R704" s="19"/>
      <c r="S704" s="34">
        <f>VLOOKUP(J704,A:G,5,FALSE)</f>
        <v>42277</v>
      </c>
      <c r="T704" s="34" t="str">
        <f>IF(VLOOKUP(J704,A:G,6,FALSE)=0,"",VLOOKUP(J704,A:G,6,FALSE))</f>
        <v/>
      </c>
      <c r="U704" s="34" t="str">
        <f>IF(VLOOKUP(J704,A:G,7,FALSE)=0,"",VLOOKUP(J704,A:G,7,FALSE))</f>
        <v/>
      </c>
      <c r="V704" s="19"/>
      <c r="W704" s="19"/>
    </row>
    <row r="705" spans="10:25" s="5" customFormat="1">
      <c r="J705" s="14" t="s">
        <v>11420</v>
      </c>
      <c r="K705" s="19"/>
      <c r="L705" s="19"/>
      <c r="M705" s="19"/>
      <c r="N705" s="19"/>
      <c r="O705" s="19" t="s">
        <v>2299</v>
      </c>
      <c r="P705" s="19"/>
      <c r="Q705" s="19" t="s">
        <v>361</v>
      </c>
      <c r="R705" s="19" t="s">
        <v>11418</v>
      </c>
      <c r="S705" s="34">
        <v>42566</v>
      </c>
      <c r="T705" s="34"/>
      <c r="U705" s="34"/>
      <c r="V705" s="19"/>
      <c r="W705" s="19"/>
      <c r="X705" s="19"/>
      <c r="Y705" s="19"/>
    </row>
    <row r="706" spans="10:25" s="5" customFormat="1">
      <c r="J706" s="7" t="s">
        <v>130</v>
      </c>
      <c r="K706" s="19" t="str">
        <f t="shared" ref="K706:K720" si="131">VLOOKUP(J706,$A$2:$B$982,2,FALSE)</f>
        <v>x0</v>
      </c>
      <c r="L706" s="19" t="str">
        <f>J706</f>
        <v>Total/NA</v>
      </c>
      <c r="M706" s="19" t="s">
        <v>358</v>
      </c>
      <c r="N706" s="19"/>
      <c r="O706" s="19"/>
      <c r="P706" s="19" t="s">
        <v>627</v>
      </c>
      <c r="Q706" s="19"/>
      <c r="R706" s="19"/>
      <c r="S706" s="34">
        <f t="shared" ref="S706:S720" si="132">VLOOKUP(J706,A:G,5,FALSE)</f>
        <v>41827</v>
      </c>
      <c r="T706" s="34" t="str">
        <f>IF(VLOOKUP(J706,A:G,6,FALSE)=0,"",VLOOKUP(J706,A:G,6,FALSE))</f>
        <v/>
      </c>
      <c r="U706" s="34" t="str">
        <f>IF(VLOOKUP(J706,A:G,7,FALSE)=0,"",VLOOKUP(J706,A:G,7,FALSE))</f>
        <v/>
      </c>
      <c r="V706" s="19"/>
      <c r="W706" s="19"/>
      <c r="X706" s="19"/>
      <c r="Y706" s="19"/>
    </row>
    <row r="707" spans="10:25" s="5" customFormat="1">
      <c r="J707" s="8" t="s">
        <v>9491</v>
      </c>
      <c r="K707" s="19" t="str">
        <f t="shared" si="131"/>
        <v>x200</v>
      </c>
      <c r="L707" s="5" t="s">
        <v>11395</v>
      </c>
      <c r="M707" s="19"/>
      <c r="N707" s="19" t="s">
        <v>359</v>
      </c>
      <c r="O707" s="19"/>
      <c r="P707" s="19"/>
      <c r="Q707" s="19"/>
      <c r="R707" s="19"/>
      <c r="S707" s="34">
        <f t="shared" si="132"/>
        <v>42277</v>
      </c>
      <c r="T707" s="34" t="str">
        <f>IF(VLOOKUP(J707,A:G,6,FALSE)=0,"",VLOOKUP(J707,A:G,6,FALSE))</f>
        <v/>
      </c>
      <c r="U707" s="34" t="str">
        <f>IF(VLOOKUP(J707,A:G,7,FALSE)=0,"",VLOOKUP(J707,A:G,7,FALSE))</f>
        <v/>
      </c>
      <c r="V707" s="19"/>
    </row>
    <row r="708" spans="10:25" s="5" customFormat="1">
      <c r="J708" s="8" t="s">
        <v>9489</v>
      </c>
      <c r="K708" s="19" t="str">
        <f t="shared" si="131"/>
        <v>x196</v>
      </c>
      <c r="L708" s="5" t="s">
        <v>9489</v>
      </c>
      <c r="M708" s="19" t="s">
        <v>358</v>
      </c>
      <c r="N708" s="19" t="s">
        <v>359</v>
      </c>
      <c r="O708" s="19"/>
      <c r="P708" s="19" t="s">
        <v>627</v>
      </c>
      <c r="Q708" s="19"/>
      <c r="R708" s="19"/>
      <c r="S708" s="34">
        <f t="shared" si="132"/>
        <v>42277</v>
      </c>
      <c r="T708" s="34" t="str">
        <f>IF(VLOOKUP(J708,A:G,6,FALSE)=0,"",VLOOKUP(J708,A:G,6,FALSE))</f>
        <v/>
      </c>
      <c r="U708" s="34" t="str">
        <f>IF(VLOOKUP(J708,A:G,7,FALSE)=0,"",VLOOKUP(J708,A:G,7,FALSE))</f>
        <v/>
      </c>
      <c r="V708" s="19"/>
    </row>
    <row r="709" spans="10:25" s="5" customFormat="1">
      <c r="J709" s="81" t="s">
        <v>11402</v>
      </c>
      <c r="K709" s="19" t="str">
        <f t="shared" si="131"/>
        <v>x253</v>
      </c>
      <c r="L709" s="5" t="s">
        <v>11393</v>
      </c>
      <c r="M709" s="19"/>
      <c r="N709" s="19" t="s">
        <v>359</v>
      </c>
      <c r="O709" s="19"/>
      <c r="P709" s="19"/>
      <c r="Q709" s="19"/>
      <c r="R709" s="19"/>
      <c r="S709" s="34">
        <f t="shared" si="132"/>
        <v>42566</v>
      </c>
      <c r="T709" s="34"/>
      <c r="U709" s="34"/>
      <c r="V709" s="19"/>
    </row>
    <row r="710" spans="10:25" s="5" customFormat="1">
      <c r="J710" s="81" t="s">
        <v>11403</v>
      </c>
      <c r="K710" s="19" t="str">
        <f t="shared" si="131"/>
        <v>x254</v>
      </c>
      <c r="L710" s="5" t="s">
        <v>11394</v>
      </c>
      <c r="M710" s="19"/>
      <c r="N710" s="19" t="s">
        <v>359</v>
      </c>
      <c r="O710" s="19"/>
      <c r="P710" s="19"/>
      <c r="Q710" s="19"/>
      <c r="R710" s="19"/>
      <c r="S710" s="34">
        <f t="shared" si="132"/>
        <v>42566</v>
      </c>
      <c r="T710" s="34"/>
      <c r="U710" s="34"/>
      <c r="V710" s="19"/>
    </row>
    <row r="711" spans="10:25" s="5" customFormat="1">
      <c r="J711" s="8" t="s">
        <v>9535</v>
      </c>
      <c r="K711" s="19" t="str">
        <f t="shared" si="131"/>
        <v>x197</v>
      </c>
      <c r="L711" s="5" t="s">
        <v>9535</v>
      </c>
      <c r="M711" s="19" t="s">
        <v>358</v>
      </c>
      <c r="N711" s="19" t="s">
        <v>359</v>
      </c>
      <c r="O711" s="19"/>
      <c r="P711" s="19" t="s">
        <v>627</v>
      </c>
      <c r="Q711" s="19"/>
      <c r="R711" s="19"/>
      <c r="S711" s="34">
        <f t="shared" si="132"/>
        <v>42277</v>
      </c>
      <c r="T711" s="34" t="str">
        <f>IF(VLOOKUP(J711,A:G,6,FALSE)=0,"",VLOOKUP(J711,A:G,6,FALSE))</f>
        <v/>
      </c>
      <c r="U711" s="34" t="str">
        <f>IF(VLOOKUP(J711,A:G,7,FALSE)=0,"",VLOOKUP(J711,A:G,7,FALSE))</f>
        <v/>
      </c>
      <c r="V711" s="19"/>
    </row>
    <row r="712" spans="10:25" s="5" customFormat="1">
      <c r="J712" s="81" t="s">
        <v>11404</v>
      </c>
      <c r="K712" s="19" t="str">
        <f t="shared" si="131"/>
        <v>x255</v>
      </c>
      <c r="L712" s="5" t="s">
        <v>11396</v>
      </c>
      <c r="M712" s="19"/>
      <c r="N712" s="19" t="s">
        <v>359</v>
      </c>
      <c r="O712" s="19"/>
      <c r="P712" s="19"/>
      <c r="Q712" s="19"/>
      <c r="R712" s="19"/>
      <c r="S712" s="34">
        <f t="shared" si="132"/>
        <v>42566</v>
      </c>
      <c r="T712" s="34"/>
      <c r="U712" s="34"/>
      <c r="V712" s="19"/>
    </row>
    <row r="713" spans="10:25" s="5" customFormat="1">
      <c r="J713" s="81" t="s">
        <v>11405</v>
      </c>
      <c r="K713" s="19" t="str">
        <f t="shared" si="131"/>
        <v>x256</v>
      </c>
      <c r="L713" s="5" t="s">
        <v>11397</v>
      </c>
      <c r="M713" s="19"/>
      <c r="N713" s="19" t="s">
        <v>359</v>
      </c>
      <c r="O713" s="19"/>
      <c r="P713" s="19"/>
      <c r="Q713" s="19"/>
      <c r="R713" s="19"/>
      <c r="S713" s="34">
        <f t="shared" si="132"/>
        <v>42566</v>
      </c>
      <c r="T713" s="34"/>
      <c r="U713" s="34"/>
      <c r="V713" s="19"/>
    </row>
    <row r="714" spans="10:25" s="5" customFormat="1">
      <c r="J714" s="8" t="s">
        <v>9490</v>
      </c>
      <c r="K714" s="19" t="str">
        <f t="shared" si="131"/>
        <v>x198</v>
      </c>
      <c r="L714" s="5" t="s">
        <v>9490</v>
      </c>
      <c r="M714" s="19" t="s">
        <v>358</v>
      </c>
      <c r="N714" s="19" t="s">
        <v>359</v>
      </c>
      <c r="O714" s="19"/>
      <c r="P714" s="19" t="s">
        <v>627</v>
      </c>
      <c r="Q714" s="19"/>
      <c r="R714" s="19"/>
      <c r="S714" s="34">
        <f t="shared" si="132"/>
        <v>42277</v>
      </c>
      <c r="T714" s="34" t="str">
        <f>IF(VLOOKUP(J714,A:G,6,FALSE)=0,"",VLOOKUP(J714,A:G,6,FALSE))</f>
        <v/>
      </c>
      <c r="U714" s="34" t="str">
        <f>IF(VLOOKUP(J714,A:G,7,FALSE)=0,"",VLOOKUP(J714,A:G,7,FALSE))</f>
        <v/>
      </c>
      <c r="V714" s="19"/>
    </row>
    <row r="715" spans="10:25" s="5" customFormat="1">
      <c r="J715" s="81" t="s">
        <v>11406</v>
      </c>
      <c r="K715" s="19" t="str">
        <f t="shared" si="131"/>
        <v>x257</v>
      </c>
      <c r="L715" s="5" t="s">
        <v>11398</v>
      </c>
      <c r="M715" s="19"/>
      <c r="N715" s="19" t="s">
        <v>359</v>
      </c>
      <c r="O715" s="19"/>
      <c r="P715" s="19"/>
      <c r="Q715" s="19"/>
      <c r="R715" s="19"/>
      <c r="S715" s="34">
        <f t="shared" si="132"/>
        <v>42566</v>
      </c>
      <c r="T715" s="34"/>
      <c r="U715" s="34"/>
      <c r="V715" s="19"/>
    </row>
    <row r="716" spans="10:25" s="5" customFormat="1">
      <c r="J716" s="81" t="s">
        <v>11407</v>
      </c>
      <c r="K716" s="19" t="str">
        <f t="shared" si="131"/>
        <v>x258</v>
      </c>
      <c r="L716" s="5" t="s">
        <v>11399</v>
      </c>
      <c r="M716" s="19"/>
      <c r="N716" s="19" t="s">
        <v>359</v>
      </c>
      <c r="O716" s="19"/>
      <c r="P716" s="19"/>
      <c r="Q716" s="19"/>
      <c r="R716" s="19"/>
      <c r="S716" s="34">
        <f t="shared" si="132"/>
        <v>42566</v>
      </c>
      <c r="T716" s="34"/>
      <c r="U716" s="34"/>
      <c r="V716" s="19"/>
    </row>
    <row r="717" spans="10:25" s="5" customFormat="1">
      <c r="J717" s="8" t="s">
        <v>7137</v>
      </c>
      <c r="K717" s="19" t="str">
        <f t="shared" si="131"/>
        <v>x199</v>
      </c>
      <c r="L717" s="5" t="s">
        <v>7137</v>
      </c>
      <c r="M717" s="19" t="s">
        <v>358</v>
      </c>
      <c r="N717" s="19" t="s">
        <v>359</v>
      </c>
      <c r="O717" s="19"/>
      <c r="P717" s="19" t="s">
        <v>627</v>
      </c>
      <c r="Q717" s="19"/>
      <c r="R717" s="19"/>
      <c r="S717" s="34">
        <f t="shared" si="132"/>
        <v>42277</v>
      </c>
      <c r="T717" s="34" t="str">
        <f>IF(VLOOKUP(J717,A:G,6,FALSE)=0,"",VLOOKUP(J717,A:G,6,FALSE))</f>
        <v/>
      </c>
      <c r="U717" s="34" t="str">
        <f>IF(VLOOKUP(J717,A:G,7,FALSE)=0,"",VLOOKUP(J717,A:G,7,FALSE))</f>
        <v/>
      </c>
      <c r="V717" s="19"/>
    </row>
    <row r="718" spans="10:25" s="5" customFormat="1">
      <c r="J718" s="81" t="s">
        <v>11401</v>
      </c>
      <c r="K718" s="19" t="str">
        <f t="shared" si="131"/>
        <v>x259</v>
      </c>
      <c r="L718" s="5" t="s">
        <v>11400</v>
      </c>
      <c r="N718" s="19" t="s">
        <v>359</v>
      </c>
      <c r="S718" s="34">
        <f t="shared" si="132"/>
        <v>42566</v>
      </c>
    </row>
    <row r="719" spans="10:25" s="5" customFormat="1">
      <c r="J719" s="81" t="s">
        <v>11408</v>
      </c>
      <c r="K719" s="19" t="str">
        <f t="shared" si="131"/>
        <v>x260</v>
      </c>
      <c r="L719" s="5" t="s">
        <v>11417</v>
      </c>
      <c r="N719" s="19" t="s">
        <v>359</v>
      </c>
      <c r="S719" s="34">
        <f t="shared" si="132"/>
        <v>42566</v>
      </c>
    </row>
    <row r="720" spans="10:25" s="5" customFormat="1">
      <c r="J720" s="82" t="s">
        <v>11825</v>
      </c>
      <c r="K720" s="19" t="str">
        <f t="shared" si="131"/>
        <v>x262</v>
      </c>
      <c r="L720" s="5" t="s">
        <v>11826</v>
      </c>
      <c r="N720" s="19" t="s">
        <v>359</v>
      </c>
      <c r="S720" s="34">
        <f t="shared" si="132"/>
        <v>42566</v>
      </c>
    </row>
    <row r="721" spans="10:22" s="5" customFormat="1">
      <c r="J721" s="6" t="s">
        <v>11803</v>
      </c>
      <c r="K721" s="19"/>
      <c r="L721" s="19"/>
      <c r="M721" s="19"/>
      <c r="N721" s="19"/>
      <c r="O721" s="19" t="s">
        <v>2299</v>
      </c>
      <c r="P721" s="19"/>
      <c r="Q721" s="19" t="s">
        <v>369</v>
      </c>
      <c r="R721" s="19"/>
      <c r="S721" s="34">
        <v>42566</v>
      </c>
      <c r="T721" s="34"/>
      <c r="U721" s="34"/>
      <c r="V721" s="19"/>
    </row>
    <row r="722" spans="10:22" s="5" customFormat="1">
      <c r="J722" s="7" t="s">
        <v>130</v>
      </c>
      <c r="K722" s="19" t="str">
        <f t="shared" ref="K722:K762" si="133">VLOOKUP(J722,$A$2:$B$982,2,FALSE)</f>
        <v>x0</v>
      </c>
      <c r="L722" s="19" t="str">
        <f t="shared" ref="L722:L762" si="134">J722</f>
        <v>Total/NA</v>
      </c>
      <c r="M722" s="19" t="s">
        <v>358</v>
      </c>
      <c r="N722" s="19"/>
      <c r="O722" s="19"/>
      <c r="P722" s="19"/>
      <c r="Q722" s="19"/>
      <c r="R722" s="19"/>
      <c r="S722" s="34">
        <f t="shared" ref="S722:S762" si="135">VLOOKUP(J722,A:G,5,FALSE)</f>
        <v>41827</v>
      </c>
      <c r="T722" s="34" t="str">
        <f>IF(VLOOKUP(J722,A:G,6,FALSE)=0,"",VLOOKUP(J722,A:G,6,FALSE))</f>
        <v/>
      </c>
      <c r="U722" s="34" t="str">
        <f>IF(VLOOKUP(J722,A:G,7,FALSE)=0,"",VLOOKUP(J722,A:G,7,FALSE))</f>
        <v/>
      </c>
      <c r="V722" s="19"/>
    </row>
    <row r="723" spans="10:22" s="5" customFormat="1">
      <c r="J723" s="8" t="s">
        <v>159</v>
      </c>
      <c r="K723" s="19" t="str">
        <f t="shared" si="133"/>
        <v>x116</v>
      </c>
      <c r="L723" s="19" t="str">
        <f t="shared" si="134"/>
        <v>Property, plant and equipment and financial [other than receivables/payables and recoverables]</v>
      </c>
      <c r="M723" s="19" t="s">
        <v>358</v>
      </c>
      <c r="N723" s="19" t="s">
        <v>359</v>
      </c>
      <c r="O723" s="19"/>
      <c r="P723" s="19"/>
      <c r="Q723" s="19"/>
      <c r="R723" s="19"/>
      <c r="S723" s="34">
        <f t="shared" si="135"/>
        <v>41827</v>
      </c>
      <c r="T723" s="34" t="str">
        <f>IF(VLOOKUP(J723,A:G,6,FALSE)=0,"",VLOOKUP(J723,A:G,6,FALSE))</f>
        <v/>
      </c>
      <c r="U723" s="34" t="str">
        <f>IF(VLOOKUP(J723,A:G,7,FALSE)=0,"",VLOOKUP(J723,A:G,7,FALSE))</f>
        <v/>
      </c>
      <c r="V723" s="19"/>
    </row>
    <row r="724" spans="10:22" s="5" customFormat="1">
      <c r="J724" s="9" t="s">
        <v>9971</v>
      </c>
      <c r="K724" s="19" t="str">
        <f t="shared" si="133"/>
        <v>x115</v>
      </c>
      <c r="L724" s="19" t="str">
        <f t="shared" si="134"/>
        <v>Properties</v>
      </c>
      <c r="M724" s="19"/>
      <c r="N724" s="19" t="s">
        <v>359</v>
      </c>
      <c r="O724" s="19"/>
      <c r="P724" s="19"/>
      <c r="Q724" s="19"/>
      <c r="R724" s="19"/>
      <c r="S724" s="34">
        <f t="shared" si="135"/>
        <v>41827</v>
      </c>
      <c r="T724" s="34" t="str">
        <f>IF(VLOOKUP(J724,A:G,6,FALSE)=0,"",VLOOKUP(J724,A:G,6,FALSE))</f>
        <v/>
      </c>
      <c r="U724" s="34" t="str">
        <f>IF(VLOOKUP(J724,A:G,7,FALSE)=0,"",VLOOKUP(J724,A:G,7,FALSE))</f>
        <v/>
      </c>
      <c r="V724" s="19"/>
    </row>
    <row r="725" spans="10:22" s="5" customFormat="1">
      <c r="J725" s="9" t="s">
        <v>160</v>
      </c>
      <c r="K725" s="19" t="str">
        <f t="shared" si="133"/>
        <v>x49</v>
      </c>
      <c r="L725" s="19" t="str">
        <f t="shared" si="134"/>
        <v>Financial [other than receivables/payables and recoverables]</v>
      </c>
      <c r="M725" s="19" t="s">
        <v>358</v>
      </c>
      <c r="N725" s="19" t="s">
        <v>359</v>
      </c>
      <c r="O725" s="19"/>
      <c r="P725" s="19"/>
      <c r="Q725" s="19"/>
      <c r="R725" s="19"/>
      <c r="S725" s="34">
        <f t="shared" si="135"/>
        <v>41827</v>
      </c>
      <c r="T725" s="34" t="str">
        <f>IF(VLOOKUP(J725,A:G,6,FALSE)=0,"",VLOOKUP(J725,A:G,6,FALSE))</f>
        <v/>
      </c>
      <c r="U725" s="34" t="str">
        <f>IF(VLOOKUP(J725,A:G,7,FALSE)=0,"",VLOOKUP(J725,A:G,7,FALSE))</f>
        <v/>
      </c>
      <c r="V725" s="19"/>
    </row>
    <row r="726" spans="10:22" s="5" customFormat="1">
      <c r="J726" s="10" t="s">
        <v>7147</v>
      </c>
      <c r="K726" s="19" t="str">
        <f t="shared" si="133"/>
        <v>x186</v>
      </c>
      <c r="L726" s="19" t="str">
        <f t="shared" ref="L726" si="136">J726</f>
        <v>Cash and deposits</v>
      </c>
      <c r="M726" s="19" t="s">
        <v>358</v>
      </c>
      <c r="N726" s="19" t="s">
        <v>359</v>
      </c>
      <c r="O726" s="19"/>
      <c r="P726" s="19"/>
      <c r="Q726" s="19"/>
      <c r="R726" s="19"/>
      <c r="S726" s="34">
        <f t="shared" si="135"/>
        <v>42277</v>
      </c>
      <c r="T726" s="34"/>
      <c r="U726" s="34"/>
      <c r="V726" s="19"/>
    </row>
    <row r="727" spans="10:22" s="5" customFormat="1">
      <c r="J727" s="11" t="s">
        <v>161</v>
      </c>
      <c r="K727" s="19" t="str">
        <f t="shared" si="133"/>
        <v>x11</v>
      </c>
      <c r="L727" s="19" t="str">
        <f t="shared" si="134"/>
        <v>Cash</v>
      </c>
      <c r="M727" s="19"/>
      <c r="N727" s="19" t="s">
        <v>359</v>
      </c>
      <c r="O727" s="19"/>
      <c r="P727" s="19"/>
      <c r="Q727" s="19"/>
      <c r="R727" s="19"/>
      <c r="S727" s="34">
        <f t="shared" si="135"/>
        <v>41827</v>
      </c>
      <c r="T727" s="34" t="str">
        <f t="shared" ref="T727:T762" si="137">IF(VLOOKUP(J727,A:G,6,FALSE)=0,"",VLOOKUP(J727,A:G,6,FALSE))</f>
        <v/>
      </c>
      <c r="U727" s="34" t="str">
        <f t="shared" ref="U727:U762" si="138">IF(VLOOKUP(J727,A:G,7,FALSE)=0,"",VLOOKUP(J727,A:G,7,FALSE))</f>
        <v/>
      </c>
      <c r="V727" s="19"/>
    </row>
    <row r="728" spans="10:22" s="5" customFormat="1">
      <c r="J728" s="11" t="s">
        <v>7152</v>
      </c>
      <c r="K728" s="19" t="str">
        <f t="shared" si="133"/>
        <v>x31</v>
      </c>
      <c r="L728" s="19" t="str">
        <f>J728</f>
        <v>Deposits other than reinsurance deposits</v>
      </c>
      <c r="M728" s="19"/>
      <c r="N728" s="19" t="s">
        <v>359</v>
      </c>
      <c r="O728" s="19"/>
      <c r="P728" s="19"/>
      <c r="Q728" s="19"/>
      <c r="R728" s="19"/>
      <c r="S728" s="34">
        <f t="shared" si="135"/>
        <v>41827</v>
      </c>
      <c r="T728" s="34" t="str">
        <f t="shared" si="137"/>
        <v/>
      </c>
      <c r="U728" s="34">
        <f t="shared" si="138"/>
        <v>42277</v>
      </c>
      <c r="V728" s="19"/>
    </row>
    <row r="729" spans="10:22" s="5" customFormat="1">
      <c r="J729" s="10" t="s">
        <v>132</v>
      </c>
      <c r="K729" s="19" t="str">
        <f t="shared" si="133"/>
        <v>x32</v>
      </c>
      <c r="L729" s="19" t="str">
        <f t="shared" si="134"/>
        <v>Derivatives</v>
      </c>
      <c r="M729" s="19"/>
      <c r="N729" s="19" t="s">
        <v>359</v>
      </c>
      <c r="O729" s="19"/>
      <c r="P729" s="19"/>
      <c r="Q729" s="19"/>
      <c r="R729" s="19"/>
      <c r="S729" s="34">
        <f t="shared" si="135"/>
        <v>41827</v>
      </c>
      <c r="T729" s="34" t="str">
        <f t="shared" si="137"/>
        <v/>
      </c>
      <c r="U729" s="34" t="str">
        <f t="shared" si="138"/>
        <v/>
      </c>
      <c r="V729" s="19"/>
    </row>
    <row r="730" spans="10:22" s="5" customFormat="1">
      <c r="J730" s="10" t="s">
        <v>7153</v>
      </c>
      <c r="K730" s="19" t="str">
        <f t="shared" si="133"/>
        <v>x192</v>
      </c>
      <c r="L730" s="19" t="str">
        <f t="shared" si="134"/>
        <v>Participations and related undertakings</v>
      </c>
      <c r="M730" s="19"/>
      <c r="N730" s="19" t="s">
        <v>359</v>
      </c>
      <c r="O730" s="19"/>
      <c r="P730" s="19"/>
      <c r="Q730" s="19"/>
      <c r="R730" s="19"/>
      <c r="S730" s="34">
        <f t="shared" si="135"/>
        <v>42277</v>
      </c>
      <c r="T730" s="34" t="str">
        <f t="shared" si="137"/>
        <v/>
      </c>
      <c r="U730" s="34" t="str">
        <f t="shared" si="138"/>
        <v/>
      </c>
      <c r="V730" s="19"/>
    </row>
    <row r="731" spans="10:22" s="5" customFormat="1">
      <c r="J731" s="10" t="s">
        <v>137</v>
      </c>
      <c r="K731" s="19" t="str">
        <f t="shared" si="133"/>
        <v>x82</v>
      </c>
      <c r="L731" s="19" t="str">
        <f t="shared" si="134"/>
        <v>Loans and bonds</v>
      </c>
      <c r="M731" s="19" t="s">
        <v>358</v>
      </c>
      <c r="N731" s="19" t="s">
        <v>359</v>
      </c>
      <c r="O731" s="19"/>
      <c r="P731" s="19"/>
      <c r="Q731" s="19"/>
      <c r="R731" s="19"/>
      <c r="S731" s="34">
        <f t="shared" si="135"/>
        <v>41827</v>
      </c>
      <c r="T731" s="34" t="str">
        <f t="shared" si="137"/>
        <v/>
      </c>
      <c r="U731" s="34" t="str">
        <f t="shared" si="138"/>
        <v/>
      </c>
      <c r="V731" s="19"/>
    </row>
    <row r="732" spans="10:22" s="5" customFormat="1">
      <c r="J732" s="11" t="s">
        <v>9966</v>
      </c>
      <c r="K732" s="19" t="str">
        <f t="shared" si="133"/>
        <v>x81</v>
      </c>
      <c r="L732" s="19" t="str">
        <f t="shared" si="134"/>
        <v>Mortgages and loans</v>
      </c>
      <c r="M732" s="19" t="s">
        <v>358</v>
      </c>
      <c r="N732" s="19" t="s">
        <v>359</v>
      </c>
      <c r="O732" s="19"/>
      <c r="P732" s="19"/>
      <c r="Q732" s="19"/>
      <c r="R732" s="19"/>
      <c r="S732" s="34">
        <f t="shared" si="135"/>
        <v>41827</v>
      </c>
      <c r="T732" s="34" t="str">
        <f t="shared" si="137"/>
        <v/>
      </c>
      <c r="U732" s="34">
        <f t="shared" si="138"/>
        <v>42277</v>
      </c>
      <c r="V732" s="19"/>
    </row>
    <row r="733" spans="10:22" s="5" customFormat="1">
      <c r="J733" s="12" t="s">
        <v>7428</v>
      </c>
      <c r="K733" s="19" t="str">
        <f t="shared" si="133"/>
        <v>x209</v>
      </c>
      <c r="L733" s="19" t="str">
        <f t="shared" si="134"/>
        <v>Mortgages</v>
      </c>
      <c r="M733" s="19"/>
      <c r="N733" s="19" t="s">
        <v>359</v>
      </c>
      <c r="O733" s="19"/>
      <c r="P733" s="19"/>
      <c r="Q733" s="19"/>
      <c r="R733" s="19"/>
      <c r="S733" s="34">
        <f t="shared" si="135"/>
        <v>42277</v>
      </c>
      <c r="T733" s="34" t="str">
        <f t="shared" si="137"/>
        <v/>
      </c>
      <c r="U733" s="34" t="str">
        <f t="shared" si="138"/>
        <v/>
      </c>
      <c r="V733" s="19"/>
    </row>
    <row r="734" spans="10:22" s="5" customFormat="1">
      <c r="J734" s="12" t="s">
        <v>7427</v>
      </c>
      <c r="K734" s="19" t="str">
        <f t="shared" si="133"/>
        <v>x208</v>
      </c>
      <c r="L734" s="19" t="str">
        <f t="shared" si="134"/>
        <v>Loans</v>
      </c>
      <c r="M734" s="19"/>
      <c r="N734" s="19" t="s">
        <v>359</v>
      </c>
      <c r="O734" s="19"/>
      <c r="P734" s="19"/>
      <c r="Q734" s="19"/>
      <c r="R734" s="19"/>
      <c r="S734" s="34">
        <f t="shared" si="135"/>
        <v>42277</v>
      </c>
      <c r="T734" s="34">
        <f t="shared" si="137"/>
        <v>41639</v>
      </c>
      <c r="U734" s="34" t="str">
        <f t="shared" si="138"/>
        <v/>
      </c>
      <c r="V734" s="19"/>
    </row>
    <row r="735" spans="10:22" s="5" customFormat="1">
      <c r="J735" s="11" t="s">
        <v>162</v>
      </c>
      <c r="K735" s="19" t="str">
        <f t="shared" si="133"/>
        <v>x7</v>
      </c>
      <c r="L735" s="19" t="str">
        <f t="shared" si="134"/>
        <v>Bonds</v>
      </c>
      <c r="M735" s="19" t="s">
        <v>358</v>
      </c>
      <c r="N735" s="19" t="s">
        <v>359</v>
      </c>
      <c r="O735" s="19"/>
      <c r="P735" s="19"/>
      <c r="Q735" s="19"/>
      <c r="R735" s="19"/>
      <c r="S735" s="34">
        <f t="shared" si="135"/>
        <v>41827</v>
      </c>
      <c r="T735" s="34" t="str">
        <f t="shared" si="137"/>
        <v/>
      </c>
      <c r="U735" s="34" t="str">
        <f t="shared" si="138"/>
        <v/>
      </c>
      <c r="V735" s="19"/>
    </row>
    <row r="736" spans="10:22" s="5" customFormat="1">
      <c r="J736" s="12" t="s">
        <v>2160</v>
      </c>
      <c r="K736" s="19" t="str">
        <f t="shared" si="133"/>
        <v>x137</v>
      </c>
      <c r="L736" s="19" t="str">
        <f t="shared" si="134"/>
        <v>Structured notes and collateralised securities</v>
      </c>
      <c r="M736" s="19" t="s">
        <v>358</v>
      </c>
      <c r="N736" s="19" t="s">
        <v>359</v>
      </c>
      <c r="O736" s="19"/>
      <c r="P736" s="19"/>
      <c r="Q736" s="19"/>
      <c r="R736" s="19"/>
      <c r="S736" s="34">
        <f t="shared" si="135"/>
        <v>41827</v>
      </c>
      <c r="T736" s="34" t="str">
        <f t="shared" si="137"/>
        <v/>
      </c>
      <c r="U736" s="34" t="str">
        <f t="shared" si="138"/>
        <v/>
      </c>
      <c r="V736" s="19"/>
    </row>
    <row r="737" spans="10:22" s="5" customFormat="1">
      <c r="J737" s="13" t="s">
        <v>2161</v>
      </c>
      <c r="K737" s="19" t="str">
        <f t="shared" si="133"/>
        <v>x139</v>
      </c>
      <c r="L737" s="19" t="str">
        <f t="shared" si="134"/>
        <v>Structured notes and collateralised securities [synthetic]</v>
      </c>
      <c r="M737" s="19"/>
      <c r="N737" s="19" t="s">
        <v>359</v>
      </c>
      <c r="O737" s="19"/>
      <c r="P737" s="19"/>
      <c r="Q737" s="19"/>
      <c r="R737" s="19"/>
      <c r="S737" s="34">
        <f t="shared" si="135"/>
        <v>41827</v>
      </c>
      <c r="T737" s="34" t="str">
        <f t="shared" si="137"/>
        <v/>
      </c>
      <c r="U737" s="34" t="str">
        <f t="shared" si="138"/>
        <v/>
      </c>
      <c r="V737" s="19"/>
    </row>
    <row r="738" spans="10:22" s="5" customFormat="1">
      <c r="J738" s="13" t="s">
        <v>2162</v>
      </c>
      <c r="K738" s="19" t="str">
        <f t="shared" si="133"/>
        <v>x141</v>
      </c>
      <c r="L738" s="19" t="str">
        <f t="shared" si="134"/>
        <v>Structured notes and collateralised securities [traditional]</v>
      </c>
      <c r="M738" s="19"/>
      <c r="N738" s="19" t="s">
        <v>359</v>
      </c>
      <c r="O738" s="19"/>
      <c r="P738" s="19"/>
      <c r="Q738" s="19"/>
      <c r="R738" s="19"/>
      <c r="S738" s="34">
        <f t="shared" si="135"/>
        <v>41827</v>
      </c>
      <c r="T738" s="34" t="str">
        <f t="shared" si="137"/>
        <v/>
      </c>
      <c r="U738" s="34" t="str">
        <f t="shared" si="138"/>
        <v/>
      </c>
      <c r="V738" s="19"/>
    </row>
    <row r="739" spans="10:22" s="5" customFormat="1">
      <c r="J739" s="12" t="s">
        <v>165</v>
      </c>
      <c r="K739" s="19" t="str">
        <f t="shared" si="133"/>
        <v>x10</v>
      </c>
      <c r="L739" s="19" t="str">
        <f t="shared" si="134"/>
        <v>Bonds securities other than structured notes and collateralised securities</v>
      </c>
      <c r="M739" s="19"/>
      <c r="N739" s="19" t="s">
        <v>359</v>
      </c>
      <c r="O739" s="19"/>
      <c r="P739" s="19"/>
      <c r="Q739" s="19"/>
      <c r="R739" s="19"/>
      <c r="S739" s="34">
        <f t="shared" si="135"/>
        <v>41827</v>
      </c>
      <c r="T739" s="34" t="str">
        <f t="shared" si="137"/>
        <v/>
      </c>
      <c r="U739" s="34" t="str">
        <f t="shared" si="138"/>
        <v/>
      </c>
      <c r="V739" s="19"/>
    </row>
    <row r="740" spans="10:22" s="5" customFormat="1">
      <c r="J740" s="10" t="s">
        <v>136</v>
      </c>
      <c r="K740" s="19" t="str">
        <f t="shared" si="133"/>
        <v>x39</v>
      </c>
      <c r="L740" s="19" t="str">
        <f t="shared" si="134"/>
        <v>Equity instruments</v>
      </c>
      <c r="M740" s="19" t="s">
        <v>358</v>
      </c>
      <c r="N740" s="19" t="s">
        <v>359</v>
      </c>
      <c r="O740" s="19"/>
      <c r="P740" s="19"/>
      <c r="Q740" s="19"/>
      <c r="R740" s="19"/>
      <c r="S740" s="34">
        <f t="shared" si="135"/>
        <v>41827</v>
      </c>
      <c r="T740" s="34" t="str">
        <f t="shared" si="137"/>
        <v/>
      </c>
      <c r="U740" s="34" t="str">
        <f t="shared" si="138"/>
        <v/>
      </c>
      <c r="V740" s="19"/>
    </row>
    <row r="741" spans="10:22" s="5" customFormat="1">
      <c r="J741" s="11" t="s">
        <v>9972</v>
      </c>
      <c r="K741" s="19" t="str">
        <f t="shared" si="133"/>
        <v>x40</v>
      </c>
      <c r="L741" s="19" t="str">
        <f t="shared" si="134"/>
        <v>Listed equity</v>
      </c>
      <c r="M741" s="19"/>
      <c r="N741" s="19" t="s">
        <v>359</v>
      </c>
      <c r="O741" s="19"/>
      <c r="P741" s="19"/>
      <c r="Q741" s="19"/>
      <c r="R741" s="19"/>
      <c r="S741" s="34">
        <f t="shared" si="135"/>
        <v>41827</v>
      </c>
      <c r="T741" s="34" t="str">
        <f t="shared" si="137"/>
        <v/>
      </c>
      <c r="U741" s="34" t="str">
        <f t="shared" si="138"/>
        <v/>
      </c>
      <c r="V741" s="19"/>
    </row>
    <row r="742" spans="10:22" s="5" customFormat="1">
      <c r="J742" s="11" t="s">
        <v>9973</v>
      </c>
      <c r="K742" s="19" t="str">
        <f t="shared" si="133"/>
        <v>x41</v>
      </c>
      <c r="L742" s="19" t="str">
        <f t="shared" si="134"/>
        <v>Unlisted equity</v>
      </c>
      <c r="M742" s="19"/>
      <c r="N742" s="19" t="s">
        <v>359</v>
      </c>
      <c r="O742" s="19"/>
      <c r="P742" s="19"/>
      <c r="Q742" s="19"/>
      <c r="R742" s="19"/>
      <c r="S742" s="34">
        <f t="shared" si="135"/>
        <v>41827</v>
      </c>
      <c r="T742" s="34" t="str">
        <f t="shared" si="137"/>
        <v/>
      </c>
      <c r="U742" s="34" t="str">
        <f t="shared" si="138"/>
        <v/>
      </c>
      <c r="V742" s="19"/>
    </row>
    <row r="743" spans="10:22" s="5" customFormat="1">
      <c r="J743" s="10" t="s">
        <v>5028</v>
      </c>
      <c r="K743" s="19" t="str">
        <f t="shared" si="133"/>
        <v>x177</v>
      </c>
      <c r="L743" s="19" t="str">
        <f>J743</f>
        <v>Collective investments undertakings</v>
      </c>
      <c r="M743" s="19"/>
      <c r="N743" s="19" t="s">
        <v>359</v>
      </c>
      <c r="O743" s="19"/>
      <c r="P743" s="19"/>
      <c r="Q743" s="19"/>
      <c r="R743" s="19"/>
      <c r="S743" s="34">
        <f t="shared" si="135"/>
        <v>41827</v>
      </c>
      <c r="T743" s="34" t="str">
        <f t="shared" si="137"/>
        <v/>
      </c>
      <c r="U743" s="34" t="str">
        <f t="shared" si="138"/>
        <v/>
      </c>
      <c r="V743" s="19"/>
    </row>
    <row r="744" spans="10:22" s="5" customFormat="1">
      <c r="J744" s="10" t="s">
        <v>5030</v>
      </c>
      <c r="K744" s="19" t="str">
        <f t="shared" si="133"/>
        <v>x179</v>
      </c>
      <c r="L744" s="19" t="str">
        <f t="shared" si="134"/>
        <v>Other investments</v>
      </c>
      <c r="M744" s="19"/>
      <c r="N744" s="19" t="s">
        <v>359</v>
      </c>
      <c r="O744" s="19"/>
      <c r="P744" s="19"/>
      <c r="Q744" s="19"/>
      <c r="R744" s="19"/>
      <c r="S744" s="34">
        <f t="shared" si="135"/>
        <v>41827</v>
      </c>
      <c r="T744" s="34" t="str">
        <f t="shared" si="137"/>
        <v/>
      </c>
      <c r="U744" s="34" t="str">
        <f t="shared" si="138"/>
        <v/>
      </c>
      <c r="V744" s="19"/>
    </row>
    <row r="745" spans="10:22" s="5" customFormat="1">
      <c r="J745" s="8" t="s">
        <v>167</v>
      </c>
      <c r="K745" s="19" t="str">
        <f t="shared" si="133"/>
        <v>x127</v>
      </c>
      <c r="L745" s="19" t="str">
        <f t="shared" si="134"/>
        <v>Reinsurance deposits and receivables/payables [insurance/reinsurance related]</v>
      </c>
      <c r="M745" s="19" t="s">
        <v>358</v>
      </c>
      <c r="N745" s="19" t="s">
        <v>359</v>
      </c>
      <c r="O745" s="19"/>
      <c r="P745" s="19"/>
      <c r="Q745" s="19"/>
      <c r="R745" s="19"/>
      <c r="S745" s="34">
        <f t="shared" si="135"/>
        <v>41827</v>
      </c>
      <c r="T745" s="34" t="str">
        <f t="shared" si="137"/>
        <v/>
      </c>
      <c r="U745" s="34" t="str">
        <f t="shared" si="138"/>
        <v/>
      </c>
      <c r="V745" s="19"/>
    </row>
    <row r="746" spans="10:22" s="5" customFormat="1">
      <c r="J746" s="9" t="s">
        <v>168</v>
      </c>
      <c r="K746" s="19" t="str">
        <f t="shared" si="133"/>
        <v>x126</v>
      </c>
      <c r="L746" s="19" t="str">
        <f t="shared" si="134"/>
        <v>Reinsurance deposits</v>
      </c>
      <c r="M746" s="19"/>
      <c r="N746" s="19" t="s">
        <v>359</v>
      </c>
      <c r="O746" s="19"/>
      <c r="P746" s="19"/>
      <c r="Q746" s="19"/>
      <c r="R746" s="19"/>
      <c r="S746" s="34">
        <f t="shared" si="135"/>
        <v>41827</v>
      </c>
      <c r="T746" s="34" t="str">
        <f t="shared" si="137"/>
        <v/>
      </c>
      <c r="U746" s="34" t="str">
        <f t="shared" si="138"/>
        <v/>
      </c>
      <c r="V746" s="19"/>
    </row>
    <row r="747" spans="10:22" s="5" customFormat="1">
      <c r="J747" s="9" t="s">
        <v>169</v>
      </c>
      <c r="K747" s="19" t="str">
        <f t="shared" si="133"/>
        <v>x120</v>
      </c>
      <c r="L747" s="19" t="str">
        <f t="shared" si="134"/>
        <v>Receivables/payables [insurance/reinsurance related]</v>
      </c>
      <c r="M747" s="19" t="s">
        <v>358</v>
      </c>
      <c r="N747" s="19" t="s">
        <v>359</v>
      </c>
      <c r="O747" s="19"/>
      <c r="P747" s="19"/>
      <c r="Q747" s="19"/>
      <c r="R747" s="19"/>
      <c r="S747" s="34">
        <f t="shared" si="135"/>
        <v>41827</v>
      </c>
      <c r="T747" s="34" t="str">
        <f t="shared" si="137"/>
        <v/>
      </c>
      <c r="U747" s="34" t="str">
        <f t="shared" si="138"/>
        <v/>
      </c>
      <c r="V747" s="19"/>
    </row>
    <row r="748" spans="10:22" s="5" customFormat="1">
      <c r="J748" s="10" t="s">
        <v>170</v>
      </c>
      <c r="K748" s="19" t="str">
        <f t="shared" si="133"/>
        <v>x119</v>
      </c>
      <c r="L748" s="19" t="str">
        <f t="shared" si="134"/>
        <v>Receivables/payables [insurance/reinsurance accepted]</v>
      </c>
      <c r="M748" s="19"/>
      <c r="N748" s="19" t="s">
        <v>359</v>
      </c>
      <c r="O748" s="19"/>
      <c r="P748" s="19"/>
      <c r="Q748" s="19"/>
      <c r="R748" s="19"/>
      <c r="S748" s="34">
        <f t="shared" si="135"/>
        <v>41827</v>
      </c>
      <c r="T748" s="34" t="str">
        <f t="shared" si="137"/>
        <v/>
      </c>
      <c r="U748" s="34" t="str">
        <f t="shared" si="138"/>
        <v/>
      </c>
      <c r="V748" s="19"/>
    </row>
    <row r="749" spans="10:22" s="5" customFormat="1">
      <c r="J749" s="10" t="s">
        <v>3422</v>
      </c>
      <c r="K749" s="19" t="str">
        <f t="shared" si="133"/>
        <v>x121</v>
      </c>
      <c r="L749" s="19" t="str">
        <f t="shared" si="134"/>
        <v>Receivables/payables [reinsurance ceded]</v>
      </c>
      <c r="M749" s="19"/>
      <c r="N749" s="19" t="s">
        <v>359</v>
      </c>
      <c r="O749" s="19"/>
      <c r="P749" s="19"/>
      <c r="Q749" s="19"/>
      <c r="R749" s="19"/>
      <c r="S749" s="34">
        <f t="shared" si="135"/>
        <v>41827</v>
      </c>
      <c r="T749" s="34" t="str">
        <f t="shared" si="137"/>
        <v/>
      </c>
      <c r="U749" s="34" t="str">
        <f t="shared" si="138"/>
        <v/>
      </c>
      <c r="V749" s="19"/>
    </row>
    <row r="750" spans="10:22" s="5" customFormat="1">
      <c r="J750" s="8" t="s">
        <v>6765</v>
      </c>
      <c r="K750" s="19" t="str">
        <f t="shared" si="133"/>
        <v>x184</v>
      </c>
      <c r="L750" s="19" t="str">
        <f t="shared" si="134"/>
        <v>Recoverables recognised for TP calculation</v>
      </c>
      <c r="M750" s="19" t="s">
        <v>358</v>
      </c>
      <c r="N750" s="19" t="s">
        <v>359</v>
      </c>
      <c r="O750" s="19"/>
      <c r="P750" s="19"/>
      <c r="Q750" s="19"/>
      <c r="R750" s="19"/>
      <c r="S750" s="34">
        <f t="shared" si="135"/>
        <v>42277</v>
      </c>
      <c r="T750" s="34" t="str">
        <f t="shared" si="137"/>
        <v/>
      </c>
      <c r="U750" s="34" t="str">
        <f t="shared" si="138"/>
        <v/>
      </c>
      <c r="V750" s="19"/>
    </row>
    <row r="751" spans="10:22" s="5" customFormat="1">
      <c r="J751" s="9" t="s">
        <v>7399</v>
      </c>
      <c r="K751" s="19" t="str">
        <f t="shared" si="133"/>
        <v>x206</v>
      </c>
      <c r="L751" s="19" t="str">
        <f t="shared" si="134"/>
        <v>Premium recoverables recognised for TP calculation</v>
      </c>
      <c r="M751" s="19"/>
      <c r="N751" s="19" t="s">
        <v>359</v>
      </c>
      <c r="O751" s="19"/>
      <c r="P751" s="19"/>
      <c r="Q751" s="19"/>
      <c r="R751" s="19"/>
      <c r="S751" s="34">
        <f t="shared" si="135"/>
        <v>42277</v>
      </c>
      <c r="T751" s="34" t="str">
        <f t="shared" si="137"/>
        <v/>
      </c>
      <c r="U751" s="34" t="str">
        <f t="shared" si="138"/>
        <v/>
      </c>
      <c r="V751" s="19"/>
    </row>
    <row r="752" spans="10:22" s="5" customFormat="1">
      <c r="J752" s="9" t="s">
        <v>7400</v>
      </c>
      <c r="K752" s="19" t="str">
        <f t="shared" si="133"/>
        <v>x207</v>
      </c>
      <c r="L752" s="19" t="str">
        <f t="shared" si="134"/>
        <v>Claims recoverables recognised for TP calculation</v>
      </c>
      <c r="M752" s="19"/>
      <c r="N752" s="19" t="s">
        <v>359</v>
      </c>
      <c r="O752" s="19"/>
      <c r="P752" s="19"/>
      <c r="Q752" s="19"/>
      <c r="R752" s="19"/>
      <c r="S752" s="34">
        <f t="shared" si="135"/>
        <v>42277</v>
      </c>
      <c r="T752" s="34" t="str">
        <f t="shared" si="137"/>
        <v/>
      </c>
      <c r="U752" s="34" t="str">
        <f t="shared" si="138"/>
        <v/>
      </c>
      <c r="V752" s="19"/>
    </row>
    <row r="753" spans="10:22" s="5" customFormat="1">
      <c r="J753" s="8" t="s">
        <v>10032</v>
      </c>
      <c r="K753" s="19" t="str">
        <f t="shared" si="133"/>
        <v>x241</v>
      </c>
      <c r="L753" s="19" t="str">
        <f t="shared" si="134"/>
        <v>Other than property, plant and equipment, financial [other than receivables/payables insurance/reinsurance related, recoverables recognised for TP calculation and reinsurance deposits]</v>
      </c>
      <c r="M753" s="19" t="s">
        <v>358</v>
      </c>
      <c r="N753" s="19" t="s">
        <v>359</v>
      </c>
      <c r="O753" s="19"/>
      <c r="P753" s="19"/>
      <c r="Q753" s="19"/>
      <c r="R753" s="19"/>
      <c r="S753" s="34">
        <f t="shared" si="135"/>
        <v>42277</v>
      </c>
      <c r="T753" s="34" t="str">
        <f t="shared" si="137"/>
        <v/>
      </c>
      <c r="U753" s="34" t="str">
        <f t="shared" si="138"/>
        <v/>
      </c>
      <c r="V753" s="19"/>
    </row>
    <row r="754" spans="10:22" s="5" customFormat="1">
      <c r="J754" s="9" t="s">
        <v>175</v>
      </c>
      <c r="K754" s="19" t="str">
        <f t="shared" si="133"/>
        <v>x71</v>
      </c>
      <c r="L754" s="19" t="str">
        <f t="shared" si="134"/>
        <v>Intangible</v>
      </c>
      <c r="M754" s="19" t="s">
        <v>358</v>
      </c>
      <c r="N754" s="19" t="s">
        <v>359</v>
      </c>
      <c r="O754" s="19"/>
      <c r="P754" s="19"/>
      <c r="Q754" s="19"/>
      <c r="R754" s="19"/>
      <c r="S754" s="34">
        <f t="shared" si="135"/>
        <v>41827</v>
      </c>
      <c r="T754" s="34" t="str">
        <f t="shared" si="137"/>
        <v/>
      </c>
      <c r="U754" s="34" t="str">
        <f t="shared" si="138"/>
        <v/>
      </c>
      <c r="V754" s="19"/>
    </row>
    <row r="755" spans="10:22" s="5" customFormat="1">
      <c r="J755" s="10" t="s">
        <v>176</v>
      </c>
      <c r="K755" s="19" t="str">
        <f t="shared" si="133"/>
        <v>x62</v>
      </c>
      <c r="L755" s="19" t="str">
        <f t="shared" si="134"/>
        <v>Goodwill</v>
      </c>
      <c r="M755" s="19"/>
      <c r="N755" s="19" t="s">
        <v>359</v>
      </c>
      <c r="O755" s="19"/>
      <c r="P755" s="19"/>
      <c r="Q755" s="19"/>
      <c r="R755" s="19"/>
      <c r="S755" s="34">
        <f t="shared" si="135"/>
        <v>41827</v>
      </c>
      <c r="T755" s="34" t="str">
        <f t="shared" si="137"/>
        <v/>
      </c>
      <c r="U755" s="34" t="str">
        <f t="shared" si="138"/>
        <v/>
      </c>
      <c r="V755" s="19"/>
    </row>
    <row r="756" spans="10:22" s="5" customFormat="1">
      <c r="J756" s="10" t="s">
        <v>177</v>
      </c>
      <c r="K756" s="19" t="str">
        <f t="shared" si="133"/>
        <v>x29</v>
      </c>
      <c r="L756" s="19" t="str">
        <f t="shared" si="134"/>
        <v>Deferred acquisition costs</v>
      </c>
      <c r="M756" s="19"/>
      <c r="N756" s="19" t="s">
        <v>359</v>
      </c>
      <c r="O756" s="19"/>
      <c r="P756" s="19"/>
      <c r="Q756" s="19"/>
      <c r="R756" s="19"/>
      <c r="S756" s="34">
        <f t="shared" si="135"/>
        <v>41827</v>
      </c>
      <c r="T756" s="34" t="str">
        <f t="shared" si="137"/>
        <v/>
      </c>
      <c r="U756" s="34" t="str">
        <f t="shared" si="138"/>
        <v/>
      </c>
      <c r="V756" s="19"/>
    </row>
    <row r="757" spans="10:22" s="5" customFormat="1">
      <c r="J757" s="10" t="s">
        <v>178</v>
      </c>
      <c r="K757" s="19" t="str">
        <f t="shared" si="133"/>
        <v>x72</v>
      </c>
      <c r="L757" s="19" t="str">
        <f t="shared" si="134"/>
        <v>Intangible other than goodwill and deferred acquisition costs</v>
      </c>
      <c r="M757" s="19"/>
      <c r="N757" s="19" t="s">
        <v>359</v>
      </c>
      <c r="O757" s="19"/>
      <c r="P757" s="19"/>
      <c r="Q757" s="19"/>
      <c r="R757" s="19"/>
      <c r="S757" s="34">
        <f t="shared" si="135"/>
        <v>41827</v>
      </c>
      <c r="T757" s="34" t="str">
        <f t="shared" si="137"/>
        <v/>
      </c>
      <c r="U757" s="34" t="str">
        <f t="shared" si="138"/>
        <v/>
      </c>
      <c r="V757" s="19"/>
    </row>
    <row r="758" spans="10:22" s="5" customFormat="1">
      <c r="J758" s="9" t="s">
        <v>142</v>
      </c>
      <c r="K758" s="19" t="str">
        <f t="shared" si="133"/>
        <v>x30</v>
      </c>
      <c r="L758" s="19" t="str">
        <f t="shared" si="134"/>
        <v>Deferred tax</v>
      </c>
      <c r="M758" s="19"/>
      <c r="N758" s="19" t="s">
        <v>359</v>
      </c>
      <c r="O758" s="19"/>
      <c r="P758" s="19"/>
      <c r="Q758" s="19"/>
      <c r="R758" s="19"/>
      <c r="S758" s="34">
        <f t="shared" si="135"/>
        <v>41827</v>
      </c>
      <c r="T758" s="34" t="str">
        <f t="shared" si="137"/>
        <v/>
      </c>
      <c r="U758" s="34" t="str">
        <f t="shared" si="138"/>
        <v/>
      </c>
      <c r="V758" s="19"/>
    </row>
    <row r="759" spans="10:22" s="5" customFormat="1">
      <c r="J759" s="9" t="s">
        <v>179</v>
      </c>
      <c r="K759" s="19" t="str">
        <f t="shared" si="133"/>
        <v>x122</v>
      </c>
      <c r="L759" s="19" t="str">
        <f t="shared" si="134"/>
        <v>Receivables/payables [trade]</v>
      </c>
      <c r="M759" s="19"/>
      <c r="N759" s="19" t="s">
        <v>359</v>
      </c>
      <c r="O759" s="19"/>
      <c r="P759" s="19"/>
      <c r="Q759" s="19"/>
      <c r="R759" s="19"/>
      <c r="S759" s="34">
        <f t="shared" si="135"/>
        <v>41827</v>
      </c>
      <c r="T759" s="34" t="str">
        <f t="shared" si="137"/>
        <v/>
      </c>
      <c r="U759" s="34" t="str">
        <f t="shared" si="138"/>
        <v/>
      </c>
      <c r="V759" s="19"/>
    </row>
    <row r="760" spans="10:22" s="5" customFormat="1">
      <c r="J760" s="9" t="s">
        <v>180</v>
      </c>
      <c r="K760" s="19" t="str">
        <f t="shared" si="133"/>
        <v>x111</v>
      </c>
      <c r="L760" s="19" t="str">
        <f t="shared" si="134"/>
        <v>Pension benefit</v>
      </c>
      <c r="M760" s="19"/>
      <c r="N760" s="19" t="s">
        <v>359</v>
      </c>
      <c r="O760" s="19"/>
      <c r="P760" s="19"/>
      <c r="Q760" s="19"/>
      <c r="R760" s="19"/>
      <c r="S760" s="34">
        <f t="shared" si="135"/>
        <v>41827</v>
      </c>
      <c r="T760" s="34" t="str">
        <f t="shared" si="137"/>
        <v/>
      </c>
      <c r="U760" s="34" t="str">
        <f t="shared" si="138"/>
        <v/>
      </c>
      <c r="V760" s="19"/>
    </row>
    <row r="761" spans="10:22" s="5" customFormat="1">
      <c r="J761" s="9" t="s">
        <v>181</v>
      </c>
      <c r="K761" s="19" t="str">
        <f t="shared" si="133"/>
        <v>x38</v>
      </c>
      <c r="L761" s="19" t="str">
        <f t="shared" si="134"/>
        <v>Due in respect of own fund items or initial fund called up but not yet paid in</v>
      </c>
      <c r="M761" s="19"/>
      <c r="N761" s="19" t="s">
        <v>359</v>
      </c>
      <c r="O761" s="19"/>
      <c r="P761" s="19"/>
      <c r="Q761" s="19"/>
      <c r="R761" s="19"/>
      <c r="S761" s="34">
        <f t="shared" si="135"/>
        <v>41827</v>
      </c>
      <c r="T761" s="34" t="str">
        <f t="shared" si="137"/>
        <v/>
      </c>
      <c r="U761" s="34" t="str">
        <f t="shared" si="138"/>
        <v/>
      </c>
      <c r="V761" s="19"/>
    </row>
    <row r="762" spans="10:22" s="5" customFormat="1">
      <c r="J762" s="9" t="s">
        <v>10033</v>
      </c>
      <c r="K762" s="19" t="str">
        <f t="shared" si="133"/>
        <v>x242</v>
      </c>
      <c r="L762" s="19" t="str">
        <f t="shared" si="134"/>
        <v>Other than intangible, deferred tax, pension benefit, property, plant and equipment, financial, reinsurance deposits, receivables/payables, recoverables recognised for TP and due in respect of own fund items or initial fund called up but not yet paid in</v>
      </c>
      <c r="M762" s="19"/>
      <c r="N762" s="19" t="s">
        <v>359</v>
      </c>
      <c r="O762" s="19"/>
      <c r="P762" s="19"/>
      <c r="Q762" s="19"/>
      <c r="R762" s="19"/>
      <c r="S762" s="34">
        <f t="shared" si="135"/>
        <v>42277</v>
      </c>
      <c r="T762" s="34" t="str">
        <f t="shared" si="137"/>
        <v/>
      </c>
      <c r="U762" s="34" t="str">
        <f t="shared" si="138"/>
        <v/>
      </c>
      <c r="V762" s="19"/>
    </row>
    <row r="763" spans="10:22" s="5" customFormat="1">
      <c r="J763" s="6" t="s">
        <v>11802</v>
      </c>
      <c r="K763" s="19"/>
      <c r="L763" s="19"/>
      <c r="M763" s="19"/>
      <c r="N763" s="19"/>
      <c r="O763" s="19" t="s">
        <v>2299</v>
      </c>
      <c r="P763" s="19"/>
      <c r="Q763" s="19" t="s">
        <v>369</v>
      </c>
      <c r="R763" s="19" t="s">
        <v>11542</v>
      </c>
      <c r="S763" s="34">
        <v>42566</v>
      </c>
      <c r="T763" s="34"/>
      <c r="U763" s="34"/>
      <c r="V763" s="19"/>
    </row>
    <row r="764" spans="10:22" s="5" customFormat="1">
      <c r="J764" s="7" t="s">
        <v>130</v>
      </c>
      <c r="K764" s="19" t="str">
        <f t="shared" ref="K764:K806" si="139">VLOOKUP(J764,$A$2:$B$982,2,FALSE)</f>
        <v>x0</v>
      </c>
      <c r="L764" s="19" t="str">
        <f t="shared" ref="L764:L806" si="140">J764</f>
        <v>Total/NA</v>
      </c>
      <c r="M764" s="19" t="s">
        <v>358</v>
      </c>
      <c r="N764" s="19"/>
      <c r="O764" s="19"/>
      <c r="P764" s="19"/>
      <c r="Q764" s="19"/>
      <c r="R764" s="19"/>
      <c r="S764" s="34">
        <f t="shared" ref="S764:S806" si="141">VLOOKUP(J764,A:G,5,FALSE)</f>
        <v>41827</v>
      </c>
      <c r="T764" s="34" t="str">
        <f t="shared" ref="T764:T806" si="142">IF(VLOOKUP(J764,A:G,6,FALSE)=0,"",VLOOKUP(J764,A:G,6,FALSE))</f>
        <v/>
      </c>
      <c r="U764" s="34" t="str">
        <f t="shared" ref="U764:U806" si="143">IF(VLOOKUP(J764,A:G,7,FALSE)=0,"",VLOOKUP(J764,A:G,7,FALSE))</f>
        <v/>
      </c>
      <c r="V764" s="19"/>
    </row>
    <row r="765" spans="10:22" s="5" customFormat="1">
      <c r="J765" s="8" t="s">
        <v>7721</v>
      </c>
      <c r="K765" s="19" t="str">
        <f t="shared" si="139"/>
        <v>x212</v>
      </c>
      <c r="L765" s="19" t="str">
        <f t="shared" si="140"/>
        <v>Property, plant and equipment, Cash, Derivatives, Bonds, Equity instruments, Participations and related undertakings, Deposits other than reinsurance deposits, Collective investments undertakings, Other investments, Loans and mortgages</v>
      </c>
      <c r="M765" s="19" t="s">
        <v>358</v>
      </c>
      <c r="N765" s="19" t="s">
        <v>359</v>
      </c>
      <c r="O765" s="19"/>
      <c r="P765" s="19"/>
      <c r="Q765" s="19"/>
      <c r="R765" s="19"/>
      <c r="S765" s="34">
        <f t="shared" si="141"/>
        <v>42277</v>
      </c>
      <c r="T765" s="34" t="str">
        <f t="shared" si="142"/>
        <v/>
      </c>
      <c r="U765" s="34" t="str">
        <f t="shared" si="143"/>
        <v/>
      </c>
      <c r="V765" s="19"/>
    </row>
    <row r="766" spans="10:22" s="5" customFormat="1">
      <c r="J766" s="9" t="s">
        <v>7291</v>
      </c>
      <c r="K766" s="19" t="str">
        <f t="shared" si="139"/>
        <v>x190</v>
      </c>
      <c r="L766" s="19" t="str">
        <f t="shared" si="140"/>
        <v>Property, plant and equipment, Cash, Derivatives, Bonds, Equity instruments, Participations and related undertakings, Deposits other than reinsurance deposits, Collective investments undertakings, Other investments</v>
      </c>
      <c r="M766" s="19" t="s">
        <v>358</v>
      </c>
      <c r="N766" s="19" t="s">
        <v>359</v>
      </c>
      <c r="O766" s="19"/>
      <c r="P766" s="19"/>
      <c r="Q766" s="19"/>
      <c r="R766" s="19"/>
      <c r="S766" s="34">
        <f t="shared" si="141"/>
        <v>42277</v>
      </c>
      <c r="T766" s="34" t="str">
        <f t="shared" si="142"/>
        <v/>
      </c>
      <c r="U766" s="34" t="str">
        <f t="shared" si="143"/>
        <v/>
      </c>
      <c r="V766" s="19"/>
    </row>
    <row r="767" spans="10:22" s="5" customFormat="1">
      <c r="J767" s="10" t="s">
        <v>9971</v>
      </c>
      <c r="K767" s="19" t="str">
        <f t="shared" si="139"/>
        <v>x115</v>
      </c>
      <c r="L767" s="19" t="str">
        <f t="shared" si="140"/>
        <v>Properties</v>
      </c>
      <c r="M767" s="19"/>
      <c r="N767" s="19" t="s">
        <v>359</v>
      </c>
      <c r="O767" s="19"/>
      <c r="P767" s="19"/>
      <c r="Q767" s="19"/>
      <c r="R767" s="19"/>
      <c r="S767" s="34">
        <f t="shared" si="141"/>
        <v>41827</v>
      </c>
      <c r="T767" s="34" t="str">
        <f t="shared" si="142"/>
        <v/>
      </c>
      <c r="U767" s="34" t="str">
        <f t="shared" si="143"/>
        <v/>
      </c>
      <c r="V767" s="19"/>
    </row>
    <row r="768" spans="10:22" s="5" customFormat="1">
      <c r="J768" s="10" t="s">
        <v>7292</v>
      </c>
      <c r="K768" s="19" t="str">
        <f t="shared" si="139"/>
        <v>x191</v>
      </c>
      <c r="L768" s="19" t="str">
        <f t="shared" si="140"/>
        <v>Cash, Derivatives, Bonds, Equity instruments, Participations and related undertakings, Deposits other than reinsurance deposits, Collective investments undertakings, Other investments</v>
      </c>
      <c r="M768" s="19" t="s">
        <v>358</v>
      </c>
      <c r="N768" s="19" t="s">
        <v>359</v>
      </c>
      <c r="O768" s="19"/>
      <c r="P768" s="19"/>
      <c r="Q768" s="19"/>
      <c r="R768" s="19"/>
      <c r="S768" s="34">
        <f t="shared" si="141"/>
        <v>42277</v>
      </c>
      <c r="T768" s="34">
        <f t="shared" si="142"/>
        <v>41639</v>
      </c>
      <c r="U768" s="34" t="str">
        <f t="shared" si="143"/>
        <v/>
      </c>
      <c r="V768" s="19"/>
    </row>
    <row r="769" spans="10:22" s="5" customFormat="1">
      <c r="J769" s="11" t="s">
        <v>161</v>
      </c>
      <c r="K769" s="19" t="str">
        <f t="shared" si="139"/>
        <v>x11</v>
      </c>
      <c r="L769" s="19" t="str">
        <f t="shared" si="140"/>
        <v>Cash</v>
      </c>
      <c r="M769" s="19"/>
      <c r="N769" s="19" t="s">
        <v>359</v>
      </c>
      <c r="O769" s="19"/>
      <c r="P769" s="19"/>
      <c r="Q769" s="19"/>
      <c r="R769" s="19"/>
      <c r="S769" s="34">
        <f t="shared" si="141"/>
        <v>41827</v>
      </c>
      <c r="T769" s="34" t="str">
        <f t="shared" si="142"/>
        <v/>
      </c>
      <c r="U769" s="34" t="str">
        <f t="shared" si="143"/>
        <v/>
      </c>
      <c r="V769" s="19"/>
    </row>
    <row r="770" spans="10:22" s="5" customFormat="1">
      <c r="J770" s="11" t="s">
        <v>132</v>
      </c>
      <c r="K770" s="19" t="str">
        <f t="shared" si="139"/>
        <v>x32</v>
      </c>
      <c r="L770" s="19" t="str">
        <f t="shared" si="140"/>
        <v>Derivatives</v>
      </c>
      <c r="M770" s="19"/>
      <c r="N770" s="19" t="s">
        <v>359</v>
      </c>
      <c r="O770" s="19"/>
      <c r="P770" s="19"/>
      <c r="Q770" s="19"/>
      <c r="R770" s="19"/>
      <c r="S770" s="34">
        <f t="shared" si="141"/>
        <v>41827</v>
      </c>
      <c r="T770" s="34" t="str">
        <f t="shared" si="142"/>
        <v/>
      </c>
      <c r="U770" s="34" t="str">
        <f t="shared" si="143"/>
        <v/>
      </c>
      <c r="V770" s="19"/>
    </row>
    <row r="771" spans="10:22" s="5" customFormat="1">
      <c r="J771" s="11" t="s">
        <v>7152</v>
      </c>
      <c r="K771" s="19" t="str">
        <f t="shared" si="139"/>
        <v>x31</v>
      </c>
      <c r="L771" s="19" t="str">
        <f t="shared" si="140"/>
        <v>Deposits other than reinsurance deposits</v>
      </c>
      <c r="M771" s="19"/>
      <c r="N771" s="19" t="s">
        <v>359</v>
      </c>
      <c r="O771" s="19"/>
      <c r="P771" s="19"/>
      <c r="Q771" s="19"/>
      <c r="R771" s="19"/>
      <c r="S771" s="34">
        <f t="shared" si="141"/>
        <v>41827</v>
      </c>
      <c r="T771" s="34" t="str">
        <f t="shared" si="142"/>
        <v/>
      </c>
      <c r="U771" s="34">
        <f t="shared" si="143"/>
        <v>42277</v>
      </c>
      <c r="V771" s="19"/>
    </row>
    <row r="772" spans="10:22" s="5" customFormat="1">
      <c r="J772" s="11" t="s">
        <v>162</v>
      </c>
      <c r="K772" s="19" t="str">
        <f t="shared" si="139"/>
        <v>x7</v>
      </c>
      <c r="L772" s="19" t="str">
        <f t="shared" si="140"/>
        <v>Bonds</v>
      </c>
      <c r="M772" s="19" t="s">
        <v>358</v>
      </c>
      <c r="N772" s="19" t="s">
        <v>359</v>
      </c>
      <c r="O772" s="19"/>
      <c r="P772" s="19"/>
      <c r="Q772" s="19"/>
      <c r="R772" s="19"/>
      <c r="S772" s="34">
        <f t="shared" si="141"/>
        <v>41827</v>
      </c>
      <c r="T772" s="34" t="str">
        <f t="shared" si="142"/>
        <v/>
      </c>
      <c r="U772" s="34" t="str">
        <f t="shared" si="143"/>
        <v/>
      </c>
      <c r="V772" s="19"/>
    </row>
    <row r="773" spans="10:22" s="5" customFormat="1">
      <c r="J773" s="12" t="s">
        <v>2160</v>
      </c>
      <c r="K773" s="19" t="str">
        <f t="shared" si="139"/>
        <v>x137</v>
      </c>
      <c r="L773" s="19" t="str">
        <f t="shared" si="140"/>
        <v>Structured notes and collateralised securities</v>
      </c>
      <c r="M773" s="19"/>
      <c r="N773" s="19" t="s">
        <v>359</v>
      </c>
      <c r="O773" s="19"/>
      <c r="P773" s="19"/>
      <c r="Q773" s="19"/>
      <c r="R773" s="19"/>
      <c r="S773" s="34">
        <f t="shared" si="141"/>
        <v>41827</v>
      </c>
      <c r="T773" s="34" t="str">
        <f t="shared" si="142"/>
        <v/>
      </c>
      <c r="U773" s="34" t="str">
        <f t="shared" si="143"/>
        <v/>
      </c>
      <c r="V773" s="19"/>
    </row>
    <row r="774" spans="10:22" s="5" customFormat="1">
      <c r="J774" s="13" t="s">
        <v>163</v>
      </c>
      <c r="K774" s="19" t="str">
        <f t="shared" si="139"/>
        <v>x136</v>
      </c>
      <c r="L774" s="19" t="str">
        <f t="shared" si="140"/>
        <v>Structured notes</v>
      </c>
      <c r="M774" s="19"/>
      <c r="N774" s="19" t="s">
        <v>359</v>
      </c>
      <c r="O774" s="19"/>
      <c r="P774" s="19"/>
      <c r="Q774" s="19"/>
      <c r="R774" s="19"/>
      <c r="S774" s="34">
        <f t="shared" si="141"/>
        <v>41827</v>
      </c>
      <c r="T774" s="34" t="str">
        <f t="shared" si="142"/>
        <v/>
      </c>
      <c r="U774" s="34" t="str">
        <f t="shared" si="143"/>
        <v/>
      </c>
      <c r="V774" s="19"/>
    </row>
    <row r="775" spans="10:22" s="5" customFormat="1">
      <c r="J775" s="13" t="s">
        <v>164</v>
      </c>
      <c r="K775" s="19" t="str">
        <f t="shared" si="139"/>
        <v>x18</v>
      </c>
      <c r="L775" s="19" t="str">
        <f t="shared" si="140"/>
        <v>Collateralised securities</v>
      </c>
      <c r="M775" s="19"/>
      <c r="N775" s="19" t="s">
        <v>359</v>
      </c>
      <c r="O775" s="19"/>
      <c r="P775" s="19"/>
      <c r="Q775" s="19"/>
      <c r="R775" s="19"/>
      <c r="S775" s="34">
        <f t="shared" si="141"/>
        <v>41827</v>
      </c>
      <c r="T775" s="34" t="str">
        <f t="shared" si="142"/>
        <v/>
      </c>
      <c r="U775" s="34" t="str">
        <f t="shared" si="143"/>
        <v/>
      </c>
      <c r="V775" s="19"/>
    </row>
    <row r="776" spans="10:22" s="5" customFormat="1">
      <c r="J776" s="12" t="s">
        <v>165</v>
      </c>
      <c r="K776" s="19" t="str">
        <f t="shared" si="139"/>
        <v>x10</v>
      </c>
      <c r="L776" s="19" t="str">
        <f t="shared" si="140"/>
        <v>Bonds securities other than structured notes and collateralised securities</v>
      </c>
      <c r="M776" s="19" t="s">
        <v>358</v>
      </c>
      <c r="N776" s="19" t="s">
        <v>359</v>
      </c>
      <c r="O776" s="19"/>
      <c r="P776" s="19"/>
      <c r="Q776" s="19"/>
      <c r="R776" s="19"/>
      <c r="S776" s="34">
        <f t="shared" si="141"/>
        <v>41827</v>
      </c>
      <c r="T776" s="34" t="str">
        <f t="shared" si="142"/>
        <v/>
      </c>
      <c r="U776" s="34" t="str">
        <f t="shared" si="143"/>
        <v/>
      </c>
      <c r="V776" s="19"/>
    </row>
    <row r="777" spans="10:22" s="5" customFormat="1">
      <c r="J777" s="13" t="s">
        <v>5026</v>
      </c>
      <c r="K777" s="19" t="str">
        <f t="shared" si="139"/>
        <v>x175</v>
      </c>
      <c r="L777" s="19" t="str">
        <f t="shared" si="140"/>
        <v>Government Bonds</v>
      </c>
      <c r="M777" s="19"/>
      <c r="N777" s="19" t="s">
        <v>359</v>
      </c>
      <c r="O777" s="19"/>
      <c r="P777" s="19"/>
      <c r="Q777" s="19"/>
      <c r="R777" s="19"/>
      <c r="S777" s="34">
        <f t="shared" si="141"/>
        <v>41827</v>
      </c>
      <c r="T777" s="34" t="str">
        <f t="shared" si="142"/>
        <v/>
      </c>
      <c r="U777" s="34" t="str">
        <f t="shared" si="143"/>
        <v/>
      </c>
      <c r="V777" s="19"/>
    </row>
    <row r="778" spans="10:22" s="5" customFormat="1">
      <c r="J778" s="13" t="s">
        <v>5027</v>
      </c>
      <c r="K778" s="19" t="str">
        <f t="shared" si="139"/>
        <v>x176</v>
      </c>
      <c r="L778" s="19" t="str">
        <f t="shared" si="140"/>
        <v>Corporate Bonds</v>
      </c>
      <c r="M778" s="19"/>
      <c r="N778" s="19" t="s">
        <v>359</v>
      </c>
      <c r="O778" s="19"/>
      <c r="P778" s="19"/>
      <c r="Q778" s="19"/>
      <c r="R778" s="19"/>
      <c r="S778" s="34">
        <f t="shared" si="141"/>
        <v>41827</v>
      </c>
      <c r="T778" s="34" t="str">
        <f t="shared" si="142"/>
        <v/>
      </c>
      <c r="U778" s="34" t="str">
        <f t="shared" si="143"/>
        <v/>
      </c>
      <c r="V778" s="19"/>
    </row>
    <row r="779" spans="10:22" s="5" customFormat="1">
      <c r="J779" s="11" t="s">
        <v>7153</v>
      </c>
      <c r="K779" s="19" t="str">
        <f t="shared" si="139"/>
        <v>x192</v>
      </c>
      <c r="L779" s="19" t="str">
        <f t="shared" si="140"/>
        <v>Participations and related undertakings</v>
      </c>
      <c r="M779" s="19"/>
      <c r="N779" s="19" t="s">
        <v>359</v>
      </c>
      <c r="O779" s="19"/>
      <c r="P779" s="19"/>
      <c r="Q779" s="19"/>
      <c r="R779" s="19"/>
      <c r="S779" s="34">
        <f t="shared" si="141"/>
        <v>42277</v>
      </c>
      <c r="T779" s="34" t="str">
        <f t="shared" si="142"/>
        <v/>
      </c>
      <c r="U779" s="34" t="str">
        <f t="shared" si="143"/>
        <v/>
      </c>
      <c r="V779" s="19"/>
    </row>
    <row r="780" spans="10:22" s="5" customFormat="1">
      <c r="J780" s="11" t="s">
        <v>136</v>
      </c>
      <c r="K780" s="19" t="str">
        <f t="shared" si="139"/>
        <v>x39</v>
      </c>
      <c r="L780" s="19" t="str">
        <f t="shared" si="140"/>
        <v>Equity instruments</v>
      </c>
      <c r="M780" s="19" t="s">
        <v>358</v>
      </c>
      <c r="N780" s="19" t="s">
        <v>359</v>
      </c>
      <c r="O780" s="19"/>
      <c r="P780" s="19"/>
      <c r="Q780" s="19"/>
      <c r="R780" s="19"/>
      <c r="S780" s="34">
        <f t="shared" si="141"/>
        <v>41827</v>
      </c>
      <c r="T780" s="34" t="str">
        <f t="shared" si="142"/>
        <v/>
      </c>
      <c r="U780" s="34" t="str">
        <f t="shared" si="143"/>
        <v/>
      </c>
      <c r="V780" s="19"/>
    </row>
    <row r="781" spans="10:22" s="5" customFormat="1">
      <c r="J781" s="12" t="s">
        <v>9972</v>
      </c>
      <c r="K781" s="19" t="str">
        <f t="shared" si="139"/>
        <v>x40</v>
      </c>
      <c r="L781" s="19" t="str">
        <f t="shared" si="140"/>
        <v>Listed equity</v>
      </c>
      <c r="M781" s="19"/>
      <c r="N781" s="19" t="s">
        <v>359</v>
      </c>
      <c r="O781" s="19"/>
      <c r="P781" s="19"/>
      <c r="Q781" s="19"/>
      <c r="R781" s="19"/>
      <c r="S781" s="34">
        <f t="shared" si="141"/>
        <v>41827</v>
      </c>
      <c r="T781" s="34" t="str">
        <f t="shared" si="142"/>
        <v/>
      </c>
      <c r="U781" s="34" t="str">
        <f t="shared" si="143"/>
        <v/>
      </c>
      <c r="V781" s="19"/>
    </row>
    <row r="782" spans="10:22" s="5" customFormat="1">
      <c r="J782" s="12" t="s">
        <v>9973</v>
      </c>
      <c r="K782" s="19" t="str">
        <f t="shared" si="139"/>
        <v>x41</v>
      </c>
      <c r="L782" s="19" t="str">
        <f t="shared" si="140"/>
        <v>Unlisted equity</v>
      </c>
      <c r="M782" s="19"/>
      <c r="N782" s="19" t="s">
        <v>359</v>
      </c>
      <c r="O782" s="19"/>
      <c r="P782" s="19"/>
      <c r="Q782" s="19"/>
      <c r="R782" s="19"/>
      <c r="S782" s="34">
        <f t="shared" si="141"/>
        <v>41827</v>
      </c>
      <c r="T782" s="34" t="str">
        <f t="shared" si="142"/>
        <v/>
      </c>
      <c r="U782" s="34" t="str">
        <f t="shared" si="143"/>
        <v/>
      </c>
      <c r="V782" s="19"/>
    </row>
    <row r="783" spans="10:22" s="5" customFormat="1">
      <c r="J783" s="11" t="s">
        <v>5030</v>
      </c>
      <c r="K783" s="19" t="str">
        <f t="shared" si="139"/>
        <v>x179</v>
      </c>
      <c r="L783" s="19" t="str">
        <f t="shared" si="140"/>
        <v>Other investments</v>
      </c>
      <c r="M783" s="19"/>
      <c r="N783" s="19" t="s">
        <v>359</v>
      </c>
      <c r="O783" s="19"/>
      <c r="P783" s="19"/>
      <c r="Q783" s="19"/>
      <c r="R783" s="19"/>
      <c r="S783" s="34">
        <f t="shared" si="141"/>
        <v>41827</v>
      </c>
      <c r="T783" s="34" t="str">
        <f t="shared" si="142"/>
        <v/>
      </c>
      <c r="U783" s="34" t="str">
        <f t="shared" si="143"/>
        <v/>
      </c>
      <c r="V783" s="19"/>
    </row>
    <row r="784" spans="10:22" s="5" customFormat="1">
      <c r="J784" s="11" t="s">
        <v>5028</v>
      </c>
      <c r="K784" s="19" t="str">
        <f t="shared" si="139"/>
        <v>x177</v>
      </c>
      <c r="L784" s="19" t="str">
        <f t="shared" si="140"/>
        <v>Collective investments undertakings</v>
      </c>
      <c r="M784" s="19"/>
      <c r="N784" s="19" t="s">
        <v>359</v>
      </c>
      <c r="O784" s="19"/>
      <c r="P784" s="19"/>
      <c r="Q784" s="19"/>
      <c r="R784" s="19"/>
      <c r="S784" s="34">
        <f t="shared" si="141"/>
        <v>41827</v>
      </c>
      <c r="T784" s="34" t="str">
        <f t="shared" si="142"/>
        <v/>
      </c>
      <c r="U784" s="34" t="str">
        <f t="shared" si="143"/>
        <v/>
      </c>
      <c r="V784" s="19"/>
    </row>
    <row r="785" spans="10:22" s="5" customFormat="1">
      <c r="J785" s="9" t="s">
        <v>9966</v>
      </c>
      <c r="K785" s="19" t="str">
        <f t="shared" si="139"/>
        <v>x81</v>
      </c>
      <c r="L785" s="19" t="str">
        <f t="shared" si="140"/>
        <v>Mortgages and loans</v>
      </c>
      <c r="M785" s="19" t="s">
        <v>358</v>
      </c>
      <c r="N785" s="19" t="s">
        <v>359</v>
      </c>
      <c r="O785" s="19"/>
      <c r="P785" s="19"/>
      <c r="Q785" s="19"/>
      <c r="R785" s="19"/>
      <c r="S785" s="34">
        <f t="shared" si="141"/>
        <v>41827</v>
      </c>
      <c r="T785" s="34" t="str">
        <f t="shared" si="142"/>
        <v/>
      </c>
      <c r="U785" s="34">
        <f t="shared" si="143"/>
        <v>42277</v>
      </c>
      <c r="V785" s="19"/>
    </row>
    <row r="786" spans="10:22" s="5" customFormat="1">
      <c r="J786" s="10" t="s">
        <v>7154</v>
      </c>
      <c r="K786" s="19" t="str">
        <f t="shared" si="139"/>
        <v>x183</v>
      </c>
      <c r="L786" s="19" t="str">
        <f t="shared" si="140"/>
        <v>Loans on policies</v>
      </c>
      <c r="M786" s="19"/>
      <c r="N786" s="19" t="s">
        <v>359</v>
      </c>
      <c r="O786" s="19"/>
      <c r="P786" s="19"/>
      <c r="Q786" s="19"/>
      <c r="R786" s="19"/>
      <c r="S786" s="34">
        <f t="shared" si="141"/>
        <v>41827</v>
      </c>
      <c r="T786" s="34" t="str">
        <f t="shared" si="142"/>
        <v/>
      </c>
      <c r="U786" s="34" t="str">
        <f t="shared" si="143"/>
        <v/>
      </c>
      <c r="V786" s="19"/>
    </row>
    <row r="787" spans="10:22" s="5" customFormat="1">
      <c r="J787" s="10" t="s">
        <v>7914</v>
      </c>
      <c r="K787" s="19" t="str">
        <f t="shared" si="139"/>
        <v>x181</v>
      </c>
      <c r="L787" s="19" t="str">
        <f t="shared" si="140"/>
        <v>Loans and mortgages to individuals</v>
      </c>
      <c r="M787" s="19"/>
      <c r="N787" s="19" t="s">
        <v>359</v>
      </c>
      <c r="O787" s="19"/>
      <c r="P787" s="19"/>
      <c r="Q787" s="19"/>
      <c r="R787" s="19"/>
      <c r="S787" s="34">
        <f t="shared" si="141"/>
        <v>41827</v>
      </c>
      <c r="T787" s="34" t="str">
        <f t="shared" si="142"/>
        <v/>
      </c>
      <c r="U787" s="34" t="str">
        <f t="shared" si="143"/>
        <v/>
      </c>
      <c r="V787" s="19"/>
    </row>
    <row r="788" spans="10:22" s="5" customFormat="1">
      <c r="J788" s="10" t="s">
        <v>7917</v>
      </c>
      <c r="K788" s="19" t="str">
        <f t="shared" si="139"/>
        <v>x182</v>
      </c>
      <c r="L788" s="19" t="str">
        <f t="shared" si="140"/>
        <v>Other loans and mortgages</v>
      </c>
      <c r="M788" s="19"/>
      <c r="N788" s="19" t="s">
        <v>359</v>
      </c>
      <c r="O788" s="19"/>
      <c r="P788" s="19"/>
      <c r="Q788" s="19"/>
      <c r="R788" s="19"/>
      <c r="S788" s="34">
        <f t="shared" si="141"/>
        <v>41827</v>
      </c>
      <c r="T788" s="34" t="str">
        <f t="shared" si="142"/>
        <v/>
      </c>
      <c r="U788" s="34" t="str">
        <f t="shared" si="143"/>
        <v/>
      </c>
      <c r="V788" s="19"/>
    </row>
    <row r="789" spans="10:22" s="5" customFormat="1">
      <c r="J789" s="8" t="s">
        <v>167</v>
      </c>
      <c r="K789" s="19" t="str">
        <f t="shared" si="139"/>
        <v>x127</v>
      </c>
      <c r="L789" s="19" t="str">
        <f t="shared" si="140"/>
        <v>Reinsurance deposits and receivables/payables [insurance/reinsurance related]</v>
      </c>
      <c r="M789" s="19" t="s">
        <v>358</v>
      </c>
      <c r="N789" s="19" t="s">
        <v>359</v>
      </c>
      <c r="O789" s="19"/>
      <c r="P789" s="19"/>
      <c r="Q789" s="19"/>
      <c r="R789" s="19"/>
      <c r="S789" s="34">
        <f t="shared" si="141"/>
        <v>41827</v>
      </c>
      <c r="T789" s="34" t="str">
        <f t="shared" si="142"/>
        <v/>
      </c>
      <c r="U789" s="34" t="str">
        <f t="shared" si="143"/>
        <v/>
      </c>
      <c r="V789" s="19"/>
    </row>
    <row r="790" spans="10:22" s="5" customFormat="1">
      <c r="J790" s="9" t="s">
        <v>168</v>
      </c>
      <c r="K790" s="19" t="str">
        <f t="shared" si="139"/>
        <v>x126</v>
      </c>
      <c r="L790" s="19" t="str">
        <f t="shared" si="140"/>
        <v>Reinsurance deposits</v>
      </c>
      <c r="M790" s="19"/>
      <c r="N790" s="19" t="s">
        <v>359</v>
      </c>
      <c r="O790" s="19"/>
      <c r="P790" s="19"/>
      <c r="Q790" s="19"/>
      <c r="R790" s="19"/>
      <c r="S790" s="34">
        <f t="shared" si="141"/>
        <v>41827</v>
      </c>
      <c r="T790" s="34" t="str">
        <f t="shared" si="142"/>
        <v/>
      </c>
      <c r="U790" s="34" t="str">
        <f t="shared" si="143"/>
        <v/>
      </c>
      <c r="V790" s="19"/>
    </row>
    <row r="791" spans="10:22" s="5" customFormat="1">
      <c r="J791" s="9" t="s">
        <v>169</v>
      </c>
      <c r="K791" s="19" t="str">
        <f t="shared" si="139"/>
        <v>x120</v>
      </c>
      <c r="L791" s="19" t="str">
        <f t="shared" si="140"/>
        <v>Receivables/payables [insurance/reinsurance related]</v>
      </c>
      <c r="M791" s="19" t="s">
        <v>358</v>
      </c>
      <c r="N791" s="19" t="s">
        <v>359</v>
      </c>
      <c r="O791" s="19"/>
      <c r="P791" s="19"/>
      <c r="Q791" s="19"/>
      <c r="R791" s="19"/>
      <c r="S791" s="34">
        <f t="shared" si="141"/>
        <v>41827</v>
      </c>
      <c r="T791" s="34" t="str">
        <f t="shared" si="142"/>
        <v/>
      </c>
      <c r="U791" s="34" t="str">
        <f t="shared" si="143"/>
        <v/>
      </c>
      <c r="V791" s="19"/>
    </row>
    <row r="792" spans="10:22" s="5" customFormat="1">
      <c r="J792" s="10" t="s">
        <v>170</v>
      </c>
      <c r="K792" s="19" t="str">
        <f t="shared" si="139"/>
        <v>x119</v>
      </c>
      <c r="L792" s="19" t="str">
        <f t="shared" si="140"/>
        <v>Receivables/payables [insurance/reinsurance accepted]</v>
      </c>
      <c r="M792" s="19"/>
      <c r="N792" s="19" t="s">
        <v>359</v>
      </c>
      <c r="O792" s="19"/>
      <c r="P792" s="19"/>
      <c r="Q792" s="19"/>
      <c r="R792" s="19"/>
      <c r="S792" s="34">
        <f t="shared" si="141"/>
        <v>41827</v>
      </c>
      <c r="T792" s="34" t="str">
        <f t="shared" si="142"/>
        <v/>
      </c>
      <c r="U792" s="34" t="str">
        <f t="shared" si="143"/>
        <v/>
      </c>
      <c r="V792" s="19"/>
    </row>
    <row r="793" spans="10:22" s="5" customFormat="1">
      <c r="J793" s="10" t="s">
        <v>3422</v>
      </c>
      <c r="K793" s="19" t="str">
        <f t="shared" si="139"/>
        <v>x121</v>
      </c>
      <c r="L793" s="19" t="str">
        <f t="shared" si="140"/>
        <v>Receivables/payables [reinsurance ceded]</v>
      </c>
      <c r="M793" s="19"/>
      <c r="N793" s="19" t="s">
        <v>359</v>
      </c>
      <c r="O793" s="19"/>
      <c r="P793" s="19"/>
      <c r="Q793" s="19"/>
      <c r="R793" s="19"/>
      <c r="S793" s="34">
        <f t="shared" si="141"/>
        <v>41827</v>
      </c>
      <c r="T793" s="34" t="str">
        <f t="shared" si="142"/>
        <v/>
      </c>
      <c r="U793" s="34" t="str">
        <f t="shared" si="143"/>
        <v/>
      </c>
      <c r="V793" s="19"/>
    </row>
    <row r="794" spans="10:22" s="5" customFormat="1">
      <c r="J794" s="8" t="s">
        <v>6765</v>
      </c>
      <c r="K794" s="19" t="str">
        <f t="shared" si="139"/>
        <v>x184</v>
      </c>
      <c r="L794" s="19" t="str">
        <f t="shared" si="140"/>
        <v>Recoverables recognised for TP calculation</v>
      </c>
      <c r="M794" s="19" t="s">
        <v>358</v>
      </c>
      <c r="N794" s="19" t="s">
        <v>359</v>
      </c>
      <c r="O794" s="19"/>
      <c r="P794" s="19"/>
      <c r="Q794" s="19"/>
      <c r="R794" s="19"/>
      <c r="S794" s="34">
        <f t="shared" si="141"/>
        <v>42277</v>
      </c>
      <c r="T794" s="34" t="str">
        <f t="shared" si="142"/>
        <v/>
      </c>
      <c r="U794" s="34" t="str">
        <f t="shared" si="143"/>
        <v/>
      </c>
      <c r="V794" s="19"/>
    </row>
    <row r="795" spans="10:22" s="5" customFormat="1">
      <c r="J795" s="9" t="s">
        <v>7399</v>
      </c>
      <c r="K795" s="19" t="str">
        <f t="shared" si="139"/>
        <v>x206</v>
      </c>
      <c r="L795" s="19" t="str">
        <f t="shared" si="140"/>
        <v>Premium recoverables recognised for TP calculation</v>
      </c>
      <c r="M795" s="19"/>
      <c r="N795" s="19" t="s">
        <v>359</v>
      </c>
      <c r="O795" s="19"/>
      <c r="P795" s="19"/>
      <c r="Q795" s="19"/>
      <c r="R795" s="19"/>
      <c r="S795" s="34">
        <f t="shared" si="141"/>
        <v>42277</v>
      </c>
      <c r="T795" s="34" t="str">
        <f t="shared" si="142"/>
        <v/>
      </c>
      <c r="U795" s="34" t="str">
        <f t="shared" si="143"/>
        <v/>
      </c>
      <c r="V795" s="19"/>
    </row>
    <row r="796" spans="10:22" s="5" customFormat="1">
      <c r="J796" s="9" t="s">
        <v>7400</v>
      </c>
      <c r="K796" s="19" t="str">
        <f t="shared" si="139"/>
        <v>x207</v>
      </c>
      <c r="L796" s="19" t="str">
        <f t="shared" si="140"/>
        <v>Claims recoverables recognised for TP calculation</v>
      </c>
      <c r="M796" s="19"/>
      <c r="N796" s="19" t="s">
        <v>359</v>
      </c>
      <c r="O796" s="19"/>
      <c r="P796" s="19"/>
      <c r="Q796" s="19"/>
      <c r="R796" s="19"/>
      <c r="S796" s="34">
        <f t="shared" si="141"/>
        <v>42277</v>
      </c>
      <c r="T796" s="34" t="str">
        <f t="shared" si="142"/>
        <v/>
      </c>
      <c r="U796" s="34" t="str">
        <f t="shared" si="143"/>
        <v/>
      </c>
      <c r="V796" s="19"/>
    </row>
    <row r="797" spans="10:22" s="5" customFormat="1">
      <c r="J797" s="8" t="s">
        <v>10032</v>
      </c>
      <c r="K797" s="19" t="str">
        <f t="shared" si="139"/>
        <v>x241</v>
      </c>
      <c r="L797" s="19" t="str">
        <f t="shared" si="140"/>
        <v>Other than property, plant and equipment, financial [other than receivables/payables insurance/reinsurance related, recoverables recognised for TP calculation and reinsurance deposits]</v>
      </c>
      <c r="M797" s="19" t="s">
        <v>358</v>
      </c>
      <c r="N797" s="19" t="s">
        <v>359</v>
      </c>
      <c r="O797" s="19"/>
      <c r="P797" s="19"/>
      <c r="Q797" s="19"/>
      <c r="R797" s="19"/>
      <c r="S797" s="34">
        <f t="shared" si="141"/>
        <v>42277</v>
      </c>
      <c r="T797" s="34" t="str">
        <f t="shared" si="142"/>
        <v/>
      </c>
      <c r="U797" s="34" t="str">
        <f t="shared" si="143"/>
        <v/>
      </c>
      <c r="V797" s="19"/>
    </row>
    <row r="798" spans="10:22" s="5" customFormat="1">
      <c r="J798" s="9" t="s">
        <v>175</v>
      </c>
      <c r="K798" s="19" t="str">
        <f t="shared" si="139"/>
        <v>x71</v>
      </c>
      <c r="L798" s="19" t="str">
        <f t="shared" si="140"/>
        <v>Intangible</v>
      </c>
      <c r="M798" s="19" t="s">
        <v>358</v>
      </c>
      <c r="N798" s="19" t="s">
        <v>359</v>
      </c>
      <c r="O798" s="19"/>
      <c r="P798" s="19"/>
      <c r="Q798" s="19"/>
      <c r="R798" s="19"/>
      <c r="S798" s="34">
        <f t="shared" si="141"/>
        <v>41827</v>
      </c>
      <c r="T798" s="34" t="str">
        <f t="shared" si="142"/>
        <v/>
      </c>
      <c r="U798" s="34" t="str">
        <f t="shared" si="143"/>
        <v/>
      </c>
      <c r="V798" s="19"/>
    </row>
    <row r="799" spans="10:22" s="5" customFormat="1">
      <c r="J799" s="10" t="s">
        <v>176</v>
      </c>
      <c r="K799" s="19" t="str">
        <f t="shared" si="139"/>
        <v>x62</v>
      </c>
      <c r="L799" s="19" t="str">
        <f t="shared" si="140"/>
        <v>Goodwill</v>
      </c>
      <c r="M799" s="19"/>
      <c r="N799" s="19" t="s">
        <v>359</v>
      </c>
      <c r="O799" s="19"/>
      <c r="P799" s="19"/>
      <c r="Q799" s="19"/>
      <c r="R799" s="19"/>
      <c r="S799" s="34">
        <f t="shared" si="141"/>
        <v>41827</v>
      </c>
      <c r="T799" s="34" t="str">
        <f t="shared" si="142"/>
        <v/>
      </c>
      <c r="U799" s="34" t="str">
        <f t="shared" si="143"/>
        <v/>
      </c>
      <c r="V799" s="19"/>
    </row>
    <row r="800" spans="10:22" s="5" customFormat="1">
      <c r="J800" s="10" t="s">
        <v>177</v>
      </c>
      <c r="K800" s="19" t="str">
        <f t="shared" si="139"/>
        <v>x29</v>
      </c>
      <c r="L800" s="19" t="str">
        <f t="shared" si="140"/>
        <v>Deferred acquisition costs</v>
      </c>
      <c r="M800" s="19"/>
      <c r="N800" s="19" t="s">
        <v>359</v>
      </c>
      <c r="O800" s="19"/>
      <c r="P800" s="19"/>
      <c r="Q800" s="19"/>
      <c r="R800" s="19"/>
      <c r="S800" s="34">
        <f t="shared" si="141"/>
        <v>41827</v>
      </c>
      <c r="T800" s="34" t="str">
        <f t="shared" si="142"/>
        <v/>
      </c>
      <c r="U800" s="34" t="str">
        <f t="shared" si="143"/>
        <v/>
      </c>
      <c r="V800" s="19"/>
    </row>
    <row r="801" spans="10:22" s="5" customFormat="1">
      <c r="J801" s="10" t="s">
        <v>178</v>
      </c>
      <c r="K801" s="19" t="str">
        <f t="shared" si="139"/>
        <v>x72</v>
      </c>
      <c r="L801" s="19" t="str">
        <f t="shared" si="140"/>
        <v>Intangible other than goodwill and deferred acquisition costs</v>
      </c>
      <c r="M801" s="19"/>
      <c r="N801" s="19" t="s">
        <v>359</v>
      </c>
      <c r="O801" s="19"/>
      <c r="P801" s="19"/>
      <c r="Q801" s="19"/>
      <c r="R801" s="19"/>
      <c r="S801" s="34">
        <f t="shared" si="141"/>
        <v>41827</v>
      </c>
      <c r="T801" s="34" t="str">
        <f t="shared" si="142"/>
        <v/>
      </c>
      <c r="U801" s="34" t="str">
        <f t="shared" si="143"/>
        <v/>
      </c>
      <c r="V801" s="19"/>
    </row>
    <row r="802" spans="10:22" s="5" customFormat="1">
      <c r="J802" s="9" t="s">
        <v>142</v>
      </c>
      <c r="K802" s="19" t="str">
        <f t="shared" si="139"/>
        <v>x30</v>
      </c>
      <c r="L802" s="19" t="str">
        <f t="shared" si="140"/>
        <v>Deferred tax</v>
      </c>
      <c r="M802" s="19"/>
      <c r="N802" s="19" t="s">
        <v>359</v>
      </c>
      <c r="O802" s="19"/>
      <c r="P802" s="19"/>
      <c r="Q802" s="19"/>
      <c r="R802" s="19"/>
      <c r="S802" s="34">
        <f t="shared" si="141"/>
        <v>41827</v>
      </c>
      <c r="T802" s="34" t="str">
        <f t="shared" si="142"/>
        <v/>
      </c>
      <c r="U802" s="34" t="str">
        <f t="shared" si="143"/>
        <v/>
      </c>
      <c r="V802" s="19"/>
    </row>
    <row r="803" spans="10:22" s="5" customFormat="1">
      <c r="J803" s="9" t="s">
        <v>179</v>
      </c>
      <c r="K803" s="19" t="str">
        <f t="shared" si="139"/>
        <v>x122</v>
      </c>
      <c r="L803" s="19" t="str">
        <f t="shared" si="140"/>
        <v>Receivables/payables [trade]</v>
      </c>
      <c r="M803" s="19"/>
      <c r="N803" s="19" t="s">
        <v>359</v>
      </c>
      <c r="O803" s="19"/>
      <c r="P803" s="19"/>
      <c r="Q803" s="19"/>
      <c r="R803" s="19"/>
      <c r="S803" s="34">
        <f t="shared" si="141"/>
        <v>41827</v>
      </c>
      <c r="T803" s="34" t="str">
        <f t="shared" si="142"/>
        <v/>
      </c>
      <c r="U803" s="34" t="str">
        <f t="shared" si="143"/>
        <v/>
      </c>
      <c r="V803" s="19"/>
    </row>
    <row r="804" spans="10:22" s="5" customFormat="1">
      <c r="J804" s="9" t="s">
        <v>180</v>
      </c>
      <c r="K804" s="19" t="str">
        <f t="shared" si="139"/>
        <v>x111</v>
      </c>
      <c r="L804" s="19" t="str">
        <f t="shared" si="140"/>
        <v>Pension benefit</v>
      </c>
      <c r="M804" s="19"/>
      <c r="N804" s="19" t="s">
        <v>359</v>
      </c>
      <c r="O804" s="19"/>
      <c r="P804" s="19"/>
      <c r="Q804" s="19"/>
      <c r="R804" s="19"/>
      <c r="S804" s="34">
        <f t="shared" si="141"/>
        <v>41827</v>
      </c>
      <c r="T804" s="34" t="str">
        <f t="shared" si="142"/>
        <v/>
      </c>
      <c r="U804" s="34" t="str">
        <f t="shared" si="143"/>
        <v/>
      </c>
      <c r="V804" s="19"/>
    </row>
    <row r="805" spans="10:22" s="5" customFormat="1">
      <c r="J805" s="9" t="s">
        <v>181</v>
      </c>
      <c r="K805" s="19" t="str">
        <f t="shared" si="139"/>
        <v>x38</v>
      </c>
      <c r="L805" s="19" t="str">
        <f t="shared" si="140"/>
        <v>Due in respect of own fund items or initial fund called up but not yet paid in</v>
      </c>
      <c r="M805" s="19"/>
      <c r="N805" s="19" t="s">
        <v>359</v>
      </c>
      <c r="O805" s="19"/>
      <c r="P805" s="19"/>
      <c r="Q805" s="19"/>
      <c r="R805" s="19"/>
      <c r="S805" s="34">
        <f t="shared" si="141"/>
        <v>41827</v>
      </c>
      <c r="T805" s="34" t="str">
        <f t="shared" si="142"/>
        <v/>
      </c>
      <c r="U805" s="34" t="str">
        <f t="shared" si="143"/>
        <v/>
      </c>
      <c r="V805" s="19"/>
    </row>
    <row r="806" spans="10:22" s="5" customFormat="1">
      <c r="J806" s="9" t="s">
        <v>10033</v>
      </c>
      <c r="K806" s="19" t="str">
        <f t="shared" si="139"/>
        <v>x242</v>
      </c>
      <c r="L806" s="19" t="str">
        <f t="shared" si="140"/>
        <v>Other than intangible, deferred tax, pension benefit, property, plant and equipment, financial, reinsurance deposits, receivables/payables, recoverables recognised for TP and due in respect of own fund items or initial fund called up but not yet paid in</v>
      </c>
      <c r="M806" s="19"/>
      <c r="N806" s="19" t="s">
        <v>359</v>
      </c>
      <c r="O806" s="19"/>
      <c r="P806" s="19"/>
      <c r="Q806" s="19"/>
      <c r="R806" s="19"/>
      <c r="S806" s="34">
        <f t="shared" si="141"/>
        <v>42277</v>
      </c>
      <c r="T806" s="34" t="str">
        <f t="shared" si="142"/>
        <v/>
      </c>
      <c r="U806" s="34" t="str">
        <f t="shared" si="143"/>
        <v/>
      </c>
      <c r="V806" s="19"/>
    </row>
    <row r="807" spans="10:22" s="5" customFormat="1">
      <c r="J807" s="14" t="s">
        <v>11605</v>
      </c>
      <c r="K807" s="19"/>
      <c r="L807" s="19"/>
      <c r="M807" s="19"/>
      <c r="N807" s="19"/>
      <c r="O807" s="19" t="s">
        <v>2299</v>
      </c>
      <c r="P807" s="19"/>
      <c r="Q807" s="19" t="s">
        <v>365</v>
      </c>
      <c r="R807" s="19"/>
      <c r="S807" s="34">
        <v>42566</v>
      </c>
      <c r="U807" s="34"/>
      <c r="V807" s="19"/>
    </row>
    <row r="808" spans="10:22" s="5" customFormat="1">
      <c r="J808" s="7" t="s">
        <v>130</v>
      </c>
      <c r="K808" s="19" t="str">
        <f>VLOOKUP(J808,$A$2:$B$982,2,FALSE)</f>
        <v>x0</v>
      </c>
      <c r="L808" s="19" t="str">
        <f t="shared" ref="L808:L811" si="144">J808</f>
        <v>Total/NA</v>
      </c>
      <c r="M808" s="19"/>
      <c r="N808" s="19"/>
      <c r="O808" s="19"/>
      <c r="P808" s="19"/>
      <c r="Q808" s="19"/>
      <c r="R808" s="19"/>
      <c r="S808" s="34">
        <f>VLOOKUP(J808,A:G,5,FALSE)</f>
        <v>41827</v>
      </c>
      <c r="T808" s="34" t="str">
        <f>IF(VLOOKUP(J808,A:G,6,FALSE)=0,"",VLOOKUP(J808,A:G,6,FALSE))</f>
        <v/>
      </c>
      <c r="U808" s="34" t="str">
        <f>IF(VLOOKUP(J808,A:G,7,FALSE)=0,"",VLOOKUP(J808,A:G,7,FALSE))</f>
        <v/>
      </c>
      <c r="V808" s="19"/>
    </row>
    <row r="809" spans="10:22" s="5" customFormat="1">
      <c r="J809" s="8" t="s">
        <v>157</v>
      </c>
      <c r="K809" s="19" t="str">
        <f>VLOOKUP(J809,$A$2:$B$982,2,FALSE)</f>
        <v>x16</v>
      </c>
      <c r="L809" s="19" t="str">
        <f t="shared" si="144"/>
        <v>Collateral held</v>
      </c>
      <c r="M809" s="19"/>
      <c r="N809" s="19"/>
      <c r="O809" s="19"/>
      <c r="P809" s="19"/>
      <c r="Q809" s="19"/>
      <c r="R809" s="19"/>
      <c r="S809" s="34">
        <f>VLOOKUP(J809,A:G,5,FALSE)</f>
        <v>41827</v>
      </c>
      <c r="T809" s="34" t="str">
        <f>IF(VLOOKUP(J809,A:G,6,FALSE)=0,"",VLOOKUP(J809,A:G,6,FALSE))</f>
        <v/>
      </c>
      <c r="U809" s="34" t="str">
        <f>IF(VLOOKUP(J809,A:G,7,FALSE)=0,"",VLOOKUP(J809,A:G,7,FALSE))</f>
        <v/>
      </c>
      <c r="V809" s="19"/>
    </row>
    <row r="810" spans="10:22" s="5" customFormat="1">
      <c r="J810" s="8" t="s">
        <v>158</v>
      </c>
      <c r="K810" s="19" t="str">
        <f>VLOOKUP(J810,$A$2:$B$982,2,FALSE)</f>
        <v>x51</v>
      </c>
      <c r="L810" s="19" t="str">
        <f t="shared" si="144"/>
        <v>Financial guarantees</v>
      </c>
      <c r="M810" s="19"/>
      <c r="N810" s="19"/>
      <c r="O810" s="19"/>
      <c r="P810" s="19"/>
      <c r="Q810" s="19"/>
      <c r="R810" s="19"/>
      <c r="S810" s="34">
        <f>VLOOKUP(J810,A:G,5,FALSE)</f>
        <v>41827</v>
      </c>
      <c r="T810" s="34" t="str">
        <f>IF(VLOOKUP(J810,A:G,6,FALSE)=0,"",VLOOKUP(J810,A:G,6,FALSE))</f>
        <v/>
      </c>
      <c r="U810" s="34" t="str">
        <f>IF(VLOOKUP(J810,A:G,7,FALSE)=0,"",VLOOKUP(J810,A:G,7,FALSE))</f>
        <v/>
      </c>
      <c r="V810" s="19"/>
    </row>
    <row r="811" spans="10:22" s="5" customFormat="1">
      <c r="J811" s="8" t="s">
        <v>11603</v>
      </c>
      <c r="K811" s="19" t="str">
        <f>VLOOKUP(J811,$A$2:$B$982,2,FALSE)</f>
        <v>x261</v>
      </c>
      <c r="L811" s="19" t="str">
        <f t="shared" si="144"/>
        <v>Cash deposits</v>
      </c>
      <c r="M811" s="19"/>
      <c r="N811" s="19"/>
      <c r="O811" s="19"/>
      <c r="P811" s="19"/>
      <c r="Q811" s="19"/>
      <c r="R811" s="19"/>
      <c r="S811" s="34">
        <f>VLOOKUP(J811,A:G,5,FALSE)</f>
        <v>42566</v>
      </c>
      <c r="T811" s="34" t="str">
        <f>IF(VLOOKUP(J811,A:G,6,FALSE)=0,"",VLOOKUP(J811,A:G,6,FALSE))</f>
        <v/>
      </c>
      <c r="U811" s="34" t="str">
        <f>IF(VLOOKUP(J811,A:G,7,FALSE)=0,"",VLOOKUP(J811,A:G,7,FALSE))</f>
        <v/>
      </c>
      <c r="V811" s="19"/>
    </row>
    <row r="812" spans="10:22" s="5" customFormat="1">
      <c r="J812" s="113" t="s">
        <v>12988</v>
      </c>
      <c r="K812" s="99"/>
      <c r="L812" s="102"/>
      <c r="M812" s="102"/>
      <c r="N812" s="102"/>
      <c r="O812" s="102" t="s">
        <v>2299</v>
      </c>
      <c r="P812" s="102"/>
      <c r="Q812" s="102" t="s">
        <v>369</v>
      </c>
      <c r="R812" s="102" t="s">
        <v>12766</v>
      </c>
      <c r="S812" s="101">
        <v>43405</v>
      </c>
      <c r="T812" s="19"/>
      <c r="U812" s="34"/>
    </row>
    <row r="813" spans="10:22" s="5" customFormat="1">
      <c r="J813" s="114" t="s">
        <v>130</v>
      </c>
      <c r="K813" s="99" t="str">
        <f t="shared" ref="K813:K834" si="145">VLOOKUP(J813,$A$2:$B$982,2,FALSE)</f>
        <v>x0</v>
      </c>
      <c r="L813" s="102" t="s">
        <v>130</v>
      </c>
      <c r="M813" s="102" t="s">
        <v>358</v>
      </c>
      <c r="N813" s="102"/>
      <c r="O813" s="102"/>
      <c r="P813" s="102"/>
      <c r="Q813" s="102"/>
      <c r="R813" s="102"/>
      <c r="S813" s="101">
        <f t="shared" ref="S813:S834" si="146">VLOOKUP(J813,A:G,5,FALSE)</f>
        <v>41827</v>
      </c>
      <c r="T813" s="34" t="str">
        <f t="shared" ref="T813:T834" si="147">IF(VLOOKUP(J813,A:G,6,FALSE)=0,"",VLOOKUP(J813,A:G,6,FALSE))</f>
        <v/>
      </c>
      <c r="U813" s="34" t="str">
        <f t="shared" ref="U813:U834" si="148">IF(VLOOKUP(J813,A:G,7,FALSE)=0,"",VLOOKUP(J813,A:G,7,FALSE))</f>
        <v/>
      </c>
    </row>
    <row r="814" spans="10:22" s="5" customFormat="1">
      <c r="J814" s="116" t="s">
        <v>12981</v>
      </c>
      <c r="K814" s="99" t="str">
        <f t="shared" si="145"/>
        <v>x5013</v>
      </c>
      <c r="L814" s="102" t="s">
        <v>12981</v>
      </c>
      <c r="M814" s="102" t="s">
        <v>358</v>
      </c>
      <c r="N814" s="102" t="s">
        <v>359</v>
      </c>
      <c r="O814" s="102"/>
      <c r="P814" s="102"/>
      <c r="Q814" s="102"/>
      <c r="R814" s="102"/>
      <c r="S814" s="101">
        <f t="shared" si="146"/>
        <v>43405</v>
      </c>
      <c r="T814" s="34" t="str">
        <f t="shared" si="147"/>
        <v/>
      </c>
      <c r="U814" s="34" t="str">
        <f t="shared" si="148"/>
        <v/>
      </c>
    </row>
    <row r="815" spans="10:22" s="5" customFormat="1">
      <c r="J815" s="117" t="s">
        <v>9971</v>
      </c>
      <c r="K815" s="99" t="str">
        <f t="shared" si="145"/>
        <v>x115</v>
      </c>
      <c r="L815" s="102" t="s">
        <v>9971</v>
      </c>
      <c r="M815" s="102"/>
      <c r="N815" s="102" t="s">
        <v>359</v>
      </c>
      <c r="O815" s="102"/>
      <c r="P815" s="102"/>
      <c r="Q815" s="102"/>
      <c r="R815" s="102"/>
      <c r="S815" s="101">
        <f t="shared" si="146"/>
        <v>41827</v>
      </c>
      <c r="T815" s="34" t="str">
        <f t="shared" si="147"/>
        <v/>
      </c>
      <c r="U815" s="34" t="str">
        <f t="shared" si="148"/>
        <v/>
      </c>
    </row>
    <row r="816" spans="10:22" s="5" customFormat="1">
      <c r="J816" s="117" t="s">
        <v>162</v>
      </c>
      <c r="K816" s="99" t="str">
        <f t="shared" si="145"/>
        <v>x7</v>
      </c>
      <c r="L816" s="102" t="s">
        <v>162</v>
      </c>
      <c r="M816" s="102" t="s">
        <v>358</v>
      </c>
      <c r="N816" s="102" t="s">
        <v>359</v>
      </c>
      <c r="O816" s="102"/>
      <c r="P816" s="102"/>
      <c r="Q816" s="102"/>
      <c r="R816" s="102"/>
      <c r="S816" s="101">
        <f t="shared" si="146"/>
        <v>41827</v>
      </c>
      <c r="T816" s="34" t="str">
        <f t="shared" si="147"/>
        <v/>
      </c>
      <c r="U816" s="34" t="str">
        <f t="shared" si="148"/>
        <v/>
      </c>
    </row>
    <row r="817" spans="1:21" s="5" customFormat="1">
      <c r="J817" s="118" t="s">
        <v>2160</v>
      </c>
      <c r="K817" s="99" t="str">
        <f t="shared" si="145"/>
        <v>x137</v>
      </c>
      <c r="L817" s="102" t="s">
        <v>2160</v>
      </c>
      <c r="M817" s="102" t="s">
        <v>358</v>
      </c>
      <c r="N817" s="102" t="s">
        <v>359</v>
      </c>
      <c r="O817" s="102"/>
      <c r="P817" s="102"/>
      <c r="Q817" s="102"/>
      <c r="R817" s="102"/>
      <c r="S817" s="101">
        <f t="shared" si="146"/>
        <v>41827</v>
      </c>
      <c r="T817" s="34" t="str">
        <f t="shared" si="147"/>
        <v/>
      </c>
      <c r="U817" s="34" t="str">
        <f t="shared" si="148"/>
        <v/>
      </c>
    </row>
    <row r="818" spans="1:21" s="5" customFormat="1">
      <c r="A818"/>
      <c r="B818"/>
      <c r="C818" s="1"/>
      <c r="D818"/>
      <c r="E818" s="1"/>
      <c r="F818" s="1"/>
      <c r="G818" s="1"/>
      <c r="H818"/>
      <c r="J818" s="119" t="s">
        <v>163</v>
      </c>
      <c r="K818" s="99" t="str">
        <f t="shared" si="145"/>
        <v>x136</v>
      </c>
      <c r="L818" s="102" t="s">
        <v>163</v>
      </c>
      <c r="M818" s="102"/>
      <c r="N818" s="102" t="s">
        <v>359</v>
      </c>
      <c r="O818" s="102"/>
      <c r="P818" s="102"/>
      <c r="Q818" s="102"/>
      <c r="R818" s="102"/>
      <c r="S818" s="101">
        <f t="shared" si="146"/>
        <v>41827</v>
      </c>
      <c r="T818" s="34" t="str">
        <f t="shared" si="147"/>
        <v/>
      </c>
      <c r="U818" s="34" t="str">
        <f t="shared" si="148"/>
        <v/>
      </c>
    </row>
    <row r="819" spans="1:21" s="5" customFormat="1">
      <c r="A819"/>
      <c r="B819"/>
      <c r="C819" s="1"/>
      <c r="D819"/>
      <c r="E819" s="1"/>
      <c r="F819" s="1"/>
      <c r="G819" s="1"/>
      <c r="H819"/>
      <c r="J819" s="119" t="s">
        <v>164</v>
      </c>
      <c r="K819" s="99" t="str">
        <f t="shared" si="145"/>
        <v>x18</v>
      </c>
      <c r="L819" s="102" t="s">
        <v>164</v>
      </c>
      <c r="M819" s="102"/>
      <c r="N819" s="102" t="s">
        <v>359</v>
      </c>
      <c r="O819" s="102"/>
      <c r="P819" s="102"/>
      <c r="Q819" s="102"/>
      <c r="R819" s="102"/>
      <c r="S819" s="101">
        <f t="shared" si="146"/>
        <v>41827</v>
      </c>
      <c r="T819" s="34" t="str">
        <f t="shared" si="147"/>
        <v/>
      </c>
      <c r="U819" s="34" t="str">
        <f t="shared" si="148"/>
        <v/>
      </c>
    </row>
    <row r="820" spans="1:21" s="5" customFormat="1">
      <c r="A820"/>
      <c r="B820"/>
      <c r="C820" s="1"/>
      <c r="D820"/>
      <c r="E820" s="1"/>
      <c r="F820" s="1"/>
      <c r="G820" s="1"/>
      <c r="H820"/>
      <c r="J820" s="118" t="s">
        <v>165</v>
      </c>
      <c r="K820" s="99" t="str">
        <f t="shared" si="145"/>
        <v>x10</v>
      </c>
      <c r="L820" s="102" t="s">
        <v>165</v>
      </c>
      <c r="M820" s="102" t="s">
        <v>358</v>
      </c>
      <c r="N820" s="102" t="s">
        <v>359</v>
      </c>
      <c r="O820" s="102"/>
      <c r="P820" s="102"/>
      <c r="Q820" s="102"/>
      <c r="R820" s="102"/>
      <c r="S820" s="101">
        <f t="shared" si="146"/>
        <v>41827</v>
      </c>
      <c r="T820" s="34" t="str">
        <f t="shared" si="147"/>
        <v/>
      </c>
      <c r="U820" s="34" t="str">
        <f t="shared" si="148"/>
        <v/>
      </c>
    </row>
    <row r="821" spans="1:21" s="5" customFormat="1">
      <c r="A821"/>
      <c r="B821"/>
      <c r="C821" s="1"/>
      <c r="D821"/>
      <c r="E821" s="1"/>
      <c r="F821" s="1"/>
      <c r="G821" s="1"/>
      <c r="H821"/>
      <c r="I821"/>
      <c r="J821" s="119" t="s">
        <v>5026</v>
      </c>
      <c r="K821" s="99" t="str">
        <f t="shared" si="145"/>
        <v>x175</v>
      </c>
      <c r="L821" s="102" t="s">
        <v>5026</v>
      </c>
      <c r="M821" s="102"/>
      <c r="N821" s="102" t="s">
        <v>359</v>
      </c>
      <c r="O821" s="102"/>
      <c r="P821" s="102"/>
      <c r="Q821" s="102"/>
      <c r="R821" s="102"/>
      <c r="S821" s="101">
        <f t="shared" si="146"/>
        <v>41827</v>
      </c>
      <c r="T821" s="34" t="str">
        <f t="shared" si="147"/>
        <v/>
      </c>
      <c r="U821" s="34" t="str">
        <f t="shared" si="148"/>
        <v/>
      </c>
    </row>
    <row r="822" spans="1:21" s="5" customFormat="1">
      <c r="A822"/>
      <c r="B822"/>
      <c r="C822" s="1"/>
      <c r="D822"/>
      <c r="E822" s="1"/>
      <c r="F822" s="1"/>
      <c r="G822" s="1"/>
      <c r="H822"/>
      <c r="I822"/>
      <c r="J822" s="119" t="s">
        <v>5027</v>
      </c>
      <c r="K822" s="99" t="str">
        <f t="shared" si="145"/>
        <v>x176</v>
      </c>
      <c r="L822" s="102" t="s">
        <v>5027</v>
      </c>
      <c r="M822" s="102"/>
      <c r="N822" s="102" t="s">
        <v>359</v>
      </c>
      <c r="O822" s="102"/>
      <c r="P822" s="102"/>
      <c r="Q822" s="102"/>
      <c r="R822" s="102"/>
      <c r="S822" s="101">
        <f t="shared" si="146"/>
        <v>41827</v>
      </c>
      <c r="T822" s="34" t="str">
        <f t="shared" si="147"/>
        <v/>
      </c>
      <c r="U822" s="34" t="str">
        <f t="shared" si="148"/>
        <v/>
      </c>
    </row>
    <row r="823" spans="1:21" s="5" customFormat="1">
      <c r="A823"/>
      <c r="B823"/>
      <c r="C823" s="1"/>
      <c r="D823"/>
      <c r="E823" s="1"/>
      <c r="F823" s="1"/>
      <c r="G823" s="1"/>
      <c r="H823"/>
      <c r="I823"/>
      <c r="J823" s="117" t="s">
        <v>136</v>
      </c>
      <c r="K823" s="99" t="str">
        <f t="shared" si="145"/>
        <v>x39</v>
      </c>
      <c r="L823" s="102" t="s">
        <v>136</v>
      </c>
      <c r="M823" s="102" t="s">
        <v>358</v>
      </c>
      <c r="N823" s="102" t="s">
        <v>359</v>
      </c>
      <c r="O823" s="102"/>
      <c r="P823" s="102"/>
      <c r="Q823" s="102"/>
      <c r="R823" s="102"/>
      <c r="S823" s="101">
        <f t="shared" si="146"/>
        <v>41827</v>
      </c>
      <c r="T823" s="34" t="str">
        <f t="shared" si="147"/>
        <v/>
      </c>
      <c r="U823" s="34" t="str">
        <f t="shared" si="148"/>
        <v/>
      </c>
    </row>
    <row r="824" spans="1:21" s="5" customFormat="1">
      <c r="A824"/>
      <c r="B824"/>
      <c r="C824" s="1"/>
      <c r="D824"/>
      <c r="E824" s="1"/>
      <c r="F824" s="1"/>
      <c r="G824" s="1"/>
      <c r="H824"/>
      <c r="I824"/>
      <c r="J824" s="118" t="s">
        <v>9972</v>
      </c>
      <c r="K824" s="99" t="str">
        <f t="shared" si="145"/>
        <v>x40</v>
      </c>
      <c r="L824" s="102" t="s">
        <v>9972</v>
      </c>
      <c r="M824" s="102"/>
      <c r="N824" s="102" t="s">
        <v>359</v>
      </c>
      <c r="O824" s="102"/>
      <c r="P824" s="102"/>
      <c r="Q824" s="102"/>
      <c r="R824" s="102"/>
      <c r="S824" s="101">
        <f t="shared" si="146"/>
        <v>41827</v>
      </c>
      <c r="T824" s="34" t="str">
        <f t="shared" si="147"/>
        <v/>
      </c>
      <c r="U824" s="34" t="str">
        <f t="shared" si="148"/>
        <v/>
      </c>
    </row>
    <row r="825" spans="1:21" s="5" customFormat="1">
      <c r="A825"/>
      <c r="B825"/>
      <c r="C825" s="1"/>
      <c r="D825"/>
      <c r="E825" s="1"/>
      <c r="F825" s="1"/>
      <c r="G825" s="1"/>
      <c r="H825"/>
      <c r="I825"/>
      <c r="J825" s="118" t="s">
        <v>9973</v>
      </c>
      <c r="K825" s="99" t="str">
        <f t="shared" si="145"/>
        <v>x41</v>
      </c>
      <c r="L825" s="102" t="s">
        <v>9973</v>
      </c>
      <c r="M825" s="102"/>
      <c r="N825" s="102" t="s">
        <v>359</v>
      </c>
      <c r="O825" s="102"/>
      <c r="P825" s="102"/>
      <c r="Q825" s="102"/>
      <c r="R825" s="102"/>
      <c r="S825" s="101">
        <f t="shared" si="146"/>
        <v>41827</v>
      </c>
      <c r="T825" s="34" t="str">
        <f t="shared" si="147"/>
        <v/>
      </c>
      <c r="U825" s="34" t="str">
        <f t="shared" si="148"/>
        <v/>
      </c>
    </row>
    <row r="826" spans="1:21" s="5" customFormat="1">
      <c r="A826"/>
      <c r="B826"/>
      <c r="C826" s="1"/>
      <c r="D826"/>
      <c r="E826" s="1"/>
      <c r="F826" s="1"/>
      <c r="G826" s="1"/>
      <c r="H826"/>
      <c r="I826"/>
      <c r="J826" s="117" t="s">
        <v>5028</v>
      </c>
      <c r="K826" s="99" t="str">
        <f t="shared" si="145"/>
        <v>x177</v>
      </c>
      <c r="L826" s="102" t="s">
        <v>5028</v>
      </c>
      <c r="M826" s="102" t="s">
        <v>358</v>
      </c>
      <c r="N826" s="102" t="s">
        <v>359</v>
      </c>
      <c r="O826" s="102"/>
      <c r="P826" s="102"/>
      <c r="Q826" s="102"/>
      <c r="R826" s="102"/>
      <c r="S826" s="101">
        <f t="shared" si="146"/>
        <v>41827</v>
      </c>
      <c r="T826" s="34" t="str">
        <f t="shared" si="147"/>
        <v/>
      </c>
      <c r="U826" s="34" t="str">
        <f t="shared" si="148"/>
        <v/>
      </c>
    </row>
    <row r="827" spans="1:21">
      <c r="J827" s="118" t="s">
        <v>12971</v>
      </c>
      <c r="K827" s="99" t="str">
        <f t="shared" si="145"/>
        <v>x5003</v>
      </c>
      <c r="L827" s="102" t="s">
        <v>12971</v>
      </c>
      <c r="M827" s="102"/>
      <c r="N827" s="102" t="s">
        <v>359</v>
      </c>
      <c r="O827" s="102"/>
      <c r="P827" s="102"/>
      <c r="Q827" s="102"/>
      <c r="R827" s="102"/>
      <c r="S827" s="101">
        <f t="shared" si="146"/>
        <v>43405</v>
      </c>
      <c r="T827" s="34" t="str">
        <f t="shared" si="147"/>
        <v/>
      </c>
      <c r="U827" s="34" t="str">
        <f t="shared" si="148"/>
        <v/>
      </c>
    </row>
    <row r="828" spans="1:21">
      <c r="J828" s="118" t="s">
        <v>12979</v>
      </c>
      <c r="K828" s="99" t="str">
        <f t="shared" si="145"/>
        <v>x5011</v>
      </c>
      <c r="L828" s="102" t="s">
        <v>12979</v>
      </c>
      <c r="M828" s="102"/>
      <c r="N828" s="102" t="s">
        <v>359</v>
      </c>
      <c r="O828" s="102"/>
      <c r="P828" s="102"/>
      <c r="Q828" s="102"/>
      <c r="R828" s="102"/>
      <c r="S828" s="101">
        <f t="shared" si="146"/>
        <v>43405</v>
      </c>
      <c r="T828" s="34" t="str">
        <f t="shared" si="147"/>
        <v/>
      </c>
      <c r="U828" s="34" t="str">
        <f t="shared" si="148"/>
        <v/>
      </c>
    </row>
    <row r="829" spans="1:21">
      <c r="J829" s="116" t="s">
        <v>12982</v>
      </c>
      <c r="K829" s="99" t="str">
        <f t="shared" si="145"/>
        <v>x5014</v>
      </c>
      <c r="L829" s="102" t="s">
        <v>12982</v>
      </c>
      <c r="M829" s="102" t="s">
        <v>358</v>
      </c>
      <c r="N829" s="102" t="s">
        <v>359</v>
      </c>
      <c r="O829" s="102"/>
      <c r="P829" s="102"/>
      <c r="Q829" s="102"/>
      <c r="R829" s="102"/>
      <c r="S829" s="101">
        <f t="shared" si="146"/>
        <v>43405</v>
      </c>
      <c r="T829" s="34" t="str">
        <f t="shared" si="147"/>
        <v/>
      </c>
      <c r="U829" s="34" t="str">
        <f t="shared" si="148"/>
        <v/>
      </c>
    </row>
    <row r="830" spans="1:21">
      <c r="J830" s="117" t="s">
        <v>132</v>
      </c>
      <c r="K830" s="99" t="str">
        <f t="shared" si="145"/>
        <v>x32</v>
      </c>
      <c r="L830" s="102" t="s">
        <v>132</v>
      </c>
      <c r="M830" s="102"/>
      <c r="N830" s="102" t="s">
        <v>359</v>
      </c>
      <c r="O830" s="102"/>
      <c r="P830" s="102"/>
      <c r="Q830" s="102"/>
      <c r="R830" s="102"/>
      <c r="S830" s="101">
        <f t="shared" si="146"/>
        <v>41827</v>
      </c>
      <c r="T830" s="34" t="str">
        <f t="shared" si="147"/>
        <v/>
      </c>
      <c r="U830" s="34" t="str">
        <f t="shared" si="148"/>
        <v/>
      </c>
    </row>
    <row r="831" spans="1:21">
      <c r="J831" s="117" t="s">
        <v>9966</v>
      </c>
      <c r="K831" s="99" t="str">
        <f t="shared" si="145"/>
        <v>x81</v>
      </c>
      <c r="L831" s="102" t="s">
        <v>9966</v>
      </c>
      <c r="M831" s="102"/>
      <c r="N831" s="102" t="s">
        <v>359</v>
      </c>
      <c r="O831" s="102"/>
      <c r="P831" s="102"/>
      <c r="Q831" s="102"/>
      <c r="R831" s="102"/>
      <c r="S831" s="101">
        <f t="shared" si="146"/>
        <v>41827</v>
      </c>
      <c r="T831" s="34" t="str">
        <f t="shared" si="147"/>
        <v/>
      </c>
      <c r="U831" s="34">
        <f t="shared" si="148"/>
        <v>42277</v>
      </c>
    </row>
    <row r="832" spans="1:21">
      <c r="J832" s="117" t="s">
        <v>6765</v>
      </c>
      <c r="K832" s="99" t="str">
        <f t="shared" si="145"/>
        <v>x184</v>
      </c>
      <c r="L832" s="102" t="s">
        <v>6765</v>
      </c>
      <c r="M832" s="102"/>
      <c r="N832" s="102" t="s">
        <v>359</v>
      </c>
      <c r="O832" s="102"/>
      <c r="P832" s="102"/>
      <c r="Q832" s="102"/>
      <c r="R832" s="102"/>
      <c r="S832" s="101">
        <f t="shared" si="146"/>
        <v>42277</v>
      </c>
      <c r="T832" s="34" t="str">
        <f t="shared" si="147"/>
        <v/>
      </c>
      <c r="U832" s="34" t="str">
        <f t="shared" si="148"/>
        <v/>
      </c>
    </row>
    <row r="833" spans="10:21">
      <c r="J833" s="117" t="s">
        <v>7147</v>
      </c>
      <c r="K833" s="99" t="str">
        <f t="shared" si="145"/>
        <v>x186</v>
      </c>
      <c r="L833" s="102" t="s">
        <v>7147</v>
      </c>
      <c r="M833" s="102"/>
      <c r="N833" s="102" t="s">
        <v>359</v>
      </c>
      <c r="O833" s="102"/>
      <c r="P833" s="102"/>
      <c r="Q833" s="102"/>
      <c r="R833" s="102"/>
      <c r="S833" s="101">
        <f t="shared" si="146"/>
        <v>42277</v>
      </c>
      <c r="T833" s="34" t="str">
        <f t="shared" si="147"/>
        <v/>
      </c>
      <c r="U833" s="34" t="str">
        <f t="shared" si="148"/>
        <v/>
      </c>
    </row>
    <row r="834" spans="10:21">
      <c r="J834" s="117" t="s">
        <v>12968</v>
      </c>
      <c r="K834" s="99" t="str">
        <f t="shared" si="145"/>
        <v>x5000</v>
      </c>
      <c r="L834" s="102" t="s">
        <v>12968</v>
      </c>
      <c r="M834" s="102"/>
      <c r="N834" s="102" t="s">
        <v>359</v>
      </c>
      <c r="O834" s="102"/>
      <c r="P834" s="102"/>
      <c r="Q834" s="102"/>
      <c r="R834" s="102"/>
      <c r="S834" s="101">
        <f t="shared" si="146"/>
        <v>43405</v>
      </c>
      <c r="T834" s="34" t="str">
        <f t="shared" si="147"/>
        <v/>
      </c>
      <c r="U834" s="34" t="str">
        <f t="shared" si="148"/>
        <v/>
      </c>
    </row>
    <row r="835" spans="10:21">
      <c r="J835" s="113" t="s">
        <v>12989</v>
      </c>
      <c r="K835" s="99"/>
      <c r="L835" s="102"/>
      <c r="M835" s="102"/>
      <c r="N835" s="102"/>
      <c r="O835" s="102" t="s">
        <v>2299</v>
      </c>
      <c r="P835" s="102"/>
      <c r="Q835" s="102" t="s">
        <v>1330</v>
      </c>
      <c r="R835" s="102" t="s">
        <v>12766</v>
      </c>
      <c r="S835" s="101">
        <v>43405</v>
      </c>
      <c r="T835" s="19"/>
      <c r="U835" s="34"/>
    </row>
    <row r="836" spans="10:21">
      <c r="J836" s="114" t="s">
        <v>130</v>
      </c>
      <c r="K836" s="99" t="str">
        <f t="shared" ref="K836:K841" si="149">VLOOKUP(J836,$A$2:$B$982,2,FALSE)</f>
        <v>x0</v>
      </c>
      <c r="L836" s="102" t="s">
        <v>130</v>
      </c>
      <c r="M836" s="102" t="s">
        <v>358</v>
      </c>
      <c r="N836" s="102"/>
      <c r="O836" s="102"/>
      <c r="P836" s="102"/>
      <c r="Q836" s="102"/>
      <c r="R836" s="102"/>
      <c r="S836" s="101">
        <f t="shared" ref="S836:S841" si="150">VLOOKUP(J836,A:G,5,FALSE)</f>
        <v>41827</v>
      </c>
      <c r="T836" s="34" t="str">
        <f t="shared" ref="T836:T841" si="151">IF(VLOOKUP(J836,A:G,6,FALSE)=0,"",VLOOKUP(J836,A:G,6,FALSE))</f>
        <v/>
      </c>
      <c r="U836" s="34" t="str">
        <f t="shared" ref="U836:U841" si="152">IF(VLOOKUP(J836,A:G,7,FALSE)=0,"",VLOOKUP(J836,A:G,7,FALSE))</f>
        <v/>
      </c>
    </row>
    <row r="837" spans="10:21">
      <c r="J837" s="116" t="s">
        <v>12975</v>
      </c>
      <c r="K837" s="99" t="str">
        <f t="shared" si="149"/>
        <v>x5007</v>
      </c>
      <c r="L837" s="102" t="s">
        <v>12975</v>
      </c>
      <c r="M837" s="102"/>
      <c r="N837" s="102" t="s">
        <v>359</v>
      </c>
      <c r="O837" s="102"/>
      <c r="P837" s="102"/>
      <c r="Q837" s="102"/>
      <c r="R837" s="102"/>
      <c r="S837" s="101">
        <f t="shared" si="150"/>
        <v>43405</v>
      </c>
      <c r="T837" s="34" t="str">
        <f t="shared" si="151"/>
        <v/>
      </c>
      <c r="U837" s="34" t="str">
        <f t="shared" si="152"/>
        <v/>
      </c>
    </row>
    <row r="838" spans="10:21">
      <c r="J838" s="116" t="s">
        <v>12976</v>
      </c>
      <c r="K838" s="99" t="str">
        <f t="shared" si="149"/>
        <v>x5008</v>
      </c>
      <c r="L838" s="102" t="s">
        <v>12976</v>
      </c>
      <c r="M838" s="102"/>
      <c r="N838" s="102" t="s">
        <v>359</v>
      </c>
      <c r="O838" s="102"/>
      <c r="P838" s="102"/>
      <c r="Q838" s="102"/>
      <c r="R838" s="102"/>
      <c r="S838" s="101">
        <f t="shared" si="150"/>
        <v>43405</v>
      </c>
      <c r="T838" s="34" t="str">
        <f t="shared" si="151"/>
        <v/>
      </c>
      <c r="U838" s="34" t="str">
        <f t="shared" si="152"/>
        <v/>
      </c>
    </row>
    <row r="839" spans="10:21">
      <c r="J839" s="116" t="s">
        <v>12977</v>
      </c>
      <c r="K839" s="99" t="str">
        <f t="shared" si="149"/>
        <v>x5009</v>
      </c>
      <c r="L839" s="102" t="s">
        <v>12977</v>
      </c>
      <c r="M839" s="102"/>
      <c r="N839" s="102" t="s">
        <v>359</v>
      </c>
      <c r="O839" s="102"/>
      <c r="P839" s="102"/>
      <c r="Q839" s="102"/>
      <c r="R839" s="102"/>
      <c r="S839" s="101">
        <f t="shared" si="150"/>
        <v>43405</v>
      </c>
      <c r="T839" s="34" t="str">
        <f t="shared" si="151"/>
        <v/>
      </c>
      <c r="U839" s="34" t="str">
        <f t="shared" si="152"/>
        <v/>
      </c>
    </row>
    <row r="840" spans="10:21">
      <c r="J840" s="116" t="s">
        <v>12978</v>
      </c>
      <c r="K840" s="99" t="str">
        <f t="shared" si="149"/>
        <v>x5010</v>
      </c>
      <c r="L840" s="102" t="s">
        <v>12978</v>
      </c>
      <c r="M840" s="102"/>
      <c r="N840" s="102" t="s">
        <v>359</v>
      </c>
      <c r="O840" s="102"/>
      <c r="P840" s="102"/>
      <c r="Q840" s="102"/>
      <c r="R840" s="102"/>
      <c r="S840" s="101">
        <f t="shared" si="150"/>
        <v>43405</v>
      </c>
      <c r="T840" s="34" t="str">
        <f t="shared" si="151"/>
        <v/>
      </c>
      <c r="U840" s="34" t="str">
        <f t="shared" si="152"/>
        <v/>
      </c>
    </row>
    <row r="841" spans="10:21">
      <c r="J841" s="116" t="s">
        <v>12980</v>
      </c>
      <c r="K841" s="99" t="str">
        <f t="shared" si="149"/>
        <v>x5012</v>
      </c>
      <c r="L841" s="102" t="s">
        <v>12980</v>
      </c>
      <c r="M841" s="102"/>
      <c r="N841" s="102" t="s">
        <v>359</v>
      </c>
      <c r="O841" s="102"/>
      <c r="P841" s="102"/>
      <c r="Q841" s="102"/>
      <c r="R841" s="102"/>
      <c r="S841" s="101">
        <f t="shared" si="150"/>
        <v>43405</v>
      </c>
      <c r="T841" s="34" t="str">
        <f t="shared" si="151"/>
        <v/>
      </c>
      <c r="U841" s="34" t="str">
        <f t="shared" si="152"/>
        <v/>
      </c>
    </row>
    <row r="842" spans="10:21">
      <c r="J842" s="113" t="s">
        <v>12990</v>
      </c>
      <c r="K842" s="99"/>
      <c r="L842" s="102"/>
      <c r="M842" s="102"/>
      <c r="N842" s="102"/>
      <c r="O842" s="102" t="s">
        <v>2299</v>
      </c>
      <c r="P842" s="102"/>
      <c r="Q842" s="102" t="s">
        <v>373</v>
      </c>
      <c r="R842" s="102"/>
      <c r="S842" s="101">
        <v>43405</v>
      </c>
      <c r="T842" s="19"/>
      <c r="U842" s="34"/>
    </row>
    <row r="843" spans="10:21">
      <c r="J843" s="114" t="s">
        <v>130</v>
      </c>
      <c r="K843" s="99" t="str">
        <f>VLOOKUP(J843,$A$2:$B$982,2,FALSE)</f>
        <v>x0</v>
      </c>
      <c r="L843" s="102" t="s">
        <v>130</v>
      </c>
      <c r="M843" s="102" t="s">
        <v>358</v>
      </c>
      <c r="N843" s="102"/>
      <c r="O843" s="102"/>
      <c r="P843" s="102"/>
      <c r="Q843" s="102"/>
      <c r="R843" s="102"/>
      <c r="S843" s="101">
        <f>VLOOKUP(J843,A:G,5,FALSE)</f>
        <v>41827</v>
      </c>
      <c r="T843" s="34" t="str">
        <f>IF(VLOOKUP(J843,A:G,6,FALSE)=0,"",VLOOKUP(J843,A:G,6,FALSE))</f>
        <v/>
      </c>
      <c r="U843" s="34" t="str">
        <f>IF(VLOOKUP(J843,A:G,7,FALSE)=0,"",VLOOKUP(J843,A:G,7,FALSE))</f>
        <v/>
      </c>
    </row>
    <row r="844" spans="10:21">
      <c r="J844" s="116" t="s">
        <v>190</v>
      </c>
      <c r="K844" s="99" t="str">
        <f>VLOOKUP(J844,$A$2:$B$982,2,FALSE)</f>
        <v>x155</v>
      </c>
      <c r="L844" s="102" t="s">
        <v>190</v>
      </c>
      <c r="M844" s="102"/>
      <c r="N844" s="102" t="s">
        <v>359</v>
      </c>
      <c r="O844" s="102"/>
      <c r="P844" s="102"/>
      <c r="Q844" s="102"/>
      <c r="R844" s="102"/>
      <c r="S844" s="101">
        <f>VLOOKUP(J844,A:G,5,FALSE)</f>
        <v>41827</v>
      </c>
      <c r="T844" s="34" t="str">
        <f>IF(VLOOKUP(J844,A:G,6,FALSE)=0,"",VLOOKUP(J844,A:G,6,FALSE))</f>
        <v/>
      </c>
      <c r="U844" s="34" t="str">
        <f>IF(VLOOKUP(J844,A:G,7,FALSE)=0,"",VLOOKUP(J844,A:G,7,FALSE))</f>
        <v/>
      </c>
    </row>
    <row r="845" spans="10:21">
      <c r="J845" s="116" t="s">
        <v>169</v>
      </c>
      <c r="K845" s="99" t="str">
        <f>VLOOKUP(J845,$A$2:$B$982,2,FALSE)</f>
        <v>x120</v>
      </c>
      <c r="L845" s="102" t="s">
        <v>169</v>
      </c>
      <c r="M845" s="102"/>
      <c r="N845" s="102" t="s">
        <v>359</v>
      </c>
      <c r="O845" s="102"/>
      <c r="P845" s="102"/>
      <c r="Q845" s="102"/>
      <c r="R845" s="102"/>
      <c r="S845" s="101">
        <f>VLOOKUP(J845,A:G,5,FALSE)</f>
        <v>41827</v>
      </c>
      <c r="T845" s="34" t="str">
        <f>IF(VLOOKUP(J845,A:G,6,FALSE)=0,"",VLOOKUP(J845,A:G,6,FALSE))</f>
        <v/>
      </c>
      <c r="U845" s="34" t="str">
        <f>IF(VLOOKUP(J845,A:G,7,FALSE)=0,"",VLOOKUP(J845,A:G,7,FALSE))</f>
        <v/>
      </c>
    </row>
    <row r="846" spans="10:21">
      <c r="J846" s="116" t="s">
        <v>12969</v>
      </c>
      <c r="K846" s="99" t="str">
        <f>VLOOKUP(J846,$A$2:$B$982,2,FALSE)</f>
        <v>x5001</v>
      </c>
      <c r="L846" s="102" t="s">
        <v>12969</v>
      </c>
      <c r="M846" s="102"/>
      <c r="N846" s="102" t="s">
        <v>359</v>
      </c>
      <c r="O846" s="102"/>
      <c r="P846" s="102"/>
      <c r="Q846" s="102"/>
      <c r="R846" s="102"/>
      <c r="S846" s="101">
        <f>VLOOKUP(J846,A:G,5,FALSE)</f>
        <v>43405</v>
      </c>
      <c r="T846" s="34" t="str">
        <f>IF(VLOOKUP(J846,A:G,6,FALSE)=0,"",VLOOKUP(J846,A:G,6,FALSE))</f>
        <v/>
      </c>
      <c r="U846" s="34" t="str">
        <f>IF(VLOOKUP(J846,A:G,7,FALSE)=0,"",VLOOKUP(J846,A:G,7,FALSE))</f>
        <v/>
      </c>
    </row>
    <row r="847" spans="10:21">
      <c r="J847" s="116" t="s">
        <v>12970</v>
      </c>
      <c r="K847" s="99" t="str">
        <f>VLOOKUP(J847,$A$2:$B$982,2,FALSE)</f>
        <v>x5002</v>
      </c>
      <c r="L847" s="102" t="s">
        <v>12970</v>
      </c>
      <c r="M847" s="102"/>
      <c r="N847" s="102" t="s">
        <v>359</v>
      </c>
      <c r="O847" s="102"/>
      <c r="P847" s="102"/>
      <c r="Q847" s="102"/>
      <c r="R847" s="102"/>
      <c r="S847" s="101">
        <f>VLOOKUP(J847,A:G,5,FALSE)</f>
        <v>43405</v>
      </c>
      <c r="T847" s="34" t="str">
        <f>IF(VLOOKUP(J847,A:G,6,FALSE)=0,"",VLOOKUP(J847,A:G,6,FALSE))</f>
        <v/>
      </c>
      <c r="U847" s="34" t="str">
        <f>IF(VLOOKUP(J847,A:G,7,FALSE)=0,"",VLOOKUP(J847,A:G,7,FALSE))</f>
        <v/>
      </c>
    </row>
    <row r="848" spans="10:21">
      <c r="J848" s="113" t="s">
        <v>12991</v>
      </c>
      <c r="K848" s="99"/>
      <c r="L848" s="102"/>
      <c r="M848" s="102"/>
      <c r="N848" s="102"/>
      <c r="O848" s="102" t="s">
        <v>2299</v>
      </c>
      <c r="P848" s="102"/>
      <c r="Q848" s="102" t="s">
        <v>10645</v>
      </c>
      <c r="R848" s="102" t="s">
        <v>12952</v>
      </c>
      <c r="S848" s="101">
        <v>43405</v>
      </c>
      <c r="T848" s="19"/>
      <c r="U848" s="34"/>
    </row>
    <row r="849" spans="10:22">
      <c r="J849" s="114" t="s">
        <v>130</v>
      </c>
      <c r="K849" s="99" t="str">
        <f>VLOOKUP(J849,$A$2:$B$982,2,FALSE)</f>
        <v>x0</v>
      </c>
      <c r="L849" s="102" t="s">
        <v>130</v>
      </c>
      <c r="M849" s="102"/>
      <c r="N849" s="102"/>
      <c r="O849" s="102"/>
      <c r="P849" s="102" t="s">
        <v>627</v>
      </c>
      <c r="Q849" s="102"/>
      <c r="R849" s="102"/>
      <c r="S849" s="101">
        <f>VLOOKUP(J849,A:G,5,FALSE)</f>
        <v>41827</v>
      </c>
      <c r="T849" s="34" t="str">
        <f>IF(VLOOKUP(J849,A:G,6,FALSE)=0,"",VLOOKUP(J849,A:G,6,FALSE))</f>
        <v/>
      </c>
      <c r="U849" s="34" t="str">
        <f>IF(VLOOKUP(J849,A:G,7,FALSE)=0,"",VLOOKUP(J849,A:G,7,FALSE))</f>
        <v/>
      </c>
      <c r="V849" s="1"/>
    </row>
    <row r="850" spans="10:22">
      <c r="J850" s="116" t="s">
        <v>12971</v>
      </c>
      <c r="K850" s="99" t="str">
        <f>VLOOKUP(J850,$A$2:$B$982,2,FALSE)</f>
        <v>x5003</v>
      </c>
      <c r="L850" s="102" t="s">
        <v>12992</v>
      </c>
      <c r="M850" s="102"/>
      <c r="N850" s="102"/>
      <c r="O850" s="102"/>
      <c r="P850" s="102"/>
      <c r="Q850" s="102"/>
      <c r="R850" s="102"/>
      <c r="S850" s="101">
        <f>VLOOKUP(J850,A:G,5,FALSE)</f>
        <v>43405</v>
      </c>
      <c r="T850" s="34" t="str">
        <f>IF(VLOOKUP(J850,A:G,6,FALSE)=0,"",VLOOKUP(J850,A:G,6,FALSE))</f>
        <v/>
      </c>
      <c r="U850" s="34" t="str">
        <f>IF(VLOOKUP(J850,A:G,7,FALSE)=0,"",VLOOKUP(J850,A:G,7,FALSE))</f>
        <v/>
      </c>
    </row>
    <row r="851" spans="10:22">
      <c r="J851" s="116" t="s">
        <v>12972</v>
      </c>
      <c r="K851" s="99" t="str">
        <f>VLOOKUP(J851,$A$2:$B$982,2,FALSE)</f>
        <v>x5004</v>
      </c>
      <c r="L851" s="102" t="s">
        <v>12993</v>
      </c>
      <c r="M851" s="102"/>
      <c r="N851" s="102"/>
      <c r="O851" s="102"/>
      <c r="P851" s="102"/>
      <c r="Q851" s="102"/>
      <c r="R851" s="102"/>
      <c r="S851" s="101">
        <f>VLOOKUP(J851,A:G,5,FALSE)</f>
        <v>43405</v>
      </c>
      <c r="T851" s="34" t="str">
        <f>IF(VLOOKUP(J851,A:G,6,FALSE)=0,"",VLOOKUP(J851,A:G,6,FALSE))</f>
        <v/>
      </c>
      <c r="U851" s="34" t="str">
        <f>IF(VLOOKUP(J851,A:G,7,FALSE)=0,"",VLOOKUP(J851,A:G,7,FALSE))</f>
        <v/>
      </c>
    </row>
    <row r="852" spans="10:22">
      <c r="J852" s="113" t="s">
        <v>12994</v>
      </c>
      <c r="K852" s="99"/>
      <c r="L852" s="102"/>
      <c r="M852" s="102"/>
      <c r="N852" s="102"/>
      <c r="O852" s="102" t="s">
        <v>2299</v>
      </c>
      <c r="P852" s="102"/>
      <c r="Q852" s="102" t="s">
        <v>1318</v>
      </c>
      <c r="R852" s="102" t="s">
        <v>12995</v>
      </c>
      <c r="S852" s="101">
        <v>43405</v>
      </c>
      <c r="T852" s="19"/>
      <c r="U852" s="34"/>
    </row>
    <row r="853" spans="10:22">
      <c r="J853" s="114" t="s">
        <v>130</v>
      </c>
      <c r="K853" s="99" t="str">
        <f>VLOOKUP(J853,$A$2:$B$982,2,FALSE)</f>
        <v>x0</v>
      </c>
      <c r="L853" s="102" t="s">
        <v>130</v>
      </c>
      <c r="M853" s="102" t="s">
        <v>358</v>
      </c>
      <c r="N853" s="102"/>
      <c r="O853" s="102"/>
      <c r="P853" s="102"/>
      <c r="Q853" s="102"/>
      <c r="R853" s="102"/>
      <c r="S853" s="101">
        <f>VLOOKUP(J853,A:G,5,FALSE)</f>
        <v>41827</v>
      </c>
      <c r="T853" s="34" t="str">
        <f>IF(VLOOKUP(J853,A:G,6,FALSE)=0,"",VLOOKUP(J853,A:G,6,FALSE))</f>
        <v/>
      </c>
      <c r="U853" s="34" t="str">
        <f>IF(VLOOKUP(J853,A:G,7,FALSE)=0,"",VLOOKUP(J853,A:G,7,FALSE))</f>
        <v/>
      </c>
    </row>
    <row r="854" spans="10:22">
      <c r="J854" s="116" t="s">
        <v>12973</v>
      </c>
      <c r="K854" s="99" t="str">
        <f>VLOOKUP(J854,$A$2:$B$982,2,FALSE)</f>
        <v>x5005</v>
      </c>
      <c r="L854" s="102" t="s">
        <v>12973</v>
      </c>
      <c r="M854" s="102"/>
      <c r="N854" s="102" t="s">
        <v>359</v>
      </c>
      <c r="O854" s="102"/>
      <c r="P854" s="102"/>
      <c r="Q854" s="102"/>
      <c r="R854" s="102"/>
      <c r="S854" s="101">
        <f>VLOOKUP(J854,A:G,5,FALSE)</f>
        <v>43405</v>
      </c>
      <c r="T854" s="34" t="str">
        <f>IF(VLOOKUP(J854,A:G,6,FALSE)=0,"",VLOOKUP(J854,A:G,6,FALSE))</f>
        <v/>
      </c>
      <c r="U854" s="34" t="str">
        <f>IF(VLOOKUP(J854,A:G,7,FALSE)=0,"",VLOOKUP(J854,A:G,7,FALSE))</f>
        <v/>
      </c>
    </row>
    <row r="855" spans="10:22">
      <c r="J855" s="116" t="s">
        <v>12974</v>
      </c>
      <c r="K855" s="99" t="str">
        <f>VLOOKUP(J855,$A$2:$B$982,2,FALSE)</f>
        <v>x5006</v>
      </c>
      <c r="L855" s="102" t="s">
        <v>12974</v>
      </c>
      <c r="M855" s="102"/>
      <c r="N855" s="102" t="s">
        <v>359</v>
      </c>
      <c r="O855" s="102"/>
      <c r="P855" s="102"/>
      <c r="Q855" s="102"/>
      <c r="R855" s="102"/>
      <c r="S855" s="101">
        <f>VLOOKUP(J855,A:G,5,FALSE)</f>
        <v>43405</v>
      </c>
      <c r="T855" s="34" t="str">
        <f>IF(VLOOKUP(J855,A:G,6,FALSE)=0,"",VLOOKUP(J855,A:G,6,FALSE))</f>
        <v/>
      </c>
      <c r="U855" s="34" t="str">
        <f>IF(VLOOKUP(J855,A:G,7,FALSE)=0,"",VLOOKUP(J855,A:G,7,FALSE))</f>
        <v/>
      </c>
    </row>
    <row r="856" spans="10:22">
      <c r="J856" s="113" t="s">
        <v>12996</v>
      </c>
      <c r="K856" s="99"/>
      <c r="L856" s="102"/>
      <c r="M856" s="102"/>
      <c r="N856" s="102"/>
      <c r="O856" s="102" t="s">
        <v>2299</v>
      </c>
      <c r="P856" s="102"/>
      <c r="Q856" s="102" t="s">
        <v>369</v>
      </c>
      <c r="R856" s="102" t="s">
        <v>12830</v>
      </c>
      <c r="S856" s="101">
        <v>43405</v>
      </c>
      <c r="T856" s="19"/>
      <c r="U856" s="34"/>
    </row>
    <row r="857" spans="10:22">
      <c r="J857" s="114" t="s">
        <v>130</v>
      </c>
      <c r="K857" s="99" t="str">
        <f t="shared" ref="K857:K873" si="153">VLOOKUP(J857,$A$2:$B$982,2,FALSE)</f>
        <v>x0</v>
      </c>
      <c r="L857" s="102" t="s">
        <v>130</v>
      </c>
      <c r="M857" s="102" t="s">
        <v>358</v>
      </c>
      <c r="N857" s="102"/>
      <c r="O857" s="102"/>
      <c r="P857" s="102"/>
      <c r="Q857" s="102"/>
      <c r="R857" s="102"/>
      <c r="S857" s="101">
        <f t="shared" ref="S857:S873" si="154">VLOOKUP(J857,A:G,5,FALSE)</f>
        <v>41827</v>
      </c>
      <c r="T857" s="34" t="str">
        <f t="shared" ref="T857:T873" si="155">IF(VLOOKUP(J857,A:G,6,FALSE)=0,"",VLOOKUP(J857,A:G,6,FALSE))</f>
        <v/>
      </c>
      <c r="U857" s="34" t="str">
        <f t="shared" ref="U857:U873" si="156">IF(VLOOKUP(J857,A:G,7,FALSE)=0,"",VLOOKUP(J857,A:G,7,FALSE))</f>
        <v/>
      </c>
    </row>
    <row r="858" spans="10:22">
      <c r="J858" s="116" t="s">
        <v>7147</v>
      </c>
      <c r="K858" s="99" t="str">
        <f t="shared" si="153"/>
        <v>x186</v>
      </c>
      <c r="L858" s="102" t="s">
        <v>7147</v>
      </c>
      <c r="M858" s="102"/>
      <c r="N858" s="102" t="s">
        <v>359</v>
      </c>
      <c r="O858" s="102"/>
      <c r="P858" s="102"/>
      <c r="Q858" s="102"/>
      <c r="R858" s="102"/>
      <c r="S858" s="101">
        <f t="shared" si="154"/>
        <v>42277</v>
      </c>
      <c r="T858" s="34" t="str">
        <f t="shared" si="155"/>
        <v/>
      </c>
      <c r="U858" s="34" t="str">
        <f t="shared" si="156"/>
        <v/>
      </c>
    </row>
    <row r="859" spans="10:22">
      <c r="J859" s="116" t="s">
        <v>162</v>
      </c>
      <c r="K859" s="99" t="str">
        <f t="shared" si="153"/>
        <v>x7</v>
      </c>
      <c r="L859" s="102" t="s">
        <v>162</v>
      </c>
      <c r="M859" s="102" t="s">
        <v>12997</v>
      </c>
      <c r="N859" s="102" t="s">
        <v>359</v>
      </c>
      <c r="O859" s="102"/>
      <c r="P859" s="102"/>
      <c r="Q859" s="102"/>
      <c r="R859" s="102"/>
      <c r="S859" s="101">
        <f t="shared" si="154"/>
        <v>41827</v>
      </c>
      <c r="T859" s="34" t="str">
        <f t="shared" si="155"/>
        <v/>
      </c>
      <c r="U859" s="34" t="str">
        <f t="shared" si="156"/>
        <v/>
      </c>
    </row>
    <row r="860" spans="10:22">
      <c r="J860" s="117" t="s">
        <v>12987</v>
      </c>
      <c r="K860" s="99" t="str">
        <f t="shared" si="153"/>
        <v>x6005</v>
      </c>
      <c r="L860" s="102" t="s">
        <v>12987</v>
      </c>
      <c r="M860" s="102"/>
      <c r="N860" s="102" t="s">
        <v>359</v>
      </c>
      <c r="O860" s="102"/>
      <c r="P860" s="102"/>
      <c r="Q860" s="102"/>
      <c r="R860" s="102"/>
      <c r="S860" s="101">
        <f t="shared" si="154"/>
        <v>43405</v>
      </c>
      <c r="T860" s="34" t="str">
        <f t="shared" si="155"/>
        <v/>
      </c>
      <c r="U860" s="34" t="str">
        <f t="shared" si="156"/>
        <v/>
      </c>
    </row>
    <row r="861" spans="10:22">
      <c r="J861" s="116" t="s">
        <v>9966</v>
      </c>
      <c r="K861" s="99" t="str">
        <f t="shared" si="153"/>
        <v>x81</v>
      </c>
      <c r="L861" s="102" t="s">
        <v>9966</v>
      </c>
      <c r="M861" s="102"/>
      <c r="N861" s="102" t="s">
        <v>359</v>
      </c>
      <c r="O861" s="102"/>
      <c r="P861" s="102"/>
      <c r="Q861" s="102"/>
      <c r="R861" s="102"/>
      <c r="S861" s="101">
        <f t="shared" si="154"/>
        <v>41827</v>
      </c>
      <c r="T861" s="34" t="str">
        <f t="shared" si="155"/>
        <v/>
      </c>
      <c r="U861" s="34">
        <f t="shared" si="156"/>
        <v>42277</v>
      </c>
    </row>
    <row r="862" spans="10:22">
      <c r="J862" s="116" t="s">
        <v>136</v>
      </c>
      <c r="K862" s="99" t="str">
        <f t="shared" si="153"/>
        <v>x39</v>
      </c>
      <c r="L862" s="102" t="s">
        <v>136</v>
      </c>
      <c r="M862" s="102"/>
      <c r="N862" s="102" t="s">
        <v>359</v>
      </c>
      <c r="O862" s="102"/>
      <c r="P862" s="102"/>
      <c r="Q862" s="102"/>
      <c r="R862" s="102"/>
      <c r="S862" s="101">
        <f t="shared" si="154"/>
        <v>41827</v>
      </c>
      <c r="T862" s="34" t="str">
        <f t="shared" si="155"/>
        <v/>
      </c>
      <c r="U862" s="34" t="str">
        <f t="shared" si="156"/>
        <v/>
      </c>
    </row>
    <row r="863" spans="10:22">
      <c r="J863" s="116" t="s">
        <v>5028</v>
      </c>
      <c r="K863" s="99" t="str">
        <f t="shared" si="153"/>
        <v>x177</v>
      </c>
      <c r="L863" s="102" t="s">
        <v>5028</v>
      </c>
      <c r="M863" s="102"/>
      <c r="N863" s="102" t="s">
        <v>359</v>
      </c>
      <c r="O863" s="102"/>
      <c r="P863" s="102"/>
      <c r="Q863" s="102"/>
      <c r="R863" s="102"/>
      <c r="S863" s="101">
        <f t="shared" si="154"/>
        <v>41827</v>
      </c>
      <c r="T863" s="34" t="str">
        <f t="shared" si="155"/>
        <v/>
      </c>
      <c r="U863" s="34" t="str">
        <f t="shared" si="156"/>
        <v/>
      </c>
    </row>
    <row r="864" spans="10:22">
      <c r="J864" s="116" t="s">
        <v>12983</v>
      </c>
      <c r="K864" s="99" t="str">
        <f t="shared" si="153"/>
        <v>x6001</v>
      </c>
      <c r="L864" s="102" t="s">
        <v>12983</v>
      </c>
      <c r="M864" s="102" t="s">
        <v>12997</v>
      </c>
      <c r="N864" s="102" t="s">
        <v>359</v>
      </c>
      <c r="O864" s="102"/>
      <c r="P864" s="102"/>
      <c r="Q864" s="102"/>
      <c r="R864" s="102"/>
      <c r="S864" s="101">
        <f t="shared" si="154"/>
        <v>43405</v>
      </c>
      <c r="T864" s="34" t="str">
        <f t="shared" si="155"/>
        <v/>
      </c>
      <c r="U864" s="34" t="str">
        <f t="shared" si="156"/>
        <v/>
      </c>
    </row>
    <row r="865" spans="10:21">
      <c r="J865" s="117" t="s">
        <v>6765</v>
      </c>
      <c r="K865" s="99" t="str">
        <f t="shared" si="153"/>
        <v>x184</v>
      </c>
      <c r="L865" s="102" t="s">
        <v>6765</v>
      </c>
      <c r="M865" s="102"/>
      <c r="N865" s="102" t="s">
        <v>359</v>
      </c>
      <c r="O865" s="102"/>
      <c r="P865" s="102"/>
      <c r="Q865" s="102"/>
      <c r="R865" s="102"/>
      <c r="S865" s="101">
        <f t="shared" si="154"/>
        <v>42277</v>
      </c>
      <c r="T865" s="34" t="str">
        <f t="shared" si="155"/>
        <v/>
      </c>
      <c r="U865" s="34" t="str">
        <f t="shared" si="156"/>
        <v/>
      </c>
    </row>
    <row r="866" spans="10:21">
      <c r="J866" s="116" t="s">
        <v>132</v>
      </c>
      <c r="K866" s="99" t="str">
        <f t="shared" si="153"/>
        <v>x32</v>
      </c>
      <c r="L866" s="102" t="s">
        <v>132</v>
      </c>
      <c r="M866" s="102"/>
      <c r="N866" s="102" t="s">
        <v>359</v>
      </c>
      <c r="O866" s="102"/>
      <c r="P866" s="102"/>
      <c r="Q866" s="102"/>
      <c r="R866" s="102"/>
      <c r="S866" s="101">
        <f t="shared" si="154"/>
        <v>41827</v>
      </c>
      <c r="T866" s="34" t="str">
        <f t="shared" si="155"/>
        <v/>
      </c>
      <c r="U866" s="34" t="str">
        <f t="shared" si="156"/>
        <v/>
      </c>
    </row>
    <row r="867" spans="10:21">
      <c r="J867" s="116" t="s">
        <v>12984</v>
      </c>
      <c r="K867" s="99" t="str">
        <f t="shared" si="153"/>
        <v>x6002</v>
      </c>
      <c r="L867" s="102" t="s">
        <v>12984</v>
      </c>
      <c r="M867" s="102"/>
      <c r="N867" s="102" t="s">
        <v>359</v>
      </c>
      <c r="O867" s="102"/>
      <c r="P867" s="102"/>
      <c r="Q867" s="102"/>
      <c r="R867" s="102"/>
      <c r="S867" s="101">
        <f t="shared" si="154"/>
        <v>43405</v>
      </c>
      <c r="T867" s="34" t="str">
        <f t="shared" si="155"/>
        <v/>
      </c>
      <c r="U867" s="34" t="str">
        <f t="shared" si="156"/>
        <v/>
      </c>
    </row>
    <row r="868" spans="10:21">
      <c r="J868" s="117" t="s">
        <v>169</v>
      </c>
      <c r="K868" s="99" t="str">
        <f t="shared" si="153"/>
        <v>x120</v>
      </c>
      <c r="L868" s="102" t="s">
        <v>169</v>
      </c>
      <c r="M868" s="102" t="s">
        <v>358</v>
      </c>
      <c r="N868" s="102" t="s">
        <v>359</v>
      </c>
      <c r="O868" s="102"/>
      <c r="P868" s="102"/>
      <c r="Q868" s="102"/>
      <c r="R868" s="102"/>
      <c r="S868" s="101">
        <f t="shared" si="154"/>
        <v>41827</v>
      </c>
      <c r="T868" s="34" t="str">
        <f t="shared" si="155"/>
        <v/>
      </c>
      <c r="U868" s="34" t="str">
        <f t="shared" si="156"/>
        <v/>
      </c>
    </row>
    <row r="869" spans="10:21">
      <c r="J869" s="118" t="s">
        <v>170</v>
      </c>
      <c r="K869" s="99" t="str">
        <f t="shared" si="153"/>
        <v>x119</v>
      </c>
      <c r="L869" s="102" t="s">
        <v>170</v>
      </c>
      <c r="M869" s="102"/>
      <c r="N869" s="102" t="s">
        <v>359</v>
      </c>
      <c r="O869" s="102"/>
      <c r="P869" s="102"/>
      <c r="Q869" s="102"/>
      <c r="R869" s="102"/>
      <c r="S869" s="101">
        <f t="shared" si="154"/>
        <v>41827</v>
      </c>
      <c r="T869" s="34" t="str">
        <f t="shared" si="155"/>
        <v/>
      </c>
      <c r="U869" s="34" t="str">
        <f t="shared" si="156"/>
        <v/>
      </c>
    </row>
    <row r="870" spans="10:21">
      <c r="J870" s="118" t="s">
        <v>3422</v>
      </c>
      <c r="K870" s="99" t="str">
        <f t="shared" si="153"/>
        <v>x121</v>
      </c>
      <c r="L870" s="102" t="s">
        <v>3422</v>
      </c>
      <c r="M870" s="102"/>
      <c r="N870" s="102" t="s">
        <v>359</v>
      </c>
      <c r="O870" s="102"/>
      <c r="P870" s="102"/>
      <c r="Q870" s="102"/>
      <c r="R870" s="102"/>
      <c r="S870" s="101">
        <f t="shared" si="154"/>
        <v>41827</v>
      </c>
      <c r="T870" s="34" t="str">
        <f t="shared" si="155"/>
        <v/>
      </c>
      <c r="U870" s="34" t="str">
        <f t="shared" si="156"/>
        <v/>
      </c>
    </row>
    <row r="871" spans="10:21">
      <c r="J871" s="117" t="s">
        <v>179</v>
      </c>
      <c r="K871" s="99" t="str">
        <f t="shared" si="153"/>
        <v>x122</v>
      </c>
      <c r="L871" s="102" t="s">
        <v>179</v>
      </c>
      <c r="M871" s="102"/>
      <c r="N871" s="102" t="s">
        <v>359</v>
      </c>
      <c r="O871" s="102"/>
      <c r="P871" s="102"/>
      <c r="Q871" s="102"/>
      <c r="R871" s="102"/>
      <c r="S871" s="101">
        <f t="shared" si="154"/>
        <v>41827</v>
      </c>
      <c r="T871" s="34" t="str">
        <f t="shared" si="155"/>
        <v/>
      </c>
      <c r="U871" s="34" t="str">
        <f t="shared" si="156"/>
        <v/>
      </c>
    </row>
    <row r="872" spans="10:21">
      <c r="J872" s="116" t="s">
        <v>12985</v>
      </c>
      <c r="K872" s="99" t="str">
        <f t="shared" si="153"/>
        <v>x6003</v>
      </c>
      <c r="L872" s="102" t="s">
        <v>12985</v>
      </c>
      <c r="M872" s="102" t="s">
        <v>12997</v>
      </c>
      <c r="N872" s="102" t="s">
        <v>359</v>
      </c>
      <c r="O872" s="102"/>
      <c r="P872" s="102"/>
      <c r="Q872" s="102"/>
      <c r="R872" s="102"/>
      <c r="S872" s="101">
        <f t="shared" si="154"/>
        <v>43405</v>
      </c>
      <c r="T872" s="34" t="str">
        <f t="shared" si="155"/>
        <v/>
      </c>
      <c r="U872" s="34" t="str">
        <f t="shared" si="156"/>
        <v/>
      </c>
    </row>
    <row r="873" spans="10:21">
      <c r="J873" s="117" t="s">
        <v>9971</v>
      </c>
      <c r="K873" s="99" t="str">
        <f t="shared" si="153"/>
        <v>x115</v>
      </c>
      <c r="L873" s="102" t="s">
        <v>9971</v>
      </c>
      <c r="M873" s="102"/>
      <c r="N873" s="102" t="s">
        <v>359</v>
      </c>
      <c r="O873" s="102"/>
      <c r="P873" s="102"/>
      <c r="Q873" s="102"/>
      <c r="R873" s="102"/>
      <c r="S873" s="101">
        <f t="shared" si="154"/>
        <v>41827</v>
      </c>
      <c r="T873" s="34" t="str">
        <f t="shared" si="155"/>
        <v/>
      </c>
      <c r="U873" s="34" t="str">
        <f t="shared" si="156"/>
        <v/>
      </c>
    </row>
    <row r="874" spans="10:21">
      <c r="J874" s="113" t="s">
        <v>13075</v>
      </c>
      <c r="K874" s="99"/>
      <c r="L874" s="102"/>
      <c r="M874" s="102"/>
      <c r="N874" s="102"/>
      <c r="O874" s="102" t="s">
        <v>2299</v>
      </c>
      <c r="P874" s="102"/>
      <c r="Q874" s="102" t="s">
        <v>373</v>
      </c>
      <c r="R874" s="102" t="s">
        <v>12999</v>
      </c>
      <c r="S874" s="101">
        <v>43405</v>
      </c>
      <c r="T874" s="19"/>
      <c r="U874" s="34"/>
    </row>
    <row r="875" spans="10:21">
      <c r="J875" s="114" t="s">
        <v>130</v>
      </c>
      <c r="K875" s="99" t="str">
        <f t="shared" ref="K875:K885" si="157">VLOOKUP(J875,$A$2:$B$982,2,FALSE)</f>
        <v>x0</v>
      </c>
      <c r="L875" s="102" t="s">
        <v>130</v>
      </c>
      <c r="M875" s="102" t="s">
        <v>358</v>
      </c>
      <c r="N875" s="102"/>
      <c r="O875" s="102"/>
      <c r="P875" s="102"/>
      <c r="Q875" s="102"/>
      <c r="R875" s="102"/>
      <c r="S875" s="101">
        <f t="shared" ref="S875:S885" si="158">VLOOKUP(J875,A:G,5,FALSE)</f>
        <v>41827</v>
      </c>
      <c r="T875" s="34" t="str">
        <f t="shared" ref="T875:T885" si="159">IF(VLOOKUP(J875,A:G,6,FALSE)=0,"",VLOOKUP(J875,A:G,6,FALSE))</f>
        <v/>
      </c>
      <c r="U875" s="34" t="str">
        <f t="shared" ref="U875:U885" si="160">IF(VLOOKUP(J875,A:G,7,FALSE)=0,"",VLOOKUP(J875,A:G,7,FALSE))</f>
        <v/>
      </c>
    </row>
    <row r="876" spans="10:21">
      <c r="J876" s="116" t="s">
        <v>9966</v>
      </c>
      <c r="K876" s="99" t="str">
        <f t="shared" si="157"/>
        <v>x81</v>
      </c>
      <c r="L876" s="102" t="s">
        <v>9966</v>
      </c>
      <c r="M876" s="102"/>
      <c r="N876" s="102" t="s">
        <v>359</v>
      </c>
      <c r="O876" s="102"/>
      <c r="P876" s="102"/>
      <c r="Q876" s="102"/>
      <c r="R876" s="102"/>
      <c r="S876" s="101">
        <f t="shared" si="158"/>
        <v>41827</v>
      </c>
      <c r="T876" s="34" t="str">
        <f t="shared" si="159"/>
        <v/>
      </c>
      <c r="U876" s="34">
        <f t="shared" si="160"/>
        <v>42277</v>
      </c>
    </row>
    <row r="877" spans="10:21">
      <c r="J877" s="116" t="s">
        <v>162</v>
      </c>
      <c r="K877" s="99" t="str">
        <f t="shared" si="157"/>
        <v>x7</v>
      </c>
      <c r="L877" s="102" t="s">
        <v>162</v>
      </c>
      <c r="M877" s="102" t="s">
        <v>358</v>
      </c>
      <c r="N877" s="102" t="s">
        <v>359</v>
      </c>
      <c r="O877" s="102"/>
      <c r="P877" s="102"/>
      <c r="Q877" s="102"/>
      <c r="R877" s="102"/>
      <c r="S877" s="101">
        <f t="shared" si="158"/>
        <v>41827</v>
      </c>
      <c r="T877" s="34" t="str">
        <f t="shared" si="159"/>
        <v/>
      </c>
      <c r="U877" s="34" t="str">
        <f t="shared" si="160"/>
        <v/>
      </c>
    </row>
    <row r="878" spans="10:21">
      <c r="J878" s="116" t="s">
        <v>190</v>
      </c>
      <c r="K878" s="99" t="str">
        <f t="shared" si="157"/>
        <v>x155</v>
      </c>
      <c r="L878" s="102" t="s">
        <v>190</v>
      </c>
      <c r="M878" s="102"/>
      <c r="N878" s="102" t="s">
        <v>359</v>
      </c>
      <c r="O878" s="102"/>
      <c r="P878" s="102"/>
      <c r="Q878" s="102"/>
      <c r="R878" s="102"/>
      <c r="S878" s="101">
        <f t="shared" si="158"/>
        <v>41827</v>
      </c>
      <c r="T878" s="34" t="str">
        <f t="shared" si="159"/>
        <v/>
      </c>
      <c r="U878" s="34" t="str">
        <f t="shared" si="160"/>
        <v/>
      </c>
    </row>
    <row r="879" spans="10:21">
      <c r="J879" s="116" t="s">
        <v>132</v>
      </c>
      <c r="K879" s="99" t="str">
        <f t="shared" si="157"/>
        <v>x32</v>
      </c>
      <c r="L879" s="102" t="s">
        <v>132</v>
      </c>
      <c r="M879" s="102"/>
      <c r="N879" s="102" t="s">
        <v>359</v>
      </c>
      <c r="O879" s="102"/>
      <c r="P879" s="102"/>
      <c r="Q879" s="102"/>
      <c r="R879" s="102"/>
      <c r="S879" s="101">
        <f t="shared" si="158"/>
        <v>41827</v>
      </c>
      <c r="T879" s="34" t="str">
        <f t="shared" si="159"/>
        <v/>
      </c>
      <c r="U879" s="34" t="str">
        <f t="shared" si="160"/>
        <v/>
      </c>
    </row>
    <row r="880" spans="10:21">
      <c r="J880" s="116" t="s">
        <v>12984</v>
      </c>
      <c r="K880" s="99" t="str">
        <f t="shared" si="157"/>
        <v>x6002</v>
      </c>
      <c r="L880" s="102" t="s">
        <v>12998</v>
      </c>
      <c r="M880" s="102" t="s">
        <v>358</v>
      </c>
      <c r="N880" s="102" t="s">
        <v>359</v>
      </c>
      <c r="O880" s="102"/>
      <c r="P880" s="102"/>
      <c r="Q880" s="102"/>
      <c r="R880" s="102"/>
      <c r="S880" s="101">
        <f t="shared" si="158"/>
        <v>43405</v>
      </c>
      <c r="T880" s="34" t="str">
        <f t="shared" si="159"/>
        <v/>
      </c>
      <c r="U880" s="34" t="str">
        <f t="shared" si="160"/>
        <v/>
      </c>
    </row>
    <row r="881" spans="10:21">
      <c r="J881" s="117" t="s">
        <v>12986</v>
      </c>
      <c r="K881" s="99" t="str">
        <f t="shared" si="157"/>
        <v>x6004</v>
      </c>
      <c r="L881" s="102" t="s">
        <v>12986</v>
      </c>
      <c r="M881" s="102" t="s">
        <v>358</v>
      </c>
      <c r="N881" s="102" t="s">
        <v>359</v>
      </c>
      <c r="O881" s="102"/>
      <c r="P881" s="102"/>
      <c r="Q881" s="102"/>
      <c r="R881" s="102"/>
      <c r="S881" s="101">
        <f t="shared" si="158"/>
        <v>43405</v>
      </c>
      <c r="T881" s="34" t="str">
        <f t="shared" si="159"/>
        <v/>
      </c>
      <c r="U881" s="34" t="str">
        <f t="shared" si="160"/>
        <v/>
      </c>
    </row>
    <row r="882" spans="10:21">
      <c r="J882" s="118" t="s">
        <v>169</v>
      </c>
      <c r="K882" s="99" t="str">
        <f t="shared" si="157"/>
        <v>x120</v>
      </c>
      <c r="L882" s="102" t="s">
        <v>169</v>
      </c>
      <c r="M882" s="102" t="s">
        <v>358</v>
      </c>
      <c r="N882" s="102" t="s">
        <v>359</v>
      </c>
      <c r="O882" s="102"/>
      <c r="P882" s="102"/>
      <c r="Q882" s="102"/>
      <c r="R882" s="102"/>
      <c r="S882" s="101">
        <f t="shared" si="158"/>
        <v>41827</v>
      </c>
      <c r="T882" s="34" t="str">
        <f t="shared" si="159"/>
        <v/>
      </c>
      <c r="U882" s="34" t="str">
        <f t="shared" si="160"/>
        <v/>
      </c>
    </row>
    <row r="883" spans="10:21">
      <c r="J883" s="119" t="s">
        <v>170</v>
      </c>
      <c r="K883" s="99" t="str">
        <f t="shared" si="157"/>
        <v>x119</v>
      </c>
      <c r="L883" s="102" t="s">
        <v>170</v>
      </c>
      <c r="M883" s="102"/>
      <c r="N883" s="102" t="s">
        <v>359</v>
      </c>
      <c r="O883" s="102"/>
      <c r="P883" s="102"/>
      <c r="Q883" s="102"/>
      <c r="R883" s="102"/>
      <c r="S883" s="101">
        <f t="shared" si="158"/>
        <v>41827</v>
      </c>
      <c r="T883" s="34" t="str">
        <f t="shared" si="159"/>
        <v/>
      </c>
      <c r="U883" s="34" t="str">
        <f t="shared" si="160"/>
        <v/>
      </c>
    </row>
    <row r="884" spans="10:21">
      <c r="J884" s="119" t="s">
        <v>3422</v>
      </c>
      <c r="K884" s="99" t="str">
        <f t="shared" si="157"/>
        <v>x121</v>
      </c>
      <c r="L884" s="102" t="s">
        <v>3422</v>
      </c>
      <c r="M884" s="102"/>
      <c r="N884" s="102" t="s">
        <v>359</v>
      </c>
      <c r="O884" s="102"/>
      <c r="P884" s="102"/>
      <c r="Q884" s="102"/>
      <c r="R884" s="102"/>
      <c r="S884" s="101">
        <f t="shared" si="158"/>
        <v>41827</v>
      </c>
      <c r="T884" s="34" t="str">
        <f t="shared" si="159"/>
        <v/>
      </c>
      <c r="U884" s="34" t="str">
        <f t="shared" si="160"/>
        <v/>
      </c>
    </row>
    <row r="885" spans="10:21">
      <c r="J885" s="118" t="s">
        <v>179</v>
      </c>
      <c r="K885" s="99" t="str">
        <f t="shared" si="157"/>
        <v>x122</v>
      </c>
      <c r="L885" s="102" t="s">
        <v>179</v>
      </c>
      <c r="M885" s="102"/>
      <c r="N885" s="102" t="s">
        <v>359</v>
      </c>
      <c r="O885" s="102"/>
      <c r="P885" s="102"/>
      <c r="Q885" s="102"/>
      <c r="R885" s="102"/>
      <c r="S885" s="101">
        <f t="shared" si="158"/>
        <v>41827</v>
      </c>
      <c r="T885" s="34" t="str">
        <f t="shared" si="159"/>
        <v/>
      </c>
      <c r="U885" s="34" t="str">
        <f t="shared" si="160"/>
        <v/>
      </c>
    </row>
  </sheetData>
  <autoFilter ref="A1:V815"/>
  <sortState ref="A3:A162">
    <sortCondition ref="A16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zoomScale="80" zoomScaleNormal="80" workbookViewId="0">
      <pane ySplit="1" topLeftCell="A44" activePane="bottomLeft" state="frozen"/>
      <selection pane="bottomLeft" activeCell="B11" sqref="B11"/>
    </sheetView>
  </sheetViews>
  <sheetFormatPr baseColWidth="10" defaultColWidth="9.140625" defaultRowHeight="15"/>
  <cols>
    <col min="1" max="1" width="3.140625" bestFit="1" customWidth="1"/>
    <col min="2" max="2" width="24.42578125" customWidth="1"/>
    <col min="3" max="3" width="36.42578125" customWidth="1"/>
    <col min="4" max="4" width="12.42578125" bestFit="1" customWidth="1"/>
    <col min="7" max="7" width="11.85546875" customWidth="1"/>
    <col min="9" max="9" width="9.140625" style="1"/>
    <col min="10" max="10" width="16.42578125" style="1" bestFit="1" customWidth="1"/>
    <col min="11" max="11" width="15.5703125" style="1" bestFit="1" customWidth="1"/>
    <col min="12" max="12" width="10.5703125" style="1" bestFit="1" customWidth="1"/>
    <col min="13" max="13" width="12.42578125" bestFit="1" customWidth="1"/>
  </cols>
  <sheetData>
    <row r="1" spans="1:13">
      <c r="A1" s="32" t="s">
        <v>0</v>
      </c>
      <c r="B1" s="32" t="s">
        <v>121</v>
      </c>
      <c r="C1" s="32" t="s">
        <v>122</v>
      </c>
      <c r="D1" s="32" t="s">
        <v>123</v>
      </c>
      <c r="E1" s="32" t="s">
        <v>9</v>
      </c>
      <c r="F1" s="32" t="s">
        <v>3</v>
      </c>
      <c r="G1" s="32" t="s">
        <v>4</v>
      </c>
      <c r="H1" s="32" t="s">
        <v>124</v>
      </c>
      <c r="I1" s="32" t="s">
        <v>6230</v>
      </c>
      <c r="J1" s="32" t="s">
        <v>9872</v>
      </c>
      <c r="K1" s="32" t="s">
        <v>9874</v>
      </c>
      <c r="L1" s="32" t="s">
        <v>9873</v>
      </c>
      <c r="M1" s="32" t="s">
        <v>6</v>
      </c>
    </row>
    <row r="2" spans="1:13">
      <c r="A2" s="19">
        <v>1</v>
      </c>
      <c r="B2" s="19" t="s">
        <v>125</v>
      </c>
      <c r="C2" s="19" t="s">
        <v>126</v>
      </c>
      <c r="D2" s="19" t="s">
        <v>127</v>
      </c>
      <c r="E2" s="19" t="s">
        <v>2299</v>
      </c>
      <c r="F2" s="19"/>
      <c r="G2" s="19"/>
      <c r="H2" s="19"/>
      <c r="I2" s="19"/>
      <c r="J2" s="34">
        <v>41827</v>
      </c>
      <c r="K2" s="19"/>
      <c r="L2" s="19"/>
      <c r="M2" s="19"/>
    </row>
    <row r="3" spans="1:13">
      <c r="A3" s="19">
        <v>2</v>
      </c>
      <c r="B3" s="19" t="s">
        <v>120</v>
      </c>
      <c r="C3" s="19" t="s">
        <v>129</v>
      </c>
      <c r="D3" s="19" t="s">
        <v>128</v>
      </c>
      <c r="E3" s="19" t="s">
        <v>2299</v>
      </c>
      <c r="F3" s="19"/>
      <c r="G3" s="19"/>
      <c r="H3" s="19"/>
      <c r="I3" s="19"/>
      <c r="J3" s="34">
        <v>41827</v>
      </c>
      <c r="K3" s="19"/>
      <c r="L3" s="19"/>
      <c r="M3" s="19"/>
    </row>
    <row r="4" spans="1:13">
      <c r="A4" s="19">
        <v>3</v>
      </c>
      <c r="B4" s="19" t="s">
        <v>462</v>
      </c>
      <c r="C4" s="19" t="s">
        <v>463</v>
      </c>
      <c r="D4" s="19" t="s">
        <v>128</v>
      </c>
      <c r="E4" s="19" t="s">
        <v>2299</v>
      </c>
      <c r="F4" s="19"/>
      <c r="G4" s="19"/>
      <c r="H4" s="19"/>
      <c r="I4" s="19"/>
      <c r="J4" s="34">
        <v>41827</v>
      </c>
      <c r="K4" s="19"/>
      <c r="L4" s="19"/>
      <c r="M4" s="19"/>
    </row>
    <row r="5" spans="1:13">
      <c r="A5" s="19">
        <v>4</v>
      </c>
      <c r="B5" s="19" t="s">
        <v>1138</v>
      </c>
      <c r="C5" s="19" t="s">
        <v>2170</v>
      </c>
      <c r="D5" s="19" t="s">
        <v>128</v>
      </c>
      <c r="E5" s="19" t="s">
        <v>2299</v>
      </c>
      <c r="F5" s="19"/>
      <c r="G5" s="19"/>
      <c r="H5" s="19"/>
      <c r="I5" s="19"/>
      <c r="J5" s="34">
        <v>41827</v>
      </c>
      <c r="K5" s="19"/>
      <c r="L5" s="19"/>
      <c r="M5" s="19"/>
    </row>
    <row r="6" spans="1:13">
      <c r="A6" s="19">
        <v>5</v>
      </c>
      <c r="B6" s="19" t="s">
        <v>562</v>
      </c>
      <c r="C6" s="19" t="s">
        <v>2165</v>
      </c>
      <c r="D6" s="19" t="s">
        <v>128</v>
      </c>
      <c r="E6" s="19" t="s">
        <v>2299</v>
      </c>
      <c r="F6" s="19"/>
      <c r="G6" s="19"/>
      <c r="H6" s="19"/>
      <c r="I6" s="19"/>
      <c r="J6" s="34">
        <v>41827</v>
      </c>
      <c r="K6" s="19"/>
      <c r="L6" s="19"/>
      <c r="M6" s="19"/>
    </row>
    <row r="7" spans="1:13">
      <c r="A7" s="19">
        <v>6</v>
      </c>
      <c r="B7" s="19" t="s">
        <v>387</v>
      </c>
      <c r="C7" s="19" t="s">
        <v>1960</v>
      </c>
      <c r="D7" s="19" t="s">
        <v>128</v>
      </c>
      <c r="E7" s="19" t="s">
        <v>2299</v>
      </c>
      <c r="F7" s="19"/>
      <c r="G7" s="19"/>
      <c r="H7" s="19"/>
      <c r="I7" s="19"/>
      <c r="J7" s="34">
        <v>41827</v>
      </c>
      <c r="K7" s="19"/>
      <c r="L7" s="19"/>
      <c r="M7" s="19"/>
    </row>
    <row r="8" spans="1:13">
      <c r="A8" s="19">
        <v>7</v>
      </c>
      <c r="B8" s="19" t="s">
        <v>583</v>
      </c>
      <c r="C8" s="19" t="s">
        <v>1999</v>
      </c>
      <c r="D8" s="19" t="s">
        <v>128</v>
      </c>
      <c r="E8" s="19" t="s">
        <v>2299</v>
      </c>
      <c r="F8" s="19"/>
      <c r="G8" s="19"/>
      <c r="H8" s="19"/>
      <c r="I8" s="19"/>
      <c r="J8" s="34">
        <v>41827</v>
      </c>
      <c r="K8" s="19"/>
      <c r="L8" s="19"/>
      <c r="M8" s="19"/>
    </row>
    <row r="9" spans="1:13">
      <c r="A9" s="19">
        <v>8</v>
      </c>
      <c r="B9" s="19" t="s">
        <v>871</v>
      </c>
      <c r="C9" s="19" t="s">
        <v>2169</v>
      </c>
      <c r="D9" s="19" t="s">
        <v>128</v>
      </c>
      <c r="E9" s="19" t="s">
        <v>2299</v>
      </c>
      <c r="F9" s="19"/>
      <c r="G9" s="19"/>
      <c r="H9" s="19"/>
      <c r="I9" s="19"/>
      <c r="J9" s="34">
        <v>41827</v>
      </c>
      <c r="K9" s="19"/>
      <c r="L9" s="19"/>
      <c r="M9" s="19"/>
    </row>
    <row r="10" spans="1:13">
      <c r="A10" s="19">
        <v>9</v>
      </c>
      <c r="B10" s="19" t="s">
        <v>2168</v>
      </c>
      <c r="C10" s="19" t="s">
        <v>2184</v>
      </c>
      <c r="D10" s="19" t="s">
        <v>128</v>
      </c>
      <c r="E10" s="19" t="s">
        <v>2299</v>
      </c>
      <c r="F10" s="19"/>
      <c r="G10" s="19"/>
      <c r="H10" s="19"/>
      <c r="I10" s="19"/>
      <c r="J10" s="34">
        <v>41827</v>
      </c>
      <c r="K10" s="19"/>
      <c r="L10" s="19"/>
      <c r="M10" s="19"/>
    </row>
    <row r="11" spans="1:13">
      <c r="A11" s="19">
        <v>11</v>
      </c>
      <c r="B11" s="19" t="s">
        <v>1316</v>
      </c>
      <c r="C11" s="19" t="s">
        <v>2173</v>
      </c>
      <c r="D11" s="19" t="s">
        <v>128</v>
      </c>
      <c r="E11" s="19" t="s">
        <v>2299</v>
      </c>
      <c r="F11" s="19"/>
      <c r="G11" s="19"/>
      <c r="H11" s="19"/>
      <c r="I11" s="19"/>
      <c r="J11" s="34">
        <v>41827</v>
      </c>
      <c r="K11" s="19"/>
      <c r="L11" s="19"/>
      <c r="M11" s="19"/>
    </row>
    <row r="12" spans="1:13">
      <c r="A12" s="19">
        <v>13</v>
      </c>
      <c r="B12" s="19" t="s">
        <v>735</v>
      </c>
      <c r="C12" s="19" t="s">
        <v>2188</v>
      </c>
      <c r="D12" s="19" t="s">
        <v>128</v>
      </c>
      <c r="E12" s="19" t="s">
        <v>2299</v>
      </c>
      <c r="F12" s="19"/>
      <c r="G12" s="19"/>
      <c r="H12" s="19"/>
      <c r="I12" s="19"/>
      <c r="J12" s="34">
        <v>41827</v>
      </c>
      <c r="K12" s="19"/>
      <c r="L12" s="19"/>
      <c r="M12" s="19"/>
    </row>
    <row r="13" spans="1:13">
      <c r="A13" s="19">
        <v>14</v>
      </c>
      <c r="B13" s="19" t="s">
        <v>373</v>
      </c>
      <c r="C13" s="19" t="s">
        <v>1962</v>
      </c>
      <c r="D13" s="19" t="s">
        <v>128</v>
      </c>
      <c r="E13" s="19" t="s">
        <v>2299</v>
      </c>
      <c r="F13" s="19"/>
      <c r="G13" s="19"/>
      <c r="H13" s="19"/>
      <c r="I13" s="19"/>
      <c r="J13" s="34">
        <v>41827</v>
      </c>
      <c r="K13" s="19"/>
      <c r="L13" s="19"/>
      <c r="M13" s="19"/>
    </row>
    <row r="14" spans="1:13">
      <c r="A14" s="19">
        <v>15</v>
      </c>
      <c r="B14" s="19" t="s">
        <v>2171</v>
      </c>
      <c r="C14" s="19" t="s">
        <v>2172</v>
      </c>
      <c r="D14" s="19" t="s">
        <v>128</v>
      </c>
      <c r="E14" s="19" t="s">
        <v>2299</v>
      </c>
      <c r="F14" s="19"/>
      <c r="G14" s="19"/>
      <c r="H14" s="19"/>
      <c r="I14" s="19"/>
      <c r="J14" s="34">
        <v>41827</v>
      </c>
      <c r="K14" s="19"/>
      <c r="L14" s="19"/>
      <c r="M14" s="19"/>
    </row>
    <row r="15" spans="1:13">
      <c r="A15" s="19">
        <v>16</v>
      </c>
      <c r="B15" s="19" t="s">
        <v>924</v>
      </c>
      <c r="C15" s="19" t="s">
        <v>2187</v>
      </c>
      <c r="D15" s="19" t="s">
        <v>128</v>
      </c>
      <c r="E15" s="19" t="s">
        <v>2299</v>
      </c>
      <c r="F15" s="19"/>
      <c r="G15" s="19"/>
      <c r="H15" s="19"/>
      <c r="I15" s="19"/>
      <c r="J15" s="34">
        <v>41827</v>
      </c>
      <c r="K15" s="19"/>
      <c r="L15" s="19"/>
      <c r="M15" s="19"/>
    </row>
    <row r="16" spans="1:13">
      <c r="A16" s="19">
        <v>17</v>
      </c>
      <c r="B16" s="19" t="s">
        <v>1163</v>
      </c>
      <c r="C16" s="19" t="s">
        <v>2175</v>
      </c>
      <c r="D16" s="19" t="s">
        <v>128</v>
      </c>
      <c r="E16" s="19" t="s">
        <v>2299</v>
      </c>
      <c r="F16" s="19"/>
      <c r="G16" s="19"/>
      <c r="H16" s="19"/>
      <c r="I16" s="19"/>
      <c r="J16" s="34">
        <v>41827</v>
      </c>
      <c r="K16" s="19"/>
      <c r="L16" s="19"/>
      <c r="M16" s="19"/>
    </row>
    <row r="17" spans="1:13">
      <c r="A17" s="19">
        <v>18</v>
      </c>
      <c r="B17" s="19" t="s">
        <v>1177</v>
      </c>
      <c r="C17" s="19" t="s">
        <v>1963</v>
      </c>
      <c r="D17" s="19" t="s">
        <v>128</v>
      </c>
      <c r="E17" s="19" t="s">
        <v>2299</v>
      </c>
      <c r="F17" s="19"/>
      <c r="G17" s="19"/>
      <c r="H17" s="19"/>
      <c r="I17" s="19"/>
      <c r="J17" s="34">
        <v>41827</v>
      </c>
      <c r="K17" s="19"/>
      <c r="L17" s="19"/>
      <c r="M17" s="19"/>
    </row>
    <row r="18" spans="1:13">
      <c r="A18" s="19">
        <v>19</v>
      </c>
      <c r="B18" s="19" t="s">
        <v>1197</v>
      </c>
      <c r="C18" s="19" t="s">
        <v>1964</v>
      </c>
      <c r="D18" s="19" t="s">
        <v>128</v>
      </c>
      <c r="E18" s="19" t="s">
        <v>2299</v>
      </c>
      <c r="F18" s="19"/>
      <c r="G18" s="19"/>
      <c r="H18" s="19"/>
      <c r="I18" s="19"/>
      <c r="J18" s="34">
        <v>41827</v>
      </c>
      <c r="K18" s="19"/>
      <c r="L18" s="19"/>
      <c r="M18" s="19"/>
    </row>
    <row r="19" spans="1:13">
      <c r="A19" s="19">
        <v>20</v>
      </c>
      <c r="B19" s="19" t="s">
        <v>1965</v>
      </c>
      <c r="C19" s="19" t="s">
        <v>1966</v>
      </c>
      <c r="D19" s="19" t="s">
        <v>128</v>
      </c>
      <c r="E19" s="19" t="s">
        <v>2299</v>
      </c>
      <c r="F19" s="19"/>
      <c r="G19" s="19"/>
      <c r="H19" s="19"/>
      <c r="I19" s="19"/>
      <c r="J19" s="34">
        <v>41827</v>
      </c>
      <c r="K19" s="19"/>
      <c r="L19" s="19"/>
      <c r="M19" s="19"/>
    </row>
    <row r="20" spans="1:13">
      <c r="A20" s="19">
        <v>21</v>
      </c>
      <c r="B20" s="19" t="s">
        <v>1735</v>
      </c>
      <c r="C20" s="19" t="s">
        <v>1677</v>
      </c>
      <c r="D20" s="19" t="s">
        <v>128</v>
      </c>
      <c r="E20" s="19" t="s">
        <v>2299</v>
      </c>
      <c r="F20" s="19"/>
      <c r="G20" s="19"/>
      <c r="H20" s="19"/>
      <c r="I20" s="19"/>
      <c r="J20" s="34">
        <v>41827</v>
      </c>
      <c r="K20" s="19"/>
      <c r="L20" s="19"/>
      <c r="M20" s="19"/>
    </row>
    <row r="21" spans="1:13">
      <c r="A21" s="19">
        <v>22</v>
      </c>
      <c r="B21" s="19" t="s">
        <v>1241</v>
      </c>
      <c r="C21" s="19" t="s">
        <v>1968</v>
      </c>
      <c r="D21" s="19" t="s">
        <v>128</v>
      </c>
      <c r="E21" s="19" t="s">
        <v>2299</v>
      </c>
      <c r="F21" s="19"/>
      <c r="G21" s="19"/>
      <c r="H21" s="19"/>
      <c r="I21" s="19"/>
      <c r="J21" s="34">
        <v>41827</v>
      </c>
      <c r="K21" s="19"/>
      <c r="L21" s="19"/>
      <c r="M21" s="19"/>
    </row>
    <row r="22" spans="1:13">
      <c r="A22" s="19">
        <v>23</v>
      </c>
      <c r="B22" s="19" t="s">
        <v>1168</v>
      </c>
      <c r="C22" s="19" t="s">
        <v>1967</v>
      </c>
      <c r="D22" s="19" t="s">
        <v>128</v>
      </c>
      <c r="E22" s="19" t="s">
        <v>2299</v>
      </c>
      <c r="F22" s="19"/>
      <c r="G22" s="19"/>
      <c r="H22" s="19"/>
      <c r="I22" s="19"/>
      <c r="J22" s="34">
        <v>41827</v>
      </c>
      <c r="K22" s="19"/>
      <c r="L22" s="19"/>
      <c r="M22" s="19"/>
    </row>
    <row r="23" spans="1:13">
      <c r="A23" s="19">
        <v>24</v>
      </c>
      <c r="B23" s="19" t="s">
        <v>1792</v>
      </c>
      <c r="C23" s="19" t="s">
        <v>2178</v>
      </c>
      <c r="D23" s="19" t="s">
        <v>128</v>
      </c>
      <c r="E23" s="19" t="s">
        <v>2299</v>
      </c>
      <c r="F23" s="19"/>
      <c r="G23" s="19"/>
      <c r="H23" s="19"/>
      <c r="I23" s="19"/>
      <c r="J23" s="34">
        <v>41827</v>
      </c>
      <c r="K23" s="19"/>
      <c r="L23" s="19"/>
      <c r="M23" s="19"/>
    </row>
    <row r="24" spans="1:13">
      <c r="A24" s="19">
        <v>25</v>
      </c>
      <c r="B24" s="19" t="s">
        <v>1157</v>
      </c>
      <c r="C24" s="19" t="s">
        <v>2177</v>
      </c>
      <c r="D24" s="19" t="s">
        <v>128</v>
      </c>
      <c r="E24" s="19" t="s">
        <v>2299</v>
      </c>
      <c r="F24" s="19"/>
      <c r="G24" s="19"/>
      <c r="H24" s="19"/>
      <c r="I24" s="19"/>
      <c r="J24" s="34">
        <v>41827</v>
      </c>
      <c r="K24" s="19"/>
      <c r="L24" s="19"/>
      <c r="M24" s="19"/>
    </row>
    <row r="25" spans="1:13">
      <c r="A25" s="19">
        <v>26</v>
      </c>
      <c r="B25" s="19" t="s">
        <v>1818</v>
      </c>
      <c r="C25" s="19" t="s">
        <v>1797</v>
      </c>
      <c r="D25" s="19" t="s">
        <v>128</v>
      </c>
      <c r="E25" s="19" t="s">
        <v>2299</v>
      </c>
      <c r="F25" s="19"/>
      <c r="G25" s="19"/>
      <c r="H25" s="19"/>
      <c r="I25" s="19"/>
      <c r="J25" s="34">
        <v>41827</v>
      </c>
      <c r="K25" s="19"/>
      <c r="L25" s="19"/>
      <c r="M25" s="19"/>
    </row>
    <row r="26" spans="1:13">
      <c r="A26" s="19">
        <v>27</v>
      </c>
      <c r="B26" s="19" t="s">
        <v>1825</v>
      </c>
      <c r="C26" s="19" t="s">
        <v>1819</v>
      </c>
      <c r="D26" s="19" t="s">
        <v>128</v>
      </c>
      <c r="E26" s="19" t="s">
        <v>2299</v>
      </c>
      <c r="F26" s="19"/>
      <c r="G26" s="19"/>
      <c r="H26" s="19"/>
      <c r="I26" s="19"/>
      <c r="J26" s="34">
        <v>41827</v>
      </c>
      <c r="K26" s="19"/>
      <c r="L26" s="19"/>
      <c r="M26" s="19"/>
    </row>
    <row r="27" spans="1:13">
      <c r="A27" s="19">
        <v>28</v>
      </c>
      <c r="B27" s="19" t="s">
        <v>1927</v>
      </c>
      <c r="C27" s="19" t="s">
        <v>1969</v>
      </c>
      <c r="D27" s="19" t="s">
        <v>128</v>
      </c>
      <c r="E27" s="19" t="s">
        <v>2299</v>
      </c>
      <c r="F27" s="19"/>
      <c r="G27" s="19"/>
      <c r="H27" s="19"/>
      <c r="I27" s="19"/>
      <c r="J27" s="34">
        <v>41827</v>
      </c>
      <c r="K27" s="19"/>
      <c r="L27" s="19"/>
      <c r="M27" s="19"/>
    </row>
    <row r="28" spans="1:13">
      <c r="A28" s="19">
        <v>29</v>
      </c>
      <c r="B28" s="19" t="s">
        <v>2197</v>
      </c>
      <c r="C28" s="19" t="s">
        <v>2179</v>
      </c>
      <c r="D28" s="19" t="s">
        <v>128</v>
      </c>
      <c r="E28" s="19" t="s">
        <v>2299</v>
      </c>
      <c r="F28" s="19"/>
      <c r="G28" s="19"/>
      <c r="H28" s="19"/>
      <c r="I28" s="19"/>
      <c r="J28" s="34">
        <v>41827</v>
      </c>
      <c r="K28" s="19"/>
      <c r="L28" s="19"/>
      <c r="M28" s="19"/>
    </row>
    <row r="29" spans="1:13">
      <c r="A29" s="19">
        <v>30</v>
      </c>
      <c r="B29" s="19" t="s">
        <v>1868</v>
      </c>
      <c r="C29" s="19" t="s">
        <v>2057</v>
      </c>
      <c r="D29" s="19" t="s">
        <v>128</v>
      </c>
      <c r="E29" s="19" t="s">
        <v>2299</v>
      </c>
      <c r="F29" s="19"/>
      <c r="G29" s="19"/>
      <c r="H29" s="19"/>
      <c r="I29" s="19"/>
      <c r="J29" s="34">
        <v>41827</v>
      </c>
      <c r="K29" s="19"/>
      <c r="L29" s="19"/>
      <c r="M29" s="19"/>
    </row>
    <row r="30" spans="1:13">
      <c r="A30" s="19">
        <v>31</v>
      </c>
      <c r="B30" s="19" t="s">
        <v>1303</v>
      </c>
      <c r="C30" s="19" t="s">
        <v>1970</v>
      </c>
      <c r="D30" s="19" t="s">
        <v>128</v>
      </c>
      <c r="E30" s="19" t="s">
        <v>2299</v>
      </c>
      <c r="F30" s="19"/>
      <c r="G30" s="19"/>
      <c r="H30" s="19"/>
      <c r="I30" s="19"/>
      <c r="J30" s="34">
        <v>41827</v>
      </c>
      <c r="K30" s="19"/>
      <c r="L30" s="19"/>
      <c r="M30" s="19"/>
    </row>
    <row r="31" spans="1:13">
      <c r="A31" s="19">
        <v>32</v>
      </c>
      <c r="B31" s="19" t="s">
        <v>1971</v>
      </c>
      <c r="C31" s="19" t="s">
        <v>1972</v>
      </c>
      <c r="D31" s="19" t="s">
        <v>128</v>
      </c>
      <c r="E31" s="19" t="s">
        <v>2299</v>
      </c>
      <c r="F31" s="19"/>
      <c r="G31" s="19"/>
      <c r="H31" s="19"/>
      <c r="I31" s="19"/>
      <c r="J31" s="34">
        <v>41827</v>
      </c>
      <c r="K31" s="19"/>
      <c r="L31" s="19"/>
      <c r="M31" s="19"/>
    </row>
    <row r="32" spans="1:13">
      <c r="A32" s="19">
        <v>33</v>
      </c>
      <c r="B32" s="19" t="s">
        <v>1907</v>
      </c>
      <c r="C32" s="19" t="s">
        <v>1908</v>
      </c>
      <c r="D32" s="19" t="s">
        <v>128</v>
      </c>
      <c r="E32" s="19" t="s">
        <v>2299</v>
      </c>
      <c r="F32" s="19"/>
      <c r="G32" s="19"/>
      <c r="H32" s="19"/>
      <c r="I32" s="19"/>
      <c r="J32" s="34">
        <v>41827</v>
      </c>
      <c r="K32" s="19"/>
      <c r="L32" s="19"/>
      <c r="M32" s="19"/>
    </row>
    <row r="33" spans="1:14">
      <c r="A33" s="19">
        <v>34</v>
      </c>
      <c r="B33" s="19" t="s">
        <v>1973</v>
      </c>
      <c r="C33" s="19" t="s">
        <v>3891</v>
      </c>
      <c r="D33" s="19" t="s">
        <v>128</v>
      </c>
      <c r="E33" s="19" t="s">
        <v>2299</v>
      </c>
      <c r="F33" s="19"/>
      <c r="G33" s="19"/>
      <c r="H33" s="19"/>
      <c r="I33" s="19"/>
      <c r="J33" s="34">
        <v>41827</v>
      </c>
      <c r="K33" s="19"/>
      <c r="L33" s="19"/>
      <c r="M33" s="19"/>
    </row>
    <row r="34" spans="1:14">
      <c r="A34" s="19">
        <v>35</v>
      </c>
      <c r="B34" s="19" t="s">
        <v>1219</v>
      </c>
      <c r="C34" s="19" t="s">
        <v>2070</v>
      </c>
      <c r="D34" s="19" t="s">
        <v>2077</v>
      </c>
      <c r="E34" s="19" t="s">
        <v>2299</v>
      </c>
      <c r="F34" s="19"/>
      <c r="G34" s="19"/>
      <c r="H34" s="19"/>
      <c r="I34" s="19" t="s">
        <v>23</v>
      </c>
      <c r="J34" s="34">
        <v>41827</v>
      </c>
      <c r="K34" s="19"/>
      <c r="L34" s="19"/>
      <c r="M34" s="19"/>
    </row>
    <row r="35" spans="1:14">
      <c r="A35" s="19">
        <v>36</v>
      </c>
      <c r="B35" s="19" t="s">
        <v>376</v>
      </c>
      <c r="C35" s="19" t="s">
        <v>2071</v>
      </c>
      <c r="D35" s="19" t="s">
        <v>2077</v>
      </c>
      <c r="E35" s="19" t="s">
        <v>2299</v>
      </c>
      <c r="F35" s="19"/>
      <c r="G35" s="19"/>
      <c r="H35" s="19"/>
      <c r="I35" s="19" t="s">
        <v>23</v>
      </c>
      <c r="J35" s="34">
        <v>41827</v>
      </c>
      <c r="K35" s="19"/>
      <c r="L35" s="19"/>
      <c r="M35" s="19"/>
    </row>
    <row r="36" spans="1:14">
      <c r="A36" s="19">
        <v>37</v>
      </c>
      <c r="B36" s="19" t="s">
        <v>1795</v>
      </c>
      <c r="C36" s="19" t="s">
        <v>12345</v>
      </c>
      <c r="D36" s="19" t="s">
        <v>2077</v>
      </c>
      <c r="E36" s="19" t="s">
        <v>2299</v>
      </c>
      <c r="F36" s="19"/>
      <c r="G36" s="19"/>
      <c r="H36" s="19"/>
      <c r="I36" s="19" t="s">
        <v>23</v>
      </c>
      <c r="J36" s="34">
        <v>41827</v>
      </c>
      <c r="K36" s="19"/>
      <c r="L36" s="34">
        <v>43296</v>
      </c>
      <c r="M36" s="34"/>
      <c r="N36" s="1"/>
    </row>
    <row r="37" spans="1:14">
      <c r="A37" s="19">
        <v>38</v>
      </c>
      <c r="B37" s="19" t="s">
        <v>1187</v>
      </c>
      <c r="C37" s="19" t="s">
        <v>2072</v>
      </c>
      <c r="D37" s="19" t="s">
        <v>2077</v>
      </c>
      <c r="E37" s="19" t="s">
        <v>2299</v>
      </c>
      <c r="F37" s="19"/>
      <c r="G37" s="19"/>
      <c r="H37" s="19"/>
      <c r="I37" s="19" t="s">
        <v>23</v>
      </c>
      <c r="J37" s="34">
        <v>41827</v>
      </c>
      <c r="K37" s="19"/>
      <c r="L37" s="19"/>
      <c r="M37" s="19"/>
      <c r="N37" s="1"/>
    </row>
    <row r="38" spans="1:14">
      <c r="A38" s="19">
        <v>39</v>
      </c>
      <c r="B38" s="19" t="s">
        <v>877</v>
      </c>
      <c r="C38" s="19" t="s">
        <v>2073</v>
      </c>
      <c r="D38" s="19" t="s">
        <v>2077</v>
      </c>
      <c r="E38" s="19" t="s">
        <v>2299</v>
      </c>
      <c r="F38" s="19"/>
      <c r="G38" s="19"/>
      <c r="H38" s="19"/>
      <c r="I38" s="19" t="s">
        <v>23</v>
      </c>
      <c r="J38" s="34">
        <v>41827</v>
      </c>
      <c r="K38" s="19"/>
      <c r="L38" s="19"/>
      <c r="M38" s="19"/>
      <c r="N38" s="1"/>
    </row>
    <row r="39" spans="1:14">
      <c r="A39" s="19">
        <v>40</v>
      </c>
      <c r="B39" s="19" t="s">
        <v>2075</v>
      </c>
      <c r="C39" s="19" t="s">
        <v>2074</v>
      </c>
      <c r="D39" s="19" t="s">
        <v>2077</v>
      </c>
      <c r="E39" s="19" t="s">
        <v>2299</v>
      </c>
      <c r="F39" s="19"/>
      <c r="G39" s="19"/>
      <c r="H39" s="19"/>
      <c r="I39" s="19" t="s">
        <v>23</v>
      </c>
      <c r="J39" s="34">
        <v>41827</v>
      </c>
      <c r="K39" s="19"/>
      <c r="L39" s="19"/>
      <c r="M39" s="19"/>
      <c r="N39" s="1"/>
    </row>
    <row r="40" spans="1:14">
      <c r="A40" s="19">
        <v>41</v>
      </c>
      <c r="B40" s="19" t="s">
        <v>1151</v>
      </c>
      <c r="C40" s="19" t="s">
        <v>3124</v>
      </c>
      <c r="D40" s="19" t="s">
        <v>128</v>
      </c>
      <c r="E40" s="19" t="s">
        <v>2299</v>
      </c>
      <c r="F40" s="19"/>
      <c r="G40" s="19"/>
      <c r="H40" s="19"/>
      <c r="I40" s="19"/>
      <c r="J40" s="34">
        <v>41827</v>
      </c>
      <c r="K40" s="19"/>
      <c r="L40" s="19"/>
      <c r="M40" s="19"/>
      <c r="N40" s="1"/>
    </row>
    <row r="41" spans="1:14" s="1" customFormat="1">
      <c r="A41" s="19">
        <v>42</v>
      </c>
      <c r="B41" s="19" t="s">
        <v>3927</v>
      </c>
      <c r="C41" s="19" t="s">
        <v>3928</v>
      </c>
      <c r="D41" s="19" t="s">
        <v>128</v>
      </c>
      <c r="E41" s="19" t="s">
        <v>2299</v>
      </c>
      <c r="F41" s="19"/>
      <c r="G41" s="19"/>
      <c r="H41" s="19"/>
      <c r="I41" s="19"/>
      <c r="J41" s="34">
        <v>41827</v>
      </c>
      <c r="K41" s="34">
        <v>41639</v>
      </c>
      <c r="L41" s="19"/>
      <c r="M41" s="19"/>
    </row>
    <row r="42" spans="1:14">
      <c r="A42" s="19">
        <v>43</v>
      </c>
      <c r="B42" s="19" t="s">
        <v>1135</v>
      </c>
      <c r="C42" s="19" t="s">
        <v>12162</v>
      </c>
      <c r="D42" s="19" t="s">
        <v>128</v>
      </c>
      <c r="E42" s="19" t="s">
        <v>2299</v>
      </c>
      <c r="F42" s="19"/>
      <c r="G42" s="19"/>
      <c r="H42" s="19"/>
      <c r="I42" s="19"/>
      <c r="J42" s="34">
        <v>41827</v>
      </c>
      <c r="K42" s="19"/>
      <c r="L42" s="19"/>
      <c r="M42" s="19"/>
    </row>
    <row r="43" spans="1:14">
      <c r="A43" s="19">
        <v>44</v>
      </c>
      <c r="B43" s="19" t="s">
        <v>1170</v>
      </c>
      <c r="C43" s="19" t="s">
        <v>4643</v>
      </c>
      <c r="D43" s="19" t="s">
        <v>128</v>
      </c>
      <c r="E43" s="19" t="s">
        <v>2299</v>
      </c>
      <c r="F43" s="19"/>
      <c r="G43" s="19"/>
      <c r="H43" s="19"/>
      <c r="I43" s="19"/>
      <c r="J43" s="34">
        <v>41827</v>
      </c>
      <c r="K43" s="19"/>
      <c r="L43" s="19"/>
      <c r="M43" s="19"/>
    </row>
    <row r="44" spans="1:14" s="1" customFormat="1">
      <c r="A44" s="19">
        <v>45</v>
      </c>
      <c r="B44" s="19" t="s">
        <v>1322</v>
      </c>
      <c r="C44" s="19" t="s">
        <v>4645</v>
      </c>
      <c r="D44" s="19" t="s">
        <v>128</v>
      </c>
      <c r="E44" s="19" t="s">
        <v>2299</v>
      </c>
      <c r="F44" s="19"/>
      <c r="G44" s="19"/>
      <c r="H44" s="19"/>
      <c r="I44" s="19"/>
      <c r="J44" s="34">
        <v>41827</v>
      </c>
      <c r="K44" s="34">
        <v>41639</v>
      </c>
      <c r="L44" s="19"/>
      <c r="M44" s="19"/>
    </row>
    <row r="45" spans="1:14">
      <c r="A45" s="19">
        <v>46</v>
      </c>
      <c r="B45" s="19" t="s">
        <v>1183</v>
      </c>
      <c r="C45" s="19" t="s">
        <v>5059</v>
      </c>
      <c r="D45" s="19" t="s">
        <v>128</v>
      </c>
      <c r="E45" s="19" t="s">
        <v>2299</v>
      </c>
      <c r="F45" s="19"/>
      <c r="G45" s="19"/>
      <c r="H45" s="19"/>
      <c r="I45" s="19"/>
      <c r="J45" s="34">
        <v>41827</v>
      </c>
      <c r="K45" s="34">
        <v>41639</v>
      </c>
      <c r="L45" s="19"/>
      <c r="M45" s="19"/>
    </row>
    <row r="46" spans="1:14">
      <c r="A46" s="19">
        <v>47</v>
      </c>
      <c r="B46" s="19" t="s">
        <v>1267</v>
      </c>
      <c r="C46" s="19" t="s">
        <v>6135</v>
      </c>
      <c r="D46" s="19" t="s">
        <v>128</v>
      </c>
      <c r="E46" s="19" t="s">
        <v>2299</v>
      </c>
      <c r="F46" s="19"/>
      <c r="G46" s="19"/>
      <c r="H46" s="19"/>
      <c r="I46" s="19"/>
      <c r="J46" s="34">
        <v>41827</v>
      </c>
      <c r="K46" s="19"/>
      <c r="L46" s="19"/>
      <c r="M46" s="19"/>
    </row>
    <row r="47" spans="1:14">
      <c r="A47" s="19">
        <v>48</v>
      </c>
      <c r="B47" s="19" t="s">
        <v>1236</v>
      </c>
      <c r="C47" s="19" t="s">
        <v>6302</v>
      </c>
      <c r="D47" s="19" t="s">
        <v>128</v>
      </c>
      <c r="E47" s="19" t="s">
        <v>2299</v>
      </c>
      <c r="F47" s="19"/>
      <c r="G47" s="19"/>
      <c r="H47" s="19"/>
      <c r="I47" s="19"/>
      <c r="J47" s="34">
        <v>42277</v>
      </c>
      <c r="K47" s="19"/>
      <c r="L47" s="19"/>
      <c r="M47" s="19"/>
    </row>
    <row r="48" spans="1:14">
      <c r="A48" s="19">
        <v>49</v>
      </c>
      <c r="B48" s="19" t="s">
        <v>1196</v>
      </c>
      <c r="C48" s="19" t="s">
        <v>7743</v>
      </c>
      <c r="D48" s="19" t="s">
        <v>128</v>
      </c>
      <c r="E48" s="19" t="s">
        <v>2299</v>
      </c>
      <c r="F48" s="19"/>
      <c r="G48" s="19"/>
      <c r="H48" s="19"/>
      <c r="I48" s="19"/>
      <c r="J48" s="34">
        <v>42277</v>
      </c>
      <c r="K48" s="19"/>
      <c r="L48" s="19"/>
      <c r="M48" s="19"/>
      <c r="N48" s="1"/>
    </row>
    <row r="49" spans="1:13">
      <c r="A49" s="19">
        <v>50</v>
      </c>
      <c r="B49" s="19" t="s">
        <v>1164</v>
      </c>
      <c r="C49" s="19" t="s">
        <v>9857</v>
      </c>
      <c r="D49" s="19" t="s">
        <v>128</v>
      </c>
      <c r="E49" s="19" t="s">
        <v>2299</v>
      </c>
      <c r="F49" s="19"/>
      <c r="G49" s="19"/>
      <c r="H49" s="19"/>
      <c r="I49" s="19"/>
      <c r="J49" s="34">
        <v>42277</v>
      </c>
      <c r="K49" s="19"/>
      <c r="L49" s="19"/>
      <c r="M49" s="19"/>
    </row>
  </sheetData>
  <autoFilter ref="A1:M49"/>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4"/>
  <sheetViews>
    <sheetView zoomScale="80" zoomScaleNormal="80" workbookViewId="0">
      <pane ySplit="1" topLeftCell="A966" activePane="bottomLeft" state="frozen"/>
      <selection activeCell="I31" sqref="I31"/>
      <selection pane="bottomLeft" activeCell="H998" sqref="H998"/>
    </sheetView>
  </sheetViews>
  <sheetFormatPr baseColWidth="10" defaultColWidth="9.140625" defaultRowHeight="15"/>
  <cols>
    <col min="1" max="1" width="58.5703125" style="1" customWidth="1"/>
    <col min="2" max="4" width="9.140625" style="1"/>
    <col min="5" max="5" width="13.5703125" style="1" bestFit="1" customWidth="1"/>
    <col min="6" max="9" width="9.140625" style="1"/>
    <col min="10" max="10" width="71.5703125" style="1" customWidth="1"/>
    <col min="11" max="11" width="9.140625" style="1"/>
    <col min="12" max="12" width="20" style="1" customWidth="1"/>
    <col min="13" max="16" width="9.140625" style="1"/>
    <col min="17" max="17" width="20.42578125" style="1" customWidth="1"/>
    <col min="18" max="18" width="9.140625" style="1"/>
    <col min="19" max="19" width="13.5703125" style="1" bestFit="1" customWidth="1"/>
    <col min="20" max="16384" width="9.140625" style="1"/>
  </cols>
  <sheetData>
    <row r="1" spans="1:22">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c r="H2" s="19">
        <f>COUNTIF(J:J,A2)</f>
        <v>1</v>
      </c>
      <c r="I2" s="19"/>
      <c r="J2" s="6" t="s">
        <v>5138</v>
      </c>
      <c r="K2" s="19"/>
      <c r="L2" s="19"/>
      <c r="M2" s="19"/>
      <c r="N2" s="19"/>
      <c r="O2" s="19" t="s">
        <v>2299</v>
      </c>
      <c r="P2" s="19"/>
      <c r="Q2" s="19" t="s">
        <v>10645</v>
      </c>
      <c r="R2" s="19" t="s">
        <v>11051</v>
      </c>
      <c r="S2" s="34">
        <v>41827</v>
      </c>
      <c r="T2" s="34"/>
      <c r="U2" s="34"/>
      <c r="V2" s="19"/>
    </row>
    <row r="3" spans="1:22" s="5" customFormat="1">
      <c r="A3" s="22" t="s">
        <v>5225</v>
      </c>
      <c r="B3" s="19" t="s">
        <v>5194</v>
      </c>
      <c r="C3" s="19"/>
      <c r="D3" s="19" t="s">
        <v>2299</v>
      </c>
      <c r="E3" s="34">
        <v>41827</v>
      </c>
      <c r="F3" s="19"/>
      <c r="G3" s="19"/>
      <c r="H3" s="19">
        <f t="shared" ref="H3:H66" si="0">COUNTIF(J:J,A3)</f>
        <v>1</v>
      </c>
      <c r="I3" s="19"/>
      <c r="J3" s="7" t="s">
        <v>130</v>
      </c>
      <c r="K3" s="19" t="str">
        <f>VLOOKUP(J3,$A$2:$B$1100,2,0)</f>
        <v>x0</v>
      </c>
      <c r="L3" s="19" t="str">
        <f>J3</f>
        <v>Total/NA</v>
      </c>
      <c r="M3" s="19" t="s">
        <v>358</v>
      </c>
      <c r="N3" s="19"/>
      <c r="O3" s="19" t="s">
        <v>2299</v>
      </c>
      <c r="P3" s="19"/>
      <c r="Q3" s="19"/>
      <c r="R3" s="19"/>
      <c r="S3" s="34">
        <f>VLOOKUP(J3,A:G,5,FALSE)</f>
        <v>41827</v>
      </c>
      <c r="T3" s="34" t="str">
        <f>IF(VLOOKUP(J3,A:G,6,FALSE)=0,"",VLOOKUP(J3,A:G,6,FALSE))</f>
        <v/>
      </c>
      <c r="U3" s="34" t="str">
        <f>IF(VLOOKUP(J3,A:G,7,FALSE)=0,"",VLOOKUP(J3,A:G,7,FALSE))</f>
        <v/>
      </c>
      <c r="V3" s="19"/>
    </row>
    <row r="4" spans="1:22" s="5" customFormat="1">
      <c r="A4" s="19" t="s">
        <v>8494</v>
      </c>
      <c r="B4" s="19" t="s">
        <v>5139</v>
      </c>
      <c r="C4" s="19"/>
      <c r="D4" s="19" t="s">
        <v>2299</v>
      </c>
      <c r="E4" s="34">
        <v>41827</v>
      </c>
      <c r="F4" s="19"/>
      <c r="G4" s="19"/>
      <c r="H4" s="19">
        <f t="shared" si="0"/>
        <v>1</v>
      </c>
      <c r="I4" s="19"/>
      <c r="J4" s="8" t="s">
        <v>5225</v>
      </c>
      <c r="K4" s="19" t="str">
        <f>VLOOKUP(J4,$A$2:$B$1100,2,0)</f>
        <v>A</v>
      </c>
      <c r="L4" s="19" t="str">
        <f t="shared" ref="L4:L67" si="1">J4</f>
        <v>A - Agriculture, forestry and fishing</v>
      </c>
      <c r="M4" s="19" t="s">
        <v>358</v>
      </c>
      <c r="N4" s="19" t="s">
        <v>359</v>
      </c>
      <c r="O4" s="19" t="s">
        <v>2299</v>
      </c>
      <c r="P4" s="19"/>
      <c r="Q4" s="19"/>
      <c r="R4" s="19"/>
      <c r="S4" s="34">
        <f t="shared" ref="S4:S67" si="2">VLOOKUP(J4,A:G,5,FALSE)</f>
        <v>41827</v>
      </c>
      <c r="T4" s="34" t="str">
        <f t="shared" ref="T4:T67" si="3">IF(VLOOKUP(J4,A:G,6,FALSE)=0,"",VLOOKUP(J4,A:G,6,FALSE))</f>
        <v/>
      </c>
      <c r="U4" s="34" t="str">
        <f t="shared" ref="U4:U67" si="4">IF(VLOOKUP(J4,A:G,7,FALSE)=0,"",VLOOKUP(J4,A:G,7,FALSE))</f>
        <v/>
      </c>
      <c r="V4" s="19"/>
    </row>
    <row r="5" spans="1:22" s="5" customFormat="1">
      <c r="A5" s="19" t="s">
        <v>8495</v>
      </c>
      <c r="B5" s="19" t="s">
        <v>5140</v>
      </c>
      <c r="C5" s="19"/>
      <c r="D5" s="19" t="s">
        <v>2299</v>
      </c>
      <c r="E5" s="34">
        <v>41827</v>
      </c>
      <c r="F5" s="19"/>
      <c r="G5" s="19"/>
      <c r="H5" s="19">
        <f t="shared" si="0"/>
        <v>1</v>
      </c>
      <c r="I5" s="19"/>
      <c r="J5" s="9" t="s">
        <v>8494</v>
      </c>
      <c r="K5" s="19" t="str">
        <f>VLOOKUP(J5,$A$2:$B$1100,2,0)</f>
        <v>A01</v>
      </c>
      <c r="L5" s="19" t="str">
        <f t="shared" si="1"/>
        <v>A1 - Crop and animal production, hunting and related service activities</v>
      </c>
      <c r="M5" s="19" t="s">
        <v>358</v>
      </c>
      <c r="N5" s="19" t="s">
        <v>359</v>
      </c>
      <c r="O5" s="19" t="s">
        <v>2299</v>
      </c>
      <c r="P5" s="19"/>
      <c r="Q5" s="19"/>
      <c r="R5" s="19"/>
      <c r="S5" s="34">
        <f t="shared" si="2"/>
        <v>41827</v>
      </c>
      <c r="T5" s="34" t="str">
        <f t="shared" si="3"/>
        <v/>
      </c>
      <c r="U5" s="34" t="str">
        <f t="shared" si="4"/>
        <v/>
      </c>
      <c r="V5" s="19"/>
    </row>
    <row r="6" spans="1:22" s="5" customFormat="1">
      <c r="A6" s="19" t="s">
        <v>8496</v>
      </c>
      <c r="B6" s="19" t="s">
        <v>5141</v>
      </c>
      <c r="C6" s="19"/>
      <c r="D6" s="19" t="s">
        <v>2299</v>
      </c>
      <c r="E6" s="34">
        <v>41827</v>
      </c>
      <c r="F6" s="19"/>
      <c r="G6" s="19"/>
      <c r="H6" s="19">
        <f t="shared" si="0"/>
        <v>1</v>
      </c>
      <c r="I6" s="19"/>
      <c r="J6" s="10" t="s">
        <v>8495</v>
      </c>
      <c r="K6" s="19" t="str">
        <f t="shared" ref="K6:K68" si="5">VLOOKUP(J6,$A$2:$B$1100,2,0)</f>
        <v>A011</v>
      </c>
      <c r="L6" s="19" t="str">
        <f t="shared" si="1"/>
        <v>A1.1 - Growing of non-perennial crops</v>
      </c>
      <c r="M6" s="19" t="s">
        <v>358</v>
      </c>
      <c r="N6" s="19" t="s">
        <v>359</v>
      </c>
      <c r="O6" s="19" t="s">
        <v>2299</v>
      </c>
      <c r="P6" s="19"/>
      <c r="Q6" s="19"/>
      <c r="R6" s="19"/>
      <c r="S6" s="34">
        <f t="shared" si="2"/>
        <v>41827</v>
      </c>
      <c r="T6" s="34" t="str">
        <f t="shared" si="3"/>
        <v/>
      </c>
      <c r="U6" s="34" t="str">
        <f t="shared" si="4"/>
        <v/>
      </c>
      <c r="V6" s="19"/>
    </row>
    <row r="7" spans="1:22" s="5" customFormat="1">
      <c r="A7" s="19" t="s">
        <v>8497</v>
      </c>
      <c r="B7" s="19" t="s">
        <v>5142</v>
      </c>
      <c r="C7" s="19"/>
      <c r="D7" s="19" t="s">
        <v>2299</v>
      </c>
      <c r="E7" s="34">
        <v>41827</v>
      </c>
      <c r="F7" s="19"/>
      <c r="G7" s="19"/>
      <c r="H7" s="19">
        <f t="shared" si="0"/>
        <v>1</v>
      </c>
      <c r="I7" s="19"/>
      <c r="J7" s="11" t="s">
        <v>8496</v>
      </c>
      <c r="K7" s="19" t="str">
        <f t="shared" si="5"/>
        <v>A0111</v>
      </c>
      <c r="L7" s="19" t="str">
        <f t="shared" si="1"/>
        <v>A1.1.1 - Growing of cereals (except rice), leguminous crops and oil seeds</v>
      </c>
      <c r="M7" s="19"/>
      <c r="N7" s="19" t="s">
        <v>359</v>
      </c>
      <c r="O7" s="19" t="s">
        <v>2299</v>
      </c>
      <c r="P7" s="19" t="s">
        <v>6136</v>
      </c>
      <c r="Q7" s="19"/>
      <c r="R7" s="19"/>
      <c r="S7" s="34">
        <f t="shared" si="2"/>
        <v>41827</v>
      </c>
      <c r="T7" s="34" t="str">
        <f t="shared" si="3"/>
        <v/>
      </c>
      <c r="U7" s="34" t="str">
        <f t="shared" si="4"/>
        <v/>
      </c>
      <c r="V7" s="19"/>
    </row>
    <row r="8" spans="1:22" s="5" customFormat="1">
      <c r="A8" s="19" t="s">
        <v>8498</v>
      </c>
      <c r="B8" s="19" t="s">
        <v>5143</v>
      </c>
      <c r="C8" s="19"/>
      <c r="D8" s="19" t="s">
        <v>2299</v>
      </c>
      <c r="E8" s="34">
        <v>41827</v>
      </c>
      <c r="F8" s="19"/>
      <c r="G8" s="19"/>
      <c r="H8" s="19">
        <f t="shared" si="0"/>
        <v>1</v>
      </c>
      <c r="I8" s="19"/>
      <c r="J8" s="11" t="s">
        <v>8497</v>
      </c>
      <c r="K8" s="19" t="str">
        <f t="shared" si="5"/>
        <v>A0112</v>
      </c>
      <c r="L8" s="19" t="str">
        <f t="shared" si="1"/>
        <v>A1.1.2 - Growing of rice</v>
      </c>
      <c r="M8" s="19"/>
      <c r="N8" s="19" t="s">
        <v>359</v>
      </c>
      <c r="O8" s="19" t="s">
        <v>2299</v>
      </c>
      <c r="P8" s="19" t="s">
        <v>6136</v>
      </c>
      <c r="Q8" s="19"/>
      <c r="R8" s="19"/>
      <c r="S8" s="34">
        <f t="shared" si="2"/>
        <v>41827</v>
      </c>
      <c r="T8" s="34" t="str">
        <f t="shared" si="3"/>
        <v/>
      </c>
      <c r="U8" s="34" t="str">
        <f t="shared" si="4"/>
        <v/>
      </c>
      <c r="V8" s="19"/>
    </row>
    <row r="9" spans="1:22" s="5" customFormat="1">
      <c r="A9" s="19" t="s">
        <v>8499</v>
      </c>
      <c r="B9" s="19" t="s">
        <v>5144</v>
      </c>
      <c r="C9" s="19"/>
      <c r="D9" s="19" t="s">
        <v>2299</v>
      </c>
      <c r="E9" s="34">
        <v>41827</v>
      </c>
      <c r="F9" s="19"/>
      <c r="G9" s="19"/>
      <c r="H9" s="19">
        <f t="shared" si="0"/>
        <v>1</v>
      </c>
      <c r="I9" s="19"/>
      <c r="J9" s="11" t="s">
        <v>8498</v>
      </c>
      <c r="K9" s="19" t="str">
        <f t="shared" si="5"/>
        <v>A0113</v>
      </c>
      <c r="L9" s="19" t="str">
        <f t="shared" si="1"/>
        <v>A1.1.3 - Growing of vegetables and melons, roots and tubers</v>
      </c>
      <c r="M9" s="19"/>
      <c r="N9" s="19" t="s">
        <v>359</v>
      </c>
      <c r="O9" s="19" t="s">
        <v>2299</v>
      </c>
      <c r="P9" s="19" t="s">
        <v>6136</v>
      </c>
      <c r="Q9" s="19"/>
      <c r="R9" s="19"/>
      <c r="S9" s="34">
        <f t="shared" si="2"/>
        <v>41827</v>
      </c>
      <c r="T9" s="34" t="str">
        <f t="shared" si="3"/>
        <v/>
      </c>
      <c r="U9" s="34" t="str">
        <f t="shared" si="4"/>
        <v/>
      </c>
      <c r="V9" s="19"/>
    </row>
    <row r="10" spans="1:22" s="5" customFormat="1">
      <c r="A10" s="19" t="s">
        <v>8500</v>
      </c>
      <c r="B10" s="19" t="s">
        <v>5145</v>
      </c>
      <c r="C10" s="19"/>
      <c r="D10" s="19" t="s">
        <v>2299</v>
      </c>
      <c r="E10" s="34">
        <v>41827</v>
      </c>
      <c r="F10" s="19"/>
      <c r="G10" s="19"/>
      <c r="H10" s="19">
        <f t="shared" si="0"/>
        <v>1</v>
      </c>
      <c r="I10" s="19"/>
      <c r="J10" s="11" t="s">
        <v>8499</v>
      </c>
      <c r="K10" s="19" t="str">
        <f t="shared" si="5"/>
        <v>A0114</v>
      </c>
      <c r="L10" s="19" t="str">
        <f t="shared" si="1"/>
        <v>A1.1.4 - Growing of sugar cane</v>
      </c>
      <c r="M10" s="19"/>
      <c r="N10" s="19" t="s">
        <v>359</v>
      </c>
      <c r="O10" s="19" t="s">
        <v>2299</v>
      </c>
      <c r="P10" s="19" t="s">
        <v>6136</v>
      </c>
      <c r="Q10" s="19"/>
      <c r="R10" s="19"/>
      <c r="S10" s="34">
        <f t="shared" si="2"/>
        <v>41827</v>
      </c>
      <c r="T10" s="34" t="str">
        <f t="shared" si="3"/>
        <v/>
      </c>
      <c r="U10" s="34" t="str">
        <f t="shared" si="4"/>
        <v/>
      </c>
      <c r="V10" s="19"/>
    </row>
    <row r="11" spans="1:22" s="5" customFormat="1">
      <c r="A11" s="19" t="s">
        <v>8501</v>
      </c>
      <c r="B11" s="19" t="s">
        <v>5146</v>
      </c>
      <c r="C11" s="19"/>
      <c r="D11" s="19" t="s">
        <v>2299</v>
      </c>
      <c r="E11" s="34">
        <v>41827</v>
      </c>
      <c r="F11" s="19"/>
      <c r="G11" s="19"/>
      <c r="H11" s="19">
        <f t="shared" si="0"/>
        <v>1</v>
      </c>
      <c r="I11" s="19"/>
      <c r="J11" s="11" t="s">
        <v>8500</v>
      </c>
      <c r="K11" s="19" t="str">
        <f t="shared" si="5"/>
        <v>A0115</v>
      </c>
      <c r="L11" s="19" t="str">
        <f t="shared" si="1"/>
        <v>A1.1.5 - Growing of tobacco</v>
      </c>
      <c r="M11" s="19"/>
      <c r="N11" s="19" t="s">
        <v>359</v>
      </c>
      <c r="O11" s="19" t="s">
        <v>2299</v>
      </c>
      <c r="P11" s="19" t="s">
        <v>6136</v>
      </c>
      <c r="Q11" s="19"/>
      <c r="R11" s="19"/>
      <c r="S11" s="34">
        <f t="shared" si="2"/>
        <v>41827</v>
      </c>
      <c r="T11" s="34" t="str">
        <f t="shared" si="3"/>
        <v/>
      </c>
      <c r="U11" s="34" t="str">
        <f t="shared" si="4"/>
        <v/>
      </c>
      <c r="V11" s="19"/>
    </row>
    <row r="12" spans="1:22" s="5" customFormat="1">
      <c r="A12" s="19" t="s">
        <v>8502</v>
      </c>
      <c r="B12" s="19" t="s">
        <v>5147</v>
      </c>
      <c r="C12" s="19"/>
      <c r="D12" s="19" t="s">
        <v>2299</v>
      </c>
      <c r="E12" s="34">
        <v>41827</v>
      </c>
      <c r="F12" s="19"/>
      <c r="G12" s="19"/>
      <c r="H12" s="19">
        <f t="shared" si="0"/>
        <v>1</v>
      </c>
      <c r="I12" s="19"/>
      <c r="J12" s="11" t="s">
        <v>8501</v>
      </c>
      <c r="K12" s="19" t="str">
        <f t="shared" si="5"/>
        <v>A0116</v>
      </c>
      <c r="L12" s="19" t="str">
        <f t="shared" si="1"/>
        <v>A1.1.6 - Growing of fibre crops</v>
      </c>
      <c r="M12" s="19"/>
      <c r="N12" s="19" t="s">
        <v>359</v>
      </c>
      <c r="O12" s="19" t="s">
        <v>2299</v>
      </c>
      <c r="P12" s="19" t="s">
        <v>6136</v>
      </c>
      <c r="Q12" s="19"/>
      <c r="R12" s="19"/>
      <c r="S12" s="34">
        <f t="shared" si="2"/>
        <v>41827</v>
      </c>
      <c r="T12" s="34" t="str">
        <f t="shared" si="3"/>
        <v/>
      </c>
      <c r="U12" s="34" t="str">
        <f t="shared" si="4"/>
        <v/>
      </c>
      <c r="V12" s="19"/>
    </row>
    <row r="13" spans="1:22" s="5" customFormat="1">
      <c r="A13" s="19" t="s">
        <v>8503</v>
      </c>
      <c r="B13" s="19" t="s">
        <v>5148</v>
      </c>
      <c r="C13" s="19"/>
      <c r="D13" s="19" t="s">
        <v>2299</v>
      </c>
      <c r="E13" s="34">
        <v>41827</v>
      </c>
      <c r="F13" s="19"/>
      <c r="G13" s="19"/>
      <c r="H13" s="19">
        <f t="shared" si="0"/>
        <v>1</v>
      </c>
      <c r="I13" s="19"/>
      <c r="J13" s="11" t="s">
        <v>8502</v>
      </c>
      <c r="K13" s="19" t="str">
        <f t="shared" si="5"/>
        <v>A0119</v>
      </c>
      <c r="L13" s="19" t="str">
        <f t="shared" si="1"/>
        <v>A1.1.9 - Growing of other non-perennial crops</v>
      </c>
      <c r="M13" s="19"/>
      <c r="N13" s="19" t="s">
        <v>359</v>
      </c>
      <c r="O13" s="19" t="s">
        <v>2299</v>
      </c>
      <c r="P13" s="19" t="s">
        <v>6136</v>
      </c>
      <c r="Q13" s="19"/>
      <c r="R13" s="19"/>
      <c r="S13" s="34">
        <f t="shared" si="2"/>
        <v>41827</v>
      </c>
      <c r="T13" s="34" t="str">
        <f t="shared" si="3"/>
        <v/>
      </c>
      <c r="U13" s="34" t="str">
        <f t="shared" si="4"/>
        <v/>
      </c>
      <c r="V13" s="19"/>
    </row>
    <row r="14" spans="1:22" s="5" customFormat="1">
      <c r="A14" s="19" t="s">
        <v>8504</v>
      </c>
      <c r="B14" s="19" t="s">
        <v>5149</v>
      </c>
      <c r="C14" s="19"/>
      <c r="D14" s="19" t="s">
        <v>2299</v>
      </c>
      <c r="E14" s="34">
        <v>41827</v>
      </c>
      <c r="F14" s="19"/>
      <c r="G14" s="19"/>
      <c r="H14" s="19">
        <f t="shared" si="0"/>
        <v>1</v>
      </c>
      <c r="I14" s="19"/>
      <c r="J14" s="10" t="s">
        <v>8503</v>
      </c>
      <c r="K14" s="19" t="str">
        <f t="shared" si="5"/>
        <v>A012</v>
      </c>
      <c r="L14" s="19" t="str">
        <f t="shared" si="1"/>
        <v>A1.2 - Growing of perennial crops</v>
      </c>
      <c r="M14" s="19" t="s">
        <v>358</v>
      </c>
      <c r="N14" s="19" t="s">
        <v>359</v>
      </c>
      <c r="O14" s="19" t="s">
        <v>2299</v>
      </c>
      <c r="P14" s="19"/>
      <c r="Q14" s="19"/>
      <c r="R14" s="19"/>
      <c r="S14" s="34">
        <f t="shared" si="2"/>
        <v>41827</v>
      </c>
      <c r="T14" s="34" t="str">
        <f t="shared" si="3"/>
        <v/>
      </c>
      <c r="U14" s="34" t="str">
        <f t="shared" si="4"/>
        <v/>
      </c>
      <c r="V14" s="19"/>
    </row>
    <row r="15" spans="1:22" s="5" customFormat="1">
      <c r="A15" s="19" t="s">
        <v>8505</v>
      </c>
      <c r="B15" s="19" t="s">
        <v>5150</v>
      </c>
      <c r="C15" s="19"/>
      <c r="D15" s="19" t="s">
        <v>2299</v>
      </c>
      <c r="E15" s="34">
        <v>41827</v>
      </c>
      <c r="F15" s="19"/>
      <c r="G15" s="19"/>
      <c r="H15" s="19">
        <f t="shared" si="0"/>
        <v>1</v>
      </c>
      <c r="I15" s="19"/>
      <c r="J15" s="11" t="s">
        <v>8504</v>
      </c>
      <c r="K15" s="19" t="str">
        <f t="shared" si="5"/>
        <v>A0121</v>
      </c>
      <c r="L15" s="19" t="str">
        <f t="shared" si="1"/>
        <v>A1.2.1 - Growing of grapes</v>
      </c>
      <c r="M15" s="19"/>
      <c r="N15" s="19" t="s">
        <v>359</v>
      </c>
      <c r="O15" s="19" t="s">
        <v>2299</v>
      </c>
      <c r="P15" s="19" t="s">
        <v>6136</v>
      </c>
      <c r="Q15" s="19"/>
      <c r="R15" s="19"/>
      <c r="S15" s="34">
        <f t="shared" si="2"/>
        <v>41827</v>
      </c>
      <c r="T15" s="34" t="str">
        <f t="shared" si="3"/>
        <v/>
      </c>
      <c r="U15" s="34" t="str">
        <f t="shared" si="4"/>
        <v/>
      </c>
      <c r="V15" s="19"/>
    </row>
    <row r="16" spans="1:22" s="5" customFormat="1">
      <c r="A16" s="19" t="s">
        <v>8506</v>
      </c>
      <c r="B16" s="19" t="s">
        <v>5151</v>
      </c>
      <c r="C16" s="19"/>
      <c r="D16" s="19" t="s">
        <v>2299</v>
      </c>
      <c r="E16" s="34">
        <v>41827</v>
      </c>
      <c r="F16" s="19"/>
      <c r="G16" s="19"/>
      <c r="H16" s="19">
        <f t="shared" si="0"/>
        <v>1</v>
      </c>
      <c r="I16" s="19"/>
      <c r="J16" s="11" t="s">
        <v>8505</v>
      </c>
      <c r="K16" s="19" t="str">
        <f t="shared" si="5"/>
        <v>A0122</v>
      </c>
      <c r="L16" s="19" t="str">
        <f t="shared" si="1"/>
        <v>A1.2.2 - Growing of tropical and subtropical fruits</v>
      </c>
      <c r="M16" s="19"/>
      <c r="N16" s="19" t="s">
        <v>359</v>
      </c>
      <c r="O16" s="19" t="s">
        <v>2299</v>
      </c>
      <c r="P16" s="19" t="s">
        <v>6136</v>
      </c>
      <c r="Q16" s="19"/>
      <c r="R16" s="19"/>
      <c r="S16" s="34">
        <f t="shared" si="2"/>
        <v>41827</v>
      </c>
      <c r="T16" s="34" t="str">
        <f t="shared" si="3"/>
        <v/>
      </c>
      <c r="U16" s="34" t="str">
        <f t="shared" si="4"/>
        <v/>
      </c>
      <c r="V16" s="19"/>
    </row>
    <row r="17" spans="1:22" s="5" customFormat="1">
      <c r="A17" s="19" t="s">
        <v>8507</v>
      </c>
      <c r="B17" s="19" t="s">
        <v>5152</v>
      </c>
      <c r="C17" s="19"/>
      <c r="D17" s="19" t="s">
        <v>2299</v>
      </c>
      <c r="E17" s="34">
        <v>41827</v>
      </c>
      <c r="F17" s="19"/>
      <c r="G17" s="19"/>
      <c r="H17" s="19">
        <f t="shared" si="0"/>
        <v>1</v>
      </c>
      <c r="I17" s="19"/>
      <c r="J17" s="11" t="s">
        <v>8506</v>
      </c>
      <c r="K17" s="19" t="str">
        <f t="shared" si="5"/>
        <v>A0123</v>
      </c>
      <c r="L17" s="19" t="str">
        <f t="shared" si="1"/>
        <v>A1.2.3 - Growing of citrus fruits</v>
      </c>
      <c r="M17" s="19"/>
      <c r="N17" s="19" t="s">
        <v>359</v>
      </c>
      <c r="O17" s="19" t="s">
        <v>2299</v>
      </c>
      <c r="P17" s="19" t="s">
        <v>6136</v>
      </c>
      <c r="Q17" s="19"/>
      <c r="R17" s="19"/>
      <c r="S17" s="34">
        <f t="shared" si="2"/>
        <v>41827</v>
      </c>
      <c r="T17" s="34" t="str">
        <f t="shared" si="3"/>
        <v/>
      </c>
      <c r="U17" s="34" t="str">
        <f t="shared" si="4"/>
        <v/>
      </c>
      <c r="V17" s="19"/>
    </row>
    <row r="18" spans="1:22" s="5" customFormat="1">
      <c r="A18" s="19" t="s">
        <v>8508</v>
      </c>
      <c r="B18" s="19" t="s">
        <v>5153</v>
      </c>
      <c r="C18" s="19"/>
      <c r="D18" s="19" t="s">
        <v>2299</v>
      </c>
      <c r="E18" s="34">
        <v>41827</v>
      </c>
      <c r="F18" s="19"/>
      <c r="G18" s="19"/>
      <c r="H18" s="19">
        <f t="shared" si="0"/>
        <v>1</v>
      </c>
      <c r="I18" s="19"/>
      <c r="J18" s="11" t="s">
        <v>8507</v>
      </c>
      <c r="K18" s="19" t="str">
        <f t="shared" si="5"/>
        <v>A0124</v>
      </c>
      <c r="L18" s="19" t="str">
        <f t="shared" si="1"/>
        <v>A1.2.4 - Growing of pome fruits and stone fruits</v>
      </c>
      <c r="M18" s="19"/>
      <c r="N18" s="19" t="s">
        <v>359</v>
      </c>
      <c r="O18" s="19" t="s">
        <v>2299</v>
      </c>
      <c r="P18" s="19" t="s">
        <v>6136</v>
      </c>
      <c r="Q18" s="19"/>
      <c r="R18" s="19"/>
      <c r="S18" s="34">
        <f t="shared" si="2"/>
        <v>41827</v>
      </c>
      <c r="T18" s="34" t="str">
        <f t="shared" si="3"/>
        <v/>
      </c>
      <c r="U18" s="34" t="str">
        <f t="shared" si="4"/>
        <v/>
      </c>
      <c r="V18" s="19"/>
    </row>
    <row r="19" spans="1:22" s="5" customFormat="1">
      <c r="A19" s="19" t="s">
        <v>8509</v>
      </c>
      <c r="B19" s="19" t="s">
        <v>5154</v>
      </c>
      <c r="C19" s="19"/>
      <c r="D19" s="19" t="s">
        <v>2299</v>
      </c>
      <c r="E19" s="34">
        <v>41827</v>
      </c>
      <c r="F19" s="19"/>
      <c r="G19" s="19"/>
      <c r="H19" s="19">
        <f t="shared" si="0"/>
        <v>1</v>
      </c>
      <c r="I19" s="19"/>
      <c r="J19" s="11" t="s">
        <v>8508</v>
      </c>
      <c r="K19" s="19" t="str">
        <f t="shared" si="5"/>
        <v>A0125</v>
      </c>
      <c r="L19" s="19" t="str">
        <f t="shared" si="1"/>
        <v>A1.2.5 - Growing of other tree and bush fruits and nuts</v>
      </c>
      <c r="M19" s="19"/>
      <c r="N19" s="19" t="s">
        <v>359</v>
      </c>
      <c r="O19" s="19" t="s">
        <v>2299</v>
      </c>
      <c r="P19" s="19" t="s">
        <v>6136</v>
      </c>
      <c r="Q19" s="19"/>
      <c r="R19" s="19"/>
      <c r="S19" s="34">
        <f t="shared" si="2"/>
        <v>41827</v>
      </c>
      <c r="T19" s="34" t="str">
        <f t="shared" si="3"/>
        <v/>
      </c>
      <c r="U19" s="34" t="str">
        <f t="shared" si="4"/>
        <v/>
      </c>
      <c r="V19" s="19"/>
    </row>
    <row r="20" spans="1:22" s="5" customFormat="1">
      <c r="A20" s="19" t="s">
        <v>8510</v>
      </c>
      <c r="B20" s="19" t="s">
        <v>5155</v>
      </c>
      <c r="C20" s="19"/>
      <c r="D20" s="19" t="s">
        <v>2299</v>
      </c>
      <c r="E20" s="34">
        <v>41827</v>
      </c>
      <c r="F20" s="19"/>
      <c r="G20" s="19"/>
      <c r="H20" s="19">
        <f t="shared" si="0"/>
        <v>1</v>
      </c>
      <c r="I20" s="19"/>
      <c r="J20" s="11" t="s">
        <v>8509</v>
      </c>
      <c r="K20" s="19" t="str">
        <f t="shared" si="5"/>
        <v>A0126</v>
      </c>
      <c r="L20" s="19" t="str">
        <f t="shared" si="1"/>
        <v>A1.2.6 - Growing of oleaginous fruits</v>
      </c>
      <c r="M20" s="19"/>
      <c r="N20" s="19" t="s">
        <v>359</v>
      </c>
      <c r="O20" s="19" t="s">
        <v>2299</v>
      </c>
      <c r="P20" s="19" t="s">
        <v>6136</v>
      </c>
      <c r="Q20" s="19"/>
      <c r="R20" s="19"/>
      <c r="S20" s="34">
        <f t="shared" si="2"/>
        <v>41827</v>
      </c>
      <c r="T20" s="34" t="str">
        <f t="shared" si="3"/>
        <v/>
      </c>
      <c r="U20" s="34" t="str">
        <f t="shared" si="4"/>
        <v/>
      </c>
      <c r="V20" s="19"/>
    </row>
    <row r="21" spans="1:22" s="5" customFormat="1">
      <c r="A21" s="19" t="s">
        <v>8511</v>
      </c>
      <c r="B21" s="19" t="s">
        <v>5156</v>
      </c>
      <c r="C21" s="19"/>
      <c r="D21" s="19" t="s">
        <v>2299</v>
      </c>
      <c r="E21" s="34">
        <v>41827</v>
      </c>
      <c r="F21" s="19"/>
      <c r="G21" s="19"/>
      <c r="H21" s="19">
        <f t="shared" si="0"/>
        <v>1</v>
      </c>
      <c r="I21" s="19"/>
      <c r="J21" s="11" t="s">
        <v>8510</v>
      </c>
      <c r="K21" s="19" t="str">
        <f t="shared" si="5"/>
        <v>A0127</v>
      </c>
      <c r="L21" s="19" t="str">
        <f t="shared" si="1"/>
        <v>A1.2.7 - Growing of beverage crops</v>
      </c>
      <c r="M21" s="19"/>
      <c r="N21" s="19" t="s">
        <v>359</v>
      </c>
      <c r="O21" s="19" t="s">
        <v>2299</v>
      </c>
      <c r="P21" s="19" t="s">
        <v>6136</v>
      </c>
      <c r="Q21" s="19"/>
      <c r="R21" s="19"/>
      <c r="S21" s="34">
        <f t="shared" si="2"/>
        <v>41827</v>
      </c>
      <c r="T21" s="34" t="str">
        <f t="shared" si="3"/>
        <v/>
      </c>
      <c r="U21" s="34" t="str">
        <f t="shared" si="4"/>
        <v/>
      </c>
      <c r="V21" s="19"/>
    </row>
    <row r="22" spans="1:22" s="5" customFormat="1">
      <c r="A22" s="19" t="s">
        <v>8512</v>
      </c>
      <c r="B22" s="19" t="s">
        <v>5157</v>
      </c>
      <c r="C22" s="19"/>
      <c r="D22" s="19" t="s">
        <v>2299</v>
      </c>
      <c r="E22" s="34">
        <v>41827</v>
      </c>
      <c r="F22" s="19"/>
      <c r="G22" s="19"/>
      <c r="H22" s="19">
        <f t="shared" si="0"/>
        <v>1</v>
      </c>
      <c r="I22" s="19"/>
      <c r="J22" s="11" t="s">
        <v>8511</v>
      </c>
      <c r="K22" s="19" t="str">
        <f t="shared" si="5"/>
        <v>A0128</v>
      </c>
      <c r="L22" s="19" t="str">
        <f t="shared" si="1"/>
        <v>A1.2.8 - Growing of spices, aromatic, drug and pharmaceutical crops</v>
      </c>
      <c r="M22" s="19"/>
      <c r="N22" s="19" t="s">
        <v>359</v>
      </c>
      <c r="O22" s="19" t="s">
        <v>2299</v>
      </c>
      <c r="P22" s="19" t="s">
        <v>6136</v>
      </c>
      <c r="Q22" s="19"/>
      <c r="R22" s="19"/>
      <c r="S22" s="34">
        <f t="shared" si="2"/>
        <v>41827</v>
      </c>
      <c r="T22" s="34" t="str">
        <f t="shared" si="3"/>
        <v/>
      </c>
      <c r="U22" s="34" t="str">
        <f t="shared" si="4"/>
        <v/>
      </c>
      <c r="V22" s="19"/>
    </row>
    <row r="23" spans="1:22" s="5" customFormat="1">
      <c r="A23" s="19" t="s">
        <v>8513</v>
      </c>
      <c r="B23" s="19" t="s">
        <v>5158</v>
      </c>
      <c r="C23" s="19"/>
      <c r="D23" s="19" t="s">
        <v>2299</v>
      </c>
      <c r="E23" s="34">
        <v>41827</v>
      </c>
      <c r="F23" s="19"/>
      <c r="G23" s="19"/>
      <c r="H23" s="19">
        <f t="shared" si="0"/>
        <v>1</v>
      </c>
      <c r="I23" s="19"/>
      <c r="J23" s="11" t="s">
        <v>8512</v>
      </c>
      <c r="K23" s="19" t="str">
        <f t="shared" si="5"/>
        <v>A0129</v>
      </c>
      <c r="L23" s="19" t="str">
        <f t="shared" si="1"/>
        <v>A1.2.9 - Growing of other perennial crops</v>
      </c>
      <c r="M23" s="19"/>
      <c r="N23" s="19" t="s">
        <v>359</v>
      </c>
      <c r="O23" s="19" t="s">
        <v>2299</v>
      </c>
      <c r="P23" s="19" t="s">
        <v>6136</v>
      </c>
      <c r="Q23" s="19"/>
      <c r="R23" s="19"/>
      <c r="S23" s="34">
        <f t="shared" si="2"/>
        <v>41827</v>
      </c>
      <c r="T23" s="34" t="str">
        <f t="shared" si="3"/>
        <v/>
      </c>
      <c r="U23" s="34" t="str">
        <f t="shared" si="4"/>
        <v/>
      </c>
      <c r="V23" s="19"/>
    </row>
    <row r="24" spans="1:22" s="5" customFormat="1">
      <c r="A24" s="19" t="s">
        <v>8514</v>
      </c>
      <c r="B24" s="19" t="s">
        <v>5159</v>
      </c>
      <c r="C24" s="19"/>
      <c r="D24" s="19" t="s">
        <v>2299</v>
      </c>
      <c r="E24" s="34">
        <v>41827</v>
      </c>
      <c r="F24" s="19"/>
      <c r="G24" s="19"/>
      <c r="H24" s="19">
        <f t="shared" si="0"/>
        <v>1</v>
      </c>
      <c r="I24" s="19"/>
      <c r="J24" s="10" t="s">
        <v>8513</v>
      </c>
      <c r="K24" s="19" t="str">
        <f t="shared" si="5"/>
        <v>A013</v>
      </c>
      <c r="L24" s="19" t="str">
        <f t="shared" si="1"/>
        <v>A1.3 - Plant propagation</v>
      </c>
      <c r="M24" s="19" t="s">
        <v>358</v>
      </c>
      <c r="N24" s="19" t="s">
        <v>359</v>
      </c>
      <c r="O24" s="19" t="s">
        <v>2299</v>
      </c>
      <c r="P24" s="19"/>
      <c r="Q24" s="19"/>
      <c r="R24" s="19"/>
      <c r="S24" s="34">
        <f t="shared" si="2"/>
        <v>41827</v>
      </c>
      <c r="T24" s="34" t="str">
        <f t="shared" si="3"/>
        <v/>
      </c>
      <c r="U24" s="34" t="str">
        <f t="shared" si="4"/>
        <v/>
      </c>
      <c r="V24" s="19"/>
    </row>
    <row r="25" spans="1:22" s="5" customFormat="1">
      <c r="A25" s="19" t="s">
        <v>8515</v>
      </c>
      <c r="B25" s="19" t="s">
        <v>5160</v>
      </c>
      <c r="C25" s="19"/>
      <c r="D25" s="19" t="s">
        <v>2299</v>
      </c>
      <c r="E25" s="34">
        <v>41827</v>
      </c>
      <c r="F25" s="19"/>
      <c r="G25" s="19"/>
      <c r="H25" s="19">
        <f t="shared" si="0"/>
        <v>1</v>
      </c>
      <c r="I25" s="19"/>
      <c r="J25" s="11" t="s">
        <v>8514</v>
      </c>
      <c r="K25" s="19" t="str">
        <f t="shared" si="5"/>
        <v>A0130</v>
      </c>
      <c r="L25" s="19" t="str">
        <f t="shared" si="1"/>
        <v>A1.3.0 - Plant propagation</v>
      </c>
      <c r="M25" s="19"/>
      <c r="N25" s="19" t="s">
        <v>359</v>
      </c>
      <c r="O25" s="19" t="s">
        <v>2299</v>
      </c>
      <c r="P25" s="19" t="s">
        <v>6136</v>
      </c>
      <c r="Q25" s="19"/>
      <c r="R25" s="19"/>
      <c r="S25" s="34">
        <f t="shared" si="2"/>
        <v>41827</v>
      </c>
      <c r="T25" s="34" t="str">
        <f t="shared" si="3"/>
        <v/>
      </c>
      <c r="U25" s="34" t="str">
        <f t="shared" si="4"/>
        <v/>
      </c>
      <c r="V25" s="19"/>
    </row>
    <row r="26" spans="1:22" s="5" customFormat="1">
      <c r="A26" s="19" t="s">
        <v>8516</v>
      </c>
      <c r="B26" s="19" t="s">
        <v>5161</v>
      </c>
      <c r="C26" s="19"/>
      <c r="D26" s="19" t="s">
        <v>2299</v>
      </c>
      <c r="E26" s="34">
        <v>41827</v>
      </c>
      <c r="F26" s="19"/>
      <c r="G26" s="19"/>
      <c r="H26" s="19">
        <f t="shared" si="0"/>
        <v>1</v>
      </c>
      <c r="I26" s="19"/>
      <c r="J26" s="10" t="s">
        <v>8515</v>
      </c>
      <c r="K26" s="19" t="str">
        <f t="shared" si="5"/>
        <v>A014</v>
      </c>
      <c r="L26" s="19" t="str">
        <f t="shared" si="1"/>
        <v>A1.4 - Animal production</v>
      </c>
      <c r="M26" s="19" t="s">
        <v>358</v>
      </c>
      <c r="N26" s="19" t="s">
        <v>359</v>
      </c>
      <c r="O26" s="19" t="s">
        <v>2299</v>
      </c>
      <c r="P26" s="19"/>
      <c r="Q26" s="19"/>
      <c r="R26" s="19"/>
      <c r="S26" s="34">
        <f t="shared" si="2"/>
        <v>41827</v>
      </c>
      <c r="T26" s="34" t="str">
        <f t="shared" si="3"/>
        <v/>
      </c>
      <c r="U26" s="34" t="str">
        <f t="shared" si="4"/>
        <v/>
      </c>
      <c r="V26" s="19"/>
    </row>
    <row r="27" spans="1:22" s="5" customFormat="1">
      <c r="A27" s="19" t="s">
        <v>8517</v>
      </c>
      <c r="B27" s="19" t="s">
        <v>5162</v>
      </c>
      <c r="C27" s="19"/>
      <c r="D27" s="19" t="s">
        <v>2299</v>
      </c>
      <c r="E27" s="34">
        <v>41827</v>
      </c>
      <c r="F27" s="19"/>
      <c r="G27" s="19"/>
      <c r="H27" s="19">
        <f t="shared" si="0"/>
        <v>1</v>
      </c>
      <c r="I27" s="19"/>
      <c r="J27" s="11" t="s">
        <v>8516</v>
      </c>
      <c r="K27" s="19" t="str">
        <f t="shared" si="5"/>
        <v>A0141</v>
      </c>
      <c r="L27" s="19" t="str">
        <f t="shared" si="1"/>
        <v>A1.4.1 - Raising of dairy cattle</v>
      </c>
      <c r="M27" s="19"/>
      <c r="N27" s="19" t="s">
        <v>359</v>
      </c>
      <c r="O27" s="19" t="s">
        <v>2299</v>
      </c>
      <c r="P27" s="19"/>
      <c r="Q27" s="19"/>
      <c r="R27" s="19"/>
      <c r="S27" s="34">
        <f t="shared" si="2"/>
        <v>41827</v>
      </c>
      <c r="T27" s="34" t="str">
        <f t="shared" si="3"/>
        <v/>
      </c>
      <c r="U27" s="34" t="str">
        <f t="shared" si="4"/>
        <v/>
      </c>
      <c r="V27" s="19"/>
    </row>
    <row r="28" spans="1:22" s="5" customFormat="1">
      <c r="A28" s="19" t="s">
        <v>8518</v>
      </c>
      <c r="B28" s="19" t="s">
        <v>5163</v>
      </c>
      <c r="C28" s="19"/>
      <c r="D28" s="19" t="s">
        <v>2299</v>
      </c>
      <c r="E28" s="34">
        <v>41827</v>
      </c>
      <c r="F28" s="19"/>
      <c r="G28" s="19"/>
      <c r="H28" s="19">
        <f t="shared" si="0"/>
        <v>1</v>
      </c>
      <c r="I28" s="19"/>
      <c r="J28" s="11" t="s">
        <v>8517</v>
      </c>
      <c r="K28" s="19" t="str">
        <f t="shared" si="5"/>
        <v>A0142</v>
      </c>
      <c r="L28" s="19" t="str">
        <f t="shared" si="1"/>
        <v>A1.4.2 - Raising of other cattle and buffaloes</v>
      </c>
      <c r="M28" s="19"/>
      <c r="N28" s="19" t="s">
        <v>359</v>
      </c>
      <c r="O28" s="19" t="s">
        <v>2299</v>
      </c>
      <c r="P28" s="19"/>
      <c r="Q28" s="19"/>
      <c r="R28" s="19"/>
      <c r="S28" s="34">
        <f t="shared" si="2"/>
        <v>41827</v>
      </c>
      <c r="T28" s="34" t="str">
        <f t="shared" si="3"/>
        <v/>
      </c>
      <c r="U28" s="34" t="str">
        <f t="shared" si="4"/>
        <v/>
      </c>
      <c r="V28" s="19"/>
    </row>
    <row r="29" spans="1:22" s="5" customFormat="1">
      <c r="A29" s="19" t="s">
        <v>8519</v>
      </c>
      <c r="B29" s="19" t="s">
        <v>5164</v>
      </c>
      <c r="C29" s="19"/>
      <c r="D29" s="19" t="s">
        <v>2299</v>
      </c>
      <c r="E29" s="34">
        <v>41827</v>
      </c>
      <c r="F29" s="19"/>
      <c r="G29" s="19"/>
      <c r="H29" s="19">
        <f t="shared" si="0"/>
        <v>1</v>
      </c>
      <c r="I29" s="19"/>
      <c r="J29" s="11" t="s">
        <v>8518</v>
      </c>
      <c r="K29" s="19" t="str">
        <f t="shared" si="5"/>
        <v>A0143</v>
      </c>
      <c r="L29" s="19" t="str">
        <f t="shared" si="1"/>
        <v>A1.4.3 - Raising of horses and other equines</v>
      </c>
      <c r="M29" s="19"/>
      <c r="N29" s="19" t="s">
        <v>359</v>
      </c>
      <c r="O29" s="19" t="s">
        <v>2299</v>
      </c>
      <c r="P29" s="19"/>
      <c r="Q29" s="19"/>
      <c r="R29" s="19"/>
      <c r="S29" s="34">
        <f t="shared" si="2"/>
        <v>41827</v>
      </c>
      <c r="T29" s="34" t="str">
        <f t="shared" si="3"/>
        <v/>
      </c>
      <c r="U29" s="34" t="str">
        <f t="shared" si="4"/>
        <v/>
      </c>
      <c r="V29" s="19"/>
    </row>
    <row r="30" spans="1:22" s="5" customFormat="1">
      <c r="A30" s="19" t="s">
        <v>8520</v>
      </c>
      <c r="B30" s="19" t="s">
        <v>5165</v>
      </c>
      <c r="C30" s="19"/>
      <c r="D30" s="19" t="s">
        <v>2299</v>
      </c>
      <c r="E30" s="34">
        <v>41827</v>
      </c>
      <c r="F30" s="19"/>
      <c r="G30" s="19"/>
      <c r="H30" s="19">
        <f t="shared" si="0"/>
        <v>1</v>
      </c>
      <c r="I30" s="19"/>
      <c r="J30" s="11" t="s">
        <v>8519</v>
      </c>
      <c r="K30" s="19" t="str">
        <f t="shared" si="5"/>
        <v>A0144</v>
      </c>
      <c r="L30" s="19" t="str">
        <f t="shared" si="1"/>
        <v>A1.4.4 - Raising of camels and camelids</v>
      </c>
      <c r="M30" s="19"/>
      <c r="N30" s="19" t="s">
        <v>359</v>
      </c>
      <c r="O30" s="19" t="s">
        <v>2299</v>
      </c>
      <c r="P30" s="19"/>
      <c r="Q30" s="19"/>
      <c r="R30" s="19"/>
      <c r="S30" s="34">
        <f t="shared" si="2"/>
        <v>41827</v>
      </c>
      <c r="T30" s="34" t="str">
        <f t="shared" si="3"/>
        <v/>
      </c>
      <c r="U30" s="34" t="str">
        <f t="shared" si="4"/>
        <v/>
      </c>
      <c r="V30" s="19"/>
    </row>
    <row r="31" spans="1:22" s="5" customFormat="1">
      <c r="A31" s="19" t="s">
        <v>8521</v>
      </c>
      <c r="B31" s="19" t="s">
        <v>5166</v>
      </c>
      <c r="C31" s="19"/>
      <c r="D31" s="19" t="s">
        <v>2299</v>
      </c>
      <c r="E31" s="34">
        <v>41827</v>
      </c>
      <c r="F31" s="19"/>
      <c r="G31" s="19"/>
      <c r="H31" s="19">
        <f t="shared" si="0"/>
        <v>1</v>
      </c>
      <c r="I31" s="19"/>
      <c r="J31" s="11" t="s">
        <v>8520</v>
      </c>
      <c r="K31" s="19" t="str">
        <f t="shared" si="5"/>
        <v>A0145</v>
      </c>
      <c r="L31" s="19" t="str">
        <f t="shared" si="1"/>
        <v>A1.4.5 - Raising of sheep and goats</v>
      </c>
      <c r="M31" s="19"/>
      <c r="N31" s="19" t="s">
        <v>359</v>
      </c>
      <c r="O31" s="19" t="s">
        <v>2299</v>
      </c>
      <c r="P31" s="19"/>
      <c r="Q31" s="19"/>
      <c r="R31" s="19"/>
      <c r="S31" s="34">
        <f t="shared" si="2"/>
        <v>41827</v>
      </c>
      <c r="T31" s="34" t="str">
        <f t="shared" si="3"/>
        <v/>
      </c>
      <c r="U31" s="34" t="str">
        <f t="shared" si="4"/>
        <v/>
      </c>
      <c r="V31" s="19"/>
    </row>
    <row r="32" spans="1:22" s="5" customFormat="1">
      <c r="A32" s="19" t="s">
        <v>8522</v>
      </c>
      <c r="B32" s="19" t="s">
        <v>5167</v>
      </c>
      <c r="C32" s="19"/>
      <c r="D32" s="19" t="s">
        <v>2299</v>
      </c>
      <c r="E32" s="34">
        <v>41827</v>
      </c>
      <c r="F32" s="19"/>
      <c r="G32" s="19"/>
      <c r="H32" s="19">
        <f t="shared" si="0"/>
        <v>1</v>
      </c>
      <c r="I32" s="19"/>
      <c r="J32" s="11" t="s">
        <v>8521</v>
      </c>
      <c r="K32" s="19" t="str">
        <f t="shared" si="5"/>
        <v>A0146</v>
      </c>
      <c r="L32" s="19" t="str">
        <f t="shared" si="1"/>
        <v>A1.4.6 - Raising of swine/pigs</v>
      </c>
      <c r="M32" s="19"/>
      <c r="N32" s="19" t="s">
        <v>359</v>
      </c>
      <c r="O32" s="19" t="s">
        <v>2299</v>
      </c>
      <c r="P32" s="19"/>
      <c r="Q32" s="19"/>
      <c r="R32" s="19"/>
      <c r="S32" s="34">
        <f t="shared" si="2"/>
        <v>41827</v>
      </c>
      <c r="T32" s="34" t="str">
        <f t="shared" si="3"/>
        <v/>
      </c>
      <c r="U32" s="34" t="str">
        <f t="shared" si="4"/>
        <v/>
      </c>
      <c r="V32" s="19"/>
    </row>
    <row r="33" spans="1:22" s="5" customFormat="1">
      <c r="A33" s="19" t="s">
        <v>8523</v>
      </c>
      <c r="B33" s="19" t="s">
        <v>5168</v>
      </c>
      <c r="C33" s="19"/>
      <c r="D33" s="19" t="s">
        <v>2299</v>
      </c>
      <c r="E33" s="34">
        <v>41827</v>
      </c>
      <c r="F33" s="19"/>
      <c r="G33" s="19"/>
      <c r="H33" s="19">
        <f t="shared" si="0"/>
        <v>1</v>
      </c>
      <c r="I33" s="19"/>
      <c r="J33" s="11" t="s">
        <v>8522</v>
      </c>
      <c r="K33" s="19" t="str">
        <f t="shared" si="5"/>
        <v>A0147</v>
      </c>
      <c r="L33" s="19" t="str">
        <f t="shared" si="1"/>
        <v>A1.4.7 - Raising of poultry</v>
      </c>
      <c r="M33" s="19"/>
      <c r="N33" s="19" t="s">
        <v>359</v>
      </c>
      <c r="O33" s="19" t="s">
        <v>2299</v>
      </c>
      <c r="P33" s="19"/>
      <c r="Q33" s="19"/>
      <c r="R33" s="19"/>
      <c r="S33" s="34">
        <f t="shared" si="2"/>
        <v>41827</v>
      </c>
      <c r="T33" s="34" t="str">
        <f t="shared" si="3"/>
        <v/>
      </c>
      <c r="U33" s="34" t="str">
        <f t="shared" si="4"/>
        <v/>
      </c>
      <c r="V33" s="19"/>
    </row>
    <row r="34" spans="1:22" s="5" customFormat="1">
      <c r="A34" s="19" t="s">
        <v>8524</v>
      </c>
      <c r="B34" s="19" t="s">
        <v>5169</v>
      </c>
      <c r="C34" s="19"/>
      <c r="D34" s="19" t="s">
        <v>2299</v>
      </c>
      <c r="E34" s="34">
        <v>41827</v>
      </c>
      <c r="F34" s="19"/>
      <c r="G34" s="19"/>
      <c r="H34" s="19">
        <f t="shared" si="0"/>
        <v>1</v>
      </c>
      <c r="I34" s="19"/>
      <c r="J34" s="11" t="s">
        <v>8523</v>
      </c>
      <c r="K34" s="19" t="str">
        <f t="shared" si="5"/>
        <v>A0149</v>
      </c>
      <c r="L34" s="19" t="str">
        <f t="shared" si="1"/>
        <v>A1.4.9 - Raising of other animals</v>
      </c>
      <c r="M34" s="19"/>
      <c r="N34" s="19" t="s">
        <v>359</v>
      </c>
      <c r="O34" s="19" t="s">
        <v>2299</v>
      </c>
      <c r="P34" s="19"/>
      <c r="Q34" s="19"/>
      <c r="R34" s="19"/>
      <c r="S34" s="34">
        <f t="shared" si="2"/>
        <v>41827</v>
      </c>
      <c r="T34" s="34" t="str">
        <f t="shared" si="3"/>
        <v/>
      </c>
      <c r="U34" s="34" t="str">
        <f t="shared" si="4"/>
        <v/>
      </c>
      <c r="V34" s="19"/>
    </row>
    <row r="35" spans="1:22" s="5" customFormat="1">
      <c r="A35" s="19" t="s">
        <v>8525</v>
      </c>
      <c r="B35" s="19" t="s">
        <v>5170</v>
      </c>
      <c r="C35" s="19"/>
      <c r="D35" s="19" t="s">
        <v>2299</v>
      </c>
      <c r="E35" s="34">
        <v>41827</v>
      </c>
      <c r="F35" s="19"/>
      <c r="G35" s="19"/>
      <c r="H35" s="19">
        <f t="shared" si="0"/>
        <v>1</v>
      </c>
      <c r="I35" s="19"/>
      <c r="J35" s="10" t="s">
        <v>8524</v>
      </c>
      <c r="K35" s="19" t="str">
        <f t="shared" si="5"/>
        <v>A015</v>
      </c>
      <c r="L35" s="19" t="str">
        <f t="shared" si="1"/>
        <v>A1.5 - Mixed farming</v>
      </c>
      <c r="M35" s="19" t="s">
        <v>358</v>
      </c>
      <c r="N35" s="19" t="s">
        <v>359</v>
      </c>
      <c r="O35" s="19" t="s">
        <v>2299</v>
      </c>
      <c r="P35" s="19"/>
      <c r="Q35" s="19"/>
      <c r="R35" s="19"/>
      <c r="S35" s="34">
        <f t="shared" si="2"/>
        <v>41827</v>
      </c>
      <c r="T35" s="34" t="str">
        <f t="shared" si="3"/>
        <v/>
      </c>
      <c r="U35" s="34" t="str">
        <f t="shared" si="4"/>
        <v/>
      </c>
      <c r="V35" s="19"/>
    </row>
    <row r="36" spans="1:22" s="5" customFormat="1">
      <c r="A36" s="19" t="s">
        <v>8526</v>
      </c>
      <c r="B36" s="19" t="s">
        <v>5171</v>
      </c>
      <c r="C36" s="19"/>
      <c r="D36" s="19" t="s">
        <v>2299</v>
      </c>
      <c r="E36" s="34">
        <v>41827</v>
      </c>
      <c r="F36" s="19"/>
      <c r="G36" s="19"/>
      <c r="H36" s="19">
        <f t="shared" si="0"/>
        <v>1</v>
      </c>
      <c r="I36" s="19"/>
      <c r="J36" s="11" t="s">
        <v>8525</v>
      </c>
      <c r="K36" s="19" t="str">
        <f t="shared" si="5"/>
        <v>A0150</v>
      </c>
      <c r="L36" s="19" t="str">
        <f t="shared" si="1"/>
        <v>A1.5.0 - Mixed farming</v>
      </c>
      <c r="M36" s="19"/>
      <c r="N36" s="19" t="s">
        <v>359</v>
      </c>
      <c r="O36" s="19" t="s">
        <v>2299</v>
      </c>
      <c r="P36" s="19"/>
      <c r="Q36" s="19"/>
      <c r="R36" s="19"/>
      <c r="S36" s="34">
        <f t="shared" si="2"/>
        <v>41827</v>
      </c>
      <c r="T36" s="34" t="str">
        <f t="shared" si="3"/>
        <v/>
      </c>
      <c r="U36" s="34" t="str">
        <f t="shared" si="4"/>
        <v/>
      </c>
      <c r="V36" s="19"/>
    </row>
    <row r="37" spans="1:22" s="5" customFormat="1">
      <c r="A37" s="19" t="s">
        <v>8527</v>
      </c>
      <c r="B37" s="19" t="s">
        <v>5172</v>
      </c>
      <c r="C37" s="19"/>
      <c r="D37" s="19" t="s">
        <v>2299</v>
      </c>
      <c r="E37" s="34">
        <v>41827</v>
      </c>
      <c r="F37" s="19"/>
      <c r="G37" s="19"/>
      <c r="H37" s="19">
        <f t="shared" si="0"/>
        <v>1</v>
      </c>
      <c r="I37" s="19"/>
      <c r="J37" s="10" t="s">
        <v>8526</v>
      </c>
      <c r="K37" s="19" t="str">
        <f t="shared" si="5"/>
        <v>A016</v>
      </c>
      <c r="L37" s="19" t="str">
        <f t="shared" si="1"/>
        <v>A1.6 - Support activities to agriculture and post-harvest crop activities</v>
      </c>
      <c r="M37" s="19" t="s">
        <v>358</v>
      </c>
      <c r="N37" s="19" t="s">
        <v>359</v>
      </c>
      <c r="O37" s="19" t="s">
        <v>2299</v>
      </c>
      <c r="P37" s="19"/>
      <c r="Q37" s="19"/>
      <c r="R37" s="19"/>
      <c r="S37" s="34">
        <f t="shared" si="2"/>
        <v>41827</v>
      </c>
      <c r="T37" s="34" t="str">
        <f t="shared" si="3"/>
        <v/>
      </c>
      <c r="U37" s="34" t="str">
        <f t="shared" si="4"/>
        <v/>
      </c>
      <c r="V37" s="19"/>
    </row>
    <row r="38" spans="1:22" s="5" customFormat="1">
      <c r="A38" s="19" t="s">
        <v>8528</v>
      </c>
      <c r="B38" s="19" t="s">
        <v>5173</v>
      </c>
      <c r="C38" s="19"/>
      <c r="D38" s="19" t="s">
        <v>2299</v>
      </c>
      <c r="E38" s="34">
        <v>41827</v>
      </c>
      <c r="F38" s="19"/>
      <c r="G38" s="19"/>
      <c r="H38" s="19">
        <f t="shared" si="0"/>
        <v>1</v>
      </c>
      <c r="I38" s="19"/>
      <c r="J38" s="11" t="s">
        <v>8527</v>
      </c>
      <c r="K38" s="19" t="str">
        <f t="shared" si="5"/>
        <v>A0161</v>
      </c>
      <c r="L38" s="19" t="str">
        <f t="shared" si="1"/>
        <v>A1.6.1 - Support activities for crop production</v>
      </c>
      <c r="M38" s="19"/>
      <c r="N38" s="19" t="s">
        <v>359</v>
      </c>
      <c r="O38" s="19" t="s">
        <v>2299</v>
      </c>
      <c r="P38" s="19"/>
      <c r="Q38" s="19"/>
      <c r="R38" s="19"/>
      <c r="S38" s="34">
        <f t="shared" si="2"/>
        <v>41827</v>
      </c>
      <c r="T38" s="34" t="str">
        <f t="shared" si="3"/>
        <v/>
      </c>
      <c r="U38" s="34" t="str">
        <f t="shared" si="4"/>
        <v/>
      </c>
      <c r="V38" s="19"/>
    </row>
    <row r="39" spans="1:22" s="5" customFormat="1">
      <c r="A39" s="19" t="s">
        <v>8529</v>
      </c>
      <c r="B39" s="19" t="s">
        <v>5174</v>
      </c>
      <c r="C39" s="19"/>
      <c r="D39" s="19" t="s">
        <v>2299</v>
      </c>
      <c r="E39" s="34">
        <v>41827</v>
      </c>
      <c r="F39" s="19"/>
      <c r="G39" s="19"/>
      <c r="H39" s="19">
        <f t="shared" si="0"/>
        <v>1</v>
      </c>
      <c r="I39" s="19"/>
      <c r="J39" s="11" t="s">
        <v>8528</v>
      </c>
      <c r="K39" s="19" t="str">
        <f t="shared" si="5"/>
        <v>A0162</v>
      </c>
      <c r="L39" s="19" t="str">
        <f t="shared" si="1"/>
        <v>A1.6.2 - Support activities for animal production</v>
      </c>
      <c r="M39" s="19"/>
      <c r="N39" s="19" t="s">
        <v>359</v>
      </c>
      <c r="O39" s="19" t="s">
        <v>2299</v>
      </c>
      <c r="P39" s="19"/>
      <c r="Q39" s="19"/>
      <c r="R39" s="19"/>
      <c r="S39" s="34">
        <f t="shared" si="2"/>
        <v>41827</v>
      </c>
      <c r="T39" s="34" t="str">
        <f t="shared" si="3"/>
        <v/>
      </c>
      <c r="U39" s="34" t="str">
        <f t="shared" si="4"/>
        <v/>
      </c>
      <c r="V39" s="19"/>
    </row>
    <row r="40" spans="1:22" s="5" customFormat="1">
      <c r="A40" s="19" t="s">
        <v>8530</v>
      </c>
      <c r="B40" s="19" t="s">
        <v>5175</v>
      </c>
      <c r="C40" s="19"/>
      <c r="D40" s="19" t="s">
        <v>2299</v>
      </c>
      <c r="E40" s="34">
        <v>41827</v>
      </c>
      <c r="F40" s="19"/>
      <c r="G40" s="19"/>
      <c r="H40" s="19">
        <f t="shared" si="0"/>
        <v>1</v>
      </c>
      <c r="I40" s="19"/>
      <c r="J40" s="11" t="s">
        <v>8529</v>
      </c>
      <c r="K40" s="19" t="str">
        <f t="shared" si="5"/>
        <v>A0163</v>
      </c>
      <c r="L40" s="19" t="str">
        <f t="shared" si="1"/>
        <v>A1.6.3 - Post-harvest crop activities</v>
      </c>
      <c r="M40" s="19"/>
      <c r="N40" s="19" t="s">
        <v>359</v>
      </c>
      <c r="O40" s="19" t="s">
        <v>2299</v>
      </c>
      <c r="P40" s="19"/>
      <c r="Q40" s="19"/>
      <c r="R40" s="19"/>
      <c r="S40" s="34">
        <f t="shared" si="2"/>
        <v>41827</v>
      </c>
      <c r="T40" s="34" t="str">
        <f t="shared" si="3"/>
        <v/>
      </c>
      <c r="U40" s="34" t="str">
        <f t="shared" si="4"/>
        <v/>
      </c>
      <c r="V40" s="19"/>
    </row>
    <row r="41" spans="1:22" s="5" customFormat="1">
      <c r="A41" s="19" t="s">
        <v>8531</v>
      </c>
      <c r="B41" s="19" t="s">
        <v>5176</v>
      </c>
      <c r="C41" s="19"/>
      <c r="D41" s="19" t="s">
        <v>2299</v>
      </c>
      <c r="E41" s="34">
        <v>41827</v>
      </c>
      <c r="F41" s="19"/>
      <c r="G41" s="19"/>
      <c r="H41" s="19">
        <f t="shared" si="0"/>
        <v>1</v>
      </c>
      <c r="I41" s="19"/>
      <c r="J41" s="11" t="s">
        <v>8530</v>
      </c>
      <c r="K41" s="19" t="str">
        <f t="shared" si="5"/>
        <v>A0164</v>
      </c>
      <c r="L41" s="19" t="str">
        <f t="shared" si="1"/>
        <v>A1.6.4 - Seed processing for propagation</v>
      </c>
      <c r="M41" s="19"/>
      <c r="N41" s="19" t="s">
        <v>359</v>
      </c>
      <c r="O41" s="19" t="s">
        <v>2299</v>
      </c>
      <c r="P41" s="19"/>
      <c r="Q41" s="19"/>
      <c r="R41" s="19"/>
      <c r="S41" s="34">
        <f t="shared" si="2"/>
        <v>41827</v>
      </c>
      <c r="T41" s="34" t="str">
        <f t="shared" si="3"/>
        <v/>
      </c>
      <c r="U41" s="34" t="str">
        <f t="shared" si="4"/>
        <v/>
      </c>
      <c r="V41" s="19"/>
    </row>
    <row r="42" spans="1:22" s="5" customFormat="1">
      <c r="A42" s="19" t="s">
        <v>8532</v>
      </c>
      <c r="B42" s="19" t="s">
        <v>5177</v>
      </c>
      <c r="C42" s="19"/>
      <c r="D42" s="19" t="s">
        <v>2299</v>
      </c>
      <c r="E42" s="34">
        <v>41827</v>
      </c>
      <c r="F42" s="19"/>
      <c r="G42" s="19"/>
      <c r="H42" s="19">
        <f t="shared" si="0"/>
        <v>1</v>
      </c>
      <c r="I42" s="19"/>
      <c r="J42" s="10" t="s">
        <v>8531</v>
      </c>
      <c r="K42" s="19" t="str">
        <f t="shared" si="5"/>
        <v>A017</v>
      </c>
      <c r="L42" s="19" t="str">
        <f t="shared" si="1"/>
        <v>A1.7 - Hunting, trapping and related service activities</v>
      </c>
      <c r="M42" s="19" t="s">
        <v>358</v>
      </c>
      <c r="N42" s="19" t="s">
        <v>359</v>
      </c>
      <c r="O42" s="19" t="s">
        <v>2299</v>
      </c>
      <c r="P42" s="19"/>
      <c r="Q42" s="19"/>
      <c r="R42" s="19"/>
      <c r="S42" s="34">
        <f t="shared" si="2"/>
        <v>41827</v>
      </c>
      <c r="T42" s="34" t="str">
        <f t="shared" si="3"/>
        <v/>
      </c>
      <c r="U42" s="34" t="str">
        <f t="shared" si="4"/>
        <v/>
      </c>
      <c r="V42" s="19"/>
    </row>
    <row r="43" spans="1:22" s="5" customFormat="1">
      <c r="A43" s="19" t="s">
        <v>8533</v>
      </c>
      <c r="B43" s="19" t="s">
        <v>5178</v>
      </c>
      <c r="C43" s="19"/>
      <c r="D43" s="19" t="s">
        <v>2299</v>
      </c>
      <c r="E43" s="34">
        <v>41827</v>
      </c>
      <c r="F43" s="19"/>
      <c r="G43" s="19"/>
      <c r="H43" s="19">
        <f t="shared" si="0"/>
        <v>1</v>
      </c>
      <c r="I43" s="19"/>
      <c r="J43" s="11" t="s">
        <v>8532</v>
      </c>
      <c r="K43" s="19" t="str">
        <f t="shared" si="5"/>
        <v>A0170</v>
      </c>
      <c r="L43" s="19" t="str">
        <f t="shared" si="1"/>
        <v>A1.7.0 - Hunting, trapping and related service activities</v>
      </c>
      <c r="M43" s="19"/>
      <c r="N43" s="19" t="s">
        <v>359</v>
      </c>
      <c r="O43" s="19" t="s">
        <v>2299</v>
      </c>
      <c r="P43" s="19"/>
      <c r="Q43" s="19"/>
      <c r="R43" s="19"/>
      <c r="S43" s="34">
        <f t="shared" si="2"/>
        <v>41827</v>
      </c>
      <c r="T43" s="34" t="str">
        <f t="shared" si="3"/>
        <v/>
      </c>
      <c r="U43" s="34" t="str">
        <f t="shared" si="4"/>
        <v/>
      </c>
      <c r="V43" s="19"/>
    </row>
    <row r="44" spans="1:22" s="5" customFormat="1">
      <c r="A44" s="19" t="s">
        <v>8534</v>
      </c>
      <c r="B44" s="19" t="s">
        <v>5179</v>
      </c>
      <c r="C44" s="19"/>
      <c r="D44" s="19" t="s">
        <v>2299</v>
      </c>
      <c r="E44" s="34">
        <v>41827</v>
      </c>
      <c r="F44" s="19"/>
      <c r="G44" s="19"/>
      <c r="H44" s="19">
        <f t="shared" si="0"/>
        <v>1</v>
      </c>
      <c r="I44" s="19"/>
      <c r="J44" s="9" t="s">
        <v>8533</v>
      </c>
      <c r="K44" s="19" t="str">
        <f t="shared" si="5"/>
        <v>A02</v>
      </c>
      <c r="L44" s="19" t="str">
        <f t="shared" si="1"/>
        <v>A2 - Forestry and logging</v>
      </c>
      <c r="M44" s="19" t="s">
        <v>358</v>
      </c>
      <c r="N44" s="19" t="s">
        <v>359</v>
      </c>
      <c r="O44" s="19" t="s">
        <v>2299</v>
      </c>
      <c r="P44" s="19"/>
      <c r="Q44" s="19"/>
      <c r="R44" s="19"/>
      <c r="S44" s="34">
        <f t="shared" si="2"/>
        <v>41827</v>
      </c>
      <c r="T44" s="34" t="str">
        <f t="shared" si="3"/>
        <v/>
      </c>
      <c r="U44" s="34" t="str">
        <f t="shared" si="4"/>
        <v/>
      </c>
      <c r="V44" s="19"/>
    </row>
    <row r="45" spans="1:22" s="5" customFormat="1">
      <c r="A45" s="19" t="s">
        <v>8535</v>
      </c>
      <c r="B45" s="19" t="s">
        <v>5180</v>
      </c>
      <c r="C45" s="19"/>
      <c r="D45" s="19" t="s">
        <v>2299</v>
      </c>
      <c r="E45" s="34">
        <v>41827</v>
      </c>
      <c r="F45" s="19"/>
      <c r="G45" s="19"/>
      <c r="H45" s="19">
        <f t="shared" si="0"/>
        <v>1</v>
      </c>
      <c r="I45" s="19"/>
      <c r="J45" s="10" t="s">
        <v>8534</v>
      </c>
      <c r="K45" s="19" t="str">
        <f t="shared" si="5"/>
        <v>A021</v>
      </c>
      <c r="L45" s="19" t="str">
        <f t="shared" si="1"/>
        <v>A2.1 - Silviculture and other forestry activities</v>
      </c>
      <c r="M45" s="19" t="s">
        <v>358</v>
      </c>
      <c r="N45" s="19" t="s">
        <v>359</v>
      </c>
      <c r="O45" s="19" t="s">
        <v>2299</v>
      </c>
      <c r="P45" s="19"/>
      <c r="Q45" s="19"/>
      <c r="R45" s="19"/>
      <c r="S45" s="34">
        <f t="shared" si="2"/>
        <v>41827</v>
      </c>
      <c r="T45" s="34" t="str">
        <f t="shared" si="3"/>
        <v/>
      </c>
      <c r="U45" s="34" t="str">
        <f t="shared" si="4"/>
        <v/>
      </c>
      <c r="V45" s="19"/>
    </row>
    <row r="46" spans="1:22" s="5" customFormat="1">
      <c r="A46" s="19" t="s">
        <v>8536</v>
      </c>
      <c r="B46" s="19" t="s">
        <v>5181</v>
      </c>
      <c r="C46" s="19"/>
      <c r="D46" s="19" t="s">
        <v>2299</v>
      </c>
      <c r="E46" s="34">
        <v>41827</v>
      </c>
      <c r="F46" s="19"/>
      <c r="G46" s="19"/>
      <c r="H46" s="19">
        <f t="shared" si="0"/>
        <v>1</v>
      </c>
      <c r="I46" s="19"/>
      <c r="J46" s="11" t="s">
        <v>8535</v>
      </c>
      <c r="K46" s="19" t="str">
        <f t="shared" si="5"/>
        <v>A0210</v>
      </c>
      <c r="L46" s="19" t="str">
        <f t="shared" si="1"/>
        <v>A2.1.0 - Silviculture and other forestry activities</v>
      </c>
      <c r="M46" s="19"/>
      <c r="N46" s="19" t="s">
        <v>359</v>
      </c>
      <c r="O46" s="19" t="s">
        <v>2299</v>
      </c>
      <c r="P46" s="19"/>
      <c r="Q46" s="19"/>
      <c r="R46" s="19"/>
      <c r="S46" s="34">
        <f t="shared" si="2"/>
        <v>41827</v>
      </c>
      <c r="T46" s="34" t="str">
        <f t="shared" si="3"/>
        <v/>
      </c>
      <c r="U46" s="34" t="str">
        <f t="shared" si="4"/>
        <v/>
      </c>
      <c r="V46" s="19"/>
    </row>
    <row r="47" spans="1:22" s="5" customFormat="1">
      <c r="A47" s="19" t="s">
        <v>8537</v>
      </c>
      <c r="B47" s="19" t="s">
        <v>5182</v>
      </c>
      <c r="C47" s="19"/>
      <c r="D47" s="19" t="s">
        <v>2299</v>
      </c>
      <c r="E47" s="34">
        <v>41827</v>
      </c>
      <c r="F47" s="19"/>
      <c r="G47" s="19"/>
      <c r="H47" s="19">
        <f t="shared" si="0"/>
        <v>1</v>
      </c>
      <c r="I47" s="19"/>
      <c r="J47" s="10" t="s">
        <v>8536</v>
      </c>
      <c r="K47" s="19" t="str">
        <f t="shared" si="5"/>
        <v>A022</v>
      </c>
      <c r="L47" s="19" t="str">
        <f t="shared" si="1"/>
        <v>A2.2 - Logging</v>
      </c>
      <c r="M47" s="19" t="s">
        <v>358</v>
      </c>
      <c r="N47" s="19" t="s">
        <v>359</v>
      </c>
      <c r="O47" s="19" t="s">
        <v>2299</v>
      </c>
      <c r="P47" s="19"/>
      <c r="Q47" s="19"/>
      <c r="R47" s="19"/>
      <c r="S47" s="34">
        <f t="shared" si="2"/>
        <v>41827</v>
      </c>
      <c r="T47" s="34" t="str">
        <f t="shared" si="3"/>
        <v/>
      </c>
      <c r="U47" s="34" t="str">
        <f t="shared" si="4"/>
        <v/>
      </c>
      <c r="V47" s="19"/>
    </row>
    <row r="48" spans="1:22" s="5" customFormat="1">
      <c r="A48" s="19" t="s">
        <v>8538</v>
      </c>
      <c r="B48" s="19" t="s">
        <v>5183</v>
      </c>
      <c r="C48" s="19"/>
      <c r="D48" s="19" t="s">
        <v>2299</v>
      </c>
      <c r="E48" s="34">
        <v>41827</v>
      </c>
      <c r="F48" s="19"/>
      <c r="G48" s="19"/>
      <c r="H48" s="19">
        <f t="shared" si="0"/>
        <v>1</v>
      </c>
      <c r="I48" s="19"/>
      <c r="J48" s="11" t="s">
        <v>8537</v>
      </c>
      <c r="K48" s="19" t="str">
        <f t="shared" si="5"/>
        <v>A0220</v>
      </c>
      <c r="L48" s="19" t="str">
        <f t="shared" si="1"/>
        <v>A2.2.0 - Logging</v>
      </c>
      <c r="M48" s="19"/>
      <c r="N48" s="19" t="s">
        <v>359</v>
      </c>
      <c r="O48" s="19" t="s">
        <v>2299</v>
      </c>
      <c r="P48" s="19"/>
      <c r="Q48" s="19"/>
      <c r="R48" s="19"/>
      <c r="S48" s="34">
        <f t="shared" si="2"/>
        <v>41827</v>
      </c>
      <c r="T48" s="34" t="str">
        <f t="shared" si="3"/>
        <v/>
      </c>
      <c r="U48" s="34" t="str">
        <f t="shared" si="4"/>
        <v/>
      </c>
      <c r="V48" s="19"/>
    </row>
    <row r="49" spans="1:22" s="5" customFormat="1">
      <c r="A49" s="19" t="s">
        <v>8539</v>
      </c>
      <c r="B49" s="19" t="s">
        <v>5184</v>
      </c>
      <c r="C49" s="19"/>
      <c r="D49" s="19" t="s">
        <v>2299</v>
      </c>
      <c r="E49" s="34">
        <v>41827</v>
      </c>
      <c r="F49" s="19"/>
      <c r="G49" s="19"/>
      <c r="H49" s="19">
        <f t="shared" si="0"/>
        <v>1</v>
      </c>
      <c r="I49" s="19"/>
      <c r="J49" s="10" t="s">
        <v>8538</v>
      </c>
      <c r="K49" s="19" t="str">
        <f t="shared" si="5"/>
        <v>A023</v>
      </c>
      <c r="L49" s="19" t="str">
        <f t="shared" si="1"/>
        <v>A2.3 - Gathering of wild growing non-wood products</v>
      </c>
      <c r="M49" s="19" t="s">
        <v>358</v>
      </c>
      <c r="N49" s="19" t="s">
        <v>359</v>
      </c>
      <c r="O49" s="19" t="s">
        <v>2299</v>
      </c>
      <c r="P49" s="19"/>
      <c r="Q49" s="19"/>
      <c r="R49" s="19"/>
      <c r="S49" s="34">
        <f t="shared" si="2"/>
        <v>41827</v>
      </c>
      <c r="T49" s="34" t="str">
        <f t="shared" si="3"/>
        <v/>
      </c>
      <c r="U49" s="34" t="str">
        <f t="shared" si="4"/>
        <v/>
      </c>
      <c r="V49" s="19"/>
    </row>
    <row r="50" spans="1:22" s="5" customFormat="1">
      <c r="A50" s="19" t="s">
        <v>8540</v>
      </c>
      <c r="B50" s="19" t="s">
        <v>5185</v>
      </c>
      <c r="C50" s="19"/>
      <c r="D50" s="19" t="s">
        <v>2299</v>
      </c>
      <c r="E50" s="34">
        <v>41827</v>
      </c>
      <c r="F50" s="19"/>
      <c r="G50" s="19"/>
      <c r="H50" s="19">
        <f t="shared" si="0"/>
        <v>1</v>
      </c>
      <c r="I50" s="19"/>
      <c r="J50" s="11" t="s">
        <v>8539</v>
      </c>
      <c r="K50" s="19" t="str">
        <f t="shared" si="5"/>
        <v>A0230</v>
      </c>
      <c r="L50" s="19" t="str">
        <f t="shared" si="1"/>
        <v>A2.3.0 - Gathering of wild growing non-wood products</v>
      </c>
      <c r="M50" s="19"/>
      <c r="N50" s="19" t="s">
        <v>359</v>
      </c>
      <c r="O50" s="19" t="s">
        <v>2299</v>
      </c>
      <c r="P50" s="19"/>
      <c r="Q50" s="19"/>
      <c r="R50" s="19"/>
      <c r="S50" s="34">
        <f t="shared" si="2"/>
        <v>41827</v>
      </c>
      <c r="T50" s="34" t="str">
        <f t="shared" si="3"/>
        <v/>
      </c>
      <c r="U50" s="34" t="str">
        <f t="shared" si="4"/>
        <v/>
      </c>
      <c r="V50" s="19"/>
    </row>
    <row r="51" spans="1:22" s="5" customFormat="1">
      <c r="A51" s="19" t="s">
        <v>8541</v>
      </c>
      <c r="B51" s="19" t="s">
        <v>5186</v>
      </c>
      <c r="C51" s="19"/>
      <c r="D51" s="19" t="s">
        <v>2299</v>
      </c>
      <c r="E51" s="34">
        <v>41827</v>
      </c>
      <c r="F51" s="19"/>
      <c r="G51" s="19"/>
      <c r="H51" s="19">
        <f t="shared" si="0"/>
        <v>1</v>
      </c>
      <c r="I51" s="19"/>
      <c r="J51" s="10" t="s">
        <v>8540</v>
      </c>
      <c r="K51" s="19" t="str">
        <f t="shared" si="5"/>
        <v>A024</v>
      </c>
      <c r="L51" s="19" t="str">
        <f t="shared" si="1"/>
        <v>A2.4 - Support services to forestry</v>
      </c>
      <c r="M51" s="19" t="s">
        <v>358</v>
      </c>
      <c r="N51" s="19" t="s">
        <v>359</v>
      </c>
      <c r="O51" s="19" t="s">
        <v>2299</v>
      </c>
      <c r="P51" s="19"/>
      <c r="Q51" s="19"/>
      <c r="R51" s="19"/>
      <c r="S51" s="34">
        <f t="shared" si="2"/>
        <v>41827</v>
      </c>
      <c r="T51" s="34" t="str">
        <f t="shared" si="3"/>
        <v/>
      </c>
      <c r="U51" s="34" t="str">
        <f t="shared" si="4"/>
        <v/>
      </c>
      <c r="V51" s="19"/>
    </row>
    <row r="52" spans="1:22" s="5" customFormat="1">
      <c r="A52" s="19" t="s">
        <v>8542</v>
      </c>
      <c r="B52" s="19" t="s">
        <v>5187</v>
      </c>
      <c r="C52" s="19"/>
      <c r="D52" s="19" t="s">
        <v>2299</v>
      </c>
      <c r="E52" s="34">
        <v>41827</v>
      </c>
      <c r="F52" s="19"/>
      <c r="G52" s="19"/>
      <c r="H52" s="19">
        <f t="shared" si="0"/>
        <v>1</v>
      </c>
      <c r="I52" s="19"/>
      <c r="J52" s="11" t="s">
        <v>8541</v>
      </c>
      <c r="K52" s="19" t="str">
        <f t="shared" si="5"/>
        <v>A0240</v>
      </c>
      <c r="L52" s="19" t="str">
        <f t="shared" si="1"/>
        <v>A2.4.0 - Support services to forestry</v>
      </c>
      <c r="M52" s="19"/>
      <c r="N52" s="19" t="s">
        <v>359</v>
      </c>
      <c r="O52" s="19" t="s">
        <v>2299</v>
      </c>
      <c r="P52" s="19"/>
      <c r="Q52" s="19"/>
      <c r="R52" s="19"/>
      <c r="S52" s="34">
        <f t="shared" si="2"/>
        <v>41827</v>
      </c>
      <c r="T52" s="34" t="str">
        <f t="shared" si="3"/>
        <v/>
      </c>
      <c r="U52" s="34" t="str">
        <f t="shared" si="4"/>
        <v/>
      </c>
      <c r="V52" s="19"/>
    </row>
    <row r="53" spans="1:22" s="5" customFormat="1">
      <c r="A53" s="19" t="s">
        <v>8543</v>
      </c>
      <c r="B53" s="19" t="s">
        <v>5188</v>
      </c>
      <c r="C53" s="19"/>
      <c r="D53" s="19" t="s">
        <v>2299</v>
      </c>
      <c r="E53" s="34">
        <v>41827</v>
      </c>
      <c r="F53" s="19"/>
      <c r="G53" s="19"/>
      <c r="H53" s="19">
        <f t="shared" si="0"/>
        <v>1</v>
      </c>
      <c r="I53" s="19"/>
      <c r="J53" s="9" t="s">
        <v>8542</v>
      </c>
      <c r="K53" s="19" t="str">
        <f t="shared" si="5"/>
        <v>A03</v>
      </c>
      <c r="L53" s="19" t="str">
        <f t="shared" si="1"/>
        <v>A3 - Fishing and aquaculture</v>
      </c>
      <c r="M53" s="19" t="s">
        <v>358</v>
      </c>
      <c r="N53" s="19" t="s">
        <v>359</v>
      </c>
      <c r="O53" s="19" t="s">
        <v>2299</v>
      </c>
      <c r="P53" s="19"/>
      <c r="Q53" s="19"/>
      <c r="R53" s="19"/>
      <c r="S53" s="34">
        <f t="shared" si="2"/>
        <v>41827</v>
      </c>
      <c r="T53" s="34" t="str">
        <f t="shared" si="3"/>
        <v/>
      </c>
      <c r="U53" s="34" t="str">
        <f t="shared" si="4"/>
        <v/>
      </c>
      <c r="V53" s="19"/>
    </row>
    <row r="54" spans="1:22" s="5" customFormat="1">
      <c r="A54" s="19" t="s">
        <v>8544</v>
      </c>
      <c r="B54" s="19" t="s">
        <v>5189</v>
      </c>
      <c r="C54" s="19"/>
      <c r="D54" s="19" t="s">
        <v>2299</v>
      </c>
      <c r="E54" s="34">
        <v>41827</v>
      </c>
      <c r="F54" s="19"/>
      <c r="G54" s="19"/>
      <c r="H54" s="19">
        <f t="shared" si="0"/>
        <v>1</v>
      </c>
      <c r="I54" s="19"/>
      <c r="J54" s="10" t="s">
        <v>8543</v>
      </c>
      <c r="K54" s="19" t="str">
        <f t="shared" si="5"/>
        <v>A031</v>
      </c>
      <c r="L54" s="19" t="str">
        <f t="shared" si="1"/>
        <v>A3.1 - Fishing</v>
      </c>
      <c r="M54" s="19" t="s">
        <v>358</v>
      </c>
      <c r="N54" s="19" t="s">
        <v>359</v>
      </c>
      <c r="O54" s="19" t="s">
        <v>2299</v>
      </c>
      <c r="P54" s="19"/>
      <c r="Q54" s="19"/>
      <c r="R54" s="19"/>
      <c r="S54" s="34">
        <f t="shared" si="2"/>
        <v>41827</v>
      </c>
      <c r="T54" s="34" t="str">
        <f t="shared" si="3"/>
        <v/>
      </c>
      <c r="U54" s="34" t="str">
        <f t="shared" si="4"/>
        <v/>
      </c>
      <c r="V54" s="19"/>
    </row>
    <row r="55" spans="1:22" s="5" customFormat="1">
      <c r="A55" s="19" t="s">
        <v>8545</v>
      </c>
      <c r="B55" s="19" t="s">
        <v>5190</v>
      </c>
      <c r="C55" s="19"/>
      <c r="D55" s="19" t="s">
        <v>2299</v>
      </c>
      <c r="E55" s="34">
        <v>41827</v>
      </c>
      <c r="F55" s="19"/>
      <c r="G55" s="19"/>
      <c r="H55" s="19">
        <f t="shared" si="0"/>
        <v>1</v>
      </c>
      <c r="I55" s="19"/>
      <c r="J55" s="11" t="s">
        <v>8544</v>
      </c>
      <c r="K55" s="19" t="str">
        <f t="shared" si="5"/>
        <v>A0311</v>
      </c>
      <c r="L55" s="19" t="str">
        <f t="shared" si="1"/>
        <v>A3.1.1 - Marine fishing</v>
      </c>
      <c r="M55" s="19"/>
      <c r="N55" s="19" t="s">
        <v>359</v>
      </c>
      <c r="O55" s="19" t="s">
        <v>2299</v>
      </c>
      <c r="P55" s="19"/>
      <c r="Q55" s="19"/>
      <c r="R55" s="19"/>
      <c r="S55" s="34">
        <f t="shared" si="2"/>
        <v>41827</v>
      </c>
      <c r="T55" s="34" t="str">
        <f t="shared" si="3"/>
        <v/>
      </c>
      <c r="U55" s="34" t="str">
        <f t="shared" si="4"/>
        <v/>
      </c>
      <c r="V55" s="19"/>
    </row>
    <row r="56" spans="1:22" s="5" customFormat="1">
      <c r="A56" s="19" t="s">
        <v>8546</v>
      </c>
      <c r="B56" s="19" t="s">
        <v>5191</v>
      </c>
      <c r="C56" s="19"/>
      <c r="D56" s="19" t="s">
        <v>2299</v>
      </c>
      <c r="E56" s="34">
        <v>41827</v>
      </c>
      <c r="F56" s="19"/>
      <c r="G56" s="19"/>
      <c r="H56" s="19">
        <f t="shared" si="0"/>
        <v>1</v>
      </c>
      <c r="I56" s="19"/>
      <c r="J56" s="11" t="s">
        <v>8545</v>
      </c>
      <c r="K56" s="19" t="str">
        <f t="shared" si="5"/>
        <v>A0312</v>
      </c>
      <c r="L56" s="19" t="str">
        <f t="shared" si="1"/>
        <v>A3.1.2 - Freshwater fishing</v>
      </c>
      <c r="M56" s="19"/>
      <c r="N56" s="19" t="s">
        <v>359</v>
      </c>
      <c r="O56" s="19" t="s">
        <v>2299</v>
      </c>
      <c r="P56" s="19"/>
      <c r="Q56" s="19"/>
      <c r="R56" s="19"/>
      <c r="S56" s="34">
        <f t="shared" si="2"/>
        <v>41827</v>
      </c>
      <c r="T56" s="34" t="str">
        <f t="shared" si="3"/>
        <v/>
      </c>
      <c r="U56" s="34" t="str">
        <f t="shared" si="4"/>
        <v/>
      </c>
      <c r="V56" s="19"/>
    </row>
    <row r="57" spans="1:22" s="5" customFormat="1">
      <c r="A57" s="19" t="s">
        <v>8547</v>
      </c>
      <c r="B57" s="19" t="s">
        <v>5192</v>
      </c>
      <c r="C57" s="19"/>
      <c r="D57" s="19" t="s">
        <v>2299</v>
      </c>
      <c r="E57" s="34">
        <v>41827</v>
      </c>
      <c r="F57" s="19"/>
      <c r="G57" s="19"/>
      <c r="H57" s="19">
        <f t="shared" si="0"/>
        <v>1</v>
      </c>
      <c r="I57" s="19"/>
      <c r="J57" s="10" t="s">
        <v>8546</v>
      </c>
      <c r="K57" s="19" t="str">
        <f t="shared" si="5"/>
        <v>A032</v>
      </c>
      <c r="L57" s="19" t="str">
        <f t="shared" si="1"/>
        <v>A3.2 - Aquaculture</v>
      </c>
      <c r="M57" s="19" t="s">
        <v>358</v>
      </c>
      <c r="N57" s="19" t="s">
        <v>359</v>
      </c>
      <c r="O57" s="19" t="s">
        <v>2299</v>
      </c>
      <c r="P57" s="19"/>
      <c r="Q57" s="19"/>
      <c r="R57" s="19"/>
      <c r="S57" s="34">
        <f t="shared" si="2"/>
        <v>41827</v>
      </c>
      <c r="T57" s="34" t="str">
        <f t="shared" si="3"/>
        <v/>
      </c>
      <c r="U57" s="34" t="str">
        <f t="shared" si="4"/>
        <v/>
      </c>
      <c r="V57" s="19"/>
    </row>
    <row r="58" spans="1:22" s="5" customFormat="1">
      <c r="A58" s="19" t="s">
        <v>8548</v>
      </c>
      <c r="B58" s="19" t="s">
        <v>5193</v>
      </c>
      <c r="C58" s="19"/>
      <c r="D58" s="19" t="s">
        <v>2299</v>
      </c>
      <c r="E58" s="34">
        <v>41827</v>
      </c>
      <c r="F58" s="19"/>
      <c r="G58" s="19"/>
      <c r="H58" s="19">
        <f t="shared" si="0"/>
        <v>1</v>
      </c>
      <c r="I58" s="19"/>
      <c r="J58" s="11" t="s">
        <v>8547</v>
      </c>
      <c r="K58" s="19" t="str">
        <f t="shared" si="5"/>
        <v>A0321</v>
      </c>
      <c r="L58" s="19" t="str">
        <f t="shared" si="1"/>
        <v>A3.2.1 - Marine aquaculture</v>
      </c>
      <c r="M58" s="19"/>
      <c r="N58" s="19" t="s">
        <v>359</v>
      </c>
      <c r="O58" s="19" t="s">
        <v>2299</v>
      </c>
      <c r="P58" s="19"/>
      <c r="Q58" s="19"/>
      <c r="R58" s="19"/>
      <c r="S58" s="34">
        <f t="shared" si="2"/>
        <v>41827</v>
      </c>
      <c r="T58" s="34" t="str">
        <f t="shared" si="3"/>
        <v/>
      </c>
      <c r="U58" s="34" t="str">
        <f t="shared" si="4"/>
        <v/>
      </c>
      <c r="V58" s="19"/>
    </row>
    <row r="59" spans="1:22" s="5" customFormat="1">
      <c r="A59" s="14" t="s">
        <v>8549</v>
      </c>
      <c r="B59" s="19" t="s">
        <v>5226</v>
      </c>
      <c r="C59" s="19"/>
      <c r="D59" s="19" t="s">
        <v>2299</v>
      </c>
      <c r="E59" s="34">
        <v>41827</v>
      </c>
      <c r="F59" s="19"/>
      <c r="G59" s="19"/>
      <c r="H59" s="19">
        <f t="shared" si="0"/>
        <v>1</v>
      </c>
      <c r="I59" s="19"/>
      <c r="J59" s="11" t="s">
        <v>8548</v>
      </c>
      <c r="K59" s="19" t="str">
        <f t="shared" si="5"/>
        <v>A0322</v>
      </c>
      <c r="L59" s="19" t="str">
        <f t="shared" si="1"/>
        <v>A3.2.2 - Freshwater aquaculture</v>
      </c>
      <c r="M59" s="19"/>
      <c r="N59" s="19" t="s">
        <v>359</v>
      </c>
      <c r="O59" s="19" t="s">
        <v>2299</v>
      </c>
      <c r="P59" s="19"/>
      <c r="Q59" s="19"/>
      <c r="R59" s="19"/>
      <c r="S59" s="34">
        <f t="shared" si="2"/>
        <v>41827</v>
      </c>
      <c r="T59" s="34" t="str">
        <f t="shared" si="3"/>
        <v/>
      </c>
      <c r="U59" s="34" t="str">
        <f t="shared" si="4"/>
        <v/>
      </c>
      <c r="V59" s="19"/>
    </row>
    <row r="60" spans="1:22" s="5" customFormat="1">
      <c r="A60" s="19" t="s">
        <v>8550</v>
      </c>
      <c r="B60" s="19" t="s">
        <v>5195</v>
      </c>
      <c r="C60" s="19"/>
      <c r="D60" s="19" t="s">
        <v>2299</v>
      </c>
      <c r="E60" s="34">
        <v>41827</v>
      </c>
      <c r="F60" s="19"/>
      <c r="G60" s="19"/>
      <c r="H60" s="19">
        <f t="shared" si="0"/>
        <v>1</v>
      </c>
      <c r="I60" s="19"/>
      <c r="J60" s="8" t="s">
        <v>8549</v>
      </c>
      <c r="K60" s="19" t="str">
        <f t="shared" si="5"/>
        <v>B</v>
      </c>
      <c r="L60" s="19" t="str">
        <f t="shared" si="1"/>
        <v>B - Mining and quarrying</v>
      </c>
      <c r="M60" s="19" t="s">
        <v>358</v>
      </c>
      <c r="N60" s="19" t="s">
        <v>359</v>
      </c>
      <c r="O60" s="19" t="s">
        <v>2299</v>
      </c>
      <c r="P60" s="19"/>
      <c r="Q60" s="19"/>
      <c r="R60" s="19"/>
      <c r="S60" s="34">
        <f t="shared" si="2"/>
        <v>41827</v>
      </c>
      <c r="T60" s="34" t="str">
        <f t="shared" si="3"/>
        <v/>
      </c>
      <c r="U60" s="34" t="str">
        <f t="shared" si="4"/>
        <v/>
      </c>
      <c r="V60" s="19"/>
    </row>
    <row r="61" spans="1:22" s="5" customFormat="1">
      <c r="A61" s="19" t="s">
        <v>8551</v>
      </c>
      <c r="B61" s="19" t="s">
        <v>5196</v>
      </c>
      <c r="C61" s="19"/>
      <c r="D61" s="19" t="s">
        <v>2299</v>
      </c>
      <c r="E61" s="34">
        <v>41827</v>
      </c>
      <c r="F61" s="19"/>
      <c r="G61" s="19"/>
      <c r="H61" s="19">
        <f t="shared" si="0"/>
        <v>1</v>
      </c>
      <c r="I61" s="19"/>
      <c r="J61" s="9" t="s">
        <v>8550</v>
      </c>
      <c r="K61" s="19" t="str">
        <f t="shared" si="5"/>
        <v>B05</v>
      </c>
      <c r="L61" s="19" t="str">
        <f t="shared" si="1"/>
        <v>B5 - Mining of coal and lignite</v>
      </c>
      <c r="M61" s="19" t="s">
        <v>358</v>
      </c>
      <c r="N61" s="19" t="s">
        <v>359</v>
      </c>
      <c r="O61" s="19" t="s">
        <v>2299</v>
      </c>
      <c r="P61" s="19"/>
      <c r="Q61" s="19"/>
      <c r="R61" s="19"/>
      <c r="S61" s="34">
        <f t="shared" si="2"/>
        <v>41827</v>
      </c>
      <c r="T61" s="34" t="str">
        <f t="shared" si="3"/>
        <v/>
      </c>
      <c r="U61" s="34" t="str">
        <f t="shared" si="4"/>
        <v/>
      </c>
      <c r="V61" s="19"/>
    </row>
    <row r="62" spans="1:22" s="5" customFormat="1">
      <c r="A62" s="19" t="s">
        <v>8552</v>
      </c>
      <c r="B62" s="19" t="s">
        <v>5197</v>
      </c>
      <c r="C62" s="19"/>
      <c r="D62" s="19" t="s">
        <v>2299</v>
      </c>
      <c r="E62" s="34">
        <v>41827</v>
      </c>
      <c r="F62" s="19"/>
      <c r="G62" s="19"/>
      <c r="H62" s="19">
        <f t="shared" si="0"/>
        <v>1</v>
      </c>
      <c r="I62" s="19"/>
      <c r="J62" s="10" t="s">
        <v>8551</v>
      </c>
      <c r="K62" s="19" t="str">
        <f t="shared" si="5"/>
        <v>B051</v>
      </c>
      <c r="L62" s="19" t="str">
        <f t="shared" si="1"/>
        <v>B5.1 - Mining of hard coal</v>
      </c>
      <c r="M62" s="19" t="s">
        <v>358</v>
      </c>
      <c r="N62" s="19" t="s">
        <v>359</v>
      </c>
      <c r="O62" s="19" t="s">
        <v>2299</v>
      </c>
      <c r="P62" s="19"/>
      <c r="Q62" s="19"/>
      <c r="R62" s="19"/>
      <c r="S62" s="34">
        <f t="shared" si="2"/>
        <v>41827</v>
      </c>
      <c r="T62" s="34" t="str">
        <f t="shared" si="3"/>
        <v/>
      </c>
      <c r="U62" s="34" t="str">
        <f t="shared" si="4"/>
        <v/>
      </c>
      <c r="V62" s="19"/>
    </row>
    <row r="63" spans="1:22" s="5" customFormat="1">
      <c r="A63" s="19" t="s">
        <v>8553</v>
      </c>
      <c r="B63" s="19" t="s">
        <v>5198</v>
      </c>
      <c r="C63" s="19"/>
      <c r="D63" s="19" t="s">
        <v>2299</v>
      </c>
      <c r="E63" s="34">
        <v>41827</v>
      </c>
      <c r="F63" s="19"/>
      <c r="G63" s="19"/>
      <c r="H63" s="19">
        <f t="shared" si="0"/>
        <v>1</v>
      </c>
      <c r="I63" s="19"/>
      <c r="J63" s="11" t="s">
        <v>8552</v>
      </c>
      <c r="K63" s="19" t="str">
        <f t="shared" si="5"/>
        <v>B0510</v>
      </c>
      <c r="L63" s="19" t="str">
        <f t="shared" si="1"/>
        <v>B5.1.0 - Mining of hard coal</v>
      </c>
      <c r="M63" s="19"/>
      <c r="N63" s="19" t="s">
        <v>359</v>
      </c>
      <c r="O63" s="19" t="s">
        <v>2299</v>
      </c>
      <c r="P63" s="19"/>
      <c r="Q63" s="19"/>
      <c r="R63" s="19"/>
      <c r="S63" s="34">
        <f t="shared" si="2"/>
        <v>41827</v>
      </c>
      <c r="T63" s="34" t="str">
        <f t="shared" si="3"/>
        <v/>
      </c>
      <c r="U63" s="34" t="str">
        <f t="shared" si="4"/>
        <v/>
      </c>
      <c r="V63" s="19"/>
    </row>
    <row r="64" spans="1:22" s="5" customFormat="1">
      <c r="A64" s="19" t="s">
        <v>8554</v>
      </c>
      <c r="B64" s="19" t="s">
        <v>5199</v>
      </c>
      <c r="C64" s="19"/>
      <c r="D64" s="19" t="s">
        <v>2299</v>
      </c>
      <c r="E64" s="34">
        <v>41827</v>
      </c>
      <c r="F64" s="19"/>
      <c r="G64" s="19"/>
      <c r="H64" s="19">
        <f t="shared" si="0"/>
        <v>1</v>
      </c>
      <c r="I64" s="19"/>
      <c r="J64" s="10" t="s">
        <v>8553</v>
      </c>
      <c r="K64" s="19" t="str">
        <f t="shared" si="5"/>
        <v>B052</v>
      </c>
      <c r="L64" s="19" t="str">
        <f t="shared" si="1"/>
        <v>B5.2 - Mining of lignite</v>
      </c>
      <c r="M64" s="19" t="s">
        <v>358</v>
      </c>
      <c r="N64" s="19" t="s">
        <v>359</v>
      </c>
      <c r="O64" s="19" t="s">
        <v>2299</v>
      </c>
      <c r="P64" s="19"/>
      <c r="Q64" s="19"/>
      <c r="R64" s="19"/>
      <c r="S64" s="34">
        <f t="shared" si="2"/>
        <v>41827</v>
      </c>
      <c r="T64" s="34" t="str">
        <f t="shared" si="3"/>
        <v/>
      </c>
      <c r="U64" s="34" t="str">
        <f t="shared" si="4"/>
        <v/>
      </c>
      <c r="V64" s="19"/>
    </row>
    <row r="65" spans="1:22" s="5" customFormat="1">
      <c r="A65" s="19" t="s">
        <v>8555</v>
      </c>
      <c r="B65" s="19" t="s">
        <v>5200</v>
      </c>
      <c r="C65" s="19"/>
      <c r="D65" s="19" t="s">
        <v>2299</v>
      </c>
      <c r="E65" s="34">
        <v>41827</v>
      </c>
      <c r="F65" s="19"/>
      <c r="G65" s="19"/>
      <c r="H65" s="19">
        <f t="shared" si="0"/>
        <v>1</v>
      </c>
      <c r="I65" s="19"/>
      <c r="J65" s="11" t="s">
        <v>8554</v>
      </c>
      <c r="K65" s="19" t="str">
        <f t="shared" si="5"/>
        <v>B0520</v>
      </c>
      <c r="L65" s="19" t="str">
        <f t="shared" si="1"/>
        <v>B5.2.0 - Mining of lignite</v>
      </c>
      <c r="M65" s="19"/>
      <c r="N65" s="19" t="s">
        <v>359</v>
      </c>
      <c r="O65" s="19" t="s">
        <v>2299</v>
      </c>
      <c r="P65" s="19"/>
      <c r="Q65" s="19"/>
      <c r="R65" s="19"/>
      <c r="S65" s="34">
        <f t="shared" si="2"/>
        <v>41827</v>
      </c>
      <c r="T65" s="34" t="str">
        <f t="shared" si="3"/>
        <v/>
      </c>
      <c r="U65" s="34" t="str">
        <f t="shared" si="4"/>
        <v/>
      </c>
      <c r="V65" s="19"/>
    </row>
    <row r="66" spans="1:22" s="5" customFormat="1">
      <c r="A66" s="19" t="s">
        <v>8556</v>
      </c>
      <c r="B66" s="19" t="s">
        <v>5201</v>
      </c>
      <c r="C66" s="19"/>
      <c r="D66" s="19" t="s">
        <v>2299</v>
      </c>
      <c r="E66" s="34">
        <v>41827</v>
      </c>
      <c r="F66" s="19"/>
      <c r="G66" s="19"/>
      <c r="H66" s="19">
        <f t="shared" si="0"/>
        <v>1</v>
      </c>
      <c r="I66" s="19"/>
      <c r="J66" s="9" t="s">
        <v>8555</v>
      </c>
      <c r="K66" s="19" t="str">
        <f t="shared" si="5"/>
        <v>B06</v>
      </c>
      <c r="L66" s="19" t="str">
        <f t="shared" si="1"/>
        <v>B6 - Extraction of crude petroleum and natural gas</v>
      </c>
      <c r="M66" s="19" t="s">
        <v>358</v>
      </c>
      <c r="N66" s="19" t="s">
        <v>359</v>
      </c>
      <c r="O66" s="19" t="s">
        <v>2299</v>
      </c>
      <c r="P66" s="19"/>
      <c r="Q66" s="19"/>
      <c r="R66" s="19"/>
      <c r="S66" s="34">
        <f t="shared" si="2"/>
        <v>41827</v>
      </c>
      <c r="T66" s="34" t="str">
        <f t="shared" si="3"/>
        <v/>
      </c>
      <c r="U66" s="34" t="str">
        <f t="shared" si="4"/>
        <v/>
      </c>
      <c r="V66" s="19"/>
    </row>
    <row r="67" spans="1:22" s="5" customFormat="1">
      <c r="A67" s="19" t="s">
        <v>8557</v>
      </c>
      <c r="B67" s="19" t="s">
        <v>5202</v>
      </c>
      <c r="C67" s="19"/>
      <c r="D67" s="19" t="s">
        <v>2299</v>
      </c>
      <c r="E67" s="34">
        <v>41827</v>
      </c>
      <c r="F67" s="19"/>
      <c r="G67" s="19"/>
      <c r="H67" s="19">
        <f t="shared" ref="H67:H130" si="6">COUNTIF(J:J,A67)</f>
        <v>1</v>
      </c>
      <c r="I67" s="19"/>
      <c r="J67" s="10" t="s">
        <v>8556</v>
      </c>
      <c r="K67" s="19" t="str">
        <f t="shared" si="5"/>
        <v>B061</v>
      </c>
      <c r="L67" s="19" t="str">
        <f t="shared" si="1"/>
        <v>B6.1 - Extraction of crude petroleum</v>
      </c>
      <c r="M67" s="19" t="s">
        <v>358</v>
      </c>
      <c r="N67" s="19" t="s">
        <v>359</v>
      </c>
      <c r="O67" s="19" t="s">
        <v>2299</v>
      </c>
      <c r="P67" s="19"/>
      <c r="Q67" s="19"/>
      <c r="R67" s="19"/>
      <c r="S67" s="34">
        <f t="shared" si="2"/>
        <v>41827</v>
      </c>
      <c r="T67" s="34" t="str">
        <f t="shared" si="3"/>
        <v/>
      </c>
      <c r="U67" s="34" t="str">
        <f t="shared" si="4"/>
        <v/>
      </c>
      <c r="V67" s="19"/>
    </row>
    <row r="68" spans="1:22" s="5" customFormat="1">
      <c r="A68" s="19" t="s">
        <v>8558</v>
      </c>
      <c r="B68" s="19" t="s">
        <v>5203</v>
      </c>
      <c r="C68" s="19"/>
      <c r="D68" s="19" t="s">
        <v>2299</v>
      </c>
      <c r="E68" s="34">
        <v>41827</v>
      </c>
      <c r="F68" s="19"/>
      <c r="G68" s="19"/>
      <c r="H68" s="19">
        <f t="shared" si="6"/>
        <v>1</v>
      </c>
      <c r="I68" s="19"/>
      <c r="J68" s="11" t="s">
        <v>8557</v>
      </c>
      <c r="K68" s="19" t="str">
        <f t="shared" si="5"/>
        <v>B0610</v>
      </c>
      <c r="L68" s="19" t="str">
        <f t="shared" ref="L68:L131" si="7">J68</f>
        <v>B6.1.0 - Extraction of crude petroleum</v>
      </c>
      <c r="M68" s="19"/>
      <c r="N68" s="19" t="s">
        <v>359</v>
      </c>
      <c r="O68" s="19" t="s">
        <v>2299</v>
      </c>
      <c r="P68" s="19"/>
      <c r="Q68" s="19"/>
      <c r="R68" s="19"/>
      <c r="S68" s="34">
        <f t="shared" ref="S68:S131" si="8">VLOOKUP(J68,A:G,5,FALSE)</f>
        <v>41827</v>
      </c>
      <c r="T68" s="34" t="str">
        <f t="shared" ref="T68:T131" si="9">IF(VLOOKUP(J68,A:G,6,FALSE)=0,"",VLOOKUP(J68,A:G,6,FALSE))</f>
        <v/>
      </c>
      <c r="U68" s="34" t="str">
        <f t="shared" ref="U68:U131" si="10">IF(VLOOKUP(J68,A:G,7,FALSE)=0,"",VLOOKUP(J68,A:G,7,FALSE))</f>
        <v/>
      </c>
      <c r="V68" s="19"/>
    </row>
    <row r="69" spans="1:22" s="5" customFormat="1">
      <c r="A69" s="19" t="s">
        <v>8559</v>
      </c>
      <c r="B69" s="19" t="s">
        <v>5204</v>
      </c>
      <c r="C69" s="19"/>
      <c r="D69" s="19" t="s">
        <v>2299</v>
      </c>
      <c r="E69" s="34">
        <v>41827</v>
      </c>
      <c r="F69" s="19"/>
      <c r="G69" s="19"/>
      <c r="H69" s="19">
        <f t="shared" si="6"/>
        <v>1</v>
      </c>
      <c r="I69" s="19"/>
      <c r="J69" s="10" t="s">
        <v>8558</v>
      </c>
      <c r="K69" s="19" t="str">
        <f t="shared" ref="K69:K132" si="11">VLOOKUP(J69,$A$2:$B$1100,2,0)</f>
        <v>B062</v>
      </c>
      <c r="L69" s="19" t="str">
        <f t="shared" si="7"/>
        <v>B6.2 - Extraction of natural gas</v>
      </c>
      <c r="M69" s="19" t="s">
        <v>358</v>
      </c>
      <c r="N69" s="19" t="s">
        <v>359</v>
      </c>
      <c r="O69" s="19" t="s">
        <v>2299</v>
      </c>
      <c r="P69" s="19"/>
      <c r="Q69" s="19"/>
      <c r="R69" s="19"/>
      <c r="S69" s="34">
        <f t="shared" si="8"/>
        <v>41827</v>
      </c>
      <c r="T69" s="34" t="str">
        <f t="shared" si="9"/>
        <v/>
      </c>
      <c r="U69" s="34" t="str">
        <f t="shared" si="10"/>
        <v/>
      </c>
      <c r="V69" s="19"/>
    </row>
    <row r="70" spans="1:22" s="5" customFormat="1">
      <c r="A70" s="19" t="s">
        <v>8560</v>
      </c>
      <c r="B70" s="19" t="s">
        <v>5205</v>
      </c>
      <c r="C70" s="19"/>
      <c r="D70" s="19" t="s">
        <v>2299</v>
      </c>
      <c r="E70" s="34">
        <v>41827</v>
      </c>
      <c r="F70" s="19"/>
      <c r="G70" s="19"/>
      <c r="H70" s="19">
        <f t="shared" si="6"/>
        <v>1</v>
      </c>
      <c r="I70" s="19"/>
      <c r="J70" s="11" t="s">
        <v>8559</v>
      </c>
      <c r="K70" s="19" t="str">
        <f t="shared" si="11"/>
        <v>B0620</v>
      </c>
      <c r="L70" s="19" t="str">
        <f t="shared" si="7"/>
        <v>B6.2.0 - Extraction of natural gas</v>
      </c>
      <c r="M70" s="19"/>
      <c r="N70" s="19" t="s">
        <v>359</v>
      </c>
      <c r="O70" s="19" t="s">
        <v>2299</v>
      </c>
      <c r="P70" s="19"/>
      <c r="Q70" s="19"/>
      <c r="R70" s="19"/>
      <c r="S70" s="34">
        <f t="shared" si="8"/>
        <v>41827</v>
      </c>
      <c r="T70" s="34" t="str">
        <f t="shared" si="9"/>
        <v/>
      </c>
      <c r="U70" s="34" t="str">
        <f t="shared" si="10"/>
        <v/>
      </c>
      <c r="V70" s="19"/>
    </row>
    <row r="71" spans="1:22" s="5" customFormat="1">
      <c r="A71" s="19" t="s">
        <v>8561</v>
      </c>
      <c r="B71" s="19" t="s">
        <v>5206</v>
      </c>
      <c r="C71" s="19"/>
      <c r="D71" s="19" t="s">
        <v>2299</v>
      </c>
      <c r="E71" s="34">
        <v>41827</v>
      </c>
      <c r="F71" s="19"/>
      <c r="G71" s="19"/>
      <c r="H71" s="19">
        <f t="shared" si="6"/>
        <v>1</v>
      </c>
      <c r="I71" s="19"/>
      <c r="J71" s="9" t="s">
        <v>8560</v>
      </c>
      <c r="K71" s="19" t="str">
        <f t="shared" si="11"/>
        <v>B07</v>
      </c>
      <c r="L71" s="19" t="str">
        <f t="shared" si="7"/>
        <v>B7 - Mining of metal ores</v>
      </c>
      <c r="M71" s="19" t="s">
        <v>358</v>
      </c>
      <c r="N71" s="19" t="s">
        <v>359</v>
      </c>
      <c r="O71" s="19" t="s">
        <v>2299</v>
      </c>
      <c r="P71" s="19"/>
      <c r="Q71" s="19"/>
      <c r="R71" s="19"/>
      <c r="S71" s="34">
        <f t="shared" si="8"/>
        <v>41827</v>
      </c>
      <c r="T71" s="34" t="str">
        <f t="shared" si="9"/>
        <v/>
      </c>
      <c r="U71" s="34" t="str">
        <f t="shared" si="10"/>
        <v/>
      </c>
      <c r="V71" s="19"/>
    </row>
    <row r="72" spans="1:22" s="5" customFormat="1">
      <c r="A72" s="19" t="s">
        <v>8562</v>
      </c>
      <c r="B72" s="19" t="s">
        <v>5207</v>
      </c>
      <c r="C72" s="19"/>
      <c r="D72" s="19" t="s">
        <v>2299</v>
      </c>
      <c r="E72" s="34">
        <v>41827</v>
      </c>
      <c r="F72" s="19"/>
      <c r="G72" s="19"/>
      <c r="H72" s="19">
        <f t="shared" si="6"/>
        <v>1</v>
      </c>
      <c r="I72" s="19"/>
      <c r="J72" s="10" t="s">
        <v>8561</v>
      </c>
      <c r="K72" s="19" t="str">
        <f t="shared" si="11"/>
        <v>B071</v>
      </c>
      <c r="L72" s="19" t="str">
        <f t="shared" si="7"/>
        <v>B7.1 - Mining of iron ores</v>
      </c>
      <c r="M72" s="19" t="s">
        <v>358</v>
      </c>
      <c r="N72" s="19" t="s">
        <v>359</v>
      </c>
      <c r="O72" s="19" t="s">
        <v>2299</v>
      </c>
      <c r="P72" s="19"/>
      <c r="Q72" s="19"/>
      <c r="R72" s="19"/>
      <c r="S72" s="34">
        <f t="shared" si="8"/>
        <v>41827</v>
      </c>
      <c r="T72" s="34" t="str">
        <f t="shared" si="9"/>
        <v/>
      </c>
      <c r="U72" s="34" t="str">
        <f t="shared" si="10"/>
        <v/>
      </c>
      <c r="V72" s="19"/>
    </row>
    <row r="73" spans="1:22" s="5" customFormat="1">
      <c r="A73" s="19" t="s">
        <v>8563</v>
      </c>
      <c r="B73" s="19" t="s">
        <v>5208</v>
      </c>
      <c r="C73" s="19"/>
      <c r="D73" s="19" t="s">
        <v>2299</v>
      </c>
      <c r="E73" s="34">
        <v>41827</v>
      </c>
      <c r="F73" s="19"/>
      <c r="G73" s="19"/>
      <c r="H73" s="19">
        <f t="shared" si="6"/>
        <v>1</v>
      </c>
      <c r="I73" s="19"/>
      <c r="J73" s="11" t="s">
        <v>8562</v>
      </c>
      <c r="K73" s="19" t="str">
        <f t="shared" si="11"/>
        <v>B0710</v>
      </c>
      <c r="L73" s="19" t="str">
        <f t="shared" si="7"/>
        <v>B7.1.0 - Mining of iron ores</v>
      </c>
      <c r="M73" s="19"/>
      <c r="N73" s="19" t="s">
        <v>359</v>
      </c>
      <c r="O73" s="19" t="s">
        <v>2299</v>
      </c>
      <c r="P73" s="19"/>
      <c r="Q73" s="19"/>
      <c r="R73" s="19"/>
      <c r="S73" s="34">
        <f t="shared" si="8"/>
        <v>41827</v>
      </c>
      <c r="T73" s="34" t="str">
        <f t="shared" si="9"/>
        <v/>
      </c>
      <c r="U73" s="34" t="str">
        <f t="shared" si="10"/>
        <v/>
      </c>
      <c r="V73" s="19"/>
    </row>
    <row r="74" spans="1:22" s="5" customFormat="1">
      <c r="A74" s="19" t="s">
        <v>8564</v>
      </c>
      <c r="B74" s="19" t="s">
        <v>5209</v>
      </c>
      <c r="C74" s="19"/>
      <c r="D74" s="19" t="s">
        <v>2299</v>
      </c>
      <c r="E74" s="34">
        <v>41827</v>
      </c>
      <c r="F74" s="19"/>
      <c r="G74" s="19"/>
      <c r="H74" s="19">
        <f t="shared" si="6"/>
        <v>1</v>
      </c>
      <c r="I74" s="19"/>
      <c r="J74" s="10" t="s">
        <v>8563</v>
      </c>
      <c r="K74" s="19" t="str">
        <f t="shared" si="11"/>
        <v>B072</v>
      </c>
      <c r="L74" s="19" t="str">
        <f t="shared" si="7"/>
        <v>B7.2 - Mining of non-ferrous metal ores</v>
      </c>
      <c r="M74" s="19" t="s">
        <v>358</v>
      </c>
      <c r="N74" s="19" t="s">
        <v>359</v>
      </c>
      <c r="O74" s="19" t="s">
        <v>2299</v>
      </c>
      <c r="P74" s="19"/>
      <c r="Q74" s="19"/>
      <c r="R74" s="19"/>
      <c r="S74" s="34">
        <f t="shared" si="8"/>
        <v>41827</v>
      </c>
      <c r="T74" s="34" t="str">
        <f t="shared" si="9"/>
        <v/>
      </c>
      <c r="U74" s="34" t="str">
        <f t="shared" si="10"/>
        <v/>
      </c>
      <c r="V74" s="19"/>
    </row>
    <row r="75" spans="1:22" s="5" customFormat="1">
      <c r="A75" s="19" t="s">
        <v>8565</v>
      </c>
      <c r="B75" s="19" t="s">
        <v>5210</v>
      </c>
      <c r="C75" s="19"/>
      <c r="D75" s="19" t="s">
        <v>2299</v>
      </c>
      <c r="E75" s="34">
        <v>41827</v>
      </c>
      <c r="F75" s="19"/>
      <c r="G75" s="19"/>
      <c r="H75" s="19">
        <f t="shared" si="6"/>
        <v>1</v>
      </c>
      <c r="I75" s="19"/>
      <c r="J75" s="11" t="s">
        <v>8564</v>
      </c>
      <c r="K75" s="19" t="str">
        <f t="shared" si="11"/>
        <v>B0721</v>
      </c>
      <c r="L75" s="19" t="str">
        <f t="shared" si="7"/>
        <v>B7.2.1 - Mining of uranium and thorium ores</v>
      </c>
      <c r="M75" s="19"/>
      <c r="N75" s="19" t="s">
        <v>359</v>
      </c>
      <c r="O75" s="19" t="s">
        <v>2299</v>
      </c>
      <c r="P75" s="19"/>
      <c r="Q75" s="19"/>
      <c r="R75" s="19"/>
      <c r="S75" s="34">
        <f t="shared" si="8"/>
        <v>41827</v>
      </c>
      <c r="T75" s="34" t="str">
        <f t="shared" si="9"/>
        <v/>
      </c>
      <c r="U75" s="34" t="str">
        <f t="shared" si="10"/>
        <v/>
      </c>
      <c r="V75" s="19"/>
    </row>
    <row r="76" spans="1:22" s="5" customFormat="1">
      <c r="A76" s="19" t="s">
        <v>8566</v>
      </c>
      <c r="B76" s="19" t="s">
        <v>5211</v>
      </c>
      <c r="C76" s="19"/>
      <c r="D76" s="19" t="s">
        <v>2299</v>
      </c>
      <c r="E76" s="34">
        <v>41827</v>
      </c>
      <c r="F76" s="19"/>
      <c r="G76" s="19"/>
      <c r="H76" s="19">
        <f t="shared" si="6"/>
        <v>1</v>
      </c>
      <c r="I76" s="19"/>
      <c r="J76" s="11" t="s">
        <v>8565</v>
      </c>
      <c r="K76" s="19" t="str">
        <f t="shared" si="11"/>
        <v>B0729</v>
      </c>
      <c r="L76" s="19" t="str">
        <f t="shared" si="7"/>
        <v>B7.2.9 - Mining of other non-ferrous metal ores</v>
      </c>
      <c r="M76" s="19"/>
      <c r="N76" s="19" t="s">
        <v>359</v>
      </c>
      <c r="O76" s="19" t="s">
        <v>2299</v>
      </c>
      <c r="P76" s="19"/>
      <c r="Q76" s="19"/>
      <c r="R76" s="19"/>
      <c r="S76" s="34">
        <f t="shared" si="8"/>
        <v>41827</v>
      </c>
      <c r="T76" s="34" t="str">
        <f t="shared" si="9"/>
        <v/>
      </c>
      <c r="U76" s="34" t="str">
        <f t="shared" si="10"/>
        <v/>
      </c>
      <c r="V76" s="19"/>
    </row>
    <row r="77" spans="1:22" s="5" customFormat="1">
      <c r="A77" s="19" t="s">
        <v>8567</v>
      </c>
      <c r="B77" s="19" t="s">
        <v>5212</v>
      </c>
      <c r="C77" s="19"/>
      <c r="D77" s="19" t="s">
        <v>2299</v>
      </c>
      <c r="E77" s="34">
        <v>41827</v>
      </c>
      <c r="F77" s="19"/>
      <c r="G77" s="19"/>
      <c r="H77" s="19">
        <f t="shared" si="6"/>
        <v>1</v>
      </c>
      <c r="I77" s="19"/>
      <c r="J77" s="9" t="s">
        <v>8566</v>
      </c>
      <c r="K77" s="19" t="str">
        <f t="shared" si="11"/>
        <v>B08</v>
      </c>
      <c r="L77" s="19" t="str">
        <f t="shared" si="7"/>
        <v>B8 - Other mining and quarrying</v>
      </c>
      <c r="M77" s="19" t="s">
        <v>358</v>
      </c>
      <c r="N77" s="19" t="s">
        <v>359</v>
      </c>
      <c r="O77" s="19" t="s">
        <v>2299</v>
      </c>
      <c r="P77" s="19"/>
      <c r="Q77" s="19"/>
      <c r="R77" s="19"/>
      <c r="S77" s="34">
        <f t="shared" si="8"/>
        <v>41827</v>
      </c>
      <c r="T77" s="34" t="str">
        <f t="shared" si="9"/>
        <v/>
      </c>
      <c r="U77" s="34" t="str">
        <f t="shared" si="10"/>
        <v/>
      </c>
      <c r="V77" s="19"/>
    </row>
    <row r="78" spans="1:22" s="5" customFormat="1">
      <c r="A78" s="19" t="s">
        <v>8568</v>
      </c>
      <c r="B78" s="19" t="s">
        <v>5213</v>
      </c>
      <c r="C78" s="19"/>
      <c r="D78" s="19" t="s">
        <v>2299</v>
      </c>
      <c r="E78" s="34">
        <v>41827</v>
      </c>
      <c r="F78" s="19"/>
      <c r="G78" s="19"/>
      <c r="H78" s="19">
        <f t="shared" si="6"/>
        <v>1</v>
      </c>
      <c r="I78" s="19"/>
      <c r="J78" s="10" t="s">
        <v>8567</v>
      </c>
      <c r="K78" s="19" t="str">
        <f t="shared" si="11"/>
        <v>B081</v>
      </c>
      <c r="L78" s="19" t="str">
        <f t="shared" si="7"/>
        <v>B8.1 - Quarrying of stone, sand and clay</v>
      </c>
      <c r="M78" s="19" t="s">
        <v>358</v>
      </c>
      <c r="N78" s="19" t="s">
        <v>359</v>
      </c>
      <c r="O78" s="19" t="s">
        <v>2299</v>
      </c>
      <c r="P78" s="19"/>
      <c r="Q78" s="19"/>
      <c r="R78" s="19"/>
      <c r="S78" s="34">
        <f t="shared" si="8"/>
        <v>41827</v>
      </c>
      <c r="T78" s="34" t="str">
        <f t="shared" si="9"/>
        <v/>
      </c>
      <c r="U78" s="34" t="str">
        <f t="shared" si="10"/>
        <v/>
      </c>
      <c r="V78" s="19"/>
    </row>
    <row r="79" spans="1:22" s="5" customFormat="1">
      <c r="A79" s="19" t="s">
        <v>8569</v>
      </c>
      <c r="B79" s="19" t="s">
        <v>5214</v>
      </c>
      <c r="C79" s="19"/>
      <c r="D79" s="19" t="s">
        <v>2299</v>
      </c>
      <c r="E79" s="34">
        <v>41827</v>
      </c>
      <c r="F79" s="19"/>
      <c r="G79" s="19"/>
      <c r="H79" s="19">
        <f t="shared" si="6"/>
        <v>1</v>
      </c>
      <c r="I79" s="19"/>
      <c r="J79" s="11" t="s">
        <v>8568</v>
      </c>
      <c r="K79" s="19" t="str">
        <f t="shared" si="11"/>
        <v>B0811</v>
      </c>
      <c r="L79" s="19" t="str">
        <f t="shared" si="7"/>
        <v>B8.1.1 - Quarrying of ornamental and building stone, limestone, gypsum, chalk and slate</v>
      </c>
      <c r="M79" s="19"/>
      <c r="N79" s="19" t="s">
        <v>359</v>
      </c>
      <c r="O79" s="19" t="s">
        <v>2299</v>
      </c>
      <c r="P79" s="19"/>
      <c r="Q79" s="19"/>
      <c r="R79" s="19"/>
      <c r="S79" s="34">
        <f t="shared" si="8"/>
        <v>41827</v>
      </c>
      <c r="T79" s="34" t="str">
        <f t="shared" si="9"/>
        <v/>
      </c>
      <c r="U79" s="34" t="str">
        <f t="shared" si="10"/>
        <v/>
      </c>
      <c r="V79" s="19"/>
    </row>
    <row r="80" spans="1:22" s="5" customFormat="1">
      <c r="A80" s="19" t="s">
        <v>8570</v>
      </c>
      <c r="B80" s="19" t="s">
        <v>5215</v>
      </c>
      <c r="C80" s="19"/>
      <c r="D80" s="19" t="s">
        <v>2299</v>
      </c>
      <c r="E80" s="34">
        <v>41827</v>
      </c>
      <c r="F80" s="19"/>
      <c r="G80" s="19"/>
      <c r="H80" s="19">
        <f t="shared" si="6"/>
        <v>1</v>
      </c>
      <c r="I80" s="19"/>
      <c r="J80" s="11" t="s">
        <v>8569</v>
      </c>
      <c r="K80" s="19" t="str">
        <f t="shared" si="11"/>
        <v>B0812</v>
      </c>
      <c r="L80" s="19" t="str">
        <f t="shared" si="7"/>
        <v>B8.1.2 - Operation of gravel and sand pits; mining of clays and kaolin</v>
      </c>
      <c r="M80" s="19"/>
      <c r="N80" s="19" t="s">
        <v>359</v>
      </c>
      <c r="O80" s="19" t="s">
        <v>2299</v>
      </c>
      <c r="P80" s="19"/>
      <c r="Q80" s="19"/>
      <c r="R80" s="19"/>
      <c r="S80" s="34">
        <f t="shared" si="8"/>
        <v>41827</v>
      </c>
      <c r="T80" s="34" t="str">
        <f t="shared" si="9"/>
        <v/>
      </c>
      <c r="U80" s="34" t="str">
        <f t="shared" si="10"/>
        <v/>
      </c>
      <c r="V80" s="19"/>
    </row>
    <row r="81" spans="1:22" s="5" customFormat="1">
      <c r="A81" s="19" t="s">
        <v>8571</v>
      </c>
      <c r="B81" s="19" t="s">
        <v>5216</v>
      </c>
      <c r="C81" s="19"/>
      <c r="D81" s="19" t="s">
        <v>2299</v>
      </c>
      <c r="E81" s="34">
        <v>41827</v>
      </c>
      <c r="F81" s="19"/>
      <c r="G81" s="19"/>
      <c r="H81" s="19">
        <f t="shared" si="6"/>
        <v>1</v>
      </c>
      <c r="I81" s="19"/>
      <c r="J81" s="10" t="s">
        <v>8570</v>
      </c>
      <c r="K81" s="19" t="str">
        <f t="shared" si="11"/>
        <v>B089</v>
      </c>
      <c r="L81" s="19" t="str">
        <f t="shared" si="7"/>
        <v>B8.9 - Mining and quarrying n.e.c.</v>
      </c>
      <c r="M81" s="19" t="s">
        <v>358</v>
      </c>
      <c r="N81" s="19" t="s">
        <v>359</v>
      </c>
      <c r="O81" s="19" t="s">
        <v>2299</v>
      </c>
      <c r="P81" s="19"/>
      <c r="Q81" s="19"/>
      <c r="R81" s="19"/>
      <c r="S81" s="34">
        <f t="shared" si="8"/>
        <v>41827</v>
      </c>
      <c r="T81" s="34" t="str">
        <f t="shared" si="9"/>
        <v/>
      </c>
      <c r="U81" s="34" t="str">
        <f t="shared" si="10"/>
        <v/>
      </c>
      <c r="V81" s="19"/>
    </row>
    <row r="82" spans="1:22" s="5" customFormat="1">
      <c r="A82" s="19" t="s">
        <v>8572</v>
      </c>
      <c r="B82" s="19" t="s">
        <v>5217</v>
      </c>
      <c r="C82" s="19"/>
      <c r="D82" s="19" t="s">
        <v>2299</v>
      </c>
      <c r="E82" s="34">
        <v>41827</v>
      </c>
      <c r="F82" s="19"/>
      <c r="G82" s="19"/>
      <c r="H82" s="19">
        <f t="shared" si="6"/>
        <v>1</v>
      </c>
      <c r="I82" s="19"/>
      <c r="J82" s="11" t="s">
        <v>8571</v>
      </c>
      <c r="K82" s="19" t="str">
        <f t="shared" si="11"/>
        <v>B0891</v>
      </c>
      <c r="L82" s="19" t="str">
        <f t="shared" si="7"/>
        <v>B8.9.1 - Mining of chemical and fertiliser minerals</v>
      </c>
      <c r="M82" s="19"/>
      <c r="N82" s="19" t="s">
        <v>359</v>
      </c>
      <c r="O82" s="19" t="s">
        <v>2299</v>
      </c>
      <c r="P82" s="19" t="s">
        <v>6136</v>
      </c>
      <c r="Q82" s="19"/>
      <c r="R82" s="19"/>
      <c r="S82" s="34">
        <f t="shared" si="8"/>
        <v>41827</v>
      </c>
      <c r="T82" s="34" t="str">
        <f t="shared" si="9"/>
        <v/>
      </c>
      <c r="U82" s="34" t="str">
        <f t="shared" si="10"/>
        <v/>
      </c>
      <c r="V82" s="19"/>
    </row>
    <row r="83" spans="1:22" s="5" customFormat="1">
      <c r="A83" s="19" t="s">
        <v>8573</v>
      </c>
      <c r="B83" s="19" t="s">
        <v>5218</v>
      </c>
      <c r="C83" s="19"/>
      <c r="D83" s="19" t="s">
        <v>2299</v>
      </c>
      <c r="E83" s="34">
        <v>41827</v>
      </c>
      <c r="F83" s="19"/>
      <c r="G83" s="19"/>
      <c r="H83" s="19">
        <f t="shared" si="6"/>
        <v>1</v>
      </c>
      <c r="I83" s="19"/>
      <c r="J83" s="11" t="s">
        <v>8572</v>
      </c>
      <c r="K83" s="19" t="str">
        <f t="shared" si="11"/>
        <v>B0892</v>
      </c>
      <c r="L83" s="19" t="str">
        <f t="shared" si="7"/>
        <v>B8.9.2 - Extraction of peat</v>
      </c>
      <c r="M83" s="19"/>
      <c r="N83" s="19" t="s">
        <v>359</v>
      </c>
      <c r="O83" s="19" t="s">
        <v>2299</v>
      </c>
      <c r="P83" s="19" t="s">
        <v>6136</v>
      </c>
      <c r="Q83" s="19"/>
      <c r="R83" s="19"/>
      <c r="S83" s="34">
        <f t="shared" si="8"/>
        <v>41827</v>
      </c>
      <c r="T83" s="34" t="str">
        <f t="shared" si="9"/>
        <v/>
      </c>
      <c r="U83" s="34" t="str">
        <f t="shared" si="10"/>
        <v/>
      </c>
      <c r="V83" s="19"/>
    </row>
    <row r="84" spans="1:22" s="5" customFormat="1">
      <c r="A84" s="19" t="s">
        <v>8574</v>
      </c>
      <c r="B84" s="19" t="s">
        <v>5219</v>
      </c>
      <c r="C84" s="19"/>
      <c r="D84" s="19" t="s">
        <v>2299</v>
      </c>
      <c r="E84" s="34">
        <v>41827</v>
      </c>
      <c r="F84" s="19"/>
      <c r="G84" s="19"/>
      <c r="H84" s="19">
        <f t="shared" si="6"/>
        <v>1</v>
      </c>
      <c r="I84" s="41"/>
      <c r="J84" s="11" t="s">
        <v>8573</v>
      </c>
      <c r="K84" s="19" t="str">
        <f t="shared" si="11"/>
        <v>B0893</v>
      </c>
      <c r="L84" s="19" t="str">
        <f t="shared" si="7"/>
        <v>B8.9.3 - Extraction of salt</v>
      </c>
      <c r="M84" s="19"/>
      <c r="N84" s="19" t="s">
        <v>359</v>
      </c>
      <c r="O84" s="19" t="s">
        <v>2299</v>
      </c>
      <c r="P84" s="19"/>
      <c r="Q84" s="19"/>
      <c r="R84" s="19"/>
      <c r="S84" s="34">
        <f t="shared" si="8"/>
        <v>41827</v>
      </c>
      <c r="T84" s="34" t="str">
        <f t="shared" si="9"/>
        <v/>
      </c>
      <c r="U84" s="34" t="str">
        <f t="shared" si="10"/>
        <v/>
      </c>
      <c r="V84" s="19"/>
    </row>
    <row r="85" spans="1:22" s="5" customFormat="1">
      <c r="A85" s="19" t="s">
        <v>8575</v>
      </c>
      <c r="B85" s="19" t="s">
        <v>5220</v>
      </c>
      <c r="C85" s="19"/>
      <c r="D85" s="19" t="s">
        <v>2299</v>
      </c>
      <c r="E85" s="34">
        <v>41827</v>
      </c>
      <c r="F85" s="19"/>
      <c r="G85" s="19"/>
      <c r="H85" s="19">
        <f t="shared" si="6"/>
        <v>1</v>
      </c>
      <c r="I85" s="41"/>
      <c r="J85" s="11" t="s">
        <v>8574</v>
      </c>
      <c r="K85" s="19" t="str">
        <f t="shared" si="11"/>
        <v>B0899</v>
      </c>
      <c r="L85" s="19" t="str">
        <f t="shared" si="7"/>
        <v>B8.9.9 - Other mining and quarrying n.e.c.</v>
      </c>
      <c r="M85" s="19"/>
      <c r="N85" s="19" t="s">
        <v>359</v>
      </c>
      <c r="O85" s="19" t="s">
        <v>2299</v>
      </c>
      <c r="P85" s="19"/>
      <c r="Q85" s="19"/>
      <c r="R85" s="19"/>
      <c r="S85" s="34">
        <f t="shared" si="8"/>
        <v>41827</v>
      </c>
      <c r="T85" s="34" t="str">
        <f t="shared" si="9"/>
        <v/>
      </c>
      <c r="U85" s="34" t="str">
        <f t="shared" si="10"/>
        <v/>
      </c>
      <c r="V85" s="19"/>
    </row>
    <row r="86" spans="1:22" s="5" customFormat="1">
      <c r="A86" s="19" t="s">
        <v>8576</v>
      </c>
      <c r="B86" s="19" t="s">
        <v>5221</v>
      </c>
      <c r="C86" s="19"/>
      <c r="D86" s="19" t="s">
        <v>2299</v>
      </c>
      <c r="E86" s="34">
        <v>41827</v>
      </c>
      <c r="F86" s="19"/>
      <c r="G86" s="19"/>
      <c r="H86" s="19">
        <f t="shared" si="6"/>
        <v>1</v>
      </c>
      <c r="I86" s="19"/>
      <c r="J86" s="9" t="s">
        <v>8575</v>
      </c>
      <c r="K86" s="19" t="str">
        <f t="shared" si="11"/>
        <v>B09</v>
      </c>
      <c r="L86" s="19" t="str">
        <f t="shared" si="7"/>
        <v>B9 - Mining support service activities</v>
      </c>
      <c r="M86" s="19" t="s">
        <v>358</v>
      </c>
      <c r="N86" s="19" t="s">
        <v>359</v>
      </c>
      <c r="O86" s="19" t="s">
        <v>2299</v>
      </c>
      <c r="P86" s="19"/>
      <c r="Q86" s="19"/>
      <c r="R86" s="19"/>
      <c r="S86" s="34">
        <f t="shared" si="8"/>
        <v>41827</v>
      </c>
      <c r="T86" s="34" t="str">
        <f t="shared" si="9"/>
        <v/>
      </c>
      <c r="U86" s="34" t="str">
        <f t="shared" si="10"/>
        <v/>
      </c>
      <c r="V86" s="19"/>
    </row>
    <row r="87" spans="1:22" s="5" customFormat="1">
      <c r="A87" s="19" t="s">
        <v>8577</v>
      </c>
      <c r="B87" s="19" t="s">
        <v>5222</v>
      </c>
      <c r="C87" s="19"/>
      <c r="D87" s="19" t="s">
        <v>2299</v>
      </c>
      <c r="E87" s="34">
        <v>41827</v>
      </c>
      <c r="F87" s="19"/>
      <c r="G87" s="19"/>
      <c r="H87" s="19">
        <f t="shared" si="6"/>
        <v>1</v>
      </c>
      <c r="I87" s="19"/>
      <c r="J87" s="10" t="s">
        <v>8576</v>
      </c>
      <c r="K87" s="19" t="str">
        <f t="shared" si="11"/>
        <v>B091</v>
      </c>
      <c r="L87" s="19" t="str">
        <f t="shared" si="7"/>
        <v>B9.1 - Support activities for petroleum and natural gas extraction</v>
      </c>
      <c r="M87" s="19" t="s">
        <v>358</v>
      </c>
      <c r="N87" s="19" t="s">
        <v>359</v>
      </c>
      <c r="O87" s="19" t="s">
        <v>2299</v>
      </c>
      <c r="P87" s="19"/>
      <c r="Q87" s="19"/>
      <c r="R87" s="19"/>
      <c r="S87" s="34">
        <f t="shared" si="8"/>
        <v>41827</v>
      </c>
      <c r="T87" s="34" t="str">
        <f t="shared" si="9"/>
        <v/>
      </c>
      <c r="U87" s="34" t="str">
        <f t="shared" si="10"/>
        <v/>
      </c>
      <c r="V87" s="19"/>
    </row>
    <row r="88" spans="1:22" s="5" customFormat="1">
      <c r="A88" s="19" t="s">
        <v>8578</v>
      </c>
      <c r="B88" s="19" t="s">
        <v>5223</v>
      </c>
      <c r="C88" s="19"/>
      <c r="D88" s="19" t="s">
        <v>2299</v>
      </c>
      <c r="E88" s="34">
        <v>41827</v>
      </c>
      <c r="F88" s="19"/>
      <c r="G88" s="19"/>
      <c r="H88" s="19">
        <f t="shared" si="6"/>
        <v>1</v>
      </c>
      <c r="I88" s="19"/>
      <c r="J88" s="11" t="s">
        <v>8577</v>
      </c>
      <c r="K88" s="19" t="str">
        <f t="shared" si="11"/>
        <v>B0910</v>
      </c>
      <c r="L88" s="19" t="str">
        <f t="shared" si="7"/>
        <v>B9.1.0 - Support activities for petroleum and natural gas extraction</v>
      </c>
      <c r="M88" s="19"/>
      <c r="N88" s="19" t="s">
        <v>359</v>
      </c>
      <c r="O88" s="19" t="s">
        <v>2299</v>
      </c>
      <c r="P88" s="19"/>
      <c r="Q88" s="19"/>
      <c r="R88" s="19"/>
      <c r="S88" s="34">
        <f t="shared" si="8"/>
        <v>41827</v>
      </c>
      <c r="T88" s="34" t="str">
        <f t="shared" si="9"/>
        <v/>
      </c>
      <c r="U88" s="34" t="str">
        <f t="shared" si="10"/>
        <v/>
      </c>
      <c r="V88" s="19"/>
    </row>
    <row r="89" spans="1:22" s="5" customFormat="1">
      <c r="A89" s="19" t="s">
        <v>8579</v>
      </c>
      <c r="B89" s="19" t="s">
        <v>5224</v>
      </c>
      <c r="C89" s="19"/>
      <c r="D89" s="19" t="s">
        <v>2299</v>
      </c>
      <c r="E89" s="34">
        <v>41827</v>
      </c>
      <c r="F89" s="19"/>
      <c r="G89" s="19"/>
      <c r="H89" s="19">
        <f t="shared" si="6"/>
        <v>1</v>
      </c>
      <c r="I89" s="19"/>
      <c r="J89" s="10" t="s">
        <v>8578</v>
      </c>
      <c r="K89" s="19" t="str">
        <f t="shared" si="11"/>
        <v>B099</v>
      </c>
      <c r="L89" s="19" t="str">
        <f t="shared" si="7"/>
        <v>B9.9 - Support activities for other mining and quarrying</v>
      </c>
      <c r="M89" s="19" t="s">
        <v>358</v>
      </c>
      <c r="N89" s="19" t="s">
        <v>359</v>
      </c>
      <c r="O89" s="19" t="s">
        <v>2299</v>
      </c>
      <c r="P89" s="19"/>
      <c r="Q89" s="19"/>
      <c r="R89" s="19"/>
      <c r="S89" s="34">
        <f t="shared" si="8"/>
        <v>41827</v>
      </c>
      <c r="T89" s="34" t="str">
        <f t="shared" si="9"/>
        <v/>
      </c>
      <c r="U89" s="34" t="str">
        <f t="shared" si="10"/>
        <v/>
      </c>
      <c r="V89" s="19"/>
    </row>
    <row r="90" spans="1:22" s="5" customFormat="1">
      <c r="A90" s="19" t="s">
        <v>8580</v>
      </c>
      <c r="B90" s="19" t="s">
        <v>5576</v>
      </c>
      <c r="C90" s="19"/>
      <c r="D90" s="19" t="s">
        <v>2299</v>
      </c>
      <c r="E90" s="34">
        <v>41827</v>
      </c>
      <c r="F90" s="19"/>
      <c r="G90" s="19"/>
      <c r="H90" s="19">
        <f t="shared" si="6"/>
        <v>1</v>
      </c>
      <c r="I90" s="19"/>
      <c r="J90" s="11" t="s">
        <v>8579</v>
      </c>
      <c r="K90" s="19" t="str">
        <f t="shared" si="11"/>
        <v>B0990</v>
      </c>
      <c r="L90" s="19" t="str">
        <f t="shared" si="7"/>
        <v>B9.9.0 - Support activities for other mining and quarrying</v>
      </c>
      <c r="M90" s="19"/>
      <c r="N90" s="19" t="s">
        <v>359</v>
      </c>
      <c r="O90" s="19" t="s">
        <v>2299</v>
      </c>
      <c r="P90" s="19"/>
      <c r="Q90" s="19"/>
      <c r="R90" s="19"/>
      <c r="S90" s="34">
        <f t="shared" si="8"/>
        <v>41827</v>
      </c>
      <c r="T90" s="34" t="str">
        <f t="shared" si="9"/>
        <v/>
      </c>
      <c r="U90" s="34" t="str">
        <f t="shared" si="10"/>
        <v/>
      </c>
      <c r="V90" s="19"/>
    </row>
    <row r="91" spans="1:22" s="5" customFormat="1">
      <c r="A91" s="19" t="s">
        <v>8581</v>
      </c>
      <c r="B91" s="19" t="s">
        <v>5227</v>
      </c>
      <c r="C91" s="19"/>
      <c r="D91" s="19" t="s">
        <v>2299</v>
      </c>
      <c r="E91" s="34">
        <v>41827</v>
      </c>
      <c r="F91" s="19"/>
      <c r="G91" s="19"/>
      <c r="H91" s="19">
        <f t="shared" si="6"/>
        <v>1</v>
      </c>
      <c r="I91" s="19"/>
      <c r="J91" s="8" t="s">
        <v>8580</v>
      </c>
      <c r="K91" s="19" t="str">
        <f t="shared" si="11"/>
        <v>C</v>
      </c>
      <c r="L91" s="19" t="str">
        <f t="shared" si="7"/>
        <v>C - Manufacturing</v>
      </c>
      <c r="M91" s="19" t="s">
        <v>358</v>
      </c>
      <c r="N91" s="19" t="s">
        <v>359</v>
      </c>
      <c r="O91" s="19" t="s">
        <v>2299</v>
      </c>
      <c r="P91" s="19"/>
      <c r="Q91" s="19"/>
      <c r="R91" s="19"/>
      <c r="S91" s="34">
        <f t="shared" si="8"/>
        <v>41827</v>
      </c>
      <c r="T91" s="34" t="str">
        <f t="shared" si="9"/>
        <v/>
      </c>
      <c r="U91" s="34" t="str">
        <f t="shared" si="10"/>
        <v/>
      </c>
      <c r="V91" s="19"/>
    </row>
    <row r="92" spans="1:22" s="5" customFormat="1">
      <c r="A92" s="19" t="s">
        <v>8582</v>
      </c>
      <c r="B92" s="19" t="s">
        <v>5228</v>
      </c>
      <c r="C92" s="19"/>
      <c r="D92" s="19" t="s">
        <v>2299</v>
      </c>
      <c r="E92" s="34">
        <v>41827</v>
      </c>
      <c r="F92" s="19"/>
      <c r="G92" s="19"/>
      <c r="H92" s="19">
        <f t="shared" si="6"/>
        <v>1</v>
      </c>
      <c r="I92" s="19"/>
      <c r="J92" s="9" t="s">
        <v>8581</v>
      </c>
      <c r="K92" s="19" t="str">
        <f t="shared" si="11"/>
        <v>C10</v>
      </c>
      <c r="L92" s="19" t="str">
        <f t="shared" si="7"/>
        <v>C10 - Manufacture of food products</v>
      </c>
      <c r="M92" s="19" t="s">
        <v>358</v>
      </c>
      <c r="N92" s="19" t="s">
        <v>359</v>
      </c>
      <c r="O92" s="19" t="s">
        <v>2299</v>
      </c>
      <c r="P92" s="19"/>
      <c r="Q92" s="19"/>
      <c r="R92" s="19"/>
      <c r="S92" s="34">
        <f t="shared" si="8"/>
        <v>41827</v>
      </c>
      <c r="T92" s="34" t="str">
        <f t="shared" si="9"/>
        <v/>
      </c>
      <c r="U92" s="34" t="str">
        <f t="shared" si="10"/>
        <v/>
      </c>
      <c r="V92" s="19"/>
    </row>
    <row r="93" spans="1:22" s="5" customFormat="1">
      <c r="A93" s="19" t="s">
        <v>8583</v>
      </c>
      <c r="B93" s="19" t="s">
        <v>5229</v>
      </c>
      <c r="C93" s="19"/>
      <c r="D93" s="19" t="s">
        <v>2299</v>
      </c>
      <c r="E93" s="34">
        <v>41827</v>
      </c>
      <c r="F93" s="19"/>
      <c r="G93" s="19"/>
      <c r="H93" s="19">
        <f t="shared" si="6"/>
        <v>1</v>
      </c>
      <c r="I93" s="19"/>
      <c r="J93" s="10" t="s">
        <v>8582</v>
      </c>
      <c r="K93" s="19" t="str">
        <f t="shared" si="11"/>
        <v>C101</v>
      </c>
      <c r="L93" s="19" t="str">
        <f t="shared" si="7"/>
        <v>C10.1 - Processing and preserving of meat and production of meat products</v>
      </c>
      <c r="M93" s="19" t="s">
        <v>358</v>
      </c>
      <c r="N93" s="19" t="s">
        <v>359</v>
      </c>
      <c r="O93" s="19" t="s">
        <v>2299</v>
      </c>
      <c r="P93" s="19"/>
      <c r="Q93" s="19"/>
      <c r="R93" s="19"/>
      <c r="S93" s="34">
        <f t="shared" si="8"/>
        <v>41827</v>
      </c>
      <c r="T93" s="34" t="str">
        <f t="shared" si="9"/>
        <v/>
      </c>
      <c r="U93" s="34" t="str">
        <f t="shared" si="10"/>
        <v/>
      </c>
      <c r="V93" s="19"/>
    </row>
    <row r="94" spans="1:22" s="5" customFormat="1">
      <c r="A94" s="19" t="s">
        <v>8584</v>
      </c>
      <c r="B94" s="19" t="s">
        <v>5230</v>
      </c>
      <c r="C94" s="19"/>
      <c r="D94" s="19" t="s">
        <v>2299</v>
      </c>
      <c r="E94" s="34">
        <v>41827</v>
      </c>
      <c r="F94" s="19"/>
      <c r="G94" s="19"/>
      <c r="H94" s="19">
        <f t="shared" si="6"/>
        <v>1</v>
      </c>
      <c r="I94" s="19"/>
      <c r="J94" s="11" t="s">
        <v>8583</v>
      </c>
      <c r="K94" s="19" t="str">
        <f t="shared" si="11"/>
        <v>C1011</v>
      </c>
      <c r="L94" s="19" t="str">
        <f t="shared" si="7"/>
        <v>C10.1.1 - Processing and preserving of meat</v>
      </c>
      <c r="M94" s="19"/>
      <c r="N94" s="19" t="s">
        <v>359</v>
      </c>
      <c r="O94" s="19" t="s">
        <v>2299</v>
      </c>
      <c r="P94" s="19"/>
      <c r="Q94" s="19"/>
      <c r="R94" s="19"/>
      <c r="S94" s="34">
        <f t="shared" si="8"/>
        <v>41827</v>
      </c>
      <c r="T94" s="34" t="str">
        <f t="shared" si="9"/>
        <v/>
      </c>
      <c r="U94" s="34" t="str">
        <f t="shared" si="10"/>
        <v/>
      </c>
      <c r="V94" s="19"/>
    </row>
    <row r="95" spans="1:22" s="5" customFormat="1">
      <c r="A95" s="19" t="s">
        <v>8585</v>
      </c>
      <c r="B95" s="19" t="s">
        <v>5231</v>
      </c>
      <c r="C95" s="19"/>
      <c r="D95" s="19" t="s">
        <v>2299</v>
      </c>
      <c r="E95" s="34">
        <v>41827</v>
      </c>
      <c r="F95" s="19"/>
      <c r="G95" s="19"/>
      <c r="H95" s="19">
        <f t="shared" si="6"/>
        <v>1</v>
      </c>
      <c r="I95" s="19"/>
      <c r="J95" s="11" t="s">
        <v>8584</v>
      </c>
      <c r="K95" s="19" t="str">
        <f t="shared" si="11"/>
        <v>C1012</v>
      </c>
      <c r="L95" s="19" t="str">
        <f t="shared" si="7"/>
        <v>C10.1.2 - Processing and preserving of poultry meat</v>
      </c>
      <c r="M95" s="19"/>
      <c r="N95" s="19" t="s">
        <v>359</v>
      </c>
      <c r="O95" s="19" t="s">
        <v>2299</v>
      </c>
      <c r="P95" s="19"/>
      <c r="Q95" s="19"/>
      <c r="R95" s="19"/>
      <c r="S95" s="34">
        <f t="shared" si="8"/>
        <v>41827</v>
      </c>
      <c r="T95" s="34" t="str">
        <f t="shared" si="9"/>
        <v/>
      </c>
      <c r="U95" s="34" t="str">
        <f t="shared" si="10"/>
        <v/>
      </c>
      <c r="V95" s="19"/>
    </row>
    <row r="96" spans="1:22" s="5" customFormat="1">
      <c r="A96" s="19" t="s">
        <v>8586</v>
      </c>
      <c r="B96" s="19" t="s">
        <v>5232</v>
      </c>
      <c r="C96" s="19"/>
      <c r="D96" s="19" t="s">
        <v>2299</v>
      </c>
      <c r="E96" s="34">
        <v>41827</v>
      </c>
      <c r="F96" s="19"/>
      <c r="G96" s="19"/>
      <c r="H96" s="19">
        <f t="shared" si="6"/>
        <v>1</v>
      </c>
      <c r="I96" s="19"/>
      <c r="J96" s="11" t="s">
        <v>8585</v>
      </c>
      <c r="K96" s="19" t="str">
        <f t="shared" si="11"/>
        <v>C1013</v>
      </c>
      <c r="L96" s="19" t="str">
        <f t="shared" si="7"/>
        <v>C10.1.3 - Production of meat and poultry meat products</v>
      </c>
      <c r="M96" s="19"/>
      <c r="N96" s="19" t="s">
        <v>359</v>
      </c>
      <c r="O96" s="19" t="s">
        <v>2299</v>
      </c>
      <c r="P96" s="19"/>
      <c r="Q96" s="19"/>
      <c r="R96" s="19"/>
      <c r="S96" s="34">
        <f t="shared" si="8"/>
        <v>41827</v>
      </c>
      <c r="T96" s="34" t="str">
        <f t="shared" si="9"/>
        <v/>
      </c>
      <c r="U96" s="34" t="str">
        <f t="shared" si="10"/>
        <v/>
      </c>
      <c r="V96" s="19"/>
    </row>
    <row r="97" spans="1:22" s="5" customFormat="1">
      <c r="A97" s="19" t="s">
        <v>8587</v>
      </c>
      <c r="B97" s="19" t="s">
        <v>5233</v>
      </c>
      <c r="C97" s="19"/>
      <c r="D97" s="19" t="s">
        <v>2299</v>
      </c>
      <c r="E97" s="34">
        <v>41827</v>
      </c>
      <c r="F97" s="19"/>
      <c r="G97" s="19"/>
      <c r="H97" s="19">
        <f t="shared" si="6"/>
        <v>1</v>
      </c>
      <c r="I97" s="19"/>
      <c r="J97" s="10" t="s">
        <v>8586</v>
      </c>
      <c r="K97" s="19" t="str">
        <f t="shared" si="11"/>
        <v>C102</v>
      </c>
      <c r="L97" s="19" t="str">
        <f t="shared" si="7"/>
        <v>C10.2 - Processing and preserving of fish, crustaceans and molluscs</v>
      </c>
      <c r="M97" s="19" t="s">
        <v>358</v>
      </c>
      <c r="N97" s="19" t="s">
        <v>359</v>
      </c>
      <c r="O97" s="19" t="s">
        <v>2299</v>
      </c>
      <c r="P97" s="19"/>
      <c r="Q97" s="19"/>
      <c r="R97" s="19"/>
      <c r="S97" s="34">
        <f t="shared" si="8"/>
        <v>41827</v>
      </c>
      <c r="T97" s="34" t="str">
        <f t="shared" si="9"/>
        <v/>
      </c>
      <c r="U97" s="34" t="str">
        <f t="shared" si="10"/>
        <v/>
      </c>
      <c r="V97" s="19"/>
    </row>
    <row r="98" spans="1:22" s="5" customFormat="1">
      <c r="A98" s="19" t="s">
        <v>8588</v>
      </c>
      <c r="B98" s="19" t="s">
        <v>5234</v>
      </c>
      <c r="C98" s="19"/>
      <c r="D98" s="19" t="s">
        <v>2299</v>
      </c>
      <c r="E98" s="34">
        <v>41827</v>
      </c>
      <c r="F98" s="19"/>
      <c r="G98" s="19"/>
      <c r="H98" s="19">
        <f t="shared" si="6"/>
        <v>1</v>
      </c>
      <c r="I98" s="19"/>
      <c r="J98" s="11" t="s">
        <v>8587</v>
      </c>
      <c r="K98" s="19" t="str">
        <f t="shared" si="11"/>
        <v>C1020</v>
      </c>
      <c r="L98" s="19" t="str">
        <f t="shared" si="7"/>
        <v>C10.2.0 - Processing and preserving of fish, crustaceans and molluscs</v>
      </c>
      <c r="M98" s="19"/>
      <c r="N98" s="19" t="s">
        <v>359</v>
      </c>
      <c r="O98" s="19" t="s">
        <v>2299</v>
      </c>
      <c r="P98" s="19"/>
      <c r="Q98" s="19"/>
      <c r="R98" s="19"/>
      <c r="S98" s="34">
        <f t="shared" si="8"/>
        <v>41827</v>
      </c>
      <c r="T98" s="34" t="str">
        <f t="shared" si="9"/>
        <v/>
      </c>
      <c r="U98" s="34" t="str">
        <f t="shared" si="10"/>
        <v/>
      </c>
      <c r="V98" s="19"/>
    </row>
    <row r="99" spans="1:22" s="5" customFormat="1">
      <c r="A99" s="19" t="s">
        <v>8589</v>
      </c>
      <c r="B99" s="19" t="s">
        <v>5235</v>
      </c>
      <c r="C99" s="19"/>
      <c r="D99" s="19" t="s">
        <v>2299</v>
      </c>
      <c r="E99" s="34">
        <v>41827</v>
      </c>
      <c r="F99" s="19"/>
      <c r="G99" s="19"/>
      <c r="H99" s="19">
        <f t="shared" si="6"/>
        <v>1</v>
      </c>
      <c r="I99" s="19"/>
      <c r="J99" s="10" t="s">
        <v>8588</v>
      </c>
      <c r="K99" s="19" t="str">
        <f t="shared" si="11"/>
        <v>C103</v>
      </c>
      <c r="L99" s="19" t="str">
        <f t="shared" si="7"/>
        <v>C10.3 - Processing and preserving of fruit and vegetables</v>
      </c>
      <c r="M99" s="19" t="s">
        <v>358</v>
      </c>
      <c r="N99" s="19" t="s">
        <v>359</v>
      </c>
      <c r="O99" s="19" t="s">
        <v>2299</v>
      </c>
      <c r="P99" s="19"/>
      <c r="Q99" s="19"/>
      <c r="R99" s="19"/>
      <c r="S99" s="34">
        <f t="shared" si="8"/>
        <v>41827</v>
      </c>
      <c r="T99" s="34" t="str">
        <f t="shared" si="9"/>
        <v/>
      </c>
      <c r="U99" s="34" t="str">
        <f t="shared" si="10"/>
        <v/>
      </c>
      <c r="V99" s="19"/>
    </row>
    <row r="100" spans="1:22" s="5" customFormat="1">
      <c r="A100" s="19" t="s">
        <v>8590</v>
      </c>
      <c r="B100" s="19" t="s">
        <v>5236</v>
      </c>
      <c r="C100" s="19"/>
      <c r="D100" s="19" t="s">
        <v>2299</v>
      </c>
      <c r="E100" s="34">
        <v>41827</v>
      </c>
      <c r="F100" s="19"/>
      <c r="G100" s="19"/>
      <c r="H100" s="19">
        <f t="shared" si="6"/>
        <v>1</v>
      </c>
      <c r="I100" s="19"/>
      <c r="J100" s="11" t="s">
        <v>8589</v>
      </c>
      <c r="K100" s="19" t="str">
        <f t="shared" si="11"/>
        <v>C1031</v>
      </c>
      <c r="L100" s="19" t="str">
        <f t="shared" si="7"/>
        <v>C10.3.1 - Processing and preserving of potatoes</v>
      </c>
      <c r="M100" s="19"/>
      <c r="N100" s="19" t="s">
        <v>359</v>
      </c>
      <c r="O100" s="19" t="s">
        <v>2299</v>
      </c>
      <c r="P100" s="19"/>
      <c r="Q100" s="19"/>
      <c r="R100" s="19"/>
      <c r="S100" s="34">
        <f t="shared" si="8"/>
        <v>41827</v>
      </c>
      <c r="T100" s="34" t="str">
        <f t="shared" si="9"/>
        <v/>
      </c>
      <c r="U100" s="34" t="str">
        <f t="shared" si="10"/>
        <v/>
      </c>
      <c r="V100" s="19"/>
    </row>
    <row r="101" spans="1:22" s="5" customFormat="1">
      <c r="A101" s="19" t="s">
        <v>8591</v>
      </c>
      <c r="B101" s="19" t="s">
        <v>5237</v>
      </c>
      <c r="C101" s="19"/>
      <c r="D101" s="19" t="s">
        <v>2299</v>
      </c>
      <c r="E101" s="34">
        <v>41827</v>
      </c>
      <c r="F101" s="19"/>
      <c r="G101" s="19"/>
      <c r="H101" s="19">
        <f t="shared" si="6"/>
        <v>1</v>
      </c>
      <c r="I101" s="19"/>
      <c r="J101" s="11" t="s">
        <v>8590</v>
      </c>
      <c r="K101" s="19" t="str">
        <f t="shared" si="11"/>
        <v>C1032</v>
      </c>
      <c r="L101" s="19" t="str">
        <f t="shared" si="7"/>
        <v>C10.3.2 - Manufacture of fruit and vegetable juice</v>
      </c>
      <c r="M101" s="19"/>
      <c r="N101" s="19" t="s">
        <v>359</v>
      </c>
      <c r="O101" s="19" t="s">
        <v>2299</v>
      </c>
      <c r="P101" s="19"/>
      <c r="Q101" s="19"/>
      <c r="R101" s="19"/>
      <c r="S101" s="34">
        <f t="shared" si="8"/>
        <v>41827</v>
      </c>
      <c r="T101" s="34" t="str">
        <f t="shared" si="9"/>
        <v/>
      </c>
      <c r="U101" s="34" t="str">
        <f t="shared" si="10"/>
        <v/>
      </c>
      <c r="V101" s="19"/>
    </row>
    <row r="102" spans="1:22" s="5" customFormat="1">
      <c r="A102" s="19" t="s">
        <v>8592</v>
      </c>
      <c r="B102" s="19" t="s">
        <v>5238</v>
      </c>
      <c r="C102" s="19"/>
      <c r="D102" s="19" t="s">
        <v>2299</v>
      </c>
      <c r="E102" s="34">
        <v>41827</v>
      </c>
      <c r="F102" s="19"/>
      <c r="G102" s="19"/>
      <c r="H102" s="19">
        <f t="shared" si="6"/>
        <v>1</v>
      </c>
      <c r="I102" s="19"/>
      <c r="J102" s="11" t="s">
        <v>8591</v>
      </c>
      <c r="K102" s="19" t="str">
        <f t="shared" si="11"/>
        <v>C1039</v>
      </c>
      <c r="L102" s="19" t="str">
        <f t="shared" si="7"/>
        <v>C10.3.9 - Other processing and preserving of fruit and vegetables</v>
      </c>
      <c r="M102" s="19"/>
      <c r="N102" s="19" t="s">
        <v>359</v>
      </c>
      <c r="O102" s="19" t="s">
        <v>2299</v>
      </c>
      <c r="P102" s="19"/>
      <c r="Q102" s="19"/>
      <c r="R102" s="19"/>
      <c r="S102" s="34">
        <f t="shared" si="8"/>
        <v>41827</v>
      </c>
      <c r="T102" s="34" t="str">
        <f t="shared" si="9"/>
        <v/>
      </c>
      <c r="U102" s="34" t="str">
        <f t="shared" si="10"/>
        <v/>
      </c>
      <c r="V102" s="19"/>
    </row>
    <row r="103" spans="1:22" s="5" customFormat="1">
      <c r="A103" s="19" t="s">
        <v>8593</v>
      </c>
      <c r="B103" s="19" t="s">
        <v>5239</v>
      </c>
      <c r="C103" s="19"/>
      <c r="D103" s="19" t="s">
        <v>2299</v>
      </c>
      <c r="E103" s="34">
        <v>41827</v>
      </c>
      <c r="F103" s="19"/>
      <c r="G103" s="19"/>
      <c r="H103" s="19">
        <f t="shared" si="6"/>
        <v>1</v>
      </c>
      <c r="I103" s="19"/>
      <c r="J103" s="10" t="s">
        <v>8592</v>
      </c>
      <c r="K103" s="19" t="str">
        <f t="shared" si="11"/>
        <v>C104</v>
      </c>
      <c r="L103" s="19" t="str">
        <f t="shared" si="7"/>
        <v>C10.4 - Manufacture of vegetable and animal oils and fats</v>
      </c>
      <c r="M103" s="19" t="s">
        <v>358</v>
      </c>
      <c r="N103" s="19" t="s">
        <v>359</v>
      </c>
      <c r="O103" s="19" t="s">
        <v>2299</v>
      </c>
      <c r="P103" s="19"/>
      <c r="Q103" s="19"/>
      <c r="R103" s="19"/>
      <c r="S103" s="34">
        <f t="shared" si="8"/>
        <v>41827</v>
      </c>
      <c r="T103" s="34" t="str">
        <f t="shared" si="9"/>
        <v/>
      </c>
      <c r="U103" s="34" t="str">
        <f t="shared" si="10"/>
        <v/>
      </c>
      <c r="V103" s="19"/>
    </row>
    <row r="104" spans="1:22" s="5" customFormat="1">
      <c r="A104" s="19" t="s">
        <v>8594</v>
      </c>
      <c r="B104" s="19" t="s">
        <v>5240</v>
      </c>
      <c r="C104" s="19"/>
      <c r="D104" s="19" t="s">
        <v>2299</v>
      </c>
      <c r="E104" s="34">
        <v>41827</v>
      </c>
      <c r="F104" s="19"/>
      <c r="G104" s="19"/>
      <c r="H104" s="19">
        <f t="shared" si="6"/>
        <v>1</v>
      </c>
      <c r="I104" s="19"/>
      <c r="J104" s="11" t="s">
        <v>8593</v>
      </c>
      <c r="K104" s="19" t="str">
        <f t="shared" si="11"/>
        <v>C1041</v>
      </c>
      <c r="L104" s="19" t="str">
        <f t="shared" si="7"/>
        <v>C10.4.1 - Manufacture of oils and fats</v>
      </c>
      <c r="M104" s="19"/>
      <c r="N104" s="19" t="s">
        <v>359</v>
      </c>
      <c r="O104" s="19" t="s">
        <v>2299</v>
      </c>
      <c r="P104" s="19"/>
      <c r="Q104" s="19"/>
      <c r="R104" s="19"/>
      <c r="S104" s="34">
        <f t="shared" si="8"/>
        <v>41827</v>
      </c>
      <c r="T104" s="34" t="str">
        <f t="shared" si="9"/>
        <v/>
      </c>
      <c r="U104" s="34" t="str">
        <f t="shared" si="10"/>
        <v/>
      </c>
      <c r="V104" s="19"/>
    </row>
    <row r="105" spans="1:22" s="5" customFormat="1">
      <c r="A105" s="19" t="s">
        <v>8595</v>
      </c>
      <c r="B105" s="19" t="s">
        <v>5241</v>
      </c>
      <c r="C105" s="19"/>
      <c r="D105" s="19" t="s">
        <v>2299</v>
      </c>
      <c r="E105" s="34">
        <v>41827</v>
      </c>
      <c r="F105" s="19"/>
      <c r="G105" s="19"/>
      <c r="H105" s="19">
        <f t="shared" si="6"/>
        <v>1</v>
      </c>
      <c r="I105" s="19"/>
      <c r="J105" s="11" t="s">
        <v>8594</v>
      </c>
      <c r="K105" s="19" t="str">
        <f t="shared" si="11"/>
        <v>C1042</v>
      </c>
      <c r="L105" s="19" t="str">
        <f t="shared" si="7"/>
        <v>C10.4.2 - Manufacture of margarine and similar edible fats</v>
      </c>
      <c r="M105" s="19"/>
      <c r="N105" s="19" t="s">
        <v>359</v>
      </c>
      <c r="O105" s="19" t="s">
        <v>2299</v>
      </c>
      <c r="P105" s="19"/>
      <c r="Q105" s="19"/>
      <c r="R105" s="19"/>
      <c r="S105" s="34">
        <f t="shared" si="8"/>
        <v>41827</v>
      </c>
      <c r="T105" s="34" t="str">
        <f t="shared" si="9"/>
        <v/>
      </c>
      <c r="U105" s="34" t="str">
        <f t="shared" si="10"/>
        <v/>
      </c>
      <c r="V105" s="19"/>
    </row>
    <row r="106" spans="1:22" s="5" customFormat="1">
      <c r="A106" s="19" t="s">
        <v>8596</v>
      </c>
      <c r="B106" s="19" t="s">
        <v>5242</v>
      </c>
      <c r="C106" s="19"/>
      <c r="D106" s="19" t="s">
        <v>2299</v>
      </c>
      <c r="E106" s="34">
        <v>41827</v>
      </c>
      <c r="F106" s="19"/>
      <c r="G106" s="19"/>
      <c r="H106" s="19">
        <f t="shared" si="6"/>
        <v>1</v>
      </c>
      <c r="I106" s="19"/>
      <c r="J106" s="10" t="s">
        <v>8595</v>
      </c>
      <c r="K106" s="19" t="str">
        <f t="shared" si="11"/>
        <v>C105</v>
      </c>
      <c r="L106" s="19" t="str">
        <f t="shared" si="7"/>
        <v>C10.5 - Manufacture of dairy products</v>
      </c>
      <c r="M106" s="19" t="s">
        <v>358</v>
      </c>
      <c r="N106" s="19" t="s">
        <v>359</v>
      </c>
      <c r="O106" s="19" t="s">
        <v>2299</v>
      </c>
      <c r="P106" s="19"/>
      <c r="Q106" s="19"/>
      <c r="R106" s="19"/>
      <c r="S106" s="34">
        <f t="shared" si="8"/>
        <v>41827</v>
      </c>
      <c r="T106" s="34" t="str">
        <f t="shared" si="9"/>
        <v/>
      </c>
      <c r="U106" s="34" t="str">
        <f t="shared" si="10"/>
        <v/>
      </c>
      <c r="V106" s="19"/>
    </row>
    <row r="107" spans="1:22" s="5" customFormat="1">
      <c r="A107" s="19" t="s">
        <v>8597</v>
      </c>
      <c r="B107" s="19" t="s">
        <v>5243</v>
      </c>
      <c r="C107" s="19"/>
      <c r="D107" s="19" t="s">
        <v>2299</v>
      </c>
      <c r="E107" s="34">
        <v>41827</v>
      </c>
      <c r="F107" s="19"/>
      <c r="G107" s="19"/>
      <c r="H107" s="19">
        <f t="shared" si="6"/>
        <v>1</v>
      </c>
      <c r="I107" s="19"/>
      <c r="J107" s="11" t="s">
        <v>8596</v>
      </c>
      <c r="K107" s="19" t="str">
        <f t="shared" si="11"/>
        <v>C1051</v>
      </c>
      <c r="L107" s="19" t="str">
        <f t="shared" si="7"/>
        <v>C10.5.1 - Operation of dairies and cheese making</v>
      </c>
      <c r="M107" s="19"/>
      <c r="N107" s="19" t="s">
        <v>359</v>
      </c>
      <c r="O107" s="19" t="s">
        <v>2299</v>
      </c>
      <c r="P107" s="19"/>
      <c r="Q107" s="19"/>
      <c r="R107" s="19"/>
      <c r="S107" s="34">
        <f t="shared" si="8"/>
        <v>41827</v>
      </c>
      <c r="T107" s="34" t="str">
        <f t="shared" si="9"/>
        <v/>
      </c>
      <c r="U107" s="34" t="str">
        <f t="shared" si="10"/>
        <v/>
      </c>
      <c r="V107" s="19"/>
    </row>
    <row r="108" spans="1:22" s="5" customFormat="1">
      <c r="A108" s="19" t="s">
        <v>8598</v>
      </c>
      <c r="B108" s="19" t="s">
        <v>5244</v>
      </c>
      <c r="C108" s="19"/>
      <c r="D108" s="19" t="s">
        <v>2299</v>
      </c>
      <c r="E108" s="34">
        <v>41827</v>
      </c>
      <c r="F108" s="19"/>
      <c r="G108" s="19"/>
      <c r="H108" s="19">
        <f t="shared" si="6"/>
        <v>1</v>
      </c>
      <c r="I108" s="19"/>
      <c r="J108" s="11" t="s">
        <v>8597</v>
      </c>
      <c r="K108" s="19" t="str">
        <f t="shared" si="11"/>
        <v>C1052</v>
      </c>
      <c r="L108" s="19" t="str">
        <f t="shared" si="7"/>
        <v>C10.5.2 - Manufacture of ice cream</v>
      </c>
      <c r="M108" s="19"/>
      <c r="N108" s="19" t="s">
        <v>359</v>
      </c>
      <c r="O108" s="19" t="s">
        <v>2299</v>
      </c>
      <c r="P108" s="19"/>
      <c r="Q108" s="19"/>
      <c r="R108" s="19"/>
      <c r="S108" s="34">
        <f t="shared" si="8"/>
        <v>41827</v>
      </c>
      <c r="T108" s="34" t="str">
        <f t="shared" si="9"/>
        <v/>
      </c>
      <c r="U108" s="34" t="str">
        <f t="shared" si="10"/>
        <v/>
      </c>
      <c r="V108" s="19"/>
    </row>
    <row r="109" spans="1:22" s="5" customFormat="1">
      <c r="A109" s="19" t="s">
        <v>8599</v>
      </c>
      <c r="B109" s="19" t="s">
        <v>5245</v>
      </c>
      <c r="C109" s="19"/>
      <c r="D109" s="19" t="s">
        <v>2299</v>
      </c>
      <c r="E109" s="34">
        <v>41827</v>
      </c>
      <c r="F109" s="19"/>
      <c r="G109" s="19"/>
      <c r="H109" s="19">
        <f t="shared" si="6"/>
        <v>1</v>
      </c>
      <c r="I109" s="19"/>
      <c r="J109" s="10" t="s">
        <v>8598</v>
      </c>
      <c r="K109" s="19" t="str">
        <f t="shared" si="11"/>
        <v>C106</v>
      </c>
      <c r="L109" s="19" t="str">
        <f t="shared" si="7"/>
        <v>C10.6 - Manufacture of grain mill products, starches and starch products</v>
      </c>
      <c r="M109" s="19" t="s">
        <v>358</v>
      </c>
      <c r="N109" s="19" t="s">
        <v>359</v>
      </c>
      <c r="O109" s="19" t="s">
        <v>2299</v>
      </c>
      <c r="P109" s="19"/>
      <c r="Q109" s="19"/>
      <c r="R109" s="19"/>
      <c r="S109" s="34">
        <f t="shared" si="8"/>
        <v>41827</v>
      </c>
      <c r="T109" s="34" t="str">
        <f t="shared" si="9"/>
        <v/>
      </c>
      <c r="U109" s="34" t="str">
        <f t="shared" si="10"/>
        <v/>
      </c>
      <c r="V109" s="19"/>
    </row>
    <row r="110" spans="1:22" s="5" customFormat="1">
      <c r="A110" s="19" t="s">
        <v>8600</v>
      </c>
      <c r="B110" s="19" t="s">
        <v>5246</v>
      </c>
      <c r="C110" s="19"/>
      <c r="D110" s="19" t="s">
        <v>2299</v>
      </c>
      <c r="E110" s="34">
        <v>41827</v>
      </c>
      <c r="F110" s="19"/>
      <c r="G110" s="19"/>
      <c r="H110" s="19">
        <f t="shared" si="6"/>
        <v>1</v>
      </c>
      <c r="I110" s="19"/>
      <c r="J110" s="11" t="s">
        <v>8599</v>
      </c>
      <c r="K110" s="19" t="str">
        <f t="shared" si="11"/>
        <v>C1061</v>
      </c>
      <c r="L110" s="19" t="str">
        <f t="shared" si="7"/>
        <v>C10.6.1 - Manufacture of grain mill products</v>
      </c>
      <c r="M110" s="19"/>
      <c r="N110" s="19" t="s">
        <v>359</v>
      </c>
      <c r="O110" s="19" t="s">
        <v>2299</v>
      </c>
      <c r="P110" s="19"/>
      <c r="Q110" s="19"/>
      <c r="R110" s="19"/>
      <c r="S110" s="34">
        <f t="shared" si="8"/>
        <v>41827</v>
      </c>
      <c r="T110" s="34" t="str">
        <f t="shared" si="9"/>
        <v/>
      </c>
      <c r="U110" s="34" t="str">
        <f t="shared" si="10"/>
        <v/>
      </c>
      <c r="V110" s="19"/>
    </row>
    <row r="111" spans="1:22" s="5" customFormat="1">
      <c r="A111" s="19" t="s">
        <v>8601</v>
      </c>
      <c r="B111" s="19" t="s">
        <v>5247</v>
      </c>
      <c r="C111" s="19"/>
      <c r="D111" s="19" t="s">
        <v>2299</v>
      </c>
      <c r="E111" s="34">
        <v>41827</v>
      </c>
      <c r="F111" s="19"/>
      <c r="G111" s="19"/>
      <c r="H111" s="19">
        <f t="shared" si="6"/>
        <v>1</v>
      </c>
      <c r="I111" s="19"/>
      <c r="J111" s="11" t="s">
        <v>8600</v>
      </c>
      <c r="K111" s="19" t="str">
        <f t="shared" si="11"/>
        <v>C1062</v>
      </c>
      <c r="L111" s="19" t="str">
        <f t="shared" si="7"/>
        <v>C10.6.2 - Manufacture of starches and starch products</v>
      </c>
      <c r="M111" s="19"/>
      <c r="N111" s="19" t="s">
        <v>359</v>
      </c>
      <c r="O111" s="19" t="s">
        <v>2299</v>
      </c>
      <c r="P111" s="19"/>
      <c r="Q111" s="19"/>
      <c r="R111" s="19"/>
      <c r="S111" s="34">
        <f t="shared" si="8"/>
        <v>41827</v>
      </c>
      <c r="T111" s="34" t="str">
        <f t="shared" si="9"/>
        <v/>
      </c>
      <c r="U111" s="34" t="str">
        <f t="shared" si="10"/>
        <v/>
      </c>
      <c r="V111" s="19"/>
    </row>
    <row r="112" spans="1:22" s="5" customFormat="1">
      <c r="A112" s="19" t="s">
        <v>8602</v>
      </c>
      <c r="B112" s="19" t="s">
        <v>5248</v>
      </c>
      <c r="C112" s="19"/>
      <c r="D112" s="19" t="s">
        <v>2299</v>
      </c>
      <c r="E112" s="34">
        <v>41827</v>
      </c>
      <c r="F112" s="19"/>
      <c r="G112" s="19"/>
      <c r="H112" s="19">
        <f t="shared" si="6"/>
        <v>1</v>
      </c>
      <c r="I112" s="19"/>
      <c r="J112" s="10" t="s">
        <v>8601</v>
      </c>
      <c r="K112" s="19" t="str">
        <f t="shared" si="11"/>
        <v>C107</v>
      </c>
      <c r="L112" s="19" t="str">
        <f t="shared" si="7"/>
        <v>C10.7 - Manufacture of bakery and farinaceous products</v>
      </c>
      <c r="M112" s="19" t="s">
        <v>358</v>
      </c>
      <c r="N112" s="19" t="s">
        <v>359</v>
      </c>
      <c r="O112" s="19" t="s">
        <v>2299</v>
      </c>
      <c r="P112" s="19"/>
      <c r="Q112" s="19"/>
      <c r="R112" s="19"/>
      <c r="S112" s="34">
        <f t="shared" si="8"/>
        <v>41827</v>
      </c>
      <c r="T112" s="34" t="str">
        <f t="shared" si="9"/>
        <v/>
      </c>
      <c r="U112" s="34" t="str">
        <f t="shared" si="10"/>
        <v/>
      </c>
      <c r="V112" s="19"/>
    </row>
    <row r="113" spans="1:22" s="5" customFormat="1">
      <c r="A113" s="19" t="s">
        <v>8603</v>
      </c>
      <c r="B113" s="19" t="s">
        <v>5249</v>
      </c>
      <c r="C113" s="19"/>
      <c r="D113" s="19" t="s">
        <v>2299</v>
      </c>
      <c r="E113" s="34">
        <v>41827</v>
      </c>
      <c r="F113" s="19"/>
      <c r="G113" s="19"/>
      <c r="H113" s="19">
        <f t="shared" si="6"/>
        <v>1</v>
      </c>
      <c r="I113" s="19"/>
      <c r="J113" s="11" t="s">
        <v>8602</v>
      </c>
      <c r="K113" s="19" t="str">
        <f t="shared" si="11"/>
        <v>C1071</v>
      </c>
      <c r="L113" s="19" t="str">
        <f t="shared" si="7"/>
        <v>C10.7.1 - Manufacture of bread; manufacture of fresh pastry goods and cakes</v>
      </c>
      <c r="M113" s="19"/>
      <c r="N113" s="19" t="s">
        <v>359</v>
      </c>
      <c r="O113" s="19" t="s">
        <v>2299</v>
      </c>
      <c r="P113" s="19"/>
      <c r="Q113" s="19"/>
      <c r="R113" s="19"/>
      <c r="S113" s="34">
        <f t="shared" si="8"/>
        <v>41827</v>
      </c>
      <c r="T113" s="34" t="str">
        <f t="shared" si="9"/>
        <v/>
      </c>
      <c r="U113" s="34" t="str">
        <f t="shared" si="10"/>
        <v/>
      </c>
      <c r="V113" s="19"/>
    </row>
    <row r="114" spans="1:22" s="5" customFormat="1">
      <c r="A114" s="19" t="s">
        <v>8604</v>
      </c>
      <c r="B114" s="19" t="s">
        <v>5250</v>
      </c>
      <c r="C114" s="19"/>
      <c r="D114" s="19" t="s">
        <v>2299</v>
      </c>
      <c r="E114" s="34">
        <v>41827</v>
      </c>
      <c r="F114" s="19"/>
      <c r="G114" s="19"/>
      <c r="H114" s="19">
        <f t="shared" si="6"/>
        <v>1</v>
      </c>
      <c r="I114" s="19"/>
      <c r="J114" s="11" t="s">
        <v>8603</v>
      </c>
      <c r="K114" s="19" t="str">
        <f t="shared" si="11"/>
        <v>C1072</v>
      </c>
      <c r="L114" s="19" t="str">
        <f t="shared" si="7"/>
        <v>C10.7.2 - Manufacture of rusks and biscuits; manufacture of preserved pastry goods and cakes</v>
      </c>
      <c r="M114" s="19"/>
      <c r="N114" s="19" t="s">
        <v>359</v>
      </c>
      <c r="O114" s="19" t="s">
        <v>2299</v>
      </c>
      <c r="P114" s="19"/>
      <c r="Q114" s="19"/>
      <c r="R114" s="19"/>
      <c r="S114" s="34">
        <f t="shared" si="8"/>
        <v>41827</v>
      </c>
      <c r="T114" s="34" t="str">
        <f t="shared" si="9"/>
        <v/>
      </c>
      <c r="U114" s="34" t="str">
        <f t="shared" si="10"/>
        <v/>
      </c>
      <c r="V114" s="19"/>
    </row>
    <row r="115" spans="1:22" s="5" customFormat="1">
      <c r="A115" s="19" t="s">
        <v>8605</v>
      </c>
      <c r="B115" s="19" t="s">
        <v>5251</v>
      </c>
      <c r="C115" s="19"/>
      <c r="D115" s="19" t="s">
        <v>2299</v>
      </c>
      <c r="E115" s="34">
        <v>41827</v>
      </c>
      <c r="F115" s="19"/>
      <c r="G115" s="19"/>
      <c r="H115" s="19">
        <f t="shared" si="6"/>
        <v>1</v>
      </c>
      <c r="I115" s="19"/>
      <c r="J115" s="11" t="s">
        <v>8604</v>
      </c>
      <c r="K115" s="19" t="str">
        <f t="shared" si="11"/>
        <v>C1073</v>
      </c>
      <c r="L115" s="19" t="str">
        <f t="shared" si="7"/>
        <v>C10.7.3 - Manufacture of macaroni, noodles, couscous and similar farinaceous products</v>
      </c>
      <c r="M115" s="19"/>
      <c r="N115" s="19" t="s">
        <v>359</v>
      </c>
      <c r="O115" s="19" t="s">
        <v>2299</v>
      </c>
      <c r="P115" s="19"/>
      <c r="Q115" s="19"/>
      <c r="R115" s="19"/>
      <c r="S115" s="34">
        <f t="shared" si="8"/>
        <v>41827</v>
      </c>
      <c r="T115" s="34" t="str">
        <f t="shared" si="9"/>
        <v/>
      </c>
      <c r="U115" s="34" t="str">
        <f t="shared" si="10"/>
        <v/>
      </c>
      <c r="V115" s="19"/>
    </row>
    <row r="116" spans="1:22" s="5" customFormat="1">
      <c r="A116" s="19" t="s">
        <v>8606</v>
      </c>
      <c r="B116" s="19" t="s">
        <v>5252</v>
      </c>
      <c r="C116" s="19"/>
      <c r="D116" s="19" t="s">
        <v>2299</v>
      </c>
      <c r="E116" s="34">
        <v>41827</v>
      </c>
      <c r="F116" s="19"/>
      <c r="G116" s="19"/>
      <c r="H116" s="19">
        <f t="shared" si="6"/>
        <v>1</v>
      </c>
      <c r="I116" s="19"/>
      <c r="J116" s="10" t="s">
        <v>8605</v>
      </c>
      <c r="K116" s="19" t="str">
        <f t="shared" si="11"/>
        <v>C108</v>
      </c>
      <c r="L116" s="19" t="str">
        <f t="shared" si="7"/>
        <v>C10.8 - Manufacture of other food products</v>
      </c>
      <c r="M116" s="19" t="s">
        <v>358</v>
      </c>
      <c r="N116" s="19" t="s">
        <v>359</v>
      </c>
      <c r="O116" s="19" t="s">
        <v>2299</v>
      </c>
      <c r="P116" s="19"/>
      <c r="Q116" s="19"/>
      <c r="R116" s="19"/>
      <c r="S116" s="34">
        <f t="shared" si="8"/>
        <v>41827</v>
      </c>
      <c r="T116" s="34" t="str">
        <f t="shared" si="9"/>
        <v/>
      </c>
      <c r="U116" s="34" t="str">
        <f t="shared" si="10"/>
        <v/>
      </c>
      <c r="V116" s="19"/>
    </row>
    <row r="117" spans="1:22" s="5" customFormat="1">
      <c r="A117" s="19" t="s">
        <v>8607</v>
      </c>
      <c r="B117" s="19" t="s">
        <v>5253</v>
      </c>
      <c r="C117" s="19"/>
      <c r="D117" s="19" t="s">
        <v>2299</v>
      </c>
      <c r="E117" s="34">
        <v>41827</v>
      </c>
      <c r="F117" s="19"/>
      <c r="G117" s="19"/>
      <c r="H117" s="19">
        <f t="shared" si="6"/>
        <v>1</v>
      </c>
      <c r="I117" s="19"/>
      <c r="J117" s="11" t="s">
        <v>8606</v>
      </c>
      <c r="K117" s="19" t="str">
        <f t="shared" si="11"/>
        <v>C1081</v>
      </c>
      <c r="L117" s="19" t="str">
        <f t="shared" si="7"/>
        <v>C10.8.1 - Manufacture of sugar</v>
      </c>
      <c r="M117" s="19"/>
      <c r="N117" s="19" t="s">
        <v>359</v>
      </c>
      <c r="O117" s="19" t="s">
        <v>2299</v>
      </c>
      <c r="P117" s="19"/>
      <c r="Q117" s="19"/>
      <c r="R117" s="19"/>
      <c r="S117" s="34">
        <f t="shared" si="8"/>
        <v>41827</v>
      </c>
      <c r="T117" s="34" t="str">
        <f t="shared" si="9"/>
        <v/>
      </c>
      <c r="U117" s="34" t="str">
        <f t="shared" si="10"/>
        <v/>
      </c>
      <c r="V117" s="19"/>
    </row>
    <row r="118" spans="1:22" s="5" customFormat="1">
      <c r="A118" s="19" t="s">
        <v>8608</v>
      </c>
      <c r="B118" s="19" t="s">
        <v>5254</v>
      </c>
      <c r="C118" s="19"/>
      <c r="D118" s="19" t="s">
        <v>2299</v>
      </c>
      <c r="E118" s="34">
        <v>41827</v>
      </c>
      <c r="F118" s="19"/>
      <c r="G118" s="19"/>
      <c r="H118" s="19">
        <f t="shared" si="6"/>
        <v>1</v>
      </c>
      <c r="I118" s="19"/>
      <c r="J118" s="11" t="s">
        <v>8607</v>
      </c>
      <c r="K118" s="19" t="str">
        <f t="shared" si="11"/>
        <v>C1082</v>
      </c>
      <c r="L118" s="19" t="str">
        <f t="shared" si="7"/>
        <v>C10.8.2 - Manufacture of cocoa, chocolate and sugar confectionery</v>
      </c>
      <c r="M118" s="19"/>
      <c r="N118" s="19" t="s">
        <v>359</v>
      </c>
      <c r="O118" s="19" t="s">
        <v>2299</v>
      </c>
      <c r="P118" s="19"/>
      <c r="Q118" s="19"/>
      <c r="R118" s="19"/>
      <c r="S118" s="34">
        <f t="shared" si="8"/>
        <v>41827</v>
      </c>
      <c r="T118" s="34" t="str">
        <f t="shared" si="9"/>
        <v/>
      </c>
      <c r="U118" s="34" t="str">
        <f t="shared" si="10"/>
        <v/>
      </c>
      <c r="V118" s="19"/>
    </row>
    <row r="119" spans="1:22" s="5" customFormat="1">
      <c r="A119" s="19" t="s">
        <v>8609</v>
      </c>
      <c r="B119" s="19" t="s">
        <v>5255</v>
      </c>
      <c r="C119" s="19"/>
      <c r="D119" s="19" t="s">
        <v>2299</v>
      </c>
      <c r="E119" s="34">
        <v>41827</v>
      </c>
      <c r="F119" s="19"/>
      <c r="G119" s="19"/>
      <c r="H119" s="19">
        <f t="shared" si="6"/>
        <v>1</v>
      </c>
      <c r="I119" s="19"/>
      <c r="J119" s="11" t="s">
        <v>8608</v>
      </c>
      <c r="K119" s="19" t="str">
        <f t="shared" si="11"/>
        <v>C1083</v>
      </c>
      <c r="L119" s="19" t="str">
        <f t="shared" si="7"/>
        <v>C10.8.3 - Processing of tea and coffee</v>
      </c>
      <c r="M119" s="19"/>
      <c r="N119" s="19" t="s">
        <v>359</v>
      </c>
      <c r="O119" s="19" t="s">
        <v>2299</v>
      </c>
      <c r="P119" s="19"/>
      <c r="Q119" s="19"/>
      <c r="R119" s="19"/>
      <c r="S119" s="34">
        <f t="shared" si="8"/>
        <v>41827</v>
      </c>
      <c r="T119" s="34" t="str">
        <f t="shared" si="9"/>
        <v/>
      </c>
      <c r="U119" s="34" t="str">
        <f t="shared" si="10"/>
        <v/>
      </c>
      <c r="V119" s="19"/>
    </row>
    <row r="120" spans="1:22" s="5" customFormat="1">
      <c r="A120" s="19" t="s">
        <v>8610</v>
      </c>
      <c r="B120" s="19" t="s">
        <v>5256</v>
      </c>
      <c r="C120" s="19"/>
      <c r="D120" s="19" t="s">
        <v>2299</v>
      </c>
      <c r="E120" s="34">
        <v>41827</v>
      </c>
      <c r="F120" s="19"/>
      <c r="G120" s="19"/>
      <c r="H120" s="19">
        <f t="shared" si="6"/>
        <v>1</v>
      </c>
      <c r="I120" s="19"/>
      <c r="J120" s="11" t="s">
        <v>8609</v>
      </c>
      <c r="K120" s="19" t="str">
        <f t="shared" si="11"/>
        <v>C1084</v>
      </c>
      <c r="L120" s="19" t="str">
        <f t="shared" si="7"/>
        <v>C10.8.4 - Manufacture of condiments and seasonings</v>
      </c>
      <c r="M120" s="19"/>
      <c r="N120" s="19" t="s">
        <v>359</v>
      </c>
      <c r="O120" s="19" t="s">
        <v>2299</v>
      </c>
      <c r="P120" s="19"/>
      <c r="Q120" s="19"/>
      <c r="R120" s="19"/>
      <c r="S120" s="34">
        <f t="shared" si="8"/>
        <v>41827</v>
      </c>
      <c r="T120" s="34" t="str">
        <f t="shared" si="9"/>
        <v/>
      </c>
      <c r="U120" s="34" t="str">
        <f t="shared" si="10"/>
        <v/>
      </c>
      <c r="V120" s="19"/>
    </row>
    <row r="121" spans="1:22" s="5" customFormat="1">
      <c r="A121" s="19" t="s">
        <v>8611</v>
      </c>
      <c r="B121" s="19" t="s">
        <v>5257</v>
      </c>
      <c r="C121" s="19"/>
      <c r="D121" s="19" t="s">
        <v>2299</v>
      </c>
      <c r="E121" s="34">
        <v>41827</v>
      </c>
      <c r="F121" s="19"/>
      <c r="G121" s="19"/>
      <c r="H121" s="19">
        <f t="shared" si="6"/>
        <v>1</v>
      </c>
      <c r="I121" s="19"/>
      <c r="J121" s="11" t="s">
        <v>8610</v>
      </c>
      <c r="K121" s="19" t="str">
        <f t="shared" si="11"/>
        <v>C1085</v>
      </c>
      <c r="L121" s="19" t="str">
        <f t="shared" si="7"/>
        <v>C10.8.5 - Manufacture of prepared meals and dishes</v>
      </c>
      <c r="M121" s="19"/>
      <c r="N121" s="19" t="s">
        <v>359</v>
      </c>
      <c r="O121" s="19" t="s">
        <v>2299</v>
      </c>
      <c r="P121" s="19"/>
      <c r="Q121" s="19"/>
      <c r="R121" s="19"/>
      <c r="S121" s="34">
        <f t="shared" si="8"/>
        <v>41827</v>
      </c>
      <c r="T121" s="34" t="str">
        <f t="shared" si="9"/>
        <v/>
      </c>
      <c r="U121" s="34" t="str">
        <f t="shared" si="10"/>
        <v/>
      </c>
      <c r="V121" s="19"/>
    </row>
    <row r="122" spans="1:22" s="5" customFormat="1">
      <c r="A122" s="19" t="s">
        <v>8612</v>
      </c>
      <c r="B122" s="19" t="s">
        <v>5258</v>
      </c>
      <c r="C122" s="19"/>
      <c r="D122" s="19" t="s">
        <v>2299</v>
      </c>
      <c r="E122" s="34">
        <v>41827</v>
      </c>
      <c r="F122" s="19"/>
      <c r="G122" s="19"/>
      <c r="H122" s="19">
        <f t="shared" si="6"/>
        <v>1</v>
      </c>
      <c r="I122" s="19"/>
      <c r="J122" s="11" t="s">
        <v>8611</v>
      </c>
      <c r="K122" s="19" t="str">
        <f t="shared" si="11"/>
        <v>C1086</v>
      </c>
      <c r="L122" s="19" t="str">
        <f t="shared" si="7"/>
        <v>C10.8.6 - Manufacture of homogenised food preparations and dietetic food</v>
      </c>
      <c r="M122" s="19"/>
      <c r="N122" s="19" t="s">
        <v>359</v>
      </c>
      <c r="O122" s="19" t="s">
        <v>2299</v>
      </c>
      <c r="P122" s="19"/>
      <c r="Q122" s="19"/>
      <c r="R122" s="19"/>
      <c r="S122" s="34">
        <f t="shared" si="8"/>
        <v>41827</v>
      </c>
      <c r="T122" s="34" t="str">
        <f t="shared" si="9"/>
        <v/>
      </c>
      <c r="U122" s="34" t="str">
        <f t="shared" si="10"/>
        <v/>
      </c>
      <c r="V122" s="19"/>
    </row>
    <row r="123" spans="1:22" s="5" customFormat="1">
      <c r="A123" s="19" t="s">
        <v>8613</v>
      </c>
      <c r="B123" s="19" t="s">
        <v>5259</v>
      </c>
      <c r="C123" s="19"/>
      <c r="D123" s="19" t="s">
        <v>2299</v>
      </c>
      <c r="E123" s="34">
        <v>41827</v>
      </c>
      <c r="F123" s="19"/>
      <c r="G123" s="19"/>
      <c r="H123" s="19">
        <f t="shared" si="6"/>
        <v>1</v>
      </c>
      <c r="I123" s="19"/>
      <c r="J123" s="11" t="s">
        <v>8612</v>
      </c>
      <c r="K123" s="19" t="str">
        <f t="shared" si="11"/>
        <v>C1089</v>
      </c>
      <c r="L123" s="19" t="str">
        <f t="shared" si="7"/>
        <v>C10.8.9 - Manufacture of other food products n.e.c.</v>
      </c>
      <c r="M123" s="19"/>
      <c r="N123" s="19" t="s">
        <v>359</v>
      </c>
      <c r="O123" s="19" t="s">
        <v>2299</v>
      </c>
      <c r="P123" s="19"/>
      <c r="Q123" s="19"/>
      <c r="R123" s="19"/>
      <c r="S123" s="34">
        <f t="shared" si="8"/>
        <v>41827</v>
      </c>
      <c r="T123" s="34" t="str">
        <f t="shared" si="9"/>
        <v/>
      </c>
      <c r="U123" s="34" t="str">
        <f t="shared" si="10"/>
        <v/>
      </c>
      <c r="V123" s="19"/>
    </row>
    <row r="124" spans="1:22" s="5" customFormat="1">
      <c r="A124" s="19" t="s">
        <v>8614</v>
      </c>
      <c r="B124" s="19" t="s">
        <v>5260</v>
      </c>
      <c r="C124" s="19"/>
      <c r="D124" s="19" t="s">
        <v>2299</v>
      </c>
      <c r="E124" s="34">
        <v>41827</v>
      </c>
      <c r="F124" s="19"/>
      <c r="G124" s="19"/>
      <c r="H124" s="19">
        <f t="shared" si="6"/>
        <v>1</v>
      </c>
      <c r="I124" s="19"/>
      <c r="J124" s="10" t="s">
        <v>8613</v>
      </c>
      <c r="K124" s="19" t="str">
        <f t="shared" si="11"/>
        <v>C109</v>
      </c>
      <c r="L124" s="19" t="str">
        <f t="shared" si="7"/>
        <v>C10.9 - Manufacture of prepared animal feeds</v>
      </c>
      <c r="M124" s="19" t="s">
        <v>358</v>
      </c>
      <c r="N124" s="19" t="s">
        <v>359</v>
      </c>
      <c r="O124" s="19" t="s">
        <v>2299</v>
      </c>
      <c r="P124" s="19"/>
      <c r="Q124" s="19"/>
      <c r="R124" s="19"/>
      <c r="S124" s="34">
        <f t="shared" si="8"/>
        <v>41827</v>
      </c>
      <c r="T124" s="34" t="str">
        <f t="shared" si="9"/>
        <v/>
      </c>
      <c r="U124" s="34" t="str">
        <f t="shared" si="10"/>
        <v/>
      </c>
      <c r="V124" s="19"/>
    </row>
    <row r="125" spans="1:22" s="5" customFormat="1">
      <c r="A125" s="19" t="s">
        <v>8615</v>
      </c>
      <c r="B125" s="19" t="s">
        <v>5261</v>
      </c>
      <c r="C125" s="19"/>
      <c r="D125" s="19" t="s">
        <v>2299</v>
      </c>
      <c r="E125" s="34">
        <v>41827</v>
      </c>
      <c r="F125" s="19"/>
      <c r="G125" s="19"/>
      <c r="H125" s="19">
        <f t="shared" si="6"/>
        <v>1</v>
      </c>
      <c r="I125" s="19"/>
      <c r="J125" s="11" t="s">
        <v>8614</v>
      </c>
      <c r="K125" s="19" t="str">
        <f t="shared" si="11"/>
        <v>C1091</v>
      </c>
      <c r="L125" s="19" t="str">
        <f t="shared" si="7"/>
        <v>C10.9.1 - Manufacture of prepared feeds for farm animals</v>
      </c>
      <c r="M125" s="19"/>
      <c r="N125" s="19" t="s">
        <v>359</v>
      </c>
      <c r="O125" s="19" t="s">
        <v>2299</v>
      </c>
      <c r="P125" s="19"/>
      <c r="Q125" s="19"/>
      <c r="R125" s="19"/>
      <c r="S125" s="34">
        <f t="shared" si="8"/>
        <v>41827</v>
      </c>
      <c r="T125" s="34" t="str">
        <f t="shared" si="9"/>
        <v/>
      </c>
      <c r="U125" s="34" t="str">
        <f t="shared" si="10"/>
        <v/>
      </c>
      <c r="V125" s="19"/>
    </row>
    <row r="126" spans="1:22" s="5" customFormat="1">
      <c r="A126" s="19" t="s">
        <v>8616</v>
      </c>
      <c r="B126" s="19" t="s">
        <v>5262</v>
      </c>
      <c r="C126" s="19"/>
      <c r="D126" s="19" t="s">
        <v>2299</v>
      </c>
      <c r="E126" s="34">
        <v>41827</v>
      </c>
      <c r="F126" s="19"/>
      <c r="G126" s="19"/>
      <c r="H126" s="19">
        <f t="shared" si="6"/>
        <v>1</v>
      </c>
      <c r="I126" s="19"/>
      <c r="J126" s="11" t="s">
        <v>8615</v>
      </c>
      <c r="K126" s="19" t="str">
        <f t="shared" si="11"/>
        <v>C1092</v>
      </c>
      <c r="L126" s="19" t="str">
        <f t="shared" si="7"/>
        <v>C10.9.2 - Manufacture of prepared pet foods</v>
      </c>
      <c r="M126" s="19"/>
      <c r="N126" s="19" t="s">
        <v>359</v>
      </c>
      <c r="O126" s="19" t="s">
        <v>2299</v>
      </c>
      <c r="P126" s="19"/>
      <c r="Q126" s="19"/>
      <c r="R126" s="19"/>
      <c r="S126" s="34">
        <f t="shared" si="8"/>
        <v>41827</v>
      </c>
      <c r="T126" s="34" t="str">
        <f t="shared" si="9"/>
        <v/>
      </c>
      <c r="U126" s="34" t="str">
        <f t="shared" si="10"/>
        <v/>
      </c>
      <c r="V126" s="19"/>
    </row>
    <row r="127" spans="1:22" s="5" customFormat="1">
      <c r="A127" s="19" t="s">
        <v>8617</v>
      </c>
      <c r="B127" s="19" t="s">
        <v>5263</v>
      </c>
      <c r="C127" s="19"/>
      <c r="D127" s="19" t="s">
        <v>2299</v>
      </c>
      <c r="E127" s="34">
        <v>41827</v>
      </c>
      <c r="F127" s="19"/>
      <c r="G127" s="19"/>
      <c r="H127" s="19">
        <f t="shared" si="6"/>
        <v>1</v>
      </c>
      <c r="I127" s="19"/>
      <c r="J127" s="9" t="s">
        <v>8616</v>
      </c>
      <c r="K127" s="19" t="str">
        <f t="shared" si="11"/>
        <v>C11</v>
      </c>
      <c r="L127" s="19" t="str">
        <f t="shared" si="7"/>
        <v>C11 - Manufacture of beverages</v>
      </c>
      <c r="M127" s="19" t="s">
        <v>358</v>
      </c>
      <c r="N127" s="19" t="s">
        <v>359</v>
      </c>
      <c r="O127" s="19" t="s">
        <v>2299</v>
      </c>
      <c r="P127" s="19"/>
      <c r="Q127" s="19"/>
      <c r="R127" s="19"/>
      <c r="S127" s="34">
        <f t="shared" si="8"/>
        <v>41827</v>
      </c>
      <c r="T127" s="34" t="str">
        <f t="shared" si="9"/>
        <v/>
      </c>
      <c r="U127" s="34" t="str">
        <f t="shared" si="10"/>
        <v/>
      </c>
      <c r="V127" s="19"/>
    </row>
    <row r="128" spans="1:22" s="5" customFormat="1">
      <c r="A128" s="19" t="s">
        <v>8618</v>
      </c>
      <c r="B128" s="19" t="s">
        <v>5264</v>
      </c>
      <c r="C128" s="19"/>
      <c r="D128" s="19" t="s">
        <v>2299</v>
      </c>
      <c r="E128" s="34">
        <v>41827</v>
      </c>
      <c r="F128" s="19"/>
      <c r="G128" s="19"/>
      <c r="H128" s="19">
        <f t="shared" si="6"/>
        <v>1</v>
      </c>
      <c r="I128" s="19"/>
      <c r="J128" s="10" t="s">
        <v>8617</v>
      </c>
      <c r="K128" s="19" t="str">
        <f t="shared" si="11"/>
        <v>C110</v>
      </c>
      <c r="L128" s="19" t="str">
        <f t="shared" si="7"/>
        <v>C11.0 - Manufacture of beverages</v>
      </c>
      <c r="M128" s="19" t="s">
        <v>358</v>
      </c>
      <c r="N128" s="19" t="s">
        <v>359</v>
      </c>
      <c r="O128" s="19" t="s">
        <v>2299</v>
      </c>
      <c r="P128" s="19"/>
      <c r="Q128" s="19"/>
      <c r="R128" s="19"/>
      <c r="S128" s="34">
        <f t="shared" si="8"/>
        <v>41827</v>
      </c>
      <c r="T128" s="34" t="str">
        <f t="shared" si="9"/>
        <v/>
      </c>
      <c r="U128" s="34" t="str">
        <f t="shared" si="10"/>
        <v/>
      </c>
      <c r="V128" s="19"/>
    </row>
    <row r="129" spans="1:22" s="5" customFormat="1">
      <c r="A129" s="19" t="s">
        <v>8619</v>
      </c>
      <c r="B129" s="19" t="s">
        <v>5265</v>
      </c>
      <c r="C129" s="19"/>
      <c r="D129" s="19" t="s">
        <v>2299</v>
      </c>
      <c r="E129" s="34">
        <v>41827</v>
      </c>
      <c r="F129" s="19"/>
      <c r="G129" s="19"/>
      <c r="H129" s="19">
        <f t="shared" si="6"/>
        <v>1</v>
      </c>
      <c r="I129" s="19"/>
      <c r="J129" s="11" t="s">
        <v>8618</v>
      </c>
      <c r="K129" s="19" t="str">
        <f t="shared" si="11"/>
        <v>C1101</v>
      </c>
      <c r="L129" s="19" t="str">
        <f t="shared" si="7"/>
        <v>C11.0.1 - Distilling, rectifying and blending of spirits</v>
      </c>
      <c r="M129" s="19"/>
      <c r="N129" s="19" t="s">
        <v>359</v>
      </c>
      <c r="O129" s="19" t="s">
        <v>2299</v>
      </c>
      <c r="P129" s="19"/>
      <c r="Q129" s="19"/>
      <c r="R129" s="19"/>
      <c r="S129" s="34">
        <f t="shared" si="8"/>
        <v>41827</v>
      </c>
      <c r="T129" s="34" t="str">
        <f t="shared" si="9"/>
        <v/>
      </c>
      <c r="U129" s="34" t="str">
        <f t="shared" si="10"/>
        <v/>
      </c>
      <c r="V129" s="19"/>
    </row>
    <row r="130" spans="1:22" s="5" customFormat="1">
      <c r="A130" s="19" t="s">
        <v>8620</v>
      </c>
      <c r="B130" s="19" t="s">
        <v>5266</v>
      </c>
      <c r="C130" s="19"/>
      <c r="D130" s="19" t="s">
        <v>2299</v>
      </c>
      <c r="E130" s="34">
        <v>41827</v>
      </c>
      <c r="F130" s="19"/>
      <c r="G130" s="19"/>
      <c r="H130" s="19">
        <f t="shared" si="6"/>
        <v>1</v>
      </c>
      <c r="I130" s="19"/>
      <c r="J130" s="11" t="s">
        <v>8619</v>
      </c>
      <c r="K130" s="19" t="str">
        <f t="shared" si="11"/>
        <v>C1102</v>
      </c>
      <c r="L130" s="19" t="str">
        <f t="shared" si="7"/>
        <v>C11.0.2 - Manufacture of wine from grape</v>
      </c>
      <c r="M130" s="19"/>
      <c r="N130" s="19" t="s">
        <v>359</v>
      </c>
      <c r="O130" s="19" t="s">
        <v>2299</v>
      </c>
      <c r="P130" s="19" t="s">
        <v>6136</v>
      </c>
      <c r="Q130" s="19"/>
      <c r="R130" s="19"/>
      <c r="S130" s="34">
        <f t="shared" si="8"/>
        <v>41827</v>
      </c>
      <c r="T130" s="34" t="str">
        <f t="shared" si="9"/>
        <v/>
      </c>
      <c r="U130" s="34" t="str">
        <f t="shared" si="10"/>
        <v/>
      </c>
      <c r="V130" s="19"/>
    </row>
    <row r="131" spans="1:22" s="5" customFormat="1">
      <c r="A131" s="19" t="s">
        <v>8621</v>
      </c>
      <c r="B131" s="19" t="s">
        <v>5267</v>
      </c>
      <c r="C131" s="19"/>
      <c r="D131" s="19" t="s">
        <v>2299</v>
      </c>
      <c r="E131" s="34">
        <v>41827</v>
      </c>
      <c r="F131" s="19"/>
      <c r="G131" s="19"/>
      <c r="H131" s="19">
        <f t="shared" ref="H131:H194" si="12">COUNTIF(J:J,A131)</f>
        <v>1</v>
      </c>
      <c r="I131" s="19"/>
      <c r="J131" s="11" t="s">
        <v>8620</v>
      </c>
      <c r="K131" s="19" t="str">
        <f t="shared" si="11"/>
        <v>C1103</v>
      </c>
      <c r="L131" s="19" t="str">
        <f t="shared" si="7"/>
        <v>C11.0.3 - Manufacture of cider and other fruit wines</v>
      </c>
      <c r="M131" s="19"/>
      <c r="N131" s="19" t="s">
        <v>359</v>
      </c>
      <c r="O131" s="19" t="s">
        <v>2299</v>
      </c>
      <c r="P131" s="19" t="s">
        <v>6136</v>
      </c>
      <c r="Q131" s="19"/>
      <c r="R131" s="19"/>
      <c r="S131" s="34">
        <f t="shared" si="8"/>
        <v>41827</v>
      </c>
      <c r="T131" s="34" t="str">
        <f t="shared" si="9"/>
        <v/>
      </c>
      <c r="U131" s="34" t="str">
        <f t="shared" si="10"/>
        <v/>
      </c>
      <c r="V131" s="19"/>
    </row>
    <row r="132" spans="1:22" s="5" customFormat="1">
      <c r="A132" s="19" t="s">
        <v>8622</v>
      </c>
      <c r="B132" s="19" t="s">
        <v>5268</v>
      </c>
      <c r="C132" s="19"/>
      <c r="D132" s="19" t="s">
        <v>2299</v>
      </c>
      <c r="E132" s="34">
        <v>41827</v>
      </c>
      <c r="F132" s="19"/>
      <c r="G132" s="19"/>
      <c r="H132" s="19">
        <f t="shared" si="12"/>
        <v>1</v>
      </c>
      <c r="I132" s="19"/>
      <c r="J132" s="11" t="s">
        <v>8621</v>
      </c>
      <c r="K132" s="19" t="str">
        <f t="shared" si="11"/>
        <v>C1104</v>
      </c>
      <c r="L132" s="19" t="str">
        <f t="shared" ref="L132:L195" si="13">J132</f>
        <v>C11.0.4 - Manufacture of other non-distilled fermented beverages</v>
      </c>
      <c r="M132" s="19"/>
      <c r="N132" s="19" t="s">
        <v>359</v>
      </c>
      <c r="O132" s="19" t="s">
        <v>2299</v>
      </c>
      <c r="P132" s="19" t="s">
        <v>6136</v>
      </c>
      <c r="Q132" s="19"/>
      <c r="R132" s="19"/>
      <c r="S132" s="34">
        <f t="shared" ref="S132:S195" si="14">VLOOKUP(J132,A:G,5,FALSE)</f>
        <v>41827</v>
      </c>
      <c r="T132" s="34" t="str">
        <f t="shared" ref="T132:T195" si="15">IF(VLOOKUP(J132,A:G,6,FALSE)=0,"",VLOOKUP(J132,A:G,6,FALSE))</f>
        <v/>
      </c>
      <c r="U132" s="34" t="str">
        <f t="shared" ref="U132:U195" si="16">IF(VLOOKUP(J132,A:G,7,FALSE)=0,"",VLOOKUP(J132,A:G,7,FALSE))</f>
        <v/>
      </c>
      <c r="V132" s="19"/>
    </row>
    <row r="133" spans="1:22" s="5" customFormat="1">
      <c r="A133" s="19" t="s">
        <v>8623</v>
      </c>
      <c r="B133" s="19" t="s">
        <v>5269</v>
      </c>
      <c r="C133" s="19"/>
      <c r="D133" s="19" t="s">
        <v>2299</v>
      </c>
      <c r="E133" s="34">
        <v>41827</v>
      </c>
      <c r="F133" s="19"/>
      <c r="G133" s="19"/>
      <c r="H133" s="19">
        <f t="shared" si="12"/>
        <v>1</v>
      </c>
      <c r="I133" s="19"/>
      <c r="J133" s="11" t="s">
        <v>8622</v>
      </c>
      <c r="K133" s="19" t="str">
        <f t="shared" ref="K133:K196" si="17">VLOOKUP(J133,$A$2:$B$1100,2,0)</f>
        <v>C1105</v>
      </c>
      <c r="L133" s="19" t="str">
        <f t="shared" si="13"/>
        <v>C11.0.5 - Manufacture of beer</v>
      </c>
      <c r="M133" s="19"/>
      <c r="N133" s="19" t="s">
        <v>359</v>
      </c>
      <c r="O133" s="19" t="s">
        <v>2299</v>
      </c>
      <c r="P133" s="19" t="s">
        <v>6136</v>
      </c>
      <c r="Q133" s="19"/>
      <c r="R133" s="19"/>
      <c r="S133" s="34">
        <f t="shared" si="14"/>
        <v>41827</v>
      </c>
      <c r="T133" s="34" t="str">
        <f t="shared" si="15"/>
        <v/>
      </c>
      <c r="U133" s="34" t="str">
        <f t="shared" si="16"/>
        <v/>
      </c>
      <c r="V133" s="19"/>
    </row>
    <row r="134" spans="1:22" s="5" customFormat="1">
      <c r="A134" s="19" t="s">
        <v>8624</v>
      </c>
      <c r="B134" s="19" t="s">
        <v>5270</v>
      </c>
      <c r="C134" s="19"/>
      <c r="D134" s="19" t="s">
        <v>2299</v>
      </c>
      <c r="E134" s="34">
        <v>41827</v>
      </c>
      <c r="F134" s="19"/>
      <c r="G134" s="19"/>
      <c r="H134" s="19">
        <f t="shared" si="12"/>
        <v>1</v>
      </c>
      <c r="I134" s="19"/>
      <c r="J134" s="11" t="s">
        <v>8623</v>
      </c>
      <c r="K134" s="19" t="str">
        <f t="shared" si="17"/>
        <v>C1106</v>
      </c>
      <c r="L134" s="19" t="str">
        <f t="shared" si="13"/>
        <v>C11.0.6 - Manufacture of malt</v>
      </c>
      <c r="M134" s="19"/>
      <c r="N134" s="19" t="s">
        <v>359</v>
      </c>
      <c r="O134" s="19" t="s">
        <v>2299</v>
      </c>
      <c r="P134" s="19"/>
      <c r="Q134" s="19"/>
      <c r="R134" s="19"/>
      <c r="S134" s="34">
        <f t="shared" si="14"/>
        <v>41827</v>
      </c>
      <c r="T134" s="34" t="str">
        <f t="shared" si="15"/>
        <v/>
      </c>
      <c r="U134" s="34" t="str">
        <f t="shared" si="16"/>
        <v/>
      </c>
      <c r="V134" s="19"/>
    </row>
    <row r="135" spans="1:22" s="5" customFormat="1">
      <c r="A135" s="19" t="s">
        <v>8625</v>
      </c>
      <c r="B135" s="19" t="s">
        <v>5271</v>
      </c>
      <c r="C135" s="19"/>
      <c r="D135" s="19" t="s">
        <v>2299</v>
      </c>
      <c r="E135" s="34">
        <v>41827</v>
      </c>
      <c r="F135" s="19"/>
      <c r="G135" s="19"/>
      <c r="H135" s="19">
        <f t="shared" si="12"/>
        <v>1</v>
      </c>
      <c r="I135" s="19"/>
      <c r="J135" s="11" t="s">
        <v>8624</v>
      </c>
      <c r="K135" s="19" t="str">
        <f t="shared" si="17"/>
        <v>C1107</v>
      </c>
      <c r="L135" s="19" t="str">
        <f t="shared" si="13"/>
        <v>C11.0.7 - Manufacture of soft drinks; production of mineral waters and other bottled waters</v>
      </c>
      <c r="M135" s="19"/>
      <c r="N135" s="19" t="s">
        <v>359</v>
      </c>
      <c r="O135" s="19" t="s">
        <v>2299</v>
      </c>
      <c r="P135" s="19"/>
      <c r="Q135" s="19"/>
      <c r="R135" s="19"/>
      <c r="S135" s="34">
        <f t="shared" si="14"/>
        <v>41827</v>
      </c>
      <c r="T135" s="34" t="str">
        <f t="shared" si="15"/>
        <v/>
      </c>
      <c r="U135" s="34" t="str">
        <f t="shared" si="16"/>
        <v/>
      </c>
      <c r="V135" s="19"/>
    </row>
    <row r="136" spans="1:22" s="5" customFormat="1">
      <c r="A136" s="19" t="s">
        <v>8626</v>
      </c>
      <c r="B136" s="19" t="s">
        <v>5272</v>
      </c>
      <c r="C136" s="19"/>
      <c r="D136" s="19" t="s">
        <v>2299</v>
      </c>
      <c r="E136" s="34">
        <v>41827</v>
      </c>
      <c r="F136" s="19"/>
      <c r="G136" s="19"/>
      <c r="H136" s="19">
        <f t="shared" si="12"/>
        <v>1</v>
      </c>
      <c r="I136" s="19"/>
      <c r="J136" s="9" t="s">
        <v>8625</v>
      </c>
      <c r="K136" s="19" t="str">
        <f t="shared" si="17"/>
        <v>C12</v>
      </c>
      <c r="L136" s="19" t="str">
        <f t="shared" si="13"/>
        <v>C12 - Manufacture of tobacco products</v>
      </c>
      <c r="M136" s="19" t="s">
        <v>358</v>
      </c>
      <c r="N136" s="19" t="s">
        <v>359</v>
      </c>
      <c r="O136" s="19" t="s">
        <v>2299</v>
      </c>
      <c r="P136" s="19"/>
      <c r="Q136" s="19"/>
      <c r="R136" s="19"/>
      <c r="S136" s="34">
        <f t="shared" si="14"/>
        <v>41827</v>
      </c>
      <c r="T136" s="34" t="str">
        <f t="shared" si="15"/>
        <v/>
      </c>
      <c r="U136" s="34" t="str">
        <f t="shared" si="16"/>
        <v/>
      </c>
      <c r="V136" s="19"/>
    </row>
    <row r="137" spans="1:22" s="5" customFormat="1">
      <c r="A137" s="19" t="s">
        <v>8627</v>
      </c>
      <c r="B137" s="19" t="s">
        <v>5273</v>
      </c>
      <c r="C137" s="19"/>
      <c r="D137" s="19" t="s">
        <v>2299</v>
      </c>
      <c r="E137" s="34">
        <v>41827</v>
      </c>
      <c r="F137" s="19"/>
      <c r="G137" s="19"/>
      <c r="H137" s="19">
        <f t="shared" si="12"/>
        <v>1</v>
      </c>
      <c r="I137" s="19"/>
      <c r="J137" s="10" t="s">
        <v>8626</v>
      </c>
      <c r="K137" s="19" t="str">
        <f t="shared" si="17"/>
        <v>C120</v>
      </c>
      <c r="L137" s="19" t="str">
        <f t="shared" si="13"/>
        <v>C12.0 - Manufacture of tobacco products</v>
      </c>
      <c r="M137" s="19" t="s">
        <v>358</v>
      </c>
      <c r="N137" s="19" t="s">
        <v>359</v>
      </c>
      <c r="O137" s="19" t="s">
        <v>2299</v>
      </c>
      <c r="P137" s="19"/>
      <c r="Q137" s="19"/>
      <c r="R137" s="19"/>
      <c r="S137" s="34">
        <f t="shared" si="14"/>
        <v>41827</v>
      </c>
      <c r="T137" s="34" t="str">
        <f t="shared" si="15"/>
        <v/>
      </c>
      <c r="U137" s="34" t="str">
        <f t="shared" si="16"/>
        <v/>
      </c>
      <c r="V137" s="19"/>
    </row>
    <row r="138" spans="1:22" s="5" customFormat="1">
      <c r="A138" s="19" t="s">
        <v>8628</v>
      </c>
      <c r="B138" s="19" t="s">
        <v>5274</v>
      </c>
      <c r="C138" s="19"/>
      <c r="D138" s="19" t="s">
        <v>2299</v>
      </c>
      <c r="E138" s="34">
        <v>41827</v>
      </c>
      <c r="F138" s="19"/>
      <c r="G138" s="19"/>
      <c r="H138" s="19">
        <f t="shared" si="12"/>
        <v>1</v>
      </c>
      <c r="I138" s="19"/>
      <c r="J138" s="11" t="s">
        <v>8627</v>
      </c>
      <c r="K138" s="19" t="str">
        <f t="shared" si="17"/>
        <v>C1200</v>
      </c>
      <c r="L138" s="19" t="str">
        <f t="shared" si="13"/>
        <v>C12.0.0 - Manufacture of tobacco products</v>
      </c>
      <c r="M138" s="19"/>
      <c r="N138" s="19" t="s">
        <v>359</v>
      </c>
      <c r="O138" s="19" t="s">
        <v>2299</v>
      </c>
      <c r="P138" s="19"/>
      <c r="Q138" s="19"/>
      <c r="R138" s="19"/>
      <c r="S138" s="34">
        <f t="shared" si="14"/>
        <v>41827</v>
      </c>
      <c r="T138" s="34" t="str">
        <f t="shared" si="15"/>
        <v/>
      </c>
      <c r="U138" s="34" t="str">
        <f t="shared" si="16"/>
        <v/>
      </c>
      <c r="V138" s="19"/>
    </row>
    <row r="139" spans="1:22" s="5" customFormat="1">
      <c r="A139" s="19" t="s">
        <v>8629</v>
      </c>
      <c r="B139" s="19" t="s">
        <v>5275</v>
      </c>
      <c r="C139" s="19"/>
      <c r="D139" s="19" t="s">
        <v>2299</v>
      </c>
      <c r="E139" s="34">
        <v>41827</v>
      </c>
      <c r="F139" s="19"/>
      <c r="G139" s="19"/>
      <c r="H139" s="19">
        <f t="shared" si="12"/>
        <v>1</v>
      </c>
      <c r="I139" s="19"/>
      <c r="J139" s="9" t="s">
        <v>8628</v>
      </c>
      <c r="K139" s="19" t="str">
        <f t="shared" si="17"/>
        <v>C13</v>
      </c>
      <c r="L139" s="19" t="str">
        <f t="shared" si="13"/>
        <v>C13 - Manufacture of textiles</v>
      </c>
      <c r="M139" s="19" t="s">
        <v>358</v>
      </c>
      <c r="N139" s="19" t="s">
        <v>359</v>
      </c>
      <c r="O139" s="19" t="s">
        <v>2299</v>
      </c>
      <c r="P139" s="19"/>
      <c r="Q139" s="19"/>
      <c r="R139" s="19"/>
      <c r="S139" s="34">
        <f t="shared" si="14"/>
        <v>41827</v>
      </c>
      <c r="T139" s="34" t="str">
        <f t="shared" si="15"/>
        <v/>
      </c>
      <c r="U139" s="34" t="str">
        <f t="shared" si="16"/>
        <v/>
      </c>
      <c r="V139" s="19"/>
    </row>
    <row r="140" spans="1:22" s="5" customFormat="1">
      <c r="A140" s="19" t="s">
        <v>8630</v>
      </c>
      <c r="B140" s="19" t="s">
        <v>5276</v>
      </c>
      <c r="C140" s="19"/>
      <c r="D140" s="19" t="s">
        <v>2299</v>
      </c>
      <c r="E140" s="34">
        <v>41827</v>
      </c>
      <c r="F140" s="19"/>
      <c r="G140" s="19"/>
      <c r="H140" s="19">
        <f t="shared" si="12"/>
        <v>1</v>
      </c>
      <c r="I140" s="19"/>
      <c r="J140" s="10" t="s">
        <v>8629</v>
      </c>
      <c r="K140" s="19" t="str">
        <f t="shared" si="17"/>
        <v>C131</v>
      </c>
      <c r="L140" s="19" t="str">
        <f t="shared" si="13"/>
        <v>C13.1 - Preparation and spinning of textile fibres</v>
      </c>
      <c r="M140" s="19" t="s">
        <v>358</v>
      </c>
      <c r="N140" s="19" t="s">
        <v>359</v>
      </c>
      <c r="O140" s="19" t="s">
        <v>2299</v>
      </c>
      <c r="P140" s="19"/>
      <c r="Q140" s="19"/>
      <c r="R140" s="19"/>
      <c r="S140" s="34">
        <f t="shared" si="14"/>
        <v>41827</v>
      </c>
      <c r="T140" s="34" t="str">
        <f t="shared" si="15"/>
        <v/>
      </c>
      <c r="U140" s="34" t="str">
        <f t="shared" si="16"/>
        <v/>
      </c>
      <c r="V140" s="19"/>
    </row>
    <row r="141" spans="1:22" s="5" customFormat="1">
      <c r="A141" s="19" t="s">
        <v>8631</v>
      </c>
      <c r="B141" s="19" t="s">
        <v>5277</v>
      </c>
      <c r="C141" s="19"/>
      <c r="D141" s="19" t="s">
        <v>2299</v>
      </c>
      <c r="E141" s="34">
        <v>41827</v>
      </c>
      <c r="F141" s="19"/>
      <c r="G141" s="19"/>
      <c r="H141" s="19">
        <f t="shared" si="12"/>
        <v>1</v>
      </c>
      <c r="I141" s="19"/>
      <c r="J141" s="11" t="s">
        <v>8630</v>
      </c>
      <c r="K141" s="19" t="str">
        <f t="shared" si="17"/>
        <v>C1310</v>
      </c>
      <c r="L141" s="19" t="str">
        <f t="shared" si="13"/>
        <v>C13.1.0 - Preparation and spinning of textile fibres</v>
      </c>
      <c r="M141" s="19"/>
      <c r="N141" s="19" t="s">
        <v>359</v>
      </c>
      <c r="O141" s="19" t="s">
        <v>2299</v>
      </c>
      <c r="P141" s="19"/>
      <c r="Q141" s="19"/>
      <c r="R141" s="19"/>
      <c r="S141" s="34">
        <f t="shared" si="14"/>
        <v>41827</v>
      </c>
      <c r="T141" s="34" t="str">
        <f t="shared" si="15"/>
        <v/>
      </c>
      <c r="U141" s="34" t="str">
        <f t="shared" si="16"/>
        <v/>
      </c>
      <c r="V141" s="19"/>
    </row>
    <row r="142" spans="1:22" s="5" customFormat="1">
      <c r="A142" s="19" t="s">
        <v>8632</v>
      </c>
      <c r="B142" s="19" t="s">
        <v>5278</v>
      </c>
      <c r="C142" s="19"/>
      <c r="D142" s="19" t="s">
        <v>2299</v>
      </c>
      <c r="E142" s="34">
        <v>41827</v>
      </c>
      <c r="F142" s="19"/>
      <c r="G142" s="19"/>
      <c r="H142" s="19">
        <f t="shared" si="12"/>
        <v>1</v>
      </c>
      <c r="I142" s="19"/>
      <c r="J142" s="10" t="s">
        <v>8631</v>
      </c>
      <c r="K142" s="19" t="str">
        <f t="shared" si="17"/>
        <v>C132</v>
      </c>
      <c r="L142" s="19" t="str">
        <f t="shared" si="13"/>
        <v>C13.2 - Weaving of textiles</v>
      </c>
      <c r="M142" s="19" t="s">
        <v>358</v>
      </c>
      <c r="N142" s="19" t="s">
        <v>359</v>
      </c>
      <c r="O142" s="19" t="s">
        <v>2299</v>
      </c>
      <c r="P142" s="19"/>
      <c r="Q142" s="19"/>
      <c r="R142" s="19"/>
      <c r="S142" s="34">
        <f t="shared" si="14"/>
        <v>41827</v>
      </c>
      <c r="T142" s="34" t="str">
        <f t="shared" si="15"/>
        <v/>
      </c>
      <c r="U142" s="34" t="str">
        <f t="shared" si="16"/>
        <v/>
      </c>
      <c r="V142" s="19"/>
    </row>
    <row r="143" spans="1:22" s="5" customFormat="1">
      <c r="A143" s="19" t="s">
        <v>8633</v>
      </c>
      <c r="B143" s="19" t="s">
        <v>5279</v>
      </c>
      <c r="C143" s="19"/>
      <c r="D143" s="19" t="s">
        <v>2299</v>
      </c>
      <c r="E143" s="34">
        <v>41827</v>
      </c>
      <c r="F143" s="19"/>
      <c r="G143" s="19"/>
      <c r="H143" s="19">
        <f t="shared" si="12"/>
        <v>1</v>
      </c>
      <c r="I143" s="19"/>
      <c r="J143" s="11" t="s">
        <v>8632</v>
      </c>
      <c r="K143" s="19" t="str">
        <f t="shared" si="17"/>
        <v>C1320</v>
      </c>
      <c r="L143" s="19" t="str">
        <f t="shared" si="13"/>
        <v>C13.2.0 - Weaving of textiles</v>
      </c>
      <c r="M143" s="19"/>
      <c r="N143" s="19" t="s">
        <v>359</v>
      </c>
      <c r="O143" s="19" t="s">
        <v>2299</v>
      </c>
      <c r="P143" s="19"/>
      <c r="Q143" s="19"/>
      <c r="R143" s="19"/>
      <c r="S143" s="34">
        <f t="shared" si="14"/>
        <v>41827</v>
      </c>
      <c r="T143" s="34" t="str">
        <f t="shared" si="15"/>
        <v/>
      </c>
      <c r="U143" s="34" t="str">
        <f t="shared" si="16"/>
        <v/>
      </c>
      <c r="V143" s="19"/>
    </row>
    <row r="144" spans="1:22" s="5" customFormat="1">
      <c r="A144" s="19" t="s">
        <v>8634</v>
      </c>
      <c r="B144" s="19" t="s">
        <v>5280</v>
      </c>
      <c r="C144" s="19"/>
      <c r="D144" s="19" t="s">
        <v>2299</v>
      </c>
      <c r="E144" s="34">
        <v>41827</v>
      </c>
      <c r="F144" s="19"/>
      <c r="G144" s="19"/>
      <c r="H144" s="19">
        <f t="shared" si="12"/>
        <v>1</v>
      </c>
      <c r="I144" s="19"/>
      <c r="J144" s="10" t="s">
        <v>8633</v>
      </c>
      <c r="K144" s="19" t="str">
        <f t="shared" si="17"/>
        <v>C133</v>
      </c>
      <c r="L144" s="19" t="str">
        <f t="shared" si="13"/>
        <v>C13.3 - Finishing of textiles</v>
      </c>
      <c r="M144" s="19" t="s">
        <v>358</v>
      </c>
      <c r="N144" s="19" t="s">
        <v>359</v>
      </c>
      <c r="O144" s="19" t="s">
        <v>2299</v>
      </c>
      <c r="P144" s="19"/>
      <c r="Q144" s="19"/>
      <c r="R144" s="19"/>
      <c r="S144" s="34">
        <f t="shared" si="14"/>
        <v>41827</v>
      </c>
      <c r="T144" s="34" t="str">
        <f t="shared" si="15"/>
        <v/>
      </c>
      <c r="U144" s="34" t="str">
        <f t="shared" si="16"/>
        <v/>
      </c>
      <c r="V144" s="19"/>
    </row>
    <row r="145" spans="1:22" s="5" customFormat="1">
      <c r="A145" s="19" t="s">
        <v>8635</v>
      </c>
      <c r="B145" s="19" t="s">
        <v>5281</v>
      </c>
      <c r="C145" s="19"/>
      <c r="D145" s="19" t="s">
        <v>2299</v>
      </c>
      <c r="E145" s="34">
        <v>41827</v>
      </c>
      <c r="F145" s="19"/>
      <c r="G145" s="19"/>
      <c r="H145" s="19">
        <f t="shared" si="12"/>
        <v>1</v>
      </c>
      <c r="I145" s="19"/>
      <c r="J145" s="11" t="s">
        <v>8634</v>
      </c>
      <c r="K145" s="19" t="str">
        <f t="shared" si="17"/>
        <v>C1330</v>
      </c>
      <c r="L145" s="19" t="str">
        <f t="shared" si="13"/>
        <v>C13.3.0 - Finishing of textiles</v>
      </c>
      <c r="M145" s="19"/>
      <c r="N145" s="19" t="s">
        <v>359</v>
      </c>
      <c r="O145" s="19" t="s">
        <v>2299</v>
      </c>
      <c r="P145" s="19"/>
      <c r="Q145" s="19"/>
      <c r="R145" s="19"/>
      <c r="S145" s="34">
        <f t="shared" si="14"/>
        <v>41827</v>
      </c>
      <c r="T145" s="34" t="str">
        <f t="shared" si="15"/>
        <v/>
      </c>
      <c r="U145" s="34" t="str">
        <f t="shared" si="16"/>
        <v/>
      </c>
      <c r="V145" s="19"/>
    </row>
    <row r="146" spans="1:22" s="5" customFormat="1">
      <c r="A146" s="19" t="s">
        <v>8636</v>
      </c>
      <c r="B146" s="19" t="s">
        <v>5282</v>
      </c>
      <c r="C146" s="19"/>
      <c r="D146" s="19" t="s">
        <v>2299</v>
      </c>
      <c r="E146" s="34">
        <v>41827</v>
      </c>
      <c r="F146" s="19"/>
      <c r="G146" s="19"/>
      <c r="H146" s="19">
        <f t="shared" si="12"/>
        <v>1</v>
      </c>
      <c r="I146" s="19"/>
      <c r="J146" s="10" t="s">
        <v>8635</v>
      </c>
      <c r="K146" s="19" t="str">
        <f t="shared" si="17"/>
        <v>C139</v>
      </c>
      <c r="L146" s="19" t="str">
        <f t="shared" si="13"/>
        <v>C13.9 - Manufacture of other textiles</v>
      </c>
      <c r="M146" s="19" t="s">
        <v>358</v>
      </c>
      <c r="N146" s="19" t="s">
        <v>359</v>
      </c>
      <c r="O146" s="19" t="s">
        <v>2299</v>
      </c>
      <c r="P146" s="19"/>
      <c r="Q146" s="19"/>
      <c r="R146" s="19"/>
      <c r="S146" s="34">
        <f t="shared" si="14"/>
        <v>41827</v>
      </c>
      <c r="T146" s="34" t="str">
        <f t="shared" si="15"/>
        <v/>
      </c>
      <c r="U146" s="34" t="str">
        <f t="shared" si="16"/>
        <v/>
      </c>
      <c r="V146" s="19"/>
    </row>
    <row r="147" spans="1:22" s="5" customFormat="1">
      <c r="A147" s="19" t="s">
        <v>8637</v>
      </c>
      <c r="B147" s="19" t="s">
        <v>5283</v>
      </c>
      <c r="C147" s="19"/>
      <c r="D147" s="19" t="s">
        <v>2299</v>
      </c>
      <c r="E147" s="34">
        <v>41827</v>
      </c>
      <c r="F147" s="19"/>
      <c r="G147" s="19"/>
      <c r="H147" s="19">
        <f t="shared" si="12"/>
        <v>1</v>
      </c>
      <c r="I147" s="19"/>
      <c r="J147" s="11" t="s">
        <v>8636</v>
      </c>
      <c r="K147" s="19" t="str">
        <f t="shared" si="17"/>
        <v>C1391</v>
      </c>
      <c r="L147" s="19" t="str">
        <f t="shared" si="13"/>
        <v>C13.9.1 - Manufacture of knitted and crocheted fabrics</v>
      </c>
      <c r="M147" s="19"/>
      <c r="N147" s="19" t="s">
        <v>359</v>
      </c>
      <c r="O147" s="19" t="s">
        <v>2299</v>
      </c>
      <c r="P147" s="19"/>
      <c r="Q147" s="19"/>
      <c r="R147" s="19"/>
      <c r="S147" s="34">
        <f t="shared" si="14"/>
        <v>41827</v>
      </c>
      <c r="T147" s="34" t="str">
        <f t="shared" si="15"/>
        <v/>
      </c>
      <c r="U147" s="34" t="str">
        <f t="shared" si="16"/>
        <v/>
      </c>
      <c r="V147" s="19"/>
    </row>
    <row r="148" spans="1:22" s="5" customFormat="1">
      <c r="A148" s="19" t="s">
        <v>8638</v>
      </c>
      <c r="B148" s="19" t="s">
        <v>5284</v>
      </c>
      <c r="C148" s="19"/>
      <c r="D148" s="19" t="s">
        <v>2299</v>
      </c>
      <c r="E148" s="34">
        <v>41827</v>
      </c>
      <c r="F148" s="19"/>
      <c r="G148" s="19"/>
      <c r="H148" s="19">
        <f t="shared" si="12"/>
        <v>1</v>
      </c>
      <c r="I148" s="19"/>
      <c r="J148" s="11" t="s">
        <v>8637</v>
      </c>
      <c r="K148" s="19" t="str">
        <f t="shared" si="17"/>
        <v>C1392</v>
      </c>
      <c r="L148" s="19" t="str">
        <f t="shared" si="13"/>
        <v>C13.9.2 - Manufacture of made-up textile articles, except apparel</v>
      </c>
      <c r="M148" s="19"/>
      <c r="N148" s="19" t="s">
        <v>359</v>
      </c>
      <c r="O148" s="19" t="s">
        <v>2299</v>
      </c>
      <c r="P148" s="19"/>
      <c r="Q148" s="19"/>
      <c r="R148" s="19"/>
      <c r="S148" s="34">
        <f t="shared" si="14"/>
        <v>41827</v>
      </c>
      <c r="T148" s="34" t="str">
        <f t="shared" si="15"/>
        <v/>
      </c>
      <c r="U148" s="34" t="str">
        <f t="shared" si="16"/>
        <v/>
      </c>
      <c r="V148" s="19"/>
    </row>
    <row r="149" spans="1:22" s="5" customFormat="1">
      <c r="A149" s="19" t="s">
        <v>8639</v>
      </c>
      <c r="B149" s="19" t="s">
        <v>5285</v>
      </c>
      <c r="C149" s="19"/>
      <c r="D149" s="19" t="s">
        <v>2299</v>
      </c>
      <c r="E149" s="34">
        <v>41827</v>
      </c>
      <c r="F149" s="19"/>
      <c r="G149" s="19"/>
      <c r="H149" s="19">
        <f t="shared" si="12"/>
        <v>1</v>
      </c>
      <c r="I149" s="19"/>
      <c r="J149" s="11" t="s">
        <v>8638</v>
      </c>
      <c r="K149" s="19" t="str">
        <f t="shared" si="17"/>
        <v>C1393</v>
      </c>
      <c r="L149" s="19" t="str">
        <f t="shared" si="13"/>
        <v>C13.9.3 - Manufacture of carpets and rugs</v>
      </c>
      <c r="M149" s="19"/>
      <c r="N149" s="19" t="s">
        <v>359</v>
      </c>
      <c r="O149" s="19" t="s">
        <v>2299</v>
      </c>
      <c r="P149" s="19"/>
      <c r="Q149" s="19"/>
      <c r="R149" s="19"/>
      <c r="S149" s="34">
        <f t="shared" si="14"/>
        <v>41827</v>
      </c>
      <c r="T149" s="34" t="str">
        <f t="shared" si="15"/>
        <v/>
      </c>
      <c r="U149" s="34" t="str">
        <f t="shared" si="16"/>
        <v/>
      </c>
      <c r="V149" s="19"/>
    </row>
    <row r="150" spans="1:22" s="5" customFormat="1">
      <c r="A150" s="19" t="s">
        <v>8640</v>
      </c>
      <c r="B150" s="19" t="s">
        <v>5286</v>
      </c>
      <c r="C150" s="19"/>
      <c r="D150" s="19" t="s">
        <v>2299</v>
      </c>
      <c r="E150" s="34">
        <v>41827</v>
      </c>
      <c r="F150" s="19"/>
      <c r="G150" s="19"/>
      <c r="H150" s="19">
        <f t="shared" si="12"/>
        <v>1</v>
      </c>
      <c r="I150" s="19"/>
      <c r="J150" s="11" t="s">
        <v>8639</v>
      </c>
      <c r="K150" s="19" t="str">
        <f t="shared" si="17"/>
        <v>C1394</v>
      </c>
      <c r="L150" s="19" t="str">
        <f t="shared" si="13"/>
        <v>C13.9.4 - Manufacture of cordage, rope, twine and netting</v>
      </c>
      <c r="M150" s="19"/>
      <c r="N150" s="19" t="s">
        <v>359</v>
      </c>
      <c r="O150" s="19" t="s">
        <v>2299</v>
      </c>
      <c r="P150" s="19"/>
      <c r="Q150" s="19"/>
      <c r="R150" s="19"/>
      <c r="S150" s="34">
        <f t="shared" si="14"/>
        <v>41827</v>
      </c>
      <c r="T150" s="34" t="str">
        <f t="shared" si="15"/>
        <v/>
      </c>
      <c r="U150" s="34" t="str">
        <f t="shared" si="16"/>
        <v/>
      </c>
      <c r="V150" s="19"/>
    </row>
    <row r="151" spans="1:22" s="5" customFormat="1">
      <c r="A151" s="19" t="s">
        <v>8641</v>
      </c>
      <c r="B151" s="19" t="s">
        <v>5287</v>
      </c>
      <c r="C151" s="19"/>
      <c r="D151" s="19" t="s">
        <v>2299</v>
      </c>
      <c r="E151" s="34">
        <v>41827</v>
      </c>
      <c r="F151" s="19"/>
      <c r="G151" s="19"/>
      <c r="H151" s="19">
        <f t="shared" si="12"/>
        <v>1</v>
      </c>
      <c r="I151" s="19"/>
      <c r="J151" s="11" t="s">
        <v>8640</v>
      </c>
      <c r="K151" s="19" t="str">
        <f t="shared" si="17"/>
        <v>C1395</v>
      </c>
      <c r="L151" s="19" t="str">
        <f t="shared" si="13"/>
        <v>C13.9.5 - Manufacture of non-wovens and articles made from non-wovens, except apparel</v>
      </c>
      <c r="M151" s="19"/>
      <c r="N151" s="19" t="s">
        <v>359</v>
      </c>
      <c r="O151" s="19" t="s">
        <v>2299</v>
      </c>
      <c r="P151" s="19"/>
      <c r="Q151" s="19"/>
      <c r="R151" s="19"/>
      <c r="S151" s="34">
        <f t="shared" si="14"/>
        <v>41827</v>
      </c>
      <c r="T151" s="34" t="str">
        <f t="shared" si="15"/>
        <v/>
      </c>
      <c r="U151" s="34" t="str">
        <f t="shared" si="16"/>
        <v/>
      </c>
      <c r="V151" s="19"/>
    </row>
    <row r="152" spans="1:22" s="5" customFormat="1">
      <c r="A152" s="19" t="s">
        <v>8642</v>
      </c>
      <c r="B152" s="19" t="s">
        <v>5288</v>
      </c>
      <c r="C152" s="19"/>
      <c r="D152" s="19" t="s">
        <v>2299</v>
      </c>
      <c r="E152" s="34">
        <v>41827</v>
      </c>
      <c r="F152" s="19"/>
      <c r="G152" s="19"/>
      <c r="H152" s="19">
        <f t="shared" si="12"/>
        <v>1</v>
      </c>
      <c r="I152" s="19"/>
      <c r="J152" s="11" t="s">
        <v>8641</v>
      </c>
      <c r="K152" s="19" t="str">
        <f t="shared" si="17"/>
        <v>C1396</v>
      </c>
      <c r="L152" s="19" t="str">
        <f t="shared" si="13"/>
        <v>C13.9.6 - Manufacture of other technical and industrial textiles</v>
      </c>
      <c r="M152" s="19"/>
      <c r="N152" s="19" t="s">
        <v>359</v>
      </c>
      <c r="O152" s="19" t="s">
        <v>2299</v>
      </c>
      <c r="P152" s="19"/>
      <c r="Q152" s="19"/>
      <c r="R152" s="19"/>
      <c r="S152" s="34">
        <f t="shared" si="14"/>
        <v>41827</v>
      </c>
      <c r="T152" s="34" t="str">
        <f t="shared" si="15"/>
        <v/>
      </c>
      <c r="U152" s="34" t="str">
        <f t="shared" si="16"/>
        <v/>
      </c>
      <c r="V152" s="19"/>
    </row>
    <row r="153" spans="1:22" s="5" customFormat="1">
      <c r="A153" s="19" t="s">
        <v>8643</v>
      </c>
      <c r="B153" s="19" t="s">
        <v>5289</v>
      </c>
      <c r="C153" s="19"/>
      <c r="D153" s="19" t="s">
        <v>2299</v>
      </c>
      <c r="E153" s="34">
        <v>41827</v>
      </c>
      <c r="F153" s="19"/>
      <c r="G153" s="19"/>
      <c r="H153" s="19">
        <f t="shared" si="12"/>
        <v>1</v>
      </c>
      <c r="I153" s="19"/>
      <c r="J153" s="11" t="s">
        <v>8642</v>
      </c>
      <c r="K153" s="19" t="str">
        <f t="shared" si="17"/>
        <v>C1399</v>
      </c>
      <c r="L153" s="19" t="str">
        <f t="shared" si="13"/>
        <v>C13.9.9 - Manufacture of other textiles n.e.c.</v>
      </c>
      <c r="M153" s="19"/>
      <c r="N153" s="19" t="s">
        <v>359</v>
      </c>
      <c r="O153" s="19" t="s">
        <v>2299</v>
      </c>
      <c r="P153" s="19"/>
      <c r="Q153" s="19"/>
      <c r="R153" s="19"/>
      <c r="S153" s="34">
        <f t="shared" si="14"/>
        <v>41827</v>
      </c>
      <c r="T153" s="34" t="str">
        <f t="shared" si="15"/>
        <v/>
      </c>
      <c r="U153" s="34" t="str">
        <f t="shared" si="16"/>
        <v/>
      </c>
      <c r="V153" s="19"/>
    </row>
    <row r="154" spans="1:22" s="5" customFormat="1">
      <c r="A154" s="19" t="s">
        <v>8644</v>
      </c>
      <c r="B154" s="19" t="s">
        <v>5290</v>
      </c>
      <c r="C154" s="19"/>
      <c r="D154" s="19" t="s">
        <v>2299</v>
      </c>
      <c r="E154" s="34">
        <v>41827</v>
      </c>
      <c r="F154" s="19"/>
      <c r="G154" s="19"/>
      <c r="H154" s="19">
        <f t="shared" si="12"/>
        <v>1</v>
      </c>
      <c r="I154" s="19"/>
      <c r="J154" s="9" t="s">
        <v>8643</v>
      </c>
      <c r="K154" s="19" t="str">
        <f t="shared" si="17"/>
        <v>C14</v>
      </c>
      <c r="L154" s="19" t="str">
        <f t="shared" si="13"/>
        <v>C14 - Manufacture of wearing apparel</v>
      </c>
      <c r="M154" s="19" t="s">
        <v>358</v>
      </c>
      <c r="N154" s="19" t="s">
        <v>359</v>
      </c>
      <c r="O154" s="19" t="s">
        <v>2299</v>
      </c>
      <c r="P154" s="19"/>
      <c r="Q154" s="19"/>
      <c r="R154" s="19"/>
      <c r="S154" s="34">
        <f t="shared" si="14"/>
        <v>41827</v>
      </c>
      <c r="T154" s="34" t="str">
        <f t="shared" si="15"/>
        <v/>
      </c>
      <c r="U154" s="34" t="str">
        <f t="shared" si="16"/>
        <v/>
      </c>
      <c r="V154" s="19"/>
    </row>
    <row r="155" spans="1:22" s="5" customFormat="1">
      <c r="A155" s="19" t="s">
        <v>8645</v>
      </c>
      <c r="B155" s="19" t="s">
        <v>5291</v>
      </c>
      <c r="C155" s="19"/>
      <c r="D155" s="19" t="s">
        <v>2299</v>
      </c>
      <c r="E155" s="34">
        <v>41827</v>
      </c>
      <c r="F155" s="19"/>
      <c r="G155" s="19"/>
      <c r="H155" s="19">
        <f t="shared" si="12"/>
        <v>1</v>
      </c>
      <c r="I155" s="19"/>
      <c r="J155" s="10" t="s">
        <v>8644</v>
      </c>
      <c r="K155" s="19" t="str">
        <f t="shared" si="17"/>
        <v>C141</v>
      </c>
      <c r="L155" s="19" t="str">
        <f t="shared" si="13"/>
        <v>C14.1 - Manufacture of wearing apparel, except fur apparel</v>
      </c>
      <c r="M155" s="19" t="s">
        <v>358</v>
      </c>
      <c r="N155" s="19" t="s">
        <v>359</v>
      </c>
      <c r="O155" s="19" t="s">
        <v>2299</v>
      </c>
      <c r="P155" s="19"/>
      <c r="Q155" s="19"/>
      <c r="R155" s="19"/>
      <c r="S155" s="34">
        <f t="shared" si="14"/>
        <v>41827</v>
      </c>
      <c r="T155" s="34" t="str">
        <f t="shared" si="15"/>
        <v/>
      </c>
      <c r="U155" s="34" t="str">
        <f t="shared" si="16"/>
        <v/>
      </c>
      <c r="V155" s="19"/>
    </row>
    <row r="156" spans="1:22" s="5" customFormat="1">
      <c r="A156" s="19" t="s">
        <v>8646</v>
      </c>
      <c r="B156" s="19" t="s">
        <v>5292</v>
      </c>
      <c r="C156" s="19"/>
      <c r="D156" s="19" t="s">
        <v>2299</v>
      </c>
      <c r="E156" s="34">
        <v>41827</v>
      </c>
      <c r="F156" s="19"/>
      <c r="G156" s="19"/>
      <c r="H156" s="19">
        <f t="shared" si="12"/>
        <v>1</v>
      </c>
      <c r="I156" s="19"/>
      <c r="J156" s="11" t="s">
        <v>8645</v>
      </c>
      <c r="K156" s="19" t="str">
        <f t="shared" si="17"/>
        <v>C1411</v>
      </c>
      <c r="L156" s="19" t="str">
        <f t="shared" si="13"/>
        <v>C14.1.1 - Manufacture of leather clothes</v>
      </c>
      <c r="M156" s="19"/>
      <c r="N156" s="19" t="s">
        <v>359</v>
      </c>
      <c r="O156" s="19" t="s">
        <v>2299</v>
      </c>
      <c r="P156" s="19"/>
      <c r="Q156" s="19"/>
      <c r="R156" s="19"/>
      <c r="S156" s="34">
        <f t="shared" si="14"/>
        <v>41827</v>
      </c>
      <c r="T156" s="34" t="str">
        <f t="shared" si="15"/>
        <v/>
      </c>
      <c r="U156" s="34" t="str">
        <f t="shared" si="16"/>
        <v/>
      </c>
      <c r="V156" s="19"/>
    </row>
    <row r="157" spans="1:22" s="5" customFormat="1">
      <c r="A157" s="19" t="s">
        <v>8647</v>
      </c>
      <c r="B157" s="19" t="s">
        <v>5293</v>
      </c>
      <c r="C157" s="19"/>
      <c r="D157" s="19" t="s">
        <v>2299</v>
      </c>
      <c r="E157" s="34">
        <v>41827</v>
      </c>
      <c r="F157" s="19"/>
      <c r="G157" s="19"/>
      <c r="H157" s="19">
        <f t="shared" si="12"/>
        <v>1</v>
      </c>
      <c r="I157" s="19"/>
      <c r="J157" s="11" t="s">
        <v>8646</v>
      </c>
      <c r="K157" s="19" t="str">
        <f t="shared" si="17"/>
        <v>C1412</v>
      </c>
      <c r="L157" s="19" t="str">
        <f t="shared" si="13"/>
        <v>C14.1.2 - Manufacture of workwear</v>
      </c>
      <c r="M157" s="19"/>
      <c r="N157" s="19" t="s">
        <v>359</v>
      </c>
      <c r="O157" s="19" t="s">
        <v>2299</v>
      </c>
      <c r="P157" s="19" t="s">
        <v>6136</v>
      </c>
      <c r="Q157" s="19"/>
      <c r="R157" s="19"/>
      <c r="S157" s="34">
        <f t="shared" si="14"/>
        <v>41827</v>
      </c>
      <c r="T157" s="34" t="str">
        <f t="shared" si="15"/>
        <v/>
      </c>
      <c r="U157" s="34" t="str">
        <f t="shared" si="16"/>
        <v/>
      </c>
      <c r="V157" s="19"/>
    </row>
    <row r="158" spans="1:22" s="5" customFormat="1">
      <c r="A158" s="19" t="s">
        <v>8648</v>
      </c>
      <c r="B158" s="19" t="s">
        <v>5294</v>
      </c>
      <c r="C158" s="19"/>
      <c r="D158" s="19" t="s">
        <v>2299</v>
      </c>
      <c r="E158" s="34">
        <v>41827</v>
      </c>
      <c r="F158" s="19"/>
      <c r="G158" s="19"/>
      <c r="H158" s="19">
        <f t="shared" si="12"/>
        <v>1</v>
      </c>
      <c r="I158" s="19"/>
      <c r="J158" s="11" t="s">
        <v>8647</v>
      </c>
      <c r="K158" s="19" t="str">
        <f t="shared" si="17"/>
        <v>C1413</v>
      </c>
      <c r="L158" s="19" t="str">
        <f t="shared" si="13"/>
        <v>C14.1.3 - Manufacture of other outerwear</v>
      </c>
      <c r="M158" s="19"/>
      <c r="N158" s="19" t="s">
        <v>359</v>
      </c>
      <c r="O158" s="19" t="s">
        <v>2299</v>
      </c>
      <c r="P158" s="19" t="s">
        <v>6136</v>
      </c>
      <c r="Q158" s="19"/>
      <c r="R158" s="19"/>
      <c r="S158" s="34">
        <f t="shared" si="14"/>
        <v>41827</v>
      </c>
      <c r="T158" s="34" t="str">
        <f t="shared" si="15"/>
        <v/>
      </c>
      <c r="U158" s="34" t="str">
        <f t="shared" si="16"/>
        <v/>
      </c>
      <c r="V158" s="19"/>
    </row>
    <row r="159" spans="1:22" s="5" customFormat="1">
      <c r="A159" s="19" t="s">
        <v>8649</v>
      </c>
      <c r="B159" s="19" t="s">
        <v>5295</v>
      </c>
      <c r="C159" s="19"/>
      <c r="D159" s="19" t="s">
        <v>2299</v>
      </c>
      <c r="E159" s="34">
        <v>41827</v>
      </c>
      <c r="F159" s="19"/>
      <c r="G159" s="19"/>
      <c r="H159" s="19">
        <f t="shared" si="12"/>
        <v>1</v>
      </c>
      <c r="I159" s="19"/>
      <c r="J159" s="11" t="s">
        <v>8648</v>
      </c>
      <c r="K159" s="19" t="str">
        <f t="shared" si="17"/>
        <v>C1414</v>
      </c>
      <c r="L159" s="19" t="str">
        <f t="shared" si="13"/>
        <v>C14.1.4 - Manufacture of underwear</v>
      </c>
      <c r="M159" s="19"/>
      <c r="N159" s="19" t="s">
        <v>359</v>
      </c>
      <c r="O159" s="19" t="s">
        <v>2299</v>
      </c>
      <c r="P159" s="19" t="s">
        <v>6136</v>
      </c>
      <c r="Q159" s="19"/>
      <c r="R159" s="19"/>
      <c r="S159" s="34">
        <f t="shared" si="14"/>
        <v>41827</v>
      </c>
      <c r="T159" s="34" t="str">
        <f t="shared" si="15"/>
        <v/>
      </c>
      <c r="U159" s="34" t="str">
        <f t="shared" si="16"/>
        <v/>
      </c>
      <c r="V159" s="19"/>
    </row>
    <row r="160" spans="1:22" s="5" customFormat="1">
      <c r="A160" s="19" t="s">
        <v>8650</v>
      </c>
      <c r="B160" s="19" t="s">
        <v>5296</v>
      </c>
      <c r="C160" s="19"/>
      <c r="D160" s="19" t="s">
        <v>2299</v>
      </c>
      <c r="E160" s="34">
        <v>41827</v>
      </c>
      <c r="F160" s="19"/>
      <c r="G160" s="19"/>
      <c r="H160" s="19">
        <f t="shared" si="12"/>
        <v>1</v>
      </c>
      <c r="I160" s="19"/>
      <c r="J160" s="11" t="s">
        <v>8649</v>
      </c>
      <c r="K160" s="19" t="str">
        <f t="shared" si="17"/>
        <v>C1419</v>
      </c>
      <c r="L160" s="19" t="str">
        <f t="shared" si="13"/>
        <v>C14.1.9 - Manufacture of other wearing apparel and accessories</v>
      </c>
      <c r="M160" s="19"/>
      <c r="N160" s="19" t="s">
        <v>359</v>
      </c>
      <c r="O160" s="19" t="s">
        <v>2299</v>
      </c>
      <c r="P160" s="19"/>
      <c r="Q160" s="19"/>
      <c r="R160" s="19"/>
      <c r="S160" s="34">
        <f t="shared" si="14"/>
        <v>41827</v>
      </c>
      <c r="T160" s="34" t="str">
        <f t="shared" si="15"/>
        <v/>
      </c>
      <c r="U160" s="34" t="str">
        <f t="shared" si="16"/>
        <v/>
      </c>
      <c r="V160" s="19"/>
    </row>
    <row r="161" spans="1:22" s="5" customFormat="1">
      <c r="A161" s="19" t="s">
        <v>8651</v>
      </c>
      <c r="B161" s="19" t="s">
        <v>5297</v>
      </c>
      <c r="C161" s="19"/>
      <c r="D161" s="19" t="s">
        <v>2299</v>
      </c>
      <c r="E161" s="34">
        <v>41827</v>
      </c>
      <c r="F161" s="19"/>
      <c r="G161" s="19"/>
      <c r="H161" s="19">
        <f t="shared" si="12"/>
        <v>1</v>
      </c>
      <c r="I161" s="19"/>
      <c r="J161" s="10" t="s">
        <v>8650</v>
      </c>
      <c r="K161" s="19" t="str">
        <f t="shared" si="17"/>
        <v>C142</v>
      </c>
      <c r="L161" s="19" t="str">
        <f t="shared" si="13"/>
        <v>C14.2 - Manufacture of articles of fur</v>
      </c>
      <c r="M161" s="19" t="s">
        <v>358</v>
      </c>
      <c r="N161" s="19" t="s">
        <v>359</v>
      </c>
      <c r="O161" s="19" t="s">
        <v>2299</v>
      </c>
      <c r="P161" s="19"/>
      <c r="Q161" s="19"/>
      <c r="R161" s="19"/>
      <c r="S161" s="34">
        <f t="shared" si="14"/>
        <v>41827</v>
      </c>
      <c r="T161" s="34" t="str">
        <f t="shared" si="15"/>
        <v/>
      </c>
      <c r="U161" s="34" t="str">
        <f t="shared" si="16"/>
        <v/>
      </c>
      <c r="V161" s="19"/>
    </row>
    <row r="162" spans="1:22" s="5" customFormat="1">
      <c r="A162" s="19" t="s">
        <v>8652</v>
      </c>
      <c r="B162" s="19" t="s">
        <v>5298</v>
      </c>
      <c r="C162" s="19"/>
      <c r="D162" s="19" t="s">
        <v>2299</v>
      </c>
      <c r="E162" s="34">
        <v>41827</v>
      </c>
      <c r="F162" s="19"/>
      <c r="G162" s="19"/>
      <c r="H162" s="19">
        <f t="shared" si="12"/>
        <v>1</v>
      </c>
      <c r="I162" s="19"/>
      <c r="J162" s="11" t="s">
        <v>8651</v>
      </c>
      <c r="K162" s="19" t="str">
        <f t="shared" si="17"/>
        <v>C1420</v>
      </c>
      <c r="L162" s="19" t="str">
        <f t="shared" si="13"/>
        <v>C14.2.0 - Manufacture of articles of fur</v>
      </c>
      <c r="M162" s="19"/>
      <c r="N162" s="19" t="s">
        <v>359</v>
      </c>
      <c r="O162" s="19" t="s">
        <v>2299</v>
      </c>
      <c r="P162" s="19"/>
      <c r="Q162" s="19"/>
      <c r="R162" s="19"/>
      <c r="S162" s="34">
        <f t="shared" si="14"/>
        <v>41827</v>
      </c>
      <c r="T162" s="34" t="str">
        <f t="shared" si="15"/>
        <v/>
      </c>
      <c r="U162" s="34" t="str">
        <f t="shared" si="16"/>
        <v/>
      </c>
      <c r="V162" s="19"/>
    </row>
    <row r="163" spans="1:22" s="5" customFormat="1">
      <c r="A163" s="19" t="s">
        <v>8653</v>
      </c>
      <c r="B163" s="19" t="s">
        <v>5299</v>
      </c>
      <c r="C163" s="19"/>
      <c r="D163" s="19" t="s">
        <v>2299</v>
      </c>
      <c r="E163" s="34">
        <v>41827</v>
      </c>
      <c r="F163" s="19"/>
      <c r="G163" s="19"/>
      <c r="H163" s="19">
        <f t="shared" si="12"/>
        <v>1</v>
      </c>
      <c r="I163" s="19"/>
      <c r="J163" s="10" t="s">
        <v>8652</v>
      </c>
      <c r="K163" s="19" t="str">
        <f t="shared" si="17"/>
        <v>C143</v>
      </c>
      <c r="L163" s="19" t="str">
        <f t="shared" si="13"/>
        <v>C14.3 - Manufacture of knitted and crocheted apparel</v>
      </c>
      <c r="M163" s="19" t="s">
        <v>358</v>
      </c>
      <c r="N163" s="19" t="s">
        <v>359</v>
      </c>
      <c r="O163" s="19" t="s">
        <v>2299</v>
      </c>
      <c r="P163" s="19"/>
      <c r="Q163" s="19"/>
      <c r="R163" s="19"/>
      <c r="S163" s="34">
        <f t="shared" si="14"/>
        <v>41827</v>
      </c>
      <c r="T163" s="34" t="str">
        <f t="shared" si="15"/>
        <v/>
      </c>
      <c r="U163" s="34" t="str">
        <f t="shared" si="16"/>
        <v/>
      </c>
      <c r="V163" s="19"/>
    </row>
    <row r="164" spans="1:22" s="5" customFormat="1">
      <c r="A164" s="19" t="s">
        <v>8654</v>
      </c>
      <c r="B164" s="19" t="s">
        <v>5300</v>
      </c>
      <c r="C164" s="19"/>
      <c r="D164" s="19" t="s">
        <v>2299</v>
      </c>
      <c r="E164" s="34">
        <v>41827</v>
      </c>
      <c r="F164" s="19"/>
      <c r="G164" s="19"/>
      <c r="H164" s="19">
        <f t="shared" si="12"/>
        <v>1</v>
      </c>
      <c r="I164" s="19"/>
      <c r="J164" s="11" t="s">
        <v>8653</v>
      </c>
      <c r="K164" s="19" t="str">
        <f t="shared" si="17"/>
        <v>C1431</v>
      </c>
      <c r="L164" s="19" t="str">
        <f t="shared" si="13"/>
        <v>C14.3.1 - Manufacture of knitted and crocheted hosiery</v>
      </c>
      <c r="M164" s="19"/>
      <c r="N164" s="19" t="s">
        <v>359</v>
      </c>
      <c r="O164" s="19" t="s">
        <v>2299</v>
      </c>
      <c r="P164" s="19"/>
      <c r="Q164" s="19"/>
      <c r="R164" s="19"/>
      <c r="S164" s="34">
        <f t="shared" si="14"/>
        <v>41827</v>
      </c>
      <c r="T164" s="34" t="str">
        <f t="shared" si="15"/>
        <v/>
      </c>
      <c r="U164" s="34" t="str">
        <f t="shared" si="16"/>
        <v/>
      </c>
      <c r="V164" s="19"/>
    </row>
    <row r="165" spans="1:22" s="5" customFormat="1">
      <c r="A165" s="19" t="s">
        <v>8655</v>
      </c>
      <c r="B165" s="19" t="s">
        <v>5301</v>
      </c>
      <c r="C165" s="19"/>
      <c r="D165" s="19" t="s">
        <v>2299</v>
      </c>
      <c r="E165" s="34">
        <v>41827</v>
      </c>
      <c r="F165" s="19"/>
      <c r="G165" s="19"/>
      <c r="H165" s="19">
        <f t="shared" si="12"/>
        <v>1</v>
      </c>
      <c r="I165" s="19"/>
      <c r="J165" s="11" t="s">
        <v>8654</v>
      </c>
      <c r="K165" s="19" t="str">
        <f t="shared" si="17"/>
        <v>C1439</v>
      </c>
      <c r="L165" s="19" t="str">
        <f t="shared" si="13"/>
        <v>C14.3.9 - Manufacture of other knitted and crocheted apparel</v>
      </c>
      <c r="M165" s="19"/>
      <c r="N165" s="19" t="s">
        <v>359</v>
      </c>
      <c r="O165" s="19" t="s">
        <v>2299</v>
      </c>
      <c r="P165" s="19"/>
      <c r="Q165" s="19"/>
      <c r="R165" s="19"/>
      <c r="S165" s="34">
        <f t="shared" si="14"/>
        <v>41827</v>
      </c>
      <c r="T165" s="34" t="str">
        <f t="shared" si="15"/>
        <v/>
      </c>
      <c r="U165" s="34" t="str">
        <f t="shared" si="16"/>
        <v/>
      </c>
      <c r="V165" s="19"/>
    </row>
    <row r="166" spans="1:22" s="5" customFormat="1">
      <c r="A166" s="19" t="s">
        <v>8656</v>
      </c>
      <c r="B166" s="19" t="s">
        <v>5302</v>
      </c>
      <c r="C166" s="19"/>
      <c r="D166" s="19" t="s">
        <v>2299</v>
      </c>
      <c r="E166" s="34">
        <v>41827</v>
      </c>
      <c r="F166" s="19"/>
      <c r="G166" s="19"/>
      <c r="H166" s="19">
        <f t="shared" si="12"/>
        <v>1</v>
      </c>
      <c r="I166" s="19"/>
      <c r="J166" s="9" t="s">
        <v>8655</v>
      </c>
      <c r="K166" s="19" t="str">
        <f t="shared" si="17"/>
        <v>C15</v>
      </c>
      <c r="L166" s="19" t="str">
        <f t="shared" si="13"/>
        <v>C15 - Manufacture of leather and related products</v>
      </c>
      <c r="M166" s="19" t="s">
        <v>358</v>
      </c>
      <c r="N166" s="19" t="s">
        <v>359</v>
      </c>
      <c r="O166" s="19" t="s">
        <v>2299</v>
      </c>
      <c r="P166" s="19"/>
      <c r="Q166" s="19"/>
      <c r="R166" s="19"/>
      <c r="S166" s="34">
        <f t="shared" si="14"/>
        <v>41827</v>
      </c>
      <c r="T166" s="34" t="str">
        <f t="shared" si="15"/>
        <v/>
      </c>
      <c r="U166" s="34" t="str">
        <f t="shared" si="16"/>
        <v/>
      </c>
      <c r="V166" s="19"/>
    </row>
    <row r="167" spans="1:22" s="5" customFormat="1">
      <c r="A167" s="19" t="s">
        <v>8657</v>
      </c>
      <c r="B167" s="19" t="s">
        <v>5303</v>
      </c>
      <c r="C167" s="19"/>
      <c r="D167" s="19" t="s">
        <v>2299</v>
      </c>
      <c r="E167" s="34">
        <v>41827</v>
      </c>
      <c r="F167" s="19"/>
      <c r="G167" s="19"/>
      <c r="H167" s="19">
        <f t="shared" si="12"/>
        <v>1</v>
      </c>
      <c r="I167" s="19"/>
      <c r="J167" s="10" t="s">
        <v>8656</v>
      </c>
      <c r="K167" s="19" t="str">
        <f t="shared" si="17"/>
        <v>C151</v>
      </c>
      <c r="L167" s="19" t="str">
        <f t="shared" si="13"/>
        <v>C15.1 - Tanning and dressing of leather; manufacture of luggage, handbags, saddlery and harness; dressing and dyeing of fur</v>
      </c>
      <c r="M167" s="19" t="s">
        <v>358</v>
      </c>
      <c r="N167" s="19" t="s">
        <v>359</v>
      </c>
      <c r="O167" s="19" t="s">
        <v>2299</v>
      </c>
      <c r="P167" s="19"/>
      <c r="Q167" s="19"/>
      <c r="R167" s="19"/>
      <c r="S167" s="34">
        <f t="shared" si="14"/>
        <v>41827</v>
      </c>
      <c r="T167" s="34" t="str">
        <f t="shared" si="15"/>
        <v/>
      </c>
      <c r="U167" s="34" t="str">
        <f t="shared" si="16"/>
        <v/>
      </c>
      <c r="V167" s="19"/>
    </row>
    <row r="168" spans="1:22" s="5" customFormat="1">
      <c r="A168" s="19" t="s">
        <v>8658</v>
      </c>
      <c r="B168" s="19" t="s">
        <v>5304</v>
      </c>
      <c r="C168" s="19"/>
      <c r="D168" s="19" t="s">
        <v>2299</v>
      </c>
      <c r="E168" s="34">
        <v>41827</v>
      </c>
      <c r="F168" s="19"/>
      <c r="G168" s="19"/>
      <c r="H168" s="19">
        <f t="shared" si="12"/>
        <v>1</v>
      </c>
      <c r="I168" s="19"/>
      <c r="J168" s="11" t="s">
        <v>8657</v>
      </c>
      <c r="K168" s="19" t="str">
        <f t="shared" si="17"/>
        <v>C1511</v>
      </c>
      <c r="L168" s="19" t="str">
        <f t="shared" si="13"/>
        <v>C15.1.1 - Tanning and dressing of leather; dressing and dyeing of fur</v>
      </c>
      <c r="M168" s="19"/>
      <c r="N168" s="19" t="s">
        <v>359</v>
      </c>
      <c r="O168" s="19" t="s">
        <v>2299</v>
      </c>
      <c r="P168" s="19"/>
      <c r="Q168" s="19"/>
      <c r="R168" s="19"/>
      <c r="S168" s="34">
        <f t="shared" si="14"/>
        <v>41827</v>
      </c>
      <c r="T168" s="34" t="str">
        <f t="shared" si="15"/>
        <v/>
      </c>
      <c r="U168" s="34" t="str">
        <f t="shared" si="16"/>
        <v/>
      </c>
      <c r="V168" s="19"/>
    </row>
    <row r="169" spans="1:22" s="5" customFormat="1">
      <c r="A169" s="19" t="s">
        <v>8659</v>
      </c>
      <c r="B169" s="19" t="s">
        <v>5305</v>
      </c>
      <c r="C169" s="19"/>
      <c r="D169" s="19" t="s">
        <v>2299</v>
      </c>
      <c r="E169" s="34">
        <v>41827</v>
      </c>
      <c r="F169" s="19"/>
      <c r="G169" s="19"/>
      <c r="H169" s="19">
        <f t="shared" si="12"/>
        <v>1</v>
      </c>
      <c r="I169" s="19"/>
      <c r="J169" s="11" t="s">
        <v>8658</v>
      </c>
      <c r="K169" s="19" t="str">
        <f t="shared" si="17"/>
        <v>C1512</v>
      </c>
      <c r="L169" s="19" t="str">
        <f t="shared" si="13"/>
        <v>C15.1.2 - Manufacture of luggage, handbags and the like, saddlery and harness</v>
      </c>
      <c r="M169" s="19"/>
      <c r="N169" s="19" t="s">
        <v>359</v>
      </c>
      <c r="O169" s="19" t="s">
        <v>2299</v>
      </c>
      <c r="P169" s="19"/>
      <c r="Q169" s="19"/>
      <c r="R169" s="19"/>
      <c r="S169" s="34">
        <f t="shared" si="14"/>
        <v>41827</v>
      </c>
      <c r="T169" s="34" t="str">
        <f t="shared" si="15"/>
        <v/>
      </c>
      <c r="U169" s="34" t="str">
        <f t="shared" si="16"/>
        <v/>
      </c>
      <c r="V169" s="19"/>
    </row>
    <row r="170" spans="1:22" s="5" customFormat="1">
      <c r="A170" s="19" t="s">
        <v>8660</v>
      </c>
      <c r="B170" s="19" t="s">
        <v>5306</v>
      </c>
      <c r="C170" s="19"/>
      <c r="D170" s="19" t="s">
        <v>2299</v>
      </c>
      <c r="E170" s="34">
        <v>41827</v>
      </c>
      <c r="F170" s="19"/>
      <c r="G170" s="19"/>
      <c r="H170" s="19">
        <f t="shared" si="12"/>
        <v>1</v>
      </c>
      <c r="I170" s="19"/>
      <c r="J170" s="10" t="s">
        <v>8659</v>
      </c>
      <c r="K170" s="19" t="str">
        <f t="shared" si="17"/>
        <v>C152</v>
      </c>
      <c r="L170" s="19" t="str">
        <f t="shared" si="13"/>
        <v>C15.2 - Manufacture of footwear</v>
      </c>
      <c r="M170" s="19" t="s">
        <v>358</v>
      </c>
      <c r="N170" s="19" t="s">
        <v>359</v>
      </c>
      <c r="O170" s="19" t="s">
        <v>2299</v>
      </c>
      <c r="P170" s="19"/>
      <c r="Q170" s="19"/>
      <c r="R170" s="19"/>
      <c r="S170" s="34">
        <f t="shared" si="14"/>
        <v>41827</v>
      </c>
      <c r="T170" s="34" t="str">
        <f t="shared" si="15"/>
        <v/>
      </c>
      <c r="U170" s="34" t="str">
        <f t="shared" si="16"/>
        <v/>
      </c>
      <c r="V170" s="19"/>
    </row>
    <row r="171" spans="1:22" s="5" customFormat="1">
      <c r="A171" s="19" t="s">
        <v>8661</v>
      </c>
      <c r="B171" s="19" t="s">
        <v>5307</v>
      </c>
      <c r="C171" s="19"/>
      <c r="D171" s="19" t="s">
        <v>2299</v>
      </c>
      <c r="E171" s="34">
        <v>41827</v>
      </c>
      <c r="F171" s="19"/>
      <c r="G171" s="19"/>
      <c r="H171" s="19">
        <f t="shared" si="12"/>
        <v>1</v>
      </c>
      <c r="I171" s="19"/>
      <c r="J171" s="11" t="s">
        <v>8660</v>
      </c>
      <c r="K171" s="19" t="str">
        <f t="shared" si="17"/>
        <v>C1520</v>
      </c>
      <c r="L171" s="19" t="str">
        <f t="shared" si="13"/>
        <v>C15.2.0 - Manufacture of footwear</v>
      </c>
      <c r="M171" s="19"/>
      <c r="N171" s="19" t="s">
        <v>359</v>
      </c>
      <c r="O171" s="19" t="s">
        <v>2299</v>
      </c>
      <c r="P171" s="19"/>
      <c r="Q171" s="19"/>
      <c r="R171" s="19"/>
      <c r="S171" s="34">
        <f t="shared" si="14"/>
        <v>41827</v>
      </c>
      <c r="T171" s="34" t="str">
        <f t="shared" si="15"/>
        <v/>
      </c>
      <c r="U171" s="34" t="str">
        <f t="shared" si="16"/>
        <v/>
      </c>
      <c r="V171" s="19"/>
    </row>
    <row r="172" spans="1:22" s="5" customFormat="1">
      <c r="A172" s="19" t="s">
        <v>8662</v>
      </c>
      <c r="B172" s="19" t="s">
        <v>5308</v>
      </c>
      <c r="C172" s="19"/>
      <c r="D172" s="19" t="s">
        <v>2299</v>
      </c>
      <c r="E172" s="34">
        <v>41827</v>
      </c>
      <c r="F172" s="19"/>
      <c r="G172" s="19"/>
      <c r="H172" s="19">
        <f t="shared" si="12"/>
        <v>1</v>
      </c>
      <c r="I172" s="19"/>
      <c r="J172" s="9" t="s">
        <v>8661</v>
      </c>
      <c r="K172" s="19" t="str">
        <f t="shared" si="17"/>
        <v>C16</v>
      </c>
      <c r="L172" s="19" t="str">
        <f t="shared" si="13"/>
        <v>C16 - Manufacture of wood and of products of wood and cork, except furniture; manufacture of articles of straw and plaiting materials</v>
      </c>
      <c r="M172" s="19" t="s">
        <v>358</v>
      </c>
      <c r="N172" s="19" t="s">
        <v>359</v>
      </c>
      <c r="O172" s="19" t="s">
        <v>2299</v>
      </c>
      <c r="P172" s="19"/>
      <c r="Q172" s="19"/>
      <c r="R172" s="19"/>
      <c r="S172" s="34">
        <f t="shared" si="14"/>
        <v>41827</v>
      </c>
      <c r="T172" s="34" t="str">
        <f t="shared" si="15"/>
        <v/>
      </c>
      <c r="U172" s="34" t="str">
        <f t="shared" si="16"/>
        <v/>
      </c>
      <c r="V172" s="19"/>
    </row>
    <row r="173" spans="1:22" s="5" customFormat="1">
      <c r="A173" s="19" t="s">
        <v>8663</v>
      </c>
      <c r="B173" s="19" t="s">
        <v>5309</v>
      </c>
      <c r="C173" s="19"/>
      <c r="D173" s="19" t="s">
        <v>2299</v>
      </c>
      <c r="E173" s="34">
        <v>41827</v>
      </c>
      <c r="F173" s="19"/>
      <c r="G173" s="19"/>
      <c r="H173" s="19">
        <f t="shared" si="12"/>
        <v>1</v>
      </c>
      <c r="I173" s="19"/>
      <c r="J173" s="10" t="s">
        <v>8662</v>
      </c>
      <c r="K173" s="19" t="str">
        <f t="shared" si="17"/>
        <v>C161</v>
      </c>
      <c r="L173" s="19" t="str">
        <f t="shared" si="13"/>
        <v>C16.1 - Sawmilling and planing of wood</v>
      </c>
      <c r="M173" s="19" t="s">
        <v>358</v>
      </c>
      <c r="N173" s="19" t="s">
        <v>359</v>
      </c>
      <c r="O173" s="19" t="s">
        <v>2299</v>
      </c>
      <c r="P173" s="19"/>
      <c r="Q173" s="19"/>
      <c r="R173" s="19"/>
      <c r="S173" s="34">
        <f t="shared" si="14"/>
        <v>41827</v>
      </c>
      <c r="T173" s="34" t="str">
        <f t="shared" si="15"/>
        <v/>
      </c>
      <c r="U173" s="34" t="str">
        <f t="shared" si="16"/>
        <v/>
      </c>
      <c r="V173" s="19"/>
    </row>
    <row r="174" spans="1:22" s="5" customFormat="1">
      <c r="A174" s="19" t="s">
        <v>8664</v>
      </c>
      <c r="B174" s="19" t="s">
        <v>5310</v>
      </c>
      <c r="C174" s="19"/>
      <c r="D174" s="19" t="s">
        <v>2299</v>
      </c>
      <c r="E174" s="34">
        <v>41827</v>
      </c>
      <c r="F174" s="19"/>
      <c r="G174" s="19"/>
      <c r="H174" s="19">
        <f t="shared" si="12"/>
        <v>1</v>
      </c>
      <c r="I174" s="19"/>
      <c r="J174" s="11" t="s">
        <v>8663</v>
      </c>
      <c r="K174" s="19" t="str">
        <f t="shared" si="17"/>
        <v>C1610</v>
      </c>
      <c r="L174" s="19" t="str">
        <f t="shared" si="13"/>
        <v>C16.1.0 - Sawmilling and planing of wood</v>
      </c>
      <c r="M174" s="19"/>
      <c r="N174" s="19" t="s">
        <v>359</v>
      </c>
      <c r="O174" s="19" t="s">
        <v>2299</v>
      </c>
      <c r="P174" s="19"/>
      <c r="Q174" s="19"/>
      <c r="R174" s="19"/>
      <c r="S174" s="34">
        <f t="shared" si="14"/>
        <v>41827</v>
      </c>
      <c r="T174" s="34" t="str">
        <f t="shared" si="15"/>
        <v/>
      </c>
      <c r="U174" s="34" t="str">
        <f t="shared" si="16"/>
        <v/>
      </c>
      <c r="V174" s="19"/>
    </row>
    <row r="175" spans="1:22" s="5" customFormat="1">
      <c r="A175" s="19" t="s">
        <v>8665</v>
      </c>
      <c r="B175" s="19" t="s">
        <v>5311</v>
      </c>
      <c r="C175" s="19"/>
      <c r="D175" s="19" t="s">
        <v>2299</v>
      </c>
      <c r="E175" s="34">
        <v>41827</v>
      </c>
      <c r="F175" s="19"/>
      <c r="G175" s="19"/>
      <c r="H175" s="19">
        <f t="shared" si="12"/>
        <v>1</v>
      </c>
      <c r="I175" s="19"/>
      <c r="J175" s="10" t="s">
        <v>8664</v>
      </c>
      <c r="K175" s="19" t="str">
        <f t="shared" si="17"/>
        <v>C162</v>
      </c>
      <c r="L175" s="19" t="str">
        <f t="shared" si="13"/>
        <v>C16.2 - Manufacture of products of wood, cork, straw and plaiting materials</v>
      </c>
      <c r="M175" s="19" t="s">
        <v>358</v>
      </c>
      <c r="N175" s="19" t="s">
        <v>359</v>
      </c>
      <c r="O175" s="19" t="s">
        <v>2299</v>
      </c>
      <c r="P175" s="19"/>
      <c r="Q175" s="19"/>
      <c r="R175" s="19"/>
      <c r="S175" s="34">
        <f t="shared" si="14"/>
        <v>41827</v>
      </c>
      <c r="T175" s="34" t="str">
        <f t="shared" si="15"/>
        <v/>
      </c>
      <c r="U175" s="34" t="str">
        <f t="shared" si="16"/>
        <v/>
      </c>
      <c r="V175" s="19"/>
    </row>
    <row r="176" spans="1:22" s="5" customFormat="1">
      <c r="A176" s="19" t="s">
        <v>8666</v>
      </c>
      <c r="B176" s="19" t="s">
        <v>5312</v>
      </c>
      <c r="C176" s="19"/>
      <c r="D176" s="19" t="s">
        <v>2299</v>
      </c>
      <c r="E176" s="34">
        <v>41827</v>
      </c>
      <c r="F176" s="19"/>
      <c r="G176" s="19"/>
      <c r="H176" s="19">
        <f t="shared" si="12"/>
        <v>1</v>
      </c>
      <c r="I176" s="19"/>
      <c r="J176" s="11" t="s">
        <v>8665</v>
      </c>
      <c r="K176" s="19" t="str">
        <f t="shared" si="17"/>
        <v>C1621</v>
      </c>
      <c r="L176" s="19" t="str">
        <f t="shared" si="13"/>
        <v>C16.2.1 - Manufacture of veneer sheets and wood-based panels</v>
      </c>
      <c r="M176" s="19"/>
      <c r="N176" s="19" t="s">
        <v>359</v>
      </c>
      <c r="O176" s="19" t="s">
        <v>2299</v>
      </c>
      <c r="P176" s="19"/>
      <c r="Q176" s="19"/>
      <c r="R176" s="19"/>
      <c r="S176" s="34">
        <f t="shared" si="14"/>
        <v>41827</v>
      </c>
      <c r="T176" s="34" t="str">
        <f t="shared" si="15"/>
        <v/>
      </c>
      <c r="U176" s="34" t="str">
        <f t="shared" si="16"/>
        <v/>
      </c>
      <c r="V176" s="19"/>
    </row>
    <row r="177" spans="1:22" s="5" customFormat="1">
      <c r="A177" s="19" t="s">
        <v>8667</v>
      </c>
      <c r="B177" s="19" t="s">
        <v>5313</v>
      </c>
      <c r="C177" s="19"/>
      <c r="D177" s="19" t="s">
        <v>2299</v>
      </c>
      <c r="E177" s="34">
        <v>41827</v>
      </c>
      <c r="F177" s="19"/>
      <c r="G177" s="19"/>
      <c r="H177" s="19">
        <f t="shared" si="12"/>
        <v>1</v>
      </c>
      <c r="I177" s="19"/>
      <c r="J177" s="11" t="s">
        <v>8666</v>
      </c>
      <c r="K177" s="19" t="str">
        <f t="shared" si="17"/>
        <v>C1622</v>
      </c>
      <c r="L177" s="19" t="str">
        <f t="shared" si="13"/>
        <v>C16.2.2 - Manufacture of assembled parquet floors</v>
      </c>
      <c r="M177" s="19"/>
      <c r="N177" s="19" t="s">
        <v>359</v>
      </c>
      <c r="O177" s="19" t="s">
        <v>2299</v>
      </c>
      <c r="P177" s="19"/>
      <c r="Q177" s="19"/>
      <c r="R177" s="19"/>
      <c r="S177" s="34">
        <f t="shared" si="14"/>
        <v>41827</v>
      </c>
      <c r="T177" s="34" t="str">
        <f t="shared" si="15"/>
        <v/>
      </c>
      <c r="U177" s="34" t="str">
        <f t="shared" si="16"/>
        <v/>
      </c>
      <c r="V177" s="19"/>
    </row>
    <row r="178" spans="1:22" s="5" customFormat="1">
      <c r="A178" s="19" t="s">
        <v>8668</v>
      </c>
      <c r="B178" s="19" t="s">
        <v>5314</v>
      </c>
      <c r="C178" s="19"/>
      <c r="D178" s="19" t="s">
        <v>2299</v>
      </c>
      <c r="E178" s="34">
        <v>41827</v>
      </c>
      <c r="F178" s="19"/>
      <c r="G178" s="19"/>
      <c r="H178" s="19">
        <f t="shared" si="12"/>
        <v>1</v>
      </c>
      <c r="I178" s="19"/>
      <c r="J178" s="11" t="s">
        <v>8667</v>
      </c>
      <c r="K178" s="19" t="str">
        <f t="shared" si="17"/>
        <v>C1623</v>
      </c>
      <c r="L178" s="19" t="str">
        <f t="shared" si="13"/>
        <v>C16.2.3 - Manufacture of other builders' carpentry and joinery</v>
      </c>
      <c r="M178" s="19"/>
      <c r="N178" s="19" t="s">
        <v>359</v>
      </c>
      <c r="O178" s="19" t="s">
        <v>2299</v>
      </c>
      <c r="P178" s="19"/>
      <c r="Q178" s="19"/>
      <c r="R178" s="19"/>
      <c r="S178" s="34">
        <f t="shared" si="14"/>
        <v>41827</v>
      </c>
      <c r="T178" s="34" t="str">
        <f t="shared" si="15"/>
        <v/>
      </c>
      <c r="U178" s="34" t="str">
        <f t="shared" si="16"/>
        <v/>
      </c>
      <c r="V178" s="19"/>
    </row>
    <row r="179" spans="1:22" s="5" customFormat="1">
      <c r="A179" s="19" t="s">
        <v>8669</v>
      </c>
      <c r="B179" s="19" t="s">
        <v>5315</v>
      </c>
      <c r="C179" s="19"/>
      <c r="D179" s="19" t="s">
        <v>2299</v>
      </c>
      <c r="E179" s="34">
        <v>41827</v>
      </c>
      <c r="F179" s="19"/>
      <c r="G179" s="19"/>
      <c r="H179" s="19">
        <f t="shared" si="12"/>
        <v>1</v>
      </c>
      <c r="I179" s="19"/>
      <c r="J179" s="11" t="s">
        <v>8668</v>
      </c>
      <c r="K179" s="19" t="str">
        <f t="shared" si="17"/>
        <v>C1624</v>
      </c>
      <c r="L179" s="19" t="str">
        <f t="shared" si="13"/>
        <v>C16.2.4 - Manufacture of wooden containers</v>
      </c>
      <c r="M179" s="19"/>
      <c r="N179" s="19" t="s">
        <v>359</v>
      </c>
      <c r="O179" s="19" t="s">
        <v>2299</v>
      </c>
      <c r="P179" s="19"/>
      <c r="Q179" s="19"/>
      <c r="R179" s="19"/>
      <c r="S179" s="34">
        <f t="shared" si="14"/>
        <v>41827</v>
      </c>
      <c r="T179" s="34" t="str">
        <f t="shared" si="15"/>
        <v/>
      </c>
      <c r="U179" s="34" t="str">
        <f t="shared" si="16"/>
        <v/>
      </c>
      <c r="V179" s="19"/>
    </row>
    <row r="180" spans="1:22" s="5" customFormat="1">
      <c r="A180" s="19" t="s">
        <v>8670</v>
      </c>
      <c r="B180" s="19" t="s">
        <v>5316</v>
      </c>
      <c r="C180" s="19"/>
      <c r="D180" s="19" t="s">
        <v>2299</v>
      </c>
      <c r="E180" s="34">
        <v>41827</v>
      </c>
      <c r="F180" s="19"/>
      <c r="G180" s="19"/>
      <c r="H180" s="19">
        <f t="shared" si="12"/>
        <v>1</v>
      </c>
      <c r="I180" s="19"/>
      <c r="J180" s="11" t="s">
        <v>8669</v>
      </c>
      <c r="K180" s="19" t="str">
        <f t="shared" si="17"/>
        <v>C1629</v>
      </c>
      <c r="L180" s="19" t="str">
        <f t="shared" si="13"/>
        <v>C16.2.9 - Manufacture of other products of wood; manufacture of articles of cork, straw and plaiting materials</v>
      </c>
      <c r="M180" s="19"/>
      <c r="N180" s="19" t="s">
        <v>359</v>
      </c>
      <c r="O180" s="19" t="s">
        <v>2299</v>
      </c>
      <c r="P180" s="19"/>
      <c r="Q180" s="19"/>
      <c r="R180" s="19"/>
      <c r="S180" s="34">
        <f t="shared" si="14"/>
        <v>41827</v>
      </c>
      <c r="T180" s="34" t="str">
        <f t="shared" si="15"/>
        <v/>
      </c>
      <c r="U180" s="34" t="str">
        <f t="shared" si="16"/>
        <v/>
      </c>
      <c r="V180" s="19"/>
    </row>
    <row r="181" spans="1:22" s="5" customFormat="1">
      <c r="A181" s="19" t="s">
        <v>8671</v>
      </c>
      <c r="B181" s="19" t="s">
        <v>5317</v>
      </c>
      <c r="C181" s="19"/>
      <c r="D181" s="19" t="s">
        <v>2299</v>
      </c>
      <c r="E181" s="34">
        <v>41827</v>
      </c>
      <c r="F181" s="19"/>
      <c r="G181" s="19"/>
      <c r="H181" s="19">
        <f t="shared" si="12"/>
        <v>1</v>
      </c>
      <c r="I181" s="19"/>
      <c r="J181" s="9" t="s">
        <v>8670</v>
      </c>
      <c r="K181" s="19" t="str">
        <f t="shared" si="17"/>
        <v>C17</v>
      </c>
      <c r="L181" s="19" t="str">
        <f t="shared" si="13"/>
        <v>C17 - Manufacture of paper and paper products</v>
      </c>
      <c r="M181" s="19" t="s">
        <v>358</v>
      </c>
      <c r="N181" s="19" t="s">
        <v>359</v>
      </c>
      <c r="O181" s="19" t="s">
        <v>2299</v>
      </c>
      <c r="P181" s="19"/>
      <c r="Q181" s="19"/>
      <c r="R181" s="19"/>
      <c r="S181" s="34">
        <f t="shared" si="14"/>
        <v>41827</v>
      </c>
      <c r="T181" s="34" t="str">
        <f t="shared" si="15"/>
        <v/>
      </c>
      <c r="U181" s="34" t="str">
        <f t="shared" si="16"/>
        <v/>
      </c>
      <c r="V181" s="19"/>
    </row>
    <row r="182" spans="1:22" s="5" customFormat="1">
      <c r="A182" s="19" t="s">
        <v>8672</v>
      </c>
      <c r="B182" s="19" t="s">
        <v>5318</v>
      </c>
      <c r="C182" s="19"/>
      <c r="D182" s="19" t="s">
        <v>2299</v>
      </c>
      <c r="E182" s="34">
        <v>41827</v>
      </c>
      <c r="F182" s="19"/>
      <c r="G182" s="19"/>
      <c r="H182" s="19">
        <f t="shared" si="12"/>
        <v>1</v>
      </c>
      <c r="I182" s="19"/>
      <c r="J182" s="10" t="s">
        <v>8671</v>
      </c>
      <c r="K182" s="19" t="str">
        <f t="shared" si="17"/>
        <v>C171</v>
      </c>
      <c r="L182" s="19" t="str">
        <f t="shared" si="13"/>
        <v>C17.1 - Manufacture of pulp, paper and paperboard</v>
      </c>
      <c r="M182" s="19" t="s">
        <v>358</v>
      </c>
      <c r="N182" s="19" t="s">
        <v>359</v>
      </c>
      <c r="O182" s="19" t="s">
        <v>2299</v>
      </c>
      <c r="P182" s="19"/>
      <c r="Q182" s="19"/>
      <c r="R182" s="19"/>
      <c r="S182" s="34">
        <f t="shared" si="14"/>
        <v>41827</v>
      </c>
      <c r="T182" s="34" t="str">
        <f t="shared" si="15"/>
        <v/>
      </c>
      <c r="U182" s="34" t="str">
        <f t="shared" si="16"/>
        <v/>
      </c>
      <c r="V182" s="19"/>
    </row>
    <row r="183" spans="1:22" s="5" customFormat="1">
      <c r="A183" s="19" t="s">
        <v>8673</v>
      </c>
      <c r="B183" s="19" t="s">
        <v>5319</v>
      </c>
      <c r="C183" s="19"/>
      <c r="D183" s="19" t="s">
        <v>2299</v>
      </c>
      <c r="E183" s="34">
        <v>41827</v>
      </c>
      <c r="F183" s="19"/>
      <c r="G183" s="19"/>
      <c r="H183" s="19">
        <f t="shared" si="12"/>
        <v>1</v>
      </c>
      <c r="I183" s="19"/>
      <c r="J183" s="11" t="s">
        <v>8672</v>
      </c>
      <c r="K183" s="19" t="str">
        <f t="shared" si="17"/>
        <v>C1711</v>
      </c>
      <c r="L183" s="19" t="str">
        <f t="shared" si="13"/>
        <v>C17.1.1 - Manufacture of pulp</v>
      </c>
      <c r="M183" s="19"/>
      <c r="N183" s="19" t="s">
        <v>359</v>
      </c>
      <c r="O183" s="19" t="s">
        <v>2299</v>
      </c>
      <c r="P183" s="19"/>
      <c r="Q183" s="19"/>
      <c r="R183" s="19"/>
      <c r="S183" s="34">
        <f t="shared" si="14"/>
        <v>41827</v>
      </c>
      <c r="T183" s="34" t="str">
        <f t="shared" si="15"/>
        <v/>
      </c>
      <c r="U183" s="34" t="str">
        <f t="shared" si="16"/>
        <v/>
      </c>
      <c r="V183" s="19"/>
    </row>
    <row r="184" spans="1:22" s="5" customFormat="1">
      <c r="A184" s="19" t="s">
        <v>8674</v>
      </c>
      <c r="B184" s="19" t="s">
        <v>5320</v>
      </c>
      <c r="C184" s="19"/>
      <c r="D184" s="19" t="s">
        <v>2299</v>
      </c>
      <c r="E184" s="34">
        <v>41827</v>
      </c>
      <c r="F184" s="19"/>
      <c r="G184" s="19"/>
      <c r="H184" s="19">
        <f t="shared" si="12"/>
        <v>1</v>
      </c>
      <c r="I184" s="19"/>
      <c r="J184" s="11" t="s">
        <v>8673</v>
      </c>
      <c r="K184" s="19" t="str">
        <f t="shared" si="17"/>
        <v>C1712</v>
      </c>
      <c r="L184" s="19" t="str">
        <f t="shared" si="13"/>
        <v>C17.1.2 - Manufacture of paper and paperboard</v>
      </c>
      <c r="M184" s="19"/>
      <c r="N184" s="19" t="s">
        <v>359</v>
      </c>
      <c r="O184" s="19" t="s">
        <v>2299</v>
      </c>
      <c r="P184" s="19"/>
      <c r="Q184" s="19"/>
      <c r="R184" s="19"/>
      <c r="S184" s="34">
        <f t="shared" si="14"/>
        <v>41827</v>
      </c>
      <c r="T184" s="34" t="str">
        <f t="shared" si="15"/>
        <v/>
      </c>
      <c r="U184" s="34" t="str">
        <f t="shared" si="16"/>
        <v/>
      </c>
      <c r="V184" s="19"/>
    </row>
    <row r="185" spans="1:22" s="5" customFormat="1">
      <c r="A185" s="19" t="s">
        <v>8675</v>
      </c>
      <c r="B185" s="19" t="s">
        <v>5321</v>
      </c>
      <c r="C185" s="19"/>
      <c r="D185" s="19" t="s">
        <v>2299</v>
      </c>
      <c r="E185" s="34">
        <v>41827</v>
      </c>
      <c r="F185" s="19"/>
      <c r="G185" s="19"/>
      <c r="H185" s="19">
        <f t="shared" si="12"/>
        <v>1</v>
      </c>
      <c r="I185" s="19"/>
      <c r="J185" s="10" t="s">
        <v>8674</v>
      </c>
      <c r="K185" s="19" t="str">
        <f t="shared" si="17"/>
        <v>C172</v>
      </c>
      <c r="L185" s="19" t="str">
        <f t="shared" si="13"/>
        <v>C17.2 - Manufacture of articles of paper and paperboard</v>
      </c>
      <c r="M185" s="19" t="s">
        <v>358</v>
      </c>
      <c r="N185" s="19" t="s">
        <v>359</v>
      </c>
      <c r="O185" s="19" t="s">
        <v>2299</v>
      </c>
      <c r="P185" s="19"/>
      <c r="Q185" s="19"/>
      <c r="R185" s="19"/>
      <c r="S185" s="34">
        <f t="shared" si="14"/>
        <v>41827</v>
      </c>
      <c r="T185" s="34" t="str">
        <f t="shared" si="15"/>
        <v/>
      </c>
      <c r="U185" s="34" t="str">
        <f t="shared" si="16"/>
        <v/>
      </c>
      <c r="V185" s="19"/>
    </row>
    <row r="186" spans="1:22" s="5" customFormat="1">
      <c r="A186" s="19" t="s">
        <v>8676</v>
      </c>
      <c r="B186" s="19" t="s">
        <v>5322</v>
      </c>
      <c r="C186" s="19"/>
      <c r="D186" s="19" t="s">
        <v>2299</v>
      </c>
      <c r="E186" s="34">
        <v>41827</v>
      </c>
      <c r="F186" s="19"/>
      <c r="G186" s="19"/>
      <c r="H186" s="19">
        <f t="shared" si="12"/>
        <v>1</v>
      </c>
      <c r="I186" s="19"/>
      <c r="J186" s="11" t="s">
        <v>8675</v>
      </c>
      <c r="K186" s="19" t="str">
        <f t="shared" si="17"/>
        <v>C1721</v>
      </c>
      <c r="L186" s="19" t="str">
        <f t="shared" si="13"/>
        <v>C17.2.1 - Manufacture of corrugated paper and paperboard and of containers of paper and paperboard</v>
      </c>
      <c r="M186" s="19"/>
      <c r="N186" s="19" t="s">
        <v>359</v>
      </c>
      <c r="O186" s="19" t="s">
        <v>2299</v>
      </c>
      <c r="P186" s="19"/>
      <c r="Q186" s="19"/>
      <c r="R186" s="19"/>
      <c r="S186" s="34">
        <f t="shared" si="14"/>
        <v>41827</v>
      </c>
      <c r="T186" s="34" t="str">
        <f t="shared" si="15"/>
        <v/>
      </c>
      <c r="U186" s="34" t="str">
        <f t="shared" si="16"/>
        <v/>
      </c>
      <c r="V186" s="19"/>
    </row>
    <row r="187" spans="1:22" s="5" customFormat="1">
      <c r="A187" s="19" t="s">
        <v>8677</v>
      </c>
      <c r="B187" s="19" t="s">
        <v>5323</v>
      </c>
      <c r="C187" s="19"/>
      <c r="D187" s="19" t="s">
        <v>2299</v>
      </c>
      <c r="E187" s="34">
        <v>41827</v>
      </c>
      <c r="F187" s="19"/>
      <c r="G187" s="19"/>
      <c r="H187" s="19">
        <f t="shared" si="12"/>
        <v>1</v>
      </c>
      <c r="I187" s="19"/>
      <c r="J187" s="11" t="s">
        <v>8676</v>
      </c>
      <c r="K187" s="19" t="str">
        <f t="shared" si="17"/>
        <v>C1722</v>
      </c>
      <c r="L187" s="19" t="str">
        <f t="shared" si="13"/>
        <v>C17.2.2 - Manufacture of household and sanitary goods and of toilet requisites</v>
      </c>
      <c r="M187" s="19"/>
      <c r="N187" s="19" t="s">
        <v>359</v>
      </c>
      <c r="O187" s="19" t="s">
        <v>2299</v>
      </c>
      <c r="P187" s="19" t="s">
        <v>6136</v>
      </c>
      <c r="Q187" s="19"/>
      <c r="R187" s="19"/>
      <c r="S187" s="34">
        <f t="shared" si="14"/>
        <v>41827</v>
      </c>
      <c r="T187" s="34" t="str">
        <f t="shared" si="15"/>
        <v/>
      </c>
      <c r="U187" s="34" t="str">
        <f t="shared" si="16"/>
        <v/>
      </c>
      <c r="V187" s="19"/>
    </row>
    <row r="188" spans="1:22" s="5" customFormat="1">
      <c r="A188" s="19" t="s">
        <v>8678</v>
      </c>
      <c r="B188" s="19" t="s">
        <v>5324</v>
      </c>
      <c r="C188" s="19"/>
      <c r="D188" s="19" t="s">
        <v>2299</v>
      </c>
      <c r="E188" s="34">
        <v>41827</v>
      </c>
      <c r="F188" s="19"/>
      <c r="G188" s="19"/>
      <c r="H188" s="19">
        <f t="shared" si="12"/>
        <v>1</v>
      </c>
      <c r="I188" s="19"/>
      <c r="J188" s="11" t="s">
        <v>8677</v>
      </c>
      <c r="K188" s="19" t="str">
        <f t="shared" si="17"/>
        <v>C1723</v>
      </c>
      <c r="L188" s="19" t="str">
        <f t="shared" si="13"/>
        <v>C17.2.3 - Manufacture of paper stationery</v>
      </c>
      <c r="M188" s="19"/>
      <c r="N188" s="19" t="s">
        <v>359</v>
      </c>
      <c r="O188" s="19" t="s">
        <v>2299</v>
      </c>
      <c r="P188" s="19"/>
      <c r="Q188" s="19"/>
      <c r="R188" s="19"/>
      <c r="S188" s="34">
        <f t="shared" si="14"/>
        <v>41827</v>
      </c>
      <c r="T188" s="34" t="str">
        <f t="shared" si="15"/>
        <v/>
      </c>
      <c r="U188" s="34" t="str">
        <f t="shared" si="16"/>
        <v/>
      </c>
      <c r="V188" s="19"/>
    </row>
    <row r="189" spans="1:22" s="5" customFormat="1">
      <c r="A189" s="19" t="s">
        <v>8679</v>
      </c>
      <c r="B189" s="19" t="s">
        <v>5325</v>
      </c>
      <c r="C189" s="19"/>
      <c r="D189" s="19" t="s">
        <v>2299</v>
      </c>
      <c r="E189" s="34">
        <v>41827</v>
      </c>
      <c r="F189" s="19"/>
      <c r="G189" s="19"/>
      <c r="H189" s="19">
        <f t="shared" si="12"/>
        <v>1</v>
      </c>
      <c r="I189" s="19"/>
      <c r="J189" s="11" t="s">
        <v>8678</v>
      </c>
      <c r="K189" s="19" t="str">
        <f t="shared" si="17"/>
        <v>C1724</v>
      </c>
      <c r="L189" s="19" t="str">
        <f t="shared" si="13"/>
        <v>C17.2.4 - Manufacture of wallpaper</v>
      </c>
      <c r="M189" s="19"/>
      <c r="N189" s="19" t="s">
        <v>359</v>
      </c>
      <c r="O189" s="19" t="s">
        <v>2299</v>
      </c>
      <c r="P189" s="19"/>
      <c r="Q189" s="19"/>
      <c r="R189" s="19"/>
      <c r="S189" s="34">
        <f t="shared" si="14"/>
        <v>41827</v>
      </c>
      <c r="T189" s="34" t="str">
        <f t="shared" si="15"/>
        <v/>
      </c>
      <c r="U189" s="34" t="str">
        <f t="shared" si="16"/>
        <v/>
      </c>
      <c r="V189" s="19"/>
    </row>
    <row r="190" spans="1:22" s="5" customFormat="1">
      <c r="A190" s="19" t="s">
        <v>8680</v>
      </c>
      <c r="B190" s="19" t="s">
        <v>5326</v>
      </c>
      <c r="C190" s="19"/>
      <c r="D190" s="19" t="s">
        <v>2299</v>
      </c>
      <c r="E190" s="34">
        <v>41827</v>
      </c>
      <c r="F190" s="19"/>
      <c r="G190" s="19"/>
      <c r="H190" s="19">
        <f t="shared" si="12"/>
        <v>1</v>
      </c>
      <c r="I190" s="19"/>
      <c r="J190" s="11" t="s">
        <v>8679</v>
      </c>
      <c r="K190" s="19" t="str">
        <f t="shared" si="17"/>
        <v>C1729</v>
      </c>
      <c r="L190" s="19" t="str">
        <f t="shared" si="13"/>
        <v>C17.2.9 - Manufacture of other articles of paper and paperboard</v>
      </c>
      <c r="M190" s="19"/>
      <c r="N190" s="19" t="s">
        <v>359</v>
      </c>
      <c r="O190" s="19" t="s">
        <v>2299</v>
      </c>
      <c r="P190" s="19"/>
      <c r="Q190" s="19"/>
      <c r="R190" s="19"/>
      <c r="S190" s="34">
        <f t="shared" si="14"/>
        <v>41827</v>
      </c>
      <c r="T190" s="34" t="str">
        <f t="shared" si="15"/>
        <v/>
      </c>
      <c r="U190" s="34" t="str">
        <f t="shared" si="16"/>
        <v/>
      </c>
      <c r="V190" s="19"/>
    </row>
    <row r="191" spans="1:22" s="5" customFormat="1">
      <c r="A191" s="19" t="s">
        <v>8681</v>
      </c>
      <c r="B191" s="19" t="s">
        <v>5327</v>
      </c>
      <c r="C191" s="19"/>
      <c r="D191" s="19" t="s">
        <v>2299</v>
      </c>
      <c r="E191" s="34">
        <v>41827</v>
      </c>
      <c r="F191" s="19"/>
      <c r="G191" s="19"/>
      <c r="H191" s="19">
        <f t="shared" si="12"/>
        <v>1</v>
      </c>
      <c r="I191" s="19"/>
      <c r="J191" s="9" t="s">
        <v>8680</v>
      </c>
      <c r="K191" s="19" t="str">
        <f t="shared" si="17"/>
        <v>C18</v>
      </c>
      <c r="L191" s="19" t="str">
        <f t="shared" si="13"/>
        <v>C18 - Printing and reproduction of recorded media</v>
      </c>
      <c r="M191" s="19" t="s">
        <v>358</v>
      </c>
      <c r="N191" s="19" t="s">
        <v>359</v>
      </c>
      <c r="O191" s="19" t="s">
        <v>2299</v>
      </c>
      <c r="P191" s="19"/>
      <c r="Q191" s="19"/>
      <c r="R191" s="19"/>
      <c r="S191" s="34">
        <f t="shared" si="14"/>
        <v>41827</v>
      </c>
      <c r="T191" s="34" t="str">
        <f t="shared" si="15"/>
        <v/>
      </c>
      <c r="U191" s="34" t="str">
        <f t="shared" si="16"/>
        <v/>
      </c>
      <c r="V191" s="19"/>
    </row>
    <row r="192" spans="1:22" s="5" customFormat="1">
      <c r="A192" s="19" t="s">
        <v>8682</v>
      </c>
      <c r="B192" s="19" t="s">
        <v>5328</v>
      </c>
      <c r="C192" s="19"/>
      <c r="D192" s="19" t="s">
        <v>2299</v>
      </c>
      <c r="E192" s="34">
        <v>41827</v>
      </c>
      <c r="F192" s="19"/>
      <c r="G192" s="19"/>
      <c r="H192" s="19">
        <f t="shared" si="12"/>
        <v>1</v>
      </c>
      <c r="I192" s="19"/>
      <c r="J192" s="10" t="s">
        <v>8681</v>
      </c>
      <c r="K192" s="19" t="str">
        <f t="shared" si="17"/>
        <v>C181</v>
      </c>
      <c r="L192" s="19" t="str">
        <f t="shared" si="13"/>
        <v>C18.1 - Printing and service activities related to printing</v>
      </c>
      <c r="M192" s="19" t="s">
        <v>358</v>
      </c>
      <c r="N192" s="19" t="s">
        <v>359</v>
      </c>
      <c r="O192" s="19" t="s">
        <v>2299</v>
      </c>
      <c r="P192" s="19"/>
      <c r="Q192" s="19"/>
      <c r="R192" s="19"/>
      <c r="S192" s="34">
        <f t="shared" si="14"/>
        <v>41827</v>
      </c>
      <c r="T192" s="34" t="str">
        <f t="shared" si="15"/>
        <v/>
      </c>
      <c r="U192" s="34" t="str">
        <f t="shared" si="16"/>
        <v/>
      </c>
      <c r="V192" s="19"/>
    </row>
    <row r="193" spans="1:22" s="5" customFormat="1">
      <c r="A193" s="19" t="s">
        <v>8683</v>
      </c>
      <c r="B193" s="19" t="s">
        <v>5329</v>
      </c>
      <c r="C193" s="19"/>
      <c r="D193" s="19" t="s">
        <v>2299</v>
      </c>
      <c r="E193" s="34">
        <v>41827</v>
      </c>
      <c r="F193" s="19"/>
      <c r="G193" s="19"/>
      <c r="H193" s="19">
        <f t="shared" si="12"/>
        <v>1</v>
      </c>
      <c r="I193" s="19"/>
      <c r="J193" s="11" t="s">
        <v>8682</v>
      </c>
      <c r="K193" s="19" t="str">
        <f t="shared" si="17"/>
        <v>C1811</v>
      </c>
      <c r="L193" s="19" t="str">
        <f t="shared" si="13"/>
        <v>C18.1.1 - Printing of newspapers</v>
      </c>
      <c r="M193" s="19"/>
      <c r="N193" s="19" t="s">
        <v>359</v>
      </c>
      <c r="O193" s="19" t="s">
        <v>2299</v>
      </c>
      <c r="P193" s="19"/>
      <c r="Q193" s="19"/>
      <c r="R193" s="19"/>
      <c r="S193" s="34">
        <f t="shared" si="14"/>
        <v>41827</v>
      </c>
      <c r="T193" s="34" t="str">
        <f t="shared" si="15"/>
        <v/>
      </c>
      <c r="U193" s="34" t="str">
        <f t="shared" si="16"/>
        <v/>
      </c>
      <c r="V193" s="19"/>
    </row>
    <row r="194" spans="1:22" s="5" customFormat="1">
      <c r="A194" s="19" t="s">
        <v>8684</v>
      </c>
      <c r="B194" s="19" t="s">
        <v>5330</v>
      </c>
      <c r="C194" s="19"/>
      <c r="D194" s="19" t="s">
        <v>2299</v>
      </c>
      <c r="E194" s="34">
        <v>41827</v>
      </c>
      <c r="F194" s="19"/>
      <c r="G194" s="19"/>
      <c r="H194" s="19">
        <f t="shared" si="12"/>
        <v>1</v>
      </c>
      <c r="I194" s="19"/>
      <c r="J194" s="11" t="s">
        <v>8683</v>
      </c>
      <c r="K194" s="19" t="str">
        <f t="shared" si="17"/>
        <v>C1812</v>
      </c>
      <c r="L194" s="19" t="str">
        <f t="shared" si="13"/>
        <v>C18.1.2 - Other printing</v>
      </c>
      <c r="M194" s="19"/>
      <c r="N194" s="19" t="s">
        <v>359</v>
      </c>
      <c r="O194" s="19" t="s">
        <v>2299</v>
      </c>
      <c r="P194" s="19"/>
      <c r="Q194" s="19"/>
      <c r="R194" s="19"/>
      <c r="S194" s="34">
        <f t="shared" si="14"/>
        <v>41827</v>
      </c>
      <c r="T194" s="34" t="str">
        <f t="shared" si="15"/>
        <v/>
      </c>
      <c r="U194" s="34" t="str">
        <f t="shared" si="16"/>
        <v/>
      </c>
      <c r="V194" s="19"/>
    </row>
    <row r="195" spans="1:22" s="5" customFormat="1">
      <c r="A195" s="19" t="s">
        <v>8685</v>
      </c>
      <c r="B195" s="19" t="s">
        <v>5331</v>
      </c>
      <c r="C195" s="19"/>
      <c r="D195" s="19" t="s">
        <v>2299</v>
      </c>
      <c r="E195" s="34">
        <v>41827</v>
      </c>
      <c r="F195" s="19"/>
      <c r="G195" s="19"/>
      <c r="H195" s="19">
        <f t="shared" ref="H195:H258" si="18">COUNTIF(J:J,A195)</f>
        <v>1</v>
      </c>
      <c r="I195" s="19"/>
      <c r="J195" s="11" t="s">
        <v>8684</v>
      </c>
      <c r="K195" s="19" t="str">
        <f t="shared" si="17"/>
        <v>C1813</v>
      </c>
      <c r="L195" s="19" t="str">
        <f t="shared" si="13"/>
        <v>C18.1.3 - Pre-press and pre-media services</v>
      </c>
      <c r="M195" s="19"/>
      <c r="N195" s="19" t="s">
        <v>359</v>
      </c>
      <c r="O195" s="19" t="s">
        <v>2299</v>
      </c>
      <c r="P195" s="19"/>
      <c r="Q195" s="19"/>
      <c r="R195" s="19"/>
      <c r="S195" s="34">
        <f t="shared" si="14"/>
        <v>41827</v>
      </c>
      <c r="T195" s="34" t="str">
        <f t="shared" si="15"/>
        <v/>
      </c>
      <c r="U195" s="34" t="str">
        <f t="shared" si="16"/>
        <v/>
      </c>
      <c r="V195" s="19"/>
    </row>
    <row r="196" spans="1:22" s="5" customFormat="1">
      <c r="A196" s="19" t="s">
        <v>8686</v>
      </c>
      <c r="B196" s="19" t="s">
        <v>5332</v>
      </c>
      <c r="C196" s="19"/>
      <c r="D196" s="19" t="s">
        <v>2299</v>
      </c>
      <c r="E196" s="34">
        <v>41827</v>
      </c>
      <c r="F196" s="19"/>
      <c r="G196" s="19"/>
      <c r="H196" s="19">
        <f t="shared" si="18"/>
        <v>1</v>
      </c>
      <c r="I196" s="19"/>
      <c r="J196" s="11" t="s">
        <v>8685</v>
      </c>
      <c r="K196" s="19" t="str">
        <f t="shared" si="17"/>
        <v>C1814</v>
      </c>
      <c r="L196" s="19" t="str">
        <f t="shared" ref="L196:L259" si="19">J196</f>
        <v>C18.1.4 - Binding and related services</v>
      </c>
      <c r="M196" s="19"/>
      <c r="N196" s="19" t="s">
        <v>359</v>
      </c>
      <c r="O196" s="19" t="s">
        <v>2299</v>
      </c>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8687</v>
      </c>
      <c r="B197" s="19" t="s">
        <v>5333</v>
      </c>
      <c r="C197" s="19"/>
      <c r="D197" s="19" t="s">
        <v>2299</v>
      </c>
      <c r="E197" s="34">
        <v>41827</v>
      </c>
      <c r="F197" s="19"/>
      <c r="G197" s="19"/>
      <c r="H197" s="19">
        <f t="shared" si="18"/>
        <v>1</v>
      </c>
      <c r="I197" s="19"/>
      <c r="J197" s="10" t="s">
        <v>8686</v>
      </c>
      <c r="K197" s="19" t="str">
        <f t="shared" ref="K197:K260" si="23">VLOOKUP(J197,$A$2:$B$1100,2,0)</f>
        <v>C182</v>
      </c>
      <c r="L197" s="19" t="str">
        <f t="shared" si="19"/>
        <v>C18.2 - Reproduction of recorded media</v>
      </c>
      <c r="M197" s="19" t="s">
        <v>358</v>
      </c>
      <c r="N197" s="19" t="s">
        <v>359</v>
      </c>
      <c r="O197" s="19" t="s">
        <v>2299</v>
      </c>
      <c r="P197" s="19"/>
      <c r="Q197" s="19"/>
      <c r="R197" s="19"/>
      <c r="S197" s="34">
        <f t="shared" si="20"/>
        <v>41827</v>
      </c>
      <c r="T197" s="34" t="str">
        <f t="shared" si="21"/>
        <v/>
      </c>
      <c r="U197" s="34" t="str">
        <f t="shared" si="22"/>
        <v/>
      </c>
      <c r="V197" s="19"/>
    </row>
    <row r="198" spans="1:22" s="5" customFormat="1">
      <c r="A198" s="19" t="s">
        <v>8688</v>
      </c>
      <c r="B198" s="19" t="s">
        <v>5334</v>
      </c>
      <c r="C198" s="19"/>
      <c r="D198" s="19" t="s">
        <v>2299</v>
      </c>
      <c r="E198" s="34">
        <v>41827</v>
      </c>
      <c r="F198" s="19"/>
      <c r="G198" s="19"/>
      <c r="H198" s="19">
        <f t="shared" si="18"/>
        <v>1</v>
      </c>
      <c r="I198" s="19"/>
      <c r="J198" s="11" t="s">
        <v>8687</v>
      </c>
      <c r="K198" s="19" t="str">
        <f t="shared" si="23"/>
        <v>C1820</v>
      </c>
      <c r="L198" s="19" t="str">
        <f t="shared" si="19"/>
        <v>C18.2.0 - Reproduction of recorded media</v>
      </c>
      <c r="M198" s="19"/>
      <c r="N198" s="19" t="s">
        <v>359</v>
      </c>
      <c r="O198" s="19" t="s">
        <v>2299</v>
      </c>
      <c r="P198" s="19"/>
      <c r="Q198" s="19"/>
      <c r="R198" s="19"/>
      <c r="S198" s="34">
        <f t="shared" si="20"/>
        <v>41827</v>
      </c>
      <c r="T198" s="34" t="str">
        <f t="shared" si="21"/>
        <v/>
      </c>
      <c r="U198" s="34" t="str">
        <f t="shared" si="22"/>
        <v/>
      </c>
      <c r="V198" s="19"/>
    </row>
    <row r="199" spans="1:22" s="5" customFormat="1">
      <c r="A199" s="19" t="s">
        <v>8689</v>
      </c>
      <c r="B199" s="19" t="s">
        <v>5335</v>
      </c>
      <c r="C199" s="19"/>
      <c r="D199" s="19" t="s">
        <v>2299</v>
      </c>
      <c r="E199" s="34">
        <v>41827</v>
      </c>
      <c r="F199" s="19"/>
      <c r="G199" s="19"/>
      <c r="H199" s="19">
        <f t="shared" si="18"/>
        <v>1</v>
      </c>
      <c r="I199" s="19"/>
      <c r="J199" s="9" t="s">
        <v>8688</v>
      </c>
      <c r="K199" s="19" t="str">
        <f t="shared" si="23"/>
        <v>C19</v>
      </c>
      <c r="L199" s="19" t="str">
        <f t="shared" si="19"/>
        <v>C19 - Manufacture of coke and refined petroleum products</v>
      </c>
      <c r="M199" s="19" t="s">
        <v>358</v>
      </c>
      <c r="N199" s="19" t="s">
        <v>359</v>
      </c>
      <c r="O199" s="19" t="s">
        <v>2299</v>
      </c>
      <c r="P199" s="19"/>
      <c r="Q199" s="19"/>
      <c r="R199" s="19"/>
      <c r="S199" s="34">
        <f t="shared" si="20"/>
        <v>41827</v>
      </c>
      <c r="T199" s="34" t="str">
        <f t="shared" si="21"/>
        <v/>
      </c>
      <c r="U199" s="34" t="str">
        <f t="shared" si="22"/>
        <v/>
      </c>
      <c r="V199" s="19"/>
    </row>
    <row r="200" spans="1:22" s="5" customFormat="1">
      <c r="A200" s="19" t="s">
        <v>8690</v>
      </c>
      <c r="B200" s="19" t="s">
        <v>5336</v>
      </c>
      <c r="C200" s="19"/>
      <c r="D200" s="19" t="s">
        <v>2299</v>
      </c>
      <c r="E200" s="34">
        <v>41827</v>
      </c>
      <c r="F200" s="19"/>
      <c r="G200" s="19"/>
      <c r="H200" s="19">
        <f t="shared" si="18"/>
        <v>1</v>
      </c>
      <c r="I200" s="19"/>
      <c r="J200" s="10" t="s">
        <v>8689</v>
      </c>
      <c r="K200" s="19" t="str">
        <f t="shared" si="23"/>
        <v>C191</v>
      </c>
      <c r="L200" s="19" t="str">
        <f t="shared" si="19"/>
        <v>C19.1 - Manufacture of coke oven products</v>
      </c>
      <c r="M200" s="19" t="s">
        <v>358</v>
      </c>
      <c r="N200" s="19" t="s">
        <v>359</v>
      </c>
      <c r="O200" s="19" t="s">
        <v>2299</v>
      </c>
      <c r="P200" s="19"/>
      <c r="Q200" s="19"/>
      <c r="R200" s="19"/>
      <c r="S200" s="34">
        <f t="shared" si="20"/>
        <v>41827</v>
      </c>
      <c r="T200" s="34" t="str">
        <f t="shared" si="21"/>
        <v/>
      </c>
      <c r="U200" s="34" t="str">
        <f t="shared" si="22"/>
        <v/>
      </c>
      <c r="V200" s="19"/>
    </row>
    <row r="201" spans="1:22" s="5" customFormat="1">
      <c r="A201" s="19" t="s">
        <v>8691</v>
      </c>
      <c r="B201" s="19" t="s">
        <v>5337</v>
      </c>
      <c r="C201" s="19"/>
      <c r="D201" s="19" t="s">
        <v>2299</v>
      </c>
      <c r="E201" s="34">
        <v>41827</v>
      </c>
      <c r="F201" s="19"/>
      <c r="G201" s="19"/>
      <c r="H201" s="19">
        <f t="shared" si="18"/>
        <v>1</v>
      </c>
      <c r="I201" s="19"/>
      <c r="J201" s="11" t="s">
        <v>8690</v>
      </c>
      <c r="K201" s="19" t="str">
        <f t="shared" si="23"/>
        <v>C1910</v>
      </c>
      <c r="L201" s="19" t="str">
        <f t="shared" si="19"/>
        <v>C19.1.0 - Manufacture of coke oven products</v>
      </c>
      <c r="M201" s="19"/>
      <c r="N201" s="19" t="s">
        <v>359</v>
      </c>
      <c r="O201" s="19" t="s">
        <v>2299</v>
      </c>
      <c r="P201" s="19"/>
      <c r="Q201" s="19"/>
      <c r="R201" s="19"/>
      <c r="S201" s="34">
        <f t="shared" si="20"/>
        <v>41827</v>
      </c>
      <c r="T201" s="34" t="str">
        <f t="shared" si="21"/>
        <v/>
      </c>
      <c r="U201" s="34" t="str">
        <f t="shared" si="22"/>
        <v/>
      </c>
      <c r="V201" s="19"/>
    </row>
    <row r="202" spans="1:22" s="5" customFormat="1">
      <c r="A202" s="19" t="s">
        <v>8692</v>
      </c>
      <c r="B202" s="19" t="s">
        <v>5338</v>
      </c>
      <c r="C202" s="19"/>
      <c r="D202" s="19" t="s">
        <v>2299</v>
      </c>
      <c r="E202" s="34">
        <v>41827</v>
      </c>
      <c r="F202" s="19"/>
      <c r="G202" s="19"/>
      <c r="H202" s="19">
        <f t="shared" si="18"/>
        <v>1</v>
      </c>
      <c r="I202" s="19"/>
      <c r="J202" s="10" t="s">
        <v>8691</v>
      </c>
      <c r="K202" s="19" t="str">
        <f t="shared" si="23"/>
        <v>C192</v>
      </c>
      <c r="L202" s="19" t="str">
        <f t="shared" si="19"/>
        <v>C19.2 - Manufacture of refined petroleum products</v>
      </c>
      <c r="M202" s="19" t="s">
        <v>358</v>
      </c>
      <c r="N202" s="19" t="s">
        <v>359</v>
      </c>
      <c r="O202" s="19" t="s">
        <v>2299</v>
      </c>
      <c r="P202" s="19"/>
      <c r="Q202" s="19"/>
      <c r="R202" s="19"/>
      <c r="S202" s="34">
        <f t="shared" si="20"/>
        <v>41827</v>
      </c>
      <c r="T202" s="34" t="str">
        <f t="shared" si="21"/>
        <v/>
      </c>
      <c r="U202" s="34" t="str">
        <f t="shared" si="22"/>
        <v/>
      </c>
      <c r="V202" s="19"/>
    </row>
    <row r="203" spans="1:22" s="5" customFormat="1">
      <c r="A203" s="19" t="s">
        <v>8693</v>
      </c>
      <c r="B203" s="19" t="s">
        <v>5339</v>
      </c>
      <c r="C203" s="19"/>
      <c r="D203" s="19" t="s">
        <v>2299</v>
      </c>
      <c r="E203" s="34">
        <v>41827</v>
      </c>
      <c r="F203" s="19"/>
      <c r="G203" s="19"/>
      <c r="H203" s="19">
        <f t="shared" si="18"/>
        <v>1</v>
      </c>
      <c r="I203" s="19"/>
      <c r="J203" s="11" t="s">
        <v>8692</v>
      </c>
      <c r="K203" s="19" t="str">
        <f t="shared" si="23"/>
        <v>C1920</v>
      </c>
      <c r="L203" s="19" t="str">
        <f t="shared" si="19"/>
        <v>C19.2.0 - Manufacture of refined petroleum products</v>
      </c>
      <c r="M203" s="19"/>
      <c r="N203" s="19" t="s">
        <v>359</v>
      </c>
      <c r="O203" s="19" t="s">
        <v>2299</v>
      </c>
      <c r="P203" s="19"/>
      <c r="Q203" s="19"/>
      <c r="R203" s="19"/>
      <c r="S203" s="34">
        <f t="shared" si="20"/>
        <v>41827</v>
      </c>
      <c r="T203" s="34" t="str">
        <f t="shared" si="21"/>
        <v/>
      </c>
      <c r="U203" s="34" t="str">
        <f t="shared" si="22"/>
        <v/>
      </c>
      <c r="V203" s="19"/>
    </row>
    <row r="204" spans="1:22" s="5" customFormat="1">
      <c r="A204" s="19" t="s">
        <v>8694</v>
      </c>
      <c r="B204" s="19" t="s">
        <v>5340</v>
      </c>
      <c r="C204" s="19"/>
      <c r="D204" s="19" t="s">
        <v>2299</v>
      </c>
      <c r="E204" s="34">
        <v>41827</v>
      </c>
      <c r="F204" s="19"/>
      <c r="G204" s="19"/>
      <c r="H204" s="19">
        <f t="shared" si="18"/>
        <v>1</v>
      </c>
      <c r="I204" s="19"/>
      <c r="J204" s="9" t="s">
        <v>8693</v>
      </c>
      <c r="K204" s="19" t="str">
        <f t="shared" si="23"/>
        <v>C20</v>
      </c>
      <c r="L204" s="19" t="str">
        <f t="shared" si="19"/>
        <v>C20 - Manufacture of chemicals and chemical products</v>
      </c>
      <c r="M204" s="19" t="s">
        <v>358</v>
      </c>
      <c r="N204" s="19" t="s">
        <v>359</v>
      </c>
      <c r="O204" s="19" t="s">
        <v>2299</v>
      </c>
      <c r="P204" s="19"/>
      <c r="Q204" s="19"/>
      <c r="R204" s="19"/>
      <c r="S204" s="34">
        <f t="shared" si="20"/>
        <v>41827</v>
      </c>
      <c r="T204" s="34" t="str">
        <f t="shared" si="21"/>
        <v/>
      </c>
      <c r="U204" s="34" t="str">
        <f t="shared" si="22"/>
        <v/>
      </c>
      <c r="V204" s="19"/>
    </row>
    <row r="205" spans="1:22" s="5" customFormat="1">
      <c r="A205" s="19" t="s">
        <v>8695</v>
      </c>
      <c r="B205" s="19" t="s">
        <v>5341</v>
      </c>
      <c r="C205" s="19"/>
      <c r="D205" s="19" t="s">
        <v>2299</v>
      </c>
      <c r="E205" s="34">
        <v>41827</v>
      </c>
      <c r="F205" s="19"/>
      <c r="G205" s="19"/>
      <c r="H205" s="19">
        <f t="shared" si="18"/>
        <v>1</v>
      </c>
      <c r="I205" s="19"/>
      <c r="J205" s="10" t="s">
        <v>8694</v>
      </c>
      <c r="K205" s="19" t="str">
        <f t="shared" si="23"/>
        <v>C201</v>
      </c>
      <c r="L205" s="19" t="str">
        <f t="shared" si="19"/>
        <v>C20.1 - Manufacture of basic chemicals, fertilisers and nitrogen compounds, plastics and synthetic rubber in primary forms</v>
      </c>
      <c r="M205" s="19" t="s">
        <v>358</v>
      </c>
      <c r="N205" s="19" t="s">
        <v>359</v>
      </c>
      <c r="O205" s="19" t="s">
        <v>2299</v>
      </c>
      <c r="P205" s="19"/>
      <c r="Q205" s="19"/>
      <c r="R205" s="19"/>
      <c r="S205" s="34">
        <f t="shared" si="20"/>
        <v>41827</v>
      </c>
      <c r="T205" s="34" t="str">
        <f t="shared" si="21"/>
        <v/>
      </c>
      <c r="U205" s="34" t="str">
        <f t="shared" si="22"/>
        <v/>
      </c>
      <c r="V205" s="19"/>
    </row>
    <row r="206" spans="1:22" s="5" customFormat="1">
      <c r="A206" s="19" t="s">
        <v>8696</v>
      </c>
      <c r="B206" s="19" t="s">
        <v>5342</v>
      </c>
      <c r="C206" s="19"/>
      <c r="D206" s="19" t="s">
        <v>2299</v>
      </c>
      <c r="E206" s="34">
        <v>41827</v>
      </c>
      <c r="F206" s="19"/>
      <c r="G206" s="19"/>
      <c r="H206" s="19">
        <f t="shared" si="18"/>
        <v>1</v>
      </c>
      <c r="I206" s="19"/>
      <c r="J206" s="11" t="s">
        <v>8695</v>
      </c>
      <c r="K206" s="19" t="str">
        <f t="shared" si="23"/>
        <v>C2011</v>
      </c>
      <c r="L206" s="19" t="str">
        <f t="shared" si="19"/>
        <v>C20.1.1 - Manufacture of industrial gases</v>
      </c>
      <c r="M206" s="19"/>
      <c r="N206" s="19" t="s">
        <v>359</v>
      </c>
      <c r="O206" s="19" t="s">
        <v>2299</v>
      </c>
      <c r="P206" s="19"/>
      <c r="Q206" s="19"/>
      <c r="R206" s="19"/>
      <c r="S206" s="34">
        <f t="shared" si="20"/>
        <v>41827</v>
      </c>
      <c r="T206" s="34" t="str">
        <f t="shared" si="21"/>
        <v/>
      </c>
      <c r="U206" s="34" t="str">
        <f t="shared" si="22"/>
        <v/>
      </c>
      <c r="V206" s="19"/>
    </row>
    <row r="207" spans="1:22" s="5" customFormat="1">
      <c r="A207" s="19" t="s">
        <v>8697</v>
      </c>
      <c r="B207" s="19" t="s">
        <v>5343</v>
      </c>
      <c r="C207" s="19"/>
      <c r="D207" s="19" t="s">
        <v>2299</v>
      </c>
      <c r="E207" s="34">
        <v>41827</v>
      </c>
      <c r="F207" s="19"/>
      <c r="G207" s="19"/>
      <c r="H207" s="19">
        <f t="shared" si="18"/>
        <v>1</v>
      </c>
      <c r="I207" s="19"/>
      <c r="J207" s="11" t="s">
        <v>8696</v>
      </c>
      <c r="K207" s="19" t="str">
        <f t="shared" si="23"/>
        <v>C2012</v>
      </c>
      <c r="L207" s="19" t="str">
        <f t="shared" si="19"/>
        <v>C20.1.2 - Manufacture of dyes and pigments</v>
      </c>
      <c r="M207" s="19"/>
      <c r="N207" s="19" t="s">
        <v>359</v>
      </c>
      <c r="O207" s="19" t="s">
        <v>2299</v>
      </c>
      <c r="P207" s="19"/>
      <c r="Q207" s="19"/>
      <c r="R207" s="19"/>
      <c r="S207" s="34">
        <f t="shared" si="20"/>
        <v>41827</v>
      </c>
      <c r="T207" s="34" t="str">
        <f t="shared" si="21"/>
        <v/>
      </c>
      <c r="U207" s="34" t="str">
        <f t="shared" si="22"/>
        <v/>
      </c>
      <c r="V207" s="19"/>
    </row>
    <row r="208" spans="1:22" s="5" customFormat="1">
      <c r="A208" s="19" t="s">
        <v>8698</v>
      </c>
      <c r="B208" s="19" t="s">
        <v>5344</v>
      </c>
      <c r="C208" s="19"/>
      <c r="D208" s="19" t="s">
        <v>2299</v>
      </c>
      <c r="E208" s="34">
        <v>41827</v>
      </c>
      <c r="F208" s="19"/>
      <c r="G208" s="19"/>
      <c r="H208" s="19">
        <f t="shared" si="18"/>
        <v>1</v>
      </c>
      <c r="I208" s="19"/>
      <c r="J208" s="11" t="s">
        <v>8697</v>
      </c>
      <c r="K208" s="19" t="str">
        <f t="shared" si="23"/>
        <v>C2013</v>
      </c>
      <c r="L208" s="19" t="str">
        <f t="shared" si="19"/>
        <v>C20.1.3 - Manufacture of other inorganic basic chemicals</v>
      </c>
      <c r="M208" s="19"/>
      <c r="N208" s="19" t="s">
        <v>359</v>
      </c>
      <c r="O208" s="19" t="s">
        <v>2299</v>
      </c>
      <c r="P208" s="19" t="s">
        <v>6136</v>
      </c>
      <c r="Q208" s="19"/>
      <c r="R208" s="19"/>
      <c r="S208" s="34">
        <f t="shared" si="20"/>
        <v>41827</v>
      </c>
      <c r="T208" s="34" t="str">
        <f t="shared" si="21"/>
        <v/>
      </c>
      <c r="U208" s="34" t="str">
        <f t="shared" si="22"/>
        <v/>
      </c>
      <c r="V208" s="19"/>
    </row>
    <row r="209" spans="1:22" s="5" customFormat="1">
      <c r="A209" s="19" t="s">
        <v>8699</v>
      </c>
      <c r="B209" s="19" t="s">
        <v>5345</v>
      </c>
      <c r="C209" s="19"/>
      <c r="D209" s="19" t="s">
        <v>2299</v>
      </c>
      <c r="E209" s="34">
        <v>41827</v>
      </c>
      <c r="F209" s="19"/>
      <c r="G209" s="19"/>
      <c r="H209" s="19">
        <f t="shared" si="18"/>
        <v>1</v>
      </c>
      <c r="I209" s="19"/>
      <c r="J209" s="11" t="s">
        <v>8698</v>
      </c>
      <c r="K209" s="19" t="str">
        <f t="shared" si="23"/>
        <v>C2014</v>
      </c>
      <c r="L209" s="19" t="str">
        <f t="shared" si="19"/>
        <v>C20.1.4 - Manufacture of other organic basic chemicals</v>
      </c>
      <c r="M209" s="19"/>
      <c r="N209" s="19" t="s">
        <v>359</v>
      </c>
      <c r="O209" s="19" t="s">
        <v>2299</v>
      </c>
      <c r="P209" s="19" t="s">
        <v>6136</v>
      </c>
      <c r="Q209" s="19"/>
      <c r="R209" s="19"/>
      <c r="S209" s="34">
        <f t="shared" si="20"/>
        <v>41827</v>
      </c>
      <c r="T209" s="34" t="str">
        <f t="shared" si="21"/>
        <v/>
      </c>
      <c r="U209" s="34" t="str">
        <f t="shared" si="22"/>
        <v/>
      </c>
      <c r="V209" s="19"/>
    </row>
    <row r="210" spans="1:22" s="5" customFormat="1">
      <c r="A210" s="19" t="s">
        <v>8700</v>
      </c>
      <c r="B210" s="19" t="s">
        <v>5346</v>
      </c>
      <c r="C210" s="19"/>
      <c r="D210" s="19" t="s">
        <v>2299</v>
      </c>
      <c r="E210" s="34">
        <v>41827</v>
      </c>
      <c r="F210" s="19"/>
      <c r="G210" s="19"/>
      <c r="H210" s="19">
        <f t="shared" si="18"/>
        <v>1</v>
      </c>
      <c r="I210" s="19"/>
      <c r="J210" s="11" t="s">
        <v>8699</v>
      </c>
      <c r="K210" s="19" t="str">
        <f t="shared" si="23"/>
        <v>C2015</v>
      </c>
      <c r="L210" s="19" t="str">
        <f t="shared" si="19"/>
        <v>C20.1.5 - Manufacture of fertilisers and nitrogen compounds</v>
      </c>
      <c r="M210" s="19"/>
      <c r="N210" s="19" t="s">
        <v>359</v>
      </c>
      <c r="O210" s="19" t="s">
        <v>2299</v>
      </c>
      <c r="P210" s="19"/>
      <c r="Q210" s="19"/>
      <c r="R210" s="19"/>
      <c r="S210" s="34">
        <f t="shared" si="20"/>
        <v>41827</v>
      </c>
      <c r="T210" s="34" t="str">
        <f t="shared" si="21"/>
        <v/>
      </c>
      <c r="U210" s="34" t="str">
        <f t="shared" si="22"/>
        <v/>
      </c>
      <c r="V210" s="19"/>
    </row>
    <row r="211" spans="1:22" s="5" customFormat="1">
      <c r="A211" s="19" t="s">
        <v>8701</v>
      </c>
      <c r="B211" s="19" t="s">
        <v>5347</v>
      </c>
      <c r="C211" s="19"/>
      <c r="D211" s="19" t="s">
        <v>2299</v>
      </c>
      <c r="E211" s="34">
        <v>41827</v>
      </c>
      <c r="F211" s="19"/>
      <c r="G211" s="19"/>
      <c r="H211" s="19">
        <f t="shared" si="18"/>
        <v>1</v>
      </c>
      <c r="I211" s="19"/>
      <c r="J211" s="11" t="s">
        <v>8700</v>
      </c>
      <c r="K211" s="19" t="str">
        <f t="shared" si="23"/>
        <v>C2016</v>
      </c>
      <c r="L211" s="19" t="str">
        <f t="shared" si="19"/>
        <v>C20.1.6 - Manufacture of plastics in primary forms</v>
      </c>
      <c r="M211" s="19"/>
      <c r="N211" s="19" t="s">
        <v>359</v>
      </c>
      <c r="O211" s="19" t="s">
        <v>2299</v>
      </c>
      <c r="P211" s="19"/>
      <c r="Q211" s="19"/>
      <c r="R211" s="19"/>
      <c r="S211" s="34">
        <f t="shared" si="20"/>
        <v>41827</v>
      </c>
      <c r="T211" s="34" t="str">
        <f t="shared" si="21"/>
        <v/>
      </c>
      <c r="U211" s="34" t="str">
        <f t="shared" si="22"/>
        <v/>
      </c>
      <c r="V211" s="19"/>
    </row>
    <row r="212" spans="1:22" s="5" customFormat="1">
      <c r="A212" s="19" t="s">
        <v>8702</v>
      </c>
      <c r="B212" s="19" t="s">
        <v>5348</v>
      </c>
      <c r="C212" s="19"/>
      <c r="D212" s="19" t="s">
        <v>2299</v>
      </c>
      <c r="E212" s="34">
        <v>41827</v>
      </c>
      <c r="F212" s="19"/>
      <c r="G212" s="19"/>
      <c r="H212" s="19">
        <f t="shared" si="18"/>
        <v>1</v>
      </c>
      <c r="I212" s="19"/>
      <c r="J212" s="11" t="s">
        <v>8701</v>
      </c>
      <c r="K212" s="19" t="str">
        <f t="shared" si="23"/>
        <v>C2017</v>
      </c>
      <c r="L212" s="19" t="str">
        <f t="shared" si="19"/>
        <v>C20.1.7 - Manufacture of synthetic rubber in primary forms</v>
      </c>
      <c r="M212" s="19"/>
      <c r="N212" s="19" t="s">
        <v>359</v>
      </c>
      <c r="O212" s="19" t="s">
        <v>2299</v>
      </c>
      <c r="P212" s="19"/>
      <c r="Q212" s="19"/>
      <c r="R212" s="19"/>
      <c r="S212" s="34">
        <f t="shared" si="20"/>
        <v>41827</v>
      </c>
      <c r="T212" s="34" t="str">
        <f t="shared" si="21"/>
        <v/>
      </c>
      <c r="U212" s="34" t="str">
        <f t="shared" si="22"/>
        <v/>
      </c>
      <c r="V212" s="19"/>
    </row>
    <row r="213" spans="1:22" s="5" customFormat="1">
      <c r="A213" s="19" t="s">
        <v>8703</v>
      </c>
      <c r="B213" s="19" t="s">
        <v>5349</v>
      </c>
      <c r="C213" s="19"/>
      <c r="D213" s="19" t="s">
        <v>2299</v>
      </c>
      <c r="E213" s="34">
        <v>41827</v>
      </c>
      <c r="F213" s="19"/>
      <c r="G213" s="19"/>
      <c r="H213" s="19">
        <f t="shared" si="18"/>
        <v>1</v>
      </c>
      <c r="I213" s="19"/>
      <c r="J213" s="10" t="s">
        <v>8702</v>
      </c>
      <c r="K213" s="19" t="str">
        <f t="shared" si="23"/>
        <v>C202</v>
      </c>
      <c r="L213" s="19" t="str">
        <f t="shared" si="19"/>
        <v>C20.2 - Manufacture of pesticides and other agrochemical products</v>
      </c>
      <c r="M213" s="19" t="s">
        <v>358</v>
      </c>
      <c r="N213" s="19" t="s">
        <v>359</v>
      </c>
      <c r="O213" s="19" t="s">
        <v>2299</v>
      </c>
      <c r="P213" s="19"/>
      <c r="Q213" s="19"/>
      <c r="R213" s="19"/>
      <c r="S213" s="34">
        <f t="shared" si="20"/>
        <v>41827</v>
      </c>
      <c r="T213" s="34" t="str">
        <f t="shared" si="21"/>
        <v/>
      </c>
      <c r="U213" s="34" t="str">
        <f t="shared" si="22"/>
        <v/>
      </c>
      <c r="V213" s="19"/>
    </row>
    <row r="214" spans="1:22" s="5" customFormat="1">
      <c r="A214" s="19" t="s">
        <v>8704</v>
      </c>
      <c r="B214" s="19" t="s">
        <v>5350</v>
      </c>
      <c r="C214" s="19"/>
      <c r="D214" s="19" t="s">
        <v>2299</v>
      </c>
      <c r="E214" s="34">
        <v>41827</v>
      </c>
      <c r="F214" s="19"/>
      <c r="G214" s="19"/>
      <c r="H214" s="19">
        <f t="shared" si="18"/>
        <v>1</v>
      </c>
      <c r="I214" s="19"/>
      <c r="J214" s="11" t="s">
        <v>8703</v>
      </c>
      <c r="K214" s="19" t="str">
        <f t="shared" si="23"/>
        <v>C2020</v>
      </c>
      <c r="L214" s="19" t="str">
        <f t="shared" si="19"/>
        <v>C20.2.0 - Manufacture of pesticides and other agrochemical products</v>
      </c>
      <c r="M214" s="19"/>
      <c r="N214" s="19" t="s">
        <v>359</v>
      </c>
      <c r="O214" s="19" t="s">
        <v>2299</v>
      </c>
      <c r="P214" s="19"/>
      <c r="Q214" s="19"/>
      <c r="R214" s="19"/>
      <c r="S214" s="34">
        <f t="shared" si="20"/>
        <v>41827</v>
      </c>
      <c r="T214" s="34" t="str">
        <f t="shared" si="21"/>
        <v/>
      </c>
      <c r="U214" s="34" t="str">
        <f t="shared" si="22"/>
        <v/>
      </c>
      <c r="V214" s="19"/>
    </row>
    <row r="215" spans="1:22" s="5" customFormat="1">
      <c r="A215" s="19" t="s">
        <v>8705</v>
      </c>
      <c r="B215" s="19" t="s">
        <v>5351</v>
      </c>
      <c r="C215" s="19"/>
      <c r="D215" s="19" t="s">
        <v>2299</v>
      </c>
      <c r="E215" s="34">
        <v>41827</v>
      </c>
      <c r="F215" s="19"/>
      <c r="G215" s="19"/>
      <c r="H215" s="19">
        <f t="shared" si="18"/>
        <v>1</v>
      </c>
      <c r="I215" s="19"/>
      <c r="J215" s="10" t="s">
        <v>8704</v>
      </c>
      <c r="K215" s="19" t="str">
        <f t="shared" si="23"/>
        <v>C203</v>
      </c>
      <c r="L215" s="19" t="str">
        <f t="shared" si="19"/>
        <v>C20.3 - Manufacture of paints, varnishes and similar coatings, printing ink and mastics</v>
      </c>
      <c r="M215" s="19" t="s">
        <v>358</v>
      </c>
      <c r="N215" s="19" t="s">
        <v>359</v>
      </c>
      <c r="O215" s="19" t="s">
        <v>2299</v>
      </c>
      <c r="P215" s="19"/>
      <c r="Q215" s="19"/>
      <c r="R215" s="19"/>
      <c r="S215" s="34">
        <f t="shared" si="20"/>
        <v>41827</v>
      </c>
      <c r="T215" s="34" t="str">
        <f t="shared" si="21"/>
        <v/>
      </c>
      <c r="U215" s="34" t="str">
        <f t="shared" si="22"/>
        <v/>
      </c>
      <c r="V215" s="19"/>
    </row>
    <row r="216" spans="1:22" s="5" customFormat="1">
      <c r="A216" s="19" t="s">
        <v>8706</v>
      </c>
      <c r="B216" s="19" t="s">
        <v>5352</v>
      </c>
      <c r="C216" s="19"/>
      <c r="D216" s="19" t="s">
        <v>2299</v>
      </c>
      <c r="E216" s="34">
        <v>41827</v>
      </c>
      <c r="F216" s="19"/>
      <c r="G216" s="19"/>
      <c r="H216" s="19">
        <f t="shared" si="18"/>
        <v>1</v>
      </c>
      <c r="I216" s="19"/>
      <c r="J216" s="11" t="s">
        <v>8705</v>
      </c>
      <c r="K216" s="19" t="str">
        <f t="shared" si="23"/>
        <v>C2030</v>
      </c>
      <c r="L216" s="19" t="str">
        <f t="shared" si="19"/>
        <v>C20.3.0 - Manufacture of paints, varnishes and similar coatings, printing ink and mastics</v>
      </c>
      <c r="M216" s="19"/>
      <c r="N216" s="19" t="s">
        <v>359</v>
      </c>
      <c r="O216" s="19" t="s">
        <v>2299</v>
      </c>
      <c r="P216" s="19"/>
      <c r="Q216" s="19"/>
      <c r="R216" s="19"/>
      <c r="S216" s="34">
        <f t="shared" si="20"/>
        <v>41827</v>
      </c>
      <c r="T216" s="34" t="str">
        <f t="shared" si="21"/>
        <v/>
      </c>
      <c r="U216" s="34" t="str">
        <f t="shared" si="22"/>
        <v/>
      </c>
      <c r="V216" s="19"/>
    </row>
    <row r="217" spans="1:22" s="5" customFormat="1">
      <c r="A217" s="19" t="s">
        <v>8707</v>
      </c>
      <c r="B217" s="19" t="s">
        <v>5353</v>
      </c>
      <c r="C217" s="19"/>
      <c r="D217" s="19" t="s">
        <v>2299</v>
      </c>
      <c r="E217" s="34">
        <v>41827</v>
      </c>
      <c r="F217" s="19"/>
      <c r="G217" s="19"/>
      <c r="H217" s="19">
        <f t="shared" si="18"/>
        <v>1</v>
      </c>
      <c r="I217" s="19"/>
      <c r="J217" s="10" t="s">
        <v>8706</v>
      </c>
      <c r="K217" s="19" t="str">
        <f t="shared" si="23"/>
        <v>C204</v>
      </c>
      <c r="L217" s="19" t="str">
        <f t="shared" si="19"/>
        <v>C20.4 - Manufacture of soap and detergents, cleaning and polishing preparations, perfumes and toilet preparations</v>
      </c>
      <c r="M217" s="19" t="s">
        <v>358</v>
      </c>
      <c r="N217" s="19" t="s">
        <v>359</v>
      </c>
      <c r="O217" s="19" t="s">
        <v>2299</v>
      </c>
      <c r="P217" s="19"/>
      <c r="Q217" s="19"/>
      <c r="R217" s="19"/>
      <c r="S217" s="34">
        <f t="shared" si="20"/>
        <v>41827</v>
      </c>
      <c r="T217" s="34" t="str">
        <f t="shared" si="21"/>
        <v/>
      </c>
      <c r="U217" s="34" t="str">
        <f t="shared" si="22"/>
        <v/>
      </c>
      <c r="V217" s="19"/>
    </row>
    <row r="218" spans="1:22" s="5" customFormat="1">
      <c r="A218" s="19" t="s">
        <v>8708</v>
      </c>
      <c r="B218" s="19" t="s">
        <v>5354</v>
      </c>
      <c r="C218" s="19"/>
      <c r="D218" s="19" t="s">
        <v>2299</v>
      </c>
      <c r="E218" s="34">
        <v>41827</v>
      </c>
      <c r="F218" s="19"/>
      <c r="G218" s="19"/>
      <c r="H218" s="19">
        <f t="shared" si="18"/>
        <v>1</v>
      </c>
      <c r="I218" s="19"/>
      <c r="J218" s="11" t="s">
        <v>8707</v>
      </c>
      <c r="K218" s="19" t="str">
        <f t="shared" si="23"/>
        <v>C2041</v>
      </c>
      <c r="L218" s="19" t="str">
        <f t="shared" si="19"/>
        <v>C20.4.1 - Manufacture of soap and detergents, cleaning and polishing preparations</v>
      </c>
      <c r="M218" s="19"/>
      <c r="N218" s="19" t="s">
        <v>359</v>
      </c>
      <c r="O218" s="19" t="s">
        <v>2299</v>
      </c>
      <c r="P218" s="19"/>
      <c r="Q218" s="19"/>
      <c r="R218" s="19"/>
      <c r="S218" s="34">
        <f t="shared" si="20"/>
        <v>41827</v>
      </c>
      <c r="T218" s="34" t="str">
        <f t="shared" si="21"/>
        <v/>
      </c>
      <c r="U218" s="34" t="str">
        <f t="shared" si="22"/>
        <v/>
      </c>
      <c r="V218" s="19"/>
    </row>
    <row r="219" spans="1:22" s="5" customFormat="1">
      <c r="A219" s="19" t="s">
        <v>8709</v>
      </c>
      <c r="B219" s="19" t="s">
        <v>5355</v>
      </c>
      <c r="C219" s="19"/>
      <c r="D219" s="19" t="s">
        <v>2299</v>
      </c>
      <c r="E219" s="34">
        <v>41827</v>
      </c>
      <c r="F219" s="19"/>
      <c r="G219" s="19"/>
      <c r="H219" s="19">
        <f t="shared" si="18"/>
        <v>1</v>
      </c>
      <c r="I219" s="19"/>
      <c r="J219" s="11" t="s">
        <v>8708</v>
      </c>
      <c r="K219" s="19" t="str">
        <f t="shared" si="23"/>
        <v>C2042</v>
      </c>
      <c r="L219" s="19" t="str">
        <f t="shared" si="19"/>
        <v>C20.4.2 - Manufacture of perfumes and toilet preparations</v>
      </c>
      <c r="M219" s="19"/>
      <c r="N219" s="19" t="s">
        <v>359</v>
      </c>
      <c r="O219" s="19" t="s">
        <v>2299</v>
      </c>
      <c r="P219" s="19"/>
      <c r="Q219" s="19"/>
      <c r="R219" s="19"/>
      <c r="S219" s="34">
        <f t="shared" si="20"/>
        <v>41827</v>
      </c>
      <c r="T219" s="34" t="str">
        <f t="shared" si="21"/>
        <v/>
      </c>
      <c r="U219" s="34" t="str">
        <f t="shared" si="22"/>
        <v/>
      </c>
      <c r="V219" s="19"/>
    </row>
    <row r="220" spans="1:22" s="5" customFormat="1">
      <c r="A220" s="19" t="s">
        <v>8710</v>
      </c>
      <c r="B220" s="19" t="s">
        <v>5356</v>
      </c>
      <c r="C220" s="19"/>
      <c r="D220" s="19" t="s">
        <v>2299</v>
      </c>
      <c r="E220" s="34">
        <v>41827</v>
      </c>
      <c r="F220" s="19"/>
      <c r="G220" s="19"/>
      <c r="H220" s="19">
        <f t="shared" si="18"/>
        <v>1</v>
      </c>
      <c r="I220" s="19"/>
      <c r="J220" s="10" t="s">
        <v>8709</v>
      </c>
      <c r="K220" s="19" t="str">
        <f t="shared" si="23"/>
        <v>C205</v>
      </c>
      <c r="L220" s="19" t="str">
        <f t="shared" si="19"/>
        <v>C20.5 - Manufacture of other chemical products</v>
      </c>
      <c r="M220" s="19" t="s">
        <v>358</v>
      </c>
      <c r="N220" s="19" t="s">
        <v>359</v>
      </c>
      <c r="O220" s="19" t="s">
        <v>2299</v>
      </c>
      <c r="P220" s="19"/>
      <c r="Q220" s="19"/>
      <c r="R220" s="19"/>
      <c r="S220" s="34">
        <f t="shared" si="20"/>
        <v>41827</v>
      </c>
      <c r="T220" s="34" t="str">
        <f t="shared" si="21"/>
        <v/>
      </c>
      <c r="U220" s="34" t="str">
        <f t="shared" si="22"/>
        <v/>
      </c>
      <c r="V220" s="19"/>
    </row>
    <row r="221" spans="1:22" s="5" customFormat="1">
      <c r="A221" s="19" t="s">
        <v>8711</v>
      </c>
      <c r="B221" s="19" t="s">
        <v>5357</v>
      </c>
      <c r="C221" s="19"/>
      <c r="D221" s="19" t="s">
        <v>2299</v>
      </c>
      <c r="E221" s="34">
        <v>41827</v>
      </c>
      <c r="F221" s="19"/>
      <c r="G221" s="19"/>
      <c r="H221" s="19">
        <f t="shared" si="18"/>
        <v>1</v>
      </c>
      <c r="I221" s="19"/>
      <c r="J221" s="11" t="s">
        <v>8710</v>
      </c>
      <c r="K221" s="19" t="str">
        <f t="shared" si="23"/>
        <v>C2051</v>
      </c>
      <c r="L221" s="19" t="str">
        <f t="shared" si="19"/>
        <v>C20.5.1 - Manufacture of explosives</v>
      </c>
      <c r="M221" s="19"/>
      <c r="N221" s="19" t="s">
        <v>359</v>
      </c>
      <c r="O221" s="19" t="s">
        <v>2299</v>
      </c>
      <c r="P221" s="19"/>
      <c r="Q221" s="19"/>
      <c r="R221" s="19"/>
      <c r="S221" s="34">
        <f t="shared" si="20"/>
        <v>41827</v>
      </c>
      <c r="T221" s="34" t="str">
        <f t="shared" si="21"/>
        <v/>
      </c>
      <c r="U221" s="34" t="str">
        <f t="shared" si="22"/>
        <v/>
      </c>
      <c r="V221" s="19"/>
    </row>
    <row r="222" spans="1:22" s="5" customFormat="1">
      <c r="A222" s="19" t="s">
        <v>8712</v>
      </c>
      <c r="B222" s="19" t="s">
        <v>5358</v>
      </c>
      <c r="C222" s="19"/>
      <c r="D222" s="19" t="s">
        <v>2299</v>
      </c>
      <c r="E222" s="34">
        <v>41827</v>
      </c>
      <c r="F222" s="19"/>
      <c r="G222" s="19"/>
      <c r="H222" s="19">
        <f t="shared" si="18"/>
        <v>1</v>
      </c>
      <c r="I222" s="19"/>
      <c r="J222" s="11" t="s">
        <v>8711</v>
      </c>
      <c r="K222" s="19" t="str">
        <f t="shared" si="23"/>
        <v>C2052</v>
      </c>
      <c r="L222" s="19" t="str">
        <f t="shared" si="19"/>
        <v>C20.5.2 - Manufacture of glues</v>
      </c>
      <c r="M222" s="19"/>
      <c r="N222" s="19" t="s">
        <v>359</v>
      </c>
      <c r="O222" s="19" t="s">
        <v>2299</v>
      </c>
      <c r="P222" s="19"/>
      <c r="Q222" s="19"/>
      <c r="R222" s="19"/>
      <c r="S222" s="34">
        <f t="shared" si="20"/>
        <v>41827</v>
      </c>
      <c r="T222" s="34" t="str">
        <f t="shared" si="21"/>
        <v/>
      </c>
      <c r="U222" s="34" t="str">
        <f t="shared" si="22"/>
        <v/>
      </c>
      <c r="V222" s="19"/>
    </row>
    <row r="223" spans="1:22" s="5" customFormat="1">
      <c r="A223" s="19" t="s">
        <v>8713</v>
      </c>
      <c r="B223" s="19" t="s">
        <v>5359</v>
      </c>
      <c r="C223" s="19"/>
      <c r="D223" s="19" t="s">
        <v>2299</v>
      </c>
      <c r="E223" s="34">
        <v>41827</v>
      </c>
      <c r="F223" s="19"/>
      <c r="G223" s="19"/>
      <c r="H223" s="19">
        <f t="shared" si="18"/>
        <v>1</v>
      </c>
      <c r="I223" s="19"/>
      <c r="J223" s="11" t="s">
        <v>8712</v>
      </c>
      <c r="K223" s="19" t="str">
        <f t="shared" si="23"/>
        <v>C2053</v>
      </c>
      <c r="L223" s="19" t="str">
        <f t="shared" si="19"/>
        <v>C20.5.3 - Manufacture of essential oils</v>
      </c>
      <c r="M223" s="19"/>
      <c r="N223" s="19" t="s">
        <v>359</v>
      </c>
      <c r="O223" s="19" t="s">
        <v>2299</v>
      </c>
      <c r="P223" s="19"/>
      <c r="Q223" s="19"/>
      <c r="R223" s="19"/>
      <c r="S223" s="34">
        <f t="shared" si="20"/>
        <v>41827</v>
      </c>
      <c r="T223" s="34" t="str">
        <f t="shared" si="21"/>
        <v/>
      </c>
      <c r="U223" s="34" t="str">
        <f t="shared" si="22"/>
        <v/>
      </c>
      <c r="V223" s="19"/>
    </row>
    <row r="224" spans="1:22" s="5" customFormat="1">
      <c r="A224" s="19" t="s">
        <v>8714</v>
      </c>
      <c r="B224" s="19" t="s">
        <v>5360</v>
      </c>
      <c r="C224" s="19"/>
      <c r="D224" s="19" t="s">
        <v>2299</v>
      </c>
      <c r="E224" s="34">
        <v>41827</v>
      </c>
      <c r="F224" s="19"/>
      <c r="G224" s="19"/>
      <c r="H224" s="19">
        <f t="shared" si="18"/>
        <v>1</v>
      </c>
      <c r="I224" s="19"/>
      <c r="J224" s="11" t="s">
        <v>8713</v>
      </c>
      <c r="K224" s="19" t="str">
        <f t="shared" si="23"/>
        <v>C2059</v>
      </c>
      <c r="L224" s="19" t="str">
        <f t="shared" si="19"/>
        <v>C20.5.9 - Manufacture of other chemical products n.e.c.</v>
      </c>
      <c r="M224" s="19"/>
      <c r="N224" s="19" t="s">
        <v>359</v>
      </c>
      <c r="O224" s="19" t="s">
        <v>2299</v>
      </c>
      <c r="P224" s="19"/>
      <c r="Q224" s="19"/>
      <c r="R224" s="19"/>
      <c r="S224" s="34">
        <f t="shared" si="20"/>
        <v>41827</v>
      </c>
      <c r="T224" s="34" t="str">
        <f t="shared" si="21"/>
        <v/>
      </c>
      <c r="U224" s="34" t="str">
        <f t="shared" si="22"/>
        <v/>
      </c>
      <c r="V224" s="19"/>
    </row>
    <row r="225" spans="1:22" s="5" customFormat="1">
      <c r="A225" s="19" t="s">
        <v>8715</v>
      </c>
      <c r="B225" s="19" t="s">
        <v>5361</v>
      </c>
      <c r="C225" s="19"/>
      <c r="D225" s="19" t="s">
        <v>2299</v>
      </c>
      <c r="E225" s="34">
        <v>41827</v>
      </c>
      <c r="F225" s="19"/>
      <c r="G225" s="19"/>
      <c r="H225" s="19">
        <f t="shared" si="18"/>
        <v>1</v>
      </c>
      <c r="I225" s="19"/>
      <c r="J225" s="10" t="s">
        <v>8714</v>
      </c>
      <c r="K225" s="19" t="str">
        <f t="shared" si="23"/>
        <v>C206</v>
      </c>
      <c r="L225" s="19" t="str">
        <f t="shared" si="19"/>
        <v>C20.6 - Manufacture of man-made fibres</v>
      </c>
      <c r="M225" s="19" t="s">
        <v>358</v>
      </c>
      <c r="N225" s="19" t="s">
        <v>359</v>
      </c>
      <c r="O225" s="19" t="s">
        <v>2299</v>
      </c>
      <c r="P225" s="19"/>
      <c r="Q225" s="19"/>
      <c r="R225" s="19"/>
      <c r="S225" s="34">
        <f t="shared" si="20"/>
        <v>41827</v>
      </c>
      <c r="T225" s="34" t="str">
        <f t="shared" si="21"/>
        <v/>
      </c>
      <c r="U225" s="34" t="str">
        <f t="shared" si="22"/>
        <v/>
      </c>
      <c r="V225" s="19"/>
    </row>
    <row r="226" spans="1:22" s="5" customFormat="1">
      <c r="A226" s="19" t="s">
        <v>8716</v>
      </c>
      <c r="B226" s="19" t="s">
        <v>5362</v>
      </c>
      <c r="C226" s="19"/>
      <c r="D226" s="19" t="s">
        <v>2299</v>
      </c>
      <c r="E226" s="34">
        <v>41827</v>
      </c>
      <c r="F226" s="19"/>
      <c r="G226" s="19"/>
      <c r="H226" s="19">
        <f t="shared" si="18"/>
        <v>1</v>
      </c>
      <c r="I226" s="19"/>
      <c r="J226" s="11" t="s">
        <v>8715</v>
      </c>
      <c r="K226" s="19" t="str">
        <f t="shared" si="23"/>
        <v>C2060</v>
      </c>
      <c r="L226" s="19" t="str">
        <f t="shared" si="19"/>
        <v>C20.6.0 - Manufacture of man-made fibres</v>
      </c>
      <c r="M226" s="19"/>
      <c r="N226" s="19" t="s">
        <v>359</v>
      </c>
      <c r="O226" s="19" t="s">
        <v>2299</v>
      </c>
      <c r="P226" s="19"/>
      <c r="Q226" s="19"/>
      <c r="R226" s="19"/>
      <c r="S226" s="34">
        <f t="shared" si="20"/>
        <v>41827</v>
      </c>
      <c r="T226" s="34" t="str">
        <f t="shared" si="21"/>
        <v/>
      </c>
      <c r="U226" s="34" t="str">
        <f t="shared" si="22"/>
        <v/>
      </c>
      <c r="V226" s="19"/>
    </row>
    <row r="227" spans="1:22" s="5" customFormat="1">
      <c r="A227" s="19" t="s">
        <v>8717</v>
      </c>
      <c r="B227" s="19" t="s">
        <v>5363</v>
      </c>
      <c r="C227" s="19"/>
      <c r="D227" s="19" t="s">
        <v>2299</v>
      </c>
      <c r="E227" s="34">
        <v>41827</v>
      </c>
      <c r="F227" s="19"/>
      <c r="G227" s="19"/>
      <c r="H227" s="19">
        <f t="shared" si="18"/>
        <v>1</v>
      </c>
      <c r="I227" s="19"/>
      <c r="J227" s="9" t="s">
        <v>8716</v>
      </c>
      <c r="K227" s="19" t="str">
        <f t="shared" si="23"/>
        <v>C21</v>
      </c>
      <c r="L227" s="19" t="str">
        <f t="shared" si="19"/>
        <v>C21 - Manufacture of basic pharmaceutical products and pharmaceutical preparations</v>
      </c>
      <c r="M227" s="19" t="s">
        <v>358</v>
      </c>
      <c r="N227" s="19" t="s">
        <v>359</v>
      </c>
      <c r="O227" s="19" t="s">
        <v>2299</v>
      </c>
      <c r="P227" s="19"/>
      <c r="Q227" s="19"/>
      <c r="R227" s="19"/>
      <c r="S227" s="34">
        <f t="shared" si="20"/>
        <v>41827</v>
      </c>
      <c r="T227" s="34" t="str">
        <f t="shared" si="21"/>
        <v/>
      </c>
      <c r="U227" s="34" t="str">
        <f t="shared" si="22"/>
        <v/>
      </c>
      <c r="V227" s="19"/>
    </row>
    <row r="228" spans="1:22" s="5" customFormat="1">
      <c r="A228" s="19" t="s">
        <v>8718</v>
      </c>
      <c r="B228" s="19" t="s">
        <v>5364</v>
      </c>
      <c r="C228" s="19"/>
      <c r="D228" s="19" t="s">
        <v>2299</v>
      </c>
      <c r="E228" s="34">
        <v>41827</v>
      </c>
      <c r="F228" s="19"/>
      <c r="G228" s="19"/>
      <c r="H228" s="19">
        <f t="shared" si="18"/>
        <v>1</v>
      </c>
      <c r="I228" s="19"/>
      <c r="J228" s="10" t="s">
        <v>8717</v>
      </c>
      <c r="K228" s="19" t="str">
        <f t="shared" si="23"/>
        <v>C211</v>
      </c>
      <c r="L228" s="19" t="str">
        <f t="shared" si="19"/>
        <v>C21.1 - Manufacture of basic pharmaceutical products</v>
      </c>
      <c r="M228" s="19" t="s">
        <v>358</v>
      </c>
      <c r="N228" s="19" t="s">
        <v>359</v>
      </c>
      <c r="O228" s="19" t="s">
        <v>2299</v>
      </c>
      <c r="P228" s="19"/>
      <c r="Q228" s="19"/>
      <c r="R228" s="19"/>
      <c r="S228" s="34">
        <f t="shared" si="20"/>
        <v>41827</v>
      </c>
      <c r="T228" s="34" t="str">
        <f t="shared" si="21"/>
        <v/>
      </c>
      <c r="U228" s="34" t="str">
        <f t="shared" si="22"/>
        <v/>
      </c>
      <c r="V228" s="19"/>
    </row>
    <row r="229" spans="1:22" s="5" customFormat="1">
      <c r="A229" s="19" t="s">
        <v>8719</v>
      </c>
      <c r="B229" s="19" t="s">
        <v>5365</v>
      </c>
      <c r="C229" s="19"/>
      <c r="D229" s="19" t="s">
        <v>2299</v>
      </c>
      <c r="E229" s="34">
        <v>41827</v>
      </c>
      <c r="F229" s="19"/>
      <c r="G229" s="19"/>
      <c r="H229" s="19">
        <f t="shared" si="18"/>
        <v>1</v>
      </c>
      <c r="I229" s="19"/>
      <c r="J229" s="11" t="s">
        <v>8718</v>
      </c>
      <c r="K229" s="19" t="str">
        <f t="shared" si="23"/>
        <v>C2110</v>
      </c>
      <c r="L229" s="19" t="str">
        <f t="shared" si="19"/>
        <v>C21.1.0 - Manufacture of basic pharmaceutical products</v>
      </c>
      <c r="M229" s="19"/>
      <c r="N229" s="19" t="s">
        <v>359</v>
      </c>
      <c r="O229" s="19" t="s">
        <v>2299</v>
      </c>
      <c r="P229" s="19"/>
      <c r="Q229" s="19"/>
      <c r="R229" s="19"/>
      <c r="S229" s="34">
        <f t="shared" si="20"/>
        <v>41827</v>
      </c>
      <c r="T229" s="34" t="str">
        <f t="shared" si="21"/>
        <v/>
      </c>
      <c r="U229" s="34" t="str">
        <f t="shared" si="22"/>
        <v/>
      </c>
      <c r="V229" s="19"/>
    </row>
    <row r="230" spans="1:22" s="5" customFormat="1">
      <c r="A230" s="19" t="s">
        <v>8720</v>
      </c>
      <c r="B230" s="19" t="s">
        <v>5366</v>
      </c>
      <c r="C230" s="19"/>
      <c r="D230" s="19" t="s">
        <v>2299</v>
      </c>
      <c r="E230" s="34">
        <v>41827</v>
      </c>
      <c r="F230" s="19"/>
      <c r="G230" s="19"/>
      <c r="H230" s="19">
        <f t="shared" si="18"/>
        <v>1</v>
      </c>
      <c r="I230" s="19"/>
      <c r="J230" s="10" t="s">
        <v>8719</v>
      </c>
      <c r="K230" s="19" t="str">
        <f t="shared" si="23"/>
        <v>C212</v>
      </c>
      <c r="L230" s="19" t="str">
        <f t="shared" si="19"/>
        <v>C21.2 - Manufacture of pharmaceutical preparations</v>
      </c>
      <c r="M230" s="19" t="s">
        <v>358</v>
      </c>
      <c r="N230" s="19" t="s">
        <v>359</v>
      </c>
      <c r="O230" s="19" t="s">
        <v>2299</v>
      </c>
      <c r="P230" s="19"/>
      <c r="Q230" s="19"/>
      <c r="R230" s="19"/>
      <c r="S230" s="34">
        <f t="shared" si="20"/>
        <v>41827</v>
      </c>
      <c r="T230" s="34" t="str">
        <f t="shared" si="21"/>
        <v/>
      </c>
      <c r="U230" s="34" t="str">
        <f t="shared" si="22"/>
        <v/>
      </c>
      <c r="V230" s="19"/>
    </row>
    <row r="231" spans="1:22" s="5" customFormat="1">
      <c r="A231" s="19" t="s">
        <v>8721</v>
      </c>
      <c r="B231" s="19" t="s">
        <v>5367</v>
      </c>
      <c r="C231" s="19"/>
      <c r="D231" s="19" t="s">
        <v>2299</v>
      </c>
      <c r="E231" s="34">
        <v>41827</v>
      </c>
      <c r="F231" s="19"/>
      <c r="G231" s="19"/>
      <c r="H231" s="19">
        <f t="shared" si="18"/>
        <v>1</v>
      </c>
      <c r="I231" s="19"/>
      <c r="J231" s="11" t="s">
        <v>8720</v>
      </c>
      <c r="K231" s="19" t="str">
        <f t="shared" si="23"/>
        <v>C2120</v>
      </c>
      <c r="L231" s="19" t="str">
        <f t="shared" si="19"/>
        <v>C21.2.0 - Manufacture of pharmaceutical preparations</v>
      </c>
      <c r="M231" s="19"/>
      <c r="N231" s="19" t="s">
        <v>359</v>
      </c>
      <c r="O231" s="19" t="s">
        <v>2299</v>
      </c>
      <c r="P231" s="19"/>
      <c r="Q231" s="19"/>
      <c r="R231" s="19"/>
      <c r="S231" s="34">
        <f t="shared" si="20"/>
        <v>41827</v>
      </c>
      <c r="T231" s="34" t="str">
        <f t="shared" si="21"/>
        <v/>
      </c>
      <c r="U231" s="34" t="str">
        <f t="shared" si="22"/>
        <v/>
      </c>
      <c r="V231" s="19"/>
    </row>
    <row r="232" spans="1:22" s="5" customFormat="1">
      <c r="A232" s="19" t="s">
        <v>8722</v>
      </c>
      <c r="B232" s="19" t="s">
        <v>5368</v>
      </c>
      <c r="C232" s="19"/>
      <c r="D232" s="19" t="s">
        <v>2299</v>
      </c>
      <c r="E232" s="34">
        <v>41827</v>
      </c>
      <c r="F232" s="19"/>
      <c r="G232" s="19"/>
      <c r="H232" s="19">
        <f t="shared" si="18"/>
        <v>1</v>
      </c>
      <c r="I232" s="19"/>
      <c r="J232" s="9" t="s">
        <v>8721</v>
      </c>
      <c r="K232" s="19" t="str">
        <f t="shared" si="23"/>
        <v>C22</v>
      </c>
      <c r="L232" s="19" t="str">
        <f t="shared" si="19"/>
        <v>C22 - Manufacture of rubber and plastic products</v>
      </c>
      <c r="M232" s="19" t="s">
        <v>358</v>
      </c>
      <c r="N232" s="19" t="s">
        <v>359</v>
      </c>
      <c r="O232" s="19" t="s">
        <v>2299</v>
      </c>
      <c r="P232" s="19"/>
      <c r="Q232" s="19"/>
      <c r="R232" s="19"/>
      <c r="S232" s="34">
        <f t="shared" si="20"/>
        <v>41827</v>
      </c>
      <c r="T232" s="34" t="str">
        <f t="shared" si="21"/>
        <v/>
      </c>
      <c r="U232" s="34" t="str">
        <f t="shared" si="22"/>
        <v/>
      </c>
      <c r="V232" s="19"/>
    </row>
    <row r="233" spans="1:22" s="5" customFormat="1">
      <c r="A233" s="19" t="s">
        <v>8723</v>
      </c>
      <c r="B233" s="19" t="s">
        <v>5369</v>
      </c>
      <c r="C233" s="19"/>
      <c r="D233" s="19" t="s">
        <v>2299</v>
      </c>
      <c r="E233" s="34">
        <v>41827</v>
      </c>
      <c r="F233" s="19"/>
      <c r="G233" s="19"/>
      <c r="H233" s="19">
        <f t="shared" si="18"/>
        <v>1</v>
      </c>
      <c r="I233" s="19"/>
      <c r="J233" s="10" t="s">
        <v>8722</v>
      </c>
      <c r="K233" s="19" t="str">
        <f t="shared" si="23"/>
        <v>C221</v>
      </c>
      <c r="L233" s="19" t="str">
        <f t="shared" si="19"/>
        <v>C22.1 - Manufacture of rubber products</v>
      </c>
      <c r="M233" s="19" t="s">
        <v>358</v>
      </c>
      <c r="N233" s="19" t="s">
        <v>359</v>
      </c>
      <c r="O233" s="19" t="s">
        <v>2299</v>
      </c>
      <c r="P233" s="19"/>
      <c r="Q233" s="19"/>
      <c r="R233" s="19"/>
      <c r="S233" s="34">
        <f t="shared" si="20"/>
        <v>41827</v>
      </c>
      <c r="T233" s="34" t="str">
        <f t="shared" si="21"/>
        <v/>
      </c>
      <c r="U233" s="34" t="str">
        <f t="shared" si="22"/>
        <v/>
      </c>
      <c r="V233" s="19"/>
    </row>
    <row r="234" spans="1:22" s="5" customFormat="1">
      <c r="A234" s="19" t="s">
        <v>8724</v>
      </c>
      <c r="B234" s="19" t="s">
        <v>5370</v>
      </c>
      <c r="C234" s="19"/>
      <c r="D234" s="19" t="s">
        <v>2299</v>
      </c>
      <c r="E234" s="34">
        <v>41827</v>
      </c>
      <c r="F234" s="19"/>
      <c r="G234" s="19"/>
      <c r="H234" s="19">
        <f t="shared" si="18"/>
        <v>1</v>
      </c>
      <c r="I234" s="19"/>
      <c r="J234" s="11" t="s">
        <v>8723</v>
      </c>
      <c r="K234" s="19" t="str">
        <f t="shared" si="23"/>
        <v>C2211</v>
      </c>
      <c r="L234" s="19" t="str">
        <f t="shared" si="19"/>
        <v>C22.1.1 - Manufacture of rubber tyres and tubes; retreading and rebuilding of rubber tyres</v>
      </c>
      <c r="M234" s="19"/>
      <c r="N234" s="19" t="s">
        <v>359</v>
      </c>
      <c r="O234" s="19" t="s">
        <v>2299</v>
      </c>
      <c r="P234" s="19"/>
      <c r="Q234" s="19"/>
      <c r="R234" s="19"/>
      <c r="S234" s="34">
        <f t="shared" si="20"/>
        <v>41827</v>
      </c>
      <c r="T234" s="34" t="str">
        <f t="shared" si="21"/>
        <v/>
      </c>
      <c r="U234" s="34" t="str">
        <f t="shared" si="22"/>
        <v/>
      </c>
      <c r="V234" s="19"/>
    </row>
    <row r="235" spans="1:22" s="5" customFormat="1">
      <c r="A235" s="19" t="s">
        <v>8725</v>
      </c>
      <c r="B235" s="19" t="s">
        <v>5371</v>
      </c>
      <c r="C235" s="19"/>
      <c r="D235" s="19" t="s">
        <v>2299</v>
      </c>
      <c r="E235" s="34">
        <v>41827</v>
      </c>
      <c r="F235" s="19"/>
      <c r="G235" s="19"/>
      <c r="H235" s="19">
        <f t="shared" si="18"/>
        <v>1</v>
      </c>
      <c r="I235" s="19"/>
      <c r="J235" s="11" t="s">
        <v>8724</v>
      </c>
      <c r="K235" s="19" t="str">
        <f t="shared" si="23"/>
        <v>C2219</v>
      </c>
      <c r="L235" s="19" t="str">
        <f t="shared" si="19"/>
        <v>C22.1.9 - Manufacture of other rubber products</v>
      </c>
      <c r="M235" s="19"/>
      <c r="N235" s="19" t="s">
        <v>359</v>
      </c>
      <c r="O235" s="19" t="s">
        <v>2299</v>
      </c>
      <c r="P235" s="19"/>
      <c r="Q235" s="19"/>
      <c r="R235" s="19"/>
      <c r="S235" s="34">
        <f t="shared" si="20"/>
        <v>41827</v>
      </c>
      <c r="T235" s="34" t="str">
        <f t="shared" si="21"/>
        <v/>
      </c>
      <c r="U235" s="34" t="str">
        <f t="shared" si="22"/>
        <v/>
      </c>
      <c r="V235" s="19"/>
    </row>
    <row r="236" spans="1:22" s="5" customFormat="1">
      <c r="A236" s="19" t="s">
        <v>8726</v>
      </c>
      <c r="B236" s="19" t="s">
        <v>5372</v>
      </c>
      <c r="C236" s="19"/>
      <c r="D236" s="19" t="s">
        <v>2299</v>
      </c>
      <c r="E236" s="34">
        <v>41827</v>
      </c>
      <c r="F236" s="19"/>
      <c r="G236" s="19"/>
      <c r="H236" s="19">
        <f t="shared" si="18"/>
        <v>1</v>
      </c>
      <c r="I236" s="19"/>
      <c r="J236" s="10" t="s">
        <v>8725</v>
      </c>
      <c r="K236" s="19" t="str">
        <f t="shared" si="23"/>
        <v>C222</v>
      </c>
      <c r="L236" s="19" t="str">
        <f t="shared" si="19"/>
        <v>C22.2 - Manufacture of plastics products</v>
      </c>
      <c r="M236" s="19" t="s">
        <v>358</v>
      </c>
      <c r="N236" s="19" t="s">
        <v>359</v>
      </c>
      <c r="O236" s="19" t="s">
        <v>2299</v>
      </c>
      <c r="P236" s="19"/>
      <c r="Q236" s="19"/>
      <c r="R236" s="19"/>
      <c r="S236" s="34">
        <f t="shared" si="20"/>
        <v>41827</v>
      </c>
      <c r="T236" s="34" t="str">
        <f t="shared" si="21"/>
        <v/>
      </c>
      <c r="U236" s="34" t="str">
        <f t="shared" si="22"/>
        <v/>
      </c>
      <c r="V236" s="19"/>
    </row>
    <row r="237" spans="1:22" s="5" customFormat="1">
      <c r="A237" s="19" t="s">
        <v>8727</v>
      </c>
      <c r="B237" s="19" t="s">
        <v>5373</v>
      </c>
      <c r="C237" s="19"/>
      <c r="D237" s="19" t="s">
        <v>2299</v>
      </c>
      <c r="E237" s="34">
        <v>41827</v>
      </c>
      <c r="F237" s="19"/>
      <c r="G237" s="19"/>
      <c r="H237" s="19">
        <f t="shared" si="18"/>
        <v>1</v>
      </c>
      <c r="I237" s="19"/>
      <c r="J237" s="11" t="s">
        <v>8726</v>
      </c>
      <c r="K237" s="19" t="str">
        <f t="shared" si="23"/>
        <v>C2221</v>
      </c>
      <c r="L237" s="19" t="str">
        <f t="shared" si="19"/>
        <v>C22.2.1 - Manufacture of plastic plates, sheets, tubes and profiles</v>
      </c>
      <c r="M237" s="19"/>
      <c r="N237" s="19" t="s">
        <v>359</v>
      </c>
      <c r="O237" s="19" t="s">
        <v>2299</v>
      </c>
      <c r="P237" s="19"/>
      <c r="Q237" s="19"/>
      <c r="R237" s="19"/>
      <c r="S237" s="34">
        <f t="shared" si="20"/>
        <v>41827</v>
      </c>
      <c r="T237" s="34" t="str">
        <f t="shared" si="21"/>
        <v/>
      </c>
      <c r="U237" s="34" t="str">
        <f t="shared" si="22"/>
        <v/>
      </c>
      <c r="V237" s="19"/>
    </row>
    <row r="238" spans="1:22" s="5" customFormat="1">
      <c r="A238" s="19" t="s">
        <v>8728</v>
      </c>
      <c r="B238" s="19" t="s">
        <v>5374</v>
      </c>
      <c r="C238" s="19"/>
      <c r="D238" s="19" t="s">
        <v>2299</v>
      </c>
      <c r="E238" s="34">
        <v>41827</v>
      </c>
      <c r="F238" s="19"/>
      <c r="G238" s="19"/>
      <c r="H238" s="19">
        <f t="shared" si="18"/>
        <v>1</v>
      </c>
      <c r="I238" s="19"/>
      <c r="J238" s="11" t="s">
        <v>8727</v>
      </c>
      <c r="K238" s="19" t="str">
        <f t="shared" si="23"/>
        <v>C2222</v>
      </c>
      <c r="L238" s="19" t="str">
        <f t="shared" si="19"/>
        <v>C22.2.2 - Manufacture of plastic packing goods</v>
      </c>
      <c r="M238" s="19"/>
      <c r="N238" s="19" t="s">
        <v>359</v>
      </c>
      <c r="O238" s="19" t="s">
        <v>2299</v>
      </c>
      <c r="P238" s="19"/>
      <c r="Q238" s="19"/>
      <c r="R238" s="19"/>
      <c r="S238" s="34">
        <f t="shared" si="20"/>
        <v>41827</v>
      </c>
      <c r="T238" s="34" t="str">
        <f t="shared" si="21"/>
        <v/>
      </c>
      <c r="U238" s="34" t="str">
        <f t="shared" si="22"/>
        <v/>
      </c>
      <c r="V238" s="19"/>
    </row>
    <row r="239" spans="1:22" s="5" customFormat="1">
      <c r="A239" s="19" t="s">
        <v>8729</v>
      </c>
      <c r="B239" s="19" t="s">
        <v>5375</v>
      </c>
      <c r="C239" s="19"/>
      <c r="D239" s="19" t="s">
        <v>2299</v>
      </c>
      <c r="E239" s="34">
        <v>41827</v>
      </c>
      <c r="F239" s="19"/>
      <c r="G239" s="19"/>
      <c r="H239" s="19">
        <f t="shared" si="18"/>
        <v>1</v>
      </c>
      <c r="I239" s="19"/>
      <c r="J239" s="11" t="s">
        <v>8728</v>
      </c>
      <c r="K239" s="19" t="str">
        <f t="shared" si="23"/>
        <v>C2223</v>
      </c>
      <c r="L239" s="19" t="str">
        <f t="shared" si="19"/>
        <v>C22.2.3 - Manufacture of builders’ ware of plastic</v>
      </c>
      <c r="M239" s="19"/>
      <c r="N239" s="19" t="s">
        <v>359</v>
      </c>
      <c r="O239" s="19" t="s">
        <v>2299</v>
      </c>
      <c r="P239" s="19"/>
      <c r="Q239" s="19"/>
      <c r="R239" s="19"/>
      <c r="S239" s="34">
        <f t="shared" si="20"/>
        <v>41827</v>
      </c>
      <c r="T239" s="34" t="str">
        <f t="shared" si="21"/>
        <v/>
      </c>
      <c r="U239" s="34" t="str">
        <f t="shared" si="22"/>
        <v/>
      </c>
      <c r="V239" s="19"/>
    </row>
    <row r="240" spans="1:22" s="5" customFormat="1">
      <c r="A240" s="19" t="s">
        <v>8730</v>
      </c>
      <c r="B240" s="19" t="s">
        <v>5376</v>
      </c>
      <c r="C240" s="19"/>
      <c r="D240" s="19" t="s">
        <v>2299</v>
      </c>
      <c r="E240" s="34">
        <v>41827</v>
      </c>
      <c r="F240" s="19"/>
      <c r="G240" s="19"/>
      <c r="H240" s="19">
        <f t="shared" si="18"/>
        <v>1</v>
      </c>
      <c r="I240" s="19"/>
      <c r="J240" s="11" t="s">
        <v>8729</v>
      </c>
      <c r="K240" s="19" t="str">
        <f t="shared" si="23"/>
        <v>C2229</v>
      </c>
      <c r="L240" s="19" t="str">
        <f t="shared" si="19"/>
        <v>C22.2.9 - Manufacture of other plastic products</v>
      </c>
      <c r="M240" s="19"/>
      <c r="N240" s="19" t="s">
        <v>359</v>
      </c>
      <c r="O240" s="19" t="s">
        <v>2299</v>
      </c>
      <c r="P240" s="19"/>
      <c r="Q240" s="19"/>
      <c r="R240" s="19"/>
      <c r="S240" s="34">
        <f t="shared" si="20"/>
        <v>41827</v>
      </c>
      <c r="T240" s="34" t="str">
        <f t="shared" si="21"/>
        <v/>
      </c>
      <c r="U240" s="34" t="str">
        <f t="shared" si="22"/>
        <v/>
      </c>
      <c r="V240" s="19"/>
    </row>
    <row r="241" spans="1:22" s="5" customFormat="1">
      <c r="A241" s="19" t="s">
        <v>8731</v>
      </c>
      <c r="B241" s="19" t="s">
        <v>5377</v>
      </c>
      <c r="C241" s="19"/>
      <c r="D241" s="19" t="s">
        <v>2299</v>
      </c>
      <c r="E241" s="34">
        <v>41827</v>
      </c>
      <c r="F241" s="19"/>
      <c r="G241" s="19"/>
      <c r="H241" s="19">
        <f t="shared" si="18"/>
        <v>1</v>
      </c>
      <c r="I241" s="19"/>
      <c r="J241" s="9" t="s">
        <v>8730</v>
      </c>
      <c r="K241" s="19" t="str">
        <f t="shared" si="23"/>
        <v>C23</v>
      </c>
      <c r="L241" s="19" t="str">
        <f t="shared" si="19"/>
        <v>C23 - Manufacture of other non-metallic mineral products</v>
      </c>
      <c r="M241" s="19" t="s">
        <v>358</v>
      </c>
      <c r="N241" s="19" t="s">
        <v>359</v>
      </c>
      <c r="O241" s="19" t="s">
        <v>2299</v>
      </c>
      <c r="P241" s="19"/>
      <c r="Q241" s="19"/>
      <c r="R241" s="19"/>
      <c r="S241" s="34">
        <f t="shared" si="20"/>
        <v>41827</v>
      </c>
      <c r="T241" s="34" t="str">
        <f t="shared" si="21"/>
        <v/>
      </c>
      <c r="U241" s="34" t="str">
        <f t="shared" si="22"/>
        <v/>
      </c>
      <c r="V241" s="19"/>
    </row>
    <row r="242" spans="1:22" s="5" customFormat="1">
      <c r="A242" s="19" t="s">
        <v>8732</v>
      </c>
      <c r="B242" s="19" t="s">
        <v>5378</v>
      </c>
      <c r="C242" s="19"/>
      <c r="D242" s="19" t="s">
        <v>2299</v>
      </c>
      <c r="E242" s="34">
        <v>41827</v>
      </c>
      <c r="F242" s="19"/>
      <c r="G242" s="19"/>
      <c r="H242" s="19">
        <f t="shared" si="18"/>
        <v>1</v>
      </c>
      <c r="I242" s="19"/>
      <c r="J242" s="10" t="s">
        <v>8731</v>
      </c>
      <c r="K242" s="19" t="str">
        <f t="shared" si="23"/>
        <v>C231</v>
      </c>
      <c r="L242" s="19" t="str">
        <f t="shared" si="19"/>
        <v>C23.1 - Manufacture of glass and glass products</v>
      </c>
      <c r="M242" s="19" t="s">
        <v>358</v>
      </c>
      <c r="N242" s="19" t="s">
        <v>359</v>
      </c>
      <c r="O242" s="19" t="s">
        <v>2299</v>
      </c>
      <c r="P242" s="19"/>
      <c r="Q242" s="19"/>
      <c r="R242" s="19"/>
      <c r="S242" s="34">
        <f t="shared" si="20"/>
        <v>41827</v>
      </c>
      <c r="T242" s="34" t="str">
        <f t="shared" si="21"/>
        <v/>
      </c>
      <c r="U242" s="34" t="str">
        <f t="shared" si="22"/>
        <v/>
      </c>
      <c r="V242" s="19"/>
    </row>
    <row r="243" spans="1:22" s="5" customFormat="1">
      <c r="A243" s="19" t="s">
        <v>8733</v>
      </c>
      <c r="B243" s="19" t="s">
        <v>5379</v>
      </c>
      <c r="C243" s="19"/>
      <c r="D243" s="19" t="s">
        <v>2299</v>
      </c>
      <c r="E243" s="34">
        <v>41827</v>
      </c>
      <c r="F243" s="19"/>
      <c r="G243" s="19"/>
      <c r="H243" s="19">
        <f t="shared" si="18"/>
        <v>1</v>
      </c>
      <c r="I243" s="19"/>
      <c r="J243" s="11" t="s">
        <v>8732</v>
      </c>
      <c r="K243" s="19" t="str">
        <f t="shared" si="23"/>
        <v>C2311</v>
      </c>
      <c r="L243" s="19" t="str">
        <f t="shared" si="19"/>
        <v>C23.1.1 - Manufacture of flat glass</v>
      </c>
      <c r="M243" s="19"/>
      <c r="N243" s="19" t="s">
        <v>359</v>
      </c>
      <c r="O243" s="19" t="s">
        <v>2299</v>
      </c>
      <c r="P243" s="19"/>
      <c r="Q243" s="19"/>
      <c r="R243" s="19"/>
      <c r="S243" s="34">
        <f t="shared" si="20"/>
        <v>41827</v>
      </c>
      <c r="T243" s="34" t="str">
        <f t="shared" si="21"/>
        <v/>
      </c>
      <c r="U243" s="34" t="str">
        <f t="shared" si="22"/>
        <v/>
      </c>
      <c r="V243" s="19"/>
    </row>
    <row r="244" spans="1:22" s="5" customFormat="1">
      <c r="A244" s="19" t="s">
        <v>8734</v>
      </c>
      <c r="B244" s="19" t="s">
        <v>5380</v>
      </c>
      <c r="C244" s="19"/>
      <c r="D244" s="19" t="s">
        <v>2299</v>
      </c>
      <c r="E244" s="34">
        <v>41827</v>
      </c>
      <c r="F244" s="19"/>
      <c r="G244" s="19"/>
      <c r="H244" s="19">
        <f t="shared" si="18"/>
        <v>1</v>
      </c>
      <c r="I244" s="19"/>
      <c r="J244" s="11" t="s">
        <v>8733</v>
      </c>
      <c r="K244" s="19" t="str">
        <f t="shared" si="23"/>
        <v>C2312</v>
      </c>
      <c r="L244" s="19" t="str">
        <f t="shared" si="19"/>
        <v>C23.1.2 - Shaping and processing of flat glass</v>
      </c>
      <c r="M244" s="19"/>
      <c r="N244" s="19" t="s">
        <v>359</v>
      </c>
      <c r="O244" s="19" t="s">
        <v>2299</v>
      </c>
      <c r="P244" s="19"/>
      <c r="Q244" s="19"/>
      <c r="R244" s="19"/>
      <c r="S244" s="34">
        <f t="shared" si="20"/>
        <v>41827</v>
      </c>
      <c r="T244" s="34" t="str">
        <f t="shared" si="21"/>
        <v/>
      </c>
      <c r="U244" s="34" t="str">
        <f t="shared" si="22"/>
        <v/>
      </c>
      <c r="V244" s="19"/>
    </row>
    <row r="245" spans="1:22" s="5" customFormat="1">
      <c r="A245" s="19" t="s">
        <v>8735</v>
      </c>
      <c r="B245" s="19" t="s">
        <v>5381</v>
      </c>
      <c r="C245" s="19"/>
      <c r="D245" s="19" t="s">
        <v>2299</v>
      </c>
      <c r="E245" s="34">
        <v>41827</v>
      </c>
      <c r="F245" s="19"/>
      <c r="G245" s="19"/>
      <c r="H245" s="19">
        <f t="shared" si="18"/>
        <v>1</v>
      </c>
      <c r="I245" s="19"/>
      <c r="J245" s="11" t="s">
        <v>8734</v>
      </c>
      <c r="K245" s="19" t="str">
        <f t="shared" si="23"/>
        <v>C2313</v>
      </c>
      <c r="L245" s="19" t="str">
        <f t="shared" si="19"/>
        <v>C23.1.3 - Manufacture of hollow glass</v>
      </c>
      <c r="M245" s="19"/>
      <c r="N245" s="19" t="s">
        <v>359</v>
      </c>
      <c r="O245" s="19" t="s">
        <v>2299</v>
      </c>
      <c r="P245" s="19"/>
      <c r="Q245" s="19"/>
      <c r="R245" s="19"/>
      <c r="S245" s="34">
        <f t="shared" si="20"/>
        <v>41827</v>
      </c>
      <c r="T245" s="34" t="str">
        <f t="shared" si="21"/>
        <v/>
      </c>
      <c r="U245" s="34" t="str">
        <f t="shared" si="22"/>
        <v/>
      </c>
      <c r="V245" s="19"/>
    </row>
    <row r="246" spans="1:22" s="5" customFormat="1">
      <c r="A246" s="19" t="s">
        <v>8736</v>
      </c>
      <c r="B246" s="19" t="s">
        <v>5382</v>
      </c>
      <c r="C246" s="19"/>
      <c r="D246" s="19" t="s">
        <v>2299</v>
      </c>
      <c r="E246" s="34">
        <v>41827</v>
      </c>
      <c r="F246" s="19"/>
      <c r="G246" s="19"/>
      <c r="H246" s="19">
        <f t="shared" si="18"/>
        <v>1</v>
      </c>
      <c r="I246" s="19"/>
      <c r="J246" s="11" t="s">
        <v>8735</v>
      </c>
      <c r="K246" s="19" t="str">
        <f t="shared" si="23"/>
        <v>C2314</v>
      </c>
      <c r="L246" s="19" t="str">
        <f t="shared" si="19"/>
        <v>C23.1.4 - Manufacture of glass fibres</v>
      </c>
      <c r="M246" s="19"/>
      <c r="N246" s="19" t="s">
        <v>359</v>
      </c>
      <c r="O246" s="19" t="s">
        <v>2299</v>
      </c>
      <c r="P246" s="19"/>
      <c r="Q246" s="19"/>
      <c r="R246" s="19"/>
      <c r="S246" s="34">
        <f t="shared" si="20"/>
        <v>41827</v>
      </c>
      <c r="T246" s="34" t="str">
        <f t="shared" si="21"/>
        <v/>
      </c>
      <c r="U246" s="34" t="str">
        <f t="shared" si="22"/>
        <v/>
      </c>
      <c r="V246" s="19"/>
    </row>
    <row r="247" spans="1:22" s="5" customFormat="1">
      <c r="A247" s="19" t="s">
        <v>8737</v>
      </c>
      <c r="B247" s="19" t="s">
        <v>5383</v>
      </c>
      <c r="C247" s="19"/>
      <c r="D247" s="19" t="s">
        <v>2299</v>
      </c>
      <c r="E247" s="34">
        <v>41827</v>
      </c>
      <c r="F247" s="19"/>
      <c r="G247" s="19"/>
      <c r="H247" s="19">
        <f t="shared" si="18"/>
        <v>1</v>
      </c>
      <c r="I247" s="19"/>
      <c r="J247" s="11" t="s">
        <v>8736</v>
      </c>
      <c r="K247" s="19" t="str">
        <f t="shared" si="23"/>
        <v>C2319</v>
      </c>
      <c r="L247" s="19" t="str">
        <f t="shared" si="19"/>
        <v>C23.1.9 - Manufacture and processing of other glass, including technical glassware</v>
      </c>
      <c r="M247" s="19"/>
      <c r="N247" s="19" t="s">
        <v>359</v>
      </c>
      <c r="O247" s="19" t="s">
        <v>2299</v>
      </c>
      <c r="P247" s="19"/>
      <c r="Q247" s="19"/>
      <c r="R247" s="19"/>
      <c r="S247" s="34">
        <f t="shared" si="20"/>
        <v>41827</v>
      </c>
      <c r="T247" s="34" t="str">
        <f t="shared" si="21"/>
        <v/>
      </c>
      <c r="U247" s="34" t="str">
        <f t="shared" si="22"/>
        <v/>
      </c>
      <c r="V247" s="19"/>
    </row>
    <row r="248" spans="1:22" s="5" customFormat="1">
      <c r="A248" s="19" t="s">
        <v>8738</v>
      </c>
      <c r="B248" s="19" t="s">
        <v>5384</v>
      </c>
      <c r="C248" s="19"/>
      <c r="D248" s="19" t="s">
        <v>2299</v>
      </c>
      <c r="E248" s="34">
        <v>41827</v>
      </c>
      <c r="F248" s="19"/>
      <c r="G248" s="19"/>
      <c r="H248" s="19">
        <f t="shared" si="18"/>
        <v>1</v>
      </c>
      <c r="I248" s="19"/>
      <c r="J248" s="10" t="s">
        <v>8737</v>
      </c>
      <c r="K248" s="19" t="str">
        <f t="shared" si="23"/>
        <v>C232</v>
      </c>
      <c r="L248" s="19" t="str">
        <f t="shared" si="19"/>
        <v>C23.2 - Manufacture of refractory products</v>
      </c>
      <c r="M248" s="19" t="s">
        <v>358</v>
      </c>
      <c r="N248" s="19" t="s">
        <v>359</v>
      </c>
      <c r="O248" s="19" t="s">
        <v>2299</v>
      </c>
      <c r="P248" s="19"/>
      <c r="Q248" s="19"/>
      <c r="R248" s="19"/>
      <c r="S248" s="34">
        <f t="shared" si="20"/>
        <v>41827</v>
      </c>
      <c r="T248" s="34" t="str">
        <f t="shared" si="21"/>
        <v/>
      </c>
      <c r="U248" s="34" t="str">
        <f t="shared" si="22"/>
        <v/>
      </c>
      <c r="V248" s="19"/>
    </row>
    <row r="249" spans="1:22" s="5" customFormat="1">
      <c r="A249" s="19" t="s">
        <v>8739</v>
      </c>
      <c r="B249" s="19" t="s">
        <v>5385</v>
      </c>
      <c r="C249" s="19"/>
      <c r="D249" s="19" t="s">
        <v>2299</v>
      </c>
      <c r="E249" s="34">
        <v>41827</v>
      </c>
      <c r="F249" s="19"/>
      <c r="G249" s="19"/>
      <c r="H249" s="19">
        <f t="shared" si="18"/>
        <v>1</v>
      </c>
      <c r="I249" s="19"/>
      <c r="J249" s="11" t="s">
        <v>8738</v>
      </c>
      <c r="K249" s="19" t="str">
        <f t="shared" si="23"/>
        <v>C2320</v>
      </c>
      <c r="L249" s="19" t="str">
        <f t="shared" si="19"/>
        <v>C23.2.0 - Manufacture of refractory products</v>
      </c>
      <c r="M249" s="19"/>
      <c r="N249" s="19" t="s">
        <v>359</v>
      </c>
      <c r="O249" s="19" t="s">
        <v>2299</v>
      </c>
      <c r="P249" s="19"/>
      <c r="Q249" s="19"/>
      <c r="R249" s="19"/>
      <c r="S249" s="34">
        <f t="shared" si="20"/>
        <v>41827</v>
      </c>
      <c r="T249" s="34" t="str">
        <f t="shared" si="21"/>
        <v/>
      </c>
      <c r="U249" s="34" t="str">
        <f t="shared" si="22"/>
        <v/>
      </c>
      <c r="V249" s="19"/>
    </row>
    <row r="250" spans="1:22" s="5" customFormat="1">
      <c r="A250" s="19" t="s">
        <v>8740</v>
      </c>
      <c r="B250" s="19" t="s">
        <v>5386</v>
      </c>
      <c r="C250" s="19"/>
      <c r="D250" s="19" t="s">
        <v>2299</v>
      </c>
      <c r="E250" s="34">
        <v>41827</v>
      </c>
      <c r="F250" s="19"/>
      <c r="G250" s="19"/>
      <c r="H250" s="19">
        <f t="shared" si="18"/>
        <v>1</v>
      </c>
      <c r="I250" s="19"/>
      <c r="J250" s="10" t="s">
        <v>8739</v>
      </c>
      <c r="K250" s="19" t="str">
        <f t="shared" si="23"/>
        <v>C233</v>
      </c>
      <c r="L250" s="19" t="str">
        <f t="shared" si="19"/>
        <v>C23.3 - Manufacture of clay building materials</v>
      </c>
      <c r="M250" s="19" t="s">
        <v>358</v>
      </c>
      <c r="N250" s="19" t="s">
        <v>359</v>
      </c>
      <c r="O250" s="19" t="s">
        <v>2299</v>
      </c>
      <c r="P250" s="19"/>
      <c r="Q250" s="19"/>
      <c r="R250" s="19"/>
      <c r="S250" s="34">
        <f t="shared" si="20"/>
        <v>41827</v>
      </c>
      <c r="T250" s="34" t="str">
        <f t="shared" si="21"/>
        <v/>
      </c>
      <c r="U250" s="34" t="str">
        <f t="shared" si="22"/>
        <v/>
      </c>
      <c r="V250" s="19"/>
    </row>
    <row r="251" spans="1:22" s="5" customFormat="1">
      <c r="A251" s="19" t="s">
        <v>8741</v>
      </c>
      <c r="B251" s="19" t="s">
        <v>5387</v>
      </c>
      <c r="C251" s="19"/>
      <c r="D251" s="19" t="s">
        <v>2299</v>
      </c>
      <c r="E251" s="34">
        <v>41827</v>
      </c>
      <c r="F251" s="19"/>
      <c r="G251" s="19"/>
      <c r="H251" s="19">
        <f t="shared" si="18"/>
        <v>1</v>
      </c>
      <c r="I251" s="19"/>
      <c r="J251" s="11" t="s">
        <v>8740</v>
      </c>
      <c r="K251" s="19" t="str">
        <f t="shared" si="23"/>
        <v>C2331</v>
      </c>
      <c r="L251" s="19" t="str">
        <f t="shared" si="19"/>
        <v>C23.3.1 - Manufacture of ceramic tiles and flags</v>
      </c>
      <c r="M251" s="19"/>
      <c r="N251" s="19" t="s">
        <v>359</v>
      </c>
      <c r="O251" s="19" t="s">
        <v>2299</v>
      </c>
      <c r="P251" s="19"/>
      <c r="Q251" s="19"/>
      <c r="R251" s="19"/>
      <c r="S251" s="34">
        <f t="shared" si="20"/>
        <v>41827</v>
      </c>
      <c r="T251" s="34" t="str">
        <f t="shared" si="21"/>
        <v/>
      </c>
      <c r="U251" s="34" t="str">
        <f t="shared" si="22"/>
        <v/>
      </c>
      <c r="V251" s="19"/>
    </row>
    <row r="252" spans="1:22" s="5" customFormat="1">
      <c r="A252" s="19" t="s">
        <v>8742</v>
      </c>
      <c r="B252" s="19" t="s">
        <v>5388</v>
      </c>
      <c r="C252" s="19"/>
      <c r="D252" s="19" t="s">
        <v>2299</v>
      </c>
      <c r="E252" s="34">
        <v>41827</v>
      </c>
      <c r="F252" s="19"/>
      <c r="G252" s="19"/>
      <c r="H252" s="19">
        <f t="shared" si="18"/>
        <v>1</v>
      </c>
      <c r="I252" s="19"/>
      <c r="J252" s="11" t="s">
        <v>8741</v>
      </c>
      <c r="K252" s="19" t="str">
        <f t="shared" si="23"/>
        <v>C2332</v>
      </c>
      <c r="L252" s="19" t="str">
        <f t="shared" si="19"/>
        <v>C23.3.2 - Manufacture of bricks, tiles and construction products, in baked clay</v>
      </c>
      <c r="M252" s="19"/>
      <c r="N252" s="19" t="s">
        <v>359</v>
      </c>
      <c r="O252" s="19" t="s">
        <v>2299</v>
      </c>
      <c r="P252" s="19"/>
      <c r="Q252" s="19"/>
      <c r="R252" s="19"/>
      <c r="S252" s="34">
        <f t="shared" si="20"/>
        <v>41827</v>
      </c>
      <c r="T252" s="34" t="str">
        <f t="shared" si="21"/>
        <v/>
      </c>
      <c r="U252" s="34" t="str">
        <f t="shared" si="22"/>
        <v/>
      </c>
      <c r="V252" s="19"/>
    </row>
    <row r="253" spans="1:22" s="5" customFormat="1">
      <c r="A253" s="19" t="s">
        <v>8743</v>
      </c>
      <c r="B253" s="19" t="s">
        <v>5389</v>
      </c>
      <c r="C253" s="19"/>
      <c r="D253" s="19" t="s">
        <v>2299</v>
      </c>
      <c r="E253" s="34">
        <v>41827</v>
      </c>
      <c r="F253" s="19"/>
      <c r="G253" s="19"/>
      <c r="H253" s="19">
        <f t="shared" si="18"/>
        <v>1</v>
      </c>
      <c r="I253" s="19"/>
      <c r="J253" s="10" t="s">
        <v>8742</v>
      </c>
      <c r="K253" s="19" t="str">
        <f t="shared" si="23"/>
        <v>C234</v>
      </c>
      <c r="L253" s="19" t="str">
        <f t="shared" si="19"/>
        <v>C23.4 - Manufacture of other porcelain and ceramic products</v>
      </c>
      <c r="M253" s="19" t="s">
        <v>358</v>
      </c>
      <c r="N253" s="19" t="s">
        <v>359</v>
      </c>
      <c r="O253" s="19" t="s">
        <v>2299</v>
      </c>
      <c r="P253" s="19"/>
      <c r="Q253" s="19"/>
      <c r="R253" s="19"/>
      <c r="S253" s="34">
        <f t="shared" si="20"/>
        <v>41827</v>
      </c>
      <c r="T253" s="34" t="str">
        <f t="shared" si="21"/>
        <v/>
      </c>
      <c r="U253" s="34" t="str">
        <f t="shared" si="22"/>
        <v/>
      </c>
      <c r="V253" s="19"/>
    </row>
    <row r="254" spans="1:22" s="5" customFormat="1">
      <c r="A254" s="19" t="s">
        <v>8744</v>
      </c>
      <c r="B254" s="19" t="s">
        <v>5390</v>
      </c>
      <c r="C254" s="19"/>
      <c r="D254" s="19" t="s">
        <v>2299</v>
      </c>
      <c r="E254" s="34">
        <v>41827</v>
      </c>
      <c r="F254" s="19"/>
      <c r="G254" s="19"/>
      <c r="H254" s="19">
        <f t="shared" si="18"/>
        <v>1</v>
      </c>
      <c r="I254" s="19"/>
      <c r="J254" s="11" t="s">
        <v>8743</v>
      </c>
      <c r="K254" s="19" t="str">
        <f t="shared" si="23"/>
        <v>C2341</v>
      </c>
      <c r="L254" s="19" t="str">
        <f t="shared" si="19"/>
        <v>C23.4.1 - Manufacture of ceramic household and ornamental articles</v>
      </c>
      <c r="M254" s="19"/>
      <c r="N254" s="19" t="s">
        <v>359</v>
      </c>
      <c r="O254" s="19" t="s">
        <v>2299</v>
      </c>
      <c r="P254" s="19"/>
      <c r="Q254" s="19"/>
      <c r="R254" s="19"/>
      <c r="S254" s="34">
        <f t="shared" si="20"/>
        <v>41827</v>
      </c>
      <c r="T254" s="34" t="str">
        <f t="shared" si="21"/>
        <v/>
      </c>
      <c r="U254" s="34" t="str">
        <f t="shared" si="22"/>
        <v/>
      </c>
      <c r="V254" s="19"/>
    </row>
    <row r="255" spans="1:22" s="5" customFormat="1">
      <c r="A255" s="19" t="s">
        <v>8745</v>
      </c>
      <c r="B255" s="19" t="s">
        <v>5391</v>
      </c>
      <c r="C255" s="19"/>
      <c r="D255" s="19" t="s">
        <v>2299</v>
      </c>
      <c r="E255" s="34">
        <v>41827</v>
      </c>
      <c r="F255" s="19"/>
      <c r="G255" s="19"/>
      <c r="H255" s="19">
        <f t="shared" si="18"/>
        <v>1</v>
      </c>
      <c r="I255" s="19"/>
      <c r="J255" s="11" t="s">
        <v>8744</v>
      </c>
      <c r="K255" s="19" t="str">
        <f t="shared" si="23"/>
        <v>C2342</v>
      </c>
      <c r="L255" s="19" t="str">
        <f t="shared" si="19"/>
        <v>C23.4.2 - Manufacture of ceramic sanitary fixtures</v>
      </c>
      <c r="M255" s="19"/>
      <c r="N255" s="19" t="s">
        <v>359</v>
      </c>
      <c r="O255" s="19" t="s">
        <v>2299</v>
      </c>
      <c r="P255" s="19"/>
      <c r="Q255" s="19"/>
      <c r="R255" s="19"/>
      <c r="S255" s="34">
        <f t="shared" si="20"/>
        <v>41827</v>
      </c>
      <c r="T255" s="34" t="str">
        <f t="shared" si="21"/>
        <v/>
      </c>
      <c r="U255" s="34" t="str">
        <f t="shared" si="22"/>
        <v/>
      </c>
      <c r="V255" s="19"/>
    </row>
    <row r="256" spans="1:22" s="5" customFormat="1">
      <c r="A256" s="19" t="s">
        <v>8746</v>
      </c>
      <c r="B256" s="19" t="s">
        <v>5392</v>
      </c>
      <c r="C256" s="19"/>
      <c r="D256" s="19" t="s">
        <v>2299</v>
      </c>
      <c r="E256" s="34">
        <v>41827</v>
      </c>
      <c r="F256" s="19"/>
      <c r="G256" s="19"/>
      <c r="H256" s="19">
        <f t="shared" si="18"/>
        <v>1</v>
      </c>
      <c r="I256" s="19"/>
      <c r="J256" s="11" t="s">
        <v>8745</v>
      </c>
      <c r="K256" s="19" t="str">
        <f t="shared" si="23"/>
        <v>C2343</v>
      </c>
      <c r="L256" s="19" t="str">
        <f t="shared" si="19"/>
        <v>C23.4.3 - Manufacture of ceramic insulators and insulating fittings</v>
      </c>
      <c r="M256" s="19"/>
      <c r="N256" s="19" t="s">
        <v>359</v>
      </c>
      <c r="O256" s="19" t="s">
        <v>2299</v>
      </c>
      <c r="P256" s="19"/>
      <c r="Q256" s="19"/>
      <c r="R256" s="19"/>
      <c r="S256" s="34">
        <f t="shared" si="20"/>
        <v>41827</v>
      </c>
      <c r="T256" s="34" t="str">
        <f t="shared" si="21"/>
        <v/>
      </c>
      <c r="U256" s="34" t="str">
        <f t="shared" si="22"/>
        <v/>
      </c>
      <c r="V256" s="19"/>
    </row>
    <row r="257" spans="1:22" s="5" customFormat="1">
      <c r="A257" s="19" t="s">
        <v>8747</v>
      </c>
      <c r="B257" s="19" t="s">
        <v>5393</v>
      </c>
      <c r="C257" s="19"/>
      <c r="D257" s="19" t="s">
        <v>2299</v>
      </c>
      <c r="E257" s="34">
        <v>41827</v>
      </c>
      <c r="F257" s="19"/>
      <c r="G257" s="19"/>
      <c r="H257" s="19">
        <f t="shared" si="18"/>
        <v>1</v>
      </c>
      <c r="I257" s="19"/>
      <c r="J257" s="11" t="s">
        <v>8746</v>
      </c>
      <c r="K257" s="19" t="str">
        <f t="shared" si="23"/>
        <v>C2344</v>
      </c>
      <c r="L257" s="19" t="str">
        <f t="shared" si="19"/>
        <v>C23.4.4 - Manufacture of other technical ceramic products</v>
      </c>
      <c r="M257" s="19"/>
      <c r="N257" s="19" t="s">
        <v>359</v>
      </c>
      <c r="O257" s="19" t="s">
        <v>2299</v>
      </c>
      <c r="P257" s="19"/>
      <c r="Q257" s="19"/>
      <c r="R257" s="19"/>
      <c r="S257" s="34">
        <f t="shared" si="20"/>
        <v>41827</v>
      </c>
      <c r="T257" s="34" t="str">
        <f t="shared" si="21"/>
        <v/>
      </c>
      <c r="U257" s="34" t="str">
        <f t="shared" si="22"/>
        <v/>
      </c>
      <c r="V257" s="19"/>
    </row>
    <row r="258" spans="1:22" s="5" customFormat="1">
      <c r="A258" s="19" t="s">
        <v>8748</v>
      </c>
      <c r="B258" s="19" t="s">
        <v>5394</v>
      </c>
      <c r="C258" s="19"/>
      <c r="D258" s="19" t="s">
        <v>2299</v>
      </c>
      <c r="E258" s="34">
        <v>41827</v>
      </c>
      <c r="F258" s="19"/>
      <c r="G258" s="19"/>
      <c r="H258" s="19">
        <f t="shared" si="18"/>
        <v>1</v>
      </c>
      <c r="I258" s="19"/>
      <c r="J258" s="11" t="s">
        <v>8747</v>
      </c>
      <c r="K258" s="19" t="str">
        <f t="shared" si="23"/>
        <v>C2349</v>
      </c>
      <c r="L258" s="19" t="str">
        <f t="shared" si="19"/>
        <v>C23.4.9 - Manufacture of other ceramic products</v>
      </c>
      <c r="M258" s="19"/>
      <c r="N258" s="19" t="s">
        <v>359</v>
      </c>
      <c r="O258" s="19" t="s">
        <v>2299</v>
      </c>
      <c r="P258" s="19"/>
      <c r="Q258" s="19"/>
      <c r="R258" s="19"/>
      <c r="S258" s="34">
        <f t="shared" si="20"/>
        <v>41827</v>
      </c>
      <c r="T258" s="34" t="str">
        <f t="shared" si="21"/>
        <v/>
      </c>
      <c r="U258" s="34" t="str">
        <f t="shared" si="22"/>
        <v/>
      </c>
      <c r="V258" s="19"/>
    </row>
    <row r="259" spans="1:22" s="5" customFormat="1">
      <c r="A259" s="19" t="s">
        <v>8749</v>
      </c>
      <c r="B259" s="19" t="s">
        <v>5395</v>
      </c>
      <c r="C259" s="19"/>
      <c r="D259" s="19" t="s">
        <v>2299</v>
      </c>
      <c r="E259" s="34">
        <v>41827</v>
      </c>
      <c r="F259" s="19"/>
      <c r="G259" s="19"/>
      <c r="H259" s="19">
        <f t="shared" ref="H259:H322" si="24">COUNTIF(J:J,A259)</f>
        <v>1</v>
      </c>
      <c r="I259" s="19"/>
      <c r="J259" s="10" t="s">
        <v>8748</v>
      </c>
      <c r="K259" s="19" t="str">
        <f t="shared" si="23"/>
        <v>C235</v>
      </c>
      <c r="L259" s="19" t="str">
        <f t="shared" si="19"/>
        <v>C23.5 - Manufacture of cement, lime and plaster</v>
      </c>
      <c r="M259" s="19" t="s">
        <v>358</v>
      </c>
      <c r="N259" s="19" t="s">
        <v>359</v>
      </c>
      <c r="O259" s="19" t="s">
        <v>2299</v>
      </c>
      <c r="P259" s="19"/>
      <c r="Q259" s="19"/>
      <c r="R259" s="19"/>
      <c r="S259" s="34">
        <f t="shared" si="20"/>
        <v>41827</v>
      </c>
      <c r="T259" s="34" t="str">
        <f t="shared" si="21"/>
        <v/>
      </c>
      <c r="U259" s="34" t="str">
        <f t="shared" si="22"/>
        <v/>
      </c>
      <c r="V259" s="19"/>
    </row>
    <row r="260" spans="1:22" s="5" customFormat="1">
      <c r="A260" s="19" t="s">
        <v>8750</v>
      </c>
      <c r="B260" s="19" t="s">
        <v>5396</v>
      </c>
      <c r="C260" s="19"/>
      <c r="D260" s="19" t="s">
        <v>2299</v>
      </c>
      <c r="E260" s="34">
        <v>41827</v>
      </c>
      <c r="F260" s="19"/>
      <c r="G260" s="19"/>
      <c r="H260" s="19">
        <f t="shared" si="24"/>
        <v>1</v>
      </c>
      <c r="I260" s="19"/>
      <c r="J260" s="11" t="s">
        <v>8749</v>
      </c>
      <c r="K260" s="19" t="str">
        <f t="shared" si="23"/>
        <v>C2351</v>
      </c>
      <c r="L260" s="19" t="str">
        <f t="shared" ref="L260:L323" si="25">J260</f>
        <v>C23.5.1 - Manufacture of cement</v>
      </c>
      <c r="M260" s="19"/>
      <c r="N260" s="19" t="s">
        <v>359</v>
      </c>
      <c r="O260" s="19" t="s">
        <v>2299</v>
      </c>
      <c r="P260" s="19"/>
      <c r="Q260" s="19"/>
      <c r="R260" s="19"/>
      <c r="S260" s="34">
        <f t="shared" ref="S260:S323" si="26">VLOOKUP(J260,A:G,5,FALSE)</f>
        <v>41827</v>
      </c>
      <c r="T260" s="34" t="str">
        <f t="shared" ref="T260:T323" si="27">IF(VLOOKUP(J260,A:G,6,FALSE)=0,"",VLOOKUP(J260,A:G,6,FALSE))</f>
        <v/>
      </c>
      <c r="U260" s="34" t="str">
        <f t="shared" ref="U260:U323" si="28">IF(VLOOKUP(J260,A:G,7,FALSE)=0,"",VLOOKUP(J260,A:G,7,FALSE))</f>
        <v/>
      </c>
      <c r="V260" s="19"/>
    </row>
    <row r="261" spans="1:22" s="5" customFormat="1">
      <c r="A261" s="19" t="s">
        <v>8751</v>
      </c>
      <c r="B261" s="19" t="s">
        <v>5397</v>
      </c>
      <c r="C261" s="19"/>
      <c r="D261" s="19" t="s">
        <v>2299</v>
      </c>
      <c r="E261" s="34">
        <v>41827</v>
      </c>
      <c r="F261" s="19"/>
      <c r="G261" s="19"/>
      <c r="H261" s="19">
        <f t="shared" si="24"/>
        <v>1</v>
      </c>
      <c r="I261" s="19"/>
      <c r="J261" s="11" t="s">
        <v>8750</v>
      </c>
      <c r="K261" s="19" t="str">
        <f t="shared" ref="K261:K324" si="29">VLOOKUP(J261,$A$2:$B$1100,2,0)</f>
        <v>C2352</v>
      </c>
      <c r="L261" s="19" t="str">
        <f t="shared" si="25"/>
        <v>C23.5.2 - Manufacture of lime and plaster</v>
      </c>
      <c r="M261" s="19"/>
      <c r="N261" s="19" t="s">
        <v>359</v>
      </c>
      <c r="O261" s="19" t="s">
        <v>2299</v>
      </c>
      <c r="P261" s="19"/>
      <c r="Q261" s="19"/>
      <c r="R261" s="19"/>
      <c r="S261" s="34">
        <f t="shared" si="26"/>
        <v>41827</v>
      </c>
      <c r="T261" s="34" t="str">
        <f t="shared" si="27"/>
        <v/>
      </c>
      <c r="U261" s="34" t="str">
        <f t="shared" si="28"/>
        <v/>
      </c>
      <c r="V261" s="19"/>
    </row>
    <row r="262" spans="1:22" s="5" customFormat="1">
      <c r="A262" s="19" t="s">
        <v>8752</v>
      </c>
      <c r="B262" s="19" t="s">
        <v>5398</v>
      </c>
      <c r="C262" s="19"/>
      <c r="D262" s="19" t="s">
        <v>2299</v>
      </c>
      <c r="E262" s="34">
        <v>41827</v>
      </c>
      <c r="F262" s="19"/>
      <c r="G262" s="19"/>
      <c r="H262" s="19">
        <f t="shared" si="24"/>
        <v>1</v>
      </c>
      <c r="I262" s="19"/>
      <c r="J262" s="10" t="s">
        <v>8751</v>
      </c>
      <c r="K262" s="19" t="str">
        <f t="shared" si="29"/>
        <v>C236</v>
      </c>
      <c r="L262" s="19" t="str">
        <f t="shared" si="25"/>
        <v>C23.6 - Manufacture of articles of concrete, cement and plaster</v>
      </c>
      <c r="M262" s="19" t="s">
        <v>358</v>
      </c>
      <c r="N262" s="19" t="s">
        <v>359</v>
      </c>
      <c r="O262" s="19" t="s">
        <v>2299</v>
      </c>
      <c r="P262" s="19"/>
      <c r="Q262" s="19"/>
      <c r="R262" s="19"/>
      <c r="S262" s="34">
        <f t="shared" si="26"/>
        <v>41827</v>
      </c>
      <c r="T262" s="34" t="str">
        <f t="shared" si="27"/>
        <v/>
      </c>
      <c r="U262" s="34" t="str">
        <f t="shared" si="28"/>
        <v/>
      </c>
      <c r="V262" s="19"/>
    </row>
    <row r="263" spans="1:22" s="5" customFormat="1">
      <c r="A263" s="19" t="s">
        <v>8753</v>
      </c>
      <c r="B263" s="19" t="s">
        <v>5399</v>
      </c>
      <c r="C263" s="19"/>
      <c r="D263" s="19" t="s">
        <v>2299</v>
      </c>
      <c r="E263" s="34">
        <v>41827</v>
      </c>
      <c r="F263" s="19"/>
      <c r="G263" s="19"/>
      <c r="H263" s="19">
        <f t="shared" si="24"/>
        <v>1</v>
      </c>
      <c r="I263" s="19"/>
      <c r="J263" s="11" t="s">
        <v>8752</v>
      </c>
      <c r="K263" s="19" t="str">
        <f t="shared" si="29"/>
        <v>C2361</v>
      </c>
      <c r="L263" s="19" t="str">
        <f t="shared" si="25"/>
        <v>C23.6.1 - Manufacture of concrete products for construction purposes</v>
      </c>
      <c r="M263" s="19"/>
      <c r="N263" s="19" t="s">
        <v>359</v>
      </c>
      <c r="O263" s="19" t="s">
        <v>2299</v>
      </c>
      <c r="P263" s="19"/>
      <c r="Q263" s="19"/>
      <c r="R263" s="19"/>
      <c r="S263" s="34">
        <f t="shared" si="26"/>
        <v>41827</v>
      </c>
      <c r="T263" s="34" t="str">
        <f t="shared" si="27"/>
        <v/>
      </c>
      <c r="U263" s="34" t="str">
        <f t="shared" si="28"/>
        <v/>
      </c>
      <c r="V263" s="19"/>
    </row>
    <row r="264" spans="1:22" s="5" customFormat="1">
      <c r="A264" s="19" t="s">
        <v>8754</v>
      </c>
      <c r="B264" s="19" t="s">
        <v>5400</v>
      </c>
      <c r="C264" s="19"/>
      <c r="D264" s="19" t="s">
        <v>2299</v>
      </c>
      <c r="E264" s="34">
        <v>41827</v>
      </c>
      <c r="F264" s="19"/>
      <c r="G264" s="19"/>
      <c r="H264" s="19">
        <f t="shared" si="24"/>
        <v>1</v>
      </c>
      <c r="I264" s="19"/>
      <c r="J264" s="11" t="s">
        <v>8753</v>
      </c>
      <c r="K264" s="19" t="str">
        <f t="shared" si="29"/>
        <v>C2362</v>
      </c>
      <c r="L264" s="19" t="str">
        <f t="shared" si="25"/>
        <v>C23.6.2 - Manufacture of plaster products for construction purposes</v>
      </c>
      <c r="M264" s="19"/>
      <c r="N264" s="19" t="s">
        <v>359</v>
      </c>
      <c r="O264" s="19" t="s">
        <v>2299</v>
      </c>
      <c r="P264" s="19"/>
      <c r="Q264" s="19"/>
      <c r="R264" s="19"/>
      <c r="S264" s="34">
        <f t="shared" si="26"/>
        <v>41827</v>
      </c>
      <c r="T264" s="34" t="str">
        <f t="shared" si="27"/>
        <v/>
      </c>
      <c r="U264" s="34" t="str">
        <f t="shared" si="28"/>
        <v/>
      </c>
      <c r="V264" s="19"/>
    </row>
    <row r="265" spans="1:22" s="5" customFormat="1">
      <c r="A265" s="19" t="s">
        <v>8755</v>
      </c>
      <c r="B265" s="19" t="s">
        <v>5401</v>
      </c>
      <c r="C265" s="19"/>
      <c r="D265" s="19" t="s">
        <v>2299</v>
      </c>
      <c r="E265" s="34">
        <v>41827</v>
      </c>
      <c r="F265" s="19"/>
      <c r="G265" s="19"/>
      <c r="H265" s="19">
        <f t="shared" si="24"/>
        <v>1</v>
      </c>
      <c r="I265" s="19"/>
      <c r="J265" s="11" t="s">
        <v>8754</v>
      </c>
      <c r="K265" s="19" t="str">
        <f t="shared" si="29"/>
        <v>C2363</v>
      </c>
      <c r="L265" s="19" t="str">
        <f t="shared" si="25"/>
        <v>C23.6.3 - Manufacture of ready-mixed concrete</v>
      </c>
      <c r="M265" s="19"/>
      <c r="N265" s="19" t="s">
        <v>359</v>
      </c>
      <c r="O265" s="19" t="s">
        <v>2299</v>
      </c>
      <c r="P265" s="19" t="s">
        <v>6136</v>
      </c>
      <c r="Q265" s="19"/>
      <c r="R265" s="19"/>
      <c r="S265" s="34">
        <f t="shared" si="26"/>
        <v>41827</v>
      </c>
      <c r="T265" s="34" t="str">
        <f t="shared" si="27"/>
        <v/>
      </c>
      <c r="U265" s="34" t="str">
        <f t="shared" si="28"/>
        <v/>
      </c>
      <c r="V265" s="19"/>
    </row>
    <row r="266" spans="1:22" s="5" customFormat="1">
      <c r="A266" s="19" t="s">
        <v>8756</v>
      </c>
      <c r="B266" s="19" t="s">
        <v>5402</v>
      </c>
      <c r="C266" s="19"/>
      <c r="D266" s="19" t="s">
        <v>2299</v>
      </c>
      <c r="E266" s="34">
        <v>41827</v>
      </c>
      <c r="F266" s="19"/>
      <c r="G266" s="19"/>
      <c r="H266" s="19">
        <f t="shared" si="24"/>
        <v>1</v>
      </c>
      <c r="I266" s="19"/>
      <c r="J266" s="11" t="s">
        <v>8755</v>
      </c>
      <c r="K266" s="19" t="str">
        <f t="shared" si="29"/>
        <v>C2364</v>
      </c>
      <c r="L266" s="19" t="str">
        <f t="shared" si="25"/>
        <v>C23.6.4 - Manufacture of mortars</v>
      </c>
      <c r="M266" s="19"/>
      <c r="N266" s="19" t="s">
        <v>359</v>
      </c>
      <c r="O266" s="19" t="s">
        <v>2299</v>
      </c>
      <c r="P266" s="19"/>
      <c r="Q266" s="19"/>
      <c r="R266" s="19"/>
      <c r="S266" s="34">
        <f t="shared" si="26"/>
        <v>41827</v>
      </c>
      <c r="T266" s="34" t="str">
        <f t="shared" si="27"/>
        <v/>
      </c>
      <c r="U266" s="34" t="str">
        <f t="shared" si="28"/>
        <v/>
      </c>
      <c r="V266" s="19"/>
    </row>
    <row r="267" spans="1:22" s="5" customFormat="1">
      <c r="A267" s="19" t="s">
        <v>8757</v>
      </c>
      <c r="B267" s="19" t="s">
        <v>5403</v>
      </c>
      <c r="C267" s="19"/>
      <c r="D267" s="19" t="s">
        <v>2299</v>
      </c>
      <c r="E267" s="34">
        <v>41827</v>
      </c>
      <c r="F267" s="19"/>
      <c r="G267" s="19"/>
      <c r="H267" s="19">
        <f t="shared" si="24"/>
        <v>1</v>
      </c>
      <c r="I267" s="19"/>
      <c r="J267" s="11" t="s">
        <v>8756</v>
      </c>
      <c r="K267" s="19" t="str">
        <f t="shared" si="29"/>
        <v>C2365</v>
      </c>
      <c r="L267" s="19" t="str">
        <f t="shared" si="25"/>
        <v>C23.6.5 - Manufacture of fibre cement</v>
      </c>
      <c r="M267" s="19"/>
      <c r="N267" s="19" t="s">
        <v>359</v>
      </c>
      <c r="O267" s="19" t="s">
        <v>2299</v>
      </c>
      <c r="P267" s="19"/>
      <c r="Q267" s="19"/>
      <c r="R267" s="19"/>
      <c r="S267" s="34">
        <f t="shared" si="26"/>
        <v>41827</v>
      </c>
      <c r="T267" s="34" t="str">
        <f t="shared" si="27"/>
        <v/>
      </c>
      <c r="U267" s="34" t="str">
        <f t="shared" si="28"/>
        <v/>
      </c>
      <c r="V267" s="19"/>
    </row>
    <row r="268" spans="1:22" s="5" customFormat="1">
      <c r="A268" s="19" t="s">
        <v>8758</v>
      </c>
      <c r="B268" s="19" t="s">
        <v>5404</v>
      </c>
      <c r="C268" s="19"/>
      <c r="D268" s="19" t="s">
        <v>2299</v>
      </c>
      <c r="E268" s="34">
        <v>41827</v>
      </c>
      <c r="F268" s="19"/>
      <c r="G268" s="19"/>
      <c r="H268" s="19">
        <f t="shared" si="24"/>
        <v>1</v>
      </c>
      <c r="I268" s="19"/>
      <c r="J268" s="11" t="s">
        <v>8757</v>
      </c>
      <c r="K268" s="19" t="str">
        <f t="shared" si="29"/>
        <v>C2369</v>
      </c>
      <c r="L268" s="19" t="str">
        <f t="shared" si="25"/>
        <v>C23.6.9 - Manufacture of other articles of concrete, plaster and cement</v>
      </c>
      <c r="M268" s="19"/>
      <c r="N268" s="19" t="s">
        <v>359</v>
      </c>
      <c r="O268" s="19" t="s">
        <v>2299</v>
      </c>
      <c r="P268" s="19"/>
      <c r="Q268" s="19"/>
      <c r="R268" s="19"/>
      <c r="S268" s="34">
        <f t="shared" si="26"/>
        <v>41827</v>
      </c>
      <c r="T268" s="34" t="str">
        <f t="shared" si="27"/>
        <v/>
      </c>
      <c r="U268" s="34" t="str">
        <f t="shared" si="28"/>
        <v/>
      </c>
      <c r="V268" s="19"/>
    </row>
    <row r="269" spans="1:22" s="5" customFormat="1">
      <c r="A269" s="19" t="s">
        <v>8759</v>
      </c>
      <c r="B269" s="19" t="s">
        <v>5405</v>
      </c>
      <c r="C269" s="19"/>
      <c r="D269" s="19" t="s">
        <v>2299</v>
      </c>
      <c r="E269" s="34">
        <v>41827</v>
      </c>
      <c r="F269" s="19"/>
      <c r="G269" s="19"/>
      <c r="H269" s="19">
        <f t="shared" si="24"/>
        <v>1</v>
      </c>
      <c r="I269" s="19"/>
      <c r="J269" s="10" t="s">
        <v>8758</v>
      </c>
      <c r="K269" s="19" t="str">
        <f t="shared" si="29"/>
        <v>C237</v>
      </c>
      <c r="L269" s="19" t="str">
        <f t="shared" si="25"/>
        <v>C23.7 - Cutting, shaping and finishing of stone</v>
      </c>
      <c r="M269" s="19" t="s">
        <v>358</v>
      </c>
      <c r="N269" s="19" t="s">
        <v>359</v>
      </c>
      <c r="O269" s="19" t="s">
        <v>2299</v>
      </c>
      <c r="P269" s="19"/>
      <c r="Q269" s="19"/>
      <c r="R269" s="19"/>
      <c r="S269" s="34">
        <f t="shared" si="26"/>
        <v>41827</v>
      </c>
      <c r="T269" s="34" t="str">
        <f t="shared" si="27"/>
        <v/>
      </c>
      <c r="U269" s="34" t="str">
        <f t="shared" si="28"/>
        <v/>
      </c>
      <c r="V269" s="19"/>
    </row>
    <row r="270" spans="1:22" s="5" customFormat="1">
      <c r="A270" s="19" t="s">
        <v>8760</v>
      </c>
      <c r="B270" s="19" t="s">
        <v>5406</v>
      </c>
      <c r="C270" s="19"/>
      <c r="D270" s="19" t="s">
        <v>2299</v>
      </c>
      <c r="E270" s="34">
        <v>41827</v>
      </c>
      <c r="F270" s="19"/>
      <c r="G270" s="19"/>
      <c r="H270" s="19">
        <f t="shared" si="24"/>
        <v>1</v>
      </c>
      <c r="I270" s="19"/>
      <c r="J270" s="11" t="s">
        <v>8759</v>
      </c>
      <c r="K270" s="19" t="str">
        <f t="shared" si="29"/>
        <v>C2370</v>
      </c>
      <c r="L270" s="19" t="str">
        <f t="shared" si="25"/>
        <v>C23.7.0 - Cutting, shaping and finishing of stone</v>
      </c>
      <c r="M270" s="19"/>
      <c r="N270" s="19" t="s">
        <v>359</v>
      </c>
      <c r="O270" s="19" t="s">
        <v>2299</v>
      </c>
      <c r="P270" s="19"/>
      <c r="Q270" s="19"/>
      <c r="R270" s="19"/>
      <c r="S270" s="34">
        <f t="shared" si="26"/>
        <v>41827</v>
      </c>
      <c r="T270" s="34" t="str">
        <f t="shared" si="27"/>
        <v/>
      </c>
      <c r="U270" s="34" t="str">
        <f t="shared" si="28"/>
        <v/>
      </c>
      <c r="V270" s="19"/>
    </row>
    <row r="271" spans="1:22" s="5" customFormat="1">
      <c r="A271" s="19" t="s">
        <v>8761</v>
      </c>
      <c r="B271" s="19" t="s">
        <v>5407</v>
      </c>
      <c r="C271" s="19"/>
      <c r="D271" s="19" t="s">
        <v>2299</v>
      </c>
      <c r="E271" s="34">
        <v>41827</v>
      </c>
      <c r="F271" s="19"/>
      <c r="G271" s="19"/>
      <c r="H271" s="19">
        <f t="shared" si="24"/>
        <v>1</v>
      </c>
      <c r="I271" s="19"/>
      <c r="J271" s="10" t="s">
        <v>8760</v>
      </c>
      <c r="K271" s="19" t="str">
        <f t="shared" si="29"/>
        <v>C239</v>
      </c>
      <c r="L271" s="19" t="str">
        <f t="shared" si="25"/>
        <v>C23.9 - Manufacture of abrasive products and non-metallic mineral products n.e.c.</v>
      </c>
      <c r="M271" s="19" t="s">
        <v>358</v>
      </c>
      <c r="N271" s="19" t="s">
        <v>359</v>
      </c>
      <c r="O271" s="19" t="s">
        <v>2299</v>
      </c>
      <c r="P271" s="19"/>
      <c r="Q271" s="19"/>
      <c r="R271" s="19"/>
      <c r="S271" s="34">
        <f t="shared" si="26"/>
        <v>41827</v>
      </c>
      <c r="T271" s="34" t="str">
        <f t="shared" si="27"/>
        <v/>
      </c>
      <c r="U271" s="34" t="str">
        <f t="shared" si="28"/>
        <v/>
      </c>
      <c r="V271" s="19"/>
    </row>
    <row r="272" spans="1:22" s="5" customFormat="1">
      <c r="A272" s="19" t="s">
        <v>8762</v>
      </c>
      <c r="B272" s="19" t="s">
        <v>5408</v>
      </c>
      <c r="C272" s="19"/>
      <c r="D272" s="19" t="s">
        <v>2299</v>
      </c>
      <c r="E272" s="34">
        <v>41827</v>
      </c>
      <c r="F272" s="19"/>
      <c r="G272" s="19"/>
      <c r="H272" s="19">
        <f t="shared" si="24"/>
        <v>1</v>
      </c>
      <c r="I272" s="19"/>
      <c r="J272" s="11" t="s">
        <v>8761</v>
      </c>
      <c r="K272" s="19" t="str">
        <f t="shared" si="29"/>
        <v>C2391</v>
      </c>
      <c r="L272" s="19" t="str">
        <f t="shared" si="25"/>
        <v>C23.9.1 - Production of abrasive products</v>
      </c>
      <c r="M272" s="19"/>
      <c r="N272" s="19" t="s">
        <v>359</v>
      </c>
      <c r="O272" s="19" t="s">
        <v>2299</v>
      </c>
      <c r="P272" s="19"/>
      <c r="Q272" s="19"/>
      <c r="R272" s="19"/>
      <c r="S272" s="34">
        <f t="shared" si="26"/>
        <v>41827</v>
      </c>
      <c r="T272" s="34" t="str">
        <f t="shared" si="27"/>
        <v/>
      </c>
      <c r="U272" s="34" t="str">
        <f t="shared" si="28"/>
        <v/>
      </c>
      <c r="V272" s="19"/>
    </row>
    <row r="273" spans="1:22" s="5" customFormat="1">
      <c r="A273" s="19" t="s">
        <v>8763</v>
      </c>
      <c r="B273" s="19" t="s">
        <v>5409</v>
      </c>
      <c r="C273" s="19"/>
      <c r="D273" s="19" t="s">
        <v>2299</v>
      </c>
      <c r="E273" s="34">
        <v>41827</v>
      </c>
      <c r="F273" s="19"/>
      <c r="G273" s="19"/>
      <c r="H273" s="19">
        <f t="shared" si="24"/>
        <v>1</v>
      </c>
      <c r="I273" s="19"/>
      <c r="J273" s="11" t="s">
        <v>8762</v>
      </c>
      <c r="K273" s="19" t="str">
        <f t="shared" si="29"/>
        <v>C2399</v>
      </c>
      <c r="L273" s="19" t="str">
        <f t="shared" si="25"/>
        <v>C23.9.9 - Manufacture of other non-metallic mineral products n.e.c.</v>
      </c>
      <c r="M273" s="19"/>
      <c r="N273" s="19" t="s">
        <v>359</v>
      </c>
      <c r="O273" s="19" t="s">
        <v>2299</v>
      </c>
      <c r="P273" s="19"/>
      <c r="Q273" s="19"/>
      <c r="R273" s="19"/>
      <c r="S273" s="34">
        <f t="shared" si="26"/>
        <v>41827</v>
      </c>
      <c r="T273" s="34" t="str">
        <f t="shared" si="27"/>
        <v/>
      </c>
      <c r="U273" s="34" t="str">
        <f t="shared" si="28"/>
        <v/>
      </c>
      <c r="V273" s="19"/>
    </row>
    <row r="274" spans="1:22" s="5" customFormat="1">
      <c r="A274" s="19" t="s">
        <v>8764</v>
      </c>
      <c r="B274" s="19" t="s">
        <v>5410</v>
      </c>
      <c r="C274" s="19"/>
      <c r="D274" s="19" t="s">
        <v>2299</v>
      </c>
      <c r="E274" s="34">
        <v>41827</v>
      </c>
      <c r="F274" s="19"/>
      <c r="G274" s="19"/>
      <c r="H274" s="19">
        <f t="shared" si="24"/>
        <v>1</v>
      </c>
      <c r="I274" s="19"/>
      <c r="J274" s="9" t="s">
        <v>8763</v>
      </c>
      <c r="K274" s="19" t="str">
        <f t="shared" si="29"/>
        <v>C24</v>
      </c>
      <c r="L274" s="19" t="str">
        <f t="shared" si="25"/>
        <v>C24 - Manufacture of basic metals</v>
      </c>
      <c r="M274" s="19" t="s">
        <v>358</v>
      </c>
      <c r="N274" s="19" t="s">
        <v>359</v>
      </c>
      <c r="O274" s="19" t="s">
        <v>2299</v>
      </c>
      <c r="P274" s="19"/>
      <c r="Q274" s="19"/>
      <c r="R274" s="19"/>
      <c r="S274" s="34">
        <f t="shared" si="26"/>
        <v>41827</v>
      </c>
      <c r="T274" s="34" t="str">
        <f t="shared" si="27"/>
        <v/>
      </c>
      <c r="U274" s="34" t="str">
        <f t="shared" si="28"/>
        <v/>
      </c>
      <c r="V274" s="19"/>
    </row>
    <row r="275" spans="1:22" s="5" customFormat="1">
      <c r="A275" s="19" t="s">
        <v>8765</v>
      </c>
      <c r="B275" s="19" t="s">
        <v>5411</v>
      </c>
      <c r="C275" s="19"/>
      <c r="D275" s="19" t="s">
        <v>2299</v>
      </c>
      <c r="E275" s="34">
        <v>41827</v>
      </c>
      <c r="F275" s="19"/>
      <c r="G275" s="19"/>
      <c r="H275" s="19">
        <f t="shared" si="24"/>
        <v>1</v>
      </c>
      <c r="I275" s="19"/>
      <c r="J275" s="10" t="s">
        <v>8764</v>
      </c>
      <c r="K275" s="19" t="str">
        <f t="shared" si="29"/>
        <v>C241</v>
      </c>
      <c r="L275" s="19" t="str">
        <f t="shared" si="25"/>
        <v>C24.1 - Manufacture of basic iron and steel and of ferro-alloys</v>
      </c>
      <c r="M275" s="19" t="s">
        <v>358</v>
      </c>
      <c r="N275" s="19" t="s">
        <v>359</v>
      </c>
      <c r="O275" s="19" t="s">
        <v>2299</v>
      </c>
      <c r="P275" s="19"/>
      <c r="Q275" s="19"/>
      <c r="R275" s="19"/>
      <c r="S275" s="34">
        <f t="shared" si="26"/>
        <v>41827</v>
      </c>
      <c r="T275" s="34" t="str">
        <f t="shared" si="27"/>
        <v/>
      </c>
      <c r="U275" s="34" t="str">
        <f t="shared" si="28"/>
        <v/>
      </c>
      <c r="V275" s="19"/>
    </row>
    <row r="276" spans="1:22" s="5" customFormat="1">
      <c r="A276" s="19" t="s">
        <v>8766</v>
      </c>
      <c r="B276" s="19" t="s">
        <v>5412</v>
      </c>
      <c r="C276" s="19"/>
      <c r="D276" s="19" t="s">
        <v>2299</v>
      </c>
      <c r="E276" s="34">
        <v>41827</v>
      </c>
      <c r="F276" s="19"/>
      <c r="G276" s="19"/>
      <c r="H276" s="19">
        <f t="shared" si="24"/>
        <v>1</v>
      </c>
      <c r="I276" s="19"/>
      <c r="J276" s="11" t="s">
        <v>8765</v>
      </c>
      <c r="K276" s="19" t="str">
        <f t="shared" si="29"/>
        <v>C2410</v>
      </c>
      <c r="L276" s="19" t="str">
        <f t="shared" si="25"/>
        <v>C24.1.0 - Manufacture of basic iron and steel and of ferro-alloys</v>
      </c>
      <c r="M276" s="19"/>
      <c r="N276" s="19" t="s">
        <v>359</v>
      </c>
      <c r="O276" s="19" t="s">
        <v>2299</v>
      </c>
      <c r="P276" s="19"/>
      <c r="Q276" s="19"/>
      <c r="R276" s="19"/>
      <c r="S276" s="34">
        <f t="shared" si="26"/>
        <v>41827</v>
      </c>
      <c r="T276" s="34" t="str">
        <f t="shared" si="27"/>
        <v/>
      </c>
      <c r="U276" s="34" t="str">
        <f t="shared" si="28"/>
        <v/>
      </c>
      <c r="V276" s="19"/>
    </row>
    <row r="277" spans="1:22" s="5" customFormat="1">
      <c r="A277" s="19" t="s">
        <v>8767</v>
      </c>
      <c r="B277" s="19" t="s">
        <v>5413</v>
      </c>
      <c r="C277" s="19"/>
      <c r="D277" s="19" t="s">
        <v>2299</v>
      </c>
      <c r="E277" s="34">
        <v>41827</v>
      </c>
      <c r="F277" s="19"/>
      <c r="G277" s="19"/>
      <c r="H277" s="19">
        <f t="shared" si="24"/>
        <v>1</v>
      </c>
      <c r="I277" s="19"/>
      <c r="J277" s="10" t="s">
        <v>8766</v>
      </c>
      <c r="K277" s="19" t="str">
        <f t="shared" si="29"/>
        <v>C242</v>
      </c>
      <c r="L277" s="19" t="str">
        <f t="shared" si="25"/>
        <v>C24.2 - Manufacture of tubes, pipes, hollow profiles and related fittings, of steel</v>
      </c>
      <c r="M277" s="19" t="s">
        <v>358</v>
      </c>
      <c r="N277" s="19" t="s">
        <v>359</v>
      </c>
      <c r="O277" s="19" t="s">
        <v>2299</v>
      </c>
      <c r="P277" s="19"/>
      <c r="Q277" s="19"/>
      <c r="R277" s="19"/>
      <c r="S277" s="34">
        <f t="shared" si="26"/>
        <v>41827</v>
      </c>
      <c r="T277" s="34" t="str">
        <f t="shared" si="27"/>
        <v/>
      </c>
      <c r="U277" s="34" t="str">
        <f t="shared" si="28"/>
        <v/>
      </c>
      <c r="V277" s="19"/>
    </row>
    <row r="278" spans="1:22" s="5" customFormat="1">
      <c r="A278" s="19" t="s">
        <v>8768</v>
      </c>
      <c r="B278" s="19" t="s">
        <v>5414</v>
      </c>
      <c r="C278" s="19"/>
      <c r="D278" s="19" t="s">
        <v>2299</v>
      </c>
      <c r="E278" s="34">
        <v>41827</v>
      </c>
      <c r="F278" s="19"/>
      <c r="G278" s="19"/>
      <c r="H278" s="19">
        <f t="shared" si="24"/>
        <v>1</v>
      </c>
      <c r="I278" s="19"/>
      <c r="J278" s="11" t="s">
        <v>8767</v>
      </c>
      <c r="K278" s="19" t="str">
        <f t="shared" si="29"/>
        <v>C2420</v>
      </c>
      <c r="L278" s="19" t="str">
        <f t="shared" si="25"/>
        <v>C24.2.0 - Manufacture of tubes, pipes, hollow profiles and related fittings, of steel</v>
      </c>
      <c r="M278" s="19"/>
      <c r="N278" s="19" t="s">
        <v>359</v>
      </c>
      <c r="O278" s="19" t="s">
        <v>2299</v>
      </c>
      <c r="P278" s="19"/>
      <c r="Q278" s="19"/>
      <c r="R278" s="19"/>
      <c r="S278" s="34">
        <f t="shared" si="26"/>
        <v>41827</v>
      </c>
      <c r="T278" s="34" t="str">
        <f t="shared" si="27"/>
        <v/>
      </c>
      <c r="U278" s="34" t="str">
        <f t="shared" si="28"/>
        <v/>
      </c>
      <c r="V278" s="19"/>
    </row>
    <row r="279" spans="1:22" s="5" customFormat="1">
      <c r="A279" s="19" t="s">
        <v>8769</v>
      </c>
      <c r="B279" s="19" t="s">
        <v>5415</v>
      </c>
      <c r="C279" s="19"/>
      <c r="D279" s="19" t="s">
        <v>2299</v>
      </c>
      <c r="E279" s="34">
        <v>41827</v>
      </c>
      <c r="F279" s="19"/>
      <c r="G279" s="19"/>
      <c r="H279" s="19">
        <f t="shared" si="24"/>
        <v>1</v>
      </c>
      <c r="I279" s="19"/>
      <c r="J279" s="10" t="s">
        <v>8768</v>
      </c>
      <c r="K279" s="19" t="str">
        <f t="shared" si="29"/>
        <v>C243</v>
      </c>
      <c r="L279" s="19" t="str">
        <f t="shared" si="25"/>
        <v>C24.3 - Manufacture of other products of first processing of steel</v>
      </c>
      <c r="M279" s="19" t="s">
        <v>358</v>
      </c>
      <c r="N279" s="19" t="s">
        <v>359</v>
      </c>
      <c r="O279" s="19" t="s">
        <v>2299</v>
      </c>
      <c r="P279" s="19"/>
      <c r="Q279" s="19"/>
      <c r="R279" s="19"/>
      <c r="S279" s="34">
        <f t="shared" si="26"/>
        <v>41827</v>
      </c>
      <c r="T279" s="34" t="str">
        <f t="shared" si="27"/>
        <v/>
      </c>
      <c r="U279" s="34" t="str">
        <f t="shared" si="28"/>
        <v/>
      </c>
      <c r="V279" s="19"/>
    </row>
    <row r="280" spans="1:22" s="5" customFormat="1">
      <c r="A280" s="19" t="s">
        <v>8770</v>
      </c>
      <c r="B280" s="19" t="s">
        <v>5416</v>
      </c>
      <c r="C280" s="19"/>
      <c r="D280" s="19" t="s">
        <v>2299</v>
      </c>
      <c r="E280" s="34">
        <v>41827</v>
      </c>
      <c r="F280" s="19"/>
      <c r="G280" s="19"/>
      <c r="H280" s="19">
        <f t="shared" si="24"/>
        <v>1</v>
      </c>
      <c r="I280" s="19"/>
      <c r="J280" s="11" t="s">
        <v>8769</v>
      </c>
      <c r="K280" s="19" t="str">
        <f t="shared" si="29"/>
        <v>C2431</v>
      </c>
      <c r="L280" s="19" t="str">
        <f t="shared" si="25"/>
        <v>C24.3.1 - Cold drawing of bars</v>
      </c>
      <c r="M280" s="19"/>
      <c r="N280" s="19" t="s">
        <v>359</v>
      </c>
      <c r="O280" s="19" t="s">
        <v>2299</v>
      </c>
      <c r="P280" s="19"/>
      <c r="Q280" s="19"/>
      <c r="R280" s="19"/>
      <c r="S280" s="34">
        <f t="shared" si="26"/>
        <v>41827</v>
      </c>
      <c r="T280" s="34" t="str">
        <f t="shared" si="27"/>
        <v/>
      </c>
      <c r="U280" s="34" t="str">
        <f t="shared" si="28"/>
        <v/>
      </c>
      <c r="V280" s="19"/>
    </row>
    <row r="281" spans="1:22" s="5" customFormat="1">
      <c r="A281" s="19" t="s">
        <v>8771</v>
      </c>
      <c r="B281" s="19" t="s">
        <v>5417</v>
      </c>
      <c r="C281" s="19"/>
      <c r="D281" s="19" t="s">
        <v>2299</v>
      </c>
      <c r="E281" s="34">
        <v>41827</v>
      </c>
      <c r="F281" s="19"/>
      <c r="G281" s="19"/>
      <c r="H281" s="19">
        <f t="shared" si="24"/>
        <v>1</v>
      </c>
      <c r="I281" s="19"/>
      <c r="J281" s="11" t="s">
        <v>8770</v>
      </c>
      <c r="K281" s="19" t="str">
        <f t="shared" si="29"/>
        <v>C2432</v>
      </c>
      <c r="L281" s="19" t="str">
        <f t="shared" si="25"/>
        <v>C24.3.2 - Cold rolling of narrow strip</v>
      </c>
      <c r="M281" s="19"/>
      <c r="N281" s="19" t="s">
        <v>359</v>
      </c>
      <c r="O281" s="19" t="s">
        <v>2299</v>
      </c>
      <c r="P281" s="19"/>
      <c r="Q281" s="19"/>
      <c r="R281" s="19"/>
      <c r="S281" s="34">
        <f t="shared" si="26"/>
        <v>41827</v>
      </c>
      <c r="T281" s="34" t="str">
        <f t="shared" si="27"/>
        <v/>
      </c>
      <c r="U281" s="34" t="str">
        <f t="shared" si="28"/>
        <v/>
      </c>
      <c r="V281" s="19"/>
    </row>
    <row r="282" spans="1:22" s="5" customFormat="1">
      <c r="A282" s="19" t="s">
        <v>8772</v>
      </c>
      <c r="B282" s="19" t="s">
        <v>5418</v>
      </c>
      <c r="C282" s="19"/>
      <c r="D282" s="19" t="s">
        <v>2299</v>
      </c>
      <c r="E282" s="34">
        <v>41827</v>
      </c>
      <c r="F282" s="19"/>
      <c r="G282" s="19"/>
      <c r="H282" s="19">
        <f t="shared" si="24"/>
        <v>1</v>
      </c>
      <c r="I282" s="19"/>
      <c r="J282" s="11" t="s">
        <v>8771</v>
      </c>
      <c r="K282" s="19" t="str">
        <f t="shared" si="29"/>
        <v>C2433</v>
      </c>
      <c r="L282" s="19" t="str">
        <f t="shared" si="25"/>
        <v>C24.3.3 - Cold forming or folding</v>
      </c>
      <c r="M282" s="19"/>
      <c r="N282" s="19" t="s">
        <v>359</v>
      </c>
      <c r="O282" s="19" t="s">
        <v>2299</v>
      </c>
      <c r="P282" s="19"/>
      <c r="Q282" s="19"/>
      <c r="R282" s="19"/>
      <c r="S282" s="34">
        <f t="shared" si="26"/>
        <v>41827</v>
      </c>
      <c r="T282" s="34" t="str">
        <f t="shared" si="27"/>
        <v/>
      </c>
      <c r="U282" s="34" t="str">
        <f t="shared" si="28"/>
        <v/>
      </c>
      <c r="V282" s="19"/>
    </row>
    <row r="283" spans="1:22" s="5" customFormat="1">
      <c r="A283" s="19" t="s">
        <v>8773</v>
      </c>
      <c r="B283" s="19" t="s">
        <v>5419</v>
      </c>
      <c r="C283" s="19"/>
      <c r="D283" s="19" t="s">
        <v>2299</v>
      </c>
      <c r="E283" s="34">
        <v>41827</v>
      </c>
      <c r="F283" s="19"/>
      <c r="G283" s="19"/>
      <c r="H283" s="19">
        <f t="shared" si="24"/>
        <v>1</v>
      </c>
      <c r="I283" s="19"/>
      <c r="J283" s="11" t="s">
        <v>8772</v>
      </c>
      <c r="K283" s="19" t="str">
        <f t="shared" si="29"/>
        <v>C2434</v>
      </c>
      <c r="L283" s="19" t="str">
        <f t="shared" si="25"/>
        <v>C24.3.4 - Cold drawing of wire</v>
      </c>
      <c r="M283" s="19"/>
      <c r="N283" s="19" t="s">
        <v>359</v>
      </c>
      <c r="O283" s="19" t="s">
        <v>2299</v>
      </c>
      <c r="P283" s="19"/>
      <c r="Q283" s="19"/>
      <c r="R283" s="19"/>
      <c r="S283" s="34">
        <f t="shared" si="26"/>
        <v>41827</v>
      </c>
      <c r="T283" s="34" t="str">
        <f t="shared" si="27"/>
        <v/>
      </c>
      <c r="U283" s="34" t="str">
        <f t="shared" si="28"/>
        <v/>
      </c>
      <c r="V283" s="19"/>
    </row>
    <row r="284" spans="1:22" s="5" customFormat="1">
      <c r="A284" s="19" t="s">
        <v>8774</v>
      </c>
      <c r="B284" s="19" t="s">
        <v>5420</v>
      </c>
      <c r="C284" s="19"/>
      <c r="D284" s="19" t="s">
        <v>2299</v>
      </c>
      <c r="E284" s="34">
        <v>41827</v>
      </c>
      <c r="F284" s="19"/>
      <c r="G284" s="19"/>
      <c r="H284" s="19">
        <f t="shared" si="24"/>
        <v>1</v>
      </c>
      <c r="I284" s="19"/>
      <c r="J284" s="10" t="s">
        <v>8773</v>
      </c>
      <c r="K284" s="19" t="str">
        <f t="shared" si="29"/>
        <v>C244</v>
      </c>
      <c r="L284" s="19" t="str">
        <f t="shared" si="25"/>
        <v>C24.4 - Manufacture of basic precious and other non-ferrous metals</v>
      </c>
      <c r="M284" s="19" t="s">
        <v>358</v>
      </c>
      <c r="N284" s="19" t="s">
        <v>359</v>
      </c>
      <c r="O284" s="19" t="s">
        <v>2299</v>
      </c>
      <c r="P284" s="19"/>
      <c r="Q284" s="19"/>
      <c r="R284" s="19"/>
      <c r="S284" s="34">
        <f t="shared" si="26"/>
        <v>41827</v>
      </c>
      <c r="T284" s="34" t="str">
        <f t="shared" si="27"/>
        <v/>
      </c>
      <c r="U284" s="34" t="str">
        <f t="shared" si="28"/>
        <v/>
      </c>
      <c r="V284" s="19"/>
    </row>
    <row r="285" spans="1:22" s="5" customFormat="1">
      <c r="A285" s="19" t="s">
        <v>8775</v>
      </c>
      <c r="B285" s="19" t="s">
        <v>5421</v>
      </c>
      <c r="C285" s="19"/>
      <c r="D285" s="19" t="s">
        <v>2299</v>
      </c>
      <c r="E285" s="34">
        <v>41827</v>
      </c>
      <c r="F285" s="19"/>
      <c r="G285" s="19"/>
      <c r="H285" s="19">
        <f t="shared" si="24"/>
        <v>1</v>
      </c>
      <c r="I285" s="19"/>
      <c r="J285" s="11" t="s">
        <v>8774</v>
      </c>
      <c r="K285" s="19" t="str">
        <f t="shared" si="29"/>
        <v>C2441</v>
      </c>
      <c r="L285" s="19" t="str">
        <f t="shared" si="25"/>
        <v>C24.4.1 - Precious metals production</v>
      </c>
      <c r="M285" s="19"/>
      <c r="N285" s="19" t="s">
        <v>359</v>
      </c>
      <c r="O285" s="19" t="s">
        <v>2299</v>
      </c>
      <c r="P285" s="19"/>
      <c r="Q285" s="19"/>
      <c r="R285" s="19"/>
      <c r="S285" s="34">
        <f t="shared" si="26"/>
        <v>41827</v>
      </c>
      <c r="T285" s="34" t="str">
        <f t="shared" si="27"/>
        <v/>
      </c>
      <c r="U285" s="34" t="str">
        <f t="shared" si="28"/>
        <v/>
      </c>
      <c r="V285" s="19"/>
    </row>
    <row r="286" spans="1:22" s="5" customFormat="1">
      <c r="A286" s="19" t="s">
        <v>8776</v>
      </c>
      <c r="B286" s="19" t="s">
        <v>5422</v>
      </c>
      <c r="C286" s="19"/>
      <c r="D286" s="19" t="s">
        <v>2299</v>
      </c>
      <c r="E286" s="34">
        <v>41827</v>
      </c>
      <c r="F286" s="19"/>
      <c r="G286" s="19"/>
      <c r="H286" s="19">
        <f t="shared" si="24"/>
        <v>1</v>
      </c>
      <c r="I286" s="19"/>
      <c r="J286" s="11" t="s">
        <v>8775</v>
      </c>
      <c r="K286" s="19" t="str">
        <f t="shared" si="29"/>
        <v>C2442</v>
      </c>
      <c r="L286" s="19" t="str">
        <f t="shared" si="25"/>
        <v>C24.4.2 - Aluminium production</v>
      </c>
      <c r="M286" s="19"/>
      <c r="N286" s="19" t="s">
        <v>359</v>
      </c>
      <c r="O286" s="19" t="s">
        <v>2299</v>
      </c>
      <c r="P286" s="19"/>
      <c r="Q286" s="19"/>
      <c r="R286" s="19"/>
      <c r="S286" s="34">
        <f t="shared" si="26"/>
        <v>41827</v>
      </c>
      <c r="T286" s="34" t="str">
        <f t="shared" si="27"/>
        <v/>
      </c>
      <c r="U286" s="34" t="str">
        <f t="shared" si="28"/>
        <v/>
      </c>
      <c r="V286" s="19"/>
    </row>
    <row r="287" spans="1:22" s="5" customFormat="1">
      <c r="A287" s="19" t="s">
        <v>8777</v>
      </c>
      <c r="B287" s="19" t="s">
        <v>5423</v>
      </c>
      <c r="C287" s="19"/>
      <c r="D287" s="19" t="s">
        <v>2299</v>
      </c>
      <c r="E287" s="34">
        <v>41827</v>
      </c>
      <c r="F287" s="19"/>
      <c r="G287" s="19"/>
      <c r="H287" s="19">
        <f t="shared" si="24"/>
        <v>1</v>
      </c>
      <c r="I287" s="19"/>
      <c r="J287" s="11" t="s">
        <v>8776</v>
      </c>
      <c r="K287" s="19" t="str">
        <f t="shared" si="29"/>
        <v>C2443</v>
      </c>
      <c r="L287" s="19" t="str">
        <f t="shared" si="25"/>
        <v>C24.4.3 - Lead, zinc and tin production</v>
      </c>
      <c r="M287" s="19"/>
      <c r="N287" s="19" t="s">
        <v>359</v>
      </c>
      <c r="O287" s="19" t="s">
        <v>2299</v>
      </c>
      <c r="P287" s="19"/>
      <c r="Q287" s="19"/>
      <c r="R287" s="19"/>
      <c r="S287" s="34">
        <f t="shared" si="26"/>
        <v>41827</v>
      </c>
      <c r="T287" s="34" t="str">
        <f t="shared" si="27"/>
        <v/>
      </c>
      <c r="U287" s="34" t="str">
        <f t="shared" si="28"/>
        <v/>
      </c>
      <c r="V287" s="19"/>
    </row>
    <row r="288" spans="1:22" s="5" customFormat="1">
      <c r="A288" s="19" t="s">
        <v>8778</v>
      </c>
      <c r="B288" s="19" t="s">
        <v>5424</v>
      </c>
      <c r="C288" s="19"/>
      <c r="D288" s="19" t="s">
        <v>2299</v>
      </c>
      <c r="E288" s="34">
        <v>41827</v>
      </c>
      <c r="F288" s="19"/>
      <c r="G288" s="19"/>
      <c r="H288" s="19">
        <f t="shared" si="24"/>
        <v>1</v>
      </c>
      <c r="I288" s="19"/>
      <c r="J288" s="11" t="s">
        <v>8777</v>
      </c>
      <c r="K288" s="19" t="str">
        <f t="shared" si="29"/>
        <v>C2444</v>
      </c>
      <c r="L288" s="19" t="str">
        <f t="shared" si="25"/>
        <v>C24.4.4 - Copper production</v>
      </c>
      <c r="M288" s="19"/>
      <c r="N288" s="19" t="s">
        <v>359</v>
      </c>
      <c r="O288" s="19" t="s">
        <v>2299</v>
      </c>
      <c r="P288" s="19"/>
      <c r="Q288" s="19"/>
      <c r="R288" s="19"/>
      <c r="S288" s="34">
        <f t="shared" si="26"/>
        <v>41827</v>
      </c>
      <c r="T288" s="34" t="str">
        <f t="shared" si="27"/>
        <v/>
      </c>
      <c r="U288" s="34" t="str">
        <f t="shared" si="28"/>
        <v/>
      </c>
      <c r="V288" s="19"/>
    </row>
    <row r="289" spans="1:22" s="5" customFormat="1">
      <c r="A289" s="19" t="s">
        <v>8779</v>
      </c>
      <c r="B289" s="19" t="s">
        <v>5425</v>
      </c>
      <c r="C289" s="19"/>
      <c r="D289" s="19" t="s">
        <v>2299</v>
      </c>
      <c r="E289" s="34">
        <v>41827</v>
      </c>
      <c r="F289" s="19"/>
      <c r="G289" s="19"/>
      <c r="H289" s="19">
        <f t="shared" si="24"/>
        <v>1</v>
      </c>
      <c r="I289" s="19"/>
      <c r="J289" s="11" t="s">
        <v>8778</v>
      </c>
      <c r="K289" s="19" t="str">
        <f t="shared" si="29"/>
        <v>C2445</v>
      </c>
      <c r="L289" s="19" t="str">
        <f t="shared" si="25"/>
        <v>C24.4.5 - Other non-ferrous metal production</v>
      </c>
      <c r="M289" s="19"/>
      <c r="N289" s="19" t="s">
        <v>359</v>
      </c>
      <c r="O289" s="19" t="s">
        <v>2299</v>
      </c>
      <c r="P289" s="19"/>
      <c r="Q289" s="19"/>
      <c r="R289" s="19"/>
      <c r="S289" s="34">
        <f t="shared" si="26"/>
        <v>41827</v>
      </c>
      <c r="T289" s="34" t="str">
        <f t="shared" si="27"/>
        <v/>
      </c>
      <c r="U289" s="34" t="str">
        <f t="shared" si="28"/>
        <v/>
      </c>
      <c r="V289" s="19"/>
    </row>
    <row r="290" spans="1:22" s="5" customFormat="1">
      <c r="A290" s="19" t="s">
        <v>8780</v>
      </c>
      <c r="B290" s="19" t="s">
        <v>5426</v>
      </c>
      <c r="C290" s="19"/>
      <c r="D290" s="19" t="s">
        <v>2299</v>
      </c>
      <c r="E290" s="34">
        <v>41827</v>
      </c>
      <c r="F290" s="19"/>
      <c r="G290" s="19"/>
      <c r="H290" s="19">
        <f t="shared" si="24"/>
        <v>1</v>
      </c>
      <c r="I290" s="19"/>
      <c r="J290" s="11" t="s">
        <v>8779</v>
      </c>
      <c r="K290" s="19" t="str">
        <f t="shared" si="29"/>
        <v>C2446</v>
      </c>
      <c r="L290" s="19" t="str">
        <f t="shared" si="25"/>
        <v>C24.4.6 - Processing of nuclear fuel</v>
      </c>
      <c r="M290" s="19"/>
      <c r="N290" s="19" t="s">
        <v>359</v>
      </c>
      <c r="O290" s="19" t="s">
        <v>2299</v>
      </c>
      <c r="P290" s="19"/>
      <c r="Q290" s="19"/>
      <c r="R290" s="19"/>
      <c r="S290" s="34">
        <f t="shared" si="26"/>
        <v>41827</v>
      </c>
      <c r="T290" s="34" t="str">
        <f t="shared" si="27"/>
        <v/>
      </c>
      <c r="U290" s="34" t="str">
        <f t="shared" si="28"/>
        <v/>
      </c>
      <c r="V290" s="19"/>
    </row>
    <row r="291" spans="1:22" s="5" customFormat="1">
      <c r="A291" s="19" t="s">
        <v>8781</v>
      </c>
      <c r="B291" s="19" t="s">
        <v>5427</v>
      </c>
      <c r="C291" s="19"/>
      <c r="D291" s="19" t="s">
        <v>2299</v>
      </c>
      <c r="E291" s="34">
        <v>41827</v>
      </c>
      <c r="F291" s="19"/>
      <c r="G291" s="19"/>
      <c r="H291" s="19">
        <f t="shared" si="24"/>
        <v>1</v>
      </c>
      <c r="I291" s="19"/>
      <c r="J291" s="10" t="s">
        <v>8780</v>
      </c>
      <c r="K291" s="19" t="str">
        <f t="shared" si="29"/>
        <v>C245</v>
      </c>
      <c r="L291" s="19" t="str">
        <f t="shared" si="25"/>
        <v>C24.5 - Casting of metals</v>
      </c>
      <c r="M291" s="19" t="s">
        <v>358</v>
      </c>
      <c r="N291" s="19" t="s">
        <v>359</v>
      </c>
      <c r="O291" s="19" t="s">
        <v>2299</v>
      </c>
      <c r="P291" s="19"/>
      <c r="Q291" s="19"/>
      <c r="R291" s="19"/>
      <c r="S291" s="34">
        <f t="shared" si="26"/>
        <v>41827</v>
      </c>
      <c r="T291" s="34" t="str">
        <f t="shared" si="27"/>
        <v/>
      </c>
      <c r="U291" s="34" t="str">
        <f t="shared" si="28"/>
        <v/>
      </c>
      <c r="V291" s="19"/>
    </row>
    <row r="292" spans="1:22" s="5" customFormat="1">
      <c r="A292" s="19" t="s">
        <v>8782</v>
      </c>
      <c r="B292" s="19" t="s">
        <v>5428</v>
      </c>
      <c r="C292" s="19"/>
      <c r="D292" s="19" t="s">
        <v>2299</v>
      </c>
      <c r="E292" s="34">
        <v>41827</v>
      </c>
      <c r="F292" s="19"/>
      <c r="G292" s="19"/>
      <c r="H292" s="19">
        <f t="shared" si="24"/>
        <v>1</v>
      </c>
      <c r="I292" s="19"/>
      <c r="J292" s="11" t="s">
        <v>8781</v>
      </c>
      <c r="K292" s="19" t="str">
        <f t="shared" si="29"/>
        <v>C2451</v>
      </c>
      <c r="L292" s="19" t="str">
        <f t="shared" si="25"/>
        <v>C24.5.1 - Casting of iron</v>
      </c>
      <c r="M292" s="19"/>
      <c r="N292" s="19" t="s">
        <v>359</v>
      </c>
      <c r="O292" s="19" t="s">
        <v>2299</v>
      </c>
      <c r="P292" s="19"/>
      <c r="Q292" s="19"/>
      <c r="R292" s="19"/>
      <c r="S292" s="34">
        <f t="shared" si="26"/>
        <v>41827</v>
      </c>
      <c r="T292" s="34" t="str">
        <f t="shared" si="27"/>
        <v/>
      </c>
      <c r="U292" s="34" t="str">
        <f t="shared" si="28"/>
        <v/>
      </c>
      <c r="V292" s="19"/>
    </row>
    <row r="293" spans="1:22" s="5" customFormat="1">
      <c r="A293" s="19" t="s">
        <v>8783</v>
      </c>
      <c r="B293" s="19" t="s">
        <v>5429</v>
      </c>
      <c r="C293" s="19"/>
      <c r="D293" s="19" t="s">
        <v>2299</v>
      </c>
      <c r="E293" s="34">
        <v>41827</v>
      </c>
      <c r="F293" s="19"/>
      <c r="G293" s="19"/>
      <c r="H293" s="19">
        <f t="shared" si="24"/>
        <v>1</v>
      </c>
      <c r="I293" s="19"/>
      <c r="J293" s="11" t="s">
        <v>8782</v>
      </c>
      <c r="K293" s="19" t="str">
        <f t="shared" si="29"/>
        <v>C2452</v>
      </c>
      <c r="L293" s="19" t="str">
        <f t="shared" si="25"/>
        <v>C24.5.2 - Casting of steel</v>
      </c>
      <c r="M293" s="19"/>
      <c r="N293" s="19" t="s">
        <v>359</v>
      </c>
      <c r="O293" s="19" t="s">
        <v>2299</v>
      </c>
      <c r="P293" s="19"/>
      <c r="Q293" s="19"/>
      <c r="R293" s="19"/>
      <c r="S293" s="34">
        <f t="shared" si="26"/>
        <v>41827</v>
      </c>
      <c r="T293" s="34" t="str">
        <f t="shared" si="27"/>
        <v/>
      </c>
      <c r="U293" s="34" t="str">
        <f t="shared" si="28"/>
        <v/>
      </c>
      <c r="V293" s="19"/>
    </row>
    <row r="294" spans="1:22" s="5" customFormat="1">
      <c r="A294" s="19" t="s">
        <v>8784</v>
      </c>
      <c r="B294" s="19" t="s">
        <v>5430</v>
      </c>
      <c r="C294" s="19"/>
      <c r="D294" s="19" t="s">
        <v>2299</v>
      </c>
      <c r="E294" s="34">
        <v>41827</v>
      </c>
      <c r="F294" s="19"/>
      <c r="G294" s="19"/>
      <c r="H294" s="19">
        <f t="shared" si="24"/>
        <v>1</v>
      </c>
      <c r="I294" s="19"/>
      <c r="J294" s="11" t="s">
        <v>8783</v>
      </c>
      <c r="K294" s="19" t="str">
        <f t="shared" si="29"/>
        <v>C2453</v>
      </c>
      <c r="L294" s="19" t="str">
        <f t="shared" si="25"/>
        <v>C24.5.3 - Casting of light metals</v>
      </c>
      <c r="M294" s="19"/>
      <c r="N294" s="19" t="s">
        <v>359</v>
      </c>
      <c r="O294" s="19" t="s">
        <v>2299</v>
      </c>
      <c r="P294" s="19"/>
      <c r="Q294" s="19"/>
      <c r="R294" s="19"/>
      <c r="S294" s="34">
        <f t="shared" si="26"/>
        <v>41827</v>
      </c>
      <c r="T294" s="34" t="str">
        <f t="shared" si="27"/>
        <v/>
      </c>
      <c r="U294" s="34" t="str">
        <f t="shared" si="28"/>
        <v/>
      </c>
      <c r="V294" s="19"/>
    </row>
    <row r="295" spans="1:22" s="5" customFormat="1">
      <c r="A295" s="19" t="s">
        <v>8785</v>
      </c>
      <c r="B295" s="19" t="s">
        <v>5431</v>
      </c>
      <c r="C295" s="19"/>
      <c r="D295" s="19" t="s">
        <v>2299</v>
      </c>
      <c r="E295" s="34">
        <v>41827</v>
      </c>
      <c r="F295" s="19"/>
      <c r="G295" s="19"/>
      <c r="H295" s="19">
        <f t="shared" si="24"/>
        <v>1</v>
      </c>
      <c r="I295" s="19"/>
      <c r="J295" s="11" t="s">
        <v>8784</v>
      </c>
      <c r="K295" s="19" t="str">
        <f t="shared" si="29"/>
        <v>C2454</v>
      </c>
      <c r="L295" s="19" t="str">
        <f t="shared" si="25"/>
        <v>C24.5.4 - Casting of other non-ferrous metals</v>
      </c>
      <c r="M295" s="19"/>
      <c r="N295" s="19" t="s">
        <v>359</v>
      </c>
      <c r="O295" s="19" t="s">
        <v>2299</v>
      </c>
      <c r="P295" s="19"/>
      <c r="Q295" s="19"/>
      <c r="R295" s="19"/>
      <c r="S295" s="34">
        <f t="shared" si="26"/>
        <v>41827</v>
      </c>
      <c r="T295" s="34" t="str">
        <f t="shared" si="27"/>
        <v/>
      </c>
      <c r="U295" s="34" t="str">
        <f t="shared" si="28"/>
        <v/>
      </c>
      <c r="V295" s="19"/>
    </row>
    <row r="296" spans="1:22" s="5" customFormat="1">
      <c r="A296" s="19" t="s">
        <v>8786</v>
      </c>
      <c r="B296" s="19" t="s">
        <v>5432</v>
      </c>
      <c r="C296" s="19"/>
      <c r="D296" s="19" t="s">
        <v>2299</v>
      </c>
      <c r="E296" s="34">
        <v>41827</v>
      </c>
      <c r="F296" s="19"/>
      <c r="G296" s="19"/>
      <c r="H296" s="19">
        <f t="shared" si="24"/>
        <v>1</v>
      </c>
      <c r="I296" s="19"/>
      <c r="J296" s="9" t="s">
        <v>8785</v>
      </c>
      <c r="K296" s="19" t="str">
        <f t="shared" si="29"/>
        <v>C25</v>
      </c>
      <c r="L296" s="19" t="str">
        <f t="shared" si="25"/>
        <v>C25 - Manufacture of fabricated metal products, except machinery and equipment</v>
      </c>
      <c r="M296" s="19" t="s">
        <v>358</v>
      </c>
      <c r="N296" s="19" t="s">
        <v>359</v>
      </c>
      <c r="O296" s="19" t="s">
        <v>2299</v>
      </c>
      <c r="P296" s="19"/>
      <c r="Q296" s="19"/>
      <c r="R296" s="19"/>
      <c r="S296" s="34">
        <f t="shared" si="26"/>
        <v>41827</v>
      </c>
      <c r="T296" s="34" t="str">
        <f t="shared" si="27"/>
        <v/>
      </c>
      <c r="U296" s="34" t="str">
        <f t="shared" si="28"/>
        <v/>
      </c>
      <c r="V296" s="19"/>
    </row>
    <row r="297" spans="1:22" s="5" customFormat="1">
      <c r="A297" s="19" t="s">
        <v>8787</v>
      </c>
      <c r="B297" s="19" t="s">
        <v>5433</v>
      </c>
      <c r="C297" s="19"/>
      <c r="D297" s="19" t="s">
        <v>2299</v>
      </c>
      <c r="E297" s="34">
        <v>41827</v>
      </c>
      <c r="F297" s="19"/>
      <c r="G297" s="19"/>
      <c r="H297" s="19">
        <f t="shared" si="24"/>
        <v>1</v>
      </c>
      <c r="I297" s="19"/>
      <c r="J297" s="10" t="s">
        <v>8786</v>
      </c>
      <c r="K297" s="19" t="str">
        <f t="shared" si="29"/>
        <v>C251</v>
      </c>
      <c r="L297" s="19" t="str">
        <f t="shared" si="25"/>
        <v>C25.1 - Manufacture of structural metal products</v>
      </c>
      <c r="M297" s="19" t="s">
        <v>358</v>
      </c>
      <c r="N297" s="19" t="s">
        <v>359</v>
      </c>
      <c r="O297" s="19" t="s">
        <v>2299</v>
      </c>
      <c r="P297" s="19"/>
      <c r="Q297" s="19"/>
      <c r="R297" s="19"/>
      <c r="S297" s="34">
        <f t="shared" si="26"/>
        <v>41827</v>
      </c>
      <c r="T297" s="34" t="str">
        <f t="shared" si="27"/>
        <v/>
      </c>
      <c r="U297" s="34" t="str">
        <f t="shared" si="28"/>
        <v/>
      </c>
      <c r="V297" s="19"/>
    </row>
    <row r="298" spans="1:22" s="5" customFormat="1">
      <c r="A298" s="19" t="s">
        <v>8788</v>
      </c>
      <c r="B298" s="19" t="s">
        <v>5434</v>
      </c>
      <c r="C298" s="19"/>
      <c r="D298" s="19" t="s">
        <v>2299</v>
      </c>
      <c r="E298" s="34">
        <v>41827</v>
      </c>
      <c r="F298" s="19"/>
      <c r="G298" s="19"/>
      <c r="H298" s="19">
        <f t="shared" si="24"/>
        <v>1</v>
      </c>
      <c r="I298" s="19"/>
      <c r="J298" s="11" t="s">
        <v>8787</v>
      </c>
      <c r="K298" s="19" t="str">
        <f t="shared" si="29"/>
        <v>C2511</v>
      </c>
      <c r="L298" s="19" t="str">
        <f t="shared" si="25"/>
        <v>C25.1.1 - Manufacture of metal structures and parts of structures</v>
      </c>
      <c r="M298" s="19"/>
      <c r="N298" s="19" t="s">
        <v>359</v>
      </c>
      <c r="O298" s="19" t="s">
        <v>2299</v>
      </c>
      <c r="P298" s="19"/>
      <c r="Q298" s="19"/>
      <c r="R298" s="19"/>
      <c r="S298" s="34">
        <f t="shared" si="26"/>
        <v>41827</v>
      </c>
      <c r="T298" s="34" t="str">
        <f t="shared" si="27"/>
        <v/>
      </c>
      <c r="U298" s="34" t="str">
        <f t="shared" si="28"/>
        <v/>
      </c>
      <c r="V298" s="19"/>
    </row>
    <row r="299" spans="1:22" s="5" customFormat="1">
      <c r="A299" s="19" t="s">
        <v>8789</v>
      </c>
      <c r="B299" s="19" t="s">
        <v>5435</v>
      </c>
      <c r="C299" s="19"/>
      <c r="D299" s="19" t="s">
        <v>2299</v>
      </c>
      <c r="E299" s="34">
        <v>41827</v>
      </c>
      <c r="F299" s="19"/>
      <c r="G299" s="19"/>
      <c r="H299" s="19">
        <f t="shared" si="24"/>
        <v>1</v>
      </c>
      <c r="I299" s="19"/>
      <c r="J299" s="11" t="s">
        <v>8788</v>
      </c>
      <c r="K299" s="19" t="str">
        <f t="shared" si="29"/>
        <v>C2512</v>
      </c>
      <c r="L299" s="19" t="str">
        <f t="shared" si="25"/>
        <v>C25.1.2 - Manufacture of doors and windows of metal</v>
      </c>
      <c r="M299" s="19"/>
      <c r="N299" s="19" t="s">
        <v>359</v>
      </c>
      <c r="O299" s="19" t="s">
        <v>2299</v>
      </c>
      <c r="P299" s="19"/>
      <c r="Q299" s="19"/>
      <c r="R299" s="19"/>
      <c r="S299" s="34">
        <f t="shared" si="26"/>
        <v>41827</v>
      </c>
      <c r="T299" s="34" t="str">
        <f t="shared" si="27"/>
        <v/>
      </c>
      <c r="U299" s="34" t="str">
        <f t="shared" si="28"/>
        <v/>
      </c>
      <c r="V299" s="19"/>
    </row>
    <row r="300" spans="1:22" s="5" customFormat="1">
      <c r="A300" s="19" t="s">
        <v>8790</v>
      </c>
      <c r="B300" s="19" t="s">
        <v>5436</v>
      </c>
      <c r="C300" s="19"/>
      <c r="D300" s="19" t="s">
        <v>2299</v>
      </c>
      <c r="E300" s="34">
        <v>41827</v>
      </c>
      <c r="F300" s="19"/>
      <c r="G300" s="19"/>
      <c r="H300" s="19">
        <f t="shared" si="24"/>
        <v>1</v>
      </c>
      <c r="I300" s="19"/>
      <c r="J300" s="10" t="s">
        <v>8789</v>
      </c>
      <c r="K300" s="19" t="str">
        <f t="shared" si="29"/>
        <v>C252</v>
      </c>
      <c r="L300" s="19" t="str">
        <f t="shared" si="25"/>
        <v>C25.2 - Manufacture of tanks, reservoirs and containers of metal</v>
      </c>
      <c r="M300" s="19" t="s">
        <v>358</v>
      </c>
      <c r="N300" s="19" t="s">
        <v>359</v>
      </c>
      <c r="O300" s="19" t="s">
        <v>2299</v>
      </c>
      <c r="P300" s="19"/>
      <c r="Q300" s="19"/>
      <c r="R300" s="19"/>
      <c r="S300" s="34">
        <f t="shared" si="26"/>
        <v>41827</v>
      </c>
      <c r="T300" s="34" t="str">
        <f t="shared" si="27"/>
        <v/>
      </c>
      <c r="U300" s="34" t="str">
        <f t="shared" si="28"/>
        <v/>
      </c>
      <c r="V300" s="19"/>
    </row>
    <row r="301" spans="1:22" s="5" customFormat="1">
      <c r="A301" s="19" t="s">
        <v>8791</v>
      </c>
      <c r="B301" s="19" t="s">
        <v>5437</v>
      </c>
      <c r="C301" s="19"/>
      <c r="D301" s="19" t="s">
        <v>2299</v>
      </c>
      <c r="E301" s="34">
        <v>41827</v>
      </c>
      <c r="F301" s="19"/>
      <c r="G301" s="19"/>
      <c r="H301" s="19">
        <f t="shared" si="24"/>
        <v>1</v>
      </c>
      <c r="I301" s="19"/>
      <c r="J301" s="11" t="s">
        <v>8790</v>
      </c>
      <c r="K301" s="19" t="str">
        <f t="shared" si="29"/>
        <v>C2521</v>
      </c>
      <c r="L301" s="19" t="str">
        <f t="shared" si="25"/>
        <v>C25.2.1 - Manufacture of central heating radiators and boilers</v>
      </c>
      <c r="M301" s="19"/>
      <c r="N301" s="19" t="s">
        <v>359</v>
      </c>
      <c r="O301" s="19" t="s">
        <v>2299</v>
      </c>
      <c r="P301" s="19"/>
      <c r="Q301" s="19"/>
      <c r="R301" s="19"/>
      <c r="S301" s="34">
        <f t="shared" si="26"/>
        <v>41827</v>
      </c>
      <c r="T301" s="34" t="str">
        <f t="shared" si="27"/>
        <v/>
      </c>
      <c r="U301" s="34" t="str">
        <f t="shared" si="28"/>
        <v/>
      </c>
      <c r="V301" s="19"/>
    </row>
    <row r="302" spans="1:22" s="5" customFormat="1">
      <c r="A302" s="19" t="s">
        <v>8792</v>
      </c>
      <c r="B302" s="19" t="s">
        <v>5438</v>
      </c>
      <c r="C302" s="19"/>
      <c r="D302" s="19" t="s">
        <v>2299</v>
      </c>
      <c r="E302" s="34">
        <v>41827</v>
      </c>
      <c r="F302" s="19"/>
      <c r="G302" s="19"/>
      <c r="H302" s="19">
        <f t="shared" si="24"/>
        <v>1</v>
      </c>
      <c r="I302" s="19"/>
      <c r="J302" s="11" t="s">
        <v>8791</v>
      </c>
      <c r="K302" s="19" t="str">
        <f t="shared" si="29"/>
        <v>C2529</v>
      </c>
      <c r="L302" s="19" t="str">
        <f t="shared" si="25"/>
        <v>C25.2.9 - Manufacture of other tanks, reservoirs and containers of metal</v>
      </c>
      <c r="M302" s="19"/>
      <c r="N302" s="19" t="s">
        <v>359</v>
      </c>
      <c r="O302" s="19" t="s">
        <v>2299</v>
      </c>
      <c r="P302" s="19"/>
      <c r="Q302" s="19"/>
      <c r="R302" s="19"/>
      <c r="S302" s="34">
        <f t="shared" si="26"/>
        <v>41827</v>
      </c>
      <c r="T302" s="34" t="str">
        <f t="shared" si="27"/>
        <v/>
      </c>
      <c r="U302" s="34" t="str">
        <f t="shared" si="28"/>
        <v/>
      </c>
      <c r="V302" s="19"/>
    </row>
    <row r="303" spans="1:22" s="5" customFormat="1">
      <c r="A303" s="19" t="s">
        <v>8793</v>
      </c>
      <c r="B303" s="19" t="s">
        <v>5439</v>
      </c>
      <c r="C303" s="19"/>
      <c r="D303" s="19" t="s">
        <v>2299</v>
      </c>
      <c r="E303" s="34">
        <v>41827</v>
      </c>
      <c r="F303" s="19"/>
      <c r="G303" s="19"/>
      <c r="H303" s="19">
        <f t="shared" si="24"/>
        <v>1</v>
      </c>
      <c r="I303" s="19"/>
      <c r="J303" s="10" t="s">
        <v>8792</v>
      </c>
      <c r="K303" s="19" t="str">
        <f t="shared" si="29"/>
        <v>C253</v>
      </c>
      <c r="L303" s="19" t="str">
        <f t="shared" si="25"/>
        <v>C25.3 - Manufacture of steam generators, except central heating hot water boilers</v>
      </c>
      <c r="M303" s="19" t="s">
        <v>358</v>
      </c>
      <c r="N303" s="19" t="s">
        <v>359</v>
      </c>
      <c r="O303" s="19" t="s">
        <v>2299</v>
      </c>
      <c r="P303" s="19"/>
      <c r="Q303" s="19"/>
      <c r="R303" s="19"/>
      <c r="S303" s="34">
        <f t="shared" si="26"/>
        <v>41827</v>
      </c>
      <c r="T303" s="34" t="str">
        <f t="shared" si="27"/>
        <v/>
      </c>
      <c r="U303" s="34" t="str">
        <f t="shared" si="28"/>
        <v/>
      </c>
      <c r="V303" s="19"/>
    </row>
    <row r="304" spans="1:22" s="5" customFormat="1">
      <c r="A304" s="19" t="s">
        <v>8794</v>
      </c>
      <c r="B304" s="19" t="s">
        <v>5440</v>
      </c>
      <c r="C304" s="19"/>
      <c r="D304" s="19" t="s">
        <v>2299</v>
      </c>
      <c r="E304" s="34">
        <v>41827</v>
      </c>
      <c r="F304" s="19"/>
      <c r="G304" s="19"/>
      <c r="H304" s="19">
        <f t="shared" si="24"/>
        <v>1</v>
      </c>
      <c r="I304" s="19"/>
      <c r="J304" s="11" t="s">
        <v>8793</v>
      </c>
      <c r="K304" s="19" t="str">
        <f t="shared" si="29"/>
        <v>C2530</v>
      </c>
      <c r="L304" s="19" t="str">
        <f t="shared" si="25"/>
        <v>C25.3.0 - Manufacture of steam generators, except central heating hot water boilers</v>
      </c>
      <c r="M304" s="19"/>
      <c r="N304" s="19" t="s">
        <v>359</v>
      </c>
      <c r="O304" s="19" t="s">
        <v>2299</v>
      </c>
      <c r="P304" s="19"/>
      <c r="Q304" s="19"/>
      <c r="R304" s="19"/>
      <c r="S304" s="34">
        <f t="shared" si="26"/>
        <v>41827</v>
      </c>
      <c r="T304" s="34" t="str">
        <f t="shared" si="27"/>
        <v/>
      </c>
      <c r="U304" s="34" t="str">
        <f t="shared" si="28"/>
        <v/>
      </c>
      <c r="V304" s="19"/>
    </row>
    <row r="305" spans="1:22" s="5" customFormat="1">
      <c r="A305" s="19" t="s">
        <v>8795</v>
      </c>
      <c r="B305" s="19" t="s">
        <v>5441</v>
      </c>
      <c r="C305" s="19"/>
      <c r="D305" s="19" t="s">
        <v>2299</v>
      </c>
      <c r="E305" s="34">
        <v>41827</v>
      </c>
      <c r="F305" s="19"/>
      <c r="G305" s="19"/>
      <c r="H305" s="19">
        <f t="shared" si="24"/>
        <v>1</v>
      </c>
      <c r="I305" s="19"/>
      <c r="J305" s="10" t="s">
        <v>8794</v>
      </c>
      <c r="K305" s="19" t="str">
        <f t="shared" si="29"/>
        <v>C254</v>
      </c>
      <c r="L305" s="19" t="str">
        <f t="shared" si="25"/>
        <v>C25.4 - Manufacture of weapons and ammunition</v>
      </c>
      <c r="M305" s="19" t="s">
        <v>358</v>
      </c>
      <c r="N305" s="19" t="s">
        <v>359</v>
      </c>
      <c r="O305" s="19" t="s">
        <v>2299</v>
      </c>
      <c r="P305" s="19"/>
      <c r="Q305" s="19"/>
      <c r="R305" s="19"/>
      <c r="S305" s="34">
        <f t="shared" si="26"/>
        <v>41827</v>
      </c>
      <c r="T305" s="34" t="str">
        <f t="shared" si="27"/>
        <v/>
      </c>
      <c r="U305" s="34" t="str">
        <f t="shared" si="28"/>
        <v/>
      </c>
      <c r="V305" s="19"/>
    </row>
    <row r="306" spans="1:22" s="5" customFormat="1">
      <c r="A306" s="19" t="s">
        <v>8796</v>
      </c>
      <c r="B306" s="19" t="s">
        <v>5442</v>
      </c>
      <c r="C306" s="19"/>
      <c r="D306" s="19" t="s">
        <v>2299</v>
      </c>
      <c r="E306" s="34">
        <v>41827</v>
      </c>
      <c r="F306" s="19"/>
      <c r="G306" s="19"/>
      <c r="H306" s="19">
        <f t="shared" si="24"/>
        <v>1</v>
      </c>
      <c r="I306" s="19"/>
      <c r="J306" s="11" t="s">
        <v>8795</v>
      </c>
      <c r="K306" s="19" t="str">
        <f t="shared" si="29"/>
        <v>C2540</v>
      </c>
      <c r="L306" s="19" t="str">
        <f t="shared" si="25"/>
        <v>C25.4.0 - Manufacture of weapons and ammunition</v>
      </c>
      <c r="M306" s="19"/>
      <c r="N306" s="19" t="s">
        <v>359</v>
      </c>
      <c r="O306" s="19" t="s">
        <v>2299</v>
      </c>
      <c r="P306" s="19"/>
      <c r="Q306" s="19"/>
      <c r="R306" s="19"/>
      <c r="S306" s="34">
        <f t="shared" si="26"/>
        <v>41827</v>
      </c>
      <c r="T306" s="34" t="str">
        <f t="shared" si="27"/>
        <v/>
      </c>
      <c r="U306" s="34" t="str">
        <f t="shared" si="28"/>
        <v/>
      </c>
      <c r="V306" s="19"/>
    </row>
    <row r="307" spans="1:22" s="5" customFormat="1">
      <c r="A307" s="19" t="s">
        <v>8797</v>
      </c>
      <c r="B307" s="19" t="s">
        <v>5443</v>
      </c>
      <c r="C307" s="19"/>
      <c r="D307" s="19" t="s">
        <v>2299</v>
      </c>
      <c r="E307" s="34">
        <v>41827</v>
      </c>
      <c r="F307" s="19"/>
      <c r="G307" s="19"/>
      <c r="H307" s="19">
        <f t="shared" si="24"/>
        <v>1</v>
      </c>
      <c r="I307" s="19"/>
      <c r="J307" s="10" t="s">
        <v>8796</v>
      </c>
      <c r="K307" s="19" t="str">
        <f t="shared" si="29"/>
        <v>C255</v>
      </c>
      <c r="L307" s="19" t="str">
        <f t="shared" si="25"/>
        <v>C25.5 - Forging, pressing, stamping and roll-forming of metal; powder metallurgy</v>
      </c>
      <c r="M307" s="19" t="s">
        <v>358</v>
      </c>
      <c r="N307" s="19" t="s">
        <v>359</v>
      </c>
      <c r="O307" s="19" t="s">
        <v>2299</v>
      </c>
      <c r="P307" s="19"/>
      <c r="Q307" s="19"/>
      <c r="R307" s="19"/>
      <c r="S307" s="34">
        <f t="shared" si="26"/>
        <v>41827</v>
      </c>
      <c r="T307" s="34" t="str">
        <f t="shared" si="27"/>
        <v/>
      </c>
      <c r="U307" s="34" t="str">
        <f t="shared" si="28"/>
        <v/>
      </c>
      <c r="V307" s="19"/>
    </row>
    <row r="308" spans="1:22" s="5" customFormat="1">
      <c r="A308" s="19" t="s">
        <v>8798</v>
      </c>
      <c r="B308" s="19" t="s">
        <v>5444</v>
      </c>
      <c r="C308" s="19"/>
      <c r="D308" s="19" t="s">
        <v>2299</v>
      </c>
      <c r="E308" s="34">
        <v>41827</v>
      </c>
      <c r="F308" s="19"/>
      <c r="G308" s="19"/>
      <c r="H308" s="19">
        <f t="shared" si="24"/>
        <v>1</v>
      </c>
      <c r="I308" s="19"/>
      <c r="J308" s="11" t="s">
        <v>8797</v>
      </c>
      <c r="K308" s="19" t="str">
        <f t="shared" si="29"/>
        <v>C2550</v>
      </c>
      <c r="L308" s="19" t="str">
        <f t="shared" si="25"/>
        <v>C25.5.0 - Forging, pressing, stamping and roll-forming of metal; powder metallurgy</v>
      </c>
      <c r="M308" s="19"/>
      <c r="N308" s="19" t="s">
        <v>359</v>
      </c>
      <c r="O308" s="19" t="s">
        <v>2299</v>
      </c>
      <c r="P308" s="19"/>
      <c r="Q308" s="19"/>
      <c r="R308" s="19"/>
      <c r="S308" s="34">
        <f t="shared" si="26"/>
        <v>41827</v>
      </c>
      <c r="T308" s="34" t="str">
        <f t="shared" si="27"/>
        <v/>
      </c>
      <c r="U308" s="34" t="str">
        <f t="shared" si="28"/>
        <v/>
      </c>
      <c r="V308" s="19"/>
    </row>
    <row r="309" spans="1:22" s="5" customFormat="1">
      <c r="A309" s="19" t="s">
        <v>8799</v>
      </c>
      <c r="B309" s="19" t="s">
        <v>5445</v>
      </c>
      <c r="C309" s="19"/>
      <c r="D309" s="19" t="s">
        <v>2299</v>
      </c>
      <c r="E309" s="34">
        <v>41827</v>
      </c>
      <c r="F309" s="19"/>
      <c r="G309" s="19"/>
      <c r="H309" s="19">
        <f t="shared" si="24"/>
        <v>1</v>
      </c>
      <c r="I309" s="19"/>
      <c r="J309" s="10" t="s">
        <v>8798</v>
      </c>
      <c r="K309" s="19" t="str">
        <f t="shared" si="29"/>
        <v>C256</v>
      </c>
      <c r="L309" s="19" t="str">
        <f t="shared" si="25"/>
        <v>C25.6 - Treatment and coating of metals; machining</v>
      </c>
      <c r="M309" s="19" t="s">
        <v>358</v>
      </c>
      <c r="N309" s="19" t="s">
        <v>359</v>
      </c>
      <c r="O309" s="19" t="s">
        <v>2299</v>
      </c>
      <c r="P309" s="19"/>
      <c r="Q309" s="19"/>
      <c r="R309" s="19"/>
      <c r="S309" s="34">
        <f t="shared" si="26"/>
        <v>41827</v>
      </c>
      <c r="T309" s="34" t="str">
        <f t="shared" si="27"/>
        <v/>
      </c>
      <c r="U309" s="34" t="str">
        <f t="shared" si="28"/>
        <v/>
      </c>
      <c r="V309" s="19"/>
    </row>
    <row r="310" spans="1:22" s="5" customFormat="1">
      <c r="A310" s="19" t="s">
        <v>8800</v>
      </c>
      <c r="B310" s="19" t="s">
        <v>5446</v>
      </c>
      <c r="C310" s="19"/>
      <c r="D310" s="19" t="s">
        <v>2299</v>
      </c>
      <c r="E310" s="34">
        <v>41827</v>
      </c>
      <c r="F310" s="19"/>
      <c r="G310" s="19"/>
      <c r="H310" s="19">
        <f t="shared" si="24"/>
        <v>1</v>
      </c>
      <c r="I310" s="19"/>
      <c r="J310" s="11" t="s">
        <v>8799</v>
      </c>
      <c r="K310" s="19" t="str">
        <f t="shared" si="29"/>
        <v>C2561</v>
      </c>
      <c r="L310" s="19" t="str">
        <f t="shared" si="25"/>
        <v>C25.6.1 - Treatment and coating of metals</v>
      </c>
      <c r="M310" s="19"/>
      <c r="N310" s="19" t="s">
        <v>359</v>
      </c>
      <c r="O310" s="19" t="s">
        <v>2299</v>
      </c>
      <c r="P310" s="19"/>
      <c r="Q310" s="19"/>
      <c r="R310" s="19"/>
      <c r="S310" s="34">
        <f t="shared" si="26"/>
        <v>41827</v>
      </c>
      <c r="T310" s="34" t="str">
        <f t="shared" si="27"/>
        <v/>
      </c>
      <c r="U310" s="34" t="str">
        <f t="shared" si="28"/>
        <v/>
      </c>
      <c r="V310" s="19"/>
    </row>
    <row r="311" spans="1:22" s="5" customFormat="1">
      <c r="A311" s="19" t="s">
        <v>8801</v>
      </c>
      <c r="B311" s="19" t="s">
        <v>5447</v>
      </c>
      <c r="C311" s="19"/>
      <c r="D311" s="19" t="s">
        <v>2299</v>
      </c>
      <c r="E311" s="34">
        <v>41827</v>
      </c>
      <c r="F311" s="19"/>
      <c r="G311" s="19"/>
      <c r="H311" s="19">
        <f t="shared" si="24"/>
        <v>1</v>
      </c>
      <c r="I311" s="19"/>
      <c r="J311" s="11" t="s">
        <v>8800</v>
      </c>
      <c r="K311" s="19" t="str">
        <f t="shared" si="29"/>
        <v>C2562</v>
      </c>
      <c r="L311" s="19" t="str">
        <f t="shared" si="25"/>
        <v>C25.6.2 - Machining</v>
      </c>
      <c r="M311" s="19"/>
      <c r="N311" s="19" t="s">
        <v>359</v>
      </c>
      <c r="O311" s="19" t="s">
        <v>2299</v>
      </c>
      <c r="P311" s="19"/>
      <c r="Q311" s="19"/>
      <c r="R311" s="19"/>
      <c r="S311" s="34">
        <f t="shared" si="26"/>
        <v>41827</v>
      </c>
      <c r="T311" s="34" t="str">
        <f t="shared" si="27"/>
        <v/>
      </c>
      <c r="U311" s="34" t="str">
        <f t="shared" si="28"/>
        <v/>
      </c>
      <c r="V311" s="19"/>
    </row>
    <row r="312" spans="1:22" s="5" customFormat="1">
      <c r="A312" s="19" t="s">
        <v>8802</v>
      </c>
      <c r="B312" s="19" t="s">
        <v>5448</v>
      </c>
      <c r="C312" s="19"/>
      <c r="D312" s="19" t="s">
        <v>2299</v>
      </c>
      <c r="E312" s="34">
        <v>41827</v>
      </c>
      <c r="F312" s="19"/>
      <c r="G312" s="19"/>
      <c r="H312" s="19">
        <f t="shared" si="24"/>
        <v>1</v>
      </c>
      <c r="I312" s="19"/>
      <c r="J312" s="10" t="s">
        <v>8801</v>
      </c>
      <c r="K312" s="19" t="str">
        <f t="shared" si="29"/>
        <v>C257</v>
      </c>
      <c r="L312" s="19" t="str">
        <f t="shared" si="25"/>
        <v>C25.7 - Manufacture of cutlery, tools and general hardware</v>
      </c>
      <c r="M312" s="19" t="s">
        <v>358</v>
      </c>
      <c r="N312" s="19" t="s">
        <v>359</v>
      </c>
      <c r="O312" s="19" t="s">
        <v>2299</v>
      </c>
      <c r="P312" s="19"/>
      <c r="Q312" s="19"/>
      <c r="R312" s="19"/>
      <c r="S312" s="34">
        <f t="shared" si="26"/>
        <v>41827</v>
      </c>
      <c r="T312" s="34" t="str">
        <f t="shared" si="27"/>
        <v/>
      </c>
      <c r="U312" s="34" t="str">
        <f t="shared" si="28"/>
        <v/>
      </c>
      <c r="V312" s="19"/>
    </row>
    <row r="313" spans="1:22" s="5" customFormat="1">
      <c r="A313" s="19" t="s">
        <v>8803</v>
      </c>
      <c r="B313" s="19" t="s">
        <v>5449</v>
      </c>
      <c r="C313" s="19"/>
      <c r="D313" s="19" t="s">
        <v>2299</v>
      </c>
      <c r="E313" s="34">
        <v>41827</v>
      </c>
      <c r="F313" s="19"/>
      <c r="G313" s="19"/>
      <c r="H313" s="19">
        <f t="shared" si="24"/>
        <v>1</v>
      </c>
      <c r="I313" s="19"/>
      <c r="J313" s="11" t="s">
        <v>8802</v>
      </c>
      <c r="K313" s="19" t="str">
        <f t="shared" si="29"/>
        <v>C2571</v>
      </c>
      <c r="L313" s="19" t="str">
        <f t="shared" si="25"/>
        <v>C25.7.1 - Manufacture of cutlery</v>
      </c>
      <c r="M313" s="19"/>
      <c r="N313" s="19" t="s">
        <v>359</v>
      </c>
      <c r="O313" s="19" t="s">
        <v>2299</v>
      </c>
      <c r="P313" s="19"/>
      <c r="Q313" s="19"/>
      <c r="R313" s="19"/>
      <c r="S313" s="34">
        <f t="shared" si="26"/>
        <v>41827</v>
      </c>
      <c r="T313" s="34" t="str">
        <f t="shared" si="27"/>
        <v/>
      </c>
      <c r="U313" s="34" t="str">
        <f t="shared" si="28"/>
        <v/>
      </c>
      <c r="V313" s="19"/>
    </row>
    <row r="314" spans="1:22" s="5" customFormat="1">
      <c r="A314" s="19" t="s">
        <v>8804</v>
      </c>
      <c r="B314" s="19" t="s">
        <v>5450</v>
      </c>
      <c r="C314" s="19"/>
      <c r="D314" s="19" t="s">
        <v>2299</v>
      </c>
      <c r="E314" s="34">
        <v>41827</v>
      </c>
      <c r="F314" s="19"/>
      <c r="G314" s="19"/>
      <c r="H314" s="19">
        <f t="shared" si="24"/>
        <v>1</v>
      </c>
      <c r="I314" s="19"/>
      <c r="J314" s="11" t="s">
        <v>8803</v>
      </c>
      <c r="K314" s="19" t="str">
        <f t="shared" si="29"/>
        <v>C2572</v>
      </c>
      <c r="L314" s="19" t="str">
        <f t="shared" si="25"/>
        <v>C25.7.2 - Manufacture of locks and hinges</v>
      </c>
      <c r="M314" s="19"/>
      <c r="N314" s="19" t="s">
        <v>359</v>
      </c>
      <c r="O314" s="19" t="s">
        <v>2299</v>
      </c>
      <c r="P314" s="19"/>
      <c r="Q314" s="19"/>
      <c r="R314" s="19"/>
      <c r="S314" s="34">
        <f t="shared" si="26"/>
        <v>41827</v>
      </c>
      <c r="T314" s="34" t="str">
        <f t="shared" si="27"/>
        <v/>
      </c>
      <c r="U314" s="34" t="str">
        <f t="shared" si="28"/>
        <v/>
      </c>
      <c r="V314" s="19"/>
    </row>
    <row r="315" spans="1:22" s="5" customFormat="1">
      <c r="A315" s="19" t="s">
        <v>8805</v>
      </c>
      <c r="B315" s="19" t="s">
        <v>5451</v>
      </c>
      <c r="C315" s="19"/>
      <c r="D315" s="19" t="s">
        <v>2299</v>
      </c>
      <c r="E315" s="34">
        <v>41827</v>
      </c>
      <c r="F315" s="19"/>
      <c r="G315" s="19"/>
      <c r="H315" s="19">
        <f t="shared" si="24"/>
        <v>1</v>
      </c>
      <c r="I315" s="19"/>
      <c r="J315" s="11" t="s">
        <v>8804</v>
      </c>
      <c r="K315" s="19" t="str">
        <f t="shared" si="29"/>
        <v>C2573</v>
      </c>
      <c r="L315" s="19" t="str">
        <f t="shared" si="25"/>
        <v>C25.7.3 - Manufacture of tools</v>
      </c>
      <c r="M315" s="19"/>
      <c r="N315" s="19" t="s">
        <v>359</v>
      </c>
      <c r="O315" s="19" t="s">
        <v>2299</v>
      </c>
      <c r="P315" s="19"/>
      <c r="Q315" s="19"/>
      <c r="R315" s="19"/>
      <c r="S315" s="34">
        <f t="shared" si="26"/>
        <v>41827</v>
      </c>
      <c r="T315" s="34" t="str">
        <f t="shared" si="27"/>
        <v/>
      </c>
      <c r="U315" s="34" t="str">
        <f t="shared" si="28"/>
        <v/>
      </c>
      <c r="V315" s="19"/>
    </row>
    <row r="316" spans="1:22" s="5" customFormat="1">
      <c r="A316" s="19" t="s">
        <v>8806</v>
      </c>
      <c r="B316" s="19" t="s">
        <v>5452</v>
      </c>
      <c r="C316" s="19"/>
      <c r="D316" s="19" t="s">
        <v>2299</v>
      </c>
      <c r="E316" s="34">
        <v>41827</v>
      </c>
      <c r="F316" s="19"/>
      <c r="G316" s="19"/>
      <c r="H316" s="19">
        <f t="shared" si="24"/>
        <v>1</v>
      </c>
      <c r="I316" s="19"/>
      <c r="J316" s="10" t="s">
        <v>8805</v>
      </c>
      <c r="K316" s="19" t="str">
        <f t="shared" si="29"/>
        <v>C259</v>
      </c>
      <c r="L316" s="19" t="str">
        <f t="shared" si="25"/>
        <v>C25.9 - Manufacture of other fabricated metal products</v>
      </c>
      <c r="M316" s="19" t="s">
        <v>358</v>
      </c>
      <c r="N316" s="19" t="s">
        <v>359</v>
      </c>
      <c r="O316" s="19" t="s">
        <v>2299</v>
      </c>
      <c r="P316" s="19"/>
      <c r="Q316" s="19"/>
      <c r="R316" s="19"/>
      <c r="S316" s="34">
        <f t="shared" si="26"/>
        <v>41827</v>
      </c>
      <c r="T316" s="34" t="str">
        <f t="shared" si="27"/>
        <v/>
      </c>
      <c r="U316" s="34" t="str">
        <f t="shared" si="28"/>
        <v/>
      </c>
      <c r="V316" s="19"/>
    </row>
    <row r="317" spans="1:22" s="5" customFormat="1">
      <c r="A317" s="19" t="s">
        <v>8807</v>
      </c>
      <c r="B317" s="19" t="s">
        <v>5453</v>
      </c>
      <c r="C317" s="19"/>
      <c r="D317" s="19" t="s">
        <v>2299</v>
      </c>
      <c r="E317" s="34">
        <v>41827</v>
      </c>
      <c r="F317" s="19"/>
      <c r="G317" s="19"/>
      <c r="H317" s="19">
        <f t="shared" si="24"/>
        <v>1</v>
      </c>
      <c r="I317" s="19"/>
      <c r="J317" s="11" t="s">
        <v>8806</v>
      </c>
      <c r="K317" s="19" t="str">
        <f t="shared" si="29"/>
        <v>C2591</v>
      </c>
      <c r="L317" s="19" t="str">
        <f t="shared" si="25"/>
        <v>C25.9.1 - Manufacture of steel drums and similar containers</v>
      </c>
      <c r="M317" s="19"/>
      <c r="N317" s="19" t="s">
        <v>359</v>
      </c>
      <c r="O317" s="19" t="s">
        <v>2299</v>
      </c>
      <c r="P317" s="19"/>
      <c r="Q317" s="19"/>
      <c r="R317" s="19"/>
      <c r="S317" s="34">
        <f t="shared" si="26"/>
        <v>41827</v>
      </c>
      <c r="T317" s="34" t="str">
        <f t="shared" si="27"/>
        <v/>
      </c>
      <c r="U317" s="34" t="str">
        <f t="shared" si="28"/>
        <v/>
      </c>
      <c r="V317" s="19"/>
    </row>
    <row r="318" spans="1:22" s="5" customFormat="1">
      <c r="A318" s="19" t="s">
        <v>8808</v>
      </c>
      <c r="B318" s="19" t="s">
        <v>5454</v>
      </c>
      <c r="C318" s="19"/>
      <c r="D318" s="19" t="s">
        <v>2299</v>
      </c>
      <c r="E318" s="34">
        <v>41827</v>
      </c>
      <c r="F318" s="19"/>
      <c r="G318" s="19"/>
      <c r="H318" s="19">
        <f t="shared" si="24"/>
        <v>1</v>
      </c>
      <c r="I318" s="19"/>
      <c r="J318" s="11" t="s">
        <v>8807</v>
      </c>
      <c r="K318" s="19" t="str">
        <f t="shared" si="29"/>
        <v>C2592</v>
      </c>
      <c r="L318" s="19" t="str">
        <f t="shared" si="25"/>
        <v>C25.9.2 - Manufacture of light metal packaging</v>
      </c>
      <c r="M318" s="19"/>
      <c r="N318" s="19" t="s">
        <v>359</v>
      </c>
      <c r="O318" s="19" t="s">
        <v>2299</v>
      </c>
      <c r="P318" s="19"/>
      <c r="Q318" s="19"/>
      <c r="R318" s="19"/>
      <c r="S318" s="34">
        <f t="shared" si="26"/>
        <v>41827</v>
      </c>
      <c r="T318" s="34" t="str">
        <f t="shared" si="27"/>
        <v/>
      </c>
      <c r="U318" s="34" t="str">
        <f t="shared" si="28"/>
        <v/>
      </c>
      <c r="V318" s="19"/>
    </row>
    <row r="319" spans="1:22" s="5" customFormat="1">
      <c r="A319" s="19" t="s">
        <v>8809</v>
      </c>
      <c r="B319" s="19" t="s">
        <v>5455</v>
      </c>
      <c r="C319" s="19"/>
      <c r="D319" s="19" t="s">
        <v>2299</v>
      </c>
      <c r="E319" s="34">
        <v>41827</v>
      </c>
      <c r="F319" s="19"/>
      <c r="G319" s="19"/>
      <c r="H319" s="19">
        <f t="shared" si="24"/>
        <v>1</v>
      </c>
      <c r="I319" s="19"/>
      <c r="J319" s="11" t="s">
        <v>8808</v>
      </c>
      <c r="K319" s="19" t="str">
        <f t="shared" si="29"/>
        <v>C2593</v>
      </c>
      <c r="L319" s="19" t="str">
        <f t="shared" si="25"/>
        <v>C25.9.3 - Manufacture of wire products, chain and springs</v>
      </c>
      <c r="M319" s="19"/>
      <c r="N319" s="19" t="s">
        <v>359</v>
      </c>
      <c r="O319" s="19" t="s">
        <v>2299</v>
      </c>
      <c r="P319" s="19"/>
      <c r="Q319" s="19"/>
      <c r="R319" s="19"/>
      <c r="S319" s="34">
        <f t="shared" si="26"/>
        <v>41827</v>
      </c>
      <c r="T319" s="34" t="str">
        <f t="shared" si="27"/>
        <v/>
      </c>
      <c r="U319" s="34" t="str">
        <f t="shared" si="28"/>
        <v/>
      </c>
      <c r="V319" s="19"/>
    </row>
    <row r="320" spans="1:22" s="5" customFormat="1">
      <c r="A320" s="19" t="s">
        <v>8810</v>
      </c>
      <c r="B320" s="19" t="s">
        <v>5456</v>
      </c>
      <c r="C320" s="19"/>
      <c r="D320" s="19" t="s">
        <v>2299</v>
      </c>
      <c r="E320" s="34">
        <v>41827</v>
      </c>
      <c r="F320" s="19"/>
      <c r="G320" s="19"/>
      <c r="H320" s="19">
        <f t="shared" si="24"/>
        <v>1</v>
      </c>
      <c r="I320" s="19"/>
      <c r="J320" s="11" t="s">
        <v>8809</v>
      </c>
      <c r="K320" s="19" t="str">
        <f t="shared" si="29"/>
        <v>C2594</v>
      </c>
      <c r="L320" s="19" t="str">
        <f t="shared" si="25"/>
        <v>C25.9.4 - Manufacture of fasteners and screw machine products</v>
      </c>
      <c r="M320" s="19"/>
      <c r="N320" s="19" t="s">
        <v>359</v>
      </c>
      <c r="O320" s="19" t="s">
        <v>2299</v>
      </c>
      <c r="P320" s="19"/>
      <c r="Q320" s="19"/>
      <c r="R320" s="19"/>
      <c r="S320" s="34">
        <f t="shared" si="26"/>
        <v>41827</v>
      </c>
      <c r="T320" s="34" t="str">
        <f t="shared" si="27"/>
        <v/>
      </c>
      <c r="U320" s="34" t="str">
        <f t="shared" si="28"/>
        <v/>
      </c>
      <c r="V320" s="19"/>
    </row>
    <row r="321" spans="1:22" s="5" customFormat="1">
      <c r="A321" s="19" t="s">
        <v>8811</v>
      </c>
      <c r="B321" s="19" t="s">
        <v>5457</v>
      </c>
      <c r="C321" s="19"/>
      <c r="D321" s="19" t="s">
        <v>2299</v>
      </c>
      <c r="E321" s="34">
        <v>41827</v>
      </c>
      <c r="F321" s="19"/>
      <c r="G321" s="19"/>
      <c r="H321" s="19">
        <f t="shared" si="24"/>
        <v>1</v>
      </c>
      <c r="I321" s="19"/>
      <c r="J321" s="11" t="s">
        <v>8810</v>
      </c>
      <c r="K321" s="19" t="str">
        <f t="shared" si="29"/>
        <v>C2599</v>
      </c>
      <c r="L321" s="19" t="str">
        <f t="shared" si="25"/>
        <v>C25.9.9 - Manufacture of other fabricated metal products n.e.c.</v>
      </c>
      <c r="M321" s="19"/>
      <c r="N321" s="19" t="s">
        <v>359</v>
      </c>
      <c r="O321" s="19" t="s">
        <v>2299</v>
      </c>
      <c r="P321" s="19"/>
      <c r="Q321" s="19"/>
      <c r="R321" s="19"/>
      <c r="S321" s="34">
        <f t="shared" si="26"/>
        <v>41827</v>
      </c>
      <c r="T321" s="34" t="str">
        <f t="shared" si="27"/>
        <v/>
      </c>
      <c r="U321" s="34" t="str">
        <f t="shared" si="28"/>
        <v/>
      </c>
      <c r="V321" s="19"/>
    </row>
    <row r="322" spans="1:22" s="5" customFormat="1">
      <c r="A322" s="19" t="s">
        <v>8812</v>
      </c>
      <c r="B322" s="19" t="s">
        <v>5458</v>
      </c>
      <c r="C322" s="19"/>
      <c r="D322" s="19" t="s">
        <v>2299</v>
      </c>
      <c r="E322" s="34">
        <v>41827</v>
      </c>
      <c r="F322" s="19"/>
      <c r="G322" s="19"/>
      <c r="H322" s="19">
        <f t="shared" si="24"/>
        <v>1</v>
      </c>
      <c r="I322" s="19"/>
      <c r="J322" s="9" t="s">
        <v>8811</v>
      </c>
      <c r="K322" s="19" t="str">
        <f t="shared" si="29"/>
        <v>C26</v>
      </c>
      <c r="L322" s="19" t="str">
        <f t="shared" si="25"/>
        <v>C26 - Manufacture of computer, electronic and optical products</v>
      </c>
      <c r="M322" s="19" t="s">
        <v>358</v>
      </c>
      <c r="N322" s="19" t="s">
        <v>359</v>
      </c>
      <c r="O322" s="19" t="s">
        <v>2299</v>
      </c>
      <c r="P322" s="19"/>
      <c r="Q322" s="19"/>
      <c r="R322" s="19"/>
      <c r="S322" s="34">
        <f t="shared" si="26"/>
        <v>41827</v>
      </c>
      <c r="T322" s="34" t="str">
        <f t="shared" si="27"/>
        <v/>
      </c>
      <c r="U322" s="34" t="str">
        <f t="shared" si="28"/>
        <v/>
      </c>
      <c r="V322" s="19"/>
    </row>
    <row r="323" spans="1:22" s="5" customFormat="1">
      <c r="A323" s="19" t="s">
        <v>8813</v>
      </c>
      <c r="B323" s="19" t="s">
        <v>5459</v>
      </c>
      <c r="C323" s="19"/>
      <c r="D323" s="19" t="s">
        <v>2299</v>
      </c>
      <c r="E323" s="34">
        <v>41827</v>
      </c>
      <c r="F323" s="19"/>
      <c r="G323" s="19"/>
      <c r="H323" s="19">
        <f t="shared" ref="H323:H386" si="30">COUNTIF(J:J,A323)</f>
        <v>1</v>
      </c>
      <c r="I323" s="19"/>
      <c r="J323" s="10" t="s">
        <v>8812</v>
      </c>
      <c r="K323" s="19" t="str">
        <f t="shared" si="29"/>
        <v>C261</v>
      </c>
      <c r="L323" s="19" t="str">
        <f t="shared" si="25"/>
        <v>C26.1 - Manufacture of electronic components and boards</v>
      </c>
      <c r="M323" s="19" t="s">
        <v>358</v>
      </c>
      <c r="N323" s="19" t="s">
        <v>359</v>
      </c>
      <c r="O323" s="19" t="s">
        <v>2299</v>
      </c>
      <c r="P323" s="19"/>
      <c r="Q323" s="19"/>
      <c r="R323" s="19"/>
      <c r="S323" s="34">
        <f t="shared" si="26"/>
        <v>41827</v>
      </c>
      <c r="T323" s="34" t="str">
        <f t="shared" si="27"/>
        <v/>
      </c>
      <c r="U323" s="34" t="str">
        <f t="shared" si="28"/>
        <v/>
      </c>
      <c r="V323" s="19"/>
    </row>
    <row r="324" spans="1:22" s="5" customFormat="1">
      <c r="A324" s="19" t="s">
        <v>8814</v>
      </c>
      <c r="B324" s="19" t="s">
        <v>5460</v>
      </c>
      <c r="C324" s="19"/>
      <c r="D324" s="19" t="s">
        <v>2299</v>
      </c>
      <c r="E324" s="34">
        <v>41827</v>
      </c>
      <c r="F324" s="19"/>
      <c r="G324" s="19"/>
      <c r="H324" s="19">
        <f t="shared" si="30"/>
        <v>1</v>
      </c>
      <c r="I324" s="19"/>
      <c r="J324" s="11" t="s">
        <v>8813</v>
      </c>
      <c r="K324" s="19" t="str">
        <f t="shared" si="29"/>
        <v>C2611</v>
      </c>
      <c r="L324" s="19" t="str">
        <f t="shared" ref="L324:L387" si="31">J324</f>
        <v>C26.1.1 - Manufacture of electronic components</v>
      </c>
      <c r="M324" s="19"/>
      <c r="N324" s="19" t="s">
        <v>359</v>
      </c>
      <c r="O324" s="19" t="s">
        <v>2299</v>
      </c>
      <c r="P324" s="19"/>
      <c r="Q324" s="19"/>
      <c r="R324" s="19"/>
      <c r="S324" s="34">
        <f t="shared" ref="S324:S387" si="32">VLOOKUP(J324,A:G,5,FALSE)</f>
        <v>41827</v>
      </c>
      <c r="T324" s="34" t="str">
        <f t="shared" ref="T324:T387" si="33">IF(VLOOKUP(J324,A:G,6,FALSE)=0,"",VLOOKUP(J324,A:G,6,FALSE))</f>
        <v/>
      </c>
      <c r="U324" s="34" t="str">
        <f t="shared" ref="U324:U387" si="34">IF(VLOOKUP(J324,A:G,7,FALSE)=0,"",VLOOKUP(J324,A:G,7,FALSE))</f>
        <v/>
      </c>
      <c r="V324" s="19"/>
    </row>
    <row r="325" spans="1:22" s="5" customFormat="1">
      <c r="A325" s="19" t="s">
        <v>8815</v>
      </c>
      <c r="B325" s="19" t="s">
        <v>5461</v>
      </c>
      <c r="C325" s="19"/>
      <c r="D325" s="19" t="s">
        <v>2299</v>
      </c>
      <c r="E325" s="34">
        <v>41827</v>
      </c>
      <c r="F325" s="19"/>
      <c r="G325" s="19"/>
      <c r="H325" s="19">
        <f t="shared" si="30"/>
        <v>1</v>
      </c>
      <c r="I325" s="19"/>
      <c r="J325" s="11" t="s">
        <v>8814</v>
      </c>
      <c r="K325" s="19" t="str">
        <f t="shared" ref="K325:K388" si="35">VLOOKUP(J325,$A$2:$B$1100,2,0)</f>
        <v>C2612</v>
      </c>
      <c r="L325" s="19" t="str">
        <f t="shared" si="31"/>
        <v>C26.1.2 - Manufacture of loaded electronic boards</v>
      </c>
      <c r="M325" s="19"/>
      <c r="N325" s="19" t="s">
        <v>359</v>
      </c>
      <c r="O325" s="19" t="s">
        <v>2299</v>
      </c>
      <c r="P325" s="19"/>
      <c r="Q325" s="19"/>
      <c r="R325" s="19"/>
      <c r="S325" s="34">
        <f t="shared" si="32"/>
        <v>41827</v>
      </c>
      <c r="T325" s="34" t="str">
        <f t="shared" si="33"/>
        <v/>
      </c>
      <c r="U325" s="34" t="str">
        <f t="shared" si="34"/>
        <v/>
      </c>
      <c r="V325" s="19"/>
    </row>
    <row r="326" spans="1:22" s="5" customFormat="1">
      <c r="A326" s="19" t="s">
        <v>8816</v>
      </c>
      <c r="B326" s="19" t="s">
        <v>5462</v>
      </c>
      <c r="C326" s="19"/>
      <c r="D326" s="19" t="s">
        <v>2299</v>
      </c>
      <c r="E326" s="34">
        <v>41827</v>
      </c>
      <c r="F326" s="19"/>
      <c r="G326" s="19"/>
      <c r="H326" s="19">
        <f t="shared" si="30"/>
        <v>1</v>
      </c>
      <c r="I326" s="19"/>
      <c r="J326" s="10" t="s">
        <v>8815</v>
      </c>
      <c r="K326" s="19" t="str">
        <f t="shared" si="35"/>
        <v>C262</v>
      </c>
      <c r="L326" s="19" t="str">
        <f t="shared" si="31"/>
        <v>C26.2 - Manufacture of computers and peripheral equipment</v>
      </c>
      <c r="M326" s="19" t="s">
        <v>358</v>
      </c>
      <c r="N326" s="19" t="s">
        <v>359</v>
      </c>
      <c r="O326" s="19" t="s">
        <v>2299</v>
      </c>
      <c r="P326" s="19"/>
      <c r="Q326" s="19"/>
      <c r="R326" s="19"/>
      <c r="S326" s="34">
        <f t="shared" si="32"/>
        <v>41827</v>
      </c>
      <c r="T326" s="34" t="str">
        <f t="shared" si="33"/>
        <v/>
      </c>
      <c r="U326" s="34" t="str">
        <f t="shared" si="34"/>
        <v/>
      </c>
      <c r="V326" s="19"/>
    </row>
    <row r="327" spans="1:22" s="5" customFormat="1">
      <c r="A327" s="19" t="s">
        <v>8817</v>
      </c>
      <c r="B327" s="19" t="s">
        <v>5463</v>
      </c>
      <c r="C327" s="19"/>
      <c r="D327" s="19" t="s">
        <v>2299</v>
      </c>
      <c r="E327" s="34">
        <v>41827</v>
      </c>
      <c r="F327" s="19"/>
      <c r="G327" s="19"/>
      <c r="H327" s="19">
        <f t="shared" si="30"/>
        <v>1</v>
      </c>
      <c r="I327" s="19"/>
      <c r="J327" s="11" t="s">
        <v>8816</v>
      </c>
      <c r="K327" s="19" t="str">
        <f t="shared" si="35"/>
        <v>C2620</v>
      </c>
      <c r="L327" s="19" t="str">
        <f t="shared" si="31"/>
        <v>C26.2.0 - Manufacture of computers and peripheral equipment</v>
      </c>
      <c r="M327" s="19"/>
      <c r="N327" s="19" t="s">
        <v>359</v>
      </c>
      <c r="O327" s="19" t="s">
        <v>2299</v>
      </c>
      <c r="P327" s="19"/>
      <c r="Q327" s="19"/>
      <c r="R327" s="19"/>
      <c r="S327" s="34">
        <f t="shared" si="32"/>
        <v>41827</v>
      </c>
      <c r="T327" s="34" t="str">
        <f t="shared" si="33"/>
        <v/>
      </c>
      <c r="U327" s="34" t="str">
        <f t="shared" si="34"/>
        <v/>
      </c>
      <c r="V327" s="19"/>
    </row>
    <row r="328" spans="1:22" s="5" customFormat="1">
      <c r="A328" s="19" t="s">
        <v>8818</v>
      </c>
      <c r="B328" s="19" t="s">
        <v>5464</v>
      </c>
      <c r="C328" s="19"/>
      <c r="D328" s="19" t="s">
        <v>2299</v>
      </c>
      <c r="E328" s="34">
        <v>41827</v>
      </c>
      <c r="F328" s="19"/>
      <c r="G328" s="19"/>
      <c r="H328" s="19">
        <f t="shared" si="30"/>
        <v>1</v>
      </c>
      <c r="I328" s="19"/>
      <c r="J328" s="10" t="s">
        <v>8817</v>
      </c>
      <c r="K328" s="19" t="str">
        <f t="shared" si="35"/>
        <v>C263</v>
      </c>
      <c r="L328" s="19" t="str">
        <f t="shared" si="31"/>
        <v>C26.3 - Manufacture of communication equipment</v>
      </c>
      <c r="M328" s="19" t="s">
        <v>358</v>
      </c>
      <c r="N328" s="19" t="s">
        <v>359</v>
      </c>
      <c r="O328" s="19" t="s">
        <v>2299</v>
      </c>
      <c r="P328" s="19"/>
      <c r="Q328" s="19"/>
      <c r="R328" s="19"/>
      <c r="S328" s="34">
        <f t="shared" si="32"/>
        <v>41827</v>
      </c>
      <c r="T328" s="34" t="str">
        <f t="shared" si="33"/>
        <v/>
      </c>
      <c r="U328" s="34" t="str">
        <f t="shared" si="34"/>
        <v/>
      </c>
      <c r="V328" s="19"/>
    </row>
    <row r="329" spans="1:22" s="5" customFormat="1">
      <c r="A329" s="19" t="s">
        <v>8819</v>
      </c>
      <c r="B329" s="19" t="s">
        <v>5465</v>
      </c>
      <c r="C329" s="19"/>
      <c r="D329" s="19" t="s">
        <v>2299</v>
      </c>
      <c r="E329" s="34">
        <v>41827</v>
      </c>
      <c r="F329" s="19"/>
      <c r="G329" s="19"/>
      <c r="H329" s="19">
        <f t="shared" si="30"/>
        <v>1</v>
      </c>
      <c r="I329" s="19"/>
      <c r="J329" s="11" t="s">
        <v>8818</v>
      </c>
      <c r="K329" s="19" t="str">
        <f t="shared" si="35"/>
        <v>C2630</v>
      </c>
      <c r="L329" s="19" t="str">
        <f t="shared" si="31"/>
        <v>C26.3.0 - Manufacture of communication equipment</v>
      </c>
      <c r="M329" s="19"/>
      <c r="N329" s="19" t="s">
        <v>359</v>
      </c>
      <c r="O329" s="19" t="s">
        <v>2299</v>
      </c>
      <c r="P329" s="19"/>
      <c r="Q329" s="19"/>
      <c r="R329" s="19"/>
      <c r="S329" s="34">
        <f t="shared" si="32"/>
        <v>41827</v>
      </c>
      <c r="T329" s="34" t="str">
        <f t="shared" si="33"/>
        <v/>
      </c>
      <c r="U329" s="34" t="str">
        <f t="shared" si="34"/>
        <v/>
      </c>
      <c r="V329" s="19"/>
    </row>
    <row r="330" spans="1:22" s="5" customFormat="1">
      <c r="A330" s="19" t="s">
        <v>8820</v>
      </c>
      <c r="B330" s="19" t="s">
        <v>5466</v>
      </c>
      <c r="C330" s="19"/>
      <c r="D330" s="19" t="s">
        <v>2299</v>
      </c>
      <c r="E330" s="34">
        <v>41827</v>
      </c>
      <c r="F330" s="19"/>
      <c r="G330" s="19"/>
      <c r="H330" s="19">
        <f t="shared" si="30"/>
        <v>1</v>
      </c>
      <c r="I330" s="19"/>
      <c r="J330" s="10" t="s">
        <v>8819</v>
      </c>
      <c r="K330" s="19" t="str">
        <f t="shared" si="35"/>
        <v>C264</v>
      </c>
      <c r="L330" s="19" t="str">
        <f t="shared" si="31"/>
        <v>C26.4 - Manufacture of consumer electronics</v>
      </c>
      <c r="M330" s="19" t="s">
        <v>358</v>
      </c>
      <c r="N330" s="19" t="s">
        <v>359</v>
      </c>
      <c r="O330" s="19" t="s">
        <v>2299</v>
      </c>
      <c r="P330" s="19"/>
      <c r="Q330" s="19"/>
      <c r="R330" s="19"/>
      <c r="S330" s="34">
        <f t="shared" si="32"/>
        <v>41827</v>
      </c>
      <c r="T330" s="34" t="str">
        <f t="shared" si="33"/>
        <v/>
      </c>
      <c r="U330" s="34" t="str">
        <f t="shared" si="34"/>
        <v/>
      </c>
      <c r="V330" s="19"/>
    </row>
    <row r="331" spans="1:22" s="5" customFormat="1">
      <c r="A331" s="19" t="s">
        <v>8821</v>
      </c>
      <c r="B331" s="19" t="s">
        <v>5467</v>
      </c>
      <c r="C331" s="19"/>
      <c r="D331" s="19" t="s">
        <v>2299</v>
      </c>
      <c r="E331" s="34">
        <v>41827</v>
      </c>
      <c r="F331" s="19"/>
      <c r="G331" s="19"/>
      <c r="H331" s="19">
        <f t="shared" si="30"/>
        <v>1</v>
      </c>
      <c r="I331" s="19"/>
      <c r="J331" s="11" t="s">
        <v>8820</v>
      </c>
      <c r="K331" s="19" t="str">
        <f t="shared" si="35"/>
        <v>C2640</v>
      </c>
      <c r="L331" s="19" t="str">
        <f t="shared" si="31"/>
        <v>C26.4.0 - Manufacture of consumer electronics</v>
      </c>
      <c r="M331" s="19"/>
      <c r="N331" s="19" t="s">
        <v>359</v>
      </c>
      <c r="O331" s="19" t="s">
        <v>2299</v>
      </c>
      <c r="P331" s="19"/>
      <c r="Q331" s="19"/>
      <c r="R331" s="19"/>
      <c r="S331" s="34">
        <f t="shared" si="32"/>
        <v>41827</v>
      </c>
      <c r="T331" s="34" t="str">
        <f t="shared" si="33"/>
        <v/>
      </c>
      <c r="U331" s="34" t="str">
        <f t="shared" si="34"/>
        <v/>
      </c>
      <c r="V331" s="19"/>
    </row>
    <row r="332" spans="1:22" s="5" customFormat="1">
      <c r="A332" s="19" t="s">
        <v>8822</v>
      </c>
      <c r="B332" s="19" t="s">
        <v>5468</v>
      </c>
      <c r="C332" s="19"/>
      <c r="D332" s="19" t="s">
        <v>2299</v>
      </c>
      <c r="E332" s="34">
        <v>41827</v>
      </c>
      <c r="F332" s="19"/>
      <c r="G332" s="19"/>
      <c r="H332" s="19">
        <f t="shared" si="30"/>
        <v>1</v>
      </c>
      <c r="I332" s="19"/>
      <c r="J332" s="10" t="s">
        <v>8821</v>
      </c>
      <c r="K332" s="19" t="str">
        <f t="shared" si="35"/>
        <v>C265</v>
      </c>
      <c r="L332" s="19" t="str">
        <f t="shared" si="31"/>
        <v>C26.5 - Manufacture of instruments and appliances for measuring, testing and navigation; watches and clocks</v>
      </c>
      <c r="M332" s="19" t="s">
        <v>358</v>
      </c>
      <c r="N332" s="19" t="s">
        <v>359</v>
      </c>
      <c r="O332" s="19" t="s">
        <v>2299</v>
      </c>
      <c r="P332" s="19"/>
      <c r="Q332" s="19"/>
      <c r="R332" s="19"/>
      <c r="S332" s="34">
        <f t="shared" si="32"/>
        <v>41827</v>
      </c>
      <c r="T332" s="34" t="str">
        <f t="shared" si="33"/>
        <v/>
      </c>
      <c r="U332" s="34" t="str">
        <f t="shared" si="34"/>
        <v/>
      </c>
      <c r="V332" s="19"/>
    </row>
    <row r="333" spans="1:22" s="5" customFormat="1">
      <c r="A333" s="19" t="s">
        <v>8823</v>
      </c>
      <c r="B333" s="19" t="s">
        <v>5469</v>
      </c>
      <c r="C333" s="19"/>
      <c r="D333" s="19" t="s">
        <v>2299</v>
      </c>
      <c r="E333" s="34">
        <v>41827</v>
      </c>
      <c r="F333" s="19"/>
      <c r="G333" s="19"/>
      <c r="H333" s="19">
        <f t="shared" si="30"/>
        <v>1</v>
      </c>
      <c r="I333" s="19"/>
      <c r="J333" s="11" t="s">
        <v>8822</v>
      </c>
      <c r="K333" s="19" t="str">
        <f t="shared" si="35"/>
        <v>C2651</v>
      </c>
      <c r="L333" s="19" t="str">
        <f t="shared" si="31"/>
        <v>C26.5.1 - Manufacture of instruments and appliances for measuring, testing and navigation</v>
      </c>
      <c r="M333" s="19"/>
      <c r="N333" s="19" t="s">
        <v>359</v>
      </c>
      <c r="O333" s="19" t="s">
        <v>2299</v>
      </c>
      <c r="P333" s="19"/>
      <c r="Q333" s="19"/>
      <c r="R333" s="19"/>
      <c r="S333" s="34">
        <f t="shared" si="32"/>
        <v>41827</v>
      </c>
      <c r="T333" s="34" t="str">
        <f t="shared" si="33"/>
        <v/>
      </c>
      <c r="U333" s="34" t="str">
        <f t="shared" si="34"/>
        <v/>
      </c>
      <c r="V333" s="19"/>
    </row>
    <row r="334" spans="1:22" s="5" customFormat="1">
      <c r="A334" s="19" t="s">
        <v>8824</v>
      </c>
      <c r="B334" s="19" t="s">
        <v>5470</v>
      </c>
      <c r="C334" s="19"/>
      <c r="D334" s="19" t="s">
        <v>2299</v>
      </c>
      <c r="E334" s="34">
        <v>41827</v>
      </c>
      <c r="F334" s="19"/>
      <c r="G334" s="19"/>
      <c r="H334" s="19">
        <f t="shared" si="30"/>
        <v>1</v>
      </c>
      <c r="I334" s="19"/>
      <c r="J334" s="11" t="s">
        <v>8823</v>
      </c>
      <c r="K334" s="19" t="str">
        <f t="shared" si="35"/>
        <v>C2652</v>
      </c>
      <c r="L334" s="19" t="str">
        <f t="shared" si="31"/>
        <v>C26.5.2 - Manufacture of watches and clocks</v>
      </c>
      <c r="M334" s="19"/>
      <c r="N334" s="19" t="s">
        <v>359</v>
      </c>
      <c r="O334" s="19" t="s">
        <v>2299</v>
      </c>
      <c r="P334" s="19"/>
      <c r="Q334" s="19"/>
      <c r="R334" s="19"/>
      <c r="S334" s="34">
        <f t="shared" si="32"/>
        <v>41827</v>
      </c>
      <c r="T334" s="34" t="str">
        <f t="shared" si="33"/>
        <v/>
      </c>
      <c r="U334" s="34" t="str">
        <f t="shared" si="34"/>
        <v/>
      </c>
      <c r="V334" s="19"/>
    </row>
    <row r="335" spans="1:22" s="5" customFormat="1">
      <c r="A335" s="19" t="s">
        <v>8825</v>
      </c>
      <c r="B335" s="19" t="s">
        <v>5471</v>
      </c>
      <c r="C335" s="19"/>
      <c r="D335" s="19" t="s">
        <v>2299</v>
      </c>
      <c r="E335" s="34">
        <v>41827</v>
      </c>
      <c r="F335" s="19"/>
      <c r="G335" s="19"/>
      <c r="H335" s="19">
        <f t="shared" si="30"/>
        <v>1</v>
      </c>
      <c r="I335" s="19"/>
      <c r="J335" s="10" t="s">
        <v>8824</v>
      </c>
      <c r="K335" s="19" t="str">
        <f t="shared" si="35"/>
        <v>C266</v>
      </c>
      <c r="L335" s="19" t="str">
        <f t="shared" si="31"/>
        <v>C26.6 - Manufacture of irradiation, electromedical and electrotherapeutic equipment</v>
      </c>
      <c r="M335" s="19" t="s">
        <v>358</v>
      </c>
      <c r="N335" s="19" t="s">
        <v>359</v>
      </c>
      <c r="O335" s="19" t="s">
        <v>2299</v>
      </c>
      <c r="P335" s="19"/>
      <c r="Q335" s="19"/>
      <c r="R335" s="19"/>
      <c r="S335" s="34">
        <f t="shared" si="32"/>
        <v>41827</v>
      </c>
      <c r="T335" s="34" t="str">
        <f t="shared" si="33"/>
        <v/>
      </c>
      <c r="U335" s="34" t="str">
        <f t="shared" si="34"/>
        <v/>
      </c>
      <c r="V335" s="19"/>
    </row>
    <row r="336" spans="1:22" s="5" customFormat="1">
      <c r="A336" s="19" t="s">
        <v>8826</v>
      </c>
      <c r="B336" s="19" t="s">
        <v>5472</v>
      </c>
      <c r="C336" s="19"/>
      <c r="D336" s="19" t="s">
        <v>2299</v>
      </c>
      <c r="E336" s="34">
        <v>41827</v>
      </c>
      <c r="F336" s="19"/>
      <c r="G336" s="19"/>
      <c r="H336" s="19">
        <f t="shared" si="30"/>
        <v>1</v>
      </c>
      <c r="I336" s="19"/>
      <c r="J336" s="11" t="s">
        <v>8825</v>
      </c>
      <c r="K336" s="19" t="str">
        <f t="shared" si="35"/>
        <v>C2660</v>
      </c>
      <c r="L336" s="19" t="str">
        <f t="shared" si="31"/>
        <v>C26.6.0 - Manufacture of irradiation, electromedical and electrotherapeutic equipment</v>
      </c>
      <c r="M336" s="19"/>
      <c r="N336" s="19" t="s">
        <v>359</v>
      </c>
      <c r="O336" s="19" t="s">
        <v>2299</v>
      </c>
      <c r="P336" s="19"/>
      <c r="Q336" s="19"/>
      <c r="R336" s="19"/>
      <c r="S336" s="34">
        <f t="shared" si="32"/>
        <v>41827</v>
      </c>
      <c r="T336" s="34" t="str">
        <f t="shared" si="33"/>
        <v/>
      </c>
      <c r="U336" s="34" t="str">
        <f t="shared" si="34"/>
        <v/>
      </c>
      <c r="V336" s="19"/>
    </row>
    <row r="337" spans="1:22" s="5" customFormat="1">
      <c r="A337" s="19" t="s">
        <v>8827</v>
      </c>
      <c r="B337" s="19" t="s">
        <v>5473</v>
      </c>
      <c r="C337" s="19"/>
      <c r="D337" s="19" t="s">
        <v>2299</v>
      </c>
      <c r="E337" s="34">
        <v>41827</v>
      </c>
      <c r="F337" s="19"/>
      <c r="G337" s="19"/>
      <c r="H337" s="19">
        <f t="shared" si="30"/>
        <v>1</v>
      </c>
      <c r="I337" s="19"/>
      <c r="J337" s="10" t="s">
        <v>8826</v>
      </c>
      <c r="K337" s="19" t="str">
        <f t="shared" si="35"/>
        <v>C267</v>
      </c>
      <c r="L337" s="19" t="str">
        <f t="shared" si="31"/>
        <v>C26.7 - Manufacture of optical instruments and photographic equipment</v>
      </c>
      <c r="M337" s="19" t="s">
        <v>358</v>
      </c>
      <c r="N337" s="19" t="s">
        <v>359</v>
      </c>
      <c r="O337" s="19" t="s">
        <v>2299</v>
      </c>
      <c r="P337" s="19"/>
      <c r="Q337" s="19"/>
      <c r="R337" s="19"/>
      <c r="S337" s="34">
        <f t="shared" si="32"/>
        <v>41827</v>
      </c>
      <c r="T337" s="34" t="str">
        <f t="shared" si="33"/>
        <v/>
      </c>
      <c r="U337" s="34" t="str">
        <f t="shared" si="34"/>
        <v/>
      </c>
      <c r="V337" s="19"/>
    </row>
    <row r="338" spans="1:22" s="5" customFormat="1">
      <c r="A338" s="19" t="s">
        <v>8828</v>
      </c>
      <c r="B338" s="19" t="s">
        <v>5474</v>
      </c>
      <c r="C338" s="19"/>
      <c r="D338" s="19" t="s">
        <v>2299</v>
      </c>
      <c r="E338" s="34">
        <v>41827</v>
      </c>
      <c r="F338" s="19"/>
      <c r="G338" s="19"/>
      <c r="H338" s="19">
        <f t="shared" si="30"/>
        <v>1</v>
      </c>
      <c r="I338" s="19"/>
      <c r="J338" s="11" t="s">
        <v>8827</v>
      </c>
      <c r="K338" s="19" t="str">
        <f t="shared" si="35"/>
        <v>C2670</v>
      </c>
      <c r="L338" s="19" t="str">
        <f t="shared" si="31"/>
        <v>C26.7.0 - Manufacture of optical instruments and photographic equipment</v>
      </c>
      <c r="M338" s="19"/>
      <c r="N338" s="19" t="s">
        <v>359</v>
      </c>
      <c r="O338" s="19" t="s">
        <v>2299</v>
      </c>
      <c r="P338" s="19"/>
      <c r="Q338" s="19"/>
      <c r="R338" s="19"/>
      <c r="S338" s="34">
        <f t="shared" si="32"/>
        <v>41827</v>
      </c>
      <c r="T338" s="34" t="str">
        <f t="shared" si="33"/>
        <v/>
      </c>
      <c r="U338" s="34" t="str">
        <f t="shared" si="34"/>
        <v/>
      </c>
      <c r="V338" s="19"/>
    </row>
    <row r="339" spans="1:22" s="5" customFormat="1">
      <c r="A339" s="19" t="s">
        <v>8829</v>
      </c>
      <c r="B339" s="19" t="s">
        <v>5475</v>
      </c>
      <c r="C339" s="19"/>
      <c r="D339" s="19" t="s">
        <v>2299</v>
      </c>
      <c r="E339" s="34">
        <v>41827</v>
      </c>
      <c r="F339" s="19"/>
      <c r="G339" s="19"/>
      <c r="H339" s="19">
        <f t="shared" si="30"/>
        <v>1</v>
      </c>
      <c r="I339" s="19"/>
      <c r="J339" s="10" t="s">
        <v>8828</v>
      </c>
      <c r="K339" s="19" t="str">
        <f t="shared" si="35"/>
        <v>C268</v>
      </c>
      <c r="L339" s="19" t="str">
        <f t="shared" si="31"/>
        <v>C26.8 - Manufacture of magnetic and optical media</v>
      </c>
      <c r="M339" s="19" t="s">
        <v>358</v>
      </c>
      <c r="N339" s="19" t="s">
        <v>359</v>
      </c>
      <c r="O339" s="19" t="s">
        <v>2299</v>
      </c>
      <c r="P339" s="19"/>
      <c r="Q339" s="19"/>
      <c r="R339" s="19"/>
      <c r="S339" s="34">
        <f t="shared" si="32"/>
        <v>41827</v>
      </c>
      <c r="T339" s="34" t="str">
        <f t="shared" si="33"/>
        <v/>
      </c>
      <c r="U339" s="34" t="str">
        <f t="shared" si="34"/>
        <v/>
      </c>
      <c r="V339" s="19"/>
    </row>
    <row r="340" spans="1:22" s="5" customFormat="1">
      <c r="A340" s="19" t="s">
        <v>8830</v>
      </c>
      <c r="B340" s="19" t="s">
        <v>5476</v>
      </c>
      <c r="C340" s="19"/>
      <c r="D340" s="19" t="s">
        <v>2299</v>
      </c>
      <c r="E340" s="34">
        <v>41827</v>
      </c>
      <c r="F340" s="19"/>
      <c r="G340" s="19"/>
      <c r="H340" s="19">
        <f t="shared" si="30"/>
        <v>1</v>
      </c>
      <c r="I340" s="19"/>
      <c r="J340" s="11" t="s">
        <v>8829</v>
      </c>
      <c r="K340" s="19" t="str">
        <f t="shared" si="35"/>
        <v>C2680</v>
      </c>
      <c r="L340" s="19" t="str">
        <f t="shared" si="31"/>
        <v>C26.8.0 - Manufacture of magnetic and optical media</v>
      </c>
      <c r="M340" s="19"/>
      <c r="N340" s="19" t="s">
        <v>359</v>
      </c>
      <c r="O340" s="19" t="s">
        <v>2299</v>
      </c>
      <c r="P340" s="19"/>
      <c r="Q340" s="19"/>
      <c r="R340" s="19"/>
      <c r="S340" s="34">
        <f t="shared" si="32"/>
        <v>41827</v>
      </c>
      <c r="T340" s="34" t="str">
        <f t="shared" si="33"/>
        <v/>
      </c>
      <c r="U340" s="34" t="str">
        <f t="shared" si="34"/>
        <v/>
      </c>
      <c r="V340" s="19"/>
    </row>
    <row r="341" spans="1:22" s="5" customFormat="1">
      <c r="A341" s="19" t="s">
        <v>8831</v>
      </c>
      <c r="B341" s="19" t="s">
        <v>5477</v>
      </c>
      <c r="C341" s="19"/>
      <c r="D341" s="19" t="s">
        <v>2299</v>
      </c>
      <c r="E341" s="34">
        <v>41827</v>
      </c>
      <c r="F341" s="19"/>
      <c r="G341" s="19"/>
      <c r="H341" s="19">
        <f t="shared" si="30"/>
        <v>1</v>
      </c>
      <c r="I341" s="19"/>
      <c r="J341" s="9" t="s">
        <v>8830</v>
      </c>
      <c r="K341" s="19" t="str">
        <f t="shared" si="35"/>
        <v>C27</v>
      </c>
      <c r="L341" s="19" t="str">
        <f t="shared" si="31"/>
        <v>C27 - Manufacture of electrical equipment</v>
      </c>
      <c r="M341" s="19" t="s">
        <v>358</v>
      </c>
      <c r="N341" s="19" t="s">
        <v>359</v>
      </c>
      <c r="O341" s="19" t="s">
        <v>2299</v>
      </c>
      <c r="P341" s="19"/>
      <c r="Q341" s="19"/>
      <c r="R341" s="19"/>
      <c r="S341" s="34">
        <f t="shared" si="32"/>
        <v>41827</v>
      </c>
      <c r="T341" s="34" t="str">
        <f t="shared" si="33"/>
        <v/>
      </c>
      <c r="U341" s="34" t="str">
        <f t="shared" si="34"/>
        <v/>
      </c>
      <c r="V341" s="19"/>
    </row>
    <row r="342" spans="1:22" s="5" customFormat="1">
      <c r="A342" s="19" t="s">
        <v>8832</v>
      </c>
      <c r="B342" s="19" t="s">
        <v>5478</v>
      </c>
      <c r="C342" s="19"/>
      <c r="D342" s="19" t="s">
        <v>2299</v>
      </c>
      <c r="E342" s="34">
        <v>41827</v>
      </c>
      <c r="F342" s="19"/>
      <c r="G342" s="19"/>
      <c r="H342" s="19">
        <f t="shared" si="30"/>
        <v>1</v>
      </c>
      <c r="I342" s="19"/>
      <c r="J342" s="10" t="s">
        <v>8831</v>
      </c>
      <c r="K342" s="19" t="str">
        <f t="shared" si="35"/>
        <v>C271</v>
      </c>
      <c r="L342" s="19" t="str">
        <f t="shared" si="31"/>
        <v>C27.1 - Manufacture of electric motors, generators, transformers and electricity distribution and control apparatus</v>
      </c>
      <c r="M342" s="19" t="s">
        <v>358</v>
      </c>
      <c r="N342" s="19" t="s">
        <v>359</v>
      </c>
      <c r="O342" s="19" t="s">
        <v>2299</v>
      </c>
      <c r="P342" s="19"/>
      <c r="Q342" s="19"/>
      <c r="R342" s="19"/>
      <c r="S342" s="34">
        <f t="shared" si="32"/>
        <v>41827</v>
      </c>
      <c r="T342" s="34" t="str">
        <f t="shared" si="33"/>
        <v/>
      </c>
      <c r="U342" s="34" t="str">
        <f t="shared" si="34"/>
        <v/>
      </c>
      <c r="V342" s="19"/>
    </row>
    <row r="343" spans="1:22" s="5" customFormat="1">
      <c r="A343" s="19" t="s">
        <v>8833</v>
      </c>
      <c r="B343" s="19" t="s">
        <v>5479</v>
      </c>
      <c r="C343" s="19"/>
      <c r="D343" s="19" t="s">
        <v>2299</v>
      </c>
      <c r="E343" s="34">
        <v>41827</v>
      </c>
      <c r="F343" s="19"/>
      <c r="G343" s="19"/>
      <c r="H343" s="19">
        <f t="shared" si="30"/>
        <v>1</v>
      </c>
      <c r="I343" s="19"/>
      <c r="J343" s="11" t="s">
        <v>8832</v>
      </c>
      <c r="K343" s="19" t="str">
        <f t="shared" si="35"/>
        <v>C2711</v>
      </c>
      <c r="L343" s="19" t="str">
        <f t="shared" si="31"/>
        <v>C27.1.1 - Manufacture of electric motors, generators and transformers</v>
      </c>
      <c r="M343" s="19"/>
      <c r="N343" s="19" t="s">
        <v>359</v>
      </c>
      <c r="O343" s="19" t="s">
        <v>2299</v>
      </c>
      <c r="P343" s="19"/>
      <c r="Q343" s="19"/>
      <c r="R343" s="19"/>
      <c r="S343" s="34">
        <f t="shared" si="32"/>
        <v>41827</v>
      </c>
      <c r="T343" s="34" t="str">
        <f t="shared" si="33"/>
        <v/>
      </c>
      <c r="U343" s="34" t="str">
        <f t="shared" si="34"/>
        <v/>
      </c>
      <c r="V343" s="19"/>
    </row>
    <row r="344" spans="1:22" s="5" customFormat="1">
      <c r="A344" s="19" t="s">
        <v>8834</v>
      </c>
      <c r="B344" s="19" t="s">
        <v>5480</v>
      </c>
      <c r="C344" s="19"/>
      <c r="D344" s="19" t="s">
        <v>2299</v>
      </c>
      <c r="E344" s="34">
        <v>41827</v>
      </c>
      <c r="F344" s="19"/>
      <c r="G344" s="19"/>
      <c r="H344" s="19">
        <f t="shared" si="30"/>
        <v>1</v>
      </c>
      <c r="I344" s="19"/>
      <c r="J344" s="11" t="s">
        <v>8833</v>
      </c>
      <c r="K344" s="19" t="str">
        <f t="shared" si="35"/>
        <v>C2712</v>
      </c>
      <c r="L344" s="19" t="str">
        <f t="shared" si="31"/>
        <v>C27.1.2 - Manufacture of electricity distribution and control apparatus</v>
      </c>
      <c r="M344" s="19"/>
      <c r="N344" s="19" t="s">
        <v>359</v>
      </c>
      <c r="O344" s="19" t="s">
        <v>2299</v>
      </c>
      <c r="P344" s="19"/>
      <c r="Q344" s="19"/>
      <c r="R344" s="19"/>
      <c r="S344" s="34">
        <f t="shared" si="32"/>
        <v>41827</v>
      </c>
      <c r="T344" s="34" t="str">
        <f t="shared" si="33"/>
        <v/>
      </c>
      <c r="U344" s="34" t="str">
        <f t="shared" si="34"/>
        <v/>
      </c>
      <c r="V344" s="19"/>
    </row>
    <row r="345" spans="1:22" s="5" customFormat="1">
      <c r="A345" s="19" t="s">
        <v>8835</v>
      </c>
      <c r="B345" s="19" t="s">
        <v>5481</v>
      </c>
      <c r="C345" s="19"/>
      <c r="D345" s="19" t="s">
        <v>2299</v>
      </c>
      <c r="E345" s="34">
        <v>41827</v>
      </c>
      <c r="F345" s="19"/>
      <c r="G345" s="19"/>
      <c r="H345" s="19">
        <f t="shared" si="30"/>
        <v>1</v>
      </c>
      <c r="I345" s="19"/>
      <c r="J345" s="10" t="s">
        <v>8834</v>
      </c>
      <c r="K345" s="19" t="str">
        <f t="shared" si="35"/>
        <v>C272</v>
      </c>
      <c r="L345" s="19" t="str">
        <f t="shared" si="31"/>
        <v>C27.2 - Manufacture of batteries and accumulators</v>
      </c>
      <c r="M345" s="19" t="s">
        <v>358</v>
      </c>
      <c r="N345" s="19" t="s">
        <v>359</v>
      </c>
      <c r="O345" s="19" t="s">
        <v>2299</v>
      </c>
      <c r="P345" s="19"/>
      <c r="Q345" s="19"/>
      <c r="R345" s="19"/>
      <c r="S345" s="34">
        <f t="shared" si="32"/>
        <v>41827</v>
      </c>
      <c r="T345" s="34" t="str">
        <f t="shared" si="33"/>
        <v/>
      </c>
      <c r="U345" s="34" t="str">
        <f t="shared" si="34"/>
        <v/>
      </c>
      <c r="V345" s="19"/>
    </row>
    <row r="346" spans="1:22" s="5" customFormat="1">
      <c r="A346" s="19" t="s">
        <v>8836</v>
      </c>
      <c r="B346" s="19" t="s">
        <v>5482</v>
      </c>
      <c r="C346" s="19"/>
      <c r="D346" s="19" t="s">
        <v>2299</v>
      </c>
      <c r="E346" s="34">
        <v>41827</v>
      </c>
      <c r="F346" s="19"/>
      <c r="G346" s="19"/>
      <c r="H346" s="19">
        <f t="shared" si="30"/>
        <v>1</v>
      </c>
      <c r="I346" s="19"/>
      <c r="J346" s="11" t="s">
        <v>8835</v>
      </c>
      <c r="K346" s="19" t="str">
        <f t="shared" si="35"/>
        <v>C2720</v>
      </c>
      <c r="L346" s="19" t="str">
        <f t="shared" si="31"/>
        <v>C27.2.0 - Manufacture of batteries and accumulators</v>
      </c>
      <c r="M346" s="19"/>
      <c r="N346" s="19" t="s">
        <v>359</v>
      </c>
      <c r="O346" s="19" t="s">
        <v>2299</v>
      </c>
      <c r="P346" s="19"/>
      <c r="Q346" s="19"/>
      <c r="R346" s="19"/>
      <c r="S346" s="34">
        <f t="shared" si="32"/>
        <v>41827</v>
      </c>
      <c r="T346" s="34" t="str">
        <f t="shared" si="33"/>
        <v/>
      </c>
      <c r="U346" s="34" t="str">
        <f t="shared" si="34"/>
        <v/>
      </c>
      <c r="V346" s="19"/>
    </row>
    <row r="347" spans="1:22" s="5" customFormat="1">
      <c r="A347" s="19" t="s">
        <v>8837</v>
      </c>
      <c r="B347" s="19" t="s">
        <v>5483</v>
      </c>
      <c r="C347" s="19"/>
      <c r="D347" s="19" t="s">
        <v>2299</v>
      </c>
      <c r="E347" s="34">
        <v>41827</v>
      </c>
      <c r="F347" s="19"/>
      <c r="G347" s="19"/>
      <c r="H347" s="19">
        <f t="shared" si="30"/>
        <v>1</v>
      </c>
      <c r="I347" s="19"/>
      <c r="J347" s="10" t="s">
        <v>8836</v>
      </c>
      <c r="K347" s="19" t="str">
        <f t="shared" si="35"/>
        <v>C273</v>
      </c>
      <c r="L347" s="19" t="str">
        <f t="shared" si="31"/>
        <v>C27.3 - Manufacture of wiring and wiring devices</v>
      </c>
      <c r="M347" s="19" t="s">
        <v>358</v>
      </c>
      <c r="N347" s="19" t="s">
        <v>359</v>
      </c>
      <c r="O347" s="19" t="s">
        <v>2299</v>
      </c>
      <c r="P347" s="19"/>
      <c r="Q347" s="19"/>
      <c r="R347" s="19"/>
      <c r="S347" s="34">
        <f t="shared" si="32"/>
        <v>41827</v>
      </c>
      <c r="T347" s="34" t="str">
        <f t="shared" si="33"/>
        <v/>
      </c>
      <c r="U347" s="34" t="str">
        <f t="shared" si="34"/>
        <v/>
      </c>
      <c r="V347" s="19"/>
    </row>
    <row r="348" spans="1:22" s="5" customFormat="1">
      <c r="A348" s="19" t="s">
        <v>8838</v>
      </c>
      <c r="B348" s="19" t="s">
        <v>5484</v>
      </c>
      <c r="C348" s="19"/>
      <c r="D348" s="19" t="s">
        <v>2299</v>
      </c>
      <c r="E348" s="34">
        <v>41827</v>
      </c>
      <c r="F348" s="19"/>
      <c r="G348" s="19"/>
      <c r="H348" s="19">
        <f t="shared" si="30"/>
        <v>1</v>
      </c>
      <c r="I348" s="19"/>
      <c r="J348" s="11" t="s">
        <v>8837</v>
      </c>
      <c r="K348" s="19" t="str">
        <f t="shared" si="35"/>
        <v>C2731</v>
      </c>
      <c r="L348" s="19" t="str">
        <f t="shared" si="31"/>
        <v>C27.3.1 - Manufacture of fibre optic cables</v>
      </c>
      <c r="M348" s="19"/>
      <c r="N348" s="19" t="s">
        <v>359</v>
      </c>
      <c r="O348" s="19" t="s">
        <v>2299</v>
      </c>
      <c r="P348" s="19"/>
      <c r="Q348" s="19"/>
      <c r="R348" s="19"/>
      <c r="S348" s="34">
        <f t="shared" si="32"/>
        <v>41827</v>
      </c>
      <c r="T348" s="34" t="str">
        <f t="shared" si="33"/>
        <v/>
      </c>
      <c r="U348" s="34" t="str">
        <f t="shared" si="34"/>
        <v/>
      </c>
      <c r="V348" s="19"/>
    </row>
    <row r="349" spans="1:22" s="5" customFormat="1">
      <c r="A349" s="19" t="s">
        <v>8839</v>
      </c>
      <c r="B349" s="19" t="s">
        <v>5485</v>
      </c>
      <c r="C349" s="19"/>
      <c r="D349" s="19" t="s">
        <v>2299</v>
      </c>
      <c r="E349" s="34">
        <v>41827</v>
      </c>
      <c r="F349" s="19"/>
      <c r="G349" s="19"/>
      <c r="H349" s="19">
        <f t="shared" si="30"/>
        <v>1</v>
      </c>
      <c r="I349" s="19"/>
      <c r="J349" s="11" t="s">
        <v>8838</v>
      </c>
      <c r="K349" s="19" t="str">
        <f t="shared" si="35"/>
        <v>C2732</v>
      </c>
      <c r="L349" s="19" t="str">
        <f t="shared" si="31"/>
        <v>C27.3.2 - Manufacture of other electronic and electric wires and cables</v>
      </c>
      <c r="M349" s="19"/>
      <c r="N349" s="19" t="s">
        <v>359</v>
      </c>
      <c r="O349" s="19" t="s">
        <v>2299</v>
      </c>
      <c r="P349" s="19"/>
      <c r="Q349" s="19"/>
      <c r="R349" s="19"/>
      <c r="S349" s="34">
        <f t="shared" si="32"/>
        <v>41827</v>
      </c>
      <c r="T349" s="34" t="str">
        <f t="shared" si="33"/>
        <v/>
      </c>
      <c r="U349" s="34" t="str">
        <f t="shared" si="34"/>
        <v/>
      </c>
      <c r="V349" s="19"/>
    </row>
    <row r="350" spans="1:22" s="5" customFormat="1">
      <c r="A350" s="19" t="s">
        <v>8840</v>
      </c>
      <c r="B350" s="19" t="s">
        <v>5486</v>
      </c>
      <c r="C350" s="19"/>
      <c r="D350" s="19" t="s">
        <v>2299</v>
      </c>
      <c r="E350" s="34">
        <v>41827</v>
      </c>
      <c r="F350" s="19"/>
      <c r="G350" s="19"/>
      <c r="H350" s="19">
        <f t="shared" si="30"/>
        <v>1</v>
      </c>
      <c r="I350" s="19"/>
      <c r="J350" s="11" t="s">
        <v>8839</v>
      </c>
      <c r="K350" s="19" t="str">
        <f t="shared" si="35"/>
        <v>C2733</v>
      </c>
      <c r="L350" s="19" t="str">
        <f t="shared" si="31"/>
        <v>C27.3.3 - Manufacture of wiring devices</v>
      </c>
      <c r="M350" s="19"/>
      <c r="N350" s="19" t="s">
        <v>359</v>
      </c>
      <c r="O350" s="19" t="s">
        <v>2299</v>
      </c>
      <c r="P350" s="19"/>
      <c r="Q350" s="19"/>
      <c r="R350" s="19"/>
      <c r="S350" s="34">
        <f t="shared" si="32"/>
        <v>41827</v>
      </c>
      <c r="T350" s="34" t="str">
        <f t="shared" si="33"/>
        <v/>
      </c>
      <c r="U350" s="34" t="str">
        <f t="shared" si="34"/>
        <v/>
      </c>
      <c r="V350" s="19"/>
    </row>
    <row r="351" spans="1:22" s="5" customFormat="1">
      <c r="A351" s="19" t="s">
        <v>8841</v>
      </c>
      <c r="B351" s="19" t="s">
        <v>5487</v>
      </c>
      <c r="C351" s="19"/>
      <c r="D351" s="19" t="s">
        <v>2299</v>
      </c>
      <c r="E351" s="34">
        <v>41827</v>
      </c>
      <c r="F351" s="19"/>
      <c r="G351" s="19"/>
      <c r="H351" s="19">
        <f t="shared" si="30"/>
        <v>1</v>
      </c>
      <c r="I351" s="19"/>
      <c r="J351" s="10" t="s">
        <v>8840</v>
      </c>
      <c r="K351" s="19" t="str">
        <f t="shared" si="35"/>
        <v>C274</v>
      </c>
      <c r="L351" s="19" t="str">
        <f t="shared" si="31"/>
        <v>C27.4 - Manufacture of electric lighting equipment</v>
      </c>
      <c r="M351" s="19" t="s">
        <v>358</v>
      </c>
      <c r="N351" s="19" t="s">
        <v>359</v>
      </c>
      <c r="O351" s="19" t="s">
        <v>2299</v>
      </c>
      <c r="P351" s="19"/>
      <c r="Q351" s="19"/>
      <c r="R351" s="19"/>
      <c r="S351" s="34">
        <f t="shared" si="32"/>
        <v>41827</v>
      </c>
      <c r="T351" s="34" t="str">
        <f t="shared" si="33"/>
        <v/>
      </c>
      <c r="U351" s="34" t="str">
        <f t="shared" si="34"/>
        <v/>
      </c>
      <c r="V351" s="19"/>
    </row>
    <row r="352" spans="1:22" s="5" customFormat="1">
      <c r="A352" s="19" t="s">
        <v>8842</v>
      </c>
      <c r="B352" s="19" t="s">
        <v>5488</v>
      </c>
      <c r="C352" s="19"/>
      <c r="D352" s="19" t="s">
        <v>2299</v>
      </c>
      <c r="E352" s="34">
        <v>41827</v>
      </c>
      <c r="F352" s="19"/>
      <c r="G352" s="19"/>
      <c r="H352" s="19">
        <f t="shared" si="30"/>
        <v>1</v>
      </c>
      <c r="I352" s="19"/>
      <c r="J352" s="11" t="s">
        <v>8841</v>
      </c>
      <c r="K352" s="19" t="str">
        <f t="shared" si="35"/>
        <v>C2740</v>
      </c>
      <c r="L352" s="19" t="str">
        <f t="shared" si="31"/>
        <v>C27.4.0 - Manufacture of electric lighting equipment</v>
      </c>
      <c r="M352" s="19"/>
      <c r="N352" s="19" t="s">
        <v>359</v>
      </c>
      <c r="O352" s="19" t="s">
        <v>2299</v>
      </c>
      <c r="P352" s="19"/>
      <c r="Q352" s="19"/>
      <c r="R352" s="19"/>
      <c r="S352" s="34">
        <f t="shared" si="32"/>
        <v>41827</v>
      </c>
      <c r="T352" s="34" t="str">
        <f t="shared" si="33"/>
        <v/>
      </c>
      <c r="U352" s="34" t="str">
        <f t="shared" si="34"/>
        <v/>
      </c>
      <c r="V352" s="19"/>
    </row>
    <row r="353" spans="1:22" s="5" customFormat="1">
      <c r="A353" s="19" t="s">
        <v>8843</v>
      </c>
      <c r="B353" s="19" t="s">
        <v>5489</v>
      </c>
      <c r="C353" s="19"/>
      <c r="D353" s="19" t="s">
        <v>2299</v>
      </c>
      <c r="E353" s="34">
        <v>41827</v>
      </c>
      <c r="F353" s="19"/>
      <c r="G353" s="19"/>
      <c r="H353" s="19">
        <f t="shared" si="30"/>
        <v>1</v>
      </c>
      <c r="I353" s="19"/>
      <c r="J353" s="10" t="s">
        <v>8842</v>
      </c>
      <c r="K353" s="19" t="str">
        <f t="shared" si="35"/>
        <v>C275</v>
      </c>
      <c r="L353" s="19" t="str">
        <f t="shared" si="31"/>
        <v>C27.5 - Manufacture of domestic appliances</v>
      </c>
      <c r="M353" s="19" t="s">
        <v>358</v>
      </c>
      <c r="N353" s="19" t="s">
        <v>359</v>
      </c>
      <c r="O353" s="19" t="s">
        <v>2299</v>
      </c>
      <c r="P353" s="19"/>
      <c r="Q353" s="19"/>
      <c r="R353" s="19"/>
      <c r="S353" s="34">
        <f t="shared" si="32"/>
        <v>41827</v>
      </c>
      <c r="T353" s="34" t="str">
        <f t="shared" si="33"/>
        <v/>
      </c>
      <c r="U353" s="34" t="str">
        <f t="shared" si="34"/>
        <v/>
      </c>
      <c r="V353" s="19"/>
    </row>
    <row r="354" spans="1:22" s="5" customFormat="1">
      <c r="A354" s="19" t="s">
        <v>8844</v>
      </c>
      <c r="B354" s="19" t="s">
        <v>5490</v>
      </c>
      <c r="C354" s="19"/>
      <c r="D354" s="19" t="s">
        <v>2299</v>
      </c>
      <c r="E354" s="34">
        <v>41827</v>
      </c>
      <c r="F354" s="19"/>
      <c r="G354" s="19"/>
      <c r="H354" s="19">
        <f t="shared" si="30"/>
        <v>1</v>
      </c>
      <c r="I354" s="19"/>
      <c r="J354" s="11" t="s">
        <v>8843</v>
      </c>
      <c r="K354" s="19" t="str">
        <f t="shared" si="35"/>
        <v>C2751</v>
      </c>
      <c r="L354" s="19" t="str">
        <f t="shared" si="31"/>
        <v>C27.5.1 - Manufacture of electric domestic appliances</v>
      </c>
      <c r="M354" s="19"/>
      <c r="N354" s="19" t="s">
        <v>359</v>
      </c>
      <c r="O354" s="19" t="s">
        <v>2299</v>
      </c>
      <c r="P354" s="19"/>
      <c r="Q354" s="19"/>
      <c r="R354" s="19"/>
      <c r="S354" s="34">
        <f t="shared" si="32"/>
        <v>41827</v>
      </c>
      <c r="T354" s="34" t="str">
        <f t="shared" si="33"/>
        <v/>
      </c>
      <c r="U354" s="34" t="str">
        <f t="shared" si="34"/>
        <v/>
      </c>
      <c r="V354" s="19"/>
    </row>
    <row r="355" spans="1:22" s="5" customFormat="1">
      <c r="A355" s="19" t="s">
        <v>8845</v>
      </c>
      <c r="B355" s="19" t="s">
        <v>5491</v>
      </c>
      <c r="C355" s="19"/>
      <c r="D355" s="19" t="s">
        <v>2299</v>
      </c>
      <c r="E355" s="34">
        <v>41827</v>
      </c>
      <c r="F355" s="19"/>
      <c r="G355" s="19"/>
      <c r="H355" s="19">
        <f t="shared" si="30"/>
        <v>1</v>
      </c>
      <c r="I355" s="19"/>
      <c r="J355" s="11" t="s">
        <v>8844</v>
      </c>
      <c r="K355" s="19" t="str">
        <f t="shared" si="35"/>
        <v>C2752</v>
      </c>
      <c r="L355" s="19" t="str">
        <f t="shared" si="31"/>
        <v>C27.5.2 - Manufacture of non-electric domestic appliances</v>
      </c>
      <c r="M355" s="19"/>
      <c r="N355" s="19" t="s">
        <v>359</v>
      </c>
      <c r="O355" s="19" t="s">
        <v>2299</v>
      </c>
      <c r="P355" s="19"/>
      <c r="Q355" s="19"/>
      <c r="R355" s="19"/>
      <c r="S355" s="34">
        <f t="shared" si="32"/>
        <v>41827</v>
      </c>
      <c r="T355" s="34" t="str">
        <f t="shared" si="33"/>
        <v/>
      </c>
      <c r="U355" s="34" t="str">
        <f t="shared" si="34"/>
        <v/>
      </c>
      <c r="V355" s="19"/>
    </row>
    <row r="356" spans="1:22" s="5" customFormat="1">
      <c r="A356" s="19" t="s">
        <v>8846</v>
      </c>
      <c r="B356" s="19" t="s">
        <v>5492</v>
      </c>
      <c r="C356" s="19"/>
      <c r="D356" s="19" t="s">
        <v>2299</v>
      </c>
      <c r="E356" s="34">
        <v>41827</v>
      </c>
      <c r="F356" s="19"/>
      <c r="G356" s="19"/>
      <c r="H356" s="19">
        <f t="shared" si="30"/>
        <v>1</v>
      </c>
      <c r="I356" s="19"/>
      <c r="J356" s="10" t="s">
        <v>8845</v>
      </c>
      <c r="K356" s="19" t="str">
        <f t="shared" si="35"/>
        <v>C279</v>
      </c>
      <c r="L356" s="19" t="str">
        <f t="shared" si="31"/>
        <v>C27.9 - Manufacture of other electrical equipment</v>
      </c>
      <c r="M356" s="19" t="s">
        <v>358</v>
      </c>
      <c r="N356" s="19" t="s">
        <v>359</v>
      </c>
      <c r="O356" s="19" t="s">
        <v>2299</v>
      </c>
      <c r="P356" s="19"/>
      <c r="Q356" s="19"/>
      <c r="R356" s="19"/>
      <c r="S356" s="34">
        <f t="shared" si="32"/>
        <v>41827</v>
      </c>
      <c r="T356" s="34" t="str">
        <f t="shared" si="33"/>
        <v/>
      </c>
      <c r="U356" s="34" t="str">
        <f t="shared" si="34"/>
        <v/>
      </c>
      <c r="V356" s="19"/>
    </row>
    <row r="357" spans="1:22" s="5" customFormat="1">
      <c r="A357" s="19" t="s">
        <v>8847</v>
      </c>
      <c r="B357" s="19" t="s">
        <v>5493</v>
      </c>
      <c r="C357" s="19"/>
      <c r="D357" s="19" t="s">
        <v>2299</v>
      </c>
      <c r="E357" s="34">
        <v>41827</v>
      </c>
      <c r="F357" s="19"/>
      <c r="G357" s="19"/>
      <c r="H357" s="19">
        <f t="shared" si="30"/>
        <v>1</v>
      </c>
      <c r="I357" s="19"/>
      <c r="J357" s="11" t="s">
        <v>8846</v>
      </c>
      <c r="K357" s="19" t="str">
        <f t="shared" si="35"/>
        <v>C2790</v>
      </c>
      <c r="L357" s="19" t="str">
        <f t="shared" si="31"/>
        <v>C27.9.0 - Manufacture of other electrical equipment</v>
      </c>
      <c r="M357" s="19"/>
      <c r="N357" s="19" t="s">
        <v>359</v>
      </c>
      <c r="O357" s="19" t="s">
        <v>2299</v>
      </c>
      <c r="P357" s="19"/>
      <c r="Q357" s="19"/>
      <c r="R357" s="19"/>
      <c r="S357" s="34">
        <f t="shared" si="32"/>
        <v>41827</v>
      </c>
      <c r="T357" s="34" t="str">
        <f t="shared" si="33"/>
        <v/>
      </c>
      <c r="U357" s="34" t="str">
        <f t="shared" si="34"/>
        <v/>
      </c>
      <c r="V357" s="19"/>
    </row>
    <row r="358" spans="1:22" s="5" customFormat="1">
      <c r="A358" s="19" t="s">
        <v>8848</v>
      </c>
      <c r="B358" s="19" t="s">
        <v>5494</v>
      </c>
      <c r="C358" s="19"/>
      <c r="D358" s="19" t="s">
        <v>2299</v>
      </c>
      <c r="E358" s="34">
        <v>41827</v>
      </c>
      <c r="F358" s="19"/>
      <c r="G358" s="19"/>
      <c r="H358" s="19">
        <f t="shared" si="30"/>
        <v>1</v>
      </c>
      <c r="I358" s="19"/>
      <c r="J358" s="9" t="s">
        <v>8847</v>
      </c>
      <c r="K358" s="19" t="str">
        <f t="shared" si="35"/>
        <v>C28</v>
      </c>
      <c r="L358" s="19" t="str">
        <f t="shared" si="31"/>
        <v>C28 - Manufacture of machinery and equipment n.e.c.</v>
      </c>
      <c r="M358" s="19" t="s">
        <v>358</v>
      </c>
      <c r="N358" s="19" t="s">
        <v>359</v>
      </c>
      <c r="O358" s="19" t="s">
        <v>2299</v>
      </c>
      <c r="P358" s="19"/>
      <c r="Q358" s="19"/>
      <c r="R358" s="19"/>
      <c r="S358" s="34">
        <f t="shared" si="32"/>
        <v>41827</v>
      </c>
      <c r="T358" s="34" t="str">
        <f t="shared" si="33"/>
        <v/>
      </c>
      <c r="U358" s="34" t="str">
        <f t="shared" si="34"/>
        <v/>
      </c>
      <c r="V358" s="19"/>
    </row>
    <row r="359" spans="1:22" s="5" customFormat="1">
      <c r="A359" s="19" t="s">
        <v>8849</v>
      </c>
      <c r="B359" s="19" t="s">
        <v>5495</v>
      </c>
      <c r="C359" s="19"/>
      <c r="D359" s="19" t="s">
        <v>2299</v>
      </c>
      <c r="E359" s="34">
        <v>41827</v>
      </c>
      <c r="F359" s="19"/>
      <c r="G359" s="19"/>
      <c r="H359" s="19">
        <f t="shared" si="30"/>
        <v>1</v>
      </c>
      <c r="I359" s="19"/>
      <c r="J359" s="10" t="s">
        <v>8848</v>
      </c>
      <c r="K359" s="19" t="str">
        <f t="shared" si="35"/>
        <v>C281</v>
      </c>
      <c r="L359" s="19" t="str">
        <f t="shared" si="31"/>
        <v>C28.1 - Manufacture of general-purpose machinery</v>
      </c>
      <c r="M359" s="19" t="s">
        <v>358</v>
      </c>
      <c r="N359" s="19" t="s">
        <v>359</v>
      </c>
      <c r="O359" s="19" t="s">
        <v>2299</v>
      </c>
      <c r="P359" s="19"/>
      <c r="Q359" s="19"/>
      <c r="R359" s="19"/>
      <c r="S359" s="34">
        <f t="shared" si="32"/>
        <v>41827</v>
      </c>
      <c r="T359" s="34" t="str">
        <f t="shared" si="33"/>
        <v/>
      </c>
      <c r="U359" s="34" t="str">
        <f t="shared" si="34"/>
        <v/>
      </c>
      <c r="V359" s="19"/>
    </row>
    <row r="360" spans="1:22" s="5" customFormat="1">
      <c r="A360" s="19" t="s">
        <v>8850</v>
      </c>
      <c r="B360" s="19" t="s">
        <v>5496</v>
      </c>
      <c r="C360" s="19"/>
      <c r="D360" s="19" t="s">
        <v>2299</v>
      </c>
      <c r="E360" s="34">
        <v>41827</v>
      </c>
      <c r="F360" s="19"/>
      <c r="G360" s="19"/>
      <c r="H360" s="19">
        <f t="shared" si="30"/>
        <v>1</v>
      </c>
      <c r="I360" s="19"/>
      <c r="J360" s="11" t="s">
        <v>8849</v>
      </c>
      <c r="K360" s="19" t="str">
        <f t="shared" si="35"/>
        <v>C2811</v>
      </c>
      <c r="L360" s="19" t="str">
        <f t="shared" si="31"/>
        <v>C28.1.1 - Manufacture of engines and turbines, except aircraft, vehicle and cycle engines</v>
      </c>
      <c r="M360" s="19"/>
      <c r="N360" s="19" t="s">
        <v>359</v>
      </c>
      <c r="O360" s="19" t="s">
        <v>2299</v>
      </c>
      <c r="P360" s="19"/>
      <c r="Q360" s="19"/>
      <c r="R360" s="19"/>
      <c r="S360" s="34">
        <f t="shared" si="32"/>
        <v>41827</v>
      </c>
      <c r="T360" s="34" t="str">
        <f t="shared" si="33"/>
        <v/>
      </c>
      <c r="U360" s="34" t="str">
        <f t="shared" si="34"/>
        <v/>
      </c>
      <c r="V360" s="19"/>
    </row>
    <row r="361" spans="1:22" s="5" customFormat="1">
      <c r="A361" s="19" t="s">
        <v>8851</v>
      </c>
      <c r="B361" s="19" t="s">
        <v>5497</v>
      </c>
      <c r="C361" s="19"/>
      <c r="D361" s="19" t="s">
        <v>2299</v>
      </c>
      <c r="E361" s="34">
        <v>41827</v>
      </c>
      <c r="F361" s="19"/>
      <c r="G361" s="19"/>
      <c r="H361" s="19">
        <f t="shared" si="30"/>
        <v>1</v>
      </c>
      <c r="I361" s="19"/>
      <c r="J361" s="11" t="s">
        <v>8850</v>
      </c>
      <c r="K361" s="19" t="str">
        <f t="shared" si="35"/>
        <v>C2812</v>
      </c>
      <c r="L361" s="19" t="str">
        <f t="shared" si="31"/>
        <v>C28.1.2 - Manufacture of fluid power equipment</v>
      </c>
      <c r="M361" s="19"/>
      <c r="N361" s="19" t="s">
        <v>359</v>
      </c>
      <c r="O361" s="19" t="s">
        <v>2299</v>
      </c>
      <c r="P361" s="19"/>
      <c r="Q361" s="19"/>
      <c r="R361" s="19"/>
      <c r="S361" s="34">
        <f t="shared" si="32"/>
        <v>41827</v>
      </c>
      <c r="T361" s="34" t="str">
        <f t="shared" si="33"/>
        <v/>
      </c>
      <c r="U361" s="34" t="str">
        <f t="shared" si="34"/>
        <v/>
      </c>
      <c r="V361" s="19"/>
    </row>
    <row r="362" spans="1:22" s="5" customFormat="1">
      <c r="A362" s="19" t="s">
        <v>8852</v>
      </c>
      <c r="B362" s="19" t="s">
        <v>5498</v>
      </c>
      <c r="C362" s="19"/>
      <c r="D362" s="19" t="s">
        <v>2299</v>
      </c>
      <c r="E362" s="34">
        <v>41827</v>
      </c>
      <c r="F362" s="19"/>
      <c r="G362" s="19"/>
      <c r="H362" s="19">
        <f t="shared" si="30"/>
        <v>1</v>
      </c>
      <c r="I362" s="19"/>
      <c r="J362" s="11" t="s">
        <v>8851</v>
      </c>
      <c r="K362" s="19" t="str">
        <f t="shared" si="35"/>
        <v>C2813</v>
      </c>
      <c r="L362" s="19" t="str">
        <f t="shared" si="31"/>
        <v>C28.1.3 - Manufacture of other pumps and compressors</v>
      </c>
      <c r="M362" s="19"/>
      <c r="N362" s="19" t="s">
        <v>359</v>
      </c>
      <c r="O362" s="19" t="s">
        <v>2299</v>
      </c>
      <c r="P362" s="19"/>
      <c r="Q362" s="19"/>
      <c r="R362" s="19"/>
      <c r="S362" s="34">
        <f t="shared" si="32"/>
        <v>41827</v>
      </c>
      <c r="T362" s="34" t="str">
        <f t="shared" si="33"/>
        <v/>
      </c>
      <c r="U362" s="34" t="str">
        <f t="shared" si="34"/>
        <v/>
      </c>
      <c r="V362" s="19"/>
    </row>
    <row r="363" spans="1:22" s="5" customFormat="1">
      <c r="A363" s="19" t="s">
        <v>8853</v>
      </c>
      <c r="B363" s="19" t="s">
        <v>5499</v>
      </c>
      <c r="C363" s="19"/>
      <c r="D363" s="19" t="s">
        <v>2299</v>
      </c>
      <c r="E363" s="34">
        <v>41827</v>
      </c>
      <c r="F363" s="19"/>
      <c r="G363" s="19"/>
      <c r="H363" s="19">
        <f t="shared" si="30"/>
        <v>1</v>
      </c>
      <c r="I363" s="19"/>
      <c r="J363" s="11" t="s">
        <v>8852</v>
      </c>
      <c r="K363" s="19" t="str">
        <f t="shared" si="35"/>
        <v>C2814</v>
      </c>
      <c r="L363" s="19" t="str">
        <f t="shared" si="31"/>
        <v>C28.1.4 - Manufacture of other taps and valves</v>
      </c>
      <c r="M363" s="19"/>
      <c r="N363" s="19" t="s">
        <v>359</v>
      </c>
      <c r="O363" s="19" t="s">
        <v>2299</v>
      </c>
      <c r="P363" s="19"/>
      <c r="Q363" s="19"/>
      <c r="R363" s="19"/>
      <c r="S363" s="34">
        <f t="shared" si="32"/>
        <v>41827</v>
      </c>
      <c r="T363" s="34" t="str">
        <f t="shared" si="33"/>
        <v/>
      </c>
      <c r="U363" s="34" t="str">
        <f t="shared" si="34"/>
        <v/>
      </c>
      <c r="V363" s="19"/>
    </row>
    <row r="364" spans="1:22" s="5" customFormat="1">
      <c r="A364" s="19" t="s">
        <v>8854</v>
      </c>
      <c r="B364" s="19" t="s">
        <v>5500</v>
      </c>
      <c r="C364" s="19"/>
      <c r="D364" s="19" t="s">
        <v>2299</v>
      </c>
      <c r="E364" s="34">
        <v>41827</v>
      </c>
      <c r="F364" s="19"/>
      <c r="G364" s="19"/>
      <c r="H364" s="19">
        <f t="shared" si="30"/>
        <v>1</v>
      </c>
      <c r="I364" s="19"/>
      <c r="J364" s="11" t="s">
        <v>8853</v>
      </c>
      <c r="K364" s="19" t="str">
        <f t="shared" si="35"/>
        <v>C2815</v>
      </c>
      <c r="L364" s="19" t="str">
        <f t="shared" si="31"/>
        <v>C28.1.5 - Manufacture of bearings, gears, gearing and driving elements</v>
      </c>
      <c r="M364" s="19"/>
      <c r="N364" s="19" t="s">
        <v>359</v>
      </c>
      <c r="O364" s="19" t="s">
        <v>2299</v>
      </c>
      <c r="P364" s="19"/>
      <c r="Q364" s="19"/>
      <c r="R364" s="19"/>
      <c r="S364" s="34">
        <f t="shared" si="32"/>
        <v>41827</v>
      </c>
      <c r="T364" s="34" t="str">
        <f t="shared" si="33"/>
        <v/>
      </c>
      <c r="U364" s="34" t="str">
        <f t="shared" si="34"/>
        <v/>
      </c>
      <c r="V364" s="19"/>
    </row>
    <row r="365" spans="1:22" s="5" customFormat="1">
      <c r="A365" s="19" t="s">
        <v>8855</v>
      </c>
      <c r="B365" s="19" t="s">
        <v>5501</v>
      </c>
      <c r="C365" s="19"/>
      <c r="D365" s="19" t="s">
        <v>2299</v>
      </c>
      <c r="E365" s="34">
        <v>41827</v>
      </c>
      <c r="F365" s="19"/>
      <c r="G365" s="19"/>
      <c r="H365" s="19">
        <f t="shared" si="30"/>
        <v>1</v>
      </c>
      <c r="I365" s="19"/>
      <c r="J365" s="10" t="s">
        <v>8854</v>
      </c>
      <c r="K365" s="19" t="str">
        <f t="shared" si="35"/>
        <v>C282</v>
      </c>
      <c r="L365" s="19" t="str">
        <f t="shared" si="31"/>
        <v>C28.2 - Manufacture of other general-purpose machinery</v>
      </c>
      <c r="M365" s="19" t="s">
        <v>358</v>
      </c>
      <c r="N365" s="19" t="s">
        <v>359</v>
      </c>
      <c r="O365" s="19" t="s">
        <v>2299</v>
      </c>
      <c r="P365" s="19"/>
      <c r="Q365" s="19"/>
      <c r="R365" s="19"/>
      <c r="S365" s="34">
        <f t="shared" si="32"/>
        <v>41827</v>
      </c>
      <c r="T365" s="34" t="str">
        <f t="shared" si="33"/>
        <v/>
      </c>
      <c r="U365" s="34" t="str">
        <f t="shared" si="34"/>
        <v/>
      </c>
      <c r="V365" s="19"/>
    </row>
    <row r="366" spans="1:22" s="5" customFormat="1">
      <c r="A366" s="19" t="s">
        <v>8856</v>
      </c>
      <c r="B366" s="19" t="s">
        <v>5502</v>
      </c>
      <c r="C366" s="19"/>
      <c r="D366" s="19" t="s">
        <v>2299</v>
      </c>
      <c r="E366" s="34">
        <v>41827</v>
      </c>
      <c r="F366" s="19"/>
      <c r="G366" s="19"/>
      <c r="H366" s="19">
        <f t="shared" si="30"/>
        <v>1</v>
      </c>
      <c r="I366" s="19"/>
      <c r="J366" s="11" t="s">
        <v>8855</v>
      </c>
      <c r="K366" s="19" t="str">
        <f t="shared" si="35"/>
        <v>C2821</v>
      </c>
      <c r="L366" s="19" t="str">
        <f t="shared" si="31"/>
        <v>C28.2.1 - Manufacture of ovens, furnaces and furnace burners</v>
      </c>
      <c r="M366" s="19"/>
      <c r="N366" s="19" t="s">
        <v>359</v>
      </c>
      <c r="O366" s="19" t="s">
        <v>2299</v>
      </c>
      <c r="P366" s="19"/>
      <c r="Q366" s="19"/>
      <c r="R366" s="19"/>
      <c r="S366" s="34">
        <f t="shared" si="32"/>
        <v>41827</v>
      </c>
      <c r="T366" s="34" t="str">
        <f t="shared" si="33"/>
        <v/>
      </c>
      <c r="U366" s="34" t="str">
        <f t="shared" si="34"/>
        <v/>
      </c>
      <c r="V366" s="19"/>
    </row>
    <row r="367" spans="1:22" s="5" customFormat="1">
      <c r="A367" s="19" t="s">
        <v>8857</v>
      </c>
      <c r="B367" s="19" t="s">
        <v>5503</v>
      </c>
      <c r="C367" s="19"/>
      <c r="D367" s="19" t="s">
        <v>2299</v>
      </c>
      <c r="E367" s="34">
        <v>41827</v>
      </c>
      <c r="F367" s="19"/>
      <c r="G367" s="19"/>
      <c r="H367" s="19">
        <f t="shared" si="30"/>
        <v>1</v>
      </c>
      <c r="I367" s="19"/>
      <c r="J367" s="11" t="s">
        <v>8856</v>
      </c>
      <c r="K367" s="19" t="str">
        <f t="shared" si="35"/>
        <v>C2822</v>
      </c>
      <c r="L367" s="19" t="str">
        <f t="shared" si="31"/>
        <v>C28.2.2 - Manufacture of lifting and handling equipment</v>
      </c>
      <c r="M367" s="19"/>
      <c r="N367" s="19" t="s">
        <v>359</v>
      </c>
      <c r="O367" s="19" t="s">
        <v>2299</v>
      </c>
      <c r="P367" s="19"/>
      <c r="Q367" s="19"/>
      <c r="R367" s="19"/>
      <c r="S367" s="34">
        <f t="shared" si="32"/>
        <v>41827</v>
      </c>
      <c r="T367" s="34" t="str">
        <f t="shared" si="33"/>
        <v/>
      </c>
      <c r="U367" s="34" t="str">
        <f t="shared" si="34"/>
        <v/>
      </c>
      <c r="V367" s="19"/>
    </row>
    <row r="368" spans="1:22" s="5" customFormat="1">
      <c r="A368" s="19" t="s">
        <v>8858</v>
      </c>
      <c r="B368" s="19" t="s">
        <v>5504</v>
      </c>
      <c r="C368" s="19"/>
      <c r="D368" s="19" t="s">
        <v>2299</v>
      </c>
      <c r="E368" s="34">
        <v>41827</v>
      </c>
      <c r="F368" s="19"/>
      <c r="G368" s="19"/>
      <c r="H368" s="19">
        <f t="shared" si="30"/>
        <v>1</v>
      </c>
      <c r="I368" s="19"/>
      <c r="J368" s="11" t="s">
        <v>8857</v>
      </c>
      <c r="K368" s="19" t="str">
        <f t="shared" si="35"/>
        <v>C2823</v>
      </c>
      <c r="L368" s="19" t="str">
        <f t="shared" si="31"/>
        <v>C28.2.3 - Manufacture of office machinery and equipment (except computers and peripheral equipment)</v>
      </c>
      <c r="M368" s="19"/>
      <c r="N368" s="19" t="s">
        <v>359</v>
      </c>
      <c r="O368" s="19" t="s">
        <v>2299</v>
      </c>
      <c r="P368" s="19"/>
      <c r="Q368" s="19"/>
      <c r="R368" s="19"/>
      <c r="S368" s="34">
        <f t="shared" si="32"/>
        <v>41827</v>
      </c>
      <c r="T368" s="34" t="str">
        <f t="shared" si="33"/>
        <v/>
      </c>
      <c r="U368" s="34" t="str">
        <f t="shared" si="34"/>
        <v/>
      </c>
      <c r="V368" s="19"/>
    </row>
    <row r="369" spans="1:22" s="5" customFormat="1">
      <c r="A369" s="19" t="s">
        <v>8859</v>
      </c>
      <c r="B369" s="19" t="s">
        <v>5505</v>
      </c>
      <c r="C369" s="19"/>
      <c r="D369" s="19" t="s">
        <v>2299</v>
      </c>
      <c r="E369" s="34">
        <v>41827</v>
      </c>
      <c r="F369" s="19"/>
      <c r="G369" s="19"/>
      <c r="H369" s="19">
        <f t="shared" si="30"/>
        <v>1</v>
      </c>
      <c r="I369" s="19"/>
      <c r="J369" s="11" t="s">
        <v>8858</v>
      </c>
      <c r="K369" s="19" t="str">
        <f t="shared" si="35"/>
        <v>C2824</v>
      </c>
      <c r="L369" s="19" t="str">
        <f t="shared" si="31"/>
        <v>C28.2.4 - Manufacture of power-driven hand tools</v>
      </c>
      <c r="M369" s="19"/>
      <c r="N369" s="19" t="s">
        <v>359</v>
      </c>
      <c r="O369" s="19" t="s">
        <v>2299</v>
      </c>
      <c r="P369" s="19"/>
      <c r="Q369" s="19"/>
      <c r="R369" s="19"/>
      <c r="S369" s="34">
        <f t="shared" si="32"/>
        <v>41827</v>
      </c>
      <c r="T369" s="34" t="str">
        <f t="shared" si="33"/>
        <v/>
      </c>
      <c r="U369" s="34" t="str">
        <f t="shared" si="34"/>
        <v/>
      </c>
      <c r="V369" s="19"/>
    </row>
    <row r="370" spans="1:22" s="5" customFormat="1">
      <c r="A370" s="19" t="s">
        <v>8860</v>
      </c>
      <c r="B370" s="19" t="s">
        <v>5506</v>
      </c>
      <c r="C370" s="19"/>
      <c r="D370" s="19" t="s">
        <v>2299</v>
      </c>
      <c r="E370" s="34">
        <v>41827</v>
      </c>
      <c r="F370" s="19"/>
      <c r="G370" s="19"/>
      <c r="H370" s="19">
        <f t="shared" si="30"/>
        <v>1</v>
      </c>
      <c r="I370" s="19"/>
      <c r="J370" s="11" t="s">
        <v>8859</v>
      </c>
      <c r="K370" s="19" t="str">
        <f t="shared" si="35"/>
        <v>C2825</v>
      </c>
      <c r="L370" s="19" t="str">
        <f t="shared" si="31"/>
        <v>C28.2.5 - Manufacture of non-domestic cooling and ventilation equipment</v>
      </c>
      <c r="M370" s="19"/>
      <c r="N370" s="19" t="s">
        <v>359</v>
      </c>
      <c r="O370" s="19" t="s">
        <v>2299</v>
      </c>
      <c r="P370" s="19"/>
      <c r="Q370" s="19"/>
      <c r="R370" s="19"/>
      <c r="S370" s="34">
        <f t="shared" si="32"/>
        <v>41827</v>
      </c>
      <c r="T370" s="34" t="str">
        <f t="shared" si="33"/>
        <v/>
      </c>
      <c r="U370" s="34" t="str">
        <f t="shared" si="34"/>
        <v/>
      </c>
      <c r="V370" s="19"/>
    </row>
    <row r="371" spans="1:22" s="5" customFormat="1">
      <c r="A371" s="19" t="s">
        <v>8861</v>
      </c>
      <c r="B371" s="19" t="s">
        <v>5507</v>
      </c>
      <c r="C371" s="19"/>
      <c r="D371" s="19" t="s">
        <v>2299</v>
      </c>
      <c r="E371" s="34">
        <v>41827</v>
      </c>
      <c r="F371" s="19"/>
      <c r="G371" s="19"/>
      <c r="H371" s="19">
        <f t="shared" si="30"/>
        <v>1</v>
      </c>
      <c r="I371" s="19"/>
      <c r="J371" s="11" t="s">
        <v>8860</v>
      </c>
      <c r="K371" s="19" t="str">
        <f t="shared" si="35"/>
        <v>C2829</v>
      </c>
      <c r="L371" s="19" t="str">
        <f t="shared" si="31"/>
        <v>C28.2.9 - Manufacture of other general-purpose machinery n.e.c.</v>
      </c>
      <c r="M371" s="19"/>
      <c r="N371" s="19" t="s">
        <v>359</v>
      </c>
      <c r="O371" s="19" t="s">
        <v>2299</v>
      </c>
      <c r="P371" s="19"/>
      <c r="Q371" s="19"/>
      <c r="R371" s="19"/>
      <c r="S371" s="34">
        <f t="shared" si="32"/>
        <v>41827</v>
      </c>
      <c r="T371" s="34" t="str">
        <f t="shared" si="33"/>
        <v/>
      </c>
      <c r="U371" s="34" t="str">
        <f t="shared" si="34"/>
        <v/>
      </c>
      <c r="V371" s="19"/>
    </row>
    <row r="372" spans="1:22" s="5" customFormat="1">
      <c r="A372" s="19" t="s">
        <v>8862</v>
      </c>
      <c r="B372" s="19" t="s">
        <v>5508</v>
      </c>
      <c r="C372" s="19"/>
      <c r="D372" s="19" t="s">
        <v>2299</v>
      </c>
      <c r="E372" s="34">
        <v>41827</v>
      </c>
      <c r="F372" s="19"/>
      <c r="G372" s="19"/>
      <c r="H372" s="19">
        <f t="shared" si="30"/>
        <v>1</v>
      </c>
      <c r="I372" s="19"/>
      <c r="J372" s="10" t="s">
        <v>8861</v>
      </c>
      <c r="K372" s="19" t="str">
        <f t="shared" si="35"/>
        <v>C283</v>
      </c>
      <c r="L372" s="19" t="str">
        <f t="shared" si="31"/>
        <v>C28.3 - Manufacture of agricultural and forestry machinery</v>
      </c>
      <c r="M372" s="19" t="s">
        <v>358</v>
      </c>
      <c r="N372" s="19" t="s">
        <v>359</v>
      </c>
      <c r="O372" s="19" t="s">
        <v>2299</v>
      </c>
      <c r="P372" s="19"/>
      <c r="Q372" s="19"/>
      <c r="R372" s="19"/>
      <c r="S372" s="34">
        <f t="shared" si="32"/>
        <v>41827</v>
      </c>
      <c r="T372" s="34" t="str">
        <f t="shared" si="33"/>
        <v/>
      </c>
      <c r="U372" s="34" t="str">
        <f t="shared" si="34"/>
        <v/>
      </c>
      <c r="V372" s="19"/>
    </row>
    <row r="373" spans="1:22" s="5" customFormat="1">
      <c r="A373" s="19" t="s">
        <v>8863</v>
      </c>
      <c r="B373" s="19" t="s">
        <v>5509</v>
      </c>
      <c r="C373" s="19"/>
      <c r="D373" s="19" t="s">
        <v>2299</v>
      </c>
      <c r="E373" s="34">
        <v>41827</v>
      </c>
      <c r="F373" s="19"/>
      <c r="G373" s="19"/>
      <c r="H373" s="19">
        <f t="shared" si="30"/>
        <v>1</v>
      </c>
      <c r="I373" s="19"/>
      <c r="J373" s="11" t="s">
        <v>8862</v>
      </c>
      <c r="K373" s="19" t="str">
        <f t="shared" si="35"/>
        <v>C2830</v>
      </c>
      <c r="L373" s="19" t="str">
        <f t="shared" si="31"/>
        <v>C28.3.0 - Manufacture of agricultural and forestry machinery</v>
      </c>
      <c r="M373" s="19"/>
      <c r="N373" s="19" t="s">
        <v>359</v>
      </c>
      <c r="O373" s="19" t="s">
        <v>2299</v>
      </c>
      <c r="P373" s="19"/>
      <c r="Q373" s="19"/>
      <c r="R373" s="19"/>
      <c r="S373" s="34">
        <f t="shared" si="32"/>
        <v>41827</v>
      </c>
      <c r="T373" s="34" t="str">
        <f t="shared" si="33"/>
        <v/>
      </c>
      <c r="U373" s="34" t="str">
        <f t="shared" si="34"/>
        <v/>
      </c>
      <c r="V373" s="19"/>
    </row>
    <row r="374" spans="1:22" s="5" customFormat="1">
      <c r="A374" s="19" t="s">
        <v>8864</v>
      </c>
      <c r="B374" s="19" t="s">
        <v>5510</v>
      </c>
      <c r="C374" s="19"/>
      <c r="D374" s="19" t="s">
        <v>2299</v>
      </c>
      <c r="E374" s="34">
        <v>41827</v>
      </c>
      <c r="F374" s="19"/>
      <c r="G374" s="19"/>
      <c r="H374" s="19">
        <f t="shared" si="30"/>
        <v>1</v>
      </c>
      <c r="I374" s="19"/>
      <c r="J374" s="10" t="s">
        <v>8863</v>
      </c>
      <c r="K374" s="19" t="str">
        <f t="shared" si="35"/>
        <v>C284</v>
      </c>
      <c r="L374" s="19" t="str">
        <f t="shared" si="31"/>
        <v>C28.4 - Manufacture of metal forming machinery and machine tools</v>
      </c>
      <c r="M374" s="19" t="s">
        <v>358</v>
      </c>
      <c r="N374" s="19" t="s">
        <v>359</v>
      </c>
      <c r="O374" s="19" t="s">
        <v>2299</v>
      </c>
      <c r="P374" s="19"/>
      <c r="Q374" s="19"/>
      <c r="R374" s="19"/>
      <c r="S374" s="34">
        <f t="shared" si="32"/>
        <v>41827</v>
      </c>
      <c r="T374" s="34" t="str">
        <f t="shared" si="33"/>
        <v/>
      </c>
      <c r="U374" s="34" t="str">
        <f t="shared" si="34"/>
        <v/>
      </c>
      <c r="V374" s="19"/>
    </row>
    <row r="375" spans="1:22" s="5" customFormat="1">
      <c r="A375" s="19" t="s">
        <v>8865</v>
      </c>
      <c r="B375" s="19" t="s">
        <v>5511</v>
      </c>
      <c r="C375" s="19"/>
      <c r="D375" s="19" t="s">
        <v>2299</v>
      </c>
      <c r="E375" s="34">
        <v>41827</v>
      </c>
      <c r="F375" s="19"/>
      <c r="G375" s="19"/>
      <c r="H375" s="19">
        <f t="shared" si="30"/>
        <v>1</v>
      </c>
      <c r="I375" s="19"/>
      <c r="J375" s="11" t="s">
        <v>8864</v>
      </c>
      <c r="K375" s="19" t="str">
        <f t="shared" si="35"/>
        <v>C2841</v>
      </c>
      <c r="L375" s="19" t="str">
        <f t="shared" si="31"/>
        <v>C28.4.1 - Manufacture of metal forming machinery</v>
      </c>
      <c r="M375" s="19"/>
      <c r="N375" s="19" t="s">
        <v>359</v>
      </c>
      <c r="O375" s="19" t="s">
        <v>2299</v>
      </c>
      <c r="P375" s="19"/>
      <c r="Q375" s="19"/>
      <c r="R375" s="19"/>
      <c r="S375" s="34">
        <f t="shared" si="32"/>
        <v>41827</v>
      </c>
      <c r="T375" s="34" t="str">
        <f t="shared" si="33"/>
        <v/>
      </c>
      <c r="U375" s="34" t="str">
        <f t="shared" si="34"/>
        <v/>
      </c>
      <c r="V375" s="19"/>
    </row>
    <row r="376" spans="1:22" s="5" customFormat="1">
      <c r="A376" s="19" t="s">
        <v>8866</v>
      </c>
      <c r="B376" s="19" t="s">
        <v>5512</v>
      </c>
      <c r="C376" s="19"/>
      <c r="D376" s="19" t="s">
        <v>2299</v>
      </c>
      <c r="E376" s="34">
        <v>41827</v>
      </c>
      <c r="F376" s="19"/>
      <c r="G376" s="19"/>
      <c r="H376" s="19">
        <f t="shared" si="30"/>
        <v>1</v>
      </c>
      <c r="I376" s="19"/>
      <c r="J376" s="11" t="s">
        <v>8865</v>
      </c>
      <c r="K376" s="19" t="str">
        <f t="shared" si="35"/>
        <v>C2849</v>
      </c>
      <c r="L376" s="19" t="str">
        <f t="shared" si="31"/>
        <v>C28.4.9 - Manufacture of other machine tools</v>
      </c>
      <c r="M376" s="19"/>
      <c r="N376" s="19" t="s">
        <v>359</v>
      </c>
      <c r="O376" s="19" t="s">
        <v>2299</v>
      </c>
      <c r="P376" s="19"/>
      <c r="Q376" s="19"/>
      <c r="R376" s="19"/>
      <c r="S376" s="34">
        <f t="shared" si="32"/>
        <v>41827</v>
      </c>
      <c r="T376" s="34" t="str">
        <f t="shared" si="33"/>
        <v/>
      </c>
      <c r="U376" s="34" t="str">
        <f t="shared" si="34"/>
        <v/>
      </c>
      <c r="V376" s="19"/>
    </row>
    <row r="377" spans="1:22" s="5" customFormat="1">
      <c r="A377" s="19" t="s">
        <v>8867</v>
      </c>
      <c r="B377" s="19" t="s">
        <v>5513</v>
      </c>
      <c r="C377" s="19"/>
      <c r="D377" s="19" t="s">
        <v>2299</v>
      </c>
      <c r="E377" s="34">
        <v>41827</v>
      </c>
      <c r="F377" s="19"/>
      <c r="G377" s="19"/>
      <c r="H377" s="19">
        <f t="shared" si="30"/>
        <v>1</v>
      </c>
      <c r="I377" s="19"/>
      <c r="J377" s="10" t="s">
        <v>8866</v>
      </c>
      <c r="K377" s="19" t="str">
        <f t="shared" si="35"/>
        <v>C289</v>
      </c>
      <c r="L377" s="19" t="str">
        <f t="shared" si="31"/>
        <v>C28.9 - Manufacture of other special-purpose machinery</v>
      </c>
      <c r="M377" s="19" t="s">
        <v>358</v>
      </c>
      <c r="N377" s="19" t="s">
        <v>359</v>
      </c>
      <c r="O377" s="19" t="s">
        <v>2299</v>
      </c>
      <c r="P377" s="19"/>
      <c r="Q377" s="19"/>
      <c r="R377" s="19"/>
      <c r="S377" s="34">
        <f t="shared" si="32"/>
        <v>41827</v>
      </c>
      <c r="T377" s="34" t="str">
        <f t="shared" si="33"/>
        <v/>
      </c>
      <c r="U377" s="34" t="str">
        <f t="shared" si="34"/>
        <v/>
      </c>
      <c r="V377" s="19"/>
    </row>
    <row r="378" spans="1:22" s="5" customFormat="1">
      <c r="A378" s="19" t="s">
        <v>8868</v>
      </c>
      <c r="B378" s="19" t="s">
        <v>5514</v>
      </c>
      <c r="C378" s="19"/>
      <c r="D378" s="19" t="s">
        <v>2299</v>
      </c>
      <c r="E378" s="34">
        <v>41827</v>
      </c>
      <c r="F378" s="19"/>
      <c r="G378" s="19"/>
      <c r="H378" s="19">
        <f t="shared" si="30"/>
        <v>1</v>
      </c>
      <c r="I378" s="19"/>
      <c r="J378" s="11" t="s">
        <v>8867</v>
      </c>
      <c r="K378" s="19" t="str">
        <f t="shared" si="35"/>
        <v>C2891</v>
      </c>
      <c r="L378" s="19" t="str">
        <f t="shared" si="31"/>
        <v>C28.9.1 - Manufacture of machinery for metallurgy</v>
      </c>
      <c r="M378" s="19"/>
      <c r="N378" s="19" t="s">
        <v>359</v>
      </c>
      <c r="O378" s="19" t="s">
        <v>2299</v>
      </c>
      <c r="P378" s="19"/>
      <c r="Q378" s="19"/>
      <c r="R378" s="19"/>
      <c r="S378" s="34">
        <f t="shared" si="32"/>
        <v>41827</v>
      </c>
      <c r="T378" s="34" t="str">
        <f t="shared" si="33"/>
        <v/>
      </c>
      <c r="U378" s="34" t="str">
        <f t="shared" si="34"/>
        <v/>
      </c>
      <c r="V378" s="19"/>
    </row>
    <row r="379" spans="1:22" s="5" customFormat="1">
      <c r="A379" s="19" t="s">
        <v>8869</v>
      </c>
      <c r="B379" s="19" t="s">
        <v>5515</v>
      </c>
      <c r="C379" s="19"/>
      <c r="D379" s="19" t="s">
        <v>2299</v>
      </c>
      <c r="E379" s="34">
        <v>41827</v>
      </c>
      <c r="F379" s="19"/>
      <c r="G379" s="19"/>
      <c r="H379" s="19">
        <f t="shared" si="30"/>
        <v>1</v>
      </c>
      <c r="I379" s="19"/>
      <c r="J379" s="11" t="s">
        <v>8868</v>
      </c>
      <c r="K379" s="19" t="str">
        <f t="shared" si="35"/>
        <v>C2892</v>
      </c>
      <c r="L379" s="19" t="str">
        <f t="shared" si="31"/>
        <v>C28.9.2 - Manufacture of machinery for mining, quarrying and construction</v>
      </c>
      <c r="M379" s="19"/>
      <c r="N379" s="19" t="s">
        <v>359</v>
      </c>
      <c r="O379" s="19" t="s">
        <v>2299</v>
      </c>
      <c r="P379" s="19"/>
      <c r="Q379" s="19"/>
      <c r="R379" s="19"/>
      <c r="S379" s="34">
        <f t="shared" si="32"/>
        <v>41827</v>
      </c>
      <c r="T379" s="34" t="str">
        <f t="shared" si="33"/>
        <v/>
      </c>
      <c r="U379" s="34" t="str">
        <f t="shared" si="34"/>
        <v/>
      </c>
      <c r="V379" s="19"/>
    </row>
    <row r="380" spans="1:22" s="5" customFormat="1">
      <c r="A380" s="19" t="s">
        <v>8870</v>
      </c>
      <c r="B380" s="19" t="s">
        <v>5516</v>
      </c>
      <c r="C380" s="19"/>
      <c r="D380" s="19" t="s">
        <v>2299</v>
      </c>
      <c r="E380" s="34">
        <v>41827</v>
      </c>
      <c r="F380" s="19"/>
      <c r="G380" s="19"/>
      <c r="H380" s="19">
        <f t="shared" si="30"/>
        <v>1</v>
      </c>
      <c r="I380" s="19"/>
      <c r="J380" s="11" t="s">
        <v>8869</v>
      </c>
      <c r="K380" s="19" t="str">
        <f t="shared" si="35"/>
        <v>C2893</v>
      </c>
      <c r="L380" s="19" t="str">
        <f t="shared" si="31"/>
        <v>C28.9.3 - Manufacture of machinery for food, beverage and tobacco processing</v>
      </c>
      <c r="M380" s="19"/>
      <c r="N380" s="19" t="s">
        <v>359</v>
      </c>
      <c r="O380" s="19" t="s">
        <v>2299</v>
      </c>
      <c r="P380" s="19"/>
      <c r="Q380" s="19"/>
      <c r="R380" s="19"/>
      <c r="S380" s="34">
        <f t="shared" si="32"/>
        <v>41827</v>
      </c>
      <c r="T380" s="34" t="str">
        <f t="shared" si="33"/>
        <v/>
      </c>
      <c r="U380" s="34" t="str">
        <f t="shared" si="34"/>
        <v/>
      </c>
      <c r="V380" s="19"/>
    </row>
    <row r="381" spans="1:22" s="5" customFormat="1">
      <c r="A381" s="19" t="s">
        <v>8871</v>
      </c>
      <c r="B381" s="19" t="s">
        <v>5517</v>
      </c>
      <c r="C381" s="19"/>
      <c r="D381" s="19" t="s">
        <v>2299</v>
      </c>
      <c r="E381" s="34">
        <v>41827</v>
      </c>
      <c r="F381" s="19"/>
      <c r="G381" s="19"/>
      <c r="H381" s="19">
        <f t="shared" si="30"/>
        <v>1</v>
      </c>
      <c r="I381" s="19"/>
      <c r="J381" s="11" t="s">
        <v>8870</v>
      </c>
      <c r="K381" s="19" t="str">
        <f t="shared" si="35"/>
        <v>C2894</v>
      </c>
      <c r="L381" s="19" t="str">
        <f t="shared" si="31"/>
        <v>C28.9.4 - Manufacture of machinery for textile, apparel and leather production</v>
      </c>
      <c r="M381" s="19"/>
      <c r="N381" s="19" t="s">
        <v>359</v>
      </c>
      <c r="O381" s="19" t="s">
        <v>2299</v>
      </c>
      <c r="P381" s="19"/>
      <c r="Q381" s="19"/>
      <c r="R381" s="19"/>
      <c r="S381" s="34">
        <f t="shared" si="32"/>
        <v>41827</v>
      </c>
      <c r="T381" s="34" t="str">
        <f t="shared" si="33"/>
        <v/>
      </c>
      <c r="U381" s="34" t="str">
        <f t="shared" si="34"/>
        <v/>
      </c>
      <c r="V381" s="19"/>
    </row>
    <row r="382" spans="1:22" s="5" customFormat="1">
      <c r="A382" s="19" t="s">
        <v>8872</v>
      </c>
      <c r="B382" s="19" t="s">
        <v>5518</v>
      </c>
      <c r="C382" s="19"/>
      <c r="D382" s="19" t="s">
        <v>2299</v>
      </c>
      <c r="E382" s="34">
        <v>41827</v>
      </c>
      <c r="F382" s="19"/>
      <c r="G382" s="19"/>
      <c r="H382" s="19">
        <f t="shared" si="30"/>
        <v>1</v>
      </c>
      <c r="I382" s="19"/>
      <c r="J382" s="11" t="s">
        <v>8871</v>
      </c>
      <c r="K382" s="19" t="str">
        <f t="shared" si="35"/>
        <v>C2895</v>
      </c>
      <c r="L382" s="19" t="str">
        <f t="shared" si="31"/>
        <v>C28.9.5 - Manufacture of machinery for paper and paperboard production</v>
      </c>
      <c r="M382" s="19"/>
      <c r="N382" s="19" t="s">
        <v>359</v>
      </c>
      <c r="O382" s="19" t="s">
        <v>2299</v>
      </c>
      <c r="P382" s="19"/>
      <c r="Q382" s="19"/>
      <c r="R382" s="19"/>
      <c r="S382" s="34">
        <f t="shared" si="32"/>
        <v>41827</v>
      </c>
      <c r="T382" s="34" t="str">
        <f t="shared" si="33"/>
        <v/>
      </c>
      <c r="U382" s="34" t="str">
        <f t="shared" si="34"/>
        <v/>
      </c>
      <c r="V382" s="19"/>
    </row>
    <row r="383" spans="1:22" s="5" customFormat="1">
      <c r="A383" s="19" t="s">
        <v>8873</v>
      </c>
      <c r="B383" s="19" t="s">
        <v>5519</v>
      </c>
      <c r="C383" s="19"/>
      <c r="D383" s="19" t="s">
        <v>2299</v>
      </c>
      <c r="E383" s="34">
        <v>41827</v>
      </c>
      <c r="F383" s="19"/>
      <c r="G383" s="19"/>
      <c r="H383" s="19">
        <f t="shared" si="30"/>
        <v>1</v>
      </c>
      <c r="I383" s="19"/>
      <c r="J383" s="11" t="s">
        <v>8872</v>
      </c>
      <c r="K383" s="19" t="str">
        <f t="shared" si="35"/>
        <v>C2896</v>
      </c>
      <c r="L383" s="19" t="str">
        <f t="shared" si="31"/>
        <v>C28.9.6 - Manufacture of plastics and rubber machinery</v>
      </c>
      <c r="M383" s="19"/>
      <c r="N383" s="19" t="s">
        <v>359</v>
      </c>
      <c r="O383" s="19" t="s">
        <v>2299</v>
      </c>
      <c r="P383" s="19"/>
      <c r="Q383" s="19"/>
      <c r="R383" s="19"/>
      <c r="S383" s="34">
        <f t="shared" si="32"/>
        <v>41827</v>
      </c>
      <c r="T383" s="34" t="str">
        <f t="shared" si="33"/>
        <v/>
      </c>
      <c r="U383" s="34" t="str">
        <f t="shared" si="34"/>
        <v/>
      </c>
      <c r="V383" s="19"/>
    </row>
    <row r="384" spans="1:22" s="5" customFormat="1">
      <c r="A384" s="19" t="s">
        <v>8874</v>
      </c>
      <c r="B384" s="19" t="s">
        <v>5520</v>
      </c>
      <c r="C384" s="19"/>
      <c r="D384" s="19" t="s">
        <v>2299</v>
      </c>
      <c r="E384" s="34">
        <v>41827</v>
      </c>
      <c r="F384" s="19"/>
      <c r="G384" s="19"/>
      <c r="H384" s="19">
        <f t="shared" si="30"/>
        <v>1</v>
      </c>
      <c r="I384" s="19"/>
      <c r="J384" s="11" t="s">
        <v>8873</v>
      </c>
      <c r="K384" s="19" t="str">
        <f t="shared" si="35"/>
        <v>C2899</v>
      </c>
      <c r="L384" s="19" t="str">
        <f t="shared" si="31"/>
        <v>C28.9.9 - Manufacture of other special-purpose machinery n.e.c.</v>
      </c>
      <c r="M384" s="19"/>
      <c r="N384" s="19" t="s">
        <v>359</v>
      </c>
      <c r="O384" s="19" t="s">
        <v>2299</v>
      </c>
      <c r="P384" s="19"/>
      <c r="Q384" s="19"/>
      <c r="R384" s="19"/>
      <c r="S384" s="34">
        <f t="shared" si="32"/>
        <v>41827</v>
      </c>
      <c r="T384" s="34" t="str">
        <f t="shared" si="33"/>
        <v/>
      </c>
      <c r="U384" s="34" t="str">
        <f t="shared" si="34"/>
        <v/>
      </c>
      <c r="V384" s="19"/>
    </row>
    <row r="385" spans="1:22" s="5" customFormat="1">
      <c r="A385" s="19" t="s">
        <v>8875</v>
      </c>
      <c r="B385" s="19" t="s">
        <v>5521</v>
      </c>
      <c r="C385" s="19"/>
      <c r="D385" s="19" t="s">
        <v>2299</v>
      </c>
      <c r="E385" s="34">
        <v>41827</v>
      </c>
      <c r="F385" s="19"/>
      <c r="G385" s="19"/>
      <c r="H385" s="19">
        <f t="shared" si="30"/>
        <v>1</v>
      </c>
      <c r="I385" s="19"/>
      <c r="J385" s="9" t="s">
        <v>8874</v>
      </c>
      <c r="K385" s="19" t="str">
        <f t="shared" si="35"/>
        <v>C29</v>
      </c>
      <c r="L385" s="19" t="str">
        <f t="shared" si="31"/>
        <v>C29 - Manufacture of motor vehicles, trailers and semi-trailers</v>
      </c>
      <c r="M385" s="19" t="s">
        <v>358</v>
      </c>
      <c r="N385" s="19" t="s">
        <v>359</v>
      </c>
      <c r="O385" s="19" t="s">
        <v>2299</v>
      </c>
      <c r="P385" s="19"/>
      <c r="Q385" s="19"/>
      <c r="R385" s="19"/>
      <c r="S385" s="34">
        <f t="shared" si="32"/>
        <v>41827</v>
      </c>
      <c r="T385" s="34" t="str">
        <f t="shared" si="33"/>
        <v/>
      </c>
      <c r="U385" s="34" t="str">
        <f t="shared" si="34"/>
        <v/>
      </c>
      <c r="V385" s="19"/>
    </row>
    <row r="386" spans="1:22" s="5" customFormat="1">
      <c r="A386" s="19" t="s">
        <v>8876</v>
      </c>
      <c r="B386" s="19" t="s">
        <v>5522</v>
      </c>
      <c r="C386" s="19"/>
      <c r="D386" s="19" t="s">
        <v>2299</v>
      </c>
      <c r="E386" s="34">
        <v>41827</v>
      </c>
      <c r="F386" s="19"/>
      <c r="G386" s="19"/>
      <c r="H386" s="19">
        <f t="shared" si="30"/>
        <v>1</v>
      </c>
      <c r="I386" s="19"/>
      <c r="J386" s="10" t="s">
        <v>8875</v>
      </c>
      <c r="K386" s="19" t="str">
        <f t="shared" si="35"/>
        <v>C291</v>
      </c>
      <c r="L386" s="19" t="str">
        <f t="shared" si="31"/>
        <v>C29.1 - Manufacture of motor vehicles</v>
      </c>
      <c r="M386" s="19" t="s">
        <v>358</v>
      </c>
      <c r="N386" s="19" t="s">
        <v>359</v>
      </c>
      <c r="O386" s="19" t="s">
        <v>2299</v>
      </c>
      <c r="P386" s="19"/>
      <c r="Q386" s="19"/>
      <c r="R386" s="19"/>
      <c r="S386" s="34">
        <f t="shared" si="32"/>
        <v>41827</v>
      </c>
      <c r="T386" s="34" t="str">
        <f t="shared" si="33"/>
        <v/>
      </c>
      <c r="U386" s="34" t="str">
        <f t="shared" si="34"/>
        <v/>
      </c>
      <c r="V386" s="19"/>
    </row>
    <row r="387" spans="1:22" s="5" customFormat="1">
      <c r="A387" s="19" t="s">
        <v>8877</v>
      </c>
      <c r="B387" s="19" t="s">
        <v>5523</v>
      </c>
      <c r="C387" s="19"/>
      <c r="D387" s="19" t="s">
        <v>2299</v>
      </c>
      <c r="E387" s="34">
        <v>41827</v>
      </c>
      <c r="F387" s="19"/>
      <c r="G387" s="19"/>
      <c r="H387" s="19">
        <f t="shared" ref="H387:H450" si="36">COUNTIF(J:J,A387)</f>
        <v>1</v>
      </c>
      <c r="I387" s="19"/>
      <c r="J387" s="11" t="s">
        <v>8876</v>
      </c>
      <c r="K387" s="19" t="str">
        <f t="shared" si="35"/>
        <v>C2910</v>
      </c>
      <c r="L387" s="19" t="str">
        <f t="shared" si="31"/>
        <v>C29.1.0 - Manufacture of motor vehicles</v>
      </c>
      <c r="M387" s="19"/>
      <c r="N387" s="19" t="s">
        <v>359</v>
      </c>
      <c r="O387" s="19" t="s">
        <v>2299</v>
      </c>
      <c r="P387" s="19"/>
      <c r="Q387" s="19"/>
      <c r="R387" s="19"/>
      <c r="S387" s="34">
        <f t="shared" si="32"/>
        <v>41827</v>
      </c>
      <c r="T387" s="34" t="str">
        <f t="shared" si="33"/>
        <v/>
      </c>
      <c r="U387" s="34" t="str">
        <f t="shared" si="34"/>
        <v/>
      </c>
      <c r="V387" s="19"/>
    </row>
    <row r="388" spans="1:22" s="5" customFormat="1">
      <c r="A388" s="19" t="s">
        <v>8878</v>
      </c>
      <c r="B388" s="19" t="s">
        <v>5524</v>
      </c>
      <c r="C388" s="19"/>
      <c r="D388" s="19" t="s">
        <v>2299</v>
      </c>
      <c r="E388" s="34">
        <v>41827</v>
      </c>
      <c r="F388" s="19"/>
      <c r="G388" s="19"/>
      <c r="H388" s="19">
        <f t="shared" si="36"/>
        <v>1</v>
      </c>
      <c r="I388" s="19"/>
      <c r="J388" s="10" t="s">
        <v>8877</v>
      </c>
      <c r="K388" s="19" t="str">
        <f t="shared" si="35"/>
        <v>C292</v>
      </c>
      <c r="L388" s="19" t="str">
        <f t="shared" ref="L388:L451" si="37">J388</f>
        <v>C29.2 - Manufacture of bodies (coachwork) for motor vehicles; manufacture of trailers and semi-trailers</v>
      </c>
      <c r="M388" s="19" t="s">
        <v>358</v>
      </c>
      <c r="N388" s="19" t="s">
        <v>359</v>
      </c>
      <c r="O388" s="19" t="s">
        <v>2299</v>
      </c>
      <c r="P388" s="19"/>
      <c r="Q388" s="19"/>
      <c r="R388" s="19"/>
      <c r="S388" s="34">
        <f t="shared" ref="S388:S451" si="38">VLOOKUP(J388,A:G,5,FALSE)</f>
        <v>41827</v>
      </c>
      <c r="T388" s="34" t="str">
        <f t="shared" ref="T388:T451" si="39">IF(VLOOKUP(J388,A:G,6,FALSE)=0,"",VLOOKUP(J388,A:G,6,FALSE))</f>
        <v/>
      </c>
      <c r="U388" s="34" t="str">
        <f t="shared" ref="U388:U451" si="40">IF(VLOOKUP(J388,A:G,7,FALSE)=0,"",VLOOKUP(J388,A:G,7,FALSE))</f>
        <v/>
      </c>
      <c r="V388" s="19"/>
    </row>
    <row r="389" spans="1:22" s="5" customFormat="1">
      <c r="A389" s="19" t="s">
        <v>8879</v>
      </c>
      <c r="B389" s="19" t="s">
        <v>5525</v>
      </c>
      <c r="C389" s="19"/>
      <c r="D389" s="19" t="s">
        <v>2299</v>
      </c>
      <c r="E389" s="34">
        <v>41827</v>
      </c>
      <c r="F389" s="19"/>
      <c r="G389" s="19"/>
      <c r="H389" s="19">
        <f t="shared" si="36"/>
        <v>1</v>
      </c>
      <c r="I389" s="19"/>
      <c r="J389" s="11" t="s">
        <v>8878</v>
      </c>
      <c r="K389" s="19" t="str">
        <f t="shared" ref="K389:K452" si="41">VLOOKUP(J389,$A$2:$B$1100,2,0)</f>
        <v>C2920</v>
      </c>
      <c r="L389" s="19" t="str">
        <f t="shared" si="37"/>
        <v>C29.2.0 - Manufacture of bodies (coachwork) for motor vehicles; manufacture of trailers and semi-trailers</v>
      </c>
      <c r="M389" s="19"/>
      <c r="N389" s="19" t="s">
        <v>359</v>
      </c>
      <c r="O389" s="19" t="s">
        <v>2299</v>
      </c>
      <c r="P389" s="19"/>
      <c r="Q389" s="19"/>
      <c r="R389" s="19"/>
      <c r="S389" s="34">
        <f t="shared" si="38"/>
        <v>41827</v>
      </c>
      <c r="T389" s="34" t="str">
        <f t="shared" si="39"/>
        <v/>
      </c>
      <c r="U389" s="34" t="str">
        <f t="shared" si="40"/>
        <v/>
      </c>
      <c r="V389" s="19"/>
    </row>
    <row r="390" spans="1:22" s="5" customFormat="1">
      <c r="A390" s="19" t="s">
        <v>8880</v>
      </c>
      <c r="B390" s="19" t="s">
        <v>5526</v>
      </c>
      <c r="C390" s="19"/>
      <c r="D390" s="19" t="s">
        <v>2299</v>
      </c>
      <c r="E390" s="34">
        <v>41827</v>
      </c>
      <c r="F390" s="19"/>
      <c r="G390" s="19"/>
      <c r="H390" s="19">
        <f t="shared" si="36"/>
        <v>1</v>
      </c>
      <c r="I390" s="19"/>
      <c r="J390" s="10" t="s">
        <v>8879</v>
      </c>
      <c r="K390" s="19" t="str">
        <f t="shared" si="41"/>
        <v>C293</v>
      </c>
      <c r="L390" s="19" t="str">
        <f t="shared" si="37"/>
        <v>C29.3 - Manufacture of parts and accessories for motor vehicles</v>
      </c>
      <c r="M390" s="19" t="s">
        <v>358</v>
      </c>
      <c r="N390" s="19" t="s">
        <v>359</v>
      </c>
      <c r="O390" s="19" t="s">
        <v>2299</v>
      </c>
      <c r="P390" s="19"/>
      <c r="Q390" s="19"/>
      <c r="R390" s="19"/>
      <c r="S390" s="34">
        <f t="shared" si="38"/>
        <v>41827</v>
      </c>
      <c r="T390" s="34" t="str">
        <f t="shared" si="39"/>
        <v/>
      </c>
      <c r="U390" s="34" t="str">
        <f t="shared" si="40"/>
        <v/>
      </c>
      <c r="V390" s="19"/>
    </row>
    <row r="391" spans="1:22" s="5" customFormat="1">
      <c r="A391" s="19" t="s">
        <v>8881</v>
      </c>
      <c r="B391" s="19" t="s">
        <v>5527</v>
      </c>
      <c r="C391" s="19"/>
      <c r="D391" s="19" t="s">
        <v>2299</v>
      </c>
      <c r="E391" s="34">
        <v>41827</v>
      </c>
      <c r="F391" s="19"/>
      <c r="G391" s="19"/>
      <c r="H391" s="19">
        <f t="shared" si="36"/>
        <v>1</v>
      </c>
      <c r="I391" s="19"/>
      <c r="J391" s="11" t="s">
        <v>8880</v>
      </c>
      <c r="K391" s="19" t="str">
        <f t="shared" si="41"/>
        <v>C2931</v>
      </c>
      <c r="L391" s="19" t="str">
        <f t="shared" si="37"/>
        <v>C29.3.1 - Manufacture of electrical and electronic equipment for motor vehicles</v>
      </c>
      <c r="M391" s="19"/>
      <c r="N391" s="19" t="s">
        <v>359</v>
      </c>
      <c r="O391" s="19" t="s">
        <v>2299</v>
      </c>
      <c r="P391" s="19"/>
      <c r="Q391" s="19"/>
      <c r="R391" s="19"/>
      <c r="S391" s="34">
        <f t="shared" si="38"/>
        <v>41827</v>
      </c>
      <c r="T391" s="34" t="str">
        <f t="shared" si="39"/>
        <v/>
      </c>
      <c r="U391" s="34" t="str">
        <f t="shared" si="40"/>
        <v/>
      </c>
      <c r="V391" s="19"/>
    </row>
    <row r="392" spans="1:22" s="5" customFormat="1">
      <c r="A392" s="19" t="s">
        <v>8882</v>
      </c>
      <c r="B392" s="19" t="s">
        <v>5528</v>
      </c>
      <c r="C392" s="19"/>
      <c r="D392" s="19" t="s">
        <v>2299</v>
      </c>
      <c r="E392" s="34">
        <v>41827</v>
      </c>
      <c r="F392" s="19"/>
      <c r="G392" s="19"/>
      <c r="H392" s="19">
        <f t="shared" si="36"/>
        <v>1</v>
      </c>
      <c r="I392" s="19"/>
      <c r="J392" s="11" t="s">
        <v>8881</v>
      </c>
      <c r="K392" s="19" t="str">
        <f t="shared" si="41"/>
        <v>C2932</v>
      </c>
      <c r="L392" s="19" t="str">
        <f t="shared" si="37"/>
        <v>C29.3.2 - Manufacture of other parts and accessories for motor vehicles</v>
      </c>
      <c r="M392" s="19"/>
      <c r="N392" s="19" t="s">
        <v>359</v>
      </c>
      <c r="O392" s="19" t="s">
        <v>2299</v>
      </c>
      <c r="P392" s="19"/>
      <c r="Q392" s="19"/>
      <c r="R392" s="19"/>
      <c r="S392" s="34">
        <f t="shared" si="38"/>
        <v>41827</v>
      </c>
      <c r="T392" s="34" t="str">
        <f t="shared" si="39"/>
        <v/>
      </c>
      <c r="U392" s="34" t="str">
        <f t="shared" si="40"/>
        <v/>
      </c>
      <c r="V392" s="19"/>
    </row>
    <row r="393" spans="1:22" s="5" customFormat="1">
      <c r="A393" s="19" t="s">
        <v>8883</v>
      </c>
      <c r="B393" s="19" t="s">
        <v>5529</v>
      </c>
      <c r="C393" s="19"/>
      <c r="D393" s="19" t="s">
        <v>2299</v>
      </c>
      <c r="E393" s="34">
        <v>41827</v>
      </c>
      <c r="F393" s="19"/>
      <c r="G393" s="19"/>
      <c r="H393" s="19">
        <f t="shared" si="36"/>
        <v>1</v>
      </c>
      <c r="I393" s="19"/>
      <c r="J393" s="9" t="s">
        <v>8882</v>
      </c>
      <c r="K393" s="19" t="str">
        <f t="shared" si="41"/>
        <v>C30</v>
      </c>
      <c r="L393" s="19" t="str">
        <f t="shared" si="37"/>
        <v>C30 - Manufacture of other transport equipment</v>
      </c>
      <c r="M393" s="19" t="s">
        <v>358</v>
      </c>
      <c r="N393" s="19" t="s">
        <v>359</v>
      </c>
      <c r="O393" s="19" t="s">
        <v>2299</v>
      </c>
      <c r="P393" s="19"/>
      <c r="Q393" s="19"/>
      <c r="R393" s="19"/>
      <c r="S393" s="34">
        <f t="shared" si="38"/>
        <v>41827</v>
      </c>
      <c r="T393" s="34" t="str">
        <f t="shared" si="39"/>
        <v/>
      </c>
      <c r="U393" s="34" t="str">
        <f t="shared" si="40"/>
        <v/>
      </c>
      <c r="V393" s="19"/>
    </row>
    <row r="394" spans="1:22" s="5" customFormat="1">
      <c r="A394" s="19" t="s">
        <v>8884</v>
      </c>
      <c r="B394" s="19" t="s">
        <v>5530</v>
      </c>
      <c r="C394" s="19"/>
      <c r="D394" s="19" t="s">
        <v>2299</v>
      </c>
      <c r="E394" s="34">
        <v>41827</v>
      </c>
      <c r="F394" s="19"/>
      <c r="G394" s="19"/>
      <c r="H394" s="19">
        <f t="shared" si="36"/>
        <v>1</v>
      </c>
      <c r="I394" s="19"/>
      <c r="J394" s="10" t="s">
        <v>8883</v>
      </c>
      <c r="K394" s="19" t="str">
        <f t="shared" si="41"/>
        <v>C301</v>
      </c>
      <c r="L394" s="19" t="str">
        <f t="shared" si="37"/>
        <v>C30.1 - Building of ships and boats</v>
      </c>
      <c r="M394" s="19" t="s">
        <v>358</v>
      </c>
      <c r="N394" s="19" t="s">
        <v>359</v>
      </c>
      <c r="O394" s="19" t="s">
        <v>2299</v>
      </c>
      <c r="P394" s="19"/>
      <c r="Q394" s="19"/>
      <c r="R394" s="19"/>
      <c r="S394" s="34">
        <f t="shared" si="38"/>
        <v>41827</v>
      </c>
      <c r="T394" s="34" t="str">
        <f t="shared" si="39"/>
        <v/>
      </c>
      <c r="U394" s="34" t="str">
        <f t="shared" si="40"/>
        <v/>
      </c>
      <c r="V394" s="19"/>
    </row>
    <row r="395" spans="1:22" s="5" customFormat="1">
      <c r="A395" s="19" t="s">
        <v>8885</v>
      </c>
      <c r="B395" s="19" t="s">
        <v>5531</v>
      </c>
      <c r="C395" s="19"/>
      <c r="D395" s="19" t="s">
        <v>2299</v>
      </c>
      <c r="E395" s="34">
        <v>41827</v>
      </c>
      <c r="F395" s="19"/>
      <c r="G395" s="19"/>
      <c r="H395" s="19">
        <f t="shared" si="36"/>
        <v>1</v>
      </c>
      <c r="I395" s="19"/>
      <c r="J395" s="11" t="s">
        <v>8884</v>
      </c>
      <c r="K395" s="19" t="str">
        <f t="shared" si="41"/>
        <v>C3011</v>
      </c>
      <c r="L395" s="19" t="str">
        <f t="shared" si="37"/>
        <v>C30.1.1 - Building of ships and floating structures</v>
      </c>
      <c r="M395" s="19"/>
      <c r="N395" s="19" t="s">
        <v>359</v>
      </c>
      <c r="O395" s="19" t="s">
        <v>2299</v>
      </c>
      <c r="P395" s="19"/>
      <c r="Q395" s="19"/>
      <c r="R395" s="19"/>
      <c r="S395" s="34">
        <f t="shared" si="38"/>
        <v>41827</v>
      </c>
      <c r="T395" s="34" t="str">
        <f t="shared" si="39"/>
        <v/>
      </c>
      <c r="U395" s="34" t="str">
        <f t="shared" si="40"/>
        <v/>
      </c>
      <c r="V395" s="19"/>
    </row>
    <row r="396" spans="1:22" s="5" customFormat="1">
      <c r="A396" s="19" t="s">
        <v>8886</v>
      </c>
      <c r="B396" s="19" t="s">
        <v>5532</v>
      </c>
      <c r="C396" s="19"/>
      <c r="D396" s="19" t="s">
        <v>2299</v>
      </c>
      <c r="E396" s="34">
        <v>41827</v>
      </c>
      <c r="F396" s="19"/>
      <c r="G396" s="19"/>
      <c r="H396" s="19">
        <f t="shared" si="36"/>
        <v>1</v>
      </c>
      <c r="I396" s="19"/>
      <c r="J396" s="11" t="s">
        <v>8885</v>
      </c>
      <c r="K396" s="19" t="str">
        <f t="shared" si="41"/>
        <v>C3012</v>
      </c>
      <c r="L396" s="19" t="str">
        <f t="shared" si="37"/>
        <v>C30.1.2 - Building of pleasure and sporting boats</v>
      </c>
      <c r="M396" s="19"/>
      <c r="N396" s="19" t="s">
        <v>359</v>
      </c>
      <c r="O396" s="19" t="s">
        <v>2299</v>
      </c>
      <c r="P396" s="19"/>
      <c r="Q396" s="19"/>
      <c r="R396" s="19"/>
      <c r="S396" s="34">
        <f t="shared" si="38"/>
        <v>41827</v>
      </c>
      <c r="T396" s="34" t="str">
        <f t="shared" si="39"/>
        <v/>
      </c>
      <c r="U396" s="34" t="str">
        <f t="shared" si="40"/>
        <v/>
      </c>
      <c r="V396" s="19"/>
    </row>
    <row r="397" spans="1:22" s="5" customFormat="1">
      <c r="A397" s="19" t="s">
        <v>8887</v>
      </c>
      <c r="B397" s="19" t="s">
        <v>5533</v>
      </c>
      <c r="C397" s="19"/>
      <c r="D397" s="19" t="s">
        <v>2299</v>
      </c>
      <c r="E397" s="34">
        <v>41827</v>
      </c>
      <c r="F397" s="19"/>
      <c r="G397" s="19"/>
      <c r="H397" s="19">
        <f t="shared" si="36"/>
        <v>1</v>
      </c>
      <c r="I397" s="19"/>
      <c r="J397" s="10" t="s">
        <v>8886</v>
      </c>
      <c r="K397" s="19" t="str">
        <f t="shared" si="41"/>
        <v>C302</v>
      </c>
      <c r="L397" s="19" t="str">
        <f t="shared" si="37"/>
        <v>C30.2 - Manufacture of railway locomotives and rolling stock</v>
      </c>
      <c r="M397" s="19" t="s">
        <v>358</v>
      </c>
      <c r="N397" s="19" t="s">
        <v>359</v>
      </c>
      <c r="O397" s="19" t="s">
        <v>2299</v>
      </c>
      <c r="P397" s="19"/>
      <c r="Q397" s="19"/>
      <c r="R397" s="19"/>
      <c r="S397" s="34">
        <f t="shared" si="38"/>
        <v>41827</v>
      </c>
      <c r="T397" s="34" t="str">
        <f t="shared" si="39"/>
        <v/>
      </c>
      <c r="U397" s="34" t="str">
        <f t="shared" si="40"/>
        <v/>
      </c>
      <c r="V397" s="19"/>
    </row>
    <row r="398" spans="1:22" s="5" customFormat="1">
      <c r="A398" s="19" t="s">
        <v>8888</v>
      </c>
      <c r="B398" s="19" t="s">
        <v>5534</v>
      </c>
      <c r="C398" s="19"/>
      <c r="D398" s="19" t="s">
        <v>2299</v>
      </c>
      <c r="E398" s="34">
        <v>41827</v>
      </c>
      <c r="F398" s="19"/>
      <c r="G398" s="19"/>
      <c r="H398" s="19">
        <f t="shared" si="36"/>
        <v>1</v>
      </c>
      <c r="I398" s="19"/>
      <c r="J398" s="11" t="s">
        <v>8887</v>
      </c>
      <c r="K398" s="19" t="str">
        <f t="shared" si="41"/>
        <v>C3020</v>
      </c>
      <c r="L398" s="19" t="str">
        <f t="shared" si="37"/>
        <v>C30.2.0 - Manufacture of railway locomotives and rolling stock</v>
      </c>
      <c r="M398" s="19"/>
      <c r="N398" s="19" t="s">
        <v>359</v>
      </c>
      <c r="O398" s="19" t="s">
        <v>2299</v>
      </c>
      <c r="P398" s="19"/>
      <c r="Q398" s="19"/>
      <c r="R398" s="19"/>
      <c r="S398" s="34">
        <f t="shared" si="38"/>
        <v>41827</v>
      </c>
      <c r="T398" s="34" t="str">
        <f t="shared" si="39"/>
        <v/>
      </c>
      <c r="U398" s="34" t="str">
        <f t="shared" si="40"/>
        <v/>
      </c>
      <c r="V398" s="19"/>
    </row>
    <row r="399" spans="1:22" s="5" customFormat="1">
      <c r="A399" s="19" t="s">
        <v>8889</v>
      </c>
      <c r="B399" s="19" t="s">
        <v>5535</v>
      </c>
      <c r="C399" s="19"/>
      <c r="D399" s="19" t="s">
        <v>2299</v>
      </c>
      <c r="E399" s="34">
        <v>41827</v>
      </c>
      <c r="F399" s="19"/>
      <c r="G399" s="19"/>
      <c r="H399" s="19">
        <f t="shared" si="36"/>
        <v>1</v>
      </c>
      <c r="I399" s="19"/>
      <c r="J399" s="10" t="s">
        <v>8888</v>
      </c>
      <c r="K399" s="19" t="str">
        <f t="shared" si="41"/>
        <v>C303</v>
      </c>
      <c r="L399" s="19" t="str">
        <f t="shared" si="37"/>
        <v>C30.3 - Manufacture of air and spacecraft and related machinery</v>
      </c>
      <c r="M399" s="19" t="s">
        <v>358</v>
      </c>
      <c r="N399" s="19" t="s">
        <v>359</v>
      </c>
      <c r="O399" s="19" t="s">
        <v>2299</v>
      </c>
      <c r="P399" s="19"/>
      <c r="Q399" s="19"/>
      <c r="R399" s="19"/>
      <c r="S399" s="34">
        <f t="shared" si="38"/>
        <v>41827</v>
      </c>
      <c r="T399" s="34" t="str">
        <f t="shared" si="39"/>
        <v/>
      </c>
      <c r="U399" s="34" t="str">
        <f t="shared" si="40"/>
        <v/>
      </c>
      <c r="V399" s="19"/>
    </row>
    <row r="400" spans="1:22" s="5" customFormat="1">
      <c r="A400" s="19" t="s">
        <v>8890</v>
      </c>
      <c r="B400" s="19" t="s">
        <v>5536</v>
      </c>
      <c r="C400" s="19"/>
      <c r="D400" s="19" t="s">
        <v>2299</v>
      </c>
      <c r="E400" s="34">
        <v>41827</v>
      </c>
      <c r="F400" s="19"/>
      <c r="G400" s="19"/>
      <c r="H400" s="19">
        <f t="shared" si="36"/>
        <v>1</v>
      </c>
      <c r="I400" s="19"/>
      <c r="J400" s="11" t="s">
        <v>8889</v>
      </c>
      <c r="K400" s="19" t="str">
        <f t="shared" si="41"/>
        <v>C3030</v>
      </c>
      <c r="L400" s="19" t="str">
        <f t="shared" si="37"/>
        <v>C30.3.0 - Manufacture of air and spacecraft and related machinery</v>
      </c>
      <c r="M400" s="19"/>
      <c r="N400" s="19" t="s">
        <v>359</v>
      </c>
      <c r="O400" s="19" t="s">
        <v>2299</v>
      </c>
      <c r="P400" s="19"/>
      <c r="Q400" s="19"/>
      <c r="R400" s="19"/>
      <c r="S400" s="34">
        <f t="shared" si="38"/>
        <v>41827</v>
      </c>
      <c r="T400" s="34" t="str">
        <f t="shared" si="39"/>
        <v/>
      </c>
      <c r="U400" s="34" t="str">
        <f t="shared" si="40"/>
        <v/>
      </c>
      <c r="V400" s="19"/>
    </row>
    <row r="401" spans="1:22" s="5" customFormat="1">
      <c r="A401" s="19" t="s">
        <v>8891</v>
      </c>
      <c r="B401" s="19" t="s">
        <v>5537</v>
      </c>
      <c r="C401" s="19"/>
      <c r="D401" s="19" t="s">
        <v>2299</v>
      </c>
      <c r="E401" s="34">
        <v>41827</v>
      </c>
      <c r="F401" s="19"/>
      <c r="G401" s="19"/>
      <c r="H401" s="19">
        <f t="shared" si="36"/>
        <v>1</v>
      </c>
      <c r="I401" s="19"/>
      <c r="J401" s="10" t="s">
        <v>8890</v>
      </c>
      <c r="K401" s="19" t="str">
        <f t="shared" si="41"/>
        <v>C304</v>
      </c>
      <c r="L401" s="19" t="str">
        <f t="shared" si="37"/>
        <v>C30.4 - Manufacture of military fighting vehicles</v>
      </c>
      <c r="M401" s="19" t="s">
        <v>358</v>
      </c>
      <c r="N401" s="19" t="s">
        <v>359</v>
      </c>
      <c r="O401" s="19" t="s">
        <v>2299</v>
      </c>
      <c r="P401" s="19"/>
      <c r="Q401" s="19"/>
      <c r="R401" s="19"/>
      <c r="S401" s="34">
        <f t="shared" si="38"/>
        <v>41827</v>
      </c>
      <c r="T401" s="34" t="str">
        <f t="shared" si="39"/>
        <v/>
      </c>
      <c r="U401" s="34" t="str">
        <f t="shared" si="40"/>
        <v/>
      </c>
      <c r="V401" s="19"/>
    </row>
    <row r="402" spans="1:22" s="5" customFormat="1">
      <c r="A402" s="19" t="s">
        <v>8892</v>
      </c>
      <c r="B402" s="19" t="s">
        <v>5538</v>
      </c>
      <c r="C402" s="19"/>
      <c r="D402" s="19" t="s">
        <v>2299</v>
      </c>
      <c r="E402" s="34">
        <v>41827</v>
      </c>
      <c r="F402" s="19"/>
      <c r="G402" s="19"/>
      <c r="H402" s="19">
        <f t="shared" si="36"/>
        <v>1</v>
      </c>
      <c r="I402" s="19"/>
      <c r="J402" s="11" t="s">
        <v>8891</v>
      </c>
      <c r="K402" s="19" t="str">
        <f t="shared" si="41"/>
        <v>C3040</v>
      </c>
      <c r="L402" s="19" t="str">
        <f t="shared" si="37"/>
        <v>C30.4.0 - Manufacture of military fighting vehicles</v>
      </c>
      <c r="M402" s="19"/>
      <c r="N402" s="19" t="s">
        <v>359</v>
      </c>
      <c r="O402" s="19" t="s">
        <v>2299</v>
      </c>
      <c r="P402" s="19"/>
      <c r="Q402" s="19"/>
      <c r="R402" s="19"/>
      <c r="S402" s="34">
        <f t="shared" si="38"/>
        <v>41827</v>
      </c>
      <c r="T402" s="34" t="str">
        <f t="shared" si="39"/>
        <v/>
      </c>
      <c r="U402" s="34" t="str">
        <f t="shared" si="40"/>
        <v/>
      </c>
      <c r="V402" s="19"/>
    </row>
    <row r="403" spans="1:22" s="5" customFormat="1">
      <c r="A403" s="19" t="s">
        <v>8893</v>
      </c>
      <c r="B403" s="19" t="s">
        <v>5539</v>
      </c>
      <c r="C403" s="19"/>
      <c r="D403" s="19" t="s">
        <v>2299</v>
      </c>
      <c r="E403" s="34">
        <v>41827</v>
      </c>
      <c r="F403" s="19"/>
      <c r="G403" s="19"/>
      <c r="H403" s="19">
        <f t="shared" si="36"/>
        <v>1</v>
      </c>
      <c r="I403" s="19"/>
      <c r="J403" s="10" t="s">
        <v>8892</v>
      </c>
      <c r="K403" s="19" t="str">
        <f t="shared" si="41"/>
        <v>C309</v>
      </c>
      <c r="L403" s="19" t="str">
        <f t="shared" si="37"/>
        <v>C30.9 - Manufacture of transport equipment n.e.c.</v>
      </c>
      <c r="M403" s="19" t="s">
        <v>358</v>
      </c>
      <c r="N403" s="19" t="s">
        <v>359</v>
      </c>
      <c r="O403" s="19" t="s">
        <v>2299</v>
      </c>
      <c r="P403" s="19"/>
      <c r="Q403" s="19"/>
      <c r="R403" s="19"/>
      <c r="S403" s="34">
        <f t="shared" si="38"/>
        <v>41827</v>
      </c>
      <c r="T403" s="34" t="str">
        <f t="shared" si="39"/>
        <v/>
      </c>
      <c r="U403" s="34" t="str">
        <f t="shared" si="40"/>
        <v/>
      </c>
      <c r="V403" s="19"/>
    </row>
    <row r="404" spans="1:22" s="5" customFormat="1">
      <c r="A404" s="19" t="s">
        <v>8894</v>
      </c>
      <c r="B404" s="19" t="s">
        <v>5540</v>
      </c>
      <c r="C404" s="19"/>
      <c r="D404" s="19" t="s">
        <v>2299</v>
      </c>
      <c r="E404" s="34">
        <v>41827</v>
      </c>
      <c r="F404" s="19"/>
      <c r="G404" s="19"/>
      <c r="H404" s="19">
        <f t="shared" si="36"/>
        <v>1</v>
      </c>
      <c r="I404" s="19"/>
      <c r="J404" s="11" t="s">
        <v>8893</v>
      </c>
      <c r="K404" s="19" t="str">
        <f t="shared" si="41"/>
        <v>C3091</v>
      </c>
      <c r="L404" s="19" t="str">
        <f t="shared" si="37"/>
        <v>C30.9.1 - Manufacture of motorcycles</v>
      </c>
      <c r="M404" s="19"/>
      <c r="N404" s="19" t="s">
        <v>359</v>
      </c>
      <c r="O404" s="19" t="s">
        <v>2299</v>
      </c>
      <c r="P404" s="19"/>
      <c r="Q404" s="19"/>
      <c r="R404" s="19"/>
      <c r="S404" s="34">
        <f t="shared" si="38"/>
        <v>41827</v>
      </c>
      <c r="T404" s="34" t="str">
        <f t="shared" si="39"/>
        <v/>
      </c>
      <c r="U404" s="34" t="str">
        <f t="shared" si="40"/>
        <v/>
      </c>
      <c r="V404" s="19"/>
    </row>
    <row r="405" spans="1:22" s="5" customFormat="1">
      <c r="A405" s="19" t="s">
        <v>8895</v>
      </c>
      <c r="B405" s="19" t="s">
        <v>5541</v>
      </c>
      <c r="C405" s="19"/>
      <c r="D405" s="19" t="s">
        <v>2299</v>
      </c>
      <c r="E405" s="34">
        <v>41827</v>
      </c>
      <c r="F405" s="19"/>
      <c r="G405" s="19"/>
      <c r="H405" s="19">
        <f t="shared" si="36"/>
        <v>1</v>
      </c>
      <c r="I405" s="19"/>
      <c r="J405" s="11" t="s">
        <v>8894</v>
      </c>
      <c r="K405" s="19" t="str">
        <f t="shared" si="41"/>
        <v>C3092</v>
      </c>
      <c r="L405" s="19" t="str">
        <f t="shared" si="37"/>
        <v>C30.9.2 - Manufacture of bicycles and invalid carriages</v>
      </c>
      <c r="M405" s="19"/>
      <c r="N405" s="19" t="s">
        <v>359</v>
      </c>
      <c r="O405" s="19" t="s">
        <v>2299</v>
      </c>
      <c r="P405" s="19"/>
      <c r="Q405" s="19"/>
      <c r="R405" s="19"/>
      <c r="S405" s="34">
        <f t="shared" si="38"/>
        <v>41827</v>
      </c>
      <c r="T405" s="34" t="str">
        <f t="shared" si="39"/>
        <v/>
      </c>
      <c r="U405" s="34" t="str">
        <f t="shared" si="40"/>
        <v/>
      </c>
      <c r="V405" s="19"/>
    </row>
    <row r="406" spans="1:22" s="5" customFormat="1">
      <c r="A406" s="19" t="s">
        <v>8896</v>
      </c>
      <c r="B406" s="19" t="s">
        <v>5542</v>
      </c>
      <c r="C406" s="19"/>
      <c r="D406" s="19" t="s">
        <v>2299</v>
      </c>
      <c r="E406" s="34">
        <v>41827</v>
      </c>
      <c r="F406" s="19"/>
      <c r="G406" s="19"/>
      <c r="H406" s="19">
        <f t="shared" si="36"/>
        <v>1</v>
      </c>
      <c r="I406" s="19"/>
      <c r="J406" s="11" t="s">
        <v>8895</v>
      </c>
      <c r="K406" s="19" t="str">
        <f t="shared" si="41"/>
        <v>C3099</v>
      </c>
      <c r="L406" s="19" t="str">
        <f t="shared" si="37"/>
        <v>C30.9.9 - Manufacture of other transport equipment n.e.c.</v>
      </c>
      <c r="M406" s="19"/>
      <c r="N406" s="19" t="s">
        <v>359</v>
      </c>
      <c r="O406" s="19" t="s">
        <v>2299</v>
      </c>
      <c r="P406" s="19"/>
      <c r="Q406" s="19"/>
      <c r="R406" s="19"/>
      <c r="S406" s="34">
        <f t="shared" si="38"/>
        <v>41827</v>
      </c>
      <c r="T406" s="34" t="str">
        <f t="shared" si="39"/>
        <v/>
      </c>
      <c r="U406" s="34" t="str">
        <f t="shared" si="40"/>
        <v/>
      </c>
      <c r="V406" s="19"/>
    </row>
    <row r="407" spans="1:22" s="5" customFormat="1">
      <c r="A407" s="19" t="s">
        <v>8897</v>
      </c>
      <c r="B407" s="19" t="s">
        <v>5543</v>
      </c>
      <c r="C407" s="19"/>
      <c r="D407" s="19" t="s">
        <v>2299</v>
      </c>
      <c r="E407" s="34">
        <v>41827</v>
      </c>
      <c r="F407" s="19"/>
      <c r="G407" s="19"/>
      <c r="H407" s="19">
        <f t="shared" si="36"/>
        <v>1</v>
      </c>
      <c r="I407" s="19"/>
      <c r="J407" s="9" t="s">
        <v>8896</v>
      </c>
      <c r="K407" s="19" t="str">
        <f t="shared" si="41"/>
        <v>C31</v>
      </c>
      <c r="L407" s="19" t="str">
        <f t="shared" si="37"/>
        <v>C31 - Manufacture of furniture</v>
      </c>
      <c r="M407" s="19" t="s">
        <v>358</v>
      </c>
      <c r="N407" s="19" t="s">
        <v>359</v>
      </c>
      <c r="O407" s="19" t="s">
        <v>2299</v>
      </c>
      <c r="P407" s="19"/>
      <c r="Q407" s="19"/>
      <c r="R407" s="19"/>
      <c r="S407" s="34">
        <f t="shared" si="38"/>
        <v>41827</v>
      </c>
      <c r="T407" s="34" t="str">
        <f t="shared" si="39"/>
        <v/>
      </c>
      <c r="U407" s="34" t="str">
        <f t="shared" si="40"/>
        <v/>
      </c>
      <c r="V407" s="19"/>
    </row>
    <row r="408" spans="1:22" s="5" customFormat="1">
      <c r="A408" s="19" t="s">
        <v>8898</v>
      </c>
      <c r="B408" s="19" t="s">
        <v>5544</v>
      </c>
      <c r="C408" s="19"/>
      <c r="D408" s="19" t="s">
        <v>2299</v>
      </c>
      <c r="E408" s="34">
        <v>41827</v>
      </c>
      <c r="F408" s="19"/>
      <c r="G408" s="19"/>
      <c r="H408" s="19">
        <f t="shared" si="36"/>
        <v>1</v>
      </c>
      <c r="I408" s="19"/>
      <c r="J408" s="10" t="s">
        <v>8897</v>
      </c>
      <c r="K408" s="19" t="str">
        <f t="shared" si="41"/>
        <v>C310</v>
      </c>
      <c r="L408" s="19" t="str">
        <f t="shared" si="37"/>
        <v>C31.0 - Manufacture of furniture</v>
      </c>
      <c r="M408" s="19" t="s">
        <v>358</v>
      </c>
      <c r="N408" s="19" t="s">
        <v>359</v>
      </c>
      <c r="O408" s="19" t="s">
        <v>2299</v>
      </c>
      <c r="P408" s="19"/>
      <c r="Q408" s="19"/>
      <c r="R408" s="19"/>
      <c r="S408" s="34">
        <f t="shared" si="38"/>
        <v>41827</v>
      </c>
      <c r="T408" s="34" t="str">
        <f t="shared" si="39"/>
        <v/>
      </c>
      <c r="U408" s="34" t="str">
        <f t="shared" si="40"/>
        <v/>
      </c>
      <c r="V408" s="19"/>
    </row>
    <row r="409" spans="1:22" s="5" customFormat="1">
      <c r="A409" s="19" t="s">
        <v>8899</v>
      </c>
      <c r="B409" s="19" t="s">
        <v>5545</v>
      </c>
      <c r="C409" s="19"/>
      <c r="D409" s="19" t="s">
        <v>2299</v>
      </c>
      <c r="E409" s="34">
        <v>41827</v>
      </c>
      <c r="F409" s="19"/>
      <c r="G409" s="19"/>
      <c r="H409" s="19">
        <f t="shared" si="36"/>
        <v>1</v>
      </c>
      <c r="I409" s="19"/>
      <c r="J409" s="11" t="s">
        <v>8898</v>
      </c>
      <c r="K409" s="19" t="str">
        <f t="shared" si="41"/>
        <v>C3101</v>
      </c>
      <c r="L409" s="19" t="str">
        <f t="shared" si="37"/>
        <v>C31.0.1 - Manufacture of office and shop furniture</v>
      </c>
      <c r="M409" s="19"/>
      <c r="N409" s="19" t="s">
        <v>359</v>
      </c>
      <c r="O409" s="19" t="s">
        <v>2299</v>
      </c>
      <c r="P409" s="19"/>
      <c r="Q409" s="19"/>
      <c r="R409" s="19"/>
      <c r="S409" s="34">
        <f t="shared" si="38"/>
        <v>41827</v>
      </c>
      <c r="T409" s="34" t="str">
        <f t="shared" si="39"/>
        <v/>
      </c>
      <c r="U409" s="34" t="str">
        <f t="shared" si="40"/>
        <v/>
      </c>
      <c r="V409" s="19"/>
    </row>
    <row r="410" spans="1:22" s="5" customFormat="1">
      <c r="A410" s="19" t="s">
        <v>8900</v>
      </c>
      <c r="B410" s="19" t="s">
        <v>5546</v>
      </c>
      <c r="C410" s="19"/>
      <c r="D410" s="19" t="s">
        <v>2299</v>
      </c>
      <c r="E410" s="34">
        <v>41827</v>
      </c>
      <c r="F410" s="19"/>
      <c r="G410" s="19"/>
      <c r="H410" s="19">
        <f t="shared" si="36"/>
        <v>1</v>
      </c>
      <c r="I410" s="19"/>
      <c r="J410" s="11" t="s">
        <v>8899</v>
      </c>
      <c r="K410" s="19" t="str">
        <f t="shared" si="41"/>
        <v>C3102</v>
      </c>
      <c r="L410" s="19" t="str">
        <f t="shared" si="37"/>
        <v>C31.0.2 - Manufacture of kitchen furniture</v>
      </c>
      <c r="M410" s="19"/>
      <c r="N410" s="19" t="s">
        <v>359</v>
      </c>
      <c r="O410" s="19" t="s">
        <v>2299</v>
      </c>
      <c r="P410" s="19"/>
      <c r="Q410" s="19"/>
      <c r="R410" s="19"/>
      <c r="S410" s="34">
        <f t="shared" si="38"/>
        <v>41827</v>
      </c>
      <c r="T410" s="34" t="str">
        <f t="shared" si="39"/>
        <v/>
      </c>
      <c r="U410" s="34" t="str">
        <f t="shared" si="40"/>
        <v/>
      </c>
      <c r="V410" s="19"/>
    </row>
    <row r="411" spans="1:22" s="5" customFormat="1">
      <c r="A411" s="19" t="s">
        <v>8901</v>
      </c>
      <c r="B411" s="19" t="s">
        <v>5547</v>
      </c>
      <c r="C411" s="19"/>
      <c r="D411" s="19" t="s">
        <v>2299</v>
      </c>
      <c r="E411" s="34">
        <v>41827</v>
      </c>
      <c r="F411" s="19"/>
      <c r="G411" s="19"/>
      <c r="H411" s="19">
        <f t="shared" si="36"/>
        <v>1</v>
      </c>
      <c r="I411" s="19"/>
      <c r="J411" s="11" t="s">
        <v>8900</v>
      </c>
      <c r="K411" s="19" t="str">
        <f t="shared" si="41"/>
        <v>C3103</v>
      </c>
      <c r="L411" s="19" t="str">
        <f t="shared" si="37"/>
        <v>C31.0.3 - Manufacture of mattresses</v>
      </c>
      <c r="M411" s="19"/>
      <c r="N411" s="19" t="s">
        <v>359</v>
      </c>
      <c r="O411" s="19" t="s">
        <v>2299</v>
      </c>
      <c r="P411" s="19"/>
      <c r="Q411" s="19"/>
      <c r="R411" s="19"/>
      <c r="S411" s="34">
        <f t="shared" si="38"/>
        <v>41827</v>
      </c>
      <c r="T411" s="34" t="str">
        <f t="shared" si="39"/>
        <v/>
      </c>
      <c r="U411" s="34" t="str">
        <f t="shared" si="40"/>
        <v/>
      </c>
      <c r="V411" s="19"/>
    </row>
    <row r="412" spans="1:22" s="5" customFormat="1">
      <c r="A412" s="19" t="s">
        <v>8902</v>
      </c>
      <c r="B412" s="19" t="s">
        <v>5548</v>
      </c>
      <c r="C412" s="19"/>
      <c r="D412" s="19" t="s">
        <v>2299</v>
      </c>
      <c r="E412" s="34">
        <v>41827</v>
      </c>
      <c r="F412" s="19"/>
      <c r="G412" s="19"/>
      <c r="H412" s="19">
        <f t="shared" si="36"/>
        <v>1</v>
      </c>
      <c r="I412" s="19"/>
      <c r="J412" s="11" t="s">
        <v>8901</v>
      </c>
      <c r="K412" s="19" t="str">
        <f t="shared" si="41"/>
        <v>C3109</v>
      </c>
      <c r="L412" s="19" t="str">
        <f t="shared" si="37"/>
        <v>C31.0.9 - Manufacture of other furniture</v>
      </c>
      <c r="M412" s="19"/>
      <c r="N412" s="19" t="s">
        <v>359</v>
      </c>
      <c r="O412" s="19" t="s">
        <v>2299</v>
      </c>
      <c r="P412" s="19"/>
      <c r="Q412" s="19"/>
      <c r="R412" s="19"/>
      <c r="S412" s="34">
        <f t="shared" si="38"/>
        <v>41827</v>
      </c>
      <c r="T412" s="34" t="str">
        <f t="shared" si="39"/>
        <v/>
      </c>
      <c r="U412" s="34" t="str">
        <f t="shared" si="40"/>
        <v/>
      </c>
      <c r="V412" s="19"/>
    </row>
    <row r="413" spans="1:22" s="5" customFormat="1">
      <c r="A413" s="19" t="s">
        <v>8903</v>
      </c>
      <c r="B413" s="19" t="s">
        <v>5549</v>
      </c>
      <c r="C413" s="19"/>
      <c r="D413" s="19" t="s">
        <v>2299</v>
      </c>
      <c r="E413" s="34">
        <v>41827</v>
      </c>
      <c r="F413" s="19"/>
      <c r="G413" s="19"/>
      <c r="H413" s="19">
        <f t="shared" si="36"/>
        <v>1</v>
      </c>
      <c r="I413" s="19"/>
      <c r="J413" s="9" t="s">
        <v>8902</v>
      </c>
      <c r="K413" s="19" t="str">
        <f t="shared" si="41"/>
        <v>C32</v>
      </c>
      <c r="L413" s="19" t="str">
        <f t="shared" si="37"/>
        <v>C32 - Other manufacturing</v>
      </c>
      <c r="M413" s="19" t="s">
        <v>358</v>
      </c>
      <c r="N413" s="19" t="s">
        <v>359</v>
      </c>
      <c r="O413" s="19" t="s">
        <v>2299</v>
      </c>
      <c r="P413" s="19"/>
      <c r="Q413" s="19"/>
      <c r="R413" s="19"/>
      <c r="S413" s="34">
        <f t="shared" si="38"/>
        <v>41827</v>
      </c>
      <c r="T413" s="34" t="str">
        <f t="shared" si="39"/>
        <v/>
      </c>
      <c r="U413" s="34" t="str">
        <f t="shared" si="40"/>
        <v/>
      </c>
      <c r="V413" s="19"/>
    </row>
    <row r="414" spans="1:22" s="5" customFormat="1">
      <c r="A414" s="19" t="s">
        <v>8904</v>
      </c>
      <c r="B414" s="19" t="s">
        <v>5550</v>
      </c>
      <c r="C414" s="19"/>
      <c r="D414" s="19" t="s">
        <v>2299</v>
      </c>
      <c r="E414" s="34">
        <v>41827</v>
      </c>
      <c r="F414" s="19"/>
      <c r="G414" s="19"/>
      <c r="H414" s="19">
        <f t="shared" si="36"/>
        <v>1</v>
      </c>
      <c r="I414" s="19"/>
      <c r="J414" s="10" t="s">
        <v>8903</v>
      </c>
      <c r="K414" s="19" t="str">
        <f t="shared" si="41"/>
        <v>C321</v>
      </c>
      <c r="L414" s="19" t="str">
        <f t="shared" si="37"/>
        <v>C32.1 - Manufacture of jewellery, bijouterie and related articles</v>
      </c>
      <c r="M414" s="19" t="s">
        <v>358</v>
      </c>
      <c r="N414" s="19" t="s">
        <v>359</v>
      </c>
      <c r="O414" s="19" t="s">
        <v>2299</v>
      </c>
      <c r="P414" s="19"/>
      <c r="Q414" s="19"/>
      <c r="R414" s="19"/>
      <c r="S414" s="34">
        <f t="shared" si="38"/>
        <v>41827</v>
      </c>
      <c r="T414" s="34" t="str">
        <f t="shared" si="39"/>
        <v/>
      </c>
      <c r="U414" s="34" t="str">
        <f t="shared" si="40"/>
        <v/>
      </c>
      <c r="V414" s="19"/>
    </row>
    <row r="415" spans="1:22" s="5" customFormat="1">
      <c r="A415" s="19" t="s">
        <v>8905</v>
      </c>
      <c r="B415" s="19" t="s">
        <v>5551</v>
      </c>
      <c r="C415" s="19"/>
      <c r="D415" s="19" t="s">
        <v>2299</v>
      </c>
      <c r="E415" s="34">
        <v>41827</v>
      </c>
      <c r="F415" s="19"/>
      <c r="G415" s="19"/>
      <c r="H415" s="19">
        <f t="shared" si="36"/>
        <v>1</v>
      </c>
      <c r="I415" s="19"/>
      <c r="J415" s="11" t="s">
        <v>8904</v>
      </c>
      <c r="K415" s="19" t="str">
        <f t="shared" si="41"/>
        <v>C3211</v>
      </c>
      <c r="L415" s="19" t="str">
        <f t="shared" si="37"/>
        <v>C32.1.1 - Striking of coins</v>
      </c>
      <c r="M415" s="19"/>
      <c r="N415" s="19" t="s">
        <v>359</v>
      </c>
      <c r="O415" s="19" t="s">
        <v>2299</v>
      </c>
      <c r="P415" s="19"/>
      <c r="Q415" s="19"/>
      <c r="R415" s="19"/>
      <c r="S415" s="34">
        <f t="shared" si="38"/>
        <v>41827</v>
      </c>
      <c r="T415" s="34" t="str">
        <f t="shared" si="39"/>
        <v/>
      </c>
      <c r="U415" s="34" t="str">
        <f t="shared" si="40"/>
        <v/>
      </c>
      <c r="V415" s="19"/>
    </row>
    <row r="416" spans="1:22" s="5" customFormat="1">
      <c r="A416" s="19" t="s">
        <v>8906</v>
      </c>
      <c r="B416" s="19" t="s">
        <v>5552</v>
      </c>
      <c r="C416" s="19"/>
      <c r="D416" s="19" t="s">
        <v>2299</v>
      </c>
      <c r="E416" s="34">
        <v>41827</v>
      </c>
      <c r="F416" s="19"/>
      <c r="G416" s="19"/>
      <c r="H416" s="19">
        <f t="shared" si="36"/>
        <v>1</v>
      </c>
      <c r="I416" s="19"/>
      <c r="J416" s="11" t="s">
        <v>8905</v>
      </c>
      <c r="K416" s="19" t="str">
        <f t="shared" si="41"/>
        <v>C3212</v>
      </c>
      <c r="L416" s="19" t="str">
        <f t="shared" si="37"/>
        <v>C32.1.2 - Manufacture of jewellery and related articles</v>
      </c>
      <c r="M416" s="19"/>
      <c r="N416" s="19" t="s">
        <v>359</v>
      </c>
      <c r="O416" s="19" t="s">
        <v>2299</v>
      </c>
      <c r="P416" s="19"/>
      <c r="Q416" s="19"/>
      <c r="R416" s="19"/>
      <c r="S416" s="34">
        <f t="shared" si="38"/>
        <v>41827</v>
      </c>
      <c r="T416" s="34" t="str">
        <f t="shared" si="39"/>
        <v/>
      </c>
      <c r="U416" s="34" t="str">
        <f t="shared" si="40"/>
        <v/>
      </c>
      <c r="V416" s="19"/>
    </row>
    <row r="417" spans="1:22" s="5" customFormat="1">
      <c r="A417" s="19" t="s">
        <v>8907</v>
      </c>
      <c r="B417" s="19" t="s">
        <v>5553</v>
      </c>
      <c r="C417" s="19"/>
      <c r="D417" s="19" t="s">
        <v>2299</v>
      </c>
      <c r="E417" s="34">
        <v>41827</v>
      </c>
      <c r="F417" s="19"/>
      <c r="G417" s="19"/>
      <c r="H417" s="19">
        <f t="shared" si="36"/>
        <v>1</v>
      </c>
      <c r="I417" s="19"/>
      <c r="J417" s="11" t="s">
        <v>8906</v>
      </c>
      <c r="K417" s="19" t="str">
        <f t="shared" si="41"/>
        <v>C3213</v>
      </c>
      <c r="L417" s="19" t="str">
        <f t="shared" si="37"/>
        <v>C32.1.3 - Manufacture of imitation jewellery and related articles</v>
      </c>
      <c r="M417" s="19"/>
      <c r="N417" s="19" t="s">
        <v>359</v>
      </c>
      <c r="O417" s="19" t="s">
        <v>2299</v>
      </c>
      <c r="P417" s="19"/>
      <c r="Q417" s="19"/>
      <c r="R417" s="19"/>
      <c r="S417" s="34">
        <f t="shared" si="38"/>
        <v>41827</v>
      </c>
      <c r="T417" s="34" t="str">
        <f t="shared" si="39"/>
        <v/>
      </c>
      <c r="U417" s="34" t="str">
        <f t="shared" si="40"/>
        <v/>
      </c>
      <c r="V417" s="19"/>
    </row>
    <row r="418" spans="1:22" s="5" customFormat="1">
      <c r="A418" s="19" t="s">
        <v>8908</v>
      </c>
      <c r="B418" s="19" t="s">
        <v>5554</v>
      </c>
      <c r="C418" s="19"/>
      <c r="D418" s="19" t="s">
        <v>2299</v>
      </c>
      <c r="E418" s="34">
        <v>41827</v>
      </c>
      <c r="F418" s="19"/>
      <c r="G418" s="19"/>
      <c r="H418" s="19">
        <f t="shared" si="36"/>
        <v>1</v>
      </c>
      <c r="I418" s="19"/>
      <c r="J418" s="10" t="s">
        <v>8907</v>
      </c>
      <c r="K418" s="19" t="str">
        <f t="shared" si="41"/>
        <v>C322</v>
      </c>
      <c r="L418" s="19" t="str">
        <f t="shared" si="37"/>
        <v>C32.2 - Manufacture of musical instruments</v>
      </c>
      <c r="M418" s="19" t="s">
        <v>358</v>
      </c>
      <c r="N418" s="19" t="s">
        <v>359</v>
      </c>
      <c r="O418" s="19" t="s">
        <v>2299</v>
      </c>
      <c r="P418" s="19"/>
      <c r="Q418" s="19"/>
      <c r="R418" s="19"/>
      <c r="S418" s="34">
        <f t="shared" si="38"/>
        <v>41827</v>
      </c>
      <c r="T418" s="34" t="str">
        <f t="shared" si="39"/>
        <v/>
      </c>
      <c r="U418" s="34" t="str">
        <f t="shared" si="40"/>
        <v/>
      </c>
      <c r="V418" s="19"/>
    </row>
    <row r="419" spans="1:22" s="5" customFormat="1">
      <c r="A419" s="19" t="s">
        <v>8909</v>
      </c>
      <c r="B419" s="19" t="s">
        <v>5555</v>
      </c>
      <c r="C419" s="19"/>
      <c r="D419" s="19" t="s">
        <v>2299</v>
      </c>
      <c r="E419" s="34">
        <v>41827</v>
      </c>
      <c r="F419" s="19"/>
      <c r="G419" s="19"/>
      <c r="H419" s="19">
        <f t="shared" si="36"/>
        <v>1</v>
      </c>
      <c r="I419" s="19"/>
      <c r="J419" s="11" t="s">
        <v>8908</v>
      </c>
      <c r="K419" s="19" t="str">
        <f t="shared" si="41"/>
        <v>C3220</v>
      </c>
      <c r="L419" s="19" t="str">
        <f t="shared" si="37"/>
        <v>C32.2.0 - Manufacture of musical instruments</v>
      </c>
      <c r="M419" s="19"/>
      <c r="N419" s="19" t="s">
        <v>359</v>
      </c>
      <c r="O419" s="19" t="s">
        <v>2299</v>
      </c>
      <c r="P419" s="19"/>
      <c r="Q419" s="19"/>
      <c r="R419" s="19"/>
      <c r="S419" s="34">
        <f t="shared" si="38"/>
        <v>41827</v>
      </c>
      <c r="T419" s="34" t="str">
        <f t="shared" si="39"/>
        <v/>
      </c>
      <c r="U419" s="34" t="str">
        <f t="shared" si="40"/>
        <v/>
      </c>
      <c r="V419" s="19"/>
    </row>
    <row r="420" spans="1:22" s="5" customFormat="1">
      <c r="A420" s="19" t="s">
        <v>8910</v>
      </c>
      <c r="B420" s="19" t="s">
        <v>5556</v>
      </c>
      <c r="C420" s="19"/>
      <c r="D420" s="19" t="s">
        <v>2299</v>
      </c>
      <c r="E420" s="34">
        <v>41827</v>
      </c>
      <c r="F420" s="19"/>
      <c r="G420" s="19"/>
      <c r="H420" s="19">
        <f t="shared" si="36"/>
        <v>1</v>
      </c>
      <c r="I420" s="19"/>
      <c r="J420" s="10" t="s">
        <v>8909</v>
      </c>
      <c r="K420" s="19" t="str">
        <f t="shared" si="41"/>
        <v>C323</v>
      </c>
      <c r="L420" s="19" t="str">
        <f t="shared" si="37"/>
        <v>C32.3 - Manufacture of sports goods</v>
      </c>
      <c r="M420" s="19" t="s">
        <v>358</v>
      </c>
      <c r="N420" s="19" t="s">
        <v>359</v>
      </c>
      <c r="O420" s="19" t="s">
        <v>2299</v>
      </c>
      <c r="P420" s="19"/>
      <c r="Q420" s="19"/>
      <c r="R420" s="19"/>
      <c r="S420" s="34">
        <f t="shared" si="38"/>
        <v>41827</v>
      </c>
      <c r="T420" s="34" t="str">
        <f t="shared" si="39"/>
        <v/>
      </c>
      <c r="U420" s="34" t="str">
        <f t="shared" si="40"/>
        <v/>
      </c>
      <c r="V420" s="19"/>
    </row>
    <row r="421" spans="1:22" s="5" customFormat="1">
      <c r="A421" s="19" t="s">
        <v>8911</v>
      </c>
      <c r="B421" s="19" t="s">
        <v>5557</v>
      </c>
      <c r="C421" s="19"/>
      <c r="D421" s="19" t="s">
        <v>2299</v>
      </c>
      <c r="E421" s="34">
        <v>41827</v>
      </c>
      <c r="F421" s="19"/>
      <c r="G421" s="19"/>
      <c r="H421" s="19">
        <f t="shared" si="36"/>
        <v>1</v>
      </c>
      <c r="I421" s="19"/>
      <c r="J421" s="11" t="s">
        <v>8910</v>
      </c>
      <c r="K421" s="19" t="str">
        <f t="shared" si="41"/>
        <v>C3230</v>
      </c>
      <c r="L421" s="19" t="str">
        <f t="shared" si="37"/>
        <v>C32.3.0 - Manufacture of sports goods</v>
      </c>
      <c r="M421" s="19"/>
      <c r="N421" s="19" t="s">
        <v>359</v>
      </c>
      <c r="O421" s="19" t="s">
        <v>2299</v>
      </c>
      <c r="P421" s="19"/>
      <c r="Q421" s="19"/>
      <c r="R421" s="19"/>
      <c r="S421" s="34">
        <f t="shared" si="38"/>
        <v>41827</v>
      </c>
      <c r="T421" s="34" t="str">
        <f t="shared" si="39"/>
        <v/>
      </c>
      <c r="U421" s="34" t="str">
        <f t="shared" si="40"/>
        <v/>
      </c>
      <c r="V421" s="19"/>
    </row>
    <row r="422" spans="1:22" s="5" customFormat="1">
      <c r="A422" s="19" t="s">
        <v>8912</v>
      </c>
      <c r="B422" s="19" t="s">
        <v>5558</v>
      </c>
      <c r="C422" s="19"/>
      <c r="D422" s="19" t="s">
        <v>2299</v>
      </c>
      <c r="E422" s="34">
        <v>41827</v>
      </c>
      <c r="F422" s="19"/>
      <c r="G422" s="19"/>
      <c r="H422" s="19">
        <f t="shared" si="36"/>
        <v>1</v>
      </c>
      <c r="I422" s="19"/>
      <c r="J422" s="10" t="s">
        <v>8911</v>
      </c>
      <c r="K422" s="19" t="str">
        <f t="shared" si="41"/>
        <v>C324</v>
      </c>
      <c r="L422" s="19" t="str">
        <f t="shared" si="37"/>
        <v>C32.4 - Manufacture of games and toys</v>
      </c>
      <c r="M422" s="19" t="s">
        <v>358</v>
      </c>
      <c r="N422" s="19" t="s">
        <v>359</v>
      </c>
      <c r="O422" s="19" t="s">
        <v>2299</v>
      </c>
      <c r="P422" s="19"/>
      <c r="Q422" s="19"/>
      <c r="R422" s="19"/>
      <c r="S422" s="34">
        <f t="shared" si="38"/>
        <v>41827</v>
      </c>
      <c r="T422" s="34" t="str">
        <f t="shared" si="39"/>
        <v/>
      </c>
      <c r="U422" s="34" t="str">
        <f t="shared" si="40"/>
        <v/>
      </c>
      <c r="V422" s="19"/>
    </row>
    <row r="423" spans="1:22" s="5" customFormat="1">
      <c r="A423" s="19" t="s">
        <v>8913</v>
      </c>
      <c r="B423" s="19" t="s">
        <v>5559</v>
      </c>
      <c r="C423" s="19"/>
      <c r="D423" s="19" t="s">
        <v>2299</v>
      </c>
      <c r="E423" s="34">
        <v>41827</v>
      </c>
      <c r="F423" s="19"/>
      <c r="G423" s="19"/>
      <c r="H423" s="19">
        <f t="shared" si="36"/>
        <v>1</v>
      </c>
      <c r="I423" s="19"/>
      <c r="J423" s="11" t="s">
        <v>8912</v>
      </c>
      <c r="K423" s="19" t="str">
        <f t="shared" si="41"/>
        <v>C3240</v>
      </c>
      <c r="L423" s="19" t="str">
        <f t="shared" si="37"/>
        <v>C32.4.0 - Manufacture of games and toys</v>
      </c>
      <c r="M423" s="19"/>
      <c r="N423" s="19" t="s">
        <v>359</v>
      </c>
      <c r="O423" s="19" t="s">
        <v>2299</v>
      </c>
      <c r="P423" s="19"/>
      <c r="Q423" s="19"/>
      <c r="R423" s="19"/>
      <c r="S423" s="34">
        <f t="shared" si="38"/>
        <v>41827</v>
      </c>
      <c r="T423" s="34" t="str">
        <f t="shared" si="39"/>
        <v/>
      </c>
      <c r="U423" s="34" t="str">
        <f t="shared" si="40"/>
        <v/>
      </c>
      <c r="V423" s="19"/>
    </row>
    <row r="424" spans="1:22" s="5" customFormat="1">
      <c r="A424" s="19" t="s">
        <v>8914</v>
      </c>
      <c r="B424" s="19" t="s">
        <v>5560</v>
      </c>
      <c r="C424" s="19"/>
      <c r="D424" s="19" t="s">
        <v>2299</v>
      </c>
      <c r="E424" s="34">
        <v>41827</v>
      </c>
      <c r="F424" s="19"/>
      <c r="G424" s="19"/>
      <c r="H424" s="19">
        <f t="shared" si="36"/>
        <v>1</v>
      </c>
      <c r="I424" s="19"/>
      <c r="J424" s="10" t="s">
        <v>8913</v>
      </c>
      <c r="K424" s="19" t="str">
        <f t="shared" si="41"/>
        <v>C325</v>
      </c>
      <c r="L424" s="19" t="str">
        <f t="shared" si="37"/>
        <v>C32.5 - Manufacture of medical and dental instruments and supplies</v>
      </c>
      <c r="M424" s="19" t="s">
        <v>358</v>
      </c>
      <c r="N424" s="19" t="s">
        <v>359</v>
      </c>
      <c r="O424" s="19" t="s">
        <v>2299</v>
      </c>
      <c r="P424" s="19"/>
      <c r="Q424" s="19"/>
      <c r="R424" s="19"/>
      <c r="S424" s="34">
        <f t="shared" si="38"/>
        <v>41827</v>
      </c>
      <c r="T424" s="34" t="str">
        <f t="shared" si="39"/>
        <v/>
      </c>
      <c r="U424" s="34" t="str">
        <f t="shared" si="40"/>
        <v/>
      </c>
      <c r="V424" s="19"/>
    </row>
    <row r="425" spans="1:22" s="5" customFormat="1">
      <c r="A425" s="19" t="s">
        <v>8915</v>
      </c>
      <c r="B425" s="19" t="s">
        <v>5561</v>
      </c>
      <c r="C425" s="19"/>
      <c r="D425" s="19" t="s">
        <v>2299</v>
      </c>
      <c r="E425" s="34">
        <v>41827</v>
      </c>
      <c r="F425" s="19"/>
      <c r="G425" s="19"/>
      <c r="H425" s="19">
        <f t="shared" si="36"/>
        <v>1</v>
      </c>
      <c r="I425" s="19"/>
      <c r="J425" s="11" t="s">
        <v>8914</v>
      </c>
      <c r="K425" s="19" t="str">
        <f t="shared" si="41"/>
        <v>C3250</v>
      </c>
      <c r="L425" s="19" t="str">
        <f t="shared" si="37"/>
        <v>C32.5.0 - Manufacture of medical and dental instruments and supplies</v>
      </c>
      <c r="M425" s="19"/>
      <c r="N425" s="19" t="s">
        <v>359</v>
      </c>
      <c r="O425" s="19" t="s">
        <v>2299</v>
      </c>
      <c r="P425" s="19"/>
      <c r="Q425" s="19"/>
      <c r="R425" s="19"/>
      <c r="S425" s="34">
        <f t="shared" si="38"/>
        <v>41827</v>
      </c>
      <c r="T425" s="34" t="str">
        <f t="shared" si="39"/>
        <v/>
      </c>
      <c r="U425" s="34" t="str">
        <f t="shared" si="40"/>
        <v/>
      </c>
      <c r="V425" s="19"/>
    </row>
    <row r="426" spans="1:22" s="5" customFormat="1">
      <c r="A426" s="19" t="s">
        <v>8916</v>
      </c>
      <c r="B426" s="19" t="s">
        <v>5562</v>
      </c>
      <c r="C426" s="19"/>
      <c r="D426" s="19" t="s">
        <v>2299</v>
      </c>
      <c r="E426" s="34">
        <v>41827</v>
      </c>
      <c r="F426" s="19"/>
      <c r="G426" s="19"/>
      <c r="H426" s="19">
        <f t="shared" si="36"/>
        <v>1</v>
      </c>
      <c r="I426" s="19"/>
      <c r="J426" s="10" t="s">
        <v>8915</v>
      </c>
      <c r="K426" s="19" t="str">
        <f t="shared" si="41"/>
        <v>C329</v>
      </c>
      <c r="L426" s="19" t="str">
        <f t="shared" si="37"/>
        <v>C32.9 - Manufacturing n.e.c.</v>
      </c>
      <c r="M426" s="19" t="s">
        <v>358</v>
      </c>
      <c r="N426" s="19" t="s">
        <v>359</v>
      </c>
      <c r="O426" s="19" t="s">
        <v>2299</v>
      </c>
      <c r="P426" s="19"/>
      <c r="Q426" s="19"/>
      <c r="R426" s="19"/>
      <c r="S426" s="34">
        <f t="shared" si="38"/>
        <v>41827</v>
      </c>
      <c r="T426" s="34" t="str">
        <f t="shared" si="39"/>
        <v/>
      </c>
      <c r="U426" s="34" t="str">
        <f t="shared" si="40"/>
        <v/>
      </c>
      <c r="V426" s="19"/>
    </row>
    <row r="427" spans="1:22" s="5" customFormat="1">
      <c r="A427" s="19" t="s">
        <v>8917</v>
      </c>
      <c r="B427" s="19" t="s">
        <v>5563</v>
      </c>
      <c r="C427" s="19"/>
      <c r="D427" s="19" t="s">
        <v>2299</v>
      </c>
      <c r="E427" s="34">
        <v>41827</v>
      </c>
      <c r="F427" s="19"/>
      <c r="G427" s="19"/>
      <c r="H427" s="19">
        <f t="shared" si="36"/>
        <v>1</v>
      </c>
      <c r="I427" s="19"/>
      <c r="J427" s="11" t="s">
        <v>8916</v>
      </c>
      <c r="K427" s="19" t="str">
        <f t="shared" si="41"/>
        <v>C3291</v>
      </c>
      <c r="L427" s="19" t="str">
        <f t="shared" si="37"/>
        <v>C32.9.1 - Manufacture of brooms and brushes</v>
      </c>
      <c r="M427" s="19"/>
      <c r="N427" s="19" t="s">
        <v>359</v>
      </c>
      <c r="O427" s="19" t="s">
        <v>2299</v>
      </c>
      <c r="P427" s="19"/>
      <c r="Q427" s="19"/>
      <c r="R427" s="19"/>
      <c r="S427" s="34">
        <f t="shared" si="38"/>
        <v>41827</v>
      </c>
      <c r="T427" s="34" t="str">
        <f t="shared" si="39"/>
        <v/>
      </c>
      <c r="U427" s="34" t="str">
        <f t="shared" si="40"/>
        <v/>
      </c>
      <c r="V427" s="19"/>
    </row>
    <row r="428" spans="1:22" s="5" customFormat="1">
      <c r="A428" s="19" t="s">
        <v>8918</v>
      </c>
      <c r="B428" s="19" t="s">
        <v>5564</v>
      </c>
      <c r="C428" s="19"/>
      <c r="D428" s="19" t="s">
        <v>2299</v>
      </c>
      <c r="E428" s="34">
        <v>41827</v>
      </c>
      <c r="F428" s="19"/>
      <c r="G428" s="19"/>
      <c r="H428" s="19">
        <f t="shared" si="36"/>
        <v>1</v>
      </c>
      <c r="I428" s="19"/>
      <c r="J428" s="11" t="s">
        <v>8917</v>
      </c>
      <c r="K428" s="19" t="str">
        <f t="shared" si="41"/>
        <v>C3299</v>
      </c>
      <c r="L428" s="19" t="str">
        <f t="shared" si="37"/>
        <v>C32.9.9 - Other manufacturing n.e.c.</v>
      </c>
      <c r="M428" s="19"/>
      <c r="N428" s="19" t="s">
        <v>359</v>
      </c>
      <c r="O428" s="19" t="s">
        <v>2299</v>
      </c>
      <c r="P428" s="19"/>
      <c r="Q428" s="19"/>
      <c r="R428" s="19"/>
      <c r="S428" s="34">
        <f t="shared" si="38"/>
        <v>41827</v>
      </c>
      <c r="T428" s="34" t="str">
        <f t="shared" si="39"/>
        <v/>
      </c>
      <c r="U428" s="34" t="str">
        <f t="shared" si="40"/>
        <v/>
      </c>
      <c r="V428" s="19"/>
    </row>
    <row r="429" spans="1:22" s="5" customFormat="1">
      <c r="A429" s="19" t="s">
        <v>8919</v>
      </c>
      <c r="B429" s="19" t="s">
        <v>5565</v>
      </c>
      <c r="C429" s="19"/>
      <c r="D429" s="19" t="s">
        <v>2299</v>
      </c>
      <c r="E429" s="34">
        <v>41827</v>
      </c>
      <c r="F429" s="19"/>
      <c r="G429" s="19"/>
      <c r="H429" s="19">
        <f t="shared" si="36"/>
        <v>1</v>
      </c>
      <c r="I429" s="19"/>
      <c r="J429" s="9" t="s">
        <v>8918</v>
      </c>
      <c r="K429" s="19" t="str">
        <f t="shared" si="41"/>
        <v>C33</v>
      </c>
      <c r="L429" s="19" t="str">
        <f t="shared" si="37"/>
        <v>C33 - Repair and installation of machinery and equipment</v>
      </c>
      <c r="M429" s="19" t="s">
        <v>358</v>
      </c>
      <c r="N429" s="19" t="s">
        <v>359</v>
      </c>
      <c r="O429" s="19" t="s">
        <v>2299</v>
      </c>
      <c r="P429" s="19"/>
      <c r="Q429" s="19"/>
      <c r="R429" s="19"/>
      <c r="S429" s="34">
        <f t="shared" si="38"/>
        <v>41827</v>
      </c>
      <c r="T429" s="34" t="str">
        <f t="shared" si="39"/>
        <v/>
      </c>
      <c r="U429" s="34" t="str">
        <f t="shared" si="40"/>
        <v/>
      </c>
      <c r="V429" s="19"/>
    </row>
    <row r="430" spans="1:22" s="5" customFormat="1">
      <c r="A430" s="19" t="s">
        <v>8920</v>
      </c>
      <c r="B430" s="19" t="s">
        <v>5566</v>
      </c>
      <c r="C430" s="19"/>
      <c r="D430" s="19" t="s">
        <v>2299</v>
      </c>
      <c r="E430" s="34">
        <v>41827</v>
      </c>
      <c r="F430" s="19"/>
      <c r="G430" s="19"/>
      <c r="H430" s="19">
        <f t="shared" si="36"/>
        <v>1</v>
      </c>
      <c r="I430" s="19"/>
      <c r="J430" s="10" t="s">
        <v>8919</v>
      </c>
      <c r="K430" s="19" t="str">
        <f t="shared" si="41"/>
        <v>C331</v>
      </c>
      <c r="L430" s="19" t="str">
        <f t="shared" si="37"/>
        <v>C33.1 - Repair of fabricated metal products, machinery and equipment</v>
      </c>
      <c r="M430" s="19" t="s">
        <v>358</v>
      </c>
      <c r="N430" s="19" t="s">
        <v>359</v>
      </c>
      <c r="O430" s="19" t="s">
        <v>2299</v>
      </c>
      <c r="P430" s="19"/>
      <c r="Q430" s="19"/>
      <c r="R430" s="19"/>
      <c r="S430" s="34">
        <f t="shared" si="38"/>
        <v>41827</v>
      </c>
      <c r="T430" s="34" t="str">
        <f t="shared" si="39"/>
        <v/>
      </c>
      <c r="U430" s="34" t="str">
        <f t="shared" si="40"/>
        <v/>
      </c>
      <c r="V430" s="19"/>
    </row>
    <row r="431" spans="1:22" s="5" customFormat="1">
      <c r="A431" s="19" t="s">
        <v>8921</v>
      </c>
      <c r="B431" s="19" t="s">
        <v>5567</v>
      </c>
      <c r="C431" s="19"/>
      <c r="D431" s="19" t="s">
        <v>2299</v>
      </c>
      <c r="E431" s="34">
        <v>41827</v>
      </c>
      <c r="F431" s="19"/>
      <c r="G431" s="19"/>
      <c r="H431" s="19">
        <f t="shared" si="36"/>
        <v>1</v>
      </c>
      <c r="I431" s="19"/>
      <c r="J431" s="11" t="s">
        <v>8920</v>
      </c>
      <c r="K431" s="19" t="str">
        <f t="shared" si="41"/>
        <v>C3311</v>
      </c>
      <c r="L431" s="19" t="str">
        <f t="shared" si="37"/>
        <v>C33.1.1 - Repair of fabricated metal products</v>
      </c>
      <c r="M431" s="19"/>
      <c r="N431" s="19" t="s">
        <v>359</v>
      </c>
      <c r="O431" s="19" t="s">
        <v>2299</v>
      </c>
      <c r="P431" s="19"/>
      <c r="Q431" s="19"/>
      <c r="R431" s="19"/>
      <c r="S431" s="34">
        <f t="shared" si="38"/>
        <v>41827</v>
      </c>
      <c r="T431" s="34" t="str">
        <f t="shared" si="39"/>
        <v/>
      </c>
      <c r="U431" s="34" t="str">
        <f t="shared" si="40"/>
        <v/>
      </c>
      <c r="V431" s="19"/>
    </row>
    <row r="432" spans="1:22" s="5" customFormat="1">
      <c r="A432" s="19" t="s">
        <v>8922</v>
      </c>
      <c r="B432" s="19" t="s">
        <v>5568</v>
      </c>
      <c r="C432" s="19"/>
      <c r="D432" s="19" t="s">
        <v>2299</v>
      </c>
      <c r="E432" s="34">
        <v>41827</v>
      </c>
      <c r="F432" s="19"/>
      <c r="G432" s="19"/>
      <c r="H432" s="19">
        <f t="shared" si="36"/>
        <v>1</v>
      </c>
      <c r="I432" s="19"/>
      <c r="J432" s="11" t="s">
        <v>8921</v>
      </c>
      <c r="K432" s="19" t="str">
        <f t="shared" si="41"/>
        <v>C3312</v>
      </c>
      <c r="L432" s="19" t="str">
        <f t="shared" si="37"/>
        <v>C33.1.2 - Repair of machinery</v>
      </c>
      <c r="M432" s="19"/>
      <c r="N432" s="19" t="s">
        <v>359</v>
      </c>
      <c r="O432" s="19" t="s">
        <v>2299</v>
      </c>
      <c r="P432" s="19"/>
      <c r="Q432" s="19"/>
      <c r="R432" s="19"/>
      <c r="S432" s="34">
        <f t="shared" si="38"/>
        <v>41827</v>
      </c>
      <c r="T432" s="34" t="str">
        <f t="shared" si="39"/>
        <v/>
      </c>
      <c r="U432" s="34" t="str">
        <f t="shared" si="40"/>
        <v/>
      </c>
      <c r="V432" s="19"/>
    </row>
    <row r="433" spans="1:22" s="5" customFormat="1">
      <c r="A433" s="19" t="s">
        <v>8923</v>
      </c>
      <c r="B433" s="19" t="s">
        <v>5569</v>
      </c>
      <c r="C433" s="19"/>
      <c r="D433" s="19" t="s">
        <v>2299</v>
      </c>
      <c r="E433" s="34">
        <v>41827</v>
      </c>
      <c r="F433" s="19"/>
      <c r="G433" s="19"/>
      <c r="H433" s="19">
        <f t="shared" si="36"/>
        <v>1</v>
      </c>
      <c r="I433" s="19"/>
      <c r="J433" s="11" t="s">
        <v>8922</v>
      </c>
      <c r="K433" s="19" t="str">
        <f t="shared" si="41"/>
        <v>C3313</v>
      </c>
      <c r="L433" s="19" t="str">
        <f t="shared" si="37"/>
        <v>C33.1.3 - Repair of electronic and optical equipment</v>
      </c>
      <c r="M433" s="19"/>
      <c r="N433" s="19" t="s">
        <v>359</v>
      </c>
      <c r="O433" s="19" t="s">
        <v>2299</v>
      </c>
      <c r="P433" s="19"/>
      <c r="Q433" s="19"/>
      <c r="R433" s="19"/>
      <c r="S433" s="34">
        <f t="shared" si="38"/>
        <v>41827</v>
      </c>
      <c r="T433" s="34" t="str">
        <f t="shared" si="39"/>
        <v/>
      </c>
      <c r="U433" s="34" t="str">
        <f t="shared" si="40"/>
        <v/>
      </c>
      <c r="V433" s="19"/>
    </row>
    <row r="434" spans="1:22" s="5" customFormat="1">
      <c r="A434" s="19" t="s">
        <v>8924</v>
      </c>
      <c r="B434" s="19" t="s">
        <v>5570</v>
      </c>
      <c r="C434" s="19"/>
      <c r="D434" s="19" t="s">
        <v>2299</v>
      </c>
      <c r="E434" s="34">
        <v>41827</v>
      </c>
      <c r="F434" s="19"/>
      <c r="G434" s="19"/>
      <c r="H434" s="19">
        <f t="shared" si="36"/>
        <v>1</v>
      </c>
      <c r="I434" s="19"/>
      <c r="J434" s="11" t="s">
        <v>8923</v>
      </c>
      <c r="K434" s="19" t="str">
        <f t="shared" si="41"/>
        <v>C3314</v>
      </c>
      <c r="L434" s="19" t="str">
        <f t="shared" si="37"/>
        <v>C33.1.4 - Repair of electrical equipment</v>
      </c>
      <c r="M434" s="19"/>
      <c r="N434" s="19" t="s">
        <v>359</v>
      </c>
      <c r="O434" s="19" t="s">
        <v>2299</v>
      </c>
      <c r="P434" s="19"/>
      <c r="Q434" s="19"/>
      <c r="R434" s="19"/>
      <c r="S434" s="34">
        <f t="shared" si="38"/>
        <v>41827</v>
      </c>
      <c r="T434" s="34" t="str">
        <f t="shared" si="39"/>
        <v/>
      </c>
      <c r="U434" s="34" t="str">
        <f t="shared" si="40"/>
        <v/>
      </c>
      <c r="V434" s="19"/>
    </row>
    <row r="435" spans="1:22" s="5" customFormat="1">
      <c r="A435" s="19" t="s">
        <v>8925</v>
      </c>
      <c r="B435" s="19" t="s">
        <v>5571</v>
      </c>
      <c r="C435" s="19"/>
      <c r="D435" s="19" t="s">
        <v>2299</v>
      </c>
      <c r="E435" s="34">
        <v>41827</v>
      </c>
      <c r="F435" s="19"/>
      <c r="G435" s="19"/>
      <c r="H435" s="19">
        <f t="shared" si="36"/>
        <v>1</v>
      </c>
      <c r="I435" s="19"/>
      <c r="J435" s="11" t="s">
        <v>8924</v>
      </c>
      <c r="K435" s="19" t="str">
        <f t="shared" si="41"/>
        <v>C3315</v>
      </c>
      <c r="L435" s="19" t="str">
        <f t="shared" si="37"/>
        <v>C33.1.5 - Repair and maintenance of ships and boats</v>
      </c>
      <c r="M435" s="19"/>
      <c r="N435" s="19" t="s">
        <v>359</v>
      </c>
      <c r="O435" s="19" t="s">
        <v>2299</v>
      </c>
      <c r="P435" s="19"/>
      <c r="Q435" s="19"/>
      <c r="R435" s="19"/>
      <c r="S435" s="34">
        <f t="shared" si="38"/>
        <v>41827</v>
      </c>
      <c r="T435" s="34" t="str">
        <f t="shared" si="39"/>
        <v/>
      </c>
      <c r="U435" s="34" t="str">
        <f t="shared" si="40"/>
        <v/>
      </c>
      <c r="V435" s="19"/>
    </row>
    <row r="436" spans="1:22" s="5" customFormat="1">
      <c r="A436" s="19" t="s">
        <v>8926</v>
      </c>
      <c r="B436" s="19" t="s">
        <v>5572</v>
      </c>
      <c r="C436" s="19"/>
      <c r="D436" s="19" t="s">
        <v>2299</v>
      </c>
      <c r="E436" s="34">
        <v>41827</v>
      </c>
      <c r="F436" s="19"/>
      <c r="G436" s="19"/>
      <c r="H436" s="19">
        <f t="shared" si="36"/>
        <v>1</v>
      </c>
      <c r="I436" s="19"/>
      <c r="J436" s="11" t="s">
        <v>8925</v>
      </c>
      <c r="K436" s="19" t="str">
        <f t="shared" si="41"/>
        <v>C3316</v>
      </c>
      <c r="L436" s="19" t="str">
        <f t="shared" si="37"/>
        <v>C33.1.6 - Repair and maintenance of aircraft and spacecraft</v>
      </c>
      <c r="M436" s="19"/>
      <c r="N436" s="19" t="s">
        <v>359</v>
      </c>
      <c r="O436" s="19" t="s">
        <v>2299</v>
      </c>
      <c r="P436" s="19"/>
      <c r="Q436" s="19"/>
      <c r="R436" s="19"/>
      <c r="S436" s="34">
        <f t="shared" si="38"/>
        <v>41827</v>
      </c>
      <c r="T436" s="34" t="str">
        <f t="shared" si="39"/>
        <v/>
      </c>
      <c r="U436" s="34" t="str">
        <f t="shared" si="40"/>
        <v/>
      </c>
      <c r="V436" s="19"/>
    </row>
    <row r="437" spans="1:22" s="5" customFormat="1">
      <c r="A437" s="19" t="s">
        <v>8927</v>
      </c>
      <c r="B437" s="19" t="s">
        <v>5573</v>
      </c>
      <c r="C437" s="19"/>
      <c r="D437" s="19" t="s">
        <v>2299</v>
      </c>
      <c r="E437" s="34">
        <v>41827</v>
      </c>
      <c r="F437" s="19"/>
      <c r="G437" s="19"/>
      <c r="H437" s="19">
        <f t="shared" si="36"/>
        <v>1</v>
      </c>
      <c r="I437" s="19"/>
      <c r="J437" s="11" t="s">
        <v>8926</v>
      </c>
      <c r="K437" s="19" t="str">
        <f t="shared" si="41"/>
        <v>C3317</v>
      </c>
      <c r="L437" s="19" t="str">
        <f t="shared" si="37"/>
        <v>C33.1.7 - Repair and maintenance of other transport equipment</v>
      </c>
      <c r="M437" s="19"/>
      <c r="N437" s="19" t="s">
        <v>359</v>
      </c>
      <c r="O437" s="19" t="s">
        <v>2299</v>
      </c>
      <c r="P437" s="19"/>
      <c r="Q437" s="19"/>
      <c r="R437" s="19"/>
      <c r="S437" s="34">
        <f t="shared" si="38"/>
        <v>41827</v>
      </c>
      <c r="T437" s="34" t="str">
        <f t="shared" si="39"/>
        <v/>
      </c>
      <c r="U437" s="34" t="str">
        <f t="shared" si="40"/>
        <v/>
      </c>
      <c r="V437" s="19"/>
    </row>
    <row r="438" spans="1:22" s="5" customFormat="1">
      <c r="A438" s="19" t="s">
        <v>8928</v>
      </c>
      <c r="B438" s="19" t="s">
        <v>5574</v>
      </c>
      <c r="C438" s="19"/>
      <c r="D438" s="19" t="s">
        <v>2299</v>
      </c>
      <c r="E438" s="34">
        <v>41827</v>
      </c>
      <c r="F438" s="19"/>
      <c r="G438" s="19"/>
      <c r="H438" s="19">
        <f t="shared" si="36"/>
        <v>1</v>
      </c>
      <c r="I438" s="19"/>
      <c r="J438" s="11" t="s">
        <v>8927</v>
      </c>
      <c r="K438" s="19" t="str">
        <f t="shared" si="41"/>
        <v>C3319</v>
      </c>
      <c r="L438" s="19" t="str">
        <f t="shared" si="37"/>
        <v>C33.1.9 - Repair of other equipment</v>
      </c>
      <c r="M438" s="19"/>
      <c r="N438" s="19" t="s">
        <v>359</v>
      </c>
      <c r="O438" s="19" t="s">
        <v>2299</v>
      </c>
      <c r="P438" s="19"/>
      <c r="Q438" s="19"/>
      <c r="R438" s="19"/>
      <c r="S438" s="34">
        <f t="shared" si="38"/>
        <v>41827</v>
      </c>
      <c r="T438" s="34" t="str">
        <f t="shared" si="39"/>
        <v/>
      </c>
      <c r="U438" s="34" t="str">
        <f t="shared" si="40"/>
        <v/>
      </c>
      <c r="V438" s="19"/>
    </row>
    <row r="439" spans="1:22" s="5" customFormat="1">
      <c r="A439" s="19" t="s">
        <v>8929</v>
      </c>
      <c r="B439" s="19" t="s">
        <v>5575</v>
      </c>
      <c r="C439" s="19"/>
      <c r="D439" s="19" t="s">
        <v>2299</v>
      </c>
      <c r="E439" s="34">
        <v>41827</v>
      </c>
      <c r="F439" s="19"/>
      <c r="G439" s="19"/>
      <c r="H439" s="19">
        <f t="shared" si="36"/>
        <v>1</v>
      </c>
      <c r="I439" s="19"/>
      <c r="J439" s="10" t="s">
        <v>8928</v>
      </c>
      <c r="K439" s="19" t="str">
        <f t="shared" si="41"/>
        <v>C332</v>
      </c>
      <c r="L439" s="19" t="str">
        <f t="shared" si="37"/>
        <v>C33.2 - Installation of industrial machinery and equipment</v>
      </c>
      <c r="M439" s="19" t="s">
        <v>358</v>
      </c>
      <c r="N439" s="19" t="s">
        <v>359</v>
      </c>
      <c r="O439" s="19" t="s">
        <v>2299</v>
      </c>
      <c r="P439" s="19"/>
      <c r="Q439" s="19"/>
      <c r="R439" s="19"/>
      <c r="S439" s="34">
        <f t="shared" si="38"/>
        <v>41827</v>
      </c>
      <c r="T439" s="34" t="str">
        <f t="shared" si="39"/>
        <v/>
      </c>
      <c r="U439" s="34" t="str">
        <f t="shared" si="40"/>
        <v/>
      </c>
      <c r="V439" s="19"/>
    </row>
    <row r="440" spans="1:22" s="5" customFormat="1">
      <c r="A440" s="4" t="s">
        <v>8930</v>
      </c>
      <c r="B440" s="19" t="s">
        <v>5589</v>
      </c>
      <c r="C440" s="19"/>
      <c r="D440" s="19" t="s">
        <v>2299</v>
      </c>
      <c r="E440" s="34">
        <v>41827</v>
      </c>
      <c r="F440" s="19"/>
      <c r="G440" s="19"/>
      <c r="H440" s="19">
        <f t="shared" si="36"/>
        <v>1</v>
      </c>
      <c r="I440" s="19"/>
      <c r="J440" s="11" t="s">
        <v>8929</v>
      </c>
      <c r="K440" s="19" t="str">
        <f t="shared" si="41"/>
        <v>C3320</v>
      </c>
      <c r="L440" s="19" t="str">
        <f t="shared" si="37"/>
        <v>C33.2.0 - Installation of industrial machinery and equipment</v>
      </c>
      <c r="M440" s="19"/>
      <c r="N440" s="19" t="s">
        <v>359</v>
      </c>
      <c r="O440" s="19" t="s">
        <v>2299</v>
      </c>
      <c r="P440" s="19"/>
      <c r="Q440" s="19"/>
      <c r="R440" s="19"/>
      <c r="S440" s="34">
        <f t="shared" si="38"/>
        <v>41827</v>
      </c>
      <c r="T440" s="34" t="str">
        <f t="shared" si="39"/>
        <v/>
      </c>
      <c r="U440" s="34" t="str">
        <f t="shared" si="40"/>
        <v/>
      </c>
      <c r="V440" s="19"/>
    </row>
    <row r="441" spans="1:22" s="5" customFormat="1">
      <c r="A441" s="19" t="s">
        <v>8931</v>
      </c>
      <c r="B441" s="19" t="s">
        <v>5577</v>
      </c>
      <c r="C441" s="19"/>
      <c r="D441" s="19" t="s">
        <v>2299</v>
      </c>
      <c r="E441" s="34">
        <v>41827</v>
      </c>
      <c r="F441" s="19"/>
      <c r="G441" s="19"/>
      <c r="H441" s="19">
        <f t="shared" si="36"/>
        <v>1</v>
      </c>
      <c r="I441" s="19"/>
      <c r="J441" s="8" t="s">
        <v>8930</v>
      </c>
      <c r="K441" s="19" t="str">
        <f t="shared" si="41"/>
        <v>D</v>
      </c>
      <c r="L441" s="19" t="str">
        <f t="shared" si="37"/>
        <v>D - Electricity, gas, steam and air conditioning supply</v>
      </c>
      <c r="M441" s="19" t="s">
        <v>358</v>
      </c>
      <c r="N441" s="19" t="s">
        <v>359</v>
      </c>
      <c r="O441" s="19" t="s">
        <v>2299</v>
      </c>
      <c r="P441" s="19"/>
      <c r="Q441" s="19"/>
      <c r="R441" s="19"/>
      <c r="S441" s="34">
        <f t="shared" si="38"/>
        <v>41827</v>
      </c>
      <c r="T441" s="34" t="str">
        <f t="shared" si="39"/>
        <v/>
      </c>
      <c r="U441" s="34" t="str">
        <f t="shared" si="40"/>
        <v/>
      </c>
      <c r="V441" s="19"/>
    </row>
    <row r="442" spans="1:22" s="5" customFormat="1">
      <c r="A442" s="19" t="s">
        <v>8932</v>
      </c>
      <c r="B442" s="19" t="s">
        <v>5588</v>
      </c>
      <c r="C442" s="19"/>
      <c r="D442" s="19" t="s">
        <v>2299</v>
      </c>
      <c r="E442" s="34">
        <v>41827</v>
      </c>
      <c r="F442" s="19"/>
      <c r="G442" s="19"/>
      <c r="H442" s="19">
        <f t="shared" si="36"/>
        <v>1</v>
      </c>
      <c r="I442" s="19"/>
      <c r="J442" s="9" t="s">
        <v>8931</v>
      </c>
      <c r="K442" s="19" t="str">
        <f t="shared" si="41"/>
        <v>D35</v>
      </c>
      <c r="L442" s="19" t="str">
        <f t="shared" si="37"/>
        <v>D35 - Electricity, gas, steam and air conditioning supply</v>
      </c>
      <c r="M442" s="19" t="s">
        <v>358</v>
      </c>
      <c r="N442" s="19" t="s">
        <v>359</v>
      </c>
      <c r="O442" s="19" t="s">
        <v>2299</v>
      </c>
      <c r="P442" s="19"/>
      <c r="Q442" s="19"/>
      <c r="R442" s="19"/>
      <c r="S442" s="34">
        <f t="shared" si="38"/>
        <v>41827</v>
      </c>
      <c r="T442" s="34" t="str">
        <f t="shared" si="39"/>
        <v/>
      </c>
      <c r="U442" s="34" t="str">
        <f t="shared" si="40"/>
        <v/>
      </c>
      <c r="V442" s="19"/>
    </row>
    <row r="443" spans="1:22" s="5" customFormat="1">
      <c r="A443" s="19" t="s">
        <v>8933</v>
      </c>
      <c r="B443" s="19" t="s">
        <v>5578</v>
      </c>
      <c r="C443" s="19"/>
      <c r="D443" s="19" t="s">
        <v>2299</v>
      </c>
      <c r="E443" s="34">
        <v>41827</v>
      </c>
      <c r="F443" s="19"/>
      <c r="G443" s="19"/>
      <c r="H443" s="19">
        <f t="shared" si="36"/>
        <v>1</v>
      </c>
      <c r="I443" s="19"/>
      <c r="J443" s="10" t="s">
        <v>8932</v>
      </c>
      <c r="K443" s="19" t="str">
        <f t="shared" si="41"/>
        <v>D351</v>
      </c>
      <c r="L443" s="19" t="str">
        <f t="shared" si="37"/>
        <v>D35.1 - Electric power generation, transmission and distribution</v>
      </c>
      <c r="M443" s="19" t="s">
        <v>358</v>
      </c>
      <c r="N443" s="19" t="s">
        <v>359</v>
      </c>
      <c r="O443" s="19" t="s">
        <v>2299</v>
      </c>
      <c r="P443" s="19"/>
      <c r="Q443" s="19"/>
      <c r="R443" s="19"/>
      <c r="S443" s="34">
        <f t="shared" si="38"/>
        <v>41827</v>
      </c>
      <c r="T443" s="34" t="str">
        <f t="shared" si="39"/>
        <v/>
      </c>
      <c r="U443" s="34" t="str">
        <f t="shared" si="40"/>
        <v/>
      </c>
      <c r="V443" s="19"/>
    </row>
    <row r="444" spans="1:22" s="5" customFormat="1">
      <c r="A444" s="19" t="s">
        <v>8934</v>
      </c>
      <c r="B444" s="19" t="s">
        <v>5579</v>
      </c>
      <c r="C444" s="19"/>
      <c r="D444" s="19" t="s">
        <v>2299</v>
      </c>
      <c r="E444" s="34">
        <v>41827</v>
      </c>
      <c r="F444" s="19"/>
      <c r="G444" s="19"/>
      <c r="H444" s="19">
        <f t="shared" si="36"/>
        <v>1</v>
      </c>
      <c r="I444" s="19"/>
      <c r="J444" s="11" t="s">
        <v>8933</v>
      </c>
      <c r="K444" s="19" t="str">
        <f t="shared" si="41"/>
        <v>D3511</v>
      </c>
      <c r="L444" s="19" t="str">
        <f t="shared" si="37"/>
        <v>D35.1.1 - Production of electricity</v>
      </c>
      <c r="M444" s="19"/>
      <c r="N444" s="19" t="s">
        <v>359</v>
      </c>
      <c r="O444" s="19" t="s">
        <v>2299</v>
      </c>
      <c r="P444" s="19"/>
      <c r="Q444" s="19"/>
      <c r="R444" s="19"/>
      <c r="S444" s="34">
        <f t="shared" si="38"/>
        <v>41827</v>
      </c>
      <c r="T444" s="34" t="str">
        <f t="shared" si="39"/>
        <v/>
      </c>
      <c r="U444" s="34" t="str">
        <f t="shared" si="40"/>
        <v/>
      </c>
      <c r="V444" s="19"/>
    </row>
    <row r="445" spans="1:22" s="5" customFormat="1">
      <c r="A445" s="19" t="s">
        <v>8935</v>
      </c>
      <c r="B445" s="19" t="s">
        <v>5580</v>
      </c>
      <c r="C445" s="19"/>
      <c r="D445" s="19" t="s">
        <v>2299</v>
      </c>
      <c r="E445" s="34">
        <v>41827</v>
      </c>
      <c r="F445" s="19"/>
      <c r="G445" s="19"/>
      <c r="H445" s="19">
        <f t="shared" si="36"/>
        <v>1</v>
      </c>
      <c r="I445" s="19"/>
      <c r="J445" s="11" t="s">
        <v>8934</v>
      </c>
      <c r="K445" s="19" t="str">
        <f t="shared" si="41"/>
        <v>D3512</v>
      </c>
      <c r="L445" s="19" t="str">
        <f t="shared" si="37"/>
        <v>D35.1.2 - Transmission of electricity</v>
      </c>
      <c r="M445" s="19"/>
      <c r="N445" s="19" t="s">
        <v>359</v>
      </c>
      <c r="O445" s="19" t="s">
        <v>2299</v>
      </c>
      <c r="P445" s="19"/>
      <c r="Q445" s="19"/>
      <c r="R445" s="19"/>
      <c r="S445" s="34">
        <f t="shared" si="38"/>
        <v>41827</v>
      </c>
      <c r="T445" s="34" t="str">
        <f t="shared" si="39"/>
        <v/>
      </c>
      <c r="U445" s="34" t="str">
        <f t="shared" si="40"/>
        <v/>
      </c>
      <c r="V445" s="19"/>
    </row>
    <row r="446" spans="1:22" s="5" customFormat="1">
      <c r="A446" s="19" t="s">
        <v>8936</v>
      </c>
      <c r="B446" s="19" t="s">
        <v>5581</v>
      </c>
      <c r="C446" s="19"/>
      <c r="D446" s="19" t="s">
        <v>2299</v>
      </c>
      <c r="E446" s="34">
        <v>41827</v>
      </c>
      <c r="F446" s="19"/>
      <c r="G446" s="19"/>
      <c r="H446" s="19">
        <f t="shared" si="36"/>
        <v>1</v>
      </c>
      <c r="I446" s="19"/>
      <c r="J446" s="11" t="s">
        <v>8935</v>
      </c>
      <c r="K446" s="19" t="str">
        <f t="shared" si="41"/>
        <v>D3513</v>
      </c>
      <c r="L446" s="19" t="str">
        <f t="shared" si="37"/>
        <v>D35.1.3 - Distribution of electricity</v>
      </c>
      <c r="M446" s="19"/>
      <c r="N446" s="19" t="s">
        <v>359</v>
      </c>
      <c r="O446" s="19" t="s">
        <v>2299</v>
      </c>
      <c r="P446" s="19"/>
      <c r="Q446" s="19"/>
      <c r="R446" s="19"/>
      <c r="S446" s="34">
        <f t="shared" si="38"/>
        <v>41827</v>
      </c>
      <c r="T446" s="34" t="str">
        <f t="shared" si="39"/>
        <v/>
      </c>
      <c r="U446" s="34" t="str">
        <f t="shared" si="40"/>
        <v/>
      </c>
      <c r="V446" s="19"/>
    </row>
    <row r="447" spans="1:22" s="5" customFormat="1">
      <c r="A447" s="19" t="s">
        <v>8937</v>
      </c>
      <c r="B447" s="19" t="s">
        <v>5582</v>
      </c>
      <c r="C447" s="19"/>
      <c r="D447" s="19" t="s">
        <v>2299</v>
      </c>
      <c r="E447" s="34">
        <v>41827</v>
      </c>
      <c r="F447" s="19"/>
      <c r="G447" s="19"/>
      <c r="H447" s="19">
        <f t="shared" si="36"/>
        <v>1</v>
      </c>
      <c r="I447" s="19"/>
      <c r="J447" s="11" t="s">
        <v>8936</v>
      </c>
      <c r="K447" s="19" t="str">
        <f t="shared" si="41"/>
        <v>D3514</v>
      </c>
      <c r="L447" s="19" t="str">
        <f t="shared" si="37"/>
        <v>D35.1.4 - Trade of electricity</v>
      </c>
      <c r="M447" s="19"/>
      <c r="N447" s="19" t="s">
        <v>359</v>
      </c>
      <c r="O447" s="19" t="s">
        <v>2299</v>
      </c>
      <c r="P447" s="19"/>
      <c r="Q447" s="19"/>
      <c r="R447" s="19"/>
      <c r="S447" s="34">
        <f t="shared" si="38"/>
        <v>41827</v>
      </c>
      <c r="T447" s="34" t="str">
        <f t="shared" si="39"/>
        <v/>
      </c>
      <c r="U447" s="34" t="str">
        <f t="shared" si="40"/>
        <v/>
      </c>
      <c r="V447" s="19"/>
    </row>
    <row r="448" spans="1:22" s="5" customFormat="1">
      <c r="A448" s="19" t="s">
        <v>8938</v>
      </c>
      <c r="B448" s="19" t="s">
        <v>5583</v>
      </c>
      <c r="C448" s="19"/>
      <c r="D448" s="19" t="s">
        <v>2299</v>
      </c>
      <c r="E448" s="34">
        <v>41827</v>
      </c>
      <c r="F448" s="19"/>
      <c r="G448" s="19"/>
      <c r="H448" s="19">
        <f t="shared" si="36"/>
        <v>1</v>
      </c>
      <c r="I448" s="19"/>
      <c r="J448" s="10" t="s">
        <v>8937</v>
      </c>
      <c r="K448" s="19" t="str">
        <f t="shared" si="41"/>
        <v>D352</v>
      </c>
      <c r="L448" s="19" t="str">
        <f t="shared" si="37"/>
        <v>D35.2 - Manufacture of gas; distribution of gaseous fuels through mains</v>
      </c>
      <c r="M448" s="19" t="s">
        <v>358</v>
      </c>
      <c r="N448" s="19" t="s">
        <v>359</v>
      </c>
      <c r="O448" s="19" t="s">
        <v>2299</v>
      </c>
      <c r="P448" s="19"/>
      <c r="Q448" s="19"/>
      <c r="R448" s="19"/>
      <c r="S448" s="34">
        <f t="shared" si="38"/>
        <v>41827</v>
      </c>
      <c r="T448" s="34" t="str">
        <f t="shared" si="39"/>
        <v/>
      </c>
      <c r="U448" s="34" t="str">
        <f t="shared" si="40"/>
        <v/>
      </c>
      <c r="V448" s="19"/>
    </row>
    <row r="449" spans="1:22" s="5" customFormat="1">
      <c r="A449" s="19" t="s">
        <v>8939</v>
      </c>
      <c r="B449" s="19" t="s">
        <v>5584</v>
      </c>
      <c r="C449" s="19"/>
      <c r="D449" s="19" t="s">
        <v>2299</v>
      </c>
      <c r="E449" s="34">
        <v>41827</v>
      </c>
      <c r="F449" s="19"/>
      <c r="G449" s="19"/>
      <c r="H449" s="19">
        <f t="shared" si="36"/>
        <v>1</v>
      </c>
      <c r="I449" s="19"/>
      <c r="J449" s="11" t="s">
        <v>8938</v>
      </c>
      <c r="K449" s="19" t="str">
        <f t="shared" si="41"/>
        <v>D3521</v>
      </c>
      <c r="L449" s="19" t="str">
        <f t="shared" si="37"/>
        <v>D35.2.1 - Manufacture of gas</v>
      </c>
      <c r="M449" s="19"/>
      <c r="N449" s="19" t="s">
        <v>359</v>
      </c>
      <c r="O449" s="19" t="s">
        <v>2299</v>
      </c>
      <c r="P449" s="19"/>
      <c r="Q449" s="19"/>
      <c r="R449" s="19"/>
      <c r="S449" s="34">
        <f t="shared" si="38"/>
        <v>41827</v>
      </c>
      <c r="T449" s="34" t="str">
        <f t="shared" si="39"/>
        <v/>
      </c>
      <c r="U449" s="34" t="str">
        <f t="shared" si="40"/>
        <v/>
      </c>
      <c r="V449" s="19"/>
    </row>
    <row r="450" spans="1:22" s="5" customFormat="1">
      <c r="A450" s="19" t="s">
        <v>8940</v>
      </c>
      <c r="B450" s="19" t="s">
        <v>5585</v>
      </c>
      <c r="C450" s="19"/>
      <c r="D450" s="19" t="s">
        <v>2299</v>
      </c>
      <c r="E450" s="34">
        <v>41827</v>
      </c>
      <c r="F450" s="19"/>
      <c r="G450" s="19"/>
      <c r="H450" s="19">
        <f t="shared" si="36"/>
        <v>1</v>
      </c>
      <c r="I450" s="19"/>
      <c r="J450" s="11" t="s">
        <v>8939</v>
      </c>
      <c r="K450" s="19" t="str">
        <f t="shared" si="41"/>
        <v>D3522</v>
      </c>
      <c r="L450" s="19" t="str">
        <f t="shared" si="37"/>
        <v>D35.2.2 - Distribution of gaseous fuels through mains</v>
      </c>
      <c r="M450" s="19"/>
      <c r="N450" s="19" t="s">
        <v>359</v>
      </c>
      <c r="O450" s="19" t="s">
        <v>2299</v>
      </c>
      <c r="P450" s="19"/>
      <c r="Q450" s="19"/>
      <c r="R450" s="19"/>
      <c r="S450" s="34">
        <f t="shared" si="38"/>
        <v>41827</v>
      </c>
      <c r="T450" s="34" t="str">
        <f t="shared" si="39"/>
        <v/>
      </c>
      <c r="U450" s="34" t="str">
        <f t="shared" si="40"/>
        <v/>
      </c>
      <c r="V450" s="19"/>
    </row>
    <row r="451" spans="1:22" s="5" customFormat="1">
      <c r="A451" s="19" t="s">
        <v>8941</v>
      </c>
      <c r="B451" s="19" t="s">
        <v>5586</v>
      </c>
      <c r="C451" s="19"/>
      <c r="D451" s="19" t="s">
        <v>2299</v>
      </c>
      <c r="E451" s="34">
        <v>41827</v>
      </c>
      <c r="F451" s="19"/>
      <c r="G451" s="19"/>
      <c r="H451" s="19">
        <f t="shared" ref="H451:H514" si="42">COUNTIF(J:J,A451)</f>
        <v>1</v>
      </c>
      <c r="I451" s="19"/>
      <c r="J451" s="11" t="s">
        <v>8940</v>
      </c>
      <c r="K451" s="19" t="str">
        <f t="shared" si="41"/>
        <v>D3523</v>
      </c>
      <c r="L451" s="19" t="str">
        <f t="shared" si="37"/>
        <v>D35.2.3 - Trade of gas through mains</v>
      </c>
      <c r="M451" s="19"/>
      <c r="N451" s="19" t="s">
        <v>359</v>
      </c>
      <c r="O451" s="19" t="s">
        <v>2299</v>
      </c>
      <c r="P451" s="19"/>
      <c r="Q451" s="19"/>
      <c r="R451" s="19"/>
      <c r="S451" s="34">
        <f t="shared" si="38"/>
        <v>41827</v>
      </c>
      <c r="T451" s="34" t="str">
        <f t="shared" si="39"/>
        <v/>
      </c>
      <c r="U451" s="34" t="str">
        <f t="shared" si="40"/>
        <v/>
      </c>
      <c r="V451" s="19"/>
    </row>
    <row r="452" spans="1:22" s="5" customFormat="1">
      <c r="A452" s="19" t="s">
        <v>8942</v>
      </c>
      <c r="B452" s="19" t="s">
        <v>5587</v>
      </c>
      <c r="C452" s="19"/>
      <c r="D452" s="19" t="s">
        <v>2299</v>
      </c>
      <c r="E452" s="34">
        <v>41827</v>
      </c>
      <c r="F452" s="19"/>
      <c r="G452" s="19"/>
      <c r="H452" s="19">
        <f t="shared" si="42"/>
        <v>1</v>
      </c>
      <c r="I452" s="19"/>
      <c r="J452" s="10" t="s">
        <v>8941</v>
      </c>
      <c r="K452" s="19" t="str">
        <f t="shared" si="41"/>
        <v>D353</v>
      </c>
      <c r="L452" s="19" t="str">
        <f t="shared" ref="L452:L515" si="43">J452</f>
        <v>D35.3 - Steam and air conditioning supply</v>
      </c>
      <c r="M452" s="19" t="s">
        <v>358</v>
      </c>
      <c r="N452" s="19" t="s">
        <v>359</v>
      </c>
      <c r="O452" s="19" t="s">
        <v>2299</v>
      </c>
      <c r="P452" s="19"/>
      <c r="Q452" s="19"/>
      <c r="R452" s="19"/>
      <c r="S452" s="34">
        <f t="shared" ref="S452:S515" si="44">VLOOKUP(J452,A:G,5,FALSE)</f>
        <v>41827</v>
      </c>
      <c r="T452" s="34" t="str">
        <f t="shared" ref="T452:T515" si="45">IF(VLOOKUP(J452,A:G,6,FALSE)=0,"",VLOOKUP(J452,A:G,6,FALSE))</f>
        <v/>
      </c>
      <c r="U452" s="34" t="str">
        <f t="shared" ref="U452:U515" si="46">IF(VLOOKUP(J452,A:G,7,FALSE)=0,"",VLOOKUP(J452,A:G,7,FALSE))</f>
        <v/>
      </c>
      <c r="V452" s="19"/>
    </row>
    <row r="453" spans="1:22" s="5" customFormat="1">
      <c r="A453" s="4" t="s">
        <v>8943</v>
      </c>
      <c r="B453" s="19" t="s">
        <v>5609</v>
      </c>
      <c r="C453" s="19"/>
      <c r="D453" s="19" t="s">
        <v>2299</v>
      </c>
      <c r="E453" s="34">
        <v>41827</v>
      </c>
      <c r="F453" s="19"/>
      <c r="G453" s="19"/>
      <c r="H453" s="19">
        <f t="shared" si="42"/>
        <v>1</v>
      </c>
      <c r="I453" s="19"/>
      <c r="J453" s="11" t="s">
        <v>8942</v>
      </c>
      <c r="K453" s="19" t="str">
        <f t="shared" ref="K453:K516" si="47">VLOOKUP(J453,$A$2:$B$1100,2,0)</f>
        <v>D3530</v>
      </c>
      <c r="L453" s="19" t="str">
        <f t="shared" si="43"/>
        <v>D35.3.0 - Steam and air conditioning supply</v>
      </c>
      <c r="M453" s="19"/>
      <c r="N453" s="19" t="s">
        <v>359</v>
      </c>
      <c r="O453" s="19" t="s">
        <v>2299</v>
      </c>
      <c r="P453" s="19"/>
      <c r="Q453" s="19"/>
      <c r="R453" s="19"/>
      <c r="S453" s="34">
        <f t="shared" si="44"/>
        <v>41827</v>
      </c>
      <c r="T453" s="34" t="str">
        <f t="shared" si="45"/>
        <v/>
      </c>
      <c r="U453" s="34" t="str">
        <f t="shared" si="46"/>
        <v/>
      </c>
      <c r="V453" s="19"/>
    </row>
    <row r="454" spans="1:22" s="5" customFormat="1">
      <c r="A454" s="19" t="s">
        <v>8944</v>
      </c>
      <c r="B454" s="19" t="s">
        <v>5590</v>
      </c>
      <c r="C454" s="19"/>
      <c r="D454" s="19" t="s">
        <v>2299</v>
      </c>
      <c r="E454" s="34">
        <v>41827</v>
      </c>
      <c r="F454" s="19"/>
      <c r="G454" s="19"/>
      <c r="H454" s="19">
        <f t="shared" si="42"/>
        <v>1</v>
      </c>
      <c r="I454" s="19"/>
      <c r="J454" s="8" t="s">
        <v>8943</v>
      </c>
      <c r="K454" s="19" t="str">
        <f t="shared" si="47"/>
        <v>E</v>
      </c>
      <c r="L454" s="19" t="str">
        <f t="shared" si="43"/>
        <v>E - Water supply; sewerage; waste managment and remediation activities</v>
      </c>
      <c r="M454" s="19" t="s">
        <v>358</v>
      </c>
      <c r="N454" s="19" t="s">
        <v>359</v>
      </c>
      <c r="O454" s="19" t="s">
        <v>2299</v>
      </c>
      <c r="P454" s="19"/>
      <c r="Q454" s="19"/>
      <c r="R454" s="19"/>
      <c r="S454" s="34">
        <f t="shared" si="44"/>
        <v>41827</v>
      </c>
      <c r="T454" s="34" t="str">
        <f t="shared" si="45"/>
        <v/>
      </c>
      <c r="U454" s="34" t="str">
        <f t="shared" si="46"/>
        <v/>
      </c>
      <c r="V454" s="19"/>
    </row>
    <row r="455" spans="1:22" s="5" customFormat="1">
      <c r="A455" s="19" t="s">
        <v>8945</v>
      </c>
      <c r="B455" s="19" t="s">
        <v>5591</v>
      </c>
      <c r="C455" s="19"/>
      <c r="D455" s="19" t="s">
        <v>2299</v>
      </c>
      <c r="E455" s="34">
        <v>41827</v>
      </c>
      <c r="F455" s="19"/>
      <c r="G455" s="19"/>
      <c r="H455" s="19">
        <f t="shared" si="42"/>
        <v>1</v>
      </c>
      <c r="I455" s="19"/>
      <c r="J455" s="9" t="s">
        <v>8944</v>
      </c>
      <c r="K455" s="19" t="str">
        <f t="shared" si="47"/>
        <v>E36</v>
      </c>
      <c r="L455" s="19" t="str">
        <f t="shared" si="43"/>
        <v>E36 - Water collection, treatment and supply</v>
      </c>
      <c r="M455" s="19" t="s">
        <v>358</v>
      </c>
      <c r="N455" s="19" t="s">
        <v>359</v>
      </c>
      <c r="O455" s="19" t="s">
        <v>2299</v>
      </c>
      <c r="P455" s="19"/>
      <c r="Q455" s="19"/>
      <c r="R455" s="19"/>
      <c r="S455" s="34">
        <f t="shared" si="44"/>
        <v>41827</v>
      </c>
      <c r="T455" s="34" t="str">
        <f t="shared" si="45"/>
        <v/>
      </c>
      <c r="U455" s="34" t="str">
        <f t="shared" si="46"/>
        <v/>
      </c>
      <c r="V455" s="19"/>
    </row>
    <row r="456" spans="1:22" s="5" customFormat="1">
      <c r="A456" s="19" t="s">
        <v>8946</v>
      </c>
      <c r="B456" s="19" t="s">
        <v>5592</v>
      </c>
      <c r="C456" s="19"/>
      <c r="D456" s="19" t="s">
        <v>2299</v>
      </c>
      <c r="E456" s="34">
        <v>41827</v>
      </c>
      <c r="F456" s="19"/>
      <c r="G456" s="19"/>
      <c r="H456" s="19">
        <f t="shared" si="42"/>
        <v>1</v>
      </c>
      <c r="I456" s="19"/>
      <c r="J456" s="10" t="s">
        <v>8945</v>
      </c>
      <c r="K456" s="19" t="str">
        <f t="shared" si="47"/>
        <v>E360</v>
      </c>
      <c r="L456" s="19" t="str">
        <f t="shared" si="43"/>
        <v>E36.0 - Water collection, treatment and supply</v>
      </c>
      <c r="M456" s="19" t="s">
        <v>358</v>
      </c>
      <c r="N456" s="19" t="s">
        <v>359</v>
      </c>
      <c r="O456" s="19" t="s">
        <v>2299</v>
      </c>
      <c r="P456" s="19"/>
      <c r="Q456" s="19"/>
      <c r="R456" s="19"/>
      <c r="S456" s="34">
        <f t="shared" si="44"/>
        <v>41827</v>
      </c>
      <c r="T456" s="34" t="str">
        <f t="shared" si="45"/>
        <v/>
      </c>
      <c r="U456" s="34" t="str">
        <f t="shared" si="46"/>
        <v/>
      </c>
      <c r="V456" s="19"/>
    </row>
    <row r="457" spans="1:22" s="5" customFormat="1">
      <c r="A457" s="19" t="s">
        <v>8947</v>
      </c>
      <c r="B457" s="19" t="s">
        <v>5593</v>
      </c>
      <c r="C457" s="19"/>
      <c r="D457" s="19" t="s">
        <v>2299</v>
      </c>
      <c r="E457" s="34">
        <v>41827</v>
      </c>
      <c r="F457" s="19"/>
      <c r="G457" s="19"/>
      <c r="H457" s="19">
        <f t="shared" si="42"/>
        <v>1</v>
      </c>
      <c r="I457" s="19"/>
      <c r="J457" s="11" t="s">
        <v>8946</v>
      </c>
      <c r="K457" s="19" t="str">
        <f t="shared" si="47"/>
        <v>E3600</v>
      </c>
      <c r="L457" s="19" t="str">
        <f t="shared" si="43"/>
        <v>E36.0.0 - Water collection, treatment and supply</v>
      </c>
      <c r="M457" s="19"/>
      <c r="N457" s="19" t="s">
        <v>359</v>
      </c>
      <c r="O457" s="19" t="s">
        <v>2299</v>
      </c>
      <c r="P457" s="19"/>
      <c r="Q457" s="19"/>
      <c r="R457" s="19"/>
      <c r="S457" s="34">
        <f t="shared" si="44"/>
        <v>41827</v>
      </c>
      <c r="T457" s="34" t="str">
        <f t="shared" si="45"/>
        <v/>
      </c>
      <c r="U457" s="34" t="str">
        <f t="shared" si="46"/>
        <v/>
      </c>
      <c r="V457" s="19"/>
    </row>
    <row r="458" spans="1:22" s="5" customFormat="1">
      <c r="A458" s="19" t="s">
        <v>8948</v>
      </c>
      <c r="B458" s="19" t="s">
        <v>5594</v>
      </c>
      <c r="C458" s="19"/>
      <c r="D458" s="19" t="s">
        <v>2299</v>
      </c>
      <c r="E458" s="34">
        <v>41827</v>
      </c>
      <c r="F458" s="19"/>
      <c r="G458" s="19"/>
      <c r="H458" s="19">
        <f t="shared" si="42"/>
        <v>1</v>
      </c>
      <c r="I458" s="19"/>
      <c r="J458" s="9" t="s">
        <v>8947</v>
      </c>
      <c r="K458" s="19" t="str">
        <f t="shared" si="47"/>
        <v>E37</v>
      </c>
      <c r="L458" s="19" t="str">
        <f t="shared" si="43"/>
        <v>E37 - Sewerage</v>
      </c>
      <c r="M458" s="19" t="s">
        <v>358</v>
      </c>
      <c r="N458" s="19" t="s">
        <v>359</v>
      </c>
      <c r="O458" s="19" t="s">
        <v>2299</v>
      </c>
      <c r="P458" s="19"/>
      <c r="Q458" s="19"/>
      <c r="R458" s="19"/>
      <c r="S458" s="34">
        <f t="shared" si="44"/>
        <v>41827</v>
      </c>
      <c r="T458" s="34" t="str">
        <f t="shared" si="45"/>
        <v/>
      </c>
      <c r="U458" s="34" t="str">
        <f t="shared" si="46"/>
        <v/>
      </c>
      <c r="V458" s="19"/>
    </row>
    <row r="459" spans="1:22" s="5" customFormat="1">
      <c r="A459" s="19" t="s">
        <v>8949</v>
      </c>
      <c r="B459" s="19" t="s">
        <v>5595</v>
      </c>
      <c r="C459" s="19"/>
      <c r="D459" s="19" t="s">
        <v>2299</v>
      </c>
      <c r="E459" s="34">
        <v>41827</v>
      </c>
      <c r="F459" s="19"/>
      <c r="G459" s="19"/>
      <c r="H459" s="19">
        <f t="shared" si="42"/>
        <v>1</v>
      </c>
      <c r="I459" s="19"/>
      <c r="J459" s="10" t="s">
        <v>8948</v>
      </c>
      <c r="K459" s="19" t="str">
        <f t="shared" si="47"/>
        <v>E370</v>
      </c>
      <c r="L459" s="19" t="str">
        <f t="shared" si="43"/>
        <v>E37.0 - Sewerage</v>
      </c>
      <c r="M459" s="19" t="s">
        <v>358</v>
      </c>
      <c r="N459" s="19" t="s">
        <v>359</v>
      </c>
      <c r="O459" s="19" t="s">
        <v>2299</v>
      </c>
      <c r="P459" s="19"/>
      <c r="Q459" s="19"/>
      <c r="R459" s="19"/>
      <c r="S459" s="34">
        <f t="shared" si="44"/>
        <v>41827</v>
      </c>
      <c r="T459" s="34" t="str">
        <f t="shared" si="45"/>
        <v/>
      </c>
      <c r="U459" s="34" t="str">
        <f t="shared" si="46"/>
        <v/>
      </c>
      <c r="V459" s="19"/>
    </row>
    <row r="460" spans="1:22" s="5" customFormat="1">
      <c r="A460" s="19" t="s">
        <v>8950</v>
      </c>
      <c r="B460" s="19" t="s">
        <v>5596</v>
      </c>
      <c r="C460" s="19"/>
      <c r="D460" s="19" t="s">
        <v>2299</v>
      </c>
      <c r="E460" s="34">
        <v>41827</v>
      </c>
      <c r="F460" s="19"/>
      <c r="G460" s="19"/>
      <c r="H460" s="19">
        <f t="shared" si="42"/>
        <v>1</v>
      </c>
      <c r="I460" s="19"/>
      <c r="J460" s="11" t="s">
        <v>8949</v>
      </c>
      <c r="K460" s="19" t="str">
        <f t="shared" si="47"/>
        <v>E3700</v>
      </c>
      <c r="L460" s="19" t="str">
        <f t="shared" si="43"/>
        <v>E37.0.0 - Sewerage</v>
      </c>
      <c r="M460" s="19"/>
      <c r="N460" s="19" t="s">
        <v>359</v>
      </c>
      <c r="O460" s="19" t="s">
        <v>2299</v>
      </c>
      <c r="P460" s="19"/>
      <c r="Q460" s="19"/>
      <c r="R460" s="19"/>
      <c r="S460" s="34">
        <f t="shared" si="44"/>
        <v>41827</v>
      </c>
      <c r="T460" s="34" t="str">
        <f t="shared" si="45"/>
        <v/>
      </c>
      <c r="U460" s="34" t="str">
        <f t="shared" si="46"/>
        <v/>
      </c>
      <c r="V460" s="19"/>
    </row>
    <row r="461" spans="1:22" s="5" customFormat="1">
      <c r="A461" s="19" t="s">
        <v>8951</v>
      </c>
      <c r="B461" s="19" t="s">
        <v>5597</v>
      </c>
      <c r="C461" s="19"/>
      <c r="D461" s="19" t="s">
        <v>2299</v>
      </c>
      <c r="E461" s="34">
        <v>41827</v>
      </c>
      <c r="F461" s="19"/>
      <c r="G461" s="19"/>
      <c r="H461" s="19">
        <f t="shared" si="42"/>
        <v>1</v>
      </c>
      <c r="I461" s="19"/>
      <c r="J461" s="9" t="s">
        <v>8950</v>
      </c>
      <c r="K461" s="19" t="str">
        <f t="shared" si="47"/>
        <v>E38</v>
      </c>
      <c r="L461" s="19" t="str">
        <f t="shared" si="43"/>
        <v>E38 - Waste collection, treatment and disposal activities; materials recovery</v>
      </c>
      <c r="M461" s="19" t="s">
        <v>358</v>
      </c>
      <c r="N461" s="19" t="s">
        <v>359</v>
      </c>
      <c r="O461" s="19" t="s">
        <v>2299</v>
      </c>
      <c r="P461" s="19"/>
      <c r="Q461" s="19"/>
      <c r="R461" s="19"/>
      <c r="S461" s="34">
        <f t="shared" si="44"/>
        <v>41827</v>
      </c>
      <c r="T461" s="34" t="str">
        <f t="shared" si="45"/>
        <v/>
      </c>
      <c r="U461" s="34" t="str">
        <f t="shared" si="46"/>
        <v/>
      </c>
      <c r="V461" s="19"/>
    </row>
    <row r="462" spans="1:22" s="5" customFormat="1">
      <c r="A462" s="19" t="s">
        <v>8952</v>
      </c>
      <c r="B462" s="19" t="s">
        <v>5598</v>
      </c>
      <c r="C462" s="19"/>
      <c r="D462" s="19" t="s">
        <v>2299</v>
      </c>
      <c r="E462" s="34">
        <v>41827</v>
      </c>
      <c r="F462" s="19"/>
      <c r="G462" s="19"/>
      <c r="H462" s="19">
        <f t="shared" si="42"/>
        <v>1</v>
      </c>
      <c r="I462" s="19"/>
      <c r="J462" s="10" t="s">
        <v>8951</v>
      </c>
      <c r="K462" s="19" t="str">
        <f t="shared" si="47"/>
        <v>E381</v>
      </c>
      <c r="L462" s="19" t="str">
        <f t="shared" si="43"/>
        <v>E38.1 - Waste collection</v>
      </c>
      <c r="M462" s="19" t="s">
        <v>358</v>
      </c>
      <c r="N462" s="19" t="s">
        <v>359</v>
      </c>
      <c r="O462" s="19" t="s">
        <v>2299</v>
      </c>
      <c r="P462" s="19"/>
      <c r="Q462" s="19"/>
      <c r="R462" s="19"/>
      <c r="S462" s="34">
        <f t="shared" si="44"/>
        <v>41827</v>
      </c>
      <c r="T462" s="34" t="str">
        <f t="shared" si="45"/>
        <v/>
      </c>
      <c r="U462" s="34" t="str">
        <f t="shared" si="46"/>
        <v/>
      </c>
      <c r="V462" s="19"/>
    </row>
    <row r="463" spans="1:22" s="5" customFormat="1">
      <c r="A463" s="19" t="s">
        <v>8953</v>
      </c>
      <c r="B463" s="19" t="s">
        <v>5599</v>
      </c>
      <c r="C463" s="19"/>
      <c r="D463" s="19" t="s">
        <v>2299</v>
      </c>
      <c r="E463" s="34">
        <v>41827</v>
      </c>
      <c r="F463" s="19"/>
      <c r="G463" s="19"/>
      <c r="H463" s="19">
        <f t="shared" si="42"/>
        <v>1</v>
      </c>
      <c r="I463" s="19"/>
      <c r="J463" s="11" t="s">
        <v>8952</v>
      </c>
      <c r="K463" s="19" t="str">
        <f t="shared" si="47"/>
        <v>E3811</v>
      </c>
      <c r="L463" s="19" t="str">
        <f t="shared" si="43"/>
        <v>E38.1.1 - Collection of non-hazardous waste</v>
      </c>
      <c r="M463" s="19"/>
      <c r="N463" s="19" t="s">
        <v>359</v>
      </c>
      <c r="O463" s="19" t="s">
        <v>2299</v>
      </c>
      <c r="P463" s="19"/>
      <c r="Q463" s="19"/>
      <c r="R463" s="19"/>
      <c r="S463" s="34">
        <f t="shared" si="44"/>
        <v>41827</v>
      </c>
      <c r="T463" s="34" t="str">
        <f t="shared" si="45"/>
        <v/>
      </c>
      <c r="U463" s="34" t="str">
        <f t="shared" si="46"/>
        <v/>
      </c>
      <c r="V463" s="19"/>
    </row>
    <row r="464" spans="1:22" s="5" customFormat="1">
      <c r="A464" s="19" t="s">
        <v>8954</v>
      </c>
      <c r="B464" s="19" t="s">
        <v>5600</v>
      </c>
      <c r="C464" s="19"/>
      <c r="D464" s="19" t="s">
        <v>2299</v>
      </c>
      <c r="E464" s="34">
        <v>41827</v>
      </c>
      <c r="F464" s="19"/>
      <c r="G464" s="19"/>
      <c r="H464" s="19">
        <f t="shared" si="42"/>
        <v>1</v>
      </c>
      <c r="I464" s="19"/>
      <c r="J464" s="11" t="s">
        <v>8953</v>
      </c>
      <c r="K464" s="19" t="str">
        <f t="shared" si="47"/>
        <v>E3812</v>
      </c>
      <c r="L464" s="19" t="str">
        <f t="shared" si="43"/>
        <v>E38.1.2 - Collection of hazardous waste</v>
      </c>
      <c r="M464" s="19"/>
      <c r="N464" s="19" t="s">
        <v>359</v>
      </c>
      <c r="O464" s="19" t="s">
        <v>2299</v>
      </c>
      <c r="P464" s="19"/>
      <c r="Q464" s="19"/>
      <c r="R464" s="19"/>
      <c r="S464" s="34">
        <f t="shared" si="44"/>
        <v>41827</v>
      </c>
      <c r="T464" s="34" t="str">
        <f t="shared" si="45"/>
        <v/>
      </c>
      <c r="U464" s="34" t="str">
        <f t="shared" si="46"/>
        <v/>
      </c>
      <c r="V464" s="19"/>
    </row>
    <row r="465" spans="1:22" s="5" customFormat="1">
      <c r="A465" s="19" t="s">
        <v>8955</v>
      </c>
      <c r="B465" s="19" t="s">
        <v>5601</v>
      </c>
      <c r="C465" s="19"/>
      <c r="D465" s="19" t="s">
        <v>2299</v>
      </c>
      <c r="E465" s="34">
        <v>41827</v>
      </c>
      <c r="F465" s="19"/>
      <c r="G465" s="19"/>
      <c r="H465" s="19">
        <f t="shared" si="42"/>
        <v>1</v>
      </c>
      <c r="I465" s="19"/>
      <c r="J465" s="10" t="s">
        <v>8954</v>
      </c>
      <c r="K465" s="19" t="str">
        <f t="shared" si="47"/>
        <v>E382</v>
      </c>
      <c r="L465" s="19" t="str">
        <f t="shared" si="43"/>
        <v>E38.2 - Waste treatment and disposal</v>
      </c>
      <c r="M465" s="19" t="s">
        <v>358</v>
      </c>
      <c r="N465" s="19" t="s">
        <v>359</v>
      </c>
      <c r="O465" s="19" t="s">
        <v>2299</v>
      </c>
      <c r="P465" s="19"/>
      <c r="Q465" s="19"/>
      <c r="R465" s="19"/>
      <c r="S465" s="34">
        <f t="shared" si="44"/>
        <v>41827</v>
      </c>
      <c r="T465" s="34" t="str">
        <f t="shared" si="45"/>
        <v/>
      </c>
      <c r="U465" s="34" t="str">
        <f t="shared" si="46"/>
        <v/>
      </c>
      <c r="V465" s="19"/>
    </row>
    <row r="466" spans="1:22" s="5" customFormat="1">
      <c r="A466" s="19" t="s">
        <v>8956</v>
      </c>
      <c r="B466" s="19" t="s">
        <v>5602</v>
      </c>
      <c r="C466" s="19"/>
      <c r="D466" s="19" t="s">
        <v>2299</v>
      </c>
      <c r="E466" s="34">
        <v>41827</v>
      </c>
      <c r="F466" s="19"/>
      <c r="G466" s="19"/>
      <c r="H466" s="19">
        <f t="shared" si="42"/>
        <v>1</v>
      </c>
      <c r="I466" s="19"/>
      <c r="J466" s="11" t="s">
        <v>8955</v>
      </c>
      <c r="K466" s="19" t="str">
        <f t="shared" si="47"/>
        <v>E3821</v>
      </c>
      <c r="L466" s="19" t="str">
        <f t="shared" si="43"/>
        <v>E38.2.1 - Treatment and disposal of non-hazardous waste</v>
      </c>
      <c r="M466" s="19"/>
      <c r="N466" s="19" t="s">
        <v>359</v>
      </c>
      <c r="O466" s="19" t="s">
        <v>2299</v>
      </c>
      <c r="P466" s="19"/>
      <c r="Q466" s="19"/>
      <c r="R466" s="19"/>
      <c r="S466" s="34">
        <f t="shared" si="44"/>
        <v>41827</v>
      </c>
      <c r="T466" s="34" t="str">
        <f t="shared" si="45"/>
        <v/>
      </c>
      <c r="U466" s="34" t="str">
        <f t="shared" si="46"/>
        <v/>
      </c>
      <c r="V466" s="19"/>
    </row>
    <row r="467" spans="1:22" s="5" customFormat="1">
      <c r="A467" s="19" t="s">
        <v>8957</v>
      </c>
      <c r="B467" s="19" t="s">
        <v>5603</v>
      </c>
      <c r="C467" s="19"/>
      <c r="D467" s="19" t="s">
        <v>2299</v>
      </c>
      <c r="E467" s="34">
        <v>41827</v>
      </c>
      <c r="F467" s="19"/>
      <c r="G467" s="19"/>
      <c r="H467" s="19">
        <f t="shared" si="42"/>
        <v>1</v>
      </c>
      <c r="I467" s="19"/>
      <c r="J467" s="11" t="s">
        <v>8956</v>
      </c>
      <c r="K467" s="19" t="str">
        <f t="shared" si="47"/>
        <v>E3822</v>
      </c>
      <c r="L467" s="19" t="str">
        <f t="shared" si="43"/>
        <v>E38.2.2 - Treatment and disposal of hazardous waste</v>
      </c>
      <c r="M467" s="19"/>
      <c r="N467" s="19" t="s">
        <v>359</v>
      </c>
      <c r="O467" s="19" t="s">
        <v>2299</v>
      </c>
      <c r="P467" s="19"/>
      <c r="Q467" s="19"/>
      <c r="R467" s="19"/>
      <c r="S467" s="34">
        <f t="shared" si="44"/>
        <v>41827</v>
      </c>
      <c r="T467" s="34" t="str">
        <f t="shared" si="45"/>
        <v/>
      </c>
      <c r="U467" s="34" t="str">
        <f t="shared" si="46"/>
        <v/>
      </c>
      <c r="V467" s="19"/>
    </row>
    <row r="468" spans="1:22" s="5" customFormat="1">
      <c r="A468" s="19" t="s">
        <v>8958</v>
      </c>
      <c r="B468" s="19" t="s">
        <v>5604</v>
      </c>
      <c r="C468" s="19"/>
      <c r="D468" s="19" t="s">
        <v>2299</v>
      </c>
      <c r="E468" s="34">
        <v>41827</v>
      </c>
      <c r="F468" s="19"/>
      <c r="G468" s="19"/>
      <c r="H468" s="19">
        <f t="shared" si="42"/>
        <v>1</v>
      </c>
      <c r="I468" s="19"/>
      <c r="J468" s="10" t="s">
        <v>8957</v>
      </c>
      <c r="K468" s="19" t="str">
        <f t="shared" si="47"/>
        <v>E383</v>
      </c>
      <c r="L468" s="19" t="str">
        <f t="shared" si="43"/>
        <v>E38.3 - Materials recovery</v>
      </c>
      <c r="M468" s="19" t="s">
        <v>358</v>
      </c>
      <c r="N468" s="19" t="s">
        <v>359</v>
      </c>
      <c r="O468" s="19" t="s">
        <v>2299</v>
      </c>
      <c r="P468" s="19"/>
      <c r="Q468" s="19"/>
      <c r="R468" s="19"/>
      <c r="S468" s="34">
        <f t="shared" si="44"/>
        <v>41827</v>
      </c>
      <c r="T468" s="34" t="str">
        <f t="shared" si="45"/>
        <v/>
      </c>
      <c r="U468" s="34" t="str">
        <f t="shared" si="46"/>
        <v/>
      </c>
      <c r="V468" s="19"/>
    </row>
    <row r="469" spans="1:22" s="5" customFormat="1">
      <c r="A469" s="19" t="s">
        <v>8959</v>
      </c>
      <c r="B469" s="19" t="s">
        <v>5605</v>
      </c>
      <c r="C469" s="19"/>
      <c r="D469" s="19" t="s">
        <v>2299</v>
      </c>
      <c r="E469" s="34">
        <v>41827</v>
      </c>
      <c r="F469" s="19"/>
      <c r="G469" s="19"/>
      <c r="H469" s="19">
        <f t="shared" si="42"/>
        <v>1</v>
      </c>
      <c r="I469" s="19"/>
      <c r="J469" s="11" t="s">
        <v>8958</v>
      </c>
      <c r="K469" s="19" t="str">
        <f t="shared" si="47"/>
        <v>E3831</v>
      </c>
      <c r="L469" s="19" t="str">
        <f t="shared" si="43"/>
        <v>E38.3.1 - Dismantling of wrecks</v>
      </c>
      <c r="M469" s="19"/>
      <c r="N469" s="19" t="s">
        <v>359</v>
      </c>
      <c r="O469" s="19" t="s">
        <v>2299</v>
      </c>
      <c r="P469" s="19"/>
      <c r="Q469" s="19"/>
      <c r="R469" s="19"/>
      <c r="S469" s="34">
        <f t="shared" si="44"/>
        <v>41827</v>
      </c>
      <c r="T469" s="34" t="str">
        <f t="shared" si="45"/>
        <v/>
      </c>
      <c r="U469" s="34" t="str">
        <f t="shared" si="46"/>
        <v/>
      </c>
      <c r="V469" s="19"/>
    </row>
    <row r="470" spans="1:22" s="5" customFormat="1">
      <c r="A470" s="19" t="s">
        <v>8960</v>
      </c>
      <c r="B470" s="19" t="s">
        <v>5606</v>
      </c>
      <c r="C470" s="19"/>
      <c r="D470" s="19" t="s">
        <v>2299</v>
      </c>
      <c r="E470" s="34">
        <v>41827</v>
      </c>
      <c r="F470" s="19"/>
      <c r="G470" s="19"/>
      <c r="H470" s="19">
        <f t="shared" si="42"/>
        <v>1</v>
      </c>
      <c r="I470" s="19"/>
      <c r="J470" s="11" t="s">
        <v>8959</v>
      </c>
      <c r="K470" s="19" t="str">
        <f t="shared" si="47"/>
        <v>E3832</v>
      </c>
      <c r="L470" s="19" t="str">
        <f t="shared" si="43"/>
        <v>E38.3.2 - Recovery of sorted materials</v>
      </c>
      <c r="M470" s="19"/>
      <c r="N470" s="19" t="s">
        <v>359</v>
      </c>
      <c r="O470" s="19" t="s">
        <v>2299</v>
      </c>
      <c r="P470" s="19"/>
      <c r="Q470" s="19"/>
      <c r="R470" s="19"/>
      <c r="S470" s="34">
        <f t="shared" si="44"/>
        <v>41827</v>
      </c>
      <c r="T470" s="34" t="str">
        <f t="shared" si="45"/>
        <v/>
      </c>
      <c r="U470" s="34" t="str">
        <f t="shared" si="46"/>
        <v/>
      </c>
      <c r="V470" s="19"/>
    </row>
    <row r="471" spans="1:22" s="5" customFormat="1">
      <c r="A471" s="19" t="s">
        <v>8961</v>
      </c>
      <c r="B471" s="19" t="s">
        <v>5607</v>
      </c>
      <c r="C471" s="19"/>
      <c r="D471" s="19" t="s">
        <v>2299</v>
      </c>
      <c r="E471" s="34">
        <v>41827</v>
      </c>
      <c r="F471" s="19"/>
      <c r="G471" s="19"/>
      <c r="H471" s="19">
        <f t="shared" si="42"/>
        <v>1</v>
      </c>
      <c r="I471" s="19"/>
      <c r="J471" s="9" t="s">
        <v>8960</v>
      </c>
      <c r="K471" s="19" t="str">
        <f t="shared" si="47"/>
        <v>E39</v>
      </c>
      <c r="L471" s="19" t="str">
        <f t="shared" si="43"/>
        <v>E39 - Remediation activities and other waste management services</v>
      </c>
      <c r="M471" s="19" t="s">
        <v>358</v>
      </c>
      <c r="N471" s="19" t="s">
        <v>359</v>
      </c>
      <c r="O471" s="19" t="s">
        <v>2299</v>
      </c>
      <c r="P471" s="19"/>
      <c r="Q471" s="19"/>
      <c r="R471" s="19"/>
      <c r="S471" s="34">
        <f t="shared" si="44"/>
        <v>41827</v>
      </c>
      <c r="T471" s="34" t="str">
        <f t="shared" si="45"/>
        <v/>
      </c>
      <c r="U471" s="34" t="str">
        <f t="shared" si="46"/>
        <v/>
      </c>
      <c r="V471" s="19"/>
    </row>
    <row r="472" spans="1:22" s="5" customFormat="1">
      <c r="A472" s="19" t="s">
        <v>8962</v>
      </c>
      <c r="B472" s="19" t="s">
        <v>5608</v>
      </c>
      <c r="C472" s="19"/>
      <c r="D472" s="19" t="s">
        <v>2299</v>
      </c>
      <c r="E472" s="34">
        <v>41827</v>
      </c>
      <c r="F472" s="19"/>
      <c r="G472" s="19"/>
      <c r="H472" s="19">
        <f t="shared" si="42"/>
        <v>1</v>
      </c>
      <c r="I472" s="19"/>
      <c r="J472" s="10" t="s">
        <v>8961</v>
      </c>
      <c r="K472" s="19" t="str">
        <f t="shared" si="47"/>
        <v>E390</v>
      </c>
      <c r="L472" s="19" t="str">
        <f t="shared" si="43"/>
        <v>E39.0 - Remediation activities and other waste management services</v>
      </c>
      <c r="M472" s="19" t="s">
        <v>358</v>
      </c>
      <c r="N472" s="19" t="s">
        <v>359</v>
      </c>
      <c r="O472" s="19" t="s">
        <v>2299</v>
      </c>
      <c r="P472" s="19"/>
      <c r="Q472" s="19"/>
      <c r="R472" s="19"/>
      <c r="S472" s="34">
        <f t="shared" si="44"/>
        <v>41827</v>
      </c>
      <c r="T472" s="34" t="str">
        <f t="shared" si="45"/>
        <v/>
      </c>
      <c r="U472" s="34" t="str">
        <f t="shared" si="46"/>
        <v/>
      </c>
      <c r="V472" s="19"/>
    </row>
    <row r="473" spans="1:22" s="5" customFormat="1">
      <c r="A473" s="4" t="s">
        <v>8963</v>
      </c>
      <c r="B473" s="19" t="s">
        <v>5644</v>
      </c>
      <c r="C473" s="19"/>
      <c r="D473" s="19" t="s">
        <v>2299</v>
      </c>
      <c r="E473" s="34">
        <v>41827</v>
      </c>
      <c r="F473" s="19"/>
      <c r="G473" s="19"/>
      <c r="H473" s="19">
        <f t="shared" si="42"/>
        <v>1</v>
      </c>
      <c r="I473" s="19"/>
      <c r="J473" s="11" t="s">
        <v>8962</v>
      </c>
      <c r="K473" s="19" t="str">
        <f t="shared" si="47"/>
        <v>E3900</v>
      </c>
      <c r="L473" s="19" t="str">
        <f t="shared" si="43"/>
        <v>E39.0.0 - Remediation activities and other waste management services</v>
      </c>
      <c r="M473" s="19"/>
      <c r="N473" s="19" t="s">
        <v>359</v>
      </c>
      <c r="O473" s="19" t="s">
        <v>2299</v>
      </c>
      <c r="P473" s="19"/>
      <c r="Q473" s="19"/>
      <c r="R473" s="19"/>
      <c r="S473" s="34">
        <f t="shared" si="44"/>
        <v>41827</v>
      </c>
      <c r="T473" s="34" t="str">
        <f t="shared" si="45"/>
        <v/>
      </c>
      <c r="U473" s="34" t="str">
        <f t="shared" si="46"/>
        <v/>
      </c>
      <c r="V473" s="19"/>
    </row>
    <row r="474" spans="1:22" s="5" customFormat="1">
      <c r="A474" s="19" t="s">
        <v>8964</v>
      </c>
      <c r="B474" s="19" t="s">
        <v>5610</v>
      </c>
      <c r="C474" s="19"/>
      <c r="D474" s="19" t="s">
        <v>2299</v>
      </c>
      <c r="E474" s="34">
        <v>41827</v>
      </c>
      <c r="F474" s="19"/>
      <c r="G474" s="19"/>
      <c r="H474" s="19">
        <f t="shared" si="42"/>
        <v>1</v>
      </c>
      <c r="I474" s="19"/>
      <c r="J474" s="8" t="s">
        <v>8963</v>
      </c>
      <c r="K474" s="19" t="str">
        <f t="shared" si="47"/>
        <v>F</v>
      </c>
      <c r="L474" s="19" t="str">
        <f t="shared" si="43"/>
        <v>F - Construction</v>
      </c>
      <c r="M474" s="19" t="s">
        <v>358</v>
      </c>
      <c r="N474" s="19" t="s">
        <v>359</v>
      </c>
      <c r="O474" s="19" t="s">
        <v>2299</v>
      </c>
      <c r="P474" s="19"/>
      <c r="Q474" s="19"/>
      <c r="R474" s="19"/>
      <c r="S474" s="34">
        <f t="shared" si="44"/>
        <v>41827</v>
      </c>
      <c r="T474" s="34" t="str">
        <f t="shared" si="45"/>
        <v/>
      </c>
      <c r="U474" s="34" t="str">
        <f t="shared" si="46"/>
        <v/>
      </c>
      <c r="V474" s="19"/>
    </row>
    <row r="475" spans="1:22" s="5" customFormat="1">
      <c r="A475" s="19" t="s">
        <v>8965</v>
      </c>
      <c r="B475" s="19" t="s">
        <v>5611</v>
      </c>
      <c r="C475" s="19"/>
      <c r="D475" s="19" t="s">
        <v>2299</v>
      </c>
      <c r="E475" s="34">
        <v>41827</v>
      </c>
      <c r="F475" s="19"/>
      <c r="G475" s="19"/>
      <c r="H475" s="19">
        <f t="shared" si="42"/>
        <v>1</v>
      </c>
      <c r="I475" s="19"/>
      <c r="J475" s="9" t="s">
        <v>8964</v>
      </c>
      <c r="K475" s="19" t="str">
        <f t="shared" si="47"/>
        <v>F41</v>
      </c>
      <c r="L475" s="19" t="str">
        <f t="shared" si="43"/>
        <v>F41 - Construction of buildings</v>
      </c>
      <c r="M475" s="19" t="s">
        <v>358</v>
      </c>
      <c r="N475" s="19" t="s">
        <v>359</v>
      </c>
      <c r="O475" s="19" t="s">
        <v>2299</v>
      </c>
      <c r="P475" s="19"/>
      <c r="Q475" s="19"/>
      <c r="R475" s="19"/>
      <c r="S475" s="34">
        <f t="shared" si="44"/>
        <v>41827</v>
      </c>
      <c r="T475" s="34" t="str">
        <f t="shared" si="45"/>
        <v/>
      </c>
      <c r="U475" s="34" t="str">
        <f t="shared" si="46"/>
        <v/>
      </c>
      <c r="V475" s="19"/>
    </row>
    <row r="476" spans="1:22" s="5" customFormat="1">
      <c r="A476" s="19" t="s">
        <v>8966</v>
      </c>
      <c r="B476" s="19" t="s">
        <v>5612</v>
      </c>
      <c r="C476" s="19"/>
      <c r="D476" s="19" t="s">
        <v>2299</v>
      </c>
      <c r="E476" s="34">
        <v>41827</v>
      </c>
      <c r="F476" s="19"/>
      <c r="G476" s="19"/>
      <c r="H476" s="19">
        <f t="shared" si="42"/>
        <v>1</v>
      </c>
      <c r="I476" s="19"/>
      <c r="J476" s="10" t="s">
        <v>8965</v>
      </c>
      <c r="K476" s="19" t="str">
        <f t="shared" si="47"/>
        <v>F411</v>
      </c>
      <c r="L476" s="19" t="str">
        <f t="shared" si="43"/>
        <v>F41.1 - Development of building projects</v>
      </c>
      <c r="M476" s="19" t="s">
        <v>358</v>
      </c>
      <c r="N476" s="19" t="s">
        <v>359</v>
      </c>
      <c r="O476" s="19" t="s">
        <v>2299</v>
      </c>
      <c r="P476" s="19"/>
      <c r="Q476" s="19"/>
      <c r="R476" s="19"/>
      <c r="S476" s="34">
        <f t="shared" si="44"/>
        <v>41827</v>
      </c>
      <c r="T476" s="34" t="str">
        <f t="shared" si="45"/>
        <v/>
      </c>
      <c r="U476" s="34" t="str">
        <f t="shared" si="46"/>
        <v/>
      </c>
      <c r="V476" s="19"/>
    </row>
    <row r="477" spans="1:22" s="5" customFormat="1">
      <c r="A477" s="19" t="s">
        <v>8967</v>
      </c>
      <c r="B477" s="19" t="s">
        <v>5613</v>
      </c>
      <c r="C477" s="19"/>
      <c r="D477" s="19" t="s">
        <v>2299</v>
      </c>
      <c r="E477" s="34">
        <v>41827</v>
      </c>
      <c r="F477" s="19"/>
      <c r="G477" s="19"/>
      <c r="H477" s="19">
        <f t="shared" si="42"/>
        <v>1</v>
      </c>
      <c r="I477" s="19"/>
      <c r="J477" s="11" t="s">
        <v>8966</v>
      </c>
      <c r="K477" s="19" t="str">
        <f t="shared" si="47"/>
        <v>F4110</v>
      </c>
      <c r="L477" s="19" t="str">
        <f t="shared" si="43"/>
        <v>F41.1.0 - Development of building projects</v>
      </c>
      <c r="M477" s="19"/>
      <c r="N477" s="19" t="s">
        <v>359</v>
      </c>
      <c r="O477" s="19" t="s">
        <v>2299</v>
      </c>
      <c r="P477" s="19"/>
      <c r="Q477" s="19"/>
      <c r="R477" s="19"/>
      <c r="S477" s="34">
        <f t="shared" si="44"/>
        <v>41827</v>
      </c>
      <c r="T477" s="34" t="str">
        <f t="shared" si="45"/>
        <v/>
      </c>
      <c r="U477" s="34" t="str">
        <f t="shared" si="46"/>
        <v/>
      </c>
      <c r="V477" s="19"/>
    </row>
    <row r="478" spans="1:22" s="5" customFormat="1">
      <c r="A478" s="19" t="s">
        <v>8968</v>
      </c>
      <c r="B478" s="19" t="s">
        <v>5614</v>
      </c>
      <c r="C478" s="19"/>
      <c r="D478" s="19" t="s">
        <v>2299</v>
      </c>
      <c r="E478" s="34">
        <v>41827</v>
      </c>
      <c r="F478" s="19"/>
      <c r="G478" s="19"/>
      <c r="H478" s="19">
        <f t="shared" si="42"/>
        <v>1</v>
      </c>
      <c r="I478" s="19"/>
      <c r="J478" s="10" t="s">
        <v>8967</v>
      </c>
      <c r="K478" s="19" t="str">
        <f t="shared" si="47"/>
        <v>F412</v>
      </c>
      <c r="L478" s="19" t="str">
        <f t="shared" si="43"/>
        <v>F41.2 - Construction of residential and non-residential buildings</v>
      </c>
      <c r="M478" s="19" t="s">
        <v>358</v>
      </c>
      <c r="N478" s="19" t="s">
        <v>359</v>
      </c>
      <c r="O478" s="19" t="s">
        <v>2299</v>
      </c>
      <c r="P478" s="19"/>
      <c r="Q478" s="19"/>
      <c r="R478" s="19"/>
      <c r="S478" s="34">
        <f t="shared" si="44"/>
        <v>41827</v>
      </c>
      <c r="T478" s="34" t="str">
        <f t="shared" si="45"/>
        <v/>
      </c>
      <c r="U478" s="34" t="str">
        <f t="shared" si="46"/>
        <v/>
      </c>
      <c r="V478" s="19"/>
    </row>
    <row r="479" spans="1:22" s="5" customFormat="1">
      <c r="A479" s="19" t="s">
        <v>8969</v>
      </c>
      <c r="B479" s="19" t="s">
        <v>5615</v>
      </c>
      <c r="C479" s="19"/>
      <c r="D479" s="19" t="s">
        <v>2299</v>
      </c>
      <c r="E479" s="34">
        <v>41827</v>
      </c>
      <c r="F479" s="19"/>
      <c r="G479" s="19"/>
      <c r="H479" s="19">
        <f t="shared" si="42"/>
        <v>1</v>
      </c>
      <c r="I479" s="19"/>
      <c r="J479" s="11" t="s">
        <v>8968</v>
      </c>
      <c r="K479" s="19" t="str">
        <f t="shared" si="47"/>
        <v>F4120</v>
      </c>
      <c r="L479" s="19" t="str">
        <f t="shared" si="43"/>
        <v>F41.2.0 - Construction of residential and non-residential buildings</v>
      </c>
      <c r="M479" s="19"/>
      <c r="N479" s="19" t="s">
        <v>359</v>
      </c>
      <c r="O479" s="19" t="s">
        <v>2299</v>
      </c>
      <c r="P479" s="19"/>
      <c r="Q479" s="19"/>
      <c r="R479" s="19"/>
      <c r="S479" s="34">
        <f t="shared" si="44"/>
        <v>41827</v>
      </c>
      <c r="T479" s="34" t="str">
        <f t="shared" si="45"/>
        <v/>
      </c>
      <c r="U479" s="34" t="str">
        <f t="shared" si="46"/>
        <v/>
      </c>
      <c r="V479" s="19"/>
    </row>
    <row r="480" spans="1:22" s="5" customFormat="1">
      <c r="A480" s="19" t="s">
        <v>8970</v>
      </c>
      <c r="B480" s="19" t="s">
        <v>5616</v>
      </c>
      <c r="C480" s="19"/>
      <c r="D480" s="19" t="s">
        <v>2299</v>
      </c>
      <c r="E480" s="34">
        <v>41827</v>
      </c>
      <c r="F480" s="19"/>
      <c r="G480" s="19"/>
      <c r="H480" s="19">
        <f t="shared" si="42"/>
        <v>1</v>
      </c>
      <c r="I480" s="19"/>
      <c r="J480" s="9" t="s">
        <v>8969</v>
      </c>
      <c r="K480" s="19" t="str">
        <f t="shared" si="47"/>
        <v>F42</v>
      </c>
      <c r="L480" s="19" t="str">
        <f t="shared" si="43"/>
        <v>F42 - Civil engineering</v>
      </c>
      <c r="M480" s="19" t="s">
        <v>358</v>
      </c>
      <c r="N480" s="19" t="s">
        <v>359</v>
      </c>
      <c r="O480" s="19" t="s">
        <v>2299</v>
      </c>
      <c r="P480" s="19"/>
      <c r="Q480" s="19"/>
      <c r="R480" s="19"/>
      <c r="S480" s="34">
        <f t="shared" si="44"/>
        <v>41827</v>
      </c>
      <c r="T480" s="34" t="str">
        <f t="shared" si="45"/>
        <v/>
      </c>
      <c r="U480" s="34" t="str">
        <f t="shared" si="46"/>
        <v/>
      </c>
      <c r="V480" s="19"/>
    </row>
    <row r="481" spans="1:22" s="5" customFormat="1">
      <c r="A481" s="19" t="s">
        <v>8971</v>
      </c>
      <c r="B481" s="19" t="s">
        <v>5617</v>
      </c>
      <c r="C481" s="19"/>
      <c r="D481" s="19" t="s">
        <v>2299</v>
      </c>
      <c r="E481" s="34">
        <v>41827</v>
      </c>
      <c r="F481" s="19"/>
      <c r="G481" s="19"/>
      <c r="H481" s="19">
        <f t="shared" si="42"/>
        <v>1</v>
      </c>
      <c r="I481" s="19"/>
      <c r="J481" s="10" t="s">
        <v>8970</v>
      </c>
      <c r="K481" s="19" t="str">
        <f t="shared" si="47"/>
        <v>F421</v>
      </c>
      <c r="L481" s="19" t="str">
        <f t="shared" si="43"/>
        <v>F42.1 - Construction of roads and railways</v>
      </c>
      <c r="M481" s="19" t="s">
        <v>358</v>
      </c>
      <c r="N481" s="19" t="s">
        <v>359</v>
      </c>
      <c r="O481" s="19" t="s">
        <v>2299</v>
      </c>
      <c r="P481" s="19"/>
      <c r="Q481" s="19"/>
      <c r="R481" s="19"/>
      <c r="S481" s="34">
        <f t="shared" si="44"/>
        <v>41827</v>
      </c>
      <c r="T481" s="34" t="str">
        <f t="shared" si="45"/>
        <v/>
      </c>
      <c r="U481" s="34" t="str">
        <f t="shared" si="46"/>
        <v/>
      </c>
      <c r="V481" s="19"/>
    </row>
    <row r="482" spans="1:22" s="5" customFormat="1">
      <c r="A482" s="19" t="s">
        <v>8972</v>
      </c>
      <c r="B482" s="19" t="s">
        <v>5618</v>
      </c>
      <c r="C482" s="19"/>
      <c r="D482" s="19" t="s">
        <v>2299</v>
      </c>
      <c r="E482" s="34">
        <v>41827</v>
      </c>
      <c r="F482" s="19"/>
      <c r="G482" s="19"/>
      <c r="H482" s="19">
        <f t="shared" si="42"/>
        <v>1</v>
      </c>
      <c r="I482" s="19"/>
      <c r="J482" s="11" t="s">
        <v>8971</v>
      </c>
      <c r="K482" s="19" t="str">
        <f t="shared" si="47"/>
        <v>F4211</v>
      </c>
      <c r="L482" s="19" t="str">
        <f t="shared" si="43"/>
        <v>F42.1.1 - Construction of roads and motorways</v>
      </c>
      <c r="M482" s="19"/>
      <c r="N482" s="19" t="s">
        <v>359</v>
      </c>
      <c r="O482" s="19" t="s">
        <v>2299</v>
      </c>
      <c r="P482" s="19"/>
      <c r="Q482" s="19"/>
      <c r="R482" s="19"/>
      <c r="S482" s="34">
        <f t="shared" si="44"/>
        <v>41827</v>
      </c>
      <c r="T482" s="34" t="str">
        <f t="shared" si="45"/>
        <v/>
      </c>
      <c r="U482" s="34" t="str">
        <f t="shared" si="46"/>
        <v/>
      </c>
      <c r="V482" s="19"/>
    </row>
    <row r="483" spans="1:22" s="5" customFormat="1">
      <c r="A483" s="19" t="s">
        <v>8973</v>
      </c>
      <c r="B483" s="19" t="s">
        <v>5619</v>
      </c>
      <c r="C483" s="19"/>
      <c r="D483" s="19" t="s">
        <v>2299</v>
      </c>
      <c r="E483" s="34">
        <v>41827</v>
      </c>
      <c r="F483" s="19"/>
      <c r="G483" s="19"/>
      <c r="H483" s="19">
        <f t="shared" si="42"/>
        <v>1</v>
      </c>
      <c r="I483" s="19"/>
      <c r="J483" s="11" t="s">
        <v>8972</v>
      </c>
      <c r="K483" s="19" t="str">
        <f t="shared" si="47"/>
        <v>F4212</v>
      </c>
      <c r="L483" s="19" t="str">
        <f t="shared" si="43"/>
        <v>F42.1.2 - Construction of railways and underground railways</v>
      </c>
      <c r="M483" s="19"/>
      <c r="N483" s="19" t="s">
        <v>359</v>
      </c>
      <c r="O483" s="19" t="s">
        <v>2299</v>
      </c>
      <c r="P483" s="19"/>
      <c r="Q483" s="19"/>
      <c r="R483" s="19"/>
      <c r="S483" s="34">
        <f t="shared" si="44"/>
        <v>41827</v>
      </c>
      <c r="T483" s="34" t="str">
        <f t="shared" si="45"/>
        <v/>
      </c>
      <c r="U483" s="34" t="str">
        <f t="shared" si="46"/>
        <v/>
      </c>
      <c r="V483" s="19"/>
    </row>
    <row r="484" spans="1:22" s="5" customFormat="1">
      <c r="A484" s="19" t="s">
        <v>8974</v>
      </c>
      <c r="B484" s="19" t="s">
        <v>5620</v>
      </c>
      <c r="C484" s="19"/>
      <c r="D484" s="19" t="s">
        <v>2299</v>
      </c>
      <c r="E484" s="34">
        <v>41827</v>
      </c>
      <c r="F484" s="19"/>
      <c r="G484" s="19"/>
      <c r="H484" s="19">
        <f t="shared" si="42"/>
        <v>1</v>
      </c>
      <c r="I484" s="19"/>
      <c r="J484" s="11" t="s">
        <v>8973</v>
      </c>
      <c r="K484" s="19" t="str">
        <f t="shared" si="47"/>
        <v>F4213</v>
      </c>
      <c r="L484" s="19" t="str">
        <f t="shared" si="43"/>
        <v>F42.1.3 - Construction of bridges and tunnels</v>
      </c>
      <c r="M484" s="19"/>
      <c r="N484" s="19" t="s">
        <v>359</v>
      </c>
      <c r="O484" s="19" t="s">
        <v>2299</v>
      </c>
      <c r="P484" s="19"/>
      <c r="Q484" s="19"/>
      <c r="R484" s="19"/>
      <c r="S484" s="34">
        <f t="shared" si="44"/>
        <v>41827</v>
      </c>
      <c r="T484" s="34" t="str">
        <f t="shared" si="45"/>
        <v/>
      </c>
      <c r="U484" s="34" t="str">
        <f t="shared" si="46"/>
        <v/>
      </c>
      <c r="V484" s="19"/>
    </row>
    <row r="485" spans="1:22" s="5" customFormat="1">
      <c r="A485" s="19" t="s">
        <v>8975</v>
      </c>
      <c r="B485" s="19" t="s">
        <v>5621</v>
      </c>
      <c r="C485" s="19"/>
      <c r="D485" s="19" t="s">
        <v>2299</v>
      </c>
      <c r="E485" s="34">
        <v>41827</v>
      </c>
      <c r="F485" s="19"/>
      <c r="G485" s="19"/>
      <c r="H485" s="19">
        <f t="shared" si="42"/>
        <v>1</v>
      </c>
      <c r="I485" s="19"/>
      <c r="J485" s="10" t="s">
        <v>8974</v>
      </c>
      <c r="K485" s="19" t="str">
        <f t="shared" si="47"/>
        <v>F422</v>
      </c>
      <c r="L485" s="19" t="str">
        <f t="shared" si="43"/>
        <v>F42.2 - Construction of utility projects</v>
      </c>
      <c r="M485" s="19" t="s">
        <v>358</v>
      </c>
      <c r="N485" s="19" t="s">
        <v>359</v>
      </c>
      <c r="O485" s="19" t="s">
        <v>2299</v>
      </c>
      <c r="P485" s="19"/>
      <c r="Q485" s="19"/>
      <c r="R485" s="19"/>
      <c r="S485" s="34">
        <f t="shared" si="44"/>
        <v>41827</v>
      </c>
      <c r="T485" s="34" t="str">
        <f t="shared" si="45"/>
        <v/>
      </c>
      <c r="U485" s="34" t="str">
        <f t="shared" si="46"/>
        <v/>
      </c>
      <c r="V485" s="19"/>
    </row>
    <row r="486" spans="1:22" s="5" customFormat="1">
      <c r="A486" s="19" t="s">
        <v>8976</v>
      </c>
      <c r="B486" s="19" t="s">
        <v>5622</v>
      </c>
      <c r="C486" s="19"/>
      <c r="D486" s="19" t="s">
        <v>2299</v>
      </c>
      <c r="E486" s="34">
        <v>41827</v>
      </c>
      <c r="F486" s="19"/>
      <c r="G486" s="19"/>
      <c r="H486" s="19">
        <f t="shared" si="42"/>
        <v>1</v>
      </c>
      <c r="I486" s="19"/>
      <c r="J486" s="11" t="s">
        <v>8975</v>
      </c>
      <c r="K486" s="19" t="str">
        <f t="shared" si="47"/>
        <v>F4221</v>
      </c>
      <c r="L486" s="19" t="str">
        <f t="shared" si="43"/>
        <v>F42.2.1 - Construction of utility projects for fluids</v>
      </c>
      <c r="M486" s="19"/>
      <c r="N486" s="19" t="s">
        <v>359</v>
      </c>
      <c r="O486" s="19" t="s">
        <v>2299</v>
      </c>
      <c r="P486" s="19"/>
      <c r="Q486" s="19"/>
      <c r="R486" s="19"/>
      <c r="S486" s="34">
        <f t="shared" si="44"/>
        <v>41827</v>
      </c>
      <c r="T486" s="34" t="str">
        <f t="shared" si="45"/>
        <v/>
      </c>
      <c r="U486" s="34" t="str">
        <f t="shared" si="46"/>
        <v/>
      </c>
      <c r="V486" s="19"/>
    </row>
    <row r="487" spans="1:22" s="5" customFormat="1">
      <c r="A487" s="19" t="s">
        <v>8977</v>
      </c>
      <c r="B487" s="19" t="s">
        <v>5623</v>
      </c>
      <c r="C487" s="19"/>
      <c r="D487" s="19" t="s">
        <v>2299</v>
      </c>
      <c r="E487" s="34">
        <v>41827</v>
      </c>
      <c r="F487" s="19"/>
      <c r="G487" s="19"/>
      <c r="H487" s="19">
        <f t="shared" si="42"/>
        <v>1</v>
      </c>
      <c r="I487" s="19"/>
      <c r="J487" s="11" t="s">
        <v>8976</v>
      </c>
      <c r="K487" s="19" t="str">
        <f t="shared" si="47"/>
        <v>F4222</v>
      </c>
      <c r="L487" s="19" t="str">
        <f t="shared" si="43"/>
        <v>F42.2.2 - Construction of utility projects for electricity and telecommunications</v>
      </c>
      <c r="M487" s="19"/>
      <c r="N487" s="19" t="s">
        <v>359</v>
      </c>
      <c r="O487" s="19" t="s">
        <v>2299</v>
      </c>
      <c r="P487" s="19"/>
      <c r="Q487" s="19"/>
      <c r="R487" s="19"/>
      <c r="S487" s="34">
        <f t="shared" si="44"/>
        <v>41827</v>
      </c>
      <c r="T487" s="34" t="str">
        <f t="shared" si="45"/>
        <v/>
      </c>
      <c r="U487" s="34" t="str">
        <f t="shared" si="46"/>
        <v/>
      </c>
      <c r="V487" s="19"/>
    </row>
    <row r="488" spans="1:22" s="5" customFormat="1">
      <c r="A488" s="19" t="s">
        <v>8978</v>
      </c>
      <c r="B488" s="19" t="s">
        <v>5624</v>
      </c>
      <c r="C488" s="19"/>
      <c r="D488" s="19" t="s">
        <v>2299</v>
      </c>
      <c r="E488" s="34">
        <v>41827</v>
      </c>
      <c r="F488" s="19"/>
      <c r="G488" s="19"/>
      <c r="H488" s="19">
        <f t="shared" si="42"/>
        <v>1</v>
      </c>
      <c r="I488" s="19"/>
      <c r="J488" s="10" t="s">
        <v>8977</v>
      </c>
      <c r="K488" s="19" t="str">
        <f t="shared" si="47"/>
        <v>F429</v>
      </c>
      <c r="L488" s="19" t="str">
        <f t="shared" si="43"/>
        <v>F42.9 - Construction of other civil engineering projects</v>
      </c>
      <c r="M488" s="19" t="s">
        <v>358</v>
      </c>
      <c r="N488" s="19" t="s">
        <v>359</v>
      </c>
      <c r="O488" s="19" t="s">
        <v>2299</v>
      </c>
      <c r="P488" s="19"/>
      <c r="Q488" s="19"/>
      <c r="R488" s="19"/>
      <c r="S488" s="34">
        <f t="shared" si="44"/>
        <v>41827</v>
      </c>
      <c r="T488" s="34" t="str">
        <f t="shared" si="45"/>
        <v/>
      </c>
      <c r="U488" s="34" t="str">
        <f t="shared" si="46"/>
        <v/>
      </c>
      <c r="V488" s="19"/>
    </row>
    <row r="489" spans="1:22" s="5" customFormat="1">
      <c r="A489" s="19" t="s">
        <v>8979</v>
      </c>
      <c r="B489" s="19" t="s">
        <v>5625</v>
      </c>
      <c r="C489" s="19"/>
      <c r="D489" s="19" t="s">
        <v>2299</v>
      </c>
      <c r="E489" s="34">
        <v>41827</v>
      </c>
      <c r="F489" s="19"/>
      <c r="G489" s="19"/>
      <c r="H489" s="19">
        <f t="shared" si="42"/>
        <v>1</v>
      </c>
      <c r="I489" s="19"/>
      <c r="J489" s="11" t="s">
        <v>8978</v>
      </c>
      <c r="K489" s="19" t="str">
        <f t="shared" si="47"/>
        <v>F4291</v>
      </c>
      <c r="L489" s="19" t="str">
        <f t="shared" si="43"/>
        <v>F42.9.1 - Construction of water projects</v>
      </c>
      <c r="M489" s="19"/>
      <c r="N489" s="19" t="s">
        <v>359</v>
      </c>
      <c r="O489" s="19" t="s">
        <v>2299</v>
      </c>
      <c r="P489" s="19"/>
      <c r="Q489" s="19"/>
      <c r="R489" s="19"/>
      <c r="S489" s="34">
        <f t="shared" si="44"/>
        <v>41827</v>
      </c>
      <c r="T489" s="34" t="str">
        <f t="shared" si="45"/>
        <v/>
      </c>
      <c r="U489" s="34" t="str">
        <f t="shared" si="46"/>
        <v/>
      </c>
      <c r="V489" s="19"/>
    </row>
    <row r="490" spans="1:22" s="5" customFormat="1">
      <c r="A490" s="19" t="s">
        <v>8980</v>
      </c>
      <c r="B490" s="19" t="s">
        <v>5626</v>
      </c>
      <c r="C490" s="19"/>
      <c r="D490" s="19" t="s">
        <v>2299</v>
      </c>
      <c r="E490" s="34">
        <v>41827</v>
      </c>
      <c r="F490" s="19"/>
      <c r="G490" s="19"/>
      <c r="H490" s="19">
        <f t="shared" si="42"/>
        <v>1</v>
      </c>
      <c r="I490" s="19"/>
      <c r="J490" s="11" t="s">
        <v>8979</v>
      </c>
      <c r="K490" s="19" t="str">
        <f t="shared" si="47"/>
        <v>F4299</v>
      </c>
      <c r="L490" s="19" t="str">
        <f t="shared" si="43"/>
        <v>F42.9.9 - Construction of other civil engineering projects n.e.c.</v>
      </c>
      <c r="M490" s="19"/>
      <c r="N490" s="19" t="s">
        <v>359</v>
      </c>
      <c r="O490" s="19" t="s">
        <v>2299</v>
      </c>
      <c r="P490" s="19"/>
      <c r="Q490" s="19"/>
      <c r="R490" s="19"/>
      <c r="S490" s="34">
        <f t="shared" si="44"/>
        <v>41827</v>
      </c>
      <c r="T490" s="34" t="str">
        <f t="shared" si="45"/>
        <v/>
      </c>
      <c r="U490" s="34" t="str">
        <f t="shared" si="46"/>
        <v/>
      </c>
      <c r="V490" s="19"/>
    </row>
    <row r="491" spans="1:22" s="5" customFormat="1">
      <c r="A491" s="19" t="s">
        <v>8981</v>
      </c>
      <c r="B491" s="19" t="s">
        <v>5627</v>
      </c>
      <c r="C491" s="19"/>
      <c r="D491" s="19" t="s">
        <v>2299</v>
      </c>
      <c r="E491" s="34">
        <v>41827</v>
      </c>
      <c r="F491" s="19"/>
      <c r="G491" s="19"/>
      <c r="H491" s="19">
        <f t="shared" si="42"/>
        <v>1</v>
      </c>
      <c r="I491" s="19"/>
      <c r="J491" s="9" t="s">
        <v>8980</v>
      </c>
      <c r="K491" s="19" t="str">
        <f t="shared" si="47"/>
        <v>F43</v>
      </c>
      <c r="L491" s="19" t="str">
        <f t="shared" si="43"/>
        <v>F43 - Specialised construction activities</v>
      </c>
      <c r="M491" s="19" t="s">
        <v>358</v>
      </c>
      <c r="N491" s="19" t="s">
        <v>359</v>
      </c>
      <c r="O491" s="19" t="s">
        <v>2299</v>
      </c>
      <c r="P491" s="19"/>
      <c r="Q491" s="19"/>
      <c r="R491" s="19"/>
      <c r="S491" s="34">
        <f t="shared" si="44"/>
        <v>41827</v>
      </c>
      <c r="T491" s="34" t="str">
        <f t="shared" si="45"/>
        <v/>
      </c>
      <c r="U491" s="34" t="str">
        <f t="shared" si="46"/>
        <v/>
      </c>
      <c r="V491" s="19"/>
    </row>
    <row r="492" spans="1:22" s="5" customFormat="1">
      <c r="A492" s="19" t="s">
        <v>8982</v>
      </c>
      <c r="B492" s="19" t="s">
        <v>5628</v>
      </c>
      <c r="C492" s="19"/>
      <c r="D492" s="19" t="s">
        <v>2299</v>
      </c>
      <c r="E492" s="34">
        <v>41827</v>
      </c>
      <c r="F492" s="19"/>
      <c r="G492" s="19"/>
      <c r="H492" s="19">
        <f t="shared" si="42"/>
        <v>1</v>
      </c>
      <c r="I492" s="19"/>
      <c r="J492" s="10" t="s">
        <v>8981</v>
      </c>
      <c r="K492" s="19" t="str">
        <f t="shared" si="47"/>
        <v>F431</v>
      </c>
      <c r="L492" s="19" t="str">
        <f t="shared" si="43"/>
        <v>F43.1 - Demolition and site preparation</v>
      </c>
      <c r="M492" s="19" t="s">
        <v>358</v>
      </c>
      <c r="N492" s="19" t="s">
        <v>359</v>
      </c>
      <c r="O492" s="19" t="s">
        <v>2299</v>
      </c>
      <c r="P492" s="19"/>
      <c r="Q492" s="19"/>
      <c r="R492" s="19"/>
      <c r="S492" s="34">
        <f t="shared" si="44"/>
        <v>41827</v>
      </c>
      <c r="T492" s="34" t="str">
        <f t="shared" si="45"/>
        <v/>
      </c>
      <c r="U492" s="34" t="str">
        <f t="shared" si="46"/>
        <v/>
      </c>
      <c r="V492" s="19"/>
    </row>
    <row r="493" spans="1:22" s="5" customFormat="1">
      <c r="A493" s="19" t="s">
        <v>8983</v>
      </c>
      <c r="B493" s="19" t="s">
        <v>5629</v>
      </c>
      <c r="C493" s="19"/>
      <c r="D493" s="19" t="s">
        <v>2299</v>
      </c>
      <c r="E493" s="34">
        <v>41827</v>
      </c>
      <c r="F493" s="19"/>
      <c r="G493" s="19"/>
      <c r="H493" s="19">
        <f t="shared" si="42"/>
        <v>1</v>
      </c>
      <c r="I493" s="19"/>
      <c r="J493" s="11" t="s">
        <v>8982</v>
      </c>
      <c r="K493" s="19" t="str">
        <f t="shared" si="47"/>
        <v>F4311</v>
      </c>
      <c r="L493" s="19" t="str">
        <f t="shared" si="43"/>
        <v>F43.1.1 - Demolition</v>
      </c>
      <c r="M493" s="19"/>
      <c r="N493" s="19" t="s">
        <v>359</v>
      </c>
      <c r="O493" s="19" t="s">
        <v>2299</v>
      </c>
      <c r="P493" s="19"/>
      <c r="Q493" s="19"/>
      <c r="R493" s="19"/>
      <c r="S493" s="34">
        <f t="shared" si="44"/>
        <v>41827</v>
      </c>
      <c r="T493" s="34" t="str">
        <f t="shared" si="45"/>
        <v/>
      </c>
      <c r="U493" s="34" t="str">
        <f t="shared" si="46"/>
        <v/>
      </c>
      <c r="V493" s="19"/>
    </row>
    <row r="494" spans="1:22" s="5" customFormat="1">
      <c r="A494" s="19" t="s">
        <v>8984</v>
      </c>
      <c r="B494" s="19" t="s">
        <v>5630</v>
      </c>
      <c r="C494" s="19"/>
      <c r="D494" s="19" t="s">
        <v>2299</v>
      </c>
      <c r="E494" s="34">
        <v>41827</v>
      </c>
      <c r="F494" s="19"/>
      <c r="G494" s="19"/>
      <c r="H494" s="19">
        <f t="shared" si="42"/>
        <v>1</v>
      </c>
      <c r="I494" s="19"/>
      <c r="J494" s="11" t="s">
        <v>8983</v>
      </c>
      <c r="K494" s="19" t="str">
        <f t="shared" si="47"/>
        <v>F4312</v>
      </c>
      <c r="L494" s="19" t="str">
        <f t="shared" si="43"/>
        <v>F43.1.2 - Site preparation</v>
      </c>
      <c r="M494" s="19"/>
      <c r="N494" s="19" t="s">
        <v>359</v>
      </c>
      <c r="O494" s="19" t="s">
        <v>2299</v>
      </c>
      <c r="P494" s="19"/>
      <c r="Q494" s="19"/>
      <c r="R494" s="19"/>
      <c r="S494" s="34">
        <f t="shared" si="44"/>
        <v>41827</v>
      </c>
      <c r="T494" s="34" t="str">
        <f t="shared" si="45"/>
        <v/>
      </c>
      <c r="U494" s="34" t="str">
        <f t="shared" si="46"/>
        <v/>
      </c>
      <c r="V494" s="19"/>
    </row>
    <row r="495" spans="1:22" s="5" customFormat="1">
      <c r="A495" s="19" t="s">
        <v>8985</v>
      </c>
      <c r="B495" s="19" t="s">
        <v>5631</v>
      </c>
      <c r="C495" s="19"/>
      <c r="D495" s="19" t="s">
        <v>2299</v>
      </c>
      <c r="E495" s="34">
        <v>41827</v>
      </c>
      <c r="F495" s="19"/>
      <c r="G495" s="19"/>
      <c r="H495" s="19">
        <f t="shared" si="42"/>
        <v>1</v>
      </c>
      <c r="I495" s="19"/>
      <c r="J495" s="11" t="s">
        <v>8984</v>
      </c>
      <c r="K495" s="19" t="str">
        <f t="shared" si="47"/>
        <v>F4313</v>
      </c>
      <c r="L495" s="19" t="str">
        <f t="shared" si="43"/>
        <v>F43.1.3 - Test drilling and boring</v>
      </c>
      <c r="M495" s="19"/>
      <c r="N495" s="19" t="s">
        <v>359</v>
      </c>
      <c r="O495" s="19" t="s">
        <v>2299</v>
      </c>
      <c r="P495" s="19"/>
      <c r="Q495" s="19"/>
      <c r="R495" s="19"/>
      <c r="S495" s="34">
        <f t="shared" si="44"/>
        <v>41827</v>
      </c>
      <c r="T495" s="34" t="str">
        <f t="shared" si="45"/>
        <v/>
      </c>
      <c r="U495" s="34" t="str">
        <f t="shared" si="46"/>
        <v/>
      </c>
      <c r="V495" s="19"/>
    </row>
    <row r="496" spans="1:22" s="5" customFormat="1">
      <c r="A496" s="19" t="s">
        <v>8986</v>
      </c>
      <c r="B496" s="19" t="s">
        <v>5632</v>
      </c>
      <c r="C496" s="19"/>
      <c r="D496" s="19" t="s">
        <v>2299</v>
      </c>
      <c r="E496" s="34">
        <v>41827</v>
      </c>
      <c r="F496" s="19"/>
      <c r="G496" s="19"/>
      <c r="H496" s="19">
        <f t="shared" si="42"/>
        <v>1</v>
      </c>
      <c r="I496" s="19"/>
      <c r="J496" s="10" t="s">
        <v>8985</v>
      </c>
      <c r="K496" s="19" t="str">
        <f t="shared" si="47"/>
        <v>F432</v>
      </c>
      <c r="L496" s="19" t="str">
        <f t="shared" si="43"/>
        <v>F43.2 - Electrical, plumbing and other construction installation activities</v>
      </c>
      <c r="M496" s="19" t="s">
        <v>358</v>
      </c>
      <c r="N496" s="19" t="s">
        <v>359</v>
      </c>
      <c r="O496" s="19" t="s">
        <v>2299</v>
      </c>
      <c r="P496" s="19"/>
      <c r="Q496" s="19"/>
      <c r="R496" s="19"/>
      <c r="S496" s="34">
        <f t="shared" si="44"/>
        <v>41827</v>
      </c>
      <c r="T496" s="34" t="str">
        <f t="shared" si="45"/>
        <v/>
      </c>
      <c r="U496" s="34" t="str">
        <f t="shared" si="46"/>
        <v/>
      </c>
      <c r="V496" s="19"/>
    </row>
    <row r="497" spans="1:22" s="5" customFormat="1">
      <c r="A497" s="19" t="s">
        <v>8987</v>
      </c>
      <c r="B497" s="19" t="s">
        <v>5633</v>
      </c>
      <c r="C497" s="19"/>
      <c r="D497" s="19" t="s">
        <v>2299</v>
      </c>
      <c r="E497" s="34">
        <v>41827</v>
      </c>
      <c r="F497" s="19"/>
      <c r="G497" s="19"/>
      <c r="H497" s="19">
        <f t="shared" si="42"/>
        <v>1</v>
      </c>
      <c r="I497" s="19"/>
      <c r="J497" s="11" t="s">
        <v>8986</v>
      </c>
      <c r="K497" s="19" t="str">
        <f t="shared" si="47"/>
        <v>F4321</v>
      </c>
      <c r="L497" s="19" t="str">
        <f t="shared" si="43"/>
        <v>F43.2.1 - Electrical installation</v>
      </c>
      <c r="M497" s="19"/>
      <c r="N497" s="19" t="s">
        <v>359</v>
      </c>
      <c r="O497" s="19" t="s">
        <v>2299</v>
      </c>
      <c r="P497" s="19"/>
      <c r="Q497" s="19"/>
      <c r="R497" s="19"/>
      <c r="S497" s="34">
        <f t="shared" si="44"/>
        <v>41827</v>
      </c>
      <c r="T497" s="34" t="str">
        <f t="shared" si="45"/>
        <v/>
      </c>
      <c r="U497" s="34" t="str">
        <f t="shared" si="46"/>
        <v/>
      </c>
      <c r="V497" s="19"/>
    </row>
    <row r="498" spans="1:22" s="5" customFormat="1">
      <c r="A498" s="19" t="s">
        <v>8988</v>
      </c>
      <c r="B498" s="19" t="s">
        <v>5634</v>
      </c>
      <c r="C498" s="19"/>
      <c r="D498" s="19" t="s">
        <v>2299</v>
      </c>
      <c r="E498" s="34">
        <v>41827</v>
      </c>
      <c r="F498" s="19"/>
      <c r="G498" s="19"/>
      <c r="H498" s="19">
        <f t="shared" si="42"/>
        <v>1</v>
      </c>
      <c r="I498" s="19"/>
      <c r="J498" s="11" t="s">
        <v>8987</v>
      </c>
      <c r="K498" s="19" t="str">
        <f t="shared" si="47"/>
        <v>F4322</v>
      </c>
      <c r="L498" s="19" t="str">
        <f t="shared" si="43"/>
        <v>F43.2.2 - Plumbing, heat and air-conditioning installation</v>
      </c>
      <c r="M498" s="19"/>
      <c r="N498" s="19" t="s">
        <v>359</v>
      </c>
      <c r="O498" s="19" t="s">
        <v>2299</v>
      </c>
      <c r="P498" s="19"/>
      <c r="Q498" s="19"/>
      <c r="R498" s="19"/>
      <c r="S498" s="34">
        <f t="shared" si="44"/>
        <v>41827</v>
      </c>
      <c r="T498" s="34" t="str">
        <f t="shared" si="45"/>
        <v/>
      </c>
      <c r="U498" s="34" t="str">
        <f t="shared" si="46"/>
        <v/>
      </c>
      <c r="V498" s="19"/>
    </row>
    <row r="499" spans="1:22" s="5" customFormat="1">
      <c r="A499" s="19" t="s">
        <v>8989</v>
      </c>
      <c r="B499" s="19" t="s">
        <v>5635</v>
      </c>
      <c r="C499" s="19"/>
      <c r="D499" s="19" t="s">
        <v>2299</v>
      </c>
      <c r="E499" s="34">
        <v>41827</v>
      </c>
      <c r="F499" s="19"/>
      <c r="G499" s="19"/>
      <c r="H499" s="19">
        <f t="shared" si="42"/>
        <v>1</v>
      </c>
      <c r="I499" s="19"/>
      <c r="J499" s="11" t="s">
        <v>8988</v>
      </c>
      <c r="K499" s="19" t="str">
        <f t="shared" si="47"/>
        <v>F4329</v>
      </c>
      <c r="L499" s="19" t="str">
        <f t="shared" si="43"/>
        <v>F43.2.9 - Other construction installation</v>
      </c>
      <c r="M499" s="19"/>
      <c r="N499" s="19" t="s">
        <v>359</v>
      </c>
      <c r="O499" s="19" t="s">
        <v>2299</v>
      </c>
      <c r="P499" s="19"/>
      <c r="Q499" s="19"/>
      <c r="R499" s="19"/>
      <c r="S499" s="34">
        <f t="shared" si="44"/>
        <v>41827</v>
      </c>
      <c r="T499" s="34" t="str">
        <f t="shared" si="45"/>
        <v/>
      </c>
      <c r="U499" s="34" t="str">
        <f t="shared" si="46"/>
        <v/>
      </c>
      <c r="V499" s="19"/>
    </row>
    <row r="500" spans="1:22" s="5" customFormat="1">
      <c r="A500" s="19" t="s">
        <v>8990</v>
      </c>
      <c r="B500" s="19" t="s">
        <v>5636</v>
      </c>
      <c r="C500" s="19"/>
      <c r="D500" s="19" t="s">
        <v>2299</v>
      </c>
      <c r="E500" s="34">
        <v>41827</v>
      </c>
      <c r="F500" s="19"/>
      <c r="G500" s="19"/>
      <c r="H500" s="19">
        <f t="shared" si="42"/>
        <v>1</v>
      </c>
      <c r="I500" s="19"/>
      <c r="J500" s="10" t="s">
        <v>8989</v>
      </c>
      <c r="K500" s="19" t="str">
        <f t="shared" si="47"/>
        <v>F433</v>
      </c>
      <c r="L500" s="19" t="str">
        <f t="shared" si="43"/>
        <v>F43.3 - Building completion and finishing</v>
      </c>
      <c r="M500" s="19" t="s">
        <v>358</v>
      </c>
      <c r="N500" s="19" t="s">
        <v>359</v>
      </c>
      <c r="O500" s="19" t="s">
        <v>2299</v>
      </c>
      <c r="P500" s="19"/>
      <c r="Q500" s="19"/>
      <c r="R500" s="19"/>
      <c r="S500" s="34">
        <f t="shared" si="44"/>
        <v>41827</v>
      </c>
      <c r="T500" s="34" t="str">
        <f t="shared" si="45"/>
        <v/>
      </c>
      <c r="U500" s="34" t="str">
        <f t="shared" si="46"/>
        <v/>
      </c>
      <c r="V500" s="19"/>
    </row>
    <row r="501" spans="1:22" s="5" customFormat="1">
      <c r="A501" s="19" t="s">
        <v>8991</v>
      </c>
      <c r="B501" s="19" t="s">
        <v>5637</v>
      </c>
      <c r="C501" s="19"/>
      <c r="D501" s="19" t="s">
        <v>2299</v>
      </c>
      <c r="E501" s="34">
        <v>41827</v>
      </c>
      <c r="F501" s="19"/>
      <c r="G501" s="19"/>
      <c r="H501" s="19">
        <f t="shared" si="42"/>
        <v>1</v>
      </c>
      <c r="I501" s="19"/>
      <c r="J501" s="11" t="s">
        <v>8990</v>
      </c>
      <c r="K501" s="19" t="str">
        <f t="shared" si="47"/>
        <v>F4331</v>
      </c>
      <c r="L501" s="19" t="str">
        <f t="shared" si="43"/>
        <v>F43.3.1 - Plastering</v>
      </c>
      <c r="M501" s="19"/>
      <c r="N501" s="19" t="s">
        <v>359</v>
      </c>
      <c r="O501" s="19" t="s">
        <v>2299</v>
      </c>
      <c r="P501" s="19"/>
      <c r="Q501" s="19"/>
      <c r="R501" s="19"/>
      <c r="S501" s="34">
        <f t="shared" si="44"/>
        <v>41827</v>
      </c>
      <c r="T501" s="34" t="str">
        <f t="shared" si="45"/>
        <v/>
      </c>
      <c r="U501" s="34" t="str">
        <f t="shared" si="46"/>
        <v/>
      </c>
      <c r="V501" s="19"/>
    </row>
    <row r="502" spans="1:22" s="5" customFormat="1">
      <c r="A502" s="19" t="s">
        <v>8992</v>
      </c>
      <c r="B502" s="19" t="s">
        <v>5638</v>
      </c>
      <c r="C502" s="19"/>
      <c r="D502" s="19" t="s">
        <v>2299</v>
      </c>
      <c r="E502" s="34">
        <v>41827</v>
      </c>
      <c r="F502" s="19"/>
      <c r="G502" s="19"/>
      <c r="H502" s="19">
        <f t="shared" si="42"/>
        <v>1</v>
      </c>
      <c r="I502" s="19"/>
      <c r="J502" s="11" t="s">
        <v>8991</v>
      </c>
      <c r="K502" s="19" t="str">
        <f t="shared" si="47"/>
        <v>F4332</v>
      </c>
      <c r="L502" s="19" t="str">
        <f t="shared" si="43"/>
        <v>F43.3.2 - Joinery installation</v>
      </c>
      <c r="M502" s="19"/>
      <c r="N502" s="19" t="s">
        <v>359</v>
      </c>
      <c r="O502" s="19" t="s">
        <v>2299</v>
      </c>
      <c r="P502" s="19"/>
      <c r="Q502" s="19"/>
      <c r="R502" s="19"/>
      <c r="S502" s="34">
        <f t="shared" si="44"/>
        <v>41827</v>
      </c>
      <c r="T502" s="34" t="str">
        <f t="shared" si="45"/>
        <v/>
      </c>
      <c r="U502" s="34" t="str">
        <f t="shared" si="46"/>
        <v/>
      </c>
      <c r="V502" s="19"/>
    </row>
    <row r="503" spans="1:22" s="5" customFormat="1">
      <c r="A503" s="19" t="s">
        <v>8993</v>
      </c>
      <c r="B503" s="19" t="s">
        <v>5639</v>
      </c>
      <c r="C503" s="19"/>
      <c r="D503" s="19" t="s">
        <v>2299</v>
      </c>
      <c r="E503" s="34">
        <v>41827</v>
      </c>
      <c r="F503" s="19"/>
      <c r="G503" s="19"/>
      <c r="H503" s="19">
        <f t="shared" si="42"/>
        <v>1</v>
      </c>
      <c r="I503" s="19"/>
      <c r="J503" s="11" t="s">
        <v>8992</v>
      </c>
      <c r="K503" s="19" t="str">
        <f t="shared" si="47"/>
        <v>F4333</v>
      </c>
      <c r="L503" s="19" t="str">
        <f t="shared" si="43"/>
        <v>F43.3.3 - Floor and wall covering</v>
      </c>
      <c r="M503" s="19"/>
      <c r="N503" s="19" t="s">
        <v>359</v>
      </c>
      <c r="O503" s="19" t="s">
        <v>2299</v>
      </c>
      <c r="P503" s="19"/>
      <c r="Q503" s="19"/>
      <c r="R503" s="19"/>
      <c r="S503" s="34">
        <f t="shared" si="44"/>
        <v>41827</v>
      </c>
      <c r="T503" s="34" t="str">
        <f t="shared" si="45"/>
        <v/>
      </c>
      <c r="U503" s="34" t="str">
        <f t="shared" si="46"/>
        <v/>
      </c>
      <c r="V503" s="19"/>
    </row>
    <row r="504" spans="1:22" s="5" customFormat="1">
      <c r="A504" s="19" t="s">
        <v>8994</v>
      </c>
      <c r="B504" s="19" t="s">
        <v>5640</v>
      </c>
      <c r="C504" s="19"/>
      <c r="D504" s="19" t="s">
        <v>2299</v>
      </c>
      <c r="E504" s="34">
        <v>41827</v>
      </c>
      <c r="F504" s="19"/>
      <c r="G504" s="19"/>
      <c r="H504" s="19">
        <f t="shared" si="42"/>
        <v>1</v>
      </c>
      <c r="I504" s="19"/>
      <c r="J504" s="11" t="s">
        <v>8993</v>
      </c>
      <c r="K504" s="19" t="str">
        <f t="shared" si="47"/>
        <v>F4334</v>
      </c>
      <c r="L504" s="19" t="str">
        <f t="shared" si="43"/>
        <v>F43.3.4 - Painting and glazing</v>
      </c>
      <c r="M504" s="19"/>
      <c r="N504" s="19" t="s">
        <v>359</v>
      </c>
      <c r="O504" s="19" t="s">
        <v>2299</v>
      </c>
      <c r="P504" s="19"/>
      <c r="Q504" s="19"/>
      <c r="R504" s="19"/>
      <c r="S504" s="34">
        <f t="shared" si="44"/>
        <v>41827</v>
      </c>
      <c r="T504" s="34" t="str">
        <f t="shared" si="45"/>
        <v/>
      </c>
      <c r="U504" s="34" t="str">
        <f t="shared" si="46"/>
        <v/>
      </c>
      <c r="V504" s="19"/>
    </row>
    <row r="505" spans="1:22" s="5" customFormat="1">
      <c r="A505" s="19" t="s">
        <v>8995</v>
      </c>
      <c r="B505" s="19" t="s">
        <v>5641</v>
      </c>
      <c r="C505" s="19"/>
      <c r="D505" s="19" t="s">
        <v>2299</v>
      </c>
      <c r="E505" s="34">
        <v>41827</v>
      </c>
      <c r="F505" s="19"/>
      <c r="G505" s="19"/>
      <c r="H505" s="19">
        <f t="shared" si="42"/>
        <v>1</v>
      </c>
      <c r="I505" s="19"/>
      <c r="J505" s="11" t="s">
        <v>8994</v>
      </c>
      <c r="K505" s="19" t="str">
        <f t="shared" si="47"/>
        <v>F4339</v>
      </c>
      <c r="L505" s="19" t="str">
        <f t="shared" si="43"/>
        <v>F43.3.9 - Other building completion and finishing</v>
      </c>
      <c r="M505" s="19"/>
      <c r="N505" s="19" t="s">
        <v>359</v>
      </c>
      <c r="O505" s="19" t="s">
        <v>2299</v>
      </c>
      <c r="P505" s="19"/>
      <c r="Q505" s="19"/>
      <c r="R505" s="19"/>
      <c r="S505" s="34">
        <f t="shared" si="44"/>
        <v>41827</v>
      </c>
      <c r="T505" s="34" t="str">
        <f t="shared" si="45"/>
        <v/>
      </c>
      <c r="U505" s="34" t="str">
        <f t="shared" si="46"/>
        <v/>
      </c>
      <c r="V505" s="19"/>
    </row>
    <row r="506" spans="1:22" s="5" customFormat="1">
      <c r="A506" s="19" t="s">
        <v>8996</v>
      </c>
      <c r="B506" s="19" t="s">
        <v>5642</v>
      </c>
      <c r="C506" s="19"/>
      <c r="D506" s="19" t="s">
        <v>2299</v>
      </c>
      <c r="E506" s="34">
        <v>41827</v>
      </c>
      <c r="F506" s="19"/>
      <c r="G506" s="19"/>
      <c r="H506" s="19">
        <f t="shared" si="42"/>
        <v>1</v>
      </c>
      <c r="I506" s="19"/>
      <c r="J506" s="10" t="s">
        <v>8995</v>
      </c>
      <c r="K506" s="19" t="str">
        <f t="shared" si="47"/>
        <v>F439</v>
      </c>
      <c r="L506" s="19" t="str">
        <f t="shared" si="43"/>
        <v>F43.9 - Other specialised construction activities</v>
      </c>
      <c r="M506" s="19" t="s">
        <v>358</v>
      </c>
      <c r="N506" s="19" t="s">
        <v>359</v>
      </c>
      <c r="O506" s="19" t="s">
        <v>2299</v>
      </c>
      <c r="P506" s="19"/>
      <c r="Q506" s="19"/>
      <c r="R506" s="19"/>
      <c r="S506" s="34">
        <f t="shared" si="44"/>
        <v>41827</v>
      </c>
      <c r="T506" s="34" t="str">
        <f t="shared" si="45"/>
        <v/>
      </c>
      <c r="U506" s="34" t="str">
        <f t="shared" si="46"/>
        <v/>
      </c>
      <c r="V506" s="19"/>
    </row>
    <row r="507" spans="1:22" s="5" customFormat="1">
      <c r="A507" s="19" t="s">
        <v>8997</v>
      </c>
      <c r="B507" s="19" t="s">
        <v>5643</v>
      </c>
      <c r="C507" s="19"/>
      <c r="D507" s="19" t="s">
        <v>2299</v>
      </c>
      <c r="E507" s="34">
        <v>41827</v>
      </c>
      <c r="F507" s="19"/>
      <c r="G507" s="19"/>
      <c r="H507" s="19">
        <f t="shared" si="42"/>
        <v>1</v>
      </c>
      <c r="I507" s="19"/>
      <c r="J507" s="11" t="s">
        <v>8996</v>
      </c>
      <c r="K507" s="19" t="str">
        <f t="shared" si="47"/>
        <v>F4391</v>
      </c>
      <c r="L507" s="19" t="str">
        <f t="shared" si="43"/>
        <v>F43.9.1 - Roofing activities</v>
      </c>
      <c r="M507" s="19"/>
      <c r="N507" s="19" t="s">
        <v>359</v>
      </c>
      <c r="O507" s="19" t="s">
        <v>2299</v>
      </c>
      <c r="P507" s="19"/>
      <c r="Q507" s="19"/>
      <c r="R507" s="19"/>
      <c r="S507" s="34">
        <f t="shared" si="44"/>
        <v>41827</v>
      </c>
      <c r="T507" s="34" t="str">
        <f t="shared" si="45"/>
        <v/>
      </c>
      <c r="U507" s="34" t="str">
        <f t="shared" si="46"/>
        <v/>
      </c>
      <c r="V507" s="19"/>
    </row>
    <row r="508" spans="1:22" s="5" customFormat="1">
      <c r="A508" s="4" t="s">
        <v>8998</v>
      </c>
      <c r="B508" s="19" t="s">
        <v>5760</v>
      </c>
      <c r="C508" s="19"/>
      <c r="D508" s="19" t="s">
        <v>2299</v>
      </c>
      <c r="E508" s="34">
        <v>41827</v>
      </c>
      <c r="F508" s="19"/>
      <c r="G508" s="19"/>
      <c r="H508" s="19">
        <f t="shared" si="42"/>
        <v>1</v>
      </c>
      <c r="I508" s="19"/>
      <c r="J508" s="11" t="s">
        <v>8997</v>
      </c>
      <c r="K508" s="19" t="str">
        <f t="shared" si="47"/>
        <v>F4399</v>
      </c>
      <c r="L508" s="19" t="str">
        <f t="shared" si="43"/>
        <v>F43.9.9 - Other specialised construction activities n.e.c.</v>
      </c>
      <c r="M508" s="19"/>
      <c r="N508" s="19" t="s">
        <v>359</v>
      </c>
      <c r="O508" s="19" t="s">
        <v>2299</v>
      </c>
      <c r="P508" s="19"/>
      <c r="Q508" s="19"/>
      <c r="R508" s="19"/>
      <c r="S508" s="34">
        <f t="shared" si="44"/>
        <v>41827</v>
      </c>
      <c r="T508" s="34" t="str">
        <f t="shared" si="45"/>
        <v/>
      </c>
      <c r="U508" s="34" t="str">
        <f t="shared" si="46"/>
        <v/>
      </c>
      <c r="V508" s="19"/>
    </row>
    <row r="509" spans="1:22" s="5" customFormat="1">
      <c r="A509" s="19" t="s">
        <v>8999</v>
      </c>
      <c r="B509" s="19" t="s">
        <v>5645</v>
      </c>
      <c r="C509" s="19"/>
      <c r="D509" s="19" t="s">
        <v>2299</v>
      </c>
      <c r="E509" s="34">
        <v>41827</v>
      </c>
      <c r="F509" s="19"/>
      <c r="G509" s="19"/>
      <c r="H509" s="19">
        <f t="shared" si="42"/>
        <v>1</v>
      </c>
      <c r="I509" s="19"/>
      <c r="J509" s="8" t="s">
        <v>8998</v>
      </c>
      <c r="K509" s="19" t="str">
        <f t="shared" si="47"/>
        <v>G</v>
      </c>
      <c r="L509" s="19" t="str">
        <f t="shared" si="43"/>
        <v>G - Wholesale and retail trade; repair of motor vehicles and motorcycles</v>
      </c>
      <c r="M509" s="19" t="s">
        <v>358</v>
      </c>
      <c r="N509" s="19" t="s">
        <v>359</v>
      </c>
      <c r="O509" s="19" t="s">
        <v>2299</v>
      </c>
      <c r="P509" s="19"/>
      <c r="Q509" s="19"/>
      <c r="R509" s="19"/>
      <c r="S509" s="34">
        <f t="shared" si="44"/>
        <v>41827</v>
      </c>
      <c r="T509" s="34" t="str">
        <f t="shared" si="45"/>
        <v/>
      </c>
      <c r="U509" s="34" t="str">
        <f t="shared" si="46"/>
        <v/>
      </c>
      <c r="V509" s="19"/>
    </row>
    <row r="510" spans="1:22" s="5" customFormat="1">
      <c r="A510" s="19" t="s">
        <v>9000</v>
      </c>
      <c r="B510" s="19" t="s">
        <v>5646</v>
      </c>
      <c r="C510" s="19"/>
      <c r="D510" s="19" t="s">
        <v>2299</v>
      </c>
      <c r="E510" s="34">
        <v>41827</v>
      </c>
      <c r="F510" s="19"/>
      <c r="G510" s="19"/>
      <c r="H510" s="19">
        <f t="shared" si="42"/>
        <v>1</v>
      </c>
      <c r="I510" s="19"/>
      <c r="J510" s="9" t="s">
        <v>8999</v>
      </c>
      <c r="K510" s="19" t="str">
        <f t="shared" si="47"/>
        <v>G45</v>
      </c>
      <c r="L510" s="19" t="str">
        <f t="shared" si="43"/>
        <v>G45 - Wholesale and retail trade and repair of motor vehicles and motorcycles</v>
      </c>
      <c r="M510" s="19" t="s">
        <v>358</v>
      </c>
      <c r="N510" s="19" t="s">
        <v>359</v>
      </c>
      <c r="O510" s="19" t="s">
        <v>2299</v>
      </c>
      <c r="P510" s="19"/>
      <c r="Q510" s="19"/>
      <c r="R510" s="19"/>
      <c r="S510" s="34">
        <f t="shared" si="44"/>
        <v>41827</v>
      </c>
      <c r="T510" s="34" t="str">
        <f t="shared" si="45"/>
        <v/>
      </c>
      <c r="U510" s="34" t="str">
        <f t="shared" si="46"/>
        <v/>
      </c>
      <c r="V510" s="19"/>
    </row>
    <row r="511" spans="1:22" s="5" customFormat="1">
      <c r="A511" s="19" t="s">
        <v>9001</v>
      </c>
      <c r="B511" s="19" t="s">
        <v>5647</v>
      </c>
      <c r="C511" s="19"/>
      <c r="D511" s="19" t="s">
        <v>2299</v>
      </c>
      <c r="E511" s="34">
        <v>41827</v>
      </c>
      <c r="F511" s="19"/>
      <c r="G511" s="19"/>
      <c r="H511" s="19">
        <f t="shared" si="42"/>
        <v>1</v>
      </c>
      <c r="I511" s="19"/>
      <c r="J511" s="10" t="s">
        <v>9000</v>
      </c>
      <c r="K511" s="19" t="str">
        <f t="shared" si="47"/>
        <v>G451</v>
      </c>
      <c r="L511" s="19" t="str">
        <f t="shared" si="43"/>
        <v>G45.1 - Sale of motor vehicles</v>
      </c>
      <c r="M511" s="19" t="s">
        <v>358</v>
      </c>
      <c r="N511" s="19" t="s">
        <v>359</v>
      </c>
      <c r="O511" s="19" t="s">
        <v>2299</v>
      </c>
      <c r="P511" s="19"/>
      <c r="Q511" s="19"/>
      <c r="R511" s="19"/>
      <c r="S511" s="34">
        <f t="shared" si="44"/>
        <v>41827</v>
      </c>
      <c r="T511" s="34" t="str">
        <f t="shared" si="45"/>
        <v/>
      </c>
      <c r="U511" s="34" t="str">
        <f t="shared" si="46"/>
        <v/>
      </c>
      <c r="V511" s="19"/>
    </row>
    <row r="512" spans="1:22" s="5" customFormat="1">
      <c r="A512" s="19" t="s">
        <v>9002</v>
      </c>
      <c r="B512" s="19" t="s">
        <v>5648</v>
      </c>
      <c r="C512" s="19"/>
      <c r="D512" s="19" t="s">
        <v>2299</v>
      </c>
      <c r="E512" s="34">
        <v>41827</v>
      </c>
      <c r="F512" s="19"/>
      <c r="G512" s="19"/>
      <c r="H512" s="19">
        <f t="shared" si="42"/>
        <v>1</v>
      </c>
      <c r="I512" s="19"/>
      <c r="J512" s="11" t="s">
        <v>9001</v>
      </c>
      <c r="K512" s="19" t="str">
        <f t="shared" si="47"/>
        <v>G4511</v>
      </c>
      <c r="L512" s="19" t="str">
        <f t="shared" si="43"/>
        <v>G45.1.1 - Sale of cars and light motor vehicles</v>
      </c>
      <c r="M512" s="19"/>
      <c r="N512" s="19" t="s">
        <v>359</v>
      </c>
      <c r="O512" s="19" t="s">
        <v>2299</v>
      </c>
      <c r="P512" s="19"/>
      <c r="Q512" s="19"/>
      <c r="R512" s="19"/>
      <c r="S512" s="34">
        <f t="shared" si="44"/>
        <v>41827</v>
      </c>
      <c r="T512" s="34" t="str">
        <f t="shared" si="45"/>
        <v/>
      </c>
      <c r="U512" s="34" t="str">
        <f t="shared" si="46"/>
        <v/>
      </c>
      <c r="V512" s="19"/>
    </row>
    <row r="513" spans="1:22" s="5" customFormat="1">
      <c r="A513" s="19" t="s">
        <v>9003</v>
      </c>
      <c r="B513" s="19" t="s">
        <v>5649</v>
      </c>
      <c r="C513" s="19"/>
      <c r="D513" s="19" t="s">
        <v>2299</v>
      </c>
      <c r="E513" s="34">
        <v>41827</v>
      </c>
      <c r="F513" s="19"/>
      <c r="G513" s="19"/>
      <c r="H513" s="19">
        <f t="shared" si="42"/>
        <v>1</v>
      </c>
      <c r="I513" s="19"/>
      <c r="J513" s="11" t="s">
        <v>9002</v>
      </c>
      <c r="K513" s="19" t="str">
        <f t="shared" si="47"/>
        <v>G4519</v>
      </c>
      <c r="L513" s="19" t="str">
        <f t="shared" si="43"/>
        <v>G45.1.9 - Sale of other motor vehicles</v>
      </c>
      <c r="M513" s="19"/>
      <c r="N513" s="19" t="s">
        <v>359</v>
      </c>
      <c r="O513" s="19" t="s">
        <v>2299</v>
      </c>
      <c r="P513" s="19"/>
      <c r="Q513" s="19"/>
      <c r="R513" s="19"/>
      <c r="S513" s="34">
        <f t="shared" si="44"/>
        <v>41827</v>
      </c>
      <c r="T513" s="34" t="str">
        <f t="shared" si="45"/>
        <v/>
      </c>
      <c r="U513" s="34" t="str">
        <f t="shared" si="46"/>
        <v/>
      </c>
      <c r="V513" s="19"/>
    </row>
    <row r="514" spans="1:22" s="5" customFormat="1">
      <c r="A514" s="19" t="s">
        <v>9004</v>
      </c>
      <c r="B514" s="19" t="s">
        <v>5650</v>
      </c>
      <c r="C514" s="19"/>
      <c r="D514" s="19" t="s">
        <v>2299</v>
      </c>
      <c r="E514" s="34">
        <v>41827</v>
      </c>
      <c r="F514" s="19"/>
      <c r="G514" s="19"/>
      <c r="H514" s="19">
        <f t="shared" si="42"/>
        <v>1</v>
      </c>
      <c r="I514" s="19"/>
      <c r="J514" s="10" t="s">
        <v>9003</v>
      </c>
      <c r="K514" s="19" t="str">
        <f t="shared" si="47"/>
        <v>G452</v>
      </c>
      <c r="L514" s="19" t="str">
        <f t="shared" si="43"/>
        <v>G45.2 - Maintenance and repair of motor vehicles</v>
      </c>
      <c r="M514" s="19" t="s">
        <v>358</v>
      </c>
      <c r="N514" s="19" t="s">
        <v>359</v>
      </c>
      <c r="O514" s="19" t="s">
        <v>2299</v>
      </c>
      <c r="P514" s="19"/>
      <c r="Q514" s="19"/>
      <c r="R514" s="19"/>
      <c r="S514" s="34">
        <f t="shared" si="44"/>
        <v>41827</v>
      </c>
      <c r="T514" s="34" t="str">
        <f t="shared" si="45"/>
        <v/>
      </c>
      <c r="U514" s="34" t="str">
        <f t="shared" si="46"/>
        <v/>
      </c>
      <c r="V514" s="19"/>
    </row>
    <row r="515" spans="1:22" s="5" customFormat="1">
      <c r="A515" s="19" t="s">
        <v>9005</v>
      </c>
      <c r="B515" s="19" t="s">
        <v>5651</v>
      </c>
      <c r="C515" s="19"/>
      <c r="D515" s="19" t="s">
        <v>2299</v>
      </c>
      <c r="E515" s="34">
        <v>41827</v>
      </c>
      <c r="F515" s="19"/>
      <c r="G515" s="19"/>
      <c r="H515" s="19">
        <f t="shared" ref="H515:H578" si="48">COUNTIF(J:J,A515)</f>
        <v>1</v>
      </c>
      <c r="I515" s="19"/>
      <c r="J515" s="11" t="s">
        <v>9004</v>
      </c>
      <c r="K515" s="19" t="str">
        <f t="shared" si="47"/>
        <v>G4520</v>
      </c>
      <c r="L515" s="19" t="str">
        <f t="shared" si="43"/>
        <v>G45.2.0 - Maintenance and repair of motor vehicles</v>
      </c>
      <c r="M515" s="19"/>
      <c r="N515" s="19" t="s">
        <v>359</v>
      </c>
      <c r="O515" s="19" t="s">
        <v>2299</v>
      </c>
      <c r="P515" s="19"/>
      <c r="Q515" s="19"/>
      <c r="R515" s="19"/>
      <c r="S515" s="34">
        <f t="shared" si="44"/>
        <v>41827</v>
      </c>
      <c r="T515" s="34" t="str">
        <f t="shared" si="45"/>
        <v/>
      </c>
      <c r="U515" s="34" t="str">
        <f t="shared" si="46"/>
        <v/>
      </c>
      <c r="V515" s="19"/>
    </row>
    <row r="516" spans="1:22" s="5" customFormat="1">
      <c r="A516" s="19" t="s">
        <v>9006</v>
      </c>
      <c r="B516" s="19" t="s">
        <v>5652</v>
      </c>
      <c r="C516" s="19"/>
      <c r="D516" s="19" t="s">
        <v>2299</v>
      </c>
      <c r="E516" s="34">
        <v>41827</v>
      </c>
      <c r="F516" s="19"/>
      <c r="G516" s="19"/>
      <c r="H516" s="19">
        <f t="shared" si="48"/>
        <v>1</v>
      </c>
      <c r="I516" s="19"/>
      <c r="J516" s="10" t="s">
        <v>9005</v>
      </c>
      <c r="K516" s="19" t="str">
        <f t="shared" si="47"/>
        <v>G453</v>
      </c>
      <c r="L516" s="19" t="str">
        <f t="shared" ref="L516:L579" si="49">J516</f>
        <v>G45.3 - Sale of motor vehicle parts and accessories</v>
      </c>
      <c r="M516" s="19" t="s">
        <v>358</v>
      </c>
      <c r="N516" s="19" t="s">
        <v>359</v>
      </c>
      <c r="O516" s="19" t="s">
        <v>2299</v>
      </c>
      <c r="P516" s="19"/>
      <c r="Q516" s="19"/>
      <c r="R516" s="19"/>
      <c r="S516" s="34">
        <f t="shared" ref="S516:S579" si="50">VLOOKUP(J516,A:G,5,FALSE)</f>
        <v>41827</v>
      </c>
      <c r="T516" s="34" t="str">
        <f t="shared" ref="T516:T579" si="51">IF(VLOOKUP(J516,A:G,6,FALSE)=0,"",VLOOKUP(J516,A:G,6,FALSE))</f>
        <v/>
      </c>
      <c r="U516" s="34" t="str">
        <f t="shared" ref="U516:U579" si="52">IF(VLOOKUP(J516,A:G,7,FALSE)=0,"",VLOOKUP(J516,A:G,7,FALSE))</f>
        <v/>
      </c>
      <c r="V516" s="19"/>
    </row>
    <row r="517" spans="1:22" s="5" customFormat="1">
      <c r="A517" s="19" t="s">
        <v>9007</v>
      </c>
      <c r="B517" s="19" t="s">
        <v>5653</v>
      </c>
      <c r="C517" s="19"/>
      <c r="D517" s="19" t="s">
        <v>2299</v>
      </c>
      <c r="E517" s="34">
        <v>41827</v>
      </c>
      <c r="F517" s="19"/>
      <c r="G517" s="19"/>
      <c r="H517" s="19">
        <f t="shared" si="48"/>
        <v>1</v>
      </c>
      <c r="I517" s="19"/>
      <c r="J517" s="11" t="s">
        <v>9006</v>
      </c>
      <c r="K517" s="19" t="str">
        <f t="shared" ref="K517:K580" si="53">VLOOKUP(J517,$A$2:$B$1100,2,0)</f>
        <v>G4531</v>
      </c>
      <c r="L517" s="19" t="str">
        <f t="shared" si="49"/>
        <v>G45.3.1 - Wholesale trade of motor vehicle parts and accessories</v>
      </c>
      <c r="M517" s="19"/>
      <c r="N517" s="19" t="s">
        <v>359</v>
      </c>
      <c r="O517" s="19" t="s">
        <v>2299</v>
      </c>
      <c r="P517" s="19"/>
      <c r="Q517" s="19"/>
      <c r="R517" s="19"/>
      <c r="S517" s="34">
        <f t="shared" si="50"/>
        <v>41827</v>
      </c>
      <c r="T517" s="34" t="str">
        <f t="shared" si="51"/>
        <v/>
      </c>
      <c r="U517" s="34" t="str">
        <f t="shared" si="52"/>
        <v/>
      </c>
      <c r="V517" s="19"/>
    </row>
    <row r="518" spans="1:22" s="5" customFormat="1">
      <c r="A518" s="19" t="s">
        <v>9008</v>
      </c>
      <c r="B518" s="19" t="s">
        <v>5654</v>
      </c>
      <c r="C518" s="19"/>
      <c r="D518" s="19" t="s">
        <v>2299</v>
      </c>
      <c r="E518" s="34">
        <v>41827</v>
      </c>
      <c r="F518" s="19"/>
      <c r="G518" s="19"/>
      <c r="H518" s="19">
        <f t="shared" si="48"/>
        <v>1</v>
      </c>
      <c r="I518" s="19"/>
      <c r="J518" s="11" t="s">
        <v>9007</v>
      </c>
      <c r="K518" s="19" t="str">
        <f t="shared" si="53"/>
        <v>G4532</v>
      </c>
      <c r="L518" s="19" t="str">
        <f t="shared" si="49"/>
        <v>G45.3.2 - Retail trade of motor vehicle parts and accessories</v>
      </c>
      <c r="M518" s="19"/>
      <c r="N518" s="19" t="s">
        <v>359</v>
      </c>
      <c r="O518" s="19" t="s">
        <v>2299</v>
      </c>
      <c r="P518" s="19"/>
      <c r="Q518" s="19"/>
      <c r="R518" s="19"/>
      <c r="S518" s="34">
        <f t="shared" si="50"/>
        <v>41827</v>
      </c>
      <c r="T518" s="34" t="str">
        <f t="shared" si="51"/>
        <v/>
      </c>
      <c r="U518" s="34" t="str">
        <f t="shared" si="52"/>
        <v/>
      </c>
      <c r="V518" s="19"/>
    </row>
    <row r="519" spans="1:22" s="5" customFormat="1">
      <c r="A519" s="19" t="s">
        <v>9009</v>
      </c>
      <c r="B519" s="19" t="s">
        <v>5655</v>
      </c>
      <c r="C519" s="19"/>
      <c r="D519" s="19" t="s">
        <v>2299</v>
      </c>
      <c r="E519" s="34">
        <v>41827</v>
      </c>
      <c r="F519" s="19"/>
      <c r="G519" s="19"/>
      <c r="H519" s="19">
        <f t="shared" si="48"/>
        <v>1</v>
      </c>
      <c r="I519" s="19"/>
      <c r="J519" s="10" t="s">
        <v>9008</v>
      </c>
      <c r="K519" s="19" t="str">
        <f t="shared" si="53"/>
        <v>G454</v>
      </c>
      <c r="L519" s="19" t="str">
        <f t="shared" si="49"/>
        <v>G45.4 - Sale, maintenance and repair of motorcycles and related parts and accessories</v>
      </c>
      <c r="M519" s="19" t="s">
        <v>358</v>
      </c>
      <c r="N519" s="19" t="s">
        <v>359</v>
      </c>
      <c r="O519" s="19" t="s">
        <v>2299</v>
      </c>
      <c r="P519" s="19"/>
      <c r="Q519" s="19"/>
      <c r="R519" s="19"/>
      <c r="S519" s="34">
        <f t="shared" si="50"/>
        <v>41827</v>
      </c>
      <c r="T519" s="34" t="str">
        <f t="shared" si="51"/>
        <v/>
      </c>
      <c r="U519" s="34" t="str">
        <f t="shared" si="52"/>
        <v/>
      </c>
      <c r="V519" s="19"/>
    </row>
    <row r="520" spans="1:22" s="5" customFormat="1">
      <c r="A520" s="19" t="s">
        <v>9010</v>
      </c>
      <c r="B520" s="19" t="s">
        <v>5656</v>
      </c>
      <c r="C520" s="19"/>
      <c r="D520" s="19" t="s">
        <v>2299</v>
      </c>
      <c r="E520" s="34">
        <v>41827</v>
      </c>
      <c r="F520" s="19"/>
      <c r="G520" s="19"/>
      <c r="H520" s="19">
        <f t="shared" si="48"/>
        <v>1</v>
      </c>
      <c r="I520" s="19"/>
      <c r="J520" s="11" t="s">
        <v>9009</v>
      </c>
      <c r="K520" s="19" t="str">
        <f t="shared" si="53"/>
        <v>G4540</v>
      </c>
      <c r="L520" s="19" t="str">
        <f t="shared" si="49"/>
        <v>G45.4.0 - Sale, maintenance and repair of motorcycles and related parts and accessories</v>
      </c>
      <c r="M520" s="19"/>
      <c r="N520" s="19" t="s">
        <v>359</v>
      </c>
      <c r="O520" s="19" t="s">
        <v>2299</v>
      </c>
      <c r="P520" s="19"/>
      <c r="Q520" s="19"/>
      <c r="R520" s="19"/>
      <c r="S520" s="34">
        <f t="shared" si="50"/>
        <v>41827</v>
      </c>
      <c r="T520" s="34" t="str">
        <f t="shared" si="51"/>
        <v/>
      </c>
      <c r="U520" s="34" t="str">
        <f t="shared" si="52"/>
        <v/>
      </c>
      <c r="V520" s="19"/>
    </row>
    <row r="521" spans="1:22" s="5" customFormat="1">
      <c r="A521" s="19" t="s">
        <v>9011</v>
      </c>
      <c r="B521" s="19" t="s">
        <v>5657</v>
      </c>
      <c r="C521" s="19"/>
      <c r="D521" s="19" t="s">
        <v>2299</v>
      </c>
      <c r="E521" s="34">
        <v>41827</v>
      </c>
      <c r="F521" s="19"/>
      <c r="G521" s="19"/>
      <c r="H521" s="19">
        <f t="shared" si="48"/>
        <v>1</v>
      </c>
      <c r="I521" s="19"/>
      <c r="J521" s="9" t="s">
        <v>9010</v>
      </c>
      <c r="K521" s="19" t="str">
        <f t="shared" si="53"/>
        <v>G46</v>
      </c>
      <c r="L521" s="19" t="str">
        <f t="shared" si="49"/>
        <v>G46 - Wholesale trade, except of motor vehicles and motorcycles</v>
      </c>
      <c r="M521" s="19" t="s">
        <v>358</v>
      </c>
      <c r="N521" s="19" t="s">
        <v>359</v>
      </c>
      <c r="O521" s="19" t="s">
        <v>2299</v>
      </c>
      <c r="P521" s="19"/>
      <c r="Q521" s="19"/>
      <c r="R521" s="19"/>
      <c r="S521" s="34">
        <f t="shared" si="50"/>
        <v>41827</v>
      </c>
      <c r="T521" s="34" t="str">
        <f t="shared" si="51"/>
        <v/>
      </c>
      <c r="U521" s="34" t="str">
        <f t="shared" si="52"/>
        <v/>
      </c>
      <c r="V521" s="19"/>
    </row>
    <row r="522" spans="1:22" s="5" customFormat="1">
      <c r="A522" s="19" t="s">
        <v>9012</v>
      </c>
      <c r="B522" s="19" t="s">
        <v>5658</v>
      </c>
      <c r="C522" s="19"/>
      <c r="D522" s="19" t="s">
        <v>2299</v>
      </c>
      <c r="E522" s="34">
        <v>41827</v>
      </c>
      <c r="F522" s="19"/>
      <c r="G522" s="19"/>
      <c r="H522" s="19">
        <f t="shared" si="48"/>
        <v>1</v>
      </c>
      <c r="I522" s="19"/>
      <c r="J522" s="10" t="s">
        <v>9011</v>
      </c>
      <c r="K522" s="19" t="str">
        <f t="shared" si="53"/>
        <v>G461</v>
      </c>
      <c r="L522" s="19" t="str">
        <f t="shared" si="49"/>
        <v>G46.1 - Wholesale on a fee or contract basis</v>
      </c>
      <c r="M522" s="19" t="s">
        <v>358</v>
      </c>
      <c r="N522" s="19" t="s">
        <v>359</v>
      </c>
      <c r="O522" s="19" t="s">
        <v>2299</v>
      </c>
      <c r="P522" s="19"/>
      <c r="Q522" s="19"/>
      <c r="R522" s="19"/>
      <c r="S522" s="34">
        <f t="shared" si="50"/>
        <v>41827</v>
      </c>
      <c r="T522" s="34" t="str">
        <f t="shared" si="51"/>
        <v/>
      </c>
      <c r="U522" s="34" t="str">
        <f t="shared" si="52"/>
        <v/>
      </c>
      <c r="V522" s="19"/>
    </row>
    <row r="523" spans="1:22" s="5" customFormat="1">
      <c r="A523" s="19" t="s">
        <v>9013</v>
      </c>
      <c r="B523" s="19" t="s">
        <v>5659</v>
      </c>
      <c r="C523" s="19"/>
      <c r="D523" s="19" t="s">
        <v>2299</v>
      </c>
      <c r="E523" s="34">
        <v>41827</v>
      </c>
      <c r="F523" s="19"/>
      <c r="G523" s="19"/>
      <c r="H523" s="19">
        <f t="shared" si="48"/>
        <v>1</v>
      </c>
      <c r="I523" s="19"/>
      <c r="J523" s="11" t="s">
        <v>9012</v>
      </c>
      <c r="K523" s="19" t="str">
        <f t="shared" si="53"/>
        <v>G4611</v>
      </c>
      <c r="L523" s="19" t="str">
        <f t="shared" si="49"/>
        <v>G46.1.1 - Agents involved in the sale of agricultural raw materials, live animals, textile raw materials and semi-finished goods</v>
      </c>
      <c r="M523" s="19"/>
      <c r="N523" s="19" t="s">
        <v>359</v>
      </c>
      <c r="O523" s="19" t="s">
        <v>2299</v>
      </c>
      <c r="P523" s="19"/>
      <c r="Q523" s="19"/>
      <c r="R523" s="19"/>
      <c r="S523" s="34">
        <f t="shared" si="50"/>
        <v>41827</v>
      </c>
      <c r="T523" s="34" t="str">
        <f t="shared" si="51"/>
        <v/>
      </c>
      <c r="U523" s="34" t="str">
        <f t="shared" si="52"/>
        <v/>
      </c>
      <c r="V523" s="19"/>
    </row>
    <row r="524" spans="1:22" s="5" customFormat="1">
      <c r="A524" s="19" t="s">
        <v>9014</v>
      </c>
      <c r="B524" s="19" t="s">
        <v>5660</v>
      </c>
      <c r="C524" s="19"/>
      <c r="D524" s="19" t="s">
        <v>2299</v>
      </c>
      <c r="E524" s="34">
        <v>41827</v>
      </c>
      <c r="F524" s="19"/>
      <c r="G524" s="19"/>
      <c r="H524" s="19">
        <f t="shared" si="48"/>
        <v>1</v>
      </c>
      <c r="I524" s="19"/>
      <c r="J524" s="11" t="s">
        <v>9013</v>
      </c>
      <c r="K524" s="19" t="str">
        <f t="shared" si="53"/>
        <v>G4612</v>
      </c>
      <c r="L524" s="19" t="str">
        <f t="shared" si="49"/>
        <v>G46.1.2 - Agents involved in the sale of fuels, ores, metals and industrial chemicals</v>
      </c>
      <c r="M524" s="19"/>
      <c r="N524" s="19" t="s">
        <v>359</v>
      </c>
      <c r="O524" s="19" t="s">
        <v>2299</v>
      </c>
      <c r="P524" s="19"/>
      <c r="Q524" s="19"/>
      <c r="R524" s="19"/>
      <c r="S524" s="34">
        <f t="shared" si="50"/>
        <v>41827</v>
      </c>
      <c r="T524" s="34" t="str">
        <f t="shared" si="51"/>
        <v/>
      </c>
      <c r="U524" s="34" t="str">
        <f t="shared" si="52"/>
        <v/>
      </c>
      <c r="V524" s="19"/>
    </row>
    <row r="525" spans="1:22" s="5" customFormat="1">
      <c r="A525" s="19" t="s">
        <v>9015</v>
      </c>
      <c r="B525" s="19" t="s">
        <v>5661</v>
      </c>
      <c r="C525" s="19"/>
      <c r="D525" s="19" t="s">
        <v>2299</v>
      </c>
      <c r="E525" s="34">
        <v>41827</v>
      </c>
      <c r="F525" s="19"/>
      <c r="G525" s="19"/>
      <c r="H525" s="19">
        <f t="shared" si="48"/>
        <v>1</v>
      </c>
      <c r="I525" s="19"/>
      <c r="J525" s="11" t="s">
        <v>9014</v>
      </c>
      <c r="K525" s="19" t="str">
        <f t="shared" si="53"/>
        <v>G4613</v>
      </c>
      <c r="L525" s="19" t="str">
        <f t="shared" si="49"/>
        <v>G46.1.3 - Agents involved in the sale of timber and building materials</v>
      </c>
      <c r="M525" s="19"/>
      <c r="N525" s="19" t="s">
        <v>359</v>
      </c>
      <c r="O525" s="19" t="s">
        <v>2299</v>
      </c>
      <c r="P525" s="19"/>
      <c r="Q525" s="19"/>
      <c r="R525" s="19"/>
      <c r="S525" s="34">
        <f t="shared" si="50"/>
        <v>41827</v>
      </c>
      <c r="T525" s="34" t="str">
        <f t="shared" si="51"/>
        <v/>
      </c>
      <c r="U525" s="34" t="str">
        <f t="shared" si="52"/>
        <v/>
      </c>
      <c r="V525" s="19"/>
    </row>
    <row r="526" spans="1:22" s="5" customFormat="1">
      <c r="A526" s="19" t="s">
        <v>9016</v>
      </c>
      <c r="B526" s="19" t="s">
        <v>5662</v>
      </c>
      <c r="C526" s="19"/>
      <c r="D526" s="19" t="s">
        <v>2299</v>
      </c>
      <c r="E526" s="34">
        <v>41827</v>
      </c>
      <c r="F526" s="19"/>
      <c r="G526" s="19"/>
      <c r="H526" s="19">
        <f t="shared" si="48"/>
        <v>1</v>
      </c>
      <c r="I526" s="19"/>
      <c r="J526" s="11" t="s">
        <v>9015</v>
      </c>
      <c r="K526" s="19" t="str">
        <f t="shared" si="53"/>
        <v>G4614</v>
      </c>
      <c r="L526" s="19" t="str">
        <f t="shared" si="49"/>
        <v>G46.1.4 - Agents involved in the sale of machinery, industrial equipment, ships and aircraft</v>
      </c>
      <c r="M526" s="19"/>
      <c r="N526" s="19" t="s">
        <v>359</v>
      </c>
      <c r="O526" s="19" t="s">
        <v>2299</v>
      </c>
      <c r="P526" s="19"/>
      <c r="Q526" s="19"/>
      <c r="R526" s="19"/>
      <c r="S526" s="34">
        <f t="shared" si="50"/>
        <v>41827</v>
      </c>
      <c r="T526" s="34" t="str">
        <f t="shared" si="51"/>
        <v/>
      </c>
      <c r="U526" s="34" t="str">
        <f t="shared" si="52"/>
        <v/>
      </c>
      <c r="V526" s="19"/>
    </row>
    <row r="527" spans="1:22" s="5" customFormat="1">
      <c r="A527" s="19" t="s">
        <v>9017</v>
      </c>
      <c r="B527" s="19" t="s">
        <v>5663</v>
      </c>
      <c r="C527" s="19"/>
      <c r="D527" s="19" t="s">
        <v>2299</v>
      </c>
      <c r="E527" s="34">
        <v>41827</v>
      </c>
      <c r="F527" s="19"/>
      <c r="G527" s="19"/>
      <c r="H527" s="19">
        <f t="shared" si="48"/>
        <v>1</v>
      </c>
      <c r="I527" s="19"/>
      <c r="J527" s="11" t="s">
        <v>9016</v>
      </c>
      <c r="K527" s="19" t="str">
        <f t="shared" si="53"/>
        <v>G4615</v>
      </c>
      <c r="L527" s="19" t="str">
        <f t="shared" si="49"/>
        <v>G46.1.5 - Agents involved in the sale of furniture, household goods, hardware and ironmongery</v>
      </c>
      <c r="M527" s="19"/>
      <c r="N527" s="19" t="s">
        <v>359</v>
      </c>
      <c r="O527" s="19" t="s">
        <v>2299</v>
      </c>
      <c r="P527" s="19"/>
      <c r="Q527" s="19"/>
      <c r="R527" s="19"/>
      <c r="S527" s="34">
        <f t="shared" si="50"/>
        <v>41827</v>
      </c>
      <c r="T527" s="34" t="str">
        <f t="shared" si="51"/>
        <v/>
      </c>
      <c r="U527" s="34" t="str">
        <f t="shared" si="52"/>
        <v/>
      </c>
      <c r="V527" s="19"/>
    </row>
    <row r="528" spans="1:22" s="5" customFormat="1">
      <c r="A528" s="19" t="s">
        <v>9018</v>
      </c>
      <c r="B528" s="19" t="s">
        <v>5664</v>
      </c>
      <c r="C528" s="19"/>
      <c r="D528" s="19" t="s">
        <v>2299</v>
      </c>
      <c r="E528" s="34">
        <v>41827</v>
      </c>
      <c r="F528" s="19"/>
      <c r="G528" s="19"/>
      <c r="H528" s="19">
        <f t="shared" si="48"/>
        <v>1</v>
      </c>
      <c r="I528" s="19"/>
      <c r="J528" s="11" t="s">
        <v>9017</v>
      </c>
      <c r="K528" s="19" t="str">
        <f t="shared" si="53"/>
        <v>G4616</v>
      </c>
      <c r="L528" s="19" t="str">
        <f t="shared" si="49"/>
        <v>G46.1.6 - Agents involved in the sale of textiles, clothing, fur, footwear and leather goods</v>
      </c>
      <c r="M528" s="19"/>
      <c r="N528" s="19" t="s">
        <v>359</v>
      </c>
      <c r="O528" s="19" t="s">
        <v>2299</v>
      </c>
      <c r="P528" s="19"/>
      <c r="Q528" s="19"/>
      <c r="R528" s="19"/>
      <c r="S528" s="34">
        <f t="shared" si="50"/>
        <v>41827</v>
      </c>
      <c r="T528" s="34" t="str">
        <f t="shared" si="51"/>
        <v/>
      </c>
      <c r="U528" s="34" t="str">
        <f t="shared" si="52"/>
        <v/>
      </c>
      <c r="V528" s="19"/>
    </row>
    <row r="529" spans="1:22" s="5" customFormat="1">
      <c r="A529" s="19" t="s">
        <v>9019</v>
      </c>
      <c r="B529" s="19" t="s">
        <v>5665</v>
      </c>
      <c r="C529" s="19"/>
      <c r="D529" s="19" t="s">
        <v>2299</v>
      </c>
      <c r="E529" s="34">
        <v>41827</v>
      </c>
      <c r="F529" s="19"/>
      <c r="G529" s="19"/>
      <c r="H529" s="19">
        <f t="shared" si="48"/>
        <v>1</v>
      </c>
      <c r="I529" s="19"/>
      <c r="J529" s="11" t="s">
        <v>9018</v>
      </c>
      <c r="K529" s="19" t="str">
        <f t="shared" si="53"/>
        <v>G4617</v>
      </c>
      <c r="L529" s="19" t="str">
        <f t="shared" si="49"/>
        <v>G46.1.7 - Agents involved in the sale of food, beverages and tobacco</v>
      </c>
      <c r="M529" s="19"/>
      <c r="N529" s="19" t="s">
        <v>359</v>
      </c>
      <c r="O529" s="19" t="s">
        <v>2299</v>
      </c>
      <c r="P529" s="19"/>
      <c r="Q529" s="19"/>
      <c r="R529" s="19"/>
      <c r="S529" s="34">
        <f t="shared" si="50"/>
        <v>41827</v>
      </c>
      <c r="T529" s="34" t="str">
        <f t="shared" si="51"/>
        <v/>
      </c>
      <c r="U529" s="34" t="str">
        <f t="shared" si="52"/>
        <v/>
      </c>
      <c r="V529" s="19"/>
    </row>
    <row r="530" spans="1:22" s="5" customFormat="1">
      <c r="A530" s="19" t="s">
        <v>9020</v>
      </c>
      <c r="B530" s="19" t="s">
        <v>5666</v>
      </c>
      <c r="C530" s="19"/>
      <c r="D530" s="19" t="s">
        <v>2299</v>
      </c>
      <c r="E530" s="34">
        <v>41827</v>
      </c>
      <c r="F530" s="19"/>
      <c r="G530" s="19"/>
      <c r="H530" s="19">
        <f t="shared" si="48"/>
        <v>1</v>
      </c>
      <c r="I530" s="19"/>
      <c r="J530" s="11" t="s">
        <v>9019</v>
      </c>
      <c r="K530" s="19" t="str">
        <f t="shared" si="53"/>
        <v>G4618</v>
      </c>
      <c r="L530" s="19" t="str">
        <f t="shared" si="49"/>
        <v>G46.1.8 - Agents specialised in the sale of other particular products</v>
      </c>
      <c r="M530" s="19"/>
      <c r="N530" s="19" t="s">
        <v>359</v>
      </c>
      <c r="O530" s="19" t="s">
        <v>2299</v>
      </c>
      <c r="P530" s="19"/>
      <c r="Q530" s="19"/>
      <c r="R530" s="19"/>
      <c r="S530" s="34">
        <f t="shared" si="50"/>
        <v>41827</v>
      </c>
      <c r="T530" s="34" t="str">
        <f t="shared" si="51"/>
        <v/>
      </c>
      <c r="U530" s="34" t="str">
        <f t="shared" si="52"/>
        <v/>
      </c>
      <c r="V530" s="19"/>
    </row>
    <row r="531" spans="1:22" s="5" customFormat="1">
      <c r="A531" s="19" t="s">
        <v>9021</v>
      </c>
      <c r="B531" s="19" t="s">
        <v>5667</v>
      </c>
      <c r="C531" s="19"/>
      <c r="D531" s="19" t="s">
        <v>2299</v>
      </c>
      <c r="E531" s="34">
        <v>41827</v>
      </c>
      <c r="F531" s="19"/>
      <c r="G531" s="19"/>
      <c r="H531" s="19">
        <f t="shared" si="48"/>
        <v>1</v>
      </c>
      <c r="I531" s="19"/>
      <c r="J531" s="11" t="s">
        <v>9020</v>
      </c>
      <c r="K531" s="19" t="str">
        <f t="shared" si="53"/>
        <v>G4619</v>
      </c>
      <c r="L531" s="19" t="str">
        <f t="shared" si="49"/>
        <v>G46.1.9 - Agents involved in the sale of a variety of goods</v>
      </c>
      <c r="M531" s="19"/>
      <c r="N531" s="19" t="s">
        <v>359</v>
      </c>
      <c r="O531" s="19" t="s">
        <v>2299</v>
      </c>
      <c r="P531" s="19"/>
      <c r="Q531" s="19"/>
      <c r="R531" s="19"/>
      <c r="S531" s="34">
        <f t="shared" si="50"/>
        <v>41827</v>
      </c>
      <c r="T531" s="34" t="str">
        <f t="shared" si="51"/>
        <v/>
      </c>
      <c r="U531" s="34" t="str">
        <f t="shared" si="52"/>
        <v/>
      </c>
      <c r="V531" s="19"/>
    </row>
    <row r="532" spans="1:22" s="5" customFormat="1">
      <c r="A532" s="19" t="s">
        <v>9022</v>
      </c>
      <c r="B532" s="19" t="s">
        <v>5668</v>
      </c>
      <c r="C532" s="19"/>
      <c r="D532" s="19" t="s">
        <v>2299</v>
      </c>
      <c r="E532" s="34">
        <v>41827</v>
      </c>
      <c r="F532" s="19"/>
      <c r="G532" s="19"/>
      <c r="H532" s="19">
        <f t="shared" si="48"/>
        <v>1</v>
      </c>
      <c r="I532" s="19"/>
      <c r="J532" s="10" t="s">
        <v>9021</v>
      </c>
      <c r="K532" s="19" t="str">
        <f t="shared" si="53"/>
        <v>G462</v>
      </c>
      <c r="L532" s="19" t="str">
        <f t="shared" si="49"/>
        <v>G46.2 - Wholesale of agricultural raw materials and live animals</v>
      </c>
      <c r="M532" s="19" t="s">
        <v>358</v>
      </c>
      <c r="N532" s="19" t="s">
        <v>359</v>
      </c>
      <c r="O532" s="19" t="s">
        <v>2299</v>
      </c>
      <c r="P532" s="19"/>
      <c r="Q532" s="19"/>
      <c r="R532" s="19"/>
      <c r="S532" s="34">
        <f t="shared" si="50"/>
        <v>41827</v>
      </c>
      <c r="T532" s="34" t="str">
        <f t="shared" si="51"/>
        <v/>
      </c>
      <c r="U532" s="34" t="str">
        <f t="shared" si="52"/>
        <v/>
      </c>
      <c r="V532" s="19"/>
    </row>
    <row r="533" spans="1:22" s="5" customFormat="1">
      <c r="A533" s="19" t="s">
        <v>9023</v>
      </c>
      <c r="B533" s="19" t="s">
        <v>5669</v>
      </c>
      <c r="C533" s="19"/>
      <c r="D533" s="19" t="s">
        <v>2299</v>
      </c>
      <c r="E533" s="34">
        <v>41827</v>
      </c>
      <c r="F533" s="19"/>
      <c r="G533" s="19"/>
      <c r="H533" s="19">
        <f t="shared" si="48"/>
        <v>1</v>
      </c>
      <c r="I533" s="19"/>
      <c r="J533" s="11" t="s">
        <v>9022</v>
      </c>
      <c r="K533" s="19" t="str">
        <f t="shared" si="53"/>
        <v>G4621</v>
      </c>
      <c r="L533" s="19" t="str">
        <f t="shared" si="49"/>
        <v>G46.2.1 - Wholesale of grain, unmanufactured tobacco, seeds and animal feeds</v>
      </c>
      <c r="M533" s="19"/>
      <c r="N533" s="19" t="s">
        <v>359</v>
      </c>
      <c r="O533" s="19" t="s">
        <v>2299</v>
      </c>
      <c r="P533" s="19"/>
      <c r="Q533" s="19"/>
      <c r="R533" s="19"/>
      <c r="S533" s="34">
        <f t="shared" si="50"/>
        <v>41827</v>
      </c>
      <c r="T533" s="34" t="str">
        <f t="shared" si="51"/>
        <v/>
      </c>
      <c r="U533" s="34" t="str">
        <f t="shared" si="52"/>
        <v/>
      </c>
      <c r="V533" s="19"/>
    </row>
    <row r="534" spans="1:22" s="5" customFormat="1">
      <c r="A534" s="19" t="s">
        <v>9024</v>
      </c>
      <c r="B534" s="19" t="s">
        <v>5670</v>
      </c>
      <c r="C534" s="19"/>
      <c r="D534" s="19" t="s">
        <v>2299</v>
      </c>
      <c r="E534" s="34">
        <v>41827</v>
      </c>
      <c r="F534" s="19"/>
      <c r="G534" s="19"/>
      <c r="H534" s="19">
        <f t="shared" si="48"/>
        <v>1</v>
      </c>
      <c r="I534" s="19"/>
      <c r="J534" s="11" t="s">
        <v>9023</v>
      </c>
      <c r="K534" s="19" t="str">
        <f t="shared" si="53"/>
        <v>G4622</v>
      </c>
      <c r="L534" s="19" t="str">
        <f t="shared" si="49"/>
        <v>G46.2.2 - Wholesale of flowers and plants</v>
      </c>
      <c r="M534" s="19"/>
      <c r="N534" s="19" t="s">
        <v>359</v>
      </c>
      <c r="O534" s="19" t="s">
        <v>2299</v>
      </c>
      <c r="P534" s="19"/>
      <c r="Q534" s="19"/>
      <c r="R534" s="19"/>
      <c r="S534" s="34">
        <f t="shared" si="50"/>
        <v>41827</v>
      </c>
      <c r="T534" s="34" t="str">
        <f t="shared" si="51"/>
        <v/>
      </c>
      <c r="U534" s="34" t="str">
        <f t="shared" si="52"/>
        <v/>
      </c>
      <c r="V534" s="19"/>
    </row>
    <row r="535" spans="1:22" s="5" customFormat="1">
      <c r="A535" s="19" t="s">
        <v>9025</v>
      </c>
      <c r="B535" s="19" t="s">
        <v>5671</v>
      </c>
      <c r="C535" s="19"/>
      <c r="D535" s="19" t="s">
        <v>2299</v>
      </c>
      <c r="E535" s="34">
        <v>41827</v>
      </c>
      <c r="F535" s="19"/>
      <c r="G535" s="19"/>
      <c r="H535" s="19">
        <f t="shared" si="48"/>
        <v>1</v>
      </c>
      <c r="I535" s="19"/>
      <c r="J535" s="11" t="s">
        <v>9024</v>
      </c>
      <c r="K535" s="19" t="str">
        <f t="shared" si="53"/>
        <v>G4623</v>
      </c>
      <c r="L535" s="19" t="str">
        <f t="shared" si="49"/>
        <v>G46.2.3 - Wholesale of live animals</v>
      </c>
      <c r="M535" s="19"/>
      <c r="N535" s="19" t="s">
        <v>359</v>
      </c>
      <c r="O535" s="19" t="s">
        <v>2299</v>
      </c>
      <c r="P535" s="19"/>
      <c r="Q535" s="19"/>
      <c r="R535" s="19"/>
      <c r="S535" s="34">
        <f t="shared" si="50"/>
        <v>41827</v>
      </c>
      <c r="T535" s="34" t="str">
        <f t="shared" si="51"/>
        <v/>
      </c>
      <c r="U535" s="34" t="str">
        <f t="shared" si="52"/>
        <v/>
      </c>
      <c r="V535" s="19"/>
    </row>
    <row r="536" spans="1:22" s="5" customFormat="1">
      <c r="A536" s="19" t="s">
        <v>9026</v>
      </c>
      <c r="B536" s="19" t="s">
        <v>5672</v>
      </c>
      <c r="C536" s="19"/>
      <c r="D536" s="19" t="s">
        <v>2299</v>
      </c>
      <c r="E536" s="34">
        <v>41827</v>
      </c>
      <c r="F536" s="19"/>
      <c r="G536" s="19"/>
      <c r="H536" s="19">
        <f t="shared" si="48"/>
        <v>1</v>
      </c>
      <c r="I536" s="19"/>
      <c r="J536" s="11" t="s">
        <v>9025</v>
      </c>
      <c r="K536" s="19" t="str">
        <f t="shared" si="53"/>
        <v>G4624</v>
      </c>
      <c r="L536" s="19" t="str">
        <f t="shared" si="49"/>
        <v>G46.2.4 - Wholesale of hides, skins and leather</v>
      </c>
      <c r="M536" s="19"/>
      <c r="N536" s="19" t="s">
        <v>359</v>
      </c>
      <c r="O536" s="19" t="s">
        <v>2299</v>
      </c>
      <c r="P536" s="19"/>
      <c r="Q536" s="19"/>
      <c r="R536" s="19"/>
      <c r="S536" s="34">
        <f t="shared" si="50"/>
        <v>41827</v>
      </c>
      <c r="T536" s="34" t="str">
        <f t="shared" si="51"/>
        <v/>
      </c>
      <c r="U536" s="34" t="str">
        <f t="shared" si="52"/>
        <v/>
      </c>
      <c r="V536" s="19"/>
    </row>
    <row r="537" spans="1:22" s="5" customFormat="1">
      <c r="A537" s="19" t="s">
        <v>9027</v>
      </c>
      <c r="B537" s="19" t="s">
        <v>5673</v>
      </c>
      <c r="C537" s="19"/>
      <c r="D537" s="19" t="s">
        <v>2299</v>
      </c>
      <c r="E537" s="34">
        <v>41827</v>
      </c>
      <c r="F537" s="19"/>
      <c r="G537" s="19"/>
      <c r="H537" s="19">
        <f t="shared" si="48"/>
        <v>1</v>
      </c>
      <c r="I537" s="19"/>
      <c r="J537" s="10" t="s">
        <v>9026</v>
      </c>
      <c r="K537" s="19" t="str">
        <f t="shared" si="53"/>
        <v>G463</v>
      </c>
      <c r="L537" s="19" t="str">
        <f t="shared" si="49"/>
        <v>G46.3 - Wholesale of food, beverages and tobacco</v>
      </c>
      <c r="M537" s="19" t="s">
        <v>358</v>
      </c>
      <c r="N537" s="19" t="s">
        <v>359</v>
      </c>
      <c r="O537" s="19" t="s">
        <v>2299</v>
      </c>
      <c r="P537" s="19"/>
      <c r="Q537" s="19"/>
      <c r="R537" s="19"/>
      <c r="S537" s="34">
        <f t="shared" si="50"/>
        <v>41827</v>
      </c>
      <c r="T537" s="34" t="str">
        <f t="shared" si="51"/>
        <v/>
      </c>
      <c r="U537" s="34" t="str">
        <f t="shared" si="52"/>
        <v/>
      </c>
      <c r="V537" s="19"/>
    </row>
    <row r="538" spans="1:22" s="5" customFormat="1">
      <c r="A538" s="19" t="s">
        <v>9028</v>
      </c>
      <c r="B538" s="19" t="s">
        <v>5674</v>
      </c>
      <c r="C538" s="19"/>
      <c r="D538" s="19" t="s">
        <v>2299</v>
      </c>
      <c r="E538" s="34">
        <v>41827</v>
      </c>
      <c r="F538" s="19"/>
      <c r="G538" s="19"/>
      <c r="H538" s="19">
        <f t="shared" si="48"/>
        <v>1</v>
      </c>
      <c r="I538" s="19"/>
      <c r="J538" s="11" t="s">
        <v>9027</v>
      </c>
      <c r="K538" s="19" t="str">
        <f t="shared" si="53"/>
        <v>G4631</v>
      </c>
      <c r="L538" s="19" t="str">
        <f t="shared" si="49"/>
        <v>G46.3.1 - Wholesale of fruit and vegetables</v>
      </c>
      <c r="M538" s="19"/>
      <c r="N538" s="19" t="s">
        <v>359</v>
      </c>
      <c r="O538" s="19" t="s">
        <v>2299</v>
      </c>
      <c r="P538" s="19"/>
      <c r="Q538" s="19"/>
      <c r="R538" s="19"/>
      <c r="S538" s="34">
        <f t="shared" si="50"/>
        <v>41827</v>
      </c>
      <c r="T538" s="34" t="str">
        <f t="shared" si="51"/>
        <v/>
      </c>
      <c r="U538" s="34" t="str">
        <f t="shared" si="52"/>
        <v/>
      </c>
      <c r="V538" s="19"/>
    </row>
    <row r="539" spans="1:22" s="5" customFormat="1">
      <c r="A539" s="19" t="s">
        <v>9029</v>
      </c>
      <c r="B539" s="19" t="s">
        <v>5675</v>
      </c>
      <c r="C539" s="19"/>
      <c r="D539" s="19" t="s">
        <v>2299</v>
      </c>
      <c r="E539" s="34">
        <v>41827</v>
      </c>
      <c r="F539" s="19"/>
      <c r="G539" s="19"/>
      <c r="H539" s="19">
        <f t="shared" si="48"/>
        <v>1</v>
      </c>
      <c r="I539" s="19"/>
      <c r="J539" s="11" t="s">
        <v>9028</v>
      </c>
      <c r="K539" s="19" t="str">
        <f t="shared" si="53"/>
        <v>G4632</v>
      </c>
      <c r="L539" s="19" t="str">
        <f t="shared" si="49"/>
        <v>G46.3.2 - Wholesale of meat and meat products</v>
      </c>
      <c r="M539" s="19"/>
      <c r="N539" s="19" t="s">
        <v>359</v>
      </c>
      <c r="O539" s="19" t="s">
        <v>2299</v>
      </c>
      <c r="P539" s="19"/>
      <c r="Q539" s="19"/>
      <c r="R539" s="19"/>
      <c r="S539" s="34">
        <f t="shared" si="50"/>
        <v>41827</v>
      </c>
      <c r="T539" s="34" t="str">
        <f t="shared" si="51"/>
        <v/>
      </c>
      <c r="U539" s="34" t="str">
        <f t="shared" si="52"/>
        <v/>
      </c>
      <c r="V539" s="19"/>
    </row>
    <row r="540" spans="1:22" s="5" customFormat="1">
      <c r="A540" s="19" t="s">
        <v>9030</v>
      </c>
      <c r="B540" s="19" t="s">
        <v>5676</v>
      </c>
      <c r="C540" s="19"/>
      <c r="D540" s="19" t="s">
        <v>2299</v>
      </c>
      <c r="E540" s="34">
        <v>41827</v>
      </c>
      <c r="F540" s="19"/>
      <c r="G540" s="19"/>
      <c r="H540" s="19">
        <f t="shared" si="48"/>
        <v>1</v>
      </c>
      <c r="I540" s="19"/>
      <c r="J540" s="11" t="s">
        <v>9029</v>
      </c>
      <c r="K540" s="19" t="str">
        <f t="shared" si="53"/>
        <v>G4633</v>
      </c>
      <c r="L540" s="19" t="str">
        <f t="shared" si="49"/>
        <v>G46.3.3 - Wholesale of dairy products, eggs and edible oils and fats</v>
      </c>
      <c r="M540" s="19"/>
      <c r="N540" s="19" t="s">
        <v>359</v>
      </c>
      <c r="O540" s="19" t="s">
        <v>2299</v>
      </c>
      <c r="P540" s="19"/>
      <c r="Q540" s="19"/>
      <c r="R540" s="19"/>
      <c r="S540" s="34">
        <f t="shared" si="50"/>
        <v>41827</v>
      </c>
      <c r="T540" s="34" t="str">
        <f t="shared" si="51"/>
        <v/>
      </c>
      <c r="U540" s="34" t="str">
        <f t="shared" si="52"/>
        <v/>
      </c>
      <c r="V540" s="19"/>
    </row>
    <row r="541" spans="1:22" s="5" customFormat="1">
      <c r="A541" s="19" t="s">
        <v>9031</v>
      </c>
      <c r="B541" s="19" t="s">
        <v>5677</v>
      </c>
      <c r="C541" s="19"/>
      <c r="D541" s="19" t="s">
        <v>2299</v>
      </c>
      <c r="E541" s="34">
        <v>41827</v>
      </c>
      <c r="F541" s="19"/>
      <c r="G541" s="19"/>
      <c r="H541" s="19">
        <f t="shared" si="48"/>
        <v>1</v>
      </c>
      <c r="I541" s="19"/>
      <c r="J541" s="11" t="s">
        <v>9030</v>
      </c>
      <c r="K541" s="19" t="str">
        <f t="shared" si="53"/>
        <v>G4634</v>
      </c>
      <c r="L541" s="19" t="str">
        <f t="shared" si="49"/>
        <v>G46.3.4 - Wholesale of beverages</v>
      </c>
      <c r="M541" s="19"/>
      <c r="N541" s="19" t="s">
        <v>359</v>
      </c>
      <c r="O541" s="19" t="s">
        <v>2299</v>
      </c>
      <c r="P541" s="19" t="s">
        <v>6136</v>
      </c>
      <c r="Q541" s="19"/>
      <c r="R541" s="19"/>
      <c r="S541" s="34">
        <f t="shared" si="50"/>
        <v>41827</v>
      </c>
      <c r="T541" s="34" t="str">
        <f t="shared" si="51"/>
        <v/>
      </c>
      <c r="U541" s="34" t="str">
        <f t="shared" si="52"/>
        <v/>
      </c>
      <c r="V541" s="19"/>
    </row>
    <row r="542" spans="1:22" s="5" customFormat="1">
      <c r="A542" s="19" t="s">
        <v>9032</v>
      </c>
      <c r="B542" s="19" t="s">
        <v>5678</v>
      </c>
      <c r="C542" s="19"/>
      <c r="D542" s="19" t="s">
        <v>2299</v>
      </c>
      <c r="E542" s="34">
        <v>41827</v>
      </c>
      <c r="F542" s="19"/>
      <c r="G542" s="19"/>
      <c r="H542" s="19">
        <f t="shared" si="48"/>
        <v>1</v>
      </c>
      <c r="I542" s="19"/>
      <c r="J542" s="11" t="s">
        <v>9031</v>
      </c>
      <c r="K542" s="19" t="str">
        <f t="shared" si="53"/>
        <v>G4635</v>
      </c>
      <c r="L542" s="19" t="str">
        <f t="shared" si="49"/>
        <v>G46.3.5 - Wholesale of tobacco products</v>
      </c>
      <c r="M542" s="19"/>
      <c r="N542" s="19" t="s">
        <v>359</v>
      </c>
      <c r="O542" s="19" t="s">
        <v>2299</v>
      </c>
      <c r="P542" s="19" t="s">
        <v>6136</v>
      </c>
      <c r="Q542" s="19"/>
      <c r="R542" s="19"/>
      <c r="S542" s="34">
        <f t="shared" si="50"/>
        <v>41827</v>
      </c>
      <c r="T542" s="34" t="str">
        <f t="shared" si="51"/>
        <v/>
      </c>
      <c r="U542" s="34" t="str">
        <f t="shared" si="52"/>
        <v/>
      </c>
      <c r="V542" s="19"/>
    </row>
    <row r="543" spans="1:22" s="5" customFormat="1">
      <c r="A543" s="19" t="s">
        <v>9033</v>
      </c>
      <c r="B543" s="19" t="s">
        <v>5679</v>
      </c>
      <c r="C543" s="19"/>
      <c r="D543" s="19" t="s">
        <v>2299</v>
      </c>
      <c r="E543" s="34">
        <v>41827</v>
      </c>
      <c r="F543" s="19"/>
      <c r="G543" s="19"/>
      <c r="H543" s="19">
        <f t="shared" si="48"/>
        <v>1</v>
      </c>
      <c r="I543" s="19"/>
      <c r="J543" s="11" t="s">
        <v>9032</v>
      </c>
      <c r="K543" s="19" t="str">
        <f t="shared" si="53"/>
        <v>G4636</v>
      </c>
      <c r="L543" s="19" t="str">
        <f t="shared" si="49"/>
        <v>G46.3.6 - Wholesale of sugar and chocolate and sugar confectionery</v>
      </c>
      <c r="M543" s="19"/>
      <c r="N543" s="19" t="s">
        <v>359</v>
      </c>
      <c r="O543" s="19" t="s">
        <v>2299</v>
      </c>
      <c r="P543" s="19" t="s">
        <v>6136</v>
      </c>
      <c r="Q543" s="19"/>
      <c r="R543" s="19"/>
      <c r="S543" s="34">
        <f t="shared" si="50"/>
        <v>41827</v>
      </c>
      <c r="T543" s="34" t="str">
        <f t="shared" si="51"/>
        <v/>
      </c>
      <c r="U543" s="34" t="str">
        <f t="shared" si="52"/>
        <v/>
      </c>
      <c r="V543" s="19"/>
    </row>
    <row r="544" spans="1:22" s="5" customFormat="1">
      <c r="A544" s="19" t="s">
        <v>9034</v>
      </c>
      <c r="B544" s="19" t="s">
        <v>5680</v>
      </c>
      <c r="C544" s="19"/>
      <c r="D544" s="19" t="s">
        <v>2299</v>
      </c>
      <c r="E544" s="34">
        <v>41827</v>
      </c>
      <c r="F544" s="19"/>
      <c r="G544" s="19"/>
      <c r="H544" s="19">
        <f t="shared" si="48"/>
        <v>1</v>
      </c>
      <c r="I544" s="19"/>
      <c r="J544" s="11" t="s">
        <v>9033</v>
      </c>
      <c r="K544" s="19" t="str">
        <f t="shared" si="53"/>
        <v>G4637</v>
      </c>
      <c r="L544" s="19" t="str">
        <f t="shared" si="49"/>
        <v>G46.3.7 - Wholesale of coffee, tea, cocoa and spices</v>
      </c>
      <c r="M544" s="19"/>
      <c r="N544" s="19" t="s">
        <v>359</v>
      </c>
      <c r="O544" s="19" t="s">
        <v>2299</v>
      </c>
      <c r="P544" s="19"/>
      <c r="Q544" s="19"/>
      <c r="R544" s="19"/>
      <c r="S544" s="34">
        <f t="shared" si="50"/>
        <v>41827</v>
      </c>
      <c r="T544" s="34" t="str">
        <f t="shared" si="51"/>
        <v/>
      </c>
      <c r="U544" s="34" t="str">
        <f t="shared" si="52"/>
        <v/>
      </c>
      <c r="V544" s="19"/>
    </row>
    <row r="545" spans="1:22" s="5" customFormat="1">
      <c r="A545" s="19" t="s">
        <v>9035</v>
      </c>
      <c r="B545" s="19" t="s">
        <v>5681</v>
      </c>
      <c r="C545" s="19"/>
      <c r="D545" s="19" t="s">
        <v>2299</v>
      </c>
      <c r="E545" s="34">
        <v>41827</v>
      </c>
      <c r="F545" s="19"/>
      <c r="G545" s="19"/>
      <c r="H545" s="19">
        <f t="shared" si="48"/>
        <v>1</v>
      </c>
      <c r="I545" s="19"/>
      <c r="J545" s="11" t="s">
        <v>9034</v>
      </c>
      <c r="K545" s="19" t="str">
        <f t="shared" si="53"/>
        <v>G4638</v>
      </c>
      <c r="L545" s="19" t="str">
        <f t="shared" si="49"/>
        <v>G46.3.8 - Wholesale of other food, including fish, crustaceans and molluscs</v>
      </c>
      <c r="M545" s="19"/>
      <c r="N545" s="19" t="s">
        <v>359</v>
      </c>
      <c r="O545" s="19" t="s">
        <v>2299</v>
      </c>
      <c r="P545" s="19"/>
      <c r="Q545" s="19"/>
      <c r="R545" s="19"/>
      <c r="S545" s="34">
        <f t="shared" si="50"/>
        <v>41827</v>
      </c>
      <c r="T545" s="34" t="str">
        <f t="shared" si="51"/>
        <v/>
      </c>
      <c r="U545" s="34" t="str">
        <f t="shared" si="52"/>
        <v/>
      </c>
      <c r="V545" s="19"/>
    </row>
    <row r="546" spans="1:22" s="5" customFormat="1">
      <c r="A546" s="19" t="s">
        <v>9036</v>
      </c>
      <c r="B546" s="19" t="s">
        <v>5682</v>
      </c>
      <c r="C546" s="19"/>
      <c r="D546" s="19" t="s">
        <v>2299</v>
      </c>
      <c r="E546" s="34">
        <v>41827</v>
      </c>
      <c r="F546" s="19"/>
      <c r="G546" s="19"/>
      <c r="H546" s="19">
        <f t="shared" si="48"/>
        <v>1</v>
      </c>
      <c r="I546" s="19"/>
      <c r="J546" s="11" t="s">
        <v>9035</v>
      </c>
      <c r="K546" s="19" t="str">
        <f t="shared" si="53"/>
        <v>G4639</v>
      </c>
      <c r="L546" s="19" t="str">
        <f t="shared" si="49"/>
        <v>G46.3.9 - Non-specialised wholesale of food, beverages and tobacco</v>
      </c>
      <c r="M546" s="19"/>
      <c r="N546" s="19" t="s">
        <v>359</v>
      </c>
      <c r="O546" s="19" t="s">
        <v>2299</v>
      </c>
      <c r="P546" s="19"/>
      <c r="Q546" s="19"/>
      <c r="R546" s="19"/>
      <c r="S546" s="34">
        <f t="shared" si="50"/>
        <v>41827</v>
      </c>
      <c r="T546" s="34" t="str">
        <f t="shared" si="51"/>
        <v/>
      </c>
      <c r="U546" s="34" t="str">
        <f t="shared" si="52"/>
        <v/>
      </c>
      <c r="V546" s="19"/>
    </row>
    <row r="547" spans="1:22" s="5" customFormat="1">
      <c r="A547" s="19" t="s">
        <v>9037</v>
      </c>
      <c r="B547" s="19" t="s">
        <v>5683</v>
      </c>
      <c r="C547" s="19"/>
      <c r="D547" s="19" t="s">
        <v>2299</v>
      </c>
      <c r="E547" s="34">
        <v>41827</v>
      </c>
      <c r="F547" s="19"/>
      <c r="G547" s="19"/>
      <c r="H547" s="19">
        <f t="shared" si="48"/>
        <v>1</v>
      </c>
      <c r="I547" s="19"/>
      <c r="J547" s="10" t="s">
        <v>9036</v>
      </c>
      <c r="K547" s="19" t="str">
        <f t="shared" si="53"/>
        <v>G464</v>
      </c>
      <c r="L547" s="19" t="str">
        <f t="shared" si="49"/>
        <v>G46.4 - Wholesale of household goods</v>
      </c>
      <c r="M547" s="19" t="s">
        <v>358</v>
      </c>
      <c r="N547" s="19" t="s">
        <v>359</v>
      </c>
      <c r="O547" s="19" t="s">
        <v>2299</v>
      </c>
      <c r="P547" s="19"/>
      <c r="Q547" s="19"/>
      <c r="R547" s="19"/>
      <c r="S547" s="34">
        <f t="shared" si="50"/>
        <v>41827</v>
      </c>
      <c r="T547" s="34" t="str">
        <f t="shared" si="51"/>
        <v/>
      </c>
      <c r="U547" s="34" t="str">
        <f t="shared" si="52"/>
        <v/>
      </c>
      <c r="V547" s="19"/>
    </row>
    <row r="548" spans="1:22" s="5" customFormat="1">
      <c r="A548" s="19" t="s">
        <v>9038</v>
      </c>
      <c r="B548" s="19" t="s">
        <v>5684</v>
      </c>
      <c r="C548" s="19"/>
      <c r="D548" s="19" t="s">
        <v>2299</v>
      </c>
      <c r="E548" s="34">
        <v>41827</v>
      </c>
      <c r="F548" s="19"/>
      <c r="G548" s="19"/>
      <c r="H548" s="19">
        <f t="shared" si="48"/>
        <v>1</v>
      </c>
      <c r="I548" s="19"/>
      <c r="J548" s="11" t="s">
        <v>9037</v>
      </c>
      <c r="K548" s="19" t="str">
        <f t="shared" si="53"/>
        <v>G4641</v>
      </c>
      <c r="L548" s="19" t="str">
        <f t="shared" si="49"/>
        <v>G46.4.1 - Wholesale of textiles</v>
      </c>
      <c r="M548" s="19"/>
      <c r="N548" s="19" t="s">
        <v>359</v>
      </c>
      <c r="O548" s="19" t="s">
        <v>2299</v>
      </c>
      <c r="P548" s="19"/>
      <c r="Q548" s="19"/>
      <c r="R548" s="19"/>
      <c r="S548" s="34">
        <f t="shared" si="50"/>
        <v>41827</v>
      </c>
      <c r="T548" s="34" t="str">
        <f t="shared" si="51"/>
        <v/>
      </c>
      <c r="U548" s="34" t="str">
        <f t="shared" si="52"/>
        <v/>
      </c>
      <c r="V548" s="19"/>
    </row>
    <row r="549" spans="1:22" s="5" customFormat="1">
      <c r="A549" s="19" t="s">
        <v>9039</v>
      </c>
      <c r="B549" s="19" t="s">
        <v>5685</v>
      </c>
      <c r="C549" s="19"/>
      <c r="D549" s="19" t="s">
        <v>2299</v>
      </c>
      <c r="E549" s="34">
        <v>41827</v>
      </c>
      <c r="F549" s="19"/>
      <c r="G549" s="19"/>
      <c r="H549" s="19">
        <f t="shared" si="48"/>
        <v>1</v>
      </c>
      <c r="I549" s="19"/>
      <c r="J549" s="11" t="s">
        <v>9038</v>
      </c>
      <c r="K549" s="19" t="str">
        <f t="shared" si="53"/>
        <v>G4642</v>
      </c>
      <c r="L549" s="19" t="str">
        <f t="shared" si="49"/>
        <v>G46.4.2 - Wholesale of clothing and footwear</v>
      </c>
      <c r="M549" s="19"/>
      <c r="N549" s="19" t="s">
        <v>359</v>
      </c>
      <c r="O549" s="19" t="s">
        <v>2299</v>
      </c>
      <c r="P549" s="19"/>
      <c r="Q549" s="19"/>
      <c r="R549" s="19"/>
      <c r="S549" s="34">
        <f t="shared" si="50"/>
        <v>41827</v>
      </c>
      <c r="T549" s="34" t="str">
        <f t="shared" si="51"/>
        <v/>
      </c>
      <c r="U549" s="34" t="str">
        <f t="shared" si="52"/>
        <v/>
      </c>
      <c r="V549" s="19"/>
    </row>
    <row r="550" spans="1:22" s="5" customFormat="1">
      <c r="A550" s="19" t="s">
        <v>9040</v>
      </c>
      <c r="B550" s="19" t="s">
        <v>5686</v>
      </c>
      <c r="C550" s="19"/>
      <c r="D550" s="19" t="s">
        <v>2299</v>
      </c>
      <c r="E550" s="34">
        <v>41827</v>
      </c>
      <c r="F550" s="19"/>
      <c r="G550" s="19"/>
      <c r="H550" s="19">
        <f t="shared" si="48"/>
        <v>1</v>
      </c>
      <c r="I550" s="19"/>
      <c r="J550" s="11" t="s">
        <v>9039</v>
      </c>
      <c r="K550" s="19" t="str">
        <f t="shared" si="53"/>
        <v>G4643</v>
      </c>
      <c r="L550" s="19" t="str">
        <f t="shared" si="49"/>
        <v>G46.4.3 - Wholesale of electrical household appliances</v>
      </c>
      <c r="M550" s="19"/>
      <c r="N550" s="19" t="s">
        <v>359</v>
      </c>
      <c r="O550" s="19" t="s">
        <v>2299</v>
      </c>
      <c r="P550" s="19"/>
      <c r="Q550" s="19"/>
      <c r="R550" s="19"/>
      <c r="S550" s="34">
        <f t="shared" si="50"/>
        <v>41827</v>
      </c>
      <c r="T550" s="34" t="str">
        <f t="shared" si="51"/>
        <v/>
      </c>
      <c r="U550" s="34" t="str">
        <f t="shared" si="52"/>
        <v/>
      </c>
      <c r="V550" s="19"/>
    </row>
    <row r="551" spans="1:22" s="5" customFormat="1">
      <c r="A551" s="19" t="s">
        <v>9041</v>
      </c>
      <c r="B551" s="19" t="s">
        <v>5687</v>
      </c>
      <c r="C551" s="19"/>
      <c r="D551" s="19" t="s">
        <v>2299</v>
      </c>
      <c r="E551" s="34">
        <v>41827</v>
      </c>
      <c r="F551" s="19"/>
      <c r="G551" s="19"/>
      <c r="H551" s="19">
        <f t="shared" si="48"/>
        <v>1</v>
      </c>
      <c r="I551" s="19"/>
      <c r="J551" s="11" t="s">
        <v>9040</v>
      </c>
      <c r="K551" s="19" t="str">
        <f t="shared" si="53"/>
        <v>G4644</v>
      </c>
      <c r="L551" s="19" t="str">
        <f t="shared" si="49"/>
        <v>G46.4.4 - Wholesale of china and glassware and cleaning materials</v>
      </c>
      <c r="M551" s="19"/>
      <c r="N551" s="19" t="s">
        <v>359</v>
      </c>
      <c r="O551" s="19" t="s">
        <v>2299</v>
      </c>
      <c r="P551" s="19"/>
      <c r="Q551" s="19"/>
      <c r="R551" s="19"/>
      <c r="S551" s="34">
        <f t="shared" si="50"/>
        <v>41827</v>
      </c>
      <c r="T551" s="34" t="str">
        <f t="shared" si="51"/>
        <v/>
      </c>
      <c r="U551" s="34" t="str">
        <f t="shared" si="52"/>
        <v/>
      </c>
      <c r="V551" s="19"/>
    </row>
    <row r="552" spans="1:22" s="5" customFormat="1">
      <c r="A552" s="19" t="s">
        <v>9042</v>
      </c>
      <c r="B552" s="19" t="s">
        <v>5688</v>
      </c>
      <c r="C552" s="19"/>
      <c r="D552" s="19" t="s">
        <v>2299</v>
      </c>
      <c r="E552" s="34">
        <v>41827</v>
      </c>
      <c r="F552" s="19"/>
      <c r="G552" s="19"/>
      <c r="H552" s="19">
        <f t="shared" si="48"/>
        <v>1</v>
      </c>
      <c r="I552" s="19"/>
      <c r="J552" s="11" t="s">
        <v>9041</v>
      </c>
      <c r="K552" s="19" t="str">
        <f t="shared" si="53"/>
        <v>G4645</v>
      </c>
      <c r="L552" s="19" t="str">
        <f t="shared" si="49"/>
        <v>G46.4.5 - Wholesale of perfume and cosmetics</v>
      </c>
      <c r="M552" s="19"/>
      <c r="N552" s="19" t="s">
        <v>359</v>
      </c>
      <c r="O552" s="19" t="s">
        <v>2299</v>
      </c>
      <c r="P552" s="19"/>
      <c r="Q552" s="19"/>
      <c r="R552" s="19"/>
      <c r="S552" s="34">
        <f t="shared" si="50"/>
        <v>41827</v>
      </c>
      <c r="T552" s="34" t="str">
        <f t="shared" si="51"/>
        <v/>
      </c>
      <c r="U552" s="34" t="str">
        <f t="shared" si="52"/>
        <v/>
      </c>
      <c r="V552" s="19"/>
    </row>
    <row r="553" spans="1:22" s="5" customFormat="1">
      <c r="A553" s="19" t="s">
        <v>9043</v>
      </c>
      <c r="B553" s="19" t="s">
        <v>5689</v>
      </c>
      <c r="C553" s="19"/>
      <c r="D553" s="19" t="s">
        <v>2299</v>
      </c>
      <c r="E553" s="34">
        <v>41827</v>
      </c>
      <c r="F553" s="19"/>
      <c r="G553" s="19"/>
      <c r="H553" s="19">
        <f t="shared" si="48"/>
        <v>1</v>
      </c>
      <c r="I553" s="19"/>
      <c r="J553" s="11" t="s">
        <v>9042</v>
      </c>
      <c r="K553" s="19" t="str">
        <f t="shared" si="53"/>
        <v>G4646</v>
      </c>
      <c r="L553" s="19" t="str">
        <f t="shared" si="49"/>
        <v>G46.4.6 - Wholesale of pharmaceutical goods</v>
      </c>
      <c r="M553" s="19"/>
      <c r="N553" s="19" t="s">
        <v>359</v>
      </c>
      <c r="O553" s="19" t="s">
        <v>2299</v>
      </c>
      <c r="P553" s="19"/>
      <c r="Q553" s="19"/>
      <c r="R553" s="19"/>
      <c r="S553" s="34">
        <f t="shared" si="50"/>
        <v>41827</v>
      </c>
      <c r="T553" s="34" t="str">
        <f t="shared" si="51"/>
        <v/>
      </c>
      <c r="U553" s="34" t="str">
        <f t="shared" si="52"/>
        <v/>
      </c>
      <c r="V553" s="19"/>
    </row>
    <row r="554" spans="1:22" s="5" customFormat="1">
      <c r="A554" s="19" t="s">
        <v>9044</v>
      </c>
      <c r="B554" s="19" t="s">
        <v>5690</v>
      </c>
      <c r="C554" s="19"/>
      <c r="D554" s="19" t="s">
        <v>2299</v>
      </c>
      <c r="E554" s="34">
        <v>41827</v>
      </c>
      <c r="F554" s="19"/>
      <c r="G554" s="19"/>
      <c r="H554" s="19">
        <f t="shared" si="48"/>
        <v>1</v>
      </c>
      <c r="I554" s="19"/>
      <c r="J554" s="11" t="s">
        <v>9043</v>
      </c>
      <c r="K554" s="19" t="str">
        <f t="shared" si="53"/>
        <v>G4647</v>
      </c>
      <c r="L554" s="19" t="str">
        <f t="shared" si="49"/>
        <v>G46.4.7 - Wholesale of furniture, carpets and lighting equipment</v>
      </c>
      <c r="M554" s="19"/>
      <c r="N554" s="19" t="s">
        <v>359</v>
      </c>
      <c r="O554" s="19" t="s">
        <v>2299</v>
      </c>
      <c r="P554" s="19"/>
      <c r="Q554" s="19"/>
      <c r="R554" s="19"/>
      <c r="S554" s="34">
        <f t="shared" si="50"/>
        <v>41827</v>
      </c>
      <c r="T554" s="34" t="str">
        <f t="shared" si="51"/>
        <v/>
      </c>
      <c r="U554" s="34" t="str">
        <f t="shared" si="52"/>
        <v/>
      </c>
      <c r="V554" s="19"/>
    </row>
    <row r="555" spans="1:22" s="5" customFormat="1">
      <c r="A555" s="19" t="s">
        <v>9045</v>
      </c>
      <c r="B555" s="19" t="s">
        <v>5691</v>
      </c>
      <c r="C555" s="19"/>
      <c r="D555" s="19" t="s">
        <v>2299</v>
      </c>
      <c r="E555" s="34">
        <v>41827</v>
      </c>
      <c r="F555" s="19"/>
      <c r="G555" s="19"/>
      <c r="H555" s="19">
        <f t="shared" si="48"/>
        <v>1</v>
      </c>
      <c r="I555" s="19"/>
      <c r="J555" s="11" t="s">
        <v>9044</v>
      </c>
      <c r="K555" s="19" t="str">
        <f t="shared" si="53"/>
        <v>G4648</v>
      </c>
      <c r="L555" s="19" t="str">
        <f t="shared" si="49"/>
        <v>G46.4.8 - Wholesale of watches and jewellery</v>
      </c>
      <c r="M555" s="19"/>
      <c r="N555" s="19" t="s">
        <v>359</v>
      </c>
      <c r="O555" s="19" t="s">
        <v>2299</v>
      </c>
      <c r="P555" s="19"/>
      <c r="Q555" s="19"/>
      <c r="R555" s="19"/>
      <c r="S555" s="34">
        <f t="shared" si="50"/>
        <v>41827</v>
      </c>
      <c r="T555" s="34" t="str">
        <f t="shared" si="51"/>
        <v/>
      </c>
      <c r="U555" s="34" t="str">
        <f t="shared" si="52"/>
        <v/>
      </c>
      <c r="V555" s="19"/>
    </row>
    <row r="556" spans="1:22" s="5" customFormat="1">
      <c r="A556" s="19" t="s">
        <v>9046</v>
      </c>
      <c r="B556" s="19" t="s">
        <v>5692</v>
      </c>
      <c r="C556" s="19"/>
      <c r="D556" s="19" t="s">
        <v>2299</v>
      </c>
      <c r="E556" s="34">
        <v>41827</v>
      </c>
      <c r="F556" s="19"/>
      <c r="G556" s="19"/>
      <c r="H556" s="19">
        <f t="shared" si="48"/>
        <v>1</v>
      </c>
      <c r="I556" s="19"/>
      <c r="J556" s="11" t="s">
        <v>9045</v>
      </c>
      <c r="K556" s="19" t="str">
        <f t="shared" si="53"/>
        <v>G4649</v>
      </c>
      <c r="L556" s="19" t="str">
        <f t="shared" si="49"/>
        <v>G46.4.9 - Wholesale of other household goods</v>
      </c>
      <c r="M556" s="19"/>
      <c r="N556" s="19" t="s">
        <v>359</v>
      </c>
      <c r="O556" s="19" t="s">
        <v>2299</v>
      </c>
      <c r="P556" s="19"/>
      <c r="Q556" s="19"/>
      <c r="R556" s="19"/>
      <c r="S556" s="34">
        <f t="shared" si="50"/>
        <v>41827</v>
      </c>
      <c r="T556" s="34" t="str">
        <f t="shared" si="51"/>
        <v/>
      </c>
      <c r="U556" s="34" t="str">
        <f t="shared" si="52"/>
        <v/>
      </c>
      <c r="V556" s="19"/>
    </row>
    <row r="557" spans="1:22" s="5" customFormat="1">
      <c r="A557" s="19" t="s">
        <v>9047</v>
      </c>
      <c r="B557" s="19" t="s">
        <v>5693</v>
      </c>
      <c r="C557" s="19"/>
      <c r="D557" s="19" t="s">
        <v>2299</v>
      </c>
      <c r="E557" s="34">
        <v>41827</v>
      </c>
      <c r="F557" s="19"/>
      <c r="G557" s="19"/>
      <c r="H557" s="19">
        <f t="shared" si="48"/>
        <v>1</v>
      </c>
      <c r="I557" s="19"/>
      <c r="J557" s="10" t="s">
        <v>9046</v>
      </c>
      <c r="K557" s="19" t="str">
        <f t="shared" si="53"/>
        <v>G465</v>
      </c>
      <c r="L557" s="19" t="str">
        <f t="shared" si="49"/>
        <v>G46.5 - Wholesale of information and communication equipment</v>
      </c>
      <c r="M557" s="19" t="s">
        <v>358</v>
      </c>
      <c r="N557" s="19" t="s">
        <v>359</v>
      </c>
      <c r="O557" s="19" t="s">
        <v>2299</v>
      </c>
      <c r="P557" s="19"/>
      <c r="Q557" s="19"/>
      <c r="R557" s="19"/>
      <c r="S557" s="34">
        <f t="shared" si="50"/>
        <v>41827</v>
      </c>
      <c r="T557" s="34" t="str">
        <f t="shared" si="51"/>
        <v/>
      </c>
      <c r="U557" s="34" t="str">
        <f t="shared" si="52"/>
        <v/>
      </c>
      <c r="V557" s="19"/>
    </row>
    <row r="558" spans="1:22" s="5" customFormat="1">
      <c r="A558" s="19" t="s">
        <v>9048</v>
      </c>
      <c r="B558" s="19" t="s">
        <v>5694</v>
      </c>
      <c r="C558" s="19"/>
      <c r="D558" s="19" t="s">
        <v>2299</v>
      </c>
      <c r="E558" s="34">
        <v>41827</v>
      </c>
      <c r="F558" s="19"/>
      <c r="G558" s="19"/>
      <c r="H558" s="19">
        <f t="shared" si="48"/>
        <v>1</v>
      </c>
      <c r="I558" s="19"/>
      <c r="J558" s="11" t="s">
        <v>9047</v>
      </c>
      <c r="K558" s="19" t="str">
        <f t="shared" si="53"/>
        <v>G4651</v>
      </c>
      <c r="L558" s="19" t="str">
        <f t="shared" si="49"/>
        <v>G46.5.1 - Wholesale of computers, computer peripheral equipment and software</v>
      </c>
      <c r="M558" s="19"/>
      <c r="N558" s="19" t="s">
        <v>359</v>
      </c>
      <c r="O558" s="19" t="s">
        <v>2299</v>
      </c>
      <c r="P558" s="19"/>
      <c r="Q558" s="19"/>
      <c r="R558" s="19"/>
      <c r="S558" s="34">
        <f t="shared" si="50"/>
        <v>41827</v>
      </c>
      <c r="T558" s="34" t="str">
        <f t="shared" si="51"/>
        <v/>
      </c>
      <c r="U558" s="34" t="str">
        <f t="shared" si="52"/>
        <v/>
      </c>
      <c r="V558" s="19"/>
    </row>
    <row r="559" spans="1:22" s="5" customFormat="1">
      <c r="A559" s="19" t="s">
        <v>9049</v>
      </c>
      <c r="B559" s="19" t="s">
        <v>5695</v>
      </c>
      <c r="C559" s="19"/>
      <c r="D559" s="19" t="s">
        <v>2299</v>
      </c>
      <c r="E559" s="34">
        <v>41827</v>
      </c>
      <c r="F559" s="19"/>
      <c r="G559" s="19"/>
      <c r="H559" s="19">
        <f t="shared" si="48"/>
        <v>1</v>
      </c>
      <c r="I559" s="19"/>
      <c r="J559" s="11" t="s">
        <v>9048</v>
      </c>
      <c r="K559" s="19" t="str">
        <f t="shared" si="53"/>
        <v>G4652</v>
      </c>
      <c r="L559" s="19" t="str">
        <f t="shared" si="49"/>
        <v>G46.5.2 - Wholesale of electronic and telecommunications equipment and parts</v>
      </c>
      <c r="M559" s="19"/>
      <c r="N559" s="19" t="s">
        <v>359</v>
      </c>
      <c r="O559" s="19" t="s">
        <v>2299</v>
      </c>
      <c r="P559" s="19"/>
      <c r="Q559" s="19"/>
      <c r="R559" s="19"/>
      <c r="S559" s="34">
        <f t="shared" si="50"/>
        <v>41827</v>
      </c>
      <c r="T559" s="34" t="str">
        <f t="shared" si="51"/>
        <v/>
      </c>
      <c r="U559" s="34" t="str">
        <f t="shared" si="52"/>
        <v/>
      </c>
      <c r="V559" s="19"/>
    </row>
    <row r="560" spans="1:22" s="5" customFormat="1">
      <c r="A560" s="19" t="s">
        <v>9050</v>
      </c>
      <c r="B560" s="19" t="s">
        <v>5696</v>
      </c>
      <c r="C560" s="19"/>
      <c r="D560" s="19" t="s">
        <v>2299</v>
      </c>
      <c r="E560" s="34">
        <v>41827</v>
      </c>
      <c r="F560" s="19"/>
      <c r="G560" s="19"/>
      <c r="H560" s="19">
        <f t="shared" si="48"/>
        <v>1</v>
      </c>
      <c r="I560" s="19"/>
      <c r="J560" s="10" t="s">
        <v>9049</v>
      </c>
      <c r="K560" s="19" t="str">
        <f t="shared" si="53"/>
        <v>G466</v>
      </c>
      <c r="L560" s="19" t="str">
        <f t="shared" si="49"/>
        <v>G46.6 - Wholesale of other machinery, equipment and supplies</v>
      </c>
      <c r="M560" s="19" t="s">
        <v>358</v>
      </c>
      <c r="N560" s="19" t="s">
        <v>359</v>
      </c>
      <c r="O560" s="19" t="s">
        <v>2299</v>
      </c>
      <c r="P560" s="19"/>
      <c r="Q560" s="19"/>
      <c r="R560" s="19"/>
      <c r="S560" s="34">
        <f t="shared" si="50"/>
        <v>41827</v>
      </c>
      <c r="T560" s="34" t="str">
        <f t="shared" si="51"/>
        <v/>
      </c>
      <c r="U560" s="34" t="str">
        <f t="shared" si="52"/>
        <v/>
      </c>
      <c r="V560" s="19"/>
    </row>
    <row r="561" spans="1:22" s="5" customFormat="1">
      <c r="A561" s="19" t="s">
        <v>9051</v>
      </c>
      <c r="B561" s="19" t="s">
        <v>5697</v>
      </c>
      <c r="C561" s="19"/>
      <c r="D561" s="19" t="s">
        <v>2299</v>
      </c>
      <c r="E561" s="34">
        <v>41827</v>
      </c>
      <c r="F561" s="19"/>
      <c r="G561" s="19"/>
      <c r="H561" s="19">
        <f t="shared" si="48"/>
        <v>1</v>
      </c>
      <c r="I561" s="19"/>
      <c r="J561" s="11" t="s">
        <v>9050</v>
      </c>
      <c r="K561" s="19" t="str">
        <f t="shared" si="53"/>
        <v>G4661</v>
      </c>
      <c r="L561" s="19" t="str">
        <f t="shared" si="49"/>
        <v>G46.6.1 - Wholesale of agricultural machinery, equipment and supplies</v>
      </c>
      <c r="M561" s="19"/>
      <c r="N561" s="19" t="s">
        <v>359</v>
      </c>
      <c r="O561" s="19" t="s">
        <v>2299</v>
      </c>
      <c r="P561" s="19"/>
      <c r="Q561" s="19"/>
      <c r="R561" s="19"/>
      <c r="S561" s="34">
        <f t="shared" si="50"/>
        <v>41827</v>
      </c>
      <c r="T561" s="34" t="str">
        <f t="shared" si="51"/>
        <v/>
      </c>
      <c r="U561" s="34" t="str">
        <f t="shared" si="52"/>
        <v/>
      </c>
      <c r="V561" s="19"/>
    </row>
    <row r="562" spans="1:22" s="5" customFormat="1">
      <c r="A562" s="19" t="s">
        <v>9052</v>
      </c>
      <c r="B562" s="19" t="s">
        <v>5698</v>
      </c>
      <c r="C562" s="19"/>
      <c r="D562" s="19" t="s">
        <v>2299</v>
      </c>
      <c r="E562" s="34">
        <v>41827</v>
      </c>
      <c r="F562" s="19"/>
      <c r="G562" s="19"/>
      <c r="H562" s="19">
        <f t="shared" si="48"/>
        <v>1</v>
      </c>
      <c r="I562" s="19"/>
      <c r="J562" s="11" t="s">
        <v>9051</v>
      </c>
      <c r="K562" s="19" t="str">
        <f t="shared" si="53"/>
        <v>G4662</v>
      </c>
      <c r="L562" s="19" t="str">
        <f t="shared" si="49"/>
        <v>G46.6.2 - Wholesale of machine tools</v>
      </c>
      <c r="M562" s="19"/>
      <c r="N562" s="19" t="s">
        <v>359</v>
      </c>
      <c r="O562" s="19" t="s">
        <v>2299</v>
      </c>
      <c r="P562" s="19"/>
      <c r="Q562" s="19"/>
      <c r="R562" s="19"/>
      <c r="S562" s="34">
        <f t="shared" si="50"/>
        <v>41827</v>
      </c>
      <c r="T562" s="34" t="str">
        <f t="shared" si="51"/>
        <v/>
      </c>
      <c r="U562" s="34" t="str">
        <f t="shared" si="52"/>
        <v/>
      </c>
      <c r="V562" s="19"/>
    </row>
    <row r="563" spans="1:22" s="5" customFormat="1">
      <c r="A563" s="19" t="s">
        <v>9053</v>
      </c>
      <c r="B563" s="19" t="s">
        <v>5699</v>
      </c>
      <c r="C563" s="19"/>
      <c r="D563" s="19" t="s">
        <v>2299</v>
      </c>
      <c r="E563" s="34">
        <v>41827</v>
      </c>
      <c r="F563" s="19"/>
      <c r="G563" s="19"/>
      <c r="H563" s="19">
        <f t="shared" si="48"/>
        <v>1</v>
      </c>
      <c r="I563" s="19"/>
      <c r="J563" s="11" t="s">
        <v>9052</v>
      </c>
      <c r="K563" s="19" t="str">
        <f t="shared" si="53"/>
        <v>G4663</v>
      </c>
      <c r="L563" s="19" t="str">
        <f t="shared" si="49"/>
        <v>G46.6.3 - Wholesale of mining, construction and civil engineering machinery</v>
      </c>
      <c r="M563" s="19"/>
      <c r="N563" s="19" t="s">
        <v>359</v>
      </c>
      <c r="O563" s="19" t="s">
        <v>2299</v>
      </c>
      <c r="P563" s="19"/>
      <c r="Q563" s="19"/>
      <c r="R563" s="19"/>
      <c r="S563" s="34">
        <f t="shared" si="50"/>
        <v>41827</v>
      </c>
      <c r="T563" s="34" t="str">
        <f t="shared" si="51"/>
        <v/>
      </c>
      <c r="U563" s="34" t="str">
        <f t="shared" si="52"/>
        <v/>
      </c>
      <c r="V563" s="19"/>
    </row>
    <row r="564" spans="1:22" s="5" customFormat="1">
      <c r="A564" s="19" t="s">
        <v>9054</v>
      </c>
      <c r="B564" s="19" t="s">
        <v>5700</v>
      </c>
      <c r="C564" s="19"/>
      <c r="D564" s="19" t="s">
        <v>2299</v>
      </c>
      <c r="E564" s="34">
        <v>41827</v>
      </c>
      <c r="F564" s="19"/>
      <c r="G564" s="19"/>
      <c r="H564" s="19">
        <f t="shared" si="48"/>
        <v>1</v>
      </c>
      <c r="I564" s="19"/>
      <c r="J564" s="11" t="s">
        <v>9053</v>
      </c>
      <c r="K564" s="19" t="str">
        <f t="shared" si="53"/>
        <v>G4664</v>
      </c>
      <c r="L564" s="19" t="str">
        <f t="shared" si="49"/>
        <v>G46.6.4 - Wholesale of machinery for the textile industry and of sewing and knitting machines</v>
      </c>
      <c r="M564" s="19"/>
      <c r="N564" s="19" t="s">
        <v>359</v>
      </c>
      <c r="O564" s="19" t="s">
        <v>2299</v>
      </c>
      <c r="P564" s="19"/>
      <c r="Q564" s="19"/>
      <c r="R564" s="19"/>
      <c r="S564" s="34">
        <f t="shared" si="50"/>
        <v>41827</v>
      </c>
      <c r="T564" s="34" t="str">
        <f t="shared" si="51"/>
        <v/>
      </c>
      <c r="U564" s="34" t="str">
        <f t="shared" si="52"/>
        <v/>
      </c>
      <c r="V564" s="19"/>
    </row>
    <row r="565" spans="1:22" s="5" customFormat="1">
      <c r="A565" s="19" t="s">
        <v>9055</v>
      </c>
      <c r="B565" s="19" t="s">
        <v>5701</v>
      </c>
      <c r="C565" s="19"/>
      <c r="D565" s="19" t="s">
        <v>2299</v>
      </c>
      <c r="E565" s="34">
        <v>41827</v>
      </c>
      <c r="F565" s="19"/>
      <c r="G565" s="19"/>
      <c r="H565" s="19">
        <f t="shared" si="48"/>
        <v>1</v>
      </c>
      <c r="I565" s="19"/>
      <c r="J565" s="11" t="s">
        <v>9054</v>
      </c>
      <c r="K565" s="19" t="str">
        <f t="shared" si="53"/>
        <v>G4665</v>
      </c>
      <c r="L565" s="19" t="str">
        <f t="shared" si="49"/>
        <v>G46.6.5 - Wholesale of office furniture</v>
      </c>
      <c r="M565" s="19"/>
      <c r="N565" s="19" t="s">
        <v>359</v>
      </c>
      <c r="O565" s="19" t="s">
        <v>2299</v>
      </c>
      <c r="P565" s="19"/>
      <c r="Q565" s="19"/>
      <c r="R565" s="19"/>
      <c r="S565" s="34">
        <f t="shared" si="50"/>
        <v>41827</v>
      </c>
      <c r="T565" s="34" t="str">
        <f t="shared" si="51"/>
        <v/>
      </c>
      <c r="U565" s="34" t="str">
        <f t="shared" si="52"/>
        <v/>
      </c>
      <c r="V565" s="19"/>
    </row>
    <row r="566" spans="1:22" s="5" customFormat="1">
      <c r="A566" s="19" t="s">
        <v>9056</v>
      </c>
      <c r="B566" s="19" t="s">
        <v>5702</v>
      </c>
      <c r="C566" s="19"/>
      <c r="D566" s="19" t="s">
        <v>2299</v>
      </c>
      <c r="E566" s="34">
        <v>41827</v>
      </c>
      <c r="F566" s="19"/>
      <c r="G566" s="19"/>
      <c r="H566" s="19">
        <f t="shared" si="48"/>
        <v>1</v>
      </c>
      <c r="I566" s="19"/>
      <c r="J566" s="11" t="s">
        <v>9055</v>
      </c>
      <c r="K566" s="19" t="str">
        <f t="shared" si="53"/>
        <v>G4666</v>
      </c>
      <c r="L566" s="19" t="str">
        <f t="shared" si="49"/>
        <v>G46.6.6 - Wholesale of other office machinery and equipment</v>
      </c>
      <c r="M566" s="19"/>
      <c r="N566" s="19" t="s">
        <v>359</v>
      </c>
      <c r="O566" s="19" t="s">
        <v>2299</v>
      </c>
      <c r="P566" s="19"/>
      <c r="Q566" s="19"/>
      <c r="R566" s="19"/>
      <c r="S566" s="34">
        <f t="shared" si="50"/>
        <v>41827</v>
      </c>
      <c r="T566" s="34" t="str">
        <f t="shared" si="51"/>
        <v/>
      </c>
      <c r="U566" s="34" t="str">
        <f t="shared" si="52"/>
        <v/>
      </c>
      <c r="V566" s="19"/>
    </row>
    <row r="567" spans="1:22" s="5" customFormat="1">
      <c r="A567" s="19" t="s">
        <v>9057</v>
      </c>
      <c r="B567" s="19" t="s">
        <v>5703</v>
      </c>
      <c r="C567" s="19"/>
      <c r="D567" s="19" t="s">
        <v>2299</v>
      </c>
      <c r="E567" s="34">
        <v>41827</v>
      </c>
      <c r="F567" s="19"/>
      <c r="G567" s="19"/>
      <c r="H567" s="19">
        <f t="shared" si="48"/>
        <v>1</v>
      </c>
      <c r="I567" s="19"/>
      <c r="J567" s="11" t="s">
        <v>9056</v>
      </c>
      <c r="K567" s="19" t="str">
        <f t="shared" si="53"/>
        <v>G4669</v>
      </c>
      <c r="L567" s="19" t="str">
        <f t="shared" si="49"/>
        <v>G46.6.9 - Wholesale of other machinery and equipment</v>
      </c>
      <c r="M567" s="19"/>
      <c r="N567" s="19" t="s">
        <v>359</v>
      </c>
      <c r="O567" s="19" t="s">
        <v>2299</v>
      </c>
      <c r="P567" s="19"/>
      <c r="Q567" s="19"/>
      <c r="R567" s="19"/>
      <c r="S567" s="34">
        <f t="shared" si="50"/>
        <v>41827</v>
      </c>
      <c r="T567" s="34" t="str">
        <f t="shared" si="51"/>
        <v/>
      </c>
      <c r="U567" s="34" t="str">
        <f t="shared" si="52"/>
        <v/>
      </c>
      <c r="V567" s="19"/>
    </row>
    <row r="568" spans="1:22" s="5" customFormat="1">
      <c r="A568" s="19" t="s">
        <v>9058</v>
      </c>
      <c r="B568" s="19" t="s">
        <v>5704</v>
      </c>
      <c r="C568" s="19"/>
      <c r="D568" s="19" t="s">
        <v>2299</v>
      </c>
      <c r="E568" s="34">
        <v>41827</v>
      </c>
      <c r="F568" s="19"/>
      <c r="G568" s="19"/>
      <c r="H568" s="19">
        <f t="shared" si="48"/>
        <v>1</v>
      </c>
      <c r="I568" s="19"/>
      <c r="J568" s="10" t="s">
        <v>9057</v>
      </c>
      <c r="K568" s="19" t="str">
        <f t="shared" si="53"/>
        <v>G467</v>
      </c>
      <c r="L568" s="19" t="str">
        <f t="shared" si="49"/>
        <v>G46.7 - Other specialised wholesale</v>
      </c>
      <c r="M568" s="19" t="s">
        <v>358</v>
      </c>
      <c r="N568" s="19" t="s">
        <v>359</v>
      </c>
      <c r="O568" s="19" t="s">
        <v>2299</v>
      </c>
      <c r="P568" s="19"/>
      <c r="Q568" s="19"/>
      <c r="R568" s="19"/>
      <c r="S568" s="34">
        <f t="shared" si="50"/>
        <v>41827</v>
      </c>
      <c r="T568" s="34" t="str">
        <f t="shared" si="51"/>
        <v/>
      </c>
      <c r="U568" s="34" t="str">
        <f t="shared" si="52"/>
        <v/>
      </c>
      <c r="V568" s="19"/>
    </row>
    <row r="569" spans="1:22" s="5" customFormat="1">
      <c r="A569" s="19" t="s">
        <v>9059</v>
      </c>
      <c r="B569" s="19" t="s">
        <v>5705</v>
      </c>
      <c r="C569" s="19"/>
      <c r="D569" s="19" t="s">
        <v>2299</v>
      </c>
      <c r="E569" s="34">
        <v>41827</v>
      </c>
      <c r="F569" s="19"/>
      <c r="G569" s="19"/>
      <c r="H569" s="19">
        <f t="shared" si="48"/>
        <v>1</v>
      </c>
      <c r="I569" s="19"/>
      <c r="J569" s="11" t="s">
        <v>9058</v>
      </c>
      <c r="K569" s="19" t="str">
        <f t="shared" si="53"/>
        <v>G4671</v>
      </c>
      <c r="L569" s="19" t="str">
        <f t="shared" si="49"/>
        <v>G46.7.1 - Wholesale of solid, liquid and gaseous fuels and related products</v>
      </c>
      <c r="M569" s="19"/>
      <c r="N569" s="19" t="s">
        <v>359</v>
      </c>
      <c r="O569" s="19" t="s">
        <v>2299</v>
      </c>
      <c r="P569" s="19"/>
      <c r="Q569" s="19"/>
      <c r="R569" s="19"/>
      <c r="S569" s="34">
        <f t="shared" si="50"/>
        <v>41827</v>
      </c>
      <c r="T569" s="34" t="str">
        <f t="shared" si="51"/>
        <v/>
      </c>
      <c r="U569" s="34" t="str">
        <f t="shared" si="52"/>
        <v/>
      </c>
      <c r="V569" s="19"/>
    </row>
    <row r="570" spans="1:22" s="5" customFormat="1">
      <c r="A570" s="19" t="s">
        <v>9060</v>
      </c>
      <c r="B570" s="19" t="s">
        <v>5706</v>
      </c>
      <c r="C570" s="19"/>
      <c r="D570" s="19" t="s">
        <v>2299</v>
      </c>
      <c r="E570" s="34">
        <v>41827</v>
      </c>
      <c r="F570" s="19"/>
      <c r="G570" s="19"/>
      <c r="H570" s="19">
        <f t="shared" si="48"/>
        <v>1</v>
      </c>
      <c r="I570" s="19"/>
      <c r="J570" s="11" t="s">
        <v>9059</v>
      </c>
      <c r="K570" s="19" t="str">
        <f t="shared" si="53"/>
        <v>G4672</v>
      </c>
      <c r="L570" s="19" t="str">
        <f t="shared" si="49"/>
        <v>G46.7.2 - Wholesale of metals and metal ores</v>
      </c>
      <c r="M570" s="19"/>
      <c r="N570" s="19" t="s">
        <v>359</v>
      </c>
      <c r="O570" s="19" t="s">
        <v>2299</v>
      </c>
      <c r="P570" s="19"/>
      <c r="Q570" s="19"/>
      <c r="R570" s="19"/>
      <c r="S570" s="34">
        <f t="shared" si="50"/>
        <v>41827</v>
      </c>
      <c r="T570" s="34" t="str">
        <f t="shared" si="51"/>
        <v/>
      </c>
      <c r="U570" s="34" t="str">
        <f t="shared" si="52"/>
        <v/>
      </c>
      <c r="V570" s="19"/>
    </row>
    <row r="571" spans="1:22" s="5" customFormat="1">
      <c r="A571" s="19" t="s">
        <v>9061</v>
      </c>
      <c r="B571" s="19" t="s">
        <v>5707</v>
      </c>
      <c r="C571" s="19"/>
      <c r="D571" s="19" t="s">
        <v>2299</v>
      </c>
      <c r="E571" s="34">
        <v>41827</v>
      </c>
      <c r="F571" s="19"/>
      <c r="G571" s="19"/>
      <c r="H571" s="19">
        <f t="shared" si="48"/>
        <v>1</v>
      </c>
      <c r="I571" s="19"/>
      <c r="J571" s="11" t="s">
        <v>9060</v>
      </c>
      <c r="K571" s="19" t="str">
        <f t="shared" si="53"/>
        <v>G4673</v>
      </c>
      <c r="L571" s="19" t="str">
        <f t="shared" si="49"/>
        <v>G46.7.3 - Wholesale of wood, construction materials and sanitary equipment</v>
      </c>
      <c r="M571" s="19"/>
      <c r="N571" s="19" t="s">
        <v>359</v>
      </c>
      <c r="O571" s="19" t="s">
        <v>2299</v>
      </c>
      <c r="P571" s="19"/>
      <c r="Q571" s="19"/>
      <c r="R571" s="19"/>
      <c r="S571" s="34">
        <f t="shared" si="50"/>
        <v>41827</v>
      </c>
      <c r="T571" s="34" t="str">
        <f t="shared" si="51"/>
        <v/>
      </c>
      <c r="U571" s="34" t="str">
        <f t="shared" si="52"/>
        <v/>
      </c>
      <c r="V571" s="19"/>
    </row>
    <row r="572" spans="1:22" s="5" customFormat="1">
      <c r="A572" s="19" t="s">
        <v>9062</v>
      </c>
      <c r="B572" s="19" t="s">
        <v>5708</v>
      </c>
      <c r="C572" s="19"/>
      <c r="D572" s="19" t="s">
        <v>2299</v>
      </c>
      <c r="E572" s="34">
        <v>41827</v>
      </c>
      <c r="F572" s="19"/>
      <c r="G572" s="19"/>
      <c r="H572" s="19">
        <f t="shared" si="48"/>
        <v>1</v>
      </c>
      <c r="I572" s="19"/>
      <c r="J572" s="11" t="s">
        <v>9061</v>
      </c>
      <c r="K572" s="19" t="str">
        <f t="shared" si="53"/>
        <v>G4674</v>
      </c>
      <c r="L572" s="19" t="str">
        <f t="shared" si="49"/>
        <v>G46.7.4 - Wholesale of hardware, plumbing and heating equipment and supplies</v>
      </c>
      <c r="M572" s="19"/>
      <c r="N572" s="19" t="s">
        <v>359</v>
      </c>
      <c r="O572" s="19" t="s">
        <v>2299</v>
      </c>
      <c r="P572" s="19"/>
      <c r="Q572" s="19"/>
      <c r="R572" s="19"/>
      <c r="S572" s="34">
        <f t="shared" si="50"/>
        <v>41827</v>
      </c>
      <c r="T572" s="34" t="str">
        <f t="shared" si="51"/>
        <v/>
      </c>
      <c r="U572" s="34" t="str">
        <f t="shared" si="52"/>
        <v/>
      </c>
      <c r="V572" s="19"/>
    </row>
    <row r="573" spans="1:22" s="5" customFormat="1">
      <c r="A573" s="19" t="s">
        <v>9063</v>
      </c>
      <c r="B573" s="19" t="s">
        <v>5709</v>
      </c>
      <c r="C573" s="19"/>
      <c r="D573" s="19" t="s">
        <v>2299</v>
      </c>
      <c r="E573" s="34">
        <v>41827</v>
      </c>
      <c r="F573" s="19"/>
      <c r="G573" s="19"/>
      <c r="H573" s="19">
        <f t="shared" si="48"/>
        <v>1</v>
      </c>
      <c r="I573" s="19"/>
      <c r="J573" s="11" t="s">
        <v>9062</v>
      </c>
      <c r="K573" s="19" t="str">
        <f t="shared" si="53"/>
        <v>G4675</v>
      </c>
      <c r="L573" s="19" t="str">
        <f t="shared" si="49"/>
        <v>G46.7.5 - Wholesale of chemical products</v>
      </c>
      <c r="M573" s="19"/>
      <c r="N573" s="19" t="s">
        <v>359</v>
      </c>
      <c r="O573" s="19" t="s">
        <v>2299</v>
      </c>
      <c r="P573" s="19"/>
      <c r="Q573" s="19"/>
      <c r="R573" s="19"/>
      <c r="S573" s="34">
        <f t="shared" si="50"/>
        <v>41827</v>
      </c>
      <c r="T573" s="34" t="str">
        <f t="shared" si="51"/>
        <v/>
      </c>
      <c r="U573" s="34" t="str">
        <f t="shared" si="52"/>
        <v/>
      </c>
      <c r="V573" s="19"/>
    </row>
    <row r="574" spans="1:22" s="5" customFormat="1">
      <c r="A574" s="19" t="s">
        <v>9064</v>
      </c>
      <c r="B574" s="19" t="s">
        <v>5710</v>
      </c>
      <c r="C574" s="19"/>
      <c r="D574" s="19" t="s">
        <v>2299</v>
      </c>
      <c r="E574" s="34">
        <v>41827</v>
      </c>
      <c r="F574" s="19"/>
      <c r="G574" s="19"/>
      <c r="H574" s="19">
        <f t="shared" si="48"/>
        <v>1</v>
      </c>
      <c r="I574" s="19"/>
      <c r="J574" s="11" t="s">
        <v>9063</v>
      </c>
      <c r="K574" s="19" t="str">
        <f t="shared" si="53"/>
        <v>G4676</v>
      </c>
      <c r="L574" s="19" t="str">
        <f t="shared" si="49"/>
        <v>G46.7.6 - Wholesale of other intermediate products</v>
      </c>
      <c r="M574" s="19"/>
      <c r="N574" s="19" t="s">
        <v>359</v>
      </c>
      <c r="O574" s="19" t="s">
        <v>2299</v>
      </c>
      <c r="P574" s="19"/>
      <c r="Q574" s="19"/>
      <c r="R574" s="19"/>
      <c r="S574" s="34">
        <f t="shared" si="50"/>
        <v>41827</v>
      </c>
      <c r="T574" s="34" t="str">
        <f t="shared" si="51"/>
        <v/>
      </c>
      <c r="U574" s="34" t="str">
        <f t="shared" si="52"/>
        <v/>
      </c>
      <c r="V574" s="19"/>
    </row>
    <row r="575" spans="1:22" s="5" customFormat="1">
      <c r="A575" s="19" t="s">
        <v>9065</v>
      </c>
      <c r="B575" s="19" t="s">
        <v>5711</v>
      </c>
      <c r="C575" s="19"/>
      <c r="D575" s="19" t="s">
        <v>2299</v>
      </c>
      <c r="E575" s="34">
        <v>41827</v>
      </c>
      <c r="F575" s="19"/>
      <c r="G575" s="19"/>
      <c r="H575" s="19">
        <f t="shared" si="48"/>
        <v>1</v>
      </c>
      <c r="I575" s="19"/>
      <c r="J575" s="11" t="s">
        <v>9064</v>
      </c>
      <c r="K575" s="19" t="str">
        <f t="shared" si="53"/>
        <v>G4677</v>
      </c>
      <c r="L575" s="19" t="str">
        <f t="shared" si="49"/>
        <v>G46.7.7 - Wholesale of waste and scrap</v>
      </c>
      <c r="M575" s="19"/>
      <c r="N575" s="19" t="s">
        <v>359</v>
      </c>
      <c r="O575" s="19" t="s">
        <v>2299</v>
      </c>
      <c r="P575" s="19"/>
      <c r="Q575" s="19"/>
      <c r="R575" s="19"/>
      <c r="S575" s="34">
        <f t="shared" si="50"/>
        <v>41827</v>
      </c>
      <c r="T575" s="34" t="str">
        <f t="shared" si="51"/>
        <v/>
      </c>
      <c r="U575" s="34" t="str">
        <f t="shared" si="52"/>
        <v/>
      </c>
      <c r="V575" s="19"/>
    </row>
    <row r="576" spans="1:22" s="5" customFormat="1">
      <c r="A576" s="19" t="s">
        <v>9066</v>
      </c>
      <c r="B576" s="19" t="s">
        <v>5712</v>
      </c>
      <c r="C576" s="19"/>
      <c r="D576" s="19" t="s">
        <v>2299</v>
      </c>
      <c r="E576" s="34">
        <v>41827</v>
      </c>
      <c r="F576" s="19"/>
      <c r="G576" s="19"/>
      <c r="H576" s="19">
        <f t="shared" si="48"/>
        <v>1</v>
      </c>
      <c r="I576" s="19"/>
      <c r="J576" s="10" t="s">
        <v>9065</v>
      </c>
      <c r="K576" s="19" t="str">
        <f t="shared" si="53"/>
        <v>G469</v>
      </c>
      <c r="L576" s="19" t="str">
        <f t="shared" si="49"/>
        <v>G46.9 - Non-specialised wholesale trade</v>
      </c>
      <c r="M576" s="19" t="s">
        <v>358</v>
      </c>
      <c r="N576" s="19" t="s">
        <v>359</v>
      </c>
      <c r="O576" s="19" t="s">
        <v>2299</v>
      </c>
      <c r="P576" s="19"/>
      <c r="Q576" s="19"/>
      <c r="R576" s="19"/>
      <c r="S576" s="34">
        <f t="shared" si="50"/>
        <v>41827</v>
      </c>
      <c r="T576" s="34" t="str">
        <f t="shared" si="51"/>
        <v/>
      </c>
      <c r="U576" s="34" t="str">
        <f t="shared" si="52"/>
        <v/>
      </c>
      <c r="V576" s="19"/>
    </row>
    <row r="577" spans="1:22" s="5" customFormat="1">
      <c r="A577" s="19" t="s">
        <v>9067</v>
      </c>
      <c r="B577" s="19" t="s">
        <v>5713</v>
      </c>
      <c r="C577" s="19"/>
      <c r="D577" s="19" t="s">
        <v>2299</v>
      </c>
      <c r="E577" s="34">
        <v>41827</v>
      </c>
      <c r="F577" s="19"/>
      <c r="G577" s="19"/>
      <c r="H577" s="19">
        <f t="shared" si="48"/>
        <v>1</v>
      </c>
      <c r="I577" s="19"/>
      <c r="J577" s="11" t="s">
        <v>9066</v>
      </c>
      <c r="K577" s="19" t="str">
        <f t="shared" si="53"/>
        <v>G4690</v>
      </c>
      <c r="L577" s="19" t="str">
        <f t="shared" si="49"/>
        <v>G46.9.0 - Non-specialised wholesale trade</v>
      </c>
      <c r="M577" s="19"/>
      <c r="N577" s="19" t="s">
        <v>359</v>
      </c>
      <c r="O577" s="19" t="s">
        <v>2299</v>
      </c>
      <c r="P577" s="19"/>
      <c r="Q577" s="19"/>
      <c r="R577" s="19"/>
      <c r="S577" s="34">
        <f t="shared" si="50"/>
        <v>41827</v>
      </c>
      <c r="T577" s="34" t="str">
        <f t="shared" si="51"/>
        <v/>
      </c>
      <c r="U577" s="34" t="str">
        <f t="shared" si="52"/>
        <v/>
      </c>
      <c r="V577" s="19"/>
    </row>
    <row r="578" spans="1:22" s="5" customFormat="1">
      <c r="A578" s="19" t="s">
        <v>9068</v>
      </c>
      <c r="B578" s="19" t="s">
        <v>5714</v>
      </c>
      <c r="C578" s="19"/>
      <c r="D578" s="19" t="s">
        <v>2299</v>
      </c>
      <c r="E578" s="34">
        <v>41827</v>
      </c>
      <c r="F578" s="19"/>
      <c r="G578" s="19"/>
      <c r="H578" s="19">
        <f t="shared" si="48"/>
        <v>1</v>
      </c>
      <c r="I578" s="19"/>
      <c r="J578" s="9" t="s">
        <v>9067</v>
      </c>
      <c r="K578" s="19" t="str">
        <f t="shared" si="53"/>
        <v>G47</v>
      </c>
      <c r="L578" s="19" t="str">
        <f t="shared" si="49"/>
        <v>G47 - Retail trade, except of motor vehicles and motorcycles</v>
      </c>
      <c r="M578" s="19" t="s">
        <v>358</v>
      </c>
      <c r="N578" s="19" t="s">
        <v>359</v>
      </c>
      <c r="O578" s="19" t="s">
        <v>2299</v>
      </c>
      <c r="P578" s="19"/>
      <c r="Q578" s="19"/>
      <c r="R578" s="19"/>
      <c r="S578" s="34">
        <f t="shared" si="50"/>
        <v>41827</v>
      </c>
      <c r="T578" s="34" t="str">
        <f t="shared" si="51"/>
        <v/>
      </c>
      <c r="U578" s="34" t="str">
        <f t="shared" si="52"/>
        <v/>
      </c>
      <c r="V578" s="19"/>
    </row>
    <row r="579" spans="1:22" s="5" customFormat="1">
      <c r="A579" s="19" t="s">
        <v>9069</v>
      </c>
      <c r="B579" s="19" t="s">
        <v>5715</v>
      </c>
      <c r="C579" s="19"/>
      <c r="D579" s="19" t="s">
        <v>2299</v>
      </c>
      <c r="E579" s="34">
        <v>41827</v>
      </c>
      <c r="F579" s="19"/>
      <c r="G579" s="19"/>
      <c r="H579" s="19">
        <f t="shared" ref="H579:H642" si="54">COUNTIF(J:J,A579)</f>
        <v>1</v>
      </c>
      <c r="I579" s="19"/>
      <c r="J579" s="10" t="s">
        <v>9068</v>
      </c>
      <c r="K579" s="19" t="str">
        <f t="shared" si="53"/>
        <v>G471</v>
      </c>
      <c r="L579" s="19" t="str">
        <f t="shared" si="49"/>
        <v>G47.1 - Retail sale in non-specialised stores</v>
      </c>
      <c r="M579" s="19" t="s">
        <v>358</v>
      </c>
      <c r="N579" s="19" t="s">
        <v>359</v>
      </c>
      <c r="O579" s="19" t="s">
        <v>2299</v>
      </c>
      <c r="P579" s="19"/>
      <c r="Q579" s="19"/>
      <c r="R579" s="19"/>
      <c r="S579" s="34">
        <f t="shared" si="50"/>
        <v>41827</v>
      </c>
      <c r="T579" s="34" t="str">
        <f t="shared" si="51"/>
        <v/>
      </c>
      <c r="U579" s="34" t="str">
        <f t="shared" si="52"/>
        <v/>
      </c>
      <c r="V579" s="19"/>
    </row>
    <row r="580" spans="1:22" s="5" customFormat="1">
      <c r="A580" s="19" t="s">
        <v>9070</v>
      </c>
      <c r="B580" s="19" t="s">
        <v>5716</v>
      </c>
      <c r="C580" s="19"/>
      <c r="D580" s="19" t="s">
        <v>2299</v>
      </c>
      <c r="E580" s="34">
        <v>41827</v>
      </c>
      <c r="F580" s="19"/>
      <c r="G580" s="19"/>
      <c r="H580" s="19">
        <f t="shared" si="54"/>
        <v>1</v>
      </c>
      <c r="I580" s="19"/>
      <c r="J580" s="11" t="s">
        <v>9069</v>
      </c>
      <c r="K580" s="19" t="str">
        <f t="shared" si="53"/>
        <v>G4711</v>
      </c>
      <c r="L580" s="19" t="str">
        <f t="shared" ref="L580:L643" si="55">J580</f>
        <v>G47.1.1 - Retail sale in non-specialised stores with food, beverages or tobacco predominating</v>
      </c>
      <c r="M580" s="19"/>
      <c r="N580" s="19" t="s">
        <v>359</v>
      </c>
      <c r="O580" s="19" t="s">
        <v>2299</v>
      </c>
      <c r="P580" s="19"/>
      <c r="Q580" s="19"/>
      <c r="R580" s="19"/>
      <c r="S580" s="34">
        <f t="shared" ref="S580:S643" si="56">VLOOKUP(J580,A:G,5,FALSE)</f>
        <v>41827</v>
      </c>
      <c r="T580" s="34" t="str">
        <f t="shared" ref="T580:T643" si="57">IF(VLOOKUP(J580,A:G,6,FALSE)=0,"",VLOOKUP(J580,A:G,6,FALSE))</f>
        <v/>
      </c>
      <c r="U580" s="34" t="str">
        <f t="shared" ref="U580:U643" si="58">IF(VLOOKUP(J580,A:G,7,FALSE)=0,"",VLOOKUP(J580,A:G,7,FALSE))</f>
        <v/>
      </c>
      <c r="V580" s="19"/>
    </row>
    <row r="581" spans="1:22" s="5" customFormat="1">
      <c r="A581" s="19" t="s">
        <v>9071</v>
      </c>
      <c r="B581" s="19" t="s">
        <v>5717</v>
      </c>
      <c r="C581" s="19"/>
      <c r="D581" s="19" t="s">
        <v>2299</v>
      </c>
      <c r="E581" s="34">
        <v>41827</v>
      </c>
      <c r="F581" s="19"/>
      <c r="G581" s="19"/>
      <c r="H581" s="19">
        <f t="shared" si="54"/>
        <v>1</v>
      </c>
      <c r="I581" s="19"/>
      <c r="J581" s="11" t="s">
        <v>9070</v>
      </c>
      <c r="K581" s="19" t="str">
        <f t="shared" ref="K581:K644" si="59">VLOOKUP(J581,$A$2:$B$1100,2,0)</f>
        <v>G4719</v>
      </c>
      <c r="L581" s="19" t="str">
        <f t="shared" si="55"/>
        <v>G47.1.9 - Other retail sale in non-specialised stores</v>
      </c>
      <c r="M581" s="19"/>
      <c r="N581" s="19" t="s">
        <v>359</v>
      </c>
      <c r="O581" s="19" t="s">
        <v>2299</v>
      </c>
      <c r="P581" s="19"/>
      <c r="Q581" s="19"/>
      <c r="R581" s="19"/>
      <c r="S581" s="34">
        <f t="shared" si="56"/>
        <v>41827</v>
      </c>
      <c r="T581" s="34" t="str">
        <f t="shared" si="57"/>
        <v/>
      </c>
      <c r="U581" s="34" t="str">
        <f t="shared" si="58"/>
        <v/>
      </c>
      <c r="V581" s="19"/>
    </row>
    <row r="582" spans="1:22" s="5" customFormat="1">
      <c r="A582" s="19" t="s">
        <v>9072</v>
      </c>
      <c r="B582" s="19" t="s">
        <v>5718</v>
      </c>
      <c r="C582" s="19"/>
      <c r="D582" s="19" t="s">
        <v>2299</v>
      </c>
      <c r="E582" s="34">
        <v>41827</v>
      </c>
      <c r="F582" s="19"/>
      <c r="G582" s="19"/>
      <c r="H582" s="19">
        <f t="shared" si="54"/>
        <v>1</v>
      </c>
      <c r="I582" s="19"/>
      <c r="J582" s="10" t="s">
        <v>9071</v>
      </c>
      <c r="K582" s="19" t="str">
        <f t="shared" si="59"/>
        <v>G472</v>
      </c>
      <c r="L582" s="19" t="str">
        <f t="shared" si="55"/>
        <v>G47.2 - Retail sale of food, beverages and tobacco in specialised stores</v>
      </c>
      <c r="M582" s="19" t="s">
        <v>358</v>
      </c>
      <c r="N582" s="19" t="s">
        <v>359</v>
      </c>
      <c r="O582" s="19" t="s">
        <v>2299</v>
      </c>
      <c r="P582" s="19"/>
      <c r="Q582" s="19"/>
      <c r="R582" s="19"/>
      <c r="S582" s="34">
        <f t="shared" si="56"/>
        <v>41827</v>
      </c>
      <c r="T582" s="34" t="str">
        <f t="shared" si="57"/>
        <v/>
      </c>
      <c r="U582" s="34" t="str">
        <f t="shared" si="58"/>
        <v/>
      </c>
      <c r="V582" s="19"/>
    </row>
    <row r="583" spans="1:22" s="5" customFormat="1">
      <c r="A583" s="19" t="s">
        <v>9073</v>
      </c>
      <c r="B583" s="19" t="s">
        <v>5719</v>
      </c>
      <c r="C583" s="19"/>
      <c r="D583" s="19" t="s">
        <v>2299</v>
      </c>
      <c r="E583" s="34">
        <v>41827</v>
      </c>
      <c r="F583" s="19"/>
      <c r="G583" s="19"/>
      <c r="H583" s="19">
        <f t="shared" si="54"/>
        <v>1</v>
      </c>
      <c r="I583" s="19"/>
      <c r="J583" s="11" t="s">
        <v>9072</v>
      </c>
      <c r="K583" s="19" t="str">
        <f t="shared" si="59"/>
        <v>G4721</v>
      </c>
      <c r="L583" s="19" t="str">
        <f t="shared" si="55"/>
        <v>G47.2.1 - Retail sale of fruit and vegetables in specialised stores</v>
      </c>
      <c r="M583" s="19"/>
      <c r="N583" s="19" t="s">
        <v>359</v>
      </c>
      <c r="O583" s="19" t="s">
        <v>2299</v>
      </c>
      <c r="P583" s="19"/>
      <c r="Q583" s="19"/>
      <c r="R583" s="19"/>
      <c r="S583" s="34">
        <f t="shared" si="56"/>
        <v>41827</v>
      </c>
      <c r="T583" s="34" t="str">
        <f t="shared" si="57"/>
        <v/>
      </c>
      <c r="U583" s="34" t="str">
        <f t="shared" si="58"/>
        <v/>
      </c>
      <c r="V583" s="19"/>
    </row>
    <row r="584" spans="1:22" s="5" customFormat="1">
      <c r="A584" s="19" t="s">
        <v>9074</v>
      </c>
      <c r="B584" s="19" t="s">
        <v>5720</v>
      </c>
      <c r="C584" s="19"/>
      <c r="D584" s="19" t="s">
        <v>2299</v>
      </c>
      <c r="E584" s="34">
        <v>41827</v>
      </c>
      <c r="F584" s="19"/>
      <c r="G584" s="19"/>
      <c r="H584" s="19">
        <f t="shared" si="54"/>
        <v>1</v>
      </c>
      <c r="I584" s="19"/>
      <c r="J584" s="11" t="s">
        <v>9073</v>
      </c>
      <c r="K584" s="19" t="str">
        <f t="shared" si="59"/>
        <v>G4722</v>
      </c>
      <c r="L584" s="19" t="str">
        <f t="shared" si="55"/>
        <v>G47.2.2 - Retail sale of meat and meat products in specialised stores</v>
      </c>
      <c r="M584" s="19"/>
      <c r="N584" s="19" t="s">
        <v>359</v>
      </c>
      <c r="O584" s="19" t="s">
        <v>2299</v>
      </c>
      <c r="P584" s="19"/>
      <c r="Q584" s="19"/>
      <c r="R584" s="19"/>
      <c r="S584" s="34">
        <f t="shared" si="56"/>
        <v>41827</v>
      </c>
      <c r="T584" s="34" t="str">
        <f t="shared" si="57"/>
        <v/>
      </c>
      <c r="U584" s="34" t="str">
        <f t="shared" si="58"/>
        <v/>
      </c>
      <c r="V584" s="19"/>
    </row>
    <row r="585" spans="1:22" s="5" customFormat="1">
      <c r="A585" s="19" t="s">
        <v>9075</v>
      </c>
      <c r="B585" s="19" t="s">
        <v>5721</v>
      </c>
      <c r="C585" s="19"/>
      <c r="D585" s="19" t="s">
        <v>2299</v>
      </c>
      <c r="E585" s="34">
        <v>41827</v>
      </c>
      <c r="F585" s="19"/>
      <c r="G585" s="19"/>
      <c r="H585" s="19">
        <f t="shared" si="54"/>
        <v>1</v>
      </c>
      <c r="I585" s="19"/>
      <c r="J585" s="11" t="s">
        <v>9074</v>
      </c>
      <c r="K585" s="19" t="str">
        <f t="shared" si="59"/>
        <v>G4723</v>
      </c>
      <c r="L585" s="19" t="str">
        <f t="shared" si="55"/>
        <v>G47.2.3 - Retail sale of fish, crustaceans and molluscs in specialised stores</v>
      </c>
      <c r="M585" s="19"/>
      <c r="N585" s="19" t="s">
        <v>359</v>
      </c>
      <c r="O585" s="19" t="s">
        <v>2299</v>
      </c>
      <c r="P585" s="19"/>
      <c r="Q585" s="19"/>
      <c r="R585" s="19"/>
      <c r="S585" s="34">
        <f t="shared" si="56"/>
        <v>41827</v>
      </c>
      <c r="T585" s="34" t="str">
        <f t="shared" si="57"/>
        <v/>
      </c>
      <c r="U585" s="34" t="str">
        <f t="shared" si="58"/>
        <v/>
      </c>
      <c r="V585" s="19"/>
    </row>
    <row r="586" spans="1:22" s="5" customFormat="1">
      <c r="A586" s="19" t="s">
        <v>9076</v>
      </c>
      <c r="B586" s="19" t="s">
        <v>5722</v>
      </c>
      <c r="C586" s="19"/>
      <c r="D586" s="19" t="s">
        <v>2299</v>
      </c>
      <c r="E586" s="34">
        <v>41827</v>
      </c>
      <c r="F586" s="19"/>
      <c r="G586" s="19"/>
      <c r="H586" s="19">
        <f t="shared" si="54"/>
        <v>1</v>
      </c>
      <c r="I586" s="19"/>
      <c r="J586" s="11" t="s">
        <v>9075</v>
      </c>
      <c r="K586" s="19" t="str">
        <f t="shared" si="59"/>
        <v>G4724</v>
      </c>
      <c r="L586" s="19" t="str">
        <f t="shared" si="55"/>
        <v>G47.2.4 - Retail sale of bread, cakes, flour confectionery and sugar confectionery in specialised stores</v>
      </c>
      <c r="M586" s="19"/>
      <c r="N586" s="19" t="s">
        <v>359</v>
      </c>
      <c r="O586" s="19" t="s">
        <v>2299</v>
      </c>
      <c r="P586" s="19"/>
      <c r="Q586" s="19"/>
      <c r="R586" s="19"/>
      <c r="S586" s="34">
        <f t="shared" si="56"/>
        <v>41827</v>
      </c>
      <c r="T586" s="34" t="str">
        <f t="shared" si="57"/>
        <v/>
      </c>
      <c r="U586" s="34" t="str">
        <f t="shared" si="58"/>
        <v/>
      </c>
      <c r="V586" s="19"/>
    </row>
    <row r="587" spans="1:22" s="5" customFormat="1">
      <c r="A587" s="19" t="s">
        <v>9077</v>
      </c>
      <c r="B587" s="19" t="s">
        <v>5723</v>
      </c>
      <c r="C587" s="19"/>
      <c r="D587" s="19" t="s">
        <v>2299</v>
      </c>
      <c r="E587" s="34">
        <v>41827</v>
      </c>
      <c r="F587" s="19"/>
      <c r="G587" s="19"/>
      <c r="H587" s="19">
        <f t="shared" si="54"/>
        <v>1</v>
      </c>
      <c r="I587" s="19"/>
      <c r="J587" s="11" t="s">
        <v>9076</v>
      </c>
      <c r="K587" s="19" t="str">
        <f t="shared" si="59"/>
        <v>G4725</v>
      </c>
      <c r="L587" s="19" t="str">
        <f t="shared" si="55"/>
        <v>G47.2.5 - Retail sale of beverages in specialised stores</v>
      </c>
      <c r="M587" s="19"/>
      <c r="N587" s="19" t="s">
        <v>359</v>
      </c>
      <c r="O587" s="19" t="s">
        <v>2299</v>
      </c>
      <c r="P587" s="19"/>
      <c r="Q587" s="19"/>
      <c r="R587" s="19"/>
      <c r="S587" s="34">
        <f t="shared" si="56"/>
        <v>41827</v>
      </c>
      <c r="T587" s="34" t="str">
        <f t="shared" si="57"/>
        <v/>
      </c>
      <c r="U587" s="34" t="str">
        <f t="shared" si="58"/>
        <v/>
      </c>
      <c r="V587" s="19"/>
    </row>
    <row r="588" spans="1:22" s="5" customFormat="1">
      <c r="A588" s="19" t="s">
        <v>9078</v>
      </c>
      <c r="B588" s="19" t="s">
        <v>5724</v>
      </c>
      <c r="C588" s="19"/>
      <c r="D588" s="19" t="s">
        <v>2299</v>
      </c>
      <c r="E588" s="34">
        <v>41827</v>
      </c>
      <c r="F588" s="19"/>
      <c r="G588" s="19"/>
      <c r="H588" s="19">
        <f t="shared" si="54"/>
        <v>1</v>
      </c>
      <c r="I588" s="19"/>
      <c r="J588" s="11" t="s">
        <v>9077</v>
      </c>
      <c r="K588" s="19" t="str">
        <f t="shared" si="59"/>
        <v>G4726</v>
      </c>
      <c r="L588" s="19" t="str">
        <f t="shared" si="55"/>
        <v>G47.2.6 - Retail sale of tobacco products in specialised stores</v>
      </c>
      <c r="M588" s="19"/>
      <c r="N588" s="19" t="s">
        <v>359</v>
      </c>
      <c r="O588" s="19" t="s">
        <v>2299</v>
      </c>
      <c r="P588" s="19"/>
      <c r="Q588" s="19"/>
      <c r="R588" s="19"/>
      <c r="S588" s="34">
        <f t="shared" si="56"/>
        <v>41827</v>
      </c>
      <c r="T588" s="34" t="str">
        <f t="shared" si="57"/>
        <v/>
      </c>
      <c r="U588" s="34" t="str">
        <f t="shared" si="58"/>
        <v/>
      </c>
      <c r="V588" s="19"/>
    </row>
    <row r="589" spans="1:22" s="5" customFormat="1">
      <c r="A589" s="19" t="s">
        <v>9079</v>
      </c>
      <c r="B589" s="19" t="s">
        <v>5725</v>
      </c>
      <c r="C589" s="19"/>
      <c r="D589" s="19" t="s">
        <v>2299</v>
      </c>
      <c r="E589" s="34">
        <v>41827</v>
      </c>
      <c r="F589" s="19"/>
      <c r="G589" s="19"/>
      <c r="H589" s="19">
        <f t="shared" si="54"/>
        <v>1</v>
      </c>
      <c r="I589" s="19"/>
      <c r="J589" s="11" t="s">
        <v>9078</v>
      </c>
      <c r="K589" s="19" t="str">
        <f t="shared" si="59"/>
        <v>G4729</v>
      </c>
      <c r="L589" s="19" t="str">
        <f t="shared" si="55"/>
        <v>G47.2.9 - Other retail sale of food in specialised stores</v>
      </c>
      <c r="M589" s="19"/>
      <c r="N589" s="19" t="s">
        <v>359</v>
      </c>
      <c r="O589" s="19" t="s">
        <v>2299</v>
      </c>
      <c r="P589" s="19"/>
      <c r="Q589" s="19"/>
      <c r="R589" s="19"/>
      <c r="S589" s="34">
        <f t="shared" si="56"/>
        <v>41827</v>
      </c>
      <c r="T589" s="34" t="str">
        <f t="shared" si="57"/>
        <v/>
      </c>
      <c r="U589" s="34" t="str">
        <f t="shared" si="58"/>
        <v/>
      </c>
      <c r="V589" s="19"/>
    </row>
    <row r="590" spans="1:22" s="5" customFormat="1">
      <c r="A590" s="19" t="s">
        <v>9080</v>
      </c>
      <c r="B590" s="19" t="s">
        <v>5726</v>
      </c>
      <c r="C590" s="19"/>
      <c r="D590" s="19" t="s">
        <v>2299</v>
      </c>
      <c r="E590" s="34">
        <v>41827</v>
      </c>
      <c r="F590" s="19"/>
      <c r="G590" s="19"/>
      <c r="H590" s="19">
        <f t="shared" si="54"/>
        <v>1</v>
      </c>
      <c r="I590" s="19"/>
      <c r="J590" s="10" t="s">
        <v>9079</v>
      </c>
      <c r="K590" s="19" t="str">
        <f t="shared" si="59"/>
        <v>G473</v>
      </c>
      <c r="L590" s="19" t="str">
        <f t="shared" si="55"/>
        <v>G47.3 - Retail sale of automotive fuel in specialised stores</v>
      </c>
      <c r="M590" s="19" t="s">
        <v>358</v>
      </c>
      <c r="N590" s="19" t="s">
        <v>359</v>
      </c>
      <c r="O590" s="19" t="s">
        <v>2299</v>
      </c>
      <c r="P590" s="19"/>
      <c r="Q590" s="19"/>
      <c r="R590" s="19"/>
      <c r="S590" s="34">
        <f t="shared" si="56"/>
        <v>41827</v>
      </c>
      <c r="T590" s="34" t="str">
        <f t="shared" si="57"/>
        <v/>
      </c>
      <c r="U590" s="34" t="str">
        <f t="shared" si="58"/>
        <v/>
      </c>
      <c r="V590" s="19"/>
    </row>
    <row r="591" spans="1:22" s="5" customFormat="1">
      <c r="A591" s="19" t="s">
        <v>9081</v>
      </c>
      <c r="B591" s="19" t="s">
        <v>5727</v>
      </c>
      <c r="C591" s="19"/>
      <c r="D591" s="19" t="s">
        <v>2299</v>
      </c>
      <c r="E591" s="34">
        <v>41827</v>
      </c>
      <c r="F591" s="19"/>
      <c r="G591" s="19"/>
      <c r="H591" s="19">
        <f t="shared" si="54"/>
        <v>1</v>
      </c>
      <c r="I591" s="19"/>
      <c r="J591" s="11" t="s">
        <v>9080</v>
      </c>
      <c r="K591" s="19" t="str">
        <f t="shared" si="59"/>
        <v>G4730</v>
      </c>
      <c r="L591" s="19" t="str">
        <f t="shared" si="55"/>
        <v>G47.3.0 - Retail sale of automotive fuel in specialised stores</v>
      </c>
      <c r="M591" s="19"/>
      <c r="N591" s="19" t="s">
        <v>359</v>
      </c>
      <c r="O591" s="19" t="s">
        <v>2299</v>
      </c>
      <c r="P591" s="19"/>
      <c r="Q591" s="19"/>
      <c r="R591" s="19"/>
      <c r="S591" s="34">
        <f t="shared" si="56"/>
        <v>41827</v>
      </c>
      <c r="T591" s="34" t="str">
        <f t="shared" si="57"/>
        <v/>
      </c>
      <c r="U591" s="34" t="str">
        <f t="shared" si="58"/>
        <v/>
      </c>
      <c r="V591" s="19"/>
    </row>
    <row r="592" spans="1:22" s="5" customFormat="1">
      <c r="A592" s="19" t="s">
        <v>9082</v>
      </c>
      <c r="B592" s="19" t="s">
        <v>5728</v>
      </c>
      <c r="C592" s="19"/>
      <c r="D592" s="19" t="s">
        <v>2299</v>
      </c>
      <c r="E592" s="34">
        <v>41827</v>
      </c>
      <c r="F592" s="19"/>
      <c r="G592" s="19"/>
      <c r="H592" s="19">
        <f t="shared" si="54"/>
        <v>1</v>
      </c>
      <c r="I592" s="19"/>
      <c r="J592" s="10" t="s">
        <v>9081</v>
      </c>
      <c r="K592" s="19" t="str">
        <f t="shared" si="59"/>
        <v>G474</v>
      </c>
      <c r="L592" s="19" t="str">
        <f t="shared" si="55"/>
        <v>G47.4 - Retail sale of information and communication equipment in specialised stores</v>
      </c>
      <c r="M592" s="19" t="s">
        <v>358</v>
      </c>
      <c r="N592" s="19" t="s">
        <v>359</v>
      </c>
      <c r="O592" s="19" t="s">
        <v>2299</v>
      </c>
      <c r="P592" s="19"/>
      <c r="Q592" s="19"/>
      <c r="R592" s="19"/>
      <c r="S592" s="34">
        <f t="shared" si="56"/>
        <v>41827</v>
      </c>
      <c r="T592" s="34" t="str">
        <f t="shared" si="57"/>
        <v/>
      </c>
      <c r="U592" s="34" t="str">
        <f t="shared" si="58"/>
        <v/>
      </c>
      <c r="V592" s="19"/>
    </row>
    <row r="593" spans="1:22" s="5" customFormat="1">
      <c r="A593" s="19" t="s">
        <v>9083</v>
      </c>
      <c r="B593" s="19" t="s">
        <v>5729</v>
      </c>
      <c r="C593" s="19"/>
      <c r="D593" s="19" t="s">
        <v>2299</v>
      </c>
      <c r="E593" s="34">
        <v>41827</v>
      </c>
      <c r="F593" s="19"/>
      <c r="G593" s="19"/>
      <c r="H593" s="19">
        <f t="shared" si="54"/>
        <v>1</v>
      </c>
      <c r="I593" s="19"/>
      <c r="J593" s="11" t="s">
        <v>9082</v>
      </c>
      <c r="K593" s="19" t="str">
        <f t="shared" si="59"/>
        <v>G4741</v>
      </c>
      <c r="L593" s="19" t="str">
        <f t="shared" si="55"/>
        <v>G47.4.1 - Retail sale of computers, peripheral units and software in specialised stores</v>
      </c>
      <c r="M593" s="19"/>
      <c r="N593" s="19" t="s">
        <v>359</v>
      </c>
      <c r="O593" s="19" t="s">
        <v>2299</v>
      </c>
      <c r="P593" s="19"/>
      <c r="Q593" s="19"/>
      <c r="R593" s="19"/>
      <c r="S593" s="34">
        <f t="shared" si="56"/>
        <v>41827</v>
      </c>
      <c r="T593" s="34" t="str">
        <f t="shared" si="57"/>
        <v/>
      </c>
      <c r="U593" s="34" t="str">
        <f t="shared" si="58"/>
        <v/>
      </c>
      <c r="V593" s="19"/>
    </row>
    <row r="594" spans="1:22" s="5" customFormat="1">
      <c r="A594" s="19" t="s">
        <v>9084</v>
      </c>
      <c r="B594" s="19" t="s">
        <v>5730</v>
      </c>
      <c r="C594" s="19"/>
      <c r="D594" s="19" t="s">
        <v>2299</v>
      </c>
      <c r="E594" s="34">
        <v>41827</v>
      </c>
      <c r="F594" s="19"/>
      <c r="G594" s="19"/>
      <c r="H594" s="19">
        <f t="shared" si="54"/>
        <v>1</v>
      </c>
      <c r="I594" s="19"/>
      <c r="J594" s="11" t="s">
        <v>9083</v>
      </c>
      <c r="K594" s="19" t="str">
        <f t="shared" si="59"/>
        <v>G4742</v>
      </c>
      <c r="L594" s="19" t="str">
        <f t="shared" si="55"/>
        <v>G47.4.2 - Retail sale of telecommunications equipment in specialised stores</v>
      </c>
      <c r="M594" s="19"/>
      <c r="N594" s="19" t="s">
        <v>359</v>
      </c>
      <c r="O594" s="19" t="s">
        <v>2299</v>
      </c>
      <c r="P594" s="19"/>
      <c r="Q594" s="19"/>
      <c r="R594" s="19"/>
      <c r="S594" s="34">
        <f t="shared" si="56"/>
        <v>41827</v>
      </c>
      <c r="T594" s="34" t="str">
        <f t="shared" si="57"/>
        <v/>
      </c>
      <c r="U594" s="34" t="str">
        <f t="shared" si="58"/>
        <v/>
      </c>
      <c r="V594" s="19"/>
    </row>
    <row r="595" spans="1:22" s="5" customFormat="1">
      <c r="A595" s="19" t="s">
        <v>9085</v>
      </c>
      <c r="B595" s="19" t="s">
        <v>5731</v>
      </c>
      <c r="C595" s="19"/>
      <c r="D595" s="19" t="s">
        <v>2299</v>
      </c>
      <c r="E595" s="34">
        <v>41827</v>
      </c>
      <c r="F595" s="19"/>
      <c r="G595" s="19"/>
      <c r="H595" s="19">
        <f t="shared" si="54"/>
        <v>1</v>
      </c>
      <c r="I595" s="19"/>
      <c r="J595" s="11" t="s">
        <v>9084</v>
      </c>
      <c r="K595" s="19" t="str">
        <f t="shared" si="59"/>
        <v>G4743</v>
      </c>
      <c r="L595" s="19" t="str">
        <f t="shared" si="55"/>
        <v>G47.4.3 - Retail sale of audio and video equipment in specialised stores</v>
      </c>
      <c r="M595" s="19"/>
      <c r="N595" s="19" t="s">
        <v>359</v>
      </c>
      <c r="O595" s="19" t="s">
        <v>2299</v>
      </c>
      <c r="P595" s="19"/>
      <c r="Q595" s="19"/>
      <c r="R595" s="19"/>
      <c r="S595" s="34">
        <f t="shared" si="56"/>
        <v>41827</v>
      </c>
      <c r="T595" s="34" t="str">
        <f t="shared" si="57"/>
        <v/>
      </c>
      <c r="U595" s="34" t="str">
        <f t="shared" si="58"/>
        <v/>
      </c>
      <c r="V595" s="19"/>
    </row>
    <row r="596" spans="1:22" s="5" customFormat="1">
      <c r="A596" s="19" t="s">
        <v>9086</v>
      </c>
      <c r="B596" s="19" t="s">
        <v>5732</v>
      </c>
      <c r="C596" s="19"/>
      <c r="D596" s="19" t="s">
        <v>2299</v>
      </c>
      <c r="E596" s="34">
        <v>41827</v>
      </c>
      <c r="F596" s="19"/>
      <c r="G596" s="19"/>
      <c r="H596" s="19">
        <f t="shared" si="54"/>
        <v>1</v>
      </c>
      <c r="I596" s="19"/>
      <c r="J596" s="10" t="s">
        <v>9085</v>
      </c>
      <c r="K596" s="19" t="str">
        <f t="shared" si="59"/>
        <v>G475</v>
      </c>
      <c r="L596" s="19" t="str">
        <f t="shared" si="55"/>
        <v>G47.5 - Retail sale of other household equipment in specialised stores</v>
      </c>
      <c r="M596" s="19" t="s">
        <v>358</v>
      </c>
      <c r="N596" s="19" t="s">
        <v>359</v>
      </c>
      <c r="O596" s="19" t="s">
        <v>2299</v>
      </c>
      <c r="P596" s="19"/>
      <c r="Q596" s="19"/>
      <c r="R596" s="19"/>
      <c r="S596" s="34">
        <f t="shared" si="56"/>
        <v>41827</v>
      </c>
      <c r="T596" s="34" t="str">
        <f t="shared" si="57"/>
        <v/>
      </c>
      <c r="U596" s="34" t="str">
        <f t="shared" si="58"/>
        <v/>
      </c>
      <c r="V596" s="19"/>
    </row>
    <row r="597" spans="1:22" s="5" customFormat="1">
      <c r="A597" s="19" t="s">
        <v>9087</v>
      </c>
      <c r="B597" s="19" t="s">
        <v>5733</v>
      </c>
      <c r="C597" s="19"/>
      <c r="D597" s="19" t="s">
        <v>2299</v>
      </c>
      <c r="E597" s="34">
        <v>41827</v>
      </c>
      <c r="F597" s="19"/>
      <c r="G597" s="19"/>
      <c r="H597" s="19">
        <f t="shared" si="54"/>
        <v>1</v>
      </c>
      <c r="I597" s="19"/>
      <c r="J597" s="11" t="s">
        <v>9086</v>
      </c>
      <c r="K597" s="19" t="str">
        <f t="shared" si="59"/>
        <v>G4751</v>
      </c>
      <c r="L597" s="19" t="str">
        <f t="shared" si="55"/>
        <v>G47.5.1 - Retail sale of textiles in specialised stores</v>
      </c>
      <c r="M597" s="19"/>
      <c r="N597" s="19" t="s">
        <v>359</v>
      </c>
      <c r="O597" s="19" t="s">
        <v>2299</v>
      </c>
      <c r="P597" s="19"/>
      <c r="Q597" s="19"/>
      <c r="R597" s="19"/>
      <c r="S597" s="34">
        <f t="shared" si="56"/>
        <v>41827</v>
      </c>
      <c r="T597" s="34" t="str">
        <f t="shared" si="57"/>
        <v/>
      </c>
      <c r="U597" s="34" t="str">
        <f t="shared" si="58"/>
        <v/>
      </c>
      <c r="V597" s="19"/>
    </row>
    <row r="598" spans="1:22" s="5" customFormat="1">
      <c r="A598" s="19" t="s">
        <v>9088</v>
      </c>
      <c r="B598" s="19" t="s">
        <v>5734</v>
      </c>
      <c r="C598" s="19"/>
      <c r="D598" s="19" t="s">
        <v>2299</v>
      </c>
      <c r="E598" s="34">
        <v>41827</v>
      </c>
      <c r="F598" s="19"/>
      <c r="G598" s="19"/>
      <c r="H598" s="19">
        <f t="shared" si="54"/>
        <v>1</v>
      </c>
      <c r="I598" s="19"/>
      <c r="J598" s="11" t="s">
        <v>9087</v>
      </c>
      <c r="K598" s="19" t="str">
        <f t="shared" si="59"/>
        <v>G4752</v>
      </c>
      <c r="L598" s="19" t="str">
        <f t="shared" si="55"/>
        <v>G47.5.2 - Retail sale of hardware, paints and glass in specialised stores</v>
      </c>
      <c r="M598" s="19"/>
      <c r="N598" s="19" t="s">
        <v>359</v>
      </c>
      <c r="O598" s="19" t="s">
        <v>2299</v>
      </c>
      <c r="P598" s="19"/>
      <c r="Q598" s="19"/>
      <c r="R598" s="19"/>
      <c r="S598" s="34">
        <f t="shared" si="56"/>
        <v>41827</v>
      </c>
      <c r="T598" s="34" t="str">
        <f t="shared" si="57"/>
        <v/>
      </c>
      <c r="U598" s="34" t="str">
        <f t="shared" si="58"/>
        <v/>
      </c>
      <c r="V598" s="19"/>
    </row>
    <row r="599" spans="1:22" s="5" customFormat="1">
      <c r="A599" s="19" t="s">
        <v>9089</v>
      </c>
      <c r="B599" s="19" t="s">
        <v>5735</v>
      </c>
      <c r="C599" s="19"/>
      <c r="D599" s="19" t="s">
        <v>2299</v>
      </c>
      <c r="E599" s="34">
        <v>41827</v>
      </c>
      <c r="F599" s="19"/>
      <c r="G599" s="19"/>
      <c r="H599" s="19">
        <f t="shared" si="54"/>
        <v>1</v>
      </c>
      <c r="I599" s="19"/>
      <c r="J599" s="11" t="s">
        <v>9088</v>
      </c>
      <c r="K599" s="19" t="str">
        <f t="shared" si="59"/>
        <v>G4753</v>
      </c>
      <c r="L599" s="19" t="str">
        <f t="shared" si="55"/>
        <v>G47.5.3 - Retail sale of carpets, rugs, wall and floor coverings in specialised stores</v>
      </c>
      <c r="M599" s="19"/>
      <c r="N599" s="19" t="s">
        <v>359</v>
      </c>
      <c r="O599" s="19" t="s">
        <v>2299</v>
      </c>
      <c r="P599" s="19"/>
      <c r="Q599" s="19"/>
      <c r="R599" s="19"/>
      <c r="S599" s="34">
        <f t="shared" si="56"/>
        <v>41827</v>
      </c>
      <c r="T599" s="34" t="str">
        <f t="shared" si="57"/>
        <v/>
      </c>
      <c r="U599" s="34" t="str">
        <f t="shared" si="58"/>
        <v/>
      </c>
      <c r="V599" s="19"/>
    </row>
    <row r="600" spans="1:22" s="5" customFormat="1">
      <c r="A600" s="19" t="s">
        <v>9090</v>
      </c>
      <c r="B600" s="19" t="s">
        <v>5736</v>
      </c>
      <c r="C600" s="19"/>
      <c r="D600" s="19" t="s">
        <v>2299</v>
      </c>
      <c r="E600" s="34">
        <v>41827</v>
      </c>
      <c r="F600" s="19"/>
      <c r="G600" s="19"/>
      <c r="H600" s="19">
        <f t="shared" si="54"/>
        <v>1</v>
      </c>
      <c r="I600" s="19"/>
      <c r="J600" s="11" t="s">
        <v>9089</v>
      </c>
      <c r="K600" s="19" t="str">
        <f t="shared" si="59"/>
        <v>G4754</v>
      </c>
      <c r="L600" s="19" t="str">
        <f t="shared" si="55"/>
        <v>G47.5.4 - Retail sale of electrical household appliances in specialised stores</v>
      </c>
      <c r="M600" s="19"/>
      <c r="N600" s="19" t="s">
        <v>359</v>
      </c>
      <c r="O600" s="19" t="s">
        <v>2299</v>
      </c>
      <c r="P600" s="19"/>
      <c r="Q600" s="19"/>
      <c r="R600" s="19"/>
      <c r="S600" s="34">
        <f t="shared" si="56"/>
        <v>41827</v>
      </c>
      <c r="T600" s="34" t="str">
        <f t="shared" si="57"/>
        <v/>
      </c>
      <c r="U600" s="34" t="str">
        <f t="shared" si="58"/>
        <v/>
      </c>
      <c r="V600" s="19"/>
    </row>
    <row r="601" spans="1:22" s="5" customFormat="1">
      <c r="A601" s="19" t="s">
        <v>9091</v>
      </c>
      <c r="B601" s="19" t="s">
        <v>5737</v>
      </c>
      <c r="C601" s="19"/>
      <c r="D601" s="19" t="s">
        <v>2299</v>
      </c>
      <c r="E601" s="34">
        <v>41827</v>
      </c>
      <c r="F601" s="19"/>
      <c r="G601" s="19"/>
      <c r="H601" s="19">
        <f t="shared" si="54"/>
        <v>1</v>
      </c>
      <c r="I601" s="19"/>
      <c r="J601" s="11" t="s">
        <v>9090</v>
      </c>
      <c r="K601" s="19" t="str">
        <f t="shared" si="59"/>
        <v>G4759</v>
      </c>
      <c r="L601" s="19" t="str">
        <f t="shared" si="55"/>
        <v>G47.5.9 - Retail sale of furniture, lighting equipment and other household articles in specialised stores</v>
      </c>
      <c r="M601" s="19"/>
      <c r="N601" s="19" t="s">
        <v>359</v>
      </c>
      <c r="O601" s="19" t="s">
        <v>2299</v>
      </c>
      <c r="P601" s="19"/>
      <c r="Q601" s="19"/>
      <c r="R601" s="19"/>
      <c r="S601" s="34">
        <f t="shared" si="56"/>
        <v>41827</v>
      </c>
      <c r="T601" s="34" t="str">
        <f t="shared" si="57"/>
        <v/>
      </c>
      <c r="U601" s="34" t="str">
        <f t="shared" si="58"/>
        <v/>
      </c>
      <c r="V601" s="19"/>
    </row>
    <row r="602" spans="1:22" s="5" customFormat="1">
      <c r="A602" s="19" t="s">
        <v>9092</v>
      </c>
      <c r="B602" s="19" t="s">
        <v>5738</v>
      </c>
      <c r="C602" s="19"/>
      <c r="D602" s="19" t="s">
        <v>2299</v>
      </c>
      <c r="E602" s="34">
        <v>41827</v>
      </c>
      <c r="F602" s="19"/>
      <c r="G602" s="19"/>
      <c r="H602" s="19">
        <f t="shared" si="54"/>
        <v>1</v>
      </c>
      <c r="I602" s="19"/>
      <c r="J602" s="10" t="s">
        <v>9091</v>
      </c>
      <c r="K602" s="19" t="str">
        <f t="shared" si="59"/>
        <v>G476</v>
      </c>
      <c r="L602" s="19" t="str">
        <f t="shared" si="55"/>
        <v>G47.6 - Retail sale of cultural and recreation goods in specialised stores</v>
      </c>
      <c r="M602" s="19" t="s">
        <v>358</v>
      </c>
      <c r="N602" s="19" t="s">
        <v>359</v>
      </c>
      <c r="O602" s="19" t="s">
        <v>2299</v>
      </c>
      <c r="P602" s="19"/>
      <c r="Q602" s="19"/>
      <c r="R602" s="19"/>
      <c r="S602" s="34">
        <f t="shared" si="56"/>
        <v>41827</v>
      </c>
      <c r="T602" s="34" t="str">
        <f t="shared" si="57"/>
        <v/>
      </c>
      <c r="U602" s="34" t="str">
        <f t="shared" si="58"/>
        <v/>
      </c>
      <c r="V602" s="19"/>
    </row>
    <row r="603" spans="1:22" s="5" customFormat="1">
      <c r="A603" s="19" t="s">
        <v>9093</v>
      </c>
      <c r="B603" s="19" t="s">
        <v>5739</v>
      </c>
      <c r="C603" s="19"/>
      <c r="D603" s="19" t="s">
        <v>2299</v>
      </c>
      <c r="E603" s="34">
        <v>41827</v>
      </c>
      <c r="F603" s="19"/>
      <c r="G603" s="19"/>
      <c r="H603" s="19">
        <f t="shared" si="54"/>
        <v>1</v>
      </c>
      <c r="I603" s="19"/>
      <c r="J603" s="11" t="s">
        <v>9092</v>
      </c>
      <c r="K603" s="19" t="str">
        <f t="shared" si="59"/>
        <v>G4761</v>
      </c>
      <c r="L603" s="19" t="str">
        <f t="shared" si="55"/>
        <v>G47.6.1 - Retail sale of books in specialised stores</v>
      </c>
      <c r="M603" s="19"/>
      <c r="N603" s="19" t="s">
        <v>359</v>
      </c>
      <c r="O603" s="19" t="s">
        <v>2299</v>
      </c>
      <c r="P603" s="19"/>
      <c r="Q603" s="19"/>
      <c r="R603" s="19"/>
      <c r="S603" s="34">
        <f t="shared" si="56"/>
        <v>41827</v>
      </c>
      <c r="T603" s="34" t="str">
        <f t="shared" si="57"/>
        <v/>
      </c>
      <c r="U603" s="34" t="str">
        <f t="shared" si="58"/>
        <v/>
      </c>
      <c r="V603" s="19"/>
    </row>
    <row r="604" spans="1:22" s="5" customFormat="1">
      <c r="A604" s="19" t="s">
        <v>9094</v>
      </c>
      <c r="B604" s="19" t="s">
        <v>5740</v>
      </c>
      <c r="C604" s="19"/>
      <c r="D604" s="19" t="s">
        <v>2299</v>
      </c>
      <c r="E604" s="34">
        <v>41827</v>
      </c>
      <c r="F604" s="19"/>
      <c r="G604" s="19"/>
      <c r="H604" s="19">
        <f t="shared" si="54"/>
        <v>1</v>
      </c>
      <c r="I604" s="19"/>
      <c r="J604" s="11" t="s">
        <v>9093</v>
      </c>
      <c r="K604" s="19" t="str">
        <f t="shared" si="59"/>
        <v>G4762</v>
      </c>
      <c r="L604" s="19" t="str">
        <f t="shared" si="55"/>
        <v>G47.6.2 - Retail sale of newspapers and stationery in specialised stores</v>
      </c>
      <c r="M604" s="19"/>
      <c r="N604" s="19" t="s">
        <v>359</v>
      </c>
      <c r="O604" s="19" t="s">
        <v>2299</v>
      </c>
      <c r="P604" s="19"/>
      <c r="Q604" s="19"/>
      <c r="R604" s="19"/>
      <c r="S604" s="34">
        <f t="shared" si="56"/>
        <v>41827</v>
      </c>
      <c r="T604" s="34" t="str">
        <f t="shared" si="57"/>
        <v/>
      </c>
      <c r="U604" s="34" t="str">
        <f t="shared" si="58"/>
        <v/>
      </c>
      <c r="V604" s="19"/>
    </row>
    <row r="605" spans="1:22" s="5" customFormat="1">
      <c r="A605" s="19" t="s">
        <v>9095</v>
      </c>
      <c r="B605" s="19" t="s">
        <v>5741</v>
      </c>
      <c r="C605" s="19"/>
      <c r="D605" s="19" t="s">
        <v>2299</v>
      </c>
      <c r="E605" s="34">
        <v>41827</v>
      </c>
      <c r="F605" s="19"/>
      <c r="G605" s="19"/>
      <c r="H605" s="19">
        <f t="shared" si="54"/>
        <v>1</v>
      </c>
      <c r="I605" s="19"/>
      <c r="J605" s="11" t="s">
        <v>9094</v>
      </c>
      <c r="K605" s="19" t="str">
        <f t="shared" si="59"/>
        <v>G4763</v>
      </c>
      <c r="L605" s="19" t="str">
        <f t="shared" si="55"/>
        <v>G47.6.3 - Retail sale of music and video recordings in specialised stores</v>
      </c>
      <c r="M605" s="19"/>
      <c r="N605" s="19" t="s">
        <v>359</v>
      </c>
      <c r="O605" s="19" t="s">
        <v>2299</v>
      </c>
      <c r="P605" s="19"/>
      <c r="Q605" s="19"/>
      <c r="R605" s="19"/>
      <c r="S605" s="34">
        <f t="shared" si="56"/>
        <v>41827</v>
      </c>
      <c r="T605" s="34" t="str">
        <f t="shared" si="57"/>
        <v/>
      </c>
      <c r="U605" s="34" t="str">
        <f t="shared" si="58"/>
        <v/>
      </c>
      <c r="V605" s="19"/>
    </row>
    <row r="606" spans="1:22" s="5" customFormat="1">
      <c r="A606" s="19" t="s">
        <v>9096</v>
      </c>
      <c r="B606" s="19" t="s">
        <v>5742</v>
      </c>
      <c r="C606" s="19"/>
      <c r="D606" s="19" t="s">
        <v>2299</v>
      </c>
      <c r="E606" s="34">
        <v>41827</v>
      </c>
      <c r="F606" s="19"/>
      <c r="G606" s="19"/>
      <c r="H606" s="19">
        <f t="shared" si="54"/>
        <v>1</v>
      </c>
      <c r="I606" s="19"/>
      <c r="J606" s="11" t="s">
        <v>9095</v>
      </c>
      <c r="K606" s="19" t="str">
        <f t="shared" si="59"/>
        <v>G4764</v>
      </c>
      <c r="L606" s="19" t="str">
        <f t="shared" si="55"/>
        <v>G47.6.4 - Retail sale of sporting equipment in specialised stores</v>
      </c>
      <c r="M606" s="19"/>
      <c r="N606" s="19" t="s">
        <v>359</v>
      </c>
      <c r="O606" s="19" t="s">
        <v>2299</v>
      </c>
      <c r="P606" s="19"/>
      <c r="Q606" s="19"/>
      <c r="R606" s="19"/>
      <c r="S606" s="34">
        <f t="shared" si="56"/>
        <v>41827</v>
      </c>
      <c r="T606" s="34" t="str">
        <f t="shared" si="57"/>
        <v/>
      </c>
      <c r="U606" s="34" t="str">
        <f t="shared" si="58"/>
        <v/>
      </c>
      <c r="V606" s="19"/>
    </row>
    <row r="607" spans="1:22" s="5" customFormat="1">
      <c r="A607" s="19" t="s">
        <v>9097</v>
      </c>
      <c r="B607" s="19" t="s">
        <v>5743</v>
      </c>
      <c r="C607" s="19"/>
      <c r="D607" s="19" t="s">
        <v>2299</v>
      </c>
      <c r="E607" s="34">
        <v>41827</v>
      </c>
      <c r="F607" s="19"/>
      <c r="G607" s="19"/>
      <c r="H607" s="19">
        <f t="shared" si="54"/>
        <v>1</v>
      </c>
      <c r="I607" s="19"/>
      <c r="J607" s="11" t="s">
        <v>9096</v>
      </c>
      <c r="K607" s="19" t="str">
        <f t="shared" si="59"/>
        <v>G4765</v>
      </c>
      <c r="L607" s="19" t="str">
        <f t="shared" si="55"/>
        <v>G47.6.5 - Retail sale of games and toys in specialised stores</v>
      </c>
      <c r="M607" s="19"/>
      <c r="N607" s="19" t="s">
        <v>359</v>
      </c>
      <c r="O607" s="19" t="s">
        <v>2299</v>
      </c>
      <c r="P607" s="19"/>
      <c r="Q607" s="19"/>
      <c r="R607" s="19"/>
      <c r="S607" s="34">
        <f t="shared" si="56"/>
        <v>41827</v>
      </c>
      <c r="T607" s="34" t="str">
        <f t="shared" si="57"/>
        <v/>
      </c>
      <c r="U607" s="34" t="str">
        <f t="shared" si="58"/>
        <v/>
      </c>
      <c r="V607" s="19"/>
    </row>
    <row r="608" spans="1:22" s="5" customFormat="1">
      <c r="A608" s="19" t="s">
        <v>9098</v>
      </c>
      <c r="B608" s="19" t="s">
        <v>5744</v>
      </c>
      <c r="C608" s="19"/>
      <c r="D608" s="19" t="s">
        <v>2299</v>
      </c>
      <c r="E608" s="34">
        <v>41827</v>
      </c>
      <c r="F608" s="19"/>
      <c r="G608" s="19"/>
      <c r="H608" s="19">
        <f t="shared" si="54"/>
        <v>1</v>
      </c>
      <c r="I608" s="19"/>
      <c r="J608" s="10" t="s">
        <v>9097</v>
      </c>
      <c r="K608" s="19" t="str">
        <f t="shared" si="59"/>
        <v>G477</v>
      </c>
      <c r="L608" s="19" t="str">
        <f t="shared" si="55"/>
        <v>G47.7 - Retail sale of other goods in specialised stores</v>
      </c>
      <c r="M608" s="19" t="s">
        <v>358</v>
      </c>
      <c r="N608" s="19" t="s">
        <v>359</v>
      </c>
      <c r="O608" s="19" t="s">
        <v>2299</v>
      </c>
      <c r="P608" s="19"/>
      <c r="Q608" s="19"/>
      <c r="R608" s="19"/>
      <c r="S608" s="34">
        <f t="shared" si="56"/>
        <v>41827</v>
      </c>
      <c r="T608" s="34" t="str">
        <f t="shared" si="57"/>
        <v/>
      </c>
      <c r="U608" s="34" t="str">
        <f t="shared" si="58"/>
        <v/>
      </c>
      <c r="V608" s="19"/>
    </row>
    <row r="609" spans="1:22" s="5" customFormat="1">
      <c r="A609" s="19" t="s">
        <v>9099</v>
      </c>
      <c r="B609" s="19" t="s">
        <v>5745</v>
      </c>
      <c r="C609" s="19"/>
      <c r="D609" s="19" t="s">
        <v>2299</v>
      </c>
      <c r="E609" s="34">
        <v>41827</v>
      </c>
      <c r="F609" s="19"/>
      <c r="G609" s="19"/>
      <c r="H609" s="19">
        <f t="shared" si="54"/>
        <v>1</v>
      </c>
      <c r="I609" s="19"/>
      <c r="J609" s="11" t="s">
        <v>9098</v>
      </c>
      <c r="K609" s="19" t="str">
        <f t="shared" si="59"/>
        <v>G4771</v>
      </c>
      <c r="L609" s="19" t="str">
        <f t="shared" si="55"/>
        <v>G47.7.1 - Retail sale of clothing in specialised stores</v>
      </c>
      <c r="M609" s="19"/>
      <c r="N609" s="19" t="s">
        <v>359</v>
      </c>
      <c r="O609" s="19" t="s">
        <v>2299</v>
      </c>
      <c r="P609" s="19"/>
      <c r="Q609" s="19"/>
      <c r="R609" s="19"/>
      <c r="S609" s="34">
        <f t="shared" si="56"/>
        <v>41827</v>
      </c>
      <c r="T609" s="34" t="str">
        <f t="shared" si="57"/>
        <v/>
      </c>
      <c r="U609" s="34" t="str">
        <f t="shared" si="58"/>
        <v/>
      </c>
      <c r="V609" s="19"/>
    </row>
    <row r="610" spans="1:22" s="5" customFormat="1">
      <c r="A610" s="19" t="s">
        <v>9100</v>
      </c>
      <c r="B610" s="19" t="s">
        <v>5746</v>
      </c>
      <c r="C610" s="19"/>
      <c r="D610" s="19" t="s">
        <v>2299</v>
      </c>
      <c r="E610" s="34">
        <v>41827</v>
      </c>
      <c r="F610" s="19"/>
      <c r="G610" s="19"/>
      <c r="H610" s="19">
        <f t="shared" si="54"/>
        <v>1</v>
      </c>
      <c r="I610" s="19"/>
      <c r="J610" s="11" t="s">
        <v>9099</v>
      </c>
      <c r="K610" s="19" t="str">
        <f t="shared" si="59"/>
        <v>G4772</v>
      </c>
      <c r="L610" s="19" t="str">
        <f t="shared" si="55"/>
        <v>G47.7.2 - Retail sale of footwear and leather goods in specialised stores</v>
      </c>
      <c r="M610" s="19"/>
      <c r="N610" s="19" t="s">
        <v>359</v>
      </c>
      <c r="O610" s="19" t="s">
        <v>2299</v>
      </c>
      <c r="P610" s="19"/>
      <c r="Q610" s="19"/>
      <c r="R610" s="19"/>
      <c r="S610" s="34">
        <f t="shared" si="56"/>
        <v>41827</v>
      </c>
      <c r="T610" s="34" t="str">
        <f t="shared" si="57"/>
        <v/>
      </c>
      <c r="U610" s="34" t="str">
        <f t="shared" si="58"/>
        <v/>
      </c>
      <c r="V610" s="19"/>
    </row>
    <row r="611" spans="1:22" s="5" customFormat="1">
      <c r="A611" s="19" t="s">
        <v>9101</v>
      </c>
      <c r="B611" s="19" t="s">
        <v>5747</v>
      </c>
      <c r="C611" s="19"/>
      <c r="D611" s="19" t="s">
        <v>2299</v>
      </c>
      <c r="E611" s="34">
        <v>41827</v>
      </c>
      <c r="F611" s="19"/>
      <c r="G611" s="19"/>
      <c r="H611" s="19">
        <f t="shared" si="54"/>
        <v>1</v>
      </c>
      <c r="I611" s="19"/>
      <c r="J611" s="11" t="s">
        <v>9100</v>
      </c>
      <c r="K611" s="19" t="str">
        <f t="shared" si="59"/>
        <v>G4773</v>
      </c>
      <c r="L611" s="19" t="str">
        <f t="shared" si="55"/>
        <v>G47.7.3 - Dispensing chemist in specialised stores</v>
      </c>
      <c r="M611" s="19"/>
      <c r="N611" s="19" t="s">
        <v>359</v>
      </c>
      <c r="O611" s="19" t="s">
        <v>2299</v>
      </c>
      <c r="P611" s="19"/>
      <c r="Q611" s="19"/>
      <c r="R611" s="19"/>
      <c r="S611" s="34">
        <f t="shared" si="56"/>
        <v>41827</v>
      </c>
      <c r="T611" s="34" t="str">
        <f t="shared" si="57"/>
        <v/>
      </c>
      <c r="U611" s="34" t="str">
        <f t="shared" si="58"/>
        <v/>
      </c>
      <c r="V611" s="19"/>
    </row>
    <row r="612" spans="1:22" s="5" customFormat="1">
      <c r="A612" s="19" t="s">
        <v>9102</v>
      </c>
      <c r="B612" s="19" t="s">
        <v>5748</v>
      </c>
      <c r="C612" s="19"/>
      <c r="D612" s="19" t="s">
        <v>2299</v>
      </c>
      <c r="E612" s="34">
        <v>41827</v>
      </c>
      <c r="F612" s="19"/>
      <c r="G612" s="19"/>
      <c r="H612" s="19">
        <f t="shared" si="54"/>
        <v>1</v>
      </c>
      <c r="I612" s="19"/>
      <c r="J612" s="11" t="s">
        <v>9101</v>
      </c>
      <c r="K612" s="19" t="str">
        <f t="shared" si="59"/>
        <v>G4774</v>
      </c>
      <c r="L612" s="19" t="str">
        <f t="shared" si="55"/>
        <v>G47.7.4 - Retail sale of medical and orthopaedic goods in specialised stores</v>
      </c>
      <c r="M612" s="19"/>
      <c r="N612" s="19" t="s">
        <v>359</v>
      </c>
      <c r="O612" s="19" t="s">
        <v>2299</v>
      </c>
      <c r="P612" s="19"/>
      <c r="Q612" s="19"/>
      <c r="R612" s="19"/>
      <c r="S612" s="34">
        <f t="shared" si="56"/>
        <v>41827</v>
      </c>
      <c r="T612" s="34" t="str">
        <f t="shared" si="57"/>
        <v/>
      </c>
      <c r="U612" s="34" t="str">
        <f t="shared" si="58"/>
        <v/>
      </c>
      <c r="V612" s="19"/>
    </row>
    <row r="613" spans="1:22" s="5" customFormat="1">
      <c r="A613" s="19" t="s">
        <v>9103</v>
      </c>
      <c r="B613" s="19" t="s">
        <v>5749</v>
      </c>
      <c r="C613" s="19"/>
      <c r="D613" s="19" t="s">
        <v>2299</v>
      </c>
      <c r="E613" s="34">
        <v>41827</v>
      </c>
      <c r="F613" s="19"/>
      <c r="G613" s="19"/>
      <c r="H613" s="19">
        <f t="shared" si="54"/>
        <v>1</v>
      </c>
      <c r="I613" s="19"/>
      <c r="J613" s="11" t="s">
        <v>9102</v>
      </c>
      <c r="K613" s="19" t="str">
        <f t="shared" si="59"/>
        <v>G4775</v>
      </c>
      <c r="L613" s="19" t="str">
        <f t="shared" si="55"/>
        <v>G47.7.5 - Retail sale of cosmetic and toilet articles in specialised stores</v>
      </c>
      <c r="M613" s="19"/>
      <c r="N613" s="19" t="s">
        <v>359</v>
      </c>
      <c r="O613" s="19" t="s">
        <v>2299</v>
      </c>
      <c r="P613" s="19"/>
      <c r="Q613" s="19"/>
      <c r="R613" s="19"/>
      <c r="S613" s="34">
        <f t="shared" si="56"/>
        <v>41827</v>
      </c>
      <c r="T613" s="34" t="str">
        <f t="shared" si="57"/>
        <v/>
      </c>
      <c r="U613" s="34" t="str">
        <f t="shared" si="58"/>
        <v/>
      </c>
      <c r="V613" s="19"/>
    </row>
    <row r="614" spans="1:22" s="5" customFormat="1">
      <c r="A614" s="19" t="s">
        <v>9104</v>
      </c>
      <c r="B614" s="19" t="s">
        <v>5750</v>
      </c>
      <c r="C614" s="19"/>
      <c r="D614" s="19" t="s">
        <v>2299</v>
      </c>
      <c r="E614" s="34">
        <v>41827</v>
      </c>
      <c r="F614" s="19"/>
      <c r="G614" s="19"/>
      <c r="H614" s="19">
        <f t="shared" si="54"/>
        <v>1</v>
      </c>
      <c r="I614" s="19"/>
      <c r="J614" s="11" t="s">
        <v>9103</v>
      </c>
      <c r="K614" s="19" t="str">
        <f t="shared" si="59"/>
        <v>G4776</v>
      </c>
      <c r="L614" s="19" t="str">
        <f t="shared" si="55"/>
        <v>G47.7.6 - Retail sale of flowers, plants, seeds, fertilisers, pet animals and pet food in specialised stores</v>
      </c>
      <c r="M614" s="19"/>
      <c r="N614" s="19" t="s">
        <v>359</v>
      </c>
      <c r="O614" s="19" t="s">
        <v>2299</v>
      </c>
      <c r="P614" s="19"/>
      <c r="Q614" s="19"/>
      <c r="R614" s="19"/>
      <c r="S614" s="34">
        <f t="shared" si="56"/>
        <v>41827</v>
      </c>
      <c r="T614" s="34" t="str">
        <f t="shared" si="57"/>
        <v/>
      </c>
      <c r="U614" s="34" t="str">
        <f t="shared" si="58"/>
        <v/>
      </c>
      <c r="V614" s="19"/>
    </row>
    <row r="615" spans="1:22" s="5" customFormat="1">
      <c r="A615" s="19" t="s">
        <v>9105</v>
      </c>
      <c r="B615" s="19" t="s">
        <v>5751</v>
      </c>
      <c r="C615" s="19"/>
      <c r="D615" s="19" t="s">
        <v>2299</v>
      </c>
      <c r="E615" s="34">
        <v>41827</v>
      </c>
      <c r="F615" s="19"/>
      <c r="G615" s="19"/>
      <c r="H615" s="19">
        <f t="shared" si="54"/>
        <v>1</v>
      </c>
      <c r="I615" s="19"/>
      <c r="J615" s="11" t="s">
        <v>9104</v>
      </c>
      <c r="K615" s="19" t="str">
        <f t="shared" si="59"/>
        <v>G4777</v>
      </c>
      <c r="L615" s="19" t="str">
        <f t="shared" si="55"/>
        <v>G47.7.7 - Retail sale of watches and jewellery in specialised stores</v>
      </c>
      <c r="M615" s="19"/>
      <c r="N615" s="19" t="s">
        <v>359</v>
      </c>
      <c r="O615" s="19" t="s">
        <v>2299</v>
      </c>
      <c r="P615" s="19"/>
      <c r="Q615" s="19"/>
      <c r="R615" s="19"/>
      <c r="S615" s="34">
        <f t="shared" si="56"/>
        <v>41827</v>
      </c>
      <c r="T615" s="34" t="str">
        <f t="shared" si="57"/>
        <v/>
      </c>
      <c r="U615" s="34" t="str">
        <f t="shared" si="58"/>
        <v/>
      </c>
      <c r="V615" s="19"/>
    </row>
    <row r="616" spans="1:22" s="5" customFormat="1">
      <c r="A616" s="19" t="s">
        <v>9106</v>
      </c>
      <c r="B616" s="19" t="s">
        <v>5752</v>
      </c>
      <c r="C616" s="19"/>
      <c r="D616" s="19" t="s">
        <v>2299</v>
      </c>
      <c r="E616" s="34">
        <v>41827</v>
      </c>
      <c r="F616" s="19"/>
      <c r="G616" s="19"/>
      <c r="H616" s="19">
        <f t="shared" si="54"/>
        <v>1</v>
      </c>
      <c r="I616" s="19"/>
      <c r="J616" s="11" t="s">
        <v>9105</v>
      </c>
      <c r="K616" s="19" t="str">
        <f t="shared" si="59"/>
        <v>G4778</v>
      </c>
      <c r="L616" s="19" t="str">
        <f t="shared" si="55"/>
        <v>G47.7.8 - Other retail sale of new goods in specialised stores</v>
      </c>
      <c r="M616" s="19"/>
      <c r="N616" s="19" t="s">
        <v>359</v>
      </c>
      <c r="O616" s="19" t="s">
        <v>2299</v>
      </c>
      <c r="P616" s="19"/>
      <c r="Q616" s="19"/>
      <c r="R616" s="19"/>
      <c r="S616" s="34">
        <f t="shared" si="56"/>
        <v>41827</v>
      </c>
      <c r="T616" s="34" t="str">
        <f t="shared" si="57"/>
        <v/>
      </c>
      <c r="U616" s="34" t="str">
        <f t="shared" si="58"/>
        <v/>
      </c>
      <c r="V616" s="19"/>
    </row>
    <row r="617" spans="1:22" s="5" customFormat="1">
      <c r="A617" s="19" t="s">
        <v>9107</v>
      </c>
      <c r="B617" s="19" t="s">
        <v>5753</v>
      </c>
      <c r="C617" s="19"/>
      <c r="D617" s="19" t="s">
        <v>2299</v>
      </c>
      <c r="E617" s="34">
        <v>41827</v>
      </c>
      <c r="F617" s="19"/>
      <c r="G617" s="19"/>
      <c r="H617" s="19">
        <f t="shared" si="54"/>
        <v>1</v>
      </c>
      <c r="I617" s="19"/>
      <c r="J617" s="11" t="s">
        <v>9106</v>
      </c>
      <c r="K617" s="19" t="str">
        <f t="shared" si="59"/>
        <v>G4779</v>
      </c>
      <c r="L617" s="19" t="str">
        <f t="shared" si="55"/>
        <v>G47.7.9 - Retail sale of second-hand goods in stores</v>
      </c>
      <c r="M617" s="19"/>
      <c r="N617" s="19" t="s">
        <v>359</v>
      </c>
      <c r="O617" s="19" t="s">
        <v>2299</v>
      </c>
      <c r="P617" s="19"/>
      <c r="Q617" s="19"/>
      <c r="R617" s="19"/>
      <c r="S617" s="34">
        <f t="shared" si="56"/>
        <v>41827</v>
      </c>
      <c r="T617" s="34" t="str">
        <f t="shared" si="57"/>
        <v/>
      </c>
      <c r="U617" s="34" t="str">
        <f t="shared" si="58"/>
        <v/>
      </c>
      <c r="V617" s="19"/>
    </row>
    <row r="618" spans="1:22" s="5" customFormat="1">
      <c r="A618" s="19" t="s">
        <v>9108</v>
      </c>
      <c r="B618" s="19" t="s">
        <v>5754</v>
      </c>
      <c r="C618" s="19"/>
      <c r="D618" s="19" t="s">
        <v>2299</v>
      </c>
      <c r="E618" s="34">
        <v>41827</v>
      </c>
      <c r="F618" s="19"/>
      <c r="G618" s="19"/>
      <c r="H618" s="19">
        <f t="shared" si="54"/>
        <v>1</v>
      </c>
      <c r="I618" s="19"/>
      <c r="J618" s="10" t="s">
        <v>9107</v>
      </c>
      <c r="K618" s="19" t="str">
        <f t="shared" si="59"/>
        <v>G478</v>
      </c>
      <c r="L618" s="19" t="str">
        <f t="shared" si="55"/>
        <v>G47.8 - Retail sale via stalls and markets</v>
      </c>
      <c r="M618" s="19" t="s">
        <v>358</v>
      </c>
      <c r="N618" s="19" t="s">
        <v>359</v>
      </c>
      <c r="O618" s="19" t="s">
        <v>2299</v>
      </c>
      <c r="P618" s="19"/>
      <c r="Q618" s="19"/>
      <c r="R618" s="19"/>
      <c r="S618" s="34">
        <f t="shared" si="56"/>
        <v>41827</v>
      </c>
      <c r="T618" s="34" t="str">
        <f t="shared" si="57"/>
        <v/>
      </c>
      <c r="U618" s="34" t="str">
        <f t="shared" si="58"/>
        <v/>
      </c>
      <c r="V618" s="19"/>
    </row>
    <row r="619" spans="1:22" s="5" customFormat="1">
      <c r="A619" s="19" t="s">
        <v>9109</v>
      </c>
      <c r="B619" s="19" t="s">
        <v>5755</v>
      </c>
      <c r="C619" s="19"/>
      <c r="D619" s="19" t="s">
        <v>2299</v>
      </c>
      <c r="E619" s="34">
        <v>41827</v>
      </c>
      <c r="F619" s="19"/>
      <c r="G619" s="19"/>
      <c r="H619" s="19">
        <f t="shared" si="54"/>
        <v>1</v>
      </c>
      <c r="I619" s="19"/>
      <c r="J619" s="11" t="s">
        <v>9108</v>
      </c>
      <c r="K619" s="19" t="str">
        <f t="shared" si="59"/>
        <v>G4781</v>
      </c>
      <c r="L619" s="19" t="str">
        <f t="shared" si="55"/>
        <v>G47.8.1 - Retail sale via stalls and markets of food, beverages and tobacco products</v>
      </c>
      <c r="M619" s="19"/>
      <c r="N619" s="19" t="s">
        <v>359</v>
      </c>
      <c r="O619" s="19" t="s">
        <v>2299</v>
      </c>
      <c r="P619" s="19" t="s">
        <v>6136</v>
      </c>
      <c r="Q619" s="19"/>
      <c r="R619" s="19"/>
      <c r="S619" s="34">
        <f t="shared" si="56"/>
        <v>41827</v>
      </c>
      <c r="T619" s="34" t="str">
        <f t="shared" si="57"/>
        <v/>
      </c>
      <c r="U619" s="34" t="str">
        <f t="shared" si="58"/>
        <v/>
      </c>
      <c r="V619" s="19"/>
    </row>
    <row r="620" spans="1:22" s="5" customFormat="1">
      <c r="A620" s="19" t="s">
        <v>9110</v>
      </c>
      <c r="B620" s="19" t="s">
        <v>5756</v>
      </c>
      <c r="C620" s="19"/>
      <c r="D620" s="19" t="s">
        <v>2299</v>
      </c>
      <c r="E620" s="34">
        <v>41827</v>
      </c>
      <c r="F620" s="19"/>
      <c r="G620" s="19"/>
      <c r="H620" s="19">
        <f t="shared" si="54"/>
        <v>1</v>
      </c>
      <c r="I620" s="19"/>
      <c r="J620" s="11" t="s">
        <v>9109</v>
      </c>
      <c r="K620" s="19" t="str">
        <f t="shared" si="59"/>
        <v>G4782</v>
      </c>
      <c r="L620" s="19" t="str">
        <f t="shared" si="55"/>
        <v>G47.8.2 - Retail sale via stalls and markets of textiles, clothing and footwear</v>
      </c>
      <c r="M620" s="19"/>
      <c r="N620" s="19" t="s">
        <v>359</v>
      </c>
      <c r="O620" s="19" t="s">
        <v>2299</v>
      </c>
      <c r="P620" s="19"/>
      <c r="Q620" s="19"/>
      <c r="R620" s="19"/>
      <c r="S620" s="34">
        <f t="shared" si="56"/>
        <v>41827</v>
      </c>
      <c r="T620" s="34" t="str">
        <f t="shared" si="57"/>
        <v/>
      </c>
      <c r="U620" s="34" t="str">
        <f t="shared" si="58"/>
        <v/>
      </c>
      <c r="V620" s="19"/>
    </row>
    <row r="621" spans="1:22" s="5" customFormat="1">
      <c r="A621" s="19" t="s">
        <v>9111</v>
      </c>
      <c r="B621" s="19" t="s">
        <v>5757</v>
      </c>
      <c r="C621" s="19"/>
      <c r="D621" s="19" t="s">
        <v>2299</v>
      </c>
      <c r="E621" s="34">
        <v>41827</v>
      </c>
      <c r="F621" s="19"/>
      <c r="G621" s="19"/>
      <c r="H621" s="19">
        <f t="shared" si="54"/>
        <v>1</v>
      </c>
      <c r="I621" s="19"/>
      <c r="J621" s="11" t="s">
        <v>9110</v>
      </c>
      <c r="K621" s="19" t="str">
        <f t="shared" si="59"/>
        <v>G4789</v>
      </c>
      <c r="L621" s="19" t="str">
        <f t="shared" si="55"/>
        <v>G47.8.9 - Retail sale via stalls and markets of other goods</v>
      </c>
      <c r="M621" s="19"/>
      <c r="N621" s="19" t="s">
        <v>359</v>
      </c>
      <c r="O621" s="19" t="s">
        <v>2299</v>
      </c>
      <c r="P621" s="19"/>
      <c r="Q621" s="19"/>
      <c r="R621" s="19"/>
      <c r="S621" s="34">
        <f t="shared" si="56"/>
        <v>41827</v>
      </c>
      <c r="T621" s="34" t="str">
        <f t="shared" si="57"/>
        <v/>
      </c>
      <c r="U621" s="34" t="str">
        <f t="shared" si="58"/>
        <v/>
      </c>
      <c r="V621" s="19"/>
    </row>
    <row r="622" spans="1:22" s="5" customFormat="1">
      <c r="A622" s="19" t="s">
        <v>9112</v>
      </c>
      <c r="B622" s="19" t="s">
        <v>5758</v>
      </c>
      <c r="C622" s="19"/>
      <c r="D622" s="19" t="s">
        <v>2299</v>
      </c>
      <c r="E622" s="34">
        <v>41827</v>
      </c>
      <c r="F622" s="19"/>
      <c r="G622" s="19"/>
      <c r="H622" s="19">
        <f t="shared" si="54"/>
        <v>1</v>
      </c>
      <c r="I622" s="19"/>
      <c r="J622" s="10" t="s">
        <v>9111</v>
      </c>
      <c r="K622" s="19" t="str">
        <f t="shared" si="59"/>
        <v>G479</v>
      </c>
      <c r="L622" s="19" t="str">
        <f t="shared" si="55"/>
        <v>G47.9 - Retail trade not in stores, stalls or markets</v>
      </c>
      <c r="M622" s="19" t="s">
        <v>358</v>
      </c>
      <c r="N622" s="19" t="s">
        <v>359</v>
      </c>
      <c r="O622" s="19" t="s">
        <v>2299</v>
      </c>
      <c r="P622" s="19"/>
      <c r="Q622" s="19"/>
      <c r="R622" s="19"/>
      <c r="S622" s="34">
        <f t="shared" si="56"/>
        <v>41827</v>
      </c>
      <c r="T622" s="34" t="str">
        <f t="shared" si="57"/>
        <v/>
      </c>
      <c r="U622" s="34" t="str">
        <f t="shared" si="58"/>
        <v/>
      </c>
      <c r="V622" s="19"/>
    </row>
    <row r="623" spans="1:22" s="5" customFormat="1">
      <c r="A623" s="19" t="s">
        <v>9113</v>
      </c>
      <c r="B623" s="19" t="s">
        <v>5759</v>
      </c>
      <c r="C623" s="19"/>
      <c r="D623" s="19" t="s">
        <v>2299</v>
      </c>
      <c r="E623" s="34">
        <v>41827</v>
      </c>
      <c r="F623" s="19"/>
      <c r="G623" s="19"/>
      <c r="H623" s="19">
        <f t="shared" si="54"/>
        <v>1</v>
      </c>
      <c r="I623" s="19"/>
      <c r="J623" s="11" t="s">
        <v>9112</v>
      </c>
      <c r="K623" s="19" t="str">
        <f t="shared" si="59"/>
        <v>G4791</v>
      </c>
      <c r="L623" s="19" t="str">
        <f t="shared" si="55"/>
        <v>G47.9.1 - Retail sale via mail order houses or via Internet</v>
      </c>
      <c r="M623" s="19"/>
      <c r="N623" s="19" t="s">
        <v>359</v>
      </c>
      <c r="O623" s="19" t="s">
        <v>2299</v>
      </c>
      <c r="P623" s="19"/>
      <c r="Q623" s="19"/>
      <c r="R623" s="19"/>
      <c r="S623" s="34">
        <f t="shared" si="56"/>
        <v>41827</v>
      </c>
      <c r="T623" s="34" t="str">
        <f t="shared" si="57"/>
        <v/>
      </c>
      <c r="U623" s="34" t="str">
        <f t="shared" si="58"/>
        <v/>
      </c>
      <c r="V623" s="19"/>
    </row>
    <row r="624" spans="1:22" s="5" customFormat="1">
      <c r="A624" s="4" t="s">
        <v>9114</v>
      </c>
      <c r="B624" s="19" t="s">
        <v>5804</v>
      </c>
      <c r="C624" s="19"/>
      <c r="D624" s="19" t="s">
        <v>2299</v>
      </c>
      <c r="E624" s="34">
        <v>41827</v>
      </c>
      <c r="F624" s="19"/>
      <c r="G624" s="19"/>
      <c r="H624" s="19">
        <f t="shared" si="54"/>
        <v>1</v>
      </c>
      <c r="I624" s="19"/>
      <c r="J624" s="11" t="s">
        <v>9113</v>
      </c>
      <c r="K624" s="19" t="str">
        <f t="shared" si="59"/>
        <v>G4799</v>
      </c>
      <c r="L624" s="19" t="str">
        <f t="shared" si="55"/>
        <v>G47.9.9 - Other retail sale not in stores, stalls or markets</v>
      </c>
      <c r="M624" s="19"/>
      <c r="N624" s="19" t="s">
        <v>359</v>
      </c>
      <c r="O624" s="19" t="s">
        <v>2299</v>
      </c>
      <c r="P624" s="19"/>
      <c r="Q624" s="19"/>
      <c r="R624" s="19"/>
      <c r="S624" s="34">
        <f t="shared" si="56"/>
        <v>41827</v>
      </c>
      <c r="T624" s="34" t="str">
        <f t="shared" si="57"/>
        <v/>
      </c>
      <c r="U624" s="34" t="str">
        <f t="shared" si="58"/>
        <v/>
      </c>
      <c r="V624" s="19"/>
    </row>
    <row r="625" spans="1:22" s="5" customFormat="1">
      <c r="A625" s="19" t="s">
        <v>9115</v>
      </c>
      <c r="B625" s="19" t="s">
        <v>5761</v>
      </c>
      <c r="C625" s="19"/>
      <c r="D625" s="19" t="s">
        <v>2299</v>
      </c>
      <c r="E625" s="34">
        <v>41827</v>
      </c>
      <c r="F625" s="19"/>
      <c r="G625" s="19"/>
      <c r="H625" s="19">
        <f t="shared" si="54"/>
        <v>1</v>
      </c>
      <c r="I625" s="19"/>
      <c r="J625" s="8" t="s">
        <v>9114</v>
      </c>
      <c r="K625" s="19" t="str">
        <f t="shared" si="59"/>
        <v>H</v>
      </c>
      <c r="L625" s="19" t="str">
        <f t="shared" si="55"/>
        <v>H - Transporting and storage</v>
      </c>
      <c r="M625" s="19" t="s">
        <v>358</v>
      </c>
      <c r="N625" s="19" t="s">
        <v>359</v>
      </c>
      <c r="O625" s="19" t="s">
        <v>2299</v>
      </c>
      <c r="P625" s="19"/>
      <c r="Q625" s="19"/>
      <c r="R625" s="19"/>
      <c r="S625" s="34">
        <f t="shared" si="56"/>
        <v>41827</v>
      </c>
      <c r="T625" s="34" t="str">
        <f t="shared" si="57"/>
        <v/>
      </c>
      <c r="U625" s="34" t="str">
        <f t="shared" si="58"/>
        <v/>
      </c>
      <c r="V625" s="19"/>
    </row>
    <row r="626" spans="1:22" s="5" customFormat="1">
      <c r="A626" s="19" t="s">
        <v>9116</v>
      </c>
      <c r="B626" s="19" t="s">
        <v>5762</v>
      </c>
      <c r="C626" s="19"/>
      <c r="D626" s="19" t="s">
        <v>2299</v>
      </c>
      <c r="E626" s="34">
        <v>41827</v>
      </c>
      <c r="F626" s="19"/>
      <c r="G626" s="19"/>
      <c r="H626" s="19">
        <f t="shared" si="54"/>
        <v>1</v>
      </c>
      <c r="I626" s="19"/>
      <c r="J626" s="9" t="s">
        <v>9115</v>
      </c>
      <c r="K626" s="19" t="str">
        <f t="shared" si="59"/>
        <v>H49</v>
      </c>
      <c r="L626" s="19" t="str">
        <f t="shared" si="55"/>
        <v>H49 - Land transport and transport via pipelines</v>
      </c>
      <c r="M626" s="19" t="s">
        <v>358</v>
      </c>
      <c r="N626" s="19" t="s">
        <v>359</v>
      </c>
      <c r="O626" s="19" t="s">
        <v>2299</v>
      </c>
      <c r="P626" s="19"/>
      <c r="Q626" s="19"/>
      <c r="R626" s="19"/>
      <c r="S626" s="34">
        <f t="shared" si="56"/>
        <v>41827</v>
      </c>
      <c r="T626" s="34" t="str">
        <f t="shared" si="57"/>
        <v/>
      </c>
      <c r="U626" s="34" t="str">
        <f t="shared" si="58"/>
        <v/>
      </c>
      <c r="V626" s="19"/>
    </row>
    <row r="627" spans="1:22" s="5" customFormat="1">
      <c r="A627" s="19" t="s">
        <v>9117</v>
      </c>
      <c r="B627" s="19" t="s">
        <v>5763</v>
      </c>
      <c r="C627" s="19"/>
      <c r="D627" s="19" t="s">
        <v>2299</v>
      </c>
      <c r="E627" s="34">
        <v>41827</v>
      </c>
      <c r="F627" s="19"/>
      <c r="G627" s="19"/>
      <c r="H627" s="19">
        <f t="shared" si="54"/>
        <v>1</v>
      </c>
      <c r="I627" s="19"/>
      <c r="J627" s="10" t="s">
        <v>9116</v>
      </c>
      <c r="K627" s="19" t="str">
        <f t="shared" si="59"/>
        <v>H491</v>
      </c>
      <c r="L627" s="19" t="str">
        <f t="shared" si="55"/>
        <v>H49.1 - Passenger rail transport, interurban</v>
      </c>
      <c r="M627" s="19" t="s">
        <v>358</v>
      </c>
      <c r="N627" s="19" t="s">
        <v>359</v>
      </c>
      <c r="O627" s="19" t="s">
        <v>2299</v>
      </c>
      <c r="P627" s="19"/>
      <c r="Q627" s="19"/>
      <c r="R627" s="19"/>
      <c r="S627" s="34">
        <f t="shared" si="56"/>
        <v>41827</v>
      </c>
      <c r="T627" s="34" t="str">
        <f t="shared" si="57"/>
        <v/>
      </c>
      <c r="U627" s="34" t="str">
        <f t="shared" si="58"/>
        <v/>
      </c>
      <c r="V627" s="19"/>
    </row>
    <row r="628" spans="1:22" s="5" customFormat="1">
      <c r="A628" s="19" t="s">
        <v>9118</v>
      </c>
      <c r="B628" s="19" t="s">
        <v>5764</v>
      </c>
      <c r="C628" s="19"/>
      <c r="D628" s="19" t="s">
        <v>2299</v>
      </c>
      <c r="E628" s="34">
        <v>41827</v>
      </c>
      <c r="F628" s="19"/>
      <c r="G628" s="19"/>
      <c r="H628" s="19">
        <f t="shared" si="54"/>
        <v>1</v>
      </c>
      <c r="I628" s="19"/>
      <c r="J628" s="11" t="s">
        <v>9117</v>
      </c>
      <c r="K628" s="19" t="str">
        <f t="shared" si="59"/>
        <v>H4910</v>
      </c>
      <c r="L628" s="19" t="str">
        <f t="shared" si="55"/>
        <v>H49.1.0 - Passenger rail transport, interurban</v>
      </c>
      <c r="M628" s="19"/>
      <c r="N628" s="19" t="s">
        <v>359</v>
      </c>
      <c r="O628" s="19" t="s">
        <v>2299</v>
      </c>
      <c r="P628" s="19"/>
      <c r="Q628" s="19"/>
      <c r="R628" s="19"/>
      <c r="S628" s="34">
        <f t="shared" si="56"/>
        <v>41827</v>
      </c>
      <c r="T628" s="34" t="str">
        <f t="shared" si="57"/>
        <v/>
      </c>
      <c r="U628" s="34" t="str">
        <f t="shared" si="58"/>
        <v/>
      </c>
      <c r="V628" s="19"/>
    </row>
    <row r="629" spans="1:22" s="5" customFormat="1">
      <c r="A629" s="19" t="s">
        <v>9119</v>
      </c>
      <c r="B629" s="19" t="s">
        <v>5765</v>
      </c>
      <c r="C629" s="19"/>
      <c r="D629" s="19" t="s">
        <v>2299</v>
      </c>
      <c r="E629" s="34">
        <v>41827</v>
      </c>
      <c r="F629" s="19"/>
      <c r="G629" s="19"/>
      <c r="H629" s="19">
        <f t="shared" si="54"/>
        <v>1</v>
      </c>
      <c r="I629" s="19"/>
      <c r="J629" s="10" t="s">
        <v>9118</v>
      </c>
      <c r="K629" s="19" t="str">
        <f t="shared" si="59"/>
        <v>H492</v>
      </c>
      <c r="L629" s="19" t="str">
        <f t="shared" si="55"/>
        <v>H49.2 - Freight rail transport</v>
      </c>
      <c r="M629" s="19" t="s">
        <v>358</v>
      </c>
      <c r="N629" s="19" t="s">
        <v>359</v>
      </c>
      <c r="O629" s="19" t="s">
        <v>2299</v>
      </c>
      <c r="P629" s="19"/>
      <c r="Q629" s="19"/>
      <c r="R629" s="19"/>
      <c r="S629" s="34">
        <f t="shared" si="56"/>
        <v>41827</v>
      </c>
      <c r="T629" s="34" t="str">
        <f t="shared" si="57"/>
        <v/>
      </c>
      <c r="U629" s="34" t="str">
        <f t="shared" si="58"/>
        <v/>
      </c>
      <c r="V629" s="19"/>
    </row>
    <row r="630" spans="1:22" s="5" customFormat="1">
      <c r="A630" s="19" t="s">
        <v>9120</v>
      </c>
      <c r="B630" s="19" t="s">
        <v>5766</v>
      </c>
      <c r="C630" s="19"/>
      <c r="D630" s="19" t="s">
        <v>2299</v>
      </c>
      <c r="E630" s="34">
        <v>41827</v>
      </c>
      <c r="F630" s="19"/>
      <c r="G630" s="19"/>
      <c r="H630" s="19">
        <f t="shared" si="54"/>
        <v>1</v>
      </c>
      <c r="I630" s="19"/>
      <c r="J630" s="11" t="s">
        <v>9119</v>
      </c>
      <c r="K630" s="19" t="str">
        <f t="shared" si="59"/>
        <v>H4920</v>
      </c>
      <c r="L630" s="19" t="str">
        <f t="shared" si="55"/>
        <v>H49.2.0 - Freight rail transport</v>
      </c>
      <c r="M630" s="19"/>
      <c r="N630" s="19" t="s">
        <v>359</v>
      </c>
      <c r="O630" s="19" t="s">
        <v>2299</v>
      </c>
      <c r="P630" s="19"/>
      <c r="Q630" s="19"/>
      <c r="R630" s="19"/>
      <c r="S630" s="34">
        <f t="shared" si="56"/>
        <v>41827</v>
      </c>
      <c r="T630" s="34" t="str">
        <f t="shared" si="57"/>
        <v/>
      </c>
      <c r="U630" s="34" t="str">
        <f t="shared" si="58"/>
        <v/>
      </c>
      <c r="V630" s="19"/>
    </row>
    <row r="631" spans="1:22" s="5" customFormat="1">
      <c r="A631" s="19" t="s">
        <v>9121</v>
      </c>
      <c r="B631" s="19" t="s">
        <v>5767</v>
      </c>
      <c r="C631" s="19"/>
      <c r="D631" s="19" t="s">
        <v>2299</v>
      </c>
      <c r="E631" s="34">
        <v>41827</v>
      </c>
      <c r="F631" s="19"/>
      <c r="G631" s="19"/>
      <c r="H631" s="19">
        <f t="shared" si="54"/>
        <v>1</v>
      </c>
      <c r="I631" s="19"/>
      <c r="J631" s="10" t="s">
        <v>9120</v>
      </c>
      <c r="K631" s="19" t="str">
        <f t="shared" si="59"/>
        <v>H493</v>
      </c>
      <c r="L631" s="19" t="str">
        <f t="shared" si="55"/>
        <v>H49.3 - Other passenger land transport</v>
      </c>
      <c r="M631" s="19" t="s">
        <v>358</v>
      </c>
      <c r="N631" s="19" t="s">
        <v>359</v>
      </c>
      <c r="O631" s="19" t="s">
        <v>2299</v>
      </c>
      <c r="P631" s="19"/>
      <c r="Q631" s="19"/>
      <c r="R631" s="19"/>
      <c r="S631" s="34">
        <f t="shared" si="56"/>
        <v>41827</v>
      </c>
      <c r="T631" s="34" t="str">
        <f t="shared" si="57"/>
        <v/>
      </c>
      <c r="U631" s="34" t="str">
        <f t="shared" si="58"/>
        <v/>
      </c>
      <c r="V631" s="19"/>
    </row>
    <row r="632" spans="1:22" s="5" customFormat="1">
      <c r="A632" s="19" t="s">
        <v>9122</v>
      </c>
      <c r="B632" s="19" t="s">
        <v>5768</v>
      </c>
      <c r="C632" s="19"/>
      <c r="D632" s="19" t="s">
        <v>2299</v>
      </c>
      <c r="E632" s="34">
        <v>41827</v>
      </c>
      <c r="F632" s="19"/>
      <c r="G632" s="19"/>
      <c r="H632" s="19">
        <f t="shared" si="54"/>
        <v>1</v>
      </c>
      <c r="I632" s="19"/>
      <c r="J632" s="11" t="s">
        <v>9121</v>
      </c>
      <c r="K632" s="19" t="str">
        <f t="shared" si="59"/>
        <v>H4931</v>
      </c>
      <c r="L632" s="19" t="str">
        <f t="shared" si="55"/>
        <v>H49.3.1 - Urban and suburban passenger land transport</v>
      </c>
      <c r="M632" s="19"/>
      <c r="N632" s="19" t="s">
        <v>359</v>
      </c>
      <c r="O632" s="19" t="s">
        <v>2299</v>
      </c>
      <c r="P632" s="19"/>
      <c r="Q632" s="19"/>
      <c r="R632" s="19"/>
      <c r="S632" s="34">
        <f t="shared" si="56"/>
        <v>41827</v>
      </c>
      <c r="T632" s="34" t="str">
        <f t="shared" si="57"/>
        <v/>
      </c>
      <c r="U632" s="34" t="str">
        <f t="shared" si="58"/>
        <v/>
      </c>
      <c r="V632" s="19"/>
    </row>
    <row r="633" spans="1:22" s="5" customFormat="1">
      <c r="A633" s="19" t="s">
        <v>9123</v>
      </c>
      <c r="B633" s="19" t="s">
        <v>5769</v>
      </c>
      <c r="C633" s="19"/>
      <c r="D633" s="19" t="s">
        <v>2299</v>
      </c>
      <c r="E633" s="34">
        <v>41827</v>
      </c>
      <c r="F633" s="19"/>
      <c r="G633" s="19"/>
      <c r="H633" s="19">
        <f t="shared" si="54"/>
        <v>1</v>
      </c>
      <c r="I633" s="19"/>
      <c r="J633" s="11" t="s">
        <v>9122</v>
      </c>
      <c r="K633" s="19" t="str">
        <f t="shared" si="59"/>
        <v>H4932</v>
      </c>
      <c r="L633" s="19" t="str">
        <f t="shared" si="55"/>
        <v>H49.3.2 - Taxi operation</v>
      </c>
      <c r="M633" s="19"/>
      <c r="N633" s="19" t="s">
        <v>359</v>
      </c>
      <c r="O633" s="19" t="s">
        <v>2299</v>
      </c>
      <c r="P633" s="19"/>
      <c r="Q633" s="19"/>
      <c r="R633" s="19"/>
      <c r="S633" s="34">
        <f t="shared" si="56"/>
        <v>41827</v>
      </c>
      <c r="T633" s="34" t="str">
        <f t="shared" si="57"/>
        <v/>
      </c>
      <c r="U633" s="34" t="str">
        <f t="shared" si="58"/>
        <v/>
      </c>
      <c r="V633" s="19"/>
    </row>
    <row r="634" spans="1:22" s="5" customFormat="1">
      <c r="A634" s="19" t="s">
        <v>9124</v>
      </c>
      <c r="B634" s="19" t="s">
        <v>5770</v>
      </c>
      <c r="C634" s="19"/>
      <c r="D634" s="19" t="s">
        <v>2299</v>
      </c>
      <c r="E634" s="34">
        <v>41827</v>
      </c>
      <c r="F634" s="19"/>
      <c r="G634" s="19"/>
      <c r="H634" s="19">
        <f t="shared" si="54"/>
        <v>1</v>
      </c>
      <c r="I634" s="19"/>
      <c r="J634" s="11" t="s">
        <v>9123</v>
      </c>
      <c r="K634" s="19" t="str">
        <f t="shared" si="59"/>
        <v>H4939</v>
      </c>
      <c r="L634" s="19" t="str">
        <f t="shared" si="55"/>
        <v>H49.3.9 - Other passenger land transport n.e.c.</v>
      </c>
      <c r="M634" s="19"/>
      <c r="N634" s="19" t="s">
        <v>359</v>
      </c>
      <c r="O634" s="19" t="s">
        <v>2299</v>
      </c>
      <c r="P634" s="19"/>
      <c r="Q634" s="19"/>
      <c r="R634" s="19"/>
      <c r="S634" s="34">
        <f t="shared" si="56"/>
        <v>41827</v>
      </c>
      <c r="T634" s="34" t="str">
        <f t="shared" si="57"/>
        <v/>
      </c>
      <c r="U634" s="34" t="str">
        <f t="shared" si="58"/>
        <v/>
      </c>
      <c r="V634" s="19"/>
    </row>
    <row r="635" spans="1:22" s="5" customFormat="1">
      <c r="A635" s="19" t="s">
        <v>9125</v>
      </c>
      <c r="B635" s="19" t="s">
        <v>5771</v>
      </c>
      <c r="C635" s="19"/>
      <c r="D635" s="19" t="s">
        <v>2299</v>
      </c>
      <c r="E635" s="34">
        <v>41827</v>
      </c>
      <c r="F635" s="19"/>
      <c r="G635" s="19"/>
      <c r="H635" s="19">
        <f t="shared" si="54"/>
        <v>1</v>
      </c>
      <c r="I635" s="19"/>
      <c r="J635" s="10" t="s">
        <v>9124</v>
      </c>
      <c r="K635" s="19" t="str">
        <f t="shared" si="59"/>
        <v>H494</v>
      </c>
      <c r="L635" s="19" t="str">
        <f t="shared" si="55"/>
        <v>H49.4 - Freight transport by road and removal services</v>
      </c>
      <c r="M635" s="19" t="s">
        <v>358</v>
      </c>
      <c r="N635" s="19" t="s">
        <v>359</v>
      </c>
      <c r="O635" s="19" t="s">
        <v>2299</v>
      </c>
      <c r="P635" s="19"/>
      <c r="Q635" s="19"/>
      <c r="R635" s="19"/>
      <c r="S635" s="34">
        <f t="shared" si="56"/>
        <v>41827</v>
      </c>
      <c r="T635" s="34" t="str">
        <f t="shared" si="57"/>
        <v/>
      </c>
      <c r="U635" s="34" t="str">
        <f t="shared" si="58"/>
        <v/>
      </c>
      <c r="V635" s="19"/>
    </row>
    <row r="636" spans="1:22" s="5" customFormat="1">
      <c r="A636" s="19" t="s">
        <v>9126</v>
      </c>
      <c r="B636" s="19" t="s">
        <v>5772</v>
      </c>
      <c r="C636" s="19"/>
      <c r="D636" s="19" t="s">
        <v>2299</v>
      </c>
      <c r="E636" s="34">
        <v>41827</v>
      </c>
      <c r="F636" s="19"/>
      <c r="G636" s="19"/>
      <c r="H636" s="19">
        <f t="shared" si="54"/>
        <v>1</v>
      </c>
      <c r="I636" s="19"/>
      <c r="J636" s="11" t="s">
        <v>9125</v>
      </c>
      <c r="K636" s="19" t="str">
        <f t="shared" si="59"/>
        <v>H4941</v>
      </c>
      <c r="L636" s="19" t="str">
        <f t="shared" si="55"/>
        <v>H49.4.1 - Freight transport by road</v>
      </c>
      <c r="M636" s="19"/>
      <c r="N636" s="19" t="s">
        <v>359</v>
      </c>
      <c r="O636" s="19" t="s">
        <v>2299</v>
      </c>
      <c r="P636" s="19"/>
      <c r="Q636" s="19"/>
      <c r="R636" s="19"/>
      <c r="S636" s="34">
        <f t="shared" si="56"/>
        <v>41827</v>
      </c>
      <c r="T636" s="34" t="str">
        <f t="shared" si="57"/>
        <v/>
      </c>
      <c r="U636" s="34" t="str">
        <f t="shared" si="58"/>
        <v/>
      </c>
      <c r="V636" s="19"/>
    </row>
    <row r="637" spans="1:22" s="5" customFormat="1">
      <c r="A637" s="19" t="s">
        <v>9127</v>
      </c>
      <c r="B637" s="19" t="s">
        <v>5773</v>
      </c>
      <c r="C637" s="19"/>
      <c r="D637" s="19" t="s">
        <v>2299</v>
      </c>
      <c r="E637" s="34">
        <v>41827</v>
      </c>
      <c r="F637" s="19"/>
      <c r="G637" s="19"/>
      <c r="H637" s="19">
        <f t="shared" si="54"/>
        <v>1</v>
      </c>
      <c r="I637" s="19"/>
      <c r="J637" s="11" t="s">
        <v>9126</v>
      </c>
      <c r="K637" s="19" t="str">
        <f t="shared" si="59"/>
        <v>H4942</v>
      </c>
      <c r="L637" s="19" t="str">
        <f t="shared" si="55"/>
        <v>H49.4.2 - Removal services</v>
      </c>
      <c r="M637" s="19"/>
      <c r="N637" s="19" t="s">
        <v>359</v>
      </c>
      <c r="O637" s="19" t="s">
        <v>2299</v>
      </c>
      <c r="P637" s="19"/>
      <c r="Q637" s="19"/>
      <c r="R637" s="19"/>
      <c r="S637" s="34">
        <f t="shared" si="56"/>
        <v>41827</v>
      </c>
      <c r="T637" s="34" t="str">
        <f t="shared" si="57"/>
        <v/>
      </c>
      <c r="U637" s="34" t="str">
        <f t="shared" si="58"/>
        <v/>
      </c>
      <c r="V637" s="19"/>
    </row>
    <row r="638" spans="1:22" s="5" customFormat="1">
      <c r="A638" s="19" t="s">
        <v>9128</v>
      </c>
      <c r="B638" s="19" t="s">
        <v>5774</v>
      </c>
      <c r="C638" s="19"/>
      <c r="D638" s="19" t="s">
        <v>2299</v>
      </c>
      <c r="E638" s="34">
        <v>41827</v>
      </c>
      <c r="F638" s="19"/>
      <c r="G638" s="19"/>
      <c r="H638" s="19">
        <f t="shared" si="54"/>
        <v>1</v>
      </c>
      <c r="I638" s="19"/>
      <c r="J638" s="10" t="s">
        <v>9127</v>
      </c>
      <c r="K638" s="19" t="str">
        <f t="shared" si="59"/>
        <v>H495</v>
      </c>
      <c r="L638" s="19" t="str">
        <f t="shared" si="55"/>
        <v>H49.5 - Transport via pipeline</v>
      </c>
      <c r="M638" s="19" t="s">
        <v>358</v>
      </c>
      <c r="N638" s="19" t="s">
        <v>359</v>
      </c>
      <c r="O638" s="19" t="s">
        <v>2299</v>
      </c>
      <c r="P638" s="19"/>
      <c r="Q638" s="19"/>
      <c r="R638" s="19"/>
      <c r="S638" s="34">
        <f t="shared" si="56"/>
        <v>41827</v>
      </c>
      <c r="T638" s="34" t="str">
        <f t="shared" si="57"/>
        <v/>
      </c>
      <c r="U638" s="34" t="str">
        <f t="shared" si="58"/>
        <v/>
      </c>
      <c r="V638" s="19"/>
    </row>
    <row r="639" spans="1:22" s="5" customFormat="1">
      <c r="A639" s="19" t="s">
        <v>9129</v>
      </c>
      <c r="B639" s="19" t="s">
        <v>5775</v>
      </c>
      <c r="C639" s="19"/>
      <c r="D639" s="19" t="s">
        <v>2299</v>
      </c>
      <c r="E639" s="34">
        <v>41827</v>
      </c>
      <c r="F639" s="19"/>
      <c r="G639" s="19"/>
      <c r="H639" s="19">
        <f t="shared" si="54"/>
        <v>1</v>
      </c>
      <c r="I639" s="19"/>
      <c r="J639" s="11" t="s">
        <v>9128</v>
      </c>
      <c r="K639" s="19" t="str">
        <f t="shared" si="59"/>
        <v>H4950</v>
      </c>
      <c r="L639" s="19" t="str">
        <f t="shared" si="55"/>
        <v>H49.5.0 - Transport via pipeline</v>
      </c>
      <c r="M639" s="19"/>
      <c r="N639" s="19" t="s">
        <v>359</v>
      </c>
      <c r="O639" s="19" t="s">
        <v>2299</v>
      </c>
      <c r="P639" s="19"/>
      <c r="Q639" s="19"/>
      <c r="R639" s="19"/>
      <c r="S639" s="34">
        <f t="shared" si="56"/>
        <v>41827</v>
      </c>
      <c r="T639" s="34" t="str">
        <f t="shared" si="57"/>
        <v/>
      </c>
      <c r="U639" s="34" t="str">
        <f t="shared" si="58"/>
        <v/>
      </c>
      <c r="V639" s="19"/>
    </row>
    <row r="640" spans="1:22" s="5" customFormat="1">
      <c r="A640" s="19" t="s">
        <v>9130</v>
      </c>
      <c r="B640" s="19" t="s">
        <v>5776</v>
      </c>
      <c r="C640" s="19"/>
      <c r="D640" s="19" t="s">
        <v>2299</v>
      </c>
      <c r="E640" s="34">
        <v>41827</v>
      </c>
      <c r="F640" s="19"/>
      <c r="G640" s="19"/>
      <c r="H640" s="19">
        <f t="shared" si="54"/>
        <v>1</v>
      </c>
      <c r="I640" s="19"/>
      <c r="J640" s="9" t="s">
        <v>9129</v>
      </c>
      <c r="K640" s="19" t="str">
        <f t="shared" si="59"/>
        <v>H50</v>
      </c>
      <c r="L640" s="19" t="str">
        <f t="shared" si="55"/>
        <v>H50 - Water transport</v>
      </c>
      <c r="M640" s="19" t="s">
        <v>358</v>
      </c>
      <c r="N640" s="19" t="s">
        <v>359</v>
      </c>
      <c r="O640" s="19" t="s">
        <v>2299</v>
      </c>
      <c r="P640" s="19"/>
      <c r="Q640" s="19"/>
      <c r="R640" s="19"/>
      <c r="S640" s="34">
        <f t="shared" si="56"/>
        <v>41827</v>
      </c>
      <c r="T640" s="34" t="str">
        <f t="shared" si="57"/>
        <v/>
      </c>
      <c r="U640" s="34" t="str">
        <f t="shared" si="58"/>
        <v/>
      </c>
      <c r="V640" s="19"/>
    </row>
    <row r="641" spans="1:22" s="5" customFormat="1">
      <c r="A641" s="19" t="s">
        <v>9131</v>
      </c>
      <c r="B641" s="19" t="s">
        <v>5777</v>
      </c>
      <c r="C641" s="19"/>
      <c r="D641" s="19" t="s">
        <v>2299</v>
      </c>
      <c r="E641" s="34">
        <v>41827</v>
      </c>
      <c r="F641" s="19"/>
      <c r="G641" s="19"/>
      <c r="H641" s="19">
        <f t="shared" si="54"/>
        <v>1</v>
      </c>
      <c r="I641" s="19"/>
      <c r="J641" s="10" t="s">
        <v>9130</v>
      </c>
      <c r="K641" s="19" t="str">
        <f t="shared" si="59"/>
        <v>H501</v>
      </c>
      <c r="L641" s="19" t="str">
        <f t="shared" si="55"/>
        <v>H50.1 - Sea and coastal passenger water transport</v>
      </c>
      <c r="M641" s="19" t="s">
        <v>358</v>
      </c>
      <c r="N641" s="19" t="s">
        <v>359</v>
      </c>
      <c r="O641" s="19" t="s">
        <v>2299</v>
      </c>
      <c r="P641" s="19"/>
      <c r="Q641" s="19"/>
      <c r="R641" s="19"/>
      <c r="S641" s="34">
        <f t="shared" si="56"/>
        <v>41827</v>
      </c>
      <c r="T641" s="34" t="str">
        <f t="shared" si="57"/>
        <v/>
      </c>
      <c r="U641" s="34" t="str">
        <f t="shared" si="58"/>
        <v/>
      </c>
      <c r="V641" s="19"/>
    </row>
    <row r="642" spans="1:22" s="5" customFormat="1">
      <c r="A642" s="19" t="s">
        <v>9132</v>
      </c>
      <c r="B642" s="19" t="s">
        <v>5778</v>
      </c>
      <c r="C642" s="19"/>
      <c r="D642" s="19" t="s">
        <v>2299</v>
      </c>
      <c r="E642" s="34">
        <v>41827</v>
      </c>
      <c r="F642" s="19"/>
      <c r="G642" s="19"/>
      <c r="H642" s="19">
        <f t="shared" si="54"/>
        <v>1</v>
      </c>
      <c r="I642" s="19"/>
      <c r="J642" s="11" t="s">
        <v>9131</v>
      </c>
      <c r="K642" s="19" t="str">
        <f t="shared" si="59"/>
        <v>H5010</v>
      </c>
      <c r="L642" s="19" t="str">
        <f t="shared" si="55"/>
        <v>H50.1.0 - Sea and coastal passenger water transport</v>
      </c>
      <c r="M642" s="19"/>
      <c r="N642" s="19" t="s">
        <v>359</v>
      </c>
      <c r="O642" s="19" t="s">
        <v>2299</v>
      </c>
      <c r="P642" s="19"/>
      <c r="Q642" s="19"/>
      <c r="R642" s="19"/>
      <c r="S642" s="34">
        <f t="shared" si="56"/>
        <v>41827</v>
      </c>
      <c r="T642" s="34" t="str">
        <f t="shared" si="57"/>
        <v/>
      </c>
      <c r="U642" s="34" t="str">
        <f t="shared" si="58"/>
        <v/>
      </c>
      <c r="V642" s="19"/>
    </row>
    <row r="643" spans="1:22" s="5" customFormat="1">
      <c r="A643" s="19" t="s">
        <v>9133</v>
      </c>
      <c r="B643" s="19" t="s">
        <v>5779</v>
      </c>
      <c r="C643" s="19"/>
      <c r="D643" s="19" t="s">
        <v>2299</v>
      </c>
      <c r="E643" s="34">
        <v>41827</v>
      </c>
      <c r="F643" s="19"/>
      <c r="G643" s="19"/>
      <c r="H643" s="19">
        <f t="shared" ref="H643:H706" si="60">COUNTIF(J:J,A643)</f>
        <v>1</v>
      </c>
      <c r="I643" s="19"/>
      <c r="J643" s="10" t="s">
        <v>9132</v>
      </c>
      <c r="K643" s="19" t="str">
        <f t="shared" si="59"/>
        <v>H502</v>
      </c>
      <c r="L643" s="19" t="str">
        <f t="shared" si="55"/>
        <v>H50.2 - Sea and coastal freight water transport</v>
      </c>
      <c r="M643" s="19" t="s">
        <v>358</v>
      </c>
      <c r="N643" s="19" t="s">
        <v>359</v>
      </c>
      <c r="O643" s="19" t="s">
        <v>2299</v>
      </c>
      <c r="P643" s="19"/>
      <c r="Q643" s="19"/>
      <c r="R643" s="19"/>
      <c r="S643" s="34">
        <f t="shared" si="56"/>
        <v>41827</v>
      </c>
      <c r="T643" s="34" t="str">
        <f t="shared" si="57"/>
        <v/>
      </c>
      <c r="U643" s="34" t="str">
        <f t="shared" si="58"/>
        <v/>
      </c>
      <c r="V643" s="19"/>
    </row>
    <row r="644" spans="1:22" s="5" customFormat="1">
      <c r="A644" s="19" t="s">
        <v>9134</v>
      </c>
      <c r="B644" s="19" t="s">
        <v>5780</v>
      </c>
      <c r="C644" s="19"/>
      <c r="D644" s="19" t="s">
        <v>2299</v>
      </c>
      <c r="E644" s="34">
        <v>41827</v>
      </c>
      <c r="F644" s="19"/>
      <c r="G644" s="19"/>
      <c r="H644" s="19">
        <f t="shared" si="60"/>
        <v>1</v>
      </c>
      <c r="I644" s="19"/>
      <c r="J644" s="11" t="s">
        <v>9133</v>
      </c>
      <c r="K644" s="19" t="str">
        <f t="shared" si="59"/>
        <v>H5020</v>
      </c>
      <c r="L644" s="19" t="str">
        <f t="shared" ref="L644:L707" si="61">J644</f>
        <v>H50.2.0 - Sea and coastal freight water transport</v>
      </c>
      <c r="M644" s="19"/>
      <c r="N644" s="19" t="s">
        <v>359</v>
      </c>
      <c r="O644" s="19" t="s">
        <v>2299</v>
      </c>
      <c r="P644" s="19"/>
      <c r="Q644" s="19"/>
      <c r="R644" s="19"/>
      <c r="S644" s="34">
        <f t="shared" ref="S644:S707" si="62">VLOOKUP(J644,A:G,5,FALSE)</f>
        <v>41827</v>
      </c>
      <c r="T644" s="34" t="str">
        <f t="shared" ref="T644:T707" si="63">IF(VLOOKUP(J644,A:G,6,FALSE)=0,"",VLOOKUP(J644,A:G,6,FALSE))</f>
        <v/>
      </c>
      <c r="U644" s="34" t="str">
        <f t="shared" ref="U644:U707" si="64">IF(VLOOKUP(J644,A:G,7,FALSE)=0,"",VLOOKUP(J644,A:G,7,FALSE))</f>
        <v/>
      </c>
      <c r="V644" s="19"/>
    </row>
    <row r="645" spans="1:22" s="5" customFormat="1">
      <c r="A645" s="19" t="s">
        <v>9135</v>
      </c>
      <c r="B645" s="19" t="s">
        <v>5781</v>
      </c>
      <c r="C645" s="19"/>
      <c r="D645" s="19" t="s">
        <v>2299</v>
      </c>
      <c r="E645" s="34">
        <v>41827</v>
      </c>
      <c r="F645" s="19"/>
      <c r="G645" s="19"/>
      <c r="H645" s="19">
        <f t="shared" si="60"/>
        <v>1</v>
      </c>
      <c r="I645" s="19"/>
      <c r="J645" s="10" t="s">
        <v>9134</v>
      </c>
      <c r="K645" s="19" t="str">
        <f t="shared" ref="K645:K708" si="65">VLOOKUP(J645,$A$2:$B$1100,2,0)</f>
        <v>H503</v>
      </c>
      <c r="L645" s="19" t="str">
        <f t="shared" si="61"/>
        <v>H50.3 - Inland passenger water transport</v>
      </c>
      <c r="M645" s="19" t="s">
        <v>358</v>
      </c>
      <c r="N645" s="19" t="s">
        <v>359</v>
      </c>
      <c r="O645" s="19" t="s">
        <v>2299</v>
      </c>
      <c r="P645" s="19"/>
      <c r="Q645" s="19"/>
      <c r="R645" s="19"/>
      <c r="S645" s="34">
        <f t="shared" si="62"/>
        <v>41827</v>
      </c>
      <c r="T645" s="34" t="str">
        <f t="shared" si="63"/>
        <v/>
      </c>
      <c r="U645" s="34" t="str">
        <f t="shared" si="64"/>
        <v/>
      </c>
      <c r="V645" s="19"/>
    </row>
    <row r="646" spans="1:22" s="5" customFormat="1">
      <c r="A646" s="19" t="s">
        <v>9136</v>
      </c>
      <c r="B646" s="19" t="s">
        <v>5782</v>
      </c>
      <c r="C646" s="19"/>
      <c r="D646" s="19" t="s">
        <v>2299</v>
      </c>
      <c r="E646" s="34">
        <v>41827</v>
      </c>
      <c r="F646" s="19"/>
      <c r="G646" s="19"/>
      <c r="H646" s="19">
        <f t="shared" si="60"/>
        <v>1</v>
      </c>
      <c r="I646" s="19"/>
      <c r="J646" s="11" t="s">
        <v>9135</v>
      </c>
      <c r="K646" s="19" t="str">
        <f t="shared" si="65"/>
        <v>H5030</v>
      </c>
      <c r="L646" s="19" t="str">
        <f t="shared" si="61"/>
        <v>H50.3.0 - Inland passenger water transport</v>
      </c>
      <c r="M646" s="19"/>
      <c r="N646" s="19" t="s">
        <v>359</v>
      </c>
      <c r="O646" s="19" t="s">
        <v>2299</v>
      </c>
      <c r="P646" s="19"/>
      <c r="Q646" s="19"/>
      <c r="R646" s="19"/>
      <c r="S646" s="34">
        <f t="shared" si="62"/>
        <v>41827</v>
      </c>
      <c r="T646" s="34" t="str">
        <f t="shared" si="63"/>
        <v/>
      </c>
      <c r="U646" s="34" t="str">
        <f t="shared" si="64"/>
        <v/>
      </c>
      <c r="V646" s="19"/>
    </row>
    <row r="647" spans="1:22" s="5" customFormat="1">
      <c r="A647" s="19" t="s">
        <v>9137</v>
      </c>
      <c r="B647" s="19" t="s">
        <v>5783</v>
      </c>
      <c r="C647" s="19"/>
      <c r="D647" s="19" t="s">
        <v>2299</v>
      </c>
      <c r="E647" s="34">
        <v>41827</v>
      </c>
      <c r="F647" s="19"/>
      <c r="G647" s="19"/>
      <c r="H647" s="19">
        <f t="shared" si="60"/>
        <v>1</v>
      </c>
      <c r="I647" s="19"/>
      <c r="J647" s="10" t="s">
        <v>9136</v>
      </c>
      <c r="K647" s="19" t="str">
        <f t="shared" si="65"/>
        <v>H504</v>
      </c>
      <c r="L647" s="19" t="str">
        <f t="shared" si="61"/>
        <v>H50.4 - Inland freight water transport</v>
      </c>
      <c r="M647" s="19" t="s">
        <v>358</v>
      </c>
      <c r="N647" s="19" t="s">
        <v>359</v>
      </c>
      <c r="O647" s="19" t="s">
        <v>2299</v>
      </c>
      <c r="P647" s="19"/>
      <c r="Q647" s="19"/>
      <c r="R647" s="19"/>
      <c r="S647" s="34">
        <f t="shared" si="62"/>
        <v>41827</v>
      </c>
      <c r="T647" s="34" t="str">
        <f t="shared" si="63"/>
        <v/>
      </c>
      <c r="U647" s="34" t="str">
        <f t="shared" si="64"/>
        <v/>
      </c>
      <c r="V647" s="19"/>
    </row>
    <row r="648" spans="1:22" s="5" customFormat="1">
      <c r="A648" s="19" t="s">
        <v>9138</v>
      </c>
      <c r="B648" s="19" t="s">
        <v>5784</v>
      </c>
      <c r="C648" s="19"/>
      <c r="D648" s="19" t="s">
        <v>2299</v>
      </c>
      <c r="E648" s="34">
        <v>41827</v>
      </c>
      <c r="F648" s="19"/>
      <c r="G648" s="19"/>
      <c r="H648" s="19">
        <f t="shared" si="60"/>
        <v>1</v>
      </c>
      <c r="I648" s="19"/>
      <c r="J648" s="11" t="s">
        <v>9137</v>
      </c>
      <c r="K648" s="19" t="str">
        <f t="shared" si="65"/>
        <v>H5040</v>
      </c>
      <c r="L648" s="19" t="str">
        <f t="shared" si="61"/>
        <v>H50.4.0 - Inland freight water transport</v>
      </c>
      <c r="M648" s="19"/>
      <c r="N648" s="19" t="s">
        <v>359</v>
      </c>
      <c r="O648" s="19" t="s">
        <v>2299</v>
      </c>
      <c r="P648" s="19"/>
      <c r="Q648" s="19"/>
      <c r="R648" s="19"/>
      <c r="S648" s="34">
        <f t="shared" si="62"/>
        <v>41827</v>
      </c>
      <c r="T648" s="34" t="str">
        <f t="shared" si="63"/>
        <v/>
      </c>
      <c r="U648" s="34" t="str">
        <f t="shared" si="64"/>
        <v/>
      </c>
      <c r="V648" s="19"/>
    </row>
    <row r="649" spans="1:22" s="5" customFormat="1">
      <c r="A649" s="19" t="s">
        <v>9139</v>
      </c>
      <c r="B649" s="19" t="s">
        <v>5785</v>
      </c>
      <c r="C649" s="19"/>
      <c r="D649" s="19" t="s">
        <v>2299</v>
      </c>
      <c r="E649" s="34">
        <v>41827</v>
      </c>
      <c r="F649" s="19"/>
      <c r="G649" s="19"/>
      <c r="H649" s="19">
        <f t="shared" si="60"/>
        <v>1</v>
      </c>
      <c r="I649" s="19"/>
      <c r="J649" s="9" t="s">
        <v>9138</v>
      </c>
      <c r="K649" s="19" t="str">
        <f t="shared" si="65"/>
        <v>H51</v>
      </c>
      <c r="L649" s="19" t="str">
        <f t="shared" si="61"/>
        <v>H51 - Air transport</v>
      </c>
      <c r="M649" s="19" t="s">
        <v>358</v>
      </c>
      <c r="N649" s="19" t="s">
        <v>359</v>
      </c>
      <c r="O649" s="19" t="s">
        <v>2299</v>
      </c>
      <c r="P649" s="19"/>
      <c r="Q649" s="19"/>
      <c r="R649" s="19"/>
      <c r="S649" s="34">
        <f t="shared" si="62"/>
        <v>41827</v>
      </c>
      <c r="T649" s="34" t="str">
        <f t="shared" si="63"/>
        <v/>
      </c>
      <c r="U649" s="34" t="str">
        <f t="shared" si="64"/>
        <v/>
      </c>
      <c r="V649" s="19"/>
    </row>
    <row r="650" spans="1:22" s="5" customFormat="1">
      <c r="A650" s="19" t="s">
        <v>9140</v>
      </c>
      <c r="B650" s="19" t="s">
        <v>5786</v>
      </c>
      <c r="C650" s="19"/>
      <c r="D650" s="19" t="s">
        <v>2299</v>
      </c>
      <c r="E650" s="34">
        <v>41827</v>
      </c>
      <c r="F650" s="19"/>
      <c r="G650" s="19"/>
      <c r="H650" s="19">
        <f t="shared" si="60"/>
        <v>1</v>
      </c>
      <c r="I650" s="19"/>
      <c r="J650" s="10" t="s">
        <v>9139</v>
      </c>
      <c r="K650" s="19" t="str">
        <f t="shared" si="65"/>
        <v>H511</v>
      </c>
      <c r="L650" s="19" t="str">
        <f t="shared" si="61"/>
        <v>H51.1 - Passenger air transport</v>
      </c>
      <c r="M650" s="19" t="s">
        <v>358</v>
      </c>
      <c r="N650" s="19" t="s">
        <v>359</v>
      </c>
      <c r="O650" s="19" t="s">
        <v>2299</v>
      </c>
      <c r="P650" s="19"/>
      <c r="Q650" s="19"/>
      <c r="R650" s="19"/>
      <c r="S650" s="34">
        <f t="shared" si="62"/>
        <v>41827</v>
      </c>
      <c r="T650" s="34" t="str">
        <f t="shared" si="63"/>
        <v/>
      </c>
      <c r="U650" s="34" t="str">
        <f t="shared" si="64"/>
        <v/>
      </c>
      <c r="V650" s="19"/>
    </row>
    <row r="651" spans="1:22" s="5" customFormat="1">
      <c r="A651" s="19" t="s">
        <v>9141</v>
      </c>
      <c r="B651" s="19" t="s">
        <v>5787</v>
      </c>
      <c r="C651" s="19"/>
      <c r="D651" s="19" t="s">
        <v>2299</v>
      </c>
      <c r="E651" s="34">
        <v>41827</v>
      </c>
      <c r="F651" s="19"/>
      <c r="G651" s="19"/>
      <c r="H651" s="19">
        <f t="shared" si="60"/>
        <v>1</v>
      </c>
      <c r="I651" s="19"/>
      <c r="J651" s="11" t="s">
        <v>9140</v>
      </c>
      <c r="K651" s="19" t="str">
        <f t="shared" si="65"/>
        <v>H5110</v>
      </c>
      <c r="L651" s="19" t="str">
        <f t="shared" si="61"/>
        <v>H51.1.0 - Passenger air transport</v>
      </c>
      <c r="M651" s="19"/>
      <c r="N651" s="19" t="s">
        <v>359</v>
      </c>
      <c r="O651" s="19" t="s">
        <v>2299</v>
      </c>
      <c r="P651" s="19"/>
      <c r="Q651" s="19"/>
      <c r="R651" s="19"/>
      <c r="S651" s="34">
        <f t="shared" si="62"/>
        <v>41827</v>
      </c>
      <c r="T651" s="34" t="str">
        <f t="shared" si="63"/>
        <v/>
      </c>
      <c r="U651" s="34" t="str">
        <f t="shared" si="64"/>
        <v/>
      </c>
      <c r="V651" s="19"/>
    </row>
    <row r="652" spans="1:22" s="5" customFormat="1">
      <c r="A652" s="19" t="s">
        <v>9142</v>
      </c>
      <c r="B652" s="19" t="s">
        <v>5788</v>
      </c>
      <c r="C652" s="19"/>
      <c r="D652" s="19" t="s">
        <v>2299</v>
      </c>
      <c r="E652" s="34">
        <v>41827</v>
      </c>
      <c r="F652" s="19"/>
      <c r="G652" s="19"/>
      <c r="H652" s="19">
        <f t="shared" si="60"/>
        <v>1</v>
      </c>
      <c r="I652" s="19"/>
      <c r="J652" s="10" t="s">
        <v>9141</v>
      </c>
      <c r="K652" s="19" t="str">
        <f t="shared" si="65"/>
        <v>H512</v>
      </c>
      <c r="L652" s="19" t="str">
        <f t="shared" si="61"/>
        <v>H51.2 - Freight air transport and space transport</v>
      </c>
      <c r="M652" s="19" t="s">
        <v>358</v>
      </c>
      <c r="N652" s="19" t="s">
        <v>359</v>
      </c>
      <c r="O652" s="19" t="s">
        <v>2299</v>
      </c>
      <c r="P652" s="19"/>
      <c r="Q652" s="19"/>
      <c r="R652" s="19"/>
      <c r="S652" s="34">
        <f t="shared" si="62"/>
        <v>41827</v>
      </c>
      <c r="T652" s="34" t="str">
        <f t="shared" si="63"/>
        <v/>
      </c>
      <c r="U652" s="34" t="str">
        <f t="shared" si="64"/>
        <v/>
      </c>
      <c r="V652" s="19"/>
    </row>
    <row r="653" spans="1:22" s="5" customFormat="1">
      <c r="A653" s="19" t="s">
        <v>9143</v>
      </c>
      <c r="B653" s="19" t="s">
        <v>5789</v>
      </c>
      <c r="C653" s="19"/>
      <c r="D653" s="19" t="s">
        <v>2299</v>
      </c>
      <c r="E653" s="34">
        <v>41827</v>
      </c>
      <c r="F653" s="19"/>
      <c r="G653" s="19"/>
      <c r="H653" s="19">
        <f t="shared" si="60"/>
        <v>1</v>
      </c>
      <c r="I653" s="19"/>
      <c r="J653" s="11" t="s">
        <v>9142</v>
      </c>
      <c r="K653" s="19" t="str">
        <f t="shared" si="65"/>
        <v>H5121</v>
      </c>
      <c r="L653" s="19" t="str">
        <f t="shared" si="61"/>
        <v>H51.2.1 - Freight air transport</v>
      </c>
      <c r="M653" s="19"/>
      <c r="N653" s="19" t="s">
        <v>359</v>
      </c>
      <c r="O653" s="19" t="s">
        <v>2299</v>
      </c>
      <c r="P653" s="19"/>
      <c r="Q653" s="19"/>
      <c r="R653" s="19"/>
      <c r="S653" s="34">
        <f t="shared" si="62"/>
        <v>41827</v>
      </c>
      <c r="T653" s="34" t="str">
        <f t="shared" si="63"/>
        <v/>
      </c>
      <c r="U653" s="34" t="str">
        <f t="shared" si="64"/>
        <v/>
      </c>
      <c r="V653" s="19"/>
    </row>
    <row r="654" spans="1:22" s="5" customFormat="1">
      <c r="A654" s="19" t="s">
        <v>9144</v>
      </c>
      <c r="B654" s="19" t="s">
        <v>5790</v>
      </c>
      <c r="C654" s="19"/>
      <c r="D654" s="19" t="s">
        <v>2299</v>
      </c>
      <c r="E654" s="34">
        <v>41827</v>
      </c>
      <c r="F654" s="19"/>
      <c r="G654" s="19"/>
      <c r="H654" s="19">
        <f t="shared" si="60"/>
        <v>1</v>
      </c>
      <c r="I654" s="19"/>
      <c r="J654" s="11" t="s">
        <v>9143</v>
      </c>
      <c r="K654" s="19" t="str">
        <f t="shared" si="65"/>
        <v>H5122</v>
      </c>
      <c r="L654" s="19" t="str">
        <f t="shared" si="61"/>
        <v>H51.2.2 - Space transport</v>
      </c>
      <c r="M654" s="19"/>
      <c r="N654" s="19" t="s">
        <v>359</v>
      </c>
      <c r="O654" s="19" t="s">
        <v>2299</v>
      </c>
      <c r="P654" s="19"/>
      <c r="Q654" s="19"/>
      <c r="R654" s="19"/>
      <c r="S654" s="34">
        <f t="shared" si="62"/>
        <v>41827</v>
      </c>
      <c r="T654" s="34" t="str">
        <f t="shared" si="63"/>
        <v/>
      </c>
      <c r="U654" s="34" t="str">
        <f t="shared" si="64"/>
        <v/>
      </c>
      <c r="V654" s="19"/>
    </row>
    <row r="655" spans="1:22" s="5" customFormat="1">
      <c r="A655" s="19" t="s">
        <v>9145</v>
      </c>
      <c r="B655" s="19" t="s">
        <v>5791</v>
      </c>
      <c r="C655" s="19"/>
      <c r="D655" s="19" t="s">
        <v>2299</v>
      </c>
      <c r="E655" s="34">
        <v>41827</v>
      </c>
      <c r="F655" s="19"/>
      <c r="G655" s="19"/>
      <c r="H655" s="19">
        <f t="shared" si="60"/>
        <v>1</v>
      </c>
      <c r="I655" s="19"/>
      <c r="J655" s="9" t="s">
        <v>9144</v>
      </c>
      <c r="K655" s="19" t="str">
        <f t="shared" si="65"/>
        <v>H52</v>
      </c>
      <c r="L655" s="19" t="str">
        <f t="shared" si="61"/>
        <v>H52 - Warehousing and support activities for transportation</v>
      </c>
      <c r="M655" s="19" t="s">
        <v>358</v>
      </c>
      <c r="N655" s="19" t="s">
        <v>359</v>
      </c>
      <c r="O655" s="19" t="s">
        <v>2299</v>
      </c>
      <c r="P655" s="19"/>
      <c r="Q655" s="19"/>
      <c r="R655" s="19"/>
      <c r="S655" s="34">
        <f t="shared" si="62"/>
        <v>41827</v>
      </c>
      <c r="T655" s="34" t="str">
        <f t="shared" si="63"/>
        <v/>
      </c>
      <c r="U655" s="34" t="str">
        <f t="shared" si="64"/>
        <v/>
      </c>
      <c r="V655" s="19"/>
    </row>
    <row r="656" spans="1:22" s="5" customFormat="1">
      <c r="A656" s="19" t="s">
        <v>9146</v>
      </c>
      <c r="B656" s="19" t="s">
        <v>5792</v>
      </c>
      <c r="C656" s="19"/>
      <c r="D656" s="19" t="s">
        <v>2299</v>
      </c>
      <c r="E656" s="34">
        <v>41827</v>
      </c>
      <c r="F656" s="19"/>
      <c r="G656" s="19"/>
      <c r="H656" s="19">
        <f t="shared" si="60"/>
        <v>1</v>
      </c>
      <c r="I656" s="19"/>
      <c r="J656" s="10" t="s">
        <v>9145</v>
      </c>
      <c r="K656" s="19" t="str">
        <f t="shared" si="65"/>
        <v>H521</v>
      </c>
      <c r="L656" s="19" t="str">
        <f t="shared" si="61"/>
        <v>H52.1 - Warehousing and storage</v>
      </c>
      <c r="M656" s="19" t="s">
        <v>358</v>
      </c>
      <c r="N656" s="19" t="s">
        <v>359</v>
      </c>
      <c r="O656" s="19" t="s">
        <v>2299</v>
      </c>
      <c r="P656" s="19"/>
      <c r="Q656" s="19"/>
      <c r="R656" s="19"/>
      <c r="S656" s="34">
        <f t="shared" si="62"/>
        <v>41827</v>
      </c>
      <c r="T656" s="34" t="str">
        <f t="shared" si="63"/>
        <v/>
      </c>
      <c r="U656" s="34" t="str">
        <f t="shared" si="64"/>
        <v/>
      </c>
      <c r="V656" s="19"/>
    </row>
    <row r="657" spans="1:22" s="5" customFormat="1">
      <c r="A657" s="19" t="s">
        <v>9147</v>
      </c>
      <c r="B657" s="19" t="s">
        <v>5793</v>
      </c>
      <c r="C657" s="19"/>
      <c r="D657" s="19" t="s">
        <v>2299</v>
      </c>
      <c r="E657" s="34">
        <v>41827</v>
      </c>
      <c r="F657" s="19"/>
      <c r="G657" s="19"/>
      <c r="H657" s="19">
        <f t="shared" si="60"/>
        <v>1</v>
      </c>
      <c r="I657" s="19"/>
      <c r="J657" s="11" t="s">
        <v>9146</v>
      </c>
      <c r="K657" s="19" t="str">
        <f t="shared" si="65"/>
        <v>H5210</v>
      </c>
      <c r="L657" s="19" t="str">
        <f t="shared" si="61"/>
        <v>H52.1.0 - Warehousing and storage</v>
      </c>
      <c r="M657" s="19"/>
      <c r="N657" s="19" t="s">
        <v>359</v>
      </c>
      <c r="O657" s="19" t="s">
        <v>2299</v>
      </c>
      <c r="P657" s="19"/>
      <c r="Q657" s="19"/>
      <c r="R657" s="19"/>
      <c r="S657" s="34">
        <f t="shared" si="62"/>
        <v>41827</v>
      </c>
      <c r="T657" s="34" t="str">
        <f t="shared" si="63"/>
        <v/>
      </c>
      <c r="U657" s="34" t="str">
        <f t="shared" si="64"/>
        <v/>
      </c>
      <c r="V657" s="19"/>
    </row>
    <row r="658" spans="1:22" s="5" customFormat="1">
      <c r="A658" s="19" t="s">
        <v>9148</v>
      </c>
      <c r="B658" s="19" t="s">
        <v>5794</v>
      </c>
      <c r="C658" s="19"/>
      <c r="D658" s="19" t="s">
        <v>2299</v>
      </c>
      <c r="E658" s="34">
        <v>41827</v>
      </c>
      <c r="F658" s="19"/>
      <c r="G658" s="19"/>
      <c r="H658" s="19">
        <f t="shared" si="60"/>
        <v>1</v>
      </c>
      <c r="I658" s="19"/>
      <c r="J658" s="10" t="s">
        <v>9147</v>
      </c>
      <c r="K658" s="19" t="str">
        <f t="shared" si="65"/>
        <v>H522</v>
      </c>
      <c r="L658" s="19" t="str">
        <f t="shared" si="61"/>
        <v>H52.2 - Support activities for transportation</v>
      </c>
      <c r="M658" s="19" t="s">
        <v>358</v>
      </c>
      <c r="N658" s="19" t="s">
        <v>359</v>
      </c>
      <c r="O658" s="19" t="s">
        <v>2299</v>
      </c>
      <c r="P658" s="19"/>
      <c r="Q658" s="19"/>
      <c r="R658" s="19"/>
      <c r="S658" s="34">
        <f t="shared" si="62"/>
        <v>41827</v>
      </c>
      <c r="T658" s="34" t="str">
        <f t="shared" si="63"/>
        <v/>
      </c>
      <c r="U658" s="34" t="str">
        <f t="shared" si="64"/>
        <v/>
      </c>
      <c r="V658" s="19"/>
    </row>
    <row r="659" spans="1:22" s="5" customFormat="1">
      <c r="A659" s="19" t="s">
        <v>9149</v>
      </c>
      <c r="B659" s="19" t="s">
        <v>5795</v>
      </c>
      <c r="C659" s="19"/>
      <c r="D659" s="19" t="s">
        <v>2299</v>
      </c>
      <c r="E659" s="34">
        <v>41827</v>
      </c>
      <c r="F659" s="19"/>
      <c r="G659" s="19"/>
      <c r="H659" s="19">
        <f t="shared" si="60"/>
        <v>1</v>
      </c>
      <c r="I659" s="19"/>
      <c r="J659" s="11" t="s">
        <v>9148</v>
      </c>
      <c r="K659" s="19" t="str">
        <f t="shared" si="65"/>
        <v>H5221</v>
      </c>
      <c r="L659" s="19" t="str">
        <f t="shared" si="61"/>
        <v>H52.2.1 - Service activities incidental to land transportation</v>
      </c>
      <c r="M659" s="19"/>
      <c r="N659" s="19" t="s">
        <v>359</v>
      </c>
      <c r="O659" s="19" t="s">
        <v>2299</v>
      </c>
      <c r="P659" s="19"/>
      <c r="Q659" s="19"/>
      <c r="R659" s="19"/>
      <c r="S659" s="34">
        <f t="shared" si="62"/>
        <v>41827</v>
      </c>
      <c r="T659" s="34" t="str">
        <f t="shared" si="63"/>
        <v/>
      </c>
      <c r="U659" s="34" t="str">
        <f t="shared" si="64"/>
        <v/>
      </c>
      <c r="V659" s="19"/>
    </row>
    <row r="660" spans="1:22" s="5" customFormat="1">
      <c r="A660" s="19" t="s">
        <v>9150</v>
      </c>
      <c r="B660" s="19" t="s">
        <v>5796</v>
      </c>
      <c r="C660" s="19"/>
      <c r="D660" s="19" t="s">
        <v>2299</v>
      </c>
      <c r="E660" s="34">
        <v>41827</v>
      </c>
      <c r="F660" s="19"/>
      <c r="G660" s="19"/>
      <c r="H660" s="19">
        <f t="shared" si="60"/>
        <v>1</v>
      </c>
      <c r="I660" s="19"/>
      <c r="J660" s="11" t="s">
        <v>9149</v>
      </c>
      <c r="K660" s="19" t="str">
        <f t="shared" si="65"/>
        <v>H5222</v>
      </c>
      <c r="L660" s="19" t="str">
        <f t="shared" si="61"/>
        <v>H52.2.2 - Service activities incidental to water transportation</v>
      </c>
      <c r="M660" s="19"/>
      <c r="N660" s="19" t="s">
        <v>359</v>
      </c>
      <c r="O660" s="19" t="s">
        <v>2299</v>
      </c>
      <c r="P660" s="19" t="s">
        <v>6136</v>
      </c>
      <c r="Q660" s="19"/>
      <c r="R660" s="19"/>
      <c r="S660" s="34">
        <f t="shared" si="62"/>
        <v>41827</v>
      </c>
      <c r="T660" s="34" t="str">
        <f t="shared" si="63"/>
        <v/>
      </c>
      <c r="U660" s="34" t="str">
        <f t="shared" si="64"/>
        <v/>
      </c>
      <c r="V660" s="19"/>
    </row>
    <row r="661" spans="1:22" s="5" customFormat="1">
      <c r="A661" s="19" t="s">
        <v>9151</v>
      </c>
      <c r="B661" s="19" t="s">
        <v>5797</v>
      </c>
      <c r="C661" s="19"/>
      <c r="D661" s="19" t="s">
        <v>2299</v>
      </c>
      <c r="E661" s="34">
        <v>41827</v>
      </c>
      <c r="F661" s="19"/>
      <c r="G661" s="19"/>
      <c r="H661" s="19">
        <f t="shared" si="60"/>
        <v>1</v>
      </c>
      <c r="I661" s="19"/>
      <c r="J661" s="11" t="s">
        <v>9150</v>
      </c>
      <c r="K661" s="19" t="str">
        <f t="shared" si="65"/>
        <v>H5223</v>
      </c>
      <c r="L661" s="19" t="str">
        <f t="shared" si="61"/>
        <v>H52.2.3 - Service activities incidental to air transportation</v>
      </c>
      <c r="M661" s="19"/>
      <c r="N661" s="19" t="s">
        <v>359</v>
      </c>
      <c r="O661" s="19" t="s">
        <v>2299</v>
      </c>
      <c r="P661" s="19"/>
      <c r="Q661" s="19"/>
      <c r="R661" s="19"/>
      <c r="S661" s="34">
        <f t="shared" si="62"/>
        <v>41827</v>
      </c>
      <c r="T661" s="34" t="str">
        <f t="shared" si="63"/>
        <v/>
      </c>
      <c r="U661" s="34" t="str">
        <f t="shared" si="64"/>
        <v/>
      </c>
      <c r="V661" s="19"/>
    </row>
    <row r="662" spans="1:22" s="5" customFormat="1">
      <c r="A662" s="19" t="s">
        <v>9152</v>
      </c>
      <c r="B662" s="19" t="s">
        <v>5798</v>
      </c>
      <c r="C662" s="19"/>
      <c r="D662" s="19" t="s">
        <v>2299</v>
      </c>
      <c r="E662" s="34">
        <v>41827</v>
      </c>
      <c r="F662" s="19"/>
      <c r="G662" s="19"/>
      <c r="H662" s="19">
        <f t="shared" si="60"/>
        <v>1</v>
      </c>
      <c r="I662" s="19"/>
      <c r="J662" s="11" t="s">
        <v>9151</v>
      </c>
      <c r="K662" s="19" t="str">
        <f t="shared" si="65"/>
        <v>H5224</v>
      </c>
      <c r="L662" s="19" t="str">
        <f t="shared" si="61"/>
        <v>H52.2.4 - Cargo handling</v>
      </c>
      <c r="M662" s="19"/>
      <c r="N662" s="19" t="s">
        <v>359</v>
      </c>
      <c r="O662" s="19" t="s">
        <v>2299</v>
      </c>
      <c r="P662" s="19"/>
      <c r="Q662" s="19"/>
      <c r="R662" s="19"/>
      <c r="S662" s="34">
        <f t="shared" si="62"/>
        <v>41827</v>
      </c>
      <c r="T662" s="34" t="str">
        <f t="shared" si="63"/>
        <v/>
      </c>
      <c r="U662" s="34" t="str">
        <f t="shared" si="64"/>
        <v/>
      </c>
      <c r="V662" s="19"/>
    </row>
    <row r="663" spans="1:22" s="5" customFormat="1">
      <c r="A663" s="19" t="s">
        <v>9153</v>
      </c>
      <c r="B663" s="19" t="s">
        <v>5799</v>
      </c>
      <c r="C663" s="19"/>
      <c r="D663" s="19" t="s">
        <v>2299</v>
      </c>
      <c r="E663" s="34">
        <v>41827</v>
      </c>
      <c r="F663" s="19"/>
      <c r="G663" s="19"/>
      <c r="H663" s="19">
        <f t="shared" si="60"/>
        <v>1</v>
      </c>
      <c r="I663" s="19"/>
      <c r="J663" s="11" t="s">
        <v>9152</v>
      </c>
      <c r="K663" s="19" t="str">
        <f t="shared" si="65"/>
        <v>H5229</v>
      </c>
      <c r="L663" s="19" t="str">
        <f t="shared" si="61"/>
        <v>H52.2.9 - Other transportation support activities</v>
      </c>
      <c r="M663" s="19"/>
      <c r="N663" s="19" t="s">
        <v>359</v>
      </c>
      <c r="O663" s="19" t="s">
        <v>2299</v>
      </c>
      <c r="P663" s="19"/>
      <c r="Q663" s="19"/>
      <c r="R663" s="19"/>
      <c r="S663" s="34">
        <f t="shared" si="62"/>
        <v>41827</v>
      </c>
      <c r="T663" s="34" t="str">
        <f t="shared" si="63"/>
        <v/>
      </c>
      <c r="U663" s="34" t="str">
        <f t="shared" si="64"/>
        <v/>
      </c>
      <c r="V663" s="19"/>
    </row>
    <row r="664" spans="1:22" s="5" customFormat="1">
      <c r="A664" s="19" t="s">
        <v>9154</v>
      </c>
      <c r="B664" s="19" t="s">
        <v>5800</v>
      </c>
      <c r="C664" s="19"/>
      <c r="D664" s="19" t="s">
        <v>2299</v>
      </c>
      <c r="E664" s="34">
        <v>41827</v>
      </c>
      <c r="F664" s="19"/>
      <c r="G664" s="19"/>
      <c r="H664" s="19">
        <f t="shared" si="60"/>
        <v>1</v>
      </c>
      <c r="I664" s="19"/>
      <c r="J664" s="9" t="s">
        <v>9153</v>
      </c>
      <c r="K664" s="19" t="str">
        <f t="shared" si="65"/>
        <v>H53</v>
      </c>
      <c r="L664" s="19" t="str">
        <f t="shared" si="61"/>
        <v>H53 - Postal and courier activities</v>
      </c>
      <c r="M664" s="19" t="s">
        <v>358</v>
      </c>
      <c r="N664" s="19" t="s">
        <v>359</v>
      </c>
      <c r="O664" s="19" t="s">
        <v>2299</v>
      </c>
      <c r="P664" s="19"/>
      <c r="Q664" s="19"/>
      <c r="R664" s="19"/>
      <c r="S664" s="34">
        <f t="shared" si="62"/>
        <v>41827</v>
      </c>
      <c r="T664" s="34" t="str">
        <f t="shared" si="63"/>
        <v/>
      </c>
      <c r="U664" s="34" t="str">
        <f t="shared" si="64"/>
        <v/>
      </c>
      <c r="V664" s="19"/>
    </row>
    <row r="665" spans="1:22" s="5" customFormat="1">
      <c r="A665" s="19" t="s">
        <v>9155</v>
      </c>
      <c r="B665" s="19" t="s">
        <v>5801</v>
      </c>
      <c r="C665" s="19"/>
      <c r="D665" s="19" t="s">
        <v>2299</v>
      </c>
      <c r="E665" s="34">
        <v>41827</v>
      </c>
      <c r="F665" s="19"/>
      <c r="G665" s="19"/>
      <c r="H665" s="19">
        <f t="shared" si="60"/>
        <v>1</v>
      </c>
      <c r="I665" s="19"/>
      <c r="J665" s="10" t="s">
        <v>9154</v>
      </c>
      <c r="K665" s="19" t="str">
        <f t="shared" si="65"/>
        <v>H531</v>
      </c>
      <c r="L665" s="19" t="str">
        <f t="shared" si="61"/>
        <v>H53.1 - Postal activities under universal service obligation</v>
      </c>
      <c r="M665" s="19" t="s">
        <v>358</v>
      </c>
      <c r="N665" s="19" t="s">
        <v>359</v>
      </c>
      <c r="O665" s="19" t="s">
        <v>2299</v>
      </c>
      <c r="P665" s="19"/>
      <c r="Q665" s="19"/>
      <c r="R665" s="19"/>
      <c r="S665" s="34">
        <f t="shared" si="62"/>
        <v>41827</v>
      </c>
      <c r="T665" s="34" t="str">
        <f t="shared" si="63"/>
        <v/>
      </c>
      <c r="U665" s="34" t="str">
        <f t="shared" si="64"/>
        <v/>
      </c>
      <c r="V665" s="19"/>
    </row>
    <row r="666" spans="1:22" s="5" customFormat="1">
      <c r="A666" s="19" t="s">
        <v>9156</v>
      </c>
      <c r="B666" s="19" t="s">
        <v>5802</v>
      </c>
      <c r="C666" s="19"/>
      <c r="D666" s="19" t="s">
        <v>2299</v>
      </c>
      <c r="E666" s="34">
        <v>41827</v>
      </c>
      <c r="F666" s="19"/>
      <c r="G666" s="19"/>
      <c r="H666" s="19">
        <f t="shared" si="60"/>
        <v>1</v>
      </c>
      <c r="I666" s="19"/>
      <c r="J666" s="11" t="s">
        <v>9155</v>
      </c>
      <c r="K666" s="19" t="str">
        <f t="shared" si="65"/>
        <v>H5310</v>
      </c>
      <c r="L666" s="19" t="str">
        <f t="shared" si="61"/>
        <v>H53.1.0 - Postal activities under universal service obligation</v>
      </c>
      <c r="M666" s="19"/>
      <c r="N666" s="19" t="s">
        <v>359</v>
      </c>
      <c r="O666" s="19" t="s">
        <v>2299</v>
      </c>
      <c r="P666" s="19"/>
      <c r="Q666" s="19"/>
      <c r="R666" s="19"/>
      <c r="S666" s="34">
        <f t="shared" si="62"/>
        <v>41827</v>
      </c>
      <c r="T666" s="34" t="str">
        <f t="shared" si="63"/>
        <v/>
      </c>
      <c r="U666" s="34" t="str">
        <f t="shared" si="64"/>
        <v/>
      </c>
      <c r="V666" s="19"/>
    </row>
    <row r="667" spans="1:22" s="5" customFormat="1">
      <c r="A667" s="19" t="s">
        <v>9157</v>
      </c>
      <c r="B667" s="19" t="s">
        <v>5803</v>
      </c>
      <c r="C667" s="19"/>
      <c r="D667" s="19" t="s">
        <v>2299</v>
      </c>
      <c r="E667" s="34">
        <v>41827</v>
      </c>
      <c r="F667" s="19"/>
      <c r="G667" s="19"/>
      <c r="H667" s="19">
        <f t="shared" si="60"/>
        <v>1</v>
      </c>
      <c r="I667" s="19"/>
      <c r="J667" s="10" t="s">
        <v>9156</v>
      </c>
      <c r="K667" s="19" t="str">
        <f t="shared" si="65"/>
        <v>H532</v>
      </c>
      <c r="L667" s="19" t="str">
        <f t="shared" si="61"/>
        <v>H53.2 - Other postal and courier activities</v>
      </c>
      <c r="M667" s="19" t="s">
        <v>358</v>
      </c>
      <c r="N667" s="19" t="s">
        <v>359</v>
      </c>
      <c r="O667" s="19" t="s">
        <v>2299</v>
      </c>
      <c r="P667" s="19"/>
      <c r="Q667" s="19"/>
      <c r="R667" s="19"/>
      <c r="S667" s="34">
        <f t="shared" si="62"/>
        <v>41827</v>
      </c>
      <c r="T667" s="34" t="str">
        <f t="shared" si="63"/>
        <v/>
      </c>
      <c r="U667" s="34" t="str">
        <f t="shared" si="64"/>
        <v/>
      </c>
      <c r="V667" s="19"/>
    </row>
    <row r="668" spans="1:22" s="5" customFormat="1">
      <c r="A668" s="4" t="s">
        <v>9158</v>
      </c>
      <c r="B668" s="19" t="s">
        <v>5822</v>
      </c>
      <c r="C668" s="19"/>
      <c r="D668" s="19" t="s">
        <v>2299</v>
      </c>
      <c r="E668" s="34">
        <v>41827</v>
      </c>
      <c r="F668" s="19"/>
      <c r="G668" s="19"/>
      <c r="H668" s="19">
        <f t="shared" si="60"/>
        <v>1</v>
      </c>
      <c r="I668" s="19"/>
      <c r="J668" s="11" t="s">
        <v>9157</v>
      </c>
      <c r="K668" s="19" t="str">
        <f t="shared" si="65"/>
        <v>H5320</v>
      </c>
      <c r="L668" s="19" t="str">
        <f t="shared" si="61"/>
        <v>H53.2.0 - Other postal and courier activities</v>
      </c>
      <c r="M668" s="19"/>
      <c r="N668" s="19" t="s">
        <v>359</v>
      </c>
      <c r="O668" s="19" t="s">
        <v>2299</v>
      </c>
      <c r="P668" s="19"/>
      <c r="Q668" s="19"/>
      <c r="R668" s="19"/>
      <c r="S668" s="34">
        <f t="shared" si="62"/>
        <v>41827</v>
      </c>
      <c r="T668" s="34" t="str">
        <f t="shared" si="63"/>
        <v/>
      </c>
      <c r="U668" s="34" t="str">
        <f t="shared" si="64"/>
        <v/>
      </c>
      <c r="V668" s="19"/>
    </row>
    <row r="669" spans="1:22" s="5" customFormat="1">
      <c r="A669" s="19" t="s">
        <v>9159</v>
      </c>
      <c r="B669" s="19" t="s">
        <v>5805</v>
      </c>
      <c r="C669" s="19"/>
      <c r="D669" s="19" t="s">
        <v>2299</v>
      </c>
      <c r="E669" s="34">
        <v>41827</v>
      </c>
      <c r="F669" s="19"/>
      <c r="G669" s="19"/>
      <c r="H669" s="19">
        <f t="shared" si="60"/>
        <v>1</v>
      </c>
      <c r="I669" s="19"/>
      <c r="J669" s="8" t="s">
        <v>9158</v>
      </c>
      <c r="K669" s="19" t="str">
        <f t="shared" si="65"/>
        <v>I</v>
      </c>
      <c r="L669" s="19" t="str">
        <f t="shared" si="61"/>
        <v>I - Accommodation and food service activities</v>
      </c>
      <c r="M669" s="19" t="s">
        <v>358</v>
      </c>
      <c r="N669" s="19" t="s">
        <v>359</v>
      </c>
      <c r="O669" s="19" t="s">
        <v>2299</v>
      </c>
      <c r="P669" s="19"/>
      <c r="Q669" s="19"/>
      <c r="R669" s="19"/>
      <c r="S669" s="34">
        <f t="shared" si="62"/>
        <v>41827</v>
      </c>
      <c r="T669" s="34" t="str">
        <f t="shared" si="63"/>
        <v/>
      </c>
      <c r="U669" s="34" t="str">
        <f t="shared" si="64"/>
        <v/>
      </c>
      <c r="V669" s="19"/>
    </row>
    <row r="670" spans="1:22" s="5" customFormat="1">
      <c r="A670" s="19" t="s">
        <v>9160</v>
      </c>
      <c r="B670" s="19" t="s">
        <v>5806</v>
      </c>
      <c r="C670" s="19"/>
      <c r="D670" s="19" t="s">
        <v>2299</v>
      </c>
      <c r="E670" s="34">
        <v>41827</v>
      </c>
      <c r="F670" s="19"/>
      <c r="G670" s="19"/>
      <c r="H670" s="19">
        <f t="shared" si="60"/>
        <v>1</v>
      </c>
      <c r="I670" s="19"/>
      <c r="J670" s="9" t="s">
        <v>9159</v>
      </c>
      <c r="K670" s="19" t="str">
        <f t="shared" si="65"/>
        <v>I55</v>
      </c>
      <c r="L670" s="19" t="str">
        <f t="shared" si="61"/>
        <v>I55 - Accommodation</v>
      </c>
      <c r="M670" s="19" t="s">
        <v>358</v>
      </c>
      <c r="N670" s="19" t="s">
        <v>359</v>
      </c>
      <c r="O670" s="19" t="s">
        <v>2299</v>
      </c>
      <c r="P670" s="19"/>
      <c r="Q670" s="19"/>
      <c r="R670" s="19"/>
      <c r="S670" s="34">
        <f t="shared" si="62"/>
        <v>41827</v>
      </c>
      <c r="T670" s="34" t="str">
        <f t="shared" si="63"/>
        <v/>
      </c>
      <c r="U670" s="34" t="str">
        <f t="shared" si="64"/>
        <v/>
      </c>
      <c r="V670" s="19"/>
    </row>
    <row r="671" spans="1:22" s="5" customFormat="1">
      <c r="A671" s="19" t="s">
        <v>9161</v>
      </c>
      <c r="B671" s="19" t="s">
        <v>5807</v>
      </c>
      <c r="C671" s="19"/>
      <c r="D671" s="19" t="s">
        <v>2299</v>
      </c>
      <c r="E671" s="34">
        <v>41827</v>
      </c>
      <c r="F671" s="19"/>
      <c r="G671" s="19"/>
      <c r="H671" s="19">
        <f t="shared" si="60"/>
        <v>1</v>
      </c>
      <c r="I671" s="19"/>
      <c r="J671" s="10" t="s">
        <v>9160</v>
      </c>
      <c r="K671" s="19" t="str">
        <f t="shared" si="65"/>
        <v>I551</v>
      </c>
      <c r="L671" s="19" t="str">
        <f t="shared" si="61"/>
        <v>I55.1 - Hotels and similar accommodation</v>
      </c>
      <c r="M671" s="19" t="s">
        <v>358</v>
      </c>
      <c r="N671" s="19" t="s">
        <v>359</v>
      </c>
      <c r="O671" s="19" t="s">
        <v>2299</v>
      </c>
      <c r="P671" s="19"/>
      <c r="Q671" s="19"/>
      <c r="R671" s="19"/>
      <c r="S671" s="34">
        <f t="shared" si="62"/>
        <v>41827</v>
      </c>
      <c r="T671" s="34" t="str">
        <f t="shared" si="63"/>
        <v/>
      </c>
      <c r="U671" s="34" t="str">
        <f t="shared" si="64"/>
        <v/>
      </c>
      <c r="V671" s="19"/>
    </row>
    <row r="672" spans="1:22" s="5" customFormat="1">
      <c r="A672" s="19" t="s">
        <v>9162</v>
      </c>
      <c r="B672" s="19" t="s">
        <v>5808</v>
      </c>
      <c r="C672" s="19"/>
      <c r="D672" s="19" t="s">
        <v>2299</v>
      </c>
      <c r="E672" s="34">
        <v>41827</v>
      </c>
      <c r="F672" s="19"/>
      <c r="G672" s="19"/>
      <c r="H672" s="19">
        <f t="shared" si="60"/>
        <v>1</v>
      </c>
      <c r="I672" s="19"/>
      <c r="J672" s="11" t="s">
        <v>9161</v>
      </c>
      <c r="K672" s="19" t="str">
        <f t="shared" si="65"/>
        <v>I5510</v>
      </c>
      <c r="L672" s="19" t="str">
        <f t="shared" si="61"/>
        <v>I55.1.0 - Hotels and similar accommodation</v>
      </c>
      <c r="M672" s="19"/>
      <c r="N672" s="19" t="s">
        <v>359</v>
      </c>
      <c r="O672" s="19" t="s">
        <v>2299</v>
      </c>
      <c r="P672" s="19"/>
      <c r="Q672" s="19"/>
      <c r="R672" s="19"/>
      <c r="S672" s="34">
        <f t="shared" si="62"/>
        <v>41827</v>
      </c>
      <c r="T672" s="34" t="str">
        <f t="shared" si="63"/>
        <v/>
      </c>
      <c r="U672" s="34" t="str">
        <f t="shared" si="64"/>
        <v/>
      </c>
      <c r="V672" s="19"/>
    </row>
    <row r="673" spans="1:22" s="5" customFormat="1">
      <c r="A673" s="19" t="s">
        <v>9163</v>
      </c>
      <c r="B673" s="19" t="s">
        <v>5809</v>
      </c>
      <c r="C673" s="19"/>
      <c r="D673" s="19" t="s">
        <v>2299</v>
      </c>
      <c r="E673" s="34">
        <v>41827</v>
      </c>
      <c r="F673" s="19"/>
      <c r="G673" s="19"/>
      <c r="H673" s="19">
        <f t="shared" si="60"/>
        <v>1</v>
      </c>
      <c r="I673" s="19"/>
      <c r="J673" s="10" t="s">
        <v>9162</v>
      </c>
      <c r="K673" s="19" t="str">
        <f t="shared" si="65"/>
        <v>I552</v>
      </c>
      <c r="L673" s="19" t="str">
        <f t="shared" si="61"/>
        <v>I55.2 - Holiday and other short-stay accommodation</v>
      </c>
      <c r="M673" s="19" t="s">
        <v>358</v>
      </c>
      <c r="N673" s="19" t="s">
        <v>359</v>
      </c>
      <c r="O673" s="19" t="s">
        <v>2299</v>
      </c>
      <c r="P673" s="19"/>
      <c r="Q673" s="19"/>
      <c r="R673" s="19"/>
      <c r="S673" s="34">
        <f t="shared" si="62"/>
        <v>41827</v>
      </c>
      <c r="T673" s="34" t="str">
        <f t="shared" si="63"/>
        <v/>
      </c>
      <c r="U673" s="34" t="str">
        <f t="shared" si="64"/>
        <v/>
      </c>
      <c r="V673" s="19"/>
    </row>
    <row r="674" spans="1:22" s="5" customFormat="1">
      <c r="A674" s="19" t="s">
        <v>9164</v>
      </c>
      <c r="B674" s="19" t="s">
        <v>5810</v>
      </c>
      <c r="C674" s="19"/>
      <c r="D674" s="19" t="s">
        <v>2299</v>
      </c>
      <c r="E674" s="34">
        <v>41827</v>
      </c>
      <c r="F674" s="19"/>
      <c r="G674" s="19"/>
      <c r="H674" s="19">
        <f t="shared" si="60"/>
        <v>1</v>
      </c>
      <c r="I674" s="19"/>
      <c r="J674" s="11" t="s">
        <v>9163</v>
      </c>
      <c r="K674" s="19" t="str">
        <f t="shared" si="65"/>
        <v>I5520</v>
      </c>
      <c r="L674" s="19" t="str">
        <f t="shared" si="61"/>
        <v>I55.2.0 - Holiday and other short-stay accommodation</v>
      </c>
      <c r="M674" s="19"/>
      <c r="N674" s="19" t="s">
        <v>359</v>
      </c>
      <c r="O674" s="19" t="s">
        <v>2299</v>
      </c>
      <c r="P674" s="19"/>
      <c r="Q674" s="19"/>
      <c r="R674" s="19"/>
      <c r="S674" s="34">
        <f t="shared" si="62"/>
        <v>41827</v>
      </c>
      <c r="T674" s="34" t="str">
        <f t="shared" si="63"/>
        <v/>
      </c>
      <c r="U674" s="34" t="str">
        <f t="shared" si="64"/>
        <v/>
      </c>
      <c r="V674" s="19"/>
    </row>
    <row r="675" spans="1:22" s="5" customFormat="1">
      <c r="A675" s="19" t="s">
        <v>9165</v>
      </c>
      <c r="B675" s="19" t="s">
        <v>5811</v>
      </c>
      <c r="C675" s="19"/>
      <c r="D675" s="19" t="s">
        <v>2299</v>
      </c>
      <c r="E675" s="34">
        <v>41827</v>
      </c>
      <c r="F675" s="19"/>
      <c r="G675" s="19"/>
      <c r="H675" s="19">
        <f t="shared" si="60"/>
        <v>1</v>
      </c>
      <c r="I675" s="19"/>
      <c r="J675" s="10" t="s">
        <v>9164</v>
      </c>
      <c r="K675" s="19" t="str">
        <f t="shared" si="65"/>
        <v>I553</v>
      </c>
      <c r="L675" s="19" t="str">
        <f t="shared" si="61"/>
        <v>I55.3 - Camping grounds, recreational vehicle parks and trailer parks</v>
      </c>
      <c r="M675" s="19" t="s">
        <v>358</v>
      </c>
      <c r="N675" s="19" t="s">
        <v>359</v>
      </c>
      <c r="O675" s="19" t="s">
        <v>2299</v>
      </c>
      <c r="P675" s="19"/>
      <c r="Q675" s="19"/>
      <c r="R675" s="19"/>
      <c r="S675" s="34">
        <f t="shared" si="62"/>
        <v>41827</v>
      </c>
      <c r="T675" s="34" t="str">
        <f t="shared" si="63"/>
        <v/>
      </c>
      <c r="U675" s="34" t="str">
        <f t="shared" si="64"/>
        <v/>
      </c>
      <c r="V675" s="19"/>
    </row>
    <row r="676" spans="1:22" s="5" customFormat="1">
      <c r="A676" s="19" t="s">
        <v>9166</v>
      </c>
      <c r="B676" s="19" t="s">
        <v>5812</v>
      </c>
      <c r="C676" s="19"/>
      <c r="D676" s="19" t="s">
        <v>2299</v>
      </c>
      <c r="E676" s="34">
        <v>41827</v>
      </c>
      <c r="F676" s="19"/>
      <c r="G676" s="19"/>
      <c r="H676" s="19">
        <f t="shared" si="60"/>
        <v>1</v>
      </c>
      <c r="I676" s="19"/>
      <c r="J676" s="11" t="s">
        <v>9165</v>
      </c>
      <c r="K676" s="19" t="str">
        <f t="shared" si="65"/>
        <v>I5530</v>
      </c>
      <c r="L676" s="19" t="str">
        <f t="shared" si="61"/>
        <v>I55.3.0 - Camping grounds, recreational vehicle parks and trailer parks</v>
      </c>
      <c r="M676" s="19"/>
      <c r="N676" s="19" t="s">
        <v>359</v>
      </c>
      <c r="O676" s="19" t="s">
        <v>2299</v>
      </c>
      <c r="P676" s="19"/>
      <c r="Q676" s="19"/>
      <c r="R676" s="19"/>
      <c r="S676" s="34">
        <f t="shared" si="62"/>
        <v>41827</v>
      </c>
      <c r="T676" s="34" t="str">
        <f t="shared" si="63"/>
        <v/>
      </c>
      <c r="U676" s="34" t="str">
        <f t="shared" si="64"/>
        <v/>
      </c>
      <c r="V676" s="19"/>
    </row>
    <row r="677" spans="1:22" s="5" customFormat="1">
      <c r="A677" s="19" t="s">
        <v>9167</v>
      </c>
      <c r="B677" s="19" t="s">
        <v>5813</v>
      </c>
      <c r="C677" s="19"/>
      <c r="D677" s="19" t="s">
        <v>2299</v>
      </c>
      <c r="E677" s="34">
        <v>41827</v>
      </c>
      <c r="F677" s="19"/>
      <c r="G677" s="19"/>
      <c r="H677" s="19">
        <f t="shared" si="60"/>
        <v>1</v>
      </c>
      <c r="I677" s="19"/>
      <c r="J677" s="10" t="s">
        <v>9166</v>
      </c>
      <c r="K677" s="19" t="str">
        <f t="shared" si="65"/>
        <v>I559</v>
      </c>
      <c r="L677" s="19" t="str">
        <f t="shared" si="61"/>
        <v>I55.9 - Other accommodation</v>
      </c>
      <c r="M677" s="19" t="s">
        <v>358</v>
      </c>
      <c r="N677" s="19" t="s">
        <v>359</v>
      </c>
      <c r="O677" s="19" t="s">
        <v>2299</v>
      </c>
      <c r="P677" s="19"/>
      <c r="Q677" s="19"/>
      <c r="R677" s="19"/>
      <c r="S677" s="34">
        <f t="shared" si="62"/>
        <v>41827</v>
      </c>
      <c r="T677" s="34" t="str">
        <f t="shared" si="63"/>
        <v/>
      </c>
      <c r="U677" s="34" t="str">
        <f t="shared" si="64"/>
        <v/>
      </c>
      <c r="V677" s="19"/>
    </row>
    <row r="678" spans="1:22" s="5" customFormat="1">
      <c r="A678" s="19" t="s">
        <v>9168</v>
      </c>
      <c r="B678" s="19" t="s">
        <v>5814</v>
      </c>
      <c r="C678" s="19"/>
      <c r="D678" s="19" t="s">
        <v>2299</v>
      </c>
      <c r="E678" s="34">
        <v>41827</v>
      </c>
      <c r="F678" s="19"/>
      <c r="G678" s="19"/>
      <c r="H678" s="19">
        <f t="shared" si="60"/>
        <v>1</v>
      </c>
      <c r="I678" s="19"/>
      <c r="J678" s="11" t="s">
        <v>9167</v>
      </c>
      <c r="K678" s="19" t="str">
        <f t="shared" si="65"/>
        <v>I5590</v>
      </c>
      <c r="L678" s="19" t="str">
        <f t="shared" si="61"/>
        <v>I55.9.0 - Other accommodation</v>
      </c>
      <c r="M678" s="19"/>
      <c r="N678" s="19" t="s">
        <v>359</v>
      </c>
      <c r="O678" s="19" t="s">
        <v>2299</v>
      </c>
      <c r="P678" s="19"/>
      <c r="Q678" s="19"/>
      <c r="R678" s="19"/>
      <c r="S678" s="34">
        <f t="shared" si="62"/>
        <v>41827</v>
      </c>
      <c r="T678" s="34" t="str">
        <f t="shared" si="63"/>
        <v/>
      </c>
      <c r="U678" s="34" t="str">
        <f t="shared" si="64"/>
        <v/>
      </c>
      <c r="V678" s="19"/>
    </row>
    <row r="679" spans="1:22" s="5" customFormat="1">
      <c r="A679" s="19" t="s">
        <v>9169</v>
      </c>
      <c r="B679" s="19" t="s">
        <v>5815</v>
      </c>
      <c r="C679" s="19"/>
      <c r="D679" s="19" t="s">
        <v>2299</v>
      </c>
      <c r="E679" s="34">
        <v>41827</v>
      </c>
      <c r="F679" s="19"/>
      <c r="G679" s="19"/>
      <c r="H679" s="19">
        <f t="shared" si="60"/>
        <v>1</v>
      </c>
      <c r="I679" s="19"/>
      <c r="J679" s="9" t="s">
        <v>9168</v>
      </c>
      <c r="K679" s="19" t="str">
        <f t="shared" si="65"/>
        <v>I56</v>
      </c>
      <c r="L679" s="19" t="str">
        <f t="shared" si="61"/>
        <v>I56 - Food and beverage service activities</v>
      </c>
      <c r="M679" s="19" t="s">
        <v>358</v>
      </c>
      <c r="N679" s="19" t="s">
        <v>359</v>
      </c>
      <c r="O679" s="19" t="s">
        <v>2299</v>
      </c>
      <c r="P679" s="19"/>
      <c r="Q679" s="19"/>
      <c r="R679" s="19"/>
      <c r="S679" s="34">
        <f t="shared" si="62"/>
        <v>41827</v>
      </c>
      <c r="T679" s="34" t="str">
        <f t="shared" si="63"/>
        <v/>
      </c>
      <c r="U679" s="34" t="str">
        <f t="shared" si="64"/>
        <v/>
      </c>
      <c r="V679" s="19"/>
    </row>
    <row r="680" spans="1:22" s="5" customFormat="1">
      <c r="A680" s="19" t="s">
        <v>9170</v>
      </c>
      <c r="B680" s="19" t="s">
        <v>5816</v>
      </c>
      <c r="C680" s="19"/>
      <c r="D680" s="19" t="s">
        <v>2299</v>
      </c>
      <c r="E680" s="34">
        <v>41827</v>
      </c>
      <c r="F680" s="19"/>
      <c r="G680" s="19"/>
      <c r="H680" s="19">
        <f t="shared" si="60"/>
        <v>1</v>
      </c>
      <c r="I680" s="19"/>
      <c r="J680" s="10" t="s">
        <v>9169</v>
      </c>
      <c r="K680" s="19" t="str">
        <f t="shared" si="65"/>
        <v>I561</v>
      </c>
      <c r="L680" s="19" t="str">
        <f t="shared" si="61"/>
        <v>I56.1 - Restaurants and mobile food service activities</v>
      </c>
      <c r="M680" s="19" t="s">
        <v>358</v>
      </c>
      <c r="N680" s="19" t="s">
        <v>359</v>
      </c>
      <c r="O680" s="19" t="s">
        <v>2299</v>
      </c>
      <c r="P680" s="19"/>
      <c r="Q680" s="19"/>
      <c r="R680" s="19"/>
      <c r="S680" s="34">
        <f t="shared" si="62"/>
        <v>41827</v>
      </c>
      <c r="T680" s="34" t="str">
        <f t="shared" si="63"/>
        <v/>
      </c>
      <c r="U680" s="34" t="str">
        <f t="shared" si="64"/>
        <v/>
      </c>
      <c r="V680" s="19"/>
    </row>
    <row r="681" spans="1:22" s="5" customFormat="1">
      <c r="A681" s="19" t="s">
        <v>9171</v>
      </c>
      <c r="B681" s="19" t="s">
        <v>5817</v>
      </c>
      <c r="C681" s="19"/>
      <c r="D681" s="19" t="s">
        <v>2299</v>
      </c>
      <c r="E681" s="34">
        <v>41827</v>
      </c>
      <c r="F681" s="19"/>
      <c r="G681" s="19"/>
      <c r="H681" s="19">
        <f t="shared" si="60"/>
        <v>1</v>
      </c>
      <c r="I681" s="19"/>
      <c r="J681" s="11" t="s">
        <v>9170</v>
      </c>
      <c r="K681" s="19" t="str">
        <f t="shared" si="65"/>
        <v>I5610</v>
      </c>
      <c r="L681" s="19" t="str">
        <f t="shared" si="61"/>
        <v>I56.1.0 - Restaurants and mobile food service activities</v>
      </c>
      <c r="M681" s="19"/>
      <c r="N681" s="19" t="s">
        <v>359</v>
      </c>
      <c r="O681" s="19" t="s">
        <v>2299</v>
      </c>
      <c r="P681" s="19"/>
      <c r="Q681" s="19"/>
      <c r="R681" s="19"/>
      <c r="S681" s="34">
        <f t="shared" si="62"/>
        <v>41827</v>
      </c>
      <c r="T681" s="34" t="str">
        <f t="shared" si="63"/>
        <v/>
      </c>
      <c r="U681" s="34" t="str">
        <f t="shared" si="64"/>
        <v/>
      </c>
      <c r="V681" s="19"/>
    </row>
    <row r="682" spans="1:22" s="5" customFormat="1">
      <c r="A682" s="19" t="s">
        <v>9172</v>
      </c>
      <c r="B682" s="19" t="s">
        <v>5818</v>
      </c>
      <c r="C682" s="19"/>
      <c r="D682" s="19" t="s">
        <v>2299</v>
      </c>
      <c r="E682" s="34">
        <v>41827</v>
      </c>
      <c r="F682" s="19"/>
      <c r="G682" s="19"/>
      <c r="H682" s="19">
        <f t="shared" si="60"/>
        <v>1</v>
      </c>
      <c r="I682" s="19"/>
      <c r="J682" s="10" t="s">
        <v>9171</v>
      </c>
      <c r="K682" s="19" t="str">
        <f t="shared" si="65"/>
        <v>I562</v>
      </c>
      <c r="L682" s="19" t="str">
        <f t="shared" si="61"/>
        <v>I56.2 - Event catering and other food service activities</v>
      </c>
      <c r="M682" s="19" t="s">
        <v>358</v>
      </c>
      <c r="N682" s="19" t="s">
        <v>359</v>
      </c>
      <c r="O682" s="19" t="s">
        <v>2299</v>
      </c>
      <c r="P682" s="19"/>
      <c r="Q682" s="19"/>
      <c r="R682" s="19"/>
      <c r="S682" s="34">
        <f t="shared" si="62"/>
        <v>41827</v>
      </c>
      <c r="T682" s="34" t="str">
        <f t="shared" si="63"/>
        <v/>
      </c>
      <c r="U682" s="34" t="str">
        <f t="shared" si="64"/>
        <v/>
      </c>
      <c r="V682" s="19"/>
    </row>
    <row r="683" spans="1:22" s="5" customFormat="1">
      <c r="A683" s="19" t="s">
        <v>9173</v>
      </c>
      <c r="B683" s="19" t="s">
        <v>5819</v>
      </c>
      <c r="C683" s="19"/>
      <c r="D683" s="19" t="s">
        <v>2299</v>
      </c>
      <c r="E683" s="34">
        <v>41827</v>
      </c>
      <c r="F683" s="19"/>
      <c r="G683" s="19"/>
      <c r="H683" s="19">
        <f t="shared" si="60"/>
        <v>1</v>
      </c>
      <c r="I683" s="19"/>
      <c r="J683" s="11" t="s">
        <v>9172</v>
      </c>
      <c r="K683" s="19" t="str">
        <f t="shared" si="65"/>
        <v>I5621</v>
      </c>
      <c r="L683" s="19" t="str">
        <f t="shared" si="61"/>
        <v>I56.2.1 - Event catering activities</v>
      </c>
      <c r="M683" s="19"/>
      <c r="N683" s="19" t="s">
        <v>359</v>
      </c>
      <c r="O683" s="19" t="s">
        <v>2299</v>
      </c>
      <c r="P683" s="19"/>
      <c r="Q683" s="19"/>
      <c r="R683" s="19"/>
      <c r="S683" s="34">
        <f t="shared" si="62"/>
        <v>41827</v>
      </c>
      <c r="T683" s="34" t="str">
        <f t="shared" si="63"/>
        <v/>
      </c>
      <c r="U683" s="34" t="str">
        <f t="shared" si="64"/>
        <v/>
      </c>
      <c r="V683" s="19"/>
    </row>
    <row r="684" spans="1:22" s="5" customFormat="1">
      <c r="A684" s="19" t="s">
        <v>9174</v>
      </c>
      <c r="B684" s="19" t="s">
        <v>5820</v>
      </c>
      <c r="C684" s="19"/>
      <c r="D684" s="19" t="s">
        <v>2299</v>
      </c>
      <c r="E684" s="34">
        <v>41827</v>
      </c>
      <c r="F684" s="19"/>
      <c r="G684" s="19"/>
      <c r="H684" s="19">
        <f t="shared" si="60"/>
        <v>1</v>
      </c>
      <c r="I684" s="19"/>
      <c r="J684" s="11" t="s">
        <v>9173</v>
      </c>
      <c r="K684" s="19" t="str">
        <f t="shared" si="65"/>
        <v>I5629</v>
      </c>
      <c r="L684" s="19" t="str">
        <f t="shared" si="61"/>
        <v>I56.2.9 - Other food service activities</v>
      </c>
      <c r="M684" s="19"/>
      <c r="N684" s="19" t="s">
        <v>359</v>
      </c>
      <c r="O684" s="19" t="s">
        <v>2299</v>
      </c>
      <c r="P684" s="19"/>
      <c r="Q684" s="19"/>
      <c r="R684" s="19"/>
      <c r="S684" s="34">
        <f t="shared" si="62"/>
        <v>41827</v>
      </c>
      <c r="T684" s="34" t="str">
        <f t="shared" si="63"/>
        <v/>
      </c>
      <c r="U684" s="34" t="str">
        <f t="shared" si="64"/>
        <v/>
      </c>
      <c r="V684" s="19"/>
    </row>
    <row r="685" spans="1:22" s="5" customFormat="1">
      <c r="A685" s="19" t="s">
        <v>9175</v>
      </c>
      <c r="B685" s="19" t="s">
        <v>5821</v>
      </c>
      <c r="C685" s="19"/>
      <c r="D685" s="19" t="s">
        <v>2299</v>
      </c>
      <c r="E685" s="34">
        <v>41827</v>
      </c>
      <c r="F685" s="19"/>
      <c r="G685" s="19"/>
      <c r="H685" s="19">
        <f t="shared" si="60"/>
        <v>1</v>
      </c>
      <c r="I685" s="19"/>
      <c r="J685" s="10" t="s">
        <v>9174</v>
      </c>
      <c r="K685" s="19" t="str">
        <f t="shared" si="65"/>
        <v>I563</v>
      </c>
      <c r="L685" s="19" t="str">
        <f t="shared" si="61"/>
        <v>I56.3 - Beverage serving activities</v>
      </c>
      <c r="M685" s="19" t="s">
        <v>358</v>
      </c>
      <c r="N685" s="19" t="s">
        <v>359</v>
      </c>
      <c r="O685" s="19" t="s">
        <v>2299</v>
      </c>
      <c r="P685" s="19"/>
      <c r="Q685" s="19"/>
      <c r="R685" s="19"/>
      <c r="S685" s="34">
        <f t="shared" si="62"/>
        <v>41827</v>
      </c>
      <c r="T685" s="34" t="str">
        <f t="shared" si="63"/>
        <v/>
      </c>
      <c r="U685" s="34" t="str">
        <f t="shared" si="64"/>
        <v/>
      </c>
      <c r="V685" s="19"/>
    </row>
    <row r="686" spans="1:22" s="5" customFormat="1">
      <c r="A686" s="4" t="s">
        <v>9176</v>
      </c>
      <c r="B686" s="19" t="s">
        <v>5868</v>
      </c>
      <c r="C686" s="19"/>
      <c r="D686" s="19" t="s">
        <v>2299</v>
      </c>
      <c r="E686" s="34">
        <v>41827</v>
      </c>
      <c r="F686" s="19"/>
      <c r="G686" s="19"/>
      <c r="H686" s="19">
        <f t="shared" si="60"/>
        <v>1</v>
      </c>
      <c r="I686" s="19"/>
      <c r="J686" s="11" t="s">
        <v>9175</v>
      </c>
      <c r="K686" s="19" t="str">
        <f t="shared" si="65"/>
        <v>I5630</v>
      </c>
      <c r="L686" s="19" t="str">
        <f t="shared" si="61"/>
        <v>I56.3.0 - Beverage serving activities</v>
      </c>
      <c r="M686" s="19"/>
      <c r="N686" s="19" t="s">
        <v>359</v>
      </c>
      <c r="O686" s="19" t="s">
        <v>2299</v>
      </c>
      <c r="P686" s="19"/>
      <c r="Q686" s="19"/>
      <c r="R686" s="19"/>
      <c r="S686" s="34">
        <f t="shared" si="62"/>
        <v>41827</v>
      </c>
      <c r="T686" s="34" t="str">
        <f t="shared" si="63"/>
        <v/>
      </c>
      <c r="U686" s="34" t="str">
        <f t="shared" si="64"/>
        <v/>
      </c>
      <c r="V686" s="19"/>
    </row>
    <row r="687" spans="1:22" s="5" customFormat="1">
      <c r="A687" s="19" t="s">
        <v>9177</v>
      </c>
      <c r="B687" s="19" t="s">
        <v>5823</v>
      </c>
      <c r="C687" s="19"/>
      <c r="D687" s="19" t="s">
        <v>2299</v>
      </c>
      <c r="E687" s="34">
        <v>41827</v>
      </c>
      <c r="F687" s="19"/>
      <c r="G687" s="19"/>
      <c r="H687" s="19">
        <f t="shared" si="60"/>
        <v>1</v>
      </c>
      <c r="I687" s="19"/>
      <c r="J687" s="8" t="s">
        <v>9176</v>
      </c>
      <c r="K687" s="19" t="str">
        <f t="shared" si="65"/>
        <v>J</v>
      </c>
      <c r="L687" s="19" t="str">
        <f t="shared" si="61"/>
        <v>J - Information and communication</v>
      </c>
      <c r="M687" s="19" t="s">
        <v>358</v>
      </c>
      <c r="N687" s="19" t="s">
        <v>359</v>
      </c>
      <c r="O687" s="19" t="s">
        <v>2299</v>
      </c>
      <c r="P687" s="19"/>
      <c r="Q687" s="19"/>
      <c r="R687" s="19"/>
      <c r="S687" s="34">
        <f t="shared" si="62"/>
        <v>41827</v>
      </c>
      <c r="T687" s="34" t="str">
        <f t="shared" si="63"/>
        <v/>
      </c>
      <c r="U687" s="34" t="str">
        <f t="shared" si="64"/>
        <v/>
      </c>
      <c r="V687" s="19"/>
    </row>
    <row r="688" spans="1:22" s="5" customFormat="1">
      <c r="A688" s="19" t="s">
        <v>9178</v>
      </c>
      <c r="B688" s="19" t="s">
        <v>5824</v>
      </c>
      <c r="C688" s="19"/>
      <c r="D688" s="19" t="s">
        <v>2299</v>
      </c>
      <c r="E688" s="34">
        <v>41827</v>
      </c>
      <c r="F688" s="19"/>
      <c r="G688" s="19"/>
      <c r="H688" s="19">
        <f t="shared" si="60"/>
        <v>1</v>
      </c>
      <c r="I688" s="19"/>
      <c r="J688" s="9" t="s">
        <v>9177</v>
      </c>
      <c r="K688" s="19" t="str">
        <f t="shared" si="65"/>
        <v>J58</v>
      </c>
      <c r="L688" s="19" t="str">
        <f t="shared" si="61"/>
        <v>J58 - Publishing activities</v>
      </c>
      <c r="M688" s="19" t="s">
        <v>358</v>
      </c>
      <c r="N688" s="19" t="s">
        <v>359</v>
      </c>
      <c r="O688" s="19" t="s">
        <v>2299</v>
      </c>
      <c r="P688" s="19"/>
      <c r="Q688" s="19"/>
      <c r="R688" s="19"/>
      <c r="S688" s="34">
        <f t="shared" si="62"/>
        <v>41827</v>
      </c>
      <c r="T688" s="34" t="str">
        <f t="shared" si="63"/>
        <v/>
      </c>
      <c r="U688" s="34" t="str">
        <f t="shared" si="64"/>
        <v/>
      </c>
      <c r="V688" s="19"/>
    </row>
    <row r="689" spans="1:22" s="5" customFormat="1">
      <c r="A689" s="19" t="s">
        <v>9179</v>
      </c>
      <c r="B689" s="19" t="s">
        <v>5825</v>
      </c>
      <c r="C689" s="19"/>
      <c r="D689" s="19" t="s">
        <v>2299</v>
      </c>
      <c r="E689" s="34">
        <v>41827</v>
      </c>
      <c r="F689" s="19"/>
      <c r="G689" s="19"/>
      <c r="H689" s="19">
        <f t="shared" si="60"/>
        <v>1</v>
      </c>
      <c r="I689" s="19"/>
      <c r="J689" s="10" t="s">
        <v>9178</v>
      </c>
      <c r="K689" s="19" t="str">
        <f t="shared" si="65"/>
        <v>J581</v>
      </c>
      <c r="L689" s="19" t="str">
        <f t="shared" si="61"/>
        <v>J58.1 - Publishing of books, periodicals and other publishing activities</v>
      </c>
      <c r="M689" s="19"/>
      <c r="N689" s="19" t="s">
        <v>359</v>
      </c>
      <c r="O689" s="19" t="s">
        <v>2299</v>
      </c>
      <c r="P689" s="19"/>
      <c r="Q689" s="19"/>
      <c r="R689" s="19"/>
      <c r="S689" s="34">
        <f t="shared" si="62"/>
        <v>41827</v>
      </c>
      <c r="T689" s="34" t="str">
        <f t="shared" si="63"/>
        <v/>
      </c>
      <c r="U689" s="34" t="str">
        <f t="shared" si="64"/>
        <v/>
      </c>
      <c r="V689" s="19"/>
    </row>
    <row r="690" spans="1:22" s="5" customFormat="1">
      <c r="A690" s="19" t="s">
        <v>9180</v>
      </c>
      <c r="B690" s="19" t="s">
        <v>5826</v>
      </c>
      <c r="C690" s="19"/>
      <c r="D690" s="19" t="s">
        <v>2299</v>
      </c>
      <c r="E690" s="34">
        <v>41827</v>
      </c>
      <c r="F690" s="19"/>
      <c r="G690" s="19"/>
      <c r="H690" s="19">
        <f t="shared" si="60"/>
        <v>1</v>
      </c>
      <c r="I690" s="19"/>
      <c r="J690" s="10" t="s">
        <v>9179</v>
      </c>
      <c r="K690" s="19" t="str">
        <f t="shared" si="65"/>
        <v>J5811</v>
      </c>
      <c r="L690" s="19" t="str">
        <f t="shared" si="61"/>
        <v>J58.1.1 - Book publishing</v>
      </c>
      <c r="M690" s="19"/>
      <c r="N690" s="19" t="s">
        <v>359</v>
      </c>
      <c r="O690" s="19" t="s">
        <v>2299</v>
      </c>
      <c r="P690" s="19"/>
      <c r="Q690" s="19"/>
      <c r="R690" s="19"/>
      <c r="S690" s="34">
        <f t="shared" si="62"/>
        <v>41827</v>
      </c>
      <c r="T690" s="34" t="str">
        <f t="shared" si="63"/>
        <v/>
      </c>
      <c r="U690" s="34" t="str">
        <f t="shared" si="64"/>
        <v/>
      </c>
      <c r="V690" s="19"/>
    </row>
    <row r="691" spans="1:22" s="5" customFormat="1">
      <c r="A691" s="19" t="s">
        <v>9181</v>
      </c>
      <c r="B691" s="19" t="s">
        <v>5827</v>
      </c>
      <c r="C691" s="19"/>
      <c r="D691" s="19" t="s">
        <v>2299</v>
      </c>
      <c r="E691" s="34">
        <v>41827</v>
      </c>
      <c r="F691" s="19"/>
      <c r="G691" s="19"/>
      <c r="H691" s="19">
        <f t="shared" si="60"/>
        <v>1</v>
      </c>
      <c r="I691" s="19"/>
      <c r="J691" s="10" t="s">
        <v>9180</v>
      </c>
      <c r="K691" s="19" t="str">
        <f t="shared" si="65"/>
        <v>J5812</v>
      </c>
      <c r="L691" s="19" t="str">
        <f t="shared" si="61"/>
        <v>J58.1.2 - Publishing of directories and mailing lists</v>
      </c>
      <c r="M691" s="19"/>
      <c r="N691" s="19" t="s">
        <v>359</v>
      </c>
      <c r="O691" s="19" t="s">
        <v>2299</v>
      </c>
      <c r="P691" s="19" t="s">
        <v>6136</v>
      </c>
      <c r="Q691" s="19"/>
      <c r="R691" s="19"/>
      <c r="S691" s="34">
        <f t="shared" si="62"/>
        <v>41827</v>
      </c>
      <c r="T691" s="34" t="str">
        <f t="shared" si="63"/>
        <v/>
      </c>
      <c r="U691" s="34" t="str">
        <f t="shared" si="64"/>
        <v/>
      </c>
      <c r="V691" s="19"/>
    </row>
    <row r="692" spans="1:22" s="5" customFormat="1">
      <c r="A692" s="19" t="s">
        <v>9182</v>
      </c>
      <c r="B692" s="19" t="s">
        <v>5828</v>
      </c>
      <c r="C692" s="19"/>
      <c r="D692" s="19" t="s">
        <v>2299</v>
      </c>
      <c r="E692" s="34">
        <v>41827</v>
      </c>
      <c r="F692" s="19"/>
      <c r="G692" s="19"/>
      <c r="H692" s="19">
        <f t="shared" si="60"/>
        <v>1</v>
      </c>
      <c r="I692" s="19"/>
      <c r="J692" s="10" t="s">
        <v>9181</v>
      </c>
      <c r="K692" s="19" t="str">
        <f t="shared" si="65"/>
        <v>J5813</v>
      </c>
      <c r="L692" s="19" t="str">
        <f t="shared" si="61"/>
        <v>J58.1.3 - Publishing of newspapers</v>
      </c>
      <c r="M692" s="19"/>
      <c r="N692" s="19" t="s">
        <v>359</v>
      </c>
      <c r="O692" s="19" t="s">
        <v>2299</v>
      </c>
      <c r="P692" s="19"/>
      <c r="Q692" s="19"/>
      <c r="R692" s="19"/>
      <c r="S692" s="34">
        <f t="shared" si="62"/>
        <v>41827</v>
      </c>
      <c r="T692" s="34" t="str">
        <f t="shared" si="63"/>
        <v/>
      </c>
      <c r="U692" s="34" t="str">
        <f t="shared" si="64"/>
        <v/>
      </c>
      <c r="V692" s="19"/>
    </row>
    <row r="693" spans="1:22" s="5" customFormat="1">
      <c r="A693" s="19" t="s">
        <v>9183</v>
      </c>
      <c r="B693" s="19" t="s">
        <v>5829</v>
      </c>
      <c r="C693" s="19"/>
      <c r="D693" s="19" t="s">
        <v>2299</v>
      </c>
      <c r="E693" s="34">
        <v>41827</v>
      </c>
      <c r="F693" s="19"/>
      <c r="G693" s="19"/>
      <c r="H693" s="19">
        <f t="shared" si="60"/>
        <v>1</v>
      </c>
      <c r="I693" s="19"/>
      <c r="J693" s="10" t="s">
        <v>9182</v>
      </c>
      <c r="K693" s="19" t="str">
        <f t="shared" si="65"/>
        <v>J5814</v>
      </c>
      <c r="L693" s="19" t="str">
        <f t="shared" si="61"/>
        <v>J58.1.4 - Publishing of journals and periodicals</v>
      </c>
      <c r="M693" s="19"/>
      <c r="N693" s="19" t="s">
        <v>359</v>
      </c>
      <c r="O693" s="19" t="s">
        <v>2299</v>
      </c>
      <c r="P693" s="19"/>
      <c r="Q693" s="19"/>
      <c r="R693" s="19"/>
      <c r="S693" s="34">
        <f t="shared" si="62"/>
        <v>41827</v>
      </c>
      <c r="T693" s="34" t="str">
        <f t="shared" si="63"/>
        <v/>
      </c>
      <c r="U693" s="34" t="str">
        <f t="shared" si="64"/>
        <v/>
      </c>
      <c r="V693" s="19"/>
    </row>
    <row r="694" spans="1:22" s="5" customFormat="1">
      <c r="A694" s="19" t="s">
        <v>9184</v>
      </c>
      <c r="B694" s="19" t="s">
        <v>5830</v>
      </c>
      <c r="C694" s="19"/>
      <c r="D694" s="19" t="s">
        <v>2299</v>
      </c>
      <c r="E694" s="34">
        <v>41827</v>
      </c>
      <c r="F694" s="19"/>
      <c r="G694" s="19"/>
      <c r="H694" s="19">
        <f t="shared" si="60"/>
        <v>1</v>
      </c>
      <c r="I694" s="19"/>
      <c r="J694" s="10" t="s">
        <v>9183</v>
      </c>
      <c r="K694" s="19" t="str">
        <f t="shared" si="65"/>
        <v>J5819</v>
      </c>
      <c r="L694" s="19" t="str">
        <f t="shared" si="61"/>
        <v>J58.1.9 - Other publishing activities</v>
      </c>
      <c r="M694" s="19"/>
      <c r="N694" s="19" t="s">
        <v>359</v>
      </c>
      <c r="O694" s="19" t="s">
        <v>2299</v>
      </c>
      <c r="P694" s="19"/>
      <c r="Q694" s="19"/>
      <c r="R694" s="19"/>
      <c r="S694" s="34">
        <f t="shared" si="62"/>
        <v>41827</v>
      </c>
      <c r="T694" s="34" t="str">
        <f t="shared" si="63"/>
        <v/>
      </c>
      <c r="U694" s="34" t="str">
        <f t="shared" si="64"/>
        <v/>
      </c>
      <c r="V694" s="19"/>
    </row>
    <row r="695" spans="1:22" s="5" customFormat="1">
      <c r="A695" s="19" t="s">
        <v>9185</v>
      </c>
      <c r="B695" s="19" t="s">
        <v>5831</v>
      </c>
      <c r="C695" s="19"/>
      <c r="D695" s="19" t="s">
        <v>2299</v>
      </c>
      <c r="E695" s="34">
        <v>41827</v>
      </c>
      <c r="F695" s="19"/>
      <c r="G695" s="19"/>
      <c r="H695" s="19">
        <f t="shared" si="60"/>
        <v>1</v>
      </c>
      <c r="I695" s="19"/>
      <c r="J695" s="10" t="s">
        <v>9184</v>
      </c>
      <c r="K695" s="19" t="str">
        <f t="shared" si="65"/>
        <v>J582</v>
      </c>
      <c r="L695" s="19" t="str">
        <f t="shared" si="61"/>
        <v>J58.2 - Software publishing</v>
      </c>
      <c r="M695" s="19"/>
      <c r="N695" s="19" t="s">
        <v>359</v>
      </c>
      <c r="O695" s="19" t="s">
        <v>2299</v>
      </c>
      <c r="P695" s="19"/>
      <c r="Q695" s="19"/>
      <c r="R695" s="19"/>
      <c r="S695" s="34">
        <f t="shared" si="62"/>
        <v>41827</v>
      </c>
      <c r="T695" s="34" t="str">
        <f t="shared" si="63"/>
        <v/>
      </c>
      <c r="U695" s="34" t="str">
        <f t="shared" si="64"/>
        <v/>
      </c>
      <c r="V695" s="19"/>
    </row>
    <row r="696" spans="1:22" s="5" customFormat="1">
      <c r="A696" s="19" t="s">
        <v>9186</v>
      </c>
      <c r="B696" s="19" t="s">
        <v>5832</v>
      </c>
      <c r="C696" s="19"/>
      <c r="D696" s="19" t="s">
        <v>2299</v>
      </c>
      <c r="E696" s="34">
        <v>41827</v>
      </c>
      <c r="F696" s="19"/>
      <c r="G696" s="19"/>
      <c r="H696" s="19">
        <f t="shared" si="60"/>
        <v>1</v>
      </c>
      <c r="I696" s="19"/>
      <c r="J696" s="10" t="s">
        <v>9185</v>
      </c>
      <c r="K696" s="19" t="str">
        <f t="shared" si="65"/>
        <v>J5821</v>
      </c>
      <c r="L696" s="19" t="str">
        <f t="shared" si="61"/>
        <v>J58.2.1 - Publishing of computer games</v>
      </c>
      <c r="M696" s="19"/>
      <c r="N696" s="19" t="s">
        <v>359</v>
      </c>
      <c r="O696" s="19" t="s">
        <v>2299</v>
      </c>
      <c r="P696" s="19"/>
      <c r="Q696" s="19"/>
      <c r="R696" s="19"/>
      <c r="S696" s="34">
        <f t="shared" si="62"/>
        <v>41827</v>
      </c>
      <c r="T696" s="34" t="str">
        <f t="shared" si="63"/>
        <v/>
      </c>
      <c r="U696" s="34" t="str">
        <f t="shared" si="64"/>
        <v/>
      </c>
      <c r="V696" s="19"/>
    </row>
    <row r="697" spans="1:22" s="5" customFormat="1">
      <c r="A697" s="19" t="s">
        <v>9187</v>
      </c>
      <c r="B697" s="19" t="s">
        <v>5833</v>
      </c>
      <c r="C697" s="19"/>
      <c r="D697" s="19" t="s">
        <v>2299</v>
      </c>
      <c r="E697" s="34">
        <v>41827</v>
      </c>
      <c r="F697" s="19"/>
      <c r="G697" s="19"/>
      <c r="H697" s="19">
        <f t="shared" si="60"/>
        <v>1</v>
      </c>
      <c r="I697" s="19"/>
      <c r="J697" s="10" t="s">
        <v>9186</v>
      </c>
      <c r="K697" s="19" t="str">
        <f t="shared" si="65"/>
        <v>J5829</v>
      </c>
      <c r="L697" s="19" t="str">
        <f t="shared" si="61"/>
        <v>J58.2.9 - Other software publishing</v>
      </c>
      <c r="M697" s="19"/>
      <c r="N697" s="19" t="s">
        <v>359</v>
      </c>
      <c r="O697" s="19" t="s">
        <v>2299</v>
      </c>
      <c r="P697" s="19"/>
      <c r="Q697" s="19"/>
      <c r="R697" s="19"/>
      <c r="S697" s="34">
        <f t="shared" si="62"/>
        <v>41827</v>
      </c>
      <c r="T697" s="34" t="str">
        <f t="shared" si="63"/>
        <v/>
      </c>
      <c r="U697" s="34" t="str">
        <f t="shared" si="64"/>
        <v/>
      </c>
      <c r="V697" s="19"/>
    </row>
    <row r="698" spans="1:22" s="5" customFormat="1">
      <c r="A698" s="19" t="s">
        <v>9188</v>
      </c>
      <c r="B698" s="19" t="s">
        <v>5834</v>
      </c>
      <c r="C698" s="19"/>
      <c r="D698" s="19" t="s">
        <v>2299</v>
      </c>
      <c r="E698" s="34">
        <v>41827</v>
      </c>
      <c r="F698" s="19"/>
      <c r="G698" s="19"/>
      <c r="H698" s="19">
        <f t="shared" si="60"/>
        <v>1</v>
      </c>
      <c r="I698" s="19"/>
      <c r="J698" s="9" t="s">
        <v>9187</v>
      </c>
      <c r="K698" s="19" t="str">
        <f t="shared" si="65"/>
        <v>J59</v>
      </c>
      <c r="L698" s="19" t="str">
        <f t="shared" si="61"/>
        <v>J59 - Motion picture, video and television programme production, sound recording and music publishing activities</v>
      </c>
      <c r="M698" s="19" t="s">
        <v>358</v>
      </c>
      <c r="N698" s="19" t="s">
        <v>359</v>
      </c>
      <c r="O698" s="19" t="s">
        <v>2299</v>
      </c>
      <c r="P698" s="19"/>
      <c r="Q698" s="19"/>
      <c r="R698" s="19"/>
      <c r="S698" s="34">
        <f t="shared" si="62"/>
        <v>41827</v>
      </c>
      <c r="T698" s="34" t="str">
        <f t="shared" si="63"/>
        <v/>
      </c>
      <c r="U698" s="34" t="str">
        <f t="shared" si="64"/>
        <v/>
      </c>
      <c r="V698" s="19"/>
    </row>
    <row r="699" spans="1:22" s="5" customFormat="1">
      <c r="A699" s="19" t="s">
        <v>9189</v>
      </c>
      <c r="B699" s="19" t="s">
        <v>5835</v>
      </c>
      <c r="C699" s="19"/>
      <c r="D699" s="19" t="s">
        <v>2299</v>
      </c>
      <c r="E699" s="34">
        <v>41827</v>
      </c>
      <c r="F699" s="19"/>
      <c r="G699" s="19"/>
      <c r="H699" s="19">
        <f t="shared" si="60"/>
        <v>1</v>
      </c>
      <c r="I699" s="19"/>
      <c r="J699" s="10" t="s">
        <v>9188</v>
      </c>
      <c r="K699" s="19" t="str">
        <f t="shared" si="65"/>
        <v>J591</v>
      </c>
      <c r="L699" s="19" t="str">
        <f t="shared" si="61"/>
        <v>J59.1 - Motion picture, video and television programme activities</v>
      </c>
      <c r="M699" s="19"/>
      <c r="N699" s="19" t="s">
        <v>359</v>
      </c>
      <c r="O699" s="19" t="s">
        <v>2299</v>
      </c>
      <c r="P699" s="19"/>
      <c r="Q699" s="19"/>
      <c r="R699" s="19"/>
      <c r="S699" s="34">
        <f t="shared" si="62"/>
        <v>41827</v>
      </c>
      <c r="T699" s="34" t="str">
        <f t="shared" si="63"/>
        <v/>
      </c>
      <c r="U699" s="34" t="str">
        <f t="shared" si="64"/>
        <v/>
      </c>
      <c r="V699" s="19"/>
    </row>
    <row r="700" spans="1:22" s="5" customFormat="1">
      <c r="A700" s="19" t="s">
        <v>9190</v>
      </c>
      <c r="B700" s="19" t="s">
        <v>5836</v>
      </c>
      <c r="C700" s="19"/>
      <c r="D700" s="19" t="s">
        <v>2299</v>
      </c>
      <c r="E700" s="34">
        <v>41827</v>
      </c>
      <c r="F700" s="19"/>
      <c r="G700" s="19"/>
      <c r="H700" s="19">
        <f t="shared" si="60"/>
        <v>1</v>
      </c>
      <c r="I700" s="19"/>
      <c r="J700" s="10" t="s">
        <v>9189</v>
      </c>
      <c r="K700" s="19" t="str">
        <f t="shared" si="65"/>
        <v>J5911</v>
      </c>
      <c r="L700" s="19" t="str">
        <f t="shared" si="61"/>
        <v>J59.1.1 - Motion picture, video and television programme production activities</v>
      </c>
      <c r="M700" s="19"/>
      <c r="N700" s="19" t="s">
        <v>359</v>
      </c>
      <c r="O700" s="19" t="s">
        <v>2299</v>
      </c>
      <c r="P700" s="19"/>
      <c r="Q700" s="19"/>
      <c r="R700" s="19"/>
      <c r="S700" s="34">
        <f t="shared" si="62"/>
        <v>41827</v>
      </c>
      <c r="T700" s="34" t="str">
        <f t="shared" si="63"/>
        <v/>
      </c>
      <c r="U700" s="34" t="str">
        <f t="shared" si="64"/>
        <v/>
      </c>
      <c r="V700" s="19"/>
    </row>
    <row r="701" spans="1:22" s="5" customFormat="1">
      <c r="A701" s="19" t="s">
        <v>9191</v>
      </c>
      <c r="B701" s="19" t="s">
        <v>5837</v>
      </c>
      <c r="C701" s="19"/>
      <c r="D701" s="19" t="s">
        <v>2299</v>
      </c>
      <c r="E701" s="34">
        <v>41827</v>
      </c>
      <c r="F701" s="19"/>
      <c r="G701" s="19"/>
      <c r="H701" s="19">
        <f t="shared" si="60"/>
        <v>1</v>
      </c>
      <c r="I701" s="19"/>
      <c r="J701" s="10" t="s">
        <v>9190</v>
      </c>
      <c r="K701" s="19" t="str">
        <f t="shared" si="65"/>
        <v>J5912</v>
      </c>
      <c r="L701" s="19" t="str">
        <f t="shared" si="61"/>
        <v>J59.1.2 - Motion picture, video and television programme post-production activities</v>
      </c>
      <c r="M701" s="19"/>
      <c r="N701" s="19" t="s">
        <v>359</v>
      </c>
      <c r="O701" s="19" t="s">
        <v>2299</v>
      </c>
      <c r="P701" s="19"/>
      <c r="Q701" s="19"/>
      <c r="R701" s="19"/>
      <c r="S701" s="34">
        <f t="shared" si="62"/>
        <v>41827</v>
      </c>
      <c r="T701" s="34" t="str">
        <f t="shared" si="63"/>
        <v/>
      </c>
      <c r="U701" s="34" t="str">
        <f t="shared" si="64"/>
        <v/>
      </c>
      <c r="V701" s="19"/>
    </row>
    <row r="702" spans="1:22" s="5" customFormat="1">
      <c r="A702" s="19" t="s">
        <v>9192</v>
      </c>
      <c r="B702" s="19" t="s">
        <v>5838</v>
      </c>
      <c r="C702" s="19"/>
      <c r="D702" s="19" t="s">
        <v>2299</v>
      </c>
      <c r="E702" s="34">
        <v>41827</v>
      </c>
      <c r="F702" s="19"/>
      <c r="G702" s="19"/>
      <c r="H702" s="19">
        <f t="shared" si="60"/>
        <v>1</v>
      </c>
      <c r="I702" s="19"/>
      <c r="J702" s="10" t="s">
        <v>9191</v>
      </c>
      <c r="K702" s="19" t="str">
        <f t="shared" si="65"/>
        <v>J5913</v>
      </c>
      <c r="L702" s="19" t="str">
        <f t="shared" si="61"/>
        <v>J59.1.3 - Motion picture, video and television programme distribution activities</v>
      </c>
      <c r="M702" s="19"/>
      <c r="N702" s="19" t="s">
        <v>359</v>
      </c>
      <c r="O702" s="19" t="s">
        <v>2299</v>
      </c>
      <c r="P702" s="19"/>
      <c r="Q702" s="19"/>
      <c r="R702" s="19"/>
      <c r="S702" s="34">
        <f t="shared" si="62"/>
        <v>41827</v>
      </c>
      <c r="T702" s="34" t="str">
        <f t="shared" si="63"/>
        <v/>
      </c>
      <c r="U702" s="34" t="str">
        <f t="shared" si="64"/>
        <v/>
      </c>
      <c r="V702" s="19"/>
    </row>
    <row r="703" spans="1:22" s="5" customFormat="1">
      <c r="A703" s="19" t="s">
        <v>9193</v>
      </c>
      <c r="B703" s="19" t="s">
        <v>5839</v>
      </c>
      <c r="C703" s="19"/>
      <c r="D703" s="19" t="s">
        <v>2299</v>
      </c>
      <c r="E703" s="34">
        <v>41827</v>
      </c>
      <c r="F703" s="19"/>
      <c r="G703" s="19"/>
      <c r="H703" s="19">
        <f t="shared" si="60"/>
        <v>1</v>
      </c>
      <c r="I703" s="19"/>
      <c r="J703" s="10" t="s">
        <v>9192</v>
      </c>
      <c r="K703" s="19" t="str">
        <f t="shared" si="65"/>
        <v>J5914</v>
      </c>
      <c r="L703" s="19" t="str">
        <f t="shared" si="61"/>
        <v>J59.1.4 - Motion picture projection activities</v>
      </c>
      <c r="M703" s="19"/>
      <c r="N703" s="19" t="s">
        <v>359</v>
      </c>
      <c r="O703" s="19" t="s">
        <v>2299</v>
      </c>
      <c r="P703" s="19"/>
      <c r="Q703" s="19"/>
      <c r="R703" s="19"/>
      <c r="S703" s="34">
        <f t="shared" si="62"/>
        <v>41827</v>
      </c>
      <c r="T703" s="34" t="str">
        <f t="shared" si="63"/>
        <v/>
      </c>
      <c r="U703" s="34" t="str">
        <f t="shared" si="64"/>
        <v/>
      </c>
      <c r="V703" s="19"/>
    </row>
    <row r="704" spans="1:22" s="5" customFormat="1">
      <c r="A704" s="19" t="s">
        <v>9194</v>
      </c>
      <c r="B704" s="19" t="s">
        <v>5840</v>
      </c>
      <c r="C704" s="19"/>
      <c r="D704" s="19" t="s">
        <v>2299</v>
      </c>
      <c r="E704" s="34">
        <v>41827</v>
      </c>
      <c r="F704" s="19"/>
      <c r="G704" s="19"/>
      <c r="H704" s="19">
        <f t="shared" si="60"/>
        <v>1</v>
      </c>
      <c r="I704" s="19"/>
      <c r="J704" s="9" t="s">
        <v>9193</v>
      </c>
      <c r="K704" s="19" t="str">
        <f t="shared" si="65"/>
        <v>J592</v>
      </c>
      <c r="L704" s="19" t="str">
        <f t="shared" si="61"/>
        <v>J59.2 - Sound recording and music publishing activities</v>
      </c>
      <c r="M704" s="19" t="s">
        <v>358</v>
      </c>
      <c r="N704" s="19" t="s">
        <v>359</v>
      </c>
      <c r="O704" s="19" t="s">
        <v>2299</v>
      </c>
      <c r="P704" s="19"/>
      <c r="Q704" s="19"/>
      <c r="R704" s="19"/>
      <c r="S704" s="34">
        <f t="shared" si="62"/>
        <v>41827</v>
      </c>
      <c r="T704" s="34" t="str">
        <f t="shared" si="63"/>
        <v/>
      </c>
      <c r="U704" s="34" t="str">
        <f t="shared" si="64"/>
        <v/>
      </c>
      <c r="V704" s="19"/>
    </row>
    <row r="705" spans="1:22" s="5" customFormat="1">
      <c r="A705" s="19" t="s">
        <v>9195</v>
      </c>
      <c r="B705" s="19" t="s">
        <v>5841</v>
      </c>
      <c r="C705" s="19"/>
      <c r="D705" s="19" t="s">
        <v>2299</v>
      </c>
      <c r="E705" s="34">
        <v>41827</v>
      </c>
      <c r="F705" s="19"/>
      <c r="G705" s="19"/>
      <c r="H705" s="19">
        <f t="shared" si="60"/>
        <v>1</v>
      </c>
      <c r="I705" s="19"/>
      <c r="J705" s="10" t="s">
        <v>9194</v>
      </c>
      <c r="K705" s="19" t="str">
        <f t="shared" si="65"/>
        <v>J5920</v>
      </c>
      <c r="L705" s="19" t="str">
        <f t="shared" si="61"/>
        <v>J59.2.0 - Sound recording and music publishing activities</v>
      </c>
      <c r="M705" s="19"/>
      <c r="N705" s="19" t="s">
        <v>359</v>
      </c>
      <c r="O705" s="19" t="s">
        <v>2299</v>
      </c>
      <c r="P705" s="19"/>
      <c r="Q705" s="19"/>
      <c r="R705" s="19"/>
      <c r="S705" s="34">
        <f t="shared" si="62"/>
        <v>41827</v>
      </c>
      <c r="T705" s="34" t="str">
        <f t="shared" si="63"/>
        <v/>
      </c>
      <c r="U705" s="34" t="str">
        <f t="shared" si="64"/>
        <v/>
      </c>
      <c r="V705" s="19"/>
    </row>
    <row r="706" spans="1:22" s="5" customFormat="1">
      <c r="A706" s="19" t="s">
        <v>9196</v>
      </c>
      <c r="B706" s="19" t="s">
        <v>5842</v>
      </c>
      <c r="C706" s="19"/>
      <c r="D706" s="19" t="s">
        <v>2299</v>
      </c>
      <c r="E706" s="34">
        <v>41827</v>
      </c>
      <c r="F706" s="19"/>
      <c r="G706" s="19"/>
      <c r="H706" s="19">
        <f t="shared" si="60"/>
        <v>1</v>
      </c>
      <c r="I706" s="19"/>
      <c r="J706" s="9" t="s">
        <v>9195</v>
      </c>
      <c r="K706" s="19" t="str">
        <f t="shared" si="65"/>
        <v>J60</v>
      </c>
      <c r="L706" s="19" t="str">
        <f t="shared" si="61"/>
        <v>J60 - Programming and broadcasting activities</v>
      </c>
      <c r="M706" s="19" t="s">
        <v>358</v>
      </c>
      <c r="N706" s="19" t="s">
        <v>359</v>
      </c>
      <c r="O706" s="19" t="s">
        <v>2299</v>
      </c>
      <c r="P706" s="19"/>
      <c r="Q706" s="19"/>
      <c r="R706" s="19"/>
      <c r="S706" s="34">
        <f t="shared" si="62"/>
        <v>41827</v>
      </c>
      <c r="T706" s="34" t="str">
        <f t="shared" si="63"/>
        <v/>
      </c>
      <c r="U706" s="34" t="str">
        <f t="shared" si="64"/>
        <v/>
      </c>
      <c r="V706" s="19"/>
    </row>
    <row r="707" spans="1:22" s="5" customFormat="1">
      <c r="A707" s="19" t="s">
        <v>9197</v>
      </c>
      <c r="B707" s="19" t="s">
        <v>5843</v>
      </c>
      <c r="C707" s="19"/>
      <c r="D707" s="19" t="s">
        <v>2299</v>
      </c>
      <c r="E707" s="34">
        <v>41827</v>
      </c>
      <c r="F707" s="19"/>
      <c r="G707" s="19"/>
      <c r="H707" s="19">
        <f t="shared" ref="H707:H770" si="66">COUNTIF(J:J,A707)</f>
        <v>1</v>
      </c>
      <c r="I707" s="19"/>
      <c r="J707" s="10" t="s">
        <v>9196</v>
      </c>
      <c r="K707" s="19" t="str">
        <f t="shared" si="65"/>
        <v>J601</v>
      </c>
      <c r="L707" s="19" t="str">
        <f t="shared" si="61"/>
        <v>J60.1 - Radio broadcasting</v>
      </c>
      <c r="M707" s="19" t="s">
        <v>358</v>
      </c>
      <c r="N707" s="19" t="s">
        <v>359</v>
      </c>
      <c r="O707" s="19" t="s">
        <v>2299</v>
      </c>
      <c r="P707" s="19"/>
      <c r="Q707" s="19"/>
      <c r="R707" s="19"/>
      <c r="S707" s="34">
        <f t="shared" si="62"/>
        <v>41827</v>
      </c>
      <c r="T707" s="34" t="str">
        <f t="shared" si="63"/>
        <v/>
      </c>
      <c r="U707" s="34" t="str">
        <f t="shared" si="64"/>
        <v/>
      </c>
      <c r="V707" s="19"/>
    </row>
    <row r="708" spans="1:22" s="5" customFormat="1">
      <c r="A708" s="19" t="s">
        <v>9198</v>
      </c>
      <c r="B708" s="19" t="s">
        <v>5844</v>
      </c>
      <c r="C708" s="19"/>
      <c r="D708" s="19" t="s">
        <v>2299</v>
      </c>
      <c r="E708" s="34">
        <v>41827</v>
      </c>
      <c r="F708" s="19"/>
      <c r="G708" s="19"/>
      <c r="H708" s="19">
        <f t="shared" si="66"/>
        <v>1</v>
      </c>
      <c r="I708" s="19"/>
      <c r="J708" s="11" t="s">
        <v>9197</v>
      </c>
      <c r="K708" s="19" t="str">
        <f t="shared" si="65"/>
        <v>J6010</v>
      </c>
      <c r="L708" s="19" t="str">
        <f t="shared" ref="L708:L771" si="67">J708</f>
        <v>J60.1.0 - Radio broadcasting</v>
      </c>
      <c r="M708" s="19"/>
      <c r="N708" s="19" t="s">
        <v>359</v>
      </c>
      <c r="O708" s="19" t="s">
        <v>2299</v>
      </c>
      <c r="P708" s="19"/>
      <c r="Q708" s="19"/>
      <c r="R708" s="19"/>
      <c r="S708" s="34">
        <f t="shared" ref="S708:S771" si="68">VLOOKUP(J708,A:G,5,FALSE)</f>
        <v>41827</v>
      </c>
      <c r="T708" s="34" t="str">
        <f t="shared" ref="T708:T771" si="69">IF(VLOOKUP(J708,A:G,6,FALSE)=0,"",VLOOKUP(J708,A:G,6,FALSE))</f>
        <v/>
      </c>
      <c r="U708" s="34" t="str">
        <f t="shared" ref="U708:U771" si="70">IF(VLOOKUP(J708,A:G,7,FALSE)=0,"",VLOOKUP(J708,A:G,7,FALSE))</f>
        <v/>
      </c>
      <c r="V708" s="19"/>
    </row>
    <row r="709" spans="1:22" s="5" customFormat="1">
      <c r="A709" s="19" t="s">
        <v>9199</v>
      </c>
      <c r="B709" s="19" t="s">
        <v>5845</v>
      </c>
      <c r="C709" s="19"/>
      <c r="D709" s="19" t="s">
        <v>2299</v>
      </c>
      <c r="E709" s="34">
        <v>41827</v>
      </c>
      <c r="F709" s="19"/>
      <c r="G709" s="19"/>
      <c r="H709" s="19">
        <f t="shared" si="66"/>
        <v>1</v>
      </c>
      <c r="I709" s="19"/>
      <c r="J709" s="10" t="s">
        <v>9198</v>
      </c>
      <c r="K709" s="19" t="str">
        <f t="shared" ref="K709:K772" si="71">VLOOKUP(J709,$A$2:$B$1100,2,0)</f>
        <v>J602</v>
      </c>
      <c r="L709" s="19" t="str">
        <f t="shared" si="67"/>
        <v>J60.2 - Television programming and broadcasting activities</v>
      </c>
      <c r="M709" s="19" t="s">
        <v>358</v>
      </c>
      <c r="N709" s="19" t="s">
        <v>359</v>
      </c>
      <c r="O709" s="19" t="s">
        <v>2299</v>
      </c>
      <c r="P709" s="19"/>
      <c r="Q709" s="19"/>
      <c r="R709" s="19"/>
      <c r="S709" s="34">
        <f t="shared" si="68"/>
        <v>41827</v>
      </c>
      <c r="T709" s="34" t="str">
        <f t="shared" si="69"/>
        <v/>
      </c>
      <c r="U709" s="34" t="str">
        <f t="shared" si="70"/>
        <v/>
      </c>
      <c r="V709" s="19"/>
    </row>
    <row r="710" spans="1:22" s="5" customFormat="1">
      <c r="A710" s="19" t="s">
        <v>9200</v>
      </c>
      <c r="B710" s="19" t="s">
        <v>5846</v>
      </c>
      <c r="C710" s="19"/>
      <c r="D710" s="19" t="s">
        <v>2299</v>
      </c>
      <c r="E710" s="34">
        <v>41827</v>
      </c>
      <c r="F710" s="19"/>
      <c r="G710" s="19"/>
      <c r="H710" s="19">
        <f t="shared" si="66"/>
        <v>1</v>
      </c>
      <c r="I710" s="19"/>
      <c r="J710" s="11" t="s">
        <v>9199</v>
      </c>
      <c r="K710" s="19" t="str">
        <f t="shared" si="71"/>
        <v>J6020</v>
      </c>
      <c r="L710" s="19" t="str">
        <f t="shared" si="67"/>
        <v>J60.2.0 - Television programming and broadcasting activities</v>
      </c>
      <c r="M710" s="19"/>
      <c r="N710" s="19" t="s">
        <v>359</v>
      </c>
      <c r="O710" s="19" t="s">
        <v>2299</v>
      </c>
      <c r="P710" s="19"/>
      <c r="Q710" s="19"/>
      <c r="R710" s="19"/>
      <c r="S710" s="34">
        <f t="shared" si="68"/>
        <v>41827</v>
      </c>
      <c r="T710" s="34" t="str">
        <f t="shared" si="69"/>
        <v/>
      </c>
      <c r="U710" s="34" t="str">
        <f t="shared" si="70"/>
        <v/>
      </c>
      <c r="V710" s="19"/>
    </row>
    <row r="711" spans="1:22" s="5" customFormat="1">
      <c r="A711" s="19" t="s">
        <v>9201</v>
      </c>
      <c r="B711" s="19" t="s">
        <v>5847</v>
      </c>
      <c r="C711" s="19"/>
      <c r="D711" s="19" t="s">
        <v>2299</v>
      </c>
      <c r="E711" s="34">
        <v>41827</v>
      </c>
      <c r="F711" s="19"/>
      <c r="G711" s="19"/>
      <c r="H711" s="19">
        <f t="shared" si="66"/>
        <v>1</v>
      </c>
      <c r="I711" s="19"/>
      <c r="J711" s="9" t="s">
        <v>9200</v>
      </c>
      <c r="K711" s="19" t="str">
        <f t="shared" si="71"/>
        <v>J61</v>
      </c>
      <c r="L711" s="19" t="str">
        <f t="shared" si="67"/>
        <v>J61 - Telecommunications</v>
      </c>
      <c r="M711" s="19" t="s">
        <v>358</v>
      </c>
      <c r="N711" s="19" t="s">
        <v>359</v>
      </c>
      <c r="O711" s="19" t="s">
        <v>2299</v>
      </c>
      <c r="P711" s="19"/>
      <c r="Q711" s="19"/>
      <c r="R711" s="19"/>
      <c r="S711" s="34">
        <f t="shared" si="68"/>
        <v>41827</v>
      </c>
      <c r="T711" s="34" t="str">
        <f t="shared" si="69"/>
        <v/>
      </c>
      <c r="U711" s="34" t="str">
        <f t="shared" si="70"/>
        <v/>
      </c>
      <c r="V711" s="19"/>
    </row>
    <row r="712" spans="1:22" s="5" customFormat="1">
      <c r="A712" s="19" t="s">
        <v>9202</v>
      </c>
      <c r="B712" s="19" t="s">
        <v>5848</v>
      </c>
      <c r="C712" s="19"/>
      <c r="D712" s="19" t="s">
        <v>2299</v>
      </c>
      <c r="E712" s="34">
        <v>41827</v>
      </c>
      <c r="F712" s="19"/>
      <c r="G712" s="19"/>
      <c r="H712" s="19">
        <f t="shared" si="66"/>
        <v>1</v>
      </c>
      <c r="I712" s="19"/>
      <c r="J712" s="10" t="s">
        <v>9201</v>
      </c>
      <c r="K712" s="19" t="str">
        <f t="shared" si="71"/>
        <v>J611</v>
      </c>
      <c r="L712" s="19" t="str">
        <f t="shared" si="67"/>
        <v>J61.1 - Wired telecommunications activities</v>
      </c>
      <c r="M712" s="19" t="s">
        <v>358</v>
      </c>
      <c r="N712" s="19" t="s">
        <v>359</v>
      </c>
      <c r="O712" s="19" t="s">
        <v>2299</v>
      </c>
      <c r="P712" s="19"/>
      <c r="Q712" s="19"/>
      <c r="R712" s="19"/>
      <c r="S712" s="34">
        <f t="shared" si="68"/>
        <v>41827</v>
      </c>
      <c r="T712" s="34" t="str">
        <f t="shared" si="69"/>
        <v/>
      </c>
      <c r="U712" s="34" t="str">
        <f t="shared" si="70"/>
        <v/>
      </c>
      <c r="V712" s="19"/>
    </row>
    <row r="713" spans="1:22" s="5" customFormat="1">
      <c r="A713" s="19" t="s">
        <v>9203</v>
      </c>
      <c r="B713" s="19" t="s">
        <v>5849</v>
      </c>
      <c r="C713" s="19"/>
      <c r="D713" s="19" t="s">
        <v>2299</v>
      </c>
      <c r="E713" s="34">
        <v>41827</v>
      </c>
      <c r="F713" s="19"/>
      <c r="G713" s="19"/>
      <c r="H713" s="19">
        <f t="shared" si="66"/>
        <v>1</v>
      </c>
      <c r="I713" s="19"/>
      <c r="J713" s="11" t="s">
        <v>9202</v>
      </c>
      <c r="K713" s="19" t="str">
        <f t="shared" si="71"/>
        <v>J6110</v>
      </c>
      <c r="L713" s="19" t="str">
        <f t="shared" si="67"/>
        <v>J61.1.0 - Wired telecommunications activities</v>
      </c>
      <c r="M713" s="19"/>
      <c r="N713" s="19" t="s">
        <v>359</v>
      </c>
      <c r="O713" s="19" t="s">
        <v>2299</v>
      </c>
      <c r="P713" s="19"/>
      <c r="Q713" s="19"/>
      <c r="R713" s="19"/>
      <c r="S713" s="34">
        <f t="shared" si="68"/>
        <v>41827</v>
      </c>
      <c r="T713" s="34" t="str">
        <f t="shared" si="69"/>
        <v/>
      </c>
      <c r="U713" s="34" t="str">
        <f t="shared" si="70"/>
        <v/>
      </c>
      <c r="V713" s="19"/>
    </row>
    <row r="714" spans="1:22" s="5" customFormat="1">
      <c r="A714" s="19" t="s">
        <v>9204</v>
      </c>
      <c r="B714" s="19" t="s">
        <v>5850</v>
      </c>
      <c r="C714" s="19"/>
      <c r="D714" s="19" t="s">
        <v>2299</v>
      </c>
      <c r="E714" s="34">
        <v>41827</v>
      </c>
      <c r="F714" s="19"/>
      <c r="G714" s="19"/>
      <c r="H714" s="19">
        <f t="shared" si="66"/>
        <v>1</v>
      </c>
      <c r="I714" s="19"/>
      <c r="J714" s="10" t="s">
        <v>9203</v>
      </c>
      <c r="K714" s="19" t="str">
        <f t="shared" si="71"/>
        <v>J612</v>
      </c>
      <c r="L714" s="19" t="str">
        <f t="shared" si="67"/>
        <v>J61.2 - Wireless telecommunications activities</v>
      </c>
      <c r="M714" s="19" t="s">
        <v>358</v>
      </c>
      <c r="N714" s="19" t="s">
        <v>359</v>
      </c>
      <c r="O714" s="19" t="s">
        <v>2299</v>
      </c>
      <c r="P714" s="19"/>
      <c r="Q714" s="19"/>
      <c r="R714" s="19"/>
      <c r="S714" s="34">
        <f t="shared" si="68"/>
        <v>41827</v>
      </c>
      <c r="T714" s="34" t="str">
        <f t="shared" si="69"/>
        <v/>
      </c>
      <c r="U714" s="34" t="str">
        <f t="shared" si="70"/>
        <v/>
      </c>
      <c r="V714" s="19"/>
    </row>
    <row r="715" spans="1:22" s="5" customFormat="1">
      <c r="A715" s="19" t="s">
        <v>9205</v>
      </c>
      <c r="B715" s="19" t="s">
        <v>5851</v>
      </c>
      <c r="C715" s="19"/>
      <c r="D715" s="19" t="s">
        <v>2299</v>
      </c>
      <c r="E715" s="34">
        <v>41827</v>
      </c>
      <c r="F715" s="19"/>
      <c r="G715" s="19"/>
      <c r="H715" s="19">
        <f t="shared" si="66"/>
        <v>1</v>
      </c>
      <c r="I715" s="19"/>
      <c r="J715" s="11" t="s">
        <v>9204</v>
      </c>
      <c r="K715" s="19" t="str">
        <f t="shared" si="71"/>
        <v>J6120</v>
      </c>
      <c r="L715" s="19" t="str">
        <f t="shared" si="67"/>
        <v>J61.2.0 - Wireless telecommunications activities</v>
      </c>
      <c r="M715" s="19"/>
      <c r="N715" s="19" t="s">
        <v>359</v>
      </c>
      <c r="O715" s="19" t="s">
        <v>2299</v>
      </c>
      <c r="P715" s="19"/>
      <c r="Q715" s="19"/>
      <c r="R715" s="19"/>
      <c r="S715" s="34">
        <f t="shared" si="68"/>
        <v>41827</v>
      </c>
      <c r="T715" s="34" t="str">
        <f t="shared" si="69"/>
        <v/>
      </c>
      <c r="U715" s="34" t="str">
        <f t="shared" si="70"/>
        <v/>
      </c>
      <c r="V715" s="19"/>
    </row>
    <row r="716" spans="1:22" s="5" customFormat="1">
      <c r="A716" s="19" t="s">
        <v>9206</v>
      </c>
      <c r="B716" s="19" t="s">
        <v>5852</v>
      </c>
      <c r="C716" s="19"/>
      <c r="D716" s="19" t="s">
        <v>2299</v>
      </c>
      <c r="E716" s="34">
        <v>41827</v>
      </c>
      <c r="F716" s="19"/>
      <c r="G716" s="19"/>
      <c r="H716" s="19">
        <f t="shared" si="66"/>
        <v>1</v>
      </c>
      <c r="I716" s="19"/>
      <c r="J716" s="10" t="s">
        <v>9205</v>
      </c>
      <c r="K716" s="19" t="str">
        <f t="shared" si="71"/>
        <v>J613</v>
      </c>
      <c r="L716" s="19" t="str">
        <f t="shared" si="67"/>
        <v>J61.3 - Satellite telecommunications activities</v>
      </c>
      <c r="M716" s="19" t="s">
        <v>358</v>
      </c>
      <c r="N716" s="19" t="s">
        <v>359</v>
      </c>
      <c r="O716" s="19" t="s">
        <v>2299</v>
      </c>
      <c r="P716" s="19"/>
      <c r="Q716" s="19"/>
      <c r="R716" s="19"/>
      <c r="S716" s="34">
        <f t="shared" si="68"/>
        <v>41827</v>
      </c>
      <c r="T716" s="34" t="str">
        <f t="shared" si="69"/>
        <v/>
      </c>
      <c r="U716" s="34" t="str">
        <f t="shared" si="70"/>
        <v/>
      </c>
      <c r="V716" s="19"/>
    </row>
    <row r="717" spans="1:22" s="5" customFormat="1">
      <c r="A717" s="19" t="s">
        <v>9207</v>
      </c>
      <c r="B717" s="19" t="s">
        <v>5853</v>
      </c>
      <c r="C717" s="19"/>
      <c r="D717" s="19" t="s">
        <v>2299</v>
      </c>
      <c r="E717" s="34">
        <v>41827</v>
      </c>
      <c r="F717" s="19"/>
      <c r="G717" s="19"/>
      <c r="H717" s="19">
        <f t="shared" si="66"/>
        <v>1</v>
      </c>
      <c r="I717" s="19"/>
      <c r="J717" s="11" t="s">
        <v>9206</v>
      </c>
      <c r="K717" s="19" t="str">
        <f t="shared" si="71"/>
        <v>J6130</v>
      </c>
      <c r="L717" s="19" t="str">
        <f t="shared" si="67"/>
        <v>J61.3.0 - Satellite telecommunications activities</v>
      </c>
      <c r="M717" s="19"/>
      <c r="N717" s="19" t="s">
        <v>359</v>
      </c>
      <c r="O717" s="19" t="s">
        <v>2299</v>
      </c>
      <c r="P717" s="19"/>
      <c r="Q717" s="19"/>
      <c r="R717" s="19"/>
      <c r="S717" s="34">
        <f t="shared" si="68"/>
        <v>41827</v>
      </c>
      <c r="T717" s="34" t="str">
        <f t="shared" si="69"/>
        <v/>
      </c>
      <c r="U717" s="34" t="str">
        <f t="shared" si="70"/>
        <v/>
      </c>
      <c r="V717" s="19"/>
    </row>
    <row r="718" spans="1:22" s="5" customFormat="1">
      <c r="A718" s="19" t="s">
        <v>9208</v>
      </c>
      <c r="B718" s="19" t="s">
        <v>5854</v>
      </c>
      <c r="C718" s="19"/>
      <c r="D718" s="19" t="s">
        <v>2299</v>
      </c>
      <c r="E718" s="34">
        <v>41827</v>
      </c>
      <c r="F718" s="19"/>
      <c r="G718" s="19"/>
      <c r="H718" s="19">
        <f t="shared" si="66"/>
        <v>1</v>
      </c>
      <c r="I718" s="19"/>
      <c r="J718" s="10" t="s">
        <v>9207</v>
      </c>
      <c r="K718" s="19" t="str">
        <f t="shared" si="71"/>
        <v>J619</v>
      </c>
      <c r="L718" s="19" t="str">
        <f t="shared" si="67"/>
        <v>J61.9 - Other telecommunications activities</v>
      </c>
      <c r="M718" s="19" t="s">
        <v>358</v>
      </c>
      <c r="N718" s="19" t="s">
        <v>359</v>
      </c>
      <c r="O718" s="19" t="s">
        <v>2299</v>
      </c>
      <c r="P718" s="19"/>
      <c r="Q718" s="19"/>
      <c r="R718" s="19"/>
      <c r="S718" s="34">
        <f t="shared" si="68"/>
        <v>41827</v>
      </c>
      <c r="T718" s="34" t="str">
        <f t="shared" si="69"/>
        <v/>
      </c>
      <c r="U718" s="34" t="str">
        <f t="shared" si="70"/>
        <v/>
      </c>
      <c r="V718" s="19"/>
    </row>
    <row r="719" spans="1:22" s="5" customFormat="1">
      <c r="A719" s="19" t="s">
        <v>9209</v>
      </c>
      <c r="B719" s="19" t="s">
        <v>5855</v>
      </c>
      <c r="C719" s="19"/>
      <c r="D719" s="19" t="s">
        <v>2299</v>
      </c>
      <c r="E719" s="34">
        <v>41827</v>
      </c>
      <c r="F719" s="19"/>
      <c r="G719" s="19"/>
      <c r="H719" s="19">
        <f t="shared" si="66"/>
        <v>1</v>
      </c>
      <c r="I719" s="19"/>
      <c r="J719" s="11" t="s">
        <v>9208</v>
      </c>
      <c r="K719" s="19" t="str">
        <f t="shared" si="71"/>
        <v>J6190</v>
      </c>
      <c r="L719" s="19" t="str">
        <f t="shared" si="67"/>
        <v>J61.9.0 - Other telecommunications activities</v>
      </c>
      <c r="M719" s="19"/>
      <c r="N719" s="19" t="s">
        <v>359</v>
      </c>
      <c r="O719" s="19" t="s">
        <v>2299</v>
      </c>
      <c r="P719" s="19"/>
      <c r="Q719" s="19"/>
      <c r="R719" s="19"/>
      <c r="S719" s="34">
        <f t="shared" si="68"/>
        <v>41827</v>
      </c>
      <c r="T719" s="34" t="str">
        <f t="shared" si="69"/>
        <v/>
      </c>
      <c r="U719" s="34" t="str">
        <f t="shared" si="70"/>
        <v/>
      </c>
      <c r="V719" s="19"/>
    </row>
    <row r="720" spans="1:22" s="5" customFormat="1">
      <c r="A720" s="19" t="s">
        <v>9210</v>
      </c>
      <c r="B720" s="19" t="s">
        <v>5856</v>
      </c>
      <c r="C720" s="19"/>
      <c r="D720" s="19" t="s">
        <v>2299</v>
      </c>
      <c r="E720" s="34">
        <v>41827</v>
      </c>
      <c r="F720" s="19"/>
      <c r="G720" s="19"/>
      <c r="H720" s="19">
        <f t="shared" si="66"/>
        <v>1</v>
      </c>
      <c r="I720" s="19"/>
      <c r="J720" s="9" t="s">
        <v>9209</v>
      </c>
      <c r="K720" s="19" t="str">
        <f t="shared" si="71"/>
        <v>J62</v>
      </c>
      <c r="L720" s="19" t="str">
        <f t="shared" si="67"/>
        <v>J62 - Computer programming, consultancy and related activities</v>
      </c>
      <c r="M720" s="19" t="s">
        <v>358</v>
      </c>
      <c r="N720" s="19" t="s">
        <v>359</v>
      </c>
      <c r="O720" s="19" t="s">
        <v>2299</v>
      </c>
      <c r="P720" s="19"/>
      <c r="Q720" s="19"/>
      <c r="R720" s="19"/>
      <c r="S720" s="34">
        <f t="shared" si="68"/>
        <v>41827</v>
      </c>
      <c r="T720" s="34" t="str">
        <f t="shared" si="69"/>
        <v/>
      </c>
      <c r="U720" s="34" t="str">
        <f t="shared" si="70"/>
        <v/>
      </c>
      <c r="V720" s="19"/>
    </row>
    <row r="721" spans="1:22" s="5" customFormat="1">
      <c r="A721" s="19" t="s">
        <v>9211</v>
      </c>
      <c r="B721" s="19" t="s">
        <v>5857</v>
      </c>
      <c r="C721" s="19"/>
      <c r="D721" s="19" t="s">
        <v>2299</v>
      </c>
      <c r="E721" s="34">
        <v>41827</v>
      </c>
      <c r="F721" s="19"/>
      <c r="G721" s="19"/>
      <c r="H721" s="19">
        <f t="shared" si="66"/>
        <v>1</v>
      </c>
      <c r="I721" s="19"/>
      <c r="J721" s="10" t="s">
        <v>9210</v>
      </c>
      <c r="K721" s="19" t="str">
        <f t="shared" si="71"/>
        <v>J620</v>
      </c>
      <c r="L721" s="19" t="str">
        <f t="shared" si="67"/>
        <v>J62.0 - Computer programming, consultancy and related activities</v>
      </c>
      <c r="M721" s="19" t="s">
        <v>358</v>
      </c>
      <c r="N721" s="19" t="s">
        <v>359</v>
      </c>
      <c r="O721" s="19" t="s">
        <v>2299</v>
      </c>
      <c r="P721" s="19"/>
      <c r="Q721" s="19"/>
      <c r="R721" s="19"/>
      <c r="S721" s="34">
        <f t="shared" si="68"/>
        <v>41827</v>
      </c>
      <c r="T721" s="34" t="str">
        <f t="shared" si="69"/>
        <v/>
      </c>
      <c r="U721" s="34" t="str">
        <f t="shared" si="70"/>
        <v/>
      </c>
      <c r="V721" s="19"/>
    </row>
    <row r="722" spans="1:22" s="5" customFormat="1">
      <c r="A722" s="19" t="s">
        <v>9212</v>
      </c>
      <c r="B722" s="19" t="s">
        <v>5858</v>
      </c>
      <c r="C722" s="19"/>
      <c r="D722" s="19" t="s">
        <v>2299</v>
      </c>
      <c r="E722" s="34">
        <v>41827</v>
      </c>
      <c r="F722" s="19"/>
      <c r="G722" s="19"/>
      <c r="H722" s="19">
        <f t="shared" si="66"/>
        <v>1</v>
      </c>
      <c r="I722" s="19"/>
      <c r="J722" s="11" t="s">
        <v>9211</v>
      </c>
      <c r="K722" s="19" t="str">
        <f t="shared" si="71"/>
        <v>J6201</v>
      </c>
      <c r="L722" s="19" t="str">
        <f t="shared" si="67"/>
        <v>J62.0.1 - Computer programming activities</v>
      </c>
      <c r="M722" s="19"/>
      <c r="N722" s="19" t="s">
        <v>359</v>
      </c>
      <c r="O722" s="19" t="s">
        <v>2299</v>
      </c>
      <c r="P722" s="19"/>
      <c r="Q722" s="19"/>
      <c r="R722" s="19"/>
      <c r="S722" s="34">
        <f t="shared" si="68"/>
        <v>41827</v>
      </c>
      <c r="T722" s="34" t="str">
        <f t="shared" si="69"/>
        <v/>
      </c>
      <c r="U722" s="34" t="str">
        <f t="shared" si="70"/>
        <v/>
      </c>
      <c r="V722" s="19"/>
    </row>
    <row r="723" spans="1:22" s="5" customFormat="1">
      <c r="A723" s="19" t="s">
        <v>9213</v>
      </c>
      <c r="B723" s="19" t="s">
        <v>5859</v>
      </c>
      <c r="C723" s="19"/>
      <c r="D723" s="19" t="s">
        <v>2299</v>
      </c>
      <c r="E723" s="34">
        <v>41827</v>
      </c>
      <c r="F723" s="19"/>
      <c r="G723" s="19"/>
      <c r="H723" s="19">
        <f t="shared" si="66"/>
        <v>1</v>
      </c>
      <c r="I723" s="19"/>
      <c r="J723" s="11" t="s">
        <v>9212</v>
      </c>
      <c r="K723" s="19" t="str">
        <f t="shared" si="71"/>
        <v>J6202</v>
      </c>
      <c r="L723" s="19" t="str">
        <f t="shared" si="67"/>
        <v>J62.0.2 - Computer consultancy activities</v>
      </c>
      <c r="M723" s="19"/>
      <c r="N723" s="19" t="s">
        <v>359</v>
      </c>
      <c r="O723" s="19" t="s">
        <v>2299</v>
      </c>
      <c r="P723" s="19"/>
      <c r="Q723" s="19"/>
      <c r="R723" s="19"/>
      <c r="S723" s="34">
        <f t="shared" si="68"/>
        <v>41827</v>
      </c>
      <c r="T723" s="34" t="str">
        <f t="shared" si="69"/>
        <v/>
      </c>
      <c r="U723" s="34" t="str">
        <f t="shared" si="70"/>
        <v/>
      </c>
      <c r="V723" s="19"/>
    </row>
    <row r="724" spans="1:22" s="5" customFormat="1">
      <c r="A724" s="19" t="s">
        <v>9214</v>
      </c>
      <c r="B724" s="19" t="s">
        <v>5860</v>
      </c>
      <c r="C724" s="19"/>
      <c r="D724" s="19" t="s">
        <v>2299</v>
      </c>
      <c r="E724" s="34">
        <v>41827</v>
      </c>
      <c r="F724" s="19"/>
      <c r="G724" s="19"/>
      <c r="H724" s="19">
        <f t="shared" si="66"/>
        <v>1</v>
      </c>
      <c r="I724" s="19"/>
      <c r="J724" s="11" t="s">
        <v>9213</v>
      </c>
      <c r="K724" s="19" t="str">
        <f t="shared" si="71"/>
        <v>J6203</v>
      </c>
      <c r="L724" s="19" t="str">
        <f t="shared" si="67"/>
        <v>J62.0.3 - Computer facilities management activities</v>
      </c>
      <c r="M724" s="19"/>
      <c r="N724" s="19" t="s">
        <v>359</v>
      </c>
      <c r="O724" s="19" t="s">
        <v>2299</v>
      </c>
      <c r="P724" s="19"/>
      <c r="Q724" s="19"/>
      <c r="R724" s="19"/>
      <c r="S724" s="34">
        <f t="shared" si="68"/>
        <v>41827</v>
      </c>
      <c r="T724" s="34" t="str">
        <f t="shared" si="69"/>
        <v/>
      </c>
      <c r="U724" s="34" t="str">
        <f t="shared" si="70"/>
        <v/>
      </c>
      <c r="V724" s="19"/>
    </row>
    <row r="725" spans="1:22" s="5" customFormat="1">
      <c r="A725" s="19" t="s">
        <v>9215</v>
      </c>
      <c r="B725" s="19" t="s">
        <v>5861</v>
      </c>
      <c r="C725" s="19"/>
      <c r="D725" s="19" t="s">
        <v>2299</v>
      </c>
      <c r="E725" s="34">
        <v>41827</v>
      </c>
      <c r="F725" s="19"/>
      <c r="G725" s="19"/>
      <c r="H725" s="19">
        <f t="shared" si="66"/>
        <v>1</v>
      </c>
      <c r="I725" s="19"/>
      <c r="J725" s="11" t="s">
        <v>9214</v>
      </c>
      <c r="K725" s="19" t="str">
        <f t="shared" si="71"/>
        <v>J6209</v>
      </c>
      <c r="L725" s="19" t="str">
        <f t="shared" si="67"/>
        <v>J62.0.9 - Other information technology and computer service activities</v>
      </c>
      <c r="M725" s="19"/>
      <c r="N725" s="19" t="s">
        <v>359</v>
      </c>
      <c r="O725" s="19" t="s">
        <v>2299</v>
      </c>
      <c r="P725" s="19"/>
      <c r="Q725" s="19"/>
      <c r="R725" s="19"/>
      <c r="S725" s="34">
        <f t="shared" si="68"/>
        <v>41827</v>
      </c>
      <c r="T725" s="34" t="str">
        <f t="shared" si="69"/>
        <v/>
      </c>
      <c r="U725" s="34" t="str">
        <f t="shared" si="70"/>
        <v/>
      </c>
      <c r="V725" s="19"/>
    </row>
    <row r="726" spans="1:22" s="5" customFormat="1">
      <c r="A726" s="19" t="s">
        <v>9216</v>
      </c>
      <c r="B726" s="19" t="s">
        <v>5862</v>
      </c>
      <c r="C726" s="19"/>
      <c r="D726" s="19" t="s">
        <v>2299</v>
      </c>
      <c r="E726" s="34">
        <v>41827</v>
      </c>
      <c r="F726" s="19"/>
      <c r="G726" s="19"/>
      <c r="H726" s="19">
        <f t="shared" si="66"/>
        <v>1</v>
      </c>
      <c r="I726" s="19"/>
      <c r="J726" s="9" t="s">
        <v>9215</v>
      </c>
      <c r="K726" s="19" t="str">
        <f t="shared" si="71"/>
        <v>J63</v>
      </c>
      <c r="L726" s="19" t="str">
        <f t="shared" si="67"/>
        <v>J63 - Information service activities</v>
      </c>
      <c r="M726" s="19" t="s">
        <v>358</v>
      </c>
      <c r="N726" s="19" t="s">
        <v>359</v>
      </c>
      <c r="O726" s="19" t="s">
        <v>2299</v>
      </c>
      <c r="P726" s="19"/>
      <c r="Q726" s="19"/>
      <c r="R726" s="19"/>
      <c r="S726" s="34">
        <f t="shared" si="68"/>
        <v>41827</v>
      </c>
      <c r="T726" s="34" t="str">
        <f t="shared" si="69"/>
        <v/>
      </c>
      <c r="U726" s="34" t="str">
        <f t="shared" si="70"/>
        <v/>
      </c>
      <c r="V726" s="19"/>
    </row>
    <row r="727" spans="1:22" s="5" customFormat="1">
      <c r="A727" s="19" t="s">
        <v>9217</v>
      </c>
      <c r="B727" s="19" t="s">
        <v>5863</v>
      </c>
      <c r="C727" s="19"/>
      <c r="D727" s="19" t="s">
        <v>2299</v>
      </c>
      <c r="E727" s="34">
        <v>41827</v>
      </c>
      <c r="F727" s="19"/>
      <c r="G727" s="19"/>
      <c r="H727" s="19">
        <f t="shared" si="66"/>
        <v>1</v>
      </c>
      <c r="I727" s="19"/>
      <c r="J727" s="10" t="s">
        <v>9216</v>
      </c>
      <c r="K727" s="19" t="str">
        <f t="shared" si="71"/>
        <v>J631</v>
      </c>
      <c r="L727" s="19" t="str">
        <f t="shared" si="67"/>
        <v>J63.1 - Data processing, hosting and related activities; web portals</v>
      </c>
      <c r="M727" s="19" t="s">
        <v>358</v>
      </c>
      <c r="N727" s="19" t="s">
        <v>359</v>
      </c>
      <c r="O727" s="19" t="s">
        <v>2299</v>
      </c>
      <c r="P727" s="19"/>
      <c r="Q727" s="19"/>
      <c r="R727" s="19"/>
      <c r="S727" s="34">
        <f t="shared" si="68"/>
        <v>41827</v>
      </c>
      <c r="T727" s="34" t="str">
        <f t="shared" si="69"/>
        <v/>
      </c>
      <c r="U727" s="34" t="str">
        <f t="shared" si="70"/>
        <v/>
      </c>
      <c r="V727" s="19"/>
    </row>
    <row r="728" spans="1:22" s="5" customFormat="1">
      <c r="A728" s="19" t="s">
        <v>9218</v>
      </c>
      <c r="B728" s="19" t="s">
        <v>5864</v>
      </c>
      <c r="C728" s="19"/>
      <c r="D728" s="19" t="s">
        <v>2299</v>
      </c>
      <c r="E728" s="34">
        <v>41827</v>
      </c>
      <c r="F728" s="19"/>
      <c r="G728" s="19"/>
      <c r="H728" s="19">
        <f t="shared" si="66"/>
        <v>1</v>
      </c>
      <c r="I728" s="19"/>
      <c r="J728" s="11" t="s">
        <v>9217</v>
      </c>
      <c r="K728" s="19" t="str">
        <f t="shared" si="71"/>
        <v>J6311</v>
      </c>
      <c r="L728" s="19" t="str">
        <f t="shared" si="67"/>
        <v>J63.1.1 - Data processing, hosting and related activities</v>
      </c>
      <c r="M728" s="19"/>
      <c r="N728" s="19" t="s">
        <v>359</v>
      </c>
      <c r="O728" s="19" t="s">
        <v>2299</v>
      </c>
      <c r="P728" s="19"/>
      <c r="Q728" s="19"/>
      <c r="R728" s="19"/>
      <c r="S728" s="34">
        <f t="shared" si="68"/>
        <v>41827</v>
      </c>
      <c r="T728" s="34" t="str">
        <f t="shared" si="69"/>
        <v/>
      </c>
      <c r="U728" s="34" t="str">
        <f t="shared" si="70"/>
        <v/>
      </c>
      <c r="V728" s="19"/>
    </row>
    <row r="729" spans="1:22" s="5" customFormat="1">
      <c r="A729" s="19" t="s">
        <v>9219</v>
      </c>
      <c r="B729" s="19" t="s">
        <v>5865</v>
      </c>
      <c r="C729" s="19"/>
      <c r="D729" s="19" t="s">
        <v>2299</v>
      </c>
      <c r="E729" s="34">
        <v>41827</v>
      </c>
      <c r="F729" s="19"/>
      <c r="G729" s="19"/>
      <c r="H729" s="19">
        <f t="shared" si="66"/>
        <v>1</v>
      </c>
      <c r="I729" s="19"/>
      <c r="J729" s="11" t="s">
        <v>9218</v>
      </c>
      <c r="K729" s="19" t="str">
        <f t="shared" si="71"/>
        <v>J6312</v>
      </c>
      <c r="L729" s="19" t="str">
        <f t="shared" si="67"/>
        <v>J63.1.2 - Web portals</v>
      </c>
      <c r="M729" s="19"/>
      <c r="N729" s="19" t="s">
        <v>359</v>
      </c>
      <c r="O729" s="19" t="s">
        <v>2299</v>
      </c>
      <c r="P729" s="19"/>
      <c r="Q729" s="19"/>
      <c r="R729" s="19"/>
      <c r="S729" s="34">
        <f t="shared" si="68"/>
        <v>41827</v>
      </c>
      <c r="T729" s="34" t="str">
        <f t="shared" si="69"/>
        <v/>
      </c>
      <c r="U729" s="34" t="str">
        <f t="shared" si="70"/>
        <v/>
      </c>
      <c r="V729" s="19"/>
    </row>
    <row r="730" spans="1:22" s="5" customFormat="1">
      <c r="A730" s="19" t="s">
        <v>9220</v>
      </c>
      <c r="B730" s="19" t="s">
        <v>5866</v>
      </c>
      <c r="C730" s="19"/>
      <c r="D730" s="19" t="s">
        <v>2299</v>
      </c>
      <c r="E730" s="34">
        <v>41827</v>
      </c>
      <c r="F730" s="19"/>
      <c r="G730" s="19"/>
      <c r="H730" s="19">
        <f t="shared" si="66"/>
        <v>1</v>
      </c>
      <c r="I730" s="19"/>
      <c r="J730" s="10" t="s">
        <v>9219</v>
      </c>
      <c r="K730" s="19" t="str">
        <f t="shared" si="71"/>
        <v>J639</v>
      </c>
      <c r="L730" s="19" t="str">
        <f t="shared" si="67"/>
        <v>J63.9 - Other information service activities</v>
      </c>
      <c r="M730" s="19" t="s">
        <v>358</v>
      </c>
      <c r="N730" s="19" t="s">
        <v>359</v>
      </c>
      <c r="O730" s="19" t="s">
        <v>2299</v>
      </c>
      <c r="P730" s="19"/>
      <c r="Q730" s="19"/>
      <c r="R730" s="19"/>
      <c r="S730" s="34">
        <f t="shared" si="68"/>
        <v>41827</v>
      </c>
      <c r="T730" s="34" t="str">
        <f t="shared" si="69"/>
        <v/>
      </c>
      <c r="U730" s="34" t="str">
        <f t="shared" si="70"/>
        <v/>
      </c>
      <c r="V730" s="19"/>
    </row>
    <row r="731" spans="1:22" s="5" customFormat="1">
      <c r="A731" s="19" t="s">
        <v>9221</v>
      </c>
      <c r="B731" s="19" t="s">
        <v>5867</v>
      </c>
      <c r="C731" s="19"/>
      <c r="D731" s="19" t="s">
        <v>2299</v>
      </c>
      <c r="E731" s="34">
        <v>41827</v>
      </c>
      <c r="F731" s="19"/>
      <c r="G731" s="19"/>
      <c r="H731" s="19">
        <f t="shared" si="66"/>
        <v>1</v>
      </c>
      <c r="I731" s="19"/>
      <c r="J731" s="11" t="s">
        <v>9220</v>
      </c>
      <c r="K731" s="19" t="str">
        <f t="shared" si="71"/>
        <v>J6391</v>
      </c>
      <c r="L731" s="19" t="str">
        <f t="shared" si="67"/>
        <v>J63.9.1 - News agency activities</v>
      </c>
      <c r="M731" s="19"/>
      <c r="N731" s="19" t="s">
        <v>359</v>
      </c>
      <c r="O731" s="19" t="s">
        <v>2299</v>
      </c>
      <c r="P731" s="19" t="s">
        <v>6136</v>
      </c>
      <c r="Q731" s="19"/>
      <c r="R731" s="19"/>
      <c r="S731" s="34">
        <f t="shared" si="68"/>
        <v>41827</v>
      </c>
      <c r="T731" s="34" t="str">
        <f t="shared" si="69"/>
        <v/>
      </c>
      <c r="U731" s="34" t="str">
        <f t="shared" si="70"/>
        <v/>
      </c>
      <c r="V731" s="19"/>
    </row>
    <row r="732" spans="1:22" s="5" customFormat="1">
      <c r="A732" s="4" t="s">
        <v>9222</v>
      </c>
      <c r="B732" s="19" t="s">
        <v>5900</v>
      </c>
      <c r="C732" s="19"/>
      <c r="D732" s="19" t="s">
        <v>2299</v>
      </c>
      <c r="E732" s="34">
        <v>41827</v>
      </c>
      <c r="F732" s="19"/>
      <c r="G732" s="19"/>
      <c r="H732" s="19">
        <f t="shared" si="66"/>
        <v>1</v>
      </c>
      <c r="I732" s="19"/>
      <c r="J732" s="11" t="s">
        <v>9221</v>
      </c>
      <c r="K732" s="19" t="str">
        <f t="shared" si="71"/>
        <v>J6399</v>
      </c>
      <c r="L732" s="19" t="str">
        <f t="shared" si="67"/>
        <v>J63.9.9 - Other information service activities n.e.c.</v>
      </c>
      <c r="M732" s="19"/>
      <c r="N732" s="19" t="s">
        <v>359</v>
      </c>
      <c r="O732" s="19" t="s">
        <v>2299</v>
      </c>
      <c r="P732" s="19" t="s">
        <v>6136</v>
      </c>
      <c r="Q732" s="19"/>
      <c r="R732" s="19"/>
      <c r="S732" s="34">
        <f t="shared" si="68"/>
        <v>41827</v>
      </c>
      <c r="T732" s="34" t="str">
        <f t="shared" si="69"/>
        <v/>
      </c>
      <c r="U732" s="34" t="str">
        <f t="shared" si="70"/>
        <v/>
      </c>
      <c r="V732" s="19"/>
    </row>
    <row r="733" spans="1:22" s="5" customFormat="1">
      <c r="A733" s="19" t="s">
        <v>9223</v>
      </c>
      <c r="B733" s="19" t="s">
        <v>5869</v>
      </c>
      <c r="C733" s="19"/>
      <c r="D733" s="19" t="s">
        <v>2299</v>
      </c>
      <c r="E733" s="34">
        <v>41827</v>
      </c>
      <c r="F733" s="19"/>
      <c r="G733" s="19"/>
      <c r="H733" s="19">
        <f t="shared" si="66"/>
        <v>1</v>
      </c>
      <c r="I733" s="19"/>
      <c r="J733" s="8" t="s">
        <v>9222</v>
      </c>
      <c r="K733" s="19" t="str">
        <f t="shared" si="71"/>
        <v>K</v>
      </c>
      <c r="L733" s="19" t="str">
        <f t="shared" si="67"/>
        <v>K - Financial and insurance activities</v>
      </c>
      <c r="M733" s="19" t="s">
        <v>358</v>
      </c>
      <c r="N733" s="19" t="s">
        <v>359</v>
      </c>
      <c r="O733" s="19" t="s">
        <v>2299</v>
      </c>
      <c r="P733" s="19" t="s">
        <v>627</v>
      </c>
      <c r="Q733" s="19"/>
      <c r="R733" s="19"/>
      <c r="S733" s="34">
        <f t="shared" si="68"/>
        <v>41827</v>
      </c>
      <c r="T733" s="34" t="str">
        <f t="shared" si="69"/>
        <v/>
      </c>
      <c r="U733" s="34" t="str">
        <f t="shared" si="70"/>
        <v/>
      </c>
      <c r="V733" s="19"/>
    </row>
    <row r="734" spans="1:22" s="5" customFormat="1">
      <c r="A734" s="19" t="s">
        <v>9224</v>
      </c>
      <c r="B734" s="19" t="s">
        <v>5870</v>
      </c>
      <c r="C734" s="19"/>
      <c r="D734" s="19" t="s">
        <v>2299</v>
      </c>
      <c r="E734" s="34">
        <v>41827</v>
      </c>
      <c r="F734" s="19"/>
      <c r="G734" s="19"/>
      <c r="H734" s="19">
        <f t="shared" si="66"/>
        <v>1</v>
      </c>
      <c r="I734" s="19"/>
      <c r="J734" s="9" t="s">
        <v>9223</v>
      </c>
      <c r="K734" s="19" t="str">
        <f t="shared" si="71"/>
        <v>K64</v>
      </c>
      <c r="L734" s="19" t="str">
        <f t="shared" si="67"/>
        <v>K64 - Financial service activities, except insurance and pension funding</v>
      </c>
      <c r="M734" s="19" t="s">
        <v>358</v>
      </c>
      <c r="N734" s="19" t="s">
        <v>359</v>
      </c>
      <c r="O734" s="19" t="s">
        <v>2299</v>
      </c>
      <c r="P734" s="19" t="s">
        <v>627</v>
      </c>
      <c r="Q734" s="19"/>
      <c r="R734" s="19"/>
      <c r="S734" s="34">
        <f t="shared" si="68"/>
        <v>41827</v>
      </c>
      <c r="T734" s="34" t="str">
        <f t="shared" si="69"/>
        <v/>
      </c>
      <c r="U734" s="34" t="str">
        <f t="shared" si="70"/>
        <v/>
      </c>
      <c r="V734" s="19"/>
    </row>
    <row r="735" spans="1:22" s="5" customFormat="1">
      <c r="A735" s="19" t="s">
        <v>9225</v>
      </c>
      <c r="B735" s="19" t="s">
        <v>5871</v>
      </c>
      <c r="C735" s="19"/>
      <c r="D735" s="19" t="s">
        <v>2299</v>
      </c>
      <c r="E735" s="34">
        <v>41827</v>
      </c>
      <c r="F735" s="19"/>
      <c r="G735" s="19"/>
      <c r="H735" s="19">
        <f t="shared" si="66"/>
        <v>1</v>
      </c>
      <c r="I735" s="19"/>
      <c r="J735" s="10" t="s">
        <v>9224</v>
      </c>
      <c r="K735" s="19" t="str">
        <f t="shared" si="71"/>
        <v>K641</v>
      </c>
      <c r="L735" s="19" t="str">
        <f t="shared" si="67"/>
        <v>K64.1 - Monetary intermediation</v>
      </c>
      <c r="M735" s="19" t="s">
        <v>358</v>
      </c>
      <c r="N735" s="19" t="s">
        <v>359</v>
      </c>
      <c r="O735" s="19" t="s">
        <v>2299</v>
      </c>
      <c r="P735" s="19" t="s">
        <v>627</v>
      </c>
      <c r="Q735" s="19"/>
      <c r="R735" s="19"/>
      <c r="S735" s="34">
        <f t="shared" si="68"/>
        <v>41827</v>
      </c>
      <c r="T735" s="34" t="str">
        <f t="shared" si="69"/>
        <v/>
      </c>
      <c r="U735" s="34" t="str">
        <f t="shared" si="70"/>
        <v/>
      </c>
      <c r="V735" s="19"/>
    </row>
    <row r="736" spans="1:22" s="5" customFormat="1">
      <c r="A736" s="19" t="s">
        <v>9226</v>
      </c>
      <c r="B736" s="19" t="s">
        <v>5872</v>
      </c>
      <c r="C736" s="19"/>
      <c r="D736" s="19" t="s">
        <v>2299</v>
      </c>
      <c r="E736" s="34">
        <v>41827</v>
      </c>
      <c r="F736" s="19"/>
      <c r="G736" s="19"/>
      <c r="H736" s="19">
        <f t="shared" si="66"/>
        <v>1</v>
      </c>
      <c r="I736" s="19"/>
      <c r="J736" s="11" t="s">
        <v>9225</v>
      </c>
      <c r="K736" s="19" t="str">
        <f t="shared" si="71"/>
        <v>K6411</v>
      </c>
      <c r="L736" s="19" t="str">
        <f t="shared" si="67"/>
        <v>K64.1.1 - Central banking</v>
      </c>
      <c r="M736" s="19"/>
      <c r="N736" s="19" t="s">
        <v>359</v>
      </c>
      <c r="O736" s="19" t="s">
        <v>2299</v>
      </c>
      <c r="P736" s="19" t="s">
        <v>6136</v>
      </c>
      <c r="Q736" s="19"/>
      <c r="R736" s="19"/>
      <c r="S736" s="34">
        <f t="shared" si="68"/>
        <v>41827</v>
      </c>
      <c r="T736" s="34" t="str">
        <f t="shared" si="69"/>
        <v/>
      </c>
      <c r="U736" s="34" t="str">
        <f t="shared" si="70"/>
        <v/>
      </c>
      <c r="V736" s="19"/>
    </row>
    <row r="737" spans="1:22" s="5" customFormat="1">
      <c r="A737" s="19" t="s">
        <v>9227</v>
      </c>
      <c r="B737" s="19" t="s">
        <v>5873</v>
      </c>
      <c r="C737" s="19"/>
      <c r="D737" s="19" t="s">
        <v>2299</v>
      </c>
      <c r="E737" s="34">
        <v>41827</v>
      </c>
      <c r="F737" s="19"/>
      <c r="G737" s="19"/>
      <c r="H737" s="19">
        <f t="shared" si="66"/>
        <v>1</v>
      </c>
      <c r="I737" s="19"/>
      <c r="J737" s="11" t="s">
        <v>9226</v>
      </c>
      <c r="K737" s="19" t="str">
        <f t="shared" si="71"/>
        <v>K6419</v>
      </c>
      <c r="L737" s="19" t="str">
        <f t="shared" si="67"/>
        <v>K64.1.9 - Other monetary intermediation</v>
      </c>
      <c r="M737" s="19"/>
      <c r="N737" s="19" t="s">
        <v>359</v>
      </c>
      <c r="O737" s="19" t="s">
        <v>2299</v>
      </c>
      <c r="P737" s="19" t="s">
        <v>6136</v>
      </c>
      <c r="Q737" s="19"/>
      <c r="R737" s="19"/>
      <c r="S737" s="34">
        <f t="shared" si="68"/>
        <v>41827</v>
      </c>
      <c r="T737" s="34" t="str">
        <f t="shared" si="69"/>
        <v/>
      </c>
      <c r="U737" s="34" t="str">
        <f t="shared" si="70"/>
        <v/>
      </c>
      <c r="V737" s="19"/>
    </row>
    <row r="738" spans="1:22" s="5" customFormat="1">
      <c r="A738" s="19" t="s">
        <v>9228</v>
      </c>
      <c r="B738" s="19" t="s">
        <v>5874</v>
      </c>
      <c r="C738" s="19"/>
      <c r="D738" s="19" t="s">
        <v>2299</v>
      </c>
      <c r="E738" s="34">
        <v>41827</v>
      </c>
      <c r="F738" s="19"/>
      <c r="G738" s="19"/>
      <c r="H738" s="19">
        <f t="shared" si="66"/>
        <v>1</v>
      </c>
      <c r="I738" s="19"/>
      <c r="J738" s="10" t="s">
        <v>9227</v>
      </c>
      <c r="K738" s="19" t="str">
        <f t="shared" si="71"/>
        <v>K642</v>
      </c>
      <c r="L738" s="19" t="str">
        <f t="shared" si="67"/>
        <v>K64.2 - Activities of holding companies</v>
      </c>
      <c r="M738" s="19" t="s">
        <v>358</v>
      </c>
      <c r="N738" s="19" t="s">
        <v>359</v>
      </c>
      <c r="O738" s="19" t="s">
        <v>2299</v>
      </c>
      <c r="P738" s="19" t="s">
        <v>627</v>
      </c>
      <c r="Q738" s="19"/>
      <c r="R738" s="19"/>
      <c r="S738" s="34">
        <f t="shared" si="68"/>
        <v>41827</v>
      </c>
      <c r="T738" s="34" t="str">
        <f t="shared" si="69"/>
        <v/>
      </c>
      <c r="U738" s="34" t="str">
        <f t="shared" si="70"/>
        <v/>
      </c>
      <c r="V738" s="19"/>
    </row>
    <row r="739" spans="1:22" s="5" customFormat="1">
      <c r="A739" s="19" t="s">
        <v>9229</v>
      </c>
      <c r="B739" s="19" t="s">
        <v>5875</v>
      </c>
      <c r="C739" s="19"/>
      <c r="D739" s="19" t="s">
        <v>2299</v>
      </c>
      <c r="E739" s="34">
        <v>41827</v>
      </c>
      <c r="F739" s="19"/>
      <c r="G739" s="19"/>
      <c r="H739" s="19">
        <f t="shared" si="66"/>
        <v>1</v>
      </c>
      <c r="I739" s="19"/>
      <c r="J739" s="11" t="s">
        <v>9228</v>
      </c>
      <c r="K739" s="19" t="str">
        <f t="shared" si="71"/>
        <v>K6420</v>
      </c>
      <c r="L739" s="19" t="str">
        <f t="shared" si="67"/>
        <v>K64.2.0 - Activities of holding companies</v>
      </c>
      <c r="M739" s="19"/>
      <c r="N739" s="19" t="s">
        <v>359</v>
      </c>
      <c r="O739" s="19" t="s">
        <v>2299</v>
      </c>
      <c r="P739" s="19" t="s">
        <v>6136</v>
      </c>
      <c r="Q739" s="19"/>
      <c r="R739" s="19"/>
      <c r="S739" s="34">
        <f t="shared" si="68"/>
        <v>41827</v>
      </c>
      <c r="T739" s="34" t="str">
        <f t="shared" si="69"/>
        <v/>
      </c>
      <c r="U739" s="34" t="str">
        <f t="shared" si="70"/>
        <v/>
      </c>
      <c r="V739" s="19"/>
    </row>
    <row r="740" spans="1:22" s="5" customFormat="1">
      <c r="A740" s="19" t="s">
        <v>9230</v>
      </c>
      <c r="B740" s="19" t="s">
        <v>5876</v>
      </c>
      <c r="C740" s="19"/>
      <c r="D740" s="19" t="s">
        <v>2299</v>
      </c>
      <c r="E740" s="34">
        <v>41827</v>
      </c>
      <c r="F740" s="19"/>
      <c r="G740" s="19"/>
      <c r="H740" s="19">
        <f t="shared" si="66"/>
        <v>1</v>
      </c>
      <c r="I740" s="19"/>
      <c r="J740" s="10" t="s">
        <v>9229</v>
      </c>
      <c r="K740" s="19" t="str">
        <f t="shared" si="71"/>
        <v>K643</v>
      </c>
      <c r="L740" s="19" t="str">
        <f t="shared" si="67"/>
        <v>K64.3 - Trusts, funds and similar financial entities</v>
      </c>
      <c r="M740" s="19" t="s">
        <v>358</v>
      </c>
      <c r="N740" s="19" t="s">
        <v>359</v>
      </c>
      <c r="O740" s="19" t="s">
        <v>2299</v>
      </c>
      <c r="P740" s="19" t="s">
        <v>627</v>
      </c>
      <c r="Q740" s="19"/>
      <c r="R740" s="19"/>
      <c r="S740" s="34">
        <f t="shared" si="68"/>
        <v>41827</v>
      </c>
      <c r="T740" s="34" t="str">
        <f t="shared" si="69"/>
        <v/>
      </c>
      <c r="U740" s="34" t="str">
        <f t="shared" si="70"/>
        <v/>
      </c>
      <c r="V740" s="19"/>
    </row>
    <row r="741" spans="1:22" s="5" customFormat="1">
      <c r="A741" s="19" t="s">
        <v>9231</v>
      </c>
      <c r="B741" s="19" t="s">
        <v>5877</v>
      </c>
      <c r="C741" s="19"/>
      <c r="D741" s="19" t="s">
        <v>2299</v>
      </c>
      <c r="E741" s="34">
        <v>41827</v>
      </c>
      <c r="F741" s="19"/>
      <c r="G741" s="19"/>
      <c r="H741" s="19">
        <f t="shared" si="66"/>
        <v>1</v>
      </c>
      <c r="I741" s="19"/>
      <c r="J741" s="11" t="s">
        <v>9230</v>
      </c>
      <c r="K741" s="19" t="str">
        <f t="shared" si="71"/>
        <v>K6430</v>
      </c>
      <c r="L741" s="19" t="str">
        <f t="shared" si="67"/>
        <v>K64.3.0 - Trusts, funds and similar financial entities</v>
      </c>
      <c r="M741" s="19"/>
      <c r="N741" s="19" t="s">
        <v>359</v>
      </c>
      <c r="O741" s="19" t="s">
        <v>2299</v>
      </c>
      <c r="P741" s="19" t="s">
        <v>6136</v>
      </c>
      <c r="Q741" s="19"/>
      <c r="R741" s="19"/>
      <c r="S741" s="34">
        <f t="shared" si="68"/>
        <v>41827</v>
      </c>
      <c r="T741" s="34" t="str">
        <f t="shared" si="69"/>
        <v/>
      </c>
      <c r="U741" s="34" t="str">
        <f t="shared" si="70"/>
        <v/>
      </c>
      <c r="V741" s="19"/>
    </row>
    <row r="742" spans="1:22" s="5" customFormat="1">
      <c r="A742" s="19" t="s">
        <v>9232</v>
      </c>
      <c r="B742" s="19" t="s">
        <v>5878</v>
      </c>
      <c r="C742" s="19"/>
      <c r="D742" s="19" t="s">
        <v>2299</v>
      </c>
      <c r="E742" s="34">
        <v>41827</v>
      </c>
      <c r="F742" s="19"/>
      <c r="G742" s="19"/>
      <c r="H742" s="19">
        <f t="shared" si="66"/>
        <v>1</v>
      </c>
      <c r="I742" s="19"/>
      <c r="J742" s="10" t="s">
        <v>9231</v>
      </c>
      <c r="K742" s="19" t="str">
        <f t="shared" si="71"/>
        <v>K649</v>
      </c>
      <c r="L742" s="19" t="str">
        <f t="shared" si="67"/>
        <v>K64.9 - Other financial service activities, except insurance and pension funding</v>
      </c>
      <c r="M742" s="19" t="s">
        <v>358</v>
      </c>
      <c r="N742" s="19" t="s">
        <v>359</v>
      </c>
      <c r="O742" s="19" t="s">
        <v>2299</v>
      </c>
      <c r="P742" s="19" t="s">
        <v>627</v>
      </c>
      <c r="Q742" s="19"/>
      <c r="R742" s="19"/>
      <c r="S742" s="34">
        <f t="shared" si="68"/>
        <v>41827</v>
      </c>
      <c r="T742" s="34" t="str">
        <f t="shared" si="69"/>
        <v/>
      </c>
      <c r="U742" s="34" t="str">
        <f t="shared" si="70"/>
        <v/>
      </c>
      <c r="V742" s="19"/>
    </row>
    <row r="743" spans="1:22" s="5" customFormat="1">
      <c r="A743" s="19" t="s">
        <v>9233</v>
      </c>
      <c r="B743" s="19" t="s">
        <v>5879</v>
      </c>
      <c r="C743" s="19"/>
      <c r="D743" s="19" t="s">
        <v>2299</v>
      </c>
      <c r="E743" s="34">
        <v>41827</v>
      </c>
      <c r="F743" s="19"/>
      <c r="G743" s="19"/>
      <c r="H743" s="19">
        <f t="shared" si="66"/>
        <v>1</v>
      </c>
      <c r="I743" s="19"/>
      <c r="J743" s="11" t="s">
        <v>9232</v>
      </c>
      <c r="K743" s="19" t="str">
        <f t="shared" si="71"/>
        <v>K6491</v>
      </c>
      <c r="L743" s="19" t="str">
        <f t="shared" si="67"/>
        <v>K64.9.1 - Financial leasing</v>
      </c>
      <c r="M743" s="19"/>
      <c r="N743" s="19" t="s">
        <v>359</v>
      </c>
      <c r="O743" s="19" t="s">
        <v>2299</v>
      </c>
      <c r="P743" s="19" t="s">
        <v>6136</v>
      </c>
      <c r="Q743" s="19"/>
      <c r="R743" s="19"/>
      <c r="S743" s="34">
        <f t="shared" si="68"/>
        <v>41827</v>
      </c>
      <c r="T743" s="34" t="str">
        <f t="shared" si="69"/>
        <v/>
      </c>
      <c r="U743" s="34" t="str">
        <f t="shared" si="70"/>
        <v/>
      </c>
      <c r="V743" s="19"/>
    </row>
    <row r="744" spans="1:22" s="5" customFormat="1">
      <c r="A744" s="19" t="s">
        <v>9234</v>
      </c>
      <c r="B744" s="19" t="s">
        <v>5880</v>
      </c>
      <c r="C744" s="19"/>
      <c r="D744" s="19" t="s">
        <v>2299</v>
      </c>
      <c r="E744" s="34">
        <v>41827</v>
      </c>
      <c r="F744" s="19"/>
      <c r="G744" s="19"/>
      <c r="H744" s="19">
        <f t="shared" si="66"/>
        <v>1</v>
      </c>
      <c r="I744" s="19"/>
      <c r="J744" s="11" t="s">
        <v>9233</v>
      </c>
      <c r="K744" s="19" t="str">
        <f t="shared" si="71"/>
        <v>K6492</v>
      </c>
      <c r="L744" s="19" t="str">
        <f t="shared" si="67"/>
        <v>K64.9.2 - Other credit granting</v>
      </c>
      <c r="M744" s="19"/>
      <c r="N744" s="19" t="s">
        <v>359</v>
      </c>
      <c r="O744" s="19" t="s">
        <v>2299</v>
      </c>
      <c r="P744" s="19" t="s">
        <v>6136</v>
      </c>
      <c r="Q744" s="19"/>
      <c r="R744" s="19"/>
      <c r="S744" s="34">
        <f t="shared" si="68"/>
        <v>41827</v>
      </c>
      <c r="T744" s="34" t="str">
        <f t="shared" si="69"/>
        <v/>
      </c>
      <c r="U744" s="34" t="str">
        <f t="shared" si="70"/>
        <v/>
      </c>
      <c r="V744" s="19"/>
    </row>
    <row r="745" spans="1:22" s="5" customFormat="1">
      <c r="A745" s="19" t="s">
        <v>9235</v>
      </c>
      <c r="B745" s="19" t="s">
        <v>5881</v>
      </c>
      <c r="C745" s="19"/>
      <c r="D745" s="19" t="s">
        <v>2299</v>
      </c>
      <c r="E745" s="34">
        <v>41827</v>
      </c>
      <c r="F745" s="19"/>
      <c r="G745" s="19"/>
      <c r="H745" s="19">
        <f t="shared" si="66"/>
        <v>1</v>
      </c>
      <c r="I745" s="19"/>
      <c r="J745" s="11" t="s">
        <v>9234</v>
      </c>
      <c r="K745" s="19" t="str">
        <f t="shared" si="71"/>
        <v>K6499</v>
      </c>
      <c r="L745" s="19" t="str">
        <f t="shared" si="67"/>
        <v>K64.9.9 - Other financial service activities, except insurance and pension funding n.e.c.</v>
      </c>
      <c r="M745" s="19"/>
      <c r="N745" s="19" t="s">
        <v>359</v>
      </c>
      <c r="O745" s="19" t="s">
        <v>2299</v>
      </c>
      <c r="P745" s="19" t="s">
        <v>6136</v>
      </c>
      <c r="Q745" s="19"/>
      <c r="R745" s="19"/>
      <c r="S745" s="34">
        <f t="shared" si="68"/>
        <v>41827</v>
      </c>
      <c r="T745" s="34" t="str">
        <f t="shared" si="69"/>
        <v/>
      </c>
      <c r="U745" s="34" t="str">
        <f t="shared" si="70"/>
        <v/>
      </c>
      <c r="V745" s="19"/>
    </row>
    <row r="746" spans="1:22" s="5" customFormat="1">
      <c r="A746" s="19" t="s">
        <v>9236</v>
      </c>
      <c r="B746" s="19" t="s">
        <v>5882</v>
      </c>
      <c r="C746" s="19"/>
      <c r="D746" s="19" t="s">
        <v>2299</v>
      </c>
      <c r="E746" s="34">
        <v>41827</v>
      </c>
      <c r="F746" s="19"/>
      <c r="G746" s="19"/>
      <c r="H746" s="19">
        <f t="shared" si="66"/>
        <v>1</v>
      </c>
      <c r="I746" s="19"/>
      <c r="J746" s="9" t="s">
        <v>9235</v>
      </c>
      <c r="K746" s="19" t="str">
        <f t="shared" si="71"/>
        <v>K65</v>
      </c>
      <c r="L746" s="19" t="str">
        <f t="shared" si="67"/>
        <v>K65 - Insurance, reinsurance and pension funding, except compulsory social security</v>
      </c>
      <c r="M746" s="19" t="s">
        <v>358</v>
      </c>
      <c r="N746" s="19" t="s">
        <v>359</v>
      </c>
      <c r="O746" s="19" t="s">
        <v>2299</v>
      </c>
      <c r="P746" s="19" t="s">
        <v>627</v>
      </c>
      <c r="Q746" s="19"/>
      <c r="R746" s="19"/>
      <c r="S746" s="34">
        <f t="shared" si="68"/>
        <v>41827</v>
      </c>
      <c r="T746" s="34" t="str">
        <f t="shared" si="69"/>
        <v/>
      </c>
      <c r="U746" s="34" t="str">
        <f t="shared" si="70"/>
        <v/>
      </c>
      <c r="V746" s="19"/>
    </row>
    <row r="747" spans="1:22" s="5" customFormat="1">
      <c r="A747" s="19" t="s">
        <v>9237</v>
      </c>
      <c r="B747" s="19" t="s">
        <v>5883</v>
      </c>
      <c r="C747" s="19"/>
      <c r="D747" s="19" t="s">
        <v>2299</v>
      </c>
      <c r="E747" s="34">
        <v>41827</v>
      </c>
      <c r="F747" s="19"/>
      <c r="G747" s="19"/>
      <c r="H747" s="19">
        <f t="shared" si="66"/>
        <v>1</v>
      </c>
      <c r="I747" s="19"/>
      <c r="J747" s="10" t="s">
        <v>9236</v>
      </c>
      <c r="K747" s="19" t="str">
        <f t="shared" si="71"/>
        <v>K651</v>
      </c>
      <c r="L747" s="19" t="str">
        <f t="shared" si="67"/>
        <v>K65.1 - Insurance</v>
      </c>
      <c r="M747" s="19" t="s">
        <v>358</v>
      </c>
      <c r="N747" s="19" t="s">
        <v>359</v>
      </c>
      <c r="O747" s="19" t="s">
        <v>2299</v>
      </c>
      <c r="P747" s="19" t="s">
        <v>627</v>
      </c>
      <c r="Q747" s="19"/>
      <c r="R747" s="19"/>
      <c r="S747" s="34">
        <f t="shared" si="68"/>
        <v>41827</v>
      </c>
      <c r="T747" s="34" t="str">
        <f t="shared" si="69"/>
        <v/>
      </c>
      <c r="U747" s="34" t="str">
        <f t="shared" si="70"/>
        <v/>
      </c>
      <c r="V747" s="19"/>
    </row>
    <row r="748" spans="1:22" s="5" customFormat="1">
      <c r="A748" s="19" t="s">
        <v>9238</v>
      </c>
      <c r="B748" s="19" t="s">
        <v>5884</v>
      </c>
      <c r="C748" s="19"/>
      <c r="D748" s="19" t="s">
        <v>2299</v>
      </c>
      <c r="E748" s="34">
        <v>41827</v>
      </c>
      <c r="F748" s="19"/>
      <c r="G748" s="19"/>
      <c r="H748" s="19">
        <f t="shared" si="66"/>
        <v>1</v>
      </c>
      <c r="I748" s="19"/>
      <c r="J748" s="11" t="s">
        <v>9237</v>
      </c>
      <c r="K748" s="19" t="str">
        <f t="shared" si="71"/>
        <v>K6511</v>
      </c>
      <c r="L748" s="19" t="str">
        <f t="shared" si="67"/>
        <v>K65.1.1 - Life insurance</v>
      </c>
      <c r="M748" s="19"/>
      <c r="N748" s="19" t="s">
        <v>359</v>
      </c>
      <c r="O748" s="19" t="s">
        <v>2299</v>
      </c>
      <c r="P748" s="19" t="s">
        <v>6136</v>
      </c>
      <c r="Q748" s="19"/>
      <c r="R748" s="19"/>
      <c r="S748" s="34">
        <f t="shared" si="68"/>
        <v>41827</v>
      </c>
      <c r="T748" s="34" t="str">
        <f t="shared" si="69"/>
        <v/>
      </c>
      <c r="U748" s="34" t="str">
        <f t="shared" si="70"/>
        <v/>
      </c>
      <c r="V748" s="19"/>
    </row>
    <row r="749" spans="1:22" s="5" customFormat="1">
      <c r="A749" s="19" t="s">
        <v>9239</v>
      </c>
      <c r="B749" s="19" t="s">
        <v>5885</v>
      </c>
      <c r="C749" s="19"/>
      <c r="D749" s="19" t="s">
        <v>2299</v>
      </c>
      <c r="E749" s="34">
        <v>41827</v>
      </c>
      <c r="F749" s="19"/>
      <c r="G749" s="19"/>
      <c r="H749" s="19">
        <f t="shared" si="66"/>
        <v>1</v>
      </c>
      <c r="I749" s="19"/>
      <c r="J749" s="11" t="s">
        <v>9238</v>
      </c>
      <c r="K749" s="19" t="str">
        <f t="shared" si="71"/>
        <v>K6512</v>
      </c>
      <c r="L749" s="19" t="str">
        <f t="shared" si="67"/>
        <v>K65.1.2 - Non-life insurance</v>
      </c>
      <c r="M749" s="19"/>
      <c r="N749" s="19" t="s">
        <v>359</v>
      </c>
      <c r="O749" s="19" t="s">
        <v>2299</v>
      </c>
      <c r="P749" s="19" t="s">
        <v>6136</v>
      </c>
      <c r="Q749" s="19"/>
      <c r="R749" s="19"/>
      <c r="S749" s="34">
        <f t="shared" si="68"/>
        <v>41827</v>
      </c>
      <c r="T749" s="34" t="str">
        <f t="shared" si="69"/>
        <v/>
      </c>
      <c r="U749" s="34" t="str">
        <f t="shared" si="70"/>
        <v/>
      </c>
      <c r="V749" s="19"/>
    </row>
    <row r="750" spans="1:22" s="5" customFormat="1">
      <c r="A750" s="19" t="s">
        <v>9240</v>
      </c>
      <c r="B750" s="19" t="s">
        <v>5886</v>
      </c>
      <c r="C750" s="19"/>
      <c r="D750" s="19" t="s">
        <v>2299</v>
      </c>
      <c r="E750" s="34">
        <v>41827</v>
      </c>
      <c r="F750" s="19"/>
      <c r="G750" s="19"/>
      <c r="H750" s="19">
        <f t="shared" si="66"/>
        <v>1</v>
      </c>
      <c r="I750" s="19"/>
      <c r="J750" s="10" t="s">
        <v>9239</v>
      </c>
      <c r="K750" s="19" t="str">
        <f t="shared" si="71"/>
        <v>K652</v>
      </c>
      <c r="L750" s="19" t="str">
        <f t="shared" si="67"/>
        <v>K65.2 - Reinsurance</v>
      </c>
      <c r="M750" s="19" t="s">
        <v>358</v>
      </c>
      <c r="N750" s="19" t="s">
        <v>359</v>
      </c>
      <c r="O750" s="19" t="s">
        <v>2299</v>
      </c>
      <c r="P750" s="19" t="s">
        <v>627</v>
      </c>
      <c r="Q750" s="19"/>
      <c r="R750" s="19"/>
      <c r="S750" s="34">
        <f t="shared" si="68"/>
        <v>41827</v>
      </c>
      <c r="T750" s="34" t="str">
        <f t="shared" si="69"/>
        <v/>
      </c>
      <c r="U750" s="34" t="str">
        <f t="shared" si="70"/>
        <v/>
      </c>
      <c r="V750" s="19"/>
    </row>
    <row r="751" spans="1:22" s="5" customFormat="1">
      <c r="A751" s="19" t="s">
        <v>9241</v>
      </c>
      <c r="B751" s="19" t="s">
        <v>5887</v>
      </c>
      <c r="C751" s="19"/>
      <c r="D751" s="19" t="s">
        <v>2299</v>
      </c>
      <c r="E751" s="34">
        <v>41827</v>
      </c>
      <c r="F751" s="19"/>
      <c r="G751" s="19"/>
      <c r="H751" s="19">
        <f t="shared" si="66"/>
        <v>1</v>
      </c>
      <c r="I751" s="19"/>
      <c r="J751" s="11" t="s">
        <v>9240</v>
      </c>
      <c r="K751" s="19" t="str">
        <f t="shared" si="71"/>
        <v>K6520</v>
      </c>
      <c r="L751" s="19" t="str">
        <f t="shared" si="67"/>
        <v>K65.2.0 - Reinsurance</v>
      </c>
      <c r="M751" s="19"/>
      <c r="N751" s="19" t="s">
        <v>359</v>
      </c>
      <c r="O751" s="19" t="s">
        <v>2299</v>
      </c>
      <c r="P751" s="19" t="s">
        <v>6136</v>
      </c>
      <c r="Q751" s="19"/>
      <c r="R751" s="19"/>
      <c r="S751" s="34">
        <f t="shared" si="68"/>
        <v>41827</v>
      </c>
      <c r="T751" s="34" t="str">
        <f t="shared" si="69"/>
        <v/>
      </c>
      <c r="U751" s="34" t="str">
        <f t="shared" si="70"/>
        <v/>
      </c>
      <c r="V751" s="19"/>
    </row>
    <row r="752" spans="1:22" s="5" customFormat="1">
      <c r="A752" s="19" t="s">
        <v>9242</v>
      </c>
      <c r="B752" s="19" t="s">
        <v>5888</v>
      </c>
      <c r="C752" s="19"/>
      <c r="D752" s="19" t="s">
        <v>2299</v>
      </c>
      <c r="E752" s="34">
        <v>41827</v>
      </c>
      <c r="F752" s="19"/>
      <c r="G752" s="19"/>
      <c r="H752" s="19">
        <f t="shared" si="66"/>
        <v>1</v>
      </c>
      <c r="I752" s="19"/>
      <c r="J752" s="10" t="s">
        <v>9241</v>
      </c>
      <c r="K752" s="19" t="str">
        <f t="shared" si="71"/>
        <v>K653</v>
      </c>
      <c r="L752" s="19" t="str">
        <f t="shared" si="67"/>
        <v>K65.3 - Pension funding</v>
      </c>
      <c r="M752" s="19" t="s">
        <v>358</v>
      </c>
      <c r="N752" s="19" t="s">
        <v>359</v>
      </c>
      <c r="O752" s="19" t="s">
        <v>2299</v>
      </c>
      <c r="P752" s="19" t="s">
        <v>627</v>
      </c>
      <c r="Q752" s="19"/>
      <c r="R752" s="19"/>
      <c r="S752" s="34">
        <f t="shared" si="68"/>
        <v>41827</v>
      </c>
      <c r="T752" s="34" t="str">
        <f t="shared" si="69"/>
        <v/>
      </c>
      <c r="U752" s="34" t="str">
        <f t="shared" si="70"/>
        <v/>
      </c>
      <c r="V752" s="19"/>
    </row>
    <row r="753" spans="1:22" s="5" customFormat="1">
      <c r="A753" s="19" t="s">
        <v>9243</v>
      </c>
      <c r="B753" s="19" t="s">
        <v>5889</v>
      </c>
      <c r="C753" s="19"/>
      <c r="D753" s="19" t="s">
        <v>2299</v>
      </c>
      <c r="E753" s="34">
        <v>41827</v>
      </c>
      <c r="F753" s="19"/>
      <c r="G753" s="19"/>
      <c r="H753" s="19">
        <f t="shared" si="66"/>
        <v>1</v>
      </c>
      <c r="I753" s="19"/>
      <c r="J753" s="11" t="s">
        <v>9242</v>
      </c>
      <c r="K753" s="19" t="str">
        <f t="shared" si="71"/>
        <v>K6530</v>
      </c>
      <c r="L753" s="19" t="str">
        <f t="shared" si="67"/>
        <v>K65.3.0 - Pension funding</v>
      </c>
      <c r="M753" s="19"/>
      <c r="N753" s="19" t="s">
        <v>359</v>
      </c>
      <c r="O753" s="19" t="s">
        <v>2299</v>
      </c>
      <c r="P753" s="19" t="s">
        <v>6136</v>
      </c>
      <c r="Q753" s="19"/>
      <c r="R753" s="19"/>
      <c r="S753" s="34">
        <f t="shared" si="68"/>
        <v>41827</v>
      </c>
      <c r="T753" s="34" t="str">
        <f t="shared" si="69"/>
        <v/>
      </c>
      <c r="U753" s="34" t="str">
        <f t="shared" si="70"/>
        <v/>
      </c>
      <c r="V753" s="19"/>
    </row>
    <row r="754" spans="1:22" s="5" customFormat="1">
      <c r="A754" s="19" t="s">
        <v>9244</v>
      </c>
      <c r="B754" s="19" t="s">
        <v>5890</v>
      </c>
      <c r="C754" s="19"/>
      <c r="D754" s="19" t="s">
        <v>2299</v>
      </c>
      <c r="E754" s="34">
        <v>41827</v>
      </c>
      <c r="F754" s="19"/>
      <c r="G754" s="19"/>
      <c r="H754" s="19">
        <f t="shared" si="66"/>
        <v>1</v>
      </c>
      <c r="I754" s="19"/>
      <c r="J754" s="9" t="s">
        <v>9243</v>
      </c>
      <c r="K754" s="19" t="str">
        <f t="shared" si="71"/>
        <v>K66</v>
      </c>
      <c r="L754" s="19" t="str">
        <f t="shared" si="67"/>
        <v>K66 - Activities auxiliary to financial services and insurance activities</v>
      </c>
      <c r="M754" s="19" t="s">
        <v>358</v>
      </c>
      <c r="N754" s="19" t="s">
        <v>359</v>
      </c>
      <c r="O754" s="19" t="s">
        <v>2299</v>
      </c>
      <c r="P754" s="19" t="s">
        <v>627</v>
      </c>
      <c r="Q754" s="19"/>
      <c r="R754" s="19"/>
      <c r="S754" s="34">
        <f t="shared" si="68"/>
        <v>41827</v>
      </c>
      <c r="T754" s="34" t="str">
        <f t="shared" si="69"/>
        <v/>
      </c>
      <c r="U754" s="34" t="str">
        <f t="shared" si="70"/>
        <v/>
      </c>
      <c r="V754" s="19"/>
    </row>
    <row r="755" spans="1:22" s="5" customFormat="1">
      <c r="A755" s="19" t="s">
        <v>9245</v>
      </c>
      <c r="B755" s="19" t="s">
        <v>5891</v>
      </c>
      <c r="C755" s="19"/>
      <c r="D755" s="19" t="s">
        <v>2299</v>
      </c>
      <c r="E755" s="34">
        <v>41827</v>
      </c>
      <c r="F755" s="19"/>
      <c r="G755" s="19"/>
      <c r="H755" s="19">
        <f t="shared" si="66"/>
        <v>1</v>
      </c>
      <c r="I755" s="19"/>
      <c r="J755" s="10" t="s">
        <v>9244</v>
      </c>
      <c r="K755" s="19" t="str">
        <f t="shared" si="71"/>
        <v>K661</v>
      </c>
      <c r="L755" s="19" t="str">
        <f t="shared" si="67"/>
        <v>K66.1 - Activities auxiliary to financial services, except insurance and pension funding</v>
      </c>
      <c r="M755" s="19" t="s">
        <v>358</v>
      </c>
      <c r="N755" s="19" t="s">
        <v>359</v>
      </c>
      <c r="O755" s="19" t="s">
        <v>2299</v>
      </c>
      <c r="P755" s="19" t="s">
        <v>627</v>
      </c>
      <c r="Q755" s="19"/>
      <c r="R755" s="19"/>
      <c r="S755" s="34">
        <f t="shared" si="68"/>
        <v>41827</v>
      </c>
      <c r="T755" s="34" t="str">
        <f t="shared" si="69"/>
        <v/>
      </c>
      <c r="U755" s="34" t="str">
        <f t="shared" si="70"/>
        <v/>
      </c>
      <c r="V755" s="19"/>
    </row>
    <row r="756" spans="1:22" s="5" customFormat="1">
      <c r="A756" s="19" t="s">
        <v>9246</v>
      </c>
      <c r="B756" s="19" t="s">
        <v>5892</v>
      </c>
      <c r="C756" s="19"/>
      <c r="D756" s="19" t="s">
        <v>2299</v>
      </c>
      <c r="E756" s="34">
        <v>41827</v>
      </c>
      <c r="F756" s="19"/>
      <c r="G756" s="19"/>
      <c r="H756" s="19">
        <f t="shared" si="66"/>
        <v>1</v>
      </c>
      <c r="I756" s="19"/>
      <c r="J756" s="11" t="s">
        <v>9245</v>
      </c>
      <c r="K756" s="19" t="str">
        <f t="shared" si="71"/>
        <v>K6611</v>
      </c>
      <c r="L756" s="19" t="str">
        <f t="shared" si="67"/>
        <v>K66.1.1 - Administration of financial markets</v>
      </c>
      <c r="M756" s="19"/>
      <c r="N756" s="19" t="s">
        <v>359</v>
      </c>
      <c r="O756" s="19" t="s">
        <v>2299</v>
      </c>
      <c r="P756" s="19" t="s">
        <v>6136</v>
      </c>
      <c r="Q756" s="19"/>
      <c r="R756" s="19"/>
      <c r="S756" s="34">
        <f t="shared" si="68"/>
        <v>41827</v>
      </c>
      <c r="T756" s="34" t="str">
        <f t="shared" si="69"/>
        <v/>
      </c>
      <c r="U756" s="34" t="str">
        <f t="shared" si="70"/>
        <v/>
      </c>
      <c r="V756" s="19"/>
    </row>
    <row r="757" spans="1:22" s="5" customFormat="1">
      <c r="A757" s="19" t="s">
        <v>9247</v>
      </c>
      <c r="B757" s="19" t="s">
        <v>5893</v>
      </c>
      <c r="C757" s="19"/>
      <c r="D757" s="19" t="s">
        <v>2299</v>
      </c>
      <c r="E757" s="34">
        <v>41827</v>
      </c>
      <c r="F757" s="19"/>
      <c r="G757" s="19"/>
      <c r="H757" s="19">
        <f t="shared" si="66"/>
        <v>1</v>
      </c>
      <c r="I757" s="19"/>
      <c r="J757" s="11" t="s">
        <v>9246</v>
      </c>
      <c r="K757" s="19" t="str">
        <f t="shared" si="71"/>
        <v>K6612</v>
      </c>
      <c r="L757" s="19" t="str">
        <f t="shared" si="67"/>
        <v>K66.1.2 - Security and commodity contracts brokerage</v>
      </c>
      <c r="M757" s="19"/>
      <c r="N757" s="19" t="s">
        <v>359</v>
      </c>
      <c r="O757" s="19" t="s">
        <v>2299</v>
      </c>
      <c r="P757" s="19" t="s">
        <v>6136</v>
      </c>
      <c r="Q757" s="19"/>
      <c r="R757" s="19"/>
      <c r="S757" s="34">
        <f t="shared" si="68"/>
        <v>41827</v>
      </c>
      <c r="T757" s="34" t="str">
        <f t="shared" si="69"/>
        <v/>
      </c>
      <c r="U757" s="34" t="str">
        <f t="shared" si="70"/>
        <v/>
      </c>
      <c r="V757" s="19"/>
    </row>
    <row r="758" spans="1:22" s="5" customFormat="1">
      <c r="A758" s="19" t="s">
        <v>9248</v>
      </c>
      <c r="B758" s="19" t="s">
        <v>5894</v>
      </c>
      <c r="C758" s="19"/>
      <c r="D758" s="19" t="s">
        <v>2299</v>
      </c>
      <c r="E758" s="34">
        <v>41827</v>
      </c>
      <c r="F758" s="19"/>
      <c r="G758" s="19"/>
      <c r="H758" s="19">
        <f t="shared" si="66"/>
        <v>1</v>
      </c>
      <c r="I758" s="19"/>
      <c r="J758" s="11" t="s">
        <v>9247</v>
      </c>
      <c r="K758" s="19" t="str">
        <f t="shared" si="71"/>
        <v>K6619</v>
      </c>
      <c r="L758" s="19" t="str">
        <f t="shared" si="67"/>
        <v>K66.1.9 - Other activities auxiliary to financial services, except insurance and pension funding</v>
      </c>
      <c r="M758" s="19"/>
      <c r="N758" s="19" t="s">
        <v>359</v>
      </c>
      <c r="O758" s="19" t="s">
        <v>2299</v>
      </c>
      <c r="P758" s="19" t="s">
        <v>6136</v>
      </c>
      <c r="Q758" s="19"/>
      <c r="R758" s="19"/>
      <c r="S758" s="34">
        <f t="shared" si="68"/>
        <v>41827</v>
      </c>
      <c r="T758" s="34" t="str">
        <f t="shared" si="69"/>
        <v/>
      </c>
      <c r="U758" s="34" t="str">
        <f t="shared" si="70"/>
        <v/>
      </c>
      <c r="V758" s="19"/>
    </row>
    <row r="759" spans="1:22" s="5" customFormat="1">
      <c r="A759" s="19" t="s">
        <v>9249</v>
      </c>
      <c r="B759" s="19" t="s">
        <v>5895</v>
      </c>
      <c r="C759" s="19"/>
      <c r="D759" s="19" t="s">
        <v>2299</v>
      </c>
      <c r="E759" s="34">
        <v>41827</v>
      </c>
      <c r="F759" s="19"/>
      <c r="G759" s="19"/>
      <c r="H759" s="19">
        <f t="shared" si="66"/>
        <v>1</v>
      </c>
      <c r="I759" s="19"/>
      <c r="J759" s="10" t="s">
        <v>9248</v>
      </c>
      <c r="K759" s="19" t="str">
        <f t="shared" si="71"/>
        <v>K662</v>
      </c>
      <c r="L759" s="19" t="str">
        <f t="shared" si="67"/>
        <v>K66.2 - Activities auxiliary to insurance and pension funding</v>
      </c>
      <c r="M759" s="19" t="s">
        <v>358</v>
      </c>
      <c r="N759" s="19" t="s">
        <v>359</v>
      </c>
      <c r="O759" s="19" t="s">
        <v>2299</v>
      </c>
      <c r="P759" s="19" t="s">
        <v>627</v>
      </c>
      <c r="Q759" s="19"/>
      <c r="R759" s="19"/>
      <c r="S759" s="34">
        <f t="shared" si="68"/>
        <v>41827</v>
      </c>
      <c r="T759" s="34" t="str">
        <f t="shared" si="69"/>
        <v/>
      </c>
      <c r="U759" s="34" t="str">
        <f t="shared" si="70"/>
        <v/>
      </c>
      <c r="V759" s="19"/>
    </row>
    <row r="760" spans="1:22" s="5" customFormat="1">
      <c r="A760" s="19" t="s">
        <v>9250</v>
      </c>
      <c r="B760" s="19" t="s">
        <v>5896</v>
      </c>
      <c r="C760" s="19"/>
      <c r="D760" s="19" t="s">
        <v>2299</v>
      </c>
      <c r="E760" s="34">
        <v>41827</v>
      </c>
      <c r="F760" s="19"/>
      <c r="G760" s="19"/>
      <c r="H760" s="19">
        <f t="shared" si="66"/>
        <v>1</v>
      </c>
      <c r="I760" s="19"/>
      <c r="J760" s="11" t="s">
        <v>9249</v>
      </c>
      <c r="K760" s="19" t="str">
        <f t="shared" si="71"/>
        <v>K6621</v>
      </c>
      <c r="L760" s="19" t="str">
        <f t="shared" si="67"/>
        <v>K66.2.1 - Risk and damage evaluation</v>
      </c>
      <c r="M760" s="19"/>
      <c r="N760" s="19" t="s">
        <v>359</v>
      </c>
      <c r="O760" s="19" t="s">
        <v>2299</v>
      </c>
      <c r="P760" s="19" t="s">
        <v>6136</v>
      </c>
      <c r="Q760" s="19"/>
      <c r="R760" s="19"/>
      <c r="S760" s="34">
        <f t="shared" si="68"/>
        <v>41827</v>
      </c>
      <c r="T760" s="34" t="str">
        <f t="shared" si="69"/>
        <v/>
      </c>
      <c r="U760" s="34" t="str">
        <f t="shared" si="70"/>
        <v/>
      </c>
      <c r="V760" s="19"/>
    </row>
    <row r="761" spans="1:22" s="5" customFormat="1">
      <c r="A761" s="19" t="s">
        <v>9251</v>
      </c>
      <c r="B761" s="19" t="s">
        <v>5897</v>
      </c>
      <c r="C761" s="19"/>
      <c r="D761" s="19" t="s">
        <v>2299</v>
      </c>
      <c r="E761" s="34">
        <v>41827</v>
      </c>
      <c r="F761" s="19"/>
      <c r="G761" s="19"/>
      <c r="H761" s="19">
        <f t="shared" si="66"/>
        <v>1</v>
      </c>
      <c r="I761" s="19"/>
      <c r="J761" s="11" t="s">
        <v>9250</v>
      </c>
      <c r="K761" s="19" t="str">
        <f t="shared" si="71"/>
        <v>K6622</v>
      </c>
      <c r="L761" s="19" t="str">
        <f t="shared" si="67"/>
        <v>K66.2.2 - Activities of insurance agents and brokers</v>
      </c>
      <c r="M761" s="19"/>
      <c r="N761" s="19" t="s">
        <v>359</v>
      </c>
      <c r="O761" s="19" t="s">
        <v>2299</v>
      </c>
      <c r="P761" s="19" t="s">
        <v>6136</v>
      </c>
      <c r="Q761" s="19"/>
      <c r="R761" s="19"/>
      <c r="S761" s="34">
        <f t="shared" si="68"/>
        <v>41827</v>
      </c>
      <c r="T761" s="34" t="str">
        <f t="shared" si="69"/>
        <v/>
      </c>
      <c r="U761" s="34" t="str">
        <f t="shared" si="70"/>
        <v/>
      </c>
      <c r="V761" s="19"/>
    </row>
    <row r="762" spans="1:22" s="5" customFormat="1">
      <c r="A762" s="19" t="s">
        <v>9252</v>
      </c>
      <c r="B762" s="19" t="s">
        <v>5898</v>
      </c>
      <c r="C762" s="19"/>
      <c r="D762" s="19" t="s">
        <v>2299</v>
      </c>
      <c r="E762" s="34">
        <v>41827</v>
      </c>
      <c r="F762" s="19"/>
      <c r="G762" s="19"/>
      <c r="H762" s="19">
        <f t="shared" si="66"/>
        <v>1</v>
      </c>
      <c r="I762" s="19"/>
      <c r="J762" s="11" t="s">
        <v>9251</v>
      </c>
      <c r="K762" s="19" t="str">
        <f t="shared" si="71"/>
        <v>K6629</v>
      </c>
      <c r="L762" s="19" t="str">
        <f t="shared" si="67"/>
        <v>K66.2.9 - Other activities auxiliary to insurance and pension funding</v>
      </c>
      <c r="M762" s="19"/>
      <c r="N762" s="19" t="s">
        <v>359</v>
      </c>
      <c r="O762" s="19" t="s">
        <v>2299</v>
      </c>
      <c r="P762" s="19" t="s">
        <v>6136</v>
      </c>
      <c r="Q762" s="19"/>
      <c r="R762" s="19"/>
      <c r="S762" s="34">
        <f t="shared" si="68"/>
        <v>41827</v>
      </c>
      <c r="T762" s="34" t="str">
        <f t="shared" si="69"/>
        <v/>
      </c>
      <c r="U762" s="34" t="str">
        <f t="shared" si="70"/>
        <v/>
      </c>
      <c r="V762" s="19"/>
    </row>
    <row r="763" spans="1:22" s="5" customFormat="1">
      <c r="A763" s="19" t="s">
        <v>9253</v>
      </c>
      <c r="B763" s="19" t="s">
        <v>5899</v>
      </c>
      <c r="C763" s="19"/>
      <c r="D763" s="19" t="s">
        <v>2299</v>
      </c>
      <c r="E763" s="34">
        <v>41827</v>
      </c>
      <c r="F763" s="19"/>
      <c r="G763" s="19"/>
      <c r="H763" s="19">
        <f t="shared" si="66"/>
        <v>1</v>
      </c>
      <c r="I763" s="19"/>
      <c r="J763" s="10" t="s">
        <v>9252</v>
      </c>
      <c r="K763" s="19" t="str">
        <f t="shared" si="71"/>
        <v>K663</v>
      </c>
      <c r="L763" s="19" t="str">
        <f t="shared" si="67"/>
        <v>K66.3 - Fund management activities</v>
      </c>
      <c r="M763" s="19" t="s">
        <v>358</v>
      </c>
      <c r="N763" s="19" t="s">
        <v>359</v>
      </c>
      <c r="O763" s="19" t="s">
        <v>2299</v>
      </c>
      <c r="P763" s="19" t="s">
        <v>627</v>
      </c>
      <c r="Q763" s="19"/>
      <c r="R763" s="19"/>
      <c r="S763" s="34">
        <f t="shared" si="68"/>
        <v>41827</v>
      </c>
      <c r="T763" s="34" t="str">
        <f t="shared" si="69"/>
        <v/>
      </c>
      <c r="U763" s="34" t="str">
        <f t="shared" si="70"/>
        <v/>
      </c>
      <c r="V763" s="19"/>
    </row>
    <row r="764" spans="1:22" s="5" customFormat="1">
      <c r="A764" s="4" t="s">
        <v>9254</v>
      </c>
      <c r="B764" s="19" t="s">
        <v>5909</v>
      </c>
      <c r="C764" s="19"/>
      <c r="D764" s="19" t="s">
        <v>2299</v>
      </c>
      <c r="E764" s="34">
        <v>41827</v>
      </c>
      <c r="F764" s="19"/>
      <c r="G764" s="19"/>
      <c r="H764" s="19">
        <f t="shared" si="66"/>
        <v>1</v>
      </c>
      <c r="I764" s="19"/>
      <c r="J764" s="11" t="s">
        <v>9253</v>
      </c>
      <c r="K764" s="19" t="str">
        <f t="shared" si="71"/>
        <v>K6630</v>
      </c>
      <c r="L764" s="19" t="str">
        <f t="shared" si="67"/>
        <v>K66.3.0 - Fund management activities</v>
      </c>
      <c r="M764" s="19"/>
      <c r="N764" s="19" t="s">
        <v>359</v>
      </c>
      <c r="O764" s="19" t="s">
        <v>2299</v>
      </c>
      <c r="P764" s="19" t="s">
        <v>6136</v>
      </c>
      <c r="Q764" s="19"/>
      <c r="R764" s="19"/>
      <c r="S764" s="34">
        <f t="shared" si="68"/>
        <v>41827</v>
      </c>
      <c r="T764" s="34" t="str">
        <f t="shared" si="69"/>
        <v/>
      </c>
      <c r="U764" s="34" t="str">
        <f t="shared" si="70"/>
        <v/>
      </c>
      <c r="V764" s="19"/>
    </row>
    <row r="765" spans="1:22" s="5" customFormat="1">
      <c r="A765" s="19" t="s">
        <v>9255</v>
      </c>
      <c r="B765" s="19" t="s">
        <v>5901</v>
      </c>
      <c r="C765" s="19"/>
      <c r="D765" s="19" t="s">
        <v>2299</v>
      </c>
      <c r="E765" s="34">
        <v>41827</v>
      </c>
      <c r="F765" s="19"/>
      <c r="G765" s="19"/>
      <c r="H765" s="19">
        <f t="shared" si="66"/>
        <v>1</v>
      </c>
      <c r="I765" s="19"/>
      <c r="J765" s="8" t="s">
        <v>9254</v>
      </c>
      <c r="K765" s="19" t="str">
        <f t="shared" si="71"/>
        <v>L</v>
      </c>
      <c r="L765" s="19" t="str">
        <f t="shared" si="67"/>
        <v>L - Real estate activities</v>
      </c>
      <c r="M765" s="19" t="s">
        <v>358</v>
      </c>
      <c r="N765" s="19" t="s">
        <v>359</v>
      </c>
      <c r="O765" s="19" t="s">
        <v>2299</v>
      </c>
      <c r="P765" s="19"/>
      <c r="Q765" s="19"/>
      <c r="R765" s="19"/>
      <c r="S765" s="34">
        <f t="shared" si="68"/>
        <v>41827</v>
      </c>
      <c r="T765" s="34" t="str">
        <f t="shared" si="69"/>
        <v/>
      </c>
      <c r="U765" s="34" t="str">
        <f t="shared" si="70"/>
        <v/>
      </c>
      <c r="V765" s="19"/>
    </row>
    <row r="766" spans="1:22" s="5" customFormat="1">
      <c r="A766" s="19" t="s">
        <v>9256</v>
      </c>
      <c r="B766" s="19" t="s">
        <v>5902</v>
      </c>
      <c r="C766" s="19"/>
      <c r="D766" s="19" t="s">
        <v>2299</v>
      </c>
      <c r="E766" s="34">
        <v>41827</v>
      </c>
      <c r="F766" s="19"/>
      <c r="G766" s="19"/>
      <c r="H766" s="19">
        <f t="shared" si="66"/>
        <v>1</v>
      </c>
      <c r="I766" s="19"/>
      <c r="J766" s="9" t="s">
        <v>9255</v>
      </c>
      <c r="K766" s="19" t="str">
        <f t="shared" si="71"/>
        <v>L68</v>
      </c>
      <c r="L766" s="19" t="str">
        <f t="shared" si="67"/>
        <v>L68 - Real estate activities</v>
      </c>
      <c r="M766" s="19" t="s">
        <v>358</v>
      </c>
      <c r="N766" s="19" t="s">
        <v>359</v>
      </c>
      <c r="O766" s="19" t="s">
        <v>2299</v>
      </c>
      <c r="P766" s="19"/>
      <c r="Q766" s="19"/>
      <c r="R766" s="19"/>
      <c r="S766" s="34">
        <f t="shared" si="68"/>
        <v>41827</v>
      </c>
      <c r="T766" s="34" t="str">
        <f t="shared" si="69"/>
        <v/>
      </c>
      <c r="U766" s="34" t="str">
        <f t="shared" si="70"/>
        <v/>
      </c>
      <c r="V766" s="19"/>
    </row>
    <row r="767" spans="1:22" s="5" customFormat="1">
      <c r="A767" s="19" t="s">
        <v>9257</v>
      </c>
      <c r="B767" s="19" t="s">
        <v>5903</v>
      </c>
      <c r="C767" s="19"/>
      <c r="D767" s="19" t="s">
        <v>2299</v>
      </c>
      <c r="E767" s="34">
        <v>41827</v>
      </c>
      <c r="F767" s="19"/>
      <c r="G767" s="19"/>
      <c r="H767" s="19">
        <f t="shared" si="66"/>
        <v>1</v>
      </c>
      <c r="I767" s="19"/>
      <c r="J767" s="10" t="s">
        <v>9256</v>
      </c>
      <c r="K767" s="19" t="str">
        <f t="shared" si="71"/>
        <v>L681</v>
      </c>
      <c r="L767" s="19" t="str">
        <f t="shared" si="67"/>
        <v>L68.1 - Buying and selling of own real estate</v>
      </c>
      <c r="M767" s="19" t="s">
        <v>358</v>
      </c>
      <c r="N767" s="19" t="s">
        <v>359</v>
      </c>
      <c r="O767" s="19" t="s">
        <v>2299</v>
      </c>
      <c r="P767" s="19"/>
      <c r="Q767" s="19"/>
      <c r="R767" s="19"/>
      <c r="S767" s="34">
        <f t="shared" si="68"/>
        <v>41827</v>
      </c>
      <c r="T767" s="34" t="str">
        <f t="shared" si="69"/>
        <v/>
      </c>
      <c r="U767" s="34" t="str">
        <f t="shared" si="70"/>
        <v/>
      </c>
      <c r="V767" s="19"/>
    </row>
    <row r="768" spans="1:22" s="5" customFormat="1">
      <c r="A768" s="19" t="s">
        <v>9258</v>
      </c>
      <c r="B768" s="19" t="s">
        <v>5904</v>
      </c>
      <c r="C768" s="19"/>
      <c r="D768" s="19" t="s">
        <v>2299</v>
      </c>
      <c r="E768" s="34">
        <v>41827</v>
      </c>
      <c r="F768" s="19"/>
      <c r="G768" s="19"/>
      <c r="H768" s="19">
        <f t="shared" si="66"/>
        <v>1</v>
      </c>
      <c r="I768" s="19"/>
      <c r="J768" s="11" t="s">
        <v>9257</v>
      </c>
      <c r="K768" s="19" t="str">
        <f t="shared" si="71"/>
        <v>L6810</v>
      </c>
      <c r="L768" s="19" t="str">
        <f t="shared" si="67"/>
        <v>L68.1.0 - Buying and selling of own real estate</v>
      </c>
      <c r="M768" s="19"/>
      <c r="N768" s="19" t="s">
        <v>359</v>
      </c>
      <c r="O768" s="19" t="s">
        <v>2299</v>
      </c>
      <c r="P768" s="19"/>
      <c r="Q768" s="19"/>
      <c r="R768" s="19"/>
      <c r="S768" s="34">
        <f t="shared" si="68"/>
        <v>41827</v>
      </c>
      <c r="T768" s="34" t="str">
        <f t="shared" si="69"/>
        <v/>
      </c>
      <c r="U768" s="34" t="str">
        <f t="shared" si="70"/>
        <v/>
      </c>
      <c r="V768" s="19"/>
    </row>
    <row r="769" spans="1:22" s="5" customFormat="1">
      <c r="A769" s="19" t="s">
        <v>9259</v>
      </c>
      <c r="B769" s="19" t="s">
        <v>5905</v>
      </c>
      <c r="C769" s="19"/>
      <c r="D769" s="19" t="s">
        <v>2299</v>
      </c>
      <c r="E769" s="34">
        <v>41827</v>
      </c>
      <c r="F769" s="19"/>
      <c r="G769" s="19"/>
      <c r="H769" s="19">
        <f t="shared" si="66"/>
        <v>1</v>
      </c>
      <c r="I769" s="19"/>
      <c r="J769" s="10" t="s">
        <v>9258</v>
      </c>
      <c r="K769" s="19" t="str">
        <f t="shared" si="71"/>
        <v>L682</v>
      </c>
      <c r="L769" s="19" t="str">
        <f t="shared" si="67"/>
        <v>L68.2 - Renting and operating of own or leased real estate</v>
      </c>
      <c r="M769" s="19" t="s">
        <v>358</v>
      </c>
      <c r="N769" s="19" t="s">
        <v>359</v>
      </c>
      <c r="O769" s="19" t="s">
        <v>2299</v>
      </c>
      <c r="P769" s="19"/>
      <c r="Q769" s="19"/>
      <c r="R769" s="19"/>
      <c r="S769" s="34">
        <f t="shared" si="68"/>
        <v>41827</v>
      </c>
      <c r="T769" s="34" t="str">
        <f t="shared" si="69"/>
        <v/>
      </c>
      <c r="U769" s="34" t="str">
        <f t="shared" si="70"/>
        <v/>
      </c>
      <c r="V769" s="19"/>
    </row>
    <row r="770" spans="1:22" s="5" customFormat="1">
      <c r="A770" s="19" t="s">
        <v>9260</v>
      </c>
      <c r="B770" s="19" t="s">
        <v>5906</v>
      </c>
      <c r="C770" s="19"/>
      <c r="D770" s="19" t="s">
        <v>2299</v>
      </c>
      <c r="E770" s="34">
        <v>41827</v>
      </c>
      <c r="F770" s="19"/>
      <c r="G770" s="19"/>
      <c r="H770" s="19">
        <f t="shared" si="66"/>
        <v>1</v>
      </c>
      <c r="I770" s="19"/>
      <c r="J770" s="11" t="s">
        <v>9259</v>
      </c>
      <c r="K770" s="19" t="str">
        <f t="shared" si="71"/>
        <v>L6820</v>
      </c>
      <c r="L770" s="19" t="str">
        <f t="shared" si="67"/>
        <v>L68.2.0 - Renting and operating of own or leased real estate</v>
      </c>
      <c r="M770" s="19"/>
      <c r="N770" s="19" t="s">
        <v>359</v>
      </c>
      <c r="O770" s="19" t="s">
        <v>2299</v>
      </c>
      <c r="P770" s="19"/>
      <c r="Q770" s="19"/>
      <c r="R770" s="19"/>
      <c r="S770" s="34">
        <f t="shared" si="68"/>
        <v>41827</v>
      </c>
      <c r="T770" s="34" t="str">
        <f t="shared" si="69"/>
        <v/>
      </c>
      <c r="U770" s="34" t="str">
        <f t="shared" si="70"/>
        <v/>
      </c>
      <c r="V770" s="19"/>
    </row>
    <row r="771" spans="1:22" s="5" customFormat="1">
      <c r="A771" s="19" t="s">
        <v>9261</v>
      </c>
      <c r="B771" s="19" t="s">
        <v>5907</v>
      </c>
      <c r="C771" s="19"/>
      <c r="D771" s="19" t="s">
        <v>2299</v>
      </c>
      <c r="E771" s="34">
        <v>41827</v>
      </c>
      <c r="F771" s="19"/>
      <c r="G771" s="19"/>
      <c r="H771" s="19">
        <f t="shared" ref="H771:H834" si="72">COUNTIF(J:J,A771)</f>
        <v>1</v>
      </c>
      <c r="I771" s="19"/>
      <c r="J771" s="10" t="s">
        <v>9260</v>
      </c>
      <c r="K771" s="19" t="str">
        <f t="shared" si="71"/>
        <v>L683</v>
      </c>
      <c r="L771" s="19" t="str">
        <f t="shared" si="67"/>
        <v>L68.3 - Real estate activities on a fee or contract basis</v>
      </c>
      <c r="M771" s="19" t="s">
        <v>358</v>
      </c>
      <c r="N771" s="19" t="s">
        <v>359</v>
      </c>
      <c r="O771" s="19" t="s">
        <v>2299</v>
      </c>
      <c r="P771" s="19"/>
      <c r="Q771" s="19"/>
      <c r="R771" s="19"/>
      <c r="S771" s="34">
        <f t="shared" si="68"/>
        <v>41827</v>
      </c>
      <c r="T771" s="34" t="str">
        <f t="shared" si="69"/>
        <v/>
      </c>
      <c r="U771" s="34" t="str">
        <f t="shared" si="70"/>
        <v/>
      </c>
      <c r="V771" s="19"/>
    </row>
    <row r="772" spans="1:22" s="5" customFormat="1">
      <c r="A772" s="19" t="s">
        <v>9262</v>
      </c>
      <c r="B772" s="19" t="s">
        <v>5908</v>
      </c>
      <c r="C772" s="19"/>
      <c r="D772" s="19" t="s">
        <v>2299</v>
      </c>
      <c r="E772" s="34">
        <v>41827</v>
      </c>
      <c r="F772" s="19"/>
      <c r="G772" s="19"/>
      <c r="H772" s="19">
        <f t="shared" si="72"/>
        <v>1</v>
      </c>
      <c r="I772" s="19"/>
      <c r="J772" s="11" t="s">
        <v>9261</v>
      </c>
      <c r="K772" s="19" t="str">
        <f t="shared" si="71"/>
        <v>L6831</v>
      </c>
      <c r="L772" s="19" t="str">
        <f t="shared" ref="L772:L835" si="73">J772</f>
        <v>L68.3.1 - Real estate agencies</v>
      </c>
      <c r="M772" s="19"/>
      <c r="N772" s="19" t="s">
        <v>359</v>
      </c>
      <c r="O772" s="19" t="s">
        <v>2299</v>
      </c>
      <c r="P772" s="19"/>
      <c r="Q772" s="19"/>
      <c r="R772" s="19"/>
      <c r="S772" s="34">
        <f t="shared" ref="S772:S835" si="74">VLOOKUP(J772,A:G,5,FALSE)</f>
        <v>41827</v>
      </c>
      <c r="T772" s="34" t="str">
        <f t="shared" ref="T772:T835" si="75">IF(VLOOKUP(J772,A:G,6,FALSE)=0,"",VLOOKUP(J772,A:G,6,FALSE))</f>
        <v/>
      </c>
      <c r="U772" s="34" t="str">
        <f t="shared" ref="U772:U835" si="76">IF(VLOOKUP(J772,A:G,7,FALSE)=0,"",VLOOKUP(J772,A:G,7,FALSE))</f>
        <v/>
      </c>
      <c r="V772" s="19"/>
    </row>
    <row r="773" spans="1:22" s="5" customFormat="1">
      <c r="A773" s="4" t="s">
        <v>9263</v>
      </c>
      <c r="B773" s="19" t="s">
        <v>5951</v>
      </c>
      <c r="C773" s="19"/>
      <c r="D773" s="19" t="s">
        <v>2299</v>
      </c>
      <c r="E773" s="34">
        <v>41827</v>
      </c>
      <c r="F773" s="19"/>
      <c r="G773" s="19"/>
      <c r="H773" s="19">
        <f t="shared" si="72"/>
        <v>1</v>
      </c>
      <c r="I773" s="19"/>
      <c r="J773" s="11" t="s">
        <v>9262</v>
      </c>
      <c r="K773" s="19" t="str">
        <f t="shared" ref="K773:K836" si="77">VLOOKUP(J773,$A$2:$B$1100,2,0)</f>
        <v>L6832</v>
      </c>
      <c r="L773" s="19" t="str">
        <f t="shared" si="73"/>
        <v>L68.3.2 - Management of real estate on a fee or contract basis</v>
      </c>
      <c r="M773" s="19"/>
      <c r="N773" s="19" t="s">
        <v>359</v>
      </c>
      <c r="O773" s="19" t="s">
        <v>2299</v>
      </c>
      <c r="P773" s="19"/>
      <c r="Q773" s="19"/>
      <c r="R773" s="19"/>
      <c r="S773" s="34">
        <f t="shared" si="74"/>
        <v>41827</v>
      </c>
      <c r="T773" s="34" t="str">
        <f t="shared" si="75"/>
        <v/>
      </c>
      <c r="U773" s="34" t="str">
        <f t="shared" si="76"/>
        <v/>
      </c>
      <c r="V773" s="19"/>
    </row>
    <row r="774" spans="1:22" s="5" customFormat="1">
      <c r="A774" s="19" t="s">
        <v>9264</v>
      </c>
      <c r="B774" s="19" t="s">
        <v>5910</v>
      </c>
      <c r="C774" s="19"/>
      <c r="D774" s="19" t="s">
        <v>2299</v>
      </c>
      <c r="E774" s="34">
        <v>41827</v>
      </c>
      <c r="F774" s="19"/>
      <c r="G774" s="19"/>
      <c r="H774" s="19">
        <f t="shared" si="72"/>
        <v>1</v>
      </c>
      <c r="I774" s="19"/>
      <c r="J774" s="8" t="s">
        <v>9263</v>
      </c>
      <c r="K774" s="19" t="str">
        <f t="shared" si="77"/>
        <v>M</v>
      </c>
      <c r="L774" s="19" t="str">
        <f t="shared" si="73"/>
        <v>M - Professional, scientific and technical activities</v>
      </c>
      <c r="M774" s="19" t="s">
        <v>358</v>
      </c>
      <c r="N774" s="19" t="s">
        <v>359</v>
      </c>
      <c r="O774" s="19" t="s">
        <v>2299</v>
      </c>
      <c r="P774" s="19"/>
      <c r="Q774" s="19"/>
      <c r="R774" s="19"/>
      <c r="S774" s="34">
        <f t="shared" si="74"/>
        <v>41827</v>
      </c>
      <c r="T774" s="34" t="str">
        <f t="shared" si="75"/>
        <v/>
      </c>
      <c r="U774" s="34" t="str">
        <f t="shared" si="76"/>
        <v/>
      </c>
      <c r="V774" s="19"/>
    </row>
    <row r="775" spans="1:22" s="5" customFormat="1">
      <c r="A775" s="19" t="s">
        <v>9265</v>
      </c>
      <c r="B775" s="19" t="s">
        <v>5911</v>
      </c>
      <c r="C775" s="19"/>
      <c r="D775" s="19" t="s">
        <v>2299</v>
      </c>
      <c r="E775" s="34">
        <v>41827</v>
      </c>
      <c r="F775" s="19"/>
      <c r="G775" s="19"/>
      <c r="H775" s="19">
        <f t="shared" si="72"/>
        <v>1</v>
      </c>
      <c r="I775" s="19"/>
      <c r="J775" s="9" t="s">
        <v>9264</v>
      </c>
      <c r="K775" s="19" t="str">
        <f t="shared" si="77"/>
        <v>M69</v>
      </c>
      <c r="L775" s="19" t="str">
        <f t="shared" si="73"/>
        <v>M69 - Legal and accounting activities</v>
      </c>
      <c r="M775" s="19" t="s">
        <v>358</v>
      </c>
      <c r="N775" s="19" t="s">
        <v>359</v>
      </c>
      <c r="O775" s="19" t="s">
        <v>2299</v>
      </c>
      <c r="P775" s="19"/>
      <c r="Q775" s="19"/>
      <c r="R775" s="19"/>
      <c r="S775" s="34">
        <f t="shared" si="74"/>
        <v>41827</v>
      </c>
      <c r="T775" s="34" t="str">
        <f t="shared" si="75"/>
        <v/>
      </c>
      <c r="U775" s="34" t="str">
        <f t="shared" si="76"/>
        <v/>
      </c>
      <c r="V775" s="19"/>
    </row>
    <row r="776" spans="1:22" s="5" customFormat="1">
      <c r="A776" s="19" t="s">
        <v>9266</v>
      </c>
      <c r="B776" s="19" t="s">
        <v>5912</v>
      </c>
      <c r="C776" s="19"/>
      <c r="D776" s="19" t="s">
        <v>2299</v>
      </c>
      <c r="E776" s="34">
        <v>41827</v>
      </c>
      <c r="F776" s="19"/>
      <c r="G776" s="19"/>
      <c r="H776" s="19">
        <f t="shared" si="72"/>
        <v>1</v>
      </c>
      <c r="I776" s="19"/>
      <c r="J776" s="10" t="s">
        <v>9265</v>
      </c>
      <c r="K776" s="19" t="str">
        <f t="shared" si="77"/>
        <v>M691</v>
      </c>
      <c r="L776" s="19" t="str">
        <f t="shared" si="73"/>
        <v>M69.1 - Legal activities</v>
      </c>
      <c r="M776" s="19" t="s">
        <v>358</v>
      </c>
      <c r="N776" s="19" t="s">
        <v>359</v>
      </c>
      <c r="O776" s="19" t="s">
        <v>2299</v>
      </c>
      <c r="P776" s="19"/>
      <c r="Q776" s="19"/>
      <c r="R776" s="19"/>
      <c r="S776" s="34">
        <f t="shared" si="74"/>
        <v>41827</v>
      </c>
      <c r="T776" s="34" t="str">
        <f t="shared" si="75"/>
        <v/>
      </c>
      <c r="U776" s="34" t="str">
        <f t="shared" si="76"/>
        <v/>
      </c>
      <c r="V776" s="19"/>
    </row>
    <row r="777" spans="1:22" s="5" customFormat="1">
      <c r="A777" s="19" t="s">
        <v>9267</v>
      </c>
      <c r="B777" s="19" t="s">
        <v>5913</v>
      </c>
      <c r="C777" s="19"/>
      <c r="D777" s="19" t="s">
        <v>2299</v>
      </c>
      <c r="E777" s="34">
        <v>41827</v>
      </c>
      <c r="F777" s="19"/>
      <c r="G777" s="19"/>
      <c r="H777" s="19">
        <f t="shared" si="72"/>
        <v>1</v>
      </c>
      <c r="I777" s="19"/>
      <c r="J777" s="11" t="s">
        <v>9266</v>
      </c>
      <c r="K777" s="19" t="str">
        <f t="shared" si="77"/>
        <v>M6910</v>
      </c>
      <c r="L777" s="19" t="str">
        <f t="shared" si="73"/>
        <v>M69.1.0 - Legal activities</v>
      </c>
      <c r="M777" s="19"/>
      <c r="N777" s="19" t="s">
        <v>359</v>
      </c>
      <c r="O777" s="19" t="s">
        <v>2299</v>
      </c>
      <c r="P777" s="19"/>
      <c r="Q777" s="19"/>
      <c r="R777" s="19"/>
      <c r="S777" s="34">
        <f t="shared" si="74"/>
        <v>41827</v>
      </c>
      <c r="T777" s="34" t="str">
        <f t="shared" si="75"/>
        <v/>
      </c>
      <c r="U777" s="34" t="str">
        <f t="shared" si="76"/>
        <v/>
      </c>
      <c r="V777" s="19"/>
    </row>
    <row r="778" spans="1:22" s="5" customFormat="1">
      <c r="A778" s="19" t="s">
        <v>9268</v>
      </c>
      <c r="B778" s="19" t="s">
        <v>5914</v>
      </c>
      <c r="C778" s="19"/>
      <c r="D778" s="19" t="s">
        <v>2299</v>
      </c>
      <c r="E778" s="34">
        <v>41827</v>
      </c>
      <c r="F778" s="19"/>
      <c r="G778" s="19"/>
      <c r="H778" s="19">
        <f t="shared" si="72"/>
        <v>1</v>
      </c>
      <c r="I778" s="19"/>
      <c r="J778" s="10" t="s">
        <v>9267</v>
      </c>
      <c r="K778" s="19" t="str">
        <f t="shared" si="77"/>
        <v>M692</v>
      </c>
      <c r="L778" s="19" t="str">
        <f t="shared" si="73"/>
        <v>M69.2 - Accounting, bookkeeping and auditing activities; tax consultancy</v>
      </c>
      <c r="M778" s="19" t="s">
        <v>358</v>
      </c>
      <c r="N778" s="19" t="s">
        <v>359</v>
      </c>
      <c r="O778" s="19" t="s">
        <v>2299</v>
      </c>
      <c r="P778" s="19"/>
      <c r="Q778" s="19"/>
      <c r="R778" s="19"/>
      <c r="S778" s="34">
        <f t="shared" si="74"/>
        <v>41827</v>
      </c>
      <c r="T778" s="34" t="str">
        <f t="shared" si="75"/>
        <v/>
      </c>
      <c r="U778" s="34" t="str">
        <f t="shared" si="76"/>
        <v/>
      </c>
      <c r="V778" s="19"/>
    </row>
    <row r="779" spans="1:22" s="5" customFormat="1">
      <c r="A779" s="19" t="s">
        <v>9269</v>
      </c>
      <c r="B779" s="19" t="s">
        <v>5915</v>
      </c>
      <c r="C779" s="19"/>
      <c r="D779" s="19" t="s">
        <v>2299</v>
      </c>
      <c r="E779" s="34">
        <v>41827</v>
      </c>
      <c r="F779" s="19"/>
      <c r="G779" s="19"/>
      <c r="H779" s="19">
        <f t="shared" si="72"/>
        <v>1</v>
      </c>
      <c r="I779" s="19"/>
      <c r="J779" s="11" t="s">
        <v>9268</v>
      </c>
      <c r="K779" s="19" t="str">
        <f t="shared" si="77"/>
        <v>M6920</v>
      </c>
      <c r="L779" s="19" t="str">
        <f t="shared" si="73"/>
        <v>M69.2.0 - Accounting, bookkeeping and auditing activities; tax consultancy</v>
      </c>
      <c r="M779" s="19"/>
      <c r="N779" s="19" t="s">
        <v>359</v>
      </c>
      <c r="O779" s="19" t="s">
        <v>2299</v>
      </c>
      <c r="P779" s="19"/>
      <c r="Q779" s="19"/>
      <c r="R779" s="19"/>
      <c r="S779" s="34">
        <f t="shared" si="74"/>
        <v>41827</v>
      </c>
      <c r="T779" s="34" t="str">
        <f t="shared" si="75"/>
        <v/>
      </c>
      <c r="U779" s="34" t="str">
        <f t="shared" si="76"/>
        <v/>
      </c>
      <c r="V779" s="19"/>
    </row>
    <row r="780" spans="1:22" s="5" customFormat="1">
      <c r="A780" s="19" t="s">
        <v>9270</v>
      </c>
      <c r="B780" s="19" t="s">
        <v>5916</v>
      </c>
      <c r="C780" s="19"/>
      <c r="D780" s="19" t="s">
        <v>2299</v>
      </c>
      <c r="E780" s="34">
        <v>41827</v>
      </c>
      <c r="F780" s="19"/>
      <c r="G780" s="19"/>
      <c r="H780" s="19">
        <f t="shared" si="72"/>
        <v>1</v>
      </c>
      <c r="I780" s="19"/>
      <c r="J780" s="9" t="s">
        <v>9269</v>
      </c>
      <c r="K780" s="19" t="str">
        <f t="shared" si="77"/>
        <v>M70</v>
      </c>
      <c r="L780" s="19" t="str">
        <f t="shared" si="73"/>
        <v>M70 - Activities of head offices; management consultancy activities</v>
      </c>
      <c r="M780" s="19" t="s">
        <v>358</v>
      </c>
      <c r="N780" s="19" t="s">
        <v>359</v>
      </c>
      <c r="O780" s="19" t="s">
        <v>2299</v>
      </c>
      <c r="P780" s="19"/>
      <c r="Q780" s="19"/>
      <c r="R780" s="19"/>
      <c r="S780" s="34">
        <f t="shared" si="74"/>
        <v>41827</v>
      </c>
      <c r="T780" s="34" t="str">
        <f t="shared" si="75"/>
        <v/>
      </c>
      <c r="U780" s="34" t="str">
        <f t="shared" si="76"/>
        <v/>
      </c>
      <c r="V780" s="19"/>
    </row>
    <row r="781" spans="1:22" s="5" customFormat="1">
      <c r="A781" s="19" t="s">
        <v>9271</v>
      </c>
      <c r="B781" s="19" t="s">
        <v>5917</v>
      </c>
      <c r="C781" s="19"/>
      <c r="D781" s="19" t="s">
        <v>2299</v>
      </c>
      <c r="E781" s="34">
        <v>41827</v>
      </c>
      <c r="F781" s="19"/>
      <c r="G781" s="19"/>
      <c r="H781" s="19">
        <f t="shared" si="72"/>
        <v>1</v>
      </c>
      <c r="I781" s="19"/>
      <c r="J781" s="10" t="s">
        <v>9270</v>
      </c>
      <c r="K781" s="19" t="str">
        <f t="shared" si="77"/>
        <v>M701</v>
      </c>
      <c r="L781" s="19" t="str">
        <f t="shared" si="73"/>
        <v>M70.1 - Activities of head offices</v>
      </c>
      <c r="M781" s="19" t="s">
        <v>358</v>
      </c>
      <c r="N781" s="19" t="s">
        <v>359</v>
      </c>
      <c r="O781" s="19" t="s">
        <v>2299</v>
      </c>
      <c r="P781" s="19"/>
      <c r="Q781" s="19"/>
      <c r="R781" s="19"/>
      <c r="S781" s="34">
        <f t="shared" si="74"/>
        <v>41827</v>
      </c>
      <c r="T781" s="34" t="str">
        <f t="shared" si="75"/>
        <v/>
      </c>
      <c r="U781" s="34" t="str">
        <f t="shared" si="76"/>
        <v/>
      </c>
      <c r="V781" s="19"/>
    </row>
    <row r="782" spans="1:22" s="5" customFormat="1">
      <c r="A782" s="19" t="s">
        <v>9272</v>
      </c>
      <c r="B782" s="19" t="s">
        <v>5918</v>
      </c>
      <c r="C782" s="19"/>
      <c r="D782" s="19" t="s">
        <v>2299</v>
      </c>
      <c r="E782" s="34">
        <v>41827</v>
      </c>
      <c r="F782" s="19"/>
      <c r="G782" s="19"/>
      <c r="H782" s="19">
        <f t="shared" si="72"/>
        <v>1</v>
      </c>
      <c r="I782" s="19"/>
      <c r="J782" s="11" t="s">
        <v>9271</v>
      </c>
      <c r="K782" s="19" t="str">
        <f t="shared" si="77"/>
        <v>M7010</v>
      </c>
      <c r="L782" s="19" t="str">
        <f t="shared" si="73"/>
        <v>M70.1.0 - Activities of head offices</v>
      </c>
      <c r="M782" s="19"/>
      <c r="N782" s="19" t="s">
        <v>359</v>
      </c>
      <c r="O782" s="19" t="s">
        <v>2299</v>
      </c>
      <c r="P782" s="19"/>
      <c r="Q782" s="19"/>
      <c r="R782" s="19"/>
      <c r="S782" s="34">
        <f t="shared" si="74"/>
        <v>41827</v>
      </c>
      <c r="T782" s="34" t="str">
        <f t="shared" si="75"/>
        <v/>
      </c>
      <c r="U782" s="34" t="str">
        <f t="shared" si="76"/>
        <v/>
      </c>
      <c r="V782" s="19"/>
    </row>
    <row r="783" spans="1:22" s="5" customFormat="1">
      <c r="A783" s="19" t="s">
        <v>9273</v>
      </c>
      <c r="B783" s="19" t="s">
        <v>5919</v>
      </c>
      <c r="C783" s="19"/>
      <c r="D783" s="19" t="s">
        <v>2299</v>
      </c>
      <c r="E783" s="34">
        <v>41827</v>
      </c>
      <c r="F783" s="19"/>
      <c r="G783" s="19"/>
      <c r="H783" s="19">
        <f t="shared" si="72"/>
        <v>1</v>
      </c>
      <c r="I783" s="19"/>
      <c r="J783" s="10" t="s">
        <v>9272</v>
      </c>
      <c r="K783" s="19" t="str">
        <f t="shared" si="77"/>
        <v>M702</v>
      </c>
      <c r="L783" s="19" t="str">
        <f t="shared" si="73"/>
        <v>M70.2 - Management consultancy activities</v>
      </c>
      <c r="M783" s="19" t="s">
        <v>358</v>
      </c>
      <c r="N783" s="19" t="s">
        <v>359</v>
      </c>
      <c r="O783" s="19" t="s">
        <v>2299</v>
      </c>
      <c r="P783" s="19"/>
      <c r="Q783" s="19"/>
      <c r="R783" s="19"/>
      <c r="S783" s="34">
        <f t="shared" si="74"/>
        <v>41827</v>
      </c>
      <c r="T783" s="34" t="str">
        <f t="shared" si="75"/>
        <v/>
      </c>
      <c r="U783" s="34" t="str">
        <f t="shared" si="76"/>
        <v/>
      </c>
      <c r="V783" s="19"/>
    </row>
    <row r="784" spans="1:22" s="5" customFormat="1">
      <c r="A784" s="19" t="s">
        <v>9274</v>
      </c>
      <c r="B784" s="19" t="s">
        <v>5920</v>
      </c>
      <c r="C784" s="19"/>
      <c r="D784" s="19" t="s">
        <v>2299</v>
      </c>
      <c r="E784" s="34">
        <v>41827</v>
      </c>
      <c r="F784" s="19"/>
      <c r="G784" s="19"/>
      <c r="H784" s="19">
        <f t="shared" si="72"/>
        <v>1</v>
      </c>
      <c r="I784" s="19"/>
      <c r="J784" s="11" t="s">
        <v>9273</v>
      </c>
      <c r="K784" s="19" t="str">
        <f t="shared" si="77"/>
        <v>M7021</v>
      </c>
      <c r="L784" s="19" t="str">
        <f t="shared" si="73"/>
        <v>M70.2.1 - Public relations and communication activities</v>
      </c>
      <c r="M784" s="19"/>
      <c r="N784" s="19" t="s">
        <v>359</v>
      </c>
      <c r="O784" s="19" t="s">
        <v>2299</v>
      </c>
      <c r="P784" s="19"/>
      <c r="Q784" s="19"/>
      <c r="R784" s="19"/>
      <c r="S784" s="34">
        <f t="shared" si="74"/>
        <v>41827</v>
      </c>
      <c r="T784" s="34" t="str">
        <f t="shared" si="75"/>
        <v/>
      </c>
      <c r="U784" s="34" t="str">
        <f t="shared" si="76"/>
        <v/>
      </c>
      <c r="V784" s="19"/>
    </row>
    <row r="785" spans="1:22" s="5" customFormat="1">
      <c r="A785" s="19" t="s">
        <v>9275</v>
      </c>
      <c r="B785" s="19" t="s">
        <v>5921</v>
      </c>
      <c r="C785" s="19"/>
      <c r="D785" s="19" t="s">
        <v>2299</v>
      </c>
      <c r="E785" s="34">
        <v>41827</v>
      </c>
      <c r="F785" s="19"/>
      <c r="G785" s="19"/>
      <c r="H785" s="19">
        <f t="shared" si="72"/>
        <v>1</v>
      </c>
      <c r="I785" s="19"/>
      <c r="J785" s="11" t="s">
        <v>9274</v>
      </c>
      <c r="K785" s="19" t="str">
        <f t="shared" si="77"/>
        <v>M7022</v>
      </c>
      <c r="L785" s="19" t="str">
        <f t="shared" si="73"/>
        <v>M70.2.2 - Business and other management consultancy activities</v>
      </c>
      <c r="M785" s="19"/>
      <c r="N785" s="19" t="s">
        <v>359</v>
      </c>
      <c r="O785" s="19" t="s">
        <v>2299</v>
      </c>
      <c r="P785" s="19"/>
      <c r="Q785" s="19"/>
      <c r="R785" s="19"/>
      <c r="S785" s="34">
        <f t="shared" si="74"/>
        <v>41827</v>
      </c>
      <c r="T785" s="34" t="str">
        <f t="shared" si="75"/>
        <v/>
      </c>
      <c r="U785" s="34" t="str">
        <f t="shared" si="76"/>
        <v/>
      </c>
      <c r="V785" s="19"/>
    </row>
    <row r="786" spans="1:22" s="5" customFormat="1">
      <c r="A786" s="19" t="s">
        <v>9276</v>
      </c>
      <c r="B786" s="19" t="s">
        <v>5922</v>
      </c>
      <c r="C786" s="19"/>
      <c r="D786" s="19" t="s">
        <v>2299</v>
      </c>
      <c r="E786" s="34">
        <v>41827</v>
      </c>
      <c r="F786" s="19"/>
      <c r="G786" s="19"/>
      <c r="H786" s="19">
        <f t="shared" si="72"/>
        <v>1</v>
      </c>
      <c r="I786" s="19"/>
      <c r="J786" s="9" t="s">
        <v>9275</v>
      </c>
      <c r="K786" s="19" t="str">
        <f t="shared" si="77"/>
        <v>M71</v>
      </c>
      <c r="L786" s="19" t="str">
        <f t="shared" si="73"/>
        <v>M71 - Architectural and engineering activities; technical testing and analysis</v>
      </c>
      <c r="M786" s="19" t="s">
        <v>358</v>
      </c>
      <c r="N786" s="19" t="s">
        <v>359</v>
      </c>
      <c r="O786" s="19" t="s">
        <v>2299</v>
      </c>
      <c r="P786" s="19"/>
      <c r="Q786" s="19"/>
      <c r="R786" s="19"/>
      <c r="S786" s="34">
        <f t="shared" si="74"/>
        <v>41827</v>
      </c>
      <c r="T786" s="34" t="str">
        <f t="shared" si="75"/>
        <v/>
      </c>
      <c r="U786" s="34" t="str">
        <f t="shared" si="76"/>
        <v/>
      </c>
      <c r="V786" s="19"/>
    </row>
    <row r="787" spans="1:22" s="5" customFormat="1">
      <c r="A787" s="19" t="s">
        <v>9277</v>
      </c>
      <c r="B787" s="19" t="s">
        <v>5923</v>
      </c>
      <c r="C787" s="19"/>
      <c r="D787" s="19" t="s">
        <v>2299</v>
      </c>
      <c r="E787" s="34">
        <v>41827</v>
      </c>
      <c r="F787" s="19"/>
      <c r="G787" s="19"/>
      <c r="H787" s="19">
        <f t="shared" si="72"/>
        <v>1</v>
      </c>
      <c r="I787" s="19"/>
      <c r="J787" s="10" t="s">
        <v>9276</v>
      </c>
      <c r="K787" s="19" t="str">
        <f t="shared" si="77"/>
        <v>M711</v>
      </c>
      <c r="L787" s="19" t="str">
        <f t="shared" si="73"/>
        <v>M71.1 - Architectural and engineering activities and related technical consultancy</v>
      </c>
      <c r="M787" s="19" t="s">
        <v>358</v>
      </c>
      <c r="N787" s="19" t="s">
        <v>359</v>
      </c>
      <c r="O787" s="19" t="s">
        <v>2299</v>
      </c>
      <c r="P787" s="19"/>
      <c r="Q787" s="19"/>
      <c r="R787" s="19"/>
      <c r="S787" s="34">
        <f t="shared" si="74"/>
        <v>41827</v>
      </c>
      <c r="T787" s="34" t="str">
        <f t="shared" si="75"/>
        <v/>
      </c>
      <c r="U787" s="34" t="str">
        <f t="shared" si="76"/>
        <v/>
      </c>
      <c r="V787" s="19"/>
    </row>
    <row r="788" spans="1:22" s="5" customFormat="1">
      <c r="A788" s="19" t="s">
        <v>9278</v>
      </c>
      <c r="B788" s="19" t="s">
        <v>5924</v>
      </c>
      <c r="C788" s="19"/>
      <c r="D788" s="19" t="s">
        <v>2299</v>
      </c>
      <c r="E788" s="34">
        <v>41827</v>
      </c>
      <c r="F788" s="19"/>
      <c r="G788" s="19"/>
      <c r="H788" s="19">
        <f t="shared" si="72"/>
        <v>1</v>
      </c>
      <c r="I788" s="19"/>
      <c r="J788" s="11" t="s">
        <v>9277</v>
      </c>
      <c r="K788" s="19" t="str">
        <f t="shared" si="77"/>
        <v>M7111</v>
      </c>
      <c r="L788" s="19" t="str">
        <f t="shared" si="73"/>
        <v>M71.1.1 - Architectural activities</v>
      </c>
      <c r="M788" s="19"/>
      <c r="N788" s="19" t="s">
        <v>359</v>
      </c>
      <c r="O788" s="19" t="s">
        <v>2299</v>
      </c>
      <c r="P788" s="19"/>
      <c r="Q788" s="19"/>
      <c r="R788" s="19"/>
      <c r="S788" s="34">
        <f t="shared" si="74"/>
        <v>41827</v>
      </c>
      <c r="T788" s="34" t="str">
        <f t="shared" si="75"/>
        <v/>
      </c>
      <c r="U788" s="34" t="str">
        <f t="shared" si="76"/>
        <v/>
      </c>
      <c r="V788" s="19"/>
    </row>
    <row r="789" spans="1:22" s="5" customFormat="1">
      <c r="A789" s="19" t="s">
        <v>9279</v>
      </c>
      <c r="B789" s="19" t="s">
        <v>5925</v>
      </c>
      <c r="C789" s="19"/>
      <c r="D789" s="19" t="s">
        <v>2299</v>
      </c>
      <c r="E789" s="34">
        <v>41827</v>
      </c>
      <c r="F789" s="19"/>
      <c r="G789" s="19"/>
      <c r="H789" s="19">
        <f t="shared" si="72"/>
        <v>1</v>
      </c>
      <c r="I789" s="19"/>
      <c r="J789" s="11" t="s">
        <v>9278</v>
      </c>
      <c r="K789" s="19" t="str">
        <f t="shared" si="77"/>
        <v>M7112</v>
      </c>
      <c r="L789" s="19" t="str">
        <f t="shared" si="73"/>
        <v>M71.1.2 - Engineering activities and related technical consultancy</v>
      </c>
      <c r="M789" s="19"/>
      <c r="N789" s="19" t="s">
        <v>359</v>
      </c>
      <c r="O789" s="19" t="s">
        <v>2299</v>
      </c>
      <c r="P789" s="19"/>
      <c r="Q789" s="19"/>
      <c r="R789" s="19"/>
      <c r="S789" s="34">
        <f t="shared" si="74"/>
        <v>41827</v>
      </c>
      <c r="T789" s="34" t="str">
        <f t="shared" si="75"/>
        <v/>
      </c>
      <c r="U789" s="34" t="str">
        <f t="shared" si="76"/>
        <v/>
      </c>
      <c r="V789" s="19"/>
    </row>
    <row r="790" spans="1:22" s="5" customFormat="1">
      <c r="A790" s="19" t="s">
        <v>9280</v>
      </c>
      <c r="B790" s="19" t="s">
        <v>5926</v>
      </c>
      <c r="C790" s="19"/>
      <c r="D790" s="19" t="s">
        <v>2299</v>
      </c>
      <c r="E790" s="34">
        <v>41827</v>
      </c>
      <c r="F790" s="19"/>
      <c r="G790" s="19"/>
      <c r="H790" s="19">
        <f t="shared" si="72"/>
        <v>1</v>
      </c>
      <c r="I790" s="19"/>
      <c r="J790" s="10" t="s">
        <v>9279</v>
      </c>
      <c r="K790" s="19" t="str">
        <f t="shared" si="77"/>
        <v>M712</v>
      </c>
      <c r="L790" s="19" t="str">
        <f t="shared" si="73"/>
        <v>M71.2 - Technical testing and analysis</v>
      </c>
      <c r="M790" s="19" t="s">
        <v>358</v>
      </c>
      <c r="N790" s="19" t="s">
        <v>359</v>
      </c>
      <c r="O790" s="19" t="s">
        <v>2299</v>
      </c>
      <c r="P790" s="19"/>
      <c r="Q790" s="19"/>
      <c r="R790" s="19"/>
      <c r="S790" s="34">
        <f t="shared" si="74"/>
        <v>41827</v>
      </c>
      <c r="T790" s="34" t="str">
        <f t="shared" si="75"/>
        <v/>
      </c>
      <c r="U790" s="34" t="str">
        <f t="shared" si="76"/>
        <v/>
      </c>
      <c r="V790" s="19"/>
    </row>
    <row r="791" spans="1:22" s="5" customFormat="1">
      <c r="A791" s="19" t="s">
        <v>9281</v>
      </c>
      <c r="B791" s="19" t="s">
        <v>5927</v>
      </c>
      <c r="C791" s="19"/>
      <c r="D791" s="19" t="s">
        <v>2299</v>
      </c>
      <c r="E791" s="34">
        <v>41827</v>
      </c>
      <c r="F791" s="19"/>
      <c r="G791" s="19"/>
      <c r="H791" s="19">
        <f t="shared" si="72"/>
        <v>1</v>
      </c>
      <c r="I791" s="19"/>
      <c r="J791" s="11" t="s">
        <v>9280</v>
      </c>
      <c r="K791" s="19" t="str">
        <f t="shared" si="77"/>
        <v>M7120</v>
      </c>
      <c r="L791" s="19" t="str">
        <f t="shared" si="73"/>
        <v>M71.2.0 - Technical testing and analysis</v>
      </c>
      <c r="M791" s="19"/>
      <c r="N791" s="19" t="s">
        <v>359</v>
      </c>
      <c r="O791" s="19" t="s">
        <v>2299</v>
      </c>
      <c r="P791" s="19"/>
      <c r="Q791" s="19"/>
      <c r="R791" s="19"/>
      <c r="S791" s="34">
        <f t="shared" si="74"/>
        <v>41827</v>
      </c>
      <c r="T791" s="34" t="str">
        <f t="shared" si="75"/>
        <v/>
      </c>
      <c r="U791" s="34" t="str">
        <f t="shared" si="76"/>
        <v/>
      </c>
      <c r="V791" s="19"/>
    </row>
    <row r="792" spans="1:22" s="5" customFormat="1">
      <c r="A792" s="19" t="s">
        <v>9282</v>
      </c>
      <c r="B792" s="19" t="s">
        <v>5928</v>
      </c>
      <c r="C792" s="19"/>
      <c r="D792" s="19" t="s">
        <v>2299</v>
      </c>
      <c r="E792" s="34">
        <v>41827</v>
      </c>
      <c r="F792" s="19"/>
      <c r="G792" s="19"/>
      <c r="H792" s="19">
        <f t="shared" si="72"/>
        <v>1</v>
      </c>
      <c r="I792" s="19"/>
      <c r="J792" s="9" t="s">
        <v>9281</v>
      </c>
      <c r="K792" s="19" t="str">
        <f t="shared" si="77"/>
        <v>M72</v>
      </c>
      <c r="L792" s="19" t="str">
        <f t="shared" si="73"/>
        <v>M72 - Scientific research and development</v>
      </c>
      <c r="M792" s="19" t="s">
        <v>358</v>
      </c>
      <c r="N792" s="19" t="s">
        <v>359</v>
      </c>
      <c r="O792" s="19" t="s">
        <v>2299</v>
      </c>
      <c r="P792" s="19"/>
      <c r="Q792" s="19"/>
      <c r="R792" s="19"/>
      <c r="S792" s="34">
        <f t="shared" si="74"/>
        <v>41827</v>
      </c>
      <c r="T792" s="34" t="str">
        <f t="shared" si="75"/>
        <v/>
      </c>
      <c r="U792" s="34" t="str">
        <f t="shared" si="76"/>
        <v/>
      </c>
      <c r="V792" s="19"/>
    </row>
    <row r="793" spans="1:22" s="5" customFormat="1">
      <c r="A793" s="19" t="s">
        <v>9283</v>
      </c>
      <c r="B793" s="19" t="s">
        <v>5929</v>
      </c>
      <c r="C793" s="19"/>
      <c r="D793" s="19" t="s">
        <v>2299</v>
      </c>
      <c r="E793" s="34">
        <v>41827</v>
      </c>
      <c r="F793" s="19"/>
      <c r="G793" s="19"/>
      <c r="H793" s="19">
        <f t="shared" si="72"/>
        <v>1</v>
      </c>
      <c r="I793" s="19"/>
      <c r="J793" s="10" t="s">
        <v>9282</v>
      </c>
      <c r="K793" s="19" t="str">
        <f t="shared" si="77"/>
        <v>M721</v>
      </c>
      <c r="L793" s="19" t="str">
        <f t="shared" si="73"/>
        <v>M72.1 - Research and experimental development on natural sciences and engineering</v>
      </c>
      <c r="M793" s="19" t="s">
        <v>358</v>
      </c>
      <c r="N793" s="19" t="s">
        <v>359</v>
      </c>
      <c r="O793" s="19" t="s">
        <v>2299</v>
      </c>
      <c r="P793" s="19"/>
      <c r="Q793" s="19"/>
      <c r="R793" s="19"/>
      <c r="S793" s="34">
        <f t="shared" si="74"/>
        <v>41827</v>
      </c>
      <c r="T793" s="34" t="str">
        <f t="shared" si="75"/>
        <v/>
      </c>
      <c r="U793" s="34" t="str">
        <f t="shared" si="76"/>
        <v/>
      </c>
      <c r="V793" s="19"/>
    </row>
    <row r="794" spans="1:22" s="5" customFormat="1">
      <c r="A794" s="19" t="s">
        <v>9284</v>
      </c>
      <c r="B794" s="19" t="s">
        <v>5930</v>
      </c>
      <c r="C794" s="19"/>
      <c r="D794" s="19" t="s">
        <v>2299</v>
      </c>
      <c r="E794" s="34">
        <v>41827</v>
      </c>
      <c r="F794" s="19"/>
      <c r="G794" s="19"/>
      <c r="H794" s="19">
        <f t="shared" si="72"/>
        <v>1</v>
      </c>
      <c r="I794" s="19"/>
      <c r="J794" s="11" t="s">
        <v>9283</v>
      </c>
      <c r="K794" s="19" t="str">
        <f t="shared" si="77"/>
        <v>M7211</v>
      </c>
      <c r="L794" s="19" t="str">
        <f t="shared" si="73"/>
        <v>M72.1.1 - Research and experimental development on biotechnology</v>
      </c>
      <c r="M794" s="19"/>
      <c r="N794" s="19" t="s">
        <v>359</v>
      </c>
      <c r="O794" s="19" t="s">
        <v>2299</v>
      </c>
      <c r="P794" s="19"/>
      <c r="Q794" s="19"/>
      <c r="R794" s="19"/>
      <c r="S794" s="34">
        <f t="shared" si="74"/>
        <v>41827</v>
      </c>
      <c r="T794" s="34" t="str">
        <f t="shared" si="75"/>
        <v/>
      </c>
      <c r="U794" s="34" t="str">
        <f t="shared" si="76"/>
        <v/>
      </c>
      <c r="V794" s="19"/>
    </row>
    <row r="795" spans="1:22" s="5" customFormat="1">
      <c r="A795" s="19" t="s">
        <v>9285</v>
      </c>
      <c r="B795" s="19" t="s">
        <v>5931</v>
      </c>
      <c r="C795" s="19"/>
      <c r="D795" s="19" t="s">
        <v>2299</v>
      </c>
      <c r="E795" s="34">
        <v>41827</v>
      </c>
      <c r="F795" s="19"/>
      <c r="G795" s="19"/>
      <c r="H795" s="19">
        <f t="shared" si="72"/>
        <v>1</v>
      </c>
      <c r="I795" s="19"/>
      <c r="J795" s="11" t="s">
        <v>9284</v>
      </c>
      <c r="K795" s="19" t="str">
        <f t="shared" si="77"/>
        <v>M7219</v>
      </c>
      <c r="L795" s="19" t="str">
        <f t="shared" si="73"/>
        <v>M72.1.9 - Other research and experimental development on natural sciences and engineering</v>
      </c>
      <c r="M795" s="19"/>
      <c r="N795" s="19" t="s">
        <v>359</v>
      </c>
      <c r="O795" s="19" t="s">
        <v>2299</v>
      </c>
      <c r="P795" s="19"/>
      <c r="Q795" s="19"/>
      <c r="R795" s="19"/>
      <c r="S795" s="34">
        <f t="shared" si="74"/>
        <v>41827</v>
      </c>
      <c r="T795" s="34" t="str">
        <f t="shared" si="75"/>
        <v/>
      </c>
      <c r="U795" s="34" t="str">
        <f t="shared" si="76"/>
        <v/>
      </c>
      <c r="V795" s="19"/>
    </row>
    <row r="796" spans="1:22" s="5" customFormat="1">
      <c r="A796" s="19" t="s">
        <v>9286</v>
      </c>
      <c r="B796" s="19" t="s">
        <v>5932</v>
      </c>
      <c r="C796" s="19"/>
      <c r="D796" s="19" t="s">
        <v>2299</v>
      </c>
      <c r="E796" s="34">
        <v>41827</v>
      </c>
      <c r="F796" s="19"/>
      <c r="G796" s="19"/>
      <c r="H796" s="19">
        <f t="shared" si="72"/>
        <v>1</v>
      </c>
      <c r="I796" s="19"/>
      <c r="J796" s="10" t="s">
        <v>9285</v>
      </c>
      <c r="K796" s="19" t="str">
        <f t="shared" si="77"/>
        <v>M722</v>
      </c>
      <c r="L796" s="19" t="str">
        <f t="shared" si="73"/>
        <v>M72.2 - Research and experimental development on social sciences and humanities</v>
      </c>
      <c r="M796" s="19" t="s">
        <v>358</v>
      </c>
      <c r="N796" s="19" t="s">
        <v>359</v>
      </c>
      <c r="O796" s="19" t="s">
        <v>2299</v>
      </c>
      <c r="P796" s="19"/>
      <c r="Q796" s="19"/>
      <c r="R796" s="19"/>
      <c r="S796" s="34">
        <f t="shared" si="74"/>
        <v>41827</v>
      </c>
      <c r="T796" s="34" t="str">
        <f t="shared" si="75"/>
        <v/>
      </c>
      <c r="U796" s="34" t="str">
        <f t="shared" si="76"/>
        <v/>
      </c>
      <c r="V796" s="19"/>
    </row>
    <row r="797" spans="1:22" s="5" customFormat="1">
      <c r="A797" s="19" t="s">
        <v>9287</v>
      </c>
      <c r="B797" s="19" t="s">
        <v>5933</v>
      </c>
      <c r="C797" s="19"/>
      <c r="D797" s="19" t="s">
        <v>2299</v>
      </c>
      <c r="E797" s="34">
        <v>41827</v>
      </c>
      <c r="F797" s="19"/>
      <c r="G797" s="19"/>
      <c r="H797" s="19">
        <f t="shared" si="72"/>
        <v>1</v>
      </c>
      <c r="I797" s="19"/>
      <c r="J797" s="11" t="s">
        <v>9286</v>
      </c>
      <c r="K797" s="19" t="str">
        <f t="shared" si="77"/>
        <v>M7220</v>
      </c>
      <c r="L797" s="19" t="str">
        <f t="shared" si="73"/>
        <v>M72.2.0 - Research and experimental development on social sciences and humanities</v>
      </c>
      <c r="M797" s="19"/>
      <c r="N797" s="19" t="s">
        <v>359</v>
      </c>
      <c r="O797" s="19" t="s">
        <v>2299</v>
      </c>
      <c r="P797" s="19"/>
      <c r="Q797" s="19"/>
      <c r="R797" s="19"/>
      <c r="S797" s="34">
        <f t="shared" si="74"/>
        <v>41827</v>
      </c>
      <c r="T797" s="34" t="str">
        <f t="shared" si="75"/>
        <v/>
      </c>
      <c r="U797" s="34" t="str">
        <f t="shared" si="76"/>
        <v/>
      </c>
      <c r="V797" s="19"/>
    </row>
    <row r="798" spans="1:22" s="5" customFormat="1">
      <c r="A798" s="19" t="s">
        <v>9288</v>
      </c>
      <c r="B798" s="19" t="s">
        <v>5934</v>
      </c>
      <c r="C798" s="19"/>
      <c r="D798" s="19" t="s">
        <v>2299</v>
      </c>
      <c r="E798" s="34">
        <v>41827</v>
      </c>
      <c r="F798" s="19"/>
      <c r="G798" s="19"/>
      <c r="H798" s="19">
        <f t="shared" si="72"/>
        <v>1</v>
      </c>
      <c r="I798" s="19"/>
      <c r="J798" s="9" t="s">
        <v>9287</v>
      </c>
      <c r="K798" s="19" t="str">
        <f t="shared" si="77"/>
        <v>M73</v>
      </c>
      <c r="L798" s="19" t="str">
        <f t="shared" si="73"/>
        <v>M73 - Advertising and market research</v>
      </c>
      <c r="M798" s="19" t="s">
        <v>358</v>
      </c>
      <c r="N798" s="19" t="s">
        <v>359</v>
      </c>
      <c r="O798" s="19" t="s">
        <v>2299</v>
      </c>
      <c r="P798" s="19"/>
      <c r="Q798" s="19"/>
      <c r="R798" s="19"/>
      <c r="S798" s="34">
        <f t="shared" si="74"/>
        <v>41827</v>
      </c>
      <c r="T798" s="34" t="str">
        <f t="shared" si="75"/>
        <v/>
      </c>
      <c r="U798" s="34" t="str">
        <f t="shared" si="76"/>
        <v/>
      </c>
      <c r="V798" s="19"/>
    </row>
    <row r="799" spans="1:22" s="5" customFormat="1">
      <c r="A799" s="19" t="s">
        <v>9289</v>
      </c>
      <c r="B799" s="19" t="s">
        <v>5935</v>
      </c>
      <c r="C799" s="19"/>
      <c r="D799" s="19" t="s">
        <v>2299</v>
      </c>
      <c r="E799" s="34">
        <v>41827</v>
      </c>
      <c r="F799" s="19"/>
      <c r="G799" s="19"/>
      <c r="H799" s="19">
        <f t="shared" si="72"/>
        <v>1</v>
      </c>
      <c r="I799" s="19"/>
      <c r="J799" s="10" t="s">
        <v>9288</v>
      </c>
      <c r="K799" s="19" t="str">
        <f t="shared" si="77"/>
        <v>M731</v>
      </c>
      <c r="L799" s="19" t="str">
        <f t="shared" si="73"/>
        <v>M73.1 - Advertising</v>
      </c>
      <c r="M799" s="19" t="s">
        <v>358</v>
      </c>
      <c r="N799" s="19" t="s">
        <v>359</v>
      </c>
      <c r="O799" s="19" t="s">
        <v>2299</v>
      </c>
      <c r="P799" s="19"/>
      <c r="Q799" s="19"/>
      <c r="R799" s="19"/>
      <c r="S799" s="34">
        <f t="shared" si="74"/>
        <v>41827</v>
      </c>
      <c r="T799" s="34" t="str">
        <f t="shared" si="75"/>
        <v/>
      </c>
      <c r="U799" s="34" t="str">
        <f t="shared" si="76"/>
        <v/>
      </c>
      <c r="V799" s="19"/>
    </row>
    <row r="800" spans="1:22" s="5" customFormat="1">
      <c r="A800" s="19" t="s">
        <v>9290</v>
      </c>
      <c r="B800" s="19" t="s">
        <v>5936</v>
      </c>
      <c r="C800" s="19"/>
      <c r="D800" s="19" t="s">
        <v>2299</v>
      </c>
      <c r="E800" s="34">
        <v>41827</v>
      </c>
      <c r="F800" s="19"/>
      <c r="G800" s="19"/>
      <c r="H800" s="19">
        <f t="shared" si="72"/>
        <v>1</v>
      </c>
      <c r="I800" s="19"/>
      <c r="J800" s="11" t="s">
        <v>9289</v>
      </c>
      <c r="K800" s="19" t="str">
        <f t="shared" si="77"/>
        <v>M7311</v>
      </c>
      <c r="L800" s="19" t="str">
        <f t="shared" si="73"/>
        <v>M73.1.1 - Advertising agencies</v>
      </c>
      <c r="M800" s="19"/>
      <c r="N800" s="19" t="s">
        <v>359</v>
      </c>
      <c r="O800" s="19" t="s">
        <v>2299</v>
      </c>
      <c r="P800" s="19"/>
      <c r="Q800" s="19"/>
      <c r="R800" s="19"/>
      <c r="S800" s="34">
        <f t="shared" si="74"/>
        <v>41827</v>
      </c>
      <c r="T800" s="34" t="str">
        <f t="shared" si="75"/>
        <v/>
      </c>
      <c r="U800" s="34" t="str">
        <f t="shared" si="76"/>
        <v/>
      </c>
      <c r="V800" s="19"/>
    </row>
    <row r="801" spans="1:22" s="5" customFormat="1">
      <c r="A801" s="19" t="s">
        <v>9291</v>
      </c>
      <c r="B801" s="19" t="s">
        <v>5937</v>
      </c>
      <c r="C801" s="19"/>
      <c r="D801" s="19" t="s">
        <v>2299</v>
      </c>
      <c r="E801" s="34">
        <v>41827</v>
      </c>
      <c r="F801" s="19"/>
      <c r="G801" s="19"/>
      <c r="H801" s="19">
        <f t="shared" si="72"/>
        <v>1</v>
      </c>
      <c r="I801" s="19"/>
      <c r="J801" s="11" t="s">
        <v>9290</v>
      </c>
      <c r="K801" s="19" t="str">
        <f t="shared" si="77"/>
        <v>M7312</v>
      </c>
      <c r="L801" s="19" t="str">
        <f t="shared" si="73"/>
        <v>M73.1.2 - Media representation</v>
      </c>
      <c r="M801" s="19"/>
      <c r="N801" s="19" t="s">
        <v>359</v>
      </c>
      <c r="O801" s="19" t="s">
        <v>2299</v>
      </c>
      <c r="P801" s="19"/>
      <c r="Q801" s="19"/>
      <c r="R801" s="19"/>
      <c r="S801" s="34">
        <f t="shared" si="74"/>
        <v>41827</v>
      </c>
      <c r="T801" s="34" t="str">
        <f t="shared" si="75"/>
        <v/>
      </c>
      <c r="U801" s="34" t="str">
        <f t="shared" si="76"/>
        <v/>
      </c>
      <c r="V801" s="19"/>
    </row>
    <row r="802" spans="1:22" s="5" customFormat="1">
      <c r="A802" s="19" t="s">
        <v>9292</v>
      </c>
      <c r="B802" s="19" t="s">
        <v>5938</v>
      </c>
      <c r="C802" s="19"/>
      <c r="D802" s="19" t="s">
        <v>2299</v>
      </c>
      <c r="E802" s="34">
        <v>41827</v>
      </c>
      <c r="F802" s="19"/>
      <c r="G802" s="19"/>
      <c r="H802" s="19">
        <f t="shared" si="72"/>
        <v>1</v>
      </c>
      <c r="I802" s="19"/>
      <c r="J802" s="10" t="s">
        <v>9291</v>
      </c>
      <c r="K802" s="19" t="str">
        <f t="shared" si="77"/>
        <v>M732</v>
      </c>
      <c r="L802" s="19" t="str">
        <f t="shared" si="73"/>
        <v>M73.2 - Market research and public opinion polling</v>
      </c>
      <c r="M802" s="19" t="s">
        <v>358</v>
      </c>
      <c r="N802" s="19" t="s">
        <v>359</v>
      </c>
      <c r="O802" s="19" t="s">
        <v>2299</v>
      </c>
      <c r="P802" s="19"/>
      <c r="Q802" s="19"/>
      <c r="R802" s="19"/>
      <c r="S802" s="34">
        <f t="shared" si="74"/>
        <v>41827</v>
      </c>
      <c r="T802" s="34" t="str">
        <f t="shared" si="75"/>
        <v/>
      </c>
      <c r="U802" s="34" t="str">
        <f t="shared" si="76"/>
        <v/>
      </c>
      <c r="V802" s="19"/>
    </row>
    <row r="803" spans="1:22" s="5" customFormat="1">
      <c r="A803" s="19" t="s">
        <v>9293</v>
      </c>
      <c r="B803" s="19" t="s">
        <v>5939</v>
      </c>
      <c r="C803" s="19"/>
      <c r="D803" s="19" t="s">
        <v>2299</v>
      </c>
      <c r="E803" s="34">
        <v>41827</v>
      </c>
      <c r="F803" s="19"/>
      <c r="G803" s="19"/>
      <c r="H803" s="19">
        <f t="shared" si="72"/>
        <v>1</v>
      </c>
      <c r="I803" s="19"/>
      <c r="J803" s="11" t="s">
        <v>9292</v>
      </c>
      <c r="K803" s="19" t="str">
        <f t="shared" si="77"/>
        <v>M7320</v>
      </c>
      <c r="L803" s="19" t="str">
        <f t="shared" si="73"/>
        <v>M73.2.0 - Market research and public opinion polling</v>
      </c>
      <c r="M803" s="19"/>
      <c r="N803" s="19" t="s">
        <v>359</v>
      </c>
      <c r="O803" s="19" t="s">
        <v>2299</v>
      </c>
      <c r="P803" s="19"/>
      <c r="Q803" s="19"/>
      <c r="R803" s="19"/>
      <c r="S803" s="34">
        <f t="shared" si="74"/>
        <v>41827</v>
      </c>
      <c r="T803" s="34" t="str">
        <f t="shared" si="75"/>
        <v/>
      </c>
      <c r="U803" s="34" t="str">
        <f t="shared" si="76"/>
        <v/>
      </c>
      <c r="V803" s="19"/>
    </row>
    <row r="804" spans="1:22" s="5" customFormat="1">
      <c r="A804" s="19" t="s">
        <v>9294</v>
      </c>
      <c r="B804" s="19" t="s">
        <v>5940</v>
      </c>
      <c r="C804" s="19"/>
      <c r="D804" s="19" t="s">
        <v>2299</v>
      </c>
      <c r="E804" s="34">
        <v>41827</v>
      </c>
      <c r="F804" s="19"/>
      <c r="G804" s="19"/>
      <c r="H804" s="19">
        <f t="shared" si="72"/>
        <v>1</v>
      </c>
      <c r="I804" s="19"/>
      <c r="J804" s="9" t="s">
        <v>9293</v>
      </c>
      <c r="K804" s="19" t="str">
        <f t="shared" si="77"/>
        <v>M74</v>
      </c>
      <c r="L804" s="19" t="str">
        <f t="shared" si="73"/>
        <v>M74 - Other professional, scientific and technical activities</v>
      </c>
      <c r="M804" s="19" t="s">
        <v>358</v>
      </c>
      <c r="N804" s="19" t="s">
        <v>359</v>
      </c>
      <c r="O804" s="19" t="s">
        <v>2299</v>
      </c>
      <c r="P804" s="19"/>
      <c r="Q804" s="19"/>
      <c r="R804" s="19"/>
      <c r="S804" s="34">
        <f t="shared" si="74"/>
        <v>41827</v>
      </c>
      <c r="T804" s="34" t="str">
        <f t="shared" si="75"/>
        <v/>
      </c>
      <c r="U804" s="34" t="str">
        <f t="shared" si="76"/>
        <v/>
      </c>
      <c r="V804" s="19"/>
    </row>
    <row r="805" spans="1:22" s="5" customFormat="1">
      <c r="A805" s="19" t="s">
        <v>9295</v>
      </c>
      <c r="B805" s="19" t="s">
        <v>5941</v>
      </c>
      <c r="C805" s="19"/>
      <c r="D805" s="19" t="s">
        <v>2299</v>
      </c>
      <c r="E805" s="34">
        <v>41827</v>
      </c>
      <c r="F805" s="19"/>
      <c r="G805" s="19"/>
      <c r="H805" s="19">
        <f t="shared" si="72"/>
        <v>1</v>
      </c>
      <c r="I805" s="19"/>
      <c r="J805" s="10" t="s">
        <v>9294</v>
      </c>
      <c r="K805" s="19" t="str">
        <f t="shared" si="77"/>
        <v>M741</v>
      </c>
      <c r="L805" s="19" t="str">
        <f t="shared" si="73"/>
        <v>M74.1 - Specialised design activities</v>
      </c>
      <c r="M805" s="19" t="s">
        <v>358</v>
      </c>
      <c r="N805" s="19" t="s">
        <v>359</v>
      </c>
      <c r="O805" s="19" t="s">
        <v>2299</v>
      </c>
      <c r="P805" s="19"/>
      <c r="Q805" s="19"/>
      <c r="R805" s="19"/>
      <c r="S805" s="34">
        <f t="shared" si="74"/>
        <v>41827</v>
      </c>
      <c r="T805" s="34" t="str">
        <f t="shared" si="75"/>
        <v/>
      </c>
      <c r="U805" s="34" t="str">
        <f t="shared" si="76"/>
        <v/>
      </c>
      <c r="V805" s="19"/>
    </row>
    <row r="806" spans="1:22" s="5" customFormat="1">
      <c r="A806" s="19" t="s">
        <v>9296</v>
      </c>
      <c r="B806" s="19" t="s">
        <v>5942</v>
      </c>
      <c r="C806" s="19"/>
      <c r="D806" s="19" t="s">
        <v>2299</v>
      </c>
      <c r="E806" s="34">
        <v>41827</v>
      </c>
      <c r="F806" s="19"/>
      <c r="G806" s="19"/>
      <c r="H806" s="19">
        <f t="shared" si="72"/>
        <v>1</v>
      </c>
      <c r="I806" s="19"/>
      <c r="J806" s="11" t="s">
        <v>9295</v>
      </c>
      <c r="K806" s="19" t="str">
        <f t="shared" si="77"/>
        <v>M7410</v>
      </c>
      <c r="L806" s="19" t="str">
        <f t="shared" si="73"/>
        <v>M74.1.0 - Specialised design activities</v>
      </c>
      <c r="M806" s="19"/>
      <c r="N806" s="19" t="s">
        <v>359</v>
      </c>
      <c r="O806" s="19" t="s">
        <v>2299</v>
      </c>
      <c r="P806" s="19"/>
      <c r="Q806" s="19"/>
      <c r="R806" s="19"/>
      <c r="S806" s="34">
        <f t="shared" si="74"/>
        <v>41827</v>
      </c>
      <c r="T806" s="34" t="str">
        <f t="shared" si="75"/>
        <v/>
      </c>
      <c r="U806" s="34" t="str">
        <f t="shared" si="76"/>
        <v/>
      </c>
      <c r="V806" s="19"/>
    </row>
    <row r="807" spans="1:22" s="5" customFormat="1">
      <c r="A807" s="19" t="s">
        <v>9297</v>
      </c>
      <c r="B807" s="19" t="s">
        <v>5943</v>
      </c>
      <c r="C807" s="19"/>
      <c r="D807" s="19" t="s">
        <v>2299</v>
      </c>
      <c r="E807" s="34">
        <v>41827</v>
      </c>
      <c r="F807" s="19"/>
      <c r="G807" s="19"/>
      <c r="H807" s="19">
        <f t="shared" si="72"/>
        <v>1</v>
      </c>
      <c r="I807" s="19"/>
      <c r="J807" s="10" t="s">
        <v>9296</v>
      </c>
      <c r="K807" s="19" t="str">
        <f t="shared" si="77"/>
        <v>M742</v>
      </c>
      <c r="L807" s="19" t="str">
        <f t="shared" si="73"/>
        <v>M74.2 - Photographic activities</v>
      </c>
      <c r="M807" s="19" t="s">
        <v>358</v>
      </c>
      <c r="N807" s="19" t="s">
        <v>359</v>
      </c>
      <c r="O807" s="19" t="s">
        <v>2299</v>
      </c>
      <c r="P807" s="19"/>
      <c r="Q807" s="19"/>
      <c r="R807" s="19"/>
      <c r="S807" s="34">
        <f t="shared" si="74"/>
        <v>41827</v>
      </c>
      <c r="T807" s="34" t="str">
        <f t="shared" si="75"/>
        <v/>
      </c>
      <c r="U807" s="34" t="str">
        <f t="shared" si="76"/>
        <v/>
      </c>
      <c r="V807" s="19"/>
    </row>
    <row r="808" spans="1:22" s="5" customFormat="1">
      <c r="A808" s="19" t="s">
        <v>9298</v>
      </c>
      <c r="B808" s="19" t="s">
        <v>5944</v>
      </c>
      <c r="C808" s="19"/>
      <c r="D808" s="19" t="s">
        <v>2299</v>
      </c>
      <c r="E808" s="34">
        <v>41827</v>
      </c>
      <c r="F808" s="19"/>
      <c r="G808" s="19"/>
      <c r="H808" s="19">
        <f t="shared" si="72"/>
        <v>1</v>
      </c>
      <c r="I808" s="19"/>
      <c r="J808" s="11" t="s">
        <v>9297</v>
      </c>
      <c r="K808" s="19" t="str">
        <f t="shared" si="77"/>
        <v>M7420</v>
      </c>
      <c r="L808" s="19" t="str">
        <f t="shared" si="73"/>
        <v>M74.2.0 - Photographic activities</v>
      </c>
      <c r="M808" s="19"/>
      <c r="N808" s="19" t="s">
        <v>359</v>
      </c>
      <c r="O808" s="19" t="s">
        <v>2299</v>
      </c>
      <c r="P808" s="19"/>
      <c r="Q808" s="19"/>
      <c r="R808" s="19"/>
      <c r="S808" s="34">
        <f t="shared" si="74"/>
        <v>41827</v>
      </c>
      <c r="T808" s="34" t="str">
        <f t="shared" si="75"/>
        <v/>
      </c>
      <c r="U808" s="34" t="str">
        <f t="shared" si="76"/>
        <v/>
      </c>
      <c r="V808" s="19"/>
    </row>
    <row r="809" spans="1:22" s="5" customFormat="1">
      <c r="A809" s="19" t="s">
        <v>9299</v>
      </c>
      <c r="B809" s="19" t="s">
        <v>5945</v>
      </c>
      <c r="C809" s="19"/>
      <c r="D809" s="19" t="s">
        <v>2299</v>
      </c>
      <c r="E809" s="34">
        <v>41827</v>
      </c>
      <c r="F809" s="19"/>
      <c r="G809" s="19"/>
      <c r="H809" s="19">
        <f t="shared" si="72"/>
        <v>1</v>
      </c>
      <c r="I809" s="19"/>
      <c r="J809" s="10" t="s">
        <v>9298</v>
      </c>
      <c r="K809" s="19" t="str">
        <f t="shared" si="77"/>
        <v>M743</v>
      </c>
      <c r="L809" s="19" t="str">
        <f t="shared" si="73"/>
        <v>M74.3 - Translation and interpretation activities</v>
      </c>
      <c r="M809" s="19" t="s">
        <v>358</v>
      </c>
      <c r="N809" s="19" t="s">
        <v>359</v>
      </c>
      <c r="O809" s="19" t="s">
        <v>2299</v>
      </c>
      <c r="P809" s="19"/>
      <c r="Q809" s="19"/>
      <c r="R809" s="19"/>
      <c r="S809" s="34">
        <f t="shared" si="74"/>
        <v>41827</v>
      </c>
      <c r="T809" s="34" t="str">
        <f t="shared" si="75"/>
        <v/>
      </c>
      <c r="U809" s="34" t="str">
        <f t="shared" si="76"/>
        <v/>
      </c>
      <c r="V809" s="19"/>
    </row>
    <row r="810" spans="1:22" s="5" customFormat="1">
      <c r="A810" s="19" t="s">
        <v>9300</v>
      </c>
      <c r="B810" s="19" t="s">
        <v>5946</v>
      </c>
      <c r="C810" s="19"/>
      <c r="D810" s="19" t="s">
        <v>2299</v>
      </c>
      <c r="E810" s="34">
        <v>41827</v>
      </c>
      <c r="F810" s="19"/>
      <c r="G810" s="19"/>
      <c r="H810" s="19">
        <f t="shared" si="72"/>
        <v>1</v>
      </c>
      <c r="I810" s="19"/>
      <c r="J810" s="11" t="s">
        <v>9299</v>
      </c>
      <c r="K810" s="19" t="str">
        <f t="shared" si="77"/>
        <v>M7430</v>
      </c>
      <c r="L810" s="19" t="str">
        <f t="shared" si="73"/>
        <v>M74.3.0 - Translation and interpretation activities</v>
      </c>
      <c r="M810" s="19"/>
      <c r="N810" s="19" t="s">
        <v>359</v>
      </c>
      <c r="O810" s="19" t="s">
        <v>2299</v>
      </c>
      <c r="P810" s="19"/>
      <c r="Q810" s="19"/>
      <c r="R810" s="19"/>
      <c r="S810" s="34">
        <f t="shared" si="74"/>
        <v>41827</v>
      </c>
      <c r="T810" s="34" t="str">
        <f t="shared" si="75"/>
        <v/>
      </c>
      <c r="U810" s="34" t="str">
        <f t="shared" si="76"/>
        <v/>
      </c>
      <c r="V810" s="19"/>
    </row>
    <row r="811" spans="1:22" s="5" customFormat="1">
      <c r="A811" s="19" t="s">
        <v>9301</v>
      </c>
      <c r="B811" s="19" t="s">
        <v>5947</v>
      </c>
      <c r="C811" s="19"/>
      <c r="D811" s="19" t="s">
        <v>2299</v>
      </c>
      <c r="E811" s="34">
        <v>41827</v>
      </c>
      <c r="F811" s="19"/>
      <c r="G811" s="19"/>
      <c r="H811" s="19">
        <f t="shared" si="72"/>
        <v>1</v>
      </c>
      <c r="I811" s="19"/>
      <c r="J811" s="10" t="s">
        <v>9300</v>
      </c>
      <c r="K811" s="19" t="str">
        <f t="shared" si="77"/>
        <v>M749</v>
      </c>
      <c r="L811" s="19" t="str">
        <f t="shared" si="73"/>
        <v>M74.9 - Other professional, scientific and technical activities n.e.c.</v>
      </c>
      <c r="M811" s="19" t="s">
        <v>358</v>
      </c>
      <c r="N811" s="19" t="s">
        <v>359</v>
      </c>
      <c r="O811" s="19" t="s">
        <v>2299</v>
      </c>
      <c r="P811" s="19"/>
      <c r="Q811" s="19"/>
      <c r="R811" s="19"/>
      <c r="S811" s="34">
        <f t="shared" si="74"/>
        <v>41827</v>
      </c>
      <c r="T811" s="34" t="str">
        <f t="shared" si="75"/>
        <v/>
      </c>
      <c r="U811" s="34" t="str">
        <f t="shared" si="76"/>
        <v/>
      </c>
      <c r="V811" s="19"/>
    </row>
    <row r="812" spans="1:22" s="5" customFormat="1">
      <c r="A812" s="19" t="s">
        <v>9302</v>
      </c>
      <c r="B812" s="19" t="s">
        <v>5948</v>
      </c>
      <c r="C812" s="19"/>
      <c r="D812" s="19" t="s">
        <v>2299</v>
      </c>
      <c r="E812" s="34">
        <v>41827</v>
      </c>
      <c r="F812" s="19"/>
      <c r="G812" s="19"/>
      <c r="H812" s="19">
        <f t="shared" si="72"/>
        <v>1</v>
      </c>
      <c r="I812" s="19"/>
      <c r="J812" s="11" t="s">
        <v>9301</v>
      </c>
      <c r="K812" s="19" t="str">
        <f t="shared" si="77"/>
        <v>M7490</v>
      </c>
      <c r="L812" s="19" t="str">
        <f t="shared" si="73"/>
        <v>M74.9.0 - Other professional, scientific and technical activities n.e.c.</v>
      </c>
      <c r="M812" s="19"/>
      <c r="N812" s="19" t="s">
        <v>359</v>
      </c>
      <c r="O812" s="19" t="s">
        <v>2299</v>
      </c>
      <c r="P812" s="19"/>
      <c r="Q812" s="19"/>
      <c r="R812" s="19"/>
      <c r="S812" s="34">
        <f t="shared" si="74"/>
        <v>41827</v>
      </c>
      <c r="T812" s="34" t="str">
        <f t="shared" si="75"/>
        <v/>
      </c>
      <c r="U812" s="34" t="str">
        <f t="shared" si="76"/>
        <v/>
      </c>
      <c r="V812" s="19"/>
    </row>
    <row r="813" spans="1:22" s="5" customFormat="1">
      <c r="A813" s="19" t="s">
        <v>9303</v>
      </c>
      <c r="B813" s="19" t="s">
        <v>5949</v>
      </c>
      <c r="C813" s="19"/>
      <c r="D813" s="19" t="s">
        <v>2299</v>
      </c>
      <c r="E813" s="34">
        <v>41827</v>
      </c>
      <c r="F813" s="19"/>
      <c r="G813" s="19"/>
      <c r="H813" s="19">
        <f t="shared" si="72"/>
        <v>1</v>
      </c>
      <c r="I813" s="19"/>
      <c r="J813" s="9" t="s">
        <v>9302</v>
      </c>
      <c r="K813" s="19" t="str">
        <f t="shared" si="77"/>
        <v>M75</v>
      </c>
      <c r="L813" s="19" t="str">
        <f t="shared" si="73"/>
        <v>M75 - Veterinary activities</v>
      </c>
      <c r="M813" s="19" t="s">
        <v>358</v>
      </c>
      <c r="N813" s="19" t="s">
        <v>359</v>
      </c>
      <c r="O813" s="19" t="s">
        <v>2299</v>
      </c>
      <c r="P813" s="19"/>
      <c r="Q813" s="19"/>
      <c r="R813" s="19"/>
      <c r="S813" s="34">
        <f t="shared" si="74"/>
        <v>41827</v>
      </c>
      <c r="T813" s="34" t="str">
        <f t="shared" si="75"/>
        <v/>
      </c>
      <c r="U813" s="34" t="str">
        <f t="shared" si="76"/>
        <v/>
      </c>
      <c r="V813" s="19"/>
    </row>
    <row r="814" spans="1:22" s="5" customFormat="1">
      <c r="A814" s="19" t="s">
        <v>9304</v>
      </c>
      <c r="B814" s="19" t="s">
        <v>5950</v>
      </c>
      <c r="C814" s="19"/>
      <c r="D814" s="19" t="s">
        <v>2299</v>
      </c>
      <c r="E814" s="34">
        <v>41827</v>
      </c>
      <c r="F814" s="19"/>
      <c r="G814" s="19"/>
      <c r="H814" s="19">
        <f t="shared" si="72"/>
        <v>1</v>
      </c>
      <c r="I814" s="19"/>
      <c r="J814" s="10" t="s">
        <v>9303</v>
      </c>
      <c r="K814" s="19" t="str">
        <f t="shared" si="77"/>
        <v>M750</v>
      </c>
      <c r="L814" s="19" t="str">
        <f t="shared" si="73"/>
        <v>M75.0 - Veterinary activities</v>
      </c>
      <c r="M814" s="19" t="s">
        <v>358</v>
      </c>
      <c r="N814" s="19" t="s">
        <v>359</v>
      </c>
      <c r="O814" s="19" t="s">
        <v>2299</v>
      </c>
      <c r="P814" s="19"/>
      <c r="Q814" s="19"/>
      <c r="R814" s="19"/>
      <c r="S814" s="34">
        <f t="shared" si="74"/>
        <v>41827</v>
      </c>
      <c r="T814" s="34" t="str">
        <f t="shared" si="75"/>
        <v/>
      </c>
      <c r="U814" s="34" t="str">
        <f t="shared" si="76"/>
        <v/>
      </c>
      <c r="V814" s="19"/>
    </row>
    <row r="815" spans="1:22" s="5" customFormat="1">
      <c r="A815" s="4" t="s">
        <v>9305</v>
      </c>
      <c r="B815" s="19" t="s">
        <v>1848</v>
      </c>
      <c r="C815" s="19"/>
      <c r="D815" s="19" t="s">
        <v>2299</v>
      </c>
      <c r="E815" s="34">
        <v>41827</v>
      </c>
      <c r="F815" s="19"/>
      <c r="G815" s="19"/>
      <c r="H815" s="19">
        <f t="shared" si="72"/>
        <v>1</v>
      </c>
      <c r="I815" s="19"/>
      <c r="J815" s="11" t="s">
        <v>9304</v>
      </c>
      <c r="K815" s="19" t="str">
        <f t="shared" si="77"/>
        <v>M7500</v>
      </c>
      <c r="L815" s="19" t="str">
        <f t="shared" si="73"/>
        <v>M75.0.0 - Veterinary activities</v>
      </c>
      <c r="M815" s="19"/>
      <c r="N815" s="19" t="s">
        <v>359</v>
      </c>
      <c r="O815" s="19" t="s">
        <v>2299</v>
      </c>
      <c r="P815" s="19"/>
      <c r="Q815" s="19"/>
      <c r="R815" s="19"/>
      <c r="S815" s="34">
        <f t="shared" si="74"/>
        <v>41827</v>
      </c>
      <c r="T815" s="34" t="str">
        <f t="shared" si="75"/>
        <v/>
      </c>
      <c r="U815" s="34" t="str">
        <f t="shared" si="76"/>
        <v/>
      </c>
      <c r="V815" s="19"/>
    </row>
    <row r="816" spans="1:22" s="5" customFormat="1">
      <c r="A816" s="19" t="s">
        <v>9306</v>
      </c>
      <c r="B816" s="19" t="s">
        <v>5952</v>
      </c>
      <c r="C816" s="19"/>
      <c r="D816" s="19" t="s">
        <v>2299</v>
      </c>
      <c r="E816" s="34">
        <v>41827</v>
      </c>
      <c r="F816" s="19"/>
      <c r="G816" s="19"/>
      <c r="H816" s="19">
        <f t="shared" si="72"/>
        <v>1</v>
      </c>
      <c r="I816" s="19"/>
      <c r="J816" s="8" t="s">
        <v>9305</v>
      </c>
      <c r="K816" s="19" t="str">
        <f t="shared" si="77"/>
        <v>N</v>
      </c>
      <c r="L816" s="19" t="str">
        <f t="shared" si="73"/>
        <v>N - Administrative and support service activities</v>
      </c>
      <c r="M816" s="19" t="s">
        <v>358</v>
      </c>
      <c r="N816" s="19" t="s">
        <v>359</v>
      </c>
      <c r="O816" s="19" t="s">
        <v>2299</v>
      </c>
      <c r="P816" s="19"/>
      <c r="Q816" s="19"/>
      <c r="R816" s="19"/>
      <c r="S816" s="34">
        <f t="shared" si="74"/>
        <v>41827</v>
      </c>
      <c r="T816" s="34" t="str">
        <f t="shared" si="75"/>
        <v/>
      </c>
      <c r="U816" s="34" t="str">
        <f t="shared" si="76"/>
        <v/>
      </c>
      <c r="V816" s="19"/>
    </row>
    <row r="817" spans="1:22" s="5" customFormat="1">
      <c r="A817" s="19" t="s">
        <v>9307</v>
      </c>
      <c r="B817" s="19" t="s">
        <v>5953</v>
      </c>
      <c r="C817" s="19"/>
      <c r="D817" s="19" t="s">
        <v>2299</v>
      </c>
      <c r="E817" s="34">
        <v>41827</v>
      </c>
      <c r="F817" s="19"/>
      <c r="G817" s="19"/>
      <c r="H817" s="19">
        <f t="shared" si="72"/>
        <v>1</v>
      </c>
      <c r="I817" s="19"/>
      <c r="J817" s="9" t="s">
        <v>9306</v>
      </c>
      <c r="K817" s="19" t="str">
        <f t="shared" si="77"/>
        <v>N77</v>
      </c>
      <c r="L817" s="19" t="str">
        <f t="shared" si="73"/>
        <v>N77 - Rental and leasing activities</v>
      </c>
      <c r="M817" s="19" t="s">
        <v>358</v>
      </c>
      <c r="N817" s="19" t="s">
        <v>359</v>
      </c>
      <c r="O817" s="19" t="s">
        <v>2299</v>
      </c>
      <c r="P817" s="19"/>
      <c r="Q817" s="19"/>
      <c r="R817" s="19"/>
      <c r="S817" s="34">
        <f t="shared" si="74"/>
        <v>41827</v>
      </c>
      <c r="T817" s="34" t="str">
        <f t="shared" si="75"/>
        <v/>
      </c>
      <c r="U817" s="34" t="str">
        <f t="shared" si="76"/>
        <v/>
      </c>
      <c r="V817" s="19"/>
    </row>
    <row r="818" spans="1:22" s="5" customFormat="1">
      <c r="A818" s="19" t="s">
        <v>9308</v>
      </c>
      <c r="B818" s="19" t="s">
        <v>5954</v>
      </c>
      <c r="C818" s="19"/>
      <c r="D818" s="19" t="s">
        <v>2299</v>
      </c>
      <c r="E818" s="34">
        <v>41827</v>
      </c>
      <c r="F818" s="19"/>
      <c r="G818" s="19"/>
      <c r="H818" s="19">
        <f t="shared" si="72"/>
        <v>1</v>
      </c>
      <c r="I818" s="19"/>
      <c r="J818" s="10" t="s">
        <v>9307</v>
      </c>
      <c r="K818" s="19" t="str">
        <f t="shared" si="77"/>
        <v>N771</v>
      </c>
      <c r="L818" s="19" t="str">
        <f t="shared" si="73"/>
        <v>N77.1 - Renting and leasing of motor vehicles</v>
      </c>
      <c r="M818" s="19" t="s">
        <v>358</v>
      </c>
      <c r="N818" s="19" t="s">
        <v>359</v>
      </c>
      <c r="O818" s="19" t="s">
        <v>2299</v>
      </c>
      <c r="P818" s="19"/>
      <c r="Q818" s="19"/>
      <c r="R818" s="19"/>
      <c r="S818" s="34">
        <f t="shared" si="74"/>
        <v>41827</v>
      </c>
      <c r="T818" s="34" t="str">
        <f t="shared" si="75"/>
        <v/>
      </c>
      <c r="U818" s="34" t="str">
        <f t="shared" si="76"/>
        <v/>
      </c>
      <c r="V818" s="19"/>
    </row>
    <row r="819" spans="1:22" s="5" customFormat="1">
      <c r="A819" s="19" t="s">
        <v>9309</v>
      </c>
      <c r="B819" s="19" t="s">
        <v>5955</v>
      </c>
      <c r="C819" s="19"/>
      <c r="D819" s="19" t="s">
        <v>2299</v>
      </c>
      <c r="E819" s="34">
        <v>41827</v>
      </c>
      <c r="F819" s="19"/>
      <c r="G819" s="19"/>
      <c r="H819" s="19">
        <f t="shared" si="72"/>
        <v>1</v>
      </c>
      <c r="I819" s="19"/>
      <c r="J819" s="11" t="s">
        <v>9308</v>
      </c>
      <c r="K819" s="19" t="str">
        <f t="shared" si="77"/>
        <v>N7711</v>
      </c>
      <c r="L819" s="19" t="str">
        <f t="shared" si="73"/>
        <v>N77.1.1 - Renting and leasing of cars and light motor vehicles</v>
      </c>
      <c r="M819" s="19"/>
      <c r="N819" s="19" t="s">
        <v>359</v>
      </c>
      <c r="O819" s="19" t="s">
        <v>2299</v>
      </c>
      <c r="P819" s="19"/>
      <c r="Q819" s="19"/>
      <c r="R819" s="19"/>
      <c r="S819" s="34">
        <f t="shared" si="74"/>
        <v>41827</v>
      </c>
      <c r="T819" s="34" t="str">
        <f t="shared" si="75"/>
        <v/>
      </c>
      <c r="U819" s="34" t="str">
        <f t="shared" si="76"/>
        <v/>
      </c>
      <c r="V819" s="19"/>
    </row>
    <row r="820" spans="1:22" s="5" customFormat="1">
      <c r="A820" s="19" t="s">
        <v>9310</v>
      </c>
      <c r="B820" s="19" t="s">
        <v>5956</v>
      </c>
      <c r="C820" s="19"/>
      <c r="D820" s="19" t="s">
        <v>2299</v>
      </c>
      <c r="E820" s="34">
        <v>41827</v>
      </c>
      <c r="F820" s="19"/>
      <c r="G820" s="19"/>
      <c r="H820" s="19">
        <f t="shared" si="72"/>
        <v>1</v>
      </c>
      <c r="I820" s="19"/>
      <c r="J820" s="11" t="s">
        <v>9309</v>
      </c>
      <c r="K820" s="19" t="str">
        <f t="shared" si="77"/>
        <v>N7712</v>
      </c>
      <c r="L820" s="19" t="str">
        <f t="shared" si="73"/>
        <v>N77.1.2 - Renting and leasing of trucks</v>
      </c>
      <c r="M820" s="19"/>
      <c r="N820" s="19" t="s">
        <v>359</v>
      </c>
      <c r="O820" s="19" t="s">
        <v>2299</v>
      </c>
      <c r="P820" s="19"/>
      <c r="Q820" s="19"/>
      <c r="R820" s="19"/>
      <c r="S820" s="34">
        <f t="shared" si="74"/>
        <v>41827</v>
      </c>
      <c r="T820" s="34" t="str">
        <f t="shared" si="75"/>
        <v/>
      </c>
      <c r="U820" s="34" t="str">
        <f t="shared" si="76"/>
        <v/>
      </c>
      <c r="V820" s="19"/>
    </row>
    <row r="821" spans="1:22" s="5" customFormat="1">
      <c r="A821" s="19" t="s">
        <v>9311</v>
      </c>
      <c r="B821" s="19" t="s">
        <v>5957</v>
      </c>
      <c r="C821" s="19"/>
      <c r="D821" s="19" t="s">
        <v>2299</v>
      </c>
      <c r="E821" s="34">
        <v>41827</v>
      </c>
      <c r="F821" s="19"/>
      <c r="G821" s="19"/>
      <c r="H821" s="19">
        <f t="shared" si="72"/>
        <v>1</v>
      </c>
      <c r="I821" s="19"/>
      <c r="J821" s="10" t="s">
        <v>9310</v>
      </c>
      <c r="K821" s="19" t="str">
        <f t="shared" si="77"/>
        <v>N772</v>
      </c>
      <c r="L821" s="19" t="str">
        <f t="shared" si="73"/>
        <v>N77.2 - Renting and leasing of personal and household goods</v>
      </c>
      <c r="M821" s="19" t="s">
        <v>358</v>
      </c>
      <c r="N821" s="19" t="s">
        <v>359</v>
      </c>
      <c r="O821" s="19" t="s">
        <v>2299</v>
      </c>
      <c r="P821" s="19"/>
      <c r="Q821" s="19"/>
      <c r="R821" s="19"/>
      <c r="S821" s="34">
        <f t="shared" si="74"/>
        <v>41827</v>
      </c>
      <c r="T821" s="34" t="str">
        <f t="shared" si="75"/>
        <v/>
      </c>
      <c r="U821" s="34" t="str">
        <f t="shared" si="76"/>
        <v/>
      </c>
      <c r="V821" s="19"/>
    </row>
    <row r="822" spans="1:22" s="5" customFormat="1">
      <c r="A822" s="19" t="s">
        <v>9312</v>
      </c>
      <c r="B822" s="19" t="s">
        <v>5958</v>
      </c>
      <c r="C822" s="19"/>
      <c r="D822" s="19" t="s">
        <v>2299</v>
      </c>
      <c r="E822" s="34">
        <v>41827</v>
      </c>
      <c r="F822" s="19"/>
      <c r="G822" s="19"/>
      <c r="H822" s="19">
        <f t="shared" si="72"/>
        <v>1</v>
      </c>
      <c r="I822" s="19"/>
      <c r="J822" s="11" t="s">
        <v>9311</v>
      </c>
      <c r="K822" s="19" t="str">
        <f t="shared" si="77"/>
        <v>N7721</v>
      </c>
      <c r="L822" s="19" t="str">
        <f t="shared" si="73"/>
        <v>N77.2.1 - Renting and leasing of recreational and sports goods</v>
      </c>
      <c r="M822" s="19"/>
      <c r="N822" s="19" t="s">
        <v>359</v>
      </c>
      <c r="O822" s="19" t="s">
        <v>2299</v>
      </c>
      <c r="P822" s="19"/>
      <c r="Q822" s="19"/>
      <c r="R822" s="19"/>
      <c r="S822" s="34">
        <f t="shared" si="74"/>
        <v>41827</v>
      </c>
      <c r="T822" s="34" t="str">
        <f t="shared" si="75"/>
        <v/>
      </c>
      <c r="U822" s="34" t="str">
        <f t="shared" si="76"/>
        <v/>
      </c>
      <c r="V822" s="19"/>
    </row>
    <row r="823" spans="1:22" s="5" customFormat="1">
      <c r="A823" s="19" t="s">
        <v>9313</v>
      </c>
      <c r="B823" s="19" t="s">
        <v>5959</v>
      </c>
      <c r="C823" s="19"/>
      <c r="D823" s="19" t="s">
        <v>2299</v>
      </c>
      <c r="E823" s="34">
        <v>41827</v>
      </c>
      <c r="F823" s="19"/>
      <c r="G823" s="19"/>
      <c r="H823" s="19">
        <f t="shared" si="72"/>
        <v>1</v>
      </c>
      <c r="I823" s="19"/>
      <c r="J823" s="11" t="s">
        <v>9312</v>
      </c>
      <c r="K823" s="19" t="str">
        <f t="shared" si="77"/>
        <v>N7722</v>
      </c>
      <c r="L823" s="19" t="str">
        <f t="shared" si="73"/>
        <v>N77.2.2 - Renting of video tapes and disks</v>
      </c>
      <c r="M823" s="19"/>
      <c r="N823" s="19" t="s">
        <v>359</v>
      </c>
      <c r="O823" s="19" t="s">
        <v>2299</v>
      </c>
      <c r="P823" s="19"/>
      <c r="Q823" s="19"/>
      <c r="R823" s="19"/>
      <c r="S823" s="34">
        <f t="shared" si="74"/>
        <v>41827</v>
      </c>
      <c r="T823" s="34" t="str">
        <f t="shared" si="75"/>
        <v/>
      </c>
      <c r="U823" s="34" t="str">
        <f t="shared" si="76"/>
        <v/>
      </c>
      <c r="V823" s="19"/>
    </row>
    <row r="824" spans="1:22" s="5" customFormat="1">
      <c r="A824" s="19" t="s">
        <v>9314</v>
      </c>
      <c r="B824" s="19" t="s">
        <v>5960</v>
      </c>
      <c r="C824" s="19"/>
      <c r="D824" s="19" t="s">
        <v>2299</v>
      </c>
      <c r="E824" s="34">
        <v>41827</v>
      </c>
      <c r="F824" s="19"/>
      <c r="G824" s="19"/>
      <c r="H824" s="19">
        <f t="shared" si="72"/>
        <v>1</v>
      </c>
      <c r="I824" s="19"/>
      <c r="J824" s="11" t="s">
        <v>9313</v>
      </c>
      <c r="K824" s="19" t="str">
        <f t="shared" si="77"/>
        <v>N7729</v>
      </c>
      <c r="L824" s="19" t="str">
        <f t="shared" si="73"/>
        <v>N77.2.9 - Renting and leasing of other personal and household goods</v>
      </c>
      <c r="M824" s="19"/>
      <c r="N824" s="19" t="s">
        <v>359</v>
      </c>
      <c r="O824" s="19" t="s">
        <v>2299</v>
      </c>
      <c r="P824" s="19"/>
      <c r="Q824" s="19"/>
      <c r="R824" s="19"/>
      <c r="S824" s="34">
        <f t="shared" si="74"/>
        <v>41827</v>
      </c>
      <c r="T824" s="34" t="str">
        <f t="shared" si="75"/>
        <v/>
      </c>
      <c r="U824" s="34" t="str">
        <f t="shared" si="76"/>
        <v/>
      </c>
      <c r="V824" s="19"/>
    </row>
    <row r="825" spans="1:22" s="5" customFormat="1">
      <c r="A825" s="19" t="s">
        <v>9315</v>
      </c>
      <c r="B825" s="19" t="s">
        <v>5961</v>
      </c>
      <c r="C825" s="19"/>
      <c r="D825" s="19" t="s">
        <v>2299</v>
      </c>
      <c r="E825" s="34">
        <v>41827</v>
      </c>
      <c r="F825" s="19"/>
      <c r="G825" s="19"/>
      <c r="H825" s="19">
        <f t="shared" si="72"/>
        <v>1</v>
      </c>
      <c r="I825" s="19"/>
      <c r="J825" s="10" t="s">
        <v>9314</v>
      </c>
      <c r="K825" s="19" t="str">
        <f t="shared" si="77"/>
        <v>N773</v>
      </c>
      <c r="L825" s="19" t="str">
        <f t="shared" si="73"/>
        <v>N77.3 - Renting and leasing of other machinery, equipment and tangible goods</v>
      </c>
      <c r="M825" s="19" t="s">
        <v>358</v>
      </c>
      <c r="N825" s="19" t="s">
        <v>359</v>
      </c>
      <c r="O825" s="19" t="s">
        <v>2299</v>
      </c>
      <c r="P825" s="19"/>
      <c r="Q825" s="19"/>
      <c r="R825" s="19"/>
      <c r="S825" s="34">
        <f t="shared" si="74"/>
        <v>41827</v>
      </c>
      <c r="T825" s="34" t="str">
        <f t="shared" si="75"/>
        <v/>
      </c>
      <c r="U825" s="34" t="str">
        <f t="shared" si="76"/>
        <v/>
      </c>
      <c r="V825" s="19"/>
    </row>
    <row r="826" spans="1:22" s="5" customFormat="1">
      <c r="A826" s="19" t="s">
        <v>9316</v>
      </c>
      <c r="B826" s="19" t="s">
        <v>5962</v>
      </c>
      <c r="C826" s="19"/>
      <c r="D826" s="19" t="s">
        <v>2299</v>
      </c>
      <c r="E826" s="34">
        <v>41827</v>
      </c>
      <c r="F826" s="19"/>
      <c r="G826" s="19"/>
      <c r="H826" s="19">
        <f t="shared" si="72"/>
        <v>1</v>
      </c>
      <c r="I826" s="19"/>
      <c r="J826" s="11" t="s">
        <v>9315</v>
      </c>
      <c r="K826" s="19" t="str">
        <f t="shared" si="77"/>
        <v>N7731</v>
      </c>
      <c r="L826" s="19" t="str">
        <f t="shared" si="73"/>
        <v>N77.3.1 - Renting and leasing of agricultural machinery and equipment</v>
      </c>
      <c r="M826" s="19"/>
      <c r="N826" s="19" t="s">
        <v>359</v>
      </c>
      <c r="O826" s="19" t="s">
        <v>2299</v>
      </c>
      <c r="P826" s="19" t="s">
        <v>6136</v>
      </c>
      <c r="Q826" s="19"/>
      <c r="R826" s="19"/>
      <c r="S826" s="34">
        <f t="shared" si="74"/>
        <v>41827</v>
      </c>
      <c r="T826" s="34" t="str">
        <f t="shared" si="75"/>
        <v/>
      </c>
      <c r="U826" s="34" t="str">
        <f t="shared" si="76"/>
        <v/>
      </c>
      <c r="V826" s="19"/>
    </row>
    <row r="827" spans="1:22" s="5" customFormat="1">
      <c r="A827" s="19" t="s">
        <v>9317</v>
      </c>
      <c r="B827" s="19" t="s">
        <v>5963</v>
      </c>
      <c r="C827" s="19"/>
      <c r="D827" s="19" t="s">
        <v>2299</v>
      </c>
      <c r="E827" s="34">
        <v>41827</v>
      </c>
      <c r="F827" s="19"/>
      <c r="G827" s="19"/>
      <c r="H827" s="19">
        <f t="shared" si="72"/>
        <v>1</v>
      </c>
      <c r="I827" s="19"/>
      <c r="J827" s="11" t="s">
        <v>9316</v>
      </c>
      <c r="K827" s="19" t="str">
        <f t="shared" si="77"/>
        <v>N7732</v>
      </c>
      <c r="L827" s="19" t="str">
        <f t="shared" si="73"/>
        <v>N77.3.2 - Renting and leasing of construction and civil engineering machinery and equipment</v>
      </c>
      <c r="M827" s="19"/>
      <c r="N827" s="19" t="s">
        <v>359</v>
      </c>
      <c r="O827" s="19" t="s">
        <v>2299</v>
      </c>
      <c r="P827" s="19" t="s">
        <v>6136</v>
      </c>
      <c r="Q827" s="19"/>
      <c r="R827" s="19"/>
      <c r="S827" s="34">
        <f t="shared" si="74"/>
        <v>41827</v>
      </c>
      <c r="T827" s="34" t="str">
        <f t="shared" si="75"/>
        <v/>
      </c>
      <c r="U827" s="34" t="str">
        <f t="shared" si="76"/>
        <v/>
      </c>
      <c r="V827" s="19"/>
    </row>
    <row r="828" spans="1:22" s="5" customFormat="1">
      <c r="A828" s="19" t="s">
        <v>9318</v>
      </c>
      <c r="B828" s="19" t="s">
        <v>5964</v>
      </c>
      <c r="C828" s="19"/>
      <c r="D828" s="19" t="s">
        <v>2299</v>
      </c>
      <c r="E828" s="34">
        <v>41827</v>
      </c>
      <c r="F828" s="19"/>
      <c r="G828" s="19"/>
      <c r="H828" s="19">
        <f t="shared" si="72"/>
        <v>1</v>
      </c>
      <c r="I828" s="19"/>
      <c r="J828" s="11" t="s">
        <v>9317</v>
      </c>
      <c r="K828" s="19" t="str">
        <f t="shared" si="77"/>
        <v>N7733</v>
      </c>
      <c r="L828" s="19" t="str">
        <f t="shared" si="73"/>
        <v>N77.3.3 - Renting and leasing of office machinery and equipment (including computers)</v>
      </c>
      <c r="M828" s="19"/>
      <c r="N828" s="19" t="s">
        <v>359</v>
      </c>
      <c r="O828" s="19" t="s">
        <v>2299</v>
      </c>
      <c r="P828" s="19" t="s">
        <v>6136</v>
      </c>
      <c r="Q828" s="19"/>
      <c r="R828" s="19"/>
      <c r="S828" s="34">
        <f t="shared" si="74"/>
        <v>41827</v>
      </c>
      <c r="T828" s="34" t="str">
        <f t="shared" si="75"/>
        <v/>
      </c>
      <c r="U828" s="34" t="str">
        <f t="shared" si="76"/>
        <v/>
      </c>
      <c r="V828" s="19"/>
    </row>
    <row r="829" spans="1:22" s="5" customFormat="1">
      <c r="A829" s="19" t="s">
        <v>9319</v>
      </c>
      <c r="B829" s="19" t="s">
        <v>5965</v>
      </c>
      <c r="C829" s="19"/>
      <c r="D829" s="19" t="s">
        <v>2299</v>
      </c>
      <c r="E829" s="34">
        <v>41827</v>
      </c>
      <c r="F829" s="19"/>
      <c r="G829" s="19"/>
      <c r="H829" s="19">
        <f t="shared" si="72"/>
        <v>1</v>
      </c>
      <c r="I829" s="19"/>
      <c r="J829" s="11" t="s">
        <v>9318</v>
      </c>
      <c r="K829" s="19" t="str">
        <f t="shared" si="77"/>
        <v>N7734</v>
      </c>
      <c r="L829" s="19" t="str">
        <f t="shared" si="73"/>
        <v>N77.3.4 - Renting and leasing of water transport equipment</v>
      </c>
      <c r="M829" s="19"/>
      <c r="N829" s="19" t="s">
        <v>359</v>
      </c>
      <c r="O829" s="19" t="s">
        <v>2299</v>
      </c>
      <c r="P829" s="19" t="s">
        <v>6136</v>
      </c>
      <c r="Q829" s="19"/>
      <c r="R829" s="19"/>
      <c r="S829" s="34">
        <f t="shared" si="74"/>
        <v>41827</v>
      </c>
      <c r="T829" s="34" t="str">
        <f t="shared" si="75"/>
        <v/>
      </c>
      <c r="U829" s="34" t="str">
        <f t="shared" si="76"/>
        <v/>
      </c>
      <c r="V829" s="19"/>
    </row>
    <row r="830" spans="1:22" s="5" customFormat="1">
      <c r="A830" s="19" t="s">
        <v>9320</v>
      </c>
      <c r="B830" s="19" t="s">
        <v>5966</v>
      </c>
      <c r="C830" s="19"/>
      <c r="D830" s="19" t="s">
        <v>2299</v>
      </c>
      <c r="E830" s="34">
        <v>41827</v>
      </c>
      <c r="F830" s="19"/>
      <c r="G830" s="19"/>
      <c r="H830" s="19">
        <f t="shared" si="72"/>
        <v>1</v>
      </c>
      <c r="I830" s="19"/>
      <c r="J830" s="11" t="s">
        <v>9319</v>
      </c>
      <c r="K830" s="19" t="str">
        <f t="shared" si="77"/>
        <v>N7735</v>
      </c>
      <c r="L830" s="19" t="str">
        <f t="shared" si="73"/>
        <v>N77.3.5 - Renting and leasing of air transport equipment</v>
      </c>
      <c r="M830" s="19"/>
      <c r="N830" s="19" t="s">
        <v>359</v>
      </c>
      <c r="O830" s="19" t="s">
        <v>2299</v>
      </c>
      <c r="P830" s="19"/>
      <c r="Q830" s="19"/>
      <c r="R830" s="19"/>
      <c r="S830" s="34">
        <f t="shared" si="74"/>
        <v>41827</v>
      </c>
      <c r="T830" s="34" t="str">
        <f t="shared" si="75"/>
        <v/>
      </c>
      <c r="U830" s="34" t="str">
        <f t="shared" si="76"/>
        <v/>
      </c>
      <c r="V830" s="19"/>
    </row>
    <row r="831" spans="1:22" s="5" customFormat="1">
      <c r="A831" s="19" t="s">
        <v>9321</v>
      </c>
      <c r="B831" s="19" t="s">
        <v>5967</v>
      </c>
      <c r="C831" s="19"/>
      <c r="D831" s="19" t="s">
        <v>2299</v>
      </c>
      <c r="E831" s="34">
        <v>41827</v>
      </c>
      <c r="F831" s="19"/>
      <c r="G831" s="19"/>
      <c r="H831" s="19">
        <f t="shared" si="72"/>
        <v>1</v>
      </c>
      <c r="I831" s="19"/>
      <c r="J831" s="11" t="s">
        <v>9320</v>
      </c>
      <c r="K831" s="19" t="str">
        <f t="shared" si="77"/>
        <v>N7739</v>
      </c>
      <c r="L831" s="19" t="str">
        <f t="shared" si="73"/>
        <v>N77.3.9 - Renting and leasing of other machinery, equipment and tangible goods n.e.c.</v>
      </c>
      <c r="M831" s="19"/>
      <c r="N831" s="19" t="s">
        <v>359</v>
      </c>
      <c r="O831" s="19" t="s">
        <v>2299</v>
      </c>
      <c r="P831" s="19"/>
      <c r="Q831" s="19"/>
      <c r="R831" s="19"/>
      <c r="S831" s="34">
        <f t="shared" si="74"/>
        <v>41827</v>
      </c>
      <c r="T831" s="34" t="str">
        <f t="shared" si="75"/>
        <v/>
      </c>
      <c r="U831" s="34" t="str">
        <f t="shared" si="76"/>
        <v/>
      </c>
      <c r="V831" s="19"/>
    </row>
    <row r="832" spans="1:22" s="5" customFormat="1">
      <c r="A832" s="19" t="s">
        <v>9322</v>
      </c>
      <c r="B832" s="19" t="s">
        <v>5968</v>
      </c>
      <c r="C832" s="19"/>
      <c r="D832" s="19" t="s">
        <v>2299</v>
      </c>
      <c r="E832" s="34">
        <v>41827</v>
      </c>
      <c r="F832" s="19"/>
      <c r="G832" s="19"/>
      <c r="H832" s="19">
        <f t="shared" si="72"/>
        <v>1</v>
      </c>
      <c r="I832" s="19"/>
      <c r="J832" s="10" t="s">
        <v>9321</v>
      </c>
      <c r="K832" s="19" t="str">
        <f t="shared" si="77"/>
        <v>N774</v>
      </c>
      <c r="L832" s="19" t="str">
        <f t="shared" si="73"/>
        <v>N77.4 - Leasing of intellectual property and similar products, except copyrighted works</v>
      </c>
      <c r="M832" s="19" t="s">
        <v>358</v>
      </c>
      <c r="N832" s="19" t="s">
        <v>359</v>
      </c>
      <c r="O832" s="19" t="s">
        <v>2299</v>
      </c>
      <c r="P832" s="19"/>
      <c r="Q832" s="19"/>
      <c r="R832" s="19"/>
      <c r="S832" s="34">
        <f t="shared" si="74"/>
        <v>41827</v>
      </c>
      <c r="T832" s="34" t="str">
        <f t="shared" si="75"/>
        <v/>
      </c>
      <c r="U832" s="34" t="str">
        <f t="shared" si="76"/>
        <v/>
      </c>
      <c r="V832" s="19"/>
    </row>
    <row r="833" spans="1:22" s="5" customFormat="1">
      <c r="A833" s="19" t="s">
        <v>9323</v>
      </c>
      <c r="B833" s="19" t="s">
        <v>5969</v>
      </c>
      <c r="C833" s="19"/>
      <c r="D833" s="19" t="s">
        <v>2299</v>
      </c>
      <c r="E833" s="34">
        <v>41827</v>
      </c>
      <c r="F833" s="19"/>
      <c r="G833" s="19"/>
      <c r="H833" s="19">
        <f t="shared" si="72"/>
        <v>1</v>
      </c>
      <c r="I833" s="19"/>
      <c r="J833" s="11" t="s">
        <v>9322</v>
      </c>
      <c r="K833" s="19" t="str">
        <f t="shared" si="77"/>
        <v>N7740</v>
      </c>
      <c r="L833" s="19" t="str">
        <f t="shared" si="73"/>
        <v>N77.4.0 - Leasing of intellectual property and similar products, except copyrighted works</v>
      </c>
      <c r="M833" s="19"/>
      <c r="N833" s="19" t="s">
        <v>359</v>
      </c>
      <c r="O833" s="19" t="s">
        <v>2299</v>
      </c>
      <c r="P833" s="19"/>
      <c r="Q833" s="19"/>
      <c r="R833" s="19"/>
      <c r="S833" s="34">
        <f t="shared" si="74"/>
        <v>41827</v>
      </c>
      <c r="T833" s="34" t="str">
        <f t="shared" si="75"/>
        <v/>
      </c>
      <c r="U833" s="34" t="str">
        <f t="shared" si="76"/>
        <v/>
      </c>
      <c r="V833" s="19"/>
    </row>
    <row r="834" spans="1:22" s="5" customFormat="1">
      <c r="A834" s="19" t="s">
        <v>9324</v>
      </c>
      <c r="B834" s="19" t="s">
        <v>5970</v>
      </c>
      <c r="C834" s="19"/>
      <c r="D834" s="19" t="s">
        <v>2299</v>
      </c>
      <c r="E834" s="34">
        <v>41827</v>
      </c>
      <c r="F834" s="19"/>
      <c r="G834" s="19"/>
      <c r="H834" s="19">
        <f t="shared" si="72"/>
        <v>1</v>
      </c>
      <c r="I834" s="19"/>
      <c r="J834" s="9" t="s">
        <v>9323</v>
      </c>
      <c r="K834" s="19" t="str">
        <f t="shared" si="77"/>
        <v>N78</v>
      </c>
      <c r="L834" s="19" t="str">
        <f t="shared" si="73"/>
        <v>N78 - Employment activities</v>
      </c>
      <c r="M834" s="19" t="s">
        <v>358</v>
      </c>
      <c r="N834" s="19" t="s">
        <v>359</v>
      </c>
      <c r="O834" s="19" t="s">
        <v>2299</v>
      </c>
      <c r="P834" s="19"/>
      <c r="Q834" s="19"/>
      <c r="R834" s="19"/>
      <c r="S834" s="34">
        <f t="shared" si="74"/>
        <v>41827</v>
      </c>
      <c r="T834" s="34" t="str">
        <f t="shared" si="75"/>
        <v/>
      </c>
      <c r="U834" s="34" t="str">
        <f t="shared" si="76"/>
        <v/>
      </c>
      <c r="V834" s="19"/>
    </row>
    <row r="835" spans="1:22" s="5" customFormat="1">
      <c r="A835" s="19" t="s">
        <v>9325</v>
      </c>
      <c r="B835" s="19" t="s">
        <v>5971</v>
      </c>
      <c r="C835" s="19"/>
      <c r="D835" s="19" t="s">
        <v>2299</v>
      </c>
      <c r="E835" s="34">
        <v>41827</v>
      </c>
      <c r="F835" s="19"/>
      <c r="G835" s="19"/>
      <c r="H835" s="19">
        <f t="shared" ref="H835:H898" si="78">COUNTIF(J:J,A835)</f>
        <v>1</v>
      </c>
      <c r="I835" s="19"/>
      <c r="J835" s="10" t="s">
        <v>9324</v>
      </c>
      <c r="K835" s="19" t="str">
        <f t="shared" si="77"/>
        <v>N781</v>
      </c>
      <c r="L835" s="19" t="str">
        <f t="shared" si="73"/>
        <v>N78.1 - Activities of employment placement agencies</v>
      </c>
      <c r="M835" s="19" t="s">
        <v>358</v>
      </c>
      <c r="N835" s="19" t="s">
        <v>359</v>
      </c>
      <c r="O835" s="19" t="s">
        <v>2299</v>
      </c>
      <c r="P835" s="19"/>
      <c r="Q835" s="19"/>
      <c r="R835" s="19"/>
      <c r="S835" s="34">
        <f t="shared" si="74"/>
        <v>41827</v>
      </c>
      <c r="T835" s="34" t="str">
        <f t="shared" si="75"/>
        <v/>
      </c>
      <c r="U835" s="34" t="str">
        <f t="shared" si="76"/>
        <v/>
      </c>
      <c r="V835" s="19"/>
    </row>
    <row r="836" spans="1:22" s="5" customFormat="1">
      <c r="A836" s="19" t="s">
        <v>9326</v>
      </c>
      <c r="B836" s="19" t="s">
        <v>5972</v>
      </c>
      <c r="C836" s="19"/>
      <c r="D836" s="19" t="s">
        <v>2299</v>
      </c>
      <c r="E836" s="34">
        <v>41827</v>
      </c>
      <c r="F836" s="19"/>
      <c r="G836" s="19"/>
      <c r="H836" s="19">
        <f t="shared" si="78"/>
        <v>1</v>
      </c>
      <c r="I836" s="19"/>
      <c r="J836" s="11" t="s">
        <v>9325</v>
      </c>
      <c r="K836" s="19" t="str">
        <f t="shared" si="77"/>
        <v>N7810</v>
      </c>
      <c r="L836" s="19" t="str">
        <f t="shared" ref="L836:L899" si="79">J836</f>
        <v>N78.1.0 - Activities of employment placement agencies</v>
      </c>
      <c r="M836" s="19"/>
      <c r="N836" s="19" t="s">
        <v>359</v>
      </c>
      <c r="O836" s="19" t="s">
        <v>2299</v>
      </c>
      <c r="P836" s="19"/>
      <c r="Q836" s="19"/>
      <c r="R836" s="19"/>
      <c r="S836" s="34">
        <f t="shared" ref="S836:S899" si="80">VLOOKUP(J836,A:G,5,FALSE)</f>
        <v>41827</v>
      </c>
      <c r="T836" s="34" t="str">
        <f t="shared" ref="T836:T899" si="81">IF(VLOOKUP(J836,A:G,6,FALSE)=0,"",VLOOKUP(J836,A:G,6,FALSE))</f>
        <v/>
      </c>
      <c r="U836" s="34" t="str">
        <f t="shared" ref="U836:U899" si="82">IF(VLOOKUP(J836,A:G,7,FALSE)=0,"",VLOOKUP(J836,A:G,7,FALSE))</f>
        <v/>
      </c>
      <c r="V836" s="19"/>
    </row>
    <row r="837" spans="1:22" s="5" customFormat="1">
      <c r="A837" s="19" t="s">
        <v>9327</v>
      </c>
      <c r="B837" s="19" t="s">
        <v>5973</v>
      </c>
      <c r="C837" s="19"/>
      <c r="D837" s="19" t="s">
        <v>2299</v>
      </c>
      <c r="E837" s="34">
        <v>41827</v>
      </c>
      <c r="F837" s="19"/>
      <c r="G837" s="19"/>
      <c r="H837" s="19">
        <f t="shared" si="78"/>
        <v>1</v>
      </c>
      <c r="I837" s="19"/>
      <c r="J837" s="10" t="s">
        <v>9326</v>
      </c>
      <c r="K837" s="19" t="str">
        <f t="shared" ref="K837:K900" si="83">VLOOKUP(J837,$A$2:$B$1100,2,0)</f>
        <v>N782</v>
      </c>
      <c r="L837" s="19" t="str">
        <f t="shared" si="79"/>
        <v>N78.2 - Temporary employment agency activities</v>
      </c>
      <c r="M837" s="19" t="s">
        <v>358</v>
      </c>
      <c r="N837" s="19" t="s">
        <v>359</v>
      </c>
      <c r="O837" s="19" t="s">
        <v>2299</v>
      </c>
      <c r="P837" s="19"/>
      <c r="Q837" s="19"/>
      <c r="R837" s="19"/>
      <c r="S837" s="34">
        <f t="shared" si="80"/>
        <v>41827</v>
      </c>
      <c r="T837" s="34" t="str">
        <f t="shared" si="81"/>
        <v/>
      </c>
      <c r="U837" s="34" t="str">
        <f t="shared" si="82"/>
        <v/>
      </c>
      <c r="V837" s="19"/>
    </row>
    <row r="838" spans="1:22" s="5" customFormat="1">
      <c r="A838" s="19" t="s">
        <v>9328</v>
      </c>
      <c r="B838" s="19" t="s">
        <v>5974</v>
      </c>
      <c r="C838" s="19"/>
      <c r="D838" s="19" t="s">
        <v>2299</v>
      </c>
      <c r="E838" s="34">
        <v>41827</v>
      </c>
      <c r="F838" s="19"/>
      <c r="G838" s="19"/>
      <c r="H838" s="19">
        <f t="shared" si="78"/>
        <v>1</v>
      </c>
      <c r="I838" s="19"/>
      <c r="J838" s="11" t="s">
        <v>9327</v>
      </c>
      <c r="K838" s="19" t="str">
        <f t="shared" si="83"/>
        <v>N7820</v>
      </c>
      <c r="L838" s="19" t="str">
        <f t="shared" si="79"/>
        <v>N78.2.0 - Temporary employment agency activities</v>
      </c>
      <c r="M838" s="19"/>
      <c r="N838" s="19" t="s">
        <v>359</v>
      </c>
      <c r="O838" s="19" t="s">
        <v>2299</v>
      </c>
      <c r="P838" s="19"/>
      <c r="Q838" s="19"/>
      <c r="R838" s="19"/>
      <c r="S838" s="34">
        <f t="shared" si="80"/>
        <v>41827</v>
      </c>
      <c r="T838" s="34" t="str">
        <f t="shared" si="81"/>
        <v/>
      </c>
      <c r="U838" s="34" t="str">
        <f t="shared" si="82"/>
        <v/>
      </c>
      <c r="V838" s="19"/>
    </row>
    <row r="839" spans="1:22" s="5" customFormat="1">
      <c r="A839" s="19" t="s">
        <v>9329</v>
      </c>
      <c r="B839" s="19" t="s">
        <v>5975</v>
      </c>
      <c r="C839" s="19"/>
      <c r="D839" s="19" t="s">
        <v>2299</v>
      </c>
      <c r="E839" s="34">
        <v>41827</v>
      </c>
      <c r="F839" s="19"/>
      <c r="G839" s="19"/>
      <c r="H839" s="19">
        <f t="shared" si="78"/>
        <v>1</v>
      </c>
      <c r="I839" s="19"/>
      <c r="J839" s="10" t="s">
        <v>9328</v>
      </c>
      <c r="K839" s="19" t="str">
        <f t="shared" si="83"/>
        <v>N783</v>
      </c>
      <c r="L839" s="19" t="str">
        <f t="shared" si="79"/>
        <v>N78.3 - Other human resources provision</v>
      </c>
      <c r="M839" s="19" t="s">
        <v>358</v>
      </c>
      <c r="N839" s="19" t="s">
        <v>359</v>
      </c>
      <c r="O839" s="19" t="s">
        <v>2299</v>
      </c>
      <c r="P839" s="19"/>
      <c r="Q839" s="19"/>
      <c r="R839" s="19"/>
      <c r="S839" s="34">
        <f t="shared" si="80"/>
        <v>41827</v>
      </c>
      <c r="T839" s="34" t="str">
        <f t="shared" si="81"/>
        <v/>
      </c>
      <c r="U839" s="34" t="str">
        <f t="shared" si="82"/>
        <v/>
      </c>
      <c r="V839" s="19"/>
    </row>
    <row r="840" spans="1:22" s="5" customFormat="1">
      <c r="A840" s="19" t="s">
        <v>9330</v>
      </c>
      <c r="B840" s="19" t="s">
        <v>5976</v>
      </c>
      <c r="C840" s="19"/>
      <c r="D840" s="19" t="s">
        <v>2299</v>
      </c>
      <c r="E840" s="34">
        <v>41827</v>
      </c>
      <c r="F840" s="19"/>
      <c r="G840" s="19"/>
      <c r="H840" s="19">
        <f t="shared" si="78"/>
        <v>1</v>
      </c>
      <c r="I840" s="19"/>
      <c r="J840" s="11" t="s">
        <v>9329</v>
      </c>
      <c r="K840" s="19" t="str">
        <f t="shared" si="83"/>
        <v>N7830</v>
      </c>
      <c r="L840" s="19" t="str">
        <f t="shared" si="79"/>
        <v>N78.3.0 - Other human resources provision</v>
      </c>
      <c r="M840" s="19"/>
      <c r="N840" s="19" t="s">
        <v>359</v>
      </c>
      <c r="O840" s="19" t="s">
        <v>2299</v>
      </c>
      <c r="P840" s="19"/>
      <c r="Q840" s="19"/>
      <c r="R840" s="19"/>
      <c r="S840" s="34">
        <f t="shared" si="80"/>
        <v>41827</v>
      </c>
      <c r="T840" s="34" t="str">
        <f t="shared" si="81"/>
        <v/>
      </c>
      <c r="U840" s="34" t="str">
        <f t="shared" si="82"/>
        <v/>
      </c>
      <c r="V840" s="19"/>
    </row>
    <row r="841" spans="1:22" s="5" customFormat="1">
      <c r="A841" s="19" t="s">
        <v>9331</v>
      </c>
      <c r="B841" s="19" t="s">
        <v>5977</v>
      </c>
      <c r="C841" s="19"/>
      <c r="D841" s="19" t="s">
        <v>2299</v>
      </c>
      <c r="E841" s="34">
        <v>41827</v>
      </c>
      <c r="F841" s="19"/>
      <c r="G841" s="19"/>
      <c r="H841" s="19">
        <f t="shared" si="78"/>
        <v>1</v>
      </c>
      <c r="I841" s="19"/>
      <c r="J841" s="9" t="s">
        <v>9330</v>
      </c>
      <c r="K841" s="19" t="str">
        <f t="shared" si="83"/>
        <v>N79</v>
      </c>
      <c r="L841" s="19" t="str">
        <f t="shared" si="79"/>
        <v>N79 - Travel agency, tour operator and other reservation service and related activities</v>
      </c>
      <c r="M841" s="19" t="s">
        <v>358</v>
      </c>
      <c r="N841" s="19" t="s">
        <v>359</v>
      </c>
      <c r="O841" s="19" t="s">
        <v>2299</v>
      </c>
      <c r="P841" s="19"/>
      <c r="Q841" s="19"/>
      <c r="R841" s="19"/>
      <c r="S841" s="34">
        <f t="shared" si="80"/>
        <v>41827</v>
      </c>
      <c r="T841" s="34" t="str">
        <f t="shared" si="81"/>
        <v/>
      </c>
      <c r="U841" s="34" t="str">
        <f t="shared" si="82"/>
        <v/>
      </c>
      <c r="V841" s="19"/>
    </row>
    <row r="842" spans="1:22" s="5" customFormat="1">
      <c r="A842" s="19" t="s">
        <v>9332</v>
      </c>
      <c r="B842" s="19" t="s">
        <v>5978</v>
      </c>
      <c r="C842" s="19"/>
      <c r="D842" s="19" t="s">
        <v>2299</v>
      </c>
      <c r="E842" s="34">
        <v>41827</v>
      </c>
      <c r="F842" s="19"/>
      <c r="G842" s="19"/>
      <c r="H842" s="19">
        <f t="shared" si="78"/>
        <v>1</v>
      </c>
      <c r="I842" s="19"/>
      <c r="J842" s="10" t="s">
        <v>9331</v>
      </c>
      <c r="K842" s="19" t="str">
        <f t="shared" si="83"/>
        <v>N791</v>
      </c>
      <c r="L842" s="19" t="str">
        <f t="shared" si="79"/>
        <v>N79.1 - Travel agency and tour operator activities</v>
      </c>
      <c r="M842" s="19" t="s">
        <v>358</v>
      </c>
      <c r="N842" s="19" t="s">
        <v>359</v>
      </c>
      <c r="O842" s="19" t="s">
        <v>2299</v>
      </c>
      <c r="P842" s="19"/>
      <c r="Q842" s="19"/>
      <c r="R842" s="19"/>
      <c r="S842" s="34">
        <f t="shared" si="80"/>
        <v>41827</v>
      </c>
      <c r="T842" s="34" t="str">
        <f t="shared" si="81"/>
        <v/>
      </c>
      <c r="U842" s="34" t="str">
        <f t="shared" si="82"/>
        <v/>
      </c>
      <c r="V842" s="19"/>
    </row>
    <row r="843" spans="1:22" s="5" customFormat="1">
      <c r="A843" s="19" t="s">
        <v>9333</v>
      </c>
      <c r="B843" s="19" t="s">
        <v>5979</v>
      </c>
      <c r="C843" s="19"/>
      <c r="D843" s="19" t="s">
        <v>2299</v>
      </c>
      <c r="E843" s="34">
        <v>41827</v>
      </c>
      <c r="F843" s="19"/>
      <c r="G843" s="19"/>
      <c r="H843" s="19">
        <f t="shared" si="78"/>
        <v>1</v>
      </c>
      <c r="I843" s="19"/>
      <c r="J843" s="11" t="s">
        <v>9332</v>
      </c>
      <c r="K843" s="19" t="str">
        <f t="shared" si="83"/>
        <v>N7911</v>
      </c>
      <c r="L843" s="19" t="str">
        <f t="shared" si="79"/>
        <v>N79.1.1 - Travel agency activities</v>
      </c>
      <c r="M843" s="19"/>
      <c r="N843" s="19" t="s">
        <v>359</v>
      </c>
      <c r="O843" s="19" t="s">
        <v>2299</v>
      </c>
      <c r="P843" s="19"/>
      <c r="Q843" s="19"/>
      <c r="R843" s="19"/>
      <c r="S843" s="34">
        <f t="shared" si="80"/>
        <v>41827</v>
      </c>
      <c r="T843" s="34" t="str">
        <f t="shared" si="81"/>
        <v/>
      </c>
      <c r="U843" s="34" t="str">
        <f t="shared" si="82"/>
        <v/>
      </c>
      <c r="V843" s="19"/>
    </row>
    <row r="844" spans="1:22" s="5" customFormat="1">
      <c r="A844" s="19" t="s">
        <v>9334</v>
      </c>
      <c r="B844" s="19" t="s">
        <v>5980</v>
      </c>
      <c r="C844" s="19"/>
      <c r="D844" s="19" t="s">
        <v>2299</v>
      </c>
      <c r="E844" s="34">
        <v>41827</v>
      </c>
      <c r="F844" s="19"/>
      <c r="G844" s="19"/>
      <c r="H844" s="19">
        <f t="shared" si="78"/>
        <v>1</v>
      </c>
      <c r="I844" s="19"/>
      <c r="J844" s="11" t="s">
        <v>9333</v>
      </c>
      <c r="K844" s="19" t="str">
        <f t="shared" si="83"/>
        <v>N7912</v>
      </c>
      <c r="L844" s="19" t="str">
        <f t="shared" si="79"/>
        <v>N79.1.2 - Tour operator activities</v>
      </c>
      <c r="M844" s="19"/>
      <c r="N844" s="19" t="s">
        <v>359</v>
      </c>
      <c r="O844" s="19" t="s">
        <v>2299</v>
      </c>
      <c r="P844" s="19"/>
      <c r="Q844" s="19"/>
      <c r="R844" s="19"/>
      <c r="S844" s="34">
        <f t="shared" si="80"/>
        <v>41827</v>
      </c>
      <c r="T844" s="34" t="str">
        <f t="shared" si="81"/>
        <v/>
      </c>
      <c r="U844" s="34" t="str">
        <f t="shared" si="82"/>
        <v/>
      </c>
      <c r="V844" s="19"/>
    </row>
    <row r="845" spans="1:22" s="5" customFormat="1">
      <c r="A845" s="19" t="s">
        <v>9335</v>
      </c>
      <c r="B845" s="19" t="s">
        <v>5981</v>
      </c>
      <c r="C845" s="19"/>
      <c r="D845" s="19" t="s">
        <v>2299</v>
      </c>
      <c r="E845" s="34">
        <v>41827</v>
      </c>
      <c r="F845" s="19"/>
      <c r="G845" s="19"/>
      <c r="H845" s="19">
        <f t="shared" si="78"/>
        <v>1</v>
      </c>
      <c r="I845" s="19"/>
      <c r="J845" s="10" t="s">
        <v>9334</v>
      </c>
      <c r="K845" s="19" t="str">
        <f t="shared" si="83"/>
        <v>N799</v>
      </c>
      <c r="L845" s="19" t="str">
        <f t="shared" si="79"/>
        <v>N79.9 - Other reservation service and related activities</v>
      </c>
      <c r="M845" s="19" t="s">
        <v>358</v>
      </c>
      <c r="N845" s="19" t="s">
        <v>359</v>
      </c>
      <c r="O845" s="19" t="s">
        <v>2299</v>
      </c>
      <c r="P845" s="19"/>
      <c r="Q845" s="19"/>
      <c r="R845" s="19"/>
      <c r="S845" s="34">
        <f t="shared" si="80"/>
        <v>41827</v>
      </c>
      <c r="T845" s="34" t="str">
        <f t="shared" si="81"/>
        <v/>
      </c>
      <c r="U845" s="34" t="str">
        <f t="shared" si="82"/>
        <v/>
      </c>
      <c r="V845" s="19"/>
    </row>
    <row r="846" spans="1:22" s="5" customFormat="1">
      <c r="A846" s="19" t="s">
        <v>9336</v>
      </c>
      <c r="B846" s="19" t="s">
        <v>5982</v>
      </c>
      <c r="C846" s="19"/>
      <c r="D846" s="19" t="s">
        <v>2299</v>
      </c>
      <c r="E846" s="34">
        <v>41827</v>
      </c>
      <c r="F846" s="19"/>
      <c r="G846" s="19"/>
      <c r="H846" s="19">
        <f t="shared" si="78"/>
        <v>1</v>
      </c>
      <c r="I846" s="19"/>
      <c r="J846" s="11" t="s">
        <v>9335</v>
      </c>
      <c r="K846" s="19" t="str">
        <f t="shared" si="83"/>
        <v>N7990</v>
      </c>
      <c r="L846" s="19" t="str">
        <f t="shared" si="79"/>
        <v>N79.9.0 - Other reservation service and related activities</v>
      </c>
      <c r="M846" s="19"/>
      <c r="N846" s="19" t="s">
        <v>359</v>
      </c>
      <c r="O846" s="19" t="s">
        <v>2299</v>
      </c>
      <c r="P846" s="19"/>
      <c r="Q846" s="19"/>
      <c r="R846" s="19"/>
      <c r="S846" s="34">
        <f t="shared" si="80"/>
        <v>41827</v>
      </c>
      <c r="T846" s="34" t="str">
        <f t="shared" si="81"/>
        <v/>
      </c>
      <c r="U846" s="34" t="str">
        <f t="shared" si="82"/>
        <v/>
      </c>
      <c r="V846" s="19"/>
    </row>
    <row r="847" spans="1:22" s="5" customFormat="1">
      <c r="A847" s="19" t="s">
        <v>9337</v>
      </c>
      <c r="B847" s="19" t="s">
        <v>5983</v>
      </c>
      <c r="C847" s="19"/>
      <c r="D847" s="19" t="s">
        <v>2299</v>
      </c>
      <c r="E847" s="34">
        <v>41827</v>
      </c>
      <c r="F847" s="19"/>
      <c r="G847" s="19"/>
      <c r="H847" s="19">
        <f t="shared" si="78"/>
        <v>1</v>
      </c>
      <c r="I847" s="19"/>
      <c r="J847" s="9" t="s">
        <v>9336</v>
      </c>
      <c r="K847" s="19" t="str">
        <f t="shared" si="83"/>
        <v>N80</v>
      </c>
      <c r="L847" s="19" t="str">
        <f t="shared" si="79"/>
        <v>N80 - Security and investigation activities</v>
      </c>
      <c r="M847" s="19" t="s">
        <v>358</v>
      </c>
      <c r="N847" s="19" t="s">
        <v>359</v>
      </c>
      <c r="O847" s="19" t="s">
        <v>2299</v>
      </c>
      <c r="P847" s="19"/>
      <c r="Q847" s="19"/>
      <c r="R847" s="19"/>
      <c r="S847" s="34">
        <f t="shared" si="80"/>
        <v>41827</v>
      </c>
      <c r="T847" s="34" t="str">
        <f t="shared" si="81"/>
        <v/>
      </c>
      <c r="U847" s="34" t="str">
        <f t="shared" si="82"/>
        <v/>
      </c>
      <c r="V847" s="19"/>
    </row>
    <row r="848" spans="1:22" s="5" customFormat="1">
      <c r="A848" s="19" t="s">
        <v>9338</v>
      </c>
      <c r="B848" s="19" t="s">
        <v>5984</v>
      </c>
      <c r="C848" s="19"/>
      <c r="D848" s="19" t="s">
        <v>2299</v>
      </c>
      <c r="E848" s="34">
        <v>41827</v>
      </c>
      <c r="F848" s="19"/>
      <c r="G848" s="19"/>
      <c r="H848" s="19">
        <f t="shared" si="78"/>
        <v>1</v>
      </c>
      <c r="I848" s="19"/>
      <c r="J848" s="10" t="s">
        <v>9337</v>
      </c>
      <c r="K848" s="19" t="str">
        <f t="shared" si="83"/>
        <v>N801</v>
      </c>
      <c r="L848" s="19" t="str">
        <f t="shared" si="79"/>
        <v>N80.1 - Private security activities</v>
      </c>
      <c r="M848" s="19" t="s">
        <v>358</v>
      </c>
      <c r="N848" s="19" t="s">
        <v>359</v>
      </c>
      <c r="O848" s="19" t="s">
        <v>2299</v>
      </c>
      <c r="P848" s="19"/>
      <c r="Q848" s="19"/>
      <c r="R848" s="19"/>
      <c r="S848" s="34">
        <f t="shared" si="80"/>
        <v>41827</v>
      </c>
      <c r="T848" s="34" t="str">
        <f t="shared" si="81"/>
        <v/>
      </c>
      <c r="U848" s="34" t="str">
        <f t="shared" si="82"/>
        <v/>
      </c>
      <c r="V848" s="19"/>
    </row>
    <row r="849" spans="1:22" s="5" customFormat="1">
      <c r="A849" s="19" t="s">
        <v>9339</v>
      </c>
      <c r="B849" s="19" t="s">
        <v>5985</v>
      </c>
      <c r="C849" s="19"/>
      <c r="D849" s="19" t="s">
        <v>2299</v>
      </c>
      <c r="E849" s="34">
        <v>41827</v>
      </c>
      <c r="F849" s="19"/>
      <c r="G849" s="19"/>
      <c r="H849" s="19">
        <f t="shared" si="78"/>
        <v>1</v>
      </c>
      <c r="I849" s="19"/>
      <c r="J849" s="11" t="s">
        <v>9338</v>
      </c>
      <c r="K849" s="19" t="str">
        <f t="shared" si="83"/>
        <v>N8010</v>
      </c>
      <c r="L849" s="19" t="str">
        <f t="shared" si="79"/>
        <v>N80.1.0 - Private security activities</v>
      </c>
      <c r="M849" s="19"/>
      <c r="N849" s="19" t="s">
        <v>359</v>
      </c>
      <c r="O849" s="19" t="s">
        <v>2299</v>
      </c>
      <c r="P849" s="19"/>
      <c r="Q849" s="19"/>
      <c r="R849" s="19"/>
      <c r="S849" s="34">
        <f t="shared" si="80"/>
        <v>41827</v>
      </c>
      <c r="T849" s="34" t="str">
        <f t="shared" si="81"/>
        <v/>
      </c>
      <c r="U849" s="34" t="str">
        <f t="shared" si="82"/>
        <v/>
      </c>
      <c r="V849" s="19"/>
    </row>
    <row r="850" spans="1:22" s="5" customFormat="1">
      <c r="A850" s="19" t="s">
        <v>9340</v>
      </c>
      <c r="B850" s="19" t="s">
        <v>5986</v>
      </c>
      <c r="C850" s="19"/>
      <c r="D850" s="19" t="s">
        <v>2299</v>
      </c>
      <c r="E850" s="34">
        <v>41827</v>
      </c>
      <c r="F850" s="19"/>
      <c r="G850" s="19"/>
      <c r="H850" s="19">
        <f t="shared" si="78"/>
        <v>1</v>
      </c>
      <c r="I850" s="19"/>
      <c r="J850" s="10" t="s">
        <v>9339</v>
      </c>
      <c r="K850" s="19" t="str">
        <f t="shared" si="83"/>
        <v>N802</v>
      </c>
      <c r="L850" s="19" t="str">
        <f t="shared" si="79"/>
        <v>N80.2 - Security systems service activities</v>
      </c>
      <c r="M850" s="19" t="s">
        <v>358</v>
      </c>
      <c r="N850" s="19" t="s">
        <v>359</v>
      </c>
      <c r="O850" s="19" t="s">
        <v>2299</v>
      </c>
      <c r="P850" s="19"/>
      <c r="Q850" s="19"/>
      <c r="R850" s="19"/>
      <c r="S850" s="34">
        <f t="shared" si="80"/>
        <v>41827</v>
      </c>
      <c r="T850" s="34" t="str">
        <f t="shared" si="81"/>
        <v/>
      </c>
      <c r="U850" s="34" t="str">
        <f t="shared" si="82"/>
        <v/>
      </c>
      <c r="V850" s="19"/>
    </row>
    <row r="851" spans="1:22" s="5" customFormat="1">
      <c r="A851" s="19" t="s">
        <v>9341</v>
      </c>
      <c r="B851" s="19" t="s">
        <v>5987</v>
      </c>
      <c r="C851" s="19"/>
      <c r="D851" s="19" t="s">
        <v>2299</v>
      </c>
      <c r="E851" s="34">
        <v>41827</v>
      </c>
      <c r="F851" s="19"/>
      <c r="G851" s="19"/>
      <c r="H851" s="19">
        <f t="shared" si="78"/>
        <v>1</v>
      </c>
      <c r="I851" s="19"/>
      <c r="J851" s="11" t="s">
        <v>9340</v>
      </c>
      <c r="K851" s="19" t="str">
        <f t="shared" si="83"/>
        <v>N8020</v>
      </c>
      <c r="L851" s="19" t="str">
        <f t="shared" si="79"/>
        <v>N80.2.0 - Security systems service activities</v>
      </c>
      <c r="M851" s="19"/>
      <c r="N851" s="19" t="s">
        <v>359</v>
      </c>
      <c r="O851" s="19" t="s">
        <v>2299</v>
      </c>
      <c r="P851" s="19"/>
      <c r="Q851" s="19"/>
      <c r="R851" s="19"/>
      <c r="S851" s="34">
        <f t="shared" si="80"/>
        <v>41827</v>
      </c>
      <c r="T851" s="34" t="str">
        <f t="shared" si="81"/>
        <v/>
      </c>
      <c r="U851" s="34" t="str">
        <f t="shared" si="82"/>
        <v/>
      </c>
      <c r="V851" s="19"/>
    </row>
    <row r="852" spans="1:22" s="5" customFormat="1">
      <c r="A852" s="19" t="s">
        <v>9342</v>
      </c>
      <c r="B852" s="19" t="s">
        <v>5988</v>
      </c>
      <c r="C852" s="19"/>
      <c r="D852" s="19" t="s">
        <v>2299</v>
      </c>
      <c r="E852" s="34">
        <v>41827</v>
      </c>
      <c r="F852" s="19"/>
      <c r="G852" s="19"/>
      <c r="H852" s="19">
        <f t="shared" si="78"/>
        <v>1</v>
      </c>
      <c r="I852" s="19"/>
      <c r="J852" s="10" t="s">
        <v>9341</v>
      </c>
      <c r="K852" s="19" t="str">
        <f t="shared" si="83"/>
        <v>N803</v>
      </c>
      <c r="L852" s="19" t="str">
        <f t="shared" si="79"/>
        <v>N80.3 - Investigation activities</v>
      </c>
      <c r="M852" s="19" t="s">
        <v>358</v>
      </c>
      <c r="N852" s="19" t="s">
        <v>359</v>
      </c>
      <c r="O852" s="19" t="s">
        <v>2299</v>
      </c>
      <c r="P852" s="19"/>
      <c r="Q852" s="19"/>
      <c r="R852" s="19"/>
      <c r="S852" s="34">
        <f t="shared" si="80"/>
        <v>41827</v>
      </c>
      <c r="T852" s="34" t="str">
        <f t="shared" si="81"/>
        <v/>
      </c>
      <c r="U852" s="34" t="str">
        <f t="shared" si="82"/>
        <v/>
      </c>
      <c r="V852" s="19"/>
    </row>
    <row r="853" spans="1:22" s="5" customFormat="1">
      <c r="A853" s="19" t="s">
        <v>9343</v>
      </c>
      <c r="B853" s="19" t="s">
        <v>5989</v>
      </c>
      <c r="C853" s="19"/>
      <c r="D853" s="19" t="s">
        <v>2299</v>
      </c>
      <c r="E853" s="34">
        <v>41827</v>
      </c>
      <c r="F853" s="19"/>
      <c r="G853" s="19"/>
      <c r="H853" s="19">
        <f t="shared" si="78"/>
        <v>1</v>
      </c>
      <c r="I853" s="19"/>
      <c r="J853" s="11" t="s">
        <v>9342</v>
      </c>
      <c r="K853" s="19" t="str">
        <f t="shared" si="83"/>
        <v>N8030</v>
      </c>
      <c r="L853" s="19" t="str">
        <f t="shared" si="79"/>
        <v>N80.3.0 - Investigation activities</v>
      </c>
      <c r="M853" s="19"/>
      <c r="N853" s="19" t="s">
        <v>359</v>
      </c>
      <c r="O853" s="19" t="s">
        <v>2299</v>
      </c>
      <c r="P853" s="19"/>
      <c r="Q853" s="19"/>
      <c r="R853" s="19"/>
      <c r="S853" s="34">
        <f t="shared" si="80"/>
        <v>41827</v>
      </c>
      <c r="T853" s="34" t="str">
        <f t="shared" si="81"/>
        <v/>
      </c>
      <c r="U853" s="34" t="str">
        <f t="shared" si="82"/>
        <v/>
      </c>
      <c r="V853" s="19"/>
    </row>
    <row r="854" spans="1:22" s="5" customFormat="1">
      <c r="A854" s="19" t="s">
        <v>9344</v>
      </c>
      <c r="B854" s="19" t="s">
        <v>5990</v>
      </c>
      <c r="C854" s="19"/>
      <c r="D854" s="19" t="s">
        <v>2299</v>
      </c>
      <c r="E854" s="34">
        <v>41827</v>
      </c>
      <c r="F854" s="19"/>
      <c r="G854" s="19"/>
      <c r="H854" s="19">
        <f t="shared" si="78"/>
        <v>1</v>
      </c>
      <c r="I854" s="19"/>
      <c r="J854" s="9" t="s">
        <v>9343</v>
      </c>
      <c r="K854" s="19" t="str">
        <f t="shared" si="83"/>
        <v>N81</v>
      </c>
      <c r="L854" s="19" t="str">
        <f t="shared" si="79"/>
        <v>N81 - Services to buildings and landscape activities</v>
      </c>
      <c r="M854" s="19" t="s">
        <v>358</v>
      </c>
      <c r="N854" s="19" t="s">
        <v>359</v>
      </c>
      <c r="O854" s="19" t="s">
        <v>2299</v>
      </c>
      <c r="P854" s="19"/>
      <c r="Q854" s="19"/>
      <c r="R854" s="19"/>
      <c r="S854" s="34">
        <f t="shared" si="80"/>
        <v>41827</v>
      </c>
      <c r="T854" s="34" t="str">
        <f t="shared" si="81"/>
        <v/>
      </c>
      <c r="U854" s="34" t="str">
        <f t="shared" si="82"/>
        <v/>
      </c>
      <c r="V854" s="19"/>
    </row>
    <row r="855" spans="1:22" s="5" customFormat="1">
      <c r="A855" s="19" t="s">
        <v>9345</v>
      </c>
      <c r="B855" s="19" t="s">
        <v>5991</v>
      </c>
      <c r="C855" s="19"/>
      <c r="D855" s="19" t="s">
        <v>2299</v>
      </c>
      <c r="E855" s="34">
        <v>41827</v>
      </c>
      <c r="F855" s="19"/>
      <c r="G855" s="19"/>
      <c r="H855" s="19">
        <f t="shared" si="78"/>
        <v>1</v>
      </c>
      <c r="I855" s="19"/>
      <c r="J855" s="10" t="s">
        <v>9344</v>
      </c>
      <c r="K855" s="19" t="str">
        <f t="shared" si="83"/>
        <v>N811</v>
      </c>
      <c r="L855" s="19" t="str">
        <f t="shared" si="79"/>
        <v>N81.1 - Combined facilities support activities</v>
      </c>
      <c r="M855" s="19" t="s">
        <v>358</v>
      </c>
      <c r="N855" s="19" t="s">
        <v>359</v>
      </c>
      <c r="O855" s="19" t="s">
        <v>2299</v>
      </c>
      <c r="P855" s="19"/>
      <c r="Q855" s="19"/>
      <c r="R855" s="19"/>
      <c r="S855" s="34">
        <f t="shared" si="80"/>
        <v>41827</v>
      </c>
      <c r="T855" s="34" t="str">
        <f t="shared" si="81"/>
        <v/>
      </c>
      <c r="U855" s="34" t="str">
        <f t="shared" si="82"/>
        <v/>
      </c>
      <c r="V855" s="19"/>
    </row>
    <row r="856" spans="1:22" s="5" customFormat="1">
      <c r="A856" s="19" t="s">
        <v>9346</v>
      </c>
      <c r="B856" s="19" t="s">
        <v>5992</v>
      </c>
      <c r="C856" s="19"/>
      <c r="D856" s="19" t="s">
        <v>2299</v>
      </c>
      <c r="E856" s="34">
        <v>41827</v>
      </c>
      <c r="F856" s="19"/>
      <c r="G856" s="19"/>
      <c r="H856" s="19">
        <f t="shared" si="78"/>
        <v>1</v>
      </c>
      <c r="I856" s="19"/>
      <c r="J856" s="11" t="s">
        <v>9345</v>
      </c>
      <c r="K856" s="19" t="str">
        <f t="shared" si="83"/>
        <v>N8110</v>
      </c>
      <c r="L856" s="19" t="str">
        <f t="shared" si="79"/>
        <v>N81.1.0 - Combined facilities support activities</v>
      </c>
      <c r="M856" s="19"/>
      <c r="N856" s="19" t="s">
        <v>359</v>
      </c>
      <c r="O856" s="19" t="s">
        <v>2299</v>
      </c>
      <c r="P856" s="19"/>
      <c r="Q856" s="19"/>
      <c r="R856" s="19"/>
      <c r="S856" s="34">
        <f t="shared" si="80"/>
        <v>41827</v>
      </c>
      <c r="T856" s="34" t="str">
        <f t="shared" si="81"/>
        <v/>
      </c>
      <c r="U856" s="34" t="str">
        <f t="shared" si="82"/>
        <v/>
      </c>
      <c r="V856" s="19"/>
    </row>
    <row r="857" spans="1:22" s="5" customFormat="1">
      <c r="A857" s="19" t="s">
        <v>9347</v>
      </c>
      <c r="B857" s="19" t="s">
        <v>5993</v>
      </c>
      <c r="C857" s="19"/>
      <c r="D857" s="19" t="s">
        <v>2299</v>
      </c>
      <c r="E857" s="34">
        <v>41827</v>
      </c>
      <c r="F857" s="19"/>
      <c r="G857" s="19"/>
      <c r="H857" s="19">
        <f t="shared" si="78"/>
        <v>1</v>
      </c>
      <c r="I857" s="19"/>
      <c r="J857" s="10" t="s">
        <v>9346</v>
      </c>
      <c r="K857" s="19" t="str">
        <f t="shared" si="83"/>
        <v>N812</v>
      </c>
      <c r="L857" s="19" t="str">
        <f t="shared" si="79"/>
        <v>N81.2 - Cleaning activities</v>
      </c>
      <c r="M857" s="19" t="s">
        <v>358</v>
      </c>
      <c r="N857" s="19" t="s">
        <v>359</v>
      </c>
      <c r="O857" s="19" t="s">
        <v>2299</v>
      </c>
      <c r="P857" s="19"/>
      <c r="Q857" s="19"/>
      <c r="R857" s="19"/>
      <c r="S857" s="34">
        <f t="shared" si="80"/>
        <v>41827</v>
      </c>
      <c r="T857" s="34" t="str">
        <f t="shared" si="81"/>
        <v/>
      </c>
      <c r="U857" s="34" t="str">
        <f t="shared" si="82"/>
        <v/>
      </c>
      <c r="V857" s="19"/>
    </row>
    <row r="858" spans="1:22" s="5" customFormat="1">
      <c r="A858" s="19" t="s">
        <v>9348</v>
      </c>
      <c r="B858" s="19" t="s">
        <v>5994</v>
      </c>
      <c r="C858" s="19"/>
      <c r="D858" s="19" t="s">
        <v>2299</v>
      </c>
      <c r="E858" s="34">
        <v>41827</v>
      </c>
      <c r="F858" s="19"/>
      <c r="G858" s="19"/>
      <c r="H858" s="19">
        <f t="shared" si="78"/>
        <v>1</v>
      </c>
      <c r="I858" s="19"/>
      <c r="J858" s="11" t="s">
        <v>9347</v>
      </c>
      <c r="K858" s="19" t="str">
        <f t="shared" si="83"/>
        <v>N8121</v>
      </c>
      <c r="L858" s="19" t="str">
        <f t="shared" si="79"/>
        <v>N81.2.1 - General cleaning of buildings</v>
      </c>
      <c r="M858" s="19"/>
      <c r="N858" s="19" t="s">
        <v>359</v>
      </c>
      <c r="O858" s="19" t="s">
        <v>2299</v>
      </c>
      <c r="P858" s="19"/>
      <c r="Q858" s="19"/>
      <c r="R858" s="19"/>
      <c r="S858" s="34">
        <f t="shared" si="80"/>
        <v>41827</v>
      </c>
      <c r="T858" s="34" t="str">
        <f t="shared" si="81"/>
        <v/>
      </c>
      <c r="U858" s="34" t="str">
        <f t="shared" si="82"/>
        <v/>
      </c>
      <c r="V858" s="19"/>
    </row>
    <row r="859" spans="1:22" s="5" customFormat="1">
      <c r="A859" s="19" t="s">
        <v>9349</v>
      </c>
      <c r="B859" s="19" t="s">
        <v>5995</v>
      </c>
      <c r="C859" s="19"/>
      <c r="D859" s="19" t="s">
        <v>2299</v>
      </c>
      <c r="E859" s="34">
        <v>41827</v>
      </c>
      <c r="F859" s="19"/>
      <c r="G859" s="19"/>
      <c r="H859" s="19">
        <f t="shared" si="78"/>
        <v>1</v>
      </c>
      <c r="I859" s="19"/>
      <c r="J859" s="11" t="s">
        <v>9348</v>
      </c>
      <c r="K859" s="19" t="str">
        <f t="shared" si="83"/>
        <v>N8122</v>
      </c>
      <c r="L859" s="19" t="str">
        <f t="shared" si="79"/>
        <v>N81.2.2 - Other building and industrial cleaning activities</v>
      </c>
      <c r="M859" s="19"/>
      <c r="N859" s="19" t="s">
        <v>359</v>
      </c>
      <c r="O859" s="19" t="s">
        <v>2299</v>
      </c>
      <c r="P859" s="19"/>
      <c r="Q859" s="19"/>
      <c r="R859" s="19"/>
      <c r="S859" s="34">
        <f t="shared" si="80"/>
        <v>41827</v>
      </c>
      <c r="T859" s="34" t="str">
        <f t="shared" si="81"/>
        <v/>
      </c>
      <c r="U859" s="34" t="str">
        <f t="shared" si="82"/>
        <v/>
      </c>
      <c r="V859" s="19"/>
    </row>
    <row r="860" spans="1:22" s="5" customFormat="1">
      <c r="A860" s="19" t="s">
        <v>9350</v>
      </c>
      <c r="B860" s="19" t="s">
        <v>5996</v>
      </c>
      <c r="C860" s="19"/>
      <c r="D860" s="19" t="s">
        <v>2299</v>
      </c>
      <c r="E860" s="34">
        <v>41827</v>
      </c>
      <c r="F860" s="19"/>
      <c r="G860" s="19"/>
      <c r="H860" s="19">
        <f t="shared" si="78"/>
        <v>1</v>
      </c>
      <c r="I860" s="19"/>
      <c r="J860" s="11" t="s">
        <v>9349</v>
      </c>
      <c r="K860" s="19" t="str">
        <f t="shared" si="83"/>
        <v>N8129</v>
      </c>
      <c r="L860" s="19" t="str">
        <f t="shared" si="79"/>
        <v>N81.2.9 - Other cleaning activities</v>
      </c>
      <c r="M860" s="19"/>
      <c r="N860" s="19" t="s">
        <v>359</v>
      </c>
      <c r="O860" s="19" t="s">
        <v>2299</v>
      </c>
      <c r="P860" s="19"/>
      <c r="Q860" s="19"/>
      <c r="R860" s="19"/>
      <c r="S860" s="34">
        <f t="shared" si="80"/>
        <v>41827</v>
      </c>
      <c r="T860" s="34" t="str">
        <f t="shared" si="81"/>
        <v/>
      </c>
      <c r="U860" s="34" t="str">
        <f t="shared" si="82"/>
        <v/>
      </c>
      <c r="V860" s="19"/>
    </row>
    <row r="861" spans="1:22" s="5" customFormat="1">
      <c r="A861" s="19" t="s">
        <v>9351</v>
      </c>
      <c r="B861" s="19" t="s">
        <v>5997</v>
      </c>
      <c r="C861" s="19"/>
      <c r="D861" s="19" t="s">
        <v>2299</v>
      </c>
      <c r="E861" s="34">
        <v>41827</v>
      </c>
      <c r="F861" s="19"/>
      <c r="G861" s="19"/>
      <c r="H861" s="19">
        <f t="shared" si="78"/>
        <v>1</v>
      </c>
      <c r="I861" s="19"/>
      <c r="J861" s="10" t="s">
        <v>9350</v>
      </c>
      <c r="K861" s="19" t="str">
        <f t="shared" si="83"/>
        <v>N813</v>
      </c>
      <c r="L861" s="19" t="str">
        <f t="shared" si="79"/>
        <v>N81.3 - Landscape service activities</v>
      </c>
      <c r="M861" s="19" t="s">
        <v>358</v>
      </c>
      <c r="N861" s="19" t="s">
        <v>359</v>
      </c>
      <c r="O861" s="19" t="s">
        <v>2299</v>
      </c>
      <c r="P861" s="19"/>
      <c r="Q861" s="19"/>
      <c r="R861" s="19"/>
      <c r="S861" s="34">
        <f t="shared" si="80"/>
        <v>41827</v>
      </c>
      <c r="T861" s="34" t="str">
        <f t="shared" si="81"/>
        <v/>
      </c>
      <c r="U861" s="34" t="str">
        <f t="shared" si="82"/>
        <v/>
      </c>
      <c r="V861" s="19"/>
    </row>
    <row r="862" spans="1:22" s="5" customFormat="1">
      <c r="A862" s="19" t="s">
        <v>9352</v>
      </c>
      <c r="B862" s="19" t="s">
        <v>5998</v>
      </c>
      <c r="C862" s="19"/>
      <c r="D862" s="19" t="s">
        <v>2299</v>
      </c>
      <c r="E862" s="34">
        <v>41827</v>
      </c>
      <c r="F862" s="19"/>
      <c r="G862" s="19"/>
      <c r="H862" s="19">
        <f t="shared" si="78"/>
        <v>1</v>
      </c>
      <c r="I862" s="19"/>
      <c r="J862" s="11" t="s">
        <v>9351</v>
      </c>
      <c r="K862" s="19" t="str">
        <f t="shared" si="83"/>
        <v>N8130</v>
      </c>
      <c r="L862" s="19" t="str">
        <f t="shared" si="79"/>
        <v>N81.3.0 - Landscape service activities</v>
      </c>
      <c r="M862" s="19"/>
      <c r="N862" s="19" t="s">
        <v>359</v>
      </c>
      <c r="O862" s="19" t="s">
        <v>2299</v>
      </c>
      <c r="P862" s="19"/>
      <c r="Q862" s="19"/>
      <c r="R862" s="19"/>
      <c r="S862" s="34">
        <f t="shared" si="80"/>
        <v>41827</v>
      </c>
      <c r="T862" s="34" t="str">
        <f t="shared" si="81"/>
        <v/>
      </c>
      <c r="U862" s="34" t="str">
        <f t="shared" si="82"/>
        <v/>
      </c>
      <c r="V862" s="19"/>
    </row>
    <row r="863" spans="1:22" s="5" customFormat="1">
      <c r="A863" s="19" t="s">
        <v>9353</v>
      </c>
      <c r="B863" s="19" t="s">
        <v>5999</v>
      </c>
      <c r="C863" s="19"/>
      <c r="D863" s="19" t="s">
        <v>2299</v>
      </c>
      <c r="E863" s="34">
        <v>41827</v>
      </c>
      <c r="F863" s="19"/>
      <c r="G863" s="19"/>
      <c r="H863" s="19">
        <f t="shared" si="78"/>
        <v>1</v>
      </c>
      <c r="I863" s="19"/>
      <c r="J863" s="9" t="s">
        <v>9352</v>
      </c>
      <c r="K863" s="19" t="str">
        <f t="shared" si="83"/>
        <v>N82</v>
      </c>
      <c r="L863" s="19" t="str">
        <f t="shared" si="79"/>
        <v>N82 - Office administrative, office support and other business support activities</v>
      </c>
      <c r="M863" s="19" t="s">
        <v>358</v>
      </c>
      <c r="N863" s="19" t="s">
        <v>359</v>
      </c>
      <c r="O863" s="19" t="s">
        <v>2299</v>
      </c>
      <c r="P863" s="19"/>
      <c r="Q863" s="19"/>
      <c r="R863" s="19"/>
      <c r="S863" s="34">
        <f t="shared" si="80"/>
        <v>41827</v>
      </c>
      <c r="T863" s="34" t="str">
        <f t="shared" si="81"/>
        <v/>
      </c>
      <c r="U863" s="34" t="str">
        <f t="shared" si="82"/>
        <v/>
      </c>
      <c r="V863" s="19"/>
    </row>
    <row r="864" spans="1:22" s="5" customFormat="1">
      <c r="A864" s="19" t="s">
        <v>9354</v>
      </c>
      <c r="B864" s="19" t="s">
        <v>6000</v>
      </c>
      <c r="C864" s="19"/>
      <c r="D864" s="19" t="s">
        <v>2299</v>
      </c>
      <c r="E864" s="34">
        <v>41827</v>
      </c>
      <c r="F864" s="19"/>
      <c r="G864" s="19"/>
      <c r="H864" s="19">
        <f t="shared" si="78"/>
        <v>1</v>
      </c>
      <c r="I864" s="19"/>
      <c r="J864" s="10" t="s">
        <v>9353</v>
      </c>
      <c r="K864" s="19" t="str">
        <f t="shared" si="83"/>
        <v>N821</v>
      </c>
      <c r="L864" s="19" t="str">
        <f t="shared" si="79"/>
        <v>N82.1 - Office administrative and support activities</v>
      </c>
      <c r="M864" s="19" t="s">
        <v>358</v>
      </c>
      <c r="N864" s="19" t="s">
        <v>359</v>
      </c>
      <c r="O864" s="19" t="s">
        <v>2299</v>
      </c>
      <c r="P864" s="19"/>
      <c r="Q864" s="19"/>
      <c r="R864" s="19"/>
      <c r="S864" s="34">
        <f t="shared" si="80"/>
        <v>41827</v>
      </c>
      <c r="T864" s="34" t="str">
        <f t="shared" si="81"/>
        <v/>
      </c>
      <c r="U864" s="34" t="str">
        <f t="shared" si="82"/>
        <v/>
      </c>
      <c r="V864" s="19"/>
    </row>
    <row r="865" spans="1:22" s="5" customFormat="1">
      <c r="A865" s="19" t="s">
        <v>9355</v>
      </c>
      <c r="B865" s="19" t="s">
        <v>6001</v>
      </c>
      <c r="C865" s="19"/>
      <c r="D865" s="19" t="s">
        <v>2299</v>
      </c>
      <c r="E865" s="34">
        <v>41827</v>
      </c>
      <c r="F865" s="19"/>
      <c r="G865" s="19"/>
      <c r="H865" s="19">
        <f t="shared" si="78"/>
        <v>1</v>
      </c>
      <c r="I865" s="19"/>
      <c r="J865" s="11" t="s">
        <v>9354</v>
      </c>
      <c r="K865" s="19" t="str">
        <f t="shared" si="83"/>
        <v>N8211</v>
      </c>
      <c r="L865" s="19" t="str">
        <f t="shared" si="79"/>
        <v>N82.1.1 - Combined office administrative service activities</v>
      </c>
      <c r="M865" s="19"/>
      <c r="N865" s="19" t="s">
        <v>359</v>
      </c>
      <c r="O865" s="19" t="s">
        <v>2299</v>
      </c>
      <c r="P865" s="19"/>
      <c r="Q865" s="19"/>
      <c r="R865" s="19"/>
      <c r="S865" s="34">
        <f t="shared" si="80"/>
        <v>41827</v>
      </c>
      <c r="T865" s="34" t="str">
        <f t="shared" si="81"/>
        <v/>
      </c>
      <c r="U865" s="34" t="str">
        <f t="shared" si="82"/>
        <v/>
      </c>
      <c r="V865" s="19"/>
    </row>
    <row r="866" spans="1:22" s="5" customFormat="1">
      <c r="A866" s="19" t="s">
        <v>9356</v>
      </c>
      <c r="B866" s="19" t="s">
        <v>6002</v>
      </c>
      <c r="C866" s="19"/>
      <c r="D866" s="19" t="s">
        <v>2299</v>
      </c>
      <c r="E866" s="34">
        <v>41827</v>
      </c>
      <c r="F866" s="19"/>
      <c r="G866" s="19"/>
      <c r="H866" s="19">
        <f t="shared" si="78"/>
        <v>1</v>
      </c>
      <c r="I866" s="19"/>
      <c r="J866" s="11" t="s">
        <v>9355</v>
      </c>
      <c r="K866" s="19" t="str">
        <f t="shared" si="83"/>
        <v>N8219</v>
      </c>
      <c r="L866" s="19" t="str">
        <f t="shared" si="79"/>
        <v>N82.1.9 - Photocopying, document preparation and other specialised office support activities</v>
      </c>
      <c r="M866" s="19"/>
      <c r="N866" s="19" t="s">
        <v>359</v>
      </c>
      <c r="O866" s="19" t="s">
        <v>2299</v>
      </c>
      <c r="P866" s="19"/>
      <c r="Q866" s="19"/>
      <c r="R866" s="19"/>
      <c r="S866" s="34">
        <f t="shared" si="80"/>
        <v>41827</v>
      </c>
      <c r="T866" s="34" t="str">
        <f t="shared" si="81"/>
        <v/>
      </c>
      <c r="U866" s="34" t="str">
        <f t="shared" si="82"/>
        <v/>
      </c>
      <c r="V866" s="19"/>
    </row>
    <row r="867" spans="1:22" s="5" customFormat="1">
      <c r="A867" s="19" t="s">
        <v>9357</v>
      </c>
      <c r="B867" s="19" t="s">
        <v>6003</v>
      </c>
      <c r="C867" s="19"/>
      <c r="D867" s="19" t="s">
        <v>2299</v>
      </c>
      <c r="E867" s="34">
        <v>41827</v>
      </c>
      <c r="F867" s="19"/>
      <c r="G867" s="19"/>
      <c r="H867" s="19">
        <f t="shared" si="78"/>
        <v>1</v>
      </c>
      <c r="I867" s="19"/>
      <c r="J867" s="10" t="s">
        <v>9356</v>
      </c>
      <c r="K867" s="19" t="str">
        <f t="shared" si="83"/>
        <v>N822</v>
      </c>
      <c r="L867" s="19" t="str">
        <f t="shared" si="79"/>
        <v>N82.2 - Activities of call centres</v>
      </c>
      <c r="M867" s="19" t="s">
        <v>358</v>
      </c>
      <c r="N867" s="19" t="s">
        <v>359</v>
      </c>
      <c r="O867" s="19" t="s">
        <v>2299</v>
      </c>
      <c r="P867" s="19"/>
      <c r="Q867" s="19"/>
      <c r="R867" s="19"/>
      <c r="S867" s="34">
        <f t="shared" si="80"/>
        <v>41827</v>
      </c>
      <c r="T867" s="34" t="str">
        <f t="shared" si="81"/>
        <v/>
      </c>
      <c r="U867" s="34" t="str">
        <f t="shared" si="82"/>
        <v/>
      </c>
      <c r="V867" s="19"/>
    </row>
    <row r="868" spans="1:22" s="5" customFormat="1">
      <c r="A868" s="19" t="s">
        <v>9358</v>
      </c>
      <c r="B868" s="19" t="s">
        <v>6004</v>
      </c>
      <c r="C868" s="19"/>
      <c r="D868" s="19" t="s">
        <v>2299</v>
      </c>
      <c r="E868" s="34">
        <v>41827</v>
      </c>
      <c r="F868" s="19"/>
      <c r="G868" s="19"/>
      <c r="H868" s="19">
        <f t="shared" si="78"/>
        <v>1</v>
      </c>
      <c r="I868" s="19"/>
      <c r="J868" s="11" t="s">
        <v>9357</v>
      </c>
      <c r="K868" s="19" t="str">
        <f t="shared" si="83"/>
        <v>N8220</v>
      </c>
      <c r="L868" s="19" t="str">
        <f t="shared" si="79"/>
        <v>N82.2.0 - Activities of call centres</v>
      </c>
      <c r="M868" s="19"/>
      <c r="N868" s="19" t="s">
        <v>359</v>
      </c>
      <c r="O868" s="19" t="s">
        <v>2299</v>
      </c>
      <c r="P868" s="19"/>
      <c r="Q868" s="19"/>
      <c r="R868" s="19"/>
      <c r="S868" s="34">
        <f t="shared" si="80"/>
        <v>41827</v>
      </c>
      <c r="T868" s="34" t="str">
        <f t="shared" si="81"/>
        <v/>
      </c>
      <c r="U868" s="34" t="str">
        <f t="shared" si="82"/>
        <v/>
      </c>
      <c r="V868" s="19"/>
    </row>
    <row r="869" spans="1:22" s="5" customFormat="1">
      <c r="A869" s="19" t="s">
        <v>9359</v>
      </c>
      <c r="B869" s="19" t="s">
        <v>6005</v>
      </c>
      <c r="C869" s="19"/>
      <c r="D869" s="19" t="s">
        <v>2299</v>
      </c>
      <c r="E869" s="34">
        <v>41827</v>
      </c>
      <c r="F869" s="19"/>
      <c r="G869" s="19"/>
      <c r="H869" s="19">
        <f t="shared" si="78"/>
        <v>1</v>
      </c>
      <c r="I869" s="19"/>
      <c r="J869" s="10" t="s">
        <v>9358</v>
      </c>
      <c r="K869" s="19" t="str">
        <f t="shared" si="83"/>
        <v>N823</v>
      </c>
      <c r="L869" s="19" t="str">
        <f t="shared" si="79"/>
        <v>N82.3 - Organisation of conventions and trade shows</v>
      </c>
      <c r="M869" s="19" t="s">
        <v>358</v>
      </c>
      <c r="N869" s="19" t="s">
        <v>359</v>
      </c>
      <c r="O869" s="19" t="s">
        <v>2299</v>
      </c>
      <c r="P869" s="19"/>
      <c r="Q869" s="19"/>
      <c r="R869" s="19"/>
      <c r="S869" s="34">
        <f t="shared" si="80"/>
        <v>41827</v>
      </c>
      <c r="T869" s="34" t="str">
        <f t="shared" si="81"/>
        <v/>
      </c>
      <c r="U869" s="34" t="str">
        <f t="shared" si="82"/>
        <v/>
      </c>
      <c r="V869" s="19"/>
    </row>
    <row r="870" spans="1:22" s="5" customFormat="1">
      <c r="A870" s="19" t="s">
        <v>9360</v>
      </c>
      <c r="B870" s="19" t="s">
        <v>6006</v>
      </c>
      <c r="C870" s="19"/>
      <c r="D870" s="19" t="s">
        <v>2299</v>
      </c>
      <c r="E870" s="34">
        <v>41827</v>
      </c>
      <c r="F870" s="19"/>
      <c r="G870" s="19"/>
      <c r="H870" s="19">
        <f t="shared" si="78"/>
        <v>1</v>
      </c>
      <c r="I870" s="19"/>
      <c r="J870" s="11" t="s">
        <v>9359</v>
      </c>
      <c r="K870" s="19" t="str">
        <f t="shared" si="83"/>
        <v>N8230</v>
      </c>
      <c r="L870" s="19" t="str">
        <f t="shared" si="79"/>
        <v>N82.3.0 - Organisation of conventions and trade shows</v>
      </c>
      <c r="M870" s="19"/>
      <c r="N870" s="19" t="s">
        <v>359</v>
      </c>
      <c r="O870" s="19" t="s">
        <v>2299</v>
      </c>
      <c r="P870" s="19"/>
      <c r="Q870" s="19"/>
      <c r="R870" s="19"/>
      <c r="S870" s="34">
        <f t="shared" si="80"/>
        <v>41827</v>
      </c>
      <c r="T870" s="34" t="str">
        <f t="shared" si="81"/>
        <v/>
      </c>
      <c r="U870" s="34" t="str">
        <f t="shared" si="82"/>
        <v/>
      </c>
      <c r="V870" s="19"/>
    </row>
    <row r="871" spans="1:22" s="5" customFormat="1">
      <c r="A871" s="19" t="s">
        <v>9361</v>
      </c>
      <c r="B871" s="19" t="s">
        <v>6007</v>
      </c>
      <c r="C871" s="19"/>
      <c r="D871" s="19" t="s">
        <v>2299</v>
      </c>
      <c r="E871" s="34">
        <v>41827</v>
      </c>
      <c r="F871" s="19"/>
      <c r="G871" s="19"/>
      <c r="H871" s="19">
        <f t="shared" si="78"/>
        <v>1</v>
      </c>
      <c r="I871" s="19"/>
      <c r="J871" s="10" t="s">
        <v>9360</v>
      </c>
      <c r="K871" s="19" t="str">
        <f t="shared" si="83"/>
        <v>N829</v>
      </c>
      <c r="L871" s="19" t="str">
        <f t="shared" si="79"/>
        <v>N82.9 - Business support service activities n.e.c.</v>
      </c>
      <c r="M871" s="19" t="s">
        <v>358</v>
      </c>
      <c r="N871" s="19" t="s">
        <v>359</v>
      </c>
      <c r="O871" s="19" t="s">
        <v>2299</v>
      </c>
      <c r="P871" s="19"/>
      <c r="Q871" s="19"/>
      <c r="R871" s="19"/>
      <c r="S871" s="34">
        <f t="shared" si="80"/>
        <v>41827</v>
      </c>
      <c r="T871" s="34" t="str">
        <f t="shared" si="81"/>
        <v/>
      </c>
      <c r="U871" s="34" t="str">
        <f t="shared" si="82"/>
        <v/>
      </c>
      <c r="V871" s="19"/>
    </row>
    <row r="872" spans="1:22" s="5" customFormat="1">
      <c r="A872" s="19" t="s">
        <v>9362</v>
      </c>
      <c r="B872" s="19" t="s">
        <v>6008</v>
      </c>
      <c r="C872" s="19"/>
      <c r="D872" s="19" t="s">
        <v>2299</v>
      </c>
      <c r="E872" s="34">
        <v>41827</v>
      </c>
      <c r="F872" s="19"/>
      <c r="G872" s="19"/>
      <c r="H872" s="19">
        <f t="shared" si="78"/>
        <v>1</v>
      </c>
      <c r="I872" s="19"/>
      <c r="J872" s="11" t="s">
        <v>9361</v>
      </c>
      <c r="K872" s="19" t="str">
        <f t="shared" si="83"/>
        <v>N8291</v>
      </c>
      <c r="L872" s="19" t="str">
        <f t="shared" si="79"/>
        <v>N82.9.1 - Activities of collection agencies and credit bureaus</v>
      </c>
      <c r="M872" s="19"/>
      <c r="N872" s="19" t="s">
        <v>359</v>
      </c>
      <c r="O872" s="19" t="s">
        <v>2299</v>
      </c>
      <c r="P872" s="19"/>
      <c r="Q872" s="19"/>
      <c r="R872" s="19"/>
      <c r="S872" s="34">
        <f t="shared" si="80"/>
        <v>41827</v>
      </c>
      <c r="T872" s="34" t="str">
        <f t="shared" si="81"/>
        <v/>
      </c>
      <c r="U872" s="34" t="str">
        <f t="shared" si="82"/>
        <v/>
      </c>
      <c r="V872" s="19"/>
    </row>
    <row r="873" spans="1:22" s="5" customFormat="1">
      <c r="A873" s="19" t="s">
        <v>9363</v>
      </c>
      <c r="B873" s="19" t="s">
        <v>6009</v>
      </c>
      <c r="C873" s="19"/>
      <c r="D873" s="19" t="s">
        <v>2299</v>
      </c>
      <c r="E873" s="34">
        <v>41827</v>
      </c>
      <c r="F873" s="19"/>
      <c r="G873" s="19"/>
      <c r="H873" s="19">
        <f t="shared" si="78"/>
        <v>1</v>
      </c>
      <c r="I873" s="19"/>
      <c r="J873" s="11" t="s">
        <v>9362</v>
      </c>
      <c r="K873" s="19" t="str">
        <f t="shared" si="83"/>
        <v>N8292</v>
      </c>
      <c r="L873" s="19" t="str">
        <f t="shared" si="79"/>
        <v>N82.9.2 - Packaging activities</v>
      </c>
      <c r="M873" s="19"/>
      <c r="N873" s="19" t="s">
        <v>359</v>
      </c>
      <c r="O873" s="19" t="s">
        <v>2299</v>
      </c>
      <c r="P873" s="19"/>
      <c r="Q873" s="19"/>
      <c r="R873" s="19"/>
      <c r="S873" s="34">
        <f t="shared" si="80"/>
        <v>41827</v>
      </c>
      <c r="T873" s="34" t="str">
        <f t="shared" si="81"/>
        <v/>
      </c>
      <c r="U873" s="34" t="str">
        <f t="shared" si="82"/>
        <v/>
      </c>
      <c r="V873" s="19"/>
    </row>
    <row r="874" spans="1:22" s="5" customFormat="1">
      <c r="A874" s="4" t="s">
        <v>9364</v>
      </c>
      <c r="B874" s="19" t="s">
        <v>6023</v>
      </c>
      <c r="C874" s="19"/>
      <c r="D874" s="19" t="s">
        <v>2299</v>
      </c>
      <c r="E874" s="34">
        <v>41827</v>
      </c>
      <c r="F874" s="19"/>
      <c r="G874" s="19"/>
      <c r="H874" s="19">
        <f t="shared" si="78"/>
        <v>1</v>
      </c>
      <c r="I874" s="19"/>
      <c r="J874" s="11" t="s">
        <v>9363</v>
      </c>
      <c r="K874" s="19" t="str">
        <f t="shared" si="83"/>
        <v>N8299</v>
      </c>
      <c r="L874" s="19" t="str">
        <f t="shared" si="79"/>
        <v>N82.9.9 - Other business support service activities n.e.c.</v>
      </c>
      <c r="M874" s="19"/>
      <c r="N874" s="19" t="s">
        <v>359</v>
      </c>
      <c r="O874" s="19" t="s">
        <v>2299</v>
      </c>
      <c r="P874" s="19"/>
      <c r="Q874" s="19"/>
      <c r="R874" s="19"/>
      <c r="S874" s="34">
        <f t="shared" si="80"/>
        <v>41827</v>
      </c>
      <c r="T874" s="34" t="str">
        <f t="shared" si="81"/>
        <v/>
      </c>
      <c r="U874" s="34" t="str">
        <f t="shared" si="82"/>
        <v/>
      </c>
      <c r="V874" s="19"/>
    </row>
    <row r="875" spans="1:22" s="5" customFormat="1">
      <c r="A875" s="19" t="s">
        <v>9365</v>
      </c>
      <c r="B875" s="19" t="s">
        <v>6010</v>
      </c>
      <c r="C875" s="19"/>
      <c r="D875" s="19" t="s">
        <v>2299</v>
      </c>
      <c r="E875" s="34">
        <v>41827</v>
      </c>
      <c r="F875" s="19"/>
      <c r="G875" s="19"/>
      <c r="H875" s="19">
        <f t="shared" si="78"/>
        <v>1</v>
      </c>
      <c r="I875" s="19"/>
      <c r="J875" s="8" t="s">
        <v>9364</v>
      </c>
      <c r="K875" s="19" t="str">
        <f t="shared" si="83"/>
        <v>O</v>
      </c>
      <c r="L875" s="19" t="str">
        <f t="shared" si="79"/>
        <v>O - Public administration and defence; compulsory social security</v>
      </c>
      <c r="M875" s="19" t="s">
        <v>358</v>
      </c>
      <c r="N875" s="19" t="s">
        <v>359</v>
      </c>
      <c r="O875" s="19" t="s">
        <v>2299</v>
      </c>
      <c r="P875" s="19"/>
      <c r="Q875" s="19"/>
      <c r="R875" s="19"/>
      <c r="S875" s="34">
        <f t="shared" si="80"/>
        <v>41827</v>
      </c>
      <c r="T875" s="34" t="str">
        <f t="shared" si="81"/>
        <v/>
      </c>
      <c r="U875" s="34" t="str">
        <f t="shared" si="82"/>
        <v/>
      </c>
      <c r="V875" s="19"/>
    </row>
    <row r="876" spans="1:22" s="5" customFormat="1">
      <c r="A876" s="19" t="s">
        <v>9366</v>
      </c>
      <c r="B876" s="19" t="s">
        <v>6011</v>
      </c>
      <c r="C876" s="19"/>
      <c r="D876" s="19" t="s">
        <v>2299</v>
      </c>
      <c r="E876" s="34">
        <v>41827</v>
      </c>
      <c r="F876" s="19"/>
      <c r="G876" s="19"/>
      <c r="H876" s="19">
        <f t="shared" si="78"/>
        <v>1</v>
      </c>
      <c r="I876" s="19"/>
      <c r="J876" s="9" t="s">
        <v>9365</v>
      </c>
      <c r="K876" s="19" t="str">
        <f t="shared" si="83"/>
        <v>O84</v>
      </c>
      <c r="L876" s="19" t="str">
        <f t="shared" si="79"/>
        <v>O84 - Public administration and defence; compulsory social security</v>
      </c>
      <c r="M876" s="19" t="s">
        <v>358</v>
      </c>
      <c r="N876" s="19" t="s">
        <v>359</v>
      </c>
      <c r="O876" s="19" t="s">
        <v>2299</v>
      </c>
      <c r="P876" s="19"/>
      <c r="Q876" s="19"/>
      <c r="R876" s="19"/>
      <c r="S876" s="34">
        <f t="shared" si="80"/>
        <v>41827</v>
      </c>
      <c r="T876" s="34" t="str">
        <f t="shared" si="81"/>
        <v/>
      </c>
      <c r="U876" s="34" t="str">
        <f t="shared" si="82"/>
        <v/>
      </c>
      <c r="V876" s="19"/>
    </row>
    <row r="877" spans="1:22" s="5" customFormat="1">
      <c r="A877" s="19" t="s">
        <v>9367</v>
      </c>
      <c r="B877" s="19" t="s">
        <v>6012</v>
      </c>
      <c r="C877" s="19"/>
      <c r="D877" s="19" t="s">
        <v>2299</v>
      </c>
      <c r="E877" s="34">
        <v>41827</v>
      </c>
      <c r="F877" s="19"/>
      <c r="G877" s="19"/>
      <c r="H877" s="19">
        <f t="shared" si="78"/>
        <v>1</v>
      </c>
      <c r="I877" s="19"/>
      <c r="J877" s="10" t="s">
        <v>9366</v>
      </c>
      <c r="K877" s="19" t="str">
        <f t="shared" si="83"/>
        <v>O841</v>
      </c>
      <c r="L877" s="19" t="str">
        <f t="shared" si="79"/>
        <v>O84.1 - Administration of the State and the economic and social policy of the community</v>
      </c>
      <c r="M877" s="19" t="s">
        <v>358</v>
      </c>
      <c r="N877" s="19" t="s">
        <v>359</v>
      </c>
      <c r="O877" s="19" t="s">
        <v>2299</v>
      </c>
      <c r="P877" s="19"/>
      <c r="Q877" s="19"/>
      <c r="R877" s="19"/>
      <c r="S877" s="34">
        <f t="shared" si="80"/>
        <v>41827</v>
      </c>
      <c r="T877" s="34" t="str">
        <f t="shared" si="81"/>
        <v/>
      </c>
      <c r="U877" s="34" t="str">
        <f t="shared" si="82"/>
        <v/>
      </c>
      <c r="V877" s="19"/>
    </row>
    <row r="878" spans="1:22" s="5" customFormat="1">
      <c r="A878" s="19" t="s">
        <v>9368</v>
      </c>
      <c r="B878" s="19" t="s">
        <v>6013</v>
      </c>
      <c r="C878" s="19"/>
      <c r="D878" s="19" t="s">
        <v>2299</v>
      </c>
      <c r="E878" s="34">
        <v>41827</v>
      </c>
      <c r="F878" s="19"/>
      <c r="G878" s="19"/>
      <c r="H878" s="19">
        <f t="shared" si="78"/>
        <v>1</v>
      </c>
      <c r="I878" s="19"/>
      <c r="J878" s="11" t="s">
        <v>9367</v>
      </c>
      <c r="K878" s="19" t="str">
        <f t="shared" si="83"/>
        <v>O8411</v>
      </c>
      <c r="L878" s="19" t="str">
        <f t="shared" si="79"/>
        <v>O84.1.1 - General public administration activities</v>
      </c>
      <c r="M878" s="19"/>
      <c r="N878" s="19" t="s">
        <v>359</v>
      </c>
      <c r="O878" s="19" t="s">
        <v>2299</v>
      </c>
      <c r="P878" s="19"/>
      <c r="Q878" s="19"/>
      <c r="R878" s="19"/>
      <c r="S878" s="34">
        <f t="shared" si="80"/>
        <v>41827</v>
      </c>
      <c r="T878" s="34" t="str">
        <f t="shared" si="81"/>
        <v/>
      </c>
      <c r="U878" s="34" t="str">
        <f t="shared" si="82"/>
        <v/>
      </c>
      <c r="V878" s="19"/>
    </row>
    <row r="879" spans="1:22" s="5" customFormat="1">
      <c r="A879" s="19" t="s">
        <v>9369</v>
      </c>
      <c r="B879" s="19" t="s">
        <v>6014</v>
      </c>
      <c r="C879" s="19"/>
      <c r="D879" s="19" t="s">
        <v>2299</v>
      </c>
      <c r="E879" s="34">
        <v>41827</v>
      </c>
      <c r="F879" s="19"/>
      <c r="G879" s="19"/>
      <c r="H879" s="19">
        <f t="shared" si="78"/>
        <v>1</v>
      </c>
      <c r="I879" s="19"/>
      <c r="J879" s="11" t="s">
        <v>9368</v>
      </c>
      <c r="K879" s="19" t="str">
        <f t="shared" si="83"/>
        <v>O8412</v>
      </c>
      <c r="L879" s="19" t="str">
        <f t="shared" si="79"/>
        <v>O84.1.2 - Regulation of the activities of providing health care, education, cultural services and other social services, excluding social security</v>
      </c>
      <c r="M879" s="19"/>
      <c r="N879" s="19" t="s">
        <v>359</v>
      </c>
      <c r="O879" s="19" t="s">
        <v>2299</v>
      </c>
      <c r="P879" s="19"/>
      <c r="Q879" s="19"/>
      <c r="R879" s="19"/>
      <c r="S879" s="34">
        <f t="shared" si="80"/>
        <v>41827</v>
      </c>
      <c r="T879" s="34" t="str">
        <f t="shared" si="81"/>
        <v/>
      </c>
      <c r="U879" s="34" t="str">
        <f t="shared" si="82"/>
        <v/>
      </c>
      <c r="V879" s="19"/>
    </row>
    <row r="880" spans="1:22" s="5" customFormat="1">
      <c r="A880" s="19" t="s">
        <v>9370</v>
      </c>
      <c r="B880" s="19" t="s">
        <v>6015</v>
      </c>
      <c r="C880" s="19"/>
      <c r="D880" s="19" t="s">
        <v>2299</v>
      </c>
      <c r="E880" s="34">
        <v>41827</v>
      </c>
      <c r="F880" s="19"/>
      <c r="G880" s="19"/>
      <c r="H880" s="19">
        <f t="shared" si="78"/>
        <v>1</v>
      </c>
      <c r="I880" s="19"/>
      <c r="J880" s="11" t="s">
        <v>9369</v>
      </c>
      <c r="K880" s="19" t="str">
        <f t="shared" si="83"/>
        <v>O8413</v>
      </c>
      <c r="L880" s="19" t="str">
        <f t="shared" si="79"/>
        <v>O84.1.3 - Regulation of and contribution to more efficient operation of businesses</v>
      </c>
      <c r="M880" s="19"/>
      <c r="N880" s="19" t="s">
        <v>359</v>
      </c>
      <c r="O880" s="19" t="s">
        <v>2299</v>
      </c>
      <c r="P880" s="19"/>
      <c r="Q880" s="19"/>
      <c r="R880" s="19"/>
      <c r="S880" s="34">
        <f t="shared" si="80"/>
        <v>41827</v>
      </c>
      <c r="T880" s="34" t="str">
        <f t="shared" si="81"/>
        <v/>
      </c>
      <c r="U880" s="34" t="str">
        <f t="shared" si="82"/>
        <v/>
      </c>
      <c r="V880" s="19"/>
    </row>
    <row r="881" spans="1:22" s="5" customFormat="1">
      <c r="A881" s="19" t="s">
        <v>9371</v>
      </c>
      <c r="B881" s="19" t="s">
        <v>6016</v>
      </c>
      <c r="C881" s="19"/>
      <c r="D881" s="19" t="s">
        <v>2299</v>
      </c>
      <c r="E881" s="34">
        <v>41827</v>
      </c>
      <c r="F881" s="19"/>
      <c r="G881" s="19"/>
      <c r="H881" s="19">
        <f t="shared" si="78"/>
        <v>1</v>
      </c>
      <c r="I881" s="19"/>
      <c r="J881" s="10" t="s">
        <v>9370</v>
      </c>
      <c r="K881" s="19" t="str">
        <f t="shared" si="83"/>
        <v>O842</v>
      </c>
      <c r="L881" s="19" t="str">
        <f t="shared" si="79"/>
        <v>O84.2 - Provision of services to the community as a whole</v>
      </c>
      <c r="M881" s="19" t="s">
        <v>358</v>
      </c>
      <c r="N881" s="19" t="s">
        <v>359</v>
      </c>
      <c r="O881" s="19" t="s">
        <v>2299</v>
      </c>
      <c r="P881" s="19"/>
      <c r="Q881" s="19"/>
      <c r="R881" s="19"/>
      <c r="S881" s="34">
        <f t="shared" si="80"/>
        <v>41827</v>
      </c>
      <c r="T881" s="34" t="str">
        <f t="shared" si="81"/>
        <v/>
      </c>
      <c r="U881" s="34" t="str">
        <f t="shared" si="82"/>
        <v/>
      </c>
      <c r="V881" s="19"/>
    </row>
    <row r="882" spans="1:22" s="5" customFormat="1">
      <c r="A882" s="19" t="s">
        <v>9372</v>
      </c>
      <c r="B882" s="19" t="s">
        <v>6017</v>
      </c>
      <c r="C882" s="19"/>
      <c r="D882" s="19" t="s">
        <v>2299</v>
      </c>
      <c r="E882" s="34">
        <v>41827</v>
      </c>
      <c r="F882" s="19"/>
      <c r="G882" s="19"/>
      <c r="H882" s="19">
        <f t="shared" si="78"/>
        <v>1</v>
      </c>
      <c r="I882" s="19"/>
      <c r="J882" s="11" t="s">
        <v>9371</v>
      </c>
      <c r="K882" s="19" t="str">
        <f t="shared" si="83"/>
        <v>O8421</v>
      </c>
      <c r="L882" s="19" t="str">
        <f t="shared" si="79"/>
        <v>O84.2.1 - Foreign affairs</v>
      </c>
      <c r="M882" s="19"/>
      <c r="N882" s="19" t="s">
        <v>359</v>
      </c>
      <c r="O882" s="19" t="s">
        <v>2299</v>
      </c>
      <c r="P882" s="19"/>
      <c r="Q882" s="19"/>
      <c r="R882" s="19"/>
      <c r="S882" s="34">
        <f t="shared" si="80"/>
        <v>41827</v>
      </c>
      <c r="T882" s="34" t="str">
        <f t="shared" si="81"/>
        <v/>
      </c>
      <c r="U882" s="34" t="str">
        <f t="shared" si="82"/>
        <v/>
      </c>
      <c r="V882" s="19"/>
    </row>
    <row r="883" spans="1:22" s="5" customFormat="1">
      <c r="A883" s="19" t="s">
        <v>9373</v>
      </c>
      <c r="B883" s="19" t="s">
        <v>6018</v>
      </c>
      <c r="C883" s="19"/>
      <c r="D883" s="19" t="s">
        <v>2299</v>
      </c>
      <c r="E883" s="34">
        <v>41827</v>
      </c>
      <c r="F883" s="19"/>
      <c r="G883" s="19"/>
      <c r="H883" s="19">
        <f t="shared" si="78"/>
        <v>1</v>
      </c>
      <c r="I883" s="19"/>
      <c r="J883" s="11" t="s">
        <v>9372</v>
      </c>
      <c r="K883" s="19" t="str">
        <f t="shared" si="83"/>
        <v>O8422</v>
      </c>
      <c r="L883" s="19" t="str">
        <f t="shared" si="79"/>
        <v>O84.2.2 - Defence activities</v>
      </c>
      <c r="M883" s="19"/>
      <c r="N883" s="19" t="s">
        <v>359</v>
      </c>
      <c r="O883" s="19" t="s">
        <v>2299</v>
      </c>
      <c r="P883" s="19"/>
      <c r="Q883" s="19"/>
      <c r="R883" s="19"/>
      <c r="S883" s="34">
        <f t="shared" si="80"/>
        <v>41827</v>
      </c>
      <c r="T883" s="34" t="str">
        <f t="shared" si="81"/>
        <v/>
      </c>
      <c r="U883" s="34" t="str">
        <f t="shared" si="82"/>
        <v/>
      </c>
      <c r="V883" s="19"/>
    </row>
    <row r="884" spans="1:22" s="5" customFormat="1">
      <c r="A884" s="19" t="s">
        <v>9374</v>
      </c>
      <c r="B884" s="19" t="s">
        <v>6019</v>
      </c>
      <c r="C884" s="19"/>
      <c r="D884" s="19" t="s">
        <v>2299</v>
      </c>
      <c r="E884" s="34">
        <v>41827</v>
      </c>
      <c r="F884" s="19"/>
      <c r="G884" s="19"/>
      <c r="H884" s="19">
        <f t="shared" si="78"/>
        <v>1</v>
      </c>
      <c r="I884" s="19"/>
      <c r="J884" s="11" t="s">
        <v>9373</v>
      </c>
      <c r="K884" s="19" t="str">
        <f t="shared" si="83"/>
        <v>O8423</v>
      </c>
      <c r="L884" s="19" t="str">
        <f t="shared" si="79"/>
        <v>O84.2.3 - Justice and judicial activities</v>
      </c>
      <c r="M884" s="19"/>
      <c r="N884" s="19" t="s">
        <v>359</v>
      </c>
      <c r="O884" s="19" t="s">
        <v>2299</v>
      </c>
      <c r="P884" s="19"/>
      <c r="Q884" s="19"/>
      <c r="R884" s="19"/>
      <c r="S884" s="34">
        <f t="shared" si="80"/>
        <v>41827</v>
      </c>
      <c r="T884" s="34" t="str">
        <f t="shared" si="81"/>
        <v/>
      </c>
      <c r="U884" s="34" t="str">
        <f t="shared" si="82"/>
        <v/>
      </c>
      <c r="V884" s="19"/>
    </row>
    <row r="885" spans="1:22" s="5" customFormat="1">
      <c r="A885" s="19" t="s">
        <v>9375</v>
      </c>
      <c r="B885" s="19" t="s">
        <v>6020</v>
      </c>
      <c r="C885" s="19"/>
      <c r="D885" s="19" t="s">
        <v>2299</v>
      </c>
      <c r="E885" s="34">
        <v>41827</v>
      </c>
      <c r="F885" s="19"/>
      <c r="G885" s="19"/>
      <c r="H885" s="19">
        <f t="shared" si="78"/>
        <v>1</v>
      </c>
      <c r="I885" s="19"/>
      <c r="J885" s="11" t="s">
        <v>9374</v>
      </c>
      <c r="K885" s="19" t="str">
        <f t="shared" si="83"/>
        <v>O8424</v>
      </c>
      <c r="L885" s="19" t="str">
        <f t="shared" si="79"/>
        <v>O84.2.4 - Public order and safety activities</v>
      </c>
      <c r="M885" s="19"/>
      <c r="N885" s="19" t="s">
        <v>359</v>
      </c>
      <c r="O885" s="19" t="s">
        <v>2299</v>
      </c>
      <c r="P885" s="19"/>
      <c r="Q885" s="19"/>
      <c r="R885" s="19"/>
      <c r="S885" s="34">
        <f t="shared" si="80"/>
        <v>41827</v>
      </c>
      <c r="T885" s="34" t="str">
        <f t="shared" si="81"/>
        <v/>
      </c>
      <c r="U885" s="34" t="str">
        <f t="shared" si="82"/>
        <v/>
      </c>
      <c r="V885" s="19"/>
    </row>
    <row r="886" spans="1:22" s="5" customFormat="1">
      <c r="A886" s="19" t="s">
        <v>9376</v>
      </c>
      <c r="B886" s="19" t="s">
        <v>6021</v>
      </c>
      <c r="C886" s="19"/>
      <c r="D886" s="19" t="s">
        <v>2299</v>
      </c>
      <c r="E886" s="34">
        <v>41827</v>
      </c>
      <c r="F886" s="19"/>
      <c r="G886" s="19"/>
      <c r="H886" s="19">
        <f t="shared" si="78"/>
        <v>1</v>
      </c>
      <c r="I886" s="19"/>
      <c r="J886" s="11" t="s">
        <v>9375</v>
      </c>
      <c r="K886" s="19" t="str">
        <f t="shared" si="83"/>
        <v>O8425</v>
      </c>
      <c r="L886" s="19" t="str">
        <f t="shared" si="79"/>
        <v>O84.2.5 - Fire service activities</v>
      </c>
      <c r="M886" s="19"/>
      <c r="N886" s="19" t="s">
        <v>359</v>
      </c>
      <c r="O886" s="19" t="s">
        <v>2299</v>
      </c>
      <c r="P886" s="19"/>
      <c r="Q886" s="19"/>
      <c r="R886" s="19"/>
      <c r="S886" s="34">
        <f t="shared" si="80"/>
        <v>41827</v>
      </c>
      <c r="T886" s="34" t="str">
        <f t="shared" si="81"/>
        <v/>
      </c>
      <c r="U886" s="34" t="str">
        <f t="shared" si="82"/>
        <v/>
      </c>
      <c r="V886" s="19"/>
    </row>
    <row r="887" spans="1:22" s="5" customFormat="1">
      <c r="A887" s="19" t="s">
        <v>9377</v>
      </c>
      <c r="B887" s="19" t="s">
        <v>6022</v>
      </c>
      <c r="C887" s="19"/>
      <c r="D887" s="19" t="s">
        <v>2299</v>
      </c>
      <c r="E887" s="34">
        <v>41827</v>
      </c>
      <c r="F887" s="19"/>
      <c r="G887" s="19"/>
      <c r="H887" s="19">
        <f t="shared" si="78"/>
        <v>1</v>
      </c>
      <c r="I887" s="19"/>
      <c r="J887" s="10" t="s">
        <v>9376</v>
      </c>
      <c r="K887" s="19" t="str">
        <f t="shared" si="83"/>
        <v>O843</v>
      </c>
      <c r="L887" s="19" t="str">
        <f t="shared" si="79"/>
        <v>O84.3 - Compulsory social security activities</v>
      </c>
      <c r="M887" s="19" t="s">
        <v>358</v>
      </c>
      <c r="N887" s="19" t="s">
        <v>359</v>
      </c>
      <c r="O887" s="19" t="s">
        <v>2299</v>
      </c>
      <c r="P887" s="19"/>
      <c r="Q887" s="19"/>
      <c r="R887" s="19"/>
      <c r="S887" s="34">
        <f t="shared" si="80"/>
        <v>41827</v>
      </c>
      <c r="T887" s="34" t="str">
        <f t="shared" si="81"/>
        <v/>
      </c>
      <c r="U887" s="34" t="str">
        <f t="shared" si="82"/>
        <v/>
      </c>
      <c r="V887" s="19"/>
    </row>
    <row r="888" spans="1:22" s="5" customFormat="1">
      <c r="A888" s="4" t="s">
        <v>9378</v>
      </c>
      <c r="B888" s="19" t="s">
        <v>6042</v>
      </c>
      <c r="C888" s="19"/>
      <c r="D888" s="19" t="s">
        <v>2299</v>
      </c>
      <c r="E888" s="34">
        <v>41827</v>
      </c>
      <c r="F888" s="19"/>
      <c r="G888" s="19"/>
      <c r="H888" s="19">
        <f t="shared" si="78"/>
        <v>1</v>
      </c>
      <c r="I888" s="19"/>
      <c r="J888" s="11" t="s">
        <v>9377</v>
      </c>
      <c r="K888" s="19" t="str">
        <f t="shared" si="83"/>
        <v>O8430</v>
      </c>
      <c r="L888" s="19" t="str">
        <f t="shared" si="79"/>
        <v>O84.3.0 - Compulsory social security activities</v>
      </c>
      <c r="M888" s="19"/>
      <c r="N888" s="19" t="s">
        <v>359</v>
      </c>
      <c r="O888" s="19" t="s">
        <v>2299</v>
      </c>
      <c r="P888" s="19"/>
      <c r="Q888" s="19"/>
      <c r="R888" s="19"/>
      <c r="S888" s="34">
        <f t="shared" si="80"/>
        <v>41827</v>
      </c>
      <c r="T888" s="34" t="str">
        <f t="shared" si="81"/>
        <v/>
      </c>
      <c r="U888" s="34" t="str">
        <f t="shared" si="82"/>
        <v/>
      </c>
      <c r="V888" s="19"/>
    </row>
    <row r="889" spans="1:22" s="5" customFormat="1">
      <c r="A889" s="19" t="s">
        <v>9379</v>
      </c>
      <c r="B889" s="19" t="s">
        <v>6024</v>
      </c>
      <c r="C889" s="19"/>
      <c r="D889" s="19" t="s">
        <v>2299</v>
      </c>
      <c r="E889" s="34">
        <v>41827</v>
      </c>
      <c r="F889" s="19"/>
      <c r="G889" s="19"/>
      <c r="H889" s="19">
        <f t="shared" si="78"/>
        <v>1</v>
      </c>
      <c r="I889" s="19"/>
      <c r="J889" s="8" t="s">
        <v>9378</v>
      </c>
      <c r="K889" s="19" t="str">
        <f t="shared" si="83"/>
        <v>P</v>
      </c>
      <c r="L889" s="19" t="str">
        <f t="shared" si="79"/>
        <v>P - Education</v>
      </c>
      <c r="M889" s="19" t="s">
        <v>358</v>
      </c>
      <c r="N889" s="19" t="s">
        <v>359</v>
      </c>
      <c r="O889" s="19" t="s">
        <v>2299</v>
      </c>
      <c r="P889" s="19"/>
      <c r="Q889" s="19"/>
      <c r="R889" s="19"/>
      <c r="S889" s="34">
        <f t="shared" si="80"/>
        <v>41827</v>
      </c>
      <c r="T889" s="34" t="str">
        <f t="shared" si="81"/>
        <v/>
      </c>
      <c r="U889" s="34" t="str">
        <f t="shared" si="82"/>
        <v/>
      </c>
      <c r="V889" s="19"/>
    </row>
    <row r="890" spans="1:22" s="5" customFormat="1">
      <c r="A890" s="19" t="s">
        <v>9380</v>
      </c>
      <c r="B890" s="19" t="s">
        <v>6025</v>
      </c>
      <c r="C890" s="19"/>
      <c r="D890" s="19" t="s">
        <v>2299</v>
      </c>
      <c r="E890" s="34">
        <v>41827</v>
      </c>
      <c r="F890" s="19"/>
      <c r="G890" s="19"/>
      <c r="H890" s="19">
        <f t="shared" si="78"/>
        <v>1</v>
      </c>
      <c r="I890" s="19"/>
      <c r="J890" s="9" t="s">
        <v>9379</v>
      </c>
      <c r="K890" s="19" t="str">
        <f t="shared" si="83"/>
        <v>P85</v>
      </c>
      <c r="L890" s="19" t="str">
        <f t="shared" si="79"/>
        <v>P85 - Education</v>
      </c>
      <c r="M890" s="19" t="s">
        <v>358</v>
      </c>
      <c r="N890" s="19" t="s">
        <v>359</v>
      </c>
      <c r="O890" s="19" t="s">
        <v>2299</v>
      </c>
      <c r="P890" s="19"/>
      <c r="Q890" s="19"/>
      <c r="R890" s="19"/>
      <c r="S890" s="34">
        <f t="shared" si="80"/>
        <v>41827</v>
      </c>
      <c r="T890" s="34" t="str">
        <f t="shared" si="81"/>
        <v/>
      </c>
      <c r="U890" s="34" t="str">
        <f t="shared" si="82"/>
        <v/>
      </c>
      <c r="V890" s="19"/>
    </row>
    <row r="891" spans="1:22" s="5" customFormat="1">
      <c r="A891" s="19" t="s">
        <v>9381</v>
      </c>
      <c r="B891" s="19" t="s">
        <v>6026</v>
      </c>
      <c r="C891" s="19"/>
      <c r="D891" s="19" t="s">
        <v>2299</v>
      </c>
      <c r="E891" s="34">
        <v>41827</v>
      </c>
      <c r="F891" s="19"/>
      <c r="G891" s="19"/>
      <c r="H891" s="19">
        <f t="shared" si="78"/>
        <v>1</v>
      </c>
      <c r="I891" s="19"/>
      <c r="J891" s="10" t="s">
        <v>9380</v>
      </c>
      <c r="K891" s="19" t="str">
        <f t="shared" si="83"/>
        <v>P851</v>
      </c>
      <c r="L891" s="19" t="str">
        <f t="shared" si="79"/>
        <v>P85.1 - Pre-primary education</v>
      </c>
      <c r="M891" s="19" t="s">
        <v>358</v>
      </c>
      <c r="N891" s="19" t="s">
        <v>359</v>
      </c>
      <c r="O891" s="19" t="s">
        <v>2299</v>
      </c>
      <c r="P891" s="19"/>
      <c r="Q891" s="19"/>
      <c r="R891" s="19"/>
      <c r="S891" s="34">
        <f t="shared" si="80"/>
        <v>41827</v>
      </c>
      <c r="T891" s="34" t="str">
        <f t="shared" si="81"/>
        <v/>
      </c>
      <c r="U891" s="34" t="str">
        <f t="shared" si="82"/>
        <v/>
      </c>
      <c r="V891" s="19"/>
    </row>
    <row r="892" spans="1:22" s="5" customFormat="1">
      <c r="A892" s="19" t="s">
        <v>9382</v>
      </c>
      <c r="B892" s="19" t="s">
        <v>6027</v>
      </c>
      <c r="C892" s="19"/>
      <c r="D892" s="19" t="s">
        <v>2299</v>
      </c>
      <c r="E892" s="34">
        <v>41827</v>
      </c>
      <c r="F892" s="19"/>
      <c r="G892" s="19"/>
      <c r="H892" s="19">
        <f t="shared" si="78"/>
        <v>1</v>
      </c>
      <c r="I892" s="19"/>
      <c r="J892" s="11" t="s">
        <v>9381</v>
      </c>
      <c r="K892" s="19" t="str">
        <f t="shared" si="83"/>
        <v>P8510</v>
      </c>
      <c r="L892" s="19" t="str">
        <f t="shared" si="79"/>
        <v>P85.1.0 - Pre-primary education</v>
      </c>
      <c r="M892" s="19"/>
      <c r="N892" s="19" t="s">
        <v>359</v>
      </c>
      <c r="O892" s="19" t="s">
        <v>2299</v>
      </c>
      <c r="P892" s="19"/>
      <c r="Q892" s="19"/>
      <c r="R892" s="19"/>
      <c r="S892" s="34">
        <f t="shared" si="80"/>
        <v>41827</v>
      </c>
      <c r="T892" s="34" t="str">
        <f t="shared" si="81"/>
        <v/>
      </c>
      <c r="U892" s="34" t="str">
        <f t="shared" si="82"/>
        <v/>
      </c>
      <c r="V892" s="19"/>
    </row>
    <row r="893" spans="1:22" s="5" customFormat="1">
      <c r="A893" s="19" t="s">
        <v>9383</v>
      </c>
      <c r="B893" s="19" t="s">
        <v>6028</v>
      </c>
      <c r="C893" s="19"/>
      <c r="D893" s="19" t="s">
        <v>2299</v>
      </c>
      <c r="E893" s="34">
        <v>41827</v>
      </c>
      <c r="F893" s="19"/>
      <c r="G893" s="19"/>
      <c r="H893" s="19">
        <f t="shared" si="78"/>
        <v>1</v>
      </c>
      <c r="I893" s="19"/>
      <c r="J893" s="10" t="s">
        <v>9382</v>
      </c>
      <c r="K893" s="19" t="str">
        <f t="shared" si="83"/>
        <v>P852</v>
      </c>
      <c r="L893" s="19" t="str">
        <f t="shared" si="79"/>
        <v>P85.2 - Primary education</v>
      </c>
      <c r="M893" s="19" t="s">
        <v>358</v>
      </c>
      <c r="N893" s="19" t="s">
        <v>359</v>
      </c>
      <c r="O893" s="19" t="s">
        <v>2299</v>
      </c>
      <c r="P893" s="19"/>
      <c r="Q893" s="19"/>
      <c r="R893" s="19"/>
      <c r="S893" s="34">
        <f t="shared" si="80"/>
        <v>41827</v>
      </c>
      <c r="T893" s="34" t="str">
        <f t="shared" si="81"/>
        <v/>
      </c>
      <c r="U893" s="34" t="str">
        <f t="shared" si="82"/>
        <v/>
      </c>
      <c r="V893" s="19"/>
    </row>
    <row r="894" spans="1:22" s="5" customFormat="1">
      <c r="A894" s="19" t="s">
        <v>9384</v>
      </c>
      <c r="B894" s="19" t="s">
        <v>6029</v>
      </c>
      <c r="C894" s="19"/>
      <c r="D894" s="19" t="s">
        <v>2299</v>
      </c>
      <c r="E894" s="34">
        <v>41827</v>
      </c>
      <c r="F894" s="19"/>
      <c r="G894" s="19"/>
      <c r="H894" s="19">
        <f t="shared" si="78"/>
        <v>1</v>
      </c>
      <c r="I894" s="19"/>
      <c r="J894" s="11" t="s">
        <v>9383</v>
      </c>
      <c r="K894" s="19" t="str">
        <f t="shared" si="83"/>
        <v>P8520</v>
      </c>
      <c r="L894" s="19" t="str">
        <f t="shared" si="79"/>
        <v>P85.2.0 - Primary education</v>
      </c>
      <c r="M894" s="19"/>
      <c r="N894" s="19" t="s">
        <v>359</v>
      </c>
      <c r="O894" s="19" t="s">
        <v>2299</v>
      </c>
      <c r="P894" s="19"/>
      <c r="Q894" s="19"/>
      <c r="R894" s="19"/>
      <c r="S894" s="34">
        <f t="shared" si="80"/>
        <v>41827</v>
      </c>
      <c r="T894" s="34" t="str">
        <f t="shared" si="81"/>
        <v/>
      </c>
      <c r="U894" s="34" t="str">
        <f t="shared" si="82"/>
        <v/>
      </c>
      <c r="V894" s="19"/>
    </row>
    <row r="895" spans="1:22" s="5" customFormat="1">
      <c r="A895" s="19" t="s">
        <v>9385</v>
      </c>
      <c r="B895" s="19" t="s">
        <v>6030</v>
      </c>
      <c r="C895" s="19"/>
      <c r="D895" s="19" t="s">
        <v>2299</v>
      </c>
      <c r="E895" s="34">
        <v>41827</v>
      </c>
      <c r="F895" s="19"/>
      <c r="G895" s="19"/>
      <c r="H895" s="19">
        <f t="shared" si="78"/>
        <v>1</v>
      </c>
      <c r="I895" s="19"/>
      <c r="J895" s="10" t="s">
        <v>9384</v>
      </c>
      <c r="K895" s="19" t="str">
        <f t="shared" si="83"/>
        <v>P853</v>
      </c>
      <c r="L895" s="19" t="str">
        <f t="shared" si="79"/>
        <v>P85.3 - Secondary education</v>
      </c>
      <c r="M895" s="19" t="s">
        <v>358</v>
      </c>
      <c r="N895" s="19" t="s">
        <v>359</v>
      </c>
      <c r="O895" s="19" t="s">
        <v>2299</v>
      </c>
      <c r="P895" s="19"/>
      <c r="Q895" s="19"/>
      <c r="R895" s="19"/>
      <c r="S895" s="34">
        <f t="shared" si="80"/>
        <v>41827</v>
      </c>
      <c r="T895" s="34" t="str">
        <f t="shared" si="81"/>
        <v/>
      </c>
      <c r="U895" s="34" t="str">
        <f t="shared" si="82"/>
        <v/>
      </c>
      <c r="V895" s="19"/>
    </row>
    <row r="896" spans="1:22" s="5" customFormat="1">
      <c r="A896" s="19" t="s">
        <v>9386</v>
      </c>
      <c r="B896" s="19" t="s">
        <v>6031</v>
      </c>
      <c r="C896" s="19"/>
      <c r="D896" s="19" t="s">
        <v>2299</v>
      </c>
      <c r="E896" s="34">
        <v>41827</v>
      </c>
      <c r="F896" s="19"/>
      <c r="G896" s="19"/>
      <c r="H896" s="19">
        <f t="shared" si="78"/>
        <v>1</v>
      </c>
      <c r="I896" s="19"/>
      <c r="J896" s="11" t="s">
        <v>9385</v>
      </c>
      <c r="K896" s="19" t="str">
        <f t="shared" si="83"/>
        <v>P8531</v>
      </c>
      <c r="L896" s="19" t="str">
        <f t="shared" si="79"/>
        <v>P85.3.1 - General secondary education</v>
      </c>
      <c r="M896" s="19"/>
      <c r="N896" s="19" t="s">
        <v>359</v>
      </c>
      <c r="O896" s="19" t="s">
        <v>2299</v>
      </c>
      <c r="P896" s="19"/>
      <c r="Q896" s="19"/>
      <c r="R896" s="19"/>
      <c r="S896" s="34">
        <f t="shared" si="80"/>
        <v>41827</v>
      </c>
      <c r="T896" s="34" t="str">
        <f t="shared" si="81"/>
        <v/>
      </c>
      <c r="U896" s="34" t="str">
        <f t="shared" si="82"/>
        <v/>
      </c>
      <c r="V896" s="19"/>
    </row>
    <row r="897" spans="1:22" s="5" customFormat="1">
      <c r="A897" s="19" t="s">
        <v>9387</v>
      </c>
      <c r="B897" s="19" t="s">
        <v>6032</v>
      </c>
      <c r="C897" s="19"/>
      <c r="D897" s="19" t="s">
        <v>2299</v>
      </c>
      <c r="E897" s="34">
        <v>41827</v>
      </c>
      <c r="F897" s="19"/>
      <c r="G897" s="19"/>
      <c r="H897" s="19">
        <f t="shared" si="78"/>
        <v>1</v>
      </c>
      <c r="I897" s="19"/>
      <c r="J897" s="11" t="s">
        <v>9386</v>
      </c>
      <c r="K897" s="19" t="str">
        <f t="shared" si="83"/>
        <v>P8532</v>
      </c>
      <c r="L897" s="19" t="str">
        <f t="shared" si="79"/>
        <v>P85.3.2 - Technical and vocational secondary education</v>
      </c>
      <c r="M897" s="19"/>
      <c r="N897" s="19" t="s">
        <v>359</v>
      </c>
      <c r="O897" s="19" t="s">
        <v>2299</v>
      </c>
      <c r="P897" s="19"/>
      <c r="Q897" s="19"/>
      <c r="R897" s="19"/>
      <c r="S897" s="34">
        <f t="shared" si="80"/>
        <v>41827</v>
      </c>
      <c r="T897" s="34" t="str">
        <f t="shared" si="81"/>
        <v/>
      </c>
      <c r="U897" s="34" t="str">
        <f t="shared" si="82"/>
        <v/>
      </c>
      <c r="V897" s="19"/>
    </row>
    <row r="898" spans="1:22" s="5" customFormat="1">
      <c r="A898" s="19" t="s">
        <v>9388</v>
      </c>
      <c r="B898" s="19" t="s">
        <v>6033</v>
      </c>
      <c r="C898" s="19"/>
      <c r="D898" s="19" t="s">
        <v>2299</v>
      </c>
      <c r="E898" s="34">
        <v>41827</v>
      </c>
      <c r="F898" s="19"/>
      <c r="G898" s="19"/>
      <c r="H898" s="19">
        <f t="shared" si="78"/>
        <v>1</v>
      </c>
      <c r="I898" s="19"/>
      <c r="J898" s="10" t="s">
        <v>9387</v>
      </c>
      <c r="K898" s="19" t="str">
        <f t="shared" si="83"/>
        <v>P854</v>
      </c>
      <c r="L898" s="19" t="str">
        <f t="shared" si="79"/>
        <v>P85.4 - Higher education</v>
      </c>
      <c r="M898" s="19" t="s">
        <v>358</v>
      </c>
      <c r="N898" s="19" t="s">
        <v>359</v>
      </c>
      <c r="O898" s="19" t="s">
        <v>2299</v>
      </c>
      <c r="P898" s="19"/>
      <c r="Q898" s="19"/>
      <c r="R898" s="19"/>
      <c r="S898" s="34">
        <f t="shared" si="80"/>
        <v>41827</v>
      </c>
      <c r="T898" s="34" t="str">
        <f t="shared" si="81"/>
        <v/>
      </c>
      <c r="U898" s="34" t="str">
        <f t="shared" si="82"/>
        <v/>
      </c>
      <c r="V898" s="19"/>
    </row>
    <row r="899" spans="1:22" s="5" customFormat="1">
      <c r="A899" s="19" t="s">
        <v>9389</v>
      </c>
      <c r="B899" s="19" t="s">
        <v>6034</v>
      </c>
      <c r="C899" s="19"/>
      <c r="D899" s="19" t="s">
        <v>2299</v>
      </c>
      <c r="E899" s="34">
        <v>41827</v>
      </c>
      <c r="F899" s="19"/>
      <c r="G899" s="19"/>
      <c r="H899" s="19">
        <f t="shared" ref="H899:H962" si="84">COUNTIF(J:J,A899)</f>
        <v>1</v>
      </c>
      <c r="I899" s="19"/>
      <c r="J899" s="11" t="s">
        <v>9388</v>
      </c>
      <c r="K899" s="19" t="str">
        <f t="shared" si="83"/>
        <v>P8541</v>
      </c>
      <c r="L899" s="19" t="str">
        <f t="shared" si="79"/>
        <v>P85.4.1 - Post-secondary non-tertiary education</v>
      </c>
      <c r="M899" s="19"/>
      <c r="N899" s="19" t="s">
        <v>359</v>
      </c>
      <c r="O899" s="19" t="s">
        <v>2299</v>
      </c>
      <c r="P899" s="19"/>
      <c r="Q899" s="19"/>
      <c r="R899" s="19"/>
      <c r="S899" s="34">
        <f t="shared" si="80"/>
        <v>41827</v>
      </c>
      <c r="T899" s="34" t="str">
        <f t="shared" si="81"/>
        <v/>
      </c>
      <c r="U899" s="34" t="str">
        <f t="shared" si="82"/>
        <v/>
      </c>
      <c r="V899" s="19"/>
    </row>
    <row r="900" spans="1:22" s="5" customFormat="1">
      <c r="A900" s="19" t="s">
        <v>9390</v>
      </c>
      <c r="B900" s="19" t="s">
        <v>6035</v>
      </c>
      <c r="C900" s="19"/>
      <c r="D900" s="19" t="s">
        <v>2299</v>
      </c>
      <c r="E900" s="34">
        <v>41827</v>
      </c>
      <c r="F900" s="19"/>
      <c r="G900" s="19"/>
      <c r="H900" s="19">
        <f t="shared" si="84"/>
        <v>1</v>
      </c>
      <c r="I900" s="19"/>
      <c r="J900" s="11" t="s">
        <v>9389</v>
      </c>
      <c r="K900" s="19" t="str">
        <f t="shared" si="83"/>
        <v>P8542</v>
      </c>
      <c r="L900" s="19" t="str">
        <f t="shared" ref="L900:L963" si="85">J900</f>
        <v>P85.4.2 - Tertiary education</v>
      </c>
      <c r="M900" s="19"/>
      <c r="N900" s="19" t="s">
        <v>359</v>
      </c>
      <c r="O900" s="19" t="s">
        <v>2299</v>
      </c>
      <c r="P900" s="19"/>
      <c r="Q900" s="19"/>
      <c r="R900" s="19"/>
      <c r="S900" s="34">
        <f t="shared" ref="S900:S963" si="86">VLOOKUP(J900,A:G,5,FALSE)</f>
        <v>41827</v>
      </c>
      <c r="T900" s="34" t="str">
        <f t="shared" ref="T900:T963" si="87">IF(VLOOKUP(J900,A:G,6,FALSE)=0,"",VLOOKUP(J900,A:G,6,FALSE))</f>
        <v/>
      </c>
      <c r="U900" s="34" t="str">
        <f t="shared" ref="U900:U963" si="88">IF(VLOOKUP(J900,A:G,7,FALSE)=0,"",VLOOKUP(J900,A:G,7,FALSE))</f>
        <v/>
      </c>
      <c r="V900" s="19"/>
    </row>
    <row r="901" spans="1:22" s="5" customFormat="1">
      <c r="A901" s="19" t="s">
        <v>9391</v>
      </c>
      <c r="B901" s="19" t="s">
        <v>6036</v>
      </c>
      <c r="C901" s="19"/>
      <c r="D901" s="19" t="s">
        <v>2299</v>
      </c>
      <c r="E901" s="34">
        <v>41827</v>
      </c>
      <c r="F901" s="19"/>
      <c r="G901" s="19"/>
      <c r="H901" s="19">
        <f t="shared" si="84"/>
        <v>1</v>
      </c>
      <c r="I901" s="19"/>
      <c r="J901" s="10" t="s">
        <v>9390</v>
      </c>
      <c r="K901" s="19" t="str">
        <f t="shared" ref="K901:K964" si="89">VLOOKUP(J901,$A$2:$B$1100,2,0)</f>
        <v>P855</v>
      </c>
      <c r="L901" s="19" t="str">
        <f t="shared" si="85"/>
        <v>P85.5 - Other education</v>
      </c>
      <c r="M901" s="19" t="s">
        <v>358</v>
      </c>
      <c r="N901" s="19" t="s">
        <v>359</v>
      </c>
      <c r="O901" s="19" t="s">
        <v>2299</v>
      </c>
      <c r="P901" s="19"/>
      <c r="Q901" s="19"/>
      <c r="R901" s="19"/>
      <c r="S901" s="34">
        <f t="shared" si="86"/>
        <v>41827</v>
      </c>
      <c r="T901" s="34" t="str">
        <f t="shared" si="87"/>
        <v/>
      </c>
      <c r="U901" s="34" t="str">
        <f t="shared" si="88"/>
        <v/>
      </c>
      <c r="V901" s="19"/>
    </row>
    <row r="902" spans="1:22" s="5" customFormat="1">
      <c r="A902" s="19" t="s">
        <v>9392</v>
      </c>
      <c r="B902" s="19" t="s">
        <v>6037</v>
      </c>
      <c r="C902" s="19"/>
      <c r="D902" s="19" t="s">
        <v>2299</v>
      </c>
      <c r="E902" s="34">
        <v>41827</v>
      </c>
      <c r="F902" s="19"/>
      <c r="G902" s="19"/>
      <c r="H902" s="19">
        <f t="shared" si="84"/>
        <v>1</v>
      </c>
      <c r="I902" s="19"/>
      <c r="J902" s="11" t="s">
        <v>9391</v>
      </c>
      <c r="K902" s="19" t="str">
        <f t="shared" si="89"/>
        <v>P8551</v>
      </c>
      <c r="L902" s="19" t="str">
        <f t="shared" si="85"/>
        <v>P85.5.1 - Sports and recreation education</v>
      </c>
      <c r="M902" s="19"/>
      <c r="N902" s="19" t="s">
        <v>359</v>
      </c>
      <c r="O902" s="19" t="s">
        <v>2299</v>
      </c>
      <c r="P902" s="19"/>
      <c r="Q902" s="19"/>
      <c r="R902" s="19"/>
      <c r="S902" s="34">
        <f t="shared" si="86"/>
        <v>41827</v>
      </c>
      <c r="T902" s="34" t="str">
        <f t="shared" si="87"/>
        <v/>
      </c>
      <c r="U902" s="34" t="str">
        <f t="shared" si="88"/>
        <v/>
      </c>
      <c r="V902" s="19"/>
    </row>
    <row r="903" spans="1:22" s="5" customFormat="1">
      <c r="A903" s="19" t="s">
        <v>9393</v>
      </c>
      <c r="B903" s="19" t="s">
        <v>6038</v>
      </c>
      <c r="C903" s="19"/>
      <c r="D903" s="19" t="s">
        <v>2299</v>
      </c>
      <c r="E903" s="34">
        <v>41827</v>
      </c>
      <c r="F903" s="19"/>
      <c r="G903" s="19"/>
      <c r="H903" s="19">
        <f t="shared" si="84"/>
        <v>1</v>
      </c>
      <c r="I903" s="19"/>
      <c r="J903" s="11" t="s">
        <v>9392</v>
      </c>
      <c r="K903" s="19" t="str">
        <f t="shared" si="89"/>
        <v>P8552</v>
      </c>
      <c r="L903" s="19" t="str">
        <f t="shared" si="85"/>
        <v>P85.5.2 - Cultural education</v>
      </c>
      <c r="M903" s="19"/>
      <c r="N903" s="19" t="s">
        <v>359</v>
      </c>
      <c r="O903" s="19" t="s">
        <v>2299</v>
      </c>
      <c r="P903" s="19"/>
      <c r="Q903" s="19"/>
      <c r="R903" s="19"/>
      <c r="S903" s="34">
        <f t="shared" si="86"/>
        <v>41827</v>
      </c>
      <c r="T903" s="34" t="str">
        <f t="shared" si="87"/>
        <v/>
      </c>
      <c r="U903" s="34" t="str">
        <f t="shared" si="88"/>
        <v/>
      </c>
      <c r="V903" s="19"/>
    </row>
    <row r="904" spans="1:22" s="5" customFormat="1">
      <c r="A904" s="19" t="s">
        <v>9394</v>
      </c>
      <c r="B904" s="19" t="s">
        <v>6039</v>
      </c>
      <c r="C904" s="19"/>
      <c r="D904" s="19" t="s">
        <v>2299</v>
      </c>
      <c r="E904" s="34">
        <v>41827</v>
      </c>
      <c r="F904" s="19"/>
      <c r="G904" s="19"/>
      <c r="H904" s="19">
        <f t="shared" si="84"/>
        <v>1</v>
      </c>
      <c r="I904" s="19"/>
      <c r="J904" s="11" t="s">
        <v>9393</v>
      </c>
      <c r="K904" s="19" t="str">
        <f t="shared" si="89"/>
        <v>P8553</v>
      </c>
      <c r="L904" s="19" t="str">
        <f t="shared" si="85"/>
        <v>P85.5.3 - Driving school activities</v>
      </c>
      <c r="M904" s="19"/>
      <c r="N904" s="19" t="s">
        <v>359</v>
      </c>
      <c r="O904" s="19" t="s">
        <v>2299</v>
      </c>
      <c r="P904" s="19"/>
      <c r="Q904" s="19"/>
      <c r="R904" s="19"/>
      <c r="S904" s="34">
        <f t="shared" si="86"/>
        <v>41827</v>
      </c>
      <c r="T904" s="34" t="str">
        <f t="shared" si="87"/>
        <v/>
      </c>
      <c r="U904" s="34" t="str">
        <f t="shared" si="88"/>
        <v/>
      </c>
      <c r="V904" s="19"/>
    </row>
    <row r="905" spans="1:22" s="5" customFormat="1">
      <c r="A905" s="19" t="s">
        <v>9395</v>
      </c>
      <c r="B905" s="19" t="s">
        <v>6040</v>
      </c>
      <c r="C905" s="19"/>
      <c r="D905" s="19" t="s">
        <v>2299</v>
      </c>
      <c r="E905" s="34">
        <v>41827</v>
      </c>
      <c r="F905" s="19"/>
      <c r="G905" s="19"/>
      <c r="H905" s="19">
        <f t="shared" si="84"/>
        <v>1</v>
      </c>
      <c r="I905" s="19"/>
      <c r="J905" s="11" t="s">
        <v>9394</v>
      </c>
      <c r="K905" s="19" t="str">
        <f t="shared" si="89"/>
        <v>P8559</v>
      </c>
      <c r="L905" s="19" t="str">
        <f t="shared" si="85"/>
        <v>P85.5.9 - Other education n.e.c.</v>
      </c>
      <c r="M905" s="19"/>
      <c r="N905" s="19" t="s">
        <v>359</v>
      </c>
      <c r="O905" s="19" t="s">
        <v>2299</v>
      </c>
      <c r="P905" s="19"/>
      <c r="Q905" s="19"/>
      <c r="R905" s="19"/>
      <c r="S905" s="34">
        <f t="shared" si="86"/>
        <v>41827</v>
      </c>
      <c r="T905" s="34" t="str">
        <f t="shared" si="87"/>
        <v/>
      </c>
      <c r="U905" s="34" t="str">
        <f t="shared" si="88"/>
        <v/>
      </c>
      <c r="V905" s="19"/>
    </row>
    <row r="906" spans="1:22" s="5" customFormat="1">
      <c r="A906" s="19" t="s">
        <v>9396</v>
      </c>
      <c r="B906" s="19" t="s">
        <v>6041</v>
      </c>
      <c r="C906" s="19"/>
      <c r="D906" s="19" t="s">
        <v>2299</v>
      </c>
      <c r="E906" s="34">
        <v>41827</v>
      </c>
      <c r="F906" s="19"/>
      <c r="G906" s="19"/>
      <c r="H906" s="19">
        <f t="shared" si="84"/>
        <v>1</v>
      </c>
      <c r="I906" s="19"/>
      <c r="J906" s="10" t="s">
        <v>9395</v>
      </c>
      <c r="K906" s="19" t="str">
        <f t="shared" si="89"/>
        <v>P856</v>
      </c>
      <c r="L906" s="19" t="str">
        <f t="shared" si="85"/>
        <v>P85.6 - Educational support activities</v>
      </c>
      <c r="M906" s="19" t="s">
        <v>358</v>
      </c>
      <c r="N906" s="19" t="s">
        <v>359</v>
      </c>
      <c r="O906" s="19" t="s">
        <v>2299</v>
      </c>
      <c r="P906" s="19"/>
      <c r="Q906" s="19"/>
      <c r="R906" s="19"/>
      <c r="S906" s="34">
        <f t="shared" si="86"/>
        <v>41827</v>
      </c>
      <c r="T906" s="34" t="str">
        <f t="shared" si="87"/>
        <v/>
      </c>
      <c r="U906" s="34" t="str">
        <f t="shared" si="88"/>
        <v/>
      </c>
      <c r="V906" s="19"/>
    </row>
    <row r="907" spans="1:22" s="5" customFormat="1">
      <c r="A907" s="4" t="s">
        <v>9397</v>
      </c>
      <c r="B907" s="19" t="s">
        <v>6067</v>
      </c>
      <c r="C907" s="19"/>
      <c r="D907" s="19" t="s">
        <v>2299</v>
      </c>
      <c r="E907" s="34">
        <v>41827</v>
      </c>
      <c r="F907" s="19"/>
      <c r="G907" s="19"/>
      <c r="H907" s="19">
        <f t="shared" si="84"/>
        <v>1</v>
      </c>
      <c r="I907" s="19"/>
      <c r="J907" s="11" t="s">
        <v>9396</v>
      </c>
      <c r="K907" s="19" t="str">
        <f t="shared" si="89"/>
        <v>P8560</v>
      </c>
      <c r="L907" s="19" t="str">
        <f t="shared" si="85"/>
        <v>P85.6.0 - Educational support activities</v>
      </c>
      <c r="M907" s="19"/>
      <c r="N907" s="19" t="s">
        <v>359</v>
      </c>
      <c r="O907" s="19" t="s">
        <v>2299</v>
      </c>
      <c r="P907" s="19"/>
      <c r="Q907" s="19"/>
      <c r="R907" s="19"/>
      <c r="S907" s="34">
        <f t="shared" si="86"/>
        <v>41827</v>
      </c>
      <c r="T907" s="34" t="str">
        <f t="shared" si="87"/>
        <v/>
      </c>
      <c r="U907" s="34" t="str">
        <f t="shared" si="88"/>
        <v/>
      </c>
      <c r="V907" s="19"/>
    </row>
    <row r="908" spans="1:22" s="5" customFormat="1">
      <c r="A908" s="19" t="s">
        <v>9398</v>
      </c>
      <c r="B908" s="19" t="s">
        <v>6043</v>
      </c>
      <c r="C908" s="19"/>
      <c r="D908" s="19" t="s">
        <v>2299</v>
      </c>
      <c r="E908" s="34">
        <v>41827</v>
      </c>
      <c r="F908" s="19"/>
      <c r="G908" s="19"/>
      <c r="H908" s="19">
        <f t="shared" si="84"/>
        <v>1</v>
      </c>
      <c r="I908" s="19"/>
      <c r="J908" s="8" t="s">
        <v>9397</v>
      </c>
      <c r="K908" s="19" t="str">
        <f t="shared" si="89"/>
        <v>Q</v>
      </c>
      <c r="L908" s="19" t="str">
        <f t="shared" si="85"/>
        <v>Q - Human health and social work activities</v>
      </c>
      <c r="M908" s="19" t="s">
        <v>358</v>
      </c>
      <c r="N908" s="19" t="s">
        <v>359</v>
      </c>
      <c r="O908" s="19" t="s">
        <v>2299</v>
      </c>
      <c r="P908" s="19"/>
      <c r="Q908" s="19"/>
      <c r="R908" s="19"/>
      <c r="S908" s="34">
        <f t="shared" si="86"/>
        <v>41827</v>
      </c>
      <c r="T908" s="34" t="str">
        <f t="shared" si="87"/>
        <v/>
      </c>
      <c r="U908" s="34" t="str">
        <f t="shared" si="88"/>
        <v/>
      </c>
      <c r="V908" s="19"/>
    </row>
    <row r="909" spans="1:22" s="5" customFormat="1">
      <c r="A909" s="19" t="s">
        <v>9399</v>
      </c>
      <c r="B909" s="19" t="s">
        <v>6044</v>
      </c>
      <c r="C909" s="19"/>
      <c r="D909" s="19" t="s">
        <v>2299</v>
      </c>
      <c r="E909" s="34">
        <v>41827</v>
      </c>
      <c r="F909" s="19"/>
      <c r="G909" s="19"/>
      <c r="H909" s="19">
        <f t="shared" si="84"/>
        <v>1</v>
      </c>
      <c r="I909" s="19"/>
      <c r="J909" s="9" t="s">
        <v>9398</v>
      </c>
      <c r="K909" s="19" t="str">
        <f t="shared" si="89"/>
        <v>Q86</v>
      </c>
      <c r="L909" s="19" t="str">
        <f t="shared" si="85"/>
        <v>Q86 - Human health activities</v>
      </c>
      <c r="M909" s="19" t="s">
        <v>358</v>
      </c>
      <c r="N909" s="19" t="s">
        <v>359</v>
      </c>
      <c r="O909" s="19" t="s">
        <v>2299</v>
      </c>
      <c r="P909" s="19"/>
      <c r="Q909" s="19"/>
      <c r="R909" s="19"/>
      <c r="S909" s="34">
        <f t="shared" si="86"/>
        <v>41827</v>
      </c>
      <c r="T909" s="34" t="str">
        <f t="shared" si="87"/>
        <v/>
      </c>
      <c r="U909" s="34" t="str">
        <f t="shared" si="88"/>
        <v/>
      </c>
      <c r="V909" s="19"/>
    </row>
    <row r="910" spans="1:22" s="5" customFormat="1">
      <c r="A910" s="19" t="s">
        <v>9400</v>
      </c>
      <c r="B910" s="19" t="s">
        <v>6045</v>
      </c>
      <c r="C910" s="19"/>
      <c r="D910" s="19" t="s">
        <v>2299</v>
      </c>
      <c r="E910" s="34">
        <v>41827</v>
      </c>
      <c r="F910" s="19"/>
      <c r="G910" s="19"/>
      <c r="H910" s="19">
        <f t="shared" si="84"/>
        <v>1</v>
      </c>
      <c r="I910" s="19"/>
      <c r="J910" s="10" t="s">
        <v>9399</v>
      </c>
      <c r="K910" s="19" t="str">
        <f t="shared" si="89"/>
        <v>Q861</v>
      </c>
      <c r="L910" s="19" t="str">
        <f t="shared" si="85"/>
        <v>Q86.1 - Hospital activities</v>
      </c>
      <c r="M910" s="19" t="s">
        <v>358</v>
      </c>
      <c r="N910" s="19" t="s">
        <v>359</v>
      </c>
      <c r="O910" s="19" t="s">
        <v>2299</v>
      </c>
      <c r="P910" s="19"/>
      <c r="Q910" s="19"/>
      <c r="R910" s="19"/>
      <c r="S910" s="34">
        <f t="shared" si="86"/>
        <v>41827</v>
      </c>
      <c r="T910" s="34" t="str">
        <f t="shared" si="87"/>
        <v/>
      </c>
      <c r="U910" s="34" t="str">
        <f t="shared" si="88"/>
        <v/>
      </c>
      <c r="V910" s="19"/>
    </row>
    <row r="911" spans="1:22" s="5" customFormat="1">
      <c r="A911" s="19" t="s">
        <v>9401</v>
      </c>
      <c r="B911" s="19" t="s">
        <v>6046</v>
      </c>
      <c r="C911" s="19"/>
      <c r="D911" s="19" t="s">
        <v>2299</v>
      </c>
      <c r="E911" s="34">
        <v>41827</v>
      </c>
      <c r="F911" s="19"/>
      <c r="G911" s="19"/>
      <c r="H911" s="19">
        <f t="shared" si="84"/>
        <v>1</v>
      </c>
      <c r="I911" s="19"/>
      <c r="J911" s="11" t="s">
        <v>9400</v>
      </c>
      <c r="K911" s="19" t="str">
        <f t="shared" si="89"/>
        <v>Q8610</v>
      </c>
      <c r="L911" s="19" t="str">
        <f t="shared" si="85"/>
        <v>Q86.1.0 - Hospital activities</v>
      </c>
      <c r="M911" s="19"/>
      <c r="N911" s="19" t="s">
        <v>359</v>
      </c>
      <c r="O911" s="19" t="s">
        <v>2299</v>
      </c>
      <c r="P911" s="19"/>
      <c r="Q911" s="19"/>
      <c r="R911" s="19"/>
      <c r="S911" s="34">
        <f t="shared" si="86"/>
        <v>41827</v>
      </c>
      <c r="T911" s="34" t="str">
        <f t="shared" si="87"/>
        <v/>
      </c>
      <c r="U911" s="34" t="str">
        <f t="shared" si="88"/>
        <v/>
      </c>
      <c r="V911" s="19"/>
    </row>
    <row r="912" spans="1:22" s="5" customFormat="1">
      <c r="A912" s="19" t="s">
        <v>9402</v>
      </c>
      <c r="B912" s="19" t="s">
        <v>6047</v>
      </c>
      <c r="C912" s="19"/>
      <c r="D912" s="19" t="s">
        <v>2299</v>
      </c>
      <c r="E912" s="34">
        <v>41827</v>
      </c>
      <c r="F912" s="19"/>
      <c r="G912" s="19"/>
      <c r="H912" s="19">
        <f t="shared" si="84"/>
        <v>1</v>
      </c>
      <c r="I912" s="19"/>
      <c r="J912" s="10" t="s">
        <v>9401</v>
      </c>
      <c r="K912" s="19" t="str">
        <f t="shared" si="89"/>
        <v>Q862</v>
      </c>
      <c r="L912" s="19" t="str">
        <f t="shared" si="85"/>
        <v>Q86.2 - Medical and dental practice activities</v>
      </c>
      <c r="M912" s="19" t="s">
        <v>358</v>
      </c>
      <c r="N912" s="19" t="s">
        <v>359</v>
      </c>
      <c r="O912" s="19" t="s">
        <v>2299</v>
      </c>
      <c r="P912" s="19"/>
      <c r="Q912" s="19"/>
      <c r="R912" s="19"/>
      <c r="S912" s="34">
        <f t="shared" si="86"/>
        <v>41827</v>
      </c>
      <c r="T912" s="34" t="str">
        <f t="shared" si="87"/>
        <v/>
      </c>
      <c r="U912" s="34" t="str">
        <f t="shared" si="88"/>
        <v/>
      </c>
      <c r="V912" s="19"/>
    </row>
    <row r="913" spans="1:22" s="5" customFormat="1">
      <c r="A913" s="19" t="s">
        <v>9403</v>
      </c>
      <c r="B913" s="19" t="s">
        <v>6048</v>
      </c>
      <c r="C913" s="19"/>
      <c r="D913" s="19" t="s">
        <v>2299</v>
      </c>
      <c r="E913" s="34">
        <v>41827</v>
      </c>
      <c r="F913" s="19"/>
      <c r="G913" s="19"/>
      <c r="H913" s="19">
        <f t="shared" si="84"/>
        <v>1</v>
      </c>
      <c r="I913" s="19"/>
      <c r="J913" s="11" t="s">
        <v>9402</v>
      </c>
      <c r="K913" s="19" t="str">
        <f t="shared" si="89"/>
        <v>Q8621</v>
      </c>
      <c r="L913" s="19" t="str">
        <f t="shared" si="85"/>
        <v>Q86.2.1 - General medical practice activities</v>
      </c>
      <c r="M913" s="19"/>
      <c r="N913" s="19" t="s">
        <v>359</v>
      </c>
      <c r="O913" s="19" t="s">
        <v>2299</v>
      </c>
      <c r="P913" s="19"/>
      <c r="Q913" s="19"/>
      <c r="R913" s="19"/>
      <c r="S913" s="34">
        <f t="shared" si="86"/>
        <v>41827</v>
      </c>
      <c r="T913" s="34" t="str">
        <f t="shared" si="87"/>
        <v/>
      </c>
      <c r="U913" s="34" t="str">
        <f t="shared" si="88"/>
        <v/>
      </c>
      <c r="V913" s="19"/>
    </row>
    <row r="914" spans="1:22" s="5" customFormat="1">
      <c r="A914" s="19" t="s">
        <v>9404</v>
      </c>
      <c r="B914" s="19" t="s">
        <v>6049</v>
      </c>
      <c r="C914" s="19"/>
      <c r="D914" s="19" t="s">
        <v>2299</v>
      </c>
      <c r="E914" s="34">
        <v>41827</v>
      </c>
      <c r="F914" s="19"/>
      <c r="G914" s="19"/>
      <c r="H914" s="19">
        <f t="shared" si="84"/>
        <v>1</v>
      </c>
      <c r="I914" s="19"/>
      <c r="J914" s="11" t="s">
        <v>9403</v>
      </c>
      <c r="K914" s="19" t="str">
        <f t="shared" si="89"/>
        <v>Q8622</v>
      </c>
      <c r="L914" s="19" t="str">
        <f t="shared" si="85"/>
        <v>Q86.2.2 - Specialist medical practice activities</v>
      </c>
      <c r="M914" s="19"/>
      <c r="N914" s="19" t="s">
        <v>359</v>
      </c>
      <c r="O914" s="19" t="s">
        <v>2299</v>
      </c>
      <c r="P914" s="19"/>
      <c r="Q914" s="19"/>
      <c r="R914" s="19"/>
      <c r="S914" s="34">
        <f t="shared" si="86"/>
        <v>41827</v>
      </c>
      <c r="T914" s="34" t="str">
        <f t="shared" si="87"/>
        <v/>
      </c>
      <c r="U914" s="34" t="str">
        <f t="shared" si="88"/>
        <v/>
      </c>
      <c r="V914" s="19"/>
    </row>
    <row r="915" spans="1:22" s="5" customFormat="1">
      <c r="A915" s="19" t="s">
        <v>9405</v>
      </c>
      <c r="B915" s="19" t="s">
        <v>6050</v>
      </c>
      <c r="C915" s="19"/>
      <c r="D915" s="19" t="s">
        <v>2299</v>
      </c>
      <c r="E915" s="34">
        <v>41827</v>
      </c>
      <c r="F915" s="19"/>
      <c r="G915" s="19"/>
      <c r="H915" s="19">
        <f t="shared" si="84"/>
        <v>1</v>
      </c>
      <c r="I915" s="19"/>
      <c r="J915" s="11" t="s">
        <v>9404</v>
      </c>
      <c r="K915" s="19" t="str">
        <f t="shared" si="89"/>
        <v>Q8623</v>
      </c>
      <c r="L915" s="19" t="str">
        <f t="shared" si="85"/>
        <v>Q86.2.3 - Dental practice activities</v>
      </c>
      <c r="M915" s="19"/>
      <c r="N915" s="19" t="s">
        <v>359</v>
      </c>
      <c r="O915" s="19" t="s">
        <v>2299</v>
      </c>
      <c r="P915" s="19"/>
      <c r="Q915" s="19"/>
      <c r="R915" s="19"/>
      <c r="S915" s="34">
        <f t="shared" si="86"/>
        <v>41827</v>
      </c>
      <c r="T915" s="34" t="str">
        <f t="shared" si="87"/>
        <v/>
      </c>
      <c r="U915" s="34" t="str">
        <f t="shared" si="88"/>
        <v/>
      </c>
      <c r="V915" s="19"/>
    </row>
    <row r="916" spans="1:22" s="5" customFormat="1">
      <c r="A916" s="19" t="s">
        <v>9406</v>
      </c>
      <c r="B916" s="19" t="s">
        <v>6051</v>
      </c>
      <c r="C916" s="19"/>
      <c r="D916" s="19" t="s">
        <v>2299</v>
      </c>
      <c r="E916" s="34">
        <v>41827</v>
      </c>
      <c r="F916" s="19"/>
      <c r="G916" s="19"/>
      <c r="H916" s="19">
        <f t="shared" si="84"/>
        <v>1</v>
      </c>
      <c r="I916" s="19"/>
      <c r="J916" s="10" t="s">
        <v>9405</v>
      </c>
      <c r="K916" s="19" t="str">
        <f t="shared" si="89"/>
        <v>Q869</v>
      </c>
      <c r="L916" s="19" t="str">
        <f t="shared" si="85"/>
        <v>Q86.9 - Other human health activities</v>
      </c>
      <c r="M916" s="19" t="s">
        <v>358</v>
      </c>
      <c r="N916" s="19" t="s">
        <v>359</v>
      </c>
      <c r="O916" s="19" t="s">
        <v>2299</v>
      </c>
      <c r="P916" s="19"/>
      <c r="Q916" s="19"/>
      <c r="R916" s="19"/>
      <c r="S916" s="34">
        <f t="shared" si="86"/>
        <v>41827</v>
      </c>
      <c r="T916" s="34" t="str">
        <f t="shared" si="87"/>
        <v/>
      </c>
      <c r="U916" s="34" t="str">
        <f t="shared" si="88"/>
        <v/>
      </c>
      <c r="V916" s="19"/>
    </row>
    <row r="917" spans="1:22" s="5" customFormat="1">
      <c r="A917" s="19" t="s">
        <v>9407</v>
      </c>
      <c r="B917" s="19" t="s">
        <v>6052</v>
      </c>
      <c r="C917" s="19"/>
      <c r="D917" s="19" t="s">
        <v>2299</v>
      </c>
      <c r="E917" s="34">
        <v>41827</v>
      </c>
      <c r="F917" s="19"/>
      <c r="G917" s="19"/>
      <c r="H917" s="19">
        <f t="shared" si="84"/>
        <v>1</v>
      </c>
      <c r="I917" s="19"/>
      <c r="J917" s="11" t="s">
        <v>9406</v>
      </c>
      <c r="K917" s="19" t="str">
        <f t="shared" si="89"/>
        <v>Q8690</v>
      </c>
      <c r="L917" s="19" t="str">
        <f t="shared" si="85"/>
        <v>Q86.9.0 - Other human health activities</v>
      </c>
      <c r="M917" s="19"/>
      <c r="N917" s="19" t="s">
        <v>359</v>
      </c>
      <c r="O917" s="19" t="s">
        <v>2299</v>
      </c>
      <c r="P917" s="19"/>
      <c r="Q917" s="19"/>
      <c r="R917" s="19"/>
      <c r="S917" s="34">
        <f t="shared" si="86"/>
        <v>41827</v>
      </c>
      <c r="T917" s="34" t="str">
        <f t="shared" si="87"/>
        <v/>
      </c>
      <c r="U917" s="34" t="str">
        <f t="shared" si="88"/>
        <v/>
      </c>
      <c r="V917" s="19"/>
    </row>
    <row r="918" spans="1:22" s="5" customFormat="1">
      <c r="A918" s="19" t="s">
        <v>9408</v>
      </c>
      <c r="B918" s="19" t="s">
        <v>6053</v>
      </c>
      <c r="C918" s="19"/>
      <c r="D918" s="19" t="s">
        <v>2299</v>
      </c>
      <c r="E918" s="34">
        <v>41827</v>
      </c>
      <c r="F918" s="19"/>
      <c r="G918" s="19"/>
      <c r="H918" s="19">
        <f t="shared" si="84"/>
        <v>1</v>
      </c>
      <c r="I918" s="19"/>
      <c r="J918" s="9" t="s">
        <v>9407</v>
      </c>
      <c r="K918" s="19" t="str">
        <f t="shared" si="89"/>
        <v>Q87</v>
      </c>
      <c r="L918" s="19" t="str">
        <f t="shared" si="85"/>
        <v>Q87 - Residential care activities</v>
      </c>
      <c r="M918" s="19" t="s">
        <v>358</v>
      </c>
      <c r="N918" s="19" t="s">
        <v>359</v>
      </c>
      <c r="O918" s="19" t="s">
        <v>2299</v>
      </c>
      <c r="P918" s="19"/>
      <c r="Q918" s="19"/>
      <c r="R918" s="19"/>
      <c r="S918" s="34">
        <f t="shared" si="86"/>
        <v>41827</v>
      </c>
      <c r="T918" s="34" t="str">
        <f t="shared" si="87"/>
        <v/>
      </c>
      <c r="U918" s="34" t="str">
        <f t="shared" si="88"/>
        <v/>
      </c>
      <c r="V918" s="19"/>
    </row>
    <row r="919" spans="1:22" s="5" customFormat="1">
      <c r="A919" s="19" t="s">
        <v>9409</v>
      </c>
      <c r="B919" s="19" t="s">
        <v>6054</v>
      </c>
      <c r="C919" s="19"/>
      <c r="D919" s="19" t="s">
        <v>2299</v>
      </c>
      <c r="E919" s="34">
        <v>41827</v>
      </c>
      <c r="F919" s="19"/>
      <c r="G919" s="19"/>
      <c r="H919" s="19">
        <f t="shared" si="84"/>
        <v>1</v>
      </c>
      <c r="I919" s="19"/>
      <c r="J919" s="10" t="s">
        <v>9408</v>
      </c>
      <c r="K919" s="19" t="str">
        <f t="shared" si="89"/>
        <v>Q871</v>
      </c>
      <c r="L919" s="19" t="str">
        <f t="shared" si="85"/>
        <v>Q87.1 - Residential nursing care activities</v>
      </c>
      <c r="M919" s="19" t="s">
        <v>358</v>
      </c>
      <c r="N919" s="19" t="s">
        <v>359</v>
      </c>
      <c r="O919" s="19" t="s">
        <v>2299</v>
      </c>
      <c r="P919" s="19"/>
      <c r="Q919" s="19"/>
      <c r="R919" s="19"/>
      <c r="S919" s="34">
        <f t="shared" si="86"/>
        <v>41827</v>
      </c>
      <c r="T919" s="34" t="str">
        <f t="shared" si="87"/>
        <v/>
      </c>
      <c r="U919" s="34" t="str">
        <f t="shared" si="88"/>
        <v/>
      </c>
      <c r="V919" s="19"/>
    </row>
    <row r="920" spans="1:22" s="5" customFormat="1">
      <c r="A920" s="19" t="s">
        <v>9410</v>
      </c>
      <c r="B920" s="19" t="s">
        <v>6055</v>
      </c>
      <c r="C920" s="19"/>
      <c r="D920" s="19" t="s">
        <v>2299</v>
      </c>
      <c r="E920" s="34">
        <v>41827</v>
      </c>
      <c r="F920" s="19"/>
      <c r="G920" s="19"/>
      <c r="H920" s="19">
        <f t="shared" si="84"/>
        <v>1</v>
      </c>
      <c r="I920" s="19"/>
      <c r="J920" s="11" t="s">
        <v>9409</v>
      </c>
      <c r="K920" s="19" t="str">
        <f t="shared" si="89"/>
        <v>Q8710</v>
      </c>
      <c r="L920" s="19" t="str">
        <f t="shared" si="85"/>
        <v>Q87.1.0 - Residential nursing care activities</v>
      </c>
      <c r="M920" s="19"/>
      <c r="N920" s="19" t="s">
        <v>359</v>
      </c>
      <c r="O920" s="19" t="s">
        <v>2299</v>
      </c>
      <c r="P920" s="19"/>
      <c r="Q920" s="19"/>
      <c r="R920" s="19"/>
      <c r="S920" s="34">
        <f t="shared" si="86"/>
        <v>41827</v>
      </c>
      <c r="T920" s="34" t="str">
        <f t="shared" si="87"/>
        <v/>
      </c>
      <c r="U920" s="34" t="str">
        <f t="shared" si="88"/>
        <v/>
      </c>
      <c r="V920" s="19"/>
    </row>
    <row r="921" spans="1:22" s="5" customFormat="1">
      <c r="A921" s="19" t="s">
        <v>9411</v>
      </c>
      <c r="B921" s="19" t="s">
        <v>6056</v>
      </c>
      <c r="C921" s="19"/>
      <c r="D921" s="19" t="s">
        <v>2299</v>
      </c>
      <c r="E921" s="34">
        <v>41827</v>
      </c>
      <c r="F921" s="19"/>
      <c r="G921" s="19"/>
      <c r="H921" s="19">
        <f t="shared" si="84"/>
        <v>1</v>
      </c>
      <c r="I921" s="19"/>
      <c r="J921" s="10" t="s">
        <v>9410</v>
      </c>
      <c r="K921" s="19" t="str">
        <f t="shared" si="89"/>
        <v>Q872</v>
      </c>
      <c r="L921" s="19" t="str">
        <f t="shared" si="85"/>
        <v>Q87.2 - Residential care activities for mental retardation, mental health and substance abuse</v>
      </c>
      <c r="M921" s="19" t="s">
        <v>358</v>
      </c>
      <c r="N921" s="19" t="s">
        <v>359</v>
      </c>
      <c r="O921" s="19" t="s">
        <v>2299</v>
      </c>
      <c r="P921" s="19"/>
      <c r="Q921" s="19"/>
      <c r="R921" s="19"/>
      <c r="S921" s="34">
        <f t="shared" si="86"/>
        <v>41827</v>
      </c>
      <c r="T921" s="34" t="str">
        <f t="shared" si="87"/>
        <v/>
      </c>
      <c r="U921" s="34" t="str">
        <f t="shared" si="88"/>
        <v/>
      </c>
      <c r="V921" s="19"/>
    </row>
    <row r="922" spans="1:22" s="5" customFormat="1">
      <c r="A922" s="19" t="s">
        <v>9412</v>
      </c>
      <c r="B922" s="19" t="s">
        <v>6057</v>
      </c>
      <c r="C922" s="19"/>
      <c r="D922" s="19" t="s">
        <v>2299</v>
      </c>
      <c r="E922" s="34">
        <v>41827</v>
      </c>
      <c r="F922" s="19"/>
      <c r="G922" s="19"/>
      <c r="H922" s="19">
        <f t="shared" si="84"/>
        <v>1</v>
      </c>
      <c r="I922" s="19"/>
      <c r="J922" s="11" t="s">
        <v>9411</v>
      </c>
      <c r="K922" s="19" t="str">
        <f t="shared" si="89"/>
        <v>Q8720</v>
      </c>
      <c r="L922" s="19" t="str">
        <f t="shared" si="85"/>
        <v>Q87.2.0 - Residential care activities for mental retardation, mental health and substance abuse</v>
      </c>
      <c r="M922" s="19"/>
      <c r="N922" s="19" t="s">
        <v>359</v>
      </c>
      <c r="O922" s="19" t="s">
        <v>2299</v>
      </c>
      <c r="P922" s="19"/>
      <c r="Q922" s="19"/>
      <c r="R922" s="19"/>
      <c r="S922" s="34">
        <f t="shared" si="86"/>
        <v>41827</v>
      </c>
      <c r="T922" s="34" t="str">
        <f t="shared" si="87"/>
        <v/>
      </c>
      <c r="U922" s="34" t="str">
        <f t="shared" si="88"/>
        <v/>
      </c>
      <c r="V922" s="19"/>
    </row>
    <row r="923" spans="1:22" s="5" customFormat="1">
      <c r="A923" s="19" t="s">
        <v>9413</v>
      </c>
      <c r="B923" s="19" t="s">
        <v>6058</v>
      </c>
      <c r="C923" s="19"/>
      <c r="D923" s="19" t="s">
        <v>2299</v>
      </c>
      <c r="E923" s="34">
        <v>41827</v>
      </c>
      <c r="F923" s="19"/>
      <c r="G923" s="19"/>
      <c r="H923" s="19">
        <f t="shared" si="84"/>
        <v>1</v>
      </c>
      <c r="I923" s="19"/>
      <c r="J923" s="10" t="s">
        <v>9412</v>
      </c>
      <c r="K923" s="19" t="str">
        <f t="shared" si="89"/>
        <v>Q873</v>
      </c>
      <c r="L923" s="19" t="str">
        <f t="shared" si="85"/>
        <v>Q87.3 - Residential care activities for the elderly and disabled</v>
      </c>
      <c r="M923" s="19" t="s">
        <v>358</v>
      </c>
      <c r="N923" s="19" t="s">
        <v>359</v>
      </c>
      <c r="O923" s="19" t="s">
        <v>2299</v>
      </c>
      <c r="P923" s="19"/>
      <c r="Q923" s="19"/>
      <c r="R923" s="19"/>
      <c r="S923" s="34">
        <f t="shared" si="86"/>
        <v>41827</v>
      </c>
      <c r="T923" s="34" t="str">
        <f t="shared" si="87"/>
        <v/>
      </c>
      <c r="U923" s="34" t="str">
        <f t="shared" si="88"/>
        <v/>
      </c>
      <c r="V923" s="19"/>
    </row>
    <row r="924" spans="1:22" s="5" customFormat="1">
      <c r="A924" s="19" t="s">
        <v>9414</v>
      </c>
      <c r="B924" s="19" t="s">
        <v>6059</v>
      </c>
      <c r="C924" s="19"/>
      <c r="D924" s="19" t="s">
        <v>2299</v>
      </c>
      <c r="E924" s="34">
        <v>41827</v>
      </c>
      <c r="F924" s="19"/>
      <c r="G924" s="19"/>
      <c r="H924" s="19">
        <f t="shared" si="84"/>
        <v>1</v>
      </c>
      <c r="I924" s="19"/>
      <c r="J924" s="11" t="s">
        <v>9413</v>
      </c>
      <c r="K924" s="19" t="str">
        <f t="shared" si="89"/>
        <v>Q8730</v>
      </c>
      <c r="L924" s="19" t="str">
        <f t="shared" si="85"/>
        <v>Q87.3.0 - Residential care activities for the elderly and disabled</v>
      </c>
      <c r="M924" s="19"/>
      <c r="N924" s="19" t="s">
        <v>359</v>
      </c>
      <c r="O924" s="19" t="s">
        <v>2299</v>
      </c>
      <c r="P924" s="19"/>
      <c r="Q924" s="19"/>
      <c r="R924" s="19"/>
      <c r="S924" s="34">
        <f t="shared" si="86"/>
        <v>41827</v>
      </c>
      <c r="T924" s="34" t="str">
        <f t="shared" si="87"/>
        <v/>
      </c>
      <c r="U924" s="34" t="str">
        <f t="shared" si="88"/>
        <v/>
      </c>
      <c r="V924" s="19"/>
    </row>
    <row r="925" spans="1:22" s="5" customFormat="1">
      <c r="A925" s="19" t="s">
        <v>9415</v>
      </c>
      <c r="B925" s="19" t="s">
        <v>6060</v>
      </c>
      <c r="C925" s="19"/>
      <c r="D925" s="19" t="s">
        <v>2299</v>
      </c>
      <c r="E925" s="34">
        <v>41827</v>
      </c>
      <c r="F925" s="19"/>
      <c r="G925" s="19"/>
      <c r="H925" s="19">
        <f t="shared" si="84"/>
        <v>1</v>
      </c>
      <c r="I925" s="19"/>
      <c r="J925" s="10" t="s">
        <v>9414</v>
      </c>
      <c r="K925" s="19" t="str">
        <f t="shared" si="89"/>
        <v>Q879</v>
      </c>
      <c r="L925" s="19" t="str">
        <f t="shared" si="85"/>
        <v>Q87.9 - Other residential care activities</v>
      </c>
      <c r="M925" s="19" t="s">
        <v>358</v>
      </c>
      <c r="N925" s="19" t="s">
        <v>359</v>
      </c>
      <c r="O925" s="19" t="s">
        <v>2299</v>
      </c>
      <c r="P925" s="19"/>
      <c r="Q925" s="19"/>
      <c r="R925" s="19"/>
      <c r="S925" s="34">
        <f t="shared" si="86"/>
        <v>41827</v>
      </c>
      <c r="T925" s="34" t="str">
        <f t="shared" si="87"/>
        <v/>
      </c>
      <c r="U925" s="34" t="str">
        <f t="shared" si="88"/>
        <v/>
      </c>
      <c r="V925" s="19"/>
    </row>
    <row r="926" spans="1:22" s="5" customFormat="1">
      <c r="A926" s="19" t="s">
        <v>9416</v>
      </c>
      <c r="B926" s="19" t="s">
        <v>6061</v>
      </c>
      <c r="C926" s="19"/>
      <c r="D926" s="19" t="s">
        <v>2299</v>
      </c>
      <c r="E926" s="34">
        <v>41827</v>
      </c>
      <c r="F926" s="19"/>
      <c r="G926" s="19"/>
      <c r="H926" s="19">
        <f t="shared" si="84"/>
        <v>1</v>
      </c>
      <c r="I926" s="19"/>
      <c r="J926" s="11" t="s">
        <v>9415</v>
      </c>
      <c r="K926" s="19" t="str">
        <f t="shared" si="89"/>
        <v>Q8790</v>
      </c>
      <c r="L926" s="19" t="str">
        <f t="shared" si="85"/>
        <v>Q87.9.0 - Other residential care activities</v>
      </c>
      <c r="M926" s="19"/>
      <c r="N926" s="19" t="s">
        <v>359</v>
      </c>
      <c r="O926" s="19" t="s">
        <v>2299</v>
      </c>
      <c r="P926" s="19"/>
      <c r="Q926" s="19"/>
      <c r="R926" s="19"/>
      <c r="S926" s="34">
        <f t="shared" si="86"/>
        <v>41827</v>
      </c>
      <c r="T926" s="34" t="str">
        <f t="shared" si="87"/>
        <v/>
      </c>
      <c r="U926" s="34" t="str">
        <f t="shared" si="88"/>
        <v/>
      </c>
      <c r="V926" s="19"/>
    </row>
    <row r="927" spans="1:22" s="5" customFormat="1">
      <c r="A927" s="19" t="s">
        <v>9417</v>
      </c>
      <c r="B927" s="19" t="s">
        <v>6062</v>
      </c>
      <c r="C927" s="19"/>
      <c r="D927" s="19" t="s">
        <v>2299</v>
      </c>
      <c r="E927" s="34">
        <v>41827</v>
      </c>
      <c r="F927" s="19"/>
      <c r="G927" s="19"/>
      <c r="H927" s="19">
        <f t="shared" si="84"/>
        <v>1</v>
      </c>
      <c r="I927" s="19"/>
      <c r="J927" s="9" t="s">
        <v>9416</v>
      </c>
      <c r="K927" s="19" t="str">
        <f t="shared" si="89"/>
        <v>Q88</v>
      </c>
      <c r="L927" s="19" t="str">
        <f t="shared" si="85"/>
        <v>Q88 - Social work activities without accommodation</v>
      </c>
      <c r="M927" s="19" t="s">
        <v>358</v>
      </c>
      <c r="N927" s="19" t="s">
        <v>359</v>
      </c>
      <c r="O927" s="19" t="s">
        <v>2299</v>
      </c>
      <c r="P927" s="19"/>
      <c r="Q927" s="19"/>
      <c r="R927" s="19"/>
      <c r="S927" s="34">
        <f t="shared" si="86"/>
        <v>41827</v>
      </c>
      <c r="T927" s="34" t="str">
        <f t="shared" si="87"/>
        <v/>
      </c>
      <c r="U927" s="34" t="str">
        <f t="shared" si="88"/>
        <v/>
      </c>
      <c r="V927" s="19"/>
    </row>
    <row r="928" spans="1:22" s="5" customFormat="1">
      <c r="A928" s="19" t="s">
        <v>9418</v>
      </c>
      <c r="B928" s="19" t="s">
        <v>6063</v>
      </c>
      <c r="C928" s="19"/>
      <c r="D928" s="19" t="s">
        <v>2299</v>
      </c>
      <c r="E928" s="34">
        <v>41827</v>
      </c>
      <c r="F928" s="19"/>
      <c r="G928" s="19"/>
      <c r="H928" s="19">
        <f t="shared" si="84"/>
        <v>1</v>
      </c>
      <c r="I928" s="19"/>
      <c r="J928" s="10" t="s">
        <v>9417</v>
      </c>
      <c r="K928" s="19" t="str">
        <f t="shared" si="89"/>
        <v>Q881</v>
      </c>
      <c r="L928" s="19" t="str">
        <f t="shared" si="85"/>
        <v>Q88.1 - Social work activities without accommodation for the elderly and disabled</v>
      </c>
      <c r="M928" s="19" t="s">
        <v>358</v>
      </c>
      <c r="N928" s="19" t="s">
        <v>359</v>
      </c>
      <c r="O928" s="19" t="s">
        <v>2299</v>
      </c>
      <c r="P928" s="19"/>
      <c r="Q928" s="19"/>
      <c r="R928" s="19"/>
      <c r="S928" s="34">
        <f t="shared" si="86"/>
        <v>41827</v>
      </c>
      <c r="T928" s="34" t="str">
        <f t="shared" si="87"/>
        <v/>
      </c>
      <c r="U928" s="34" t="str">
        <f t="shared" si="88"/>
        <v/>
      </c>
      <c r="V928" s="19"/>
    </row>
    <row r="929" spans="1:22" s="5" customFormat="1">
      <c r="A929" s="19" t="s">
        <v>9419</v>
      </c>
      <c r="B929" s="19" t="s">
        <v>6064</v>
      </c>
      <c r="C929" s="19"/>
      <c r="D929" s="19" t="s">
        <v>2299</v>
      </c>
      <c r="E929" s="34">
        <v>41827</v>
      </c>
      <c r="F929" s="19"/>
      <c r="G929" s="19"/>
      <c r="H929" s="19">
        <f t="shared" si="84"/>
        <v>1</v>
      </c>
      <c r="I929" s="19"/>
      <c r="J929" s="11" t="s">
        <v>9418</v>
      </c>
      <c r="K929" s="19" t="str">
        <f t="shared" si="89"/>
        <v>Q8810</v>
      </c>
      <c r="L929" s="19" t="str">
        <f t="shared" si="85"/>
        <v>Q88.1.0 - Social work activities without accommodation for the elderly and disabled</v>
      </c>
      <c r="M929" s="19"/>
      <c r="N929" s="19" t="s">
        <v>359</v>
      </c>
      <c r="O929" s="19" t="s">
        <v>2299</v>
      </c>
      <c r="P929" s="19"/>
      <c r="Q929" s="19"/>
      <c r="R929" s="19"/>
      <c r="S929" s="34">
        <f t="shared" si="86"/>
        <v>41827</v>
      </c>
      <c r="T929" s="34" t="str">
        <f t="shared" si="87"/>
        <v/>
      </c>
      <c r="U929" s="34" t="str">
        <f t="shared" si="88"/>
        <v/>
      </c>
      <c r="V929" s="19"/>
    </row>
    <row r="930" spans="1:22" s="5" customFormat="1">
      <c r="A930" s="19" t="s">
        <v>9420</v>
      </c>
      <c r="B930" s="19" t="s">
        <v>6065</v>
      </c>
      <c r="C930" s="19"/>
      <c r="D930" s="19" t="s">
        <v>2299</v>
      </c>
      <c r="E930" s="34">
        <v>41827</v>
      </c>
      <c r="F930" s="19"/>
      <c r="G930" s="19"/>
      <c r="H930" s="19">
        <f t="shared" si="84"/>
        <v>1</v>
      </c>
      <c r="I930" s="19"/>
      <c r="J930" s="10" t="s">
        <v>9419</v>
      </c>
      <c r="K930" s="19" t="str">
        <f t="shared" si="89"/>
        <v>Q889</v>
      </c>
      <c r="L930" s="19" t="str">
        <f t="shared" si="85"/>
        <v>Q88.9 - Other social work activities without accommodation</v>
      </c>
      <c r="M930" s="19" t="s">
        <v>358</v>
      </c>
      <c r="N930" s="19" t="s">
        <v>359</v>
      </c>
      <c r="O930" s="19" t="s">
        <v>2299</v>
      </c>
      <c r="P930" s="19"/>
      <c r="Q930" s="19"/>
      <c r="R930" s="19"/>
      <c r="S930" s="34">
        <f t="shared" si="86"/>
        <v>41827</v>
      </c>
      <c r="T930" s="34" t="str">
        <f t="shared" si="87"/>
        <v/>
      </c>
      <c r="U930" s="34" t="str">
        <f t="shared" si="88"/>
        <v/>
      </c>
      <c r="V930" s="19"/>
    </row>
    <row r="931" spans="1:22" s="5" customFormat="1">
      <c r="A931" s="19" t="s">
        <v>9421</v>
      </c>
      <c r="B931" s="19" t="s">
        <v>6066</v>
      </c>
      <c r="C931" s="19"/>
      <c r="D931" s="19" t="s">
        <v>2299</v>
      </c>
      <c r="E931" s="34">
        <v>41827</v>
      </c>
      <c r="F931" s="19"/>
      <c r="G931" s="19"/>
      <c r="H931" s="19">
        <f t="shared" si="84"/>
        <v>1</v>
      </c>
      <c r="I931" s="19"/>
      <c r="J931" s="11" t="s">
        <v>9420</v>
      </c>
      <c r="K931" s="19" t="str">
        <f t="shared" si="89"/>
        <v>Q8891</v>
      </c>
      <c r="L931" s="19" t="str">
        <f t="shared" si="85"/>
        <v>Q88.9.1 - Child day-care activities</v>
      </c>
      <c r="M931" s="19"/>
      <c r="N931" s="19" t="s">
        <v>359</v>
      </c>
      <c r="O931" s="19" t="s">
        <v>2299</v>
      </c>
      <c r="P931" s="19"/>
      <c r="Q931" s="19"/>
      <c r="R931" s="19"/>
      <c r="S931" s="34">
        <f t="shared" si="86"/>
        <v>41827</v>
      </c>
      <c r="T931" s="34" t="str">
        <f t="shared" si="87"/>
        <v/>
      </c>
      <c r="U931" s="34" t="str">
        <f t="shared" si="88"/>
        <v/>
      </c>
      <c r="V931" s="19"/>
    </row>
    <row r="932" spans="1:22" s="5" customFormat="1">
      <c r="A932" s="4" t="s">
        <v>9422</v>
      </c>
      <c r="B932" s="19" t="s">
        <v>6092</v>
      </c>
      <c r="C932" s="19"/>
      <c r="D932" s="19" t="s">
        <v>2299</v>
      </c>
      <c r="E932" s="34">
        <v>41827</v>
      </c>
      <c r="F932" s="19"/>
      <c r="G932" s="19"/>
      <c r="H932" s="19">
        <f t="shared" si="84"/>
        <v>1</v>
      </c>
      <c r="I932" s="19"/>
      <c r="J932" s="11" t="s">
        <v>9421</v>
      </c>
      <c r="K932" s="19" t="str">
        <f t="shared" si="89"/>
        <v>Q8899</v>
      </c>
      <c r="L932" s="19" t="str">
        <f t="shared" si="85"/>
        <v>Q88.9.9 - Other social work activities without accommodation n.e.c.</v>
      </c>
      <c r="M932" s="19"/>
      <c r="N932" s="19" t="s">
        <v>359</v>
      </c>
      <c r="O932" s="19" t="s">
        <v>2299</v>
      </c>
      <c r="P932" s="19"/>
      <c r="Q932" s="19"/>
      <c r="R932" s="19"/>
      <c r="S932" s="34">
        <f t="shared" si="86"/>
        <v>41827</v>
      </c>
      <c r="T932" s="34" t="str">
        <f t="shared" si="87"/>
        <v/>
      </c>
      <c r="U932" s="34" t="str">
        <f t="shared" si="88"/>
        <v/>
      </c>
      <c r="V932" s="19"/>
    </row>
    <row r="933" spans="1:22" s="5" customFormat="1">
      <c r="A933" s="19" t="s">
        <v>9423</v>
      </c>
      <c r="B933" s="19" t="s">
        <v>6068</v>
      </c>
      <c r="C933" s="19"/>
      <c r="D933" s="19" t="s">
        <v>2299</v>
      </c>
      <c r="E933" s="34">
        <v>41827</v>
      </c>
      <c r="F933" s="19"/>
      <c r="G933" s="19"/>
      <c r="H933" s="19">
        <f t="shared" si="84"/>
        <v>1</v>
      </c>
      <c r="I933" s="19"/>
      <c r="J933" s="8" t="s">
        <v>9422</v>
      </c>
      <c r="K933" s="19" t="str">
        <f t="shared" si="89"/>
        <v>R</v>
      </c>
      <c r="L933" s="19" t="str">
        <f t="shared" si="85"/>
        <v>R - Arts, entertainment and recreation</v>
      </c>
      <c r="M933" s="19" t="s">
        <v>358</v>
      </c>
      <c r="N933" s="19" t="s">
        <v>359</v>
      </c>
      <c r="O933" s="19" t="s">
        <v>2299</v>
      </c>
      <c r="P933" s="19"/>
      <c r="Q933" s="19"/>
      <c r="R933" s="19"/>
      <c r="S933" s="34">
        <f t="shared" si="86"/>
        <v>41827</v>
      </c>
      <c r="T933" s="34" t="str">
        <f t="shared" si="87"/>
        <v/>
      </c>
      <c r="U933" s="34" t="str">
        <f t="shared" si="88"/>
        <v/>
      </c>
      <c r="V933" s="19"/>
    </row>
    <row r="934" spans="1:22" s="5" customFormat="1">
      <c r="A934" s="19" t="s">
        <v>9424</v>
      </c>
      <c r="B934" s="19" t="s">
        <v>6069</v>
      </c>
      <c r="C934" s="19"/>
      <c r="D934" s="19" t="s">
        <v>2299</v>
      </c>
      <c r="E934" s="34">
        <v>41827</v>
      </c>
      <c r="F934" s="19"/>
      <c r="G934" s="19"/>
      <c r="H934" s="19">
        <f t="shared" si="84"/>
        <v>1</v>
      </c>
      <c r="I934" s="19"/>
      <c r="J934" s="9" t="s">
        <v>9423</v>
      </c>
      <c r="K934" s="19" t="str">
        <f t="shared" si="89"/>
        <v>R90</v>
      </c>
      <c r="L934" s="19" t="str">
        <f t="shared" si="85"/>
        <v>R90 - Creative, arts and entertainment activities</v>
      </c>
      <c r="M934" s="19" t="s">
        <v>358</v>
      </c>
      <c r="N934" s="19" t="s">
        <v>359</v>
      </c>
      <c r="O934" s="19" t="s">
        <v>2299</v>
      </c>
      <c r="P934" s="19"/>
      <c r="Q934" s="19"/>
      <c r="R934" s="19"/>
      <c r="S934" s="34">
        <f t="shared" si="86"/>
        <v>41827</v>
      </c>
      <c r="T934" s="34" t="str">
        <f t="shared" si="87"/>
        <v/>
      </c>
      <c r="U934" s="34" t="str">
        <f t="shared" si="88"/>
        <v/>
      </c>
      <c r="V934" s="19"/>
    </row>
    <row r="935" spans="1:22" s="5" customFormat="1">
      <c r="A935" s="19" t="s">
        <v>9425</v>
      </c>
      <c r="B935" s="19" t="s">
        <v>6070</v>
      </c>
      <c r="C935" s="19"/>
      <c r="D935" s="19" t="s">
        <v>2299</v>
      </c>
      <c r="E935" s="34">
        <v>41827</v>
      </c>
      <c r="F935" s="19"/>
      <c r="G935" s="19"/>
      <c r="H935" s="19">
        <f t="shared" si="84"/>
        <v>1</v>
      </c>
      <c r="I935" s="19"/>
      <c r="J935" s="10" t="s">
        <v>9424</v>
      </c>
      <c r="K935" s="19" t="str">
        <f t="shared" si="89"/>
        <v>R900</v>
      </c>
      <c r="L935" s="19" t="str">
        <f t="shared" si="85"/>
        <v>R90.0 - Creative, arts and entertainment activities</v>
      </c>
      <c r="M935" s="19" t="s">
        <v>358</v>
      </c>
      <c r="N935" s="19" t="s">
        <v>359</v>
      </c>
      <c r="O935" s="19" t="s">
        <v>2299</v>
      </c>
      <c r="P935" s="19"/>
      <c r="Q935" s="19"/>
      <c r="R935" s="19"/>
      <c r="S935" s="34">
        <f t="shared" si="86"/>
        <v>41827</v>
      </c>
      <c r="T935" s="34" t="str">
        <f t="shared" si="87"/>
        <v/>
      </c>
      <c r="U935" s="34" t="str">
        <f t="shared" si="88"/>
        <v/>
      </c>
      <c r="V935" s="19"/>
    </row>
    <row r="936" spans="1:22" s="5" customFormat="1">
      <c r="A936" s="19" t="s">
        <v>9426</v>
      </c>
      <c r="B936" s="19" t="s">
        <v>6071</v>
      </c>
      <c r="C936" s="19"/>
      <c r="D936" s="19" t="s">
        <v>2299</v>
      </c>
      <c r="E936" s="34">
        <v>41827</v>
      </c>
      <c r="F936" s="19"/>
      <c r="G936" s="19"/>
      <c r="H936" s="19">
        <f t="shared" si="84"/>
        <v>1</v>
      </c>
      <c r="I936" s="19"/>
      <c r="J936" s="11" t="s">
        <v>9425</v>
      </c>
      <c r="K936" s="19" t="str">
        <f t="shared" si="89"/>
        <v>R9001</v>
      </c>
      <c r="L936" s="19" t="str">
        <f t="shared" si="85"/>
        <v>R90.0.1 - Performing arts</v>
      </c>
      <c r="M936" s="19"/>
      <c r="N936" s="19" t="s">
        <v>359</v>
      </c>
      <c r="O936" s="19" t="s">
        <v>2299</v>
      </c>
      <c r="P936" s="19"/>
      <c r="Q936" s="19"/>
      <c r="R936" s="19"/>
      <c r="S936" s="34">
        <f t="shared" si="86"/>
        <v>41827</v>
      </c>
      <c r="T936" s="34" t="str">
        <f t="shared" si="87"/>
        <v/>
      </c>
      <c r="U936" s="34" t="str">
        <f t="shared" si="88"/>
        <v/>
      </c>
      <c r="V936" s="19"/>
    </row>
    <row r="937" spans="1:22" s="5" customFormat="1">
      <c r="A937" s="19" t="s">
        <v>9427</v>
      </c>
      <c r="B937" s="19" t="s">
        <v>6072</v>
      </c>
      <c r="C937" s="19"/>
      <c r="D937" s="19" t="s">
        <v>2299</v>
      </c>
      <c r="E937" s="34">
        <v>41827</v>
      </c>
      <c r="F937" s="19"/>
      <c r="G937" s="19"/>
      <c r="H937" s="19">
        <f t="shared" si="84"/>
        <v>1</v>
      </c>
      <c r="I937" s="19"/>
      <c r="J937" s="11" t="s">
        <v>9426</v>
      </c>
      <c r="K937" s="19" t="str">
        <f t="shared" si="89"/>
        <v>R9002</v>
      </c>
      <c r="L937" s="19" t="str">
        <f t="shared" si="85"/>
        <v>R90.0.2 - Support activities to performing arts</v>
      </c>
      <c r="M937" s="19"/>
      <c r="N937" s="19" t="s">
        <v>359</v>
      </c>
      <c r="O937" s="19" t="s">
        <v>2299</v>
      </c>
      <c r="P937" s="19"/>
      <c r="Q937" s="19"/>
      <c r="R937" s="19"/>
      <c r="S937" s="34">
        <f t="shared" si="86"/>
        <v>41827</v>
      </c>
      <c r="T937" s="34" t="str">
        <f t="shared" si="87"/>
        <v/>
      </c>
      <c r="U937" s="34" t="str">
        <f t="shared" si="88"/>
        <v/>
      </c>
      <c r="V937" s="19"/>
    </row>
    <row r="938" spans="1:22" s="5" customFormat="1">
      <c r="A938" s="19" t="s">
        <v>9428</v>
      </c>
      <c r="B938" s="19" t="s">
        <v>6073</v>
      </c>
      <c r="C938" s="19"/>
      <c r="D938" s="19" t="s">
        <v>2299</v>
      </c>
      <c r="E938" s="34">
        <v>41827</v>
      </c>
      <c r="F938" s="19"/>
      <c r="G938" s="19"/>
      <c r="H938" s="19">
        <f t="shared" si="84"/>
        <v>1</v>
      </c>
      <c r="I938" s="19"/>
      <c r="J938" s="11" t="s">
        <v>9427</v>
      </c>
      <c r="K938" s="19" t="str">
        <f t="shared" si="89"/>
        <v>R9003</v>
      </c>
      <c r="L938" s="19" t="str">
        <f t="shared" si="85"/>
        <v>R90.0.3 - Artistic creation</v>
      </c>
      <c r="M938" s="19"/>
      <c r="N938" s="19" t="s">
        <v>359</v>
      </c>
      <c r="O938" s="19" t="s">
        <v>2299</v>
      </c>
      <c r="P938" s="19"/>
      <c r="Q938" s="19"/>
      <c r="R938" s="19"/>
      <c r="S938" s="34">
        <f t="shared" si="86"/>
        <v>41827</v>
      </c>
      <c r="T938" s="34" t="str">
        <f t="shared" si="87"/>
        <v/>
      </c>
      <c r="U938" s="34" t="str">
        <f t="shared" si="88"/>
        <v/>
      </c>
      <c r="V938" s="19"/>
    </row>
    <row r="939" spans="1:22" s="5" customFormat="1">
      <c r="A939" s="19" t="s">
        <v>9429</v>
      </c>
      <c r="B939" s="19" t="s">
        <v>6074</v>
      </c>
      <c r="C939" s="19"/>
      <c r="D939" s="19" t="s">
        <v>2299</v>
      </c>
      <c r="E939" s="34">
        <v>41827</v>
      </c>
      <c r="F939" s="19"/>
      <c r="G939" s="19"/>
      <c r="H939" s="19">
        <f t="shared" si="84"/>
        <v>1</v>
      </c>
      <c r="I939" s="19"/>
      <c r="J939" s="11" t="s">
        <v>9428</v>
      </c>
      <c r="K939" s="19" t="str">
        <f t="shared" si="89"/>
        <v>R9004</v>
      </c>
      <c r="L939" s="19" t="str">
        <f t="shared" si="85"/>
        <v>R90.0.4 - Operation of arts facilities</v>
      </c>
      <c r="M939" s="19"/>
      <c r="N939" s="19" t="s">
        <v>359</v>
      </c>
      <c r="O939" s="19" t="s">
        <v>2299</v>
      </c>
      <c r="P939" s="19"/>
      <c r="Q939" s="19"/>
      <c r="R939" s="19"/>
      <c r="S939" s="34">
        <f t="shared" si="86"/>
        <v>41827</v>
      </c>
      <c r="T939" s="34" t="str">
        <f t="shared" si="87"/>
        <v/>
      </c>
      <c r="U939" s="34" t="str">
        <f t="shared" si="88"/>
        <v/>
      </c>
      <c r="V939" s="19"/>
    </row>
    <row r="940" spans="1:22" s="5" customFormat="1">
      <c r="A940" s="19" t="s">
        <v>9430</v>
      </c>
      <c r="B940" s="19" t="s">
        <v>6075</v>
      </c>
      <c r="C940" s="19"/>
      <c r="D940" s="19" t="s">
        <v>2299</v>
      </c>
      <c r="E940" s="34">
        <v>41827</v>
      </c>
      <c r="F940" s="19"/>
      <c r="G940" s="19"/>
      <c r="H940" s="19">
        <f t="shared" si="84"/>
        <v>1</v>
      </c>
      <c r="I940" s="19"/>
      <c r="J940" s="9" t="s">
        <v>9429</v>
      </c>
      <c r="K940" s="19" t="str">
        <f t="shared" si="89"/>
        <v>R91</v>
      </c>
      <c r="L940" s="19" t="str">
        <f t="shared" si="85"/>
        <v>R91 - Libraries, archives, museums and other cultural activities</v>
      </c>
      <c r="M940" s="19" t="s">
        <v>358</v>
      </c>
      <c r="N940" s="19" t="s">
        <v>359</v>
      </c>
      <c r="O940" s="19" t="s">
        <v>2299</v>
      </c>
      <c r="P940" s="19"/>
      <c r="Q940" s="19"/>
      <c r="R940" s="19"/>
      <c r="S940" s="34">
        <f t="shared" si="86"/>
        <v>41827</v>
      </c>
      <c r="T940" s="34" t="str">
        <f t="shared" si="87"/>
        <v/>
      </c>
      <c r="U940" s="34" t="str">
        <f t="shared" si="88"/>
        <v/>
      </c>
      <c r="V940" s="19"/>
    </row>
    <row r="941" spans="1:22" s="5" customFormat="1">
      <c r="A941" s="19" t="s">
        <v>9431</v>
      </c>
      <c r="B941" s="19" t="s">
        <v>6076</v>
      </c>
      <c r="C941" s="19"/>
      <c r="D941" s="19" t="s">
        <v>2299</v>
      </c>
      <c r="E941" s="34">
        <v>41827</v>
      </c>
      <c r="F941" s="19"/>
      <c r="G941" s="19"/>
      <c r="H941" s="19">
        <f t="shared" si="84"/>
        <v>1</v>
      </c>
      <c r="I941" s="19"/>
      <c r="J941" s="10" t="s">
        <v>9430</v>
      </c>
      <c r="K941" s="19" t="str">
        <f t="shared" si="89"/>
        <v>R910</v>
      </c>
      <c r="L941" s="19" t="str">
        <f t="shared" si="85"/>
        <v>R91.0 - Libraries, archives, museums and other cultural activities</v>
      </c>
      <c r="M941" s="19" t="s">
        <v>358</v>
      </c>
      <c r="N941" s="19" t="s">
        <v>359</v>
      </c>
      <c r="O941" s="19" t="s">
        <v>2299</v>
      </c>
      <c r="P941" s="19"/>
      <c r="Q941" s="19"/>
      <c r="R941" s="19"/>
      <c r="S941" s="34">
        <f t="shared" si="86"/>
        <v>41827</v>
      </c>
      <c r="T941" s="34" t="str">
        <f t="shared" si="87"/>
        <v/>
      </c>
      <c r="U941" s="34" t="str">
        <f t="shared" si="88"/>
        <v/>
      </c>
      <c r="V941" s="19"/>
    </row>
    <row r="942" spans="1:22" s="5" customFormat="1">
      <c r="A942" s="19" t="s">
        <v>9432</v>
      </c>
      <c r="B942" s="19" t="s">
        <v>6077</v>
      </c>
      <c r="C942" s="19"/>
      <c r="D942" s="19" t="s">
        <v>2299</v>
      </c>
      <c r="E942" s="34">
        <v>41827</v>
      </c>
      <c r="F942" s="19"/>
      <c r="G942" s="19"/>
      <c r="H942" s="19">
        <f t="shared" si="84"/>
        <v>1</v>
      </c>
      <c r="I942" s="19"/>
      <c r="J942" s="11" t="s">
        <v>9431</v>
      </c>
      <c r="K942" s="19" t="str">
        <f t="shared" si="89"/>
        <v>R9101</v>
      </c>
      <c r="L942" s="19" t="str">
        <f t="shared" si="85"/>
        <v>R91.0.1 - Library and archives activities</v>
      </c>
      <c r="M942" s="19"/>
      <c r="N942" s="19" t="s">
        <v>359</v>
      </c>
      <c r="O942" s="19" t="s">
        <v>2299</v>
      </c>
      <c r="P942" s="19"/>
      <c r="Q942" s="19"/>
      <c r="R942" s="19"/>
      <c r="S942" s="34">
        <f t="shared" si="86"/>
        <v>41827</v>
      </c>
      <c r="T942" s="34" t="str">
        <f t="shared" si="87"/>
        <v/>
      </c>
      <c r="U942" s="34" t="str">
        <f t="shared" si="88"/>
        <v/>
      </c>
      <c r="V942" s="19"/>
    </row>
    <row r="943" spans="1:22" s="5" customFormat="1">
      <c r="A943" s="19" t="s">
        <v>9433</v>
      </c>
      <c r="B943" s="19" t="s">
        <v>6078</v>
      </c>
      <c r="C943" s="19"/>
      <c r="D943" s="19" t="s">
        <v>2299</v>
      </c>
      <c r="E943" s="34">
        <v>41827</v>
      </c>
      <c r="F943" s="19"/>
      <c r="G943" s="19"/>
      <c r="H943" s="19">
        <f t="shared" si="84"/>
        <v>1</v>
      </c>
      <c r="I943" s="19"/>
      <c r="J943" s="11" t="s">
        <v>9432</v>
      </c>
      <c r="K943" s="19" t="str">
        <f t="shared" si="89"/>
        <v>R9102</v>
      </c>
      <c r="L943" s="19" t="str">
        <f t="shared" si="85"/>
        <v>R91.0.2 - Museums activities</v>
      </c>
      <c r="M943" s="19"/>
      <c r="N943" s="19" t="s">
        <v>359</v>
      </c>
      <c r="O943" s="19" t="s">
        <v>2299</v>
      </c>
      <c r="P943" s="19"/>
      <c r="Q943" s="19"/>
      <c r="R943" s="19"/>
      <c r="S943" s="34">
        <f t="shared" si="86"/>
        <v>41827</v>
      </c>
      <c r="T943" s="34" t="str">
        <f t="shared" si="87"/>
        <v/>
      </c>
      <c r="U943" s="34" t="str">
        <f t="shared" si="88"/>
        <v/>
      </c>
      <c r="V943" s="19"/>
    </row>
    <row r="944" spans="1:22" s="5" customFormat="1">
      <c r="A944" s="19" t="s">
        <v>9434</v>
      </c>
      <c r="B944" s="19" t="s">
        <v>6079</v>
      </c>
      <c r="C944" s="19"/>
      <c r="D944" s="19" t="s">
        <v>2299</v>
      </c>
      <c r="E944" s="34">
        <v>41827</v>
      </c>
      <c r="F944" s="19"/>
      <c r="G944" s="19"/>
      <c r="H944" s="19">
        <f t="shared" si="84"/>
        <v>1</v>
      </c>
      <c r="I944" s="19"/>
      <c r="J944" s="11" t="s">
        <v>9433</v>
      </c>
      <c r="K944" s="19" t="str">
        <f t="shared" si="89"/>
        <v>R9103</v>
      </c>
      <c r="L944" s="19" t="str">
        <f t="shared" si="85"/>
        <v>R91.0.3 - Operation of historical sites and buildings and similar visitor attractions</v>
      </c>
      <c r="M944" s="19"/>
      <c r="N944" s="19" t="s">
        <v>359</v>
      </c>
      <c r="O944" s="19" t="s">
        <v>2299</v>
      </c>
      <c r="P944" s="19"/>
      <c r="Q944" s="19"/>
      <c r="R944" s="19"/>
      <c r="S944" s="34">
        <f t="shared" si="86"/>
        <v>41827</v>
      </c>
      <c r="T944" s="34" t="str">
        <f t="shared" si="87"/>
        <v/>
      </c>
      <c r="U944" s="34" t="str">
        <f t="shared" si="88"/>
        <v/>
      </c>
      <c r="V944" s="19"/>
    </row>
    <row r="945" spans="1:22" s="5" customFormat="1">
      <c r="A945" s="19" t="s">
        <v>9435</v>
      </c>
      <c r="B945" s="19" t="s">
        <v>6080</v>
      </c>
      <c r="C945" s="19"/>
      <c r="D945" s="19" t="s">
        <v>2299</v>
      </c>
      <c r="E945" s="34">
        <v>41827</v>
      </c>
      <c r="F945" s="19"/>
      <c r="G945" s="19"/>
      <c r="H945" s="19">
        <f t="shared" si="84"/>
        <v>1</v>
      </c>
      <c r="I945" s="19"/>
      <c r="J945" s="11" t="s">
        <v>9434</v>
      </c>
      <c r="K945" s="19" t="str">
        <f t="shared" si="89"/>
        <v>R9104</v>
      </c>
      <c r="L945" s="19" t="str">
        <f t="shared" si="85"/>
        <v>R91.0.4 - Botanical and zoological gardens and nature reserves activities</v>
      </c>
      <c r="M945" s="19"/>
      <c r="N945" s="19" t="s">
        <v>359</v>
      </c>
      <c r="O945" s="19" t="s">
        <v>2299</v>
      </c>
      <c r="P945" s="19"/>
      <c r="Q945" s="19"/>
      <c r="R945" s="19"/>
      <c r="S945" s="34">
        <f t="shared" si="86"/>
        <v>41827</v>
      </c>
      <c r="T945" s="34" t="str">
        <f t="shared" si="87"/>
        <v/>
      </c>
      <c r="U945" s="34" t="str">
        <f t="shared" si="88"/>
        <v/>
      </c>
      <c r="V945" s="19"/>
    </row>
    <row r="946" spans="1:22" s="5" customFormat="1">
      <c r="A946" s="19" t="s">
        <v>9436</v>
      </c>
      <c r="B946" s="19" t="s">
        <v>6081</v>
      </c>
      <c r="C946" s="19"/>
      <c r="D946" s="19" t="s">
        <v>2299</v>
      </c>
      <c r="E946" s="34">
        <v>41827</v>
      </c>
      <c r="F946" s="19"/>
      <c r="G946" s="19"/>
      <c r="H946" s="19">
        <f t="shared" si="84"/>
        <v>1</v>
      </c>
      <c r="I946" s="19"/>
      <c r="J946" s="9" t="s">
        <v>9435</v>
      </c>
      <c r="K946" s="19" t="str">
        <f t="shared" si="89"/>
        <v>R92</v>
      </c>
      <c r="L946" s="19" t="str">
        <f t="shared" si="85"/>
        <v>R92 - Gambling and betting activities</v>
      </c>
      <c r="M946" s="19" t="s">
        <v>358</v>
      </c>
      <c r="N946" s="19" t="s">
        <v>359</v>
      </c>
      <c r="O946" s="19" t="s">
        <v>2299</v>
      </c>
      <c r="P946" s="19"/>
      <c r="Q946" s="19"/>
      <c r="R946" s="19"/>
      <c r="S946" s="34">
        <f t="shared" si="86"/>
        <v>41827</v>
      </c>
      <c r="T946" s="34" t="str">
        <f t="shared" si="87"/>
        <v/>
      </c>
      <c r="U946" s="34" t="str">
        <f t="shared" si="88"/>
        <v/>
      </c>
      <c r="V946" s="19"/>
    </row>
    <row r="947" spans="1:22" s="5" customFormat="1">
      <c r="A947" s="19" t="s">
        <v>9437</v>
      </c>
      <c r="B947" s="19" t="s">
        <v>6082</v>
      </c>
      <c r="C947" s="19"/>
      <c r="D947" s="19" t="s">
        <v>2299</v>
      </c>
      <c r="E947" s="34">
        <v>41827</v>
      </c>
      <c r="F947" s="19"/>
      <c r="G947" s="19"/>
      <c r="H947" s="19">
        <f t="shared" si="84"/>
        <v>1</v>
      </c>
      <c r="I947" s="19"/>
      <c r="J947" s="10" t="s">
        <v>9436</v>
      </c>
      <c r="K947" s="19" t="str">
        <f t="shared" si="89"/>
        <v>R920</v>
      </c>
      <c r="L947" s="19" t="str">
        <f t="shared" si="85"/>
        <v>R92.0 - Gambling and betting activities</v>
      </c>
      <c r="M947" s="19" t="s">
        <v>358</v>
      </c>
      <c r="N947" s="19" t="s">
        <v>359</v>
      </c>
      <c r="O947" s="19" t="s">
        <v>2299</v>
      </c>
      <c r="P947" s="19"/>
      <c r="Q947" s="19"/>
      <c r="R947" s="19"/>
      <c r="S947" s="34">
        <f t="shared" si="86"/>
        <v>41827</v>
      </c>
      <c r="T947" s="34" t="str">
        <f t="shared" si="87"/>
        <v/>
      </c>
      <c r="U947" s="34" t="str">
        <f t="shared" si="88"/>
        <v/>
      </c>
      <c r="V947" s="19"/>
    </row>
    <row r="948" spans="1:22" s="5" customFormat="1">
      <c r="A948" s="19" t="s">
        <v>9438</v>
      </c>
      <c r="B948" s="19" t="s">
        <v>6083</v>
      </c>
      <c r="C948" s="19"/>
      <c r="D948" s="19" t="s">
        <v>2299</v>
      </c>
      <c r="E948" s="34">
        <v>41827</v>
      </c>
      <c r="F948" s="19"/>
      <c r="G948" s="19"/>
      <c r="H948" s="19">
        <f t="shared" si="84"/>
        <v>1</v>
      </c>
      <c r="I948" s="19"/>
      <c r="J948" s="11" t="s">
        <v>9437</v>
      </c>
      <c r="K948" s="19" t="str">
        <f t="shared" si="89"/>
        <v>R9200</v>
      </c>
      <c r="L948" s="19" t="str">
        <f t="shared" si="85"/>
        <v>R92.0.0 - Gambling and betting activities</v>
      </c>
      <c r="M948" s="19"/>
      <c r="N948" s="19" t="s">
        <v>359</v>
      </c>
      <c r="O948" s="19" t="s">
        <v>2299</v>
      </c>
      <c r="P948" s="19"/>
      <c r="Q948" s="19"/>
      <c r="R948" s="19"/>
      <c r="S948" s="34">
        <f t="shared" si="86"/>
        <v>41827</v>
      </c>
      <c r="T948" s="34" t="str">
        <f t="shared" si="87"/>
        <v/>
      </c>
      <c r="U948" s="34" t="str">
        <f t="shared" si="88"/>
        <v/>
      </c>
      <c r="V948" s="19"/>
    </row>
    <row r="949" spans="1:22" s="5" customFormat="1">
      <c r="A949" s="19" t="s">
        <v>9439</v>
      </c>
      <c r="B949" s="19" t="s">
        <v>6084</v>
      </c>
      <c r="C949" s="19"/>
      <c r="D949" s="19" t="s">
        <v>2299</v>
      </c>
      <c r="E949" s="34">
        <v>41827</v>
      </c>
      <c r="F949" s="19"/>
      <c r="G949" s="19"/>
      <c r="H949" s="19">
        <f t="shared" si="84"/>
        <v>1</v>
      </c>
      <c r="I949" s="19"/>
      <c r="J949" s="9" t="s">
        <v>9438</v>
      </c>
      <c r="K949" s="19" t="str">
        <f t="shared" si="89"/>
        <v>R93</v>
      </c>
      <c r="L949" s="19" t="str">
        <f t="shared" si="85"/>
        <v>R93 - Sports activities and amusement and recreation activities</v>
      </c>
      <c r="M949" s="19" t="s">
        <v>358</v>
      </c>
      <c r="N949" s="19" t="s">
        <v>359</v>
      </c>
      <c r="O949" s="19" t="s">
        <v>2299</v>
      </c>
      <c r="P949" s="19"/>
      <c r="Q949" s="19"/>
      <c r="R949" s="19"/>
      <c r="S949" s="34">
        <f t="shared" si="86"/>
        <v>41827</v>
      </c>
      <c r="T949" s="34" t="str">
        <f t="shared" si="87"/>
        <v/>
      </c>
      <c r="U949" s="34" t="str">
        <f t="shared" si="88"/>
        <v/>
      </c>
      <c r="V949" s="19"/>
    </row>
    <row r="950" spans="1:22" s="5" customFormat="1">
      <c r="A950" s="19" t="s">
        <v>9440</v>
      </c>
      <c r="B950" s="19" t="s">
        <v>6085</v>
      </c>
      <c r="C950" s="19"/>
      <c r="D950" s="19" t="s">
        <v>2299</v>
      </c>
      <c r="E950" s="34">
        <v>41827</v>
      </c>
      <c r="F950" s="19"/>
      <c r="G950" s="19"/>
      <c r="H950" s="19">
        <f t="shared" si="84"/>
        <v>1</v>
      </c>
      <c r="I950" s="19"/>
      <c r="J950" s="10" t="s">
        <v>9439</v>
      </c>
      <c r="K950" s="19" t="str">
        <f t="shared" si="89"/>
        <v>R931</v>
      </c>
      <c r="L950" s="19" t="str">
        <f t="shared" si="85"/>
        <v>R93.1 - Sports activities</v>
      </c>
      <c r="M950" s="19" t="s">
        <v>358</v>
      </c>
      <c r="N950" s="19" t="s">
        <v>359</v>
      </c>
      <c r="O950" s="19" t="s">
        <v>2299</v>
      </c>
      <c r="P950" s="19"/>
      <c r="Q950" s="19"/>
      <c r="R950" s="19"/>
      <c r="S950" s="34">
        <f t="shared" si="86"/>
        <v>41827</v>
      </c>
      <c r="T950" s="34" t="str">
        <f t="shared" si="87"/>
        <v/>
      </c>
      <c r="U950" s="34" t="str">
        <f t="shared" si="88"/>
        <v/>
      </c>
      <c r="V950" s="19"/>
    </row>
    <row r="951" spans="1:22" s="5" customFormat="1">
      <c r="A951" s="19" t="s">
        <v>9441</v>
      </c>
      <c r="B951" s="19" t="s">
        <v>6086</v>
      </c>
      <c r="C951" s="19"/>
      <c r="D951" s="19" t="s">
        <v>2299</v>
      </c>
      <c r="E951" s="34">
        <v>41827</v>
      </c>
      <c r="F951" s="19"/>
      <c r="G951" s="19"/>
      <c r="H951" s="19">
        <f t="shared" si="84"/>
        <v>1</v>
      </c>
      <c r="I951" s="19"/>
      <c r="J951" s="11" t="s">
        <v>9440</v>
      </c>
      <c r="K951" s="19" t="str">
        <f t="shared" si="89"/>
        <v>R9311</v>
      </c>
      <c r="L951" s="19" t="str">
        <f t="shared" si="85"/>
        <v>R93.1.1 - Operation of sports facilities</v>
      </c>
      <c r="M951" s="19"/>
      <c r="N951" s="19" t="s">
        <v>359</v>
      </c>
      <c r="O951" s="19" t="s">
        <v>2299</v>
      </c>
      <c r="P951" s="19"/>
      <c r="Q951" s="19"/>
      <c r="R951" s="19"/>
      <c r="S951" s="34">
        <f t="shared" si="86"/>
        <v>41827</v>
      </c>
      <c r="T951" s="34" t="str">
        <f t="shared" si="87"/>
        <v/>
      </c>
      <c r="U951" s="34" t="str">
        <f t="shared" si="88"/>
        <v/>
      </c>
      <c r="V951" s="19"/>
    </row>
    <row r="952" spans="1:22" s="5" customFormat="1">
      <c r="A952" s="19" t="s">
        <v>9442</v>
      </c>
      <c r="B952" s="19" t="s">
        <v>6087</v>
      </c>
      <c r="C952" s="19"/>
      <c r="D952" s="19" t="s">
        <v>2299</v>
      </c>
      <c r="E952" s="34">
        <v>41827</v>
      </c>
      <c r="F952" s="19"/>
      <c r="G952" s="19"/>
      <c r="H952" s="19">
        <f t="shared" si="84"/>
        <v>1</v>
      </c>
      <c r="I952" s="19"/>
      <c r="J952" s="11" t="s">
        <v>9441</v>
      </c>
      <c r="K952" s="19" t="str">
        <f t="shared" si="89"/>
        <v>R9312</v>
      </c>
      <c r="L952" s="19" t="str">
        <f t="shared" si="85"/>
        <v>R93.1.2 - Activities of sport clubs</v>
      </c>
      <c r="M952" s="19"/>
      <c r="N952" s="19" t="s">
        <v>359</v>
      </c>
      <c r="O952" s="19" t="s">
        <v>2299</v>
      </c>
      <c r="P952" s="19"/>
      <c r="Q952" s="19"/>
      <c r="R952" s="19"/>
      <c r="S952" s="34">
        <f t="shared" si="86"/>
        <v>41827</v>
      </c>
      <c r="T952" s="34" t="str">
        <f t="shared" si="87"/>
        <v/>
      </c>
      <c r="U952" s="34" t="str">
        <f t="shared" si="88"/>
        <v/>
      </c>
      <c r="V952" s="19"/>
    </row>
    <row r="953" spans="1:22" s="5" customFormat="1">
      <c r="A953" s="19" t="s">
        <v>9443</v>
      </c>
      <c r="B953" s="19" t="s">
        <v>6088</v>
      </c>
      <c r="C953" s="19"/>
      <c r="D953" s="19" t="s">
        <v>2299</v>
      </c>
      <c r="E953" s="34">
        <v>41827</v>
      </c>
      <c r="F953" s="19"/>
      <c r="G953" s="19"/>
      <c r="H953" s="19">
        <f t="shared" si="84"/>
        <v>1</v>
      </c>
      <c r="I953" s="19"/>
      <c r="J953" s="11" t="s">
        <v>9442</v>
      </c>
      <c r="K953" s="19" t="str">
        <f t="shared" si="89"/>
        <v>R9313</v>
      </c>
      <c r="L953" s="19" t="str">
        <f t="shared" si="85"/>
        <v>R93.1.3 - Fitness facilities</v>
      </c>
      <c r="M953" s="19"/>
      <c r="N953" s="19" t="s">
        <v>359</v>
      </c>
      <c r="O953" s="19" t="s">
        <v>2299</v>
      </c>
      <c r="P953" s="19"/>
      <c r="Q953" s="19"/>
      <c r="R953" s="19"/>
      <c r="S953" s="34">
        <f t="shared" si="86"/>
        <v>41827</v>
      </c>
      <c r="T953" s="34" t="str">
        <f t="shared" si="87"/>
        <v/>
      </c>
      <c r="U953" s="34" t="str">
        <f t="shared" si="88"/>
        <v/>
      </c>
      <c r="V953" s="19"/>
    </row>
    <row r="954" spans="1:22" s="5" customFormat="1">
      <c r="A954" s="19" t="s">
        <v>9444</v>
      </c>
      <c r="B954" s="19" t="s">
        <v>6089</v>
      </c>
      <c r="C954" s="19"/>
      <c r="D954" s="19" t="s">
        <v>2299</v>
      </c>
      <c r="E954" s="34">
        <v>41827</v>
      </c>
      <c r="F954" s="19"/>
      <c r="G954" s="19"/>
      <c r="H954" s="19">
        <f t="shared" si="84"/>
        <v>1</v>
      </c>
      <c r="I954" s="19"/>
      <c r="J954" s="11" t="s">
        <v>9443</v>
      </c>
      <c r="K954" s="19" t="str">
        <f t="shared" si="89"/>
        <v>R9319</v>
      </c>
      <c r="L954" s="19" t="str">
        <f t="shared" si="85"/>
        <v>R93.1.9 - Other sports activities</v>
      </c>
      <c r="M954" s="19"/>
      <c r="N954" s="19" t="s">
        <v>359</v>
      </c>
      <c r="O954" s="19" t="s">
        <v>2299</v>
      </c>
      <c r="P954" s="19"/>
      <c r="Q954" s="19"/>
      <c r="R954" s="19"/>
      <c r="S954" s="34">
        <f t="shared" si="86"/>
        <v>41827</v>
      </c>
      <c r="T954" s="34" t="str">
        <f t="shared" si="87"/>
        <v/>
      </c>
      <c r="U954" s="34" t="str">
        <f t="shared" si="88"/>
        <v/>
      </c>
      <c r="V954" s="19"/>
    </row>
    <row r="955" spans="1:22" s="5" customFormat="1">
      <c r="A955" s="19" t="s">
        <v>9445</v>
      </c>
      <c r="B955" s="19" t="s">
        <v>6090</v>
      </c>
      <c r="C955" s="19"/>
      <c r="D955" s="19" t="s">
        <v>2299</v>
      </c>
      <c r="E955" s="34">
        <v>41827</v>
      </c>
      <c r="F955" s="19"/>
      <c r="G955" s="19"/>
      <c r="H955" s="19">
        <f t="shared" si="84"/>
        <v>1</v>
      </c>
      <c r="I955" s="19"/>
      <c r="J955" s="10" t="s">
        <v>9444</v>
      </c>
      <c r="K955" s="19" t="str">
        <f t="shared" si="89"/>
        <v>R932</v>
      </c>
      <c r="L955" s="19" t="str">
        <f t="shared" si="85"/>
        <v>R93.2 - Amusement and recreation activities</v>
      </c>
      <c r="M955" s="19" t="s">
        <v>358</v>
      </c>
      <c r="N955" s="19" t="s">
        <v>359</v>
      </c>
      <c r="O955" s="19" t="s">
        <v>2299</v>
      </c>
      <c r="P955" s="19"/>
      <c r="Q955" s="19"/>
      <c r="R955" s="19"/>
      <c r="S955" s="34">
        <f t="shared" si="86"/>
        <v>41827</v>
      </c>
      <c r="T955" s="34" t="str">
        <f t="shared" si="87"/>
        <v/>
      </c>
      <c r="U955" s="34" t="str">
        <f t="shared" si="88"/>
        <v/>
      </c>
      <c r="V955" s="19"/>
    </row>
    <row r="956" spans="1:22" s="5" customFormat="1">
      <c r="A956" s="19" t="s">
        <v>9446</v>
      </c>
      <c r="B956" s="19" t="s">
        <v>6091</v>
      </c>
      <c r="C956" s="19"/>
      <c r="D956" s="19" t="s">
        <v>2299</v>
      </c>
      <c r="E956" s="34">
        <v>41827</v>
      </c>
      <c r="F956" s="19"/>
      <c r="G956" s="19"/>
      <c r="H956" s="19">
        <f t="shared" si="84"/>
        <v>1</v>
      </c>
      <c r="I956" s="19"/>
      <c r="J956" s="11" t="s">
        <v>9445</v>
      </c>
      <c r="K956" s="19" t="str">
        <f t="shared" si="89"/>
        <v>R9321</v>
      </c>
      <c r="L956" s="19" t="str">
        <f t="shared" si="85"/>
        <v>R93.2.1 - Activities of amusement parks and theme parks</v>
      </c>
      <c r="M956" s="19"/>
      <c r="N956" s="19" t="s">
        <v>359</v>
      </c>
      <c r="O956" s="19" t="s">
        <v>2299</v>
      </c>
      <c r="P956" s="19"/>
      <c r="Q956" s="19"/>
      <c r="R956" s="19"/>
      <c r="S956" s="34">
        <f t="shared" si="86"/>
        <v>41827</v>
      </c>
      <c r="T956" s="34" t="str">
        <f t="shared" si="87"/>
        <v/>
      </c>
      <c r="U956" s="34" t="str">
        <f t="shared" si="88"/>
        <v/>
      </c>
      <c r="V956" s="19"/>
    </row>
    <row r="957" spans="1:22" s="5" customFormat="1">
      <c r="A957" s="4" t="s">
        <v>9447</v>
      </c>
      <c r="B957" s="19" t="s">
        <v>6121</v>
      </c>
      <c r="C957" s="19"/>
      <c r="D957" s="19" t="s">
        <v>2299</v>
      </c>
      <c r="E957" s="34">
        <v>41827</v>
      </c>
      <c r="F957" s="19"/>
      <c r="G957" s="19"/>
      <c r="H957" s="19">
        <f t="shared" si="84"/>
        <v>1</v>
      </c>
      <c r="I957" s="19"/>
      <c r="J957" s="11" t="s">
        <v>9446</v>
      </c>
      <c r="K957" s="19" t="str">
        <f t="shared" si="89"/>
        <v>R9329</v>
      </c>
      <c r="L957" s="19" t="str">
        <f t="shared" si="85"/>
        <v>R93.2.9 - Other amusement and recreation activities</v>
      </c>
      <c r="M957" s="19"/>
      <c r="N957" s="19" t="s">
        <v>359</v>
      </c>
      <c r="O957" s="19" t="s">
        <v>2299</v>
      </c>
      <c r="P957" s="19"/>
      <c r="Q957" s="19"/>
      <c r="R957" s="19"/>
      <c r="S957" s="34">
        <f t="shared" si="86"/>
        <v>41827</v>
      </c>
      <c r="T957" s="34" t="str">
        <f t="shared" si="87"/>
        <v/>
      </c>
      <c r="U957" s="34" t="str">
        <f t="shared" si="88"/>
        <v/>
      </c>
      <c r="V957" s="19"/>
    </row>
    <row r="958" spans="1:22" s="5" customFormat="1">
      <c r="A958" s="19" t="s">
        <v>9448</v>
      </c>
      <c r="B958" s="19" t="s">
        <v>6093</v>
      </c>
      <c r="C958" s="19"/>
      <c r="D958" s="19" t="s">
        <v>2299</v>
      </c>
      <c r="E958" s="34">
        <v>41827</v>
      </c>
      <c r="F958" s="19"/>
      <c r="G958" s="19"/>
      <c r="H958" s="19">
        <f t="shared" si="84"/>
        <v>1</v>
      </c>
      <c r="I958" s="19"/>
      <c r="J958" s="8" t="s">
        <v>9447</v>
      </c>
      <c r="K958" s="19" t="str">
        <f t="shared" si="89"/>
        <v>S</v>
      </c>
      <c r="L958" s="19" t="str">
        <f t="shared" si="85"/>
        <v>S - Other services activities</v>
      </c>
      <c r="M958" s="19" t="s">
        <v>358</v>
      </c>
      <c r="N958" s="19" t="s">
        <v>359</v>
      </c>
      <c r="O958" s="19" t="s">
        <v>2299</v>
      </c>
      <c r="P958" s="19"/>
      <c r="Q958" s="19"/>
      <c r="R958" s="19"/>
      <c r="S958" s="34">
        <f t="shared" si="86"/>
        <v>41827</v>
      </c>
      <c r="T958" s="34" t="str">
        <f t="shared" si="87"/>
        <v/>
      </c>
      <c r="U958" s="34" t="str">
        <f t="shared" si="88"/>
        <v/>
      </c>
      <c r="V958" s="19"/>
    </row>
    <row r="959" spans="1:22" s="5" customFormat="1">
      <c r="A959" s="19" t="s">
        <v>9449</v>
      </c>
      <c r="B959" s="19" t="s">
        <v>6094</v>
      </c>
      <c r="C959" s="19"/>
      <c r="D959" s="19" t="s">
        <v>2299</v>
      </c>
      <c r="E959" s="34">
        <v>41827</v>
      </c>
      <c r="F959" s="19"/>
      <c r="G959" s="19"/>
      <c r="H959" s="19">
        <f t="shared" si="84"/>
        <v>1</v>
      </c>
      <c r="I959" s="19"/>
      <c r="J959" s="9" t="s">
        <v>9448</v>
      </c>
      <c r="K959" s="19" t="str">
        <f t="shared" si="89"/>
        <v>S94</v>
      </c>
      <c r="L959" s="19" t="str">
        <f t="shared" si="85"/>
        <v>S94 - Activities of membership organisations</v>
      </c>
      <c r="M959" s="19" t="s">
        <v>358</v>
      </c>
      <c r="N959" s="19" t="s">
        <v>359</v>
      </c>
      <c r="O959" s="19" t="s">
        <v>2299</v>
      </c>
      <c r="P959" s="19"/>
      <c r="Q959" s="19"/>
      <c r="R959" s="19"/>
      <c r="S959" s="34">
        <f t="shared" si="86"/>
        <v>41827</v>
      </c>
      <c r="T959" s="34" t="str">
        <f t="shared" si="87"/>
        <v/>
      </c>
      <c r="U959" s="34" t="str">
        <f t="shared" si="88"/>
        <v/>
      </c>
      <c r="V959" s="19"/>
    </row>
    <row r="960" spans="1:22" s="5" customFormat="1">
      <c r="A960" s="19" t="s">
        <v>9450</v>
      </c>
      <c r="B960" s="19" t="s">
        <v>6095</v>
      </c>
      <c r="C960" s="19"/>
      <c r="D960" s="19" t="s">
        <v>2299</v>
      </c>
      <c r="E960" s="34">
        <v>41827</v>
      </c>
      <c r="F960" s="19"/>
      <c r="G960" s="19"/>
      <c r="H960" s="19">
        <f t="shared" si="84"/>
        <v>1</v>
      </c>
      <c r="I960" s="19"/>
      <c r="J960" s="10" t="s">
        <v>9449</v>
      </c>
      <c r="K960" s="19" t="str">
        <f t="shared" si="89"/>
        <v>S941</v>
      </c>
      <c r="L960" s="19" t="str">
        <f t="shared" si="85"/>
        <v>S94.1 - Activities of business, employers and professional membership organisations</v>
      </c>
      <c r="M960" s="19" t="s">
        <v>358</v>
      </c>
      <c r="N960" s="19" t="s">
        <v>359</v>
      </c>
      <c r="O960" s="19" t="s">
        <v>2299</v>
      </c>
      <c r="P960" s="19"/>
      <c r="Q960" s="19"/>
      <c r="R960" s="19"/>
      <c r="S960" s="34">
        <f t="shared" si="86"/>
        <v>41827</v>
      </c>
      <c r="T960" s="34" t="str">
        <f t="shared" si="87"/>
        <v/>
      </c>
      <c r="U960" s="34" t="str">
        <f t="shared" si="88"/>
        <v/>
      </c>
      <c r="V960" s="19"/>
    </row>
    <row r="961" spans="1:22" s="5" customFormat="1">
      <c r="A961" s="19" t="s">
        <v>9451</v>
      </c>
      <c r="B961" s="19" t="s">
        <v>6096</v>
      </c>
      <c r="C961" s="19"/>
      <c r="D961" s="19" t="s">
        <v>2299</v>
      </c>
      <c r="E961" s="34">
        <v>41827</v>
      </c>
      <c r="F961" s="19"/>
      <c r="G961" s="19"/>
      <c r="H961" s="19">
        <f t="shared" si="84"/>
        <v>1</v>
      </c>
      <c r="I961" s="19"/>
      <c r="J961" s="11" t="s">
        <v>9450</v>
      </c>
      <c r="K961" s="19" t="str">
        <f t="shared" si="89"/>
        <v>S9411</v>
      </c>
      <c r="L961" s="19" t="str">
        <f t="shared" si="85"/>
        <v>S94.1.1 - Activities of business and employers membership organisations</v>
      </c>
      <c r="M961" s="19"/>
      <c r="N961" s="19" t="s">
        <v>359</v>
      </c>
      <c r="O961" s="19" t="s">
        <v>2299</v>
      </c>
      <c r="P961" s="19"/>
      <c r="Q961" s="19"/>
      <c r="R961" s="19"/>
      <c r="S961" s="34">
        <f t="shared" si="86"/>
        <v>41827</v>
      </c>
      <c r="T961" s="34" t="str">
        <f t="shared" si="87"/>
        <v/>
      </c>
      <c r="U961" s="34" t="str">
        <f t="shared" si="88"/>
        <v/>
      </c>
      <c r="V961" s="19"/>
    </row>
    <row r="962" spans="1:22" s="5" customFormat="1">
      <c r="A962" s="19" t="s">
        <v>9452</v>
      </c>
      <c r="B962" s="19" t="s">
        <v>6097</v>
      </c>
      <c r="C962" s="19"/>
      <c r="D962" s="19" t="s">
        <v>2299</v>
      </c>
      <c r="E962" s="34">
        <v>41827</v>
      </c>
      <c r="F962" s="19"/>
      <c r="G962" s="19"/>
      <c r="H962" s="19">
        <f t="shared" si="84"/>
        <v>1</v>
      </c>
      <c r="I962" s="19"/>
      <c r="J962" s="11" t="s">
        <v>9451</v>
      </c>
      <c r="K962" s="19" t="str">
        <f t="shared" si="89"/>
        <v>S9412</v>
      </c>
      <c r="L962" s="19" t="str">
        <f t="shared" si="85"/>
        <v>S94.1.2 - Activities of professional membership organisations</v>
      </c>
      <c r="M962" s="19"/>
      <c r="N962" s="19" t="s">
        <v>359</v>
      </c>
      <c r="O962" s="19" t="s">
        <v>2299</v>
      </c>
      <c r="P962" s="19"/>
      <c r="Q962" s="19"/>
      <c r="R962" s="19"/>
      <c r="S962" s="34">
        <f t="shared" si="86"/>
        <v>41827</v>
      </c>
      <c r="T962" s="34" t="str">
        <f t="shared" si="87"/>
        <v/>
      </c>
      <c r="U962" s="34" t="str">
        <f t="shared" si="88"/>
        <v/>
      </c>
      <c r="V962" s="19"/>
    </row>
    <row r="963" spans="1:22" s="5" customFormat="1">
      <c r="A963" s="19" t="s">
        <v>9453</v>
      </c>
      <c r="B963" s="19" t="s">
        <v>6098</v>
      </c>
      <c r="C963" s="19"/>
      <c r="D963" s="19" t="s">
        <v>2299</v>
      </c>
      <c r="E963" s="34">
        <v>41827</v>
      </c>
      <c r="F963" s="19"/>
      <c r="G963" s="19"/>
      <c r="H963" s="19">
        <f t="shared" ref="H963:H998" si="90">COUNTIF(J:J,A963)</f>
        <v>1</v>
      </c>
      <c r="I963" s="19"/>
      <c r="J963" s="10" t="s">
        <v>9452</v>
      </c>
      <c r="K963" s="19" t="str">
        <f t="shared" si="89"/>
        <v>S942</v>
      </c>
      <c r="L963" s="19" t="str">
        <f t="shared" si="85"/>
        <v>S94.2 - Activities of trade unions</v>
      </c>
      <c r="M963" s="19" t="s">
        <v>358</v>
      </c>
      <c r="N963" s="19" t="s">
        <v>359</v>
      </c>
      <c r="O963" s="19" t="s">
        <v>2299</v>
      </c>
      <c r="P963" s="19"/>
      <c r="Q963" s="19"/>
      <c r="R963" s="19"/>
      <c r="S963" s="34">
        <f t="shared" si="86"/>
        <v>41827</v>
      </c>
      <c r="T963" s="34" t="str">
        <f t="shared" si="87"/>
        <v/>
      </c>
      <c r="U963" s="34" t="str">
        <f t="shared" si="88"/>
        <v/>
      </c>
      <c r="V963" s="19"/>
    </row>
    <row r="964" spans="1:22" s="5" customFormat="1">
      <c r="A964" s="19" t="s">
        <v>9454</v>
      </c>
      <c r="B964" s="19" t="s">
        <v>6099</v>
      </c>
      <c r="C964" s="19"/>
      <c r="D964" s="19" t="s">
        <v>2299</v>
      </c>
      <c r="E964" s="34">
        <v>41827</v>
      </c>
      <c r="F964" s="19"/>
      <c r="G964" s="19"/>
      <c r="H964" s="19">
        <f t="shared" si="90"/>
        <v>1</v>
      </c>
      <c r="I964" s="19"/>
      <c r="J964" s="11" t="s">
        <v>9453</v>
      </c>
      <c r="K964" s="19" t="str">
        <f t="shared" si="89"/>
        <v>S9420</v>
      </c>
      <c r="L964" s="19" t="str">
        <f t="shared" ref="L964:L999" si="91">J964</f>
        <v>S94.2.0 - Activities of trade unions</v>
      </c>
      <c r="M964" s="19"/>
      <c r="N964" s="19" t="s">
        <v>359</v>
      </c>
      <c r="O964" s="19" t="s">
        <v>2299</v>
      </c>
      <c r="P964" s="19"/>
      <c r="Q964" s="19"/>
      <c r="R964" s="19"/>
      <c r="S964" s="34">
        <f t="shared" ref="S964:S999" si="92">VLOOKUP(J964,A:G,5,FALSE)</f>
        <v>41827</v>
      </c>
      <c r="T964" s="34" t="str">
        <f t="shared" ref="T964:T999" si="93">IF(VLOOKUP(J964,A:G,6,FALSE)=0,"",VLOOKUP(J964,A:G,6,FALSE))</f>
        <v/>
      </c>
      <c r="U964" s="34" t="str">
        <f t="shared" ref="U964:U999" si="94">IF(VLOOKUP(J964,A:G,7,FALSE)=0,"",VLOOKUP(J964,A:G,7,FALSE))</f>
        <v/>
      </c>
      <c r="V964" s="19"/>
    </row>
    <row r="965" spans="1:22" s="5" customFormat="1">
      <c r="A965" s="19" t="s">
        <v>9455</v>
      </c>
      <c r="B965" s="19" t="s">
        <v>6100</v>
      </c>
      <c r="C965" s="19"/>
      <c r="D965" s="19" t="s">
        <v>2299</v>
      </c>
      <c r="E965" s="34">
        <v>41827</v>
      </c>
      <c r="F965" s="19"/>
      <c r="G965" s="19"/>
      <c r="H965" s="19">
        <f t="shared" si="90"/>
        <v>1</v>
      </c>
      <c r="I965" s="19"/>
      <c r="J965" s="10" t="s">
        <v>9454</v>
      </c>
      <c r="K965" s="19" t="str">
        <f t="shared" ref="K965:K999" si="95">VLOOKUP(J965,$A$2:$B$1100,2,0)</f>
        <v>S949</v>
      </c>
      <c r="L965" s="19" t="str">
        <f t="shared" si="91"/>
        <v>S94.9 - Activities of other membership organisations</v>
      </c>
      <c r="M965" s="19" t="s">
        <v>358</v>
      </c>
      <c r="N965" s="19" t="s">
        <v>359</v>
      </c>
      <c r="O965" s="19" t="s">
        <v>2299</v>
      </c>
      <c r="P965" s="19"/>
      <c r="Q965" s="19"/>
      <c r="R965" s="19"/>
      <c r="S965" s="34">
        <f t="shared" si="92"/>
        <v>41827</v>
      </c>
      <c r="T965" s="34" t="str">
        <f t="shared" si="93"/>
        <v/>
      </c>
      <c r="U965" s="34" t="str">
        <f t="shared" si="94"/>
        <v/>
      </c>
      <c r="V965" s="19"/>
    </row>
    <row r="966" spans="1:22" s="5" customFormat="1">
      <c r="A966" s="19" t="s">
        <v>9456</v>
      </c>
      <c r="B966" s="19" t="s">
        <v>6101</v>
      </c>
      <c r="C966" s="19"/>
      <c r="D966" s="19" t="s">
        <v>2299</v>
      </c>
      <c r="E966" s="34">
        <v>41827</v>
      </c>
      <c r="F966" s="19"/>
      <c r="G966" s="19"/>
      <c r="H966" s="19">
        <f t="shared" si="90"/>
        <v>1</v>
      </c>
      <c r="I966" s="19"/>
      <c r="J966" s="11" t="s">
        <v>9455</v>
      </c>
      <c r="K966" s="19" t="str">
        <f t="shared" si="95"/>
        <v>S9491</v>
      </c>
      <c r="L966" s="19" t="str">
        <f t="shared" si="91"/>
        <v>S94.9.1 - Activities of religious organisations</v>
      </c>
      <c r="M966" s="19"/>
      <c r="N966" s="19" t="s">
        <v>359</v>
      </c>
      <c r="O966" s="19" t="s">
        <v>2299</v>
      </c>
      <c r="P966" s="19"/>
      <c r="Q966" s="19"/>
      <c r="R966" s="19"/>
      <c r="S966" s="34">
        <f t="shared" si="92"/>
        <v>41827</v>
      </c>
      <c r="T966" s="34" t="str">
        <f t="shared" si="93"/>
        <v/>
      </c>
      <c r="U966" s="34" t="str">
        <f t="shared" si="94"/>
        <v/>
      </c>
      <c r="V966" s="19"/>
    </row>
    <row r="967" spans="1:22" s="5" customFormat="1">
      <c r="A967" s="19" t="s">
        <v>9457</v>
      </c>
      <c r="B967" s="19" t="s">
        <v>6102</v>
      </c>
      <c r="C967" s="19"/>
      <c r="D967" s="19" t="s">
        <v>2299</v>
      </c>
      <c r="E967" s="34">
        <v>41827</v>
      </c>
      <c r="F967" s="19"/>
      <c r="G967" s="19"/>
      <c r="H967" s="19">
        <f t="shared" si="90"/>
        <v>1</v>
      </c>
      <c r="I967" s="19"/>
      <c r="J967" s="11" t="s">
        <v>9456</v>
      </c>
      <c r="K967" s="19" t="str">
        <f t="shared" si="95"/>
        <v>S9492</v>
      </c>
      <c r="L967" s="19" t="str">
        <f t="shared" si="91"/>
        <v>S94.9.2 - Activities of political organisations</v>
      </c>
      <c r="M967" s="19"/>
      <c r="N967" s="19" t="s">
        <v>359</v>
      </c>
      <c r="O967" s="19" t="s">
        <v>2299</v>
      </c>
      <c r="P967" s="19"/>
      <c r="Q967" s="19"/>
      <c r="R967" s="19"/>
      <c r="S967" s="34">
        <f t="shared" si="92"/>
        <v>41827</v>
      </c>
      <c r="T967" s="34" t="str">
        <f t="shared" si="93"/>
        <v/>
      </c>
      <c r="U967" s="34" t="str">
        <f t="shared" si="94"/>
        <v/>
      </c>
      <c r="V967" s="19"/>
    </row>
    <row r="968" spans="1:22" s="5" customFormat="1">
      <c r="A968" s="19" t="s">
        <v>9458</v>
      </c>
      <c r="B968" s="19" t="s">
        <v>6103</v>
      </c>
      <c r="C968" s="19"/>
      <c r="D968" s="19" t="s">
        <v>2299</v>
      </c>
      <c r="E968" s="34">
        <v>41827</v>
      </c>
      <c r="F968" s="19"/>
      <c r="G968" s="19"/>
      <c r="H968" s="19">
        <f t="shared" si="90"/>
        <v>1</v>
      </c>
      <c r="I968" s="19"/>
      <c r="J968" s="11" t="s">
        <v>9457</v>
      </c>
      <c r="K968" s="19" t="str">
        <f t="shared" si="95"/>
        <v>S9499</v>
      </c>
      <c r="L968" s="19" t="str">
        <f t="shared" si="91"/>
        <v>S94.9.9 - Activities of other membership organisations n.e.c.</v>
      </c>
      <c r="M968" s="19"/>
      <c r="N968" s="19" t="s">
        <v>359</v>
      </c>
      <c r="O968" s="19" t="s">
        <v>2299</v>
      </c>
      <c r="P968" s="19"/>
      <c r="Q968" s="19"/>
      <c r="R968" s="19"/>
      <c r="S968" s="34">
        <f t="shared" si="92"/>
        <v>41827</v>
      </c>
      <c r="T968" s="34" t="str">
        <f t="shared" si="93"/>
        <v/>
      </c>
      <c r="U968" s="34" t="str">
        <f t="shared" si="94"/>
        <v/>
      </c>
      <c r="V968" s="19"/>
    </row>
    <row r="969" spans="1:22" s="5" customFormat="1">
      <c r="A969" s="19" t="s">
        <v>9459</v>
      </c>
      <c r="B969" s="19" t="s">
        <v>6104</v>
      </c>
      <c r="C969" s="19"/>
      <c r="D969" s="19" t="s">
        <v>2299</v>
      </c>
      <c r="E969" s="34">
        <v>41827</v>
      </c>
      <c r="F969" s="19"/>
      <c r="G969" s="19"/>
      <c r="H969" s="19">
        <f t="shared" si="90"/>
        <v>1</v>
      </c>
      <c r="I969" s="19"/>
      <c r="J969" s="9" t="s">
        <v>9458</v>
      </c>
      <c r="K969" s="19" t="str">
        <f t="shared" si="95"/>
        <v>S95</v>
      </c>
      <c r="L969" s="19" t="str">
        <f t="shared" si="91"/>
        <v>S95 - Repair of computers and personal and household goods</v>
      </c>
      <c r="M969" s="19" t="s">
        <v>358</v>
      </c>
      <c r="N969" s="19" t="s">
        <v>359</v>
      </c>
      <c r="O969" s="19" t="s">
        <v>2299</v>
      </c>
      <c r="P969" s="19"/>
      <c r="Q969" s="19"/>
      <c r="R969" s="19"/>
      <c r="S969" s="34">
        <f t="shared" si="92"/>
        <v>41827</v>
      </c>
      <c r="T969" s="34" t="str">
        <f t="shared" si="93"/>
        <v/>
      </c>
      <c r="U969" s="34" t="str">
        <f t="shared" si="94"/>
        <v/>
      </c>
      <c r="V969" s="19"/>
    </row>
    <row r="970" spans="1:22" s="5" customFormat="1">
      <c r="A970" s="19" t="s">
        <v>9460</v>
      </c>
      <c r="B970" s="19" t="s">
        <v>6105</v>
      </c>
      <c r="C970" s="19"/>
      <c r="D970" s="19" t="s">
        <v>2299</v>
      </c>
      <c r="E970" s="34">
        <v>41827</v>
      </c>
      <c r="F970" s="19"/>
      <c r="G970" s="19"/>
      <c r="H970" s="19">
        <f t="shared" si="90"/>
        <v>1</v>
      </c>
      <c r="I970" s="19"/>
      <c r="J970" s="10" t="s">
        <v>9459</v>
      </c>
      <c r="K970" s="19" t="str">
        <f t="shared" si="95"/>
        <v>S951</v>
      </c>
      <c r="L970" s="19" t="str">
        <f t="shared" si="91"/>
        <v>S95.1 - Repair of computers and communication equipment</v>
      </c>
      <c r="M970" s="19" t="s">
        <v>358</v>
      </c>
      <c r="N970" s="19" t="s">
        <v>359</v>
      </c>
      <c r="O970" s="19" t="s">
        <v>2299</v>
      </c>
      <c r="P970" s="19"/>
      <c r="Q970" s="19"/>
      <c r="R970" s="19"/>
      <c r="S970" s="34">
        <f t="shared" si="92"/>
        <v>41827</v>
      </c>
      <c r="T970" s="34" t="str">
        <f t="shared" si="93"/>
        <v/>
      </c>
      <c r="U970" s="34" t="str">
        <f t="shared" si="94"/>
        <v/>
      </c>
      <c r="V970" s="19"/>
    </row>
    <row r="971" spans="1:22" s="5" customFormat="1">
      <c r="A971" s="19" t="s">
        <v>9461</v>
      </c>
      <c r="B971" s="19" t="s">
        <v>6106</v>
      </c>
      <c r="C971" s="19"/>
      <c r="D971" s="19" t="s">
        <v>2299</v>
      </c>
      <c r="E971" s="34">
        <v>41827</v>
      </c>
      <c r="F971" s="19"/>
      <c r="G971" s="19"/>
      <c r="H971" s="19">
        <f t="shared" si="90"/>
        <v>1</v>
      </c>
      <c r="I971" s="19"/>
      <c r="J971" s="11" t="s">
        <v>9460</v>
      </c>
      <c r="K971" s="19" t="str">
        <f t="shared" si="95"/>
        <v>S9511</v>
      </c>
      <c r="L971" s="19" t="str">
        <f t="shared" si="91"/>
        <v>S95.1.1 - Repair of computers and peripheral equipment</v>
      </c>
      <c r="M971" s="19"/>
      <c r="N971" s="19" t="s">
        <v>359</v>
      </c>
      <c r="O971" s="19" t="s">
        <v>2299</v>
      </c>
      <c r="P971" s="19"/>
      <c r="Q971" s="19"/>
      <c r="R971" s="19"/>
      <c r="S971" s="34">
        <f t="shared" si="92"/>
        <v>41827</v>
      </c>
      <c r="T971" s="34" t="str">
        <f t="shared" si="93"/>
        <v/>
      </c>
      <c r="U971" s="34" t="str">
        <f t="shared" si="94"/>
        <v/>
      </c>
      <c r="V971" s="19"/>
    </row>
    <row r="972" spans="1:22" s="5" customFormat="1">
      <c r="A972" s="19" t="s">
        <v>9462</v>
      </c>
      <c r="B972" s="19" t="s">
        <v>6107</v>
      </c>
      <c r="C972" s="19"/>
      <c r="D972" s="19" t="s">
        <v>2299</v>
      </c>
      <c r="E972" s="34">
        <v>41827</v>
      </c>
      <c r="F972" s="19"/>
      <c r="G972" s="19"/>
      <c r="H972" s="19">
        <f t="shared" si="90"/>
        <v>1</v>
      </c>
      <c r="I972" s="19"/>
      <c r="J972" s="11" t="s">
        <v>9461</v>
      </c>
      <c r="K972" s="19" t="str">
        <f t="shared" si="95"/>
        <v>S9512</v>
      </c>
      <c r="L972" s="19" t="str">
        <f t="shared" si="91"/>
        <v>S95.1.2 - Repair of communication equipment</v>
      </c>
      <c r="M972" s="19"/>
      <c r="N972" s="19" t="s">
        <v>359</v>
      </c>
      <c r="O972" s="19" t="s">
        <v>2299</v>
      </c>
      <c r="P972" s="19"/>
      <c r="Q972" s="19"/>
      <c r="R972" s="19"/>
      <c r="S972" s="34">
        <f t="shared" si="92"/>
        <v>41827</v>
      </c>
      <c r="T972" s="34" t="str">
        <f t="shared" si="93"/>
        <v/>
      </c>
      <c r="U972" s="34" t="str">
        <f t="shared" si="94"/>
        <v/>
      </c>
      <c r="V972" s="19"/>
    </row>
    <row r="973" spans="1:22" s="5" customFormat="1">
      <c r="A973" s="19" t="s">
        <v>9463</v>
      </c>
      <c r="B973" s="19" t="s">
        <v>6108</v>
      </c>
      <c r="C973" s="19"/>
      <c r="D973" s="19" t="s">
        <v>2299</v>
      </c>
      <c r="E973" s="34">
        <v>41827</v>
      </c>
      <c r="F973" s="19"/>
      <c r="G973" s="19"/>
      <c r="H973" s="19">
        <f t="shared" si="90"/>
        <v>1</v>
      </c>
      <c r="I973" s="19"/>
      <c r="J973" s="10" t="s">
        <v>9462</v>
      </c>
      <c r="K973" s="19" t="str">
        <f t="shared" si="95"/>
        <v>S952</v>
      </c>
      <c r="L973" s="19" t="str">
        <f t="shared" si="91"/>
        <v>S95.2 - Repair of personal and household goods</v>
      </c>
      <c r="M973" s="19" t="s">
        <v>358</v>
      </c>
      <c r="N973" s="19" t="s">
        <v>359</v>
      </c>
      <c r="O973" s="19" t="s">
        <v>2299</v>
      </c>
      <c r="P973" s="19"/>
      <c r="Q973" s="19"/>
      <c r="R973" s="19"/>
      <c r="S973" s="34">
        <f t="shared" si="92"/>
        <v>41827</v>
      </c>
      <c r="T973" s="34" t="str">
        <f t="shared" si="93"/>
        <v/>
      </c>
      <c r="U973" s="34" t="str">
        <f t="shared" si="94"/>
        <v/>
      </c>
      <c r="V973" s="19"/>
    </row>
    <row r="974" spans="1:22" s="5" customFormat="1">
      <c r="A974" s="19" t="s">
        <v>9464</v>
      </c>
      <c r="B974" s="19" t="s">
        <v>6109</v>
      </c>
      <c r="C974" s="19"/>
      <c r="D974" s="19" t="s">
        <v>2299</v>
      </c>
      <c r="E974" s="34">
        <v>41827</v>
      </c>
      <c r="F974" s="19"/>
      <c r="G974" s="19"/>
      <c r="H974" s="19">
        <f t="shared" si="90"/>
        <v>1</v>
      </c>
      <c r="I974" s="19"/>
      <c r="J974" s="11" t="s">
        <v>9463</v>
      </c>
      <c r="K974" s="19" t="str">
        <f t="shared" si="95"/>
        <v>S9521</v>
      </c>
      <c r="L974" s="19" t="str">
        <f t="shared" si="91"/>
        <v>S95.2.1 - Repair of consumer electronics</v>
      </c>
      <c r="M974" s="19"/>
      <c r="N974" s="19" t="s">
        <v>359</v>
      </c>
      <c r="O974" s="19" t="s">
        <v>2299</v>
      </c>
      <c r="P974" s="19"/>
      <c r="Q974" s="19"/>
      <c r="R974" s="19"/>
      <c r="S974" s="34">
        <f t="shared" si="92"/>
        <v>41827</v>
      </c>
      <c r="T974" s="34" t="str">
        <f t="shared" si="93"/>
        <v/>
      </c>
      <c r="U974" s="34" t="str">
        <f t="shared" si="94"/>
        <v/>
      </c>
      <c r="V974" s="19"/>
    </row>
    <row r="975" spans="1:22" s="5" customFormat="1">
      <c r="A975" s="19" t="s">
        <v>9465</v>
      </c>
      <c r="B975" s="19" t="s">
        <v>6110</v>
      </c>
      <c r="C975" s="19"/>
      <c r="D975" s="19" t="s">
        <v>2299</v>
      </c>
      <c r="E975" s="34">
        <v>41827</v>
      </c>
      <c r="F975" s="19"/>
      <c r="G975" s="19"/>
      <c r="H975" s="19">
        <f t="shared" si="90"/>
        <v>1</v>
      </c>
      <c r="I975" s="19"/>
      <c r="J975" s="11" t="s">
        <v>9464</v>
      </c>
      <c r="K975" s="19" t="str">
        <f t="shared" si="95"/>
        <v>S9522</v>
      </c>
      <c r="L975" s="19" t="str">
        <f t="shared" si="91"/>
        <v>S95.2.2 - Repair of household appliances and home and garden equipment</v>
      </c>
      <c r="M975" s="19"/>
      <c r="N975" s="19" t="s">
        <v>359</v>
      </c>
      <c r="O975" s="19" t="s">
        <v>2299</v>
      </c>
      <c r="P975" s="19"/>
      <c r="Q975" s="19"/>
      <c r="R975" s="19"/>
      <c r="S975" s="34">
        <f t="shared" si="92"/>
        <v>41827</v>
      </c>
      <c r="T975" s="34" t="str">
        <f t="shared" si="93"/>
        <v/>
      </c>
      <c r="U975" s="34" t="str">
        <f t="shared" si="94"/>
        <v/>
      </c>
      <c r="V975" s="19"/>
    </row>
    <row r="976" spans="1:22" s="5" customFormat="1">
      <c r="A976" s="19" t="s">
        <v>9466</v>
      </c>
      <c r="B976" s="19" t="s">
        <v>6111</v>
      </c>
      <c r="C976" s="19"/>
      <c r="D976" s="19" t="s">
        <v>2299</v>
      </c>
      <c r="E976" s="34">
        <v>41827</v>
      </c>
      <c r="F976" s="19"/>
      <c r="G976" s="19"/>
      <c r="H976" s="19">
        <f t="shared" si="90"/>
        <v>1</v>
      </c>
      <c r="I976" s="19"/>
      <c r="J976" s="11" t="s">
        <v>9465</v>
      </c>
      <c r="K976" s="19" t="str">
        <f t="shared" si="95"/>
        <v>S9523</v>
      </c>
      <c r="L976" s="19" t="str">
        <f t="shared" si="91"/>
        <v>S95.2.3 - Repair of footwear and leather goods</v>
      </c>
      <c r="M976" s="19"/>
      <c r="N976" s="19" t="s">
        <v>359</v>
      </c>
      <c r="O976" s="19" t="s">
        <v>2299</v>
      </c>
      <c r="P976" s="19"/>
      <c r="Q976" s="19"/>
      <c r="R976" s="19"/>
      <c r="S976" s="34">
        <f t="shared" si="92"/>
        <v>41827</v>
      </c>
      <c r="T976" s="34" t="str">
        <f t="shared" si="93"/>
        <v/>
      </c>
      <c r="U976" s="34" t="str">
        <f t="shared" si="94"/>
        <v/>
      </c>
      <c r="V976" s="19"/>
    </row>
    <row r="977" spans="1:22" s="5" customFormat="1">
      <c r="A977" s="19" t="s">
        <v>9467</v>
      </c>
      <c r="B977" s="19" t="s">
        <v>6112</v>
      </c>
      <c r="C977" s="19"/>
      <c r="D977" s="19" t="s">
        <v>2299</v>
      </c>
      <c r="E977" s="34">
        <v>41827</v>
      </c>
      <c r="F977" s="19"/>
      <c r="G977" s="19"/>
      <c r="H977" s="19">
        <f t="shared" si="90"/>
        <v>1</v>
      </c>
      <c r="I977" s="19"/>
      <c r="J977" s="11" t="s">
        <v>9466</v>
      </c>
      <c r="K977" s="19" t="str">
        <f t="shared" si="95"/>
        <v>S9524</v>
      </c>
      <c r="L977" s="19" t="str">
        <f t="shared" si="91"/>
        <v>S95.2.4 - Repair of furniture and home furnishings</v>
      </c>
      <c r="M977" s="19"/>
      <c r="N977" s="19" t="s">
        <v>359</v>
      </c>
      <c r="O977" s="19" t="s">
        <v>2299</v>
      </c>
      <c r="P977" s="19"/>
      <c r="Q977" s="19"/>
      <c r="R977" s="19"/>
      <c r="S977" s="34">
        <f t="shared" si="92"/>
        <v>41827</v>
      </c>
      <c r="T977" s="34" t="str">
        <f t="shared" si="93"/>
        <v/>
      </c>
      <c r="U977" s="34" t="str">
        <f t="shared" si="94"/>
        <v/>
      </c>
      <c r="V977" s="19"/>
    </row>
    <row r="978" spans="1:22" s="5" customFormat="1">
      <c r="A978" s="19" t="s">
        <v>9468</v>
      </c>
      <c r="B978" s="19" t="s">
        <v>6113</v>
      </c>
      <c r="C978" s="19"/>
      <c r="D978" s="19" t="s">
        <v>2299</v>
      </c>
      <c r="E978" s="34">
        <v>41827</v>
      </c>
      <c r="F978" s="19"/>
      <c r="G978" s="19"/>
      <c r="H978" s="19">
        <f t="shared" si="90"/>
        <v>1</v>
      </c>
      <c r="I978" s="19"/>
      <c r="J978" s="11" t="s">
        <v>9467</v>
      </c>
      <c r="K978" s="19" t="str">
        <f t="shared" si="95"/>
        <v>S9525</v>
      </c>
      <c r="L978" s="19" t="str">
        <f t="shared" si="91"/>
        <v>S95.2.5 - Repair of watches, clocks and jewellery</v>
      </c>
      <c r="M978" s="19"/>
      <c r="N978" s="19" t="s">
        <v>359</v>
      </c>
      <c r="O978" s="19" t="s">
        <v>2299</v>
      </c>
      <c r="P978" s="19"/>
      <c r="Q978" s="19"/>
      <c r="R978" s="19"/>
      <c r="S978" s="34">
        <f t="shared" si="92"/>
        <v>41827</v>
      </c>
      <c r="T978" s="34" t="str">
        <f t="shared" si="93"/>
        <v/>
      </c>
      <c r="U978" s="34" t="str">
        <f t="shared" si="94"/>
        <v/>
      </c>
      <c r="V978" s="19"/>
    </row>
    <row r="979" spans="1:22" s="5" customFormat="1">
      <c r="A979" s="19" t="s">
        <v>9469</v>
      </c>
      <c r="B979" s="19" t="s">
        <v>6114</v>
      </c>
      <c r="C979" s="19"/>
      <c r="D979" s="19" t="s">
        <v>2299</v>
      </c>
      <c r="E979" s="34">
        <v>41827</v>
      </c>
      <c r="F979" s="19"/>
      <c r="G979" s="19"/>
      <c r="H979" s="19">
        <f t="shared" si="90"/>
        <v>1</v>
      </c>
      <c r="I979" s="19"/>
      <c r="J979" s="11" t="s">
        <v>9468</v>
      </c>
      <c r="K979" s="19" t="str">
        <f t="shared" si="95"/>
        <v>S9529</v>
      </c>
      <c r="L979" s="19" t="str">
        <f t="shared" si="91"/>
        <v>S95.2.9 - Repair of other personal and household goods</v>
      </c>
      <c r="M979" s="19"/>
      <c r="N979" s="19" t="s">
        <v>359</v>
      </c>
      <c r="O979" s="19" t="s">
        <v>2299</v>
      </c>
      <c r="P979" s="19"/>
      <c r="Q979" s="19"/>
      <c r="R979" s="19"/>
      <c r="S979" s="34">
        <f t="shared" si="92"/>
        <v>41827</v>
      </c>
      <c r="T979" s="34" t="str">
        <f t="shared" si="93"/>
        <v/>
      </c>
      <c r="U979" s="34" t="str">
        <f t="shared" si="94"/>
        <v/>
      </c>
      <c r="V979" s="19"/>
    </row>
    <row r="980" spans="1:22" s="5" customFormat="1">
      <c r="A980" s="19" t="s">
        <v>9470</v>
      </c>
      <c r="B980" s="19" t="s">
        <v>6115</v>
      </c>
      <c r="C980" s="19"/>
      <c r="D980" s="19" t="s">
        <v>2299</v>
      </c>
      <c r="E980" s="34">
        <v>41827</v>
      </c>
      <c r="F980" s="19"/>
      <c r="G980" s="19"/>
      <c r="H980" s="19">
        <f t="shared" si="90"/>
        <v>1</v>
      </c>
      <c r="I980" s="19"/>
      <c r="J980" s="9" t="s">
        <v>9469</v>
      </c>
      <c r="K980" s="19" t="str">
        <f t="shared" si="95"/>
        <v>S96</v>
      </c>
      <c r="L980" s="19" t="str">
        <f t="shared" si="91"/>
        <v>S96 - Other personal service activities</v>
      </c>
      <c r="M980" s="19" t="s">
        <v>358</v>
      </c>
      <c r="N980" s="19" t="s">
        <v>359</v>
      </c>
      <c r="O980" s="19" t="s">
        <v>2299</v>
      </c>
      <c r="P980" s="19"/>
      <c r="Q980" s="19"/>
      <c r="R980" s="19"/>
      <c r="S980" s="34">
        <f t="shared" si="92"/>
        <v>41827</v>
      </c>
      <c r="T980" s="34" t="str">
        <f t="shared" si="93"/>
        <v/>
      </c>
      <c r="U980" s="34" t="str">
        <f t="shared" si="94"/>
        <v/>
      </c>
      <c r="V980" s="19"/>
    </row>
    <row r="981" spans="1:22" s="5" customFormat="1">
      <c r="A981" s="19" t="s">
        <v>9471</v>
      </c>
      <c r="B981" s="19" t="s">
        <v>6116</v>
      </c>
      <c r="C981" s="19"/>
      <c r="D981" s="19" t="s">
        <v>2299</v>
      </c>
      <c r="E981" s="34">
        <v>41827</v>
      </c>
      <c r="F981" s="19"/>
      <c r="G981" s="19"/>
      <c r="H981" s="19">
        <f t="shared" si="90"/>
        <v>1</v>
      </c>
      <c r="I981" s="19"/>
      <c r="J981" s="10" t="s">
        <v>9470</v>
      </c>
      <c r="K981" s="19" t="str">
        <f t="shared" si="95"/>
        <v>S960</v>
      </c>
      <c r="L981" s="19" t="str">
        <f t="shared" si="91"/>
        <v>S96.0 - Other personal service activities</v>
      </c>
      <c r="M981" s="19" t="s">
        <v>358</v>
      </c>
      <c r="N981" s="19" t="s">
        <v>359</v>
      </c>
      <c r="O981" s="19" t="s">
        <v>2299</v>
      </c>
      <c r="P981" s="19"/>
      <c r="Q981" s="19"/>
      <c r="R981" s="19"/>
      <c r="S981" s="34">
        <f t="shared" si="92"/>
        <v>41827</v>
      </c>
      <c r="T981" s="34" t="str">
        <f t="shared" si="93"/>
        <v/>
      </c>
      <c r="U981" s="34" t="str">
        <f t="shared" si="94"/>
        <v/>
      </c>
      <c r="V981" s="19"/>
    </row>
    <row r="982" spans="1:22" s="5" customFormat="1">
      <c r="A982" s="19" t="s">
        <v>9472</v>
      </c>
      <c r="B982" s="19" t="s">
        <v>6117</v>
      </c>
      <c r="C982" s="19"/>
      <c r="D982" s="19" t="s">
        <v>2299</v>
      </c>
      <c r="E982" s="34">
        <v>41827</v>
      </c>
      <c r="F982" s="19"/>
      <c r="G982" s="19"/>
      <c r="H982" s="19">
        <f t="shared" si="90"/>
        <v>1</v>
      </c>
      <c r="I982" s="19"/>
      <c r="J982" s="11" t="s">
        <v>9471</v>
      </c>
      <c r="K982" s="19" t="str">
        <f t="shared" si="95"/>
        <v>S9601</v>
      </c>
      <c r="L982" s="19" t="str">
        <f t="shared" si="91"/>
        <v>S96.0.1 - Washing and (dry-)cleaning of textile and fur products</v>
      </c>
      <c r="M982" s="19"/>
      <c r="N982" s="19" t="s">
        <v>359</v>
      </c>
      <c r="O982" s="19" t="s">
        <v>2299</v>
      </c>
      <c r="P982" s="19"/>
      <c r="Q982" s="19"/>
      <c r="R982" s="19"/>
      <c r="S982" s="34">
        <f t="shared" si="92"/>
        <v>41827</v>
      </c>
      <c r="T982" s="34" t="str">
        <f t="shared" si="93"/>
        <v/>
      </c>
      <c r="U982" s="34" t="str">
        <f t="shared" si="94"/>
        <v/>
      </c>
      <c r="V982" s="19"/>
    </row>
    <row r="983" spans="1:22" s="5" customFormat="1">
      <c r="A983" s="19" t="s">
        <v>9473</v>
      </c>
      <c r="B983" s="19" t="s">
        <v>6118</v>
      </c>
      <c r="C983" s="19"/>
      <c r="D983" s="19" t="s">
        <v>2299</v>
      </c>
      <c r="E983" s="34">
        <v>41827</v>
      </c>
      <c r="F983" s="19"/>
      <c r="G983" s="19"/>
      <c r="H983" s="19">
        <f t="shared" si="90"/>
        <v>1</v>
      </c>
      <c r="I983" s="19"/>
      <c r="J983" s="11" t="s">
        <v>9472</v>
      </c>
      <c r="K983" s="19" t="str">
        <f t="shared" si="95"/>
        <v>S9602</v>
      </c>
      <c r="L983" s="19" t="str">
        <f t="shared" si="91"/>
        <v>S96.0.2 - Hairdressing and other beauty treatment</v>
      </c>
      <c r="M983" s="19"/>
      <c r="N983" s="19" t="s">
        <v>359</v>
      </c>
      <c r="O983" s="19" t="s">
        <v>2299</v>
      </c>
      <c r="P983" s="19"/>
      <c r="Q983" s="19"/>
      <c r="R983" s="19"/>
      <c r="S983" s="34">
        <f t="shared" si="92"/>
        <v>41827</v>
      </c>
      <c r="T983" s="34" t="str">
        <f t="shared" si="93"/>
        <v/>
      </c>
      <c r="U983" s="34" t="str">
        <f t="shared" si="94"/>
        <v/>
      </c>
      <c r="V983" s="19"/>
    </row>
    <row r="984" spans="1:22" s="5" customFormat="1">
      <c r="A984" s="19" t="s">
        <v>9474</v>
      </c>
      <c r="B984" s="19" t="s">
        <v>6119</v>
      </c>
      <c r="C984" s="19"/>
      <c r="D984" s="19" t="s">
        <v>2299</v>
      </c>
      <c r="E984" s="34">
        <v>41827</v>
      </c>
      <c r="F984" s="19"/>
      <c r="G984" s="19"/>
      <c r="H984" s="19">
        <f t="shared" si="90"/>
        <v>1</v>
      </c>
      <c r="I984" s="19"/>
      <c r="J984" s="11" t="s">
        <v>9473</v>
      </c>
      <c r="K984" s="19" t="str">
        <f t="shared" si="95"/>
        <v>S9603</v>
      </c>
      <c r="L984" s="19" t="str">
        <f t="shared" si="91"/>
        <v>S96.0.3 - Funeral and related activities</v>
      </c>
      <c r="M984" s="19"/>
      <c r="N984" s="19" t="s">
        <v>359</v>
      </c>
      <c r="O984" s="19" t="s">
        <v>2299</v>
      </c>
      <c r="P984" s="19"/>
      <c r="Q984" s="19"/>
      <c r="R984" s="19"/>
      <c r="S984" s="34">
        <f t="shared" si="92"/>
        <v>41827</v>
      </c>
      <c r="T984" s="34" t="str">
        <f t="shared" si="93"/>
        <v/>
      </c>
      <c r="U984" s="34" t="str">
        <f t="shared" si="94"/>
        <v/>
      </c>
      <c r="V984" s="19"/>
    </row>
    <row r="985" spans="1:22" s="5" customFormat="1">
      <c r="A985" s="19" t="s">
        <v>9475</v>
      </c>
      <c r="B985" s="19" t="s">
        <v>6120</v>
      </c>
      <c r="C985" s="19"/>
      <c r="D985" s="19" t="s">
        <v>2299</v>
      </c>
      <c r="E985" s="34">
        <v>41827</v>
      </c>
      <c r="F985" s="19"/>
      <c r="G985" s="19"/>
      <c r="H985" s="19">
        <f t="shared" si="90"/>
        <v>1</v>
      </c>
      <c r="I985" s="19"/>
      <c r="J985" s="11" t="s">
        <v>9474</v>
      </c>
      <c r="K985" s="19" t="str">
        <f t="shared" si="95"/>
        <v>S9604</v>
      </c>
      <c r="L985" s="19" t="str">
        <f t="shared" si="91"/>
        <v>S96.0.4 - Physical well-being activities</v>
      </c>
      <c r="M985" s="19"/>
      <c r="N985" s="19" t="s">
        <v>359</v>
      </c>
      <c r="O985" s="19" t="s">
        <v>2299</v>
      </c>
      <c r="P985" s="19"/>
      <c r="Q985" s="19"/>
      <c r="R985" s="19"/>
      <c r="S985" s="34">
        <f t="shared" si="92"/>
        <v>41827</v>
      </c>
      <c r="T985" s="34" t="str">
        <f t="shared" si="93"/>
        <v/>
      </c>
      <c r="U985" s="34" t="str">
        <f t="shared" si="94"/>
        <v/>
      </c>
      <c r="V985" s="19"/>
    </row>
    <row r="986" spans="1:22" s="5" customFormat="1">
      <c r="A986" s="4" t="s">
        <v>9476</v>
      </c>
      <c r="B986" s="19" t="s">
        <v>6130</v>
      </c>
      <c r="C986" s="19"/>
      <c r="D986" s="19" t="s">
        <v>2299</v>
      </c>
      <c r="E986" s="34">
        <v>41827</v>
      </c>
      <c r="F986" s="19"/>
      <c r="G986" s="19"/>
      <c r="H986" s="19">
        <f t="shared" si="90"/>
        <v>1</v>
      </c>
      <c r="I986" s="19"/>
      <c r="J986" s="11" t="s">
        <v>9475</v>
      </c>
      <c r="K986" s="19" t="str">
        <f t="shared" si="95"/>
        <v>S9609</v>
      </c>
      <c r="L986" s="19" t="str">
        <f t="shared" si="91"/>
        <v>S96.0.9 - Other personal service activities n.e.c.</v>
      </c>
      <c r="M986" s="19"/>
      <c r="N986" s="19" t="s">
        <v>359</v>
      </c>
      <c r="O986" s="19" t="s">
        <v>2299</v>
      </c>
      <c r="P986" s="19"/>
      <c r="Q986" s="19"/>
      <c r="R986" s="19"/>
      <c r="S986" s="34">
        <f t="shared" si="92"/>
        <v>41827</v>
      </c>
      <c r="T986" s="34" t="str">
        <f t="shared" si="93"/>
        <v/>
      </c>
      <c r="U986" s="34" t="str">
        <f t="shared" si="94"/>
        <v/>
      </c>
      <c r="V986" s="19"/>
    </row>
    <row r="987" spans="1:22" s="5" customFormat="1">
      <c r="A987" s="19" t="s">
        <v>9477</v>
      </c>
      <c r="B987" s="19" t="s">
        <v>6122</v>
      </c>
      <c r="C987" s="19"/>
      <c r="D987" s="19" t="s">
        <v>2299</v>
      </c>
      <c r="E987" s="34">
        <v>41827</v>
      </c>
      <c r="F987" s="19"/>
      <c r="G987" s="19"/>
      <c r="H987" s="19">
        <f t="shared" si="90"/>
        <v>1</v>
      </c>
      <c r="I987" s="19"/>
      <c r="J987" s="8" t="s">
        <v>9476</v>
      </c>
      <c r="K987" s="19" t="str">
        <f t="shared" si="95"/>
        <v>T</v>
      </c>
      <c r="L987" s="19" t="str">
        <f t="shared" si="91"/>
        <v>T - Activities of households as employers; undifferentiated goods - and services - producing activities of households for own use</v>
      </c>
      <c r="M987" s="19" t="s">
        <v>358</v>
      </c>
      <c r="N987" s="19" t="s">
        <v>359</v>
      </c>
      <c r="O987" s="19" t="s">
        <v>2299</v>
      </c>
      <c r="P987" s="19"/>
      <c r="Q987" s="19"/>
      <c r="R987" s="19"/>
      <c r="S987" s="34">
        <f t="shared" si="92"/>
        <v>41827</v>
      </c>
      <c r="T987" s="34" t="str">
        <f t="shared" si="93"/>
        <v/>
      </c>
      <c r="U987" s="34" t="str">
        <f t="shared" si="94"/>
        <v/>
      </c>
      <c r="V987" s="19"/>
    </row>
    <row r="988" spans="1:22" s="5" customFormat="1">
      <c r="A988" s="19" t="s">
        <v>9478</v>
      </c>
      <c r="B988" s="19" t="s">
        <v>6123</v>
      </c>
      <c r="C988" s="19"/>
      <c r="D988" s="19" t="s">
        <v>2299</v>
      </c>
      <c r="E988" s="34">
        <v>41827</v>
      </c>
      <c r="F988" s="19"/>
      <c r="G988" s="19"/>
      <c r="H988" s="19">
        <f t="shared" si="90"/>
        <v>1</v>
      </c>
      <c r="I988" s="19"/>
      <c r="J988" s="9" t="s">
        <v>9477</v>
      </c>
      <c r="K988" s="19" t="str">
        <f t="shared" si="95"/>
        <v>T97</v>
      </c>
      <c r="L988" s="19" t="str">
        <f t="shared" si="91"/>
        <v>T97 - Activities of households as employers of domestic personnel</v>
      </c>
      <c r="M988" s="19" t="s">
        <v>358</v>
      </c>
      <c r="N988" s="19" t="s">
        <v>359</v>
      </c>
      <c r="O988" s="19" t="s">
        <v>2299</v>
      </c>
      <c r="P988" s="19"/>
      <c r="Q988" s="19"/>
      <c r="R988" s="19"/>
      <c r="S988" s="34">
        <f t="shared" si="92"/>
        <v>41827</v>
      </c>
      <c r="T988" s="34" t="str">
        <f t="shared" si="93"/>
        <v/>
      </c>
      <c r="U988" s="34" t="str">
        <f t="shared" si="94"/>
        <v/>
      </c>
      <c r="V988" s="19"/>
    </row>
    <row r="989" spans="1:22" s="5" customFormat="1">
      <c r="A989" s="19" t="s">
        <v>9479</v>
      </c>
      <c r="B989" s="19" t="s">
        <v>6124</v>
      </c>
      <c r="C989" s="19"/>
      <c r="D989" s="19" t="s">
        <v>2299</v>
      </c>
      <c r="E989" s="34">
        <v>41827</v>
      </c>
      <c r="F989" s="19"/>
      <c r="G989" s="19"/>
      <c r="H989" s="19">
        <f t="shared" si="90"/>
        <v>1</v>
      </c>
      <c r="I989" s="19"/>
      <c r="J989" s="10" t="s">
        <v>9478</v>
      </c>
      <c r="K989" s="19" t="str">
        <f t="shared" si="95"/>
        <v>T970</v>
      </c>
      <c r="L989" s="19" t="str">
        <f t="shared" si="91"/>
        <v>T97.0 - Activities of households as employers of domestic personnel</v>
      </c>
      <c r="M989" s="19" t="s">
        <v>358</v>
      </c>
      <c r="N989" s="19" t="s">
        <v>359</v>
      </c>
      <c r="O989" s="19" t="s">
        <v>2299</v>
      </c>
      <c r="P989" s="19"/>
      <c r="Q989" s="19"/>
      <c r="R989" s="19"/>
      <c r="S989" s="34">
        <f t="shared" si="92"/>
        <v>41827</v>
      </c>
      <c r="T989" s="34" t="str">
        <f t="shared" si="93"/>
        <v/>
      </c>
      <c r="U989" s="34" t="str">
        <f t="shared" si="94"/>
        <v/>
      </c>
      <c r="V989" s="19"/>
    </row>
    <row r="990" spans="1:22" s="5" customFormat="1">
      <c r="A990" s="19" t="s">
        <v>9480</v>
      </c>
      <c r="B990" s="19" t="s">
        <v>6125</v>
      </c>
      <c r="C990" s="19"/>
      <c r="D990" s="19" t="s">
        <v>2299</v>
      </c>
      <c r="E990" s="34">
        <v>41827</v>
      </c>
      <c r="F990" s="19"/>
      <c r="G990" s="19"/>
      <c r="H990" s="19">
        <f t="shared" si="90"/>
        <v>1</v>
      </c>
      <c r="I990" s="19"/>
      <c r="J990" s="11" t="s">
        <v>9479</v>
      </c>
      <c r="K990" s="19" t="str">
        <f t="shared" si="95"/>
        <v>T9700</v>
      </c>
      <c r="L990" s="19" t="str">
        <f t="shared" si="91"/>
        <v>T97.0.0 - Activities of households as employers of domestic personnel</v>
      </c>
      <c r="M990" s="19"/>
      <c r="N990" s="19" t="s">
        <v>359</v>
      </c>
      <c r="O990" s="19" t="s">
        <v>2299</v>
      </c>
      <c r="P990" s="19"/>
      <c r="Q990" s="19"/>
      <c r="R990" s="19"/>
      <c r="S990" s="34">
        <f t="shared" si="92"/>
        <v>41827</v>
      </c>
      <c r="T990" s="34" t="str">
        <f t="shared" si="93"/>
        <v/>
      </c>
      <c r="U990" s="34" t="str">
        <f t="shared" si="94"/>
        <v/>
      </c>
      <c r="V990" s="19"/>
    </row>
    <row r="991" spans="1:22" s="5" customFormat="1">
      <c r="A991" s="19" t="s">
        <v>9481</v>
      </c>
      <c r="B991" s="19" t="s">
        <v>6126</v>
      </c>
      <c r="C991" s="19"/>
      <c r="D991" s="19" t="s">
        <v>2299</v>
      </c>
      <c r="E991" s="34">
        <v>41827</v>
      </c>
      <c r="F991" s="19"/>
      <c r="G991" s="19"/>
      <c r="H991" s="19">
        <f t="shared" si="90"/>
        <v>1</v>
      </c>
      <c r="I991" s="19"/>
      <c r="J991" s="9" t="s">
        <v>9480</v>
      </c>
      <c r="K991" s="19" t="str">
        <f t="shared" si="95"/>
        <v>T98</v>
      </c>
      <c r="L991" s="19" t="str">
        <f t="shared" si="91"/>
        <v>T98 - Undifferentiated goods- and services-producing activities of private households for own use</v>
      </c>
      <c r="M991" s="19" t="s">
        <v>358</v>
      </c>
      <c r="N991" s="19" t="s">
        <v>359</v>
      </c>
      <c r="O991" s="19" t="s">
        <v>2299</v>
      </c>
      <c r="P991" s="19"/>
      <c r="Q991" s="19"/>
      <c r="R991" s="19"/>
      <c r="S991" s="34">
        <f t="shared" si="92"/>
        <v>41827</v>
      </c>
      <c r="T991" s="34" t="str">
        <f t="shared" si="93"/>
        <v/>
      </c>
      <c r="U991" s="34" t="str">
        <f t="shared" si="94"/>
        <v/>
      </c>
      <c r="V991" s="19"/>
    </row>
    <row r="992" spans="1:22" s="5" customFormat="1">
      <c r="A992" s="19" t="s">
        <v>9482</v>
      </c>
      <c r="B992" s="19" t="s">
        <v>6127</v>
      </c>
      <c r="C992" s="19"/>
      <c r="D992" s="19" t="s">
        <v>2299</v>
      </c>
      <c r="E992" s="34">
        <v>41827</v>
      </c>
      <c r="F992" s="19"/>
      <c r="G992" s="19"/>
      <c r="H992" s="19">
        <f t="shared" si="90"/>
        <v>1</v>
      </c>
      <c r="I992" s="19"/>
      <c r="J992" s="10" t="s">
        <v>9481</v>
      </c>
      <c r="K992" s="19" t="str">
        <f t="shared" si="95"/>
        <v>T981</v>
      </c>
      <c r="L992" s="19" t="str">
        <f t="shared" si="91"/>
        <v>T98.1 - Undifferentiated goods-producing activities of private households for own use</v>
      </c>
      <c r="M992" s="19" t="s">
        <v>358</v>
      </c>
      <c r="N992" s="19" t="s">
        <v>359</v>
      </c>
      <c r="O992" s="19" t="s">
        <v>2299</v>
      </c>
      <c r="P992" s="19"/>
      <c r="Q992" s="19"/>
      <c r="R992" s="19"/>
      <c r="S992" s="34">
        <f t="shared" si="92"/>
        <v>41827</v>
      </c>
      <c r="T992" s="34" t="str">
        <f t="shared" si="93"/>
        <v/>
      </c>
      <c r="U992" s="34" t="str">
        <f t="shared" si="94"/>
        <v/>
      </c>
      <c r="V992" s="19"/>
    </row>
    <row r="993" spans="1:22" s="5" customFormat="1">
      <c r="A993" s="19" t="s">
        <v>9483</v>
      </c>
      <c r="B993" s="19" t="s">
        <v>6128</v>
      </c>
      <c r="C993" s="19"/>
      <c r="D993" s="19" t="s">
        <v>2299</v>
      </c>
      <c r="E993" s="34">
        <v>41827</v>
      </c>
      <c r="F993" s="19"/>
      <c r="G993" s="19"/>
      <c r="H993" s="19">
        <f t="shared" si="90"/>
        <v>1</v>
      </c>
      <c r="I993" s="19"/>
      <c r="J993" s="11" t="s">
        <v>9482</v>
      </c>
      <c r="K993" s="19" t="str">
        <f t="shared" si="95"/>
        <v>T9810</v>
      </c>
      <c r="L993" s="19" t="str">
        <f t="shared" si="91"/>
        <v>T98.1.0 - Undifferentiated goods-producing activities of private households for own use</v>
      </c>
      <c r="M993" s="19"/>
      <c r="N993" s="19" t="s">
        <v>359</v>
      </c>
      <c r="O993" s="19" t="s">
        <v>2299</v>
      </c>
      <c r="P993" s="19"/>
      <c r="Q993" s="19"/>
      <c r="R993" s="19"/>
      <c r="S993" s="34">
        <f t="shared" si="92"/>
        <v>41827</v>
      </c>
      <c r="T993" s="34" t="str">
        <f t="shared" si="93"/>
        <v/>
      </c>
      <c r="U993" s="34" t="str">
        <f t="shared" si="94"/>
        <v/>
      </c>
      <c r="V993" s="19"/>
    </row>
    <row r="994" spans="1:22" s="5" customFormat="1">
      <c r="A994" s="19" t="s">
        <v>9484</v>
      </c>
      <c r="B994" s="19" t="s">
        <v>6129</v>
      </c>
      <c r="C994" s="19"/>
      <c r="D994" s="19" t="s">
        <v>2299</v>
      </c>
      <c r="E994" s="34">
        <v>41827</v>
      </c>
      <c r="F994" s="19"/>
      <c r="G994" s="19"/>
      <c r="H994" s="19">
        <f t="shared" si="90"/>
        <v>1</v>
      </c>
      <c r="I994" s="19"/>
      <c r="J994" s="10" t="s">
        <v>9483</v>
      </c>
      <c r="K994" s="19" t="str">
        <f t="shared" si="95"/>
        <v>T982</v>
      </c>
      <c r="L994" s="19" t="str">
        <f t="shared" si="91"/>
        <v>T98.2 - Undifferentiated service-producing activities of private households for own use</v>
      </c>
      <c r="M994" s="19" t="s">
        <v>358</v>
      </c>
      <c r="N994" s="19" t="s">
        <v>359</v>
      </c>
      <c r="O994" s="19" t="s">
        <v>2299</v>
      </c>
      <c r="P994" s="19"/>
      <c r="Q994" s="19"/>
      <c r="R994" s="19"/>
      <c r="S994" s="34">
        <f t="shared" si="92"/>
        <v>41827</v>
      </c>
      <c r="T994" s="34" t="str">
        <f t="shared" si="93"/>
        <v/>
      </c>
      <c r="U994" s="34" t="str">
        <f t="shared" si="94"/>
        <v/>
      </c>
      <c r="V994" s="19"/>
    </row>
    <row r="995" spans="1:22" s="5" customFormat="1">
      <c r="A995" s="4" t="s">
        <v>9485</v>
      </c>
      <c r="B995" s="19" t="s">
        <v>6134</v>
      </c>
      <c r="C995" s="19"/>
      <c r="D995" s="19" t="s">
        <v>2299</v>
      </c>
      <c r="E995" s="34">
        <v>41827</v>
      </c>
      <c r="F995" s="19"/>
      <c r="G995" s="19"/>
      <c r="H995" s="19">
        <f t="shared" si="90"/>
        <v>1</v>
      </c>
      <c r="I995" s="19"/>
      <c r="J995" s="11" t="s">
        <v>9484</v>
      </c>
      <c r="K995" s="19" t="str">
        <f t="shared" si="95"/>
        <v>T9820</v>
      </c>
      <c r="L995" s="19" t="str">
        <f t="shared" si="91"/>
        <v>T98.2.0 - Undifferentiated service-producing activities of private households for own use</v>
      </c>
      <c r="M995" s="19"/>
      <c r="N995" s="19" t="s">
        <v>359</v>
      </c>
      <c r="O995" s="19" t="s">
        <v>2299</v>
      </c>
      <c r="P995" s="19"/>
      <c r="Q995" s="19"/>
      <c r="R995" s="19"/>
      <c r="S995" s="34">
        <f t="shared" si="92"/>
        <v>41827</v>
      </c>
      <c r="T995" s="34" t="str">
        <f t="shared" si="93"/>
        <v/>
      </c>
      <c r="U995" s="34" t="str">
        <f t="shared" si="94"/>
        <v/>
      </c>
      <c r="V995" s="19"/>
    </row>
    <row r="996" spans="1:22" s="5" customFormat="1">
      <c r="A996" s="19" t="s">
        <v>9486</v>
      </c>
      <c r="B996" s="19" t="s">
        <v>6131</v>
      </c>
      <c r="C996" s="19"/>
      <c r="D996" s="19" t="s">
        <v>2299</v>
      </c>
      <c r="E996" s="34">
        <v>41827</v>
      </c>
      <c r="F996" s="19"/>
      <c r="G996" s="19"/>
      <c r="H996" s="19">
        <f t="shared" si="90"/>
        <v>1</v>
      </c>
      <c r="I996" s="19"/>
      <c r="J996" s="8" t="s">
        <v>9485</v>
      </c>
      <c r="K996" s="19" t="str">
        <f t="shared" si="95"/>
        <v>U</v>
      </c>
      <c r="L996" s="19" t="str">
        <f t="shared" si="91"/>
        <v>U - Activities of extraterritorial organisations and bodies</v>
      </c>
      <c r="M996" s="19" t="s">
        <v>358</v>
      </c>
      <c r="N996" s="19" t="s">
        <v>359</v>
      </c>
      <c r="O996" s="19" t="s">
        <v>2299</v>
      </c>
      <c r="P996" s="19"/>
      <c r="Q996" s="19"/>
      <c r="R996" s="19"/>
      <c r="S996" s="34">
        <f t="shared" si="92"/>
        <v>41827</v>
      </c>
      <c r="T996" s="34" t="str">
        <f t="shared" si="93"/>
        <v/>
      </c>
      <c r="U996" s="34" t="str">
        <f t="shared" si="94"/>
        <v/>
      </c>
      <c r="V996" s="19"/>
    </row>
    <row r="997" spans="1:22" s="5" customFormat="1">
      <c r="A997" s="19" t="s">
        <v>9487</v>
      </c>
      <c r="B997" s="19" t="s">
        <v>6132</v>
      </c>
      <c r="C997" s="19"/>
      <c r="D997" s="19" t="s">
        <v>2299</v>
      </c>
      <c r="E997" s="34">
        <v>41827</v>
      </c>
      <c r="F997" s="19"/>
      <c r="G997" s="19"/>
      <c r="H997" s="19">
        <f t="shared" si="90"/>
        <v>1</v>
      </c>
      <c r="I997" s="19"/>
      <c r="J997" s="9" t="s">
        <v>9486</v>
      </c>
      <c r="K997" s="19" t="str">
        <f t="shared" si="95"/>
        <v>U99</v>
      </c>
      <c r="L997" s="19" t="str">
        <f t="shared" si="91"/>
        <v>U99 - Activities of extraterritorial organisations and bodies</v>
      </c>
      <c r="M997" s="19" t="s">
        <v>358</v>
      </c>
      <c r="N997" s="19" t="s">
        <v>359</v>
      </c>
      <c r="O997" s="19" t="s">
        <v>2299</v>
      </c>
      <c r="P997" s="19"/>
      <c r="Q997" s="19"/>
      <c r="R997" s="19"/>
      <c r="S997" s="34">
        <f t="shared" si="92"/>
        <v>41827</v>
      </c>
      <c r="T997" s="34" t="str">
        <f t="shared" si="93"/>
        <v/>
      </c>
      <c r="U997" s="34" t="str">
        <f t="shared" si="94"/>
        <v/>
      </c>
      <c r="V997" s="19"/>
    </row>
    <row r="998" spans="1:22" s="5" customFormat="1">
      <c r="A998" s="19" t="s">
        <v>9488</v>
      </c>
      <c r="B998" s="19" t="s">
        <v>6133</v>
      </c>
      <c r="C998" s="19"/>
      <c r="D998" s="19" t="s">
        <v>2299</v>
      </c>
      <c r="E998" s="34">
        <v>41827</v>
      </c>
      <c r="F998" s="19"/>
      <c r="G998" s="19"/>
      <c r="H998" s="19">
        <f t="shared" si="90"/>
        <v>1</v>
      </c>
      <c r="I998" s="19"/>
      <c r="J998" s="10" t="s">
        <v>9487</v>
      </c>
      <c r="K998" s="19" t="str">
        <f t="shared" si="95"/>
        <v>U990</v>
      </c>
      <c r="L998" s="19" t="str">
        <f t="shared" si="91"/>
        <v>U99.0 - Activities of extraterritorial organisations and bodies</v>
      </c>
      <c r="M998" s="19" t="s">
        <v>358</v>
      </c>
      <c r="N998" s="19" t="s">
        <v>359</v>
      </c>
      <c r="O998" s="19" t="s">
        <v>2299</v>
      </c>
      <c r="P998" s="19"/>
      <c r="Q998" s="19"/>
      <c r="R998" s="19"/>
      <c r="S998" s="34">
        <f t="shared" si="92"/>
        <v>41827</v>
      </c>
      <c r="T998" s="34" t="str">
        <f t="shared" si="93"/>
        <v/>
      </c>
      <c r="U998" s="34" t="str">
        <f t="shared" si="94"/>
        <v/>
      </c>
      <c r="V998" s="19"/>
    </row>
    <row r="999" spans="1:22" s="5" customFormat="1">
      <c r="A999" s="19"/>
      <c r="B999" s="19"/>
      <c r="C999" s="19"/>
      <c r="D999" s="19"/>
      <c r="E999" s="19"/>
      <c r="F999" s="19"/>
      <c r="G999" s="19"/>
      <c r="H999" s="19"/>
      <c r="I999" s="19"/>
      <c r="J999" s="11" t="s">
        <v>9488</v>
      </c>
      <c r="K999" s="19" t="str">
        <f t="shared" si="95"/>
        <v>U9900</v>
      </c>
      <c r="L999" s="19" t="str">
        <f t="shared" si="91"/>
        <v>U99.0.0 - Activities of extraterritorial organisations and bodie</v>
      </c>
      <c r="M999" s="19"/>
      <c r="N999" s="19" t="s">
        <v>359</v>
      </c>
      <c r="O999" s="19" t="s">
        <v>2299</v>
      </c>
      <c r="P999" s="19"/>
      <c r="Q999" s="19"/>
      <c r="R999" s="19"/>
      <c r="S999" s="34">
        <f t="shared" si="92"/>
        <v>41827</v>
      </c>
      <c r="T999" s="34" t="str">
        <f t="shared" si="93"/>
        <v/>
      </c>
      <c r="U999" s="34" t="str">
        <f t="shared" si="94"/>
        <v/>
      </c>
      <c r="V999" s="19"/>
    </row>
    <row r="1000" spans="1:22" s="5" customForma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row>
    <row r="1001" spans="1:22" s="5" customForma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row>
    <row r="1002" spans="1:22" s="5" customFormat="1">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1:22" s="5" customFormat="1">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4" spans="1:22" s="5" customFormat="1">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43"/>
  <sheetViews>
    <sheetView topLeftCell="H1" zoomScale="80" zoomScaleNormal="80" workbookViewId="0">
      <pane ySplit="1" topLeftCell="A19" activePane="bottomLeft" state="frozen"/>
      <selection activeCell="I31" sqref="I31"/>
      <selection pane="bottomLeft" activeCell="J50" sqref="J50"/>
    </sheetView>
  </sheetViews>
  <sheetFormatPr baseColWidth="10" defaultColWidth="9.140625" defaultRowHeight="15"/>
  <cols>
    <col min="1" max="1" width="51.140625" customWidth="1"/>
    <col min="5" max="5" width="13.5703125" style="1" bestFit="1" customWidth="1"/>
    <col min="6" max="6" width="11" style="1" customWidth="1"/>
    <col min="7" max="7" width="9.140625" style="1"/>
    <col min="10" max="10" width="48.42578125" customWidth="1"/>
    <col min="12" max="12" width="9.140625" style="1"/>
    <col min="18" max="18" width="16.85546875" style="1" bestFit="1" customWidth="1"/>
    <col min="19" max="21" width="16.85546875" style="1" customWidth="1"/>
  </cols>
  <sheetData>
    <row r="1" spans="1:26">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row>
    <row r="2" spans="1:26">
      <c r="A2" s="19" t="s">
        <v>376</v>
      </c>
      <c r="B2" s="19" t="s">
        <v>131</v>
      </c>
      <c r="C2" s="19" t="s">
        <v>367</v>
      </c>
      <c r="D2" s="19" t="s">
        <v>2299</v>
      </c>
      <c r="E2" s="34">
        <v>41827</v>
      </c>
      <c r="F2" s="19"/>
      <c r="G2" s="19"/>
      <c r="H2" s="19">
        <f>COUNTIF(J:J,A2)</f>
        <v>0</v>
      </c>
      <c r="I2" s="19"/>
      <c r="J2" s="6" t="s">
        <v>1793</v>
      </c>
      <c r="K2" s="19"/>
      <c r="L2" s="19"/>
      <c r="M2" s="19"/>
      <c r="N2" s="19"/>
      <c r="O2" s="19" t="s">
        <v>2299</v>
      </c>
      <c r="P2" s="19"/>
      <c r="Q2" s="19" t="s">
        <v>1792</v>
      </c>
      <c r="R2" s="19"/>
      <c r="S2" s="34">
        <v>41827</v>
      </c>
      <c r="T2" s="34"/>
      <c r="U2" s="103">
        <v>43405</v>
      </c>
      <c r="V2" s="19"/>
      <c r="W2" s="23"/>
      <c r="X2" s="23"/>
      <c r="Y2" s="23"/>
      <c r="Z2" s="23"/>
    </row>
    <row r="3" spans="1:26">
      <c r="A3" s="19" t="s">
        <v>1777</v>
      </c>
      <c r="B3" s="19" t="s">
        <v>67</v>
      </c>
      <c r="C3" s="19"/>
      <c r="D3" s="19" t="s">
        <v>2299</v>
      </c>
      <c r="E3" s="34">
        <v>41827</v>
      </c>
      <c r="F3" s="19"/>
      <c r="G3" s="19"/>
      <c r="H3" s="19">
        <f t="shared" ref="H3:H21" si="0">COUNTIF(J:J,A3)</f>
        <v>1</v>
      </c>
      <c r="I3" s="19"/>
      <c r="J3" s="7" t="s">
        <v>1777</v>
      </c>
      <c r="K3" s="19" t="str">
        <f t="shared" ref="K3:K8" si="1">VLOOKUP(J3,$A$2:$B$26,2,0)</f>
        <v>x1</v>
      </c>
      <c r="L3" s="19" t="str">
        <f t="shared" ref="L3:L21" si="2">J3</f>
        <v>Frequency of claims</v>
      </c>
      <c r="M3" s="19"/>
      <c r="N3" s="19"/>
      <c r="O3" s="19"/>
      <c r="P3" s="19"/>
      <c r="Q3" s="19"/>
      <c r="R3" s="19"/>
      <c r="S3" s="34">
        <f>VLOOKUP(J3,A:G,5,FALSE)</f>
        <v>41827</v>
      </c>
      <c r="T3" s="34" t="str">
        <f>IF(VLOOKUP(J3,A:G,6,FALSE)=0,"",VLOOKUP(J3,A:G,6,FALSE))</f>
        <v/>
      </c>
      <c r="U3" s="34" t="str">
        <f>IF(VLOOKUP(J3,A:G,7,FALSE)=0,"",VLOOKUP(J3,A:G,7,FALSE))</f>
        <v/>
      </c>
      <c r="V3" s="19"/>
      <c r="W3" s="23"/>
      <c r="X3" s="23"/>
      <c r="Y3" s="23"/>
      <c r="Z3" s="23"/>
    </row>
    <row r="4" spans="1:26">
      <c r="A4" s="19" t="s">
        <v>1783</v>
      </c>
      <c r="B4" s="19" t="s">
        <v>68</v>
      </c>
      <c r="C4" s="19"/>
      <c r="D4" s="19" t="s">
        <v>2299</v>
      </c>
      <c r="E4" s="34">
        <v>41827</v>
      </c>
      <c r="F4" s="19"/>
      <c r="G4" s="19"/>
      <c r="H4" s="19">
        <f t="shared" si="0"/>
        <v>1</v>
      </c>
      <c r="I4" s="19"/>
      <c r="J4" s="7" t="s">
        <v>1778</v>
      </c>
      <c r="K4" s="19" t="str">
        <f t="shared" si="1"/>
        <v>x3</v>
      </c>
      <c r="L4" s="19" t="str">
        <f t="shared" si="2"/>
        <v>Number of contracts</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23"/>
      <c r="X4" s="23"/>
      <c r="Y4" s="23"/>
      <c r="Z4" s="23"/>
    </row>
    <row r="5" spans="1:26">
      <c r="A5" s="19" t="s">
        <v>1778</v>
      </c>
      <c r="B5" s="19" t="s">
        <v>69</v>
      </c>
      <c r="C5" s="19"/>
      <c r="D5" s="19" t="s">
        <v>2299</v>
      </c>
      <c r="E5" s="34">
        <v>41827</v>
      </c>
      <c r="F5" s="19"/>
      <c r="G5" s="19"/>
      <c r="H5" s="19">
        <f t="shared" si="0"/>
        <v>1</v>
      </c>
      <c r="I5" s="19"/>
      <c r="J5" s="7" t="s">
        <v>1779</v>
      </c>
      <c r="K5" s="19" t="str">
        <f t="shared" si="1"/>
        <v>x6</v>
      </c>
      <c r="L5" s="19" t="str">
        <f t="shared" si="2"/>
        <v>Number of new contracts</v>
      </c>
      <c r="M5" s="19"/>
      <c r="N5" s="19"/>
      <c r="O5" s="19"/>
      <c r="P5" s="19"/>
      <c r="Q5" s="19"/>
      <c r="R5" s="19"/>
      <c r="S5" s="34">
        <f t="shared" si="3"/>
        <v>41827</v>
      </c>
      <c r="T5" s="34" t="str">
        <f t="shared" si="4"/>
        <v/>
      </c>
      <c r="U5" s="34" t="str">
        <f t="shared" si="5"/>
        <v/>
      </c>
      <c r="V5" s="19"/>
      <c r="W5" s="23"/>
      <c r="X5" s="23"/>
      <c r="Y5" s="23"/>
      <c r="Z5" s="23"/>
    </row>
    <row r="6" spans="1:26">
      <c r="A6" s="19" t="s">
        <v>1781</v>
      </c>
      <c r="B6" s="19" t="s">
        <v>70</v>
      </c>
      <c r="C6" s="19"/>
      <c r="D6" s="19" t="s">
        <v>2299</v>
      </c>
      <c r="E6" s="34">
        <v>41827</v>
      </c>
      <c r="F6" s="19"/>
      <c r="G6" s="19"/>
      <c r="H6" s="19">
        <f t="shared" si="0"/>
        <v>1</v>
      </c>
      <c r="I6" s="19"/>
      <c r="J6" s="7" t="s">
        <v>1780</v>
      </c>
      <c r="K6" s="19" t="str">
        <f t="shared" si="1"/>
        <v>x11</v>
      </c>
      <c r="L6" s="19" t="str">
        <f t="shared" si="2"/>
        <v>Number of underlying assets</v>
      </c>
      <c r="M6" s="19"/>
      <c r="N6" s="19"/>
      <c r="O6" s="19"/>
      <c r="P6" s="19"/>
      <c r="Q6" s="19"/>
      <c r="R6" s="19"/>
      <c r="S6" s="34">
        <f t="shared" si="3"/>
        <v>41827</v>
      </c>
      <c r="T6" s="34" t="str">
        <f t="shared" si="4"/>
        <v/>
      </c>
      <c r="U6" s="34" t="str">
        <f t="shared" si="5"/>
        <v/>
      </c>
      <c r="V6" s="19"/>
      <c r="W6" s="23"/>
      <c r="X6" s="23"/>
      <c r="Y6" s="23"/>
      <c r="Z6" s="23"/>
    </row>
    <row r="7" spans="1:26">
      <c r="A7" s="19" t="s">
        <v>1786</v>
      </c>
      <c r="B7" s="19" t="s">
        <v>71</v>
      </c>
      <c r="C7" s="19"/>
      <c r="D7" s="19" t="s">
        <v>2299</v>
      </c>
      <c r="E7" s="34">
        <v>41827</v>
      </c>
      <c r="F7" s="34">
        <v>41639</v>
      </c>
      <c r="G7" s="19"/>
      <c r="H7" s="19">
        <f t="shared" si="0"/>
        <v>1</v>
      </c>
      <c r="I7" s="19"/>
      <c r="J7" s="7" t="s">
        <v>1781</v>
      </c>
      <c r="K7" s="19" t="str">
        <f t="shared" si="1"/>
        <v>x4</v>
      </c>
      <c r="L7" s="19" t="str">
        <f t="shared" si="2"/>
        <v>Number of HRGs</v>
      </c>
      <c r="M7" s="19"/>
      <c r="N7" s="19"/>
      <c r="O7" s="19"/>
      <c r="P7" s="19"/>
      <c r="Q7" s="19"/>
      <c r="R7" s="19"/>
      <c r="S7" s="34">
        <f t="shared" si="3"/>
        <v>41827</v>
      </c>
      <c r="T7" s="34" t="str">
        <f t="shared" si="4"/>
        <v/>
      </c>
      <c r="U7" s="34" t="str">
        <f t="shared" si="5"/>
        <v/>
      </c>
      <c r="V7" s="19"/>
      <c r="W7" s="23"/>
      <c r="X7" s="23"/>
      <c r="Y7" s="23"/>
      <c r="Z7" s="23"/>
    </row>
    <row r="8" spans="1:26">
      <c r="A8" s="19" t="s">
        <v>1779</v>
      </c>
      <c r="B8" s="19" t="s">
        <v>72</v>
      </c>
      <c r="C8" s="19"/>
      <c r="D8" s="19" t="s">
        <v>2299</v>
      </c>
      <c r="E8" s="34">
        <v>41827</v>
      </c>
      <c r="F8" s="19"/>
      <c r="G8" s="19"/>
      <c r="H8" s="19">
        <f t="shared" si="0"/>
        <v>1</v>
      </c>
      <c r="I8" s="19"/>
      <c r="J8" s="7" t="s">
        <v>7345</v>
      </c>
      <c r="K8" s="19" t="str">
        <f t="shared" si="1"/>
        <v>x17</v>
      </c>
      <c r="L8" s="19" t="str">
        <f t="shared" si="2"/>
        <v>Number of HRGs in product</v>
      </c>
      <c r="M8" s="19"/>
      <c r="N8" s="19"/>
      <c r="O8" s="19"/>
      <c r="P8" s="19"/>
      <c r="Q8" s="19"/>
      <c r="R8" s="19"/>
      <c r="S8" s="34">
        <f t="shared" si="3"/>
        <v>42277</v>
      </c>
      <c r="T8" s="34" t="str">
        <f t="shared" si="4"/>
        <v/>
      </c>
      <c r="U8" s="34" t="str">
        <f t="shared" si="5"/>
        <v/>
      </c>
      <c r="V8" s="19"/>
      <c r="W8" s="23"/>
      <c r="X8" s="23"/>
      <c r="Y8" s="23"/>
      <c r="Z8" s="23"/>
    </row>
    <row r="9" spans="1:26">
      <c r="A9" s="19" t="s">
        <v>1782</v>
      </c>
      <c r="B9" s="19" t="s">
        <v>73</v>
      </c>
      <c r="C9" s="19"/>
      <c r="D9" s="19" t="s">
        <v>2299</v>
      </c>
      <c r="E9" s="34">
        <v>41827</v>
      </c>
      <c r="F9" s="19"/>
      <c r="G9" s="19"/>
      <c r="H9" s="19">
        <f t="shared" si="0"/>
        <v>1</v>
      </c>
      <c r="I9" s="19"/>
      <c r="J9" s="7" t="s">
        <v>1782</v>
      </c>
      <c r="K9" s="19" t="str">
        <f t="shared" ref="K9:K20" si="6">VLOOKUP(J9,$A$2:$B$26,2,0)</f>
        <v>x7</v>
      </c>
      <c r="L9" s="19" t="str">
        <f t="shared" si="2"/>
        <v>Number of obligations</v>
      </c>
      <c r="M9" s="19"/>
      <c r="N9" s="19"/>
      <c r="O9" s="19"/>
      <c r="P9" s="19"/>
      <c r="Q9" s="19"/>
      <c r="R9" s="19"/>
      <c r="S9" s="34">
        <f t="shared" si="3"/>
        <v>41827</v>
      </c>
      <c r="T9" s="34" t="str">
        <f t="shared" si="4"/>
        <v/>
      </c>
      <c r="U9" s="34" t="str">
        <f t="shared" si="5"/>
        <v/>
      </c>
      <c r="V9" s="19"/>
      <c r="W9" s="23"/>
      <c r="X9" s="23"/>
      <c r="Y9" s="23"/>
      <c r="Z9" s="23"/>
    </row>
    <row r="10" spans="1:26">
      <c r="A10" s="19" t="s">
        <v>1791</v>
      </c>
      <c r="B10" s="19" t="s">
        <v>74</v>
      </c>
      <c r="C10" s="19"/>
      <c r="D10" s="19" t="s">
        <v>2299</v>
      </c>
      <c r="E10" s="34">
        <v>41827</v>
      </c>
      <c r="F10" s="34">
        <v>41639</v>
      </c>
      <c r="G10" s="19"/>
      <c r="H10" s="19">
        <f t="shared" si="0"/>
        <v>1</v>
      </c>
      <c r="I10" s="19"/>
      <c r="J10" s="7" t="s">
        <v>1783</v>
      </c>
      <c r="K10" s="19" t="str">
        <f t="shared" si="6"/>
        <v>x2</v>
      </c>
      <c r="L10" s="19" t="str">
        <f t="shared" si="2"/>
        <v>Number of claims</v>
      </c>
      <c r="M10" s="19"/>
      <c r="N10" s="19"/>
      <c r="O10" s="19"/>
      <c r="P10" s="19"/>
      <c r="Q10" s="19"/>
      <c r="R10" s="19"/>
      <c r="S10" s="34">
        <f t="shared" si="3"/>
        <v>41827</v>
      </c>
      <c r="T10" s="34" t="str">
        <f t="shared" si="4"/>
        <v/>
      </c>
      <c r="U10" s="34" t="str">
        <f t="shared" si="5"/>
        <v/>
      </c>
      <c r="V10" s="19"/>
      <c r="W10" s="23"/>
      <c r="X10" s="23"/>
      <c r="Y10" s="23"/>
      <c r="Z10" s="23"/>
    </row>
    <row r="11" spans="1:26">
      <c r="A11" s="19" t="s">
        <v>1790</v>
      </c>
      <c r="B11" s="19" t="s">
        <v>75</v>
      </c>
      <c r="C11" s="19"/>
      <c r="D11" s="19" t="s">
        <v>2299</v>
      </c>
      <c r="E11" s="34">
        <v>41827</v>
      </c>
      <c r="F11" s="19"/>
      <c r="G11" s="19"/>
      <c r="H11" s="19">
        <f t="shared" si="0"/>
        <v>1</v>
      </c>
      <c r="I11" s="19"/>
      <c r="J11" s="7" t="s">
        <v>1784</v>
      </c>
      <c r="K11" s="19" t="str">
        <f t="shared" si="6"/>
        <v>x12</v>
      </c>
      <c r="L11" s="19" t="str">
        <f t="shared" si="2"/>
        <v>Number of underwriting risks</v>
      </c>
      <c r="M11" s="19"/>
      <c r="N11" s="19"/>
      <c r="O11" s="19"/>
      <c r="P11" s="19"/>
      <c r="Q11" s="19"/>
      <c r="R11" s="19"/>
      <c r="S11" s="34">
        <f t="shared" si="3"/>
        <v>41827</v>
      </c>
      <c r="T11" s="34" t="str">
        <f t="shared" si="4"/>
        <v/>
      </c>
      <c r="U11" s="34" t="str">
        <f t="shared" si="5"/>
        <v/>
      </c>
      <c r="V11" s="19"/>
      <c r="W11" s="23"/>
      <c r="X11" s="23"/>
      <c r="Y11" s="23"/>
      <c r="Z11" s="23"/>
    </row>
    <row r="12" spans="1:26">
      <c r="A12" s="19" t="s">
        <v>1785</v>
      </c>
      <c r="B12" s="19" t="s">
        <v>76</v>
      </c>
      <c r="C12" s="19"/>
      <c r="D12" s="19" t="s">
        <v>2299</v>
      </c>
      <c r="E12" s="34">
        <v>41827</v>
      </c>
      <c r="F12" s="19"/>
      <c r="G12" s="19"/>
      <c r="H12" s="19">
        <f t="shared" si="0"/>
        <v>1</v>
      </c>
      <c r="I12" s="19"/>
      <c r="J12" s="7" t="s">
        <v>1785</v>
      </c>
      <c r="K12" s="19" t="str">
        <f t="shared" si="6"/>
        <v>x10</v>
      </c>
      <c r="L12" s="19" t="str">
        <f t="shared" si="2"/>
        <v>Number of surplus/layers in program</v>
      </c>
      <c r="M12" s="19"/>
      <c r="N12" s="19"/>
      <c r="O12" s="19"/>
      <c r="P12" s="19"/>
      <c r="Q12" s="19"/>
      <c r="R12" s="19"/>
      <c r="S12" s="34">
        <f t="shared" si="3"/>
        <v>41827</v>
      </c>
      <c r="T12" s="34" t="str">
        <f t="shared" si="4"/>
        <v/>
      </c>
      <c r="U12" s="34" t="str">
        <f t="shared" si="5"/>
        <v/>
      </c>
      <c r="V12" s="19"/>
      <c r="W12" s="23"/>
      <c r="X12" s="23"/>
      <c r="Y12" s="23"/>
      <c r="Z12" s="23"/>
    </row>
    <row r="13" spans="1:26">
      <c r="A13" s="19" t="s">
        <v>1780</v>
      </c>
      <c r="B13" s="19" t="s">
        <v>77</v>
      </c>
      <c r="C13" s="19"/>
      <c r="D13" s="19" t="s">
        <v>2299</v>
      </c>
      <c r="E13" s="34">
        <v>41827</v>
      </c>
      <c r="F13" s="19"/>
      <c r="G13" s="19"/>
      <c r="H13" s="19">
        <f t="shared" si="0"/>
        <v>1</v>
      </c>
      <c r="I13" s="19"/>
      <c r="J13" s="7" t="s">
        <v>1786</v>
      </c>
      <c r="K13" s="19" t="str">
        <f t="shared" si="6"/>
        <v>x5</v>
      </c>
      <c r="L13" s="19" t="str">
        <f t="shared" si="2"/>
        <v>Number of months for notice</v>
      </c>
      <c r="M13" s="19"/>
      <c r="N13" s="19"/>
      <c r="O13" s="19"/>
      <c r="P13" s="19"/>
      <c r="Q13" s="19"/>
      <c r="R13" s="19"/>
      <c r="S13" s="34">
        <f t="shared" si="3"/>
        <v>41827</v>
      </c>
      <c r="T13" s="34">
        <f t="shared" si="4"/>
        <v>41639</v>
      </c>
      <c r="U13" s="34" t="str">
        <f t="shared" si="5"/>
        <v/>
      </c>
      <c r="V13" s="19"/>
      <c r="W13" s="23"/>
      <c r="X13" s="23"/>
      <c r="Y13" s="23"/>
      <c r="Z13" s="23"/>
    </row>
    <row r="14" spans="1:26">
      <c r="A14" s="19" t="s">
        <v>1784</v>
      </c>
      <c r="B14" s="19" t="s">
        <v>78</v>
      </c>
      <c r="C14" s="19"/>
      <c r="D14" s="19" t="s">
        <v>2299</v>
      </c>
      <c r="E14" s="34">
        <v>41827</v>
      </c>
      <c r="F14" s="19"/>
      <c r="G14" s="19"/>
      <c r="H14" s="19">
        <f t="shared" si="0"/>
        <v>1</v>
      </c>
      <c r="I14" s="19"/>
      <c r="J14" s="7" t="s">
        <v>1787</v>
      </c>
      <c r="K14" s="19" t="str">
        <f t="shared" si="6"/>
        <v>x13</v>
      </c>
      <c r="L14" s="19" t="str">
        <f t="shared" si="2"/>
        <v>Number of vehicles</v>
      </c>
      <c r="M14" s="19" t="s">
        <v>358</v>
      </c>
      <c r="N14" s="19"/>
      <c r="O14" s="19"/>
      <c r="P14" s="19"/>
      <c r="Q14" s="19"/>
      <c r="R14" s="19"/>
      <c r="S14" s="34">
        <f t="shared" si="3"/>
        <v>41827</v>
      </c>
      <c r="T14" s="34">
        <f t="shared" si="4"/>
        <v>41639</v>
      </c>
      <c r="U14" s="34" t="str">
        <f t="shared" si="5"/>
        <v/>
      </c>
      <c r="V14" s="19"/>
      <c r="W14" s="23"/>
      <c r="X14" s="23"/>
      <c r="Y14" s="23"/>
      <c r="Z14" s="23"/>
    </row>
    <row r="15" spans="1:26">
      <c r="A15" s="19" t="s">
        <v>1787</v>
      </c>
      <c r="B15" s="19" t="s">
        <v>79</v>
      </c>
      <c r="C15" s="19"/>
      <c r="D15" s="19" t="s">
        <v>2299</v>
      </c>
      <c r="E15" s="34">
        <v>41827</v>
      </c>
      <c r="F15" s="34">
        <v>41639</v>
      </c>
      <c r="G15" s="19"/>
      <c r="H15" s="19">
        <f t="shared" si="0"/>
        <v>1</v>
      </c>
      <c r="I15" s="19"/>
      <c r="J15" s="8" t="s">
        <v>1788</v>
      </c>
      <c r="K15" s="19" t="str">
        <f t="shared" si="6"/>
        <v>x14</v>
      </c>
      <c r="L15" s="19" t="str">
        <f t="shared" si="2"/>
        <v>Number of vehicles policy limit above 24M€</v>
      </c>
      <c r="M15" s="19"/>
      <c r="N15" s="19" t="s">
        <v>359</v>
      </c>
      <c r="O15" s="19"/>
      <c r="P15" s="19"/>
      <c r="Q15" s="19"/>
      <c r="R15" s="19"/>
      <c r="S15" s="34">
        <f t="shared" si="3"/>
        <v>41827</v>
      </c>
      <c r="T15" s="34" t="str">
        <f t="shared" si="4"/>
        <v/>
      </c>
      <c r="U15" s="34" t="str">
        <f t="shared" si="5"/>
        <v/>
      </c>
      <c r="V15" s="19"/>
      <c r="W15" s="23"/>
      <c r="X15" s="23"/>
      <c r="Y15" s="23"/>
      <c r="Z15" s="23"/>
    </row>
    <row r="16" spans="1:26">
      <c r="A16" s="19" t="s">
        <v>1788</v>
      </c>
      <c r="B16" s="19" t="s">
        <v>80</v>
      </c>
      <c r="C16" s="19"/>
      <c r="D16" s="19" t="s">
        <v>2299</v>
      </c>
      <c r="E16" s="34">
        <v>41827</v>
      </c>
      <c r="F16" s="19"/>
      <c r="G16" s="19"/>
      <c r="H16" s="19">
        <f t="shared" si="0"/>
        <v>1</v>
      </c>
      <c r="I16" s="19"/>
      <c r="J16" s="8" t="s">
        <v>1789</v>
      </c>
      <c r="K16" s="19" t="str">
        <f t="shared" si="6"/>
        <v>x15</v>
      </c>
      <c r="L16" s="19" t="str">
        <f t="shared" si="2"/>
        <v>Number of vehicles policy limit below or equal to 24M€</v>
      </c>
      <c r="M16" s="19"/>
      <c r="N16" s="19" t="s">
        <v>359</v>
      </c>
      <c r="O16" s="19"/>
      <c r="P16" s="19"/>
      <c r="Q16" s="19"/>
      <c r="R16" s="19"/>
      <c r="S16" s="34">
        <f t="shared" si="3"/>
        <v>41827</v>
      </c>
      <c r="T16" s="34" t="str">
        <f t="shared" si="4"/>
        <v/>
      </c>
      <c r="U16" s="34" t="str">
        <f t="shared" si="5"/>
        <v/>
      </c>
      <c r="V16" s="19"/>
      <c r="W16" s="23"/>
      <c r="X16" s="23"/>
      <c r="Y16" s="23"/>
      <c r="Z16" s="23"/>
    </row>
    <row r="17" spans="1:26">
      <c r="A17" s="19" t="s">
        <v>1789</v>
      </c>
      <c r="B17" s="19" t="s">
        <v>81</v>
      </c>
      <c r="C17" s="19"/>
      <c r="D17" s="19" t="s">
        <v>2299</v>
      </c>
      <c r="E17" s="34">
        <v>41827</v>
      </c>
      <c r="F17" s="19"/>
      <c r="G17" s="19"/>
      <c r="H17" s="19">
        <f t="shared" si="0"/>
        <v>1</v>
      </c>
      <c r="I17" s="19"/>
      <c r="J17" s="7" t="s">
        <v>1790</v>
      </c>
      <c r="K17" s="19" t="str">
        <f t="shared" si="6"/>
        <v>x9</v>
      </c>
      <c r="L17" s="19" t="str">
        <f t="shared" si="2"/>
        <v>Number of policyholders</v>
      </c>
      <c r="M17" s="19"/>
      <c r="N17" s="19"/>
      <c r="O17" s="19"/>
      <c r="P17" s="19"/>
      <c r="Q17" s="19"/>
      <c r="R17" s="19"/>
      <c r="S17" s="34">
        <f t="shared" si="3"/>
        <v>41827</v>
      </c>
      <c r="T17" s="34" t="str">
        <f t="shared" si="4"/>
        <v/>
      </c>
      <c r="U17" s="34" t="str">
        <f t="shared" si="5"/>
        <v/>
      </c>
      <c r="V17" s="19"/>
      <c r="W17" s="23"/>
      <c r="X17" s="23"/>
      <c r="Y17" s="23"/>
      <c r="Z17" s="23"/>
    </row>
    <row r="18" spans="1:26">
      <c r="A18" s="19" t="s">
        <v>4908</v>
      </c>
      <c r="B18" s="19" t="s">
        <v>82</v>
      </c>
      <c r="C18" s="19"/>
      <c r="D18" s="19" t="s">
        <v>2299</v>
      </c>
      <c r="E18" s="34">
        <v>41827</v>
      </c>
      <c r="F18" s="19"/>
      <c r="G18" s="19"/>
      <c r="H18" s="19">
        <f t="shared" si="0"/>
        <v>1</v>
      </c>
      <c r="I18" s="19"/>
      <c r="J18" s="7" t="s">
        <v>1791</v>
      </c>
      <c r="K18" s="19" t="str">
        <f t="shared" si="6"/>
        <v>x8</v>
      </c>
      <c r="L18" s="19" t="str">
        <f t="shared" si="2"/>
        <v>Number of people insured</v>
      </c>
      <c r="M18" s="19"/>
      <c r="N18" s="19"/>
      <c r="O18" s="19"/>
      <c r="P18" s="19"/>
      <c r="Q18" s="19"/>
      <c r="R18" s="19"/>
      <c r="S18" s="34">
        <f t="shared" si="3"/>
        <v>41827</v>
      </c>
      <c r="T18" s="34">
        <f t="shared" si="4"/>
        <v>41639</v>
      </c>
      <c r="U18" s="34" t="str">
        <f t="shared" si="5"/>
        <v/>
      </c>
      <c r="V18" s="19"/>
      <c r="W18" s="23"/>
      <c r="X18" s="23"/>
      <c r="Y18" s="23"/>
      <c r="Z18" s="23"/>
    </row>
    <row r="19" spans="1:26">
      <c r="A19" s="19" t="s">
        <v>7345</v>
      </c>
      <c r="B19" s="19" t="s">
        <v>83</v>
      </c>
      <c r="C19" s="19"/>
      <c r="D19" s="19" t="s">
        <v>2299</v>
      </c>
      <c r="E19" s="34">
        <v>42277</v>
      </c>
      <c r="F19" s="19"/>
      <c r="G19" s="19"/>
      <c r="H19" s="19">
        <f t="shared" si="0"/>
        <v>1</v>
      </c>
      <c r="I19" s="19"/>
      <c r="J19" s="7" t="s">
        <v>4908</v>
      </c>
      <c r="K19" s="19" t="str">
        <f t="shared" si="6"/>
        <v>x16</v>
      </c>
      <c r="L19" s="19" t="str">
        <f t="shared" si="2"/>
        <v>Number of reinstatements</v>
      </c>
      <c r="M19" s="19"/>
      <c r="N19" s="19"/>
      <c r="O19" s="19"/>
      <c r="P19" s="19"/>
      <c r="Q19" s="19"/>
      <c r="R19" s="19"/>
      <c r="S19" s="34">
        <f t="shared" si="3"/>
        <v>41827</v>
      </c>
      <c r="T19" s="34" t="str">
        <f t="shared" si="4"/>
        <v/>
      </c>
      <c r="U19" s="34" t="str">
        <f t="shared" si="5"/>
        <v/>
      </c>
      <c r="V19" s="19"/>
      <c r="W19" s="23"/>
      <c r="X19" s="23"/>
      <c r="Y19" s="23"/>
      <c r="Z19" s="23"/>
    </row>
    <row r="20" spans="1:26">
      <c r="A20" s="19" t="s">
        <v>7550</v>
      </c>
      <c r="B20" s="19" t="s">
        <v>84</v>
      </c>
      <c r="C20" s="19"/>
      <c r="D20" s="19" t="s">
        <v>2299</v>
      </c>
      <c r="E20" s="34">
        <v>42277</v>
      </c>
      <c r="F20" s="19"/>
      <c r="G20" s="19"/>
      <c r="H20" s="19">
        <f t="shared" si="0"/>
        <v>1</v>
      </c>
      <c r="I20" s="19"/>
      <c r="J20" s="7" t="s">
        <v>7550</v>
      </c>
      <c r="K20" s="19" t="str">
        <f t="shared" si="6"/>
        <v>x18</v>
      </c>
      <c r="L20" s="19" t="str">
        <f t="shared" si="2"/>
        <v>Number of surrender options exercised</v>
      </c>
      <c r="M20" s="19"/>
      <c r="N20" s="19"/>
      <c r="O20" s="19"/>
      <c r="P20" s="19"/>
      <c r="Q20" s="19"/>
      <c r="R20" s="19"/>
      <c r="S20" s="34">
        <f t="shared" si="3"/>
        <v>42277</v>
      </c>
      <c r="T20" s="34" t="str">
        <f t="shared" si="4"/>
        <v/>
      </c>
      <c r="U20" s="34" t="str">
        <f t="shared" si="5"/>
        <v/>
      </c>
      <c r="V20" s="19"/>
      <c r="W20" s="23"/>
      <c r="X20" s="23"/>
      <c r="Y20" s="23"/>
      <c r="Z20" s="23"/>
    </row>
    <row r="21" spans="1:26">
      <c r="A21" s="19" t="s">
        <v>8360</v>
      </c>
      <c r="B21" s="19" t="s">
        <v>85</v>
      </c>
      <c r="C21" s="19"/>
      <c r="D21" s="19" t="s">
        <v>2299</v>
      </c>
      <c r="E21" s="34">
        <v>42277</v>
      </c>
      <c r="F21" s="19"/>
      <c r="G21" s="19"/>
      <c r="H21" s="19">
        <f t="shared" si="0"/>
        <v>1</v>
      </c>
      <c r="I21" s="19"/>
      <c r="J21" s="7" t="s">
        <v>8360</v>
      </c>
      <c r="K21" s="19" t="str">
        <f>VLOOKUP(J21,$A$2:$B$26,2,0)</f>
        <v>x19</v>
      </c>
      <c r="L21" s="19" t="str">
        <f t="shared" si="2"/>
        <v>Number of separate risk arrangements</v>
      </c>
      <c r="M21" s="19"/>
      <c r="N21" s="19"/>
      <c r="O21" s="19"/>
      <c r="P21" s="19"/>
      <c r="Q21" s="19"/>
      <c r="R21" s="19"/>
      <c r="S21" s="34">
        <f t="shared" si="3"/>
        <v>42277</v>
      </c>
      <c r="T21" s="34" t="str">
        <f t="shared" si="4"/>
        <v/>
      </c>
      <c r="U21" s="34" t="str">
        <f t="shared" si="5"/>
        <v/>
      </c>
      <c r="V21" s="19"/>
      <c r="W21" s="23"/>
      <c r="X21" s="23"/>
      <c r="Y21" s="23"/>
      <c r="Z21" s="23"/>
    </row>
    <row r="22" spans="1:26">
      <c r="A22" s="19" t="s">
        <v>7750</v>
      </c>
      <c r="B22" s="19" t="s">
        <v>86</v>
      </c>
      <c r="C22" s="19"/>
      <c r="D22" s="19" t="s">
        <v>2299</v>
      </c>
      <c r="E22" s="34">
        <v>42566</v>
      </c>
      <c r="F22" s="19"/>
      <c r="G22" s="19"/>
      <c r="H22" s="19">
        <f t="shared" ref="H22:H43" si="7">COUNTIF(J:J,A22)</f>
        <v>1</v>
      </c>
      <c r="I22" s="19"/>
      <c r="J22" s="7" t="s">
        <v>7750</v>
      </c>
      <c r="K22" s="19" t="str">
        <f>VLOOKUP(J22,$A$2:$B$50,2,0)</f>
        <v>x20</v>
      </c>
      <c r="L22" s="19" t="str">
        <f t="shared" ref="L22" si="8">J22</f>
        <v>Largest accident risk concentration of an insurance or reinsurance undertaking</v>
      </c>
      <c r="M22" s="19"/>
      <c r="N22" s="19"/>
      <c r="O22" s="19"/>
      <c r="P22" s="19"/>
      <c r="Q22" s="19"/>
      <c r="R22" s="19"/>
      <c r="S22" s="34">
        <f t="shared" ref="S22" si="9">VLOOKUP(J22,A:G,5,FALSE)</f>
        <v>42566</v>
      </c>
      <c r="T22" s="34" t="str">
        <f t="shared" ref="T22" si="10">IF(VLOOKUP(J22,A:G,6,FALSE)=0,"",VLOOKUP(J22,A:G,6,FALSE))</f>
        <v/>
      </c>
      <c r="U22" s="34" t="str">
        <f t="shared" ref="U22" si="11">IF(VLOOKUP(J22,A:G,7,FALSE)=0,"",VLOOKUP(J22,A:G,7,FALSE))</f>
        <v/>
      </c>
      <c r="V22" s="19"/>
      <c r="W22" s="23"/>
      <c r="X22" s="23"/>
      <c r="Y22" s="23"/>
      <c r="Z22" s="23"/>
    </row>
    <row r="23" spans="1:26">
      <c r="A23" s="99" t="s">
        <v>13000</v>
      </c>
      <c r="B23" s="99" t="s">
        <v>12732</v>
      </c>
      <c r="C23" s="99"/>
      <c r="D23" s="99" t="s">
        <v>2299</v>
      </c>
      <c r="E23" s="101">
        <v>43405</v>
      </c>
      <c r="F23" s="19"/>
      <c r="G23" s="19"/>
      <c r="H23" s="19">
        <f t="shared" si="7"/>
        <v>1</v>
      </c>
      <c r="I23" s="19"/>
      <c r="J23" s="104" t="s">
        <v>13000</v>
      </c>
      <c r="K23" s="99" t="str">
        <f t="shared" ref="K23:K43" si="12">VLOOKUP(J23,$A$2:$B$50,2,0)</f>
        <v>x5000</v>
      </c>
      <c r="L23" s="99" t="s">
        <v>13000</v>
      </c>
      <c r="M23" s="99"/>
      <c r="N23" s="99"/>
      <c r="O23" s="99"/>
      <c r="P23" s="99"/>
      <c r="Q23" s="99"/>
      <c r="R23" s="99"/>
      <c r="S23" s="101">
        <f t="shared" ref="S23:S43" si="13">VLOOKUP(J23,A:G,5,FALSE)</f>
        <v>43405</v>
      </c>
      <c r="T23" s="34" t="str">
        <f t="shared" ref="T23:T43" si="14">IF(VLOOKUP(J23,A:G,6,FALSE)=0,"",VLOOKUP(J23,A:G,6,FALSE))</f>
        <v/>
      </c>
      <c r="U23" s="34" t="str">
        <f t="shared" ref="U23:U43" si="15">IF(VLOOKUP(J23,A:G,7,FALSE)=0,"",VLOOKUP(J23,A:G,7,FALSE))</f>
        <v/>
      </c>
      <c r="V23" s="19"/>
      <c r="W23" s="23"/>
      <c r="X23" s="23"/>
      <c r="Y23" s="23"/>
      <c r="Z23" s="23"/>
    </row>
    <row r="24" spans="1:26">
      <c r="A24" s="99" t="s">
        <v>13001</v>
      </c>
      <c r="B24" s="99" t="s">
        <v>12734</v>
      </c>
      <c r="C24" s="99"/>
      <c r="D24" s="99" t="s">
        <v>2299</v>
      </c>
      <c r="E24" s="101">
        <v>43405</v>
      </c>
      <c r="F24" s="19"/>
      <c r="G24" s="19"/>
      <c r="H24" s="19">
        <f t="shared" si="7"/>
        <v>1</v>
      </c>
      <c r="I24" s="19"/>
      <c r="J24" s="105" t="s">
        <v>13013</v>
      </c>
      <c r="K24" s="99" t="str">
        <f t="shared" si="12"/>
        <v>x5014</v>
      </c>
      <c r="L24" s="99" t="s">
        <v>13013</v>
      </c>
      <c r="M24" s="99"/>
      <c r="N24" s="99"/>
      <c r="O24" s="99"/>
      <c r="P24" s="99"/>
      <c r="Q24" s="99"/>
      <c r="R24" s="99"/>
      <c r="S24" s="101">
        <f t="shared" si="13"/>
        <v>43405</v>
      </c>
      <c r="T24" s="34" t="str">
        <f t="shared" si="14"/>
        <v/>
      </c>
      <c r="U24" s="34" t="str">
        <f t="shared" si="15"/>
        <v/>
      </c>
      <c r="V24" s="19"/>
      <c r="W24" s="23"/>
      <c r="X24" s="23"/>
      <c r="Y24" s="23"/>
      <c r="Z24" s="23"/>
    </row>
    <row r="25" spans="1:26">
      <c r="A25" s="99" t="s">
        <v>13002</v>
      </c>
      <c r="B25" s="99" t="s">
        <v>12736</v>
      </c>
      <c r="C25" s="99"/>
      <c r="D25" s="99" t="s">
        <v>2299</v>
      </c>
      <c r="E25" s="101">
        <v>43405</v>
      </c>
      <c r="F25" s="19"/>
      <c r="G25" s="19"/>
      <c r="H25" s="19">
        <f t="shared" si="7"/>
        <v>1</v>
      </c>
      <c r="I25" s="19"/>
      <c r="J25" s="105" t="s">
        <v>13014</v>
      </c>
      <c r="K25" s="99" t="str">
        <f t="shared" si="12"/>
        <v>x5015</v>
      </c>
      <c r="L25" s="99" t="s">
        <v>13014</v>
      </c>
      <c r="M25" s="99"/>
      <c r="N25" s="99"/>
      <c r="O25" s="99"/>
      <c r="P25" s="99"/>
      <c r="Q25" s="99"/>
      <c r="R25" s="99"/>
      <c r="S25" s="101">
        <f t="shared" si="13"/>
        <v>43405</v>
      </c>
      <c r="T25" s="34" t="str">
        <f t="shared" si="14"/>
        <v/>
      </c>
      <c r="U25" s="34" t="str">
        <f t="shared" si="15"/>
        <v/>
      </c>
      <c r="V25" s="19"/>
      <c r="W25" s="23"/>
      <c r="X25" s="23"/>
      <c r="Y25" s="23"/>
      <c r="Z25" s="23"/>
    </row>
    <row r="26" spans="1:26">
      <c r="A26" s="99" t="s">
        <v>13003</v>
      </c>
      <c r="B26" s="99" t="s">
        <v>12738</v>
      </c>
      <c r="C26" s="99"/>
      <c r="D26" s="99" t="s">
        <v>2299</v>
      </c>
      <c r="E26" s="101">
        <v>43405</v>
      </c>
      <c r="F26" s="23"/>
      <c r="G26" s="23"/>
      <c r="H26" s="19">
        <f t="shared" si="7"/>
        <v>1</v>
      </c>
      <c r="I26" s="23"/>
      <c r="J26" s="104" t="s">
        <v>13001</v>
      </c>
      <c r="K26" s="99" t="str">
        <f t="shared" si="12"/>
        <v>x5001</v>
      </c>
      <c r="L26" s="99" t="s">
        <v>13001</v>
      </c>
      <c r="M26" s="99"/>
      <c r="N26" s="99"/>
      <c r="O26" s="99"/>
      <c r="P26" s="99"/>
      <c r="Q26" s="99"/>
      <c r="R26" s="99"/>
      <c r="S26" s="101">
        <f t="shared" si="13"/>
        <v>43405</v>
      </c>
      <c r="T26" s="34" t="str">
        <f t="shared" si="14"/>
        <v/>
      </c>
      <c r="U26" s="34" t="str">
        <f t="shared" si="15"/>
        <v/>
      </c>
      <c r="V26" s="23"/>
      <c r="W26" s="23"/>
      <c r="X26" s="23"/>
      <c r="Y26" s="23"/>
      <c r="Z26" s="23"/>
    </row>
    <row r="27" spans="1:26">
      <c r="A27" s="99" t="s">
        <v>13004</v>
      </c>
      <c r="B27" s="99" t="s">
        <v>12740</v>
      </c>
      <c r="C27" s="99"/>
      <c r="D27" s="99" t="s">
        <v>2299</v>
      </c>
      <c r="E27" s="101">
        <v>43405</v>
      </c>
      <c r="F27" s="23"/>
      <c r="G27" s="23"/>
      <c r="H27" s="19">
        <f t="shared" si="7"/>
        <v>1</v>
      </c>
      <c r="I27" s="23"/>
      <c r="J27" s="104" t="s">
        <v>13002</v>
      </c>
      <c r="K27" s="99" t="str">
        <f t="shared" si="12"/>
        <v>x5002</v>
      </c>
      <c r="L27" s="99" t="s">
        <v>13002</v>
      </c>
      <c r="M27" s="99"/>
      <c r="N27" s="99"/>
      <c r="O27" s="99"/>
      <c r="P27" s="99"/>
      <c r="Q27" s="99"/>
      <c r="R27" s="99"/>
      <c r="S27" s="101">
        <f t="shared" si="13"/>
        <v>43405</v>
      </c>
      <c r="T27" s="34" t="str">
        <f t="shared" si="14"/>
        <v/>
      </c>
      <c r="U27" s="34" t="str">
        <f t="shared" si="15"/>
        <v/>
      </c>
      <c r="V27" s="23"/>
      <c r="W27" s="23"/>
      <c r="X27" s="23"/>
      <c r="Y27" s="23"/>
      <c r="Z27" s="23"/>
    </row>
    <row r="28" spans="1:26">
      <c r="A28" s="99" t="s">
        <v>13005</v>
      </c>
      <c r="B28" s="99" t="s">
        <v>12742</v>
      </c>
      <c r="C28" s="99"/>
      <c r="D28" s="99" t="s">
        <v>2299</v>
      </c>
      <c r="E28" s="101">
        <v>43405</v>
      </c>
      <c r="F28" s="23"/>
      <c r="G28" s="23"/>
      <c r="H28" s="19">
        <f t="shared" si="7"/>
        <v>1</v>
      </c>
      <c r="I28" s="23"/>
      <c r="J28" s="104" t="s">
        <v>13003</v>
      </c>
      <c r="K28" s="99" t="str">
        <f t="shared" si="12"/>
        <v>x5003</v>
      </c>
      <c r="L28" s="99" t="s">
        <v>13003</v>
      </c>
      <c r="M28" s="99"/>
      <c r="N28" s="99"/>
      <c r="O28" s="99"/>
      <c r="P28" s="99"/>
      <c r="Q28" s="99"/>
      <c r="R28" s="99"/>
      <c r="S28" s="101">
        <f t="shared" si="13"/>
        <v>43405</v>
      </c>
      <c r="T28" s="34" t="str">
        <f t="shared" si="14"/>
        <v/>
      </c>
      <c r="U28" s="34" t="str">
        <f t="shared" si="15"/>
        <v/>
      </c>
      <c r="V28" s="23"/>
      <c r="W28" s="23"/>
      <c r="X28" s="23"/>
      <c r="Y28" s="23"/>
      <c r="Z28" s="23"/>
    </row>
    <row r="29" spans="1:26">
      <c r="A29" s="99" t="s">
        <v>13006</v>
      </c>
      <c r="B29" s="99" t="s">
        <v>12744</v>
      </c>
      <c r="C29" s="99"/>
      <c r="D29" s="99" t="s">
        <v>2299</v>
      </c>
      <c r="E29" s="101">
        <v>43405</v>
      </c>
      <c r="F29" s="23"/>
      <c r="G29" s="23"/>
      <c r="H29" s="19">
        <f t="shared" si="7"/>
        <v>1</v>
      </c>
      <c r="I29" s="23"/>
      <c r="J29" s="104" t="s">
        <v>13004</v>
      </c>
      <c r="K29" s="99" t="str">
        <f t="shared" si="12"/>
        <v>x5004</v>
      </c>
      <c r="L29" s="99" t="s">
        <v>13004</v>
      </c>
      <c r="M29" s="99"/>
      <c r="N29" s="99"/>
      <c r="O29" s="99"/>
      <c r="P29" s="99"/>
      <c r="Q29" s="99"/>
      <c r="R29" s="99"/>
      <c r="S29" s="101">
        <f t="shared" si="13"/>
        <v>43405</v>
      </c>
      <c r="T29" s="34" t="str">
        <f t="shared" si="14"/>
        <v/>
      </c>
      <c r="U29" s="34" t="str">
        <f t="shared" si="15"/>
        <v/>
      </c>
      <c r="V29" s="23"/>
      <c r="W29" s="23"/>
      <c r="X29" s="23"/>
      <c r="Y29" s="23"/>
      <c r="Z29" s="23"/>
    </row>
    <row r="30" spans="1:26">
      <c r="A30" s="102" t="s">
        <v>13007</v>
      </c>
      <c r="B30" s="102" t="s">
        <v>12746</v>
      </c>
      <c r="C30" s="102"/>
      <c r="D30" s="102" t="s">
        <v>2299</v>
      </c>
      <c r="E30" s="101">
        <v>43405</v>
      </c>
      <c r="H30" s="19">
        <f t="shared" si="7"/>
        <v>1</v>
      </c>
      <c r="J30" s="114" t="s">
        <v>13005</v>
      </c>
      <c r="K30" s="99" t="str">
        <f t="shared" si="12"/>
        <v>x5005</v>
      </c>
      <c r="L30" s="102" t="s">
        <v>13005</v>
      </c>
      <c r="M30" s="102"/>
      <c r="N30" s="102"/>
      <c r="O30" s="102"/>
      <c r="P30" s="102"/>
      <c r="Q30" s="102"/>
      <c r="R30" s="102"/>
      <c r="S30" s="101">
        <f t="shared" si="13"/>
        <v>43405</v>
      </c>
      <c r="T30" s="34" t="str">
        <f t="shared" si="14"/>
        <v/>
      </c>
      <c r="U30" s="34" t="str">
        <f t="shared" si="15"/>
        <v/>
      </c>
    </row>
    <row r="31" spans="1:26">
      <c r="A31" s="102" t="s">
        <v>13008</v>
      </c>
      <c r="B31" s="102" t="s">
        <v>12748</v>
      </c>
      <c r="C31" s="102"/>
      <c r="D31" s="102" t="s">
        <v>2299</v>
      </c>
      <c r="E31" s="101">
        <v>43405</v>
      </c>
      <c r="H31" s="19">
        <f t="shared" si="7"/>
        <v>1</v>
      </c>
      <c r="J31" s="114" t="s">
        <v>13006</v>
      </c>
      <c r="K31" s="99" t="str">
        <f t="shared" si="12"/>
        <v>x5006</v>
      </c>
      <c r="L31" s="102" t="s">
        <v>13006</v>
      </c>
      <c r="M31" s="102"/>
      <c r="N31" s="102"/>
      <c r="O31" s="102"/>
      <c r="P31" s="102"/>
      <c r="Q31" s="102"/>
      <c r="R31" s="102"/>
      <c r="S31" s="101">
        <f t="shared" si="13"/>
        <v>43405</v>
      </c>
      <c r="T31" s="34" t="str">
        <f t="shared" si="14"/>
        <v/>
      </c>
      <c r="U31" s="34" t="str">
        <f t="shared" si="15"/>
        <v/>
      </c>
    </row>
    <row r="32" spans="1:26">
      <c r="A32" s="102" t="s">
        <v>13009</v>
      </c>
      <c r="B32" s="102" t="s">
        <v>12750</v>
      </c>
      <c r="C32" s="102"/>
      <c r="D32" s="102" t="s">
        <v>2299</v>
      </c>
      <c r="E32" s="101">
        <v>43405</v>
      </c>
      <c r="H32" s="19">
        <f t="shared" si="7"/>
        <v>1</v>
      </c>
      <c r="J32" s="114" t="s">
        <v>13007</v>
      </c>
      <c r="K32" s="99" t="str">
        <f t="shared" si="12"/>
        <v>x5007</v>
      </c>
      <c r="L32" s="102" t="s">
        <v>13007</v>
      </c>
      <c r="M32" s="102" t="s">
        <v>12997</v>
      </c>
      <c r="N32" s="102"/>
      <c r="O32" s="102"/>
      <c r="P32" s="102"/>
      <c r="Q32" s="102"/>
      <c r="R32" s="102"/>
      <c r="S32" s="101">
        <f t="shared" si="13"/>
        <v>43405</v>
      </c>
      <c r="T32" s="34" t="str">
        <f t="shared" si="14"/>
        <v/>
      </c>
      <c r="U32" s="34" t="str">
        <f t="shared" si="15"/>
        <v/>
      </c>
    </row>
    <row r="33" spans="1:21">
      <c r="A33" s="102" t="s">
        <v>13010</v>
      </c>
      <c r="B33" s="102" t="s">
        <v>12847</v>
      </c>
      <c r="C33" s="102"/>
      <c r="D33" s="102" t="s">
        <v>2299</v>
      </c>
      <c r="E33" s="101">
        <v>43405</v>
      </c>
      <c r="H33" s="19">
        <f t="shared" si="7"/>
        <v>1</v>
      </c>
      <c r="J33" s="116" t="s">
        <v>13012</v>
      </c>
      <c r="K33" s="99" t="str">
        <f t="shared" si="12"/>
        <v>x5012</v>
      </c>
      <c r="L33" s="102" t="s">
        <v>13012</v>
      </c>
      <c r="M33" s="102"/>
      <c r="N33" s="102" t="s">
        <v>359</v>
      </c>
      <c r="O33" s="102"/>
      <c r="P33" s="102"/>
      <c r="Q33" s="102"/>
      <c r="R33" s="102"/>
      <c r="S33" s="101">
        <f t="shared" si="13"/>
        <v>43405</v>
      </c>
      <c r="T33" s="34" t="str">
        <f t="shared" si="14"/>
        <v/>
      </c>
      <c r="U33" s="34" t="str">
        <f t="shared" si="15"/>
        <v/>
      </c>
    </row>
    <row r="34" spans="1:21">
      <c r="A34" s="102" t="s">
        <v>13011</v>
      </c>
      <c r="B34" s="102" t="s">
        <v>12848</v>
      </c>
      <c r="C34" s="102"/>
      <c r="D34" s="102" t="s">
        <v>2299</v>
      </c>
      <c r="E34" s="101">
        <v>43405</v>
      </c>
      <c r="H34" s="19">
        <f t="shared" si="7"/>
        <v>1</v>
      </c>
      <c r="J34" s="114" t="s">
        <v>13008</v>
      </c>
      <c r="K34" s="99" t="str">
        <f t="shared" si="12"/>
        <v>x5008</v>
      </c>
      <c r="L34" s="102" t="s">
        <v>13008</v>
      </c>
      <c r="M34" s="102" t="s">
        <v>358</v>
      </c>
      <c r="N34" s="102"/>
      <c r="O34" s="102"/>
      <c r="P34" s="102"/>
      <c r="Q34" s="102"/>
      <c r="R34" s="102"/>
      <c r="S34" s="101">
        <f t="shared" si="13"/>
        <v>43405</v>
      </c>
      <c r="T34" s="34" t="str">
        <f t="shared" si="14"/>
        <v/>
      </c>
      <c r="U34" s="34" t="str">
        <f t="shared" si="15"/>
        <v/>
      </c>
    </row>
    <row r="35" spans="1:21">
      <c r="A35" s="102" t="s">
        <v>13012</v>
      </c>
      <c r="B35" s="102" t="s">
        <v>12850</v>
      </c>
      <c r="C35" s="102"/>
      <c r="D35" s="102" t="s">
        <v>2299</v>
      </c>
      <c r="E35" s="101">
        <v>43405</v>
      </c>
      <c r="H35" s="19">
        <f t="shared" si="7"/>
        <v>1</v>
      </c>
      <c r="J35" s="116" t="s">
        <v>13009</v>
      </c>
      <c r="K35" s="99" t="str">
        <f t="shared" si="12"/>
        <v>x5009</v>
      </c>
      <c r="L35" s="102" t="s">
        <v>13009</v>
      </c>
      <c r="M35" s="102"/>
      <c r="N35" s="102" t="s">
        <v>359</v>
      </c>
      <c r="O35" s="102"/>
      <c r="P35" s="102"/>
      <c r="Q35" s="102"/>
      <c r="R35" s="102"/>
      <c r="S35" s="101">
        <f t="shared" si="13"/>
        <v>43405</v>
      </c>
      <c r="T35" s="34" t="str">
        <f t="shared" si="14"/>
        <v/>
      </c>
      <c r="U35" s="34" t="str">
        <f t="shared" si="15"/>
        <v/>
      </c>
    </row>
    <row r="36" spans="1:21">
      <c r="A36" s="102" t="s">
        <v>13013</v>
      </c>
      <c r="B36" s="102" t="s">
        <v>12853</v>
      </c>
      <c r="C36" s="102"/>
      <c r="D36" s="102" t="s">
        <v>2299</v>
      </c>
      <c r="E36" s="101">
        <v>43405</v>
      </c>
      <c r="H36" s="19">
        <f t="shared" si="7"/>
        <v>1</v>
      </c>
      <c r="J36" s="116" t="s">
        <v>13010</v>
      </c>
      <c r="K36" s="99" t="str">
        <f t="shared" si="12"/>
        <v>x5010</v>
      </c>
      <c r="L36" s="102" t="s">
        <v>13010</v>
      </c>
      <c r="M36" s="102"/>
      <c r="N36" s="102" t="s">
        <v>359</v>
      </c>
      <c r="O36" s="102"/>
      <c r="P36" s="102"/>
      <c r="Q36" s="102"/>
      <c r="R36" s="102"/>
      <c r="S36" s="101">
        <f t="shared" si="13"/>
        <v>43405</v>
      </c>
      <c r="T36" s="34" t="str">
        <f t="shared" si="14"/>
        <v/>
      </c>
      <c r="U36" s="34" t="str">
        <f t="shared" si="15"/>
        <v/>
      </c>
    </row>
    <row r="37" spans="1:21">
      <c r="A37" s="102" t="s">
        <v>13014</v>
      </c>
      <c r="B37" s="102" t="s">
        <v>12854</v>
      </c>
      <c r="C37" s="102"/>
      <c r="D37" s="102" t="s">
        <v>2299</v>
      </c>
      <c r="E37" s="101">
        <v>43405</v>
      </c>
      <c r="H37" s="19">
        <f t="shared" si="7"/>
        <v>1</v>
      </c>
      <c r="J37" s="116" t="s">
        <v>13011</v>
      </c>
      <c r="K37" s="99" t="str">
        <f t="shared" si="12"/>
        <v>x5011</v>
      </c>
      <c r="L37" s="102" t="s">
        <v>13011</v>
      </c>
      <c r="M37" s="102"/>
      <c r="N37" s="102" t="s">
        <v>359</v>
      </c>
      <c r="O37" s="102"/>
      <c r="P37" s="102"/>
      <c r="Q37" s="102"/>
      <c r="R37" s="102"/>
      <c r="S37" s="101">
        <f t="shared" si="13"/>
        <v>43405</v>
      </c>
      <c r="T37" s="34" t="str">
        <f t="shared" si="14"/>
        <v/>
      </c>
      <c r="U37" s="34" t="str">
        <f t="shared" si="15"/>
        <v/>
      </c>
    </row>
    <row r="38" spans="1:21">
      <c r="A38" s="102" t="s">
        <v>13015</v>
      </c>
      <c r="B38" s="102" t="s">
        <v>12858</v>
      </c>
      <c r="C38" s="102"/>
      <c r="D38" s="102" t="s">
        <v>2299</v>
      </c>
      <c r="E38" s="101">
        <v>43405</v>
      </c>
      <c r="H38" s="19">
        <f t="shared" si="7"/>
        <v>1</v>
      </c>
      <c r="J38" s="114" t="s">
        <v>13016</v>
      </c>
      <c r="K38" s="99" t="str">
        <f t="shared" si="12"/>
        <v>x5018</v>
      </c>
      <c r="L38" s="102" t="s">
        <v>13016</v>
      </c>
      <c r="M38" s="102" t="s">
        <v>12997</v>
      </c>
      <c r="N38" s="102"/>
      <c r="O38" s="102"/>
      <c r="P38" s="102"/>
      <c r="Q38" s="102"/>
      <c r="R38" s="102"/>
      <c r="S38" s="101">
        <f t="shared" si="13"/>
        <v>43405</v>
      </c>
      <c r="T38" s="34" t="str">
        <f t="shared" si="14"/>
        <v/>
      </c>
      <c r="U38" s="34" t="str">
        <f t="shared" si="15"/>
        <v/>
      </c>
    </row>
    <row r="39" spans="1:21">
      <c r="A39" s="102" t="s">
        <v>13016</v>
      </c>
      <c r="B39" s="102" t="s">
        <v>12860</v>
      </c>
      <c r="C39" s="102"/>
      <c r="D39" s="102" t="s">
        <v>2299</v>
      </c>
      <c r="E39" s="101">
        <v>43405</v>
      </c>
      <c r="H39" s="19">
        <f t="shared" si="7"/>
        <v>1</v>
      </c>
      <c r="J39" s="116" t="s">
        <v>13017</v>
      </c>
      <c r="K39" s="99" t="str">
        <f t="shared" si="12"/>
        <v>x5019</v>
      </c>
      <c r="L39" s="102" t="s">
        <v>13017</v>
      </c>
      <c r="M39" s="102"/>
      <c r="N39" s="102" t="s">
        <v>359</v>
      </c>
      <c r="O39" s="102"/>
      <c r="P39" s="102"/>
      <c r="Q39" s="102"/>
      <c r="R39" s="102"/>
      <c r="S39" s="101">
        <f t="shared" si="13"/>
        <v>43405</v>
      </c>
      <c r="T39" s="34" t="str">
        <f t="shared" si="14"/>
        <v/>
      </c>
      <c r="U39" s="34" t="str">
        <f t="shared" si="15"/>
        <v/>
      </c>
    </row>
    <row r="40" spans="1:21">
      <c r="A40" s="102" t="s">
        <v>13017</v>
      </c>
      <c r="B40" s="102" t="s">
        <v>12862</v>
      </c>
      <c r="C40" s="102"/>
      <c r="D40" s="102" t="s">
        <v>2299</v>
      </c>
      <c r="E40" s="101">
        <v>43405</v>
      </c>
      <c r="H40" s="19">
        <f t="shared" si="7"/>
        <v>1</v>
      </c>
      <c r="J40" s="114" t="s">
        <v>13015</v>
      </c>
      <c r="K40" s="99" t="str">
        <f t="shared" si="12"/>
        <v>x5017</v>
      </c>
      <c r="L40" s="102" t="s">
        <v>13015</v>
      </c>
      <c r="M40" s="102"/>
      <c r="N40" s="102"/>
      <c r="O40" s="102"/>
      <c r="P40" s="102"/>
      <c r="Q40" s="102"/>
      <c r="R40" s="102"/>
      <c r="S40" s="101">
        <f t="shared" si="13"/>
        <v>43405</v>
      </c>
      <c r="T40" s="34" t="str">
        <f t="shared" si="14"/>
        <v/>
      </c>
      <c r="U40" s="34" t="str">
        <f t="shared" si="15"/>
        <v/>
      </c>
    </row>
    <row r="41" spans="1:21">
      <c r="A41" s="102" t="s">
        <v>13018</v>
      </c>
      <c r="B41" s="102" t="s">
        <v>12864</v>
      </c>
      <c r="C41" s="102"/>
      <c r="D41" s="102" t="s">
        <v>2299</v>
      </c>
      <c r="E41" s="101">
        <v>43405</v>
      </c>
      <c r="H41" s="19">
        <f t="shared" si="7"/>
        <v>1</v>
      </c>
      <c r="J41" s="114" t="s">
        <v>13018</v>
      </c>
      <c r="K41" s="99" t="str">
        <f t="shared" si="12"/>
        <v>x5020</v>
      </c>
      <c r="L41" s="102" t="s">
        <v>13018</v>
      </c>
      <c r="M41" s="102"/>
      <c r="N41" s="102"/>
      <c r="O41" s="102"/>
      <c r="P41" s="102"/>
      <c r="Q41" s="102"/>
      <c r="R41" s="102"/>
      <c r="S41" s="101">
        <f t="shared" si="13"/>
        <v>43405</v>
      </c>
      <c r="T41" s="34" t="str">
        <f t="shared" si="14"/>
        <v/>
      </c>
      <c r="U41" s="34" t="str">
        <f t="shared" si="15"/>
        <v/>
      </c>
    </row>
    <row r="42" spans="1:21">
      <c r="A42" s="102" t="s">
        <v>13019</v>
      </c>
      <c r="B42" s="102" t="s">
        <v>12721</v>
      </c>
      <c r="C42" s="102"/>
      <c r="D42" s="102" t="s">
        <v>2299</v>
      </c>
      <c r="E42" s="101">
        <v>43405</v>
      </c>
      <c r="H42" s="19">
        <f t="shared" si="7"/>
        <v>1</v>
      </c>
      <c r="J42" s="114" t="s">
        <v>13019</v>
      </c>
      <c r="K42" s="99" t="str">
        <f t="shared" si="12"/>
        <v>x6000</v>
      </c>
      <c r="L42" s="102" t="s">
        <v>13019</v>
      </c>
      <c r="M42" s="102"/>
      <c r="N42" s="102"/>
      <c r="O42" s="102"/>
      <c r="P42" s="102"/>
      <c r="Q42" s="102"/>
      <c r="R42" s="102"/>
      <c r="S42" s="101">
        <f t="shared" si="13"/>
        <v>43405</v>
      </c>
      <c r="T42" s="34" t="str">
        <f t="shared" si="14"/>
        <v/>
      </c>
      <c r="U42" s="34" t="str">
        <f t="shared" si="15"/>
        <v/>
      </c>
    </row>
    <row r="43" spans="1:21">
      <c r="A43" s="102" t="s">
        <v>13020</v>
      </c>
      <c r="B43" s="102" t="s">
        <v>12774</v>
      </c>
      <c r="C43" s="102"/>
      <c r="D43" s="102" t="s">
        <v>2299</v>
      </c>
      <c r="E43" s="101">
        <v>43405</v>
      </c>
      <c r="H43" s="19">
        <f t="shared" si="7"/>
        <v>1</v>
      </c>
      <c r="J43" s="114" t="s">
        <v>13020</v>
      </c>
      <c r="K43" s="99" t="str">
        <f t="shared" si="12"/>
        <v>x6001</v>
      </c>
      <c r="L43" s="102" t="s">
        <v>13020</v>
      </c>
      <c r="M43" s="102"/>
      <c r="N43" s="102"/>
      <c r="O43" s="102"/>
      <c r="P43" s="102"/>
      <c r="Q43" s="102"/>
      <c r="R43" s="102"/>
      <c r="S43" s="101">
        <f t="shared" si="13"/>
        <v>43405</v>
      </c>
      <c r="T43" s="34" t="str">
        <f t="shared" si="14"/>
        <v/>
      </c>
      <c r="U43" s="34" t="str">
        <f t="shared" si="15"/>
        <v/>
      </c>
    </row>
  </sheetData>
  <sortState ref="A3:A17">
    <sortCondition ref="A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zoomScale="80" zoomScaleNormal="80" workbookViewId="0">
      <pane ySplit="1" topLeftCell="A2" activePane="bottomLeft" state="frozen"/>
      <selection activeCell="B1" sqref="B1"/>
      <selection pane="bottomLeft" activeCell="J16" sqref="J16"/>
    </sheetView>
  </sheetViews>
  <sheetFormatPr baseColWidth="10" defaultColWidth="9.140625" defaultRowHeight="15"/>
  <cols>
    <col min="1" max="1" width="26" customWidth="1"/>
    <col min="5" max="5" width="13.5703125" style="1" bestFit="1" customWidth="1"/>
    <col min="6" max="6" width="10.5703125" style="1" bestFit="1" customWidth="1"/>
    <col min="7" max="7" width="9.140625" style="1"/>
    <col min="10" max="10" width="28.85546875" customWidth="1"/>
    <col min="12" max="12" width="9.140625" style="1"/>
    <col min="18" max="18" width="14" style="1" customWidth="1"/>
    <col min="19" max="19" width="13.5703125" style="1" bestFit="1" customWidth="1"/>
    <col min="20" max="20" width="10.42578125" style="1" customWidth="1"/>
    <col min="21" max="21" width="11" style="1" customWidth="1"/>
  </cols>
  <sheetData>
    <row r="1" spans="1:24">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130</v>
      </c>
      <c r="B2" s="19" t="s">
        <v>131</v>
      </c>
      <c r="C2" s="19" t="s">
        <v>367</v>
      </c>
      <c r="D2" s="19" t="s">
        <v>2299</v>
      </c>
      <c r="E2" s="34">
        <v>41827</v>
      </c>
      <c r="F2" s="19"/>
      <c r="G2" s="19"/>
      <c r="H2" s="19">
        <f t="shared" ref="H2:H19" si="0">COUNTIF(J:J,A2)</f>
        <v>1</v>
      </c>
      <c r="I2" s="19"/>
      <c r="J2" s="6" t="s">
        <v>1888</v>
      </c>
      <c r="K2" s="19"/>
      <c r="L2" s="19"/>
      <c r="M2" s="19"/>
      <c r="N2" s="19"/>
      <c r="O2" s="19" t="s">
        <v>2299</v>
      </c>
      <c r="P2" s="19"/>
      <c r="Q2" s="19" t="s">
        <v>10645</v>
      </c>
      <c r="R2" s="19" t="s">
        <v>11006</v>
      </c>
      <c r="S2" s="34">
        <v>41827</v>
      </c>
      <c r="T2" s="34"/>
      <c r="U2" s="34">
        <v>43296</v>
      </c>
      <c r="V2" s="19"/>
      <c r="W2" s="19"/>
      <c r="X2" s="19"/>
    </row>
    <row r="3" spans="1:24" s="5" customFormat="1">
      <c r="A3" s="19" t="s">
        <v>1885</v>
      </c>
      <c r="B3" s="19" t="s">
        <v>67</v>
      </c>
      <c r="C3" s="19"/>
      <c r="D3" s="19" t="s">
        <v>2299</v>
      </c>
      <c r="E3" s="34">
        <v>41827</v>
      </c>
      <c r="F3" s="34">
        <v>41639</v>
      </c>
      <c r="G3" s="19"/>
      <c r="H3" s="19">
        <f t="shared" si="0"/>
        <v>1</v>
      </c>
      <c r="I3" s="19"/>
      <c r="J3" s="7" t="s">
        <v>130</v>
      </c>
      <c r="K3" s="19" t="str">
        <f t="shared" ref="K3:K8" si="1">VLOOKUP(J3,$A$2:$B$116,2,0)</f>
        <v>x0</v>
      </c>
      <c r="L3" s="19" t="s">
        <v>12304</v>
      </c>
      <c r="M3" s="19"/>
      <c r="N3" s="19"/>
      <c r="O3" s="19"/>
      <c r="P3" s="19"/>
      <c r="Q3" s="19"/>
      <c r="R3" s="19"/>
      <c r="S3" s="34">
        <f>VLOOKUP(J3,A:G,5,FALSE)</f>
        <v>41827</v>
      </c>
      <c r="T3" s="34" t="str">
        <f>IF(VLOOKUP(J3,A:G,6,FALSE)=0,"",VLOOKUP(J3,A:G,6,FALSE))</f>
        <v/>
      </c>
      <c r="U3" s="34" t="str">
        <f>IF(VLOOKUP(J3,A:G,7,FALSE)=0,"",VLOOKUP(J3,A:G,7,FALSE))</f>
        <v/>
      </c>
      <c r="V3" s="19"/>
      <c r="W3" s="19"/>
      <c r="X3" s="19"/>
    </row>
    <row r="4" spans="1:24" s="5" customFormat="1">
      <c r="A4" s="19" t="s">
        <v>1887</v>
      </c>
      <c r="B4" s="19" t="s">
        <v>68</v>
      </c>
      <c r="C4" s="19"/>
      <c r="D4" s="19" t="s">
        <v>2299</v>
      </c>
      <c r="E4" s="34">
        <v>41827</v>
      </c>
      <c r="F4" s="34">
        <v>41639</v>
      </c>
      <c r="G4" s="19"/>
      <c r="H4" s="19">
        <f t="shared" si="0"/>
        <v>1</v>
      </c>
      <c r="I4" s="19"/>
      <c r="J4" s="7" t="s">
        <v>4972</v>
      </c>
      <c r="K4" s="19" t="str">
        <f t="shared" si="1"/>
        <v>x13</v>
      </c>
      <c r="L4" s="19" t="s">
        <v>10508</v>
      </c>
      <c r="M4" s="19"/>
      <c r="N4" s="19"/>
      <c r="O4" s="19"/>
      <c r="P4" s="19"/>
      <c r="Q4" s="19"/>
      <c r="R4" s="19"/>
      <c r="S4" s="34">
        <f>VLOOKUP(J4,A:G,5,FALSE)</f>
        <v>41827</v>
      </c>
      <c r="T4" s="34" t="str">
        <f>IF(VLOOKUP(J4,A:G,6,FALSE)=0,"",VLOOKUP(J4,A:G,6,FALSE))</f>
        <v/>
      </c>
      <c r="U4" s="34" t="str">
        <f>IF(VLOOKUP(J4,A:G,7,FALSE)=0,"",VLOOKUP(J4,A:G,7,FALSE))</f>
        <v/>
      </c>
      <c r="V4" s="19"/>
      <c r="W4" s="19"/>
      <c r="X4" s="19"/>
    </row>
    <row r="5" spans="1:24" s="5" customFormat="1">
      <c r="A5" s="19" t="s">
        <v>1892</v>
      </c>
      <c r="B5" s="19" t="s">
        <v>69</v>
      </c>
      <c r="C5" s="19"/>
      <c r="D5" s="19" t="s">
        <v>2299</v>
      </c>
      <c r="E5" s="34">
        <v>41827</v>
      </c>
      <c r="F5" s="34"/>
      <c r="G5" s="19"/>
      <c r="H5" s="19">
        <f t="shared" si="0"/>
        <v>1</v>
      </c>
      <c r="I5" s="19"/>
      <c r="J5" s="7" t="s">
        <v>4973</v>
      </c>
      <c r="K5" s="19" t="str">
        <f t="shared" si="1"/>
        <v>x14</v>
      </c>
      <c r="L5" s="19" t="s">
        <v>10509</v>
      </c>
      <c r="M5" s="19"/>
      <c r="N5" s="19"/>
      <c r="O5" s="19"/>
      <c r="P5" s="19"/>
      <c r="Q5" s="19"/>
      <c r="R5" s="19"/>
      <c r="S5" s="34">
        <f t="shared" ref="S5:S23" si="2">VLOOKUP(J5,A:G,5,FALSE)</f>
        <v>41827</v>
      </c>
      <c r="T5" s="34" t="str">
        <f t="shared" ref="T5:T23" si="3">IF(VLOOKUP(J5,A:G,6,FALSE)=0,"",VLOOKUP(J5,A:G,6,FALSE))</f>
        <v/>
      </c>
      <c r="U5" s="34" t="str">
        <f t="shared" ref="U5:U23" si="4">IF(VLOOKUP(J5,A:G,7,FALSE)=0,"",VLOOKUP(J5,A:G,7,FALSE))</f>
        <v/>
      </c>
      <c r="V5" s="19"/>
      <c r="W5" s="19"/>
      <c r="X5" s="19"/>
    </row>
    <row r="6" spans="1:24" s="5" customFormat="1">
      <c r="A6" s="19" t="s">
        <v>1890</v>
      </c>
      <c r="B6" s="19" t="s">
        <v>70</v>
      </c>
      <c r="C6" s="19"/>
      <c r="D6" s="19" t="s">
        <v>2299</v>
      </c>
      <c r="E6" s="34">
        <v>41827</v>
      </c>
      <c r="F6" s="34"/>
      <c r="G6" s="19"/>
      <c r="H6" s="19">
        <f t="shared" si="0"/>
        <v>1</v>
      </c>
      <c r="I6" s="19"/>
      <c r="J6" s="7" t="s">
        <v>4974</v>
      </c>
      <c r="K6" s="19" t="str">
        <f t="shared" si="1"/>
        <v>x15</v>
      </c>
      <c r="L6" s="19" t="s">
        <v>10510</v>
      </c>
      <c r="M6" s="19"/>
      <c r="N6" s="19"/>
      <c r="O6" s="19"/>
      <c r="P6" s="19"/>
      <c r="Q6" s="19"/>
      <c r="R6" s="19"/>
      <c r="S6" s="34">
        <f t="shared" si="2"/>
        <v>41827</v>
      </c>
      <c r="T6" s="34" t="str">
        <f t="shared" si="3"/>
        <v/>
      </c>
      <c r="U6" s="34" t="str">
        <f t="shared" si="4"/>
        <v/>
      </c>
      <c r="V6" s="19"/>
      <c r="W6" s="19"/>
      <c r="X6" s="19"/>
    </row>
    <row r="7" spans="1:24" s="5" customFormat="1">
      <c r="A7" s="19" t="s">
        <v>1889</v>
      </c>
      <c r="B7" s="19" t="s">
        <v>71</v>
      </c>
      <c r="C7" s="19"/>
      <c r="D7" s="19" t="s">
        <v>2299</v>
      </c>
      <c r="E7" s="34">
        <v>41827</v>
      </c>
      <c r="F7" s="34"/>
      <c r="G7" s="19"/>
      <c r="H7" s="19">
        <f t="shared" si="0"/>
        <v>1</v>
      </c>
      <c r="I7" s="19"/>
      <c r="J7" s="7" t="s">
        <v>4975</v>
      </c>
      <c r="K7" s="19" t="str">
        <f t="shared" si="1"/>
        <v>x16</v>
      </c>
      <c r="L7" s="19" t="s">
        <v>10511</v>
      </c>
      <c r="M7" s="19"/>
      <c r="N7" s="19"/>
      <c r="O7" s="19"/>
      <c r="P7" s="19"/>
      <c r="Q7" s="19"/>
      <c r="R7" s="19"/>
      <c r="S7" s="34">
        <f t="shared" si="2"/>
        <v>41827</v>
      </c>
      <c r="T7" s="34" t="str">
        <f t="shared" si="3"/>
        <v/>
      </c>
      <c r="U7" s="34" t="str">
        <f t="shared" si="4"/>
        <v/>
      </c>
      <c r="V7" s="19"/>
      <c r="W7" s="19"/>
      <c r="X7" s="19"/>
    </row>
    <row r="8" spans="1:24" s="5" customFormat="1">
      <c r="A8" s="19" t="s">
        <v>1893</v>
      </c>
      <c r="B8" s="19" t="s">
        <v>72</v>
      </c>
      <c r="C8" s="19"/>
      <c r="D8" s="19" t="s">
        <v>2299</v>
      </c>
      <c r="E8" s="34">
        <v>41827</v>
      </c>
      <c r="F8" s="34"/>
      <c r="G8" s="19"/>
      <c r="H8" s="19">
        <f t="shared" si="0"/>
        <v>1</v>
      </c>
      <c r="I8" s="19"/>
      <c r="J8" s="7" t="s">
        <v>9513</v>
      </c>
      <c r="K8" s="19" t="str">
        <f t="shared" si="1"/>
        <v>x17</v>
      </c>
      <c r="L8" s="19" t="s">
        <v>10512</v>
      </c>
      <c r="M8" s="19"/>
      <c r="N8" s="19"/>
      <c r="O8" s="19"/>
      <c r="P8" s="19"/>
      <c r="Q8" s="19"/>
      <c r="R8" s="19"/>
      <c r="S8" s="34">
        <f t="shared" ref="S8" si="5">VLOOKUP(J8,A:G,5,FALSE)</f>
        <v>41827</v>
      </c>
      <c r="T8" s="34" t="str">
        <f t="shared" ref="T8" si="6">IF(VLOOKUP(J8,A:G,6,FALSE)=0,"",VLOOKUP(J8,A:G,6,FALSE))</f>
        <v/>
      </c>
      <c r="U8" s="34" t="str">
        <f t="shared" ref="U8" si="7">IF(VLOOKUP(J8,A:G,7,FALSE)=0,"",VLOOKUP(J8,A:G,7,FALSE))</f>
        <v/>
      </c>
      <c r="V8" s="19"/>
      <c r="W8" s="19"/>
      <c r="X8" s="19"/>
    </row>
    <row r="9" spans="1:24" s="5" customFormat="1">
      <c r="A9" s="19" t="s">
        <v>1891</v>
      </c>
      <c r="B9" s="19" t="s">
        <v>73</v>
      </c>
      <c r="C9" s="19"/>
      <c r="D9" s="19" t="s">
        <v>2299</v>
      </c>
      <c r="E9" s="34">
        <v>41827</v>
      </c>
      <c r="F9" s="34"/>
      <c r="G9" s="19"/>
      <c r="H9" s="19">
        <f t="shared" si="0"/>
        <v>1</v>
      </c>
      <c r="I9" s="19"/>
      <c r="J9" s="6" t="s">
        <v>1895</v>
      </c>
      <c r="K9" s="19"/>
      <c r="L9" s="19"/>
      <c r="M9" s="19"/>
      <c r="N9" s="19"/>
      <c r="O9" s="19" t="s">
        <v>2299</v>
      </c>
      <c r="P9" s="19"/>
      <c r="Q9" s="19" t="s">
        <v>10645</v>
      </c>
      <c r="R9" s="19" t="s">
        <v>11006</v>
      </c>
      <c r="S9" s="34">
        <v>41827</v>
      </c>
      <c r="T9" s="34"/>
      <c r="U9" s="34"/>
      <c r="V9" s="19"/>
      <c r="W9" s="19"/>
      <c r="X9" s="19"/>
    </row>
    <row r="10" spans="1:24" s="5" customFormat="1">
      <c r="A10" s="19" t="s">
        <v>1894</v>
      </c>
      <c r="B10" s="19" t="s">
        <v>74</v>
      </c>
      <c r="C10" s="19"/>
      <c r="D10" s="19" t="s">
        <v>2299</v>
      </c>
      <c r="E10" s="34">
        <v>41827</v>
      </c>
      <c r="F10" s="34"/>
      <c r="G10" s="19"/>
      <c r="H10" s="19">
        <f t="shared" si="0"/>
        <v>1</v>
      </c>
      <c r="I10" s="19"/>
      <c r="J10" s="7" t="s">
        <v>1889</v>
      </c>
      <c r="K10" s="19" t="str">
        <f t="shared" ref="K10:K23" si="8">VLOOKUP(J10,$A$2:$B$16,2,0)</f>
        <v>x5</v>
      </c>
      <c r="L10" s="19" t="s">
        <v>10513</v>
      </c>
      <c r="M10" s="19"/>
      <c r="N10" s="19"/>
      <c r="O10" s="19"/>
      <c r="P10" s="19"/>
      <c r="Q10" s="19"/>
      <c r="R10" s="19"/>
      <c r="S10" s="34">
        <f t="shared" si="2"/>
        <v>41827</v>
      </c>
      <c r="T10" s="34" t="str">
        <f t="shared" si="3"/>
        <v/>
      </c>
      <c r="U10" s="34" t="str">
        <f t="shared" si="4"/>
        <v/>
      </c>
      <c r="V10" s="19"/>
      <c r="W10" s="19"/>
      <c r="X10" s="19"/>
    </row>
    <row r="11" spans="1:24" s="5" customFormat="1">
      <c r="A11" s="19" t="s">
        <v>838</v>
      </c>
      <c r="B11" s="19" t="s">
        <v>75</v>
      </c>
      <c r="C11" s="19"/>
      <c r="D11" s="19" t="s">
        <v>2299</v>
      </c>
      <c r="E11" s="34">
        <v>41827</v>
      </c>
      <c r="F11" s="34"/>
      <c r="G11" s="19"/>
      <c r="H11" s="19">
        <f t="shared" si="0"/>
        <v>1</v>
      </c>
      <c r="I11" s="19"/>
      <c r="J11" s="7" t="s">
        <v>1890</v>
      </c>
      <c r="K11" s="19" t="str">
        <f t="shared" si="8"/>
        <v>x4</v>
      </c>
      <c r="L11" s="19" t="s">
        <v>10514</v>
      </c>
      <c r="M11" s="19"/>
      <c r="N11" s="19"/>
      <c r="O11" s="19"/>
      <c r="P11" s="19"/>
      <c r="Q11" s="19"/>
      <c r="R11" s="19"/>
      <c r="S11" s="34">
        <f t="shared" si="2"/>
        <v>41827</v>
      </c>
      <c r="T11" s="34" t="str">
        <f t="shared" si="3"/>
        <v/>
      </c>
      <c r="U11" s="34" t="str">
        <f t="shared" si="4"/>
        <v/>
      </c>
      <c r="V11" s="19"/>
      <c r="W11" s="19"/>
      <c r="X11" s="19"/>
    </row>
    <row r="12" spans="1:24" s="5" customFormat="1">
      <c r="A12" s="19" t="s">
        <v>1897</v>
      </c>
      <c r="B12" s="19" t="s">
        <v>76</v>
      </c>
      <c r="C12" s="19"/>
      <c r="D12" s="19" t="s">
        <v>2299</v>
      </c>
      <c r="E12" s="34">
        <v>41827</v>
      </c>
      <c r="F12" s="34"/>
      <c r="G12" s="19"/>
      <c r="H12" s="19">
        <f t="shared" si="0"/>
        <v>1</v>
      </c>
      <c r="I12" s="19"/>
      <c r="J12" s="7" t="s">
        <v>1891</v>
      </c>
      <c r="K12" s="19" t="str">
        <f t="shared" si="8"/>
        <v>x7</v>
      </c>
      <c r="L12" s="19" t="s">
        <v>10515</v>
      </c>
      <c r="M12" s="19"/>
      <c r="N12" s="19"/>
      <c r="O12" s="19"/>
      <c r="P12" s="19"/>
      <c r="Q12" s="19"/>
      <c r="R12" s="19"/>
      <c r="S12" s="34">
        <f t="shared" si="2"/>
        <v>41827</v>
      </c>
      <c r="T12" s="34" t="str">
        <f t="shared" si="3"/>
        <v/>
      </c>
      <c r="U12" s="34" t="str">
        <f t="shared" si="4"/>
        <v/>
      </c>
      <c r="V12" s="19"/>
      <c r="W12" s="19"/>
      <c r="X12" s="19"/>
    </row>
    <row r="13" spans="1:24" s="5" customFormat="1">
      <c r="A13" s="19" t="s">
        <v>1896</v>
      </c>
      <c r="B13" s="19" t="s">
        <v>77</v>
      </c>
      <c r="C13" s="19"/>
      <c r="D13" s="19" t="s">
        <v>2299</v>
      </c>
      <c r="E13" s="34">
        <v>41827</v>
      </c>
      <c r="F13" s="34"/>
      <c r="G13" s="19"/>
      <c r="H13" s="19">
        <f t="shared" si="0"/>
        <v>1</v>
      </c>
      <c r="I13" s="19"/>
      <c r="J13" s="7" t="s">
        <v>1892</v>
      </c>
      <c r="K13" s="19" t="str">
        <f t="shared" si="8"/>
        <v>x3</v>
      </c>
      <c r="L13" s="19" t="s">
        <v>10516</v>
      </c>
      <c r="M13" s="19"/>
      <c r="N13" s="19"/>
      <c r="O13" s="19"/>
      <c r="P13" s="19"/>
      <c r="Q13" s="19"/>
      <c r="R13" s="19"/>
      <c r="S13" s="34">
        <f t="shared" si="2"/>
        <v>41827</v>
      </c>
      <c r="T13" s="34" t="str">
        <f t="shared" si="3"/>
        <v/>
      </c>
      <c r="U13" s="34" t="str">
        <f t="shared" si="4"/>
        <v/>
      </c>
      <c r="V13" s="19"/>
      <c r="W13" s="19"/>
      <c r="X13" s="19"/>
    </row>
    <row r="14" spans="1:24" s="5" customFormat="1">
      <c r="A14" s="19" t="s">
        <v>1886</v>
      </c>
      <c r="B14" s="19" t="s">
        <v>78</v>
      </c>
      <c r="C14" s="19"/>
      <c r="D14" s="19" t="s">
        <v>2299</v>
      </c>
      <c r="E14" s="34">
        <v>41827</v>
      </c>
      <c r="F14" s="34"/>
      <c r="G14" s="19"/>
      <c r="H14" s="19">
        <f t="shared" si="0"/>
        <v>1</v>
      </c>
      <c r="I14" s="19"/>
      <c r="J14" s="7" t="s">
        <v>1893</v>
      </c>
      <c r="K14" s="19" t="str">
        <f t="shared" si="8"/>
        <v>x6</v>
      </c>
      <c r="L14" s="19" t="s">
        <v>10517</v>
      </c>
      <c r="M14" s="19"/>
      <c r="N14" s="19"/>
      <c r="O14" s="19"/>
      <c r="P14" s="19"/>
      <c r="Q14" s="19"/>
      <c r="R14" s="19"/>
      <c r="S14" s="34">
        <f t="shared" si="2"/>
        <v>41827</v>
      </c>
      <c r="T14" s="34" t="str">
        <f t="shared" si="3"/>
        <v/>
      </c>
      <c r="U14" s="34" t="str">
        <f t="shared" si="4"/>
        <v/>
      </c>
      <c r="V14" s="19"/>
      <c r="W14" s="19"/>
      <c r="X14" s="19"/>
    </row>
    <row r="15" spans="1:24" s="5" customFormat="1">
      <c r="A15" s="59" t="s">
        <v>4972</v>
      </c>
      <c r="B15" s="19" t="s">
        <v>79</v>
      </c>
      <c r="C15" s="19"/>
      <c r="D15" s="19" t="s">
        <v>2299</v>
      </c>
      <c r="E15" s="34">
        <v>41827</v>
      </c>
      <c r="F15" s="34"/>
      <c r="G15" s="19"/>
      <c r="H15" s="19">
        <f t="shared" si="0"/>
        <v>1</v>
      </c>
      <c r="I15" s="19"/>
      <c r="J15" s="7" t="s">
        <v>1894</v>
      </c>
      <c r="K15" s="19" t="str">
        <f t="shared" si="8"/>
        <v>x8</v>
      </c>
      <c r="L15" s="19" t="s">
        <v>11096</v>
      </c>
      <c r="M15" s="19"/>
      <c r="N15" s="19"/>
      <c r="O15" s="19"/>
      <c r="P15" s="19"/>
      <c r="Q15" s="19"/>
      <c r="R15" s="19"/>
      <c r="S15" s="34">
        <f t="shared" si="2"/>
        <v>41827</v>
      </c>
      <c r="T15" s="34" t="str">
        <f t="shared" si="3"/>
        <v/>
      </c>
      <c r="U15" s="34" t="str">
        <f t="shared" si="4"/>
        <v/>
      </c>
      <c r="V15" s="19"/>
      <c r="W15" s="19"/>
      <c r="X15" s="19"/>
    </row>
    <row r="16" spans="1:24" s="5" customFormat="1">
      <c r="A16" s="59" t="s">
        <v>4973</v>
      </c>
      <c r="B16" s="19" t="s">
        <v>80</v>
      </c>
      <c r="C16" s="19"/>
      <c r="D16" s="19" t="s">
        <v>2299</v>
      </c>
      <c r="E16" s="34">
        <v>41827</v>
      </c>
      <c r="F16" s="34"/>
      <c r="G16" s="19"/>
      <c r="H16" s="19">
        <f t="shared" si="0"/>
        <v>1</v>
      </c>
      <c r="I16" s="19"/>
      <c r="J16" s="7" t="s">
        <v>838</v>
      </c>
      <c r="K16" s="19" t="str">
        <f t="shared" si="8"/>
        <v>x9</v>
      </c>
      <c r="L16" s="19" t="s">
        <v>10518</v>
      </c>
      <c r="M16" s="19"/>
      <c r="N16" s="19"/>
      <c r="O16" s="19"/>
      <c r="P16" s="19"/>
      <c r="Q16" s="19"/>
      <c r="R16" s="19"/>
      <c r="S16" s="34">
        <f t="shared" si="2"/>
        <v>41827</v>
      </c>
      <c r="T16" s="34" t="str">
        <f t="shared" si="3"/>
        <v/>
      </c>
      <c r="U16" s="34" t="str">
        <f t="shared" si="4"/>
        <v/>
      </c>
      <c r="V16" s="19"/>
      <c r="W16" s="19"/>
      <c r="X16" s="19"/>
    </row>
    <row r="17" spans="1:24" s="5" customFormat="1">
      <c r="A17" s="59" t="s">
        <v>4974</v>
      </c>
      <c r="B17" s="19" t="s">
        <v>81</v>
      </c>
      <c r="C17" s="19"/>
      <c r="D17" s="19" t="s">
        <v>2299</v>
      </c>
      <c r="E17" s="34">
        <v>41827</v>
      </c>
      <c r="F17" s="34"/>
      <c r="G17" s="19"/>
      <c r="H17" s="19">
        <f t="shared" si="0"/>
        <v>1</v>
      </c>
      <c r="I17" s="19"/>
      <c r="J17" s="14" t="s">
        <v>2163</v>
      </c>
      <c r="K17" s="19"/>
      <c r="L17" s="19"/>
      <c r="M17" s="19"/>
      <c r="N17" s="19"/>
      <c r="O17" s="19" t="s">
        <v>2299</v>
      </c>
      <c r="P17" s="19"/>
      <c r="Q17" s="19" t="s">
        <v>10645</v>
      </c>
      <c r="R17" s="19" t="s">
        <v>11006</v>
      </c>
      <c r="S17" s="34">
        <v>41827</v>
      </c>
      <c r="T17" s="34"/>
      <c r="U17" s="34"/>
      <c r="V17" s="19"/>
      <c r="W17" s="19"/>
      <c r="X17" s="19"/>
    </row>
    <row r="18" spans="1:24" s="5" customFormat="1">
      <c r="A18" s="59" t="s">
        <v>4975</v>
      </c>
      <c r="B18" s="19" t="s">
        <v>82</v>
      </c>
      <c r="C18" s="19"/>
      <c r="D18" s="19" t="s">
        <v>2299</v>
      </c>
      <c r="E18" s="34">
        <v>41827</v>
      </c>
      <c r="F18" s="34"/>
      <c r="G18" s="19"/>
      <c r="H18" s="19">
        <f t="shared" si="0"/>
        <v>1</v>
      </c>
      <c r="I18" s="19"/>
      <c r="J18" s="7" t="s">
        <v>1896</v>
      </c>
      <c r="K18" s="19" t="str">
        <f t="shared" si="8"/>
        <v>x11</v>
      </c>
      <c r="L18" s="19" t="s">
        <v>10519</v>
      </c>
      <c r="M18" s="19"/>
      <c r="N18" s="19"/>
      <c r="O18" s="19"/>
      <c r="P18" s="19"/>
      <c r="Q18" s="19"/>
      <c r="R18" s="19"/>
      <c r="S18" s="34">
        <f t="shared" si="2"/>
        <v>41827</v>
      </c>
      <c r="T18" s="34" t="str">
        <f t="shared" si="3"/>
        <v/>
      </c>
      <c r="U18" s="34" t="str">
        <f t="shared" si="4"/>
        <v/>
      </c>
      <c r="V18" s="19"/>
      <c r="W18" s="19"/>
      <c r="X18" s="19"/>
    </row>
    <row r="19" spans="1:24" s="5" customFormat="1">
      <c r="A19" s="19" t="s">
        <v>9513</v>
      </c>
      <c r="B19" s="19" t="s">
        <v>83</v>
      </c>
      <c r="C19" s="19"/>
      <c r="D19" s="19" t="s">
        <v>2299</v>
      </c>
      <c r="E19" s="34">
        <v>41827</v>
      </c>
      <c r="F19" s="34"/>
      <c r="G19" s="19"/>
      <c r="H19" s="19">
        <f t="shared" si="0"/>
        <v>1</v>
      </c>
      <c r="I19" s="19"/>
      <c r="J19" s="7" t="s">
        <v>1897</v>
      </c>
      <c r="K19" s="19" t="str">
        <f t="shared" si="8"/>
        <v>x10</v>
      </c>
      <c r="L19" s="19" t="s">
        <v>10520</v>
      </c>
      <c r="M19" s="19"/>
      <c r="N19" s="19"/>
      <c r="O19" s="19"/>
      <c r="P19" s="19"/>
      <c r="Q19" s="19"/>
      <c r="R19" s="19"/>
      <c r="S19" s="34">
        <f t="shared" si="2"/>
        <v>41827</v>
      </c>
      <c r="T19" s="34" t="str">
        <f t="shared" si="3"/>
        <v/>
      </c>
      <c r="U19" s="34" t="str">
        <f t="shared" si="4"/>
        <v/>
      </c>
      <c r="V19" s="19"/>
      <c r="W19" s="19"/>
      <c r="X19" s="19"/>
    </row>
    <row r="20" spans="1:24" s="5" customFormat="1">
      <c r="A20" s="19"/>
      <c r="B20" s="19"/>
      <c r="C20" s="19"/>
      <c r="D20" s="19"/>
      <c r="E20" s="19"/>
      <c r="F20" s="19"/>
      <c r="G20" s="19"/>
      <c r="H20" s="19"/>
      <c r="I20" s="19"/>
      <c r="J20" s="14" t="s">
        <v>7141</v>
      </c>
      <c r="K20" s="19"/>
      <c r="L20" s="19"/>
      <c r="M20" s="19"/>
      <c r="N20" s="19"/>
      <c r="O20" s="19" t="s">
        <v>2299</v>
      </c>
      <c r="P20" s="19"/>
      <c r="Q20" s="19" t="s">
        <v>10645</v>
      </c>
      <c r="R20" s="19"/>
      <c r="S20" s="34">
        <v>42277</v>
      </c>
      <c r="T20" s="34"/>
      <c r="U20" s="34">
        <v>42277</v>
      </c>
      <c r="V20" s="19"/>
      <c r="W20" s="19"/>
      <c r="X20" s="19"/>
    </row>
    <row r="21" spans="1:24" s="5" customFormat="1">
      <c r="A21" s="19"/>
      <c r="B21" s="19"/>
      <c r="C21" s="19"/>
      <c r="D21" s="19"/>
      <c r="E21" s="19"/>
      <c r="F21" s="19"/>
      <c r="G21" s="19"/>
      <c r="H21" s="19"/>
      <c r="I21" s="19"/>
      <c r="J21" s="7" t="s">
        <v>1887</v>
      </c>
      <c r="K21" s="19" t="str">
        <f t="shared" si="8"/>
        <v>x2</v>
      </c>
      <c r="L21" s="19" t="str">
        <f>J21</f>
        <v>Call and put [B]</v>
      </c>
      <c r="M21" s="19"/>
      <c r="N21" s="19"/>
      <c r="O21" s="19"/>
      <c r="P21" s="19"/>
      <c r="Q21" s="19"/>
      <c r="R21" s="19"/>
      <c r="S21" s="34">
        <f t="shared" si="2"/>
        <v>41827</v>
      </c>
      <c r="T21" s="34">
        <f t="shared" si="3"/>
        <v>41639</v>
      </c>
      <c r="U21" s="34" t="str">
        <f t="shared" si="4"/>
        <v/>
      </c>
      <c r="V21" s="19"/>
      <c r="W21" s="19"/>
      <c r="X21" s="19"/>
    </row>
    <row r="22" spans="1:24" s="5" customFormat="1">
      <c r="A22" s="19"/>
      <c r="B22" s="19"/>
      <c r="C22" s="19"/>
      <c r="D22" s="19"/>
      <c r="E22" s="19"/>
      <c r="F22" s="19"/>
      <c r="G22" s="19"/>
      <c r="H22" s="19"/>
      <c r="I22" s="19"/>
      <c r="J22" s="8" t="s">
        <v>1885</v>
      </c>
      <c r="K22" s="19" t="str">
        <f t="shared" si="8"/>
        <v>x1</v>
      </c>
      <c r="L22" s="19" t="str">
        <f>J22</f>
        <v>Call [C]</v>
      </c>
      <c r="M22" s="19"/>
      <c r="N22" s="19"/>
      <c r="O22" s="19"/>
      <c r="P22" s="19"/>
      <c r="Q22" s="19"/>
      <c r="R22" s="19"/>
      <c r="S22" s="34">
        <f t="shared" si="2"/>
        <v>41827</v>
      </c>
      <c r="T22" s="34">
        <f t="shared" si="3"/>
        <v>41639</v>
      </c>
      <c r="U22" s="34" t="str">
        <f t="shared" si="4"/>
        <v/>
      </c>
      <c r="V22" s="19"/>
      <c r="W22" s="19"/>
      <c r="X22" s="19"/>
    </row>
    <row r="23" spans="1:24" s="5" customFormat="1">
      <c r="A23" s="19"/>
      <c r="B23" s="19"/>
      <c r="C23" s="19"/>
      <c r="D23" s="19"/>
      <c r="E23" s="19"/>
      <c r="F23" s="19"/>
      <c r="G23" s="19"/>
      <c r="H23" s="19"/>
      <c r="I23" s="19"/>
      <c r="J23" s="8" t="s">
        <v>1886</v>
      </c>
      <c r="K23" s="19" t="str">
        <f t="shared" si="8"/>
        <v>x12</v>
      </c>
      <c r="L23" s="19" t="str">
        <f>J23</f>
        <v>Put [P]</v>
      </c>
      <c r="M23" s="19"/>
      <c r="N23" s="19"/>
      <c r="O23" s="19"/>
      <c r="P23" s="19"/>
      <c r="Q23" s="19"/>
      <c r="R23" s="19"/>
      <c r="S23" s="34">
        <f t="shared" si="2"/>
        <v>41827</v>
      </c>
      <c r="T23" s="34" t="str">
        <f t="shared" si="3"/>
        <v/>
      </c>
      <c r="U23" s="34" t="str">
        <f t="shared" si="4"/>
        <v/>
      </c>
      <c r="V23" s="19"/>
      <c r="W23" s="19"/>
      <c r="X23" s="19"/>
    </row>
    <row r="24" spans="1:24" s="5" customFormat="1">
      <c r="A24" s="19"/>
      <c r="B24" s="19"/>
      <c r="C24" s="19"/>
      <c r="D24" s="19"/>
      <c r="E24" s="19"/>
      <c r="F24" s="19"/>
      <c r="G24" s="19"/>
      <c r="H24" s="19"/>
      <c r="I24" s="19"/>
      <c r="J24" s="19"/>
      <c r="K24" s="19"/>
      <c r="L24" s="19"/>
      <c r="M24" s="19"/>
      <c r="N24" s="19"/>
      <c r="O24" s="19"/>
      <c r="P24" s="19"/>
      <c r="Q24" s="19"/>
      <c r="R24" s="19"/>
      <c r="S24" s="19"/>
      <c r="T24" s="19"/>
      <c r="U24" s="19"/>
      <c r="V24" s="19"/>
      <c r="W24" s="19"/>
      <c r="X24" s="19"/>
    </row>
    <row r="25" spans="1:24" s="5" customForma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c r="A26" s="19"/>
      <c r="B26" s="19"/>
      <c r="C26" s="19"/>
      <c r="D26" s="19"/>
      <c r="E26" s="19"/>
      <c r="F26" s="19"/>
      <c r="G26" s="19"/>
      <c r="H26" s="19"/>
      <c r="I26" s="19"/>
      <c r="J26" s="19"/>
      <c r="K26" s="19"/>
      <c r="L26" s="19"/>
      <c r="M26" s="19"/>
      <c r="N26" s="19"/>
      <c r="O26" s="19"/>
      <c r="P26" s="19"/>
      <c r="Q26" s="19"/>
      <c r="R26" s="19"/>
      <c r="S26" s="19"/>
      <c r="T26" s="19"/>
      <c r="U26" s="19"/>
      <c r="V26" s="19"/>
      <c r="W26" s="23"/>
      <c r="X26" s="23"/>
    </row>
    <row r="27" spans="1:24">
      <c r="A27" s="19"/>
      <c r="B27" s="19"/>
      <c r="C27" s="19"/>
      <c r="D27" s="19"/>
      <c r="E27" s="19"/>
      <c r="F27" s="19"/>
      <c r="G27" s="19"/>
      <c r="H27" s="19"/>
      <c r="I27" s="19"/>
      <c r="J27" s="19"/>
      <c r="K27" s="19"/>
      <c r="L27" s="19"/>
      <c r="M27" s="19"/>
      <c r="N27" s="19"/>
      <c r="O27" s="19"/>
      <c r="P27" s="19"/>
      <c r="Q27" s="19"/>
      <c r="R27" s="19"/>
      <c r="S27" s="19"/>
      <c r="T27" s="19"/>
      <c r="U27" s="19"/>
      <c r="V27" s="19"/>
      <c r="W27" s="23"/>
      <c r="X27" s="23"/>
    </row>
    <row r="28" spans="1:24">
      <c r="A28" s="19"/>
      <c r="B28" s="19"/>
      <c r="C28" s="19"/>
      <c r="D28" s="19"/>
      <c r="E28" s="19"/>
      <c r="F28" s="19"/>
      <c r="G28" s="19"/>
      <c r="H28" s="19"/>
      <c r="I28" s="19"/>
      <c r="J28" s="19"/>
      <c r="K28" s="19"/>
      <c r="L28" s="19"/>
      <c r="M28" s="19"/>
      <c r="N28" s="19"/>
      <c r="O28" s="19"/>
      <c r="P28" s="19"/>
      <c r="Q28" s="19"/>
      <c r="R28" s="19"/>
      <c r="S28" s="19"/>
      <c r="T28" s="19"/>
      <c r="U28" s="19"/>
      <c r="V28" s="19"/>
      <c r="W28" s="23"/>
      <c r="X28" s="23"/>
    </row>
    <row r="29" spans="1:24">
      <c r="A29" s="19"/>
      <c r="B29" s="19"/>
      <c r="C29" s="19"/>
      <c r="D29" s="19"/>
      <c r="E29" s="19"/>
      <c r="F29" s="19"/>
      <c r="G29" s="19"/>
      <c r="H29" s="19"/>
      <c r="I29" s="19"/>
      <c r="J29" s="19"/>
      <c r="K29" s="19"/>
      <c r="L29" s="19"/>
      <c r="M29" s="19"/>
      <c r="N29" s="19"/>
      <c r="O29" s="19"/>
      <c r="P29" s="19"/>
      <c r="Q29" s="19"/>
      <c r="R29" s="19"/>
      <c r="S29" s="19"/>
      <c r="T29" s="19"/>
      <c r="U29" s="19"/>
      <c r="V29" s="19"/>
      <c r="W29" s="23"/>
      <c r="X29" s="23"/>
    </row>
    <row r="30" spans="1:24">
      <c r="A30" s="23"/>
      <c r="B30" s="23"/>
      <c r="C30" s="23"/>
      <c r="D30" s="23"/>
      <c r="E30" s="23"/>
      <c r="F30" s="23"/>
      <c r="G30" s="23"/>
      <c r="H30" s="23"/>
      <c r="I30" s="23"/>
      <c r="J30" s="19"/>
      <c r="K30" s="19"/>
      <c r="L30" s="19"/>
      <c r="M30" s="19"/>
      <c r="N30" s="19"/>
      <c r="O30" s="19"/>
      <c r="P30" s="19"/>
      <c r="Q30" s="19"/>
      <c r="R30" s="19"/>
      <c r="S30" s="19"/>
      <c r="T30" s="19"/>
      <c r="U30" s="19"/>
      <c r="V30" s="19"/>
      <c r="W30" s="23"/>
      <c r="X30" s="23"/>
    </row>
    <row r="31" spans="1:24">
      <c r="A31" s="23"/>
      <c r="B31" s="23"/>
      <c r="C31" s="23"/>
      <c r="D31" s="23"/>
      <c r="E31" s="23"/>
      <c r="F31" s="23"/>
      <c r="G31" s="23"/>
      <c r="H31" s="23"/>
      <c r="I31" s="23"/>
      <c r="J31" s="23"/>
      <c r="K31" s="23"/>
      <c r="L31" s="23"/>
      <c r="M31" s="23"/>
      <c r="N31" s="23"/>
      <c r="O31" s="23"/>
      <c r="P31" s="23"/>
      <c r="Q31" s="23"/>
      <c r="R31" s="23"/>
      <c r="S31" s="23"/>
      <c r="T31" s="23"/>
      <c r="U31" s="23"/>
      <c r="V31" s="23"/>
      <c r="W31" s="23"/>
      <c r="X31" s="23"/>
    </row>
    <row r="32" spans="1:24">
      <c r="A32" s="23"/>
      <c r="B32" s="23"/>
      <c r="C32" s="23"/>
      <c r="D32" s="23"/>
      <c r="E32" s="23"/>
      <c r="F32" s="23"/>
      <c r="G32" s="23"/>
      <c r="H32" s="23"/>
      <c r="I32" s="23"/>
      <c r="J32" s="23"/>
      <c r="K32" s="23"/>
      <c r="L32" s="23"/>
      <c r="M32" s="23"/>
      <c r="N32" s="23"/>
      <c r="O32" s="23"/>
      <c r="P32" s="23"/>
      <c r="Q32" s="23"/>
      <c r="R32" s="23"/>
      <c r="S32" s="23"/>
      <c r="T32" s="23"/>
      <c r="U32" s="23"/>
      <c r="V32" s="23"/>
      <c r="W32" s="23"/>
      <c r="X32" s="23"/>
    </row>
    <row r="33" spans="1:24">
      <c r="A33" s="23"/>
      <c r="B33" s="23"/>
      <c r="C33" s="23"/>
      <c r="D33" s="23"/>
      <c r="E33" s="23"/>
      <c r="F33" s="23"/>
      <c r="G33" s="23"/>
      <c r="H33" s="23"/>
      <c r="I33" s="23"/>
      <c r="J33" s="23"/>
      <c r="K33" s="23"/>
      <c r="L33" s="23"/>
      <c r="M33" s="23"/>
      <c r="N33" s="23"/>
      <c r="O33" s="23"/>
      <c r="P33" s="23"/>
      <c r="Q33" s="23"/>
      <c r="R33" s="23"/>
      <c r="S33" s="23"/>
      <c r="T33" s="23"/>
      <c r="U33" s="23"/>
      <c r="V33" s="23"/>
      <c r="W33" s="23"/>
      <c r="X33" s="23"/>
    </row>
    <row r="34" spans="1:24">
      <c r="A34" s="23"/>
      <c r="B34" s="23"/>
      <c r="C34" s="23"/>
      <c r="D34" s="23"/>
      <c r="E34" s="23"/>
      <c r="F34" s="23"/>
      <c r="G34" s="23"/>
      <c r="H34" s="23"/>
      <c r="I34" s="23"/>
      <c r="J34" s="23"/>
      <c r="K34" s="23"/>
      <c r="L34" s="23"/>
      <c r="M34" s="23"/>
      <c r="N34" s="23"/>
      <c r="O34" s="23"/>
      <c r="P34" s="23"/>
      <c r="Q34" s="23"/>
      <c r="R34" s="23"/>
      <c r="S34" s="23"/>
      <c r="T34" s="23"/>
      <c r="U34" s="23"/>
      <c r="V34" s="23"/>
      <c r="W34" s="23"/>
      <c r="X34" s="23"/>
    </row>
    <row r="35" spans="1:24">
      <c r="A35" s="23"/>
      <c r="B35" s="23"/>
      <c r="C35" s="23"/>
      <c r="D35" s="23"/>
      <c r="E35" s="23"/>
      <c r="F35" s="23"/>
      <c r="G35" s="23"/>
      <c r="H35" s="23"/>
      <c r="I35" s="23"/>
      <c r="J35" s="23"/>
      <c r="K35" s="23"/>
      <c r="L35" s="23"/>
      <c r="M35" s="23"/>
      <c r="N35" s="23"/>
      <c r="O35" s="23"/>
      <c r="P35" s="23"/>
      <c r="Q35" s="23"/>
      <c r="R35" s="23"/>
      <c r="S35" s="23"/>
      <c r="T35" s="23"/>
      <c r="U35" s="23"/>
      <c r="V35" s="23"/>
      <c r="W35" s="23"/>
      <c r="X35" s="23"/>
    </row>
    <row r="36" spans="1:24">
      <c r="A36" s="23"/>
      <c r="B36" s="23"/>
      <c r="C36" s="23"/>
      <c r="D36" s="23"/>
      <c r="E36" s="23"/>
      <c r="F36" s="23"/>
      <c r="G36" s="23"/>
      <c r="H36" s="23"/>
      <c r="I36" s="23"/>
      <c r="J36" s="23"/>
      <c r="K36" s="23"/>
      <c r="L36" s="23"/>
      <c r="M36" s="23"/>
      <c r="N36" s="23"/>
      <c r="O36" s="23"/>
      <c r="P36" s="23"/>
      <c r="Q36" s="23"/>
      <c r="R36" s="23"/>
      <c r="S36" s="23"/>
      <c r="T36" s="23"/>
      <c r="U36" s="23"/>
      <c r="V36" s="23"/>
      <c r="W36" s="23"/>
      <c r="X36" s="23"/>
    </row>
    <row r="37" spans="1:24">
      <c r="J37" s="23"/>
      <c r="K37" s="23"/>
      <c r="L37" s="23"/>
      <c r="M37" s="23"/>
      <c r="N37" s="23"/>
      <c r="O37" s="23"/>
      <c r="P37" s="23"/>
      <c r="Q37" s="23"/>
      <c r="R37" s="23"/>
      <c r="S37" s="23"/>
      <c r="T37" s="23"/>
      <c r="U37" s="23"/>
      <c r="V37" s="23"/>
    </row>
  </sheetData>
  <sortState ref="A3:A16">
    <sortCondition ref="A16"/>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zoomScale="80" zoomScaleNormal="80" workbookViewId="0">
      <pane ySplit="1" topLeftCell="A2" activePane="bottomLeft" state="frozen"/>
      <selection activeCell="I31" sqref="I31"/>
      <selection pane="bottomLeft"/>
    </sheetView>
  </sheetViews>
  <sheetFormatPr baseColWidth="10" defaultColWidth="9.140625" defaultRowHeight="15"/>
  <cols>
    <col min="1" max="1" width="32.42578125" customWidth="1"/>
    <col min="5" max="5" width="12.5703125" style="1" customWidth="1"/>
    <col min="6" max="6" width="10.5703125" style="1" bestFit="1" customWidth="1"/>
    <col min="7" max="7" width="9.140625" style="1"/>
    <col min="10" max="10" width="33.5703125" customWidth="1"/>
    <col min="11" max="11" width="9.85546875" bestFit="1" customWidth="1"/>
    <col min="12" max="12" width="9.85546875" style="1" customWidth="1"/>
    <col min="18" max="18" width="9.140625" style="1"/>
    <col min="19" max="19" width="13.85546875" style="1" bestFit="1" customWidth="1"/>
    <col min="20" max="20" width="10.5703125" style="1" bestFit="1" customWidth="1"/>
    <col min="21" max="21" width="9.140625" style="1"/>
  </cols>
  <sheetData>
    <row r="1" spans="1:28">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row>
    <row r="2" spans="1:28">
      <c r="A2" s="19" t="s">
        <v>130</v>
      </c>
      <c r="B2" s="19" t="s">
        <v>131</v>
      </c>
      <c r="C2" s="19" t="s">
        <v>367</v>
      </c>
      <c r="D2" s="19" t="s">
        <v>2299</v>
      </c>
      <c r="E2" s="34">
        <v>41827</v>
      </c>
      <c r="F2" s="19"/>
      <c r="G2" s="19"/>
      <c r="H2" s="19">
        <f>COUNTIF(J:J,A2)</f>
        <v>2</v>
      </c>
      <c r="I2" s="19"/>
      <c r="J2" s="6" t="s">
        <v>3890</v>
      </c>
      <c r="K2" s="19"/>
      <c r="L2" s="19"/>
      <c r="M2" s="19"/>
      <c r="N2" s="19"/>
      <c r="O2" s="19" t="s">
        <v>2299</v>
      </c>
      <c r="P2" s="19"/>
      <c r="Q2" s="19" t="s">
        <v>1965</v>
      </c>
      <c r="R2" s="19"/>
      <c r="S2" s="34">
        <v>41827</v>
      </c>
      <c r="T2" s="34"/>
      <c r="U2" s="34"/>
      <c r="V2" s="19"/>
      <c r="W2" s="23"/>
      <c r="X2" s="23"/>
      <c r="Y2" s="23"/>
      <c r="Z2" s="23"/>
      <c r="AA2" s="23"/>
      <c r="AB2" s="23"/>
    </row>
    <row r="3" spans="1:28">
      <c r="A3" s="19" t="s">
        <v>1675</v>
      </c>
      <c r="B3" s="19" t="s">
        <v>67</v>
      </c>
      <c r="C3" s="19"/>
      <c r="D3" s="19" t="s">
        <v>2299</v>
      </c>
      <c r="E3" s="34">
        <v>41827</v>
      </c>
      <c r="F3" s="34">
        <v>42277</v>
      </c>
      <c r="G3" s="19"/>
      <c r="H3" s="19">
        <f t="shared" ref="H3:H16" si="0">COUNTIF(J:J,A3)</f>
        <v>0</v>
      </c>
      <c r="I3" s="19"/>
      <c r="J3" s="7" t="s">
        <v>130</v>
      </c>
      <c r="K3" s="19" t="str">
        <f>VLOOKUP(J3,$A$2:$B$23,2,FALSE)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c r="X3" s="23"/>
      <c r="Y3" s="23"/>
      <c r="Z3" s="23"/>
      <c r="AA3" s="23"/>
      <c r="AB3" s="23"/>
    </row>
    <row r="4" spans="1:28">
      <c r="A4" s="19" t="s">
        <v>1676</v>
      </c>
      <c r="B4" s="19" t="s">
        <v>68</v>
      </c>
      <c r="C4" s="19"/>
      <c r="D4" s="19" t="s">
        <v>2299</v>
      </c>
      <c r="E4" s="34">
        <v>41827</v>
      </c>
      <c r="F4" s="34">
        <v>42277</v>
      </c>
      <c r="G4" s="19"/>
      <c r="H4" s="19">
        <f t="shared" si="0"/>
        <v>1</v>
      </c>
      <c r="I4" s="19"/>
      <c r="J4" s="8" t="s">
        <v>1675</v>
      </c>
      <c r="K4" s="19" t="str">
        <f t="shared" ref="K4:K19" si="1">VLOOKUP(J4,$A$2:$B$23,2,FALSE)</f>
        <v>x1</v>
      </c>
      <c r="L4" s="19" t="str">
        <f t="shared" ref="L4:L19" si="2">J4</f>
        <v>&gt; 90%</v>
      </c>
      <c r="M4" s="19"/>
      <c r="N4" s="19" t="s">
        <v>359</v>
      </c>
      <c r="O4" s="19"/>
      <c r="P4" s="19"/>
      <c r="Q4" s="19"/>
      <c r="R4" s="19"/>
      <c r="S4" s="34">
        <f t="shared" ref="S4:S19" si="3">VLOOKUP(J4,A:G,5,FALSE)</f>
        <v>41827</v>
      </c>
      <c r="T4" s="34">
        <f t="shared" ref="T4:T19" si="4">IF(VLOOKUP(J4,A:G,6,FALSE)=0,"",VLOOKUP(J4,A:G,6,FALSE))</f>
        <v>42277</v>
      </c>
      <c r="U4" s="34" t="str">
        <f t="shared" ref="U4:U19" si="5">IF(VLOOKUP(J4,A:G,7,FALSE)=0,"",VLOOKUP(J4,A:G,7,FALSE))</f>
        <v/>
      </c>
      <c r="V4" s="19"/>
      <c r="W4" s="23"/>
      <c r="X4" s="23"/>
      <c r="Y4" s="23"/>
      <c r="Z4" s="23"/>
      <c r="AA4" s="23"/>
      <c r="AB4" s="23"/>
    </row>
    <row r="5" spans="1:28">
      <c r="A5" s="19" t="s">
        <v>7537</v>
      </c>
      <c r="B5" s="19" t="s">
        <v>69</v>
      </c>
      <c r="C5" s="19"/>
      <c r="D5" s="19" t="s">
        <v>2299</v>
      </c>
      <c r="E5" s="34">
        <v>42277</v>
      </c>
      <c r="F5" s="19"/>
      <c r="G5" s="19"/>
      <c r="H5" s="19">
        <f t="shared" si="0"/>
        <v>1</v>
      </c>
      <c r="I5" s="19"/>
      <c r="J5" s="60" t="s">
        <v>10789</v>
      </c>
      <c r="K5" s="19" t="str">
        <f t="shared" si="1"/>
        <v>x2</v>
      </c>
      <c r="L5" s="19" t="str">
        <f t="shared" si="2"/>
        <v>≤ 10%</v>
      </c>
      <c r="M5" s="19"/>
      <c r="N5" s="19" t="s">
        <v>359</v>
      </c>
      <c r="O5" s="19"/>
      <c r="P5" s="19"/>
      <c r="Q5" s="19"/>
      <c r="R5" s="19"/>
      <c r="S5" s="34">
        <f t="shared" si="3"/>
        <v>41827</v>
      </c>
      <c r="T5" s="34">
        <f t="shared" si="4"/>
        <v>42277</v>
      </c>
      <c r="U5" s="34" t="str">
        <f t="shared" si="5"/>
        <v/>
      </c>
      <c r="V5" s="19"/>
      <c r="W5" s="23"/>
      <c r="X5" s="23"/>
      <c r="Y5" s="23"/>
      <c r="Z5" s="23"/>
      <c r="AA5" s="23"/>
      <c r="AB5" s="23"/>
    </row>
    <row r="6" spans="1:28">
      <c r="A6" s="19" t="s">
        <v>7538</v>
      </c>
      <c r="B6" s="19" t="s">
        <v>70</v>
      </c>
      <c r="C6" s="19"/>
      <c r="D6" s="19" t="s">
        <v>2299</v>
      </c>
      <c r="E6" s="34">
        <v>42277</v>
      </c>
      <c r="F6" s="19"/>
      <c r="G6" s="19"/>
      <c r="H6" s="19">
        <f t="shared" si="0"/>
        <v>1</v>
      </c>
      <c r="I6" s="19"/>
      <c r="J6" s="6" t="s">
        <v>7549</v>
      </c>
      <c r="K6" s="19"/>
      <c r="L6" s="19"/>
      <c r="M6" s="19"/>
      <c r="N6" s="19"/>
      <c r="O6" s="19" t="s">
        <v>2299</v>
      </c>
      <c r="P6" s="19"/>
      <c r="Q6" s="19" t="s">
        <v>1965</v>
      </c>
      <c r="R6" s="19"/>
      <c r="S6" s="34">
        <v>42277</v>
      </c>
      <c r="T6" s="34"/>
      <c r="U6" s="34"/>
      <c r="V6" s="19"/>
      <c r="W6" s="23"/>
      <c r="X6" s="23"/>
      <c r="Y6" s="23"/>
      <c r="Z6" s="23"/>
      <c r="AA6" s="23"/>
      <c r="AB6" s="23"/>
    </row>
    <row r="7" spans="1:28">
      <c r="A7" s="19" t="s">
        <v>7539</v>
      </c>
      <c r="B7" s="19" t="s">
        <v>71</v>
      </c>
      <c r="C7" s="19"/>
      <c r="D7" s="19" t="s">
        <v>2299</v>
      </c>
      <c r="E7" s="34">
        <v>42277</v>
      </c>
      <c r="F7" s="19"/>
      <c r="G7" s="19"/>
      <c r="H7" s="19">
        <f t="shared" si="0"/>
        <v>1</v>
      </c>
      <c r="I7" s="19"/>
      <c r="J7" s="7" t="s">
        <v>130</v>
      </c>
      <c r="K7" s="19" t="str">
        <f t="shared" si="1"/>
        <v>x0</v>
      </c>
      <c r="L7" s="19" t="str">
        <f t="shared" si="2"/>
        <v>Total/NA</v>
      </c>
      <c r="M7" s="19" t="s">
        <v>358</v>
      </c>
      <c r="N7" s="19"/>
      <c r="O7" s="19"/>
      <c r="P7" s="19"/>
      <c r="Q7" s="19"/>
      <c r="R7" s="19"/>
      <c r="S7" s="34">
        <f t="shared" si="3"/>
        <v>41827</v>
      </c>
      <c r="T7" s="34" t="str">
        <f t="shared" si="4"/>
        <v/>
      </c>
      <c r="U7" s="34" t="str">
        <f t="shared" si="5"/>
        <v/>
      </c>
      <c r="V7" s="19"/>
      <c r="W7" s="23"/>
      <c r="X7" s="23"/>
      <c r="Y7" s="23"/>
      <c r="Z7" s="23"/>
      <c r="AA7" s="23"/>
      <c r="AB7" s="23"/>
    </row>
    <row r="8" spans="1:28">
      <c r="A8" s="19" t="s">
        <v>7540</v>
      </c>
      <c r="B8" s="19" t="s">
        <v>72</v>
      </c>
      <c r="C8" s="19"/>
      <c r="D8" s="19" t="s">
        <v>2299</v>
      </c>
      <c r="E8" s="34">
        <v>42277</v>
      </c>
      <c r="F8" s="19"/>
      <c r="G8" s="19"/>
      <c r="H8" s="19">
        <f t="shared" si="0"/>
        <v>1</v>
      </c>
      <c r="I8" s="19"/>
      <c r="J8" s="8" t="s">
        <v>7537</v>
      </c>
      <c r="K8" s="19" t="str">
        <f t="shared" si="1"/>
        <v>x3</v>
      </c>
      <c r="L8" s="19" t="str">
        <f t="shared" si="2"/>
        <v>Up to 0.5 per cent</v>
      </c>
      <c r="M8" s="19"/>
      <c r="N8" s="19" t="s">
        <v>359</v>
      </c>
      <c r="O8" s="19"/>
      <c r="P8" s="19"/>
      <c r="Q8" s="19"/>
      <c r="R8" s="19"/>
      <c r="S8" s="34">
        <f t="shared" si="3"/>
        <v>42277</v>
      </c>
      <c r="T8" s="34" t="str">
        <f t="shared" si="4"/>
        <v/>
      </c>
      <c r="U8" s="34" t="str">
        <f t="shared" si="5"/>
        <v/>
      </c>
      <c r="V8" s="19"/>
      <c r="W8" s="23"/>
      <c r="X8" s="23"/>
      <c r="Y8" s="23"/>
      <c r="Z8" s="23"/>
      <c r="AA8" s="23"/>
      <c r="AB8" s="23"/>
    </row>
    <row r="9" spans="1:28">
      <c r="A9" s="19" t="s">
        <v>7541</v>
      </c>
      <c r="B9" s="19" t="s">
        <v>73</v>
      </c>
      <c r="C9" s="19"/>
      <c r="D9" s="19" t="s">
        <v>2299</v>
      </c>
      <c r="E9" s="34">
        <v>42277</v>
      </c>
      <c r="F9" s="19"/>
      <c r="G9" s="19"/>
      <c r="H9" s="19">
        <f t="shared" si="0"/>
        <v>1</v>
      </c>
      <c r="I9" s="19"/>
      <c r="J9" s="8" t="s">
        <v>7538</v>
      </c>
      <c r="K9" s="19" t="str">
        <f t="shared" si="1"/>
        <v>x4</v>
      </c>
      <c r="L9" s="19" t="str">
        <f t="shared" si="2"/>
        <v>Above 0.5% and up to 1.0%</v>
      </c>
      <c r="M9" s="19"/>
      <c r="N9" s="19" t="s">
        <v>359</v>
      </c>
      <c r="O9" s="19"/>
      <c r="P9" s="19"/>
      <c r="Q9" s="19"/>
      <c r="R9" s="19"/>
      <c r="S9" s="34">
        <f t="shared" si="3"/>
        <v>42277</v>
      </c>
      <c r="T9" s="34" t="str">
        <f t="shared" si="4"/>
        <v/>
      </c>
      <c r="U9" s="34" t="str">
        <f t="shared" si="5"/>
        <v/>
      </c>
      <c r="V9" s="19"/>
      <c r="W9" s="23"/>
      <c r="X9" s="23"/>
      <c r="Y9" s="23"/>
      <c r="Z9" s="23"/>
      <c r="AA9" s="23"/>
      <c r="AB9" s="23"/>
    </row>
    <row r="10" spans="1:28">
      <c r="A10" s="19" t="s">
        <v>7542</v>
      </c>
      <c r="B10" s="19" t="s">
        <v>74</v>
      </c>
      <c r="C10" s="19"/>
      <c r="D10" s="19" t="s">
        <v>2299</v>
      </c>
      <c r="E10" s="34">
        <v>42277</v>
      </c>
      <c r="F10" s="19"/>
      <c r="G10" s="19"/>
      <c r="H10" s="19">
        <f t="shared" si="0"/>
        <v>1</v>
      </c>
      <c r="I10" s="19"/>
      <c r="J10" s="8" t="s">
        <v>7539</v>
      </c>
      <c r="K10" s="19" t="str">
        <f t="shared" si="1"/>
        <v>x5</v>
      </c>
      <c r="L10" s="19" t="str">
        <f t="shared" si="2"/>
        <v>Above 1.0% and up to 1.5%</v>
      </c>
      <c r="M10" s="19"/>
      <c r="N10" s="19" t="s">
        <v>359</v>
      </c>
      <c r="O10" s="19"/>
      <c r="P10" s="19"/>
      <c r="Q10" s="19"/>
      <c r="R10" s="19"/>
      <c r="S10" s="34">
        <f t="shared" si="3"/>
        <v>42277</v>
      </c>
      <c r="T10" s="34" t="str">
        <f t="shared" si="4"/>
        <v/>
      </c>
      <c r="U10" s="34" t="str">
        <f t="shared" si="5"/>
        <v/>
      </c>
      <c r="V10" s="19"/>
      <c r="W10" s="23"/>
      <c r="X10" s="23"/>
      <c r="Y10" s="23"/>
      <c r="Z10" s="23"/>
      <c r="AA10" s="23"/>
      <c r="AB10" s="23"/>
    </row>
    <row r="11" spans="1:28">
      <c r="A11" s="19" t="s">
        <v>7543</v>
      </c>
      <c r="B11" s="19" t="s">
        <v>75</v>
      </c>
      <c r="C11" s="19"/>
      <c r="D11" s="19" t="s">
        <v>2299</v>
      </c>
      <c r="E11" s="34">
        <v>42277</v>
      </c>
      <c r="F11" s="19"/>
      <c r="G11" s="19"/>
      <c r="H11" s="19">
        <f t="shared" si="0"/>
        <v>1</v>
      </c>
      <c r="I11" s="19"/>
      <c r="J11" s="8" t="s">
        <v>7540</v>
      </c>
      <c r="K11" s="19" t="str">
        <f t="shared" si="1"/>
        <v>x6</v>
      </c>
      <c r="L11" s="19" t="str">
        <f t="shared" si="2"/>
        <v>Above 1.5% and up to 2.0%</v>
      </c>
      <c r="M11" s="19"/>
      <c r="N11" s="19" t="s">
        <v>359</v>
      </c>
      <c r="O11" s="19"/>
      <c r="P11" s="19"/>
      <c r="Q11" s="19"/>
      <c r="R11" s="19"/>
      <c r="S11" s="34">
        <f t="shared" si="3"/>
        <v>42277</v>
      </c>
      <c r="T11" s="34" t="str">
        <f t="shared" si="4"/>
        <v/>
      </c>
      <c r="U11" s="34" t="str">
        <f t="shared" si="5"/>
        <v/>
      </c>
      <c r="V11" s="19"/>
      <c r="W11" s="23"/>
      <c r="X11" s="23"/>
      <c r="Y11" s="23"/>
      <c r="Z11" s="23"/>
      <c r="AA11" s="23"/>
      <c r="AB11" s="23"/>
    </row>
    <row r="12" spans="1:28">
      <c r="A12" s="19" t="s">
        <v>7544</v>
      </c>
      <c r="B12" s="19" t="s">
        <v>76</v>
      </c>
      <c r="C12" s="19"/>
      <c r="D12" s="19" t="s">
        <v>2299</v>
      </c>
      <c r="E12" s="34">
        <v>42277</v>
      </c>
      <c r="F12" s="19"/>
      <c r="G12" s="19"/>
      <c r="H12" s="19">
        <f t="shared" si="0"/>
        <v>1</v>
      </c>
      <c r="I12" s="19"/>
      <c r="J12" s="8" t="s">
        <v>7541</v>
      </c>
      <c r="K12" s="19" t="str">
        <f t="shared" si="1"/>
        <v>x7</v>
      </c>
      <c r="L12" s="19" t="str">
        <f t="shared" si="2"/>
        <v>Above 2.0% and up to 2.5%</v>
      </c>
      <c r="M12" s="19"/>
      <c r="N12" s="19" t="s">
        <v>359</v>
      </c>
      <c r="O12" s="19"/>
      <c r="P12" s="19"/>
      <c r="Q12" s="19"/>
      <c r="R12" s="19"/>
      <c r="S12" s="34">
        <f t="shared" si="3"/>
        <v>42277</v>
      </c>
      <c r="T12" s="34" t="str">
        <f t="shared" si="4"/>
        <v/>
      </c>
      <c r="U12" s="34" t="str">
        <f t="shared" si="5"/>
        <v/>
      </c>
      <c r="V12" s="19"/>
      <c r="W12" s="23"/>
      <c r="X12" s="23"/>
      <c r="Y12" s="23"/>
      <c r="Z12" s="23"/>
      <c r="AA12" s="23"/>
      <c r="AB12" s="23"/>
    </row>
    <row r="13" spans="1:28">
      <c r="A13" s="19" t="s">
        <v>7545</v>
      </c>
      <c r="B13" s="19" t="s">
        <v>77</v>
      </c>
      <c r="C13" s="19"/>
      <c r="D13" s="19" t="s">
        <v>2299</v>
      </c>
      <c r="E13" s="34">
        <v>42277</v>
      </c>
      <c r="F13" s="19"/>
      <c r="G13" s="19"/>
      <c r="H13" s="19">
        <f t="shared" si="0"/>
        <v>1</v>
      </c>
      <c r="I13" s="19"/>
      <c r="J13" s="8" t="s">
        <v>7542</v>
      </c>
      <c r="K13" s="19" t="str">
        <f t="shared" si="1"/>
        <v>x8</v>
      </c>
      <c r="L13" s="19" t="str">
        <f t="shared" si="2"/>
        <v>Above 2.5% and up to 3.0%</v>
      </c>
      <c r="M13" s="19"/>
      <c r="N13" s="19" t="s">
        <v>359</v>
      </c>
      <c r="O13" s="19"/>
      <c r="P13" s="19"/>
      <c r="Q13" s="19"/>
      <c r="R13" s="19"/>
      <c r="S13" s="34">
        <f t="shared" si="3"/>
        <v>42277</v>
      </c>
      <c r="T13" s="34" t="str">
        <f t="shared" si="4"/>
        <v/>
      </c>
      <c r="U13" s="34" t="str">
        <f t="shared" si="5"/>
        <v/>
      </c>
      <c r="V13" s="19"/>
      <c r="W13" s="23"/>
      <c r="X13" s="23"/>
      <c r="Y13" s="23"/>
      <c r="Z13" s="23"/>
      <c r="AA13" s="23"/>
      <c r="AB13" s="23"/>
    </row>
    <row r="14" spans="1:28">
      <c r="A14" s="19" t="s">
        <v>7546</v>
      </c>
      <c r="B14" s="19" t="s">
        <v>78</v>
      </c>
      <c r="C14" s="19"/>
      <c r="D14" s="19" t="s">
        <v>2299</v>
      </c>
      <c r="E14" s="34">
        <v>42277</v>
      </c>
      <c r="F14" s="19"/>
      <c r="G14" s="19"/>
      <c r="H14" s="19">
        <f t="shared" si="0"/>
        <v>1</v>
      </c>
      <c r="I14" s="19"/>
      <c r="J14" s="8" t="s">
        <v>7543</v>
      </c>
      <c r="K14" s="19" t="str">
        <f t="shared" si="1"/>
        <v>x9</v>
      </c>
      <c r="L14" s="19" t="str">
        <f t="shared" si="2"/>
        <v>Above 3.0% and up to 4.0%</v>
      </c>
      <c r="M14" s="19"/>
      <c r="N14" s="19" t="s">
        <v>359</v>
      </c>
      <c r="O14" s="19"/>
      <c r="P14" s="19"/>
      <c r="Q14" s="19"/>
      <c r="R14" s="19"/>
      <c r="S14" s="34">
        <f t="shared" si="3"/>
        <v>42277</v>
      </c>
      <c r="T14" s="34" t="str">
        <f t="shared" si="4"/>
        <v/>
      </c>
      <c r="U14" s="34" t="str">
        <f t="shared" si="5"/>
        <v/>
      </c>
      <c r="V14" s="19"/>
      <c r="W14" s="23"/>
      <c r="X14" s="23"/>
      <c r="Y14" s="23"/>
      <c r="Z14" s="23"/>
      <c r="AA14" s="23"/>
      <c r="AB14" s="23"/>
    </row>
    <row r="15" spans="1:28">
      <c r="A15" s="19" t="s">
        <v>7547</v>
      </c>
      <c r="B15" s="19" t="s">
        <v>79</v>
      </c>
      <c r="C15" s="19"/>
      <c r="D15" s="19" t="s">
        <v>2299</v>
      </c>
      <c r="E15" s="34">
        <v>42277</v>
      </c>
      <c r="F15" s="19"/>
      <c r="G15" s="19"/>
      <c r="H15" s="19">
        <f t="shared" si="0"/>
        <v>1</v>
      </c>
      <c r="I15" s="19"/>
      <c r="J15" s="8" t="s">
        <v>7544</v>
      </c>
      <c r="K15" s="19" t="str">
        <f t="shared" si="1"/>
        <v>x10</v>
      </c>
      <c r="L15" s="19" t="str">
        <f t="shared" si="2"/>
        <v>Above 4.0% and up to 5.0%</v>
      </c>
      <c r="M15" s="19"/>
      <c r="N15" s="19" t="s">
        <v>359</v>
      </c>
      <c r="O15" s="19"/>
      <c r="P15" s="19"/>
      <c r="Q15" s="19"/>
      <c r="R15" s="19"/>
      <c r="S15" s="34">
        <f t="shared" si="3"/>
        <v>42277</v>
      </c>
      <c r="T15" s="34" t="str">
        <f t="shared" si="4"/>
        <v/>
      </c>
      <c r="U15" s="34" t="str">
        <f t="shared" si="5"/>
        <v/>
      </c>
      <c r="V15" s="19"/>
      <c r="W15" s="23"/>
      <c r="X15" s="23"/>
      <c r="Y15" s="23"/>
      <c r="Z15" s="23"/>
      <c r="AA15" s="23"/>
      <c r="AB15" s="23"/>
    </row>
    <row r="16" spans="1:28">
      <c r="A16" s="19" t="s">
        <v>7548</v>
      </c>
      <c r="B16" s="19" t="s">
        <v>80</v>
      </c>
      <c r="C16" s="19"/>
      <c r="D16" s="19" t="s">
        <v>2299</v>
      </c>
      <c r="E16" s="34">
        <v>42277</v>
      </c>
      <c r="F16" s="19"/>
      <c r="G16" s="19"/>
      <c r="H16" s="19">
        <f t="shared" si="0"/>
        <v>1</v>
      </c>
      <c r="I16" s="19"/>
      <c r="J16" s="8" t="s">
        <v>7545</v>
      </c>
      <c r="K16" s="19" t="str">
        <f t="shared" si="1"/>
        <v>x11</v>
      </c>
      <c r="L16" s="19" t="str">
        <f t="shared" si="2"/>
        <v>Above 5.0% and up to 6.0%</v>
      </c>
      <c r="M16" s="19"/>
      <c r="N16" s="19" t="s">
        <v>359</v>
      </c>
      <c r="O16" s="19"/>
      <c r="P16" s="19"/>
      <c r="Q16" s="19"/>
      <c r="R16" s="19"/>
      <c r="S16" s="34">
        <f t="shared" si="3"/>
        <v>42277</v>
      </c>
      <c r="T16" s="34" t="str">
        <f t="shared" si="4"/>
        <v/>
      </c>
      <c r="U16" s="34" t="str">
        <f t="shared" si="5"/>
        <v/>
      </c>
      <c r="V16" s="19"/>
      <c r="W16" s="23"/>
      <c r="X16" s="23"/>
      <c r="Y16" s="23"/>
      <c r="Z16" s="23"/>
      <c r="AA16" s="23"/>
      <c r="AB16" s="23"/>
    </row>
    <row r="17" spans="1:28">
      <c r="A17" s="19"/>
      <c r="B17" s="19"/>
      <c r="C17" s="19"/>
      <c r="D17" s="19"/>
      <c r="E17" s="19"/>
      <c r="F17" s="19"/>
      <c r="G17" s="19"/>
      <c r="H17" s="19"/>
      <c r="I17" s="19"/>
      <c r="J17" s="8" t="s">
        <v>7546</v>
      </c>
      <c r="K17" s="19" t="str">
        <f t="shared" si="1"/>
        <v>x12</v>
      </c>
      <c r="L17" s="19" t="str">
        <f t="shared" si="2"/>
        <v>Above 6.0% and up to 7.0%</v>
      </c>
      <c r="M17" s="19"/>
      <c r="N17" s="19" t="s">
        <v>359</v>
      </c>
      <c r="O17" s="19"/>
      <c r="P17" s="19"/>
      <c r="Q17" s="19"/>
      <c r="R17" s="19"/>
      <c r="S17" s="34">
        <f t="shared" si="3"/>
        <v>42277</v>
      </c>
      <c r="T17" s="34" t="str">
        <f t="shared" si="4"/>
        <v/>
      </c>
      <c r="U17" s="34" t="str">
        <f t="shared" si="5"/>
        <v/>
      </c>
      <c r="V17" s="19"/>
      <c r="W17" s="23"/>
      <c r="X17" s="23"/>
      <c r="Y17" s="23"/>
      <c r="Z17" s="23"/>
      <c r="AA17" s="23"/>
      <c r="AB17" s="23"/>
    </row>
    <row r="18" spans="1:28">
      <c r="A18" s="19"/>
      <c r="B18" s="19"/>
      <c r="C18" s="19"/>
      <c r="D18" s="19"/>
      <c r="E18" s="19"/>
      <c r="F18" s="19"/>
      <c r="G18" s="19"/>
      <c r="H18" s="19"/>
      <c r="I18" s="19"/>
      <c r="J18" s="8" t="s">
        <v>7547</v>
      </c>
      <c r="K18" s="19" t="str">
        <f t="shared" si="1"/>
        <v>x13</v>
      </c>
      <c r="L18" s="19" t="str">
        <f t="shared" si="2"/>
        <v>Above 7.0% and up to 8.0%</v>
      </c>
      <c r="M18" s="19"/>
      <c r="N18" s="19" t="s">
        <v>359</v>
      </c>
      <c r="O18" s="19"/>
      <c r="P18" s="19"/>
      <c r="Q18" s="19"/>
      <c r="R18" s="19"/>
      <c r="S18" s="34">
        <f t="shared" si="3"/>
        <v>42277</v>
      </c>
      <c r="T18" s="34" t="str">
        <f t="shared" si="4"/>
        <v/>
      </c>
      <c r="U18" s="34" t="str">
        <f t="shared" si="5"/>
        <v/>
      </c>
      <c r="V18" s="19"/>
      <c r="W18" s="23"/>
      <c r="X18" s="23"/>
      <c r="Y18" s="23"/>
      <c r="Z18" s="23"/>
      <c r="AA18" s="23"/>
      <c r="AB18" s="23"/>
    </row>
    <row r="19" spans="1:28">
      <c r="A19" s="19"/>
      <c r="B19" s="19"/>
      <c r="C19" s="19"/>
      <c r="D19" s="19"/>
      <c r="E19" s="19"/>
      <c r="F19" s="19"/>
      <c r="G19" s="19"/>
      <c r="H19" s="19"/>
      <c r="I19" s="19"/>
      <c r="J19" s="8" t="s">
        <v>7548</v>
      </c>
      <c r="K19" s="19" t="str">
        <f t="shared" si="1"/>
        <v>x14</v>
      </c>
      <c r="L19" s="19" t="str">
        <f t="shared" si="2"/>
        <v>Above 8.0%</v>
      </c>
      <c r="M19" s="19"/>
      <c r="N19" s="19" t="s">
        <v>359</v>
      </c>
      <c r="O19" s="19"/>
      <c r="P19" s="19"/>
      <c r="Q19" s="19"/>
      <c r="R19" s="19"/>
      <c r="S19" s="34">
        <f t="shared" si="3"/>
        <v>42277</v>
      </c>
      <c r="T19" s="34" t="str">
        <f t="shared" si="4"/>
        <v/>
      </c>
      <c r="U19" s="34" t="str">
        <f t="shared" si="5"/>
        <v/>
      </c>
      <c r="V19" s="19"/>
      <c r="W19" s="23"/>
      <c r="X19" s="23"/>
      <c r="Y19" s="23"/>
      <c r="Z19" s="23"/>
      <c r="AA19" s="23"/>
      <c r="AB19" s="23"/>
    </row>
    <row r="20" spans="1:28">
      <c r="A20" s="19"/>
      <c r="B20" s="19"/>
      <c r="C20" s="19"/>
      <c r="D20" s="19"/>
      <c r="E20" s="19"/>
      <c r="F20" s="19"/>
      <c r="G20" s="19"/>
      <c r="H20" s="19"/>
      <c r="I20" s="19"/>
      <c r="J20" s="19"/>
      <c r="K20" s="19"/>
      <c r="L20" s="19"/>
      <c r="M20" s="19"/>
      <c r="N20" s="19"/>
      <c r="O20" s="19"/>
      <c r="P20" s="19"/>
      <c r="Q20" s="19"/>
      <c r="R20" s="19"/>
      <c r="S20" s="19"/>
      <c r="T20" s="19"/>
      <c r="U20" s="19"/>
      <c r="V20" s="19"/>
      <c r="W20" s="23"/>
      <c r="X20" s="23"/>
      <c r="Y20" s="23"/>
      <c r="Z20" s="23"/>
      <c r="AA20" s="23"/>
      <c r="AB20" s="23"/>
    </row>
    <row r="21" spans="1:28">
      <c r="A21" s="19"/>
      <c r="B21" s="19"/>
      <c r="C21" s="19"/>
      <c r="D21" s="19"/>
      <c r="E21" s="19"/>
      <c r="F21" s="19"/>
      <c r="G21" s="19"/>
      <c r="H21" s="19"/>
      <c r="I21" s="19"/>
      <c r="J21" s="19"/>
      <c r="K21" s="19"/>
      <c r="L21" s="19"/>
      <c r="M21" s="19"/>
      <c r="N21" s="19"/>
      <c r="O21" s="19"/>
      <c r="P21" s="19"/>
      <c r="Q21" s="19"/>
      <c r="R21" s="19"/>
      <c r="S21" s="19"/>
      <c r="T21" s="19"/>
      <c r="U21" s="19"/>
      <c r="V21" s="19"/>
      <c r="W21" s="23"/>
      <c r="X21" s="23"/>
      <c r="Y21" s="23"/>
      <c r="Z21" s="23"/>
      <c r="AA21" s="23"/>
      <c r="AB21" s="23"/>
    </row>
    <row r="22" spans="1:28">
      <c r="A22" s="19"/>
      <c r="B22" s="19"/>
      <c r="C22" s="19"/>
      <c r="D22" s="19"/>
      <c r="E22" s="19"/>
      <c r="F22" s="19"/>
      <c r="G22" s="19"/>
      <c r="H22" s="19"/>
      <c r="I22" s="19"/>
      <c r="J22" s="19"/>
      <c r="K22" s="19"/>
      <c r="L22" s="19"/>
      <c r="M22" s="19"/>
      <c r="N22" s="19"/>
      <c r="O22" s="19"/>
      <c r="P22" s="19"/>
      <c r="Q22" s="19"/>
      <c r="R22" s="19"/>
      <c r="S22" s="19"/>
      <c r="T22" s="19"/>
      <c r="U22" s="19"/>
      <c r="V22" s="19"/>
      <c r="W22" s="23"/>
      <c r="X22" s="23"/>
      <c r="Y22" s="23"/>
      <c r="Z22" s="23"/>
      <c r="AA22" s="23"/>
      <c r="AB22" s="23"/>
    </row>
    <row r="23" spans="1:28">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c r="AA23" s="23"/>
      <c r="AB23" s="23"/>
    </row>
    <row r="24" spans="1:28">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c r="AA24" s="23"/>
      <c r="AB24" s="23"/>
    </row>
    <row r="25" spans="1:28">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c r="AA25" s="23"/>
      <c r="AB25" s="23"/>
    </row>
    <row r="26" spans="1:28">
      <c r="A26" s="19"/>
      <c r="B26" s="19"/>
      <c r="C26" s="19"/>
      <c r="D26" s="19"/>
      <c r="E26" s="19"/>
      <c r="F26" s="19"/>
      <c r="G26" s="19"/>
      <c r="H26" s="19"/>
      <c r="I26" s="19"/>
      <c r="J26" s="19"/>
      <c r="K26" s="19"/>
      <c r="L26" s="19"/>
      <c r="M26" s="19"/>
      <c r="N26" s="19"/>
      <c r="O26" s="19"/>
      <c r="P26" s="19"/>
      <c r="Q26" s="19"/>
      <c r="R26" s="19"/>
      <c r="S26" s="19"/>
      <c r="T26" s="19"/>
      <c r="U26" s="19"/>
      <c r="V26" s="19"/>
      <c r="W26" s="23"/>
      <c r="X26" s="23"/>
      <c r="Y26" s="23"/>
      <c r="Z26" s="23"/>
      <c r="AA26" s="23"/>
      <c r="AB26" s="23"/>
    </row>
    <row r="27" spans="1:28">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7"/>
  <sheetViews>
    <sheetView topLeftCell="I1" zoomScale="90" zoomScaleNormal="90" workbookViewId="0">
      <pane ySplit="1" topLeftCell="A44" activePane="bottomLeft" state="frozen"/>
      <selection activeCell="B1" sqref="B1"/>
      <selection pane="bottomLeft" activeCell="R1" sqref="R1"/>
    </sheetView>
  </sheetViews>
  <sheetFormatPr baseColWidth="10" defaultColWidth="9.140625" defaultRowHeight="15"/>
  <cols>
    <col min="1" max="1" width="74" customWidth="1"/>
    <col min="5" max="5" width="13.5703125" style="1" bestFit="1" customWidth="1"/>
    <col min="6" max="6" width="10.5703125" style="1" bestFit="1" customWidth="1"/>
    <col min="7" max="7" width="9.140625" style="1"/>
    <col min="10" max="10" width="87.42578125" customWidth="1"/>
    <col min="12" max="12" width="9.140625" style="1"/>
    <col min="18" max="18" width="9.140625" style="1"/>
    <col min="19" max="19" width="13.5703125" style="1" bestFit="1" customWidth="1"/>
    <col min="20" max="21" width="11.5703125" style="1" customWidth="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19" t="s">
        <v>376</v>
      </c>
      <c r="B2" s="19" t="s">
        <v>131</v>
      </c>
      <c r="C2" s="19" t="s">
        <v>367</v>
      </c>
      <c r="D2" s="19" t="s">
        <v>2299</v>
      </c>
      <c r="E2" s="34">
        <v>41827</v>
      </c>
      <c r="F2" s="19"/>
      <c r="G2" s="19"/>
      <c r="H2" s="19">
        <f>COUNTIF(J:J,A2)</f>
        <v>0</v>
      </c>
      <c r="I2" s="19"/>
      <c r="J2" s="6" t="s">
        <v>1817</v>
      </c>
      <c r="K2" s="19"/>
      <c r="L2" s="19"/>
      <c r="M2" s="19"/>
      <c r="N2" s="19"/>
      <c r="O2" s="19" t="s">
        <v>2299</v>
      </c>
      <c r="P2" s="19"/>
      <c r="Q2" s="19" t="s">
        <v>1818</v>
      </c>
      <c r="R2" s="19"/>
      <c r="S2" s="34">
        <v>41827</v>
      </c>
      <c r="T2" s="34"/>
      <c r="U2" s="34">
        <v>43296</v>
      </c>
      <c r="V2" s="19"/>
      <c r="W2" s="19"/>
    </row>
    <row r="3" spans="1:23" s="5" customFormat="1">
      <c r="A3" s="19" t="s">
        <v>3480</v>
      </c>
      <c r="B3" s="19" t="s">
        <v>67</v>
      </c>
      <c r="C3" s="19"/>
      <c r="D3" s="19" t="s">
        <v>2299</v>
      </c>
      <c r="E3" s="34">
        <v>41827</v>
      </c>
      <c r="F3" s="34">
        <v>41639</v>
      </c>
      <c r="G3" s="19"/>
      <c r="H3" s="19">
        <f t="shared" ref="H3:H64" si="0">COUNTIF(J:J,A3)</f>
        <v>1</v>
      </c>
      <c r="I3" s="19"/>
      <c r="J3" s="7" t="s">
        <v>1798</v>
      </c>
      <c r="K3" s="19" t="str">
        <f>VLOOKUP(J3,$A$2:$B$135,2,0)</f>
        <v>x17</v>
      </c>
      <c r="L3" s="19" t="str">
        <f>J3</f>
        <v>Percentage of gross Technical Provisions concerned by used of simplified methods for calculation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1808</v>
      </c>
      <c r="B4" s="19" t="s">
        <v>68</v>
      </c>
      <c r="C4" s="19"/>
      <c r="D4" s="19" t="s">
        <v>2299</v>
      </c>
      <c r="E4" s="34">
        <v>41827</v>
      </c>
      <c r="F4" s="34"/>
      <c r="G4" s="19"/>
      <c r="H4" s="19">
        <f t="shared" si="0"/>
        <v>1</v>
      </c>
      <c r="I4" s="19"/>
      <c r="J4" s="7" t="s">
        <v>1799</v>
      </c>
      <c r="K4" s="19" t="str">
        <f t="shared" ref="K4:K64" si="1">VLOOKUP(J4,$A$2:$B$135,2,0)</f>
        <v>x20</v>
      </c>
      <c r="L4" s="19" t="str">
        <f t="shared" ref="L4:L64" si="2">J4</f>
        <v>Percentage of the level of guarantee</v>
      </c>
      <c r="M4" s="19"/>
      <c r="N4" s="19"/>
      <c r="O4" s="19"/>
      <c r="P4" s="19"/>
      <c r="Q4" s="19"/>
      <c r="R4" s="19"/>
      <c r="S4" s="34">
        <f t="shared" ref="S4:S64" si="3">VLOOKUP(J4,A:G,5,FALSE)</f>
        <v>41827</v>
      </c>
      <c r="T4" s="34" t="str">
        <f t="shared" ref="T4:T64" si="4">IF(VLOOKUP(J4,A:G,6,FALSE)=0,"",VLOOKUP(J4,A:G,6,FALSE))</f>
        <v/>
      </c>
      <c r="U4" s="34" t="str">
        <f t="shared" ref="U4:U64" si="5">IF(VLOOKUP(J4,A:G,7,FALSE)=0,"",VLOOKUP(J4,A:G,7,FALSE))</f>
        <v/>
      </c>
      <c r="V4" s="19"/>
      <c r="W4" s="19"/>
    </row>
    <row r="5" spans="1:23" s="5" customFormat="1">
      <c r="A5" s="19" t="s">
        <v>2088</v>
      </c>
      <c r="B5" s="19" t="s">
        <v>69</v>
      </c>
      <c r="C5" s="19"/>
      <c r="D5" s="19" t="s">
        <v>2299</v>
      </c>
      <c r="E5" s="34">
        <v>41827</v>
      </c>
      <c r="F5" s="34">
        <v>41639</v>
      </c>
      <c r="G5" s="19"/>
      <c r="H5" s="19">
        <f t="shared" si="0"/>
        <v>1</v>
      </c>
      <c r="I5" s="19"/>
      <c r="J5" s="7" t="s">
        <v>9983</v>
      </c>
      <c r="K5" s="19" t="str">
        <f t="shared" si="1"/>
        <v>x13</v>
      </c>
      <c r="L5" s="19" t="str">
        <f t="shared" si="2"/>
        <v>Percent of interest rate</v>
      </c>
      <c r="M5" s="19"/>
      <c r="N5" s="19"/>
      <c r="O5" s="19"/>
      <c r="P5" s="19"/>
      <c r="Q5" s="19"/>
      <c r="R5" s="19"/>
      <c r="S5" s="34">
        <f t="shared" si="3"/>
        <v>41827</v>
      </c>
      <c r="T5" s="34" t="str">
        <f t="shared" si="4"/>
        <v/>
      </c>
      <c r="U5" s="34" t="str">
        <f t="shared" si="5"/>
        <v/>
      </c>
      <c r="V5" s="19"/>
      <c r="W5" s="19"/>
    </row>
    <row r="6" spans="1:23" s="5" customFormat="1">
      <c r="A6" s="19" t="s">
        <v>6253</v>
      </c>
      <c r="B6" s="19" t="s">
        <v>70</v>
      </c>
      <c r="C6" s="19"/>
      <c r="D6" s="19" t="s">
        <v>2299</v>
      </c>
      <c r="E6" s="34">
        <v>41827</v>
      </c>
      <c r="F6" s="34"/>
      <c r="G6" s="19"/>
      <c r="H6" s="19">
        <f t="shared" si="0"/>
        <v>1</v>
      </c>
      <c r="I6" s="19"/>
      <c r="J6" s="7" t="s">
        <v>1800</v>
      </c>
      <c r="K6" s="19" t="str">
        <f t="shared" si="1"/>
        <v>x8</v>
      </c>
      <c r="L6" s="19" t="str">
        <f t="shared" si="2"/>
        <v>Inflation rate</v>
      </c>
      <c r="M6" s="19"/>
      <c r="N6" s="19"/>
      <c r="O6" s="19"/>
      <c r="P6" s="19"/>
      <c r="Q6" s="19"/>
      <c r="R6" s="19"/>
      <c r="S6" s="34">
        <f t="shared" si="3"/>
        <v>41827</v>
      </c>
      <c r="T6" s="34" t="str">
        <f t="shared" si="4"/>
        <v/>
      </c>
      <c r="U6" s="34" t="str">
        <f t="shared" si="5"/>
        <v/>
      </c>
      <c r="V6" s="19"/>
      <c r="W6" s="19"/>
    </row>
    <row r="7" spans="1:23" s="5" customFormat="1">
      <c r="A7" s="19" t="s">
        <v>1807</v>
      </c>
      <c r="B7" s="19" t="s">
        <v>71</v>
      </c>
      <c r="C7" s="19"/>
      <c r="D7" s="19" t="s">
        <v>2299</v>
      </c>
      <c r="E7" s="34">
        <v>41827</v>
      </c>
      <c r="F7" s="34"/>
      <c r="G7" s="19"/>
      <c r="H7" s="19">
        <f t="shared" si="0"/>
        <v>1</v>
      </c>
      <c r="I7" s="19"/>
      <c r="J7" s="7" t="s">
        <v>1801</v>
      </c>
      <c r="K7" s="19" t="str">
        <f t="shared" si="1"/>
        <v>x19</v>
      </c>
      <c r="L7" s="19" t="str">
        <f t="shared" si="2"/>
        <v>Percentage of share reinsurer</v>
      </c>
      <c r="M7" s="19"/>
      <c r="N7" s="19"/>
      <c r="O7" s="19"/>
      <c r="P7" s="19"/>
      <c r="Q7" s="19"/>
      <c r="R7" s="19"/>
      <c r="S7" s="34">
        <f t="shared" si="3"/>
        <v>41827</v>
      </c>
      <c r="T7" s="34" t="str">
        <f t="shared" si="4"/>
        <v/>
      </c>
      <c r="U7" s="34" t="str">
        <f t="shared" si="5"/>
        <v/>
      </c>
      <c r="V7" s="19"/>
      <c r="W7" s="19"/>
    </row>
    <row r="8" spans="1:23" s="5" customFormat="1">
      <c r="A8" s="19" t="s">
        <v>1810</v>
      </c>
      <c r="B8" s="19" t="s">
        <v>72</v>
      </c>
      <c r="C8" s="19"/>
      <c r="D8" s="19" t="s">
        <v>2299</v>
      </c>
      <c r="E8" s="34">
        <v>41827</v>
      </c>
      <c r="F8" s="34"/>
      <c r="G8" s="19"/>
      <c r="H8" s="19">
        <f t="shared" si="0"/>
        <v>1</v>
      </c>
      <c r="I8" s="19"/>
      <c r="J8" s="7" t="s">
        <v>3480</v>
      </c>
      <c r="K8" s="19" t="str">
        <f t="shared" si="1"/>
        <v>x1</v>
      </c>
      <c r="L8" s="19" t="str">
        <f t="shared" si="2"/>
        <v>Aggregated deductibles</v>
      </c>
      <c r="M8" s="19"/>
      <c r="N8" s="19"/>
      <c r="O8" s="19"/>
      <c r="P8" s="19"/>
      <c r="Q8" s="19"/>
      <c r="R8" s="19"/>
      <c r="S8" s="34">
        <f t="shared" si="3"/>
        <v>41827</v>
      </c>
      <c r="T8" s="34">
        <f t="shared" si="4"/>
        <v>41639</v>
      </c>
      <c r="U8" s="34" t="str">
        <f t="shared" si="5"/>
        <v/>
      </c>
      <c r="V8" s="19"/>
      <c r="W8" s="19"/>
    </row>
    <row r="9" spans="1:23" s="5" customFormat="1">
      <c r="A9" s="19" t="s">
        <v>1805</v>
      </c>
      <c r="B9" s="19" t="s">
        <v>73</v>
      </c>
      <c r="C9" s="19"/>
      <c r="D9" s="19" t="s">
        <v>2299</v>
      </c>
      <c r="E9" s="34">
        <v>41827</v>
      </c>
      <c r="F9" s="34"/>
      <c r="G9" s="19"/>
      <c r="H9" s="19">
        <f t="shared" si="0"/>
        <v>1</v>
      </c>
      <c r="I9" s="19"/>
      <c r="J9" s="7" t="s">
        <v>430</v>
      </c>
      <c r="K9" s="19" t="str">
        <f t="shared" si="1"/>
        <v>x28</v>
      </c>
      <c r="L9" s="19" t="str">
        <f t="shared" si="2"/>
        <v>Retention or priority</v>
      </c>
      <c r="M9" s="19"/>
      <c r="N9" s="19"/>
      <c r="O9" s="19"/>
      <c r="P9" s="19"/>
      <c r="Q9" s="19"/>
      <c r="R9" s="19"/>
      <c r="S9" s="34">
        <f t="shared" si="3"/>
        <v>41827</v>
      </c>
      <c r="T9" s="34">
        <f t="shared" si="4"/>
        <v>42277</v>
      </c>
      <c r="U9" s="34" t="str">
        <f t="shared" si="5"/>
        <v/>
      </c>
      <c r="V9" s="19"/>
      <c r="W9" s="19"/>
    </row>
    <row r="10" spans="1:23" s="5" customFormat="1">
      <c r="A10" s="19" t="s">
        <v>1800</v>
      </c>
      <c r="B10" s="19" t="s">
        <v>74</v>
      </c>
      <c r="C10" s="19"/>
      <c r="D10" s="19" t="s">
        <v>2299</v>
      </c>
      <c r="E10" s="34">
        <v>41827</v>
      </c>
      <c r="F10" s="34"/>
      <c r="G10" s="19"/>
      <c r="H10" s="19">
        <f t="shared" si="0"/>
        <v>1</v>
      </c>
      <c r="I10" s="19"/>
      <c r="J10" s="7" t="s">
        <v>431</v>
      </c>
      <c r="K10" s="19" t="str">
        <f t="shared" si="1"/>
        <v>x11</v>
      </c>
      <c r="L10" s="19" t="str">
        <f t="shared" si="2"/>
        <v>Limit</v>
      </c>
      <c r="M10" s="19"/>
      <c r="N10" s="19"/>
      <c r="O10" s="19"/>
      <c r="P10" s="19"/>
      <c r="Q10" s="19"/>
      <c r="R10" s="19"/>
      <c r="S10" s="34">
        <f t="shared" si="3"/>
        <v>41827</v>
      </c>
      <c r="T10" s="34">
        <f t="shared" si="4"/>
        <v>41639</v>
      </c>
      <c r="U10" s="34" t="str">
        <f t="shared" si="5"/>
        <v/>
      </c>
      <c r="V10" s="19"/>
      <c r="W10" s="19"/>
    </row>
    <row r="11" spans="1:23" s="5" customFormat="1">
      <c r="A11" s="19" t="s">
        <v>2108</v>
      </c>
      <c r="B11" s="19" t="s">
        <v>75</v>
      </c>
      <c r="C11" s="19"/>
      <c r="D11" s="19" t="s">
        <v>2299</v>
      </c>
      <c r="E11" s="34">
        <v>41827</v>
      </c>
      <c r="F11" s="34"/>
      <c r="G11" s="19"/>
      <c r="H11" s="19">
        <f t="shared" si="0"/>
        <v>1</v>
      </c>
      <c r="I11" s="19"/>
      <c r="J11" s="7" t="s">
        <v>2271</v>
      </c>
      <c r="K11" s="19" t="str">
        <f t="shared" si="1"/>
        <v>x32</v>
      </c>
      <c r="L11" s="19" t="str">
        <f t="shared" si="2"/>
        <v>XL rate 1</v>
      </c>
      <c r="M11" s="19"/>
      <c r="N11" s="19"/>
      <c r="O11" s="19"/>
      <c r="P11" s="19"/>
      <c r="Q11" s="19"/>
      <c r="R11" s="19"/>
      <c r="S11" s="34">
        <f t="shared" si="3"/>
        <v>41827</v>
      </c>
      <c r="T11" s="34" t="str">
        <f t="shared" si="4"/>
        <v/>
      </c>
      <c r="U11" s="34" t="str">
        <f t="shared" si="5"/>
        <v/>
      </c>
      <c r="V11" s="19"/>
      <c r="W11" s="19"/>
    </row>
    <row r="12" spans="1:23" s="5" customFormat="1">
      <c r="A12" s="19" t="s">
        <v>2109</v>
      </c>
      <c r="B12" s="19" t="s">
        <v>76</v>
      </c>
      <c r="C12" s="19"/>
      <c r="D12" s="19" t="s">
        <v>2299</v>
      </c>
      <c r="E12" s="34">
        <v>41827</v>
      </c>
      <c r="F12" s="34"/>
      <c r="G12" s="19"/>
      <c r="H12" s="19">
        <f t="shared" si="0"/>
        <v>1</v>
      </c>
      <c r="I12" s="19"/>
      <c r="J12" s="7" t="s">
        <v>1802</v>
      </c>
      <c r="K12" s="19" t="str">
        <f t="shared" si="1"/>
        <v>x33</v>
      </c>
      <c r="L12" s="19" t="str">
        <f t="shared" si="2"/>
        <v>XL rate 2</v>
      </c>
      <c r="M12" s="19"/>
      <c r="N12" s="19"/>
      <c r="O12" s="19"/>
      <c r="P12" s="19"/>
      <c r="Q12" s="19"/>
      <c r="R12" s="19"/>
      <c r="S12" s="34">
        <f t="shared" si="3"/>
        <v>41827</v>
      </c>
      <c r="T12" s="34" t="str">
        <f t="shared" si="4"/>
        <v/>
      </c>
      <c r="U12" s="34" t="str">
        <f t="shared" si="5"/>
        <v/>
      </c>
      <c r="V12" s="19"/>
      <c r="W12" s="19"/>
    </row>
    <row r="13" spans="1:23" s="5" customFormat="1">
      <c r="A13" s="19" t="s">
        <v>431</v>
      </c>
      <c r="B13" s="19" t="s">
        <v>77</v>
      </c>
      <c r="C13" s="19"/>
      <c r="D13" s="19" t="s">
        <v>2299</v>
      </c>
      <c r="E13" s="34">
        <v>41827</v>
      </c>
      <c r="F13" s="34">
        <v>41639</v>
      </c>
      <c r="G13" s="19"/>
      <c r="H13" s="19">
        <f t="shared" si="0"/>
        <v>1</v>
      </c>
      <c r="I13" s="19"/>
      <c r="J13" s="7" t="s">
        <v>1803</v>
      </c>
      <c r="K13" s="19" t="str">
        <f t="shared" si="1"/>
        <v>x27</v>
      </c>
      <c r="L13" s="19" t="str">
        <f t="shared" si="2"/>
        <v>Ratio of Eligible own funds to SCR</v>
      </c>
      <c r="M13" s="19"/>
      <c r="N13" s="19"/>
      <c r="O13" s="19"/>
      <c r="P13" s="19"/>
      <c r="Q13" s="19"/>
      <c r="R13" s="19"/>
      <c r="S13" s="34">
        <f t="shared" si="3"/>
        <v>41827</v>
      </c>
      <c r="T13" s="34" t="str">
        <f t="shared" si="4"/>
        <v/>
      </c>
      <c r="U13" s="34" t="str">
        <f t="shared" si="5"/>
        <v/>
      </c>
      <c r="V13" s="19"/>
      <c r="W13" s="19"/>
    </row>
    <row r="14" spans="1:23" s="5" customFormat="1">
      <c r="A14" s="19" t="s">
        <v>1806</v>
      </c>
      <c r="B14" s="19" t="s">
        <v>78</v>
      </c>
      <c r="C14" s="19"/>
      <c r="D14" s="19" t="s">
        <v>2299</v>
      </c>
      <c r="E14" s="34">
        <v>41827</v>
      </c>
      <c r="F14" s="34"/>
      <c r="G14" s="19"/>
      <c r="H14" s="19">
        <f t="shared" si="0"/>
        <v>1</v>
      </c>
      <c r="I14" s="19"/>
      <c r="J14" s="7" t="s">
        <v>1804</v>
      </c>
      <c r="K14" s="19" t="str">
        <f t="shared" si="1"/>
        <v>x25</v>
      </c>
      <c r="L14" s="19" t="str">
        <f t="shared" si="2"/>
        <v>Ratio of Eligible own funds to MCR</v>
      </c>
      <c r="M14" s="19"/>
      <c r="N14" s="19"/>
      <c r="O14" s="19"/>
      <c r="P14" s="19"/>
      <c r="Q14" s="19"/>
      <c r="R14" s="19"/>
      <c r="S14" s="34">
        <f t="shared" si="3"/>
        <v>41827</v>
      </c>
      <c r="T14" s="34" t="str">
        <f t="shared" si="4"/>
        <v/>
      </c>
      <c r="U14" s="34" t="str">
        <f t="shared" si="5"/>
        <v/>
      </c>
      <c r="V14" s="19"/>
      <c r="W14" s="19"/>
    </row>
    <row r="15" spans="1:23" s="5" customFormat="1">
      <c r="A15" s="19" t="s">
        <v>9983</v>
      </c>
      <c r="B15" s="19" t="s">
        <v>79</v>
      </c>
      <c r="C15" s="19"/>
      <c r="D15" s="19" t="s">
        <v>2299</v>
      </c>
      <c r="E15" s="34">
        <v>41827</v>
      </c>
      <c r="F15" s="34"/>
      <c r="G15" s="19"/>
      <c r="H15" s="19">
        <f t="shared" si="0"/>
        <v>1</v>
      </c>
      <c r="I15" s="19"/>
      <c r="J15" s="7" t="s">
        <v>1805</v>
      </c>
      <c r="K15" s="19" t="str">
        <f t="shared" si="1"/>
        <v>x7</v>
      </c>
      <c r="L15" s="19" t="str">
        <f t="shared" si="2"/>
        <v>Fixed annual return</v>
      </c>
      <c r="M15" s="19"/>
      <c r="N15" s="19"/>
      <c r="O15" s="19"/>
      <c r="P15" s="19"/>
      <c r="Q15" s="19"/>
      <c r="R15" s="19"/>
      <c r="S15" s="34">
        <f t="shared" si="3"/>
        <v>41827</v>
      </c>
      <c r="T15" s="34" t="str">
        <f t="shared" si="4"/>
        <v/>
      </c>
      <c r="U15" s="34" t="str">
        <f t="shared" si="5"/>
        <v/>
      </c>
      <c r="V15" s="19"/>
      <c r="W15" s="19"/>
    </row>
    <row r="16" spans="1:23" s="5" customFormat="1">
      <c r="A16" s="19" t="s">
        <v>2104</v>
      </c>
      <c r="B16" s="19" t="s">
        <v>80</v>
      </c>
      <c r="C16" s="19"/>
      <c r="D16" s="19" t="s">
        <v>2299</v>
      </c>
      <c r="E16" s="34">
        <v>41827</v>
      </c>
      <c r="F16" s="34"/>
      <c r="G16" s="19"/>
      <c r="H16" s="19">
        <f t="shared" si="0"/>
        <v>1</v>
      </c>
      <c r="I16" s="19"/>
      <c r="J16" s="7" t="s">
        <v>1806</v>
      </c>
      <c r="K16" s="19" t="str">
        <f t="shared" si="1"/>
        <v>x12</v>
      </c>
      <c r="L16" s="19" t="str">
        <f t="shared" si="2"/>
        <v>Loss given default</v>
      </c>
      <c r="M16" s="19"/>
      <c r="N16" s="19"/>
      <c r="O16" s="19"/>
      <c r="P16" s="19"/>
      <c r="Q16" s="19"/>
      <c r="R16" s="19"/>
      <c r="S16" s="34">
        <f t="shared" si="3"/>
        <v>41827</v>
      </c>
      <c r="T16" s="34" t="str">
        <f t="shared" si="4"/>
        <v/>
      </c>
      <c r="U16" s="34" t="str">
        <f t="shared" si="5"/>
        <v/>
      </c>
      <c r="V16" s="19"/>
      <c r="W16" s="19"/>
    </row>
    <row r="17" spans="1:23" s="5" customFormat="1">
      <c r="A17" s="19" t="s">
        <v>1815</v>
      </c>
      <c r="B17" s="19" t="s">
        <v>81</v>
      </c>
      <c r="C17" s="19"/>
      <c r="D17" s="19" t="s">
        <v>2299</v>
      </c>
      <c r="E17" s="34">
        <v>41827</v>
      </c>
      <c r="F17" s="19"/>
      <c r="G17" s="19"/>
      <c r="H17" s="19">
        <f t="shared" si="0"/>
        <v>1</v>
      </c>
      <c r="I17" s="19"/>
      <c r="J17" s="7" t="s">
        <v>1807</v>
      </c>
      <c r="K17" s="19" t="str">
        <f t="shared" si="1"/>
        <v>x5</v>
      </c>
      <c r="L17" s="19" t="str">
        <f t="shared" si="2"/>
        <v>Detachment point</v>
      </c>
      <c r="M17" s="19"/>
      <c r="N17" s="19"/>
      <c r="O17" s="19"/>
      <c r="P17" s="19"/>
      <c r="Q17" s="19"/>
      <c r="R17" s="19"/>
      <c r="S17" s="34">
        <f t="shared" si="3"/>
        <v>41827</v>
      </c>
      <c r="T17" s="34" t="str">
        <f t="shared" si="4"/>
        <v/>
      </c>
      <c r="U17" s="34" t="str">
        <f t="shared" si="5"/>
        <v/>
      </c>
      <c r="V17" s="19"/>
      <c r="W17" s="19"/>
    </row>
    <row r="18" spans="1:23" s="5" customFormat="1">
      <c r="A18" s="19" t="s">
        <v>10643</v>
      </c>
      <c r="B18" s="19" t="s">
        <v>82</v>
      </c>
      <c r="C18" s="19"/>
      <c r="D18" s="19" t="s">
        <v>2299</v>
      </c>
      <c r="E18" s="34">
        <v>41827</v>
      </c>
      <c r="F18" s="19"/>
      <c r="G18" s="19"/>
      <c r="H18" s="19">
        <f t="shared" si="0"/>
        <v>1</v>
      </c>
      <c r="I18" s="19"/>
      <c r="J18" s="7" t="s">
        <v>1808</v>
      </c>
      <c r="K18" s="19" t="str">
        <f t="shared" si="1"/>
        <v>x2</v>
      </c>
      <c r="L18" s="19" t="str">
        <f t="shared" si="2"/>
        <v>Attachment point</v>
      </c>
      <c r="M18" s="19"/>
      <c r="N18" s="19"/>
      <c r="O18" s="19"/>
      <c r="P18" s="19"/>
      <c r="Q18" s="19"/>
      <c r="R18" s="19"/>
      <c r="S18" s="34">
        <f t="shared" si="3"/>
        <v>41827</v>
      </c>
      <c r="T18" s="34" t="str">
        <f t="shared" si="4"/>
        <v/>
      </c>
      <c r="U18" s="34" t="str">
        <f t="shared" si="5"/>
        <v/>
      </c>
      <c r="V18" s="19"/>
      <c r="W18" s="19"/>
    </row>
    <row r="19" spans="1:23" s="5" customFormat="1">
      <c r="A19" s="19" t="s">
        <v>1798</v>
      </c>
      <c r="B19" s="19" t="s">
        <v>83</v>
      </c>
      <c r="C19" s="19"/>
      <c r="D19" s="19" t="s">
        <v>2299</v>
      </c>
      <c r="E19" s="34">
        <v>41827</v>
      </c>
      <c r="F19" s="19"/>
      <c r="G19" s="19"/>
      <c r="H19" s="19">
        <f t="shared" si="0"/>
        <v>1</v>
      </c>
      <c r="I19" s="19"/>
      <c r="J19" s="7" t="s">
        <v>1809</v>
      </c>
      <c r="K19" s="19" t="str">
        <f t="shared" si="1"/>
        <v>x21</v>
      </c>
      <c r="L19" s="19" t="str">
        <f t="shared" si="2"/>
        <v>Probability of default</v>
      </c>
      <c r="M19" s="19"/>
      <c r="N19" s="19"/>
      <c r="O19" s="19"/>
      <c r="P19" s="19"/>
      <c r="Q19" s="19"/>
      <c r="R19" s="19"/>
      <c r="S19" s="34">
        <f t="shared" si="3"/>
        <v>41827</v>
      </c>
      <c r="T19" s="34" t="str">
        <f t="shared" si="4"/>
        <v/>
      </c>
      <c r="U19" s="34" t="str">
        <f t="shared" si="5"/>
        <v/>
      </c>
      <c r="V19" s="19"/>
      <c r="W19" s="19"/>
    </row>
    <row r="20" spans="1:23" s="5" customFormat="1">
      <c r="A20" s="19" t="s">
        <v>2270</v>
      </c>
      <c r="B20" s="19" t="s">
        <v>84</v>
      </c>
      <c r="C20" s="19"/>
      <c r="D20" s="19" t="s">
        <v>2299</v>
      </c>
      <c r="E20" s="34">
        <v>41827</v>
      </c>
      <c r="F20" s="19"/>
      <c r="G20" s="19"/>
      <c r="H20" s="19">
        <f t="shared" si="0"/>
        <v>1</v>
      </c>
      <c r="I20" s="19"/>
      <c r="J20" s="7" t="s">
        <v>1810</v>
      </c>
      <c r="K20" s="19" t="str">
        <f t="shared" si="1"/>
        <v>x6</v>
      </c>
      <c r="L20" s="19" t="str">
        <f t="shared" si="2"/>
        <v>Factor applied for the revision shock</v>
      </c>
      <c r="M20" s="19"/>
      <c r="N20" s="19"/>
      <c r="O20" s="19"/>
      <c r="P20" s="19"/>
      <c r="Q20" s="19"/>
      <c r="R20" s="19"/>
      <c r="S20" s="34">
        <f t="shared" si="3"/>
        <v>41827</v>
      </c>
      <c r="T20" s="34" t="str">
        <f t="shared" si="4"/>
        <v/>
      </c>
      <c r="U20" s="34" t="str">
        <f t="shared" si="5"/>
        <v/>
      </c>
      <c r="V20" s="19"/>
      <c r="W20" s="19"/>
    </row>
    <row r="21" spans="1:23" s="5" customFormat="1">
      <c r="A21" s="19" t="s">
        <v>1801</v>
      </c>
      <c r="B21" s="19" t="s">
        <v>85</v>
      </c>
      <c r="C21" s="19"/>
      <c r="D21" s="19" t="s">
        <v>2299</v>
      </c>
      <c r="E21" s="34">
        <v>41827</v>
      </c>
      <c r="F21" s="19"/>
      <c r="G21" s="19"/>
      <c r="H21" s="19">
        <f t="shared" si="0"/>
        <v>1</v>
      </c>
      <c r="I21" s="19"/>
      <c r="J21" s="7" t="s">
        <v>1811</v>
      </c>
      <c r="K21" s="19" t="str">
        <f t="shared" si="1"/>
        <v>x31</v>
      </c>
      <c r="L21" s="19" t="str">
        <f t="shared" si="2"/>
        <v>Standard deviation [undertaking-specific parameter]</v>
      </c>
      <c r="M21" s="19"/>
      <c r="N21" s="19"/>
      <c r="O21" s="19"/>
      <c r="P21" s="19"/>
      <c r="Q21" s="19"/>
      <c r="R21" s="19"/>
      <c r="S21" s="34">
        <f t="shared" si="3"/>
        <v>41827</v>
      </c>
      <c r="T21" s="34" t="str">
        <f t="shared" si="4"/>
        <v/>
      </c>
      <c r="U21" s="34" t="str">
        <f t="shared" si="5"/>
        <v/>
      </c>
      <c r="V21" s="19"/>
      <c r="W21" s="19"/>
    </row>
    <row r="22" spans="1:23" s="5" customFormat="1">
      <c r="A22" s="19" t="s">
        <v>1799</v>
      </c>
      <c r="B22" s="19" t="s">
        <v>86</v>
      </c>
      <c r="C22" s="19"/>
      <c r="D22" s="19" t="s">
        <v>2299</v>
      </c>
      <c r="E22" s="34">
        <v>41827</v>
      </c>
      <c r="F22" s="19"/>
      <c r="G22" s="19"/>
      <c r="H22" s="19">
        <f t="shared" si="0"/>
        <v>1</v>
      </c>
      <c r="I22" s="19"/>
      <c r="J22" s="7" t="s">
        <v>1812</v>
      </c>
      <c r="K22" s="19" t="str">
        <f t="shared" si="1"/>
        <v>x30</v>
      </c>
      <c r="L22" s="19" t="str">
        <f t="shared" si="2"/>
        <v>Standard deviation - adjustment factor for non-proportional reinsurance [undertaking-specific parameter]</v>
      </c>
      <c r="M22" s="19"/>
      <c r="N22" s="19"/>
      <c r="O22" s="19"/>
      <c r="P22" s="19"/>
      <c r="Q22" s="19"/>
      <c r="R22" s="19"/>
      <c r="S22" s="34">
        <f t="shared" si="3"/>
        <v>41827</v>
      </c>
      <c r="T22" s="34" t="str">
        <f t="shared" si="4"/>
        <v/>
      </c>
      <c r="U22" s="34" t="str">
        <f t="shared" si="5"/>
        <v/>
      </c>
      <c r="V22" s="19"/>
      <c r="W22" s="19"/>
    </row>
    <row r="23" spans="1:23" s="5" customFormat="1">
      <c r="A23" s="19" t="s">
        <v>1809</v>
      </c>
      <c r="B23" s="19" t="s">
        <v>87</v>
      </c>
      <c r="C23" s="19"/>
      <c r="D23" s="19" t="s">
        <v>2299</v>
      </c>
      <c r="E23" s="34">
        <v>41827</v>
      </c>
      <c r="F23" s="19"/>
      <c r="G23" s="19"/>
      <c r="H23" s="19">
        <f t="shared" si="0"/>
        <v>1</v>
      </c>
      <c r="I23" s="19"/>
      <c r="J23" s="7" t="s">
        <v>1813</v>
      </c>
      <c r="K23" s="19" t="str">
        <f t="shared" si="1"/>
        <v>x29</v>
      </c>
      <c r="L23" s="19" t="str">
        <f t="shared" si="2"/>
        <v>Risk charge factor</v>
      </c>
      <c r="M23" s="19"/>
      <c r="N23" s="19"/>
      <c r="O23" s="19"/>
      <c r="P23" s="19"/>
      <c r="Q23" s="19"/>
      <c r="R23" s="19"/>
      <c r="S23" s="34">
        <f t="shared" si="3"/>
        <v>41827</v>
      </c>
      <c r="T23" s="34" t="str">
        <f t="shared" si="4"/>
        <v/>
      </c>
      <c r="U23" s="34" t="str">
        <f t="shared" si="5"/>
        <v/>
      </c>
      <c r="V23" s="19"/>
      <c r="W23" s="19"/>
    </row>
    <row r="24" spans="1:23" s="5" customFormat="1">
      <c r="A24" s="19" t="s">
        <v>1814</v>
      </c>
      <c r="B24" s="19" t="s">
        <v>88</v>
      </c>
      <c r="C24" s="19"/>
      <c r="D24" s="19" t="s">
        <v>2299</v>
      </c>
      <c r="E24" s="34">
        <v>41827</v>
      </c>
      <c r="F24" s="19"/>
      <c r="G24" s="19"/>
      <c r="H24" s="19">
        <f t="shared" si="0"/>
        <v>1</v>
      </c>
      <c r="I24" s="19"/>
      <c r="J24" s="7" t="s">
        <v>1814</v>
      </c>
      <c r="K24" s="19" t="str">
        <f t="shared" si="1"/>
        <v>x22</v>
      </c>
      <c r="L24" s="19" t="str">
        <f t="shared" si="2"/>
        <v>Proportion of damage caused by scenario</v>
      </c>
      <c r="M24" s="19"/>
      <c r="N24" s="19"/>
      <c r="O24" s="19"/>
      <c r="P24" s="19"/>
      <c r="Q24" s="19"/>
      <c r="R24" s="19"/>
      <c r="S24" s="34">
        <f t="shared" si="3"/>
        <v>41827</v>
      </c>
      <c r="T24" s="34" t="str">
        <f t="shared" si="4"/>
        <v/>
      </c>
      <c r="U24" s="34" t="str">
        <f t="shared" si="5"/>
        <v/>
      </c>
      <c r="V24" s="19"/>
      <c r="W24" s="19"/>
    </row>
    <row r="25" spans="1:23" s="5" customFormat="1">
      <c r="A25" s="19" t="s">
        <v>10642</v>
      </c>
      <c r="B25" s="19" t="s">
        <v>89</v>
      </c>
      <c r="C25" s="19"/>
      <c r="D25" s="19" t="s">
        <v>2299</v>
      </c>
      <c r="E25" s="34">
        <v>41827</v>
      </c>
      <c r="F25" s="19"/>
      <c r="G25" s="19"/>
      <c r="H25" s="19">
        <f t="shared" si="0"/>
        <v>1</v>
      </c>
      <c r="I25" s="19"/>
      <c r="J25" s="7" t="s">
        <v>2270</v>
      </c>
      <c r="K25" s="19" t="str">
        <f t="shared" si="1"/>
        <v>x18</v>
      </c>
      <c r="L25" s="19" t="str">
        <f t="shared" si="2"/>
        <v>Percentage of par value</v>
      </c>
      <c r="M25" s="19"/>
      <c r="N25" s="19"/>
      <c r="O25" s="19"/>
      <c r="P25" s="19"/>
      <c r="Q25" s="19"/>
      <c r="R25" s="19"/>
      <c r="S25" s="34">
        <f t="shared" si="3"/>
        <v>41827</v>
      </c>
      <c r="T25" s="34" t="str">
        <f t="shared" si="4"/>
        <v/>
      </c>
      <c r="U25" s="34" t="str">
        <f t="shared" si="5"/>
        <v/>
      </c>
      <c r="V25" s="19"/>
      <c r="W25" s="19"/>
    </row>
    <row r="26" spans="1:23" s="5" customFormat="1">
      <c r="A26" s="19" t="s">
        <v>1816</v>
      </c>
      <c r="B26" s="19" t="s">
        <v>90</v>
      </c>
      <c r="C26" s="19"/>
      <c r="D26" s="19" t="s">
        <v>2299</v>
      </c>
      <c r="E26" s="34">
        <v>41827</v>
      </c>
      <c r="F26" s="19"/>
      <c r="G26" s="19"/>
      <c r="H26" s="19">
        <f t="shared" si="0"/>
        <v>1</v>
      </c>
      <c r="I26" s="19"/>
      <c r="J26" s="7" t="s">
        <v>10642</v>
      </c>
      <c r="K26" s="19" t="str">
        <f t="shared" si="1"/>
        <v>x23</v>
      </c>
      <c r="L26" s="19" t="str">
        <f t="shared" si="2"/>
        <v>Proportion of the subscribed capital that is held, directly or indirectly, by the participating undertaking in the undertaking</v>
      </c>
      <c r="M26" s="19"/>
      <c r="N26" s="19"/>
      <c r="O26" s="19"/>
      <c r="P26" s="19"/>
      <c r="Q26" s="19"/>
      <c r="R26" s="19"/>
      <c r="S26" s="34">
        <f t="shared" si="3"/>
        <v>41827</v>
      </c>
      <c r="T26" s="34" t="str">
        <f t="shared" si="4"/>
        <v/>
      </c>
      <c r="U26" s="34" t="str">
        <f t="shared" si="5"/>
        <v/>
      </c>
      <c r="V26" s="19"/>
      <c r="W26" s="19"/>
    </row>
    <row r="27" spans="1:23" s="5" customFormat="1">
      <c r="A27" s="19" t="s">
        <v>1804</v>
      </c>
      <c r="B27" s="19" t="s">
        <v>91</v>
      </c>
      <c r="C27" s="19"/>
      <c r="D27" s="19" t="s">
        <v>2299</v>
      </c>
      <c r="E27" s="34">
        <v>41827</v>
      </c>
      <c r="F27" s="19"/>
      <c r="G27" s="19"/>
      <c r="H27" s="19">
        <f t="shared" si="0"/>
        <v>1</v>
      </c>
      <c r="I27" s="19"/>
      <c r="J27" s="7" t="s">
        <v>10643</v>
      </c>
      <c r="K27" s="19" t="str">
        <f t="shared" si="1"/>
        <v>x16</v>
      </c>
      <c r="L27" s="19" t="str">
        <f t="shared" si="2"/>
        <v>Percent used for the establishment of accounting consolidated accounts</v>
      </c>
      <c r="M27" s="19"/>
      <c r="N27" s="19"/>
      <c r="O27" s="19"/>
      <c r="P27" s="19"/>
      <c r="Q27" s="19"/>
      <c r="R27" s="19"/>
      <c r="S27" s="34">
        <f t="shared" si="3"/>
        <v>41827</v>
      </c>
      <c r="T27" s="34" t="str">
        <f t="shared" si="4"/>
        <v/>
      </c>
      <c r="U27" s="34" t="str">
        <f t="shared" si="5"/>
        <v/>
      </c>
      <c r="V27" s="19"/>
      <c r="W27" s="19"/>
    </row>
    <row r="28" spans="1:23" s="5" customFormat="1">
      <c r="A28" s="19" t="s">
        <v>2097</v>
      </c>
      <c r="B28" s="19" t="s">
        <v>92</v>
      </c>
      <c r="C28" s="19"/>
      <c r="D28" s="19" t="s">
        <v>2299</v>
      </c>
      <c r="E28" s="34">
        <v>41827</v>
      </c>
      <c r="F28" s="19"/>
      <c r="G28" s="19"/>
      <c r="H28" s="19">
        <f t="shared" si="0"/>
        <v>1</v>
      </c>
      <c r="I28" s="19"/>
      <c r="J28" s="7" t="s">
        <v>1815</v>
      </c>
      <c r="K28" s="19" t="str">
        <f t="shared" si="1"/>
        <v>x15</v>
      </c>
      <c r="L28" s="19" t="str">
        <f t="shared" si="2"/>
        <v>Percent of voting rights</v>
      </c>
      <c r="M28" s="19"/>
      <c r="N28" s="19"/>
      <c r="O28" s="19"/>
      <c r="P28" s="19"/>
      <c r="Q28" s="19"/>
      <c r="R28" s="19"/>
      <c r="S28" s="34">
        <f t="shared" si="3"/>
        <v>41827</v>
      </c>
      <c r="T28" s="34" t="str">
        <f t="shared" si="4"/>
        <v/>
      </c>
      <c r="U28" s="34" t="str">
        <f t="shared" si="5"/>
        <v/>
      </c>
      <c r="V28" s="19"/>
      <c r="W28" s="19"/>
    </row>
    <row r="29" spans="1:23" s="5" customFormat="1">
      <c r="A29" s="19" t="s">
        <v>1803</v>
      </c>
      <c r="B29" s="19" t="s">
        <v>93</v>
      </c>
      <c r="C29" s="19"/>
      <c r="D29" s="19" t="s">
        <v>2299</v>
      </c>
      <c r="E29" s="34">
        <v>41827</v>
      </c>
      <c r="F29" s="19"/>
      <c r="G29" s="19"/>
      <c r="H29" s="19">
        <f t="shared" si="0"/>
        <v>1</v>
      </c>
      <c r="I29" s="19"/>
      <c r="J29" s="7" t="s">
        <v>6253</v>
      </c>
      <c r="K29" s="19" t="str">
        <f t="shared" si="1"/>
        <v>x4</v>
      </c>
      <c r="L29" s="19" t="str">
        <f t="shared" si="2"/>
        <v>Contribution to group technical provisions [%]</v>
      </c>
      <c r="M29" s="19"/>
      <c r="N29" s="19"/>
      <c r="O29" s="19"/>
      <c r="P29" s="19"/>
      <c r="Q29" s="19"/>
      <c r="R29" s="19"/>
      <c r="S29" s="34">
        <f t="shared" si="3"/>
        <v>41827</v>
      </c>
      <c r="T29" s="34" t="str">
        <f t="shared" si="4"/>
        <v/>
      </c>
      <c r="U29" s="34" t="str">
        <f t="shared" si="5"/>
        <v/>
      </c>
      <c r="V29" s="19"/>
      <c r="W29" s="19"/>
    </row>
    <row r="30" spans="1:23" s="5" customFormat="1">
      <c r="A30" s="19" t="s">
        <v>430</v>
      </c>
      <c r="B30" s="19" t="s">
        <v>94</v>
      </c>
      <c r="C30" s="19"/>
      <c r="D30" s="19" t="s">
        <v>2299</v>
      </c>
      <c r="E30" s="34">
        <v>41827</v>
      </c>
      <c r="F30" s="34">
        <v>42277</v>
      </c>
      <c r="G30" s="19"/>
      <c r="H30" s="19">
        <f t="shared" si="0"/>
        <v>1</v>
      </c>
      <c r="I30" s="19"/>
      <c r="J30" s="7" t="s">
        <v>1816</v>
      </c>
      <c r="K30" s="19" t="str">
        <f t="shared" si="1"/>
        <v>x24</v>
      </c>
      <c r="L30" s="19" t="str">
        <f t="shared" si="2"/>
        <v>Proportional share retained</v>
      </c>
      <c r="M30" s="19"/>
      <c r="N30" s="19"/>
      <c r="O30" s="19"/>
      <c r="P30" s="19"/>
      <c r="Q30" s="19"/>
      <c r="R30" s="19"/>
      <c r="S30" s="34">
        <f t="shared" si="3"/>
        <v>41827</v>
      </c>
      <c r="T30" s="34" t="str">
        <f t="shared" si="4"/>
        <v/>
      </c>
      <c r="U30" s="34" t="str">
        <f t="shared" si="5"/>
        <v/>
      </c>
      <c r="V30" s="19"/>
      <c r="W30" s="19"/>
    </row>
    <row r="31" spans="1:23" s="5" customFormat="1">
      <c r="A31" s="19" t="s">
        <v>1813</v>
      </c>
      <c r="B31" s="19" t="s">
        <v>95</v>
      </c>
      <c r="C31" s="19"/>
      <c r="D31" s="19" t="s">
        <v>2299</v>
      </c>
      <c r="E31" s="34">
        <v>41827</v>
      </c>
      <c r="F31" s="19"/>
      <c r="G31" s="19"/>
      <c r="H31" s="19">
        <f t="shared" si="0"/>
        <v>1</v>
      </c>
      <c r="I31" s="19"/>
      <c r="J31" s="7" t="s">
        <v>2088</v>
      </c>
      <c r="K31" s="19" t="str">
        <f t="shared" si="1"/>
        <v>x3</v>
      </c>
      <c r="L31" s="19" t="str">
        <f t="shared" si="2"/>
        <v>Average profit [or loss] sharing [i.e. own fund share of gain/loss]</v>
      </c>
      <c r="M31" s="19"/>
      <c r="N31" s="19"/>
      <c r="O31" s="19"/>
      <c r="P31" s="19"/>
      <c r="Q31" s="19"/>
      <c r="R31" s="19"/>
      <c r="S31" s="34">
        <f t="shared" si="3"/>
        <v>41827</v>
      </c>
      <c r="T31" s="34">
        <f t="shared" si="4"/>
        <v>41639</v>
      </c>
      <c r="U31" s="34" t="str">
        <f t="shared" si="5"/>
        <v/>
      </c>
      <c r="V31" s="19"/>
      <c r="W31" s="19"/>
    </row>
    <row r="32" spans="1:23" s="5" customFormat="1">
      <c r="A32" s="19" t="s">
        <v>1812</v>
      </c>
      <c r="B32" s="19" t="s">
        <v>96</v>
      </c>
      <c r="C32" s="19"/>
      <c r="D32" s="19" t="s">
        <v>2299</v>
      </c>
      <c r="E32" s="34">
        <v>41827</v>
      </c>
      <c r="F32" s="19"/>
      <c r="G32" s="19"/>
      <c r="H32" s="19">
        <f t="shared" si="0"/>
        <v>1</v>
      </c>
      <c r="I32" s="19"/>
      <c r="J32" s="7" t="s">
        <v>2097</v>
      </c>
      <c r="K32" s="19" t="str">
        <f t="shared" si="1"/>
        <v>x26</v>
      </c>
      <c r="L32" s="19" t="str">
        <f t="shared" si="2"/>
        <v>Ratio of Eligible own funds to minimum Group SCR</v>
      </c>
      <c r="M32" s="19"/>
      <c r="N32" s="19"/>
      <c r="O32" s="19"/>
      <c r="P32" s="19"/>
      <c r="Q32" s="19"/>
      <c r="R32" s="19"/>
      <c r="S32" s="34">
        <f t="shared" si="3"/>
        <v>41827</v>
      </c>
      <c r="T32" s="34" t="str">
        <f t="shared" si="4"/>
        <v/>
      </c>
      <c r="U32" s="34" t="str">
        <f t="shared" si="5"/>
        <v/>
      </c>
      <c r="V32" s="19"/>
      <c r="W32" s="19"/>
    </row>
    <row r="33" spans="1:23" s="5" customFormat="1">
      <c r="A33" s="19" t="s">
        <v>1811</v>
      </c>
      <c r="B33" s="19" t="s">
        <v>97</v>
      </c>
      <c r="C33" s="19"/>
      <c r="D33" s="19" t="s">
        <v>2299</v>
      </c>
      <c r="E33" s="34">
        <v>41827</v>
      </c>
      <c r="F33" s="19"/>
      <c r="G33" s="19"/>
      <c r="H33" s="19">
        <f t="shared" si="0"/>
        <v>1</v>
      </c>
      <c r="I33" s="19"/>
      <c r="J33" s="7" t="s">
        <v>2104</v>
      </c>
      <c r="K33" s="19" t="str">
        <f t="shared" si="1"/>
        <v>x14</v>
      </c>
      <c r="L33" s="19" t="str">
        <f t="shared" si="2"/>
        <v>Percent of the issue held by entities in the group</v>
      </c>
      <c r="M33" s="19"/>
      <c r="N33" s="19"/>
      <c r="O33" s="19"/>
      <c r="P33" s="19"/>
      <c r="Q33" s="19"/>
      <c r="R33" s="19"/>
      <c r="S33" s="34">
        <f t="shared" si="3"/>
        <v>41827</v>
      </c>
      <c r="T33" s="34" t="str">
        <f t="shared" si="4"/>
        <v/>
      </c>
      <c r="U33" s="34" t="str">
        <f t="shared" si="5"/>
        <v/>
      </c>
      <c r="V33" s="19"/>
      <c r="W33" s="19"/>
    </row>
    <row r="34" spans="1:23" s="5" customFormat="1">
      <c r="A34" s="19" t="s">
        <v>2271</v>
      </c>
      <c r="B34" s="19" t="s">
        <v>98</v>
      </c>
      <c r="C34" s="19"/>
      <c r="D34" s="19" t="s">
        <v>2299</v>
      </c>
      <c r="E34" s="34">
        <v>41827</v>
      </c>
      <c r="F34" s="19"/>
      <c r="G34" s="19"/>
      <c r="H34" s="19">
        <f t="shared" si="0"/>
        <v>1</v>
      </c>
      <c r="I34" s="19"/>
      <c r="J34" s="7" t="s">
        <v>2108</v>
      </c>
      <c r="K34" s="19" t="str">
        <f t="shared" si="1"/>
        <v>x9</v>
      </c>
      <c r="L34" s="19" t="str">
        <f t="shared" si="2"/>
        <v>Lapse/surrender rate contracts</v>
      </c>
      <c r="M34" s="19"/>
      <c r="N34" s="19"/>
      <c r="O34" s="19"/>
      <c r="P34" s="19"/>
      <c r="Q34" s="19"/>
      <c r="R34" s="19"/>
      <c r="S34" s="34">
        <f t="shared" si="3"/>
        <v>41827</v>
      </c>
      <c r="T34" s="34" t="str">
        <f t="shared" si="4"/>
        <v/>
      </c>
      <c r="U34" s="34" t="str">
        <f t="shared" si="5"/>
        <v/>
      </c>
      <c r="V34" s="19"/>
      <c r="W34" s="19"/>
    </row>
    <row r="35" spans="1:23" s="5" customFormat="1">
      <c r="A35" s="19" t="s">
        <v>1802</v>
      </c>
      <c r="B35" s="19" t="s">
        <v>99</v>
      </c>
      <c r="C35" s="19"/>
      <c r="D35" s="19" t="s">
        <v>2299</v>
      </c>
      <c r="E35" s="34">
        <v>41827</v>
      </c>
      <c r="F35" s="19"/>
      <c r="G35" s="19"/>
      <c r="H35" s="19">
        <f t="shared" si="0"/>
        <v>1</v>
      </c>
      <c r="I35" s="19"/>
      <c r="J35" s="7" t="s">
        <v>2109</v>
      </c>
      <c r="K35" s="19" t="str">
        <f t="shared" si="1"/>
        <v>x10</v>
      </c>
      <c r="L35" s="19" t="str">
        <f t="shared" si="2"/>
        <v>Lapse/surrender rate volume</v>
      </c>
      <c r="M35" s="19"/>
      <c r="N35" s="19"/>
      <c r="O35" s="19"/>
      <c r="P35" s="19"/>
      <c r="Q35" s="19"/>
      <c r="R35" s="19"/>
      <c r="S35" s="34">
        <f t="shared" si="3"/>
        <v>41827</v>
      </c>
      <c r="T35" s="34" t="str">
        <f t="shared" si="4"/>
        <v/>
      </c>
      <c r="U35" s="34" t="str">
        <f t="shared" si="5"/>
        <v/>
      </c>
      <c r="V35" s="19"/>
      <c r="W35" s="19"/>
    </row>
    <row r="36" spans="1:23" s="5" customFormat="1">
      <c r="A36" s="19" t="s">
        <v>4926</v>
      </c>
      <c r="B36" s="19" t="s">
        <v>100</v>
      </c>
      <c r="C36" s="19"/>
      <c r="D36" s="19" t="s">
        <v>2299</v>
      </c>
      <c r="E36" s="34">
        <v>41827</v>
      </c>
      <c r="F36" s="34">
        <v>42277</v>
      </c>
      <c r="G36" s="19"/>
      <c r="H36" s="19">
        <f t="shared" si="0"/>
        <v>1</v>
      </c>
      <c r="I36" s="19"/>
      <c r="J36" s="7" t="s">
        <v>4926</v>
      </c>
      <c r="K36" s="19" t="str">
        <f t="shared" si="1"/>
        <v>x34</v>
      </c>
      <c r="L36" s="19" t="str">
        <f t="shared" si="2"/>
        <v>Percentage of the reinsurers limit collateralised</v>
      </c>
      <c r="M36" s="19"/>
      <c r="N36" s="19"/>
      <c r="O36" s="19"/>
      <c r="P36" s="19"/>
      <c r="Q36" s="19"/>
      <c r="R36" s="19"/>
      <c r="S36" s="34">
        <f t="shared" si="3"/>
        <v>41827</v>
      </c>
      <c r="T36" s="34">
        <f t="shared" si="4"/>
        <v>42277</v>
      </c>
      <c r="U36" s="34" t="str">
        <f t="shared" si="5"/>
        <v/>
      </c>
      <c r="V36" s="19"/>
      <c r="W36" s="19"/>
    </row>
    <row r="37" spans="1:23" s="5" customFormat="1">
      <c r="A37" s="19" t="s">
        <v>9509</v>
      </c>
      <c r="B37" s="19" t="s">
        <v>101</v>
      </c>
      <c r="C37" s="19"/>
      <c r="D37" s="19" t="s">
        <v>2299</v>
      </c>
      <c r="E37" s="34">
        <v>42277</v>
      </c>
      <c r="F37" s="19"/>
      <c r="G37" s="19"/>
      <c r="H37" s="19">
        <f t="shared" si="0"/>
        <v>1</v>
      </c>
      <c r="I37" s="19"/>
      <c r="J37" s="7" t="s">
        <v>9509</v>
      </c>
      <c r="K37" s="19" t="str">
        <f t="shared" si="1"/>
        <v>x35</v>
      </c>
      <c r="L37" s="19" t="str">
        <f t="shared" si="2"/>
        <v>Annual effective rate applied to the CF of the obligations</v>
      </c>
      <c r="M37" s="19"/>
      <c r="N37" s="19"/>
      <c r="O37" s="19"/>
      <c r="P37" s="19"/>
      <c r="Q37" s="19"/>
      <c r="R37" s="19"/>
      <c r="S37" s="34">
        <f t="shared" si="3"/>
        <v>42277</v>
      </c>
      <c r="T37" s="34" t="str">
        <f t="shared" si="4"/>
        <v/>
      </c>
      <c r="U37" s="34" t="str">
        <f t="shared" si="5"/>
        <v/>
      </c>
      <c r="V37" s="19"/>
      <c r="W37" s="19"/>
    </row>
    <row r="38" spans="1:23" s="5" customFormat="1">
      <c r="A38" s="19" t="s">
        <v>7518</v>
      </c>
      <c r="B38" s="19" t="s">
        <v>102</v>
      </c>
      <c r="C38" s="19"/>
      <c r="D38" s="19" t="s">
        <v>2299</v>
      </c>
      <c r="E38" s="34">
        <v>42277</v>
      </c>
      <c r="F38" s="19"/>
      <c r="G38" s="19"/>
      <c r="H38" s="19">
        <f t="shared" si="0"/>
        <v>1</v>
      </c>
      <c r="I38" s="19"/>
      <c r="J38" s="7" t="s">
        <v>7518</v>
      </c>
      <c r="K38" s="19" t="str">
        <f t="shared" si="1"/>
        <v>x36</v>
      </c>
      <c r="L38" s="19" t="str">
        <f t="shared" si="2"/>
        <v>Annual effective rate of the best estimate</v>
      </c>
      <c r="M38" s="19"/>
      <c r="N38" s="19"/>
      <c r="O38" s="19"/>
      <c r="P38" s="19"/>
      <c r="Q38" s="19"/>
      <c r="R38" s="19"/>
      <c r="S38" s="34">
        <f t="shared" si="3"/>
        <v>42277</v>
      </c>
      <c r="T38" s="34" t="str">
        <f t="shared" si="4"/>
        <v/>
      </c>
      <c r="U38" s="34" t="str">
        <f t="shared" si="5"/>
        <v/>
      </c>
      <c r="V38" s="19"/>
      <c r="W38" s="19"/>
    </row>
    <row r="39" spans="1:23" s="5" customFormat="1">
      <c r="A39" s="19" t="s">
        <v>7519</v>
      </c>
      <c r="B39" s="19" t="s">
        <v>103</v>
      </c>
      <c r="C39" s="19"/>
      <c r="D39" s="19" t="s">
        <v>2299</v>
      </c>
      <c r="E39" s="34">
        <v>42277</v>
      </c>
      <c r="F39" s="19"/>
      <c r="G39" s="19"/>
      <c r="H39" s="19">
        <f t="shared" si="0"/>
        <v>1</v>
      </c>
      <c r="I39" s="19"/>
      <c r="J39" s="7" t="s">
        <v>7519</v>
      </c>
      <c r="K39" s="19" t="str">
        <f t="shared" si="1"/>
        <v>x37</v>
      </c>
      <c r="L39" s="19" t="str">
        <f t="shared" si="2"/>
        <v>Cost of downgrade</v>
      </c>
      <c r="M39" s="19"/>
      <c r="N39" s="19"/>
      <c r="O39" s="19"/>
      <c r="P39" s="19"/>
      <c r="Q39" s="19"/>
      <c r="R39" s="19"/>
      <c r="S39" s="34">
        <f t="shared" si="3"/>
        <v>42277</v>
      </c>
      <c r="T39" s="34" t="str">
        <f t="shared" si="4"/>
        <v/>
      </c>
      <c r="U39" s="34" t="str">
        <f t="shared" si="5"/>
        <v/>
      </c>
      <c r="V39" s="19"/>
      <c r="W39" s="19"/>
    </row>
    <row r="40" spans="1:23" s="5" customFormat="1">
      <c r="A40" s="19" t="s">
        <v>7520</v>
      </c>
      <c r="B40" s="19" t="s">
        <v>104</v>
      </c>
      <c r="C40" s="19"/>
      <c r="D40" s="19" t="s">
        <v>2299</v>
      </c>
      <c r="E40" s="34">
        <v>42277</v>
      </c>
      <c r="F40" s="19"/>
      <c r="G40" s="19"/>
      <c r="H40" s="19">
        <f t="shared" si="0"/>
        <v>1</v>
      </c>
      <c r="I40" s="19"/>
      <c r="J40" s="7" t="s">
        <v>7520</v>
      </c>
      <c r="K40" s="19" t="str">
        <f t="shared" si="1"/>
        <v>x38</v>
      </c>
      <c r="L40" s="19" t="str">
        <f t="shared" si="2"/>
        <v>Increase of fundamental spread for sub investment grade assets</v>
      </c>
      <c r="M40" s="19"/>
      <c r="N40" s="19"/>
      <c r="O40" s="19"/>
      <c r="P40" s="19"/>
      <c r="Q40" s="19"/>
      <c r="R40" s="19"/>
      <c r="S40" s="34">
        <f t="shared" si="3"/>
        <v>42277</v>
      </c>
      <c r="T40" s="34" t="str">
        <f t="shared" si="4"/>
        <v/>
      </c>
      <c r="U40" s="34" t="str">
        <f t="shared" si="5"/>
        <v/>
      </c>
      <c r="V40" s="19"/>
      <c r="W40" s="19"/>
    </row>
    <row r="41" spans="1:23" s="5" customFormat="1">
      <c r="A41" s="19" t="s">
        <v>7529</v>
      </c>
      <c r="B41" s="19" t="s">
        <v>105</v>
      </c>
      <c r="C41" s="19"/>
      <c r="D41" s="19" t="s">
        <v>2299</v>
      </c>
      <c r="E41" s="34">
        <v>42277</v>
      </c>
      <c r="F41" s="19"/>
      <c r="G41" s="19"/>
      <c r="H41" s="19">
        <f t="shared" si="0"/>
        <v>1</v>
      </c>
      <c r="I41" s="19"/>
      <c r="J41" s="7" t="s">
        <v>7529</v>
      </c>
      <c r="K41" s="19" t="str">
        <f t="shared" si="1"/>
        <v>x39</v>
      </c>
      <c r="L41" s="19" t="str">
        <f t="shared" si="2"/>
        <v>Matching adjustment to the risk free rate</v>
      </c>
      <c r="M41" s="19"/>
      <c r="N41" s="19"/>
      <c r="O41" s="19"/>
      <c r="P41" s="19"/>
      <c r="Q41" s="19"/>
      <c r="R41" s="19"/>
      <c r="S41" s="34">
        <f t="shared" si="3"/>
        <v>42277</v>
      </c>
      <c r="T41" s="34" t="str">
        <f t="shared" si="4"/>
        <v/>
      </c>
      <c r="U41" s="34" t="str">
        <f t="shared" si="5"/>
        <v/>
      </c>
      <c r="V41" s="19"/>
      <c r="W41" s="19"/>
    </row>
    <row r="42" spans="1:23" s="5" customFormat="1">
      <c r="A42" s="19" t="s">
        <v>9510</v>
      </c>
      <c r="B42" s="19" t="s">
        <v>106</v>
      </c>
      <c r="C42" s="19"/>
      <c r="D42" s="19" t="s">
        <v>2299</v>
      </c>
      <c r="E42" s="34">
        <v>42277</v>
      </c>
      <c r="F42" s="19"/>
      <c r="G42" s="19"/>
      <c r="H42" s="19">
        <f t="shared" si="0"/>
        <v>1</v>
      </c>
      <c r="I42" s="19"/>
      <c r="J42" s="7" t="s">
        <v>9510</v>
      </c>
      <c r="K42" s="19" t="str">
        <f t="shared" si="1"/>
        <v>x40</v>
      </c>
      <c r="L42" s="19" t="str">
        <f t="shared" si="2"/>
        <v>Interest rate</v>
      </c>
      <c r="M42" s="19"/>
      <c r="N42" s="19"/>
      <c r="O42" s="19"/>
      <c r="P42" s="19"/>
      <c r="Q42" s="19"/>
      <c r="R42" s="19"/>
      <c r="S42" s="34">
        <f t="shared" si="3"/>
        <v>42277</v>
      </c>
      <c r="T42" s="34" t="str">
        <f t="shared" si="4"/>
        <v/>
      </c>
      <c r="U42" s="34" t="str">
        <f t="shared" si="5"/>
        <v/>
      </c>
      <c r="V42" s="19"/>
      <c r="W42" s="19"/>
    </row>
    <row r="43" spans="1:23" s="5" customFormat="1">
      <c r="A43" s="19" t="s">
        <v>7535</v>
      </c>
      <c r="B43" s="19" t="s">
        <v>107</v>
      </c>
      <c r="C43" s="19"/>
      <c r="D43" s="19" t="s">
        <v>2299</v>
      </c>
      <c r="E43" s="34">
        <v>42277</v>
      </c>
      <c r="F43" s="19"/>
      <c r="G43" s="19"/>
      <c r="H43" s="19">
        <f t="shared" si="0"/>
        <v>1</v>
      </c>
      <c r="I43" s="19"/>
      <c r="J43" s="7" t="s">
        <v>7535</v>
      </c>
      <c r="K43" s="19" t="str">
        <f t="shared" si="1"/>
        <v>x41</v>
      </c>
      <c r="L43" s="19" t="str">
        <f t="shared" si="2"/>
        <v>Annual effective rate</v>
      </c>
      <c r="M43" s="19"/>
      <c r="N43" s="19"/>
      <c r="O43" s="19"/>
      <c r="P43" s="19"/>
      <c r="Q43" s="19"/>
      <c r="R43" s="19"/>
      <c r="S43" s="34">
        <f t="shared" si="3"/>
        <v>42277</v>
      </c>
      <c r="T43" s="34" t="str">
        <f t="shared" si="4"/>
        <v/>
      </c>
      <c r="U43" s="34" t="str">
        <f t="shared" si="5"/>
        <v/>
      </c>
      <c r="V43" s="19"/>
      <c r="W43" s="19"/>
    </row>
    <row r="44" spans="1:23" s="5" customFormat="1">
      <c r="A44" s="19" t="s">
        <v>7536</v>
      </c>
      <c r="B44" s="19" t="s">
        <v>108</v>
      </c>
      <c r="C44" s="19"/>
      <c r="D44" s="19" t="s">
        <v>2299</v>
      </c>
      <c r="E44" s="34">
        <v>42277</v>
      </c>
      <c r="F44" s="19"/>
      <c r="G44" s="19"/>
      <c r="H44" s="19">
        <f t="shared" si="0"/>
        <v>1</v>
      </c>
      <c r="I44" s="19"/>
      <c r="J44" s="7" t="s">
        <v>7536</v>
      </c>
      <c r="K44" s="19" t="str">
        <f t="shared" si="1"/>
        <v>x42</v>
      </c>
      <c r="L44" s="19" t="str">
        <f t="shared" si="2"/>
        <v>Portion of the difference applied at the reporting date</v>
      </c>
      <c r="M44" s="19"/>
      <c r="N44" s="19"/>
      <c r="O44" s="19"/>
      <c r="P44" s="19"/>
      <c r="Q44" s="19"/>
      <c r="R44" s="19"/>
      <c r="S44" s="34">
        <f t="shared" si="3"/>
        <v>42277</v>
      </c>
      <c r="T44" s="34" t="str">
        <f t="shared" si="4"/>
        <v/>
      </c>
      <c r="U44" s="34" t="str">
        <f t="shared" si="5"/>
        <v/>
      </c>
      <c r="V44" s="19"/>
      <c r="W44" s="19"/>
    </row>
    <row r="45" spans="1:23" s="5" customFormat="1">
      <c r="A45" s="19" t="s">
        <v>9512</v>
      </c>
      <c r="B45" s="19" t="s">
        <v>109</v>
      </c>
      <c r="C45" s="19"/>
      <c r="D45" s="19" t="s">
        <v>2299</v>
      </c>
      <c r="E45" s="34">
        <v>42277</v>
      </c>
      <c r="F45" s="19"/>
      <c r="G45" s="19"/>
      <c r="H45" s="19">
        <f t="shared" si="0"/>
        <v>1</v>
      </c>
      <c r="I45" s="19"/>
      <c r="J45" s="7" t="s">
        <v>9512</v>
      </c>
      <c r="K45" s="19" t="str">
        <f t="shared" si="1"/>
        <v>x43</v>
      </c>
      <c r="L45" s="19" t="str">
        <f t="shared" si="2"/>
        <v>Adjustment to risk free rate</v>
      </c>
      <c r="M45" s="19"/>
      <c r="N45" s="19"/>
      <c r="O45" s="19"/>
      <c r="P45" s="19"/>
      <c r="Q45" s="19"/>
      <c r="R45" s="19"/>
      <c r="S45" s="34">
        <f t="shared" si="3"/>
        <v>42277</v>
      </c>
      <c r="T45" s="34" t="str">
        <f t="shared" si="4"/>
        <v/>
      </c>
      <c r="U45" s="34" t="str">
        <f t="shared" si="5"/>
        <v/>
      </c>
      <c r="V45" s="19"/>
      <c r="W45" s="19"/>
    </row>
    <row r="46" spans="1:23" s="5" customFormat="1">
      <c r="A46" s="19" t="s">
        <v>7551</v>
      </c>
      <c r="B46" s="19" t="s">
        <v>110</v>
      </c>
      <c r="C46" s="19"/>
      <c r="D46" s="19" t="s">
        <v>2299</v>
      </c>
      <c r="E46" s="34">
        <v>42277</v>
      </c>
      <c r="F46" s="19"/>
      <c r="G46" s="19"/>
      <c r="H46" s="19">
        <f t="shared" si="0"/>
        <v>1</v>
      </c>
      <c r="I46" s="19"/>
      <c r="J46" s="7" t="s">
        <v>7551</v>
      </c>
      <c r="K46" s="19" t="str">
        <f t="shared" si="1"/>
        <v>x44</v>
      </c>
      <c r="L46" s="19" t="str">
        <f t="shared" si="2"/>
        <v>Return on assets</v>
      </c>
      <c r="M46" s="19"/>
      <c r="N46" s="19"/>
      <c r="O46" s="19"/>
      <c r="P46" s="19"/>
      <c r="Q46" s="19"/>
      <c r="R46" s="19"/>
      <c r="S46" s="34">
        <f t="shared" si="3"/>
        <v>42277</v>
      </c>
      <c r="T46" s="34" t="str">
        <f t="shared" si="4"/>
        <v/>
      </c>
      <c r="U46" s="34" t="str">
        <f t="shared" si="5"/>
        <v/>
      </c>
      <c r="V46" s="19"/>
      <c r="W46" s="19"/>
    </row>
    <row r="47" spans="1:23" s="5" customFormat="1">
      <c r="A47" s="19" t="s">
        <v>7620</v>
      </c>
      <c r="B47" s="19" t="s">
        <v>111</v>
      </c>
      <c r="C47" s="19"/>
      <c r="D47" s="19" t="s">
        <v>2299</v>
      </c>
      <c r="E47" s="34">
        <v>42277</v>
      </c>
      <c r="F47" s="19"/>
      <c r="G47" s="19"/>
      <c r="H47" s="19">
        <f t="shared" si="0"/>
        <v>1</v>
      </c>
      <c r="I47" s="19"/>
      <c r="J47" s="7" t="s">
        <v>7620</v>
      </c>
      <c r="K47" s="19" t="str">
        <f t="shared" si="1"/>
        <v>x45</v>
      </c>
      <c r="L47" s="19" t="str">
        <f t="shared" si="2"/>
        <v>Aggregate deductibles (%)</v>
      </c>
      <c r="M47" s="19"/>
      <c r="N47" s="19"/>
      <c r="O47" s="19"/>
      <c r="P47" s="19"/>
      <c r="Q47" s="19"/>
      <c r="R47" s="19"/>
      <c r="S47" s="34">
        <f t="shared" si="3"/>
        <v>42277</v>
      </c>
      <c r="T47" s="34" t="str">
        <f t="shared" si="4"/>
        <v/>
      </c>
      <c r="U47" s="34" t="str">
        <f t="shared" si="5"/>
        <v/>
      </c>
      <c r="V47" s="19"/>
      <c r="W47" s="19"/>
    </row>
    <row r="48" spans="1:23" s="5" customFormat="1">
      <c r="A48" s="19" t="s">
        <v>4934</v>
      </c>
      <c r="B48" s="19" t="s">
        <v>112</v>
      </c>
      <c r="C48" s="19"/>
      <c r="D48" s="19" t="s">
        <v>2299</v>
      </c>
      <c r="E48" s="34">
        <v>42277</v>
      </c>
      <c r="F48" s="19"/>
      <c r="G48" s="19"/>
      <c r="H48" s="19">
        <f t="shared" si="0"/>
        <v>1</v>
      </c>
      <c r="I48" s="19"/>
      <c r="J48" s="7" t="s">
        <v>4934</v>
      </c>
      <c r="K48" s="19" t="str">
        <f t="shared" si="1"/>
        <v>x46</v>
      </c>
      <c r="L48" s="19" t="str">
        <f t="shared" si="2"/>
        <v>Reinsurance Commission [Maximum]</v>
      </c>
      <c r="M48" s="19"/>
      <c r="N48" s="19"/>
      <c r="O48" s="19"/>
      <c r="P48" s="19"/>
      <c r="Q48" s="19"/>
      <c r="R48" s="19"/>
      <c r="S48" s="34">
        <f t="shared" si="3"/>
        <v>42277</v>
      </c>
      <c r="T48" s="34" t="str">
        <f t="shared" si="4"/>
        <v/>
      </c>
      <c r="U48" s="34" t="str">
        <f t="shared" si="5"/>
        <v/>
      </c>
      <c r="V48" s="19"/>
      <c r="W48" s="19"/>
    </row>
    <row r="49" spans="1:23" s="5" customFormat="1">
      <c r="A49" s="19" t="s">
        <v>4932</v>
      </c>
      <c r="B49" s="19" t="s">
        <v>113</v>
      </c>
      <c r="C49" s="19"/>
      <c r="D49" s="19" t="s">
        <v>2299</v>
      </c>
      <c r="E49" s="34">
        <v>42277</v>
      </c>
      <c r="F49" s="19"/>
      <c r="G49" s="19"/>
      <c r="H49" s="19">
        <f t="shared" si="0"/>
        <v>1</v>
      </c>
      <c r="I49" s="19"/>
      <c r="J49" s="7" t="s">
        <v>4932</v>
      </c>
      <c r="K49" s="19" t="str">
        <f t="shared" si="1"/>
        <v>x47</v>
      </c>
      <c r="L49" s="19" t="str">
        <f t="shared" si="2"/>
        <v>Reinsurance Commission [Minimum]</v>
      </c>
      <c r="M49" s="19"/>
      <c r="N49" s="19"/>
      <c r="O49" s="19"/>
      <c r="P49" s="19"/>
      <c r="Q49" s="19"/>
      <c r="R49" s="19"/>
      <c r="S49" s="34">
        <f t="shared" si="3"/>
        <v>42277</v>
      </c>
      <c r="T49" s="34" t="str">
        <f t="shared" si="4"/>
        <v/>
      </c>
      <c r="U49" s="34" t="str">
        <f t="shared" si="5"/>
        <v/>
      </c>
      <c r="V49" s="19"/>
      <c r="W49" s="19"/>
    </row>
    <row r="50" spans="1:23" s="5" customFormat="1">
      <c r="A50" s="19" t="s">
        <v>4935</v>
      </c>
      <c r="B50" s="19" t="s">
        <v>114</v>
      </c>
      <c r="C50" s="19"/>
      <c r="D50" s="19" t="s">
        <v>2299</v>
      </c>
      <c r="E50" s="34">
        <v>42277</v>
      </c>
      <c r="F50" s="19"/>
      <c r="G50" s="19"/>
      <c r="H50" s="19">
        <f t="shared" si="0"/>
        <v>1</v>
      </c>
      <c r="I50" s="19"/>
      <c r="J50" s="7" t="s">
        <v>4935</v>
      </c>
      <c r="K50" s="19" t="str">
        <f t="shared" si="1"/>
        <v>x48</v>
      </c>
      <c r="L50" s="19" t="str">
        <f t="shared" si="2"/>
        <v>Reinsurance Commission [Expected]</v>
      </c>
      <c r="M50" s="19"/>
      <c r="N50" s="19"/>
      <c r="O50" s="19"/>
      <c r="P50" s="19"/>
      <c r="Q50" s="19"/>
      <c r="R50" s="19"/>
      <c r="S50" s="34">
        <f t="shared" si="3"/>
        <v>42277</v>
      </c>
      <c r="T50" s="34" t="str">
        <f t="shared" si="4"/>
        <v/>
      </c>
      <c r="U50" s="34" t="str">
        <f t="shared" si="5"/>
        <v/>
      </c>
      <c r="V50" s="19"/>
      <c r="W50" s="19"/>
    </row>
    <row r="51" spans="1:23" s="5" customFormat="1">
      <c r="A51" s="19" t="s">
        <v>4937</v>
      </c>
      <c r="B51" s="19" t="s">
        <v>115</v>
      </c>
      <c r="C51" s="19"/>
      <c r="D51" s="19" t="s">
        <v>2299</v>
      </c>
      <c r="E51" s="34">
        <v>42277</v>
      </c>
      <c r="F51" s="19"/>
      <c r="G51" s="19"/>
      <c r="H51" s="19">
        <f t="shared" si="0"/>
        <v>1</v>
      </c>
      <c r="I51" s="19"/>
      <c r="J51" s="7" t="s">
        <v>4937</v>
      </c>
      <c r="K51" s="19" t="str">
        <f t="shared" si="1"/>
        <v>x49</v>
      </c>
      <c r="L51" s="19" t="str">
        <f t="shared" si="2"/>
        <v>Overriding Commission [Maximum]</v>
      </c>
      <c r="M51" s="19"/>
      <c r="N51" s="19"/>
      <c r="O51" s="19"/>
      <c r="P51" s="19"/>
      <c r="Q51" s="19"/>
      <c r="R51" s="19"/>
      <c r="S51" s="34">
        <f t="shared" si="3"/>
        <v>42277</v>
      </c>
      <c r="T51" s="34" t="str">
        <f t="shared" si="4"/>
        <v/>
      </c>
      <c r="U51" s="34" t="str">
        <f t="shared" si="5"/>
        <v/>
      </c>
      <c r="V51" s="19"/>
      <c r="W51" s="19"/>
    </row>
    <row r="52" spans="1:23" s="5" customFormat="1">
      <c r="A52" s="19" t="s">
        <v>4938</v>
      </c>
      <c r="B52" s="19" t="s">
        <v>116</v>
      </c>
      <c r="C52" s="19"/>
      <c r="D52" s="19" t="s">
        <v>2299</v>
      </c>
      <c r="E52" s="34">
        <v>42277</v>
      </c>
      <c r="F52" s="19"/>
      <c r="G52" s="19"/>
      <c r="H52" s="19">
        <f t="shared" si="0"/>
        <v>1</v>
      </c>
      <c r="I52" s="19"/>
      <c r="J52" s="7" t="s">
        <v>4938</v>
      </c>
      <c r="K52" s="19" t="str">
        <f t="shared" si="1"/>
        <v>x50</v>
      </c>
      <c r="L52" s="19" t="str">
        <f t="shared" si="2"/>
        <v>Overriding Commission [Minimum]</v>
      </c>
      <c r="M52" s="19"/>
      <c r="N52" s="19"/>
      <c r="O52" s="19"/>
      <c r="P52" s="19"/>
      <c r="Q52" s="19"/>
      <c r="R52" s="19"/>
      <c r="S52" s="34">
        <f t="shared" si="3"/>
        <v>42277</v>
      </c>
      <c r="T52" s="34" t="str">
        <f t="shared" si="4"/>
        <v/>
      </c>
      <c r="U52" s="34" t="str">
        <f t="shared" si="5"/>
        <v/>
      </c>
      <c r="V52" s="19"/>
      <c r="W52" s="19"/>
    </row>
    <row r="53" spans="1:23" s="5" customFormat="1">
      <c r="A53" s="19" t="s">
        <v>4939</v>
      </c>
      <c r="B53" s="19" t="s">
        <v>117</v>
      </c>
      <c r="C53" s="19"/>
      <c r="D53" s="19" t="s">
        <v>2299</v>
      </c>
      <c r="E53" s="34">
        <v>42277</v>
      </c>
      <c r="F53" s="19"/>
      <c r="G53" s="19"/>
      <c r="H53" s="19">
        <f t="shared" si="0"/>
        <v>1</v>
      </c>
      <c r="I53" s="19"/>
      <c r="J53" s="7" t="s">
        <v>4939</v>
      </c>
      <c r="K53" s="19" t="str">
        <f t="shared" si="1"/>
        <v>x51</v>
      </c>
      <c r="L53" s="19" t="str">
        <f t="shared" si="2"/>
        <v>Overriding Commission [Expected]</v>
      </c>
      <c r="M53" s="19"/>
      <c r="N53" s="19"/>
      <c r="O53" s="19"/>
      <c r="P53" s="19"/>
      <c r="Q53" s="19"/>
      <c r="R53" s="19"/>
      <c r="S53" s="34">
        <f t="shared" si="3"/>
        <v>42277</v>
      </c>
      <c r="T53" s="34" t="str">
        <f t="shared" si="4"/>
        <v/>
      </c>
      <c r="U53" s="34" t="str">
        <f t="shared" si="5"/>
        <v/>
      </c>
      <c r="V53" s="19"/>
      <c r="W53" s="19"/>
    </row>
    <row r="54" spans="1:23" s="5" customFormat="1">
      <c r="A54" s="19" t="s">
        <v>4941</v>
      </c>
      <c r="B54" s="19" t="s">
        <v>118</v>
      </c>
      <c r="C54" s="19"/>
      <c r="D54" s="19" t="s">
        <v>2299</v>
      </c>
      <c r="E54" s="34">
        <v>42277</v>
      </c>
      <c r="F54" s="19"/>
      <c r="G54" s="19"/>
      <c r="H54" s="19">
        <f t="shared" si="0"/>
        <v>1</v>
      </c>
      <c r="I54" s="19"/>
      <c r="J54" s="7" t="s">
        <v>4941</v>
      </c>
      <c r="K54" s="19" t="str">
        <f t="shared" si="1"/>
        <v>x52</v>
      </c>
      <c r="L54" s="19" t="str">
        <f t="shared" si="2"/>
        <v>Profit Commission [Maximum]</v>
      </c>
      <c r="M54" s="19"/>
      <c r="N54" s="19"/>
      <c r="O54" s="19"/>
      <c r="P54" s="19"/>
      <c r="Q54" s="19"/>
      <c r="R54" s="19"/>
      <c r="S54" s="34">
        <f t="shared" si="3"/>
        <v>42277</v>
      </c>
      <c r="T54" s="34" t="str">
        <f t="shared" si="4"/>
        <v/>
      </c>
      <c r="U54" s="34" t="str">
        <f t="shared" si="5"/>
        <v/>
      </c>
      <c r="V54" s="19"/>
      <c r="W54" s="19"/>
    </row>
    <row r="55" spans="1:23" s="5" customFormat="1">
      <c r="A55" s="19" t="s">
        <v>4942</v>
      </c>
      <c r="B55" s="19" t="s">
        <v>255</v>
      </c>
      <c r="C55" s="19"/>
      <c r="D55" s="19" t="s">
        <v>2299</v>
      </c>
      <c r="E55" s="34">
        <v>42277</v>
      </c>
      <c r="F55" s="19"/>
      <c r="G55" s="19"/>
      <c r="H55" s="19">
        <f t="shared" si="0"/>
        <v>1</v>
      </c>
      <c r="I55" s="19"/>
      <c r="J55" s="7" t="s">
        <v>4942</v>
      </c>
      <c r="K55" s="19" t="str">
        <f t="shared" si="1"/>
        <v>x53</v>
      </c>
      <c r="L55" s="19" t="str">
        <f t="shared" si="2"/>
        <v>Profit Commission [Minimum]</v>
      </c>
      <c r="M55" s="19"/>
      <c r="N55" s="19"/>
      <c r="O55" s="19"/>
      <c r="P55" s="19"/>
      <c r="Q55" s="19"/>
      <c r="R55" s="19"/>
      <c r="S55" s="34">
        <f t="shared" si="3"/>
        <v>42277</v>
      </c>
      <c r="T55" s="34" t="str">
        <f t="shared" si="4"/>
        <v/>
      </c>
      <c r="U55" s="34" t="str">
        <f t="shared" si="5"/>
        <v/>
      </c>
      <c r="V55" s="19"/>
      <c r="W55" s="19"/>
    </row>
    <row r="56" spans="1:23" s="5" customFormat="1">
      <c r="A56" s="19" t="s">
        <v>4943</v>
      </c>
      <c r="B56" s="19" t="s">
        <v>256</v>
      </c>
      <c r="C56" s="19"/>
      <c r="D56" s="19" t="s">
        <v>2299</v>
      </c>
      <c r="E56" s="34">
        <v>42277</v>
      </c>
      <c r="F56" s="19"/>
      <c r="G56" s="19"/>
      <c r="H56" s="19">
        <f t="shared" si="0"/>
        <v>1</v>
      </c>
      <c r="I56" s="19"/>
      <c r="J56" s="7" t="s">
        <v>4943</v>
      </c>
      <c r="K56" s="19" t="str">
        <f t="shared" si="1"/>
        <v>x54</v>
      </c>
      <c r="L56" s="19" t="str">
        <f t="shared" si="2"/>
        <v>Profit Commission [Expected]</v>
      </c>
      <c r="M56" s="19"/>
      <c r="N56" s="19"/>
      <c r="O56" s="19"/>
      <c r="P56" s="19"/>
      <c r="Q56" s="19"/>
      <c r="R56" s="19"/>
      <c r="S56" s="34">
        <f t="shared" si="3"/>
        <v>42277</v>
      </c>
      <c r="T56" s="34" t="str">
        <f t="shared" si="4"/>
        <v/>
      </c>
      <c r="U56" s="34" t="str">
        <f t="shared" si="5"/>
        <v/>
      </c>
      <c r="V56" s="19"/>
      <c r="W56" s="19"/>
    </row>
    <row r="57" spans="1:23" s="5" customFormat="1">
      <c r="A57" s="19" t="s">
        <v>7641</v>
      </c>
      <c r="B57" s="19" t="s">
        <v>257</v>
      </c>
      <c r="C57" s="19"/>
      <c r="D57" s="19" t="s">
        <v>2299</v>
      </c>
      <c r="E57" s="34">
        <v>42277</v>
      </c>
      <c r="F57" s="19"/>
      <c r="G57" s="19"/>
      <c r="H57" s="19">
        <f t="shared" si="0"/>
        <v>1</v>
      </c>
      <c r="I57" s="19"/>
      <c r="J57" s="7" t="s">
        <v>7641</v>
      </c>
      <c r="K57" s="19" t="str">
        <f t="shared" si="1"/>
        <v>x55</v>
      </c>
      <c r="L57" s="19" t="str">
        <f t="shared" si="2"/>
        <v>Ratio of insured persons using hospitalisation</v>
      </c>
      <c r="M57" s="19"/>
      <c r="N57" s="19"/>
      <c r="O57" s="19"/>
      <c r="P57" s="19"/>
      <c r="Q57" s="19"/>
      <c r="R57" s="19"/>
      <c r="S57" s="34">
        <f t="shared" si="3"/>
        <v>42277</v>
      </c>
      <c r="T57" s="34" t="str">
        <f t="shared" si="4"/>
        <v/>
      </c>
      <c r="U57" s="34" t="str">
        <f t="shared" si="5"/>
        <v/>
      </c>
      <c r="V57" s="19"/>
      <c r="W57" s="19"/>
    </row>
    <row r="58" spans="1:23" s="5" customFormat="1">
      <c r="A58" s="19" t="s">
        <v>7642</v>
      </c>
      <c r="B58" s="19" t="s">
        <v>258</v>
      </c>
      <c r="C58" s="19"/>
      <c r="D58" s="19" t="s">
        <v>2299</v>
      </c>
      <c r="E58" s="34">
        <v>42277</v>
      </c>
      <c r="F58" s="19"/>
      <c r="G58" s="19"/>
      <c r="H58" s="19">
        <f t="shared" si="0"/>
        <v>1</v>
      </c>
      <c r="I58" s="19"/>
      <c r="J58" s="7" t="s">
        <v>7642</v>
      </c>
      <c r="K58" s="19" t="str">
        <f t="shared" si="1"/>
        <v>x56</v>
      </c>
      <c r="L58" s="19" t="str">
        <f t="shared" si="2"/>
        <v>Ratio of insured persons using medical practitioner</v>
      </c>
      <c r="M58" s="19"/>
      <c r="N58" s="19"/>
      <c r="O58" s="19"/>
      <c r="P58" s="19"/>
      <c r="Q58" s="19"/>
      <c r="R58" s="19"/>
      <c r="S58" s="34">
        <f t="shared" si="3"/>
        <v>42277</v>
      </c>
      <c r="T58" s="34" t="str">
        <f t="shared" si="4"/>
        <v/>
      </c>
      <c r="U58" s="34" t="str">
        <f t="shared" si="5"/>
        <v/>
      </c>
      <c r="V58" s="19"/>
      <c r="W58" s="19"/>
    </row>
    <row r="59" spans="1:23" s="5" customFormat="1">
      <c r="A59" s="19" t="s">
        <v>7643</v>
      </c>
      <c r="B59" s="19" t="s">
        <v>259</v>
      </c>
      <c r="C59" s="19"/>
      <c r="D59" s="19" t="s">
        <v>2299</v>
      </c>
      <c r="E59" s="34">
        <v>42277</v>
      </c>
      <c r="F59" s="19"/>
      <c r="G59" s="19"/>
      <c r="H59" s="19">
        <f t="shared" si="0"/>
        <v>1</v>
      </c>
      <c r="I59" s="19"/>
      <c r="J59" s="7" t="s">
        <v>7643</v>
      </c>
      <c r="K59" s="19" t="str">
        <f t="shared" si="1"/>
        <v>x57</v>
      </c>
      <c r="L59" s="19" t="str">
        <f t="shared" si="2"/>
        <v>Ratio of insured persons using no formal medical care</v>
      </c>
      <c r="M59" s="19"/>
      <c r="N59" s="19"/>
      <c r="O59" s="19"/>
      <c r="P59" s="19"/>
      <c r="Q59" s="19"/>
      <c r="R59" s="19"/>
      <c r="S59" s="34">
        <f t="shared" si="3"/>
        <v>42277</v>
      </c>
      <c r="T59" s="34" t="str">
        <f t="shared" si="4"/>
        <v/>
      </c>
      <c r="U59" s="34" t="str">
        <f t="shared" si="5"/>
        <v/>
      </c>
      <c r="V59" s="19"/>
      <c r="W59" s="19"/>
    </row>
    <row r="60" spans="1:23" s="5" customFormat="1">
      <c r="A60" s="19" t="s">
        <v>7717</v>
      </c>
      <c r="B60" s="19" t="s">
        <v>260</v>
      </c>
      <c r="C60" s="19"/>
      <c r="D60" s="19" t="s">
        <v>2299</v>
      </c>
      <c r="E60" s="34">
        <v>42277</v>
      </c>
      <c r="F60" s="19"/>
      <c r="G60" s="19"/>
      <c r="H60" s="19">
        <f t="shared" si="0"/>
        <v>1</v>
      </c>
      <c r="I60" s="19"/>
      <c r="J60" s="7" t="s">
        <v>7717</v>
      </c>
      <c r="K60" s="19" t="str">
        <f t="shared" si="1"/>
        <v>x58</v>
      </c>
      <c r="L60" s="19" t="str">
        <f t="shared" si="2"/>
        <v>Risk rate</v>
      </c>
      <c r="M60" s="19"/>
      <c r="N60" s="19"/>
      <c r="O60" s="19"/>
      <c r="P60" s="19"/>
      <c r="Q60" s="19"/>
      <c r="R60" s="19"/>
      <c r="S60" s="34">
        <f t="shared" si="3"/>
        <v>42277</v>
      </c>
      <c r="T60" s="34" t="str">
        <f t="shared" si="4"/>
        <v/>
      </c>
      <c r="U60" s="34" t="str">
        <f t="shared" si="5"/>
        <v/>
      </c>
      <c r="V60" s="19"/>
      <c r="W60" s="19"/>
    </row>
    <row r="61" spans="1:23" s="5" customFormat="1">
      <c r="A61" s="19" t="s">
        <v>7750</v>
      </c>
      <c r="B61" s="19" t="s">
        <v>261</v>
      </c>
      <c r="C61" s="19"/>
      <c r="D61" s="19" t="s">
        <v>2299</v>
      </c>
      <c r="E61" s="34">
        <v>42277</v>
      </c>
      <c r="F61" s="34">
        <v>42566</v>
      </c>
      <c r="G61" s="19"/>
      <c r="H61" s="19">
        <f t="shared" si="0"/>
        <v>1</v>
      </c>
      <c r="I61" s="19"/>
      <c r="J61" s="7" t="s">
        <v>7750</v>
      </c>
      <c r="K61" s="19" t="str">
        <f t="shared" si="1"/>
        <v>x59</v>
      </c>
      <c r="L61" s="19" t="str">
        <f t="shared" si="2"/>
        <v>Largest accident risk concentration of an insurance or reinsurance undertaking</v>
      </c>
      <c r="M61" s="19"/>
      <c r="N61" s="19"/>
      <c r="O61" s="19"/>
      <c r="P61" s="19"/>
      <c r="Q61" s="19"/>
      <c r="R61" s="19"/>
      <c r="S61" s="34">
        <f t="shared" si="3"/>
        <v>42277</v>
      </c>
      <c r="T61" s="34">
        <f t="shared" si="4"/>
        <v>42566</v>
      </c>
      <c r="U61" s="34" t="str">
        <f t="shared" si="5"/>
        <v/>
      </c>
      <c r="V61" s="19"/>
      <c r="W61" s="19"/>
    </row>
    <row r="62" spans="1:23" s="5" customFormat="1">
      <c r="A62" s="19" t="s">
        <v>7795</v>
      </c>
      <c r="B62" s="19" t="s">
        <v>262</v>
      </c>
      <c r="C62" s="19"/>
      <c r="D62" s="19" t="s">
        <v>2299</v>
      </c>
      <c r="E62" s="34">
        <v>42277</v>
      </c>
      <c r="F62" s="19"/>
      <c r="G62" s="19"/>
      <c r="H62" s="19">
        <f t="shared" si="0"/>
        <v>1</v>
      </c>
      <c r="I62" s="19"/>
      <c r="J62" s="7" t="s">
        <v>7795</v>
      </c>
      <c r="K62" s="19" t="str">
        <f t="shared" si="1"/>
        <v>x60</v>
      </c>
      <c r="L62" s="19" t="str">
        <f t="shared" si="2"/>
        <v>Termination rates</v>
      </c>
      <c r="M62" s="19"/>
      <c r="N62" s="19"/>
      <c r="O62" s="19"/>
      <c r="P62" s="19"/>
      <c r="Q62" s="19"/>
      <c r="R62" s="19"/>
      <c r="S62" s="34">
        <f t="shared" si="3"/>
        <v>42277</v>
      </c>
      <c r="T62" s="34" t="str">
        <f t="shared" si="4"/>
        <v/>
      </c>
      <c r="U62" s="34" t="str">
        <f t="shared" si="5"/>
        <v/>
      </c>
      <c r="V62" s="19"/>
      <c r="W62" s="19"/>
    </row>
    <row r="63" spans="1:23" s="5" customFormat="1">
      <c r="A63" s="19" t="s">
        <v>8351</v>
      </c>
      <c r="B63" s="19" t="s">
        <v>263</v>
      </c>
      <c r="C63" s="19"/>
      <c r="D63" s="19" t="s">
        <v>2299</v>
      </c>
      <c r="E63" s="34">
        <v>42277</v>
      </c>
      <c r="F63" s="19"/>
      <c r="G63" s="19"/>
      <c r="H63" s="19">
        <f t="shared" si="0"/>
        <v>1</v>
      </c>
      <c r="I63" s="19"/>
      <c r="J63" s="7" t="s">
        <v>8351</v>
      </c>
      <c r="K63" s="19" t="str">
        <f t="shared" si="1"/>
        <v>x61</v>
      </c>
      <c r="L63" s="19" t="str">
        <f t="shared" si="2"/>
        <v>Average profit/(loss) sharing</v>
      </c>
      <c r="M63" s="19"/>
      <c r="N63" s="19"/>
      <c r="O63" s="19"/>
      <c r="P63" s="19"/>
      <c r="Q63" s="19"/>
      <c r="R63" s="19"/>
      <c r="S63" s="34">
        <f t="shared" si="3"/>
        <v>42277</v>
      </c>
      <c r="T63" s="34" t="str">
        <f t="shared" si="4"/>
        <v/>
      </c>
      <c r="U63" s="34" t="str">
        <f t="shared" si="5"/>
        <v/>
      </c>
      <c r="V63" s="19"/>
      <c r="W63" s="19"/>
    </row>
    <row r="64" spans="1:23" s="5" customFormat="1">
      <c r="A64" s="19" t="s">
        <v>9528</v>
      </c>
      <c r="B64" s="19" t="s">
        <v>264</v>
      </c>
      <c r="C64" s="19"/>
      <c r="D64" s="19" t="s">
        <v>2299</v>
      </c>
      <c r="E64" s="34">
        <v>42277</v>
      </c>
      <c r="F64" s="19"/>
      <c r="G64" s="19"/>
      <c r="H64" s="19">
        <f t="shared" si="0"/>
        <v>1</v>
      </c>
      <c r="I64" s="19"/>
      <c r="J64" s="7" t="s">
        <v>9528</v>
      </c>
      <c r="K64" s="19" t="str">
        <f t="shared" si="1"/>
        <v>x62</v>
      </c>
      <c r="L64" s="19" t="str">
        <f t="shared" si="2"/>
        <v>Portion of the difference adjusted</v>
      </c>
      <c r="M64" s="19"/>
      <c r="N64" s="19"/>
      <c r="O64" s="19"/>
      <c r="P64" s="19"/>
      <c r="Q64" s="19"/>
      <c r="R64" s="19"/>
      <c r="S64" s="34">
        <f t="shared" si="3"/>
        <v>42277</v>
      </c>
      <c r="T64" s="34" t="str">
        <f t="shared" si="4"/>
        <v/>
      </c>
      <c r="U64" s="34" t="str">
        <f t="shared" si="5"/>
        <v/>
      </c>
      <c r="V64" s="19"/>
      <c r="W64" s="19"/>
    </row>
    <row r="65" spans="1:23" s="5" customFormat="1">
      <c r="A65" s="19" t="s">
        <v>12305</v>
      </c>
      <c r="B65" s="19" t="s">
        <v>265</v>
      </c>
      <c r="C65" s="19"/>
      <c r="D65" s="19" t="s">
        <v>2299</v>
      </c>
      <c r="E65" s="34">
        <v>43296</v>
      </c>
      <c r="F65" s="19"/>
      <c r="G65" s="19"/>
      <c r="H65" s="19">
        <f t="shared" ref="H65:H70" si="6">COUNTIF(J:J,A65)</f>
        <v>1</v>
      </c>
      <c r="I65" s="19"/>
      <c r="J65" s="7" t="s">
        <v>12305</v>
      </c>
      <c r="K65" s="19" t="str">
        <f t="shared" ref="K65:K71" si="7">VLOOKUP(J65,$A$2:$B$135,2,0)</f>
        <v>x63</v>
      </c>
      <c r="L65" s="19" t="str">
        <f t="shared" ref="L65" si="8">J65</f>
        <v>Average guaranteed rate to the policy holder over the remaining life time of the contract</v>
      </c>
      <c r="M65" s="19"/>
      <c r="N65" s="19"/>
      <c r="O65" s="19"/>
      <c r="P65" s="19"/>
      <c r="Q65" s="19"/>
      <c r="R65" s="19"/>
      <c r="S65" s="34">
        <f t="shared" ref="S65" si="9">VLOOKUP(J65,A:G,5,FALSE)</f>
        <v>43296</v>
      </c>
      <c r="T65" s="19"/>
      <c r="U65" s="19"/>
      <c r="V65" s="19"/>
      <c r="W65" s="19"/>
    </row>
    <row r="66" spans="1:23" s="5" customFormat="1">
      <c r="A66" s="134" t="s">
        <v>13136</v>
      </c>
      <c r="B66" s="135" t="s">
        <v>13142</v>
      </c>
      <c r="C66" s="127"/>
      <c r="D66" s="127" t="s">
        <v>13154</v>
      </c>
      <c r="E66" s="126">
        <v>43525</v>
      </c>
      <c r="F66" s="127"/>
      <c r="G66" s="127"/>
      <c r="H66" s="19">
        <f t="shared" si="6"/>
        <v>1</v>
      </c>
      <c r="I66" s="19"/>
      <c r="J66" s="128" t="s">
        <v>13141</v>
      </c>
      <c r="K66" s="127"/>
      <c r="L66" s="127"/>
      <c r="M66" s="127"/>
      <c r="N66" s="127"/>
      <c r="O66" s="127" t="s">
        <v>13154</v>
      </c>
      <c r="P66" s="127"/>
      <c r="Q66" s="127" t="s">
        <v>10645</v>
      </c>
      <c r="R66" s="127" t="s">
        <v>13184</v>
      </c>
      <c r="S66" s="19"/>
      <c r="T66" s="19"/>
      <c r="U66" s="19"/>
      <c r="V66" s="19"/>
      <c r="W66" s="19"/>
    </row>
    <row r="67" spans="1:23" s="5" customFormat="1">
      <c r="A67" s="134" t="s">
        <v>13137</v>
      </c>
      <c r="B67" s="135" t="s">
        <v>13143</v>
      </c>
      <c r="C67" s="127"/>
      <c r="D67" s="127" t="s">
        <v>13154</v>
      </c>
      <c r="E67" s="126">
        <v>43526</v>
      </c>
      <c r="F67" s="127"/>
      <c r="G67" s="127"/>
      <c r="H67" s="19">
        <f t="shared" si="6"/>
        <v>1</v>
      </c>
      <c r="I67" s="19"/>
      <c r="J67" s="140" t="s">
        <v>13136</v>
      </c>
      <c r="K67" s="127" t="str">
        <f t="shared" si="7"/>
        <v>f1</v>
      </c>
      <c r="L67" s="134" t="s">
        <v>13131</v>
      </c>
      <c r="M67" s="135"/>
      <c r="N67" s="135"/>
      <c r="O67" s="135"/>
      <c r="P67" s="135"/>
      <c r="Q67" s="135"/>
      <c r="R67" s="135"/>
      <c r="S67" s="126">
        <v>43525</v>
      </c>
      <c r="T67" s="41"/>
      <c r="U67" s="19"/>
      <c r="V67" s="19"/>
      <c r="W67" s="19"/>
    </row>
    <row r="68" spans="1:23" s="5" customFormat="1">
      <c r="A68" s="134" t="s">
        <v>13138</v>
      </c>
      <c r="B68" s="135" t="s">
        <v>13144</v>
      </c>
      <c r="C68" s="127"/>
      <c r="D68" s="127" t="s">
        <v>13154</v>
      </c>
      <c r="E68" s="126">
        <v>43527</v>
      </c>
      <c r="F68" s="127"/>
      <c r="G68" s="127"/>
      <c r="H68" s="19">
        <f t="shared" si="6"/>
        <v>1</v>
      </c>
      <c r="I68" s="19"/>
      <c r="J68" s="140" t="s">
        <v>13137</v>
      </c>
      <c r="K68" s="127" t="str">
        <f t="shared" si="7"/>
        <v>f2</v>
      </c>
      <c r="L68" s="134" t="s">
        <v>13132</v>
      </c>
      <c r="M68" s="135"/>
      <c r="N68" s="135"/>
      <c r="O68" s="135"/>
      <c r="P68" s="135"/>
      <c r="Q68" s="135"/>
      <c r="R68" s="135"/>
      <c r="S68" s="126">
        <v>43526</v>
      </c>
      <c r="T68" s="41"/>
      <c r="U68" s="19"/>
      <c r="V68" s="19"/>
      <c r="W68" s="19"/>
    </row>
    <row r="69" spans="1:23">
      <c r="A69" s="134" t="s">
        <v>13139</v>
      </c>
      <c r="B69" s="135" t="s">
        <v>13145</v>
      </c>
      <c r="C69" s="127"/>
      <c r="D69" s="127" t="s">
        <v>13154</v>
      </c>
      <c r="E69" s="126">
        <v>43528</v>
      </c>
      <c r="F69" s="127"/>
      <c r="G69" s="127"/>
      <c r="H69" s="19">
        <f t="shared" si="6"/>
        <v>1</v>
      </c>
      <c r="I69" s="23"/>
      <c r="J69" s="140" t="s">
        <v>13138</v>
      </c>
      <c r="K69" s="127" t="str">
        <f t="shared" si="7"/>
        <v>f3</v>
      </c>
      <c r="L69" s="134" t="s">
        <v>13133</v>
      </c>
      <c r="M69" s="135"/>
      <c r="N69" s="135"/>
      <c r="O69" s="135"/>
      <c r="P69" s="135"/>
      <c r="Q69" s="135"/>
      <c r="R69" s="135"/>
      <c r="S69" s="126">
        <v>43527</v>
      </c>
      <c r="T69" s="133"/>
      <c r="U69" s="23"/>
      <c r="V69" s="23"/>
      <c r="W69" s="23"/>
    </row>
    <row r="70" spans="1:23">
      <c r="A70" s="134" t="s">
        <v>13140</v>
      </c>
      <c r="B70" s="135" t="s">
        <v>13146</v>
      </c>
      <c r="C70" s="127"/>
      <c r="D70" s="127" t="s">
        <v>13154</v>
      </c>
      <c r="E70" s="126">
        <v>43529</v>
      </c>
      <c r="F70" s="127"/>
      <c r="G70" s="127"/>
      <c r="H70" s="19">
        <f t="shared" si="6"/>
        <v>1</v>
      </c>
      <c r="I70" s="23"/>
      <c r="J70" s="140" t="s">
        <v>13139</v>
      </c>
      <c r="K70" s="127" t="str">
        <f t="shared" si="7"/>
        <v>f4</v>
      </c>
      <c r="L70" s="134" t="s">
        <v>13134</v>
      </c>
      <c r="M70" s="135"/>
      <c r="N70" s="135"/>
      <c r="O70" s="135"/>
      <c r="P70" s="135"/>
      <c r="Q70" s="135"/>
      <c r="R70" s="135"/>
      <c r="S70" s="126">
        <v>43528</v>
      </c>
      <c r="T70" s="133"/>
      <c r="U70" s="23"/>
      <c r="V70" s="23"/>
      <c r="W70" s="23"/>
    </row>
    <row r="71" spans="1:23">
      <c r="A71" s="23"/>
      <c r="B71" s="23"/>
      <c r="C71" s="23"/>
      <c r="D71" s="23"/>
      <c r="E71" s="23"/>
      <c r="F71" s="23"/>
      <c r="G71" s="23"/>
      <c r="H71" s="23"/>
      <c r="I71" s="23"/>
      <c r="J71" s="140" t="s">
        <v>13140</v>
      </c>
      <c r="K71" s="127" t="str">
        <f t="shared" si="7"/>
        <v>f5</v>
      </c>
      <c r="L71" s="134" t="s">
        <v>13135</v>
      </c>
      <c r="M71" s="135"/>
      <c r="N71" s="135"/>
      <c r="O71" s="135"/>
      <c r="P71" s="135"/>
      <c r="Q71" s="135"/>
      <c r="R71" s="135"/>
      <c r="S71" s="126">
        <v>43529</v>
      </c>
      <c r="T71" s="133"/>
      <c r="U71" s="23"/>
      <c r="V71" s="23"/>
      <c r="W71" s="23"/>
    </row>
    <row r="72" spans="1:23">
      <c r="A72" s="23"/>
      <c r="B72" s="23"/>
      <c r="C72" s="23"/>
      <c r="D72" s="23"/>
      <c r="E72" s="23"/>
      <c r="F72" s="23"/>
      <c r="G72" s="23"/>
      <c r="H72" s="23"/>
      <c r="I72" s="23"/>
      <c r="J72" s="23"/>
      <c r="K72" s="23"/>
      <c r="L72" s="133"/>
      <c r="M72" s="133"/>
      <c r="N72" s="133"/>
      <c r="O72" s="133"/>
      <c r="P72" s="133"/>
      <c r="Q72" s="133"/>
      <c r="R72" s="133"/>
      <c r="S72" s="133"/>
      <c r="T72" s="133"/>
      <c r="U72" s="23"/>
      <c r="V72" s="23"/>
      <c r="W72" s="23"/>
    </row>
    <row r="73" spans="1:23">
      <c r="A73" s="23"/>
      <c r="B73" s="23"/>
      <c r="C73" s="23"/>
      <c r="D73" s="23"/>
      <c r="E73" s="23"/>
      <c r="F73" s="23"/>
      <c r="G73" s="23"/>
      <c r="H73" s="23"/>
      <c r="I73" s="23"/>
      <c r="J73" s="23"/>
      <c r="K73" s="23"/>
      <c r="L73" s="23"/>
      <c r="M73" s="23"/>
      <c r="N73" s="23"/>
      <c r="O73" s="23"/>
      <c r="P73" s="23"/>
      <c r="Q73" s="23"/>
      <c r="R73" s="23"/>
      <c r="S73" s="23"/>
      <c r="T73" s="23"/>
      <c r="U73" s="23"/>
      <c r="V73" s="23"/>
      <c r="W73" s="23"/>
    </row>
    <row r="74" spans="1:23">
      <c r="A74" s="23"/>
      <c r="B74" s="23"/>
      <c r="C74" s="23"/>
      <c r="D74" s="23"/>
      <c r="E74" s="23"/>
      <c r="F74" s="23"/>
      <c r="G74" s="23"/>
      <c r="H74" s="23"/>
      <c r="I74" s="23"/>
      <c r="J74" s="23"/>
      <c r="K74" s="23"/>
      <c r="L74" s="23"/>
      <c r="M74" s="23"/>
      <c r="N74" s="23"/>
      <c r="O74" s="23"/>
      <c r="P74" s="23"/>
      <c r="Q74" s="23"/>
      <c r="R74" s="23"/>
      <c r="S74" s="23"/>
      <c r="T74" s="23"/>
      <c r="U74" s="23"/>
      <c r="V74" s="23"/>
      <c r="W74" s="23"/>
    </row>
    <row r="75" spans="1:23">
      <c r="A75" s="23"/>
      <c r="B75" s="23"/>
      <c r="C75" s="23"/>
      <c r="D75" s="23"/>
      <c r="E75" s="23"/>
      <c r="F75" s="23"/>
      <c r="G75" s="23"/>
      <c r="H75" s="23"/>
      <c r="I75" s="23"/>
      <c r="J75" s="23"/>
      <c r="K75" s="23"/>
      <c r="L75" s="23"/>
      <c r="M75" s="23"/>
      <c r="N75" s="23"/>
      <c r="O75" s="23"/>
      <c r="P75" s="23"/>
      <c r="Q75" s="23"/>
      <c r="R75" s="23"/>
      <c r="S75" s="23"/>
      <c r="T75" s="23"/>
      <c r="U75" s="23"/>
      <c r="V75" s="23"/>
      <c r="W75" s="23"/>
    </row>
    <row r="76" spans="1:23">
      <c r="A76" s="23"/>
      <c r="B76" s="23"/>
      <c r="C76" s="23"/>
      <c r="D76" s="23"/>
      <c r="E76" s="23"/>
      <c r="F76" s="23"/>
      <c r="G76" s="23"/>
      <c r="H76" s="23"/>
      <c r="I76" s="23"/>
      <c r="J76" s="23"/>
      <c r="K76" s="23"/>
      <c r="L76" s="23"/>
      <c r="M76" s="23"/>
      <c r="N76" s="23"/>
      <c r="O76" s="23"/>
      <c r="P76" s="23"/>
      <c r="Q76" s="23"/>
      <c r="R76" s="23"/>
      <c r="S76" s="23"/>
      <c r="T76" s="23"/>
      <c r="U76" s="23"/>
      <c r="V76" s="23"/>
      <c r="W76" s="23"/>
    </row>
    <row r="77" spans="1:23">
      <c r="A77" s="23"/>
      <c r="B77" s="23"/>
      <c r="C77" s="23"/>
      <c r="D77" s="23"/>
      <c r="E77" s="23"/>
      <c r="F77" s="23"/>
      <c r="G77" s="23"/>
      <c r="H77" s="23"/>
      <c r="I77" s="23"/>
      <c r="J77" s="23"/>
      <c r="K77" s="23"/>
      <c r="L77" s="23"/>
      <c r="M77" s="23"/>
      <c r="N77" s="23"/>
      <c r="O77" s="23"/>
      <c r="P77" s="23"/>
      <c r="Q77" s="23"/>
      <c r="R77" s="23"/>
      <c r="S77" s="23"/>
      <c r="T77" s="23"/>
      <c r="U77" s="23"/>
      <c r="V77" s="23"/>
      <c r="W77" s="23"/>
    </row>
  </sheetData>
  <autoFilter ref="A1:V77"/>
  <sortState ref="A3:A35">
    <sortCondition ref="A3"/>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5"/>
  <sheetViews>
    <sheetView topLeftCell="G1" zoomScale="70" zoomScaleNormal="70" workbookViewId="0">
      <pane ySplit="1" topLeftCell="A210" activePane="bottomLeft" state="frozen"/>
      <selection activeCell="A26" sqref="A26"/>
      <selection pane="bottomLeft" activeCell="Q230" sqref="Q230:R230"/>
    </sheetView>
  </sheetViews>
  <sheetFormatPr baseColWidth="10" defaultColWidth="9.140625" defaultRowHeight="15"/>
  <cols>
    <col min="1" max="1" width="84.85546875" style="17" customWidth="1"/>
    <col min="2" max="2" width="9.5703125" style="17" customWidth="1"/>
    <col min="3" max="4" width="9.140625" style="17"/>
    <col min="5" max="5" width="13.42578125" style="1" customWidth="1"/>
    <col min="6" max="7" width="10.5703125" style="1" bestFit="1" customWidth="1"/>
    <col min="8" max="9" width="9.140625" style="17"/>
    <col min="10" max="10" width="75.42578125" style="17" customWidth="1"/>
    <col min="11" max="11" width="9.140625" style="17"/>
    <col min="12" max="12" width="28" style="17" customWidth="1"/>
    <col min="13" max="17" width="9.140625" style="17"/>
    <col min="18" max="18" width="21.85546875" style="17" bestFit="1" customWidth="1"/>
    <col min="19" max="19" width="13.5703125" style="17" bestFit="1" customWidth="1"/>
    <col min="20" max="20" width="12.85546875" style="17" bestFit="1" customWidth="1"/>
    <col min="21" max="21" width="18.85546875" style="17" bestFit="1" customWidth="1"/>
    <col min="22" max="16384" width="9.140625" style="17"/>
  </cols>
  <sheetData>
    <row r="1" spans="1:27">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row>
    <row r="2" spans="1:27" s="91" customFormat="1">
      <c r="A2" s="19" t="s">
        <v>130</v>
      </c>
      <c r="B2" s="19" t="s">
        <v>131</v>
      </c>
      <c r="C2" s="19" t="s">
        <v>367</v>
      </c>
      <c r="D2" s="19" t="s">
        <v>2299</v>
      </c>
      <c r="E2" s="34">
        <v>41827</v>
      </c>
      <c r="F2" s="34" t="s">
        <v>6136</v>
      </c>
      <c r="G2" s="19"/>
      <c r="H2" s="19">
        <f t="shared" ref="H2:H33" si="0">COUNTIF(J:J,A2)</f>
        <v>22</v>
      </c>
      <c r="I2" s="19"/>
      <c r="J2" s="14" t="s">
        <v>618</v>
      </c>
      <c r="K2" s="19"/>
      <c r="L2" s="19"/>
      <c r="M2" s="19"/>
      <c r="N2" s="19"/>
      <c r="O2" s="19" t="s">
        <v>2299</v>
      </c>
      <c r="P2" s="19"/>
      <c r="Q2" s="19" t="s">
        <v>10645</v>
      </c>
      <c r="R2" s="19"/>
      <c r="S2" s="34">
        <v>41827</v>
      </c>
      <c r="T2" s="34"/>
      <c r="U2" s="34"/>
      <c r="V2" s="19"/>
      <c r="W2" s="19"/>
      <c r="X2" s="19"/>
      <c r="Y2" s="19"/>
      <c r="Z2" s="19"/>
      <c r="AA2" s="19"/>
    </row>
    <row r="3" spans="1:27" s="91" customFormat="1">
      <c r="A3" s="19" t="s">
        <v>597</v>
      </c>
      <c r="B3" s="19" t="s">
        <v>67</v>
      </c>
      <c r="C3" s="19"/>
      <c r="D3" s="19" t="s">
        <v>2299</v>
      </c>
      <c r="E3" s="34">
        <v>41827</v>
      </c>
      <c r="F3" s="34" t="s">
        <v>6136</v>
      </c>
      <c r="G3" s="19"/>
      <c r="H3" s="19">
        <f t="shared" si="0"/>
        <v>3</v>
      </c>
      <c r="I3" s="19"/>
      <c r="J3" s="7" t="s">
        <v>130</v>
      </c>
      <c r="K3" s="19" t="str">
        <f>VLOOKUP(J3,$A$2:$B$88,2,FALSE)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row>
    <row r="4" spans="1:27" s="91" customFormat="1">
      <c r="A4" s="19" t="s">
        <v>617</v>
      </c>
      <c r="B4" s="19" t="s">
        <v>68</v>
      </c>
      <c r="C4" s="19"/>
      <c r="D4" s="19" t="s">
        <v>2299</v>
      </c>
      <c r="E4" s="34">
        <v>41827</v>
      </c>
      <c r="F4" s="34" t="s">
        <v>6136</v>
      </c>
      <c r="G4" s="19"/>
      <c r="H4" s="19">
        <f t="shared" si="0"/>
        <v>1</v>
      </c>
      <c r="I4" s="19"/>
      <c r="J4" s="8" t="s">
        <v>586</v>
      </c>
      <c r="K4" s="19" t="str">
        <f>VLOOKUP(J4,$A$2:$B$88,2,FALSE)</f>
        <v>x5</v>
      </c>
      <c r="L4" s="19" t="str">
        <f t="shared" ref="L4:L67" si="1">J4</f>
        <v>Insurance/reinsurance related</v>
      </c>
      <c r="M4" s="19" t="s">
        <v>358</v>
      </c>
      <c r="N4" s="19" t="s">
        <v>359</v>
      </c>
      <c r="O4" s="19"/>
      <c r="P4" s="19"/>
      <c r="Q4" s="19"/>
      <c r="R4" s="19"/>
      <c r="S4" s="34">
        <f t="shared" ref="S4:S67" si="2">VLOOKUP(J4,A:G,5,FALSE)</f>
        <v>41827</v>
      </c>
      <c r="T4" s="34">
        <f t="shared" ref="T4:T67" si="3">IF(VLOOKUP(J4,A:G,6,FALSE)=0,"",VLOOKUP(J4,A:G,6,FALSE))</f>
        <v>41639</v>
      </c>
      <c r="U4" s="34" t="str">
        <f t="shared" ref="U4:U67" si="4">IF(VLOOKUP(J4,A:G,7,FALSE)=0,"",VLOOKUP(J4,A:G,7,FALSE))</f>
        <v/>
      </c>
      <c r="V4" s="19"/>
      <c r="W4" s="19"/>
      <c r="X4" s="19"/>
      <c r="Y4" s="19"/>
      <c r="Z4" s="19"/>
      <c r="AA4" s="19"/>
    </row>
    <row r="5" spans="1:27" s="91" customFormat="1">
      <c r="A5" s="19" t="s">
        <v>611</v>
      </c>
      <c r="B5" s="19" t="s">
        <v>69</v>
      </c>
      <c r="C5" s="19"/>
      <c r="D5" s="19" t="s">
        <v>2299</v>
      </c>
      <c r="E5" s="34">
        <v>41827</v>
      </c>
      <c r="F5" s="34" t="s">
        <v>6136</v>
      </c>
      <c r="G5" s="19"/>
      <c r="H5" s="19">
        <f t="shared" si="0"/>
        <v>4</v>
      </c>
      <c r="I5" s="19"/>
      <c r="J5" s="9" t="s">
        <v>587</v>
      </c>
      <c r="K5" s="19" t="str">
        <f>VLOOKUP(J5,$A$2:$B$88,2,FALSE)</f>
        <v>x6</v>
      </c>
      <c r="L5" s="19" t="str">
        <f t="shared" si="1"/>
        <v>Insurance/reinsurance related [risks accepted]</v>
      </c>
      <c r="M5" s="19"/>
      <c r="N5" s="19" t="s">
        <v>359</v>
      </c>
      <c r="O5" s="19"/>
      <c r="P5" s="19"/>
      <c r="Q5" s="19"/>
      <c r="R5" s="19"/>
      <c r="S5" s="34">
        <f t="shared" si="2"/>
        <v>41827</v>
      </c>
      <c r="T5" s="34">
        <f t="shared" si="3"/>
        <v>41639</v>
      </c>
      <c r="U5" s="34" t="str">
        <f t="shared" si="4"/>
        <v/>
      </c>
      <c r="V5" s="19"/>
      <c r="W5" s="19"/>
      <c r="X5" s="19"/>
      <c r="Y5" s="19"/>
      <c r="Z5" s="19"/>
      <c r="AA5" s="19"/>
    </row>
    <row r="6" spans="1:27" s="91" customFormat="1">
      <c r="A6" s="19" t="s">
        <v>3992</v>
      </c>
      <c r="B6" s="19" t="s">
        <v>70</v>
      </c>
      <c r="C6" s="19"/>
      <c r="D6" s="19" t="s">
        <v>2299</v>
      </c>
      <c r="E6" s="34">
        <v>41827</v>
      </c>
      <c r="F6" s="34" t="s">
        <v>6136</v>
      </c>
      <c r="G6" s="19"/>
      <c r="H6" s="19">
        <f t="shared" si="0"/>
        <v>2</v>
      </c>
      <c r="I6" s="19"/>
      <c r="J6" s="9" t="s">
        <v>588</v>
      </c>
      <c r="K6" s="19" t="str">
        <f>VLOOKUP(J6,$A$2:$B$88,2,FALSE)</f>
        <v>x38</v>
      </c>
      <c r="L6" s="19" t="str">
        <f t="shared" si="1"/>
        <v>Reinsurance contracts related [risks transferred]</v>
      </c>
      <c r="M6" s="19"/>
      <c r="N6" s="19" t="s">
        <v>359</v>
      </c>
      <c r="O6" s="19"/>
      <c r="P6" s="19"/>
      <c r="Q6" s="19"/>
      <c r="R6" s="19"/>
      <c r="S6" s="34">
        <f t="shared" si="2"/>
        <v>41827</v>
      </c>
      <c r="T6" s="34">
        <f t="shared" si="3"/>
        <v>41639</v>
      </c>
      <c r="U6" s="34" t="str">
        <f t="shared" si="4"/>
        <v/>
      </c>
      <c r="V6" s="19"/>
      <c r="W6" s="19"/>
      <c r="X6" s="19"/>
      <c r="Y6" s="19"/>
      <c r="Z6" s="19"/>
      <c r="AA6" s="19"/>
    </row>
    <row r="7" spans="1:27" s="91" customFormat="1">
      <c r="A7" s="19" t="s">
        <v>586</v>
      </c>
      <c r="B7" s="19" t="s">
        <v>71</v>
      </c>
      <c r="C7" s="19"/>
      <c r="D7" s="19" t="s">
        <v>2299</v>
      </c>
      <c r="E7" s="34">
        <v>41827</v>
      </c>
      <c r="F7" s="34">
        <v>41639</v>
      </c>
      <c r="G7" s="19"/>
      <c r="H7" s="19">
        <f t="shared" si="0"/>
        <v>1</v>
      </c>
      <c r="I7" s="19"/>
      <c r="J7" s="8" t="s">
        <v>589</v>
      </c>
      <c r="K7" s="19" t="str">
        <f>VLOOKUP(J7,$A$2:$B$88,2,FALSE)</f>
        <v>x18</v>
      </c>
      <c r="L7" s="19" t="str">
        <f t="shared" si="1"/>
        <v>Not insurance/reinsurance related [trade]</v>
      </c>
      <c r="M7" s="19"/>
      <c r="N7" s="19" t="s">
        <v>359</v>
      </c>
      <c r="O7" s="19"/>
      <c r="P7" s="19"/>
      <c r="Q7" s="19"/>
      <c r="R7" s="19"/>
      <c r="S7" s="34">
        <f t="shared" si="2"/>
        <v>41827</v>
      </c>
      <c r="T7" s="34">
        <f t="shared" si="3"/>
        <v>41639</v>
      </c>
      <c r="U7" s="34" t="str">
        <f t="shared" si="4"/>
        <v/>
      </c>
      <c r="V7" s="19"/>
      <c r="W7" s="19"/>
      <c r="X7" s="19"/>
      <c r="Y7" s="19"/>
      <c r="Z7" s="19"/>
      <c r="AA7" s="19"/>
    </row>
    <row r="8" spans="1:27" s="91" customFormat="1">
      <c r="A8" s="19" t="s">
        <v>587</v>
      </c>
      <c r="B8" s="19" t="s">
        <v>72</v>
      </c>
      <c r="C8" s="19"/>
      <c r="D8" s="19" t="s">
        <v>2299</v>
      </c>
      <c r="E8" s="34">
        <v>41827</v>
      </c>
      <c r="F8" s="34">
        <v>41639</v>
      </c>
      <c r="G8" s="19"/>
      <c r="H8" s="19">
        <f t="shared" si="0"/>
        <v>1</v>
      </c>
      <c r="I8" s="19"/>
      <c r="J8" s="6" t="s">
        <v>619</v>
      </c>
      <c r="K8" s="19"/>
      <c r="L8" s="19"/>
      <c r="M8" s="19"/>
      <c r="N8" s="19"/>
      <c r="O8" s="19" t="s">
        <v>2299</v>
      </c>
      <c r="P8" s="19"/>
      <c r="Q8" s="19" t="s">
        <v>620</v>
      </c>
      <c r="R8" s="19"/>
      <c r="S8" s="34">
        <v>41827</v>
      </c>
      <c r="T8" s="34"/>
      <c r="U8" s="34"/>
      <c r="V8" s="19"/>
      <c r="W8" s="19"/>
      <c r="X8" s="19"/>
      <c r="Y8" s="19"/>
      <c r="Z8" s="19"/>
      <c r="AA8" s="19"/>
    </row>
    <row r="9" spans="1:27" s="91" customFormat="1">
      <c r="A9" s="19" t="s">
        <v>253</v>
      </c>
      <c r="B9" s="19" t="s">
        <v>73</v>
      </c>
      <c r="C9" s="19"/>
      <c r="D9" s="19" t="s">
        <v>2299</v>
      </c>
      <c r="E9" s="34">
        <v>41827</v>
      </c>
      <c r="F9" s="34" t="s">
        <v>6136</v>
      </c>
      <c r="G9" s="19"/>
      <c r="H9" s="19">
        <f t="shared" si="0"/>
        <v>3</v>
      </c>
      <c r="I9" s="19"/>
      <c r="J9" s="7" t="s">
        <v>130</v>
      </c>
      <c r="K9" s="19" t="str">
        <f t="shared" ref="K9:K24" si="5">VLOOKUP(J9,$A$2:$B$88,2,FALSE)</f>
        <v>x0</v>
      </c>
      <c r="L9" s="19" t="str">
        <f t="shared" si="1"/>
        <v>Total/NA</v>
      </c>
      <c r="M9" s="19" t="s">
        <v>358</v>
      </c>
      <c r="N9" s="19"/>
      <c r="O9" s="19"/>
      <c r="P9" s="19"/>
      <c r="Q9" s="19"/>
      <c r="R9" s="19"/>
      <c r="S9" s="34">
        <f t="shared" si="2"/>
        <v>41827</v>
      </c>
      <c r="T9" s="34" t="str">
        <f t="shared" si="3"/>
        <v/>
      </c>
      <c r="U9" s="34" t="str">
        <f t="shared" si="4"/>
        <v/>
      </c>
      <c r="V9" s="19"/>
      <c r="W9" s="19"/>
      <c r="X9" s="19"/>
      <c r="Y9" s="19"/>
      <c r="Z9" s="19"/>
      <c r="AA9" s="19"/>
    </row>
    <row r="10" spans="1:27" s="91" customFormat="1">
      <c r="A10" s="19" t="s">
        <v>594</v>
      </c>
      <c r="B10" s="19" t="s">
        <v>74</v>
      </c>
      <c r="C10" s="19"/>
      <c r="D10" s="19" t="s">
        <v>2299</v>
      </c>
      <c r="E10" s="34">
        <v>41827</v>
      </c>
      <c r="F10" s="34">
        <v>41639</v>
      </c>
      <c r="G10" s="19"/>
      <c r="H10" s="19">
        <f t="shared" si="0"/>
        <v>3</v>
      </c>
      <c r="I10" s="19"/>
      <c r="J10" s="8" t="s">
        <v>253</v>
      </c>
      <c r="K10" s="19" t="str">
        <f t="shared" si="5"/>
        <v>x7</v>
      </c>
      <c r="L10" s="19" t="str">
        <f t="shared" si="1"/>
        <v>Investment</v>
      </c>
      <c r="M10" s="19" t="s">
        <v>358</v>
      </c>
      <c r="N10" s="19" t="s">
        <v>359</v>
      </c>
      <c r="O10" s="19"/>
      <c r="P10" s="19"/>
      <c r="Q10" s="19"/>
      <c r="R10" s="19"/>
      <c r="S10" s="34">
        <f t="shared" si="2"/>
        <v>41827</v>
      </c>
      <c r="T10" s="34" t="str">
        <f t="shared" si="3"/>
        <v/>
      </c>
      <c r="U10" s="34" t="str">
        <f t="shared" si="4"/>
        <v/>
      </c>
      <c r="V10" s="19"/>
      <c r="W10" s="19"/>
      <c r="X10" s="19"/>
      <c r="Y10" s="19"/>
      <c r="Z10" s="19"/>
      <c r="AA10" s="19"/>
    </row>
    <row r="11" spans="1:27" s="91" customFormat="1">
      <c r="A11" s="19" t="s">
        <v>613</v>
      </c>
      <c r="B11" s="19" t="s">
        <v>75</v>
      </c>
      <c r="C11" s="19"/>
      <c r="D11" s="19" t="s">
        <v>2299</v>
      </c>
      <c r="E11" s="34">
        <v>41827</v>
      </c>
      <c r="F11" s="34" t="s">
        <v>6136</v>
      </c>
      <c r="G11" s="19"/>
      <c r="H11" s="19">
        <f t="shared" si="0"/>
        <v>1</v>
      </c>
      <c r="I11" s="19"/>
      <c r="J11" s="9" t="s">
        <v>590</v>
      </c>
      <c r="K11" s="19" t="str">
        <f t="shared" si="5"/>
        <v>x32</v>
      </c>
      <c r="L11" s="19" t="str">
        <f t="shared" si="1"/>
        <v>Participations</v>
      </c>
      <c r="M11" s="19" t="s">
        <v>358</v>
      </c>
      <c r="N11" s="19" t="s">
        <v>359</v>
      </c>
      <c r="O11" s="19"/>
      <c r="P11" s="19"/>
      <c r="Q11" s="19"/>
      <c r="R11" s="19"/>
      <c r="S11" s="34">
        <f t="shared" si="2"/>
        <v>41827</v>
      </c>
      <c r="T11" s="34" t="str">
        <f t="shared" si="3"/>
        <v/>
      </c>
      <c r="U11" s="34" t="str">
        <f t="shared" si="4"/>
        <v/>
      </c>
      <c r="V11" s="19"/>
      <c r="W11" s="19"/>
      <c r="X11" s="19"/>
      <c r="Y11" s="19"/>
      <c r="Z11" s="19"/>
      <c r="AA11" s="19"/>
    </row>
    <row r="12" spans="1:27" s="91" customFormat="1">
      <c r="A12" s="19" t="s">
        <v>609</v>
      </c>
      <c r="B12" s="19" t="s">
        <v>76</v>
      </c>
      <c r="C12" s="19"/>
      <c r="D12" s="19" t="s">
        <v>2299</v>
      </c>
      <c r="E12" s="34">
        <v>41827</v>
      </c>
      <c r="F12" s="34" t="s">
        <v>6136</v>
      </c>
      <c r="G12" s="19"/>
      <c r="H12" s="19">
        <f t="shared" si="0"/>
        <v>4</v>
      </c>
      <c r="I12" s="19"/>
      <c r="J12" s="10" t="s">
        <v>10061</v>
      </c>
      <c r="K12" s="19" t="str">
        <f t="shared" si="5"/>
        <v>x43</v>
      </c>
      <c r="L12" s="19" t="str">
        <f t="shared" si="1"/>
        <v>Strategic participation [not deducted from own funds]</v>
      </c>
      <c r="M12" s="19" t="s">
        <v>358</v>
      </c>
      <c r="N12" s="19" t="s">
        <v>359</v>
      </c>
      <c r="O12" s="19"/>
      <c r="P12" s="19"/>
      <c r="Q12" s="19"/>
      <c r="R12" s="19"/>
      <c r="S12" s="34">
        <f t="shared" si="2"/>
        <v>41827</v>
      </c>
      <c r="T12" s="34" t="str">
        <f t="shared" si="3"/>
        <v/>
      </c>
      <c r="U12" s="34" t="str">
        <f t="shared" si="4"/>
        <v/>
      </c>
      <c r="V12" s="19"/>
      <c r="W12" s="19"/>
      <c r="X12" s="19"/>
      <c r="Y12" s="19"/>
      <c r="Z12" s="19"/>
      <c r="AA12" s="19"/>
    </row>
    <row r="13" spans="1:27" s="91" customFormat="1">
      <c r="A13" s="19" t="s">
        <v>616</v>
      </c>
      <c r="B13" s="19" t="s">
        <v>77</v>
      </c>
      <c r="C13" s="19"/>
      <c r="D13" s="19" t="s">
        <v>2299</v>
      </c>
      <c r="E13" s="34">
        <v>41827</v>
      </c>
      <c r="F13" s="34" t="s">
        <v>6136</v>
      </c>
      <c r="G13" s="19"/>
      <c r="H13" s="19">
        <f t="shared" si="0"/>
        <v>2</v>
      </c>
      <c r="I13" s="19"/>
      <c r="J13" s="11" t="s">
        <v>591</v>
      </c>
      <c r="K13" s="19" t="str">
        <f t="shared" si="5"/>
        <v>x36</v>
      </c>
      <c r="L13" s="19" t="str">
        <f t="shared" si="1"/>
        <v>Participations which individually exceed 10% of items included in [a], [b], [d] and [f] of Article 58[1] [excluding consolidated strategic participations]</v>
      </c>
      <c r="M13" s="19"/>
      <c r="N13" s="19" t="s">
        <v>359</v>
      </c>
      <c r="O13" s="19"/>
      <c r="P13" s="19"/>
      <c r="Q13" s="19"/>
      <c r="R13" s="19"/>
      <c r="S13" s="34">
        <f t="shared" si="2"/>
        <v>41827</v>
      </c>
      <c r="T13" s="34">
        <f t="shared" si="3"/>
        <v>41639</v>
      </c>
      <c r="U13" s="34" t="str">
        <f t="shared" si="4"/>
        <v/>
      </c>
      <c r="V13" s="19"/>
      <c r="W13" s="19"/>
      <c r="X13" s="19"/>
      <c r="Y13" s="19"/>
      <c r="Z13" s="19"/>
      <c r="AA13" s="19"/>
    </row>
    <row r="14" spans="1:27" s="91" customFormat="1">
      <c r="A14" s="19" t="s">
        <v>615</v>
      </c>
      <c r="B14" s="19" t="s">
        <v>78</v>
      </c>
      <c r="C14" s="19"/>
      <c r="D14" s="19" t="s">
        <v>2299</v>
      </c>
      <c r="E14" s="34">
        <v>41827</v>
      </c>
      <c r="F14" s="34" t="s">
        <v>6136</v>
      </c>
      <c r="G14" s="19"/>
      <c r="H14" s="19">
        <f t="shared" si="0"/>
        <v>2</v>
      </c>
      <c r="I14" s="19"/>
      <c r="J14" s="11" t="s">
        <v>592</v>
      </c>
      <c r="K14" s="19" t="str">
        <f t="shared" si="5"/>
        <v>x37</v>
      </c>
      <c r="L14" s="19" t="str">
        <f t="shared" si="1"/>
        <v>Participations which when aggregated exceed 10% of items included in [a], [b], [d] and [f] of Article 58[1] [excluding consolidated strategic participations]</v>
      </c>
      <c r="M14" s="19"/>
      <c r="N14" s="19" t="s">
        <v>359</v>
      </c>
      <c r="O14" s="19"/>
      <c r="P14" s="19"/>
      <c r="Q14" s="19"/>
      <c r="R14" s="19"/>
      <c r="S14" s="34">
        <f t="shared" si="2"/>
        <v>41827</v>
      </c>
      <c r="T14" s="34">
        <f t="shared" si="3"/>
        <v>41639</v>
      </c>
      <c r="U14" s="34" t="str">
        <f t="shared" si="4"/>
        <v/>
      </c>
      <c r="V14" s="19"/>
      <c r="W14" s="19"/>
      <c r="X14" s="19"/>
      <c r="Y14" s="19"/>
      <c r="Z14" s="19"/>
      <c r="AA14" s="19"/>
    </row>
    <row r="15" spans="1:27" s="91" customFormat="1">
      <c r="A15" s="19" t="s">
        <v>610</v>
      </c>
      <c r="B15" s="19" t="s">
        <v>79</v>
      </c>
      <c r="C15" s="19"/>
      <c r="D15" s="19" t="s">
        <v>2299</v>
      </c>
      <c r="E15" s="34">
        <v>41827</v>
      </c>
      <c r="F15" s="34" t="s">
        <v>6136</v>
      </c>
      <c r="G15" s="19"/>
      <c r="H15" s="19">
        <f t="shared" si="0"/>
        <v>4</v>
      </c>
      <c r="I15" s="19"/>
      <c r="J15" s="11" t="s">
        <v>593</v>
      </c>
      <c r="K15" s="19" t="str">
        <f t="shared" si="5"/>
        <v>x35</v>
      </c>
      <c r="L15" s="19" t="str">
        <f t="shared" si="1"/>
        <v>Participations which are considered strategic as defined in Article 152 ER4 of the [Delegated Acts] and which are included in the calculation of the group solvency on the basis of method 1</v>
      </c>
      <c r="M15" s="19"/>
      <c r="N15" s="19" t="s">
        <v>359</v>
      </c>
      <c r="O15" s="19"/>
      <c r="P15" s="19"/>
      <c r="Q15" s="19"/>
      <c r="R15" s="19"/>
      <c r="S15" s="34">
        <f t="shared" si="2"/>
        <v>41827</v>
      </c>
      <c r="T15" s="34">
        <f t="shared" si="3"/>
        <v>41639</v>
      </c>
      <c r="U15" s="34" t="str">
        <f t="shared" si="4"/>
        <v/>
      </c>
      <c r="V15" s="19"/>
      <c r="W15" s="19"/>
      <c r="X15" s="19"/>
      <c r="Y15" s="19"/>
      <c r="Z15" s="19"/>
      <c r="AA15" s="19"/>
    </row>
    <row r="16" spans="1:27" s="91" customFormat="1">
      <c r="A16" s="19" t="s">
        <v>10062</v>
      </c>
      <c r="B16" s="19" t="s">
        <v>80</v>
      </c>
      <c r="C16" s="19"/>
      <c r="D16" s="19" t="s">
        <v>2299</v>
      </c>
      <c r="E16" s="34">
        <v>41827</v>
      </c>
      <c r="F16" s="34" t="s">
        <v>6136</v>
      </c>
      <c r="G16" s="19"/>
      <c r="H16" s="19">
        <f t="shared" si="0"/>
        <v>3</v>
      </c>
      <c r="I16" s="19"/>
      <c r="J16" s="10" t="s">
        <v>10062</v>
      </c>
      <c r="K16" s="19" t="str">
        <f t="shared" si="5"/>
        <v>x14</v>
      </c>
      <c r="L16" s="19" t="str">
        <f t="shared" si="1"/>
        <v>Non-strategic participation [not deducted from own funds]</v>
      </c>
      <c r="M16" s="19"/>
      <c r="N16" s="19" t="s">
        <v>359</v>
      </c>
      <c r="O16" s="19"/>
      <c r="P16" s="19"/>
      <c r="Q16" s="19"/>
      <c r="R16" s="19"/>
      <c r="S16" s="34">
        <f t="shared" si="2"/>
        <v>41827</v>
      </c>
      <c r="T16" s="34" t="str">
        <f t="shared" si="3"/>
        <v/>
      </c>
      <c r="U16" s="34" t="str">
        <f t="shared" si="4"/>
        <v/>
      </c>
      <c r="V16" s="19"/>
      <c r="W16" s="19"/>
      <c r="X16" s="19"/>
      <c r="Y16" s="19"/>
      <c r="Z16" s="19"/>
      <c r="AA16" s="19"/>
    </row>
    <row r="17" spans="1:27" s="91" customFormat="1">
      <c r="A17" s="19" t="s">
        <v>612</v>
      </c>
      <c r="B17" s="19" t="s">
        <v>81</v>
      </c>
      <c r="C17" s="19"/>
      <c r="D17" s="19" t="s">
        <v>2299</v>
      </c>
      <c r="E17" s="34">
        <v>41827</v>
      </c>
      <c r="F17" s="34" t="s">
        <v>6136</v>
      </c>
      <c r="G17" s="19"/>
      <c r="H17" s="19">
        <f t="shared" si="0"/>
        <v>1</v>
      </c>
      <c r="I17" s="19"/>
      <c r="J17" s="9" t="s">
        <v>594</v>
      </c>
      <c r="K17" s="19" t="str">
        <f t="shared" si="5"/>
        <v>x8</v>
      </c>
      <c r="L17" s="19" t="str">
        <f t="shared" si="1"/>
        <v>Investments other than participations</v>
      </c>
      <c r="M17" s="19"/>
      <c r="N17" s="19" t="s">
        <v>359</v>
      </c>
      <c r="O17" s="19"/>
      <c r="P17" s="19"/>
      <c r="Q17" s="19"/>
      <c r="R17" s="19"/>
      <c r="S17" s="34">
        <f t="shared" si="2"/>
        <v>41827</v>
      </c>
      <c r="T17" s="34">
        <f t="shared" si="3"/>
        <v>41639</v>
      </c>
      <c r="U17" s="34" t="str">
        <f t="shared" si="4"/>
        <v/>
      </c>
      <c r="V17" s="19"/>
      <c r="W17" s="19"/>
      <c r="X17" s="19"/>
      <c r="Y17" s="19"/>
      <c r="Z17" s="19"/>
      <c r="AA17" s="19"/>
    </row>
    <row r="18" spans="1:27" s="91" customFormat="1">
      <c r="A18" s="19" t="s">
        <v>10039</v>
      </c>
      <c r="B18" s="19" t="s">
        <v>82</v>
      </c>
      <c r="C18" s="19"/>
      <c r="D18" s="19" t="s">
        <v>2299</v>
      </c>
      <c r="E18" s="34">
        <v>41827</v>
      </c>
      <c r="F18" s="34" t="s">
        <v>6136</v>
      </c>
      <c r="G18" s="19"/>
      <c r="H18" s="19">
        <f t="shared" si="0"/>
        <v>8</v>
      </c>
      <c r="I18" s="19"/>
      <c r="J18" s="8" t="s">
        <v>595</v>
      </c>
      <c r="K18" s="19" t="str">
        <f t="shared" si="5"/>
        <v>x20</v>
      </c>
      <c r="L18" s="19" t="str">
        <f t="shared" si="1"/>
        <v>Other than investment</v>
      </c>
      <c r="M18" s="19" t="s">
        <v>358</v>
      </c>
      <c r="N18" s="19" t="s">
        <v>359</v>
      </c>
      <c r="O18" s="19"/>
      <c r="P18" s="19"/>
      <c r="Q18" s="19"/>
      <c r="R18" s="19"/>
      <c r="S18" s="34">
        <f t="shared" si="2"/>
        <v>41827</v>
      </c>
      <c r="T18" s="34" t="str">
        <f t="shared" si="3"/>
        <v/>
      </c>
      <c r="U18" s="34" t="str">
        <f t="shared" si="4"/>
        <v/>
      </c>
      <c r="V18" s="19"/>
      <c r="W18" s="19"/>
      <c r="X18" s="19"/>
      <c r="Y18" s="19"/>
      <c r="Z18" s="19"/>
      <c r="AA18" s="19"/>
    </row>
    <row r="19" spans="1:27" s="91" customFormat="1">
      <c r="A19" s="19" t="s">
        <v>3993</v>
      </c>
      <c r="B19" s="19" t="s">
        <v>83</v>
      </c>
      <c r="C19" s="19"/>
      <c r="D19" s="19" t="s">
        <v>2299</v>
      </c>
      <c r="E19" s="34">
        <v>41827</v>
      </c>
      <c r="F19" s="34" t="s">
        <v>6136</v>
      </c>
      <c r="G19" s="19"/>
      <c r="H19" s="19">
        <f t="shared" si="0"/>
        <v>2</v>
      </c>
      <c r="I19" s="19"/>
      <c r="J19" s="9" t="s">
        <v>596</v>
      </c>
      <c r="K19" s="19" t="str">
        <f t="shared" si="5"/>
        <v>x27</v>
      </c>
      <c r="L19" s="19" t="str">
        <f t="shared" si="1"/>
        <v>Own use, cash and cash equivalents</v>
      </c>
      <c r="M19" s="19" t="s">
        <v>358</v>
      </c>
      <c r="N19" s="19" t="s">
        <v>359</v>
      </c>
      <c r="O19" s="19"/>
      <c r="P19" s="19"/>
      <c r="Q19" s="19"/>
      <c r="R19" s="19"/>
      <c r="S19" s="34">
        <f t="shared" si="2"/>
        <v>41827</v>
      </c>
      <c r="T19" s="34">
        <f t="shared" si="3"/>
        <v>41639</v>
      </c>
      <c r="U19" s="34" t="str">
        <f t="shared" si="4"/>
        <v/>
      </c>
      <c r="V19" s="19"/>
      <c r="W19" s="19"/>
      <c r="X19" s="19"/>
      <c r="Y19" s="19"/>
      <c r="Z19" s="19"/>
      <c r="AA19" s="19"/>
    </row>
    <row r="20" spans="1:27" s="91" customFormat="1">
      <c r="A20" s="19" t="s">
        <v>589</v>
      </c>
      <c r="B20" s="19" t="s">
        <v>84</v>
      </c>
      <c r="C20" s="19"/>
      <c r="D20" s="19" t="s">
        <v>2299</v>
      </c>
      <c r="E20" s="34">
        <v>41827</v>
      </c>
      <c r="F20" s="34">
        <v>41639</v>
      </c>
      <c r="G20" s="19"/>
      <c r="H20" s="19">
        <f t="shared" si="0"/>
        <v>1</v>
      </c>
      <c r="I20" s="19"/>
      <c r="J20" s="10" t="s">
        <v>597</v>
      </c>
      <c r="K20" s="19" t="str">
        <f t="shared" si="5"/>
        <v>x1</v>
      </c>
      <c r="L20" s="19" t="str">
        <f t="shared" si="1"/>
        <v>Cash and cash equivalents</v>
      </c>
      <c r="M20" s="19"/>
      <c r="N20" s="19" t="s">
        <v>359</v>
      </c>
      <c r="O20" s="19"/>
      <c r="P20" s="19"/>
      <c r="Q20" s="19"/>
      <c r="R20" s="19"/>
      <c r="S20" s="34">
        <f t="shared" si="2"/>
        <v>41827</v>
      </c>
      <c r="T20" s="34" t="str">
        <f t="shared" si="3"/>
        <v/>
      </c>
      <c r="U20" s="34" t="str">
        <f t="shared" si="4"/>
        <v/>
      </c>
      <c r="V20" s="19"/>
      <c r="W20" s="19"/>
      <c r="X20" s="19"/>
      <c r="Y20" s="19"/>
      <c r="Z20" s="19"/>
      <c r="AA20" s="19"/>
    </row>
    <row r="21" spans="1:27" s="91" customFormat="1">
      <c r="A21" s="19" t="s">
        <v>605</v>
      </c>
      <c r="B21" s="19" t="s">
        <v>85</v>
      </c>
      <c r="C21" s="19"/>
      <c r="D21" s="19" t="s">
        <v>2299</v>
      </c>
      <c r="E21" s="34">
        <v>41827</v>
      </c>
      <c r="F21" s="34" t="s">
        <v>6136</v>
      </c>
      <c r="G21" s="19"/>
      <c r="H21" s="19">
        <f t="shared" si="0"/>
        <v>1</v>
      </c>
      <c r="I21" s="19"/>
      <c r="J21" s="10" t="s">
        <v>598</v>
      </c>
      <c r="K21" s="19" t="str">
        <f t="shared" si="5"/>
        <v>x26</v>
      </c>
      <c r="L21" s="19" t="str">
        <f t="shared" si="1"/>
        <v>Own use</v>
      </c>
      <c r="M21" s="19"/>
      <c r="N21" s="19" t="s">
        <v>359</v>
      </c>
      <c r="O21" s="19"/>
      <c r="P21" s="19"/>
      <c r="Q21" s="19"/>
      <c r="R21" s="19"/>
      <c r="S21" s="34">
        <f t="shared" si="2"/>
        <v>41827</v>
      </c>
      <c r="T21" s="34" t="str">
        <f t="shared" si="3"/>
        <v/>
      </c>
      <c r="U21" s="34" t="str">
        <f t="shared" si="4"/>
        <v/>
      </c>
      <c r="V21" s="19"/>
      <c r="W21" s="19"/>
      <c r="X21" s="19"/>
      <c r="Y21" s="19"/>
      <c r="Z21" s="19"/>
      <c r="AA21" s="19"/>
    </row>
    <row r="22" spans="1:27" s="91" customFormat="1">
      <c r="A22" s="19" t="s">
        <v>595</v>
      </c>
      <c r="B22" s="19" t="s">
        <v>86</v>
      </c>
      <c r="C22" s="19"/>
      <c r="D22" s="19" t="s">
        <v>2299</v>
      </c>
      <c r="E22" s="34">
        <v>41827</v>
      </c>
      <c r="F22" s="34" t="s">
        <v>6136</v>
      </c>
      <c r="G22" s="19"/>
      <c r="H22" s="19">
        <f t="shared" si="0"/>
        <v>2</v>
      </c>
      <c r="I22" s="19"/>
      <c r="J22" s="9" t="s">
        <v>599</v>
      </c>
      <c r="K22" s="19" t="str">
        <f t="shared" si="5"/>
        <v>x21</v>
      </c>
      <c r="L22" s="19" t="str">
        <f t="shared" si="1"/>
        <v>Other than investment, cash and cash equivalents and own use</v>
      </c>
      <c r="M22" s="19" t="s">
        <v>358</v>
      </c>
      <c r="N22" s="19" t="s">
        <v>359</v>
      </c>
      <c r="O22" s="19"/>
      <c r="P22" s="19"/>
      <c r="Q22" s="19"/>
      <c r="R22" s="19"/>
      <c r="S22" s="34">
        <f t="shared" si="2"/>
        <v>41827</v>
      </c>
      <c r="T22" s="34" t="str">
        <f t="shared" si="3"/>
        <v/>
      </c>
      <c r="U22" s="34" t="str">
        <f t="shared" si="4"/>
        <v/>
      </c>
      <c r="V22" s="19"/>
      <c r="W22" s="19"/>
      <c r="X22" s="19"/>
      <c r="Y22" s="19"/>
      <c r="Z22" s="19"/>
      <c r="AA22" s="19"/>
    </row>
    <row r="23" spans="1:27" s="91" customFormat="1">
      <c r="A23" s="19" t="s">
        <v>599</v>
      </c>
      <c r="B23" s="19" t="s">
        <v>87</v>
      </c>
      <c r="C23" s="19"/>
      <c r="D23" s="19" t="s">
        <v>2299</v>
      </c>
      <c r="E23" s="34">
        <v>41827</v>
      </c>
      <c r="F23" s="34" t="s">
        <v>6136</v>
      </c>
      <c r="G23" s="19"/>
      <c r="H23" s="19">
        <f t="shared" si="0"/>
        <v>2</v>
      </c>
      <c r="I23" s="19"/>
      <c r="J23" s="10" t="s">
        <v>10795</v>
      </c>
      <c r="K23" s="19" t="str">
        <f t="shared" si="5"/>
        <v>x25</v>
      </c>
      <c r="L23" s="19" t="str">
        <f t="shared" si="1"/>
        <v>Own instruments held directly</v>
      </c>
      <c r="M23" s="19"/>
      <c r="N23" s="19" t="s">
        <v>359</v>
      </c>
      <c r="O23" s="19"/>
      <c r="P23" s="19"/>
      <c r="Q23" s="19"/>
      <c r="R23" s="19"/>
      <c r="S23" s="34">
        <f t="shared" si="2"/>
        <v>41827</v>
      </c>
      <c r="T23" s="34" t="str">
        <f t="shared" si="3"/>
        <v/>
      </c>
      <c r="U23" s="34">
        <f t="shared" si="4"/>
        <v>42277</v>
      </c>
      <c r="V23" s="19"/>
      <c r="W23" s="19"/>
      <c r="X23" s="19"/>
      <c r="Y23" s="19"/>
      <c r="Z23" s="19"/>
      <c r="AA23" s="19"/>
    </row>
    <row r="24" spans="1:27" s="91" customFormat="1">
      <c r="A24" s="19" t="s">
        <v>10796</v>
      </c>
      <c r="B24" s="19" t="s">
        <v>88</v>
      </c>
      <c r="C24" s="19"/>
      <c r="D24" s="19" t="s">
        <v>2299</v>
      </c>
      <c r="E24" s="34">
        <v>41827</v>
      </c>
      <c r="F24" s="34" t="s">
        <v>6136</v>
      </c>
      <c r="G24" s="34">
        <v>42277</v>
      </c>
      <c r="H24" s="19">
        <f t="shared" si="0"/>
        <v>3</v>
      </c>
      <c r="I24" s="19"/>
      <c r="J24" s="10" t="s">
        <v>10796</v>
      </c>
      <c r="K24" s="19" t="str">
        <f t="shared" si="5"/>
        <v>x22</v>
      </c>
      <c r="L24" s="19" t="str">
        <f t="shared" si="1"/>
        <v>Other than investment, own use, own instruments held directly and cash and cash equivalents</v>
      </c>
      <c r="M24" s="19"/>
      <c r="N24" s="19" t="s">
        <v>359</v>
      </c>
      <c r="O24" s="19"/>
      <c r="P24" s="19"/>
      <c r="Q24" s="19"/>
      <c r="R24" s="19"/>
      <c r="S24" s="34">
        <f t="shared" si="2"/>
        <v>41827</v>
      </c>
      <c r="T24" s="34" t="str">
        <f t="shared" si="3"/>
        <v/>
      </c>
      <c r="U24" s="34">
        <f t="shared" si="4"/>
        <v>42277</v>
      </c>
      <c r="V24" s="19"/>
      <c r="W24" s="19"/>
      <c r="X24" s="19"/>
      <c r="Y24" s="19"/>
      <c r="Z24" s="19"/>
      <c r="AA24" s="19"/>
    </row>
    <row r="25" spans="1:27" s="91" customFormat="1">
      <c r="A25" s="19" t="s">
        <v>10797</v>
      </c>
      <c r="B25" s="19" t="s">
        <v>89</v>
      </c>
      <c r="C25" s="19"/>
      <c r="D25" s="19" t="s">
        <v>2299</v>
      </c>
      <c r="E25" s="34">
        <v>41827</v>
      </c>
      <c r="F25" s="34" t="s">
        <v>6136</v>
      </c>
      <c r="G25" s="34">
        <v>42277</v>
      </c>
      <c r="H25" s="19">
        <f t="shared" si="0"/>
        <v>1</v>
      </c>
      <c r="I25" s="19"/>
      <c r="J25" s="6" t="s">
        <v>622</v>
      </c>
      <c r="K25" s="19"/>
      <c r="L25" s="19"/>
      <c r="M25" s="19"/>
      <c r="N25" s="19"/>
      <c r="O25" s="19" t="s">
        <v>2299</v>
      </c>
      <c r="P25" s="19"/>
      <c r="Q25" s="19" t="s">
        <v>620</v>
      </c>
      <c r="R25" s="19"/>
      <c r="S25" s="34">
        <v>41827</v>
      </c>
      <c r="T25" s="34"/>
      <c r="U25" s="34"/>
      <c r="V25" s="19"/>
      <c r="W25" s="19"/>
      <c r="X25" s="19"/>
      <c r="Y25" s="19"/>
      <c r="Z25" s="19"/>
      <c r="AA25" s="19"/>
    </row>
    <row r="26" spans="1:27" s="91" customFormat="1">
      <c r="A26" s="19" t="s">
        <v>608</v>
      </c>
      <c r="B26" s="19" t="s">
        <v>90</v>
      </c>
      <c r="C26" s="19"/>
      <c r="D26" s="19" t="s">
        <v>2299</v>
      </c>
      <c r="E26" s="34">
        <v>41827</v>
      </c>
      <c r="F26" s="34" t="s">
        <v>6136</v>
      </c>
      <c r="G26" s="19"/>
      <c r="H26" s="19">
        <f t="shared" si="0"/>
        <v>1</v>
      </c>
      <c r="I26" s="19"/>
      <c r="J26" s="7" t="s">
        <v>130</v>
      </c>
      <c r="K26" s="19" t="str">
        <f t="shared" ref="K26:K31" si="6">VLOOKUP(J26,$A$2:$B$88,2,FALSE)</f>
        <v>x0</v>
      </c>
      <c r="L26" s="19" t="str">
        <f t="shared" si="1"/>
        <v>Total/NA</v>
      </c>
      <c r="M26" s="19" t="s">
        <v>358</v>
      </c>
      <c r="N26" s="19"/>
      <c r="O26" s="19"/>
      <c r="P26" s="19"/>
      <c r="Q26" s="19"/>
      <c r="R26" s="19"/>
      <c r="S26" s="34">
        <f t="shared" si="2"/>
        <v>41827</v>
      </c>
      <c r="T26" s="34" t="str">
        <f t="shared" si="3"/>
        <v/>
      </c>
      <c r="U26" s="34" t="str">
        <f t="shared" si="4"/>
        <v/>
      </c>
      <c r="V26" s="19"/>
      <c r="W26" s="19"/>
      <c r="X26" s="19"/>
      <c r="Y26" s="19"/>
      <c r="Z26" s="19"/>
      <c r="AA26" s="19"/>
    </row>
    <row r="27" spans="1:27" s="91" customFormat="1">
      <c r="A27" s="19" t="s">
        <v>10795</v>
      </c>
      <c r="B27" s="19" t="s">
        <v>91</v>
      </c>
      <c r="C27" s="19"/>
      <c r="D27" s="19" t="s">
        <v>2299</v>
      </c>
      <c r="E27" s="34">
        <v>41827</v>
      </c>
      <c r="F27" s="34" t="s">
        <v>6136</v>
      </c>
      <c r="G27" s="34">
        <v>42277</v>
      </c>
      <c r="H27" s="19">
        <f t="shared" si="0"/>
        <v>4</v>
      </c>
      <c r="I27" s="19"/>
      <c r="J27" s="8" t="s">
        <v>10039</v>
      </c>
      <c r="K27" s="19" t="str">
        <f t="shared" si="6"/>
        <v>x16</v>
      </c>
      <c r="L27" s="19" t="str">
        <f t="shared" si="1"/>
        <v>Not a participation</v>
      </c>
      <c r="M27" s="19"/>
      <c r="N27" s="19" t="s">
        <v>359</v>
      </c>
      <c r="O27" s="19"/>
      <c r="P27" s="19"/>
      <c r="Q27" s="19"/>
      <c r="R27" s="19"/>
      <c r="S27" s="34">
        <f t="shared" si="2"/>
        <v>41827</v>
      </c>
      <c r="T27" s="34" t="str">
        <f t="shared" si="3"/>
        <v/>
      </c>
      <c r="U27" s="34" t="str">
        <f t="shared" si="4"/>
        <v/>
      </c>
      <c r="V27" s="19"/>
      <c r="W27" s="19"/>
      <c r="X27" s="19"/>
      <c r="Y27" s="19"/>
      <c r="Z27" s="19"/>
      <c r="AA27" s="19"/>
    </row>
    <row r="28" spans="1:27" s="91" customFormat="1">
      <c r="A28" s="19" t="s">
        <v>598</v>
      </c>
      <c r="B28" s="19" t="s">
        <v>92</v>
      </c>
      <c r="C28" s="19"/>
      <c r="D28" s="19" t="s">
        <v>2299</v>
      </c>
      <c r="E28" s="34">
        <v>41827</v>
      </c>
      <c r="F28" s="34" t="s">
        <v>6136</v>
      </c>
      <c r="G28" s="19"/>
      <c r="H28" s="19">
        <f t="shared" si="0"/>
        <v>3</v>
      </c>
      <c r="I28" s="19"/>
      <c r="J28" s="8" t="s">
        <v>600</v>
      </c>
      <c r="K28" s="19" t="str">
        <f t="shared" si="6"/>
        <v>x28</v>
      </c>
      <c r="L28" s="19" t="str">
        <f t="shared" si="1"/>
        <v>Participation but not consolidated at group level and not strategic [YNGNS]</v>
      </c>
      <c r="M28" s="19"/>
      <c r="N28" s="19" t="s">
        <v>359</v>
      </c>
      <c r="O28" s="19"/>
      <c r="P28" s="19"/>
      <c r="Q28" s="19"/>
      <c r="R28" s="19"/>
      <c r="S28" s="34">
        <f t="shared" si="2"/>
        <v>41827</v>
      </c>
      <c r="T28" s="34" t="str">
        <f t="shared" si="3"/>
        <v/>
      </c>
      <c r="U28" s="34" t="str">
        <f t="shared" si="4"/>
        <v/>
      </c>
      <c r="V28" s="19"/>
      <c r="W28" s="19"/>
      <c r="X28" s="19"/>
      <c r="Y28" s="19"/>
      <c r="Z28" s="19"/>
      <c r="AA28" s="19"/>
    </row>
    <row r="29" spans="1:27" s="91" customFormat="1">
      <c r="A29" s="19" t="s">
        <v>596</v>
      </c>
      <c r="B29" s="19" t="s">
        <v>93</v>
      </c>
      <c r="C29" s="19"/>
      <c r="D29" s="19" t="s">
        <v>2299</v>
      </c>
      <c r="E29" s="34">
        <v>41827</v>
      </c>
      <c r="F29" s="34">
        <v>41639</v>
      </c>
      <c r="G29" s="19"/>
      <c r="H29" s="19">
        <f t="shared" si="0"/>
        <v>2</v>
      </c>
      <c r="I29" s="19"/>
      <c r="J29" s="8" t="s">
        <v>601</v>
      </c>
      <c r="K29" s="19" t="str">
        <f t="shared" si="6"/>
        <v>x31</v>
      </c>
      <c r="L29" s="19" t="str">
        <f t="shared" si="1"/>
        <v>Participation not consolidated at group level but strategic [YNGS]</v>
      </c>
      <c r="M29" s="19"/>
      <c r="N29" s="19" t="s">
        <v>359</v>
      </c>
      <c r="O29" s="19"/>
      <c r="P29" s="19"/>
      <c r="Q29" s="19"/>
      <c r="R29" s="19"/>
      <c r="S29" s="34">
        <f t="shared" si="2"/>
        <v>41827</v>
      </c>
      <c r="T29" s="34" t="str">
        <f t="shared" si="3"/>
        <v/>
      </c>
      <c r="U29" s="34" t="str">
        <f t="shared" si="4"/>
        <v/>
      </c>
      <c r="V29" s="19"/>
      <c r="W29" s="19"/>
      <c r="X29" s="19"/>
      <c r="Y29" s="19"/>
      <c r="Z29" s="19"/>
      <c r="AA29" s="19"/>
    </row>
    <row r="30" spans="1:27" s="91" customFormat="1">
      <c r="A30" s="19" t="s">
        <v>600</v>
      </c>
      <c r="B30" s="19" t="s">
        <v>94</v>
      </c>
      <c r="C30" s="19"/>
      <c r="D30" s="19" t="s">
        <v>2299</v>
      </c>
      <c r="E30" s="34">
        <v>41827</v>
      </c>
      <c r="F30" s="34" t="s">
        <v>6136</v>
      </c>
      <c r="G30" s="19"/>
      <c r="H30" s="19">
        <f t="shared" si="0"/>
        <v>2</v>
      </c>
      <c r="I30" s="19"/>
      <c r="J30" s="8" t="s">
        <v>602</v>
      </c>
      <c r="K30" s="19" t="str">
        <f t="shared" si="6"/>
        <v>x29</v>
      </c>
      <c r="L30" s="19" t="str">
        <f t="shared" si="1"/>
        <v>Participation consolidated at group level and not strategic [YGNS]</v>
      </c>
      <c r="M30" s="19"/>
      <c r="N30" s="19" t="s">
        <v>359</v>
      </c>
      <c r="O30" s="19"/>
      <c r="P30" s="19"/>
      <c r="Q30" s="19"/>
      <c r="R30" s="19"/>
      <c r="S30" s="34">
        <f t="shared" si="2"/>
        <v>41827</v>
      </c>
      <c r="T30" s="34" t="str">
        <f t="shared" si="3"/>
        <v/>
      </c>
      <c r="U30" s="34" t="str">
        <f t="shared" si="4"/>
        <v/>
      </c>
      <c r="V30" s="19"/>
      <c r="W30" s="19"/>
      <c r="X30" s="19"/>
      <c r="Y30" s="19"/>
      <c r="Z30" s="19"/>
      <c r="AA30" s="19"/>
    </row>
    <row r="31" spans="1:27" s="91" customFormat="1">
      <c r="A31" s="19" t="s">
        <v>602</v>
      </c>
      <c r="B31" s="19" t="s">
        <v>95</v>
      </c>
      <c r="C31" s="19"/>
      <c r="D31" s="19" t="s">
        <v>2299</v>
      </c>
      <c r="E31" s="34">
        <v>41827</v>
      </c>
      <c r="F31" s="34" t="s">
        <v>6136</v>
      </c>
      <c r="G31" s="19"/>
      <c r="H31" s="19">
        <f t="shared" si="0"/>
        <v>2</v>
      </c>
      <c r="I31" s="19"/>
      <c r="J31" s="8" t="s">
        <v>603</v>
      </c>
      <c r="K31" s="19" t="str">
        <f t="shared" si="6"/>
        <v>x30</v>
      </c>
      <c r="L31" s="19" t="str">
        <f t="shared" si="1"/>
        <v>Participation consolidated at group level and strategic [YGS]</v>
      </c>
      <c r="M31" s="19"/>
      <c r="N31" s="19" t="s">
        <v>359</v>
      </c>
      <c r="O31" s="19"/>
      <c r="P31" s="19"/>
      <c r="Q31" s="19"/>
      <c r="R31" s="19"/>
      <c r="S31" s="34">
        <f t="shared" si="2"/>
        <v>41827</v>
      </c>
      <c r="T31" s="34" t="str">
        <f t="shared" si="3"/>
        <v/>
      </c>
      <c r="U31" s="34" t="str">
        <f t="shared" si="4"/>
        <v/>
      </c>
      <c r="V31" s="19"/>
      <c r="W31" s="19"/>
      <c r="X31" s="19"/>
      <c r="Y31" s="19"/>
      <c r="Z31" s="19"/>
      <c r="AA31" s="19"/>
    </row>
    <row r="32" spans="1:27" s="91" customFormat="1">
      <c r="A32" s="19" t="s">
        <v>603</v>
      </c>
      <c r="B32" s="19" t="s">
        <v>96</v>
      </c>
      <c r="C32" s="19"/>
      <c r="D32" s="19" t="s">
        <v>2299</v>
      </c>
      <c r="E32" s="34">
        <v>41827</v>
      </c>
      <c r="F32" s="34" t="s">
        <v>6136</v>
      </c>
      <c r="G32" s="19"/>
      <c r="H32" s="19">
        <f t="shared" si="0"/>
        <v>2</v>
      </c>
      <c r="I32" s="19"/>
      <c r="J32" s="6" t="s">
        <v>623</v>
      </c>
      <c r="K32" s="19"/>
      <c r="L32" s="19"/>
      <c r="M32" s="19"/>
      <c r="N32" s="19"/>
      <c r="O32" s="19" t="s">
        <v>2299</v>
      </c>
      <c r="P32" s="19"/>
      <c r="Q32" s="19" t="s">
        <v>620</v>
      </c>
      <c r="R32" s="19"/>
      <c r="S32" s="34">
        <v>41827</v>
      </c>
      <c r="T32" s="34"/>
      <c r="U32" s="34"/>
      <c r="V32" s="19"/>
      <c r="W32" s="19"/>
      <c r="X32" s="19"/>
      <c r="Y32" s="19"/>
      <c r="Z32" s="19"/>
      <c r="AA32" s="19"/>
    </row>
    <row r="33" spans="1:27" s="91" customFormat="1">
      <c r="A33" s="19" t="s">
        <v>601</v>
      </c>
      <c r="B33" s="19" t="s">
        <v>97</v>
      </c>
      <c r="C33" s="19"/>
      <c r="D33" s="19" t="s">
        <v>2299</v>
      </c>
      <c r="E33" s="34">
        <v>41827</v>
      </c>
      <c r="F33" s="34" t="s">
        <v>6136</v>
      </c>
      <c r="G33" s="19"/>
      <c r="H33" s="19">
        <f t="shared" si="0"/>
        <v>2</v>
      </c>
      <c r="I33" s="19"/>
      <c r="J33" s="7" t="s">
        <v>130</v>
      </c>
      <c r="K33" s="19" t="str">
        <f t="shared" ref="K33:K38" si="7">VLOOKUP(J33,$A$2:$B$88,2,FALSE)</f>
        <v>x0</v>
      </c>
      <c r="L33" s="19" t="str">
        <f t="shared" si="1"/>
        <v>Total/NA</v>
      </c>
      <c r="M33" s="19" t="s">
        <v>358</v>
      </c>
      <c r="N33" s="19"/>
      <c r="O33" s="19"/>
      <c r="P33" s="19"/>
      <c r="Q33" s="19"/>
      <c r="R33" s="19"/>
      <c r="S33" s="34">
        <f t="shared" si="2"/>
        <v>41827</v>
      </c>
      <c r="T33" s="34" t="str">
        <f t="shared" si="3"/>
        <v/>
      </c>
      <c r="U33" s="34" t="str">
        <f t="shared" si="4"/>
        <v/>
      </c>
      <c r="V33" s="19"/>
      <c r="W33" s="19"/>
      <c r="X33" s="19"/>
      <c r="Y33" s="19"/>
      <c r="Z33" s="19"/>
      <c r="AA33" s="19"/>
    </row>
    <row r="34" spans="1:27" s="91" customFormat="1">
      <c r="A34" s="19" t="s">
        <v>590</v>
      </c>
      <c r="B34" s="19" t="s">
        <v>98</v>
      </c>
      <c r="C34" s="19"/>
      <c r="D34" s="19" t="s">
        <v>2299</v>
      </c>
      <c r="E34" s="34">
        <v>41827</v>
      </c>
      <c r="F34" s="34" t="s">
        <v>6136</v>
      </c>
      <c r="G34" s="19"/>
      <c r="H34" s="19">
        <f t="shared" ref="H34:H68" si="8">COUNTIF(J:J,A34)</f>
        <v>5</v>
      </c>
      <c r="I34" s="19"/>
      <c r="J34" s="8" t="s">
        <v>10039</v>
      </c>
      <c r="K34" s="19" t="str">
        <f t="shared" si="7"/>
        <v>x16</v>
      </c>
      <c r="L34" s="19" t="str">
        <f t="shared" si="1"/>
        <v>Not a participation</v>
      </c>
      <c r="M34" s="19"/>
      <c r="N34" s="19" t="s">
        <v>359</v>
      </c>
      <c r="O34" s="19"/>
      <c r="P34" s="19"/>
      <c r="Q34" s="19"/>
      <c r="R34" s="19"/>
      <c r="S34" s="34">
        <f t="shared" si="2"/>
        <v>41827</v>
      </c>
      <c r="T34" s="34" t="str">
        <f t="shared" si="3"/>
        <v/>
      </c>
      <c r="U34" s="34" t="str">
        <f t="shared" si="4"/>
        <v/>
      </c>
      <c r="V34" s="19"/>
      <c r="W34" s="19"/>
      <c r="X34" s="19"/>
      <c r="Y34" s="19"/>
      <c r="Z34" s="19"/>
      <c r="AA34" s="19"/>
    </row>
    <row r="35" spans="1:27" s="91" customFormat="1">
      <c r="A35" s="19" t="s">
        <v>606</v>
      </c>
      <c r="B35" s="19" t="s">
        <v>99</v>
      </c>
      <c r="C35" s="19"/>
      <c r="D35" s="19" t="s">
        <v>2299</v>
      </c>
      <c r="E35" s="34">
        <v>41827</v>
      </c>
      <c r="F35" s="34" t="s">
        <v>6136</v>
      </c>
      <c r="G35" s="19"/>
      <c r="H35" s="19">
        <f t="shared" si="8"/>
        <v>1</v>
      </c>
      <c r="I35" s="19"/>
      <c r="J35" s="8" t="s">
        <v>590</v>
      </c>
      <c r="K35" s="19" t="str">
        <f t="shared" si="7"/>
        <v>x32</v>
      </c>
      <c r="L35" s="19" t="str">
        <f t="shared" si="1"/>
        <v>Participations</v>
      </c>
      <c r="M35" s="19" t="s">
        <v>358</v>
      </c>
      <c r="N35" s="19" t="s">
        <v>359</v>
      </c>
      <c r="O35" s="19"/>
      <c r="P35" s="19"/>
      <c r="Q35" s="19"/>
      <c r="R35" s="19"/>
      <c r="S35" s="34">
        <f t="shared" si="2"/>
        <v>41827</v>
      </c>
      <c r="T35" s="34" t="str">
        <f t="shared" si="3"/>
        <v/>
      </c>
      <c r="U35" s="34" t="str">
        <f t="shared" si="4"/>
        <v/>
      </c>
      <c r="V35" s="19"/>
      <c r="W35" s="19"/>
      <c r="X35" s="19"/>
      <c r="Y35" s="19"/>
      <c r="Z35" s="19"/>
      <c r="AA35" s="19"/>
    </row>
    <row r="36" spans="1:27" s="91" customFormat="1">
      <c r="A36" s="19" t="s">
        <v>607</v>
      </c>
      <c r="B36" s="19" t="s">
        <v>100</v>
      </c>
      <c r="C36" s="19"/>
      <c r="D36" s="19" t="s">
        <v>2299</v>
      </c>
      <c r="E36" s="34">
        <v>41827</v>
      </c>
      <c r="F36" s="34" t="s">
        <v>6136</v>
      </c>
      <c r="G36" s="19"/>
      <c r="H36" s="19">
        <f t="shared" si="8"/>
        <v>1</v>
      </c>
      <c r="I36" s="19"/>
      <c r="J36" s="9" t="s">
        <v>591</v>
      </c>
      <c r="K36" s="19" t="str">
        <f t="shared" si="7"/>
        <v>x36</v>
      </c>
      <c r="L36" s="19" t="str">
        <f t="shared" si="1"/>
        <v>Participations which individually exceed 10% of items included in [a], [b], [d] and [f] of Article 58[1] [excluding consolidated strategic participations]</v>
      </c>
      <c r="M36" s="19"/>
      <c r="N36" s="19" t="s">
        <v>359</v>
      </c>
      <c r="O36" s="19"/>
      <c r="P36" s="19"/>
      <c r="Q36" s="19"/>
      <c r="R36" s="19"/>
      <c r="S36" s="34">
        <f t="shared" si="2"/>
        <v>41827</v>
      </c>
      <c r="T36" s="34">
        <f t="shared" si="3"/>
        <v>41639</v>
      </c>
      <c r="U36" s="34" t="str">
        <f t="shared" si="4"/>
        <v/>
      </c>
      <c r="V36" s="19"/>
      <c r="W36" s="19"/>
      <c r="X36" s="19"/>
      <c r="Y36" s="19"/>
      <c r="Z36" s="19"/>
      <c r="AA36" s="19"/>
    </row>
    <row r="37" spans="1:27" s="91" customFormat="1">
      <c r="A37" s="19" t="s">
        <v>593</v>
      </c>
      <c r="B37" s="19" t="s">
        <v>101</v>
      </c>
      <c r="C37" s="19"/>
      <c r="D37" s="19" t="s">
        <v>2299</v>
      </c>
      <c r="E37" s="34">
        <v>41827</v>
      </c>
      <c r="F37" s="34">
        <v>41639</v>
      </c>
      <c r="G37" s="19"/>
      <c r="H37" s="19">
        <f t="shared" si="8"/>
        <v>2</v>
      </c>
      <c r="I37" s="19"/>
      <c r="J37" s="9" t="s">
        <v>592</v>
      </c>
      <c r="K37" s="19" t="str">
        <f t="shared" si="7"/>
        <v>x37</v>
      </c>
      <c r="L37" s="19" t="str">
        <f t="shared" si="1"/>
        <v>Participations which when aggregated exceed 10% of items included in [a], [b], [d] and [f] of Article 58[1] [excluding consolidated strategic participations]</v>
      </c>
      <c r="M37" s="19"/>
      <c r="N37" s="19" t="s">
        <v>359</v>
      </c>
      <c r="O37" s="19"/>
      <c r="P37" s="19"/>
      <c r="Q37" s="19"/>
      <c r="R37" s="19"/>
      <c r="S37" s="34">
        <f t="shared" si="2"/>
        <v>41827</v>
      </c>
      <c r="T37" s="34">
        <f t="shared" si="3"/>
        <v>41639</v>
      </c>
      <c r="U37" s="34" t="str">
        <f t="shared" si="4"/>
        <v/>
      </c>
      <c r="V37" s="19"/>
      <c r="W37" s="19"/>
      <c r="X37" s="19"/>
      <c r="Y37" s="19"/>
      <c r="Z37" s="19"/>
      <c r="AA37" s="19"/>
    </row>
    <row r="38" spans="1:27" s="91" customFormat="1">
      <c r="A38" s="19" t="s">
        <v>591</v>
      </c>
      <c r="B38" s="19" t="s">
        <v>102</v>
      </c>
      <c r="C38" s="19"/>
      <c r="D38" s="19" t="s">
        <v>2299</v>
      </c>
      <c r="E38" s="34">
        <v>41827</v>
      </c>
      <c r="F38" s="34">
        <v>41639</v>
      </c>
      <c r="G38" s="19"/>
      <c r="H38" s="19">
        <f t="shared" si="8"/>
        <v>2</v>
      </c>
      <c r="I38" s="19"/>
      <c r="J38" s="9" t="s">
        <v>593</v>
      </c>
      <c r="K38" s="19" t="str">
        <f t="shared" si="7"/>
        <v>x35</v>
      </c>
      <c r="L38" s="19" t="str">
        <f t="shared" si="1"/>
        <v>Participations which are considered strategic as defined in Article 152 ER4 of the [Delegated Acts] and which are included in the calculation of the group solvency on the basis of method 1</v>
      </c>
      <c r="M38" s="19"/>
      <c r="N38" s="19" t="s">
        <v>359</v>
      </c>
      <c r="O38" s="19"/>
      <c r="P38" s="19"/>
      <c r="Q38" s="19"/>
      <c r="R38" s="19"/>
      <c r="S38" s="34">
        <f t="shared" si="2"/>
        <v>41827</v>
      </c>
      <c r="T38" s="34">
        <f t="shared" si="3"/>
        <v>41639</v>
      </c>
      <c r="U38" s="34" t="str">
        <f t="shared" si="4"/>
        <v/>
      </c>
      <c r="V38" s="19"/>
      <c r="W38" s="19"/>
      <c r="X38" s="19"/>
      <c r="Y38" s="19"/>
      <c r="Z38" s="19"/>
      <c r="AA38" s="19"/>
    </row>
    <row r="39" spans="1:27" s="91" customFormat="1">
      <c r="A39" s="19" t="s">
        <v>592</v>
      </c>
      <c r="B39" s="19" t="s">
        <v>103</v>
      </c>
      <c r="C39" s="19"/>
      <c r="D39" s="19" t="s">
        <v>2299</v>
      </c>
      <c r="E39" s="34">
        <v>41827</v>
      </c>
      <c r="F39" s="34">
        <v>41639</v>
      </c>
      <c r="G39" s="19"/>
      <c r="H39" s="19">
        <f t="shared" si="8"/>
        <v>2</v>
      </c>
      <c r="I39" s="19"/>
      <c r="J39" s="14" t="s">
        <v>624</v>
      </c>
      <c r="K39" s="19"/>
      <c r="L39" s="19"/>
      <c r="M39" s="19"/>
      <c r="N39" s="19"/>
      <c r="O39" s="19" t="s">
        <v>2299</v>
      </c>
      <c r="P39" s="19"/>
      <c r="Q39" s="19" t="s">
        <v>625</v>
      </c>
      <c r="R39" s="19"/>
      <c r="S39" s="34">
        <v>41827</v>
      </c>
      <c r="T39" s="34"/>
      <c r="U39" s="34"/>
      <c r="V39" s="19"/>
      <c r="W39" s="19"/>
      <c r="X39" s="19"/>
      <c r="Y39" s="19"/>
      <c r="Z39" s="19"/>
      <c r="AA39" s="19"/>
    </row>
    <row r="40" spans="1:27" s="91" customFormat="1">
      <c r="A40" s="19" t="s">
        <v>588</v>
      </c>
      <c r="B40" s="19" t="s">
        <v>104</v>
      </c>
      <c r="C40" s="19"/>
      <c r="D40" s="19" t="s">
        <v>2299</v>
      </c>
      <c r="E40" s="34">
        <v>41827</v>
      </c>
      <c r="F40" s="34">
        <v>41639</v>
      </c>
      <c r="G40" s="19"/>
      <c r="H40" s="19">
        <f t="shared" si="8"/>
        <v>1</v>
      </c>
      <c r="I40" s="19"/>
      <c r="J40" s="7" t="s">
        <v>130</v>
      </c>
      <c r="K40" s="19" t="str">
        <f>VLOOKUP(J40,$A$2:$B$88,2,FALSE)</f>
        <v>x0</v>
      </c>
      <c r="L40" s="19" t="str">
        <f t="shared" si="1"/>
        <v>Total/NA</v>
      </c>
      <c r="M40" s="19" t="s">
        <v>358</v>
      </c>
      <c r="N40" s="19"/>
      <c r="O40" s="19"/>
      <c r="P40" s="19"/>
      <c r="Q40" s="19"/>
      <c r="R40" s="19"/>
      <c r="S40" s="34">
        <f t="shared" si="2"/>
        <v>41827</v>
      </c>
      <c r="T40" s="34" t="str">
        <f t="shared" si="3"/>
        <v/>
      </c>
      <c r="U40" s="34" t="str">
        <f t="shared" si="4"/>
        <v/>
      </c>
      <c r="V40" s="19"/>
      <c r="W40" s="19"/>
      <c r="X40" s="19"/>
      <c r="Y40" s="19"/>
      <c r="Z40" s="19"/>
      <c r="AA40" s="19"/>
    </row>
    <row r="41" spans="1:27" s="91" customFormat="1">
      <c r="A41" s="19" t="s">
        <v>614</v>
      </c>
      <c r="B41" s="19" t="s">
        <v>105</v>
      </c>
      <c r="C41" s="19"/>
      <c r="D41" s="19" t="s">
        <v>2299</v>
      </c>
      <c r="E41" s="34">
        <v>41827</v>
      </c>
      <c r="F41" s="34" t="s">
        <v>6136</v>
      </c>
      <c r="G41" s="19"/>
      <c r="H41" s="19">
        <f t="shared" si="8"/>
        <v>1</v>
      </c>
      <c r="I41" s="19"/>
      <c r="J41" s="8" t="s">
        <v>604</v>
      </c>
      <c r="K41" s="19" t="str">
        <f>VLOOKUP(J41,$A$2:$B$88,2,FALSE)</f>
        <v>x44</v>
      </c>
      <c r="L41" s="19" t="str">
        <f t="shared" si="1"/>
        <v>To be deducted</v>
      </c>
      <c r="M41" s="19"/>
      <c r="N41" s="19" t="s">
        <v>359</v>
      </c>
      <c r="O41" s="19"/>
      <c r="P41" s="19"/>
      <c r="Q41" s="19"/>
      <c r="R41" s="19"/>
      <c r="S41" s="34">
        <f t="shared" si="2"/>
        <v>41827</v>
      </c>
      <c r="T41" s="34" t="str">
        <f t="shared" si="3"/>
        <v/>
      </c>
      <c r="U41" s="34" t="str">
        <f t="shared" si="4"/>
        <v/>
      </c>
      <c r="V41" s="19"/>
      <c r="W41" s="19"/>
      <c r="X41" s="19"/>
      <c r="Y41" s="19"/>
      <c r="Z41" s="19"/>
      <c r="AA41" s="19"/>
    </row>
    <row r="42" spans="1:27" s="91" customFormat="1">
      <c r="A42" s="19" t="s">
        <v>11473</v>
      </c>
      <c r="B42" s="19" t="s">
        <v>106</v>
      </c>
      <c r="C42" s="19"/>
      <c r="D42" s="19" t="s">
        <v>2299</v>
      </c>
      <c r="E42" s="34">
        <v>41827</v>
      </c>
      <c r="F42" s="34" t="s">
        <v>6136</v>
      </c>
      <c r="G42" s="34">
        <v>42566</v>
      </c>
      <c r="H42" s="19">
        <f t="shared" si="8"/>
        <v>8</v>
      </c>
      <c r="I42" s="19"/>
      <c r="J42" s="8" t="s">
        <v>605</v>
      </c>
      <c r="K42" s="19" t="str">
        <f>VLOOKUP(J42,$A$2:$B$88,2,FALSE)</f>
        <v>x19</v>
      </c>
      <c r="L42" s="19" t="str">
        <f t="shared" si="1"/>
        <v>Not to be deducted</v>
      </c>
      <c r="M42" s="19"/>
      <c r="N42" s="19" t="s">
        <v>359</v>
      </c>
      <c r="O42" s="19"/>
      <c r="P42" s="19"/>
      <c r="Q42" s="19"/>
      <c r="R42" s="19"/>
      <c r="S42" s="34">
        <f t="shared" si="2"/>
        <v>41827</v>
      </c>
      <c r="T42" s="34" t="str">
        <f t="shared" si="3"/>
        <v/>
      </c>
      <c r="U42" s="34" t="str">
        <f t="shared" si="4"/>
        <v/>
      </c>
      <c r="V42" s="19"/>
      <c r="W42" s="19"/>
      <c r="X42" s="19"/>
      <c r="Y42" s="19"/>
      <c r="Z42" s="19"/>
      <c r="AA42" s="19"/>
    </row>
    <row r="43" spans="1:27" s="91" customFormat="1">
      <c r="A43" s="19" t="s">
        <v>2252</v>
      </c>
      <c r="B43" s="19" t="s">
        <v>107</v>
      </c>
      <c r="C43" s="19"/>
      <c r="D43" s="19" t="s">
        <v>2299</v>
      </c>
      <c r="E43" s="34">
        <v>41827</v>
      </c>
      <c r="F43" s="34" t="s">
        <v>6136</v>
      </c>
      <c r="G43" s="19"/>
      <c r="H43" s="19">
        <f t="shared" si="8"/>
        <v>1</v>
      </c>
      <c r="I43" s="19"/>
      <c r="J43" s="6" t="s">
        <v>626</v>
      </c>
      <c r="K43" s="19"/>
      <c r="L43" s="19"/>
      <c r="M43" s="19"/>
      <c r="N43" s="19"/>
      <c r="O43" s="19" t="s">
        <v>2299</v>
      </c>
      <c r="P43" s="19"/>
      <c r="Q43" s="19" t="s">
        <v>620</v>
      </c>
      <c r="R43" s="19"/>
      <c r="S43" s="34">
        <v>41827</v>
      </c>
      <c r="T43" s="34"/>
      <c r="U43" s="34"/>
      <c r="V43" s="19"/>
      <c r="W43" s="19"/>
      <c r="X43" s="19"/>
      <c r="Y43" s="19"/>
      <c r="Z43" s="19"/>
      <c r="AA43" s="19"/>
    </row>
    <row r="44" spans="1:27" s="91" customFormat="1">
      <c r="A44" s="19" t="s">
        <v>2253</v>
      </c>
      <c r="B44" s="19" t="s">
        <v>108</v>
      </c>
      <c r="C44" s="19"/>
      <c r="D44" s="19" t="s">
        <v>2299</v>
      </c>
      <c r="E44" s="34">
        <v>41827</v>
      </c>
      <c r="F44" s="34" t="s">
        <v>6136</v>
      </c>
      <c r="G44" s="19"/>
      <c r="H44" s="19">
        <f t="shared" si="8"/>
        <v>1</v>
      </c>
      <c r="I44" s="19"/>
      <c r="J44" s="7" t="s">
        <v>130</v>
      </c>
      <c r="K44" s="19" t="str">
        <f>VLOOKUP(J44,$A$2:$B$88,2,FALSE)</f>
        <v>x0</v>
      </c>
      <c r="L44" s="19" t="str">
        <f t="shared" si="1"/>
        <v>Total/NA</v>
      </c>
      <c r="M44" s="19" t="s">
        <v>358</v>
      </c>
      <c r="N44" s="19"/>
      <c r="O44" s="19"/>
      <c r="P44" s="19"/>
      <c r="Q44" s="19"/>
      <c r="R44" s="19"/>
      <c r="S44" s="34">
        <f t="shared" si="2"/>
        <v>41827</v>
      </c>
      <c r="T44" s="34" t="str">
        <f t="shared" si="3"/>
        <v/>
      </c>
      <c r="U44" s="34" t="str">
        <f t="shared" si="4"/>
        <v/>
      </c>
      <c r="V44" s="19"/>
      <c r="W44" s="19"/>
      <c r="X44" s="19"/>
      <c r="Y44" s="19"/>
      <c r="Z44" s="19"/>
      <c r="AA44" s="19"/>
    </row>
    <row r="45" spans="1:27" s="91" customFormat="1">
      <c r="A45" s="19" t="s">
        <v>10061</v>
      </c>
      <c r="B45" s="19" t="s">
        <v>109</v>
      </c>
      <c r="C45" s="19"/>
      <c r="D45" s="19" t="s">
        <v>2299</v>
      </c>
      <c r="E45" s="34">
        <v>41827</v>
      </c>
      <c r="F45" s="34" t="s">
        <v>6136</v>
      </c>
      <c r="G45" s="19"/>
      <c r="H45" s="19">
        <f t="shared" si="8"/>
        <v>3</v>
      </c>
      <c r="I45" s="19"/>
      <c r="J45" s="8" t="s">
        <v>10039</v>
      </c>
      <c r="K45" s="19" t="str">
        <f>VLOOKUP(J45,$A$2:$B$88,2,FALSE)</f>
        <v>x16</v>
      </c>
      <c r="L45" s="19" t="str">
        <f t="shared" si="1"/>
        <v>Not a participation</v>
      </c>
      <c r="M45" s="19"/>
      <c r="N45" s="19" t="s">
        <v>359</v>
      </c>
      <c r="O45" s="19"/>
      <c r="P45" s="19"/>
      <c r="Q45" s="19"/>
      <c r="R45" s="19"/>
      <c r="S45" s="34">
        <f t="shared" si="2"/>
        <v>41827</v>
      </c>
      <c r="T45" s="34" t="str">
        <f t="shared" si="3"/>
        <v/>
      </c>
      <c r="U45" s="34" t="str">
        <f t="shared" si="4"/>
        <v/>
      </c>
      <c r="V45" s="19"/>
      <c r="W45" s="19"/>
      <c r="X45" s="19"/>
      <c r="Y45" s="19"/>
      <c r="Z45" s="19"/>
      <c r="AA45" s="19"/>
    </row>
    <row r="46" spans="1:27" s="91" customFormat="1">
      <c r="A46" s="19" t="s">
        <v>604</v>
      </c>
      <c r="B46" s="19" t="s">
        <v>110</v>
      </c>
      <c r="C46" s="19"/>
      <c r="D46" s="19" t="s">
        <v>2299</v>
      </c>
      <c r="E46" s="34">
        <v>41827</v>
      </c>
      <c r="F46" s="34"/>
      <c r="G46" s="19"/>
      <c r="H46" s="19">
        <f t="shared" si="8"/>
        <v>1</v>
      </c>
      <c r="I46" s="19"/>
      <c r="J46" s="8" t="s">
        <v>590</v>
      </c>
      <c r="K46" s="19" t="str">
        <f>VLOOKUP(J46,$A$2:$B$88,2,FALSE)</f>
        <v>x32</v>
      </c>
      <c r="L46" s="19" t="str">
        <f t="shared" si="1"/>
        <v>Participations</v>
      </c>
      <c r="M46" s="19" t="s">
        <v>358</v>
      </c>
      <c r="N46" s="19" t="s">
        <v>359</v>
      </c>
      <c r="O46" s="19"/>
      <c r="P46" s="19"/>
      <c r="Q46" s="19"/>
      <c r="R46" s="19"/>
      <c r="S46" s="34">
        <f t="shared" si="2"/>
        <v>41827</v>
      </c>
      <c r="T46" s="34" t="str">
        <f t="shared" si="3"/>
        <v/>
      </c>
      <c r="U46" s="34" t="str">
        <f t="shared" si="4"/>
        <v/>
      </c>
      <c r="V46" s="19"/>
      <c r="W46" s="19"/>
      <c r="X46" s="19"/>
      <c r="Y46" s="19"/>
      <c r="Z46" s="19"/>
      <c r="AA46" s="19"/>
    </row>
    <row r="47" spans="1:27" s="91" customFormat="1">
      <c r="A47" s="19" t="s">
        <v>2312</v>
      </c>
      <c r="B47" s="19" t="s">
        <v>111</v>
      </c>
      <c r="C47" s="19"/>
      <c r="D47" s="19" t="s">
        <v>2299</v>
      </c>
      <c r="E47" s="34">
        <v>41827</v>
      </c>
      <c r="F47" s="34" t="s">
        <v>6136</v>
      </c>
      <c r="G47" s="19"/>
      <c r="H47" s="19">
        <f t="shared" si="8"/>
        <v>1</v>
      </c>
      <c r="I47" s="19"/>
      <c r="J47" s="9" t="s">
        <v>606</v>
      </c>
      <c r="K47" s="19" t="str">
        <f>VLOOKUP(J47,$A$2:$B$88,2,FALSE)</f>
        <v>x33</v>
      </c>
      <c r="L47" s="19" t="str">
        <f t="shared" si="1"/>
        <v>Participations [controlling]</v>
      </c>
      <c r="M47" s="19"/>
      <c r="N47" s="19" t="s">
        <v>359</v>
      </c>
      <c r="O47" s="19"/>
      <c r="P47" s="19"/>
      <c r="Q47" s="19"/>
      <c r="R47" s="19"/>
      <c r="S47" s="34">
        <f t="shared" si="2"/>
        <v>41827</v>
      </c>
      <c r="T47" s="34" t="str">
        <f t="shared" si="3"/>
        <v/>
      </c>
      <c r="U47" s="34" t="str">
        <f t="shared" si="4"/>
        <v/>
      </c>
      <c r="V47" s="19"/>
      <c r="W47" s="19"/>
      <c r="X47" s="19"/>
      <c r="Y47" s="19"/>
      <c r="Z47" s="19"/>
      <c r="AA47" s="19"/>
    </row>
    <row r="48" spans="1:27" s="91" customFormat="1">
      <c r="A48" s="19" t="s">
        <v>2313</v>
      </c>
      <c r="B48" s="19" t="s">
        <v>112</v>
      </c>
      <c r="C48" s="19"/>
      <c r="D48" s="19" t="s">
        <v>2299</v>
      </c>
      <c r="E48" s="34">
        <v>41827</v>
      </c>
      <c r="F48" s="34" t="s">
        <v>6136</v>
      </c>
      <c r="G48" s="19"/>
      <c r="H48" s="19">
        <f t="shared" si="8"/>
        <v>1</v>
      </c>
      <c r="I48" s="19"/>
      <c r="J48" s="9" t="s">
        <v>607</v>
      </c>
      <c r="K48" s="19" t="str">
        <f>VLOOKUP(J48,$A$2:$B$88,2,FALSE)</f>
        <v>x34</v>
      </c>
      <c r="L48" s="19" t="str">
        <f t="shared" si="1"/>
        <v>Participations [non-controlling]</v>
      </c>
      <c r="M48" s="19"/>
      <c r="N48" s="19" t="s">
        <v>359</v>
      </c>
      <c r="O48" s="19"/>
      <c r="P48" s="19"/>
      <c r="Q48" s="19"/>
      <c r="R48" s="19"/>
      <c r="S48" s="34">
        <f t="shared" si="2"/>
        <v>41827</v>
      </c>
      <c r="T48" s="34" t="str">
        <f t="shared" si="3"/>
        <v/>
      </c>
      <c r="U48" s="34" t="str">
        <f t="shared" si="4"/>
        <v/>
      </c>
      <c r="V48" s="19"/>
      <c r="W48" s="19"/>
      <c r="X48" s="19"/>
      <c r="Y48" s="19"/>
      <c r="Z48" s="19"/>
      <c r="AA48" s="19"/>
    </row>
    <row r="49" spans="1:27" s="91" customFormat="1">
      <c r="A49" s="41" t="s">
        <v>2314</v>
      </c>
      <c r="B49" s="19" t="s">
        <v>113</v>
      </c>
      <c r="C49" s="19"/>
      <c r="D49" s="19" t="s">
        <v>2299</v>
      </c>
      <c r="E49" s="34">
        <v>41827</v>
      </c>
      <c r="F49" s="34" t="s">
        <v>6136</v>
      </c>
      <c r="G49" s="19"/>
      <c r="H49" s="19">
        <f t="shared" si="8"/>
        <v>1</v>
      </c>
      <c r="I49" s="19"/>
      <c r="J49" s="6" t="s">
        <v>10790</v>
      </c>
      <c r="K49" s="19"/>
      <c r="L49" s="19"/>
      <c r="M49" s="19"/>
      <c r="N49" s="19"/>
      <c r="O49" s="19" t="s">
        <v>2299</v>
      </c>
      <c r="P49" s="19"/>
      <c r="Q49" s="19" t="s">
        <v>628</v>
      </c>
      <c r="R49" s="19"/>
      <c r="S49" s="34">
        <v>41827</v>
      </c>
      <c r="T49" s="34">
        <v>42566</v>
      </c>
      <c r="U49" s="34"/>
      <c r="V49" s="19"/>
      <c r="W49" s="19"/>
      <c r="X49" s="19"/>
      <c r="Y49" s="19"/>
      <c r="Z49" s="19"/>
      <c r="AA49" s="19"/>
    </row>
    <row r="50" spans="1:27" s="91" customFormat="1">
      <c r="A50" s="41" t="s">
        <v>2315</v>
      </c>
      <c r="B50" s="19" t="s">
        <v>114</v>
      </c>
      <c r="C50" s="19"/>
      <c r="D50" s="19" t="s">
        <v>2299</v>
      </c>
      <c r="E50" s="34">
        <v>41827</v>
      </c>
      <c r="F50" s="34" t="s">
        <v>6136</v>
      </c>
      <c r="G50" s="19"/>
      <c r="H50" s="19">
        <f t="shared" si="8"/>
        <v>1</v>
      </c>
      <c r="I50" s="19"/>
      <c r="J50" s="7" t="s">
        <v>130</v>
      </c>
      <c r="K50" s="19" t="str">
        <f t="shared" ref="K50:K55" si="9">VLOOKUP(J50,$A$2:$B$88,2,FALSE)</f>
        <v>x0</v>
      </c>
      <c r="L50" s="19" t="str">
        <f t="shared" si="1"/>
        <v>Total/NA</v>
      </c>
      <c r="M50" s="19"/>
      <c r="N50" s="19"/>
      <c r="O50" s="19"/>
      <c r="P50" s="19"/>
      <c r="Q50" s="19"/>
      <c r="R50" s="19"/>
      <c r="S50" s="34">
        <f t="shared" si="2"/>
        <v>41827</v>
      </c>
      <c r="T50" s="34" t="str">
        <f t="shared" si="3"/>
        <v/>
      </c>
      <c r="U50" s="34" t="str">
        <f t="shared" si="4"/>
        <v/>
      </c>
      <c r="V50" s="19"/>
      <c r="W50" s="19"/>
      <c r="X50" s="19"/>
      <c r="Y50" s="19"/>
      <c r="Z50" s="19"/>
      <c r="AA50" s="19"/>
    </row>
    <row r="51" spans="1:27" s="91" customFormat="1">
      <c r="A51" s="19" t="s">
        <v>3985</v>
      </c>
      <c r="B51" s="19" t="s">
        <v>115</v>
      </c>
      <c r="C51" s="19"/>
      <c r="D51" s="19" t="s">
        <v>2299</v>
      </c>
      <c r="E51" s="34">
        <v>41827</v>
      </c>
      <c r="F51" s="34" t="s">
        <v>6136</v>
      </c>
      <c r="G51" s="19"/>
      <c r="H51" s="19">
        <f t="shared" si="8"/>
        <v>4</v>
      </c>
      <c r="I51" s="19"/>
      <c r="J51" s="8" t="s">
        <v>609</v>
      </c>
      <c r="K51" s="19" t="str">
        <f t="shared" si="9"/>
        <v>x10</v>
      </c>
      <c r="L51" s="19" t="str">
        <f t="shared" si="1"/>
        <v>Life [split applicable]</v>
      </c>
      <c r="M51" s="19"/>
      <c r="N51" s="19"/>
      <c r="O51" s="19"/>
      <c r="P51" s="19"/>
      <c r="Q51" s="19"/>
      <c r="R51" s="19"/>
      <c r="S51" s="34">
        <f t="shared" si="2"/>
        <v>41827</v>
      </c>
      <c r="T51" s="34" t="str">
        <f t="shared" si="3"/>
        <v/>
      </c>
      <c r="U51" s="34" t="str">
        <f t="shared" si="4"/>
        <v/>
      </c>
      <c r="V51" s="19"/>
      <c r="W51" s="19"/>
      <c r="X51" s="19"/>
      <c r="Y51" s="19"/>
      <c r="Z51" s="19"/>
      <c r="AA51" s="19"/>
    </row>
    <row r="52" spans="1:27" s="91" customFormat="1">
      <c r="A52" s="14" t="s">
        <v>3986</v>
      </c>
      <c r="B52" s="19" t="s">
        <v>116</v>
      </c>
      <c r="C52" s="19"/>
      <c r="D52" s="19" t="s">
        <v>2299</v>
      </c>
      <c r="E52" s="34">
        <v>41827</v>
      </c>
      <c r="F52" s="34" t="s">
        <v>6136</v>
      </c>
      <c r="G52" s="19"/>
      <c r="H52" s="19">
        <f t="shared" si="8"/>
        <v>1</v>
      </c>
      <c r="I52" s="19"/>
      <c r="J52" s="8" t="s">
        <v>610</v>
      </c>
      <c r="K52" s="19" t="str">
        <f t="shared" si="9"/>
        <v>x13</v>
      </c>
      <c r="L52" s="19" t="str">
        <f t="shared" si="1"/>
        <v>Non-life [split applicable]</v>
      </c>
      <c r="M52" s="19"/>
      <c r="N52" s="19"/>
      <c r="O52" s="19"/>
      <c r="P52" s="19"/>
      <c r="Q52" s="19"/>
      <c r="R52" s="19"/>
      <c r="S52" s="34">
        <f t="shared" si="2"/>
        <v>41827</v>
      </c>
      <c r="T52" s="34" t="str">
        <f t="shared" si="3"/>
        <v/>
      </c>
      <c r="U52" s="34" t="str">
        <f t="shared" si="4"/>
        <v/>
      </c>
      <c r="V52" s="19"/>
      <c r="W52" s="19"/>
      <c r="X52" s="19"/>
      <c r="Y52" s="19"/>
      <c r="Z52" s="19"/>
      <c r="AA52" s="19"/>
    </row>
    <row r="53" spans="1:27" s="91" customFormat="1">
      <c r="A53" s="14" t="s">
        <v>6307</v>
      </c>
      <c r="B53" s="19" t="s">
        <v>117</v>
      </c>
      <c r="C53" s="19"/>
      <c r="D53" s="19" t="s">
        <v>2299</v>
      </c>
      <c r="E53" s="34">
        <v>42277</v>
      </c>
      <c r="F53" s="34" t="s">
        <v>6136</v>
      </c>
      <c r="G53" s="19"/>
      <c r="H53" s="19">
        <f t="shared" si="8"/>
        <v>1</v>
      </c>
      <c r="I53" s="19"/>
      <c r="J53" s="8" t="s">
        <v>3985</v>
      </c>
      <c r="K53" s="19" t="str">
        <f t="shared" si="9"/>
        <v>x49</v>
      </c>
      <c r="L53" s="19" t="str">
        <f t="shared" si="1"/>
        <v>Shareholders' funds</v>
      </c>
      <c r="M53" s="19"/>
      <c r="N53" s="19"/>
      <c r="O53" s="19"/>
      <c r="P53" s="19"/>
      <c r="Q53" s="19"/>
      <c r="R53" s="19"/>
      <c r="S53" s="34">
        <f t="shared" si="2"/>
        <v>41827</v>
      </c>
      <c r="T53" s="34" t="str">
        <f t="shared" si="3"/>
        <v/>
      </c>
      <c r="U53" s="34" t="str">
        <f t="shared" si="4"/>
        <v/>
      </c>
      <c r="V53" s="19"/>
      <c r="W53" s="19"/>
      <c r="X53" s="19"/>
      <c r="Y53" s="19"/>
      <c r="Z53" s="19"/>
      <c r="AA53" s="19"/>
    </row>
    <row r="54" spans="1:27" s="91" customFormat="1">
      <c r="A54" s="14" t="s">
        <v>6308</v>
      </c>
      <c r="B54" s="19" t="s">
        <v>118</v>
      </c>
      <c r="C54" s="19"/>
      <c r="D54" s="19" t="s">
        <v>2299</v>
      </c>
      <c r="E54" s="34">
        <v>42277</v>
      </c>
      <c r="F54" s="34" t="s">
        <v>6136</v>
      </c>
      <c r="G54" s="19"/>
      <c r="H54" s="19">
        <f t="shared" si="8"/>
        <v>1</v>
      </c>
      <c r="I54" s="19"/>
      <c r="J54" s="8" t="s">
        <v>611</v>
      </c>
      <c r="K54" s="19" t="str">
        <f t="shared" si="9"/>
        <v>x3</v>
      </c>
      <c r="L54" s="19" t="str">
        <f t="shared" si="1"/>
        <v>General [no split]</v>
      </c>
      <c r="M54" s="19"/>
      <c r="N54" s="19"/>
      <c r="O54" s="19"/>
      <c r="P54" s="19"/>
      <c r="Q54" s="19"/>
      <c r="R54" s="19"/>
      <c r="S54" s="34">
        <f t="shared" si="2"/>
        <v>41827</v>
      </c>
      <c r="T54" s="34" t="str">
        <f t="shared" si="3"/>
        <v/>
      </c>
      <c r="U54" s="34" t="str">
        <f t="shared" si="4"/>
        <v/>
      </c>
      <c r="V54" s="19"/>
      <c r="W54" s="19"/>
      <c r="X54" s="19"/>
      <c r="Y54" s="19"/>
      <c r="Z54" s="19"/>
      <c r="AA54" s="19"/>
    </row>
    <row r="55" spans="1:27" s="91" customFormat="1">
      <c r="A55" s="14" t="s">
        <v>11492</v>
      </c>
      <c r="B55" s="19" t="s">
        <v>255</v>
      </c>
      <c r="C55" s="19"/>
      <c r="D55" s="19" t="s">
        <v>2299</v>
      </c>
      <c r="E55" s="34">
        <v>42277</v>
      </c>
      <c r="F55" s="34" t="s">
        <v>6136</v>
      </c>
      <c r="G55" s="34">
        <v>42566</v>
      </c>
      <c r="H55" s="19">
        <f t="shared" si="8"/>
        <v>5</v>
      </c>
      <c r="I55" s="19"/>
      <c r="J55" s="8" t="s">
        <v>11473</v>
      </c>
      <c r="K55" s="19" t="str">
        <f t="shared" si="9"/>
        <v>x40</v>
      </c>
      <c r="L55" s="19" t="str">
        <f t="shared" si="1"/>
        <v>Material Ring Fenced Funds</v>
      </c>
      <c r="M55" s="19"/>
      <c r="N55" s="19"/>
      <c r="O55" s="19"/>
      <c r="P55" s="19"/>
      <c r="Q55" s="19"/>
      <c r="R55" s="19"/>
      <c r="S55" s="34">
        <f t="shared" si="2"/>
        <v>41827</v>
      </c>
      <c r="T55" s="34" t="str">
        <f t="shared" si="3"/>
        <v/>
      </c>
      <c r="U55" s="34">
        <f t="shared" si="4"/>
        <v>42566</v>
      </c>
      <c r="V55" s="19"/>
      <c r="W55" s="19"/>
      <c r="X55" s="19"/>
      <c r="Y55" s="19"/>
      <c r="Z55" s="19"/>
      <c r="AA55" s="19"/>
    </row>
    <row r="56" spans="1:27" s="91" customFormat="1">
      <c r="A56" s="14" t="s">
        <v>11491</v>
      </c>
      <c r="B56" s="19" t="s">
        <v>256</v>
      </c>
      <c r="C56" s="19"/>
      <c r="D56" s="19" t="s">
        <v>2299</v>
      </c>
      <c r="E56" s="34">
        <v>42277</v>
      </c>
      <c r="F56" s="34" t="s">
        <v>6136</v>
      </c>
      <c r="G56" s="34">
        <v>42566</v>
      </c>
      <c r="H56" s="19">
        <f t="shared" si="8"/>
        <v>6</v>
      </c>
      <c r="I56" s="19"/>
      <c r="J56" s="6" t="s">
        <v>2202</v>
      </c>
      <c r="K56" s="19"/>
      <c r="L56" s="19"/>
      <c r="M56" s="19"/>
      <c r="N56" s="19"/>
      <c r="O56" s="19" t="s">
        <v>2299</v>
      </c>
      <c r="P56" s="19"/>
      <c r="Q56" s="19" t="s">
        <v>620</v>
      </c>
      <c r="R56" s="19"/>
      <c r="S56" s="34">
        <v>41827</v>
      </c>
      <c r="T56" s="34"/>
      <c r="U56" s="34"/>
      <c r="V56" s="19"/>
      <c r="W56" s="19"/>
      <c r="X56" s="19"/>
      <c r="Y56" s="19"/>
      <c r="Z56" s="19"/>
      <c r="AA56" s="19"/>
    </row>
    <row r="57" spans="1:27" s="91" customFormat="1">
      <c r="A57" s="14" t="s">
        <v>6738</v>
      </c>
      <c r="B57" s="19" t="s">
        <v>257</v>
      </c>
      <c r="C57" s="19"/>
      <c r="D57" s="19" t="s">
        <v>2299</v>
      </c>
      <c r="E57" s="34">
        <v>42277</v>
      </c>
      <c r="F57" s="34" t="s">
        <v>6136</v>
      </c>
      <c r="G57" s="19"/>
      <c r="H57" s="19">
        <f t="shared" si="8"/>
        <v>1</v>
      </c>
      <c r="I57" s="19"/>
      <c r="J57" s="7" t="s">
        <v>130</v>
      </c>
      <c r="K57" s="19" t="str">
        <f t="shared" ref="K57:K67" si="10">VLOOKUP(J57,$A$2:$B$88,2,FALSE)</f>
        <v>x0</v>
      </c>
      <c r="L57" s="19" t="str">
        <f t="shared" si="1"/>
        <v>Total/NA</v>
      </c>
      <c r="M57" s="19" t="s">
        <v>358</v>
      </c>
      <c r="N57" s="19"/>
      <c r="O57" s="19"/>
      <c r="P57" s="19"/>
      <c r="Q57" s="19"/>
      <c r="R57" s="19"/>
      <c r="S57" s="34">
        <f t="shared" si="2"/>
        <v>41827</v>
      </c>
      <c r="T57" s="34" t="str">
        <f t="shared" si="3"/>
        <v/>
      </c>
      <c r="U57" s="34" t="str">
        <f t="shared" si="4"/>
        <v/>
      </c>
      <c r="V57" s="19"/>
      <c r="W57" s="19"/>
      <c r="X57" s="19"/>
      <c r="Y57" s="19"/>
      <c r="Z57" s="19"/>
      <c r="AA57" s="19"/>
    </row>
    <row r="58" spans="1:27" s="91" customFormat="1">
      <c r="A58" s="14" t="s">
        <v>6739</v>
      </c>
      <c r="B58" s="19" t="s">
        <v>258</v>
      </c>
      <c r="C58" s="19"/>
      <c r="D58" s="19" t="s">
        <v>2299</v>
      </c>
      <c r="E58" s="34">
        <v>42277</v>
      </c>
      <c r="F58" s="34" t="s">
        <v>6136</v>
      </c>
      <c r="G58" s="19"/>
      <c r="H58" s="19">
        <f t="shared" si="8"/>
        <v>1</v>
      </c>
      <c r="I58" s="19"/>
      <c r="J58" s="8" t="s">
        <v>10797</v>
      </c>
      <c r="K58" s="19" t="str">
        <f t="shared" si="10"/>
        <v>x23</v>
      </c>
      <c r="L58" s="19" t="str">
        <f t="shared" si="1"/>
        <v>Other than own instruments held directly</v>
      </c>
      <c r="M58" s="19" t="s">
        <v>358</v>
      </c>
      <c r="N58" s="19" t="s">
        <v>359</v>
      </c>
      <c r="O58" s="19"/>
      <c r="P58" s="19"/>
      <c r="Q58" s="19"/>
      <c r="R58" s="19"/>
      <c r="S58" s="34">
        <f t="shared" si="2"/>
        <v>41827</v>
      </c>
      <c r="T58" s="34" t="str">
        <f t="shared" si="3"/>
        <v/>
      </c>
      <c r="U58" s="34">
        <f t="shared" si="4"/>
        <v>42277</v>
      </c>
      <c r="V58" s="19"/>
      <c r="W58" s="19"/>
      <c r="X58" s="19"/>
      <c r="Y58" s="19"/>
      <c r="Z58" s="19"/>
      <c r="AA58" s="19"/>
    </row>
    <row r="59" spans="1:27" s="91" customFormat="1">
      <c r="A59" s="14" t="s">
        <v>7131</v>
      </c>
      <c r="B59" s="19" t="s">
        <v>259</v>
      </c>
      <c r="C59" s="19"/>
      <c r="D59" s="19" t="s">
        <v>2299</v>
      </c>
      <c r="E59" s="34">
        <v>42277</v>
      </c>
      <c r="F59" s="34" t="s">
        <v>6136</v>
      </c>
      <c r="G59" s="19"/>
      <c r="H59" s="19">
        <f t="shared" si="8"/>
        <v>2</v>
      </c>
      <c r="I59" s="19"/>
      <c r="J59" s="9" t="s">
        <v>253</v>
      </c>
      <c r="K59" s="19" t="str">
        <f t="shared" si="10"/>
        <v>x7</v>
      </c>
      <c r="L59" s="19" t="str">
        <f t="shared" si="1"/>
        <v>Investment</v>
      </c>
      <c r="M59" s="19" t="s">
        <v>358</v>
      </c>
      <c r="N59" s="19" t="s">
        <v>359</v>
      </c>
      <c r="O59" s="19"/>
      <c r="P59" s="19"/>
      <c r="Q59" s="19"/>
      <c r="R59" s="19"/>
      <c r="S59" s="34">
        <f t="shared" si="2"/>
        <v>41827</v>
      </c>
      <c r="T59" s="34" t="str">
        <f t="shared" si="3"/>
        <v/>
      </c>
      <c r="U59" s="34" t="str">
        <f t="shared" si="4"/>
        <v/>
      </c>
      <c r="V59" s="19"/>
      <c r="W59" s="19"/>
      <c r="X59" s="19"/>
      <c r="Y59" s="19"/>
      <c r="Z59" s="19"/>
      <c r="AA59" s="19"/>
    </row>
    <row r="60" spans="1:27" s="91" customFormat="1">
      <c r="A60" s="14" t="s">
        <v>9959</v>
      </c>
      <c r="B60" s="19" t="s">
        <v>260</v>
      </c>
      <c r="C60" s="19"/>
      <c r="D60" s="19" t="s">
        <v>2299</v>
      </c>
      <c r="E60" s="34">
        <v>42277</v>
      </c>
      <c r="F60" s="34" t="s">
        <v>6136</v>
      </c>
      <c r="G60" s="19"/>
      <c r="H60" s="19">
        <f t="shared" si="8"/>
        <v>1</v>
      </c>
      <c r="I60" s="19"/>
      <c r="J60" s="10" t="s">
        <v>10061</v>
      </c>
      <c r="K60" s="19" t="str">
        <f t="shared" si="10"/>
        <v>x43</v>
      </c>
      <c r="L60" s="19" t="str">
        <f t="shared" si="1"/>
        <v>Strategic participation [not deducted from own funds]</v>
      </c>
      <c r="M60" s="19"/>
      <c r="N60" s="19" t="s">
        <v>359</v>
      </c>
      <c r="O60" s="19"/>
      <c r="P60" s="19"/>
      <c r="Q60" s="19"/>
      <c r="R60" s="19"/>
      <c r="S60" s="34">
        <f t="shared" si="2"/>
        <v>41827</v>
      </c>
      <c r="T60" s="34" t="str">
        <f t="shared" si="3"/>
        <v/>
      </c>
      <c r="U60" s="34" t="str">
        <f t="shared" si="4"/>
        <v/>
      </c>
      <c r="V60" s="19"/>
      <c r="W60" s="19"/>
      <c r="X60" s="19"/>
      <c r="Y60" s="19"/>
      <c r="Z60" s="19"/>
      <c r="AA60" s="19"/>
    </row>
    <row r="61" spans="1:27" s="91" customFormat="1">
      <c r="A61" s="14" t="s">
        <v>9960</v>
      </c>
      <c r="B61" s="19" t="s">
        <v>261</v>
      </c>
      <c r="C61" s="19"/>
      <c r="D61" s="19" t="s">
        <v>2299</v>
      </c>
      <c r="E61" s="34">
        <v>42277</v>
      </c>
      <c r="F61" s="34" t="s">
        <v>6136</v>
      </c>
      <c r="G61" s="19"/>
      <c r="H61" s="19">
        <f t="shared" si="8"/>
        <v>1</v>
      </c>
      <c r="I61" s="19"/>
      <c r="J61" s="10" t="s">
        <v>612</v>
      </c>
      <c r="K61" s="19" t="str">
        <f t="shared" si="10"/>
        <v>x15</v>
      </c>
      <c r="L61" s="19" t="str">
        <f t="shared" si="1"/>
        <v>Non-strategic participation and investments other than participations</v>
      </c>
      <c r="M61" s="19" t="s">
        <v>358</v>
      </c>
      <c r="N61" s="19" t="s">
        <v>359</v>
      </c>
      <c r="O61" s="19"/>
      <c r="P61" s="19"/>
      <c r="Q61" s="19"/>
      <c r="R61" s="19"/>
      <c r="S61" s="34">
        <f t="shared" si="2"/>
        <v>41827</v>
      </c>
      <c r="T61" s="34" t="str">
        <f t="shared" si="3"/>
        <v/>
      </c>
      <c r="U61" s="34" t="str">
        <f t="shared" si="4"/>
        <v/>
      </c>
      <c r="V61" s="19"/>
      <c r="W61" s="19"/>
      <c r="X61" s="19"/>
      <c r="Y61" s="19"/>
      <c r="Z61" s="19"/>
      <c r="AA61" s="19"/>
    </row>
    <row r="62" spans="1:27" s="91" customFormat="1">
      <c r="A62" s="14" t="s">
        <v>11472</v>
      </c>
      <c r="B62" s="19" t="s">
        <v>262</v>
      </c>
      <c r="C62" s="19"/>
      <c r="D62" s="19" t="s">
        <v>2299</v>
      </c>
      <c r="E62" s="34">
        <v>42277</v>
      </c>
      <c r="F62" s="34" t="s">
        <v>6136</v>
      </c>
      <c r="G62" s="34">
        <v>42566</v>
      </c>
      <c r="H62" s="19">
        <f t="shared" si="8"/>
        <v>2</v>
      </c>
      <c r="I62" s="19"/>
      <c r="J62" s="11" t="s">
        <v>10062</v>
      </c>
      <c r="K62" s="19" t="str">
        <f t="shared" si="10"/>
        <v>x14</v>
      </c>
      <c r="L62" s="19" t="str">
        <f t="shared" si="1"/>
        <v>Non-strategic participation [not deducted from own funds]</v>
      </c>
      <c r="M62" s="19"/>
      <c r="N62" s="19" t="s">
        <v>359</v>
      </c>
      <c r="O62" s="19"/>
      <c r="P62" s="19"/>
      <c r="Q62" s="19"/>
      <c r="R62" s="19"/>
      <c r="S62" s="34">
        <f t="shared" si="2"/>
        <v>41827</v>
      </c>
      <c r="T62" s="34" t="str">
        <f t="shared" si="3"/>
        <v/>
      </c>
      <c r="U62" s="34" t="str">
        <f t="shared" si="4"/>
        <v/>
      </c>
      <c r="V62" s="19"/>
      <c r="W62" s="19"/>
      <c r="X62" s="19"/>
      <c r="Y62" s="19"/>
      <c r="Z62" s="19"/>
      <c r="AA62" s="19"/>
    </row>
    <row r="63" spans="1:27" s="91" customFormat="1">
      <c r="A63" s="14" t="s">
        <v>7333</v>
      </c>
      <c r="B63" s="19" t="s">
        <v>263</v>
      </c>
      <c r="C63" s="19"/>
      <c r="D63" s="19" t="s">
        <v>2299</v>
      </c>
      <c r="E63" s="34">
        <v>42277</v>
      </c>
      <c r="F63" s="34">
        <v>41639</v>
      </c>
      <c r="G63" s="19"/>
      <c r="H63" s="19">
        <f t="shared" si="8"/>
        <v>0</v>
      </c>
      <c r="I63" s="19"/>
      <c r="J63" s="11" t="s">
        <v>594</v>
      </c>
      <c r="K63" s="19" t="str">
        <f t="shared" si="10"/>
        <v>x8</v>
      </c>
      <c r="L63" s="19" t="str">
        <f t="shared" si="1"/>
        <v>Investments other than participations</v>
      </c>
      <c r="M63" s="19"/>
      <c r="N63" s="19" t="s">
        <v>359</v>
      </c>
      <c r="O63" s="19"/>
      <c r="P63" s="19"/>
      <c r="Q63" s="19"/>
      <c r="R63" s="19"/>
      <c r="S63" s="34">
        <f t="shared" si="2"/>
        <v>41827</v>
      </c>
      <c r="T63" s="34">
        <f t="shared" si="3"/>
        <v>41639</v>
      </c>
      <c r="U63" s="34" t="str">
        <f t="shared" si="4"/>
        <v/>
      </c>
      <c r="V63" s="19"/>
      <c r="W63" s="19"/>
      <c r="X63" s="19"/>
      <c r="Y63" s="19"/>
      <c r="Z63" s="19"/>
      <c r="AA63" s="19"/>
    </row>
    <row r="64" spans="1:27" s="91" customFormat="1">
      <c r="A64" s="14" t="s">
        <v>7580</v>
      </c>
      <c r="B64" s="19" t="s">
        <v>264</v>
      </c>
      <c r="C64" s="19"/>
      <c r="D64" s="19" t="s">
        <v>2299</v>
      </c>
      <c r="E64" s="34">
        <v>42277</v>
      </c>
      <c r="F64" s="34" t="s">
        <v>6136</v>
      </c>
      <c r="G64" s="19"/>
      <c r="H64" s="19">
        <f t="shared" si="8"/>
        <v>2</v>
      </c>
      <c r="I64" s="19"/>
      <c r="J64" s="9" t="s">
        <v>597</v>
      </c>
      <c r="K64" s="19" t="str">
        <f t="shared" si="10"/>
        <v>x1</v>
      </c>
      <c r="L64" s="19" t="str">
        <f t="shared" si="1"/>
        <v>Cash and cash equivalents</v>
      </c>
      <c r="M64" s="19"/>
      <c r="N64" s="19" t="s">
        <v>359</v>
      </c>
      <c r="O64" s="19"/>
      <c r="P64" s="19"/>
      <c r="Q64" s="19"/>
      <c r="R64" s="19"/>
      <c r="S64" s="34">
        <f t="shared" si="2"/>
        <v>41827</v>
      </c>
      <c r="T64" s="34" t="str">
        <f t="shared" si="3"/>
        <v/>
      </c>
      <c r="U64" s="34" t="str">
        <f t="shared" si="4"/>
        <v/>
      </c>
      <c r="V64" s="19"/>
      <c r="W64" s="19"/>
      <c r="X64" s="19"/>
      <c r="Y64" s="19"/>
      <c r="Z64" s="19"/>
      <c r="AA64" s="19"/>
    </row>
    <row r="65" spans="1:27" s="91" customFormat="1">
      <c r="A65" s="14" t="s">
        <v>11479</v>
      </c>
      <c r="B65" s="19" t="s">
        <v>265</v>
      </c>
      <c r="C65" s="19"/>
      <c r="D65" s="19" t="s">
        <v>2299</v>
      </c>
      <c r="E65" s="34">
        <v>42277</v>
      </c>
      <c r="F65" s="34">
        <v>42566</v>
      </c>
      <c r="G65" s="19"/>
      <c r="H65" s="19">
        <f t="shared" si="8"/>
        <v>1</v>
      </c>
      <c r="I65" s="19"/>
      <c r="J65" s="9" t="s">
        <v>598</v>
      </c>
      <c r="K65" s="19" t="str">
        <f t="shared" si="10"/>
        <v>x26</v>
      </c>
      <c r="L65" s="19" t="str">
        <f t="shared" si="1"/>
        <v>Own use</v>
      </c>
      <c r="M65" s="19"/>
      <c r="N65" s="19" t="s">
        <v>359</v>
      </c>
      <c r="O65" s="19"/>
      <c r="P65" s="19"/>
      <c r="Q65" s="19"/>
      <c r="R65" s="19"/>
      <c r="S65" s="34">
        <f t="shared" si="2"/>
        <v>41827</v>
      </c>
      <c r="T65" s="34" t="str">
        <f t="shared" si="3"/>
        <v/>
      </c>
      <c r="U65" s="34" t="str">
        <f t="shared" si="4"/>
        <v/>
      </c>
      <c r="V65" s="19"/>
      <c r="W65" s="19"/>
      <c r="X65" s="19"/>
      <c r="Y65" s="19"/>
      <c r="Z65" s="19"/>
      <c r="AA65" s="19"/>
    </row>
    <row r="66" spans="1:27" s="91" customFormat="1">
      <c r="A66" s="19" t="s">
        <v>7722</v>
      </c>
      <c r="B66" s="19" t="s">
        <v>266</v>
      </c>
      <c r="C66" s="19"/>
      <c r="D66" s="19" t="s">
        <v>2299</v>
      </c>
      <c r="E66" s="34">
        <v>42277</v>
      </c>
      <c r="F66" s="34">
        <v>41639</v>
      </c>
      <c r="G66" s="19"/>
      <c r="H66" s="19">
        <f t="shared" si="8"/>
        <v>0</v>
      </c>
      <c r="I66" s="19"/>
      <c r="J66" s="9" t="s">
        <v>10796</v>
      </c>
      <c r="K66" s="19" t="str">
        <f t="shared" si="10"/>
        <v>x22</v>
      </c>
      <c r="L66" s="19" t="str">
        <f t="shared" si="1"/>
        <v>Other than investment, own use, own instruments held directly and cash and cash equivalents</v>
      </c>
      <c r="M66" s="19"/>
      <c r="N66" s="19" t="s">
        <v>359</v>
      </c>
      <c r="O66" s="19"/>
      <c r="P66" s="19"/>
      <c r="Q66" s="19"/>
      <c r="R66" s="19"/>
      <c r="S66" s="34">
        <f t="shared" si="2"/>
        <v>41827</v>
      </c>
      <c r="T66" s="34" t="str">
        <f t="shared" si="3"/>
        <v/>
      </c>
      <c r="U66" s="34">
        <f t="shared" si="4"/>
        <v>42277</v>
      </c>
      <c r="V66" s="19"/>
      <c r="W66" s="19"/>
      <c r="X66" s="19"/>
      <c r="Y66" s="19"/>
      <c r="Z66" s="19"/>
      <c r="AA66" s="19"/>
    </row>
    <row r="67" spans="1:27" s="91" customFormat="1">
      <c r="A67" s="19" t="s">
        <v>10896</v>
      </c>
      <c r="B67" s="19" t="s">
        <v>267</v>
      </c>
      <c r="C67" s="19"/>
      <c r="D67" s="19" t="s">
        <v>2299</v>
      </c>
      <c r="E67" s="34">
        <v>42277</v>
      </c>
      <c r="F67" s="34">
        <v>41639</v>
      </c>
      <c r="G67" s="34">
        <v>42277</v>
      </c>
      <c r="H67" s="19">
        <f t="shared" si="8"/>
        <v>1</v>
      </c>
      <c r="I67" s="19"/>
      <c r="J67" s="8" t="s">
        <v>10795</v>
      </c>
      <c r="K67" s="19" t="str">
        <f t="shared" si="10"/>
        <v>x25</v>
      </c>
      <c r="L67" s="19" t="str">
        <f t="shared" si="1"/>
        <v>Own instruments held directly</v>
      </c>
      <c r="M67" s="19"/>
      <c r="N67" s="19" t="s">
        <v>359</v>
      </c>
      <c r="O67" s="19"/>
      <c r="P67" s="19"/>
      <c r="Q67" s="19"/>
      <c r="R67" s="19"/>
      <c r="S67" s="34">
        <f t="shared" si="2"/>
        <v>41827</v>
      </c>
      <c r="T67" s="34" t="str">
        <f t="shared" si="3"/>
        <v/>
      </c>
      <c r="U67" s="34">
        <f t="shared" si="4"/>
        <v>42277</v>
      </c>
      <c r="V67" s="19"/>
      <c r="W67" s="19"/>
      <c r="X67" s="19"/>
      <c r="Y67" s="19"/>
      <c r="Z67" s="19"/>
      <c r="AA67" s="19"/>
    </row>
    <row r="68" spans="1:27" s="91" customFormat="1">
      <c r="A68" s="19" t="s">
        <v>10904</v>
      </c>
      <c r="B68" s="19" t="s">
        <v>268</v>
      </c>
      <c r="C68" s="19"/>
      <c r="D68" s="19" t="s">
        <v>2299</v>
      </c>
      <c r="E68" s="34">
        <v>42277</v>
      </c>
      <c r="F68" s="34">
        <v>41639</v>
      </c>
      <c r="G68" s="34">
        <v>42277</v>
      </c>
      <c r="H68" s="19">
        <f t="shared" si="8"/>
        <v>1</v>
      </c>
      <c r="I68" s="19"/>
      <c r="J68" s="6" t="s">
        <v>2203</v>
      </c>
      <c r="K68" s="19"/>
      <c r="L68" s="19"/>
      <c r="M68" s="19"/>
      <c r="N68" s="19"/>
      <c r="O68" s="19" t="s">
        <v>2299</v>
      </c>
      <c r="P68" s="19"/>
      <c r="Q68" s="19" t="s">
        <v>628</v>
      </c>
      <c r="R68" s="19"/>
      <c r="S68" s="34">
        <v>41827</v>
      </c>
      <c r="T68" s="34">
        <v>42566</v>
      </c>
      <c r="U68" s="34"/>
      <c r="V68" s="19"/>
      <c r="W68" s="19"/>
      <c r="X68" s="19"/>
      <c r="Y68" s="19"/>
      <c r="Z68" s="19"/>
      <c r="AA68" s="19"/>
    </row>
    <row r="69" spans="1:27" s="91" customFormat="1">
      <c r="A69" s="19" t="s">
        <v>7846</v>
      </c>
      <c r="B69" s="19" t="s">
        <v>269</v>
      </c>
      <c r="C69" s="19"/>
      <c r="D69" s="19" t="s">
        <v>2299</v>
      </c>
      <c r="E69" s="34">
        <v>42277</v>
      </c>
      <c r="F69" s="34">
        <v>41639</v>
      </c>
      <c r="G69" s="19"/>
      <c r="H69" s="19">
        <f>COUNTIF(K:K,B69)</f>
        <v>1</v>
      </c>
      <c r="I69" s="19"/>
      <c r="J69" s="7" t="s">
        <v>130</v>
      </c>
      <c r="K69" s="19" t="str">
        <f t="shared" ref="K69:K76" si="11">VLOOKUP(J69,$A$2:$B$88,2,FALSE)</f>
        <v>x0</v>
      </c>
      <c r="L69" s="19" t="str">
        <f t="shared" ref="L69:L104" si="12">J69</f>
        <v>Total/NA</v>
      </c>
      <c r="M69" s="19"/>
      <c r="N69" s="19"/>
      <c r="O69" s="19"/>
      <c r="P69" s="19"/>
      <c r="Q69" s="19"/>
      <c r="R69" s="19"/>
      <c r="S69" s="34">
        <f t="shared" ref="S69:S133" si="13">VLOOKUP(J69,A:G,5,FALSE)</f>
        <v>41827</v>
      </c>
      <c r="T69" s="34" t="str">
        <f t="shared" ref="T69:T133" si="14">IF(VLOOKUP(J69,A:G,6,FALSE)=0,"",VLOOKUP(J69,A:G,6,FALSE))</f>
        <v/>
      </c>
      <c r="U69" s="34" t="str">
        <f t="shared" ref="U69:U110" si="15">IF(VLOOKUP(J69,A:G,7,FALSE)=0,"",VLOOKUP(J69,A:G,7,FALSE))</f>
        <v/>
      </c>
      <c r="V69" s="19"/>
      <c r="W69" s="19"/>
      <c r="X69" s="19"/>
      <c r="Y69" s="19"/>
      <c r="Z69" s="19"/>
      <c r="AA69" s="19"/>
    </row>
    <row r="70" spans="1:27" s="91" customFormat="1">
      <c r="A70" s="14" t="s">
        <v>7937</v>
      </c>
      <c r="B70" s="19" t="s">
        <v>270</v>
      </c>
      <c r="C70" s="19"/>
      <c r="D70" s="19" t="s">
        <v>2299</v>
      </c>
      <c r="E70" s="34">
        <v>42277</v>
      </c>
      <c r="F70" s="34">
        <v>41639</v>
      </c>
      <c r="G70" s="19"/>
      <c r="H70" s="19">
        <f t="shared" ref="H70:H87" si="16">COUNTIF(J:J,A70)</f>
        <v>2</v>
      </c>
      <c r="I70" s="19"/>
      <c r="J70" s="8" t="s">
        <v>609</v>
      </c>
      <c r="K70" s="19" t="str">
        <f t="shared" si="11"/>
        <v>x10</v>
      </c>
      <c r="L70" s="19" t="str">
        <f t="shared" si="12"/>
        <v>Life [split applicable]</v>
      </c>
      <c r="M70" s="19"/>
      <c r="N70" s="19"/>
      <c r="O70" s="19"/>
      <c r="P70" s="19"/>
      <c r="Q70" s="19"/>
      <c r="R70" s="19"/>
      <c r="S70" s="34">
        <f t="shared" si="13"/>
        <v>41827</v>
      </c>
      <c r="T70" s="34" t="str">
        <f t="shared" si="14"/>
        <v/>
      </c>
      <c r="U70" s="34" t="str">
        <f t="shared" si="15"/>
        <v/>
      </c>
      <c r="V70" s="19"/>
      <c r="W70" s="19"/>
      <c r="X70" s="19"/>
      <c r="Y70" s="19"/>
      <c r="Z70" s="19"/>
      <c r="AA70" s="19"/>
    </row>
    <row r="71" spans="1:27" s="91" customFormat="1">
      <c r="A71" s="14" t="s">
        <v>7938</v>
      </c>
      <c r="B71" s="19" t="s">
        <v>271</v>
      </c>
      <c r="C71" s="19"/>
      <c r="D71" s="19" t="s">
        <v>2299</v>
      </c>
      <c r="E71" s="34">
        <v>42277</v>
      </c>
      <c r="F71" s="34">
        <v>41639</v>
      </c>
      <c r="G71" s="19"/>
      <c r="H71" s="19">
        <f t="shared" si="16"/>
        <v>2</v>
      </c>
      <c r="I71" s="19"/>
      <c r="J71" s="8" t="s">
        <v>610</v>
      </c>
      <c r="K71" s="19" t="str">
        <f t="shared" si="11"/>
        <v>x13</v>
      </c>
      <c r="L71" s="19" t="str">
        <f t="shared" si="12"/>
        <v>Non-life [split applicable]</v>
      </c>
      <c r="M71" s="19"/>
      <c r="N71" s="19"/>
      <c r="O71" s="19"/>
      <c r="P71" s="19"/>
      <c r="Q71" s="19"/>
      <c r="R71" s="19"/>
      <c r="S71" s="34">
        <f t="shared" si="13"/>
        <v>41827</v>
      </c>
      <c r="T71" s="34" t="str">
        <f t="shared" si="14"/>
        <v/>
      </c>
      <c r="U71" s="34" t="str">
        <f t="shared" si="15"/>
        <v/>
      </c>
      <c r="V71" s="19"/>
      <c r="W71" s="19"/>
      <c r="X71" s="19"/>
      <c r="Y71" s="19"/>
      <c r="Z71" s="19"/>
      <c r="AA71" s="19"/>
    </row>
    <row r="72" spans="1:27" s="91" customFormat="1">
      <c r="A72" s="14" t="s">
        <v>7939</v>
      </c>
      <c r="B72" s="19" t="s">
        <v>272</v>
      </c>
      <c r="C72" s="19"/>
      <c r="D72" s="19" t="s">
        <v>2299</v>
      </c>
      <c r="E72" s="34">
        <v>42277</v>
      </c>
      <c r="F72" s="34">
        <v>41639</v>
      </c>
      <c r="G72" s="19"/>
      <c r="H72" s="19">
        <f t="shared" si="16"/>
        <v>2</v>
      </c>
      <c r="I72" s="19"/>
      <c r="J72" s="8" t="s">
        <v>3985</v>
      </c>
      <c r="K72" s="19" t="str">
        <f t="shared" si="11"/>
        <v>x49</v>
      </c>
      <c r="L72" s="19" t="str">
        <f t="shared" si="12"/>
        <v>Shareholders' funds</v>
      </c>
      <c r="M72" s="19"/>
      <c r="N72" s="19"/>
      <c r="O72" s="19"/>
      <c r="P72" s="19"/>
      <c r="Q72" s="19"/>
      <c r="R72" s="19"/>
      <c r="S72" s="34">
        <f t="shared" si="13"/>
        <v>41827</v>
      </c>
      <c r="T72" s="34" t="str">
        <f t="shared" si="14"/>
        <v/>
      </c>
      <c r="U72" s="34" t="str">
        <f t="shared" si="15"/>
        <v/>
      </c>
      <c r="V72" s="19"/>
      <c r="W72" s="19"/>
      <c r="X72" s="19"/>
      <c r="Y72" s="19"/>
      <c r="Z72" s="19"/>
      <c r="AA72" s="19"/>
    </row>
    <row r="73" spans="1:27" s="91" customFormat="1">
      <c r="A73" s="14" t="s">
        <v>8195</v>
      </c>
      <c r="B73" s="19" t="s">
        <v>273</v>
      </c>
      <c r="C73" s="19"/>
      <c r="D73" s="19" t="s">
        <v>2299</v>
      </c>
      <c r="E73" s="34">
        <v>42277</v>
      </c>
      <c r="F73" s="34" t="s">
        <v>6136</v>
      </c>
      <c r="G73" s="19"/>
      <c r="H73" s="19">
        <f t="shared" si="16"/>
        <v>1</v>
      </c>
      <c r="I73" s="19"/>
      <c r="J73" s="8" t="s">
        <v>611</v>
      </c>
      <c r="K73" s="19" t="str">
        <f t="shared" si="11"/>
        <v>x3</v>
      </c>
      <c r="L73" s="19" t="str">
        <f t="shared" si="12"/>
        <v>General [no split]</v>
      </c>
      <c r="M73" s="19"/>
      <c r="N73" s="19"/>
      <c r="O73" s="19"/>
      <c r="P73" s="19"/>
      <c r="Q73" s="19"/>
      <c r="R73" s="19"/>
      <c r="S73" s="34">
        <f t="shared" si="13"/>
        <v>41827</v>
      </c>
      <c r="T73" s="34" t="str">
        <f t="shared" si="14"/>
        <v/>
      </c>
      <c r="U73" s="34" t="str">
        <f t="shared" si="15"/>
        <v/>
      </c>
      <c r="V73" s="19"/>
      <c r="W73" s="19"/>
      <c r="X73" s="19"/>
      <c r="Y73" s="19"/>
      <c r="Z73" s="19"/>
      <c r="AA73" s="19"/>
    </row>
    <row r="74" spans="1:27" s="91" customFormat="1">
      <c r="A74" s="14" t="s">
        <v>8198</v>
      </c>
      <c r="B74" s="19" t="s">
        <v>274</v>
      </c>
      <c r="C74" s="19"/>
      <c r="D74" s="19" t="s">
        <v>2299</v>
      </c>
      <c r="E74" s="34">
        <v>42277</v>
      </c>
      <c r="F74" s="34" t="s">
        <v>6136</v>
      </c>
      <c r="G74" s="19"/>
      <c r="H74" s="19">
        <f t="shared" si="16"/>
        <v>1</v>
      </c>
      <c r="I74" s="19"/>
      <c r="J74" s="8" t="s">
        <v>11473</v>
      </c>
      <c r="K74" s="19" t="str">
        <f t="shared" si="11"/>
        <v>x40</v>
      </c>
      <c r="L74" s="19" t="str">
        <f t="shared" si="12"/>
        <v>Material Ring Fenced Funds</v>
      </c>
      <c r="M74" s="19"/>
      <c r="N74" s="19"/>
      <c r="O74" s="19"/>
      <c r="P74" s="19"/>
      <c r="Q74" s="19"/>
      <c r="R74" s="19"/>
      <c r="S74" s="34">
        <f t="shared" si="13"/>
        <v>41827</v>
      </c>
      <c r="T74" s="34" t="str">
        <f t="shared" si="14"/>
        <v/>
      </c>
      <c r="U74" s="34">
        <f t="shared" si="15"/>
        <v>42566</v>
      </c>
      <c r="V74" s="19"/>
      <c r="W74" s="19"/>
      <c r="X74" s="19"/>
      <c r="Y74" s="19"/>
      <c r="Z74" s="19"/>
      <c r="AA74" s="19"/>
    </row>
    <row r="75" spans="1:27" s="91" customFormat="1">
      <c r="A75" s="14" t="s">
        <v>8196</v>
      </c>
      <c r="B75" s="19" t="s">
        <v>275</v>
      </c>
      <c r="C75" s="19"/>
      <c r="D75" s="19" t="s">
        <v>2299</v>
      </c>
      <c r="E75" s="34">
        <v>42277</v>
      </c>
      <c r="F75" s="34" t="s">
        <v>6136</v>
      </c>
      <c r="G75" s="19"/>
      <c r="H75" s="19">
        <f t="shared" si="16"/>
        <v>1</v>
      </c>
      <c r="I75" s="19"/>
      <c r="J75" s="8" t="s">
        <v>613</v>
      </c>
      <c r="K75" s="19" t="str">
        <f t="shared" si="11"/>
        <v>x9</v>
      </c>
      <c r="L75" s="19" t="str">
        <f t="shared" si="12"/>
        <v>Issued by the undertaking</v>
      </c>
      <c r="M75" s="19"/>
      <c r="N75" s="19"/>
      <c r="O75" s="19"/>
      <c r="P75" s="19"/>
      <c r="Q75" s="19"/>
      <c r="R75" s="19"/>
      <c r="S75" s="34">
        <f t="shared" si="13"/>
        <v>41827</v>
      </c>
      <c r="T75" s="34" t="str">
        <f t="shared" si="14"/>
        <v/>
      </c>
      <c r="U75" s="34" t="str">
        <f t="shared" si="15"/>
        <v/>
      </c>
      <c r="V75" s="19"/>
      <c r="W75" s="19"/>
      <c r="X75" s="19"/>
      <c r="Y75" s="19"/>
      <c r="Z75" s="19"/>
      <c r="AA75" s="19"/>
    </row>
    <row r="76" spans="1:27" s="91" customFormat="1">
      <c r="A76" s="14" t="s">
        <v>8197</v>
      </c>
      <c r="B76" s="19" t="s">
        <v>276</v>
      </c>
      <c r="C76" s="19"/>
      <c r="D76" s="19" t="s">
        <v>2299</v>
      </c>
      <c r="E76" s="34">
        <v>42277</v>
      </c>
      <c r="F76" s="34" t="s">
        <v>6136</v>
      </c>
      <c r="G76" s="19"/>
      <c r="H76" s="19">
        <f t="shared" si="16"/>
        <v>1</v>
      </c>
      <c r="I76" s="19"/>
      <c r="J76" s="8" t="s">
        <v>614</v>
      </c>
      <c r="K76" s="19" t="str">
        <f t="shared" si="11"/>
        <v>x39</v>
      </c>
      <c r="L76" s="19" t="str">
        <f t="shared" si="12"/>
        <v>Related to the undertakings’ liabilities</v>
      </c>
      <c r="M76" s="19"/>
      <c r="N76" s="19"/>
      <c r="O76" s="19"/>
      <c r="P76" s="19"/>
      <c r="Q76" s="19"/>
      <c r="R76" s="19"/>
      <c r="S76" s="34">
        <f t="shared" si="13"/>
        <v>41827</v>
      </c>
      <c r="T76" s="34" t="str">
        <f t="shared" si="14"/>
        <v/>
      </c>
      <c r="U76" s="34" t="str">
        <f t="shared" si="15"/>
        <v/>
      </c>
      <c r="V76" s="19"/>
      <c r="W76" s="19"/>
      <c r="X76" s="19"/>
      <c r="Y76" s="19"/>
      <c r="Z76" s="19"/>
      <c r="AA76" s="19"/>
    </row>
    <row r="77" spans="1:27" s="91" customFormat="1">
      <c r="A77" s="14" t="s">
        <v>10142</v>
      </c>
      <c r="B77" s="19" t="s">
        <v>277</v>
      </c>
      <c r="C77" s="19"/>
      <c r="D77" s="19" t="s">
        <v>2299</v>
      </c>
      <c r="E77" s="34">
        <v>42277</v>
      </c>
      <c r="F77" s="34">
        <v>41639</v>
      </c>
      <c r="G77" s="19"/>
      <c r="H77" s="19">
        <f t="shared" si="16"/>
        <v>0</v>
      </c>
      <c r="I77" s="19"/>
      <c r="J77" s="6" t="s">
        <v>2204</v>
      </c>
      <c r="K77" s="19"/>
      <c r="L77" s="19"/>
      <c r="M77" s="19"/>
      <c r="N77" s="19"/>
      <c r="O77" s="19" t="s">
        <v>2299</v>
      </c>
      <c r="P77" s="19"/>
      <c r="Q77" s="19" t="s">
        <v>10645</v>
      </c>
      <c r="R77" s="19"/>
      <c r="S77" s="34">
        <v>41827</v>
      </c>
      <c r="T77" s="34"/>
      <c r="U77" s="34"/>
      <c r="V77" s="19"/>
      <c r="W77" s="19"/>
      <c r="X77" s="19"/>
      <c r="Y77" s="19"/>
      <c r="Z77" s="19"/>
      <c r="AA77" s="19"/>
    </row>
    <row r="78" spans="1:27" s="91" customFormat="1">
      <c r="A78" s="14" t="s">
        <v>10143</v>
      </c>
      <c r="B78" s="19" t="s">
        <v>278</v>
      </c>
      <c r="C78" s="19"/>
      <c r="D78" s="19" t="s">
        <v>2299</v>
      </c>
      <c r="E78" s="34">
        <v>42277</v>
      </c>
      <c r="F78" s="34">
        <v>41639</v>
      </c>
      <c r="G78" s="19"/>
      <c r="H78" s="19">
        <f t="shared" si="16"/>
        <v>0</v>
      </c>
      <c r="I78" s="19"/>
      <c r="J78" s="7" t="s">
        <v>130</v>
      </c>
      <c r="K78" s="19" t="str">
        <f>VLOOKUP(J78,$A$2:$B$88,2,FALSE)</f>
        <v>x0</v>
      </c>
      <c r="L78" s="19" t="str">
        <f t="shared" si="12"/>
        <v>Total/NA</v>
      </c>
      <c r="M78" s="19"/>
      <c r="N78" s="19"/>
      <c r="O78" s="19"/>
      <c r="P78" s="19"/>
      <c r="Q78" s="19"/>
      <c r="R78" s="19"/>
      <c r="S78" s="34">
        <f t="shared" si="13"/>
        <v>41827</v>
      </c>
      <c r="T78" s="34" t="str">
        <f t="shared" si="14"/>
        <v/>
      </c>
      <c r="U78" s="34" t="str">
        <f t="shared" si="15"/>
        <v/>
      </c>
      <c r="V78" s="19"/>
      <c r="W78" s="19"/>
      <c r="X78" s="19"/>
      <c r="Y78" s="19"/>
      <c r="Z78" s="19"/>
      <c r="AA78" s="19"/>
    </row>
    <row r="79" spans="1:27" s="91" customFormat="1">
      <c r="A79" s="14" t="s">
        <v>10144</v>
      </c>
      <c r="B79" s="19" t="s">
        <v>279</v>
      </c>
      <c r="C79" s="19"/>
      <c r="D79" s="19" t="s">
        <v>2299</v>
      </c>
      <c r="E79" s="34">
        <v>42277</v>
      </c>
      <c r="F79" s="34">
        <v>41639</v>
      </c>
      <c r="G79" s="19"/>
      <c r="H79" s="19">
        <f t="shared" si="16"/>
        <v>0</v>
      </c>
      <c r="I79" s="19"/>
      <c r="J79" s="8" t="s">
        <v>615</v>
      </c>
      <c r="K79" s="19" t="str">
        <f>VLOOKUP(J79,$A$2:$B$88,2,FALSE)</f>
        <v>x12</v>
      </c>
      <c r="L79" s="19" t="str">
        <f t="shared" si="12"/>
        <v>Micro hedge [MI]</v>
      </c>
      <c r="M79" s="19"/>
      <c r="N79" s="19"/>
      <c r="O79" s="19"/>
      <c r="P79" s="19"/>
      <c r="Q79" s="19"/>
      <c r="R79" s="19"/>
      <c r="S79" s="34">
        <f t="shared" si="13"/>
        <v>41827</v>
      </c>
      <c r="T79" s="34" t="str">
        <f t="shared" si="14"/>
        <v/>
      </c>
      <c r="U79" s="34" t="str">
        <f t="shared" si="15"/>
        <v/>
      </c>
      <c r="V79" s="19"/>
      <c r="W79" s="19"/>
      <c r="X79" s="19"/>
      <c r="Y79" s="19"/>
      <c r="Z79" s="19"/>
      <c r="AA79" s="19"/>
    </row>
    <row r="80" spans="1:27" s="91" customFormat="1">
      <c r="A80" s="14" t="s">
        <v>9693</v>
      </c>
      <c r="B80" s="19" t="s">
        <v>280</v>
      </c>
      <c r="C80" s="19"/>
      <c r="D80" s="19" t="s">
        <v>2299</v>
      </c>
      <c r="E80" s="34">
        <v>42277</v>
      </c>
      <c r="F80" s="34">
        <v>41639</v>
      </c>
      <c r="G80" s="19"/>
      <c r="H80" s="19">
        <f t="shared" si="16"/>
        <v>0</v>
      </c>
      <c r="I80" s="19"/>
      <c r="J80" s="8" t="s">
        <v>616</v>
      </c>
      <c r="K80" s="19" t="str">
        <f>VLOOKUP(J80,$A$2:$B$88,2,FALSE)</f>
        <v>x11</v>
      </c>
      <c r="L80" s="19" t="str">
        <f t="shared" si="12"/>
        <v>Macro hedge [MA]</v>
      </c>
      <c r="M80" s="19"/>
      <c r="N80" s="19"/>
      <c r="O80" s="19"/>
      <c r="P80" s="19"/>
      <c r="Q80" s="19"/>
      <c r="R80" s="19"/>
      <c r="S80" s="34">
        <f t="shared" si="13"/>
        <v>41827</v>
      </c>
      <c r="T80" s="34" t="str">
        <f t="shared" si="14"/>
        <v/>
      </c>
      <c r="U80" s="34" t="str">
        <f t="shared" si="15"/>
        <v/>
      </c>
      <c r="V80" s="19"/>
      <c r="W80" s="19"/>
      <c r="X80" s="19"/>
      <c r="Y80" s="19"/>
      <c r="Z80" s="19"/>
      <c r="AA80" s="19"/>
    </row>
    <row r="81" spans="1:27" s="91" customFormat="1">
      <c r="A81" s="14" t="s">
        <v>9696</v>
      </c>
      <c r="B81" s="19" t="s">
        <v>281</v>
      </c>
      <c r="C81" s="19"/>
      <c r="D81" s="19" t="s">
        <v>2299</v>
      </c>
      <c r="E81" s="34">
        <v>42277</v>
      </c>
      <c r="F81" s="34" t="s">
        <v>6136</v>
      </c>
      <c r="G81" s="19"/>
      <c r="H81" s="19">
        <f t="shared" si="16"/>
        <v>1</v>
      </c>
      <c r="I81" s="19"/>
      <c r="J81" s="8" t="s">
        <v>617</v>
      </c>
      <c r="K81" s="19" t="str">
        <f>VLOOKUP(J81,$A$2:$B$88,2,FALSE)</f>
        <v>x2</v>
      </c>
      <c r="L81" s="19" t="str">
        <f t="shared" si="12"/>
        <v>Efficient portfolio management [EPM]</v>
      </c>
      <c r="M81" s="19"/>
      <c r="N81" s="19"/>
      <c r="O81" s="19"/>
      <c r="P81" s="19"/>
      <c r="Q81" s="19"/>
      <c r="R81" s="19"/>
      <c r="S81" s="34">
        <f t="shared" si="13"/>
        <v>41827</v>
      </c>
      <c r="T81" s="34" t="str">
        <f t="shared" si="14"/>
        <v/>
      </c>
      <c r="U81" s="34" t="str">
        <f t="shared" si="15"/>
        <v/>
      </c>
      <c r="V81" s="19"/>
      <c r="W81" s="19"/>
      <c r="X81" s="19"/>
      <c r="Y81" s="19"/>
      <c r="Z81" s="19"/>
      <c r="AA81" s="19"/>
    </row>
    <row r="82" spans="1:27" s="91" customFormat="1">
      <c r="A82" s="14" t="s">
        <v>9697</v>
      </c>
      <c r="B82" s="19" t="s">
        <v>282</v>
      </c>
      <c r="C82" s="19"/>
      <c r="D82" s="19" t="s">
        <v>2299</v>
      </c>
      <c r="E82" s="34">
        <v>42277</v>
      </c>
      <c r="F82" s="34" t="s">
        <v>6136</v>
      </c>
      <c r="G82" s="19"/>
      <c r="H82" s="19">
        <f t="shared" si="16"/>
        <v>1</v>
      </c>
      <c r="I82" s="19"/>
      <c r="J82" s="6" t="s">
        <v>2254</v>
      </c>
      <c r="K82" s="19"/>
      <c r="L82" s="19"/>
      <c r="M82" s="19"/>
      <c r="N82" s="19"/>
      <c r="O82" s="19" t="s">
        <v>2299</v>
      </c>
      <c r="P82" s="19"/>
      <c r="Q82" s="19" t="s">
        <v>10645</v>
      </c>
      <c r="R82" s="19"/>
      <c r="S82" s="34">
        <v>41827</v>
      </c>
      <c r="T82" s="34"/>
      <c r="U82" s="34"/>
      <c r="V82" s="19"/>
      <c r="W82" s="19"/>
      <c r="X82" s="19"/>
      <c r="Y82" s="19"/>
      <c r="Z82" s="19"/>
      <c r="AA82" s="19"/>
    </row>
    <row r="83" spans="1:27" s="91" customFormat="1">
      <c r="A83" s="14" t="s">
        <v>11270</v>
      </c>
      <c r="B83" s="19" t="s">
        <v>283</v>
      </c>
      <c r="C83" s="19"/>
      <c r="D83" s="19" t="s">
        <v>2299</v>
      </c>
      <c r="E83" s="34">
        <v>42277</v>
      </c>
      <c r="F83" s="34" t="s">
        <v>6136</v>
      </c>
      <c r="G83" s="34">
        <v>42277</v>
      </c>
      <c r="H83" s="19">
        <f t="shared" si="16"/>
        <v>1</v>
      </c>
      <c r="I83" s="19"/>
      <c r="J83" s="7" t="s">
        <v>2253</v>
      </c>
      <c r="K83" s="19" t="str">
        <f>VLOOKUP(J83,$A$2:$B$122,2,FALSE)</f>
        <v>x42</v>
      </c>
      <c r="L83" s="19" t="str">
        <f t="shared" si="12"/>
        <v>Securitisation assets related to cedant held in trust with other third party than cedant/sponsor</v>
      </c>
      <c r="M83" s="19"/>
      <c r="N83" s="19"/>
      <c r="O83" s="19"/>
      <c r="P83" s="19"/>
      <c r="Q83" s="19"/>
      <c r="R83" s="19"/>
      <c r="S83" s="34">
        <f t="shared" si="13"/>
        <v>41827</v>
      </c>
      <c r="T83" s="34" t="str">
        <f t="shared" si="14"/>
        <v/>
      </c>
      <c r="U83" s="34" t="str">
        <f t="shared" si="15"/>
        <v/>
      </c>
      <c r="V83" s="19"/>
      <c r="W83" s="19"/>
      <c r="X83" s="19"/>
      <c r="Y83" s="19"/>
      <c r="Z83" s="19"/>
      <c r="AA83" s="19"/>
    </row>
    <row r="84" spans="1:27" s="91" customFormat="1">
      <c r="A84" s="14" t="s">
        <v>9698</v>
      </c>
      <c r="B84" s="19" t="s">
        <v>284</v>
      </c>
      <c r="C84" s="19"/>
      <c r="D84" s="19" t="s">
        <v>2299</v>
      </c>
      <c r="E84" s="34">
        <v>42277</v>
      </c>
      <c r="F84" s="34" t="s">
        <v>6136</v>
      </c>
      <c r="G84" s="19"/>
      <c r="H84" s="19">
        <f t="shared" si="16"/>
        <v>1</v>
      </c>
      <c r="I84" s="19"/>
      <c r="J84" s="7" t="s">
        <v>2252</v>
      </c>
      <c r="K84" s="19" t="str">
        <f>VLOOKUP(J84,$A$2:$B$122,2,FALSE)</f>
        <v>x41</v>
      </c>
      <c r="L84" s="19" t="str">
        <f t="shared" si="12"/>
        <v>Securitisation assets not related to cedant held in trust with other third party than cedant/sponsor</v>
      </c>
      <c r="M84" s="19"/>
      <c r="N84" s="19"/>
      <c r="O84" s="19"/>
      <c r="P84" s="19"/>
      <c r="Q84" s="19"/>
      <c r="R84" s="19"/>
      <c r="S84" s="34">
        <f t="shared" si="13"/>
        <v>41827</v>
      </c>
      <c r="T84" s="34" t="str">
        <f t="shared" si="14"/>
        <v/>
      </c>
      <c r="U84" s="34" t="str">
        <f t="shared" si="15"/>
        <v/>
      </c>
      <c r="V84" s="19"/>
      <c r="W84" s="19"/>
      <c r="X84" s="19"/>
      <c r="Y84" s="19"/>
      <c r="Z84" s="19"/>
      <c r="AA84" s="19"/>
    </row>
    <row r="85" spans="1:27" s="91" customFormat="1">
      <c r="A85" s="14" t="s">
        <v>9699</v>
      </c>
      <c r="B85" s="19" t="s">
        <v>285</v>
      </c>
      <c r="C85" s="19"/>
      <c r="D85" s="19" t="s">
        <v>2299</v>
      </c>
      <c r="E85" s="34">
        <v>42277</v>
      </c>
      <c r="F85" s="34" t="s">
        <v>6136</v>
      </c>
      <c r="G85" s="19"/>
      <c r="H85" s="19">
        <f t="shared" si="16"/>
        <v>1</v>
      </c>
      <c r="I85" s="19"/>
      <c r="J85" s="6" t="s">
        <v>2216</v>
      </c>
      <c r="K85" s="19"/>
      <c r="L85" s="19"/>
      <c r="M85" s="19"/>
      <c r="N85" s="19"/>
      <c r="O85" s="19" t="s">
        <v>2299</v>
      </c>
      <c r="P85" s="19"/>
      <c r="Q85" s="19" t="s">
        <v>628</v>
      </c>
      <c r="R85" s="19"/>
      <c r="S85" s="34">
        <v>41827</v>
      </c>
      <c r="T85" s="34">
        <v>42277</v>
      </c>
      <c r="U85" s="34"/>
      <c r="V85" s="19"/>
      <c r="W85" s="19"/>
      <c r="X85" s="19"/>
      <c r="Y85" s="19"/>
      <c r="Z85" s="19"/>
      <c r="AA85" s="19"/>
    </row>
    <row r="86" spans="1:27" s="91" customFormat="1">
      <c r="A86" s="14" t="s">
        <v>9700</v>
      </c>
      <c r="B86" s="19" t="s">
        <v>286</v>
      </c>
      <c r="C86" s="19"/>
      <c r="D86" s="19" t="s">
        <v>2299</v>
      </c>
      <c r="E86" s="34">
        <v>42277</v>
      </c>
      <c r="F86" s="34" t="s">
        <v>6136</v>
      </c>
      <c r="G86" s="19"/>
      <c r="H86" s="19">
        <f t="shared" si="16"/>
        <v>1</v>
      </c>
      <c r="I86" s="19"/>
      <c r="J86" s="7" t="s">
        <v>130</v>
      </c>
      <c r="K86" s="19" t="str">
        <f>VLOOKUP(J86,$A$2:$B$88,2,FALSE)</f>
        <v>x0</v>
      </c>
      <c r="L86" s="19" t="str">
        <f t="shared" si="12"/>
        <v>Total/NA</v>
      </c>
      <c r="M86" s="19" t="s">
        <v>358</v>
      </c>
      <c r="N86" s="19"/>
      <c r="O86" s="19"/>
      <c r="P86" s="19"/>
      <c r="Q86" s="19"/>
      <c r="R86" s="19"/>
      <c r="S86" s="34">
        <f t="shared" si="13"/>
        <v>41827</v>
      </c>
      <c r="T86" s="34" t="str">
        <f t="shared" si="14"/>
        <v/>
      </c>
      <c r="U86" s="34" t="str">
        <f t="shared" si="15"/>
        <v/>
      </c>
      <c r="V86" s="19"/>
      <c r="W86" s="19"/>
      <c r="X86" s="19"/>
      <c r="Y86" s="19"/>
      <c r="Z86" s="19"/>
      <c r="AA86" s="19"/>
    </row>
    <row r="87" spans="1:27" s="91" customFormat="1">
      <c r="A87" s="14" t="s">
        <v>9947</v>
      </c>
      <c r="B87" s="19" t="s">
        <v>287</v>
      </c>
      <c r="C87" s="19"/>
      <c r="D87" s="19" t="s">
        <v>2299</v>
      </c>
      <c r="E87" s="34">
        <v>42277</v>
      </c>
      <c r="F87" s="34" t="s">
        <v>6136</v>
      </c>
      <c r="G87" s="19"/>
      <c r="H87" s="19">
        <f t="shared" si="16"/>
        <v>1</v>
      </c>
      <c r="I87" s="19"/>
      <c r="J87" s="8" t="s">
        <v>3992</v>
      </c>
      <c r="K87" s="19" t="str">
        <f>VLOOKUP(J87,$A$2:$B$88,2,FALSE)</f>
        <v>x4</v>
      </c>
      <c r="L87" s="19" t="str">
        <f t="shared" si="12"/>
        <v>Reporting activity by RFF</v>
      </c>
      <c r="M87" s="19"/>
      <c r="N87" s="19" t="s">
        <v>359</v>
      </c>
      <c r="O87" s="19"/>
      <c r="P87" s="19"/>
      <c r="Q87" s="19"/>
      <c r="R87" s="19"/>
      <c r="S87" s="34">
        <f t="shared" si="13"/>
        <v>41827</v>
      </c>
      <c r="T87" s="34" t="str">
        <f t="shared" si="14"/>
        <v/>
      </c>
      <c r="U87" s="34" t="str">
        <f t="shared" si="15"/>
        <v/>
      </c>
      <c r="V87" s="19"/>
      <c r="W87" s="19"/>
      <c r="X87" s="19"/>
      <c r="Y87" s="19"/>
      <c r="Z87" s="19"/>
      <c r="AA87" s="19"/>
    </row>
    <row r="88" spans="1:27" s="91" customFormat="1">
      <c r="A88" s="14" t="s">
        <v>9999</v>
      </c>
      <c r="B88" s="19" t="s">
        <v>288</v>
      </c>
      <c r="C88" s="19"/>
      <c r="D88" s="19" t="s">
        <v>2299</v>
      </c>
      <c r="E88" s="34">
        <v>42277</v>
      </c>
      <c r="F88" s="34">
        <v>41639</v>
      </c>
      <c r="G88" s="19"/>
      <c r="H88" s="19">
        <f>COUNTIF(K:K,B88)</f>
        <v>1</v>
      </c>
      <c r="I88" s="19"/>
      <c r="J88" s="8" t="s">
        <v>3993</v>
      </c>
      <c r="K88" s="19" t="str">
        <f>VLOOKUP(J88,$A$2:$B$88,2,FALSE)</f>
        <v>x17</v>
      </c>
      <c r="L88" s="19" t="str">
        <f t="shared" si="12"/>
        <v>Not reporting activity by RFF</v>
      </c>
      <c r="M88" s="19"/>
      <c r="N88" s="19" t="s">
        <v>359</v>
      </c>
      <c r="O88" s="19"/>
      <c r="P88" s="19"/>
      <c r="Q88" s="19"/>
      <c r="R88" s="19"/>
      <c r="S88" s="34">
        <f t="shared" si="13"/>
        <v>41827</v>
      </c>
      <c r="T88" s="34" t="str">
        <f t="shared" si="14"/>
        <v/>
      </c>
      <c r="U88" s="34" t="str">
        <f t="shared" si="15"/>
        <v/>
      </c>
      <c r="V88" s="19"/>
      <c r="W88" s="19"/>
      <c r="X88" s="19"/>
      <c r="Y88" s="19"/>
      <c r="Z88" s="19"/>
      <c r="AA88" s="19"/>
    </row>
    <row r="89" spans="1:27" s="91" customFormat="1">
      <c r="A89" s="19" t="s">
        <v>10920</v>
      </c>
      <c r="B89" s="19" t="s">
        <v>289</v>
      </c>
      <c r="C89" s="19"/>
      <c r="D89" s="19" t="s">
        <v>2299</v>
      </c>
      <c r="E89" s="34">
        <v>42277</v>
      </c>
      <c r="F89" s="34">
        <v>41639</v>
      </c>
      <c r="G89" s="34">
        <v>42277</v>
      </c>
      <c r="H89" s="19">
        <f>COUNTIF(K:K,B89)</f>
        <v>1</v>
      </c>
      <c r="I89" s="19"/>
      <c r="J89" s="6" t="s">
        <v>2251</v>
      </c>
      <c r="K89" s="19"/>
      <c r="L89" s="19"/>
      <c r="M89" s="19"/>
      <c r="N89" s="19"/>
      <c r="O89" s="19" t="s">
        <v>2299</v>
      </c>
      <c r="P89" s="19"/>
      <c r="Q89" s="19" t="s">
        <v>628</v>
      </c>
      <c r="R89" s="19"/>
      <c r="S89" s="34">
        <v>41827</v>
      </c>
      <c r="T89" s="34">
        <v>42566</v>
      </c>
      <c r="U89" s="34"/>
      <c r="V89" s="19"/>
      <c r="W89" s="19"/>
      <c r="X89" s="19"/>
      <c r="Y89" s="19"/>
      <c r="Z89" s="19"/>
      <c r="AA89" s="19"/>
    </row>
    <row r="90" spans="1:27" s="91" customFormat="1">
      <c r="A90" s="19" t="s">
        <v>10000</v>
      </c>
      <c r="B90" s="19" t="s">
        <v>290</v>
      </c>
      <c r="C90" s="19"/>
      <c r="D90" s="19" t="s">
        <v>2299</v>
      </c>
      <c r="E90" s="34">
        <v>42277</v>
      </c>
      <c r="F90" s="34">
        <v>41639</v>
      </c>
      <c r="G90" s="19"/>
      <c r="H90" s="19">
        <f>COUNTIF(K:K,B90)</f>
        <v>1</v>
      </c>
      <c r="I90" s="19"/>
      <c r="J90" s="7" t="s">
        <v>130</v>
      </c>
      <c r="K90" s="19" t="str">
        <f>VLOOKUP(J90,$A$2:$B$88,2,FALSE)</f>
        <v>x0</v>
      </c>
      <c r="L90" s="19" t="str">
        <f t="shared" si="12"/>
        <v>Total/NA</v>
      </c>
      <c r="M90" s="19"/>
      <c r="N90" s="19"/>
      <c r="O90" s="19"/>
      <c r="P90" s="19"/>
      <c r="Q90" s="19"/>
      <c r="R90" s="19"/>
      <c r="S90" s="34">
        <f t="shared" si="13"/>
        <v>41827</v>
      </c>
      <c r="T90" s="34" t="str">
        <f t="shared" si="14"/>
        <v/>
      </c>
      <c r="U90" s="34" t="str">
        <f t="shared" si="15"/>
        <v/>
      </c>
      <c r="V90" s="19"/>
      <c r="W90" s="19"/>
      <c r="X90" s="19"/>
      <c r="Y90" s="19"/>
      <c r="Z90" s="19"/>
      <c r="AA90" s="19"/>
    </row>
    <row r="91" spans="1:27" s="91" customFormat="1">
      <c r="A91" s="19" t="s">
        <v>10001</v>
      </c>
      <c r="B91" s="19" t="s">
        <v>291</v>
      </c>
      <c r="C91" s="19"/>
      <c r="D91" s="19" t="s">
        <v>2299</v>
      </c>
      <c r="E91" s="34">
        <v>42277</v>
      </c>
      <c r="F91" s="34">
        <v>41639</v>
      </c>
      <c r="G91" s="19"/>
      <c r="H91" s="19">
        <f>COUNTIF(K:K,B91)</f>
        <v>1</v>
      </c>
      <c r="I91" s="19"/>
      <c r="J91" s="8" t="s">
        <v>11473</v>
      </c>
      <c r="K91" s="19" t="str">
        <f>VLOOKUP(J91,$A$2:$B$88,2,FALSE)</f>
        <v>x40</v>
      </c>
      <c r="L91" s="19" t="str">
        <f t="shared" si="12"/>
        <v>Material Ring Fenced Funds</v>
      </c>
      <c r="M91" s="19"/>
      <c r="N91" s="19"/>
      <c r="O91" s="19"/>
      <c r="P91" s="19"/>
      <c r="Q91" s="19"/>
      <c r="R91" s="19"/>
      <c r="S91" s="34">
        <f t="shared" si="13"/>
        <v>41827</v>
      </c>
      <c r="T91" s="34" t="str">
        <f t="shared" si="14"/>
        <v/>
      </c>
      <c r="U91" s="34">
        <f t="shared" si="15"/>
        <v>42566</v>
      </c>
      <c r="V91" s="19"/>
      <c r="W91" s="19"/>
      <c r="X91" s="19"/>
      <c r="Y91" s="19"/>
      <c r="Z91" s="19"/>
      <c r="AA91" s="19"/>
    </row>
    <row r="92" spans="1:27" s="91" customFormat="1">
      <c r="A92" s="19" t="s">
        <v>10040</v>
      </c>
      <c r="B92" s="19" t="s">
        <v>292</v>
      </c>
      <c r="C92" s="19"/>
      <c r="D92" s="19" t="s">
        <v>2299</v>
      </c>
      <c r="E92" s="34">
        <v>42277</v>
      </c>
      <c r="F92" s="34" t="s">
        <v>6136</v>
      </c>
      <c r="G92" s="19"/>
      <c r="H92" s="19">
        <f t="shared" ref="H92:H107" si="17">COUNTIF(J:J,A92)</f>
        <v>1</v>
      </c>
      <c r="I92" s="19"/>
      <c r="J92" s="8" t="s">
        <v>608</v>
      </c>
      <c r="K92" s="19" t="str">
        <f>VLOOKUP(J92,$A$2:$B$88,2,FALSE)</f>
        <v>x24</v>
      </c>
      <c r="L92" s="19" t="str">
        <f t="shared" si="12"/>
        <v>Other than ring fenced funds</v>
      </c>
      <c r="M92" s="19"/>
      <c r="N92" s="19"/>
      <c r="O92" s="19"/>
      <c r="P92" s="19"/>
      <c r="Q92" s="19"/>
      <c r="R92" s="19"/>
      <c r="S92" s="34">
        <f t="shared" si="13"/>
        <v>41827</v>
      </c>
      <c r="T92" s="34" t="str">
        <f t="shared" si="14"/>
        <v/>
      </c>
      <c r="U92" s="34" t="str">
        <f t="shared" si="15"/>
        <v/>
      </c>
      <c r="V92" s="19"/>
      <c r="W92" s="19"/>
      <c r="X92" s="19"/>
      <c r="Y92" s="19"/>
      <c r="Z92" s="19"/>
      <c r="AA92" s="19"/>
    </row>
    <row r="93" spans="1:27" s="91" customFormat="1">
      <c r="A93" s="19" t="s">
        <v>10059</v>
      </c>
      <c r="B93" s="19" t="s">
        <v>293</v>
      </c>
      <c r="C93" s="19"/>
      <c r="D93" s="19" t="s">
        <v>2299</v>
      </c>
      <c r="E93" s="34">
        <v>42277</v>
      </c>
      <c r="F93" s="34" t="s">
        <v>6136</v>
      </c>
      <c r="G93" s="19"/>
      <c r="H93" s="19">
        <f t="shared" si="17"/>
        <v>1</v>
      </c>
      <c r="I93" s="19"/>
      <c r="J93" s="6" t="s">
        <v>2311</v>
      </c>
      <c r="K93" s="19"/>
      <c r="L93" s="19"/>
      <c r="M93" s="19"/>
      <c r="N93" s="19"/>
      <c r="O93" s="19" t="s">
        <v>2299</v>
      </c>
      <c r="P93" s="19"/>
      <c r="Q93" s="19" t="s">
        <v>620</v>
      </c>
      <c r="R93" s="19"/>
      <c r="S93" s="34">
        <v>41827</v>
      </c>
      <c r="T93" s="34"/>
      <c r="U93" s="34"/>
      <c r="V93" s="19"/>
      <c r="W93" s="19"/>
      <c r="X93" s="19"/>
      <c r="Y93" s="19"/>
      <c r="Z93" s="19"/>
      <c r="AA93" s="19"/>
    </row>
    <row r="94" spans="1:27" s="91" customFormat="1">
      <c r="A94" s="19" t="s">
        <v>10060</v>
      </c>
      <c r="B94" s="19" t="s">
        <v>294</v>
      </c>
      <c r="C94" s="19"/>
      <c r="D94" s="19" t="s">
        <v>2299</v>
      </c>
      <c r="E94" s="34">
        <v>42277</v>
      </c>
      <c r="F94" s="34">
        <v>41639</v>
      </c>
      <c r="G94" s="19"/>
      <c r="H94" s="19">
        <f t="shared" si="17"/>
        <v>1</v>
      </c>
      <c r="I94" s="19"/>
      <c r="J94" s="7" t="s">
        <v>130</v>
      </c>
      <c r="K94" s="19" t="str">
        <f t="shared" ref="K94:K104" si="18">VLOOKUP(J94,$A$2:$B$88,2,FALSE)</f>
        <v>x0</v>
      </c>
      <c r="L94" s="19" t="str">
        <f t="shared" si="12"/>
        <v>Total/NA</v>
      </c>
      <c r="M94" s="19"/>
      <c r="N94" s="19"/>
      <c r="O94" s="19"/>
      <c r="P94" s="19"/>
      <c r="Q94" s="19"/>
      <c r="R94" s="19"/>
      <c r="S94" s="34">
        <f t="shared" si="13"/>
        <v>41827</v>
      </c>
      <c r="T94" s="34" t="str">
        <f t="shared" si="14"/>
        <v/>
      </c>
      <c r="U94" s="34" t="str">
        <f t="shared" si="15"/>
        <v/>
      </c>
      <c r="V94" s="19"/>
      <c r="W94" s="19"/>
      <c r="X94" s="19"/>
      <c r="Y94" s="19"/>
      <c r="Z94" s="19"/>
      <c r="AA94" s="19"/>
    </row>
    <row r="95" spans="1:27" s="91" customFormat="1">
      <c r="A95" s="19" t="s">
        <v>10866</v>
      </c>
      <c r="B95" s="19" t="s">
        <v>295</v>
      </c>
      <c r="C95" s="19"/>
      <c r="D95" s="19" t="s">
        <v>2299</v>
      </c>
      <c r="E95" s="34">
        <v>42277</v>
      </c>
      <c r="F95" s="19"/>
      <c r="G95" s="19"/>
      <c r="H95" s="19">
        <f t="shared" si="17"/>
        <v>1</v>
      </c>
      <c r="I95" s="19"/>
      <c r="J95" s="8" t="s">
        <v>10039</v>
      </c>
      <c r="K95" s="19" t="str">
        <f t="shared" si="18"/>
        <v>x16</v>
      </c>
      <c r="L95" s="19" t="str">
        <f t="shared" si="12"/>
        <v>Not a participation</v>
      </c>
      <c r="M95" s="19"/>
      <c r="N95" s="19"/>
      <c r="O95" s="19"/>
      <c r="P95" s="19"/>
      <c r="Q95" s="19"/>
      <c r="R95" s="19"/>
      <c r="S95" s="34">
        <f t="shared" si="13"/>
        <v>41827</v>
      </c>
      <c r="T95" s="34" t="str">
        <f t="shared" si="14"/>
        <v/>
      </c>
      <c r="U95" s="34" t="str">
        <f t="shared" si="15"/>
        <v/>
      </c>
      <c r="V95" s="19"/>
      <c r="W95" s="19"/>
      <c r="X95" s="19"/>
      <c r="Y95" s="19"/>
      <c r="Z95" s="19"/>
      <c r="AA95" s="19"/>
    </row>
    <row r="96" spans="1:27" s="91" customFormat="1">
      <c r="A96" s="19" t="s">
        <v>10868</v>
      </c>
      <c r="B96" s="19" t="s">
        <v>296</v>
      </c>
      <c r="C96" s="19"/>
      <c r="D96" s="19" t="s">
        <v>2299</v>
      </c>
      <c r="E96" s="34">
        <v>42277</v>
      </c>
      <c r="F96" s="19"/>
      <c r="G96" s="19"/>
      <c r="H96" s="19">
        <f t="shared" si="17"/>
        <v>1</v>
      </c>
      <c r="I96" s="19"/>
      <c r="J96" s="8" t="s">
        <v>600</v>
      </c>
      <c r="K96" s="19" t="str">
        <f t="shared" si="18"/>
        <v>x28</v>
      </c>
      <c r="L96" s="19" t="str">
        <f t="shared" si="12"/>
        <v>Participation but not consolidated at group level and not strategic [YNGNS]</v>
      </c>
      <c r="M96" s="19"/>
      <c r="N96" s="19"/>
      <c r="O96" s="19"/>
      <c r="P96" s="19"/>
      <c r="Q96" s="19"/>
      <c r="R96" s="19"/>
      <c r="S96" s="34">
        <f t="shared" si="13"/>
        <v>41827</v>
      </c>
      <c r="T96" s="34" t="str">
        <f t="shared" si="14"/>
        <v/>
      </c>
      <c r="U96" s="34" t="str">
        <f t="shared" si="15"/>
        <v/>
      </c>
      <c r="V96" s="19"/>
      <c r="W96" s="19"/>
      <c r="X96" s="19"/>
      <c r="Y96" s="19"/>
      <c r="Z96" s="19"/>
      <c r="AA96" s="19"/>
    </row>
    <row r="97" spans="1:27" s="91" customFormat="1">
      <c r="A97" s="19" t="s">
        <v>10867</v>
      </c>
      <c r="B97" s="19" t="s">
        <v>297</v>
      </c>
      <c r="C97" s="19"/>
      <c r="D97" s="19" t="s">
        <v>2299</v>
      </c>
      <c r="E97" s="34">
        <v>42277</v>
      </c>
      <c r="F97" s="19"/>
      <c r="G97" s="19"/>
      <c r="H97" s="19">
        <f t="shared" si="17"/>
        <v>1</v>
      </c>
      <c r="I97" s="19"/>
      <c r="J97" s="8" t="s">
        <v>601</v>
      </c>
      <c r="K97" s="19" t="str">
        <f t="shared" si="18"/>
        <v>x31</v>
      </c>
      <c r="L97" s="19" t="str">
        <f t="shared" si="12"/>
        <v>Participation not consolidated at group level but strategic [YNGS]</v>
      </c>
      <c r="M97" s="19"/>
      <c r="N97" s="19"/>
      <c r="O97" s="19"/>
      <c r="P97" s="19"/>
      <c r="Q97" s="19"/>
      <c r="R97" s="19"/>
      <c r="S97" s="34">
        <f t="shared" si="13"/>
        <v>41827</v>
      </c>
      <c r="T97" s="34" t="str">
        <f t="shared" si="14"/>
        <v/>
      </c>
      <c r="U97" s="34" t="str">
        <f t="shared" si="15"/>
        <v/>
      </c>
      <c r="V97" s="19"/>
      <c r="W97" s="19"/>
      <c r="X97" s="19"/>
      <c r="Y97" s="19"/>
      <c r="Z97" s="19"/>
      <c r="AA97" s="19"/>
    </row>
    <row r="98" spans="1:27" s="91" customFormat="1">
      <c r="A98" s="19" t="s">
        <v>11499</v>
      </c>
      <c r="B98" s="19" t="s">
        <v>298</v>
      </c>
      <c r="C98" s="19"/>
      <c r="D98" s="19" t="s">
        <v>2299</v>
      </c>
      <c r="E98" s="34">
        <v>42566</v>
      </c>
      <c r="F98" s="19"/>
      <c r="G98" s="19"/>
      <c r="H98" s="19">
        <f t="shared" si="17"/>
        <v>3</v>
      </c>
      <c r="I98" s="19"/>
      <c r="J98" s="8" t="s">
        <v>602</v>
      </c>
      <c r="K98" s="19" t="str">
        <f t="shared" si="18"/>
        <v>x29</v>
      </c>
      <c r="L98" s="19" t="str">
        <f t="shared" si="12"/>
        <v>Participation consolidated at group level and not strategic [YGNS]</v>
      </c>
      <c r="M98" s="19"/>
      <c r="N98" s="19"/>
      <c r="O98" s="19"/>
      <c r="P98" s="19"/>
      <c r="Q98" s="19"/>
      <c r="R98" s="19"/>
      <c r="S98" s="34">
        <f t="shared" si="13"/>
        <v>41827</v>
      </c>
      <c r="T98" s="34" t="str">
        <f t="shared" si="14"/>
        <v/>
      </c>
      <c r="U98" s="34" t="str">
        <f t="shared" si="15"/>
        <v/>
      </c>
      <c r="V98" s="19"/>
      <c r="W98" s="19"/>
      <c r="X98" s="19"/>
      <c r="Y98" s="19"/>
      <c r="Z98" s="19"/>
      <c r="AA98" s="19"/>
    </row>
    <row r="99" spans="1:27" s="91" customFormat="1">
      <c r="A99" s="19" t="s">
        <v>11496</v>
      </c>
      <c r="B99" s="19" t="s">
        <v>299</v>
      </c>
      <c r="C99" s="19"/>
      <c r="D99" s="19" t="s">
        <v>2299</v>
      </c>
      <c r="E99" s="34">
        <v>42566</v>
      </c>
      <c r="F99" s="19"/>
      <c r="G99" s="19"/>
      <c r="H99" s="19">
        <f t="shared" si="17"/>
        <v>1</v>
      </c>
      <c r="I99" s="19"/>
      <c r="J99" s="8" t="s">
        <v>603</v>
      </c>
      <c r="K99" s="19" t="str">
        <f t="shared" si="18"/>
        <v>x30</v>
      </c>
      <c r="L99" s="19" t="str">
        <f t="shared" si="12"/>
        <v>Participation consolidated at group level and strategic [YGS]</v>
      </c>
      <c r="M99" s="19"/>
      <c r="N99" s="19"/>
      <c r="O99" s="19"/>
      <c r="P99" s="19"/>
      <c r="Q99" s="19"/>
      <c r="R99" s="19"/>
      <c r="S99" s="34">
        <f t="shared" si="13"/>
        <v>41827</v>
      </c>
      <c r="T99" s="34" t="str">
        <f t="shared" si="14"/>
        <v/>
      </c>
      <c r="U99" s="34" t="str">
        <f t="shared" si="15"/>
        <v/>
      </c>
      <c r="V99" s="19"/>
      <c r="W99" s="19"/>
      <c r="X99" s="19"/>
      <c r="Y99" s="19"/>
      <c r="Z99" s="19"/>
      <c r="AA99" s="19"/>
    </row>
    <row r="100" spans="1:27" s="91" customFormat="1">
      <c r="A100" s="131" t="s">
        <v>13127</v>
      </c>
      <c r="B100" s="127" t="s">
        <v>13142</v>
      </c>
      <c r="C100" s="127"/>
      <c r="D100" s="127" t="s">
        <v>13154</v>
      </c>
      <c r="E100" s="126">
        <v>43525</v>
      </c>
      <c r="F100" s="19"/>
      <c r="G100" s="19"/>
      <c r="H100" s="19">
        <f t="shared" si="17"/>
        <v>1</v>
      </c>
      <c r="I100" s="19"/>
      <c r="J100" s="8" t="s">
        <v>2312</v>
      </c>
      <c r="K100" s="19" t="str">
        <f t="shared" si="18"/>
        <v>x45</v>
      </c>
      <c r="L100" s="19" t="str">
        <f t="shared" si="12"/>
        <v>Non-controlled participations under method 1 (NCP1)</v>
      </c>
      <c r="M100" s="19"/>
      <c r="N100" s="19"/>
      <c r="O100" s="19"/>
      <c r="P100" s="19"/>
      <c r="Q100" s="19"/>
      <c r="R100" s="19"/>
      <c r="S100" s="34">
        <f t="shared" si="13"/>
        <v>41827</v>
      </c>
      <c r="T100" s="34" t="str">
        <f t="shared" si="14"/>
        <v/>
      </c>
      <c r="U100" s="34" t="str">
        <f t="shared" si="15"/>
        <v/>
      </c>
      <c r="V100" s="19"/>
      <c r="W100" s="19"/>
      <c r="X100" s="19"/>
      <c r="Y100" s="19"/>
      <c r="Z100" s="19"/>
      <c r="AA100" s="19"/>
    </row>
    <row r="101" spans="1:27" s="91" customFormat="1">
      <c r="A101" s="131" t="s">
        <v>13128</v>
      </c>
      <c r="B101" s="127" t="s">
        <v>13143</v>
      </c>
      <c r="C101" s="127"/>
      <c r="D101" s="127" t="s">
        <v>13154</v>
      </c>
      <c r="E101" s="126">
        <v>43525</v>
      </c>
      <c r="F101" s="19"/>
      <c r="G101" s="19"/>
      <c r="H101" s="19">
        <f t="shared" si="17"/>
        <v>1</v>
      </c>
      <c r="I101" s="19"/>
      <c r="J101" s="8" t="s">
        <v>2313</v>
      </c>
      <c r="K101" s="19" t="str">
        <f t="shared" si="18"/>
        <v>x46</v>
      </c>
      <c r="L101" s="19" t="str">
        <f t="shared" si="12"/>
        <v>Other Financial Sectors (OFS)</v>
      </c>
      <c r="M101" s="19"/>
      <c r="N101" s="19"/>
      <c r="O101" s="19"/>
      <c r="P101" s="19"/>
      <c r="Q101" s="19"/>
      <c r="R101" s="19"/>
      <c r="S101" s="34">
        <f t="shared" si="13"/>
        <v>41827</v>
      </c>
      <c r="T101" s="34" t="str">
        <f t="shared" si="14"/>
        <v/>
      </c>
      <c r="U101" s="34" t="str">
        <f t="shared" si="15"/>
        <v/>
      </c>
      <c r="V101" s="19"/>
      <c r="W101" s="19"/>
      <c r="X101" s="19"/>
      <c r="Y101" s="19"/>
      <c r="Z101" s="19"/>
      <c r="AA101" s="19"/>
    </row>
    <row r="102" spans="1:27" s="91" customFormat="1">
      <c r="A102" s="131" t="s">
        <v>13130</v>
      </c>
      <c r="B102" s="127" t="s">
        <v>13144</v>
      </c>
      <c r="C102" s="127"/>
      <c r="D102" s="127" t="s">
        <v>13154</v>
      </c>
      <c r="E102" s="126">
        <v>43525</v>
      </c>
      <c r="F102" s="19"/>
      <c r="G102" s="19"/>
      <c r="H102" s="19">
        <f t="shared" si="17"/>
        <v>1</v>
      </c>
      <c r="I102" s="19"/>
      <c r="J102" s="8" t="s">
        <v>2314</v>
      </c>
      <c r="K102" s="19" t="str">
        <f t="shared" si="18"/>
        <v>x47</v>
      </c>
      <c r="L102" s="19" t="str">
        <f t="shared" si="12"/>
        <v>Subsidiaries under method 2 (SM2)</v>
      </c>
      <c r="M102" s="19"/>
      <c r="N102" s="19"/>
      <c r="O102" s="19"/>
      <c r="P102" s="19"/>
      <c r="Q102" s="19"/>
      <c r="R102" s="19"/>
      <c r="S102" s="34">
        <f t="shared" si="13"/>
        <v>41827</v>
      </c>
      <c r="T102" s="34" t="str">
        <f t="shared" si="14"/>
        <v/>
      </c>
      <c r="U102" s="34" t="str">
        <f t="shared" si="15"/>
        <v/>
      </c>
      <c r="V102" s="19"/>
      <c r="W102" s="19"/>
      <c r="X102" s="19"/>
      <c r="Y102" s="19"/>
      <c r="Z102" s="19"/>
      <c r="AA102" s="19"/>
    </row>
    <row r="103" spans="1:27" s="91" customFormat="1">
      <c r="A103" s="131" t="s">
        <v>13129</v>
      </c>
      <c r="B103" s="127" t="s">
        <v>13145</v>
      </c>
      <c r="C103" s="127"/>
      <c r="D103" s="127" t="s">
        <v>13154</v>
      </c>
      <c r="E103" s="126">
        <v>43525</v>
      </c>
      <c r="F103" s="19"/>
      <c r="G103" s="19"/>
      <c r="H103" s="19">
        <f t="shared" si="17"/>
        <v>1</v>
      </c>
      <c r="I103" s="19"/>
      <c r="J103" s="8" t="s">
        <v>2315</v>
      </c>
      <c r="K103" s="19" t="str">
        <f t="shared" si="18"/>
        <v>x48</v>
      </c>
      <c r="L103" s="19" t="str">
        <f t="shared" si="12"/>
        <v>Non-controlled participations under method 2 (NCP2)</v>
      </c>
      <c r="M103" s="19"/>
      <c r="N103" s="19"/>
      <c r="O103" s="19"/>
      <c r="P103" s="19"/>
      <c r="Q103" s="19"/>
      <c r="R103" s="19"/>
      <c r="S103" s="34">
        <f t="shared" si="13"/>
        <v>41827</v>
      </c>
      <c r="T103" s="34" t="str">
        <f t="shared" si="14"/>
        <v/>
      </c>
      <c r="U103" s="34" t="str">
        <f t="shared" si="15"/>
        <v/>
      </c>
      <c r="V103" s="19"/>
      <c r="W103" s="19"/>
      <c r="X103" s="19"/>
      <c r="Y103" s="19"/>
      <c r="Z103" s="19"/>
      <c r="AA103" s="19"/>
    </row>
    <row r="104" spans="1:27" s="91" customFormat="1">
      <c r="A104" s="131" t="s">
        <v>13158</v>
      </c>
      <c r="B104" s="127" t="s">
        <v>13146</v>
      </c>
      <c r="C104" s="127"/>
      <c r="D104" s="127" t="s">
        <v>13154</v>
      </c>
      <c r="E104" s="126">
        <v>43525</v>
      </c>
      <c r="F104" s="19"/>
      <c r="G104" s="19"/>
      <c r="H104" s="19">
        <f t="shared" si="17"/>
        <v>1</v>
      </c>
      <c r="I104" s="19"/>
      <c r="J104" s="8" t="s">
        <v>3986</v>
      </c>
      <c r="K104" s="19" t="str">
        <f t="shared" si="18"/>
        <v>x50</v>
      </c>
      <c r="L104" s="19" t="str">
        <f t="shared" si="12"/>
        <v>Other related undertaking under method 1 (ORUT1)</v>
      </c>
      <c r="M104" s="19"/>
      <c r="N104" s="19"/>
      <c r="O104" s="19"/>
      <c r="P104" s="19"/>
      <c r="Q104" s="19"/>
      <c r="R104" s="19"/>
      <c r="S104" s="34">
        <f t="shared" si="13"/>
        <v>41827</v>
      </c>
      <c r="T104" s="34" t="str">
        <f t="shared" si="14"/>
        <v/>
      </c>
      <c r="U104" s="34" t="str">
        <f t="shared" si="15"/>
        <v/>
      </c>
      <c r="V104" s="19"/>
      <c r="W104" s="19"/>
      <c r="X104" s="19"/>
      <c r="Y104" s="19"/>
      <c r="Z104" s="19"/>
      <c r="AA104" s="19"/>
    </row>
    <row r="105" spans="1:27" s="91" customFormat="1">
      <c r="A105" s="131" t="s">
        <v>13160</v>
      </c>
      <c r="B105" s="127" t="s">
        <v>13147</v>
      </c>
      <c r="C105" s="127"/>
      <c r="D105" s="127" t="s">
        <v>13154</v>
      </c>
      <c r="E105" s="126">
        <v>43525</v>
      </c>
      <c r="F105" s="19"/>
      <c r="G105" s="19"/>
      <c r="H105" s="19">
        <f t="shared" si="17"/>
        <v>1</v>
      </c>
      <c r="I105" s="19"/>
      <c r="J105" s="14" t="s">
        <v>6306</v>
      </c>
      <c r="K105" s="19"/>
      <c r="L105" s="19"/>
      <c r="M105" s="19"/>
      <c r="N105" s="19"/>
      <c r="O105" s="19" t="s">
        <v>2299</v>
      </c>
      <c r="P105" s="19"/>
      <c r="Q105" s="19" t="s">
        <v>628</v>
      </c>
      <c r="R105" s="19" t="s">
        <v>10997</v>
      </c>
      <c r="S105" s="34">
        <v>42277</v>
      </c>
      <c r="T105" s="34"/>
      <c r="U105" s="34"/>
      <c r="V105" s="19"/>
      <c r="W105" s="19"/>
      <c r="X105" s="19"/>
      <c r="Y105" s="19"/>
      <c r="Z105" s="19"/>
      <c r="AA105" s="19"/>
    </row>
    <row r="106" spans="1:27" s="91" customFormat="1">
      <c r="A106" s="131" t="s">
        <v>13159</v>
      </c>
      <c r="B106" s="127" t="s">
        <v>13148</v>
      </c>
      <c r="C106" s="127"/>
      <c r="D106" s="127" t="s">
        <v>13154</v>
      </c>
      <c r="E106" s="126">
        <v>43525</v>
      </c>
      <c r="F106" s="19"/>
      <c r="G106" s="19"/>
      <c r="H106" s="19">
        <f t="shared" si="17"/>
        <v>1</v>
      </c>
      <c r="I106" s="19"/>
      <c r="J106" s="7" t="s">
        <v>6307</v>
      </c>
      <c r="K106" s="19" t="str">
        <f>VLOOKUP(J106,$A$2:$B$88,2,FALSE)</f>
        <v>x51</v>
      </c>
      <c r="L106" s="19" t="s">
        <v>10521</v>
      </c>
      <c r="M106" s="19"/>
      <c r="N106" s="19"/>
      <c r="O106" s="19"/>
      <c r="P106" s="19"/>
      <c r="Q106" s="19"/>
      <c r="R106" s="19"/>
      <c r="S106" s="34">
        <f t="shared" si="13"/>
        <v>42277</v>
      </c>
      <c r="T106" s="34" t="str">
        <f t="shared" si="14"/>
        <v/>
      </c>
      <c r="U106" s="34" t="str">
        <f t="shared" si="15"/>
        <v/>
      </c>
      <c r="V106" s="19"/>
      <c r="W106" s="19"/>
      <c r="X106" s="19"/>
      <c r="Y106" s="19"/>
      <c r="Z106" s="19"/>
      <c r="AA106" s="19"/>
    </row>
    <row r="107" spans="1:27" s="91" customFormat="1">
      <c r="A107" s="131" t="s">
        <v>13161</v>
      </c>
      <c r="B107" s="127" t="s">
        <v>13149</v>
      </c>
      <c r="C107" s="127"/>
      <c r="D107" s="127" t="s">
        <v>13154</v>
      </c>
      <c r="E107" s="126">
        <v>43525</v>
      </c>
      <c r="F107" s="19"/>
      <c r="G107" s="19"/>
      <c r="H107" s="19">
        <f t="shared" si="17"/>
        <v>1</v>
      </c>
      <c r="I107" s="19"/>
      <c r="J107" s="7" t="s">
        <v>6308</v>
      </c>
      <c r="K107" s="19" t="str">
        <f>VLOOKUP(J107,$A$2:$B$88,2,FALSE)</f>
        <v>x52</v>
      </c>
      <c r="L107" s="19" t="s">
        <v>10522</v>
      </c>
      <c r="M107" s="19"/>
      <c r="N107" s="19"/>
      <c r="O107" s="19"/>
      <c r="P107" s="19"/>
      <c r="Q107" s="19"/>
      <c r="R107" s="19"/>
      <c r="S107" s="34">
        <f t="shared" si="13"/>
        <v>42277</v>
      </c>
      <c r="T107" s="34" t="str">
        <f t="shared" si="14"/>
        <v/>
      </c>
      <c r="U107" s="34" t="str">
        <f t="shared" si="15"/>
        <v/>
      </c>
      <c r="V107" s="19"/>
      <c r="W107" s="19"/>
      <c r="X107" s="19"/>
      <c r="Y107" s="19"/>
      <c r="Z107" s="19"/>
      <c r="AA107" s="19"/>
    </row>
    <row r="108" spans="1:27" s="91" customFormat="1">
      <c r="A108" s="87"/>
      <c r="B108" s="19"/>
      <c r="C108" s="19"/>
      <c r="D108" s="19"/>
      <c r="E108" s="34"/>
      <c r="F108" s="19"/>
      <c r="G108" s="19"/>
      <c r="H108" s="19"/>
      <c r="I108" s="19"/>
      <c r="J108" s="14" t="s">
        <v>6755</v>
      </c>
      <c r="K108" s="19"/>
      <c r="L108" s="19"/>
      <c r="M108" s="19"/>
      <c r="N108" s="19"/>
      <c r="O108" s="19" t="s">
        <v>2299</v>
      </c>
      <c r="P108" s="19"/>
      <c r="Q108" s="19" t="s">
        <v>628</v>
      </c>
      <c r="R108" s="19" t="s">
        <v>10999</v>
      </c>
      <c r="S108" s="34">
        <v>42277</v>
      </c>
      <c r="T108" s="34">
        <v>42566</v>
      </c>
      <c r="U108" s="34"/>
      <c r="V108" s="19"/>
      <c r="W108" s="19"/>
      <c r="X108" s="19"/>
      <c r="Y108" s="19"/>
      <c r="Z108" s="19"/>
      <c r="AA108" s="19"/>
    </row>
    <row r="109" spans="1:27" s="91" customFormat="1">
      <c r="A109" s="19"/>
      <c r="B109" s="19"/>
      <c r="C109" s="19"/>
      <c r="D109" s="19"/>
      <c r="E109" s="19"/>
      <c r="F109" s="19"/>
      <c r="G109" s="19"/>
      <c r="H109" s="19"/>
      <c r="I109" s="19"/>
      <c r="J109" s="7" t="s">
        <v>11473</v>
      </c>
      <c r="K109" s="19" t="str">
        <f>VLOOKUP(J109,$A$2:$B$88,2,FALSE)</f>
        <v>x40</v>
      </c>
      <c r="L109" s="19" t="s">
        <v>10523</v>
      </c>
      <c r="M109" s="19"/>
      <c r="N109" s="19"/>
      <c r="O109" s="19"/>
      <c r="P109" s="19"/>
      <c r="Q109" s="19"/>
      <c r="R109" s="19"/>
      <c r="S109" s="34">
        <f t="shared" si="13"/>
        <v>41827</v>
      </c>
      <c r="T109" s="34" t="str">
        <f t="shared" si="14"/>
        <v/>
      </c>
      <c r="U109" s="34">
        <f t="shared" si="15"/>
        <v>42566</v>
      </c>
      <c r="V109" s="19"/>
      <c r="W109" s="19"/>
      <c r="X109" s="19"/>
      <c r="Y109" s="19"/>
      <c r="Z109" s="19"/>
      <c r="AA109" s="19"/>
    </row>
    <row r="110" spans="1:27" s="91" customFormat="1">
      <c r="A110" s="19"/>
      <c r="B110" s="19"/>
      <c r="C110" s="19"/>
      <c r="D110" s="19"/>
      <c r="E110" s="19"/>
      <c r="F110" s="19"/>
      <c r="G110" s="19"/>
      <c r="H110" s="19"/>
      <c r="I110" s="19"/>
      <c r="J110" s="7" t="s">
        <v>11492</v>
      </c>
      <c r="K110" s="19" t="str">
        <f>VLOOKUP(J110,$A$2:$B$88,2,FALSE)</f>
        <v>x53</v>
      </c>
      <c r="L110" s="19" t="s">
        <v>10524</v>
      </c>
      <c r="M110" s="19"/>
      <c r="N110" s="19"/>
      <c r="O110" s="19"/>
      <c r="P110" s="19"/>
      <c r="Q110" s="19"/>
      <c r="R110" s="19"/>
      <c r="S110" s="34">
        <f t="shared" si="13"/>
        <v>42277</v>
      </c>
      <c r="T110" s="34" t="str">
        <f t="shared" si="14"/>
        <v/>
      </c>
      <c r="U110" s="34">
        <f t="shared" si="15"/>
        <v>42566</v>
      </c>
      <c r="V110" s="19"/>
      <c r="W110" s="19"/>
      <c r="X110" s="19"/>
      <c r="Y110" s="19"/>
      <c r="Z110" s="19"/>
      <c r="AA110" s="19"/>
    </row>
    <row r="111" spans="1:27" s="91" customFormat="1">
      <c r="A111" s="19"/>
      <c r="B111" s="19"/>
      <c r="C111" s="19"/>
      <c r="D111" s="19"/>
      <c r="E111" s="19"/>
      <c r="F111" s="19"/>
      <c r="G111" s="19"/>
      <c r="H111" s="19"/>
      <c r="I111" s="19"/>
      <c r="J111" s="7" t="s">
        <v>11491</v>
      </c>
      <c r="K111" s="19" t="str">
        <f>VLOOKUP(J111,$A$2:$B$88,2,FALSE)</f>
        <v>x54</v>
      </c>
      <c r="L111" s="19" t="s">
        <v>10794</v>
      </c>
      <c r="M111" s="19"/>
      <c r="N111" s="19"/>
      <c r="O111" s="19"/>
      <c r="P111" s="19"/>
      <c r="Q111" s="19"/>
      <c r="R111" s="19"/>
      <c r="S111" s="34">
        <f t="shared" si="13"/>
        <v>42277</v>
      </c>
      <c r="T111" s="34" t="str">
        <f t="shared" si="14"/>
        <v/>
      </c>
      <c r="U111" s="34">
        <f>IF(VLOOKUP(J111,A:G,7,FALSE)=0,"",VLOOKUP(J111,A:G,7,FALSE))</f>
        <v>42566</v>
      </c>
      <c r="V111" s="19"/>
      <c r="W111" s="19"/>
      <c r="X111" s="19"/>
      <c r="Y111" s="19"/>
      <c r="Z111" s="19"/>
      <c r="AA111" s="19"/>
    </row>
    <row r="112" spans="1:27" s="91" customFormat="1">
      <c r="A112" s="19"/>
      <c r="B112" s="19"/>
      <c r="C112" s="19"/>
      <c r="D112" s="19"/>
      <c r="E112" s="19"/>
      <c r="F112" s="19"/>
      <c r="G112" s="19"/>
      <c r="H112" s="19"/>
      <c r="I112" s="19"/>
      <c r="J112" s="14" t="s">
        <v>6740</v>
      </c>
      <c r="K112" s="19"/>
      <c r="L112" s="19"/>
      <c r="M112" s="19"/>
      <c r="N112" s="19"/>
      <c r="O112" s="19" t="s">
        <v>2299</v>
      </c>
      <c r="P112" s="19"/>
      <c r="Q112" s="19" t="s">
        <v>628</v>
      </c>
      <c r="R112" s="19" t="s">
        <v>10999</v>
      </c>
      <c r="S112" s="34">
        <v>42277</v>
      </c>
      <c r="T112" s="34"/>
      <c r="U112" s="34"/>
      <c r="V112" s="19"/>
      <c r="W112" s="19"/>
      <c r="X112" s="19"/>
      <c r="Y112" s="19"/>
      <c r="Z112" s="19"/>
      <c r="AA112" s="19"/>
    </row>
    <row r="113" spans="1:27" s="91" customFormat="1">
      <c r="A113" s="19"/>
      <c r="B113" s="19"/>
      <c r="C113" s="19"/>
      <c r="D113" s="19"/>
      <c r="E113" s="19"/>
      <c r="F113" s="19"/>
      <c r="G113" s="19"/>
      <c r="H113" s="19"/>
      <c r="I113" s="19"/>
      <c r="J113" s="7" t="s">
        <v>6738</v>
      </c>
      <c r="K113" s="19" t="str">
        <f>VLOOKUP(J113,$A$2:$B$88,2,FALSE)</f>
        <v>x55</v>
      </c>
      <c r="L113" s="19" t="s">
        <v>10525</v>
      </c>
      <c r="M113" s="19"/>
      <c r="N113" s="19"/>
      <c r="O113" s="19"/>
      <c r="P113" s="19"/>
      <c r="Q113" s="19"/>
      <c r="R113" s="19"/>
      <c r="S113" s="34">
        <f t="shared" si="13"/>
        <v>42277</v>
      </c>
      <c r="T113" s="34" t="str">
        <f t="shared" si="14"/>
        <v/>
      </c>
      <c r="U113" s="34" t="str">
        <f>IF(VLOOKUP(J113,A:G,7,FALSE)=0,"",VLOOKUP(J113,A:G,7,FALSE))</f>
        <v/>
      </c>
      <c r="V113" s="19"/>
      <c r="W113" s="19"/>
      <c r="X113" s="19"/>
      <c r="Y113" s="19"/>
      <c r="Z113" s="19"/>
      <c r="AA113" s="19"/>
    </row>
    <row r="114" spans="1:27" s="91" customFormat="1">
      <c r="A114" s="19"/>
      <c r="B114" s="19"/>
      <c r="C114" s="19"/>
      <c r="D114" s="19"/>
      <c r="E114" s="19"/>
      <c r="F114" s="19"/>
      <c r="G114" s="19"/>
      <c r="H114" s="19"/>
      <c r="I114" s="19"/>
      <c r="J114" s="7" t="s">
        <v>6739</v>
      </c>
      <c r="K114" s="19" t="str">
        <f>VLOOKUP(J114,$A$2:$B$88,2,FALSE)</f>
        <v>x56</v>
      </c>
      <c r="L114" s="19" t="s">
        <v>10526</v>
      </c>
      <c r="M114" s="19"/>
      <c r="N114" s="19"/>
      <c r="O114" s="19"/>
      <c r="P114" s="19"/>
      <c r="Q114" s="19"/>
      <c r="R114" s="19"/>
      <c r="S114" s="34">
        <f t="shared" si="13"/>
        <v>42277</v>
      </c>
      <c r="T114" s="34" t="str">
        <f t="shared" si="14"/>
        <v/>
      </c>
      <c r="U114" s="34" t="str">
        <f>IF(VLOOKUP(J114,A:G,7,FALSE)=0,"",VLOOKUP(J114,A:G,7,FALSE))</f>
        <v/>
      </c>
      <c r="V114" s="19"/>
      <c r="W114" s="19"/>
      <c r="X114" s="19"/>
      <c r="Y114" s="19"/>
      <c r="Z114" s="19"/>
      <c r="AA114" s="19"/>
    </row>
    <row r="115" spans="1:27" s="91" customFormat="1">
      <c r="A115" s="19"/>
      <c r="B115" s="19"/>
      <c r="C115" s="19"/>
      <c r="D115" s="19"/>
      <c r="E115" s="19"/>
      <c r="F115" s="19"/>
      <c r="G115" s="19"/>
      <c r="H115" s="19"/>
      <c r="I115" s="19"/>
      <c r="J115" s="14" t="s">
        <v>7242</v>
      </c>
      <c r="K115" s="19"/>
      <c r="L115" s="19"/>
      <c r="M115" s="19"/>
      <c r="N115" s="19"/>
      <c r="O115" s="19" t="s">
        <v>2299</v>
      </c>
      <c r="P115" s="19"/>
      <c r="Q115" s="19" t="s">
        <v>628</v>
      </c>
      <c r="R115" s="19" t="s">
        <v>11052</v>
      </c>
      <c r="S115" s="34">
        <v>42277</v>
      </c>
      <c r="T115" s="34">
        <v>42566</v>
      </c>
      <c r="U115" s="34"/>
      <c r="V115" s="19"/>
      <c r="W115" s="19"/>
      <c r="X115" s="19"/>
      <c r="Y115" s="19"/>
      <c r="Z115" s="19"/>
      <c r="AA115" s="19"/>
    </row>
    <row r="116" spans="1:27" s="91" customFormat="1">
      <c r="A116" s="19"/>
      <c r="B116" s="19"/>
      <c r="C116" s="19"/>
      <c r="D116" s="19"/>
      <c r="E116" s="19"/>
      <c r="F116" s="19"/>
      <c r="G116" s="19"/>
      <c r="H116" s="19"/>
      <c r="I116" s="19"/>
      <c r="J116" s="7" t="s">
        <v>609</v>
      </c>
      <c r="K116" s="19" t="str">
        <f t="shared" ref="K116:K121" si="19">VLOOKUP(J116,$A$2:$B$88,2,FALSE)</f>
        <v>x10</v>
      </c>
      <c r="L116" s="19" t="s">
        <v>10527</v>
      </c>
      <c r="M116" s="19"/>
      <c r="N116" s="19"/>
      <c r="O116" s="19"/>
      <c r="P116" s="19"/>
      <c r="Q116" s="19"/>
      <c r="R116" s="19"/>
      <c r="S116" s="34">
        <f t="shared" si="13"/>
        <v>41827</v>
      </c>
      <c r="T116" s="34" t="str">
        <f t="shared" si="14"/>
        <v/>
      </c>
      <c r="U116" s="34" t="str">
        <f t="shared" ref="U116:U121" si="20">IF(VLOOKUP(J116,A:G,7,FALSE)=0,"",VLOOKUP(J116,A:G,7,FALSE))</f>
        <v/>
      </c>
      <c r="V116" s="19"/>
      <c r="W116" s="19"/>
      <c r="X116" s="19"/>
      <c r="Y116" s="19"/>
      <c r="Z116" s="19"/>
      <c r="AA116" s="19"/>
    </row>
    <row r="117" spans="1:27" s="91" customFormat="1">
      <c r="A117" s="19"/>
      <c r="B117" s="19"/>
      <c r="C117" s="19"/>
      <c r="D117" s="19"/>
      <c r="E117" s="19"/>
      <c r="F117" s="19"/>
      <c r="G117" s="19"/>
      <c r="H117" s="19"/>
      <c r="I117" s="19"/>
      <c r="J117" s="7" t="s">
        <v>610</v>
      </c>
      <c r="K117" s="19" t="str">
        <f t="shared" si="19"/>
        <v>x13</v>
      </c>
      <c r="L117" s="19" t="s">
        <v>10528</v>
      </c>
      <c r="M117" s="19"/>
      <c r="N117" s="19"/>
      <c r="O117" s="19"/>
      <c r="P117" s="19"/>
      <c r="Q117" s="19"/>
      <c r="R117" s="19"/>
      <c r="S117" s="34">
        <f t="shared" si="13"/>
        <v>41827</v>
      </c>
      <c r="T117" s="34" t="str">
        <f t="shared" si="14"/>
        <v/>
      </c>
      <c r="U117" s="34" t="str">
        <f t="shared" si="20"/>
        <v/>
      </c>
      <c r="V117" s="19"/>
      <c r="W117" s="19"/>
      <c r="X117" s="19"/>
      <c r="Y117" s="19"/>
      <c r="Z117" s="19"/>
      <c r="AA117" s="19"/>
    </row>
    <row r="118" spans="1:27" s="91" customFormat="1">
      <c r="A118" s="19"/>
      <c r="B118" s="19"/>
      <c r="C118" s="19"/>
      <c r="D118" s="19"/>
      <c r="E118" s="19"/>
      <c r="F118" s="19"/>
      <c r="G118" s="19"/>
      <c r="H118" s="19"/>
      <c r="I118" s="19"/>
      <c r="J118" s="7" t="s">
        <v>11473</v>
      </c>
      <c r="K118" s="19" t="str">
        <f t="shared" si="19"/>
        <v>x40</v>
      </c>
      <c r="L118" s="19" t="s">
        <v>10529</v>
      </c>
      <c r="M118" s="19"/>
      <c r="N118" s="19"/>
      <c r="O118" s="19"/>
      <c r="P118" s="19"/>
      <c r="Q118" s="19"/>
      <c r="R118" s="19"/>
      <c r="S118" s="34">
        <f t="shared" si="13"/>
        <v>41827</v>
      </c>
      <c r="T118" s="34" t="str">
        <f t="shared" si="14"/>
        <v/>
      </c>
      <c r="U118" s="34">
        <f t="shared" si="20"/>
        <v>42566</v>
      </c>
      <c r="V118" s="19"/>
      <c r="W118" s="19"/>
      <c r="X118" s="19"/>
      <c r="Y118" s="19"/>
      <c r="Z118" s="19"/>
      <c r="AA118" s="19"/>
    </row>
    <row r="119" spans="1:27" s="91" customFormat="1">
      <c r="A119" s="19"/>
      <c r="B119" s="19"/>
      <c r="C119" s="19"/>
      <c r="D119" s="19"/>
      <c r="E119" s="19"/>
      <c r="F119" s="19"/>
      <c r="G119" s="19"/>
      <c r="H119" s="19"/>
      <c r="I119" s="19"/>
      <c r="J119" s="7" t="s">
        <v>7131</v>
      </c>
      <c r="K119" s="19" t="str">
        <f t="shared" si="19"/>
        <v>x57</v>
      </c>
      <c r="L119" s="19" t="s">
        <v>10921</v>
      </c>
      <c r="M119" s="19"/>
      <c r="N119" s="19"/>
      <c r="O119" s="19"/>
      <c r="P119" s="19"/>
      <c r="Q119" s="19"/>
      <c r="R119" s="19"/>
      <c r="S119" s="34">
        <f t="shared" si="13"/>
        <v>42277</v>
      </c>
      <c r="T119" s="34" t="str">
        <f t="shared" si="14"/>
        <v/>
      </c>
      <c r="U119" s="34" t="str">
        <f t="shared" si="20"/>
        <v/>
      </c>
      <c r="V119" s="19"/>
      <c r="W119" s="19"/>
      <c r="X119" s="19"/>
      <c r="Y119" s="19"/>
      <c r="Z119" s="19"/>
      <c r="AA119" s="19"/>
    </row>
    <row r="120" spans="1:27" s="91" customFormat="1">
      <c r="A120" s="19"/>
      <c r="B120" s="19"/>
      <c r="C120" s="19"/>
      <c r="D120" s="19"/>
      <c r="E120" s="19"/>
      <c r="F120" s="19"/>
      <c r="G120" s="19"/>
      <c r="H120" s="19"/>
      <c r="I120" s="19"/>
      <c r="J120" s="7" t="s">
        <v>3985</v>
      </c>
      <c r="K120" s="19" t="str">
        <f t="shared" si="19"/>
        <v>x49</v>
      </c>
      <c r="L120" s="19" t="s">
        <v>10530</v>
      </c>
      <c r="M120" s="19"/>
      <c r="N120" s="19"/>
      <c r="O120" s="19"/>
      <c r="P120" s="19"/>
      <c r="Q120" s="19"/>
      <c r="R120" s="19"/>
      <c r="S120" s="34">
        <f t="shared" si="13"/>
        <v>41827</v>
      </c>
      <c r="T120" s="34" t="str">
        <f t="shared" si="14"/>
        <v/>
      </c>
      <c r="U120" s="34" t="str">
        <f t="shared" si="20"/>
        <v/>
      </c>
      <c r="V120" s="19"/>
      <c r="W120" s="19"/>
      <c r="X120" s="19"/>
      <c r="Y120" s="19"/>
      <c r="Z120" s="19"/>
      <c r="AA120" s="19"/>
    </row>
    <row r="121" spans="1:27" s="91" customFormat="1">
      <c r="A121" s="19"/>
      <c r="B121" s="19"/>
      <c r="C121" s="19"/>
      <c r="D121" s="19"/>
      <c r="E121" s="19"/>
      <c r="F121" s="19"/>
      <c r="G121" s="19"/>
      <c r="H121" s="19"/>
      <c r="I121" s="19"/>
      <c r="J121" s="7" t="s">
        <v>611</v>
      </c>
      <c r="K121" s="19" t="str">
        <f t="shared" si="19"/>
        <v>x3</v>
      </c>
      <c r="L121" s="19" t="s">
        <v>10531</v>
      </c>
      <c r="M121" s="19"/>
      <c r="N121" s="19"/>
      <c r="O121" s="19"/>
      <c r="P121" s="19"/>
      <c r="Q121" s="19"/>
      <c r="R121" s="19"/>
      <c r="S121" s="34">
        <f t="shared" si="13"/>
        <v>41827</v>
      </c>
      <c r="T121" s="34" t="str">
        <f t="shared" si="14"/>
        <v/>
      </c>
      <c r="U121" s="34" t="str">
        <f t="shared" si="20"/>
        <v/>
      </c>
      <c r="V121" s="19"/>
      <c r="W121" s="19"/>
      <c r="X121" s="19"/>
      <c r="Y121" s="19"/>
      <c r="Z121" s="19"/>
      <c r="AA121" s="19"/>
    </row>
    <row r="122" spans="1:27" s="91" customFormat="1">
      <c r="A122" s="19"/>
      <c r="B122" s="19"/>
      <c r="C122" s="19"/>
      <c r="D122" s="19"/>
      <c r="E122" s="19"/>
      <c r="F122" s="19"/>
      <c r="G122" s="19"/>
      <c r="H122" s="19"/>
      <c r="I122" s="19"/>
      <c r="J122" s="6" t="s">
        <v>7236</v>
      </c>
      <c r="K122" s="19"/>
      <c r="L122" s="19"/>
      <c r="M122" s="19"/>
      <c r="N122" s="19"/>
      <c r="O122" s="19" t="s">
        <v>2299</v>
      </c>
      <c r="P122" s="19"/>
      <c r="Q122" s="19" t="s">
        <v>10645</v>
      </c>
      <c r="R122" s="19" t="s">
        <v>11053</v>
      </c>
      <c r="S122" s="34">
        <v>42277</v>
      </c>
      <c r="T122" s="34"/>
      <c r="U122" s="34"/>
      <c r="V122" s="19"/>
      <c r="W122" s="19"/>
      <c r="X122" s="19"/>
      <c r="Y122" s="19"/>
      <c r="Z122" s="19"/>
      <c r="AA122" s="19"/>
    </row>
    <row r="123" spans="1:27" s="91" customFormat="1">
      <c r="A123" s="19"/>
      <c r="B123" s="19"/>
      <c r="C123" s="19"/>
      <c r="D123" s="19"/>
      <c r="E123" s="19"/>
      <c r="F123" s="19"/>
      <c r="G123" s="19"/>
      <c r="H123" s="19"/>
      <c r="I123" s="19"/>
      <c r="J123" s="7" t="s">
        <v>615</v>
      </c>
      <c r="K123" s="19" t="str">
        <f>VLOOKUP(J123,$A$2:$B$88,2,FALSE)</f>
        <v>x12</v>
      </c>
      <c r="L123" s="19" t="s">
        <v>10044</v>
      </c>
      <c r="M123" s="19"/>
      <c r="N123" s="19"/>
      <c r="O123" s="19"/>
      <c r="P123" s="19"/>
      <c r="Q123" s="19"/>
      <c r="R123" s="19"/>
      <c r="S123" s="34">
        <f t="shared" si="13"/>
        <v>41827</v>
      </c>
      <c r="T123" s="34" t="str">
        <f t="shared" si="14"/>
        <v/>
      </c>
      <c r="U123" s="34" t="str">
        <f>IF(VLOOKUP(J123,A:G,7,FALSE)=0,"",VLOOKUP(J123,A:G,7,FALSE))</f>
        <v/>
      </c>
      <c r="V123" s="19"/>
      <c r="W123" s="19"/>
      <c r="X123" s="19"/>
      <c r="Y123" s="19"/>
      <c r="Z123" s="19"/>
      <c r="AA123" s="19"/>
    </row>
    <row r="124" spans="1:27" s="91" customFormat="1">
      <c r="A124" s="19"/>
      <c r="B124" s="19"/>
      <c r="C124" s="19"/>
      <c r="D124" s="19"/>
      <c r="E124" s="19"/>
      <c r="F124" s="19"/>
      <c r="G124" s="19"/>
      <c r="H124" s="19"/>
      <c r="I124" s="19"/>
      <c r="J124" s="7" t="s">
        <v>616</v>
      </c>
      <c r="K124" s="19" t="str">
        <f>VLOOKUP(J124,$A$2:$B$88,2,FALSE)</f>
        <v>x11</v>
      </c>
      <c r="L124" s="19" t="s">
        <v>10045</v>
      </c>
      <c r="M124" s="19"/>
      <c r="N124" s="19"/>
      <c r="O124" s="19"/>
      <c r="P124" s="19"/>
      <c r="Q124" s="19"/>
      <c r="R124" s="19"/>
      <c r="S124" s="34">
        <f t="shared" si="13"/>
        <v>41827</v>
      </c>
      <c r="T124" s="34" t="str">
        <f t="shared" si="14"/>
        <v/>
      </c>
      <c r="U124" s="34" t="str">
        <f>IF(VLOOKUP(J124,A:G,7,FALSE)=0,"",VLOOKUP(J124,A:G,7,FALSE))</f>
        <v/>
      </c>
      <c r="V124" s="19"/>
      <c r="W124" s="19"/>
      <c r="X124" s="19"/>
      <c r="Y124" s="19"/>
      <c r="Z124" s="19"/>
      <c r="AA124" s="19"/>
    </row>
    <row r="125" spans="1:27" s="91" customFormat="1">
      <c r="A125" s="19"/>
      <c r="B125" s="19"/>
      <c r="C125" s="19"/>
      <c r="D125" s="19"/>
      <c r="E125" s="19"/>
      <c r="F125" s="19"/>
      <c r="G125" s="19"/>
      <c r="H125" s="19"/>
      <c r="I125" s="19"/>
      <c r="J125" s="7" t="s">
        <v>9959</v>
      </c>
      <c r="K125" s="19" t="str">
        <f>VLOOKUP(J125,$A$2:$B$88,2,FALSE)</f>
        <v>x58</v>
      </c>
      <c r="L125" s="19" t="s">
        <v>10981</v>
      </c>
      <c r="M125" s="19"/>
      <c r="N125" s="19"/>
      <c r="O125" s="19"/>
      <c r="P125" s="19"/>
      <c r="Q125" s="19"/>
      <c r="R125" s="19"/>
      <c r="S125" s="34">
        <f t="shared" si="13"/>
        <v>42277</v>
      </c>
      <c r="T125" s="34" t="str">
        <f t="shared" si="14"/>
        <v/>
      </c>
      <c r="U125" s="34" t="str">
        <f>IF(VLOOKUP(J125,A:G,7,FALSE)=0,"",VLOOKUP(J125,A:G,7,FALSE))</f>
        <v/>
      </c>
      <c r="V125" s="19"/>
      <c r="W125" s="19"/>
      <c r="X125" s="19"/>
      <c r="Y125" s="19"/>
      <c r="Z125" s="19"/>
      <c r="AA125" s="19"/>
    </row>
    <row r="126" spans="1:27" s="91" customFormat="1">
      <c r="A126" s="19"/>
      <c r="B126" s="19"/>
      <c r="C126" s="19"/>
      <c r="D126" s="19"/>
      <c r="E126" s="19"/>
      <c r="F126" s="19"/>
      <c r="G126" s="19"/>
      <c r="H126" s="19"/>
      <c r="I126" s="19"/>
      <c r="J126" s="7" t="s">
        <v>9960</v>
      </c>
      <c r="K126" s="19" t="str">
        <f>VLOOKUP(J126,$A$2:$B$88,2,FALSE)</f>
        <v>x59</v>
      </c>
      <c r="L126" s="19" t="s">
        <v>10982</v>
      </c>
      <c r="M126" s="19"/>
      <c r="N126" s="19"/>
      <c r="O126" s="19"/>
      <c r="P126" s="19"/>
      <c r="Q126" s="19"/>
      <c r="R126" s="19"/>
      <c r="S126" s="34">
        <f t="shared" si="13"/>
        <v>42277</v>
      </c>
      <c r="T126" s="34" t="str">
        <f t="shared" si="14"/>
        <v/>
      </c>
      <c r="U126" s="34" t="str">
        <f>IF(VLOOKUP(J126,A:G,7,FALSE)=0,"",VLOOKUP(J126,A:G,7,FALSE))</f>
        <v/>
      </c>
      <c r="V126" s="19"/>
      <c r="W126" s="19"/>
      <c r="X126" s="19"/>
      <c r="Y126" s="19"/>
      <c r="Z126" s="19"/>
      <c r="AA126" s="19"/>
    </row>
    <row r="127" spans="1:27" s="91" customFormat="1">
      <c r="A127" s="19"/>
      <c r="B127" s="19"/>
      <c r="C127" s="19"/>
      <c r="D127" s="19"/>
      <c r="E127" s="19"/>
      <c r="F127" s="19"/>
      <c r="G127" s="19"/>
      <c r="H127" s="19"/>
      <c r="I127" s="19"/>
      <c r="J127" s="14" t="s">
        <v>9502</v>
      </c>
      <c r="K127" s="19"/>
      <c r="L127" s="19"/>
      <c r="M127" s="19"/>
      <c r="N127" s="19"/>
      <c r="O127" s="19" t="s">
        <v>2299</v>
      </c>
      <c r="P127" s="19"/>
      <c r="Q127" s="19" t="s">
        <v>628</v>
      </c>
      <c r="R127" s="19" t="s">
        <v>11054</v>
      </c>
      <c r="S127" s="34">
        <v>42277</v>
      </c>
      <c r="T127" s="34"/>
      <c r="U127" s="34">
        <v>42931</v>
      </c>
      <c r="V127" s="19"/>
      <c r="W127" s="19"/>
      <c r="X127" s="19"/>
      <c r="Y127" s="19"/>
      <c r="Z127" s="19"/>
      <c r="AA127" s="19"/>
    </row>
    <row r="128" spans="1:27" s="91" customFormat="1">
      <c r="A128" s="19"/>
      <c r="B128" s="19"/>
      <c r="C128" s="19"/>
      <c r="D128" s="19"/>
      <c r="E128" s="19"/>
      <c r="F128" s="19"/>
      <c r="G128" s="19"/>
      <c r="H128" s="19"/>
      <c r="I128" s="19"/>
      <c r="J128" s="7" t="s">
        <v>130</v>
      </c>
      <c r="K128" s="19" t="str">
        <f t="shared" ref="K128" si="21">VLOOKUP(J128,$A$2:$B$88,2,FALSE)</f>
        <v>x0</v>
      </c>
      <c r="L128" s="19" t="str">
        <f t="shared" ref="L128" si="22">J128</f>
        <v>Total/NA</v>
      </c>
      <c r="M128" s="19"/>
      <c r="N128" s="19"/>
      <c r="O128" s="19"/>
      <c r="P128" s="19" t="s">
        <v>627</v>
      </c>
      <c r="Q128" s="19"/>
      <c r="R128" s="19"/>
      <c r="S128" s="34">
        <f t="shared" ref="S128" si="23">VLOOKUP(J128,A:G,5,FALSE)</f>
        <v>41827</v>
      </c>
      <c r="T128" s="34" t="str">
        <f t="shared" ref="T128" si="24">IF(VLOOKUP(J128,A:G,6,FALSE)=0,"",VLOOKUP(J128,A:G,6,FALSE))</f>
        <v/>
      </c>
      <c r="U128" s="34" t="str">
        <f t="shared" ref="U128" si="25">IF(VLOOKUP(J128,A:G,7,FALSE)=0,"",VLOOKUP(J128,A:G,7,FALSE))</f>
        <v/>
      </c>
      <c r="V128" s="19"/>
      <c r="W128" s="19"/>
      <c r="X128" s="19"/>
      <c r="Y128" s="19"/>
      <c r="Z128" s="19"/>
      <c r="AA128" s="19"/>
    </row>
    <row r="129" spans="1:27" s="91" customFormat="1">
      <c r="A129" s="19"/>
      <c r="B129" s="19"/>
      <c r="C129" s="19"/>
      <c r="D129" s="19"/>
      <c r="E129" s="19"/>
      <c r="F129" s="19"/>
      <c r="G129" s="19"/>
      <c r="H129" s="19"/>
      <c r="I129" s="19"/>
      <c r="J129" s="8" t="s">
        <v>11472</v>
      </c>
      <c r="K129" s="19" t="str">
        <f>VLOOKUP(J129,$A$2:$B$88,2,FALSE)</f>
        <v>x60</v>
      </c>
      <c r="L129" s="19" t="s">
        <v>10532</v>
      </c>
      <c r="M129" s="19"/>
      <c r="N129" s="19"/>
      <c r="O129" s="19"/>
      <c r="P129" s="19"/>
      <c r="Q129" s="19"/>
      <c r="R129" s="19"/>
      <c r="S129" s="34">
        <f t="shared" si="13"/>
        <v>42277</v>
      </c>
      <c r="T129" s="34" t="str">
        <f t="shared" si="14"/>
        <v/>
      </c>
      <c r="U129" s="34">
        <f>IF(VLOOKUP(J129,A:G,7,FALSE)=0,"",VLOOKUP(J129,A:G,7,FALSE))</f>
        <v>42566</v>
      </c>
      <c r="V129" s="19"/>
      <c r="W129" s="19"/>
      <c r="X129" s="19"/>
      <c r="Y129" s="19"/>
      <c r="Z129" s="19"/>
      <c r="AA129" s="19"/>
    </row>
    <row r="130" spans="1:27" s="91" customFormat="1">
      <c r="A130" s="19"/>
      <c r="B130" s="19"/>
      <c r="C130" s="19"/>
      <c r="D130" s="19"/>
      <c r="E130" s="19"/>
      <c r="F130" s="19"/>
      <c r="G130" s="19"/>
      <c r="H130" s="19"/>
      <c r="I130" s="19"/>
      <c r="J130" s="8" t="s">
        <v>11491</v>
      </c>
      <c r="K130" s="19" t="str">
        <f>VLOOKUP(J130,$A$2:$B$88,2,FALSE)</f>
        <v>x54</v>
      </c>
      <c r="L130" s="19" t="s">
        <v>10533</v>
      </c>
      <c r="M130" s="19"/>
      <c r="N130" s="19"/>
      <c r="O130" s="19"/>
      <c r="P130" s="19"/>
      <c r="Q130" s="19"/>
      <c r="R130" s="19"/>
      <c r="S130" s="34">
        <f t="shared" si="13"/>
        <v>42277</v>
      </c>
      <c r="T130" s="34" t="str">
        <f t="shared" si="14"/>
        <v/>
      </c>
      <c r="U130" s="34">
        <f>IF(VLOOKUP(J130,A:G,7,FALSE)=0,"",VLOOKUP(J130,A:G,7,FALSE))</f>
        <v>42566</v>
      </c>
      <c r="V130" s="19"/>
      <c r="W130" s="19"/>
      <c r="X130" s="19"/>
      <c r="Y130" s="19"/>
      <c r="Z130" s="19"/>
      <c r="AA130" s="19"/>
    </row>
    <row r="131" spans="1:27" s="91" customFormat="1">
      <c r="A131" s="19"/>
      <c r="B131" s="19"/>
      <c r="C131" s="19"/>
      <c r="D131" s="19"/>
      <c r="E131" s="19"/>
      <c r="F131" s="19"/>
      <c r="G131" s="19"/>
      <c r="H131" s="19"/>
      <c r="I131" s="19"/>
      <c r="J131" s="14" t="s">
        <v>9503</v>
      </c>
      <c r="K131" s="19"/>
      <c r="L131" s="19"/>
      <c r="M131" s="19"/>
      <c r="N131" s="19"/>
      <c r="O131" s="19" t="s">
        <v>2299</v>
      </c>
      <c r="P131" s="19"/>
      <c r="Q131" s="19" t="s">
        <v>628</v>
      </c>
      <c r="R131" s="19" t="s">
        <v>11001</v>
      </c>
      <c r="S131" s="34">
        <v>42277</v>
      </c>
      <c r="T131" s="34">
        <v>42566</v>
      </c>
      <c r="U131" s="34">
        <v>42931</v>
      </c>
      <c r="V131" s="19"/>
      <c r="W131" s="19"/>
      <c r="X131" s="19"/>
      <c r="Y131" s="19"/>
      <c r="Z131" s="19"/>
      <c r="AA131" s="19"/>
    </row>
    <row r="132" spans="1:27" s="91" customFormat="1">
      <c r="A132" s="19"/>
      <c r="B132" s="19"/>
      <c r="C132" s="19"/>
      <c r="D132" s="19"/>
      <c r="E132" s="19"/>
      <c r="F132" s="19"/>
      <c r="G132" s="19"/>
      <c r="H132" s="19"/>
      <c r="I132" s="19"/>
      <c r="J132" s="7" t="s">
        <v>130</v>
      </c>
      <c r="K132" s="19" t="str">
        <f t="shared" ref="K132" si="26">VLOOKUP(J132,$A$2:$B$88,2,FALSE)</f>
        <v>x0</v>
      </c>
      <c r="L132" s="19" t="str">
        <f t="shared" ref="L132" si="27">J132</f>
        <v>Total/NA</v>
      </c>
      <c r="M132" s="19"/>
      <c r="N132" s="19"/>
      <c r="O132" s="19"/>
      <c r="P132" s="19" t="s">
        <v>627</v>
      </c>
      <c r="Q132" s="19"/>
      <c r="R132" s="19"/>
      <c r="S132" s="34">
        <f t="shared" ref="S132" si="28">VLOOKUP(J132,A:G,5,FALSE)</f>
        <v>41827</v>
      </c>
      <c r="T132" s="34" t="str">
        <f t="shared" ref="T132" si="29">IF(VLOOKUP(J132,A:G,6,FALSE)=0,"",VLOOKUP(J132,A:G,6,FALSE))</f>
        <v/>
      </c>
      <c r="U132" s="34" t="str">
        <f t="shared" ref="U132" si="30">IF(VLOOKUP(J132,A:G,7,FALSE)=0,"",VLOOKUP(J132,A:G,7,FALSE))</f>
        <v/>
      </c>
      <c r="V132" s="19"/>
      <c r="W132" s="19"/>
      <c r="X132" s="19"/>
      <c r="Y132" s="19"/>
      <c r="Z132" s="19"/>
      <c r="AA132" s="19"/>
    </row>
    <row r="133" spans="1:27" s="91" customFormat="1">
      <c r="A133" s="19"/>
      <c r="B133" s="19"/>
      <c r="C133" s="19"/>
      <c r="D133" s="19"/>
      <c r="E133" s="19"/>
      <c r="F133" s="19"/>
      <c r="G133" s="19"/>
      <c r="H133" s="19"/>
      <c r="I133" s="19"/>
      <c r="J133" s="8" t="s">
        <v>7580</v>
      </c>
      <c r="K133" s="19" t="str">
        <f>VLOOKUP(J133,$A$2:$B$88,2,FALSE)</f>
        <v>x62</v>
      </c>
      <c r="L133" s="19" t="s">
        <v>10046</v>
      </c>
      <c r="M133" s="19"/>
      <c r="N133" s="19"/>
      <c r="O133" s="19"/>
      <c r="P133" s="19"/>
      <c r="Q133" s="19"/>
      <c r="R133" s="19"/>
      <c r="S133" s="34">
        <f t="shared" si="13"/>
        <v>42277</v>
      </c>
      <c r="T133" s="34" t="str">
        <f t="shared" si="14"/>
        <v/>
      </c>
      <c r="U133" s="34" t="str">
        <f>IF(VLOOKUP(J133,A:G,7,FALSE)=0,"",VLOOKUP(J133,A:G,7,FALSE))</f>
        <v/>
      </c>
      <c r="V133" s="19"/>
      <c r="W133" s="19"/>
      <c r="X133" s="19"/>
      <c r="Y133" s="19"/>
      <c r="Z133" s="19"/>
      <c r="AA133" s="19"/>
    </row>
    <row r="134" spans="1:27" s="91" customFormat="1">
      <c r="A134" s="19"/>
      <c r="B134" s="19"/>
      <c r="C134" s="19"/>
      <c r="D134" s="19"/>
      <c r="E134" s="19"/>
      <c r="F134" s="19"/>
      <c r="G134" s="19"/>
      <c r="H134" s="19"/>
      <c r="I134" s="19"/>
      <c r="J134" s="8" t="s">
        <v>11479</v>
      </c>
      <c r="K134" s="19" t="str">
        <f>VLOOKUP(J134,$A$2:$B$88,2,FALSE)</f>
        <v>x63</v>
      </c>
      <c r="L134" s="19" t="s">
        <v>10047</v>
      </c>
      <c r="M134" s="19"/>
      <c r="N134" s="19"/>
      <c r="O134" s="19"/>
      <c r="P134" s="19"/>
      <c r="Q134" s="19"/>
      <c r="R134" s="19"/>
      <c r="S134" s="34">
        <f t="shared" ref="S134:S165" si="31">VLOOKUP(J134,A:G,5,FALSE)</f>
        <v>42277</v>
      </c>
      <c r="T134" s="34">
        <f t="shared" ref="T134:T179" si="32">IF(VLOOKUP(J134,A:G,6,FALSE)=0,"",VLOOKUP(J134,A:G,6,FALSE))</f>
        <v>42566</v>
      </c>
      <c r="U134" s="34" t="str">
        <f>IF(VLOOKUP(J134,A:G,7,FALSE)=0,"",VLOOKUP(J134,A:G,7,FALSE))</f>
        <v/>
      </c>
      <c r="V134" s="19"/>
      <c r="W134" s="19"/>
      <c r="X134" s="19"/>
      <c r="Y134" s="19"/>
      <c r="Z134" s="19"/>
      <c r="AA134" s="19"/>
    </row>
    <row r="135" spans="1:27" s="91" customFormat="1">
      <c r="A135" s="19"/>
      <c r="B135" s="19"/>
      <c r="C135" s="19"/>
      <c r="D135" s="19"/>
      <c r="E135" s="19"/>
      <c r="F135" s="19"/>
      <c r="G135" s="19"/>
      <c r="H135" s="19"/>
      <c r="I135" s="19"/>
      <c r="J135" s="8" t="s">
        <v>11491</v>
      </c>
      <c r="K135" s="19" t="str">
        <f>VLOOKUP(J135,$A$2:$B$88,2,FALSE)</f>
        <v>x54</v>
      </c>
      <c r="L135" s="19" t="s">
        <v>10048</v>
      </c>
      <c r="M135" s="19"/>
      <c r="N135" s="19"/>
      <c r="O135" s="19"/>
      <c r="P135" s="19"/>
      <c r="Q135" s="19"/>
      <c r="R135" s="19"/>
      <c r="S135" s="34">
        <f t="shared" si="31"/>
        <v>42277</v>
      </c>
      <c r="T135" s="34" t="str">
        <f t="shared" si="32"/>
        <v/>
      </c>
      <c r="U135" s="34">
        <f>IF(VLOOKUP(J135,A:G,7,FALSE)=0,"",VLOOKUP(J135,A:G,7,FALSE))</f>
        <v>42566</v>
      </c>
      <c r="V135" s="19"/>
      <c r="W135" s="19"/>
      <c r="X135" s="19"/>
      <c r="Y135" s="19"/>
      <c r="Z135" s="19"/>
      <c r="AA135" s="19"/>
    </row>
    <row r="136" spans="1:27" s="91" customFormat="1">
      <c r="A136" s="19"/>
      <c r="B136" s="19"/>
      <c r="C136" s="19"/>
      <c r="D136" s="19"/>
      <c r="E136" s="19"/>
      <c r="F136" s="19"/>
      <c r="G136" s="19"/>
      <c r="H136" s="19"/>
      <c r="I136" s="19"/>
      <c r="J136" s="6" t="s">
        <v>7847</v>
      </c>
      <c r="K136" s="19"/>
      <c r="L136" s="19"/>
      <c r="M136" s="19"/>
      <c r="N136" s="19"/>
      <c r="O136" s="19" t="s">
        <v>2299</v>
      </c>
      <c r="P136" s="19"/>
      <c r="Q136" s="19" t="s">
        <v>620</v>
      </c>
      <c r="R136" s="19"/>
      <c r="S136" s="34">
        <v>42277</v>
      </c>
      <c r="T136" s="34"/>
      <c r="U136" s="34"/>
      <c r="V136" s="19"/>
      <c r="W136" s="19"/>
      <c r="X136" s="19"/>
      <c r="Y136" s="19"/>
      <c r="Z136" s="19"/>
      <c r="AA136" s="19"/>
    </row>
    <row r="137" spans="1:27" s="91" customFormat="1">
      <c r="A137" s="19"/>
      <c r="B137" s="19"/>
      <c r="C137" s="19"/>
      <c r="D137" s="19"/>
      <c r="E137" s="19"/>
      <c r="F137" s="19"/>
      <c r="G137" s="19"/>
      <c r="H137" s="19"/>
      <c r="I137" s="19"/>
      <c r="J137" s="7" t="s">
        <v>130</v>
      </c>
      <c r="K137" s="19" t="str">
        <f>VLOOKUP(J137,$A$2:$B$88,2,FALSE)</f>
        <v>x0</v>
      </c>
      <c r="L137" s="19" t="str">
        <f>J137</f>
        <v>Total/NA</v>
      </c>
      <c r="M137" s="19" t="s">
        <v>358</v>
      </c>
      <c r="N137" s="19"/>
      <c r="O137" s="19"/>
      <c r="P137" s="19"/>
      <c r="Q137" s="19"/>
      <c r="R137" s="19"/>
      <c r="S137" s="34">
        <f t="shared" si="31"/>
        <v>41827</v>
      </c>
      <c r="T137" s="34" t="str">
        <f t="shared" si="32"/>
        <v/>
      </c>
      <c r="U137" s="34" t="str">
        <f>IF(VLOOKUP(J137,A:G,7,FALSE)=0,"",VLOOKUP(J137,A:G,7,FALSE))</f>
        <v/>
      </c>
      <c r="V137" s="19"/>
      <c r="W137" s="19"/>
      <c r="X137" s="19"/>
      <c r="Y137" s="19"/>
      <c r="Z137" s="19"/>
      <c r="AA137" s="19"/>
    </row>
    <row r="138" spans="1:27" s="91" customFormat="1">
      <c r="A138" s="19"/>
      <c r="B138" s="19"/>
      <c r="C138" s="19"/>
      <c r="D138" s="19"/>
      <c r="E138" s="19"/>
      <c r="F138" s="19"/>
      <c r="G138" s="19"/>
      <c r="H138" s="19"/>
      <c r="I138" s="19"/>
      <c r="J138" s="8" t="s">
        <v>10039</v>
      </c>
      <c r="K138" s="19" t="str">
        <f>VLOOKUP(J138,$A$2:$B$88,2,FALSE)</f>
        <v>x16</v>
      </c>
      <c r="L138" s="19" t="str">
        <f t="shared" ref="L138:L145" si="33">J138</f>
        <v>Not a participation</v>
      </c>
      <c r="M138" s="19"/>
      <c r="N138" s="19" t="s">
        <v>359</v>
      </c>
      <c r="O138" s="19"/>
      <c r="P138" s="19"/>
      <c r="Q138" s="19"/>
      <c r="R138" s="19"/>
      <c r="S138" s="34">
        <f t="shared" si="31"/>
        <v>41827</v>
      </c>
      <c r="T138" s="34" t="str">
        <f t="shared" si="32"/>
        <v/>
      </c>
      <c r="U138" s="34" t="str">
        <f>IF(VLOOKUP(J138,A:G,7,FALSE)=0,"",VLOOKUP(J138,A:G,7,FALSE))</f>
        <v/>
      </c>
      <c r="V138" s="19"/>
      <c r="W138" s="19"/>
      <c r="X138" s="19"/>
      <c r="Y138" s="19"/>
      <c r="Z138" s="19"/>
      <c r="AA138" s="19"/>
    </row>
    <row r="139" spans="1:27" s="91" customFormat="1">
      <c r="A139" s="19"/>
      <c r="B139" s="19"/>
      <c r="C139" s="19"/>
      <c r="D139" s="19"/>
      <c r="E139" s="19"/>
      <c r="F139" s="19"/>
      <c r="G139" s="19"/>
      <c r="H139" s="19"/>
      <c r="I139" s="19"/>
      <c r="J139" s="8" t="s">
        <v>590</v>
      </c>
      <c r="K139" s="19" t="str">
        <f>VLOOKUP(J139,$A$2:$B$88,2,FALSE)</f>
        <v>x32</v>
      </c>
      <c r="L139" s="19" t="str">
        <f t="shared" si="33"/>
        <v>Participations</v>
      </c>
      <c r="M139" s="19" t="s">
        <v>358</v>
      </c>
      <c r="N139" s="19" t="s">
        <v>359</v>
      </c>
      <c r="O139" s="19"/>
      <c r="P139" s="19"/>
      <c r="Q139" s="19"/>
      <c r="R139" s="19"/>
      <c r="S139" s="34">
        <f t="shared" si="31"/>
        <v>41827</v>
      </c>
      <c r="T139" s="34" t="str">
        <f t="shared" si="32"/>
        <v/>
      </c>
      <c r="U139" s="34" t="str">
        <f>IF(VLOOKUP(J139,A:G,7,FALSE)=0,"",VLOOKUP(J139,A:G,7,FALSE))</f>
        <v/>
      </c>
      <c r="V139" s="19"/>
      <c r="W139" s="19"/>
      <c r="X139" s="19"/>
      <c r="Y139" s="19"/>
      <c r="Z139" s="19"/>
      <c r="AA139" s="19"/>
    </row>
    <row r="140" spans="1:27" s="91" customFormat="1">
      <c r="A140" s="19"/>
      <c r="B140" s="19"/>
      <c r="C140" s="19"/>
      <c r="D140" s="19"/>
      <c r="E140" s="19"/>
      <c r="F140" s="19"/>
      <c r="G140" s="19"/>
      <c r="H140" s="19"/>
      <c r="I140" s="19"/>
      <c r="J140" s="9" t="s">
        <v>10896</v>
      </c>
      <c r="K140" s="19" t="str">
        <f>VLOOKUP(J140,$A$2:$B$88,2,FALSE)</f>
        <v>x65</v>
      </c>
      <c r="L140" s="19" t="str">
        <f t="shared" si="33"/>
        <v>Participations in financial and credit institutions which individually exceed 10% of items included in (a) (i),(ii),(iv) and (vi) of Article 69, not including consolidated strategic participations for the purpose of deductions under Article 68 (1)</v>
      </c>
      <c r="M140" s="19"/>
      <c r="N140" s="19" t="s">
        <v>359</v>
      </c>
      <c r="O140" s="19"/>
      <c r="P140" s="19"/>
      <c r="Q140" s="19"/>
      <c r="R140" s="19"/>
      <c r="S140" s="34">
        <f t="shared" si="31"/>
        <v>42277</v>
      </c>
      <c r="T140" s="34">
        <f t="shared" si="32"/>
        <v>41639</v>
      </c>
      <c r="U140" s="34">
        <f>IF(VLOOKUP(J140,A:G,7,FALSE)=0,"",VLOOKUP(J140,A:G,7,FALSE))</f>
        <v>42277</v>
      </c>
      <c r="V140" s="19"/>
      <c r="W140" s="19"/>
      <c r="X140" s="19"/>
      <c r="Y140" s="19"/>
      <c r="Z140" s="19"/>
      <c r="AA140" s="19"/>
    </row>
    <row r="141" spans="1:27" s="91" customFormat="1">
      <c r="A141" s="19"/>
      <c r="B141" s="19"/>
      <c r="C141" s="19"/>
      <c r="D141" s="19"/>
      <c r="E141" s="19"/>
      <c r="F141" s="19"/>
      <c r="G141" s="19"/>
      <c r="H141" s="19"/>
      <c r="I141" s="19"/>
      <c r="J141" s="9" t="s">
        <v>10904</v>
      </c>
      <c r="K141" s="19" t="str">
        <f>VLOOKUP(J141,$A$2:$B$88,2,FALSE)</f>
        <v>x66</v>
      </c>
      <c r="L141" s="19" t="str">
        <f t="shared" si="33"/>
        <v>Participations in financial and credit institutions which when aggregated exceed 10% of items included in (a) (i),(ii),(iv) and (vi) of Article 69, not including consolidated strategic participations for the purpose of deductions under Article 68 (2)</v>
      </c>
      <c r="M141" s="19"/>
      <c r="N141" s="19" t="s">
        <v>359</v>
      </c>
      <c r="O141" s="19"/>
      <c r="P141" s="19"/>
      <c r="Q141" s="19"/>
      <c r="R141" s="19"/>
      <c r="S141" s="34">
        <f t="shared" si="31"/>
        <v>42277</v>
      </c>
      <c r="T141" s="34">
        <f t="shared" si="32"/>
        <v>41639</v>
      </c>
      <c r="U141" s="34">
        <f>IF(VLOOKUP(J141,A:G,7,FALSE)=0,"",VLOOKUP(J141,A:G,7,FALSE))</f>
        <v>42277</v>
      </c>
      <c r="V141" s="19"/>
      <c r="W141" s="19"/>
      <c r="X141" s="19"/>
      <c r="Y141" s="19"/>
      <c r="Z141" s="19"/>
      <c r="AA141" s="19"/>
    </row>
    <row r="142" spans="1:27" s="91" customFormat="1">
      <c r="A142" s="19"/>
      <c r="B142" s="19"/>
      <c r="C142" s="19"/>
      <c r="D142" s="19"/>
      <c r="E142" s="19"/>
      <c r="F142" s="19"/>
      <c r="G142" s="19"/>
      <c r="H142" s="19"/>
      <c r="I142" s="19"/>
      <c r="J142" s="9" t="s">
        <v>7846</v>
      </c>
      <c r="K142" s="19" t="s">
        <v>269</v>
      </c>
      <c r="L142" s="19" t="str">
        <f t="shared" si="33"/>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2" s="19"/>
      <c r="N142" s="19" t="s">
        <v>359</v>
      </c>
      <c r="O142" s="19"/>
      <c r="P142" s="19"/>
      <c r="Q142" s="19"/>
      <c r="R142" s="19"/>
      <c r="S142" s="34">
        <v>42277</v>
      </c>
      <c r="T142" s="34"/>
      <c r="U142" s="34"/>
      <c r="V142" s="19"/>
      <c r="W142" s="19"/>
      <c r="X142" s="19"/>
      <c r="Y142" s="19"/>
      <c r="Z142" s="19"/>
      <c r="AA142" s="19"/>
    </row>
    <row r="143" spans="1:27" s="91" customFormat="1">
      <c r="A143" s="19"/>
      <c r="B143" s="19"/>
      <c r="C143" s="19"/>
      <c r="D143" s="19"/>
      <c r="E143" s="19"/>
      <c r="F143" s="19"/>
      <c r="G143" s="19"/>
      <c r="H143" s="19"/>
      <c r="I143" s="19"/>
      <c r="J143" s="8" t="s">
        <v>7937</v>
      </c>
      <c r="K143" s="19" t="str">
        <f>VLOOKUP(J143,$A$2:$B$88,2,FALSE)</f>
        <v>x68</v>
      </c>
      <c r="L143" s="19" t="str">
        <f t="shared" si="33"/>
        <v>Other participations</v>
      </c>
      <c r="M143" s="19" t="s">
        <v>358</v>
      </c>
      <c r="N143" s="19" t="s">
        <v>359</v>
      </c>
      <c r="O143" s="19"/>
      <c r="P143" s="19"/>
      <c r="Q143" s="19"/>
      <c r="R143" s="19"/>
      <c r="S143" s="34">
        <f t="shared" si="31"/>
        <v>42277</v>
      </c>
      <c r="T143" s="34">
        <f t="shared" si="32"/>
        <v>41639</v>
      </c>
      <c r="U143" s="34" t="str">
        <f>IF(VLOOKUP(J143,A:G,7,FALSE)=0,"",VLOOKUP(J143,A:G,7,FALSE))</f>
        <v/>
      </c>
      <c r="V143" s="19"/>
      <c r="W143" s="19"/>
      <c r="X143" s="19"/>
      <c r="Y143" s="19"/>
      <c r="Z143" s="19"/>
      <c r="AA143" s="19"/>
    </row>
    <row r="144" spans="1:27" s="91" customFormat="1">
      <c r="A144" s="19"/>
      <c r="B144" s="19"/>
      <c r="C144" s="19"/>
      <c r="D144" s="19"/>
      <c r="E144" s="19"/>
      <c r="F144" s="19"/>
      <c r="G144" s="19"/>
      <c r="H144" s="19"/>
      <c r="I144" s="19"/>
      <c r="J144" s="9" t="s">
        <v>7938</v>
      </c>
      <c r="K144" s="19" t="str">
        <f>VLOOKUP(J144,$A$2:$B$88,2,FALSE)</f>
        <v>x69</v>
      </c>
      <c r="L144" s="19" t="str">
        <f t="shared" si="33"/>
        <v>Other strategic participations</v>
      </c>
      <c r="M144" s="19"/>
      <c r="N144" s="19" t="s">
        <v>359</v>
      </c>
      <c r="O144" s="19"/>
      <c r="P144" s="19"/>
      <c r="Q144" s="19"/>
      <c r="R144" s="19"/>
      <c r="S144" s="34">
        <f t="shared" si="31"/>
        <v>42277</v>
      </c>
      <c r="T144" s="34">
        <f>IF(VLOOKUP(J144,A:G,6,FALSE)=0,"",VLOOKUP(J144,A:G,6,FALSE))</f>
        <v>41639</v>
      </c>
      <c r="U144" s="34" t="str">
        <f>IF(VLOOKUP(J144,A:G,7,FALSE)=0,"",VLOOKUP(J144,A:G,7,FALSE))</f>
        <v/>
      </c>
      <c r="V144" s="19"/>
      <c r="W144" s="19"/>
      <c r="X144" s="19"/>
      <c r="Y144" s="19"/>
      <c r="Z144" s="19"/>
      <c r="AA144" s="19"/>
    </row>
    <row r="145" spans="1:27" s="91" customFormat="1">
      <c r="A145" s="19"/>
      <c r="B145" s="19"/>
      <c r="C145" s="19"/>
      <c r="D145" s="19"/>
      <c r="E145" s="19"/>
      <c r="F145" s="19"/>
      <c r="G145" s="19"/>
      <c r="H145" s="19"/>
      <c r="I145" s="19"/>
      <c r="J145" s="9" t="s">
        <v>7939</v>
      </c>
      <c r="K145" s="19" t="str">
        <f>VLOOKUP(J145,$A$2:$B$88,2,FALSE)</f>
        <v>x70</v>
      </c>
      <c r="L145" s="19" t="str">
        <f t="shared" si="33"/>
        <v>Other non-strategic participations</v>
      </c>
      <c r="M145" s="19"/>
      <c r="N145" s="19" t="s">
        <v>359</v>
      </c>
      <c r="O145" s="19"/>
      <c r="P145" s="19"/>
      <c r="Q145" s="19"/>
      <c r="R145" s="19"/>
      <c r="S145" s="34">
        <f t="shared" si="31"/>
        <v>42277</v>
      </c>
      <c r="T145" s="34">
        <f t="shared" si="32"/>
        <v>41639</v>
      </c>
      <c r="U145" s="34" t="str">
        <f>IF(VLOOKUP(J145,A:G,7,FALSE)=0,"",VLOOKUP(J145,A:G,7,FALSE))</f>
        <v/>
      </c>
      <c r="V145" s="19"/>
      <c r="W145" s="19"/>
      <c r="X145" s="19"/>
      <c r="Y145" s="19"/>
      <c r="Z145" s="19"/>
      <c r="AA145" s="19"/>
    </row>
    <row r="146" spans="1:27" s="91" customFormat="1">
      <c r="A146" s="19"/>
      <c r="B146" s="19"/>
      <c r="C146" s="19"/>
      <c r="D146" s="19"/>
      <c r="E146" s="19"/>
      <c r="F146" s="19"/>
      <c r="G146" s="19"/>
      <c r="H146" s="19"/>
      <c r="I146" s="19"/>
      <c r="J146" s="6" t="s">
        <v>7865</v>
      </c>
      <c r="K146" s="19"/>
      <c r="L146" s="19"/>
      <c r="M146" s="19"/>
      <c r="N146" s="19"/>
      <c r="O146" s="19" t="s">
        <v>2299</v>
      </c>
      <c r="P146" s="19"/>
      <c r="Q146" s="19" t="s">
        <v>628</v>
      </c>
      <c r="R146" s="19" t="s">
        <v>10997</v>
      </c>
      <c r="S146" s="34">
        <v>42277</v>
      </c>
      <c r="T146" s="34"/>
      <c r="U146" s="34"/>
      <c r="V146" s="19"/>
      <c r="W146" s="19"/>
      <c r="X146" s="19"/>
      <c r="Y146" s="19"/>
      <c r="Z146" s="19"/>
      <c r="AA146" s="19"/>
    </row>
    <row r="147" spans="1:27" s="91" customFormat="1">
      <c r="A147" s="19"/>
      <c r="B147" s="19"/>
      <c r="C147" s="19"/>
      <c r="D147" s="19"/>
      <c r="E147" s="19"/>
      <c r="F147" s="19"/>
      <c r="G147" s="19"/>
      <c r="H147" s="19"/>
      <c r="I147" s="19"/>
      <c r="J147" s="7" t="s">
        <v>3992</v>
      </c>
      <c r="K147" s="19" t="str">
        <f>VLOOKUP(J147,$A$2:$B$88,2,FALSE)</f>
        <v>x4</v>
      </c>
      <c r="L147" s="19" t="s">
        <v>10534</v>
      </c>
      <c r="M147" s="19"/>
      <c r="N147" s="19"/>
      <c r="O147" s="19"/>
      <c r="P147" s="19"/>
      <c r="Q147" s="19"/>
      <c r="R147" s="19"/>
      <c r="S147" s="34">
        <f t="shared" si="31"/>
        <v>41827</v>
      </c>
      <c r="T147" s="34" t="str">
        <f t="shared" si="32"/>
        <v/>
      </c>
      <c r="U147" s="34" t="str">
        <f t="shared" ref="U147:U169" si="34">IF(VLOOKUP(J147,A:G,7,FALSE)=0,"",VLOOKUP(J147,A:G,7,FALSE))</f>
        <v/>
      </c>
      <c r="V147" s="19"/>
      <c r="W147" s="19"/>
      <c r="X147" s="19"/>
      <c r="Y147" s="19"/>
      <c r="Z147" s="19"/>
      <c r="AA147" s="19"/>
    </row>
    <row r="148" spans="1:27" s="91" customFormat="1">
      <c r="A148" s="19"/>
      <c r="B148" s="19"/>
      <c r="C148" s="19"/>
      <c r="D148" s="19"/>
      <c r="E148" s="19"/>
      <c r="F148" s="19"/>
      <c r="G148" s="19"/>
      <c r="H148" s="19"/>
      <c r="I148" s="19"/>
      <c r="J148" s="7" t="s">
        <v>3993</v>
      </c>
      <c r="K148" s="19" t="str">
        <f>VLOOKUP(J148,$A$2:$B$88,2,FALSE)</f>
        <v>x17</v>
      </c>
      <c r="L148" s="19" t="s">
        <v>10535</v>
      </c>
      <c r="M148" s="19"/>
      <c r="N148" s="19"/>
      <c r="O148" s="19"/>
      <c r="P148" s="19"/>
      <c r="Q148" s="19"/>
      <c r="R148" s="19"/>
      <c r="S148" s="34">
        <f t="shared" si="31"/>
        <v>41827</v>
      </c>
      <c r="T148" s="34" t="str">
        <f t="shared" si="32"/>
        <v/>
      </c>
      <c r="U148" s="34" t="str">
        <f t="shared" si="34"/>
        <v/>
      </c>
      <c r="V148" s="19"/>
      <c r="W148" s="19"/>
      <c r="X148" s="19"/>
      <c r="Y148" s="19"/>
      <c r="Z148" s="19"/>
      <c r="AA148" s="19"/>
    </row>
    <row r="149" spans="1:27" s="91" customFormat="1">
      <c r="A149" s="19"/>
      <c r="B149" s="19"/>
      <c r="C149" s="19"/>
      <c r="D149" s="19"/>
      <c r="E149" s="19"/>
      <c r="F149" s="19"/>
      <c r="G149" s="19"/>
      <c r="H149" s="19"/>
      <c r="I149" s="19"/>
      <c r="J149" s="6" t="s">
        <v>8199</v>
      </c>
      <c r="K149" s="19"/>
      <c r="L149" s="19"/>
      <c r="M149" s="19"/>
      <c r="N149" s="19"/>
      <c r="O149" s="19" t="s">
        <v>2299</v>
      </c>
      <c r="P149" s="19"/>
      <c r="Q149" s="19" t="s">
        <v>628</v>
      </c>
      <c r="R149" s="19" t="s">
        <v>11043</v>
      </c>
      <c r="S149" s="34">
        <v>42277</v>
      </c>
      <c r="T149" s="34"/>
      <c r="U149" s="34"/>
      <c r="V149" s="19"/>
      <c r="W149" s="19"/>
      <c r="X149" s="19"/>
      <c r="Y149" s="19"/>
      <c r="Z149" s="19"/>
      <c r="AA149" s="19"/>
    </row>
    <row r="150" spans="1:27" s="91" customFormat="1">
      <c r="A150" s="19"/>
      <c r="B150" s="19"/>
      <c r="C150" s="19"/>
      <c r="D150" s="19"/>
      <c r="E150" s="19"/>
      <c r="F150" s="19"/>
      <c r="G150" s="19"/>
      <c r="H150" s="19"/>
      <c r="I150" s="19"/>
      <c r="J150" s="7" t="s">
        <v>8195</v>
      </c>
      <c r="K150" s="19" t="str">
        <f>VLOOKUP(J150,$A$2:$B$88,2,FALSE)</f>
        <v>x71</v>
      </c>
      <c r="L150" s="19" t="s">
        <v>10536</v>
      </c>
      <c r="M150" s="19"/>
      <c r="N150" s="19"/>
      <c r="O150" s="19"/>
      <c r="P150" s="19"/>
      <c r="Q150" s="19"/>
      <c r="R150" s="19"/>
      <c r="S150" s="34">
        <f t="shared" si="31"/>
        <v>42277</v>
      </c>
      <c r="T150" s="34" t="str">
        <f t="shared" si="32"/>
        <v/>
      </c>
      <c r="U150" s="34" t="str">
        <f t="shared" si="34"/>
        <v/>
      </c>
      <c r="V150" s="19"/>
      <c r="W150" s="19"/>
      <c r="X150" s="19"/>
      <c r="Y150" s="19"/>
      <c r="Z150" s="19"/>
      <c r="AA150" s="19"/>
    </row>
    <row r="151" spans="1:27" s="91" customFormat="1">
      <c r="A151" s="19"/>
      <c r="B151" s="19"/>
      <c r="C151" s="19"/>
      <c r="D151" s="19"/>
      <c r="E151" s="19"/>
      <c r="F151" s="19"/>
      <c r="G151" s="19"/>
      <c r="H151" s="19"/>
      <c r="I151" s="19"/>
      <c r="J151" s="7" t="s">
        <v>8198</v>
      </c>
      <c r="K151" s="19" t="str">
        <f>VLOOKUP(J151,$A$2:$B$88,2,FALSE)</f>
        <v>x72</v>
      </c>
      <c r="L151" s="19" t="s">
        <v>10537</v>
      </c>
      <c r="M151" s="19"/>
      <c r="N151" s="19"/>
      <c r="O151" s="19"/>
      <c r="P151" s="19"/>
      <c r="Q151" s="19"/>
      <c r="R151" s="19"/>
      <c r="S151" s="34">
        <f t="shared" si="31"/>
        <v>42277</v>
      </c>
      <c r="T151" s="34" t="str">
        <f t="shared" si="32"/>
        <v/>
      </c>
      <c r="U151" s="34" t="str">
        <f t="shared" si="34"/>
        <v/>
      </c>
      <c r="V151" s="19"/>
      <c r="W151" s="19"/>
      <c r="X151" s="19"/>
      <c r="Y151" s="19"/>
      <c r="Z151" s="19"/>
      <c r="AA151" s="19"/>
    </row>
    <row r="152" spans="1:27" s="91" customFormat="1">
      <c r="A152" s="19"/>
      <c r="B152" s="19"/>
      <c r="C152" s="19"/>
      <c r="D152" s="19"/>
      <c r="E152" s="19"/>
      <c r="F152" s="19"/>
      <c r="G152" s="19"/>
      <c r="H152" s="19"/>
      <c r="I152" s="19"/>
      <c r="J152" s="6" t="s">
        <v>8200</v>
      </c>
      <c r="K152" s="19"/>
      <c r="L152" s="19"/>
      <c r="M152" s="19"/>
      <c r="N152" s="19"/>
      <c r="O152" s="19" t="s">
        <v>2299</v>
      </c>
      <c r="P152" s="19"/>
      <c r="Q152" s="19" t="s">
        <v>628</v>
      </c>
      <c r="R152" s="19" t="s">
        <v>11043</v>
      </c>
      <c r="S152" s="34">
        <v>42277</v>
      </c>
      <c r="T152" s="34"/>
      <c r="U152" s="34"/>
      <c r="V152" s="19"/>
      <c r="W152" s="19"/>
      <c r="X152" s="19"/>
      <c r="Y152" s="19"/>
      <c r="Z152" s="19"/>
      <c r="AA152" s="19"/>
    </row>
    <row r="153" spans="1:27" s="91" customFormat="1">
      <c r="A153" s="19"/>
      <c r="B153" s="19"/>
      <c r="C153" s="19"/>
      <c r="D153" s="19"/>
      <c r="E153" s="19"/>
      <c r="F153" s="19"/>
      <c r="G153" s="19"/>
      <c r="H153" s="19"/>
      <c r="I153" s="19"/>
      <c r="J153" s="7" t="s">
        <v>8196</v>
      </c>
      <c r="K153" s="19" t="str">
        <f>VLOOKUP(J153,$A$2:$B$88,2,FALSE)</f>
        <v>x73</v>
      </c>
      <c r="L153" s="19" t="s">
        <v>12013</v>
      </c>
      <c r="M153" s="19"/>
      <c r="N153" s="19"/>
      <c r="O153" s="19"/>
      <c r="P153" s="19"/>
      <c r="Q153" s="19"/>
      <c r="R153" s="19"/>
      <c r="S153" s="34">
        <f t="shared" si="31"/>
        <v>42277</v>
      </c>
      <c r="T153" s="34" t="str">
        <f t="shared" si="32"/>
        <v/>
      </c>
      <c r="U153" s="34" t="str">
        <f t="shared" si="34"/>
        <v/>
      </c>
      <c r="V153" s="19"/>
      <c r="W153" s="19"/>
      <c r="X153" s="19"/>
      <c r="Y153" s="19"/>
      <c r="Z153" s="19"/>
      <c r="AA153" s="19"/>
    </row>
    <row r="154" spans="1:27" s="91" customFormat="1">
      <c r="A154" s="19"/>
      <c r="B154" s="19"/>
      <c r="C154" s="19"/>
      <c r="D154" s="19"/>
      <c r="E154" s="19"/>
      <c r="F154" s="19"/>
      <c r="G154" s="19"/>
      <c r="H154" s="19"/>
      <c r="I154" s="19"/>
      <c r="J154" s="7" t="s">
        <v>8197</v>
      </c>
      <c r="K154" s="19" t="str">
        <f>VLOOKUP(J154,$A$2:$B$88,2,FALSE)</f>
        <v>x74</v>
      </c>
      <c r="L154" s="19" t="s">
        <v>10538</v>
      </c>
      <c r="M154" s="19"/>
      <c r="N154" s="19"/>
      <c r="O154" s="19"/>
      <c r="P154" s="19"/>
      <c r="Q154" s="19"/>
      <c r="R154" s="19"/>
      <c r="S154" s="34">
        <f t="shared" si="31"/>
        <v>42277</v>
      </c>
      <c r="T154" s="34" t="str">
        <f t="shared" si="32"/>
        <v/>
      </c>
      <c r="U154" s="34" t="str">
        <f t="shared" si="34"/>
        <v/>
      </c>
      <c r="V154" s="19"/>
      <c r="W154" s="19"/>
      <c r="X154" s="19"/>
      <c r="Y154" s="19"/>
      <c r="Z154" s="19"/>
      <c r="AA154" s="19"/>
    </row>
    <row r="155" spans="1:27" s="91" customFormat="1">
      <c r="A155" s="19"/>
      <c r="B155" s="19"/>
      <c r="C155" s="19"/>
      <c r="D155" s="19"/>
      <c r="E155" s="19"/>
      <c r="F155" s="19"/>
      <c r="G155" s="19"/>
      <c r="H155" s="19"/>
      <c r="I155" s="19"/>
      <c r="J155" s="6" t="s">
        <v>9694</v>
      </c>
      <c r="K155" s="19"/>
      <c r="L155" s="19"/>
      <c r="M155" s="19"/>
      <c r="N155" s="19"/>
      <c r="O155" s="19" t="s">
        <v>2299</v>
      </c>
      <c r="P155" s="19"/>
      <c r="Q155" s="19" t="s">
        <v>620</v>
      </c>
      <c r="R155" s="19" t="s">
        <v>11043</v>
      </c>
      <c r="S155" s="34">
        <v>42277</v>
      </c>
      <c r="T155" s="34"/>
      <c r="U155" s="34"/>
      <c r="V155" s="19"/>
      <c r="W155" s="19"/>
      <c r="X155" s="19"/>
      <c r="Y155" s="19"/>
      <c r="Z155" s="19"/>
      <c r="AA155" s="19"/>
    </row>
    <row r="156" spans="1:27" s="91" customFormat="1">
      <c r="A156" s="19"/>
      <c r="B156" s="19"/>
      <c r="C156" s="19"/>
      <c r="D156" s="19"/>
      <c r="E156" s="19"/>
      <c r="F156" s="19"/>
      <c r="G156" s="19"/>
      <c r="H156" s="19"/>
      <c r="I156" s="19"/>
      <c r="J156" s="7" t="s">
        <v>10039</v>
      </c>
      <c r="K156" s="19" t="str">
        <f>VLOOKUP(J156,$A$2:$B$88,2,FALSE)</f>
        <v>x16</v>
      </c>
      <c r="L156" s="19" t="s">
        <v>10539</v>
      </c>
      <c r="M156" s="19"/>
      <c r="N156" s="19"/>
      <c r="O156" s="19"/>
      <c r="P156" s="19"/>
      <c r="Q156" s="19"/>
      <c r="R156" s="19"/>
      <c r="S156" s="34">
        <f t="shared" si="31"/>
        <v>41827</v>
      </c>
      <c r="T156" s="34" t="str">
        <f t="shared" si="32"/>
        <v/>
      </c>
      <c r="U156" s="34" t="str">
        <f t="shared" si="34"/>
        <v/>
      </c>
      <c r="V156" s="19"/>
      <c r="W156" s="19"/>
      <c r="X156" s="19"/>
      <c r="Y156" s="19"/>
      <c r="Z156" s="19"/>
      <c r="AA156" s="19"/>
    </row>
    <row r="157" spans="1:27" s="91" customFormat="1">
      <c r="A157" s="19"/>
      <c r="B157" s="19"/>
      <c r="C157" s="19"/>
      <c r="D157" s="19"/>
      <c r="E157" s="19"/>
      <c r="F157" s="19"/>
      <c r="G157" s="19"/>
      <c r="H157" s="19"/>
      <c r="I157" s="19"/>
      <c r="J157" s="7" t="s">
        <v>9947</v>
      </c>
      <c r="K157" s="19" t="str">
        <f>VLOOKUP(J157,$A$2:$B$88,2,FALSE)</f>
        <v>x85</v>
      </c>
      <c r="L157" s="19" t="s">
        <v>10540</v>
      </c>
      <c r="M157" s="19"/>
      <c r="N157" s="19"/>
      <c r="O157" s="19"/>
      <c r="P157" s="19"/>
      <c r="Q157" s="19"/>
      <c r="R157" s="19"/>
      <c r="S157" s="34">
        <f t="shared" si="31"/>
        <v>42277</v>
      </c>
      <c r="T157" s="34" t="str">
        <f t="shared" si="32"/>
        <v/>
      </c>
      <c r="U157" s="34" t="str">
        <f t="shared" si="34"/>
        <v/>
      </c>
      <c r="V157" s="19"/>
      <c r="W157" s="19"/>
      <c r="X157" s="19"/>
      <c r="Y157" s="19"/>
      <c r="Z157" s="19"/>
      <c r="AA157" s="19"/>
    </row>
    <row r="158" spans="1:27" s="91" customFormat="1">
      <c r="A158" s="19"/>
      <c r="B158" s="19"/>
      <c r="C158" s="19"/>
      <c r="D158" s="19"/>
      <c r="E158" s="19"/>
      <c r="F158" s="19"/>
      <c r="G158" s="19"/>
      <c r="H158" s="19"/>
      <c r="I158" s="19"/>
      <c r="J158" s="6" t="s">
        <v>9695</v>
      </c>
      <c r="K158" s="19"/>
      <c r="L158" s="19"/>
      <c r="M158" s="19"/>
      <c r="N158" s="19"/>
      <c r="O158" s="19" t="s">
        <v>2299</v>
      </c>
      <c r="P158" s="19"/>
      <c r="Q158" s="19" t="s">
        <v>620</v>
      </c>
      <c r="R158" s="19" t="s">
        <v>11004</v>
      </c>
      <c r="S158" s="34">
        <v>42277</v>
      </c>
      <c r="T158" s="34"/>
      <c r="U158" s="34">
        <v>42277</v>
      </c>
      <c r="V158" s="19"/>
      <c r="W158" s="19"/>
      <c r="X158" s="19"/>
      <c r="Y158" s="19"/>
      <c r="Z158" s="19"/>
      <c r="AA158" s="19"/>
    </row>
    <row r="159" spans="1:27" s="91" customFormat="1">
      <c r="A159" s="19"/>
      <c r="B159" s="19"/>
      <c r="C159" s="19"/>
      <c r="D159" s="19"/>
      <c r="E159" s="19"/>
      <c r="F159" s="19"/>
      <c r="G159" s="19"/>
      <c r="H159" s="19"/>
      <c r="I159" s="19"/>
      <c r="J159" s="7" t="s">
        <v>10039</v>
      </c>
      <c r="K159" s="19" t="str">
        <f t="shared" ref="K159:K165" si="35">VLOOKUP(J159,$A$2:$B$88,2,FALSE)</f>
        <v>x16</v>
      </c>
      <c r="L159" s="19" t="s">
        <v>10539</v>
      </c>
      <c r="M159" s="19"/>
      <c r="N159" s="19"/>
      <c r="O159" s="19"/>
      <c r="P159" s="19"/>
      <c r="Q159" s="19"/>
      <c r="R159" s="19"/>
      <c r="S159" s="34">
        <f t="shared" si="31"/>
        <v>41827</v>
      </c>
      <c r="T159" s="34" t="str">
        <f t="shared" si="32"/>
        <v/>
      </c>
      <c r="U159" s="34" t="str">
        <f t="shared" si="34"/>
        <v/>
      </c>
      <c r="V159" s="19"/>
      <c r="W159" s="19"/>
      <c r="X159" s="19"/>
      <c r="Y159" s="19"/>
      <c r="Z159" s="19"/>
      <c r="AA159" s="19"/>
    </row>
    <row r="160" spans="1:27" s="91" customFormat="1">
      <c r="A160" s="19"/>
      <c r="B160" s="19"/>
      <c r="C160" s="19"/>
      <c r="D160" s="19"/>
      <c r="E160" s="19"/>
      <c r="F160" s="19"/>
      <c r="G160" s="19"/>
      <c r="H160" s="19"/>
      <c r="I160" s="19"/>
      <c r="J160" s="7" t="s">
        <v>9696</v>
      </c>
      <c r="K160" s="19" t="str">
        <f t="shared" si="35"/>
        <v>x79</v>
      </c>
      <c r="L160" s="19" t="s">
        <v>10541</v>
      </c>
      <c r="M160" s="19"/>
      <c r="N160" s="19"/>
      <c r="O160" s="19"/>
      <c r="P160" s="19"/>
      <c r="Q160" s="19"/>
      <c r="R160" s="19"/>
      <c r="S160" s="34">
        <f t="shared" si="31"/>
        <v>42277</v>
      </c>
      <c r="T160" s="34" t="str">
        <f t="shared" si="32"/>
        <v/>
      </c>
      <c r="U160" s="34" t="str">
        <f t="shared" si="34"/>
        <v/>
      </c>
      <c r="V160" s="19"/>
      <c r="W160" s="19"/>
      <c r="X160" s="19"/>
      <c r="Y160" s="19"/>
      <c r="Z160" s="19"/>
      <c r="AA160" s="19"/>
    </row>
    <row r="161" spans="1:27" s="91" customFormat="1">
      <c r="A161" s="19"/>
      <c r="B161" s="19"/>
      <c r="C161" s="19"/>
      <c r="D161" s="19"/>
      <c r="E161" s="19"/>
      <c r="F161" s="19"/>
      <c r="G161" s="19"/>
      <c r="H161" s="19"/>
      <c r="I161" s="19"/>
      <c r="J161" s="7" t="s">
        <v>9697</v>
      </c>
      <c r="K161" s="19" t="str">
        <f t="shared" si="35"/>
        <v>x80</v>
      </c>
      <c r="L161" s="19" t="s">
        <v>10542</v>
      </c>
      <c r="M161" s="19"/>
      <c r="N161" s="19"/>
      <c r="O161" s="19"/>
      <c r="P161" s="19"/>
      <c r="Q161" s="19"/>
      <c r="R161" s="19"/>
      <c r="S161" s="34">
        <f t="shared" si="31"/>
        <v>42277</v>
      </c>
      <c r="T161" s="34" t="str">
        <f t="shared" si="32"/>
        <v/>
      </c>
      <c r="U161" s="34" t="str">
        <f t="shared" si="34"/>
        <v/>
      </c>
      <c r="V161" s="19"/>
      <c r="W161" s="19"/>
      <c r="X161" s="19"/>
      <c r="Y161" s="19"/>
      <c r="Z161" s="19"/>
      <c r="AA161" s="19"/>
    </row>
    <row r="162" spans="1:27" s="91" customFormat="1">
      <c r="A162" s="19"/>
      <c r="B162" s="19"/>
      <c r="C162" s="19"/>
      <c r="D162" s="19"/>
      <c r="E162" s="19"/>
      <c r="F162" s="19"/>
      <c r="G162" s="19"/>
      <c r="H162" s="19"/>
      <c r="I162" s="19"/>
      <c r="J162" s="7" t="s">
        <v>11270</v>
      </c>
      <c r="K162" s="19" t="str">
        <f t="shared" si="35"/>
        <v>x81</v>
      </c>
      <c r="L162" s="19" t="s">
        <v>11271</v>
      </c>
      <c r="M162" s="19"/>
      <c r="N162" s="19"/>
      <c r="O162" s="19"/>
      <c r="P162" s="19"/>
      <c r="Q162" s="19"/>
      <c r="R162" s="19"/>
      <c r="S162" s="34">
        <f t="shared" si="31"/>
        <v>42277</v>
      </c>
      <c r="T162" s="34" t="str">
        <f t="shared" si="32"/>
        <v/>
      </c>
      <c r="U162" s="34">
        <f t="shared" si="34"/>
        <v>42277</v>
      </c>
      <c r="V162" s="19"/>
      <c r="W162" s="19"/>
      <c r="X162" s="19"/>
      <c r="Y162" s="19"/>
      <c r="Z162" s="19"/>
      <c r="AA162" s="19"/>
    </row>
    <row r="163" spans="1:27" s="91" customFormat="1">
      <c r="A163" s="19"/>
      <c r="B163" s="19"/>
      <c r="C163" s="19"/>
      <c r="D163" s="19"/>
      <c r="E163" s="19"/>
      <c r="F163" s="19"/>
      <c r="G163" s="19"/>
      <c r="H163" s="19"/>
      <c r="I163" s="19"/>
      <c r="J163" s="7" t="s">
        <v>9698</v>
      </c>
      <c r="K163" s="19" t="str">
        <f t="shared" si="35"/>
        <v>x82</v>
      </c>
      <c r="L163" s="19" t="s">
        <v>10543</v>
      </c>
      <c r="M163" s="19"/>
      <c r="N163" s="19"/>
      <c r="O163" s="19"/>
      <c r="P163" s="19"/>
      <c r="Q163" s="19"/>
      <c r="R163" s="19"/>
      <c r="S163" s="34">
        <f t="shared" si="31"/>
        <v>42277</v>
      </c>
      <c r="T163" s="34" t="str">
        <f t="shared" si="32"/>
        <v/>
      </c>
      <c r="U163" s="34" t="str">
        <f t="shared" si="34"/>
        <v/>
      </c>
      <c r="V163" s="19"/>
      <c r="W163" s="19"/>
      <c r="X163" s="19"/>
      <c r="Y163" s="19"/>
      <c r="Z163" s="19"/>
      <c r="AA163" s="19"/>
    </row>
    <row r="164" spans="1:27" s="91" customFormat="1">
      <c r="A164" s="19"/>
      <c r="B164" s="19"/>
      <c r="C164" s="19"/>
      <c r="D164" s="19"/>
      <c r="E164" s="19"/>
      <c r="F164" s="19"/>
      <c r="G164" s="19"/>
      <c r="H164" s="19"/>
      <c r="I164" s="19"/>
      <c r="J164" s="7" t="s">
        <v>9699</v>
      </c>
      <c r="K164" s="19" t="str">
        <f t="shared" si="35"/>
        <v>x83</v>
      </c>
      <c r="L164" s="19" t="s">
        <v>10544</v>
      </c>
      <c r="M164" s="19"/>
      <c r="N164" s="19"/>
      <c r="O164" s="19"/>
      <c r="P164" s="19"/>
      <c r="Q164" s="19"/>
      <c r="R164" s="19"/>
      <c r="S164" s="34">
        <f t="shared" si="31"/>
        <v>42277</v>
      </c>
      <c r="T164" s="34" t="str">
        <f t="shared" si="32"/>
        <v/>
      </c>
      <c r="U164" s="34" t="str">
        <f t="shared" si="34"/>
        <v/>
      </c>
      <c r="V164" s="19"/>
      <c r="W164" s="19"/>
      <c r="X164" s="19"/>
      <c r="Y164" s="19"/>
      <c r="Z164" s="19"/>
      <c r="AA164" s="19"/>
    </row>
    <row r="165" spans="1:27" s="91" customFormat="1">
      <c r="A165" s="19"/>
      <c r="B165" s="19"/>
      <c r="C165" s="19"/>
      <c r="D165" s="19"/>
      <c r="E165" s="19"/>
      <c r="F165" s="19"/>
      <c r="G165" s="19"/>
      <c r="H165" s="19"/>
      <c r="I165" s="19"/>
      <c r="J165" s="7" t="s">
        <v>9700</v>
      </c>
      <c r="K165" s="19" t="str">
        <f t="shared" si="35"/>
        <v>x84</v>
      </c>
      <c r="L165" s="19" t="s">
        <v>10545</v>
      </c>
      <c r="M165" s="19"/>
      <c r="N165" s="19"/>
      <c r="O165" s="19"/>
      <c r="P165" s="19"/>
      <c r="Q165" s="19"/>
      <c r="R165" s="19"/>
      <c r="S165" s="34">
        <f t="shared" si="31"/>
        <v>42277</v>
      </c>
      <c r="T165" s="34" t="str">
        <f t="shared" si="32"/>
        <v/>
      </c>
      <c r="U165" s="34" t="str">
        <f t="shared" si="34"/>
        <v/>
      </c>
      <c r="V165" s="19"/>
      <c r="W165" s="19"/>
      <c r="X165" s="19"/>
      <c r="Y165" s="19"/>
      <c r="Z165" s="19"/>
      <c r="AA165" s="19"/>
    </row>
    <row r="166" spans="1:27" s="91" customFormat="1">
      <c r="A166" s="19"/>
      <c r="B166" s="19"/>
      <c r="C166" s="19"/>
      <c r="D166" s="19"/>
      <c r="E166" s="19"/>
      <c r="F166" s="19"/>
      <c r="G166" s="19"/>
      <c r="H166" s="19"/>
      <c r="I166" s="19"/>
      <c r="J166" s="7" t="s">
        <v>10040</v>
      </c>
      <c r="K166" s="19" t="str">
        <f>VLOOKUP(J166,$A$2:$B$200,2,FALSE)</f>
        <v>x90</v>
      </c>
      <c r="L166" s="19" t="s">
        <v>11219</v>
      </c>
      <c r="M166" s="19"/>
      <c r="N166" s="19"/>
      <c r="O166" s="19"/>
      <c r="P166" s="19"/>
      <c r="Q166" s="19"/>
      <c r="R166" s="19"/>
      <c r="S166" s="34">
        <f>VLOOKUP(J166,A:G,5,FALSE)</f>
        <v>42277</v>
      </c>
      <c r="T166" s="34" t="str">
        <f t="shared" si="32"/>
        <v/>
      </c>
      <c r="U166" s="34" t="str">
        <f>IF(VLOOKUP(J166,A:G,7,FALSE)=0,"",VLOOKUP(J166,A:G,7,FALSE))</f>
        <v/>
      </c>
      <c r="V166" s="19"/>
      <c r="W166" s="19"/>
      <c r="X166" s="19"/>
      <c r="Y166" s="19"/>
      <c r="Z166" s="19"/>
      <c r="AA166" s="19"/>
    </row>
    <row r="167" spans="1:27" s="91" customFormat="1">
      <c r="A167" s="19"/>
      <c r="B167" s="19"/>
      <c r="C167" s="19"/>
      <c r="D167" s="19"/>
      <c r="E167" s="19"/>
      <c r="F167" s="19"/>
      <c r="G167" s="19"/>
      <c r="H167" s="19"/>
      <c r="I167" s="19"/>
      <c r="J167" s="14" t="s">
        <v>9945</v>
      </c>
      <c r="K167" s="19"/>
      <c r="L167" s="19"/>
      <c r="M167" s="19"/>
      <c r="N167" s="19"/>
      <c r="O167" s="19" t="s">
        <v>2299</v>
      </c>
      <c r="P167" s="19"/>
      <c r="Q167" s="19" t="s">
        <v>628</v>
      </c>
      <c r="R167" s="19" t="s">
        <v>10999</v>
      </c>
      <c r="S167" s="34">
        <v>42277</v>
      </c>
      <c r="T167" s="34">
        <v>42566</v>
      </c>
      <c r="U167" s="34"/>
      <c r="V167" s="19"/>
      <c r="W167" s="19"/>
      <c r="X167" s="19"/>
      <c r="Y167" s="19"/>
      <c r="Z167" s="19"/>
      <c r="AA167" s="19"/>
    </row>
    <row r="168" spans="1:27" s="91" customFormat="1">
      <c r="A168" s="19"/>
      <c r="B168" s="19"/>
      <c r="C168" s="19"/>
      <c r="D168" s="19"/>
      <c r="E168" s="19"/>
      <c r="F168" s="19"/>
      <c r="G168" s="19"/>
      <c r="H168" s="19"/>
      <c r="I168" s="19"/>
      <c r="J168" s="7" t="s">
        <v>11473</v>
      </c>
      <c r="K168" s="19" t="str">
        <f>VLOOKUP(J168,$A$2:$B$88,2,FALSE)</f>
        <v>x40</v>
      </c>
      <c r="L168" s="19" t="s">
        <v>10523</v>
      </c>
      <c r="M168" s="19"/>
      <c r="N168" s="19"/>
      <c r="O168" s="19"/>
      <c r="P168" s="19"/>
      <c r="Q168" s="19"/>
      <c r="R168" s="19"/>
      <c r="S168" s="34">
        <f>VLOOKUP(J168,A:G,5,FALSE)</f>
        <v>41827</v>
      </c>
      <c r="T168" s="34"/>
      <c r="U168" s="34">
        <f t="shared" si="34"/>
        <v>42566</v>
      </c>
      <c r="V168" s="19"/>
      <c r="W168" s="19"/>
      <c r="X168" s="19"/>
      <c r="Y168" s="19"/>
      <c r="Z168" s="19"/>
      <c r="AA168" s="19"/>
    </row>
    <row r="169" spans="1:27" s="91" customFormat="1">
      <c r="A169" s="19"/>
      <c r="B169" s="19"/>
      <c r="C169" s="19"/>
      <c r="D169" s="19"/>
      <c r="E169" s="19"/>
      <c r="F169" s="19"/>
      <c r="G169" s="19"/>
      <c r="H169" s="19"/>
      <c r="I169" s="19"/>
      <c r="J169" s="7" t="s">
        <v>11492</v>
      </c>
      <c r="K169" s="19" t="str">
        <f>VLOOKUP(J169,$A$2:$B$88,2,FALSE)</f>
        <v>x53</v>
      </c>
      <c r="L169" s="19" t="s">
        <v>10524</v>
      </c>
      <c r="M169" s="19"/>
      <c r="N169" s="19"/>
      <c r="O169" s="19"/>
      <c r="P169" s="19"/>
      <c r="Q169" s="19"/>
      <c r="R169" s="19"/>
      <c r="S169" s="34">
        <f>VLOOKUP(J169,A:G,5,FALSE)</f>
        <v>42277</v>
      </c>
      <c r="T169" s="34" t="str">
        <f t="shared" si="32"/>
        <v/>
      </c>
      <c r="U169" s="34">
        <f t="shared" si="34"/>
        <v>42566</v>
      </c>
      <c r="V169" s="19"/>
      <c r="W169" s="19"/>
      <c r="X169" s="19"/>
      <c r="Y169" s="19"/>
      <c r="Z169" s="19"/>
      <c r="AA169" s="19"/>
    </row>
    <row r="170" spans="1:27" s="91" customFormat="1">
      <c r="A170" s="19"/>
      <c r="B170" s="19"/>
      <c r="C170" s="19"/>
      <c r="D170" s="19"/>
      <c r="E170" s="19"/>
      <c r="F170" s="19"/>
      <c r="G170" s="19"/>
      <c r="H170" s="19"/>
      <c r="I170" s="19"/>
      <c r="J170" s="6" t="s">
        <v>9998</v>
      </c>
      <c r="K170" s="19"/>
      <c r="L170" s="19"/>
      <c r="M170" s="19"/>
      <c r="N170" s="19"/>
      <c r="O170" s="19" t="s">
        <v>2299</v>
      </c>
      <c r="P170" s="19"/>
      <c r="Q170" s="19" t="s">
        <v>620</v>
      </c>
      <c r="R170" s="19"/>
      <c r="S170" s="34">
        <v>42277</v>
      </c>
      <c r="T170" s="34"/>
      <c r="U170" s="34"/>
      <c r="V170" s="19"/>
      <c r="W170" s="19"/>
      <c r="X170" s="19"/>
      <c r="Y170" s="19"/>
      <c r="Z170" s="19"/>
      <c r="AA170" s="19"/>
    </row>
    <row r="171" spans="1:27" s="91" customFormat="1">
      <c r="A171" s="19"/>
      <c r="B171" s="19"/>
      <c r="C171" s="19"/>
      <c r="D171" s="19"/>
      <c r="E171" s="19"/>
      <c r="F171" s="19"/>
      <c r="G171" s="19"/>
      <c r="H171" s="19"/>
      <c r="I171" s="19"/>
      <c r="J171" s="7" t="s">
        <v>130</v>
      </c>
      <c r="K171" s="19" t="str">
        <f>VLOOKUP(J171,$A$2:$B$88,2,FALSE)</f>
        <v>x0</v>
      </c>
      <c r="L171" s="19" t="str">
        <f>J171</f>
        <v>Total/NA</v>
      </c>
      <c r="M171" s="19" t="s">
        <v>358</v>
      </c>
      <c r="N171" s="19"/>
      <c r="O171" s="19"/>
      <c r="P171" s="19"/>
      <c r="Q171" s="19"/>
      <c r="R171" s="19"/>
      <c r="S171" s="34">
        <f>VLOOKUP(J171,A:G,5,FALSE)</f>
        <v>41827</v>
      </c>
      <c r="T171" s="34" t="str">
        <f t="shared" si="32"/>
        <v/>
      </c>
      <c r="U171" s="34" t="str">
        <f>IF(VLOOKUP(J171,A:G,7,FALSE)=0,"",VLOOKUP(J171,A:G,7,FALSE))</f>
        <v/>
      </c>
      <c r="V171" s="19"/>
      <c r="W171" s="19"/>
      <c r="X171" s="19"/>
      <c r="Y171" s="19"/>
      <c r="Z171" s="19"/>
      <c r="AA171" s="19"/>
    </row>
    <row r="172" spans="1:27" s="91" customFormat="1">
      <c r="A172" s="19"/>
      <c r="B172" s="19"/>
      <c r="C172" s="19"/>
      <c r="D172" s="19"/>
      <c r="E172" s="19"/>
      <c r="F172" s="19"/>
      <c r="G172" s="19"/>
      <c r="H172" s="19"/>
      <c r="I172" s="19"/>
      <c r="J172" s="8" t="s">
        <v>10039</v>
      </c>
      <c r="K172" s="19" t="str">
        <f>VLOOKUP(J172,$A$2:$B$88,2,FALSE)</f>
        <v>x16</v>
      </c>
      <c r="L172" s="19" t="str">
        <f t="shared" ref="L172:L180" si="36">J172</f>
        <v>Not a participation</v>
      </c>
      <c r="M172" s="19"/>
      <c r="N172" s="19" t="s">
        <v>359</v>
      </c>
      <c r="O172" s="19"/>
      <c r="P172" s="19"/>
      <c r="Q172" s="19"/>
      <c r="R172" s="19"/>
      <c r="S172" s="34">
        <f>VLOOKUP(J172,A:G,5,FALSE)</f>
        <v>41827</v>
      </c>
      <c r="T172" s="34" t="str">
        <f t="shared" si="32"/>
        <v/>
      </c>
      <c r="U172" s="34" t="str">
        <f>IF(VLOOKUP(J172,A:G,7,FALSE)=0,"",VLOOKUP(J172,A:G,7,FALSE))</f>
        <v/>
      </c>
      <c r="V172" s="19"/>
      <c r="W172" s="19"/>
      <c r="X172" s="19"/>
      <c r="Y172" s="19"/>
      <c r="Z172" s="19"/>
      <c r="AA172" s="19"/>
    </row>
    <row r="173" spans="1:27" s="91" customFormat="1">
      <c r="A173" s="19"/>
      <c r="B173" s="19"/>
      <c r="C173" s="19"/>
      <c r="D173" s="19"/>
      <c r="E173" s="19"/>
      <c r="F173" s="19"/>
      <c r="G173" s="19"/>
      <c r="H173" s="19"/>
      <c r="I173" s="19"/>
      <c r="J173" s="8" t="s">
        <v>590</v>
      </c>
      <c r="K173" s="19" t="str">
        <f>VLOOKUP(J173,$A$2:$B$88,2,FALSE)</f>
        <v>x32</v>
      </c>
      <c r="L173" s="19" t="str">
        <f t="shared" si="36"/>
        <v>Participations</v>
      </c>
      <c r="M173" s="19" t="s">
        <v>358</v>
      </c>
      <c r="N173" s="19" t="s">
        <v>359</v>
      </c>
      <c r="O173" s="19"/>
      <c r="P173" s="19"/>
      <c r="Q173" s="19"/>
      <c r="R173" s="19"/>
      <c r="S173" s="34">
        <f>VLOOKUP(J173,A:G,5,FALSE)</f>
        <v>41827</v>
      </c>
      <c r="T173" s="34" t="str">
        <f t="shared" si="32"/>
        <v/>
      </c>
      <c r="U173" s="34" t="str">
        <f>IF(VLOOKUP(J173,A:G,7,FALSE)=0,"",VLOOKUP(J173,A:G,7,FALSE))</f>
        <v/>
      </c>
      <c r="V173" s="19"/>
      <c r="W173" s="19"/>
      <c r="X173" s="19"/>
      <c r="Y173" s="19"/>
      <c r="Z173" s="19"/>
      <c r="AA173" s="19"/>
    </row>
    <row r="174" spans="1:27" s="91" customFormat="1">
      <c r="A174" s="19"/>
      <c r="B174" s="19"/>
      <c r="C174" s="19"/>
      <c r="D174" s="19"/>
      <c r="E174" s="19"/>
      <c r="F174" s="19"/>
      <c r="G174" s="19"/>
      <c r="H174" s="19"/>
      <c r="I174" s="19"/>
      <c r="J174" s="9" t="s">
        <v>9999</v>
      </c>
      <c r="K174" s="19" t="s">
        <v>288</v>
      </c>
      <c r="L174" s="19" t="str">
        <f t="shared" si="3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4" s="19"/>
      <c r="N174" s="19" t="s">
        <v>359</v>
      </c>
      <c r="O174" s="19"/>
      <c r="P174" s="19"/>
      <c r="Q174" s="19"/>
      <c r="R174" s="19"/>
      <c r="S174" s="34">
        <v>42277</v>
      </c>
      <c r="T174" s="34">
        <v>42277</v>
      </c>
      <c r="U174" s="34"/>
      <c r="V174" s="19"/>
      <c r="W174" s="19"/>
      <c r="X174" s="19"/>
      <c r="Y174" s="19"/>
      <c r="Z174" s="19"/>
      <c r="AA174" s="19"/>
    </row>
    <row r="175" spans="1:27" s="91" customFormat="1">
      <c r="A175" s="19"/>
      <c r="B175" s="19"/>
      <c r="C175" s="19"/>
      <c r="D175" s="19"/>
      <c r="E175" s="19"/>
      <c r="F175" s="19"/>
      <c r="G175" s="19"/>
      <c r="H175" s="19"/>
      <c r="I175" s="19"/>
      <c r="J175" s="9" t="s">
        <v>10920</v>
      </c>
      <c r="K175" s="19" t="s">
        <v>289</v>
      </c>
      <c r="L175" s="19" t="str">
        <f t="shared" si="3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5" s="19"/>
      <c r="N175" s="19" t="s">
        <v>359</v>
      </c>
      <c r="O175" s="19"/>
      <c r="P175" s="19"/>
      <c r="Q175" s="19"/>
      <c r="R175" s="19"/>
      <c r="S175" s="34">
        <v>42277</v>
      </c>
      <c r="T175" s="34">
        <v>42277</v>
      </c>
      <c r="U175" s="34"/>
      <c r="V175" s="19"/>
      <c r="W175" s="19"/>
      <c r="X175" s="19"/>
      <c r="Y175" s="19"/>
      <c r="Z175" s="19"/>
      <c r="AA175" s="19"/>
    </row>
    <row r="176" spans="1:27" s="91" customFormat="1">
      <c r="A176" s="19"/>
      <c r="B176" s="19"/>
      <c r="C176" s="19"/>
      <c r="D176" s="19"/>
      <c r="E176" s="19"/>
      <c r="F176" s="19"/>
      <c r="G176" s="19"/>
      <c r="H176" s="19"/>
      <c r="I176" s="19"/>
      <c r="J176" s="9" t="s">
        <v>10000</v>
      </c>
      <c r="K176" s="19" t="s">
        <v>290</v>
      </c>
      <c r="L176" s="19" t="str">
        <f t="shared" si="3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6" s="19"/>
      <c r="N176" s="19" t="s">
        <v>359</v>
      </c>
      <c r="O176" s="19"/>
      <c r="P176" s="19"/>
      <c r="Q176" s="19"/>
      <c r="R176" s="19"/>
      <c r="S176" s="34">
        <v>42277</v>
      </c>
      <c r="T176" s="34">
        <v>42277</v>
      </c>
      <c r="U176" s="34"/>
      <c r="V176" s="19"/>
      <c r="W176" s="19"/>
      <c r="X176" s="19"/>
      <c r="Y176" s="19"/>
      <c r="Z176" s="19"/>
      <c r="AA176" s="19"/>
    </row>
    <row r="177" spans="1:27" s="91" customFormat="1">
      <c r="A177" s="19"/>
      <c r="B177" s="19"/>
      <c r="C177" s="19"/>
      <c r="D177" s="19"/>
      <c r="E177" s="19"/>
      <c r="F177" s="19"/>
      <c r="G177" s="19"/>
      <c r="H177" s="19"/>
      <c r="I177" s="19"/>
      <c r="J177" s="9" t="s">
        <v>10001</v>
      </c>
      <c r="K177" s="19" t="s">
        <v>291</v>
      </c>
      <c r="L177" s="19" t="str">
        <f t="shared" si="3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7" s="19"/>
      <c r="N177" s="19" t="s">
        <v>359</v>
      </c>
      <c r="O177" s="19"/>
      <c r="P177" s="19"/>
      <c r="Q177" s="19"/>
      <c r="R177" s="19"/>
      <c r="S177" s="34">
        <v>42277</v>
      </c>
      <c r="T177" s="34">
        <v>42277</v>
      </c>
      <c r="U177" s="34"/>
      <c r="V177" s="19"/>
      <c r="W177" s="19"/>
      <c r="X177" s="19"/>
      <c r="Y177" s="19"/>
      <c r="Z177" s="19"/>
      <c r="AA177" s="19"/>
    </row>
    <row r="178" spans="1:27" s="91" customFormat="1">
      <c r="A178" s="19"/>
      <c r="B178" s="19"/>
      <c r="C178" s="19"/>
      <c r="D178" s="19"/>
      <c r="E178" s="19"/>
      <c r="F178" s="19"/>
      <c r="G178" s="19"/>
      <c r="H178" s="19"/>
      <c r="I178" s="19"/>
      <c r="J178" s="8" t="s">
        <v>7937</v>
      </c>
      <c r="K178" s="19" t="str">
        <f>VLOOKUP(J178,$A$2:$B$88,2,FALSE)</f>
        <v>x68</v>
      </c>
      <c r="L178" s="19" t="str">
        <f t="shared" si="36"/>
        <v>Other participations</v>
      </c>
      <c r="M178" s="19" t="s">
        <v>358</v>
      </c>
      <c r="N178" s="19" t="s">
        <v>359</v>
      </c>
      <c r="O178" s="19"/>
      <c r="P178" s="19"/>
      <c r="Q178" s="19"/>
      <c r="R178" s="19"/>
      <c r="S178" s="34">
        <f>VLOOKUP(J178,A:G,5,FALSE)</f>
        <v>42277</v>
      </c>
      <c r="T178" s="34">
        <f t="shared" si="32"/>
        <v>41639</v>
      </c>
      <c r="U178" s="34" t="str">
        <f>IF(VLOOKUP(J178,A:G,7,FALSE)=0,"",VLOOKUP(J178,A:G,7,FALSE))</f>
        <v/>
      </c>
      <c r="V178" s="19"/>
      <c r="W178" s="19"/>
      <c r="X178" s="19"/>
      <c r="Y178" s="19"/>
      <c r="Z178" s="19"/>
      <c r="AA178" s="19"/>
    </row>
    <row r="179" spans="1:27" s="91" customFormat="1">
      <c r="A179" s="19"/>
      <c r="B179" s="19"/>
      <c r="C179" s="19"/>
      <c r="D179" s="19"/>
      <c r="E179" s="19"/>
      <c r="F179" s="19"/>
      <c r="G179" s="19"/>
      <c r="H179" s="19"/>
      <c r="I179" s="19"/>
      <c r="J179" s="9" t="s">
        <v>7938</v>
      </c>
      <c r="K179" s="19" t="str">
        <f>VLOOKUP(J179,$A$2:$B$88,2,FALSE)</f>
        <v>x69</v>
      </c>
      <c r="L179" s="19" t="str">
        <f t="shared" si="36"/>
        <v>Other strategic participations</v>
      </c>
      <c r="M179" s="19"/>
      <c r="N179" s="19" t="s">
        <v>359</v>
      </c>
      <c r="O179" s="19"/>
      <c r="P179" s="19"/>
      <c r="Q179" s="19"/>
      <c r="R179" s="19"/>
      <c r="S179" s="34">
        <f>VLOOKUP(J179,A:G,5,FALSE)</f>
        <v>42277</v>
      </c>
      <c r="T179" s="34">
        <f t="shared" si="32"/>
        <v>41639</v>
      </c>
      <c r="U179" s="34" t="str">
        <f>IF(VLOOKUP(J179,A:G,7,FALSE)=0,"",VLOOKUP(J179,A:G,7,FALSE))</f>
        <v/>
      </c>
      <c r="V179" s="19"/>
      <c r="W179" s="19"/>
      <c r="X179" s="19"/>
      <c r="Y179" s="19"/>
      <c r="Z179" s="19"/>
      <c r="AA179" s="19"/>
    </row>
    <row r="180" spans="1:27" s="91" customFormat="1">
      <c r="A180" s="19"/>
      <c r="B180" s="19"/>
      <c r="C180" s="19"/>
      <c r="D180" s="19"/>
      <c r="E180" s="19"/>
      <c r="F180" s="19"/>
      <c r="G180" s="19"/>
      <c r="H180" s="19"/>
      <c r="I180" s="19"/>
      <c r="J180" s="9" t="s">
        <v>7939</v>
      </c>
      <c r="K180" s="19" t="str">
        <f>VLOOKUP(J180,$A$2:$B$88,2,FALSE)</f>
        <v>x70</v>
      </c>
      <c r="L180" s="19" t="str">
        <f t="shared" si="36"/>
        <v>Other non-strategic participations</v>
      </c>
      <c r="M180" s="19"/>
      <c r="N180" s="19" t="s">
        <v>359</v>
      </c>
      <c r="O180" s="19"/>
      <c r="P180" s="19"/>
      <c r="Q180" s="19"/>
      <c r="R180" s="19"/>
      <c r="S180" s="34">
        <f>VLOOKUP(J180,A:G,5,FALSE)</f>
        <v>42277</v>
      </c>
      <c r="T180" s="34">
        <f>IF(VLOOKUP(J180,A:G,6,FALSE)=0,"",VLOOKUP(J180,A:G,6,FALSE))</f>
        <v>41639</v>
      </c>
      <c r="U180" s="34" t="str">
        <f>IF(VLOOKUP(J180,A:G,7,FALSE)=0,"",VLOOKUP(J180,A:G,7,FALSE))</f>
        <v/>
      </c>
      <c r="V180" s="19"/>
      <c r="W180" s="19"/>
      <c r="X180" s="19"/>
      <c r="Y180" s="19"/>
      <c r="Z180" s="19"/>
      <c r="AA180" s="19"/>
    </row>
    <row r="181" spans="1:27" s="91" customFormat="1">
      <c r="A181" s="19"/>
      <c r="B181" s="19"/>
      <c r="C181" s="19"/>
      <c r="D181" s="19"/>
      <c r="E181" s="19"/>
      <c r="F181" s="19"/>
      <c r="G181" s="19"/>
      <c r="H181" s="19"/>
      <c r="I181" s="19"/>
      <c r="J181" s="14" t="s">
        <v>12150</v>
      </c>
      <c r="K181" s="19"/>
      <c r="L181" s="19"/>
      <c r="M181" s="19"/>
      <c r="N181" s="19"/>
      <c r="O181" s="19" t="s">
        <v>2299</v>
      </c>
      <c r="P181" s="19"/>
      <c r="Q181" s="19" t="s">
        <v>628</v>
      </c>
      <c r="R181" s="19" t="s">
        <v>11055</v>
      </c>
      <c r="S181" s="34">
        <v>42277</v>
      </c>
      <c r="T181" s="34"/>
      <c r="U181" s="34">
        <v>42931</v>
      </c>
      <c r="V181" s="19"/>
      <c r="W181" s="19"/>
      <c r="X181" s="19"/>
      <c r="Y181" s="19"/>
      <c r="Z181" s="19"/>
      <c r="AA181" s="19"/>
    </row>
    <row r="182" spans="1:27" s="91" customFormat="1">
      <c r="A182" s="19"/>
      <c r="B182" s="19"/>
      <c r="C182" s="19"/>
      <c r="D182" s="19"/>
      <c r="E182" s="19"/>
      <c r="F182" s="19"/>
      <c r="G182" s="19"/>
      <c r="H182" s="19"/>
      <c r="I182" s="19"/>
      <c r="J182" s="7" t="s">
        <v>130</v>
      </c>
      <c r="K182" s="19" t="str">
        <f t="shared" ref="K182" si="37">VLOOKUP(J182,$A$2:$B$88,2,FALSE)</f>
        <v>x0</v>
      </c>
      <c r="L182" s="19" t="str">
        <f t="shared" ref="L182" si="38">J182</f>
        <v>Total/NA</v>
      </c>
      <c r="M182" s="19"/>
      <c r="N182" s="19"/>
      <c r="O182" s="19"/>
      <c r="P182" s="19" t="s">
        <v>627</v>
      </c>
      <c r="Q182" s="19"/>
      <c r="R182" s="19"/>
      <c r="S182" s="34">
        <f t="shared" ref="S182" si="39">VLOOKUP(J182,A:G,5,FALSE)</f>
        <v>41827</v>
      </c>
      <c r="T182" s="34" t="str">
        <f t="shared" ref="T182" si="40">IF(VLOOKUP(J182,A:G,6,FALSE)=0,"",VLOOKUP(J182,A:G,6,FALSE))</f>
        <v/>
      </c>
      <c r="U182" s="34" t="str">
        <f t="shared" ref="U182" si="41">IF(VLOOKUP(J182,A:G,7,FALSE)=0,"",VLOOKUP(J182,A:G,7,FALSE))</f>
        <v/>
      </c>
      <c r="V182" s="19"/>
      <c r="W182" s="19"/>
      <c r="X182" s="19"/>
      <c r="Y182" s="19"/>
      <c r="Z182" s="19"/>
      <c r="AA182" s="19"/>
    </row>
    <row r="183" spans="1:27" s="91" customFormat="1">
      <c r="A183" s="19"/>
      <c r="B183" s="19"/>
      <c r="C183" s="19"/>
      <c r="D183" s="19"/>
      <c r="E183" s="19"/>
      <c r="F183" s="19"/>
      <c r="G183" s="19"/>
      <c r="H183" s="19"/>
      <c r="I183" s="19"/>
      <c r="J183" s="8" t="s">
        <v>11473</v>
      </c>
      <c r="K183" s="19" t="str">
        <f>VLOOKUP(J183,$A$2:$B$88,2,FALSE)</f>
        <v>x40</v>
      </c>
      <c r="L183" s="19" t="s">
        <v>10546</v>
      </c>
      <c r="M183" s="19"/>
      <c r="N183" s="19"/>
      <c r="O183" s="19"/>
      <c r="P183" s="19"/>
      <c r="Q183" s="19"/>
      <c r="R183" s="19"/>
      <c r="S183" s="34">
        <f>VLOOKUP(J183,A:G,5,FALSE)</f>
        <v>41827</v>
      </c>
      <c r="T183" s="34" t="str">
        <f>IF(VLOOKUP(J183,A:G,6,FALSE)=0,"",VLOOKUP(J183,A:G,6,FALSE))</f>
        <v/>
      </c>
      <c r="U183" s="19"/>
      <c r="V183" s="19"/>
      <c r="W183" s="19"/>
      <c r="X183" s="19"/>
      <c r="Y183" s="19"/>
      <c r="Z183" s="19"/>
      <c r="AA183" s="19"/>
    </row>
    <row r="184" spans="1:27" s="91" customFormat="1">
      <c r="A184" s="19"/>
      <c r="B184" s="19"/>
      <c r="C184" s="19"/>
      <c r="D184" s="19"/>
      <c r="E184" s="19"/>
      <c r="F184" s="19"/>
      <c r="G184" s="19"/>
      <c r="H184" s="19"/>
      <c r="I184" s="19"/>
      <c r="J184" s="8" t="s">
        <v>11491</v>
      </c>
      <c r="K184" s="19" t="str">
        <f>VLOOKUP(J184,$A$2:$B$88,2,FALSE)</f>
        <v>x54</v>
      </c>
      <c r="L184" s="19" t="s">
        <v>10547</v>
      </c>
      <c r="M184" s="19"/>
      <c r="N184" s="19"/>
      <c r="O184" s="19"/>
      <c r="P184" s="19"/>
      <c r="Q184" s="19"/>
      <c r="R184" s="19"/>
      <c r="S184" s="34">
        <f>VLOOKUP(J184,A:G,5,FALSE)</f>
        <v>42277</v>
      </c>
      <c r="T184" s="34" t="str">
        <f>IF(VLOOKUP(J184,A:G,6,FALSE)=0,"",VLOOKUP(J184,A:G,6,FALSE))</f>
        <v/>
      </c>
      <c r="U184" s="19"/>
      <c r="V184" s="19"/>
      <c r="W184" s="19"/>
      <c r="X184" s="19"/>
      <c r="Y184" s="19"/>
      <c r="Z184" s="19"/>
      <c r="AA184" s="19"/>
    </row>
    <row r="185" spans="1:27" s="91" customFormat="1">
      <c r="A185" s="19"/>
      <c r="B185" s="19"/>
      <c r="C185" s="19"/>
      <c r="D185" s="19"/>
      <c r="E185" s="19"/>
      <c r="F185" s="19"/>
      <c r="G185" s="19"/>
      <c r="H185" s="19"/>
      <c r="I185" s="19"/>
      <c r="J185" s="6" t="s">
        <v>10058</v>
      </c>
      <c r="K185" s="19"/>
      <c r="L185" s="19"/>
      <c r="M185" s="19"/>
      <c r="N185" s="19"/>
      <c r="O185" s="19" t="s">
        <v>2299</v>
      </c>
      <c r="P185" s="19"/>
      <c r="Q185" s="19" t="s">
        <v>620</v>
      </c>
      <c r="R185" s="19"/>
      <c r="S185" s="34">
        <v>41827</v>
      </c>
      <c r="T185" s="34"/>
      <c r="U185" s="34"/>
      <c r="V185" s="19"/>
      <c r="W185" s="19"/>
      <c r="X185" s="19"/>
      <c r="Y185" s="19"/>
      <c r="Z185" s="19"/>
      <c r="AA185" s="19"/>
    </row>
    <row r="186" spans="1:27" s="91" customFormat="1">
      <c r="A186" s="19"/>
      <c r="B186" s="19"/>
      <c r="C186" s="19"/>
      <c r="D186" s="19"/>
      <c r="E186" s="19"/>
      <c r="F186" s="19"/>
      <c r="G186" s="19"/>
      <c r="H186" s="19"/>
      <c r="I186" s="19"/>
      <c r="J186" s="7" t="s">
        <v>130</v>
      </c>
      <c r="K186" s="19" t="str">
        <f t="shared" ref="K186:K199" si="42">VLOOKUP(J186,$A$2:$B$88,2,FALSE)</f>
        <v>x0</v>
      </c>
      <c r="L186" s="19" t="str">
        <f>J186</f>
        <v>Total/NA</v>
      </c>
      <c r="M186" s="19" t="s">
        <v>358</v>
      </c>
      <c r="N186" s="19"/>
      <c r="O186" s="19"/>
      <c r="P186" s="19"/>
      <c r="Q186" s="19"/>
      <c r="R186" s="19"/>
      <c r="S186" s="34">
        <f t="shared" ref="S186:S199" si="43">VLOOKUP(J186,A:G,5,FALSE)</f>
        <v>41827</v>
      </c>
      <c r="T186" s="34" t="str">
        <f t="shared" ref="T186:T199" si="44">IF(VLOOKUP(J186,A:G,6,FALSE)=0,"",VLOOKUP(J186,A:G,6,FALSE))</f>
        <v/>
      </c>
      <c r="U186" s="34" t="str">
        <f t="shared" ref="U186:U199" si="45">IF(VLOOKUP(J186,A:G,7,FALSE)=0,"",VLOOKUP(J186,A:G,7,FALSE))</f>
        <v/>
      </c>
      <c r="V186" s="19"/>
      <c r="W186" s="19"/>
      <c r="X186" s="19"/>
      <c r="Y186" s="19"/>
      <c r="Z186" s="19"/>
      <c r="AA186" s="19"/>
    </row>
    <row r="187" spans="1:27" s="91" customFormat="1">
      <c r="A187" s="19"/>
      <c r="B187" s="19"/>
      <c r="C187" s="19"/>
      <c r="D187" s="19"/>
      <c r="E187" s="19"/>
      <c r="F187" s="19"/>
      <c r="G187" s="19"/>
      <c r="H187" s="19"/>
      <c r="I187" s="19"/>
      <c r="J187" s="8" t="s">
        <v>253</v>
      </c>
      <c r="K187" s="19" t="str">
        <f t="shared" si="42"/>
        <v>x7</v>
      </c>
      <c r="L187" s="19" t="str">
        <f t="shared" ref="L187:L199" si="46">J187</f>
        <v>Investment</v>
      </c>
      <c r="M187" s="19" t="s">
        <v>358</v>
      </c>
      <c r="N187" s="19" t="s">
        <v>359</v>
      </c>
      <c r="O187" s="19"/>
      <c r="P187" s="19"/>
      <c r="Q187" s="19"/>
      <c r="R187" s="19"/>
      <c r="S187" s="34">
        <f t="shared" si="43"/>
        <v>41827</v>
      </c>
      <c r="T187" s="34" t="str">
        <f t="shared" si="44"/>
        <v/>
      </c>
      <c r="U187" s="34" t="str">
        <f t="shared" si="45"/>
        <v/>
      </c>
      <c r="V187" s="19"/>
      <c r="W187" s="19"/>
      <c r="X187" s="19"/>
      <c r="Y187" s="19"/>
      <c r="Z187" s="19"/>
      <c r="AA187" s="19"/>
    </row>
    <row r="188" spans="1:27" s="91" customFormat="1">
      <c r="A188" s="19"/>
      <c r="B188" s="19"/>
      <c r="C188" s="19"/>
      <c r="D188" s="19"/>
      <c r="E188" s="19"/>
      <c r="F188" s="19"/>
      <c r="G188" s="19"/>
      <c r="H188" s="19"/>
      <c r="I188" s="19"/>
      <c r="J188" s="9" t="s">
        <v>10059</v>
      </c>
      <c r="K188" s="19" t="str">
        <f>VLOOKUP(J188,$A$2:$B$200,2,FALSE)</f>
        <v>x91</v>
      </c>
      <c r="L188" s="19" t="str">
        <f t="shared" si="46"/>
        <v>Participations [deducted from own funds]</v>
      </c>
      <c r="M188" s="19"/>
      <c r="N188" s="19" t="s">
        <v>359</v>
      </c>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row>
    <row r="189" spans="1:27" s="91" customFormat="1">
      <c r="A189" s="19"/>
      <c r="B189" s="19"/>
      <c r="C189" s="19"/>
      <c r="D189" s="19"/>
      <c r="E189" s="19"/>
      <c r="F189" s="19"/>
      <c r="G189" s="19"/>
      <c r="H189" s="19"/>
      <c r="I189" s="19"/>
      <c r="J189" s="9" t="s">
        <v>10060</v>
      </c>
      <c r="K189" s="19" t="str">
        <f>VLOOKUP(J189,$A$2:$B$200,2,FALSE)</f>
        <v>x92</v>
      </c>
      <c r="L189" s="19" t="str">
        <f t="shared" si="46"/>
        <v>Participations [not deducted from own funds]</v>
      </c>
      <c r="M189" s="19" t="s">
        <v>358</v>
      </c>
      <c r="N189" s="19" t="s">
        <v>359</v>
      </c>
      <c r="O189" s="19"/>
      <c r="P189" s="19"/>
      <c r="Q189" s="19"/>
      <c r="R189" s="19"/>
      <c r="S189" s="34">
        <f>VLOOKUP(J189,A:G,5,FALSE)</f>
        <v>42277</v>
      </c>
      <c r="T189" s="34">
        <f>IF(VLOOKUP(J189,A:G,6,FALSE)=0,"",VLOOKUP(J189,A:G,6,FALSE))</f>
        <v>41639</v>
      </c>
      <c r="U189" s="34" t="str">
        <f>IF(VLOOKUP(J189,A:G,7,FALSE)=0,"",VLOOKUP(J189,A:G,7,FALSE))</f>
        <v/>
      </c>
      <c r="V189" s="19"/>
      <c r="W189" s="19"/>
      <c r="X189" s="19"/>
      <c r="Y189" s="19"/>
      <c r="Z189" s="19"/>
      <c r="AA189" s="19"/>
    </row>
    <row r="190" spans="1:27" s="91" customFormat="1">
      <c r="A190" s="19"/>
      <c r="B190" s="19"/>
      <c r="C190" s="19"/>
      <c r="D190" s="19"/>
      <c r="E190" s="19"/>
      <c r="F190" s="19"/>
      <c r="G190" s="19"/>
      <c r="H190" s="19"/>
      <c r="I190" s="19"/>
      <c r="J190" s="10" t="s">
        <v>10061</v>
      </c>
      <c r="K190" s="19" t="str">
        <f t="shared" si="42"/>
        <v>x43</v>
      </c>
      <c r="L190" s="19" t="str">
        <f t="shared" si="46"/>
        <v>Strategic participation [not deducted from own funds]</v>
      </c>
      <c r="M190" s="19" t="s">
        <v>358</v>
      </c>
      <c r="N190" s="19" t="s">
        <v>359</v>
      </c>
      <c r="O190" s="19"/>
      <c r="P190" s="19"/>
      <c r="Q190" s="19"/>
      <c r="R190" s="19"/>
      <c r="S190" s="34">
        <f t="shared" si="43"/>
        <v>41827</v>
      </c>
      <c r="T190" s="34" t="str">
        <f t="shared" si="44"/>
        <v/>
      </c>
      <c r="U190" s="34" t="str">
        <f t="shared" si="45"/>
        <v/>
      </c>
      <c r="V190" s="19"/>
      <c r="W190" s="19"/>
      <c r="X190" s="19"/>
      <c r="Y190" s="19"/>
      <c r="Z190" s="19"/>
      <c r="AA190" s="19"/>
    </row>
    <row r="191" spans="1:27" s="91" customFormat="1">
      <c r="A191" s="19"/>
      <c r="B191" s="19"/>
      <c r="C191" s="19"/>
      <c r="D191" s="19"/>
      <c r="E191" s="19"/>
      <c r="F191" s="19"/>
      <c r="G191" s="19"/>
      <c r="H191" s="19"/>
      <c r="I191" s="19"/>
      <c r="J191" s="10" t="s">
        <v>10062</v>
      </c>
      <c r="K191" s="19" t="str">
        <f t="shared" si="42"/>
        <v>x14</v>
      </c>
      <c r="L191" s="19" t="str">
        <f t="shared" si="46"/>
        <v>Non-strategic participation [not deducted from own funds]</v>
      </c>
      <c r="M191" s="19"/>
      <c r="N191" s="19" t="s">
        <v>359</v>
      </c>
      <c r="O191" s="19"/>
      <c r="P191" s="19"/>
      <c r="Q191" s="19"/>
      <c r="R191" s="19"/>
      <c r="S191" s="34">
        <f t="shared" si="43"/>
        <v>41827</v>
      </c>
      <c r="T191" s="34" t="str">
        <f t="shared" si="44"/>
        <v/>
      </c>
      <c r="U191" s="34" t="str">
        <f t="shared" si="45"/>
        <v/>
      </c>
      <c r="V191" s="19"/>
      <c r="W191" s="19"/>
      <c r="X191" s="19"/>
      <c r="Y191" s="19"/>
      <c r="Z191" s="19"/>
      <c r="AA191" s="19"/>
    </row>
    <row r="192" spans="1:27" s="91" customFormat="1">
      <c r="A192" s="19"/>
      <c r="B192" s="19"/>
      <c r="C192" s="19"/>
      <c r="D192" s="19"/>
      <c r="E192" s="19"/>
      <c r="F192" s="19"/>
      <c r="G192" s="19"/>
      <c r="H192" s="19"/>
      <c r="I192" s="19"/>
      <c r="J192" s="9" t="s">
        <v>594</v>
      </c>
      <c r="K192" s="19" t="str">
        <f t="shared" si="42"/>
        <v>x8</v>
      </c>
      <c r="L192" s="19" t="str">
        <f t="shared" si="46"/>
        <v>Investments other than participations</v>
      </c>
      <c r="M192" s="19"/>
      <c r="N192" s="19" t="s">
        <v>359</v>
      </c>
      <c r="O192" s="19"/>
      <c r="P192" s="19"/>
      <c r="Q192" s="19"/>
      <c r="R192" s="19"/>
      <c r="S192" s="34">
        <f t="shared" si="43"/>
        <v>41827</v>
      </c>
      <c r="T192" s="34">
        <f t="shared" si="44"/>
        <v>41639</v>
      </c>
      <c r="U192" s="34" t="str">
        <f t="shared" si="45"/>
        <v/>
      </c>
      <c r="V192" s="19"/>
      <c r="W192" s="19"/>
      <c r="X192" s="19"/>
      <c r="Y192" s="19"/>
      <c r="Z192" s="19"/>
      <c r="AA192" s="19"/>
    </row>
    <row r="193" spans="1:27" s="91" customFormat="1">
      <c r="A193" s="19"/>
      <c r="B193" s="19"/>
      <c r="C193" s="19"/>
      <c r="D193" s="19"/>
      <c r="E193" s="19"/>
      <c r="F193" s="19"/>
      <c r="G193" s="19"/>
      <c r="H193" s="19"/>
      <c r="I193" s="19"/>
      <c r="J193" s="8" t="s">
        <v>595</v>
      </c>
      <c r="K193" s="19" t="str">
        <f t="shared" si="42"/>
        <v>x20</v>
      </c>
      <c r="L193" s="19" t="str">
        <f t="shared" si="46"/>
        <v>Other than investment</v>
      </c>
      <c r="M193" s="19" t="s">
        <v>358</v>
      </c>
      <c r="N193" s="19" t="s">
        <v>359</v>
      </c>
      <c r="O193" s="19"/>
      <c r="P193" s="19"/>
      <c r="Q193" s="19"/>
      <c r="R193" s="19"/>
      <c r="S193" s="34">
        <f t="shared" si="43"/>
        <v>41827</v>
      </c>
      <c r="T193" s="34" t="str">
        <f t="shared" si="44"/>
        <v/>
      </c>
      <c r="U193" s="34" t="str">
        <f t="shared" si="45"/>
        <v/>
      </c>
      <c r="V193" s="19"/>
      <c r="W193" s="19"/>
      <c r="X193" s="19"/>
      <c r="Y193" s="19"/>
      <c r="Z193" s="19"/>
      <c r="AA193" s="19"/>
    </row>
    <row r="194" spans="1:27" s="91" customFormat="1">
      <c r="A194" s="19"/>
      <c r="B194" s="19"/>
      <c r="C194" s="19"/>
      <c r="D194" s="19"/>
      <c r="E194" s="19"/>
      <c r="F194" s="19"/>
      <c r="G194" s="19"/>
      <c r="H194" s="19"/>
      <c r="I194" s="19"/>
      <c r="J194" s="9" t="s">
        <v>596</v>
      </c>
      <c r="K194" s="19" t="str">
        <f t="shared" si="42"/>
        <v>x27</v>
      </c>
      <c r="L194" s="19" t="str">
        <f t="shared" si="46"/>
        <v>Own use, cash and cash equivalents</v>
      </c>
      <c r="M194" s="19" t="s">
        <v>358</v>
      </c>
      <c r="N194" s="19" t="s">
        <v>359</v>
      </c>
      <c r="O194" s="19"/>
      <c r="P194" s="19"/>
      <c r="Q194" s="19"/>
      <c r="R194" s="19"/>
      <c r="S194" s="34">
        <f t="shared" si="43"/>
        <v>41827</v>
      </c>
      <c r="T194" s="34">
        <f t="shared" si="44"/>
        <v>41639</v>
      </c>
      <c r="U194" s="34" t="str">
        <f t="shared" si="45"/>
        <v/>
      </c>
      <c r="V194" s="19"/>
      <c r="W194" s="19"/>
      <c r="X194" s="19"/>
      <c r="Y194" s="19"/>
      <c r="Z194" s="19"/>
      <c r="AA194" s="19"/>
    </row>
    <row r="195" spans="1:27" s="91" customFormat="1">
      <c r="A195" s="19"/>
      <c r="B195" s="19"/>
      <c r="C195" s="19"/>
      <c r="D195" s="19"/>
      <c r="E195" s="19"/>
      <c r="F195" s="19"/>
      <c r="G195" s="19"/>
      <c r="H195" s="19"/>
      <c r="I195" s="19"/>
      <c r="J195" s="10" t="s">
        <v>597</v>
      </c>
      <c r="K195" s="19" t="str">
        <f t="shared" si="42"/>
        <v>x1</v>
      </c>
      <c r="L195" s="19" t="str">
        <f t="shared" si="46"/>
        <v>Cash and cash equivalents</v>
      </c>
      <c r="M195" s="19"/>
      <c r="N195" s="19" t="s">
        <v>359</v>
      </c>
      <c r="O195" s="19"/>
      <c r="P195" s="19"/>
      <c r="Q195" s="19"/>
      <c r="R195" s="19"/>
      <c r="S195" s="34">
        <f t="shared" si="43"/>
        <v>41827</v>
      </c>
      <c r="T195" s="34" t="str">
        <f t="shared" si="44"/>
        <v/>
      </c>
      <c r="U195" s="34" t="str">
        <f t="shared" si="45"/>
        <v/>
      </c>
      <c r="V195" s="19"/>
      <c r="W195" s="19"/>
      <c r="X195" s="19"/>
      <c r="Y195" s="19"/>
      <c r="Z195" s="19"/>
      <c r="AA195" s="19"/>
    </row>
    <row r="196" spans="1:27" s="91" customFormat="1">
      <c r="A196" s="19"/>
      <c r="B196" s="19"/>
      <c r="C196" s="19"/>
      <c r="D196" s="19"/>
      <c r="E196" s="19"/>
      <c r="F196" s="19"/>
      <c r="G196" s="19"/>
      <c r="H196" s="19"/>
      <c r="I196" s="19"/>
      <c r="J196" s="10" t="s">
        <v>598</v>
      </c>
      <c r="K196" s="19" t="str">
        <f t="shared" si="42"/>
        <v>x26</v>
      </c>
      <c r="L196" s="19" t="str">
        <f t="shared" si="46"/>
        <v>Own use</v>
      </c>
      <c r="M196" s="19"/>
      <c r="N196" s="19" t="s">
        <v>359</v>
      </c>
      <c r="O196" s="19"/>
      <c r="P196" s="19"/>
      <c r="Q196" s="19"/>
      <c r="R196" s="19"/>
      <c r="S196" s="34">
        <f t="shared" si="43"/>
        <v>41827</v>
      </c>
      <c r="T196" s="34" t="str">
        <f t="shared" si="44"/>
        <v/>
      </c>
      <c r="U196" s="34" t="str">
        <f t="shared" si="45"/>
        <v/>
      </c>
      <c r="V196" s="19"/>
      <c r="W196" s="19"/>
      <c r="X196" s="19"/>
      <c r="Y196" s="19"/>
      <c r="Z196" s="19"/>
      <c r="AA196" s="19"/>
    </row>
    <row r="197" spans="1:27" s="91" customFormat="1">
      <c r="A197" s="19"/>
      <c r="B197" s="19"/>
      <c r="C197" s="19"/>
      <c r="D197" s="19"/>
      <c r="E197" s="19"/>
      <c r="F197" s="19"/>
      <c r="G197" s="19"/>
      <c r="H197" s="19"/>
      <c r="I197" s="19"/>
      <c r="J197" s="9" t="s">
        <v>599</v>
      </c>
      <c r="K197" s="19" t="str">
        <f t="shared" si="42"/>
        <v>x21</v>
      </c>
      <c r="L197" s="19" t="str">
        <f t="shared" si="46"/>
        <v>Other than investment, cash and cash equivalents and own use</v>
      </c>
      <c r="M197" s="19" t="s">
        <v>358</v>
      </c>
      <c r="N197" s="19" t="s">
        <v>359</v>
      </c>
      <c r="O197" s="19"/>
      <c r="P197" s="19"/>
      <c r="Q197" s="19"/>
      <c r="R197" s="19"/>
      <c r="S197" s="34">
        <f t="shared" si="43"/>
        <v>41827</v>
      </c>
      <c r="T197" s="34" t="str">
        <f t="shared" si="44"/>
        <v/>
      </c>
      <c r="U197" s="34" t="str">
        <f t="shared" si="45"/>
        <v/>
      </c>
      <c r="V197" s="19"/>
      <c r="W197" s="19"/>
      <c r="X197" s="19"/>
      <c r="Y197" s="19"/>
      <c r="Z197" s="19"/>
      <c r="AA197" s="19"/>
    </row>
    <row r="198" spans="1:27" s="91" customFormat="1">
      <c r="A198" s="19"/>
      <c r="B198" s="19"/>
      <c r="C198" s="19"/>
      <c r="D198" s="19"/>
      <c r="E198" s="19"/>
      <c r="F198" s="19"/>
      <c r="G198" s="19"/>
      <c r="H198" s="19"/>
      <c r="I198" s="19"/>
      <c r="J198" s="10" t="s">
        <v>10795</v>
      </c>
      <c r="K198" s="19" t="str">
        <f t="shared" si="42"/>
        <v>x25</v>
      </c>
      <c r="L198" s="19" t="str">
        <f t="shared" si="46"/>
        <v>Own instruments held directly</v>
      </c>
      <c r="M198" s="19"/>
      <c r="N198" s="19" t="s">
        <v>359</v>
      </c>
      <c r="O198" s="19"/>
      <c r="P198" s="19"/>
      <c r="Q198" s="19"/>
      <c r="R198" s="19"/>
      <c r="S198" s="34">
        <f t="shared" si="43"/>
        <v>41827</v>
      </c>
      <c r="T198" s="34" t="str">
        <f t="shared" si="44"/>
        <v/>
      </c>
      <c r="U198" s="34">
        <f t="shared" si="45"/>
        <v>42277</v>
      </c>
      <c r="V198" s="19"/>
      <c r="W198" s="19"/>
      <c r="X198" s="19"/>
      <c r="Y198" s="19"/>
      <c r="Z198" s="19"/>
      <c r="AA198" s="19"/>
    </row>
    <row r="199" spans="1:27" s="91" customFormat="1">
      <c r="A199" s="19"/>
      <c r="B199" s="19"/>
      <c r="C199" s="19"/>
      <c r="D199" s="19"/>
      <c r="E199" s="19"/>
      <c r="F199" s="19"/>
      <c r="G199" s="19"/>
      <c r="H199" s="19"/>
      <c r="I199" s="19"/>
      <c r="J199" s="10" t="s">
        <v>10796</v>
      </c>
      <c r="K199" s="19" t="str">
        <f t="shared" si="42"/>
        <v>x22</v>
      </c>
      <c r="L199" s="19" t="str">
        <f t="shared" si="46"/>
        <v>Other than investment, own use, own instruments held directly and cash and cash equivalents</v>
      </c>
      <c r="M199" s="19"/>
      <c r="N199" s="19" t="s">
        <v>359</v>
      </c>
      <c r="O199" s="19"/>
      <c r="P199" s="19"/>
      <c r="Q199" s="19"/>
      <c r="R199" s="19"/>
      <c r="S199" s="34">
        <f t="shared" si="43"/>
        <v>41827</v>
      </c>
      <c r="T199" s="34" t="str">
        <f t="shared" si="44"/>
        <v/>
      </c>
      <c r="U199" s="34">
        <f t="shared" si="45"/>
        <v>42277</v>
      </c>
      <c r="V199" s="19"/>
      <c r="W199" s="19"/>
      <c r="X199" s="19"/>
      <c r="Y199" s="19"/>
      <c r="Z199" s="19"/>
      <c r="AA199" s="19"/>
    </row>
    <row r="200" spans="1:27" s="91" customFormat="1">
      <c r="A200" s="19"/>
      <c r="B200" s="19"/>
      <c r="C200" s="19"/>
      <c r="D200" s="19"/>
      <c r="E200" s="19"/>
      <c r="F200" s="19"/>
      <c r="G200" s="19"/>
      <c r="H200" s="19"/>
      <c r="I200" s="19"/>
      <c r="J200" s="6" t="s">
        <v>10865</v>
      </c>
      <c r="K200" s="19"/>
      <c r="L200" s="19"/>
      <c r="M200" s="19"/>
      <c r="N200" s="19"/>
      <c r="O200" s="19" t="s">
        <v>2299</v>
      </c>
      <c r="P200" s="19"/>
      <c r="Q200" s="19" t="s">
        <v>620</v>
      </c>
      <c r="R200" s="19"/>
      <c r="S200" s="34">
        <v>42277</v>
      </c>
      <c r="T200" s="34"/>
      <c r="U200" s="34"/>
      <c r="V200" s="19"/>
      <c r="W200" s="19"/>
      <c r="X200" s="19"/>
      <c r="Y200" s="19"/>
      <c r="Z200" s="19"/>
      <c r="AA200" s="19"/>
    </row>
    <row r="201" spans="1:27" s="91" customFormat="1">
      <c r="A201" s="19"/>
      <c r="B201" s="19"/>
      <c r="C201" s="19"/>
      <c r="D201" s="19"/>
      <c r="E201" s="19"/>
      <c r="F201" s="19"/>
      <c r="G201" s="19"/>
      <c r="H201" s="19"/>
      <c r="I201" s="19"/>
      <c r="J201" s="7" t="s">
        <v>130</v>
      </c>
      <c r="K201" s="19" t="str">
        <f>VLOOKUP(J201,$A$2:$B$99,2,FALSE)</f>
        <v>x0</v>
      </c>
      <c r="L201" s="19" t="str">
        <f>J201</f>
        <v>Total/NA</v>
      </c>
      <c r="M201" s="19" t="s">
        <v>358</v>
      </c>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row>
    <row r="202" spans="1:27" s="91" customFormat="1">
      <c r="A202" s="19"/>
      <c r="B202" s="19"/>
      <c r="C202" s="19"/>
      <c r="D202" s="19"/>
      <c r="E202" s="19"/>
      <c r="F202" s="19"/>
      <c r="G202" s="19"/>
      <c r="H202" s="19"/>
      <c r="I202" s="19"/>
      <c r="J202" s="8" t="s">
        <v>10866</v>
      </c>
      <c r="K202" s="19" t="str">
        <f>VLOOKUP(J202,$A$2:$B$99,2,FALSE)</f>
        <v>x93</v>
      </c>
      <c r="L202" s="19" t="str">
        <f>J202</f>
        <v>Own instruments held directly or indirectly</v>
      </c>
      <c r="M202" s="19" t="s">
        <v>358</v>
      </c>
      <c r="N202" s="19" t="s">
        <v>359</v>
      </c>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row>
    <row r="203" spans="1:27" s="91" customFormat="1">
      <c r="A203" s="19"/>
      <c r="B203" s="19"/>
      <c r="C203" s="19"/>
      <c r="D203" s="19"/>
      <c r="E203" s="19"/>
      <c r="F203" s="19"/>
      <c r="G203" s="19"/>
      <c r="H203" s="19"/>
      <c r="I203" s="19"/>
      <c r="J203" s="9" t="s">
        <v>10795</v>
      </c>
      <c r="K203" s="19" t="str">
        <f>VLOOKUP(J203,$A$2:$B$99,2,FALSE)</f>
        <v>x25</v>
      </c>
      <c r="L203" s="19" t="str">
        <f>J203</f>
        <v>Own instruments held directly</v>
      </c>
      <c r="M203" s="19"/>
      <c r="N203" s="19" t="s">
        <v>359</v>
      </c>
      <c r="O203" s="19"/>
      <c r="P203" s="19"/>
      <c r="Q203" s="19"/>
      <c r="R203" s="19"/>
      <c r="S203" s="34">
        <f>VLOOKUP(J203,A:G,5,FALSE)</f>
        <v>41827</v>
      </c>
      <c r="T203" s="34" t="str">
        <f>IF(VLOOKUP(J203,A:G,6,FALSE)=0,"",VLOOKUP(J203,A:G,6,FALSE))</f>
        <v/>
      </c>
      <c r="U203" s="34">
        <f>IF(VLOOKUP(J203,A:G,7,FALSE)=0,"",VLOOKUP(J203,A:G,7,FALSE))</f>
        <v>42277</v>
      </c>
      <c r="V203" s="19"/>
      <c r="W203" s="19"/>
      <c r="X203" s="19"/>
      <c r="Y203" s="19"/>
      <c r="Z203" s="19"/>
      <c r="AA203" s="19"/>
    </row>
    <row r="204" spans="1:27" s="91" customFormat="1">
      <c r="A204" s="19"/>
      <c r="B204" s="19"/>
      <c r="C204" s="19"/>
      <c r="D204" s="19"/>
      <c r="E204" s="19"/>
      <c r="F204" s="19"/>
      <c r="G204" s="19"/>
      <c r="H204" s="19"/>
      <c r="I204" s="19"/>
      <c r="J204" s="9" t="s">
        <v>10868</v>
      </c>
      <c r="K204" s="19" t="str">
        <f>VLOOKUP(J204,$A$2:$B$99,2,FALSE)</f>
        <v>x94</v>
      </c>
      <c r="L204" s="19" t="str">
        <f>J204</f>
        <v>Own instruments held indirectly</v>
      </c>
      <c r="M204" s="19"/>
      <c r="N204" s="19" t="s">
        <v>359</v>
      </c>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row>
    <row r="205" spans="1:27" s="91" customFormat="1">
      <c r="A205" s="19"/>
      <c r="B205" s="19"/>
      <c r="C205" s="19"/>
      <c r="D205" s="19"/>
      <c r="E205" s="19"/>
      <c r="F205" s="19"/>
      <c r="G205" s="19"/>
      <c r="H205" s="19"/>
      <c r="I205" s="19"/>
      <c r="J205" s="8" t="s">
        <v>10867</v>
      </c>
      <c r="K205" s="19" t="str">
        <f>VLOOKUP(J205,$A$2:$B$99,2,FALSE)</f>
        <v>x95</v>
      </c>
      <c r="L205" s="19" t="str">
        <f>J205</f>
        <v>Other than own instruments held directly or indirectly</v>
      </c>
      <c r="M205" s="19"/>
      <c r="N205" s="19" t="s">
        <v>359</v>
      </c>
      <c r="O205" s="19"/>
      <c r="P205" s="19"/>
      <c r="Q205" s="19"/>
      <c r="R205" s="19"/>
      <c r="S205" s="34">
        <f>VLOOKUP(J205,A:G,5,FALSE)</f>
        <v>42277</v>
      </c>
      <c r="T205" s="34" t="str">
        <f>IF(VLOOKUP(J205,A:G,6,FALSE)=0,"",VLOOKUP(J205,A:G,6,FALSE))</f>
        <v/>
      </c>
      <c r="U205" s="34" t="str">
        <f>IF(VLOOKUP(J205,A:G,7,FALSE)=0,"",VLOOKUP(J205,A:G,7,FALSE))</f>
        <v/>
      </c>
      <c r="V205" s="19"/>
      <c r="W205" s="19"/>
      <c r="X205" s="19"/>
      <c r="Y205" s="19"/>
      <c r="Z205" s="19"/>
      <c r="AA205" s="19"/>
    </row>
    <row r="206" spans="1:27" s="91" customFormat="1">
      <c r="A206" s="19"/>
      <c r="B206" s="19"/>
      <c r="C206" s="19"/>
      <c r="D206" s="19"/>
      <c r="E206" s="19"/>
      <c r="F206" s="19"/>
      <c r="G206" s="19"/>
      <c r="H206" s="19"/>
      <c r="I206" s="19"/>
      <c r="J206" s="6" t="s">
        <v>11798</v>
      </c>
      <c r="K206" s="19"/>
      <c r="L206" s="19"/>
      <c r="M206" s="19"/>
      <c r="N206" s="19"/>
      <c r="O206" s="19" t="s">
        <v>2299</v>
      </c>
      <c r="P206" s="19"/>
      <c r="Q206" s="19" t="s">
        <v>628</v>
      </c>
      <c r="R206" s="19" t="s">
        <v>11469</v>
      </c>
      <c r="S206" s="34">
        <v>42566</v>
      </c>
      <c r="U206" s="19"/>
      <c r="V206" s="19"/>
      <c r="W206" s="19"/>
      <c r="X206" s="19"/>
      <c r="Y206" s="19"/>
      <c r="Z206" s="19"/>
      <c r="AA206" s="19"/>
    </row>
    <row r="207" spans="1:27" s="91" customFormat="1">
      <c r="A207" s="19"/>
      <c r="B207" s="19"/>
      <c r="C207" s="19"/>
      <c r="D207" s="19"/>
      <c r="E207" s="19"/>
      <c r="F207" s="19"/>
      <c r="G207" s="19"/>
      <c r="H207" s="19"/>
      <c r="I207" s="19"/>
      <c r="J207" s="7" t="s">
        <v>609</v>
      </c>
      <c r="K207" s="19" t="str">
        <f t="shared" ref="K207:K212" si="47">VLOOKUP(J207,$A$2:$B$88,2,FALSE)</f>
        <v>x10</v>
      </c>
      <c r="L207" s="19" t="s">
        <v>10527</v>
      </c>
      <c r="M207" s="19"/>
      <c r="N207" s="19"/>
      <c r="O207" s="19"/>
      <c r="P207" s="19"/>
      <c r="Q207" s="19"/>
      <c r="R207" s="19"/>
      <c r="S207" s="34">
        <f t="shared" ref="S207:S212" si="48">VLOOKUP(J207,A:G,5,FALSE)</f>
        <v>41827</v>
      </c>
      <c r="T207" s="34" t="str">
        <f t="shared" ref="T207:T212" si="49">IF(VLOOKUP(J207,A:G,6,FALSE)=0,"",VLOOKUP(J207,A:G,6,FALSE))</f>
        <v/>
      </c>
      <c r="U207" s="34" t="str">
        <f t="shared" ref="U207:U212" si="50">IF(VLOOKUP(J207,A:G,7,FALSE)=0,"",VLOOKUP(J207,A:G,7,FALSE))</f>
        <v/>
      </c>
      <c r="V207" s="19"/>
      <c r="W207" s="19"/>
      <c r="X207" s="19"/>
      <c r="Y207" s="19"/>
      <c r="Z207" s="19"/>
      <c r="AA207" s="19"/>
    </row>
    <row r="208" spans="1:27" s="91" customFormat="1">
      <c r="A208" s="19"/>
      <c r="B208" s="19"/>
      <c r="C208" s="19"/>
      <c r="D208" s="19"/>
      <c r="E208" s="19"/>
      <c r="F208" s="19"/>
      <c r="G208" s="19"/>
      <c r="H208" s="19"/>
      <c r="I208" s="19"/>
      <c r="J208" s="7" t="s">
        <v>610</v>
      </c>
      <c r="K208" s="19" t="str">
        <f t="shared" si="47"/>
        <v>x13</v>
      </c>
      <c r="L208" s="19" t="s">
        <v>10528</v>
      </c>
      <c r="M208" s="19"/>
      <c r="N208" s="19"/>
      <c r="O208" s="19"/>
      <c r="P208" s="19"/>
      <c r="Q208" s="19"/>
      <c r="R208" s="19"/>
      <c r="S208" s="34">
        <f t="shared" si="48"/>
        <v>41827</v>
      </c>
      <c r="T208" s="34" t="str">
        <f t="shared" si="49"/>
        <v/>
      </c>
      <c r="U208" s="34" t="str">
        <f t="shared" si="50"/>
        <v/>
      </c>
      <c r="V208" s="19"/>
      <c r="W208" s="19"/>
      <c r="X208" s="19"/>
      <c r="Y208" s="19"/>
      <c r="Z208" s="19"/>
      <c r="AA208" s="19"/>
    </row>
    <row r="209" spans="1:27" s="91" customFormat="1">
      <c r="A209" s="19"/>
      <c r="B209" s="19"/>
      <c r="C209" s="19"/>
      <c r="D209" s="19"/>
      <c r="E209" s="19"/>
      <c r="F209" s="19"/>
      <c r="G209" s="19"/>
      <c r="H209" s="19"/>
      <c r="I209" s="19"/>
      <c r="J209" s="7" t="s">
        <v>11499</v>
      </c>
      <c r="K209" s="19" t="str">
        <f>VLOOKUP(J209,$A$2:$B$200,2,FALSE)</f>
        <v>x96</v>
      </c>
      <c r="L209" s="19" t="s">
        <v>10529</v>
      </c>
      <c r="M209" s="19"/>
      <c r="N209" s="19"/>
      <c r="O209" s="19"/>
      <c r="P209" s="19"/>
      <c r="Q209" s="19"/>
      <c r="R209" s="19"/>
      <c r="S209" s="34">
        <f t="shared" si="48"/>
        <v>42566</v>
      </c>
      <c r="T209" s="34" t="str">
        <f t="shared" si="49"/>
        <v/>
      </c>
      <c r="U209" s="34" t="str">
        <f t="shared" si="50"/>
        <v/>
      </c>
      <c r="V209" s="19"/>
      <c r="W209" s="19"/>
      <c r="X209" s="19"/>
      <c r="Y209" s="19"/>
      <c r="Z209" s="19"/>
      <c r="AA209" s="19"/>
    </row>
    <row r="210" spans="1:27" s="91" customFormat="1">
      <c r="A210" s="19"/>
      <c r="B210" s="19"/>
      <c r="C210" s="19"/>
      <c r="D210" s="19"/>
      <c r="E210" s="19"/>
      <c r="F210" s="19"/>
      <c r="G210" s="19"/>
      <c r="H210" s="19"/>
      <c r="I210" s="19"/>
      <c r="J210" s="7" t="s">
        <v>7131</v>
      </c>
      <c r="K210" s="19" t="str">
        <f t="shared" si="47"/>
        <v>x57</v>
      </c>
      <c r="L210" s="19" t="s">
        <v>10921</v>
      </c>
      <c r="M210" s="19"/>
      <c r="N210" s="19"/>
      <c r="O210" s="19"/>
      <c r="P210" s="19"/>
      <c r="Q210" s="19"/>
      <c r="R210" s="19"/>
      <c r="S210" s="34">
        <f t="shared" si="48"/>
        <v>42277</v>
      </c>
      <c r="T210" s="34" t="str">
        <f t="shared" si="49"/>
        <v/>
      </c>
      <c r="U210" s="34" t="str">
        <f t="shared" si="50"/>
        <v/>
      </c>
      <c r="V210" s="19"/>
      <c r="W210" s="19"/>
      <c r="X210" s="19"/>
      <c r="Y210" s="19"/>
      <c r="Z210" s="19"/>
      <c r="AA210" s="19"/>
    </row>
    <row r="211" spans="1:27" s="91" customFormat="1">
      <c r="A211" s="19"/>
      <c r="B211" s="19"/>
      <c r="C211" s="19"/>
      <c r="D211" s="19"/>
      <c r="E211" s="19"/>
      <c r="F211" s="19"/>
      <c r="G211" s="19"/>
      <c r="H211" s="19"/>
      <c r="I211" s="19"/>
      <c r="J211" s="7" t="s">
        <v>3985</v>
      </c>
      <c r="K211" s="19" t="str">
        <f t="shared" si="47"/>
        <v>x49</v>
      </c>
      <c r="L211" s="19" t="s">
        <v>10530</v>
      </c>
      <c r="M211" s="19"/>
      <c r="N211" s="19"/>
      <c r="O211" s="19"/>
      <c r="P211" s="19"/>
      <c r="Q211" s="19"/>
      <c r="R211" s="19"/>
      <c r="S211" s="34">
        <f t="shared" si="48"/>
        <v>41827</v>
      </c>
      <c r="T211" s="34" t="str">
        <f t="shared" si="49"/>
        <v/>
      </c>
      <c r="U211" s="34" t="str">
        <f t="shared" si="50"/>
        <v/>
      </c>
      <c r="V211" s="19"/>
      <c r="W211" s="19"/>
      <c r="X211" s="19"/>
      <c r="Y211" s="19"/>
      <c r="Z211" s="19"/>
      <c r="AA211" s="19"/>
    </row>
    <row r="212" spans="1:27" s="91" customFormat="1">
      <c r="A212" s="19"/>
      <c r="B212" s="19"/>
      <c r="C212" s="19"/>
      <c r="D212" s="19"/>
      <c r="E212" s="19"/>
      <c r="F212" s="19"/>
      <c r="G212" s="19"/>
      <c r="H212" s="19"/>
      <c r="I212" s="19"/>
      <c r="J212" s="7" t="s">
        <v>611</v>
      </c>
      <c r="K212" s="19" t="str">
        <f t="shared" si="47"/>
        <v>x3</v>
      </c>
      <c r="L212" s="19" t="s">
        <v>10531</v>
      </c>
      <c r="M212" s="19"/>
      <c r="N212" s="19"/>
      <c r="O212" s="19"/>
      <c r="P212" s="19"/>
      <c r="Q212" s="19"/>
      <c r="R212" s="19"/>
      <c r="S212" s="34">
        <f t="shared" si="48"/>
        <v>41827</v>
      </c>
      <c r="T212" s="34" t="str">
        <f t="shared" si="49"/>
        <v/>
      </c>
      <c r="U212" s="34" t="str">
        <f t="shared" si="50"/>
        <v/>
      </c>
      <c r="V212" s="19"/>
      <c r="W212" s="19"/>
      <c r="X212" s="19"/>
      <c r="Y212" s="19"/>
      <c r="Z212" s="19"/>
      <c r="AA212" s="19"/>
    </row>
    <row r="213" spans="1:27" s="91" customFormat="1">
      <c r="A213" s="19"/>
      <c r="B213" s="19"/>
      <c r="C213" s="19"/>
      <c r="D213" s="19"/>
      <c r="E213" s="19"/>
      <c r="F213" s="19"/>
      <c r="G213" s="19"/>
      <c r="H213" s="19"/>
      <c r="I213" s="19"/>
      <c r="J213" s="14" t="s">
        <v>11474</v>
      </c>
      <c r="K213" s="19"/>
      <c r="L213" s="19"/>
      <c r="M213" s="19"/>
      <c r="N213" s="19"/>
      <c r="O213" s="19" t="s">
        <v>2299</v>
      </c>
      <c r="P213" s="19"/>
      <c r="Q213" s="19" t="s">
        <v>628</v>
      </c>
      <c r="R213" s="19" t="s">
        <v>11475</v>
      </c>
      <c r="S213" s="34">
        <v>42566</v>
      </c>
      <c r="T213" s="34"/>
      <c r="U213" s="34"/>
      <c r="V213" s="19"/>
      <c r="W213" s="19"/>
      <c r="X213" s="19"/>
      <c r="Y213" s="19"/>
      <c r="Z213" s="19"/>
      <c r="AA213" s="19"/>
    </row>
    <row r="214" spans="1:27" s="91" customFormat="1">
      <c r="A214" s="19"/>
      <c r="B214" s="19"/>
      <c r="C214" s="19"/>
      <c r="D214" s="19"/>
      <c r="E214" s="19"/>
      <c r="F214" s="19"/>
      <c r="G214" s="19"/>
      <c r="H214" s="19"/>
      <c r="I214" s="19"/>
      <c r="J214" s="7" t="s">
        <v>11499</v>
      </c>
      <c r="K214" s="19" t="str">
        <f>VLOOKUP(J214,$A$2:$B$200,2,FALSE)</f>
        <v>x96</v>
      </c>
      <c r="L214" s="19" t="s">
        <v>10523</v>
      </c>
      <c r="M214" s="19"/>
      <c r="N214" s="19"/>
      <c r="O214" s="19"/>
      <c r="P214" s="19"/>
      <c r="Q214" s="19"/>
      <c r="R214" s="19"/>
      <c r="S214" s="34">
        <f>VLOOKUP(J214,A:G,5,FALSE)</f>
        <v>42566</v>
      </c>
      <c r="T214" s="34"/>
      <c r="U214" s="34" t="str">
        <f t="shared" ref="U214:U215" si="51">IF(VLOOKUP(J214,A:G,7,FALSE)=0,"",VLOOKUP(J214,A:G,7,FALSE))</f>
        <v/>
      </c>
      <c r="V214" s="19"/>
      <c r="W214" s="19"/>
      <c r="X214" s="19"/>
      <c r="Y214" s="19"/>
      <c r="Z214" s="19"/>
      <c r="AA214" s="19"/>
    </row>
    <row r="215" spans="1:27" s="91" customFormat="1">
      <c r="A215" s="19"/>
      <c r="B215" s="19"/>
      <c r="C215" s="19"/>
      <c r="D215" s="19"/>
      <c r="E215" s="19"/>
      <c r="F215" s="19"/>
      <c r="G215" s="19"/>
      <c r="H215" s="19"/>
      <c r="I215" s="19"/>
      <c r="J215" s="7" t="s">
        <v>11492</v>
      </c>
      <c r="K215" s="19" t="str">
        <f>VLOOKUP(J215,$A$2:$B$88,2,FALSE)</f>
        <v>x53</v>
      </c>
      <c r="L215" s="19" t="s">
        <v>10524</v>
      </c>
      <c r="M215" s="19"/>
      <c r="N215" s="19"/>
      <c r="O215" s="19"/>
      <c r="P215" s="19"/>
      <c r="Q215" s="19"/>
      <c r="R215" s="19"/>
      <c r="S215" s="34">
        <f>VLOOKUP(J215,A:G,5,FALSE)</f>
        <v>42277</v>
      </c>
      <c r="T215" s="34" t="str">
        <f t="shared" ref="T215" si="52">IF(VLOOKUP(J215,A:G,6,FALSE)=0,"",VLOOKUP(J215,A:G,6,FALSE))</f>
        <v/>
      </c>
      <c r="U215" s="34">
        <f t="shared" si="51"/>
        <v>42566</v>
      </c>
      <c r="V215" s="19"/>
      <c r="W215" s="19"/>
      <c r="X215" s="19"/>
      <c r="Y215" s="19"/>
      <c r="Z215" s="19"/>
      <c r="AA215" s="19"/>
    </row>
    <row r="216" spans="1:27" s="91" customFormat="1">
      <c r="A216" s="19"/>
      <c r="B216" s="19"/>
      <c r="C216" s="19"/>
      <c r="D216" s="19"/>
      <c r="E216" s="19"/>
      <c r="F216" s="19"/>
      <c r="G216" s="19"/>
      <c r="H216" s="19"/>
      <c r="I216" s="19"/>
      <c r="J216" s="14" t="s">
        <v>11478</v>
      </c>
      <c r="K216" s="19"/>
      <c r="L216" s="19"/>
      <c r="M216" s="19"/>
      <c r="N216" s="19"/>
      <c r="O216" s="19" t="s">
        <v>2299</v>
      </c>
      <c r="P216" s="19"/>
      <c r="Q216" s="19" t="s">
        <v>628</v>
      </c>
      <c r="R216" s="19" t="s">
        <v>11001</v>
      </c>
      <c r="S216" s="34">
        <v>42566</v>
      </c>
      <c r="T216" s="34"/>
      <c r="U216" s="34">
        <v>42931</v>
      </c>
      <c r="V216" s="19"/>
      <c r="W216" s="19"/>
      <c r="X216" s="19"/>
      <c r="Y216" s="19"/>
      <c r="Z216" s="19"/>
      <c r="AA216" s="19"/>
    </row>
    <row r="217" spans="1:27" s="91" customFormat="1">
      <c r="A217" s="19"/>
      <c r="B217" s="19"/>
      <c r="C217" s="19"/>
      <c r="D217" s="19"/>
      <c r="E217" s="19"/>
      <c r="F217" s="19"/>
      <c r="G217" s="19"/>
      <c r="H217" s="19"/>
      <c r="I217" s="19"/>
      <c r="J217" s="7" t="s">
        <v>130</v>
      </c>
      <c r="K217" s="19" t="str">
        <f t="shared" ref="K217" si="53">VLOOKUP(J217,$A$2:$B$88,2,FALSE)</f>
        <v>x0</v>
      </c>
      <c r="L217" s="19" t="str">
        <f t="shared" ref="L217" si="54">J217</f>
        <v>Total/NA</v>
      </c>
      <c r="M217" s="19"/>
      <c r="N217" s="19"/>
      <c r="O217" s="19"/>
      <c r="P217" s="19"/>
      <c r="Q217" s="19"/>
      <c r="R217" s="19"/>
      <c r="S217" s="34">
        <f t="shared" ref="S217" si="55">VLOOKUP(J217,A:G,5,FALSE)</f>
        <v>41827</v>
      </c>
      <c r="T217" s="34" t="str">
        <f t="shared" ref="T217" si="56">IF(VLOOKUP(J217,A:G,6,FALSE)=0,"",VLOOKUP(J217,A:G,6,FALSE))</f>
        <v/>
      </c>
      <c r="U217" s="34" t="str">
        <f t="shared" ref="U217" si="57">IF(VLOOKUP(J217,A:G,7,FALSE)=0,"",VLOOKUP(J217,A:G,7,FALSE))</f>
        <v/>
      </c>
      <c r="V217" s="19"/>
      <c r="W217" s="19"/>
      <c r="X217" s="19"/>
      <c r="Y217" s="19"/>
      <c r="Z217" s="19"/>
      <c r="AA217" s="19"/>
    </row>
    <row r="218" spans="1:27" s="91" customFormat="1">
      <c r="A218" s="19"/>
      <c r="B218" s="19"/>
      <c r="C218" s="19"/>
      <c r="D218" s="19"/>
      <c r="E218" s="19"/>
      <c r="F218" s="19"/>
      <c r="G218" s="19"/>
      <c r="H218" s="19"/>
      <c r="I218" s="19"/>
      <c r="J218" s="8" t="s">
        <v>7580</v>
      </c>
      <c r="K218" s="19" t="str">
        <f>VLOOKUP(J218,$A$2:$B$88,2,FALSE)</f>
        <v>x62</v>
      </c>
      <c r="L218" s="19" t="s">
        <v>10046</v>
      </c>
      <c r="M218" s="19"/>
      <c r="N218" s="19"/>
      <c r="O218" s="19"/>
      <c r="P218" s="19"/>
      <c r="Q218" s="19"/>
      <c r="R218" s="19"/>
      <c r="S218" s="34">
        <f t="shared" ref="S218:S220" si="58">VLOOKUP(J218,A:G,5,FALSE)</f>
        <v>42277</v>
      </c>
      <c r="T218" s="34" t="str">
        <f t="shared" ref="T218:T220" si="59">IF(VLOOKUP(J218,A:G,6,FALSE)=0,"",VLOOKUP(J218,A:G,6,FALSE))</f>
        <v/>
      </c>
      <c r="U218" s="34" t="str">
        <f>IF(VLOOKUP(J218,A:G,7,FALSE)=0,"",VLOOKUP(J218,A:G,7,FALSE))</f>
        <v/>
      </c>
      <c r="V218" s="19"/>
      <c r="W218" s="19"/>
      <c r="X218" s="19"/>
      <c r="Y218" s="19"/>
      <c r="Z218" s="19"/>
      <c r="AA218" s="19"/>
    </row>
    <row r="219" spans="1:27" s="91" customFormat="1">
      <c r="A219" s="19"/>
      <c r="B219" s="19"/>
      <c r="C219" s="19"/>
      <c r="D219" s="19"/>
      <c r="E219" s="19"/>
      <c r="F219" s="19"/>
      <c r="G219" s="19"/>
      <c r="H219" s="19"/>
      <c r="I219" s="19"/>
      <c r="J219" s="8" t="s">
        <v>11472</v>
      </c>
      <c r="K219" s="19" t="str">
        <f>VLOOKUP(J219,$A$2:$B$88,2,FALSE)</f>
        <v>x60</v>
      </c>
      <c r="L219" s="19" t="s">
        <v>10047</v>
      </c>
      <c r="M219" s="19"/>
      <c r="N219" s="19"/>
      <c r="O219" s="19"/>
      <c r="P219" s="19"/>
      <c r="Q219" s="19"/>
      <c r="R219" s="19"/>
      <c r="S219" s="34">
        <f t="shared" si="58"/>
        <v>42277</v>
      </c>
      <c r="T219" s="34" t="str">
        <f t="shared" si="59"/>
        <v/>
      </c>
      <c r="U219" s="34">
        <f>IF(VLOOKUP(J219,A:G,7,FALSE)=0,"",VLOOKUP(J219,A:G,7,FALSE))</f>
        <v>42566</v>
      </c>
      <c r="V219" s="19"/>
      <c r="W219" s="19"/>
      <c r="X219" s="19"/>
      <c r="Y219" s="19"/>
      <c r="Z219" s="19"/>
      <c r="AA219" s="19"/>
    </row>
    <row r="220" spans="1:27" s="91" customFormat="1">
      <c r="A220" s="19"/>
      <c r="B220" s="19"/>
      <c r="C220" s="19"/>
      <c r="D220" s="19"/>
      <c r="E220" s="19"/>
      <c r="F220" s="19"/>
      <c r="G220" s="19"/>
      <c r="H220" s="19"/>
      <c r="I220" s="19"/>
      <c r="J220" s="8" t="s">
        <v>11491</v>
      </c>
      <c r="K220" s="19" t="str">
        <f>VLOOKUP(J220,$A$2:$B$88,2,FALSE)</f>
        <v>x54</v>
      </c>
      <c r="L220" s="19" t="s">
        <v>10048</v>
      </c>
      <c r="M220" s="19"/>
      <c r="N220" s="19"/>
      <c r="O220" s="19"/>
      <c r="P220" s="19"/>
      <c r="Q220" s="19"/>
      <c r="R220" s="19"/>
      <c r="S220" s="34">
        <f t="shared" si="58"/>
        <v>42277</v>
      </c>
      <c r="T220" s="34" t="str">
        <f t="shared" si="59"/>
        <v/>
      </c>
      <c r="U220" s="34">
        <f>IF(VLOOKUP(J220,A:G,7,FALSE)=0,"",VLOOKUP(J220,A:G,7,FALSE))</f>
        <v>42566</v>
      </c>
      <c r="V220" s="19"/>
      <c r="W220" s="19"/>
      <c r="X220" s="19"/>
      <c r="Y220" s="19"/>
      <c r="Z220" s="19"/>
      <c r="AA220" s="19"/>
    </row>
    <row r="221" spans="1:27" s="91" customFormat="1">
      <c r="A221" s="19"/>
      <c r="B221" s="19"/>
      <c r="C221" s="19"/>
      <c r="D221" s="19"/>
      <c r="E221" s="19"/>
      <c r="F221" s="19"/>
      <c r="G221" s="19"/>
      <c r="H221" s="19"/>
      <c r="I221" s="19"/>
      <c r="J221" s="14" t="s">
        <v>11494</v>
      </c>
      <c r="K221" s="19"/>
      <c r="L221" s="19"/>
      <c r="M221" s="19"/>
      <c r="N221" s="19"/>
      <c r="O221" s="19" t="s">
        <v>2299</v>
      </c>
      <c r="P221" s="19"/>
      <c r="Q221" s="19" t="s">
        <v>628</v>
      </c>
      <c r="R221" s="19" t="s">
        <v>10999</v>
      </c>
      <c r="S221" s="34">
        <v>42566</v>
      </c>
      <c r="T221" s="34"/>
      <c r="U221" s="34"/>
      <c r="V221" s="19"/>
      <c r="W221" s="19"/>
      <c r="X221" s="19"/>
      <c r="Y221" s="19"/>
      <c r="Z221" s="19"/>
      <c r="AA221" s="19"/>
    </row>
    <row r="222" spans="1:27" s="91" customFormat="1">
      <c r="A222" s="19"/>
      <c r="B222" s="19"/>
      <c r="C222" s="19"/>
      <c r="D222" s="19"/>
      <c r="E222" s="19"/>
      <c r="F222" s="19"/>
      <c r="G222" s="19"/>
      <c r="H222" s="19"/>
      <c r="I222" s="19"/>
      <c r="J222" s="7" t="s">
        <v>130</v>
      </c>
      <c r="K222" s="19" t="str">
        <f>VLOOKUP(J222,$A$2:$B$88,2,FALSE)</f>
        <v>x0</v>
      </c>
      <c r="L222" s="19" t="str">
        <f t="shared" ref="L222" si="60">J222</f>
        <v>Total/NA</v>
      </c>
      <c r="M222" s="19" t="s">
        <v>358</v>
      </c>
      <c r="N222" s="19"/>
      <c r="O222" s="19"/>
      <c r="P222" s="19"/>
      <c r="Q222" s="19"/>
      <c r="R222" s="19"/>
      <c r="S222" s="34">
        <f t="shared" ref="S222" si="61">VLOOKUP(J222,A:G,5,FALSE)</f>
        <v>41827</v>
      </c>
      <c r="T222" s="34" t="str">
        <f t="shared" ref="T222" si="62">IF(VLOOKUP(J222,A:G,6,FALSE)=0,"",VLOOKUP(J222,A:G,6,FALSE))</f>
        <v/>
      </c>
      <c r="U222" s="34" t="str">
        <f t="shared" ref="U222" si="63">IF(VLOOKUP(J222,A:G,7,FALSE)=0,"",VLOOKUP(J222,A:G,7,FALSE))</f>
        <v/>
      </c>
      <c r="V222" s="19"/>
      <c r="W222" s="19"/>
      <c r="X222" s="19"/>
      <c r="Y222" s="19"/>
      <c r="Z222" s="19"/>
      <c r="AA222" s="19"/>
    </row>
    <row r="223" spans="1:27" s="91" customFormat="1">
      <c r="A223" s="19"/>
      <c r="B223" s="19"/>
      <c r="C223" s="19"/>
      <c r="D223" s="19"/>
      <c r="E223" s="19"/>
      <c r="F223" s="19"/>
      <c r="G223" s="19"/>
      <c r="H223" s="19"/>
      <c r="I223" s="19"/>
      <c r="J223" s="8" t="s">
        <v>11473</v>
      </c>
      <c r="K223" s="19" t="str">
        <f>VLOOKUP(J223,$A$2:$B$88,2,FALSE)</f>
        <v>x40</v>
      </c>
      <c r="L223" s="19" t="s">
        <v>10523</v>
      </c>
      <c r="M223" s="19"/>
      <c r="N223" s="19" t="s">
        <v>359</v>
      </c>
      <c r="O223" s="19"/>
      <c r="P223" s="19"/>
      <c r="Q223" s="19"/>
      <c r="R223" s="19"/>
      <c r="S223" s="34">
        <f t="shared" ref="S223:S225" si="64">VLOOKUP(J223,A:G,5,FALSE)</f>
        <v>41827</v>
      </c>
      <c r="T223" s="34" t="str">
        <f t="shared" ref="T223:T225" si="65">IF(VLOOKUP(J223,A:G,6,FALSE)=0,"",VLOOKUP(J223,A:G,6,FALSE))</f>
        <v/>
      </c>
      <c r="U223" s="34">
        <f t="shared" ref="U223:U224" si="66">IF(VLOOKUP(J223,A:G,7,FALSE)=0,"",VLOOKUP(J223,A:G,7,FALSE))</f>
        <v>42566</v>
      </c>
      <c r="V223" s="19"/>
      <c r="W223" s="19"/>
      <c r="X223" s="19"/>
      <c r="Y223" s="19"/>
      <c r="Z223" s="19"/>
      <c r="AA223" s="19"/>
    </row>
    <row r="224" spans="1:27" s="91" customFormat="1">
      <c r="A224" s="19"/>
      <c r="B224" s="19"/>
      <c r="C224" s="19"/>
      <c r="D224" s="19"/>
      <c r="E224" s="19"/>
      <c r="F224" s="19"/>
      <c r="G224" s="19"/>
      <c r="H224" s="19"/>
      <c r="I224" s="19"/>
      <c r="J224" s="8" t="s">
        <v>11492</v>
      </c>
      <c r="K224" s="19" t="str">
        <f>VLOOKUP(J224,$A$2:$B$88,2,FALSE)</f>
        <v>x53</v>
      </c>
      <c r="L224" s="19" t="s">
        <v>10524</v>
      </c>
      <c r="M224" s="19"/>
      <c r="N224" s="19" t="s">
        <v>359</v>
      </c>
      <c r="O224" s="19"/>
      <c r="P224" s="19"/>
      <c r="Q224" s="19"/>
      <c r="R224" s="19"/>
      <c r="S224" s="34">
        <f t="shared" si="64"/>
        <v>42277</v>
      </c>
      <c r="T224" s="34" t="str">
        <f t="shared" si="65"/>
        <v/>
      </c>
      <c r="U224" s="34">
        <f t="shared" si="66"/>
        <v>42566</v>
      </c>
      <c r="V224" s="19"/>
      <c r="W224" s="19"/>
      <c r="X224" s="19"/>
      <c r="Y224" s="19"/>
      <c r="Z224" s="19"/>
      <c r="AA224" s="19"/>
    </row>
    <row r="225" spans="1:27" s="91" customFormat="1">
      <c r="A225" s="19"/>
      <c r="B225" s="19"/>
      <c r="C225" s="19"/>
      <c r="D225" s="19"/>
      <c r="E225" s="19"/>
      <c r="F225" s="19"/>
      <c r="G225" s="19"/>
      <c r="H225" s="19"/>
      <c r="I225" s="19"/>
      <c r="J225" s="8" t="s">
        <v>11491</v>
      </c>
      <c r="K225" s="19" t="str">
        <f>VLOOKUP(J225,$A$2:$B$88,2,FALSE)</f>
        <v>x54</v>
      </c>
      <c r="L225" s="19" t="s">
        <v>10794</v>
      </c>
      <c r="M225" s="19"/>
      <c r="N225" s="19" t="s">
        <v>359</v>
      </c>
      <c r="O225" s="19"/>
      <c r="P225" s="19"/>
      <c r="Q225" s="19"/>
      <c r="R225" s="19"/>
      <c r="S225" s="34">
        <f t="shared" si="64"/>
        <v>42277</v>
      </c>
      <c r="T225" s="34" t="str">
        <f t="shared" si="65"/>
        <v/>
      </c>
      <c r="U225" s="34">
        <f>IF(VLOOKUP(J225,A:G,7,FALSE)=0,"",VLOOKUP(J225,A:G,7,FALSE))</f>
        <v>42566</v>
      </c>
      <c r="V225" s="19"/>
      <c r="W225" s="19"/>
      <c r="X225" s="19"/>
      <c r="Y225" s="19"/>
      <c r="Z225" s="19"/>
      <c r="AA225" s="19"/>
    </row>
    <row r="226" spans="1:27" s="91" customFormat="1">
      <c r="A226" s="19"/>
      <c r="B226" s="19"/>
      <c r="C226" s="19"/>
      <c r="D226" s="19"/>
      <c r="E226" s="19"/>
      <c r="F226" s="19"/>
      <c r="G226" s="19"/>
      <c r="H226" s="19"/>
      <c r="I226" s="19"/>
      <c r="J226" s="14" t="s">
        <v>11495</v>
      </c>
      <c r="K226" s="19"/>
      <c r="L226" s="19"/>
      <c r="M226" s="19"/>
      <c r="N226" s="19"/>
      <c r="O226" s="19" t="s">
        <v>2299</v>
      </c>
      <c r="P226" s="19"/>
      <c r="Q226" s="19" t="s">
        <v>628</v>
      </c>
      <c r="R226" s="19" t="s">
        <v>11475</v>
      </c>
      <c r="S226" s="34">
        <v>42566</v>
      </c>
      <c r="T226" s="34"/>
      <c r="U226" s="34"/>
      <c r="V226" s="19"/>
      <c r="W226" s="19"/>
      <c r="X226" s="19"/>
      <c r="Y226" s="19"/>
      <c r="Z226" s="19"/>
      <c r="AA226" s="19"/>
    </row>
    <row r="227" spans="1:27" s="91" customFormat="1">
      <c r="A227" s="19"/>
      <c r="B227" s="19"/>
      <c r="C227" s="19"/>
      <c r="D227" s="19"/>
      <c r="E227" s="19"/>
      <c r="F227" s="19"/>
      <c r="G227" s="19"/>
      <c r="H227" s="19"/>
      <c r="I227" s="19"/>
      <c r="J227" s="7" t="s">
        <v>11499</v>
      </c>
      <c r="K227" s="19" t="str">
        <f>VLOOKUP(J227,$A$2:$B$200,2,FALSE)</f>
        <v>x96</v>
      </c>
      <c r="L227" s="19" t="s">
        <v>10523</v>
      </c>
      <c r="M227" s="19"/>
      <c r="N227" s="19"/>
      <c r="O227" s="19"/>
      <c r="P227" s="19"/>
      <c r="Q227" s="19"/>
      <c r="R227" s="19"/>
      <c r="S227" s="34">
        <f t="shared" ref="S227:S228" si="67">VLOOKUP(J227,A:G,5,FALSE)</f>
        <v>42566</v>
      </c>
      <c r="T227" s="34" t="str">
        <f t="shared" ref="T227:T229" si="68">IF(VLOOKUP(J227,A:G,6,FALSE)=0,"",VLOOKUP(J227,A:G,6,FALSE))</f>
        <v/>
      </c>
      <c r="U227" s="34" t="str">
        <f t="shared" ref="U227:U228" si="69">IF(VLOOKUP(J227,A:G,7,FALSE)=0,"",VLOOKUP(J227,A:G,7,FALSE))</f>
        <v/>
      </c>
      <c r="V227" s="19"/>
      <c r="W227" s="19"/>
      <c r="X227" s="19"/>
      <c r="Y227" s="19"/>
      <c r="Z227" s="19"/>
      <c r="AA227" s="19"/>
    </row>
    <row r="228" spans="1:27">
      <c r="A228" s="19"/>
      <c r="B228" s="19"/>
      <c r="C228" s="19"/>
      <c r="D228" s="19"/>
      <c r="E228" s="19"/>
      <c r="F228" s="19"/>
      <c r="G228" s="19"/>
      <c r="H228" s="19"/>
      <c r="I228" s="19"/>
      <c r="J228" s="7" t="s">
        <v>11492</v>
      </c>
      <c r="K228" s="19" t="str">
        <f>VLOOKUP(J228,$A$2:$B$88,2,FALSE)</f>
        <v>x53</v>
      </c>
      <c r="L228" s="19" t="s">
        <v>10524</v>
      </c>
      <c r="M228" s="19"/>
      <c r="N228" s="19"/>
      <c r="O228" s="19"/>
      <c r="P228" s="19"/>
      <c r="Q228" s="19"/>
      <c r="R228" s="19"/>
      <c r="S228" s="34">
        <f t="shared" si="67"/>
        <v>42277</v>
      </c>
      <c r="T228" s="34" t="str">
        <f t="shared" si="68"/>
        <v/>
      </c>
      <c r="U228" s="34">
        <f t="shared" si="69"/>
        <v>42566</v>
      </c>
      <c r="V228" s="19"/>
      <c r="W228" s="19"/>
      <c r="X228" s="23"/>
      <c r="Y228" s="23"/>
      <c r="Z228" s="23"/>
      <c r="AA228" s="23"/>
    </row>
    <row r="229" spans="1:27">
      <c r="A229" s="19"/>
      <c r="B229" s="19"/>
      <c r="C229" s="19"/>
      <c r="D229" s="19"/>
      <c r="E229" s="19"/>
      <c r="F229" s="19"/>
      <c r="G229" s="19"/>
      <c r="H229" s="19"/>
      <c r="I229" s="19"/>
      <c r="J229" s="7" t="s">
        <v>11496</v>
      </c>
      <c r="K229" s="19" t="str">
        <f>VLOOKUP(J229,$A$2:$B$200,2,FALSE)</f>
        <v>x97</v>
      </c>
      <c r="L229" s="19" t="s">
        <v>10794</v>
      </c>
      <c r="M229" s="19"/>
      <c r="N229" s="19"/>
      <c r="O229" s="19"/>
      <c r="P229" s="19"/>
      <c r="Q229" s="19"/>
      <c r="R229" s="19"/>
      <c r="S229" s="34">
        <f>VLOOKUP(J229,A:G,5,FALSE)</f>
        <v>42566</v>
      </c>
      <c r="T229" s="34" t="str">
        <f t="shared" si="68"/>
        <v/>
      </c>
      <c r="U229" s="34" t="str">
        <f>IF(VLOOKUP(J229,A:G,7,FALSE)=0,"",VLOOKUP(J229,A:G,7,FALSE))</f>
        <v/>
      </c>
      <c r="V229" s="19"/>
      <c r="W229" s="19"/>
      <c r="X229" s="23"/>
      <c r="Y229" s="23"/>
      <c r="Z229" s="23"/>
      <c r="AA229" s="23"/>
    </row>
    <row r="230" spans="1:27">
      <c r="A230" s="19"/>
      <c r="B230" s="19"/>
      <c r="C230" s="19"/>
      <c r="D230" s="19"/>
      <c r="E230" s="19"/>
      <c r="F230" s="19"/>
      <c r="G230" s="19"/>
      <c r="H230" s="19"/>
      <c r="I230" s="19"/>
      <c r="J230" s="132" t="s">
        <v>13162</v>
      </c>
      <c r="K230" s="127"/>
      <c r="L230" s="125"/>
      <c r="M230" s="125"/>
      <c r="N230" s="125"/>
      <c r="O230" s="125" t="s">
        <v>13154</v>
      </c>
      <c r="P230" s="125"/>
      <c r="Q230" s="127" t="s">
        <v>10645</v>
      </c>
      <c r="R230" s="127" t="s">
        <v>13184</v>
      </c>
      <c r="S230" s="126">
        <v>43525</v>
      </c>
      <c r="T230" s="19"/>
      <c r="U230" s="19"/>
      <c r="V230" s="19"/>
      <c r="W230" s="19"/>
      <c r="X230" s="23"/>
      <c r="Y230" s="23"/>
      <c r="Z230" s="23"/>
      <c r="AA230" s="23"/>
    </row>
    <row r="231" spans="1:27">
      <c r="A231" s="19"/>
      <c r="B231" s="19"/>
      <c r="C231" s="19"/>
      <c r="D231" s="19"/>
      <c r="E231" s="19"/>
      <c r="F231" s="19"/>
      <c r="G231" s="19"/>
      <c r="H231" s="19"/>
      <c r="I231" s="19"/>
      <c r="J231" s="139" t="s">
        <v>13127</v>
      </c>
      <c r="K231" s="127" t="str">
        <f t="shared" ref="K231:K234" si="70">VLOOKUP(J231,$A$2:$B$200,2,FALSE)</f>
        <v>f1</v>
      </c>
      <c r="L231" s="131" t="s">
        <v>13124</v>
      </c>
      <c r="M231" s="125"/>
      <c r="N231" s="125"/>
      <c r="O231" s="125"/>
      <c r="P231" s="125"/>
      <c r="Q231" s="125"/>
      <c r="R231" s="125"/>
      <c r="S231" s="126">
        <v>43525</v>
      </c>
      <c r="T231" s="19"/>
      <c r="U231" s="19"/>
      <c r="V231" s="19"/>
      <c r="W231" s="19"/>
      <c r="X231" s="23"/>
      <c r="Y231" s="23"/>
      <c r="Z231" s="23"/>
      <c r="AA231" s="23"/>
    </row>
    <row r="232" spans="1:27">
      <c r="A232" s="19"/>
      <c r="B232" s="19"/>
      <c r="C232" s="19"/>
      <c r="D232" s="19"/>
      <c r="E232" s="19"/>
      <c r="F232" s="19"/>
      <c r="G232" s="19"/>
      <c r="H232" s="19"/>
      <c r="I232" s="19"/>
      <c r="J232" s="139" t="s">
        <v>13128</v>
      </c>
      <c r="K232" s="127" t="str">
        <f t="shared" si="70"/>
        <v>f2</v>
      </c>
      <c r="L232" s="131" t="s">
        <v>13125</v>
      </c>
      <c r="M232" s="125"/>
      <c r="N232" s="125"/>
      <c r="O232" s="125"/>
      <c r="P232" s="125"/>
      <c r="Q232" s="125"/>
      <c r="R232" s="125"/>
      <c r="S232" s="126">
        <v>43525</v>
      </c>
      <c r="T232" s="19"/>
      <c r="U232" s="19"/>
      <c r="V232" s="19"/>
      <c r="W232" s="19"/>
      <c r="X232" s="23"/>
      <c r="Y232" s="23"/>
      <c r="Z232" s="23"/>
      <c r="AA232" s="23"/>
    </row>
    <row r="233" spans="1:27">
      <c r="A233" s="19"/>
      <c r="B233" s="19"/>
      <c r="C233" s="19"/>
      <c r="D233" s="19"/>
      <c r="E233" s="19"/>
      <c r="F233" s="19"/>
      <c r="G233" s="19"/>
      <c r="H233" s="19"/>
      <c r="I233" s="19"/>
      <c r="J233" s="139" t="s">
        <v>13130</v>
      </c>
      <c r="K233" s="127" t="str">
        <f t="shared" si="70"/>
        <v>f3</v>
      </c>
      <c r="L233" s="131" t="s">
        <v>13164</v>
      </c>
      <c r="M233" s="125"/>
      <c r="N233" s="125"/>
      <c r="O233" s="125"/>
      <c r="P233" s="125"/>
      <c r="Q233" s="125"/>
      <c r="R233" s="125"/>
      <c r="S233" s="126">
        <v>43525</v>
      </c>
      <c r="T233" s="19"/>
      <c r="U233" s="19"/>
      <c r="V233" s="19"/>
      <c r="W233" s="19"/>
      <c r="X233" s="23"/>
      <c r="Y233" s="23"/>
      <c r="Z233" s="23"/>
      <c r="AA233" s="23"/>
    </row>
    <row r="234" spans="1:27">
      <c r="A234" s="19"/>
      <c r="B234" s="19"/>
      <c r="C234" s="19"/>
      <c r="D234" s="19"/>
      <c r="E234" s="19"/>
      <c r="F234" s="19"/>
      <c r="G234" s="19"/>
      <c r="H234" s="19"/>
      <c r="I234" s="19"/>
      <c r="J234" s="139" t="s">
        <v>13129</v>
      </c>
      <c r="K234" s="127" t="str">
        <f t="shared" si="70"/>
        <v>f4</v>
      </c>
      <c r="L234" s="131" t="s">
        <v>13126</v>
      </c>
      <c r="M234" s="125"/>
      <c r="N234" s="125"/>
      <c r="O234" s="125"/>
      <c r="P234" s="125"/>
      <c r="Q234" s="125"/>
      <c r="R234" s="125"/>
      <c r="S234" s="126">
        <v>43525</v>
      </c>
      <c r="T234" s="19"/>
      <c r="U234" s="19"/>
      <c r="V234" s="19"/>
      <c r="W234" s="19"/>
      <c r="X234" s="23"/>
      <c r="Y234" s="23"/>
      <c r="Z234" s="23"/>
      <c r="AA234" s="23"/>
    </row>
    <row r="235" spans="1:27">
      <c r="A235" s="19"/>
      <c r="B235" s="19"/>
      <c r="C235" s="19"/>
      <c r="D235" s="19"/>
      <c r="E235" s="19"/>
      <c r="F235" s="19"/>
      <c r="G235" s="19"/>
      <c r="H235" s="19"/>
      <c r="I235" s="19"/>
      <c r="J235" s="132" t="s">
        <v>13163</v>
      </c>
      <c r="K235" s="127"/>
      <c r="L235" s="125"/>
      <c r="M235" s="125"/>
      <c r="N235" s="125"/>
      <c r="O235" s="125" t="s">
        <v>13154</v>
      </c>
      <c r="P235" s="125"/>
      <c r="Q235" s="127" t="s">
        <v>10645</v>
      </c>
      <c r="R235" s="127" t="s">
        <v>13184</v>
      </c>
      <c r="S235" s="126">
        <v>43525</v>
      </c>
      <c r="T235" s="19"/>
      <c r="U235" s="19"/>
      <c r="V235" s="19"/>
      <c r="W235" s="19"/>
      <c r="X235" s="23"/>
      <c r="Y235" s="23"/>
      <c r="Z235" s="23"/>
      <c r="AA235" s="23"/>
    </row>
    <row r="236" spans="1:27">
      <c r="A236" s="19"/>
      <c r="B236" s="19"/>
      <c r="C236" s="19"/>
      <c r="D236" s="19"/>
      <c r="E236" s="19"/>
      <c r="F236" s="19"/>
      <c r="G236" s="19"/>
      <c r="H236" s="19"/>
      <c r="I236" s="19"/>
      <c r="J236" s="139" t="s">
        <v>13158</v>
      </c>
      <c r="K236" s="127" t="str">
        <f t="shared" ref="K236:K239" si="71">VLOOKUP(J236,$A$2:$B$200,2,FALSE)</f>
        <v>f5</v>
      </c>
      <c r="L236" s="138" t="s">
        <v>13167</v>
      </c>
      <c r="M236" s="125"/>
      <c r="N236" s="125"/>
      <c r="O236" s="125"/>
      <c r="P236" s="125"/>
      <c r="Q236" s="125"/>
      <c r="R236" s="125"/>
      <c r="S236" s="126">
        <v>43525</v>
      </c>
      <c r="T236" s="19"/>
      <c r="U236" s="19"/>
      <c r="V236" s="19"/>
      <c r="W236" s="19"/>
      <c r="X236" s="23"/>
      <c r="Y236" s="23"/>
      <c r="Z236" s="23"/>
      <c r="AA236" s="23"/>
    </row>
    <row r="237" spans="1:27">
      <c r="A237" s="19"/>
      <c r="B237" s="19"/>
      <c r="C237" s="19"/>
      <c r="D237" s="19"/>
      <c r="E237" s="19"/>
      <c r="F237" s="19"/>
      <c r="G237" s="19"/>
      <c r="H237" s="19"/>
      <c r="I237" s="19"/>
      <c r="J237" s="139" t="s">
        <v>13160</v>
      </c>
      <c r="K237" s="127" t="str">
        <f t="shared" si="71"/>
        <v>f6</v>
      </c>
      <c r="L237" s="138" t="s">
        <v>13165</v>
      </c>
      <c r="M237" s="125"/>
      <c r="N237" s="125"/>
      <c r="O237" s="125"/>
      <c r="P237" s="125"/>
      <c r="Q237" s="125"/>
      <c r="R237" s="125"/>
      <c r="S237" s="126">
        <v>43525</v>
      </c>
      <c r="T237" s="19"/>
      <c r="U237" s="19"/>
      <c r="V237" s="19"/>
      <c r="W237" s="19"/>
      <c r="X237" s="23"/>
      <c r="Y237" s="23"/>
      <c r="Z237" s="23"/>
      <c r="AA237" s="23"/>
    </row>
    <row r="238" spans="1:27">
      <c r="A238" s="19"/>
      <c r="B238" s="19"/>
      <c r="C238" s="19"/>
      <c r="D238" s="19"/>
      <c r="E238" s="19"/>
      <c r="F238" s="19"/>
      <c r="G238" s="19"/>
      <c r="H238" s="19"/>
      <c r="I238" s="19"/>
      <c r="J238" s="139" t="s">
        <v>13159</v>
      </c>
      <c r="K238" s="127" t="str">
        <f t="shared" si="71"/>
        <v>f7</v>
      </c>
      <c r="L238" s="138" t="s">
        <v>13166</v>
      </c>
      <c r="M238" s="125"/>
      <c r="N238" s="125"/>
      <c r="O238" s="125"/>
      <c r="P238" s="125"/>
      <c r="Q238" s="125"/>
      <c r="R238" s="125"/>
      <c r="S238" s="126">
        <v>43525</v>
      </c>
      <c r="T238" s="19"/>
      <c r="U238" s="19"/>
      <c r="V238" s="19"/>
      <c r="W238" s="91"/>
      <c r="X238" s="23"/>
      <c r="Y238" s="23"/>
      <c r="Z238" s="23"/>
      <c r="AA238" s="23"/>
    </row>
    <row r="239" spans="1:27">
      <c r="A239" s="19"/>
      <c r="B239" s="19"/>
      <c r="C239" s="19"/>
      <c r="D239" s="19"/>
      <c r="E239" s="19"/>
      <c r="F239" s="19"/>
      <c r="G239" s="19"/>
      <c r="H239" s="19"/>
      <c r="I239" s="19"/>
      <c r="J239" s="139" t="s">
        <v>13161</v>
      </c>
      <c r="K239" s="127" t="str">
        <f t="shared" si="71"/>
        <v>f8</v>
      </c>
      <c r="L239" s="138" t="s">
        <v>13168</v>
      </c>
      <c r="M239" s="125"/>
      <c r="N239" s="125"/>
      <c r="O239" s="125"/>
      <c r="P239" s="125"/>
      <c r="Q239" s="125"/>
      <c r="R239" s="125"/>
      <c r="S239" s="126">
        <v>43525</v>
      </c>
      <c r="T239" s="19"/>
      <c r="U239" s="19"/>
      <c r="V239" s="19"/>
      <c r="W239" s="91"/>
      <c r="X239" s="23"/>
      <c r="Y239" s="23"/>
      <c r="Z239" s="23"/>
      <c r="AA239" s="23"/>
    </row>
    <row r="240" spans="1:27">
      <c r="A240" s="19"/>
      <c r="B240" s="19"/>
      <c r="C240" s="19"/>
      <c r="D240" s="19"/>
      <c r="E240" s="19"/>
      <c r="F240" s="19"/>
      <c r="G240" s="19"/>
      <c r="H240" s="19"/>
      <c r="I240" s="19"/>
      <c r="J240" s="19"/>
      <c r="K240" s="19"/>
      <c r="L240" s="19"/>
      <c r="M240" s="19"/>
      <c r="N240" s="19"/>
      <c r="O240" s="19"/>
      <c r="P240" s="19"/>
      <c r="Q240" s="19"/>
      <c r="R240" s="19"/>
      <c r="S240" s="19"/>
      <c r="T240" s="19"/>
      <c r="U240" s="19"/>
      <c r="V240" s="19"/>
      <c r="W240" s="91"/>
      <c r="X240" s="23"/>
      <c r="Y240" s="23"/>
      <c r="Z240" s="23"/>
      <c r="AA240" s="23"/>
    </row>
    <row r="241" spans="1:27">
      <c r="A241" s="19"/>
      <c r="B241" s="19"/>
      <c r="C241" s="19"/>
      <c r="D241" s="19"/>
      <c r="E241" s="19"/>
      <c r="F241" s="19"/>
      <c r="G241" s="19"/>
      <c r="H241" s="19"/>
      <c r="I241" s="19"/>
      <c r="J241" s="19"/>
      <c r="K241" s="19"/>
      <c r="L241" s="19"/>
      <c r="M241" s="19"/>
      <c r="N241" s="19"/>
      <c r="O241" s="19"/>
      <c r="P241" s="19"/>
      <c r="Q241" s="19"/>
      <c r="R241" s="19"/>
      <c r="S241" s="19"/>
      <c r="T241" s="19"/>
      <c r="U241" s="19"/>
      <c r="V241" s="19"/>
      <c r="W241" s="91"/>
      <c r="X241" s="23"/>
      <c r="Y241" s="23"/>
      <c r="Z241" s="23"/>
      <c r="AA241" s="23"/>
    </row>
    <row r="242" spans="1:27">
      <c r="A242" s="19"/>
      <c r="B242" s="19"/>
      <c r="C242" s="19"/>
      <c r="D242" s="19"/>
      <c r="E242" s="19"/>
      <c r="F242" s="19"/>
      <c r="G242" s="19"/>
      <c r="H242" s="19"/>
      <c r="I242" s="19"/>
      <c r="J242" s="91"/>
      <c r="K242" s="91"/>
      <c r="L242" s="91"/>
      <c r="M242" s="91"/>
      <c r="N242" s="91"/>
      <c r="O242" s="91"/>
      <c r="P242" s="91"/>
      <c r="Q242" s="91"/>
      <c r="R242" s="91"/>
      <c r="S242" s="91"/>
      <c r="T242" s="91"/>
      <c r="U242" s="91"/>
      <c r="V242" s="91"/>
      <c r="W242" s="91"/>
      <c r="X242" s="23"/>
      <c r="Y242" s="23"/>
      <c r="Z242" s="23"/>
      <c r="AA242" s="23"/>
    </row>
    <row r="243" spans="1:27">
      <c r="A243" s="19"/>
      <c r="B243" s="19"/>
      <c r="C243" s="19"/>
      <c r="D243" s="19"/>
      <c r="E243" s="19"/>
      <c r="F243" s="19"/>
      <c r="G243" s="19"/>
      <c r="H243" s="19"/>
      <c r="I243" s="19"/>
      <c r="J243" s="91"/>
      <c r="K243" s="91"/>
      <c r="L243" s="91"/>
      <c r="M243" s="91"/>
      <c r="N243" s="91"/>
      <c r="O243" s="91"/>
      <c r="P243" s="91"/>
      <c r="Q243" s="91"/>
      <c r="R243" s="91"/>
      <c r="S243" s="91"/>
      <c r="T243" s="91"/>
      <c r="U243" s="91"/>
      <c r="V243" s="91"/>
      <c r="W243" s="91"/>
      <c r="X243" s="23"/>
      <c r="Y243" s="23"/>
      <c r="Z243" s="23"/>
      <c r="AA243" s="23"/>
    </row>
    <row r="244" spans="1:27">
      <c r="A244" s="19"/>
      <c r="B244" s="19"/>
      <c r="C244" s="19"/>
      <c r="D244" s="19"/>
      <c r="E244" s="19"/>
      <c r="F244" s="19"/>
      <c r="G244" s="19"/>
      <c r="H244" s="19"/>
      <c r="I244" s="19"/>
      <c r="J244" s="91"/>
      <c r="K244" s="91"/>
      <c r="L244" s="91"/>
      <c r="M244" s="91"/>
      <c r="N244" s="91"/>
      <c r="O244" s="91"/>
      <c r="P244" s="91"/>
      <c r="Q244" s="91"/>
      <c r="R244" s="91"/>
      <c r="S244" s="91"/>
      <c r="T244" s="91"/>
      <c r="U244" s="91"/>
      <c r="V244" s="91"/>
      <c r="W244" s="91"/>
      <c r="X244" s="23"/>
      <c r="Y244" s="23"/>
      <c r="Z244" s="23"/>
      <c r="AA244" s="23"/>
    </row>
    <row r="245" spans="1:27">
      <c r="A245" s="19"/>
      <c r="B245" s="19"/>
      <c r="C245" s="19"/>
      <c r="D245" s="19"/>
      <c r="E245" s="19"/>
      <c r="F245" s="19"/>
      <c r="G245" s="19"/>
      <c r="H245" s="19"/>
      <c r="I245" s="19"/>
      <c r="J245" s="91"/>
      <c r="K245" s="91"/>
      <c r="L245" s="91"/>
      <c r="M245" s="91"/>
      <c r="N245" s="91"/>
      <c r="O245" s="91"/>
      <c r="P245" s="91"/>
      <c r="Q245" s="91"/>
      <c r="R245" s="91"/>
      <c r="S245" s="91"/>
      <c r="T245" s="91"/>
      <c r="U245" s="91"/>
      <c r="V245" s="91"/>
      <c r="W245" s="91"/>
      <c r="X245" s="23"/>
      <c r="Y245" s="23"/>
      <c r="Z245" s="23"/>
      <c r="AA245" s="23"/>
    </row>
    <row r="246" spans="1:27">
      <c r="A246" s="19"/>
      <c r="B246" s="19"/>
      <c r="C246" s="19"/>
      <c r="D246" s="19"/>
      <c r="E246" s="19"/>
      <c r="F246" s="19"/>
      <c r="G246" s="19"/>
      <c r="H246" s="19"/>
      <c r="I246" s="19"/>
      <c r="J246" s="91"/>
      <c r="K246" s="91"/>
      <c r="L246" s="91"/>
      <c r="M246" s="91"/>
      <c r="N246" s="91"/>
      <c r="O246" s="91"/>
      <c r="P246" s="91"/>
      <c r="Q246" s="91"/>
      <c r="R246" s="91"/>
      <c r="S246" s="91"/>
      <c r="T246" s="91"/>
      <c r="U246" s="91"/>
      <c r="V246" s="91"/>
      <c r="W246" s="91"/>
      <c r="X246" s="23"/>
      <c r="Y246" s="23"/>
    </row>
    <row r="247" spans="1:27">
      <c r="A247" s="19"/>
      <c r="B247" s="19"/>
      <c r="C247" s="19"/>
      <c r="D247" s="19"/>
      <c r="E247" s="19"/>
      <c r="F247" s="19"/>
      <c r="G247" s="19"/>
      <c r="H247" s="19"/>
      <c r="I247" s="19"/>
      <c r="J247" s="91"/>
      <c r="K247" s="91"/>
      <c r="L247" s="91"/>
      <c r="M247" s="91"/>
      <c r="N247" s="91"/>
      <c r="O247" s="91"/>
      <c r="P247" s="91"/>
      <c r="Q247" s="91"/>
      <c r="R247" s="91"/>
      <c r="S247" s="91"/>
      <c r="T247" s="91"/>
      <c r="U247" s="91"/>
      <c r="V247" s="91"/>
      <c r="W247" s="91"/>
    </row>
    <row r="248" spans="1:27">
      <c r="A248" s="19"/>
      <c r="B248" s="19"/>
      <c r="C248" s="19"/>
      <c r="D248" s="19"/>
      <c r="E248" s="19"/>
      <c r="F248" s="19"/>
      <c r="G248" s="19"/>
      <c r="H248" s="19"/>
      <c r="I248" s="19"/>
      <c r="J248" s="91"/>
      <c r="K248" s="91"/>
      <c r="L248" s="91"/>
      <c r="M248" s="91"/>
      <c r="N248" s="91"/>
      <c r="O248" s="91"/>
      <c r="P248" s="91"/>
      <c r="Q248" s="91"/>
      <c r="R248" s="91"/>
      <c r="S248" s="91"/>
      <c r="T248" s="91"/>
      <c r="U248" s="91"/>
      <c r="V248" s="91"/>
      <c r="W248" s="91"/>
    </row>
    <row r="249" spans="1:27">
      <c r="A249" s="19"/>
      <c r="B249" s="19"/>
      <c r="C249" s="19"/>
      <c r="D249" s="19"/>
      <c r="E249" s="19"/>
      <c r="F249" s="19"/>
      <c r="G249" s="19"/>
      <c r="H249" s="19"/>
      <c r="I249" s="19"/>
      <c r="J249" s="91"/>
      <c r="K249" s="91"/>
      <c r="L249" s="91"/>
      <c r="M249" s="91"/>
      <c r="N249" s="91"/>
      <c r="O249" s="91"/>
      <c r="P249" s="91"/>
      <c r="Q249" s="91"/>
      <c r="R249" s="91"/>
      <c r="S249" s="91"/>
      <c r="T249" s="91"/>
      <c r="U249" s="91"/>
      <c r="V249" s="91"/>
      <c r="W249" s="91"/>
    </row>
    <row r="250" spans="1:27">
      <c r="A250" s="19"/>
      <c r="B250" s="19"/>
      <c r="C250" s="19"/>
      <c r="D250" s="19"/>
      <c r="E250" s="19"/>
      <c r="F250" s="19"/>
      <c r="G250" s="19"/>
      <c r="H250" s="19"/>
      <c r="I250" s="19"/>
      <c r="J250" s="91"/>
      <c r="K250" s="91"/>
      <c r="L250" s="91"/>
      <c r="M250" s="91"/>
      <c r="N250" s="91"/>
      <c r="O250" s="91"/>
      <c r="P250" s="91"/>
      <c r="Q250" s="91"/>
      <c r="R250" s="91"/>
      <c r="S250" s="91"/>
      <c r="T250" s="91"/>
      <c r="U250" s="91"/>
      <c r="V250" s="91"/>
      <c r="W250" s="91"/>
    </row>
    <row r="251" spans="1:27">
      <c r="A251" s="19"/>
      <c r="B251" s="19"/>
      <c r="C251" s="19"/>
      <c r="D251" s="19"/>
      <c r="E251" s="19"/>
      <c r="F251" s="19"/>
      <c r="G251" s="19"/>
      <c r="H251" s="19"/>
      <c r="I251" s="19"/>
      <c r="J251" s="91"/>
      <c r="K251" s="91"/>
      <c r="L251" s="91"/>
      <c r="M251" s="91"/>
      <c r="N251" s="91"/>
      <c r="O251" s="91"/>
      <c r="P251" s="91"/>
      <c r="Q251" s="91"/>
      <c r="R251" s="91"/>
      <c r="S251" s="91"/>
      <c r="T251" s="91"/>
      <c r="U251" s="91"/>
      <c r="V251" s="91"/>
      <c r="W251" s="91"/>
    </row>
    <row r="252" spans="1:27">
      <c r="A252" s="19"/>
      <c r="B252" s="19"/>
      <c r="C252" s="19"/>
      <c r="D252" s="19"/>
      <c r="E252" s="19"/>
      <c r="F252" s="19"/>
      <c r="G252" s="19"/>
      <c r="H252" s="19"/>
      <c r="I252" s="19"/>
      <c r="J252" s="91"/>
      <c r="K252" s="91"/>
      <c r="L252" s="91"/>
      <c r="M252" s="91"/>
      <c r="N252" s="91"/>
      <c r="O252" s="91"/>
      <c r="P252" s="91"/>
      <c r="Q252" s="91"/>
      <c r="R252" s="91"/>
      <c r="S252" s="91"/>
      <c r="T252" s="91"/>
      <c r="U252" s="91"/>
      <c r="V252" s="91"/>
      <c r="W252" s="91"/>
    </row>
    <row r="253" spans="1:27">
      <c r="A253" s="19"/>
      <c r="B253" s="19"/>
      <c r="C253" s="19"/>
      <c r="D253" s="19"/>
      <c r="E253" s="19"/>
      <c r="F253" s="19"/>
      <c r="G253" s="19"/>
      <c r="H253" s="19"/>
      <c r="I253" s="19"/>
      <c r="J253" s="91"/>
      <c r="K253" s="91"/>
      <c r="L253" s="91"/>
      <c r="M253" s="91"/>
      <c r="N253" s="91"/>
      <c r="O253" s="91"/>
      <c r="P253" s="91"/>
      <c r="Q253" s="91"/>
      <c r="R253" s="91"/>
      <c r="S253" s="91"/>
      <c r="T253" s="91"/>
      <c r="U253" s="91"/>
      <c r="V253" s="91"/>
      <c r="W253" s="91"/>
    </row>
    <row r="254" spans="1:27">
      <c r="A254" s="19"/>
      <c r="B254" s="19"/>
      <c r="C254" s="19"/>
      <c r="D254" s="19"/>
      <c r="E254" s="19"/>
      <c r="F254" s="19"/>
      <c r="G254" s="19"/>
      <c r="H254" s="19"/>
      <c r="I254" s="19"/>
      <c r="J254" s="91"/>
      <c r="K254" s="91"/>
      <c r="L254" s="91"/>
      <c r="M254" s="91"/>
      <c r="N254" s="91"/>
      <c r="O254" s="91"/>
      <c r="P254" s="91"/>
      <c r="Q254" s="91"/>
      <c r="R254" s="91"/>
      <c r="S254" s="91"/>
      <c r="T254" s="91"/>
      <c r="U254" s="91"/>
      <c r="V254" s="91"/>
      <c r="W254" s="91"/>
    </row>
    <row r="255" spans="1:27">
      <c r="A255" s="91"/>
      <c r="B255" s="91"/>
      <c r="C255" s="91"/>
      <c r="D255" s="91"/>
      <c r="E255" s="5"/>
      <c r="F255" s="5"/>
      <c r="G255" s="5"/>
      <c r="H255" s="91"/>
      <c r="I255" s="91"/>
      <c r="J255" s="91"/>
      <c r="K255" s="91"/>
      <c r="L255" s="91"/>
      <c r="M255" s="91"/>
      <c r="N255" s="91"/>
      <c r="O255" s="91"/>
      <c r="P255" s="91"/>
      <c r="Q255" s="91"/>
      <c r="R255" s="91"/>
      <c r="S255" s="91"/>
      <c r="T255" s="91"/>
      <c r="U255" s="91"/>
      <c r="V255" s="91"/>
      <c r="W255" s="91"/>
    </row>
  </sheetData>
  <autoFilter ref="A1:V254"/>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211"/>
  <sheetViews>
    <sheetView topLeftCell="C1" zoomScale="80" zoomScaleNormal="80" workbookViewId="0">
      <pane ySplit="1" topLeftCell="A173" activePane="bottomLeft" state="frozen"/>
      <selection activeCell="I31" sqref="I31"/>
      <selection pane="bottomLeft" activeCell="S208" sqref="S208:U208"/>
    </sheetView>
  </sheetViews>
  <sheetFormatPr baseColWidth="10" defaultColWidth="9.140625" defaultRowHeight="15"/>
  <cols>
    <col min="1" max="1" width="51.5703125" style="1" customWidth="1"/>
    <col min="2" max="4" width="9.140625" style="1"/>
    <col min="5" max="5" width="13.85546875" style="1" bestFit="1" customWidth="1"/>
    <col min="6" max="6" width="10.5703125" style="1" bestFit="1" customWidth="1"/>
    <col min="7" max="7" width="13.85546875" style="1" customWidth="1"/>
    <col min="8" max="8" width="9.42578125" style="1" bestFit="1" customWidth="1"/>
    <col min="9" max="9" width="9.140625" style="1"/>
    <col min="10" max="10" width="107.42578125" style="1" customWidth="1"/>
    <col min="11" max="18" width="9.140625" style="1"/>
    <col min="19" max="19" width="13.85546875" style="1" bestFit="1" customWidth="1"/>
    <col min="20" max="20" width="10.5703125" style="1" bestFit="1" customWidth="1"/>
    <col min="21" max="21" width="19" style="1" bestFit="1" customWidth="1"/>
    <col min="22" max="16384" width="9.140625" style="1"/>
  </cols>
  <sheetData>
    <row r="1" spans="1:28">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row>
    <row r="2" spans="1:28" s="5" customFormat="1">
      <c r="A2" s="19" t="s">
        <v>130</v>
      </c>
      <c r="B2" s="19" t="s">
        <v>131</v>
      </c>
      <c r="C2" s="19" t="s">
        <v>367</v>
      </c>
      <c r="D2" s="19" t="s">
        <v>2299</v>
      </c>
      <c r="E2" s="34">
        <v>41827</v>
      </c>
      <c r="F2" s="34" t="s">
        <v>6136</v>
      </c>
      <c r="G2" s="19" t="s">
        <v>6136</v>
      </c>
      <c r="H2" s="19">
        <f t="shared" ref="H2:H33" si="0">COUNTIF(J:J,A2)</f>
        <v>12</v>
      </c>
      <c r="I2" s="19"/>
      <c r="J2" s="6" t="s">
        <v>4388</v>
      </c>
      <c r="K2" s="19"/>
      <c r="L2" s="19"/>
      <c r="M2" s="19"/>
      <c r="N2" s="19"/>
      <c r="O2" s="19" t="s">
        <v>2299</v>
      </c>
      <c r="P2" s="19"/>
      <c r="Q2" s="19" t="s">
        <v>1865</v>
      </c>
      <c r="R2" s="19"/>
      <c r="S2" s="34">
        <v>41827</v>
      </c>
      <c r="T2" s="34"/>
      <c r="U2" s="34"/>
      <c r="V2" s="19"/>
      <c r="W2" s="19"/>
      <c r="X2" s="19"/>
      <c r="Y2" s="19"/>
      <c r="Z2" s="19"/>
      <c r="AA2" s="19"/>
      <c r="AB2" s="19"/>
    </row>
    <row r="3" spans="1:28" s="5" customFormat="1">
      <c r="A3" s="19" t="s">
        <v>4389</v>
      </c>
      <c r="B3" s="19" t="s">
        <v>67</v>
      </c>
      <c r="C3" s="19"/>
      <c r="D3" s="19" t="s">
        <v>2299</v>
      </c>
      <c r="E3" s="34">
        <v>41827</v>
      </c>
      <c r="F3" s="34" t="s">
        <v>6136</v>
      </c>
      <c r="G3" s="19" t="s">
        <v>6136</v>
      </c>
      <c r="H3" s="19">
        <f t="shared" si="0"/>
        <v>1</v>
      </c>
      <c r="I3" s="19"/>
      <c r="J3" s="7" t="s">
        <v>130</v>
      </c>
      <c r="K3" s="19" t="str">
        <f t="shared" ref="K3:K10" si="1">VLOOKUP(J3,$A$2:$B$155,2,0)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row>
    <row r="4" spans="1:28" s="5" customFormat="1">
      <c r="A4" s="19" t="s">
        <v>4390</v>
      </c>
      <c r="B4" s="19" t="s">
        <v>68</v>
      </c>
      <c r="C4" s="19"/>
      <c r="D4" s="19" t="s">
        <v>2299</v>
      </c>
      <c r="E4" s="34">
        <v>41827</v>
      </c>
      <c r="F4" s="34">
        <v>41639</v>
      </c>
      <c r="G4" s="19" t="s">
        <v>6136</v>
      </c>
      <c r="H4" s="19">
        <f t="shared" si="0"/>
        <v>2</v>
      </c>
      <c r="I4" s="19"/>
      <c r="J4" s="8" t="s">
        <v>4391</v>
      </c>
      <c r="K4" s="19" t="str">
        <f t="shared" si="1"/>
        <v>x27</v>
      </c>
      <c r="L4" s="19" t="str">
        <f t="shared" ref="L4:L69" si="2">J4</f>
        <v>Delta, rho, gamma, vega and FX hedged risks</v>
      </c>
      <c r="M4" s="19" t="s">
        <v>358</v>
      </c>
      <c r="N4" s="19" t="s">
        <v>359</v>
      </c>
      <c r="O4" s="19"/>
      <c r="P4" s="19"/>
      <c r="Q4" s="19"/>
      <c r="R4" s="19"/>
      <c r="S4" s="34">
        <f t="shared" ref="S4:S69" si="3">VLOOKUP(J4,A:G,5,FALSE)</f>
        <v>41827</v>
      </c>
      <c r="T4" s="34">
        <f t="shared" ref="T4:T69" si="4">IF(VLOOKUP(J4,A:G,6,FALSE)=0,"",VLOOKUP(J4,A:G,6,FALSE))</f>
        <v>41639</v>
      </c>
      <c r="U4" s="34" t="str">
        <f t="shared" ref="U4:U69" si="5">IF(VLOOKUP(J4,A:G,7,FALSE)=0,"",VLOOKUP(J4,A:G,7,FALSE))</f>
        <v/>
      </c>
      <c r="V4" s="19"/>
      <c r="W4" s="19"/>
      <c r="X4" s="19"/>
      <c r="Y4" s="19"/>
      <c r="Z4" s="19"/>
      <c r="AA4" s="19"/>
      <c r="AB4" s="19"/>
    </row>
    <row r="5" spans="1:28" s="5" customFormat="1">
      <c r="A5" s="19" t="s">
        <v>4392</v>
      </c>
      <c r="B5" s="19" t="s">
        <v>69</v>
      </c>
      <c r="C5" s="19"/>
      <c r="D5" s="19" t="s">
        <v>2299</v>
      </c>
      <c r="E5" s="34">
        <v>41827</v>
      </c>
      <c r="F5" s="34">
        <v>41639</v>
      </c>
      <c r="G5" s="19" t="s">
        <v>6136</v>
      </c>
      <c r="H5" s="19">
        <f t="shared" si="0"/>
        <v>2</v>
      </c>
      <c r="I5" s="19"/>
      <c r="J5" s="9" t="s">
        <v>4393</v>
      </c>
      <c r="K5" s="19" t="str">
        <f t="shared" si="1"/>
        <v>x26</v>
      </c>
      <c r="L5" s="19" t="str">
        <f t="shared" si="2"/>
        <v>Delta hedged</v>
      </c>
      <c r="M5" s="19"/>
      <c r="N5" s="19" t="s">
        <v>359</v>
      </c>
      <c r="O5" s="19"/>
      <c r="P5" s="19"/>
      <c r="Q5" s="19"/>
      <c r="R5" s="19"/>
      <c r="S5" s="34">
        <f t="shared" si="3"/>
        <v>41827</v>
      </c>
      <c r="T5" s="34">
        <f t="shared" si="4"/>
        <v>41639</v>
      </c>
      <c r="U5" s="34" t="str">
        <f t="shared" si="5"/>
        <v/>
      </c>
      <c r="V5" s="19"/>
      <c r="W5" s="19"/>
      <c r="X5" s="19"/>
      <c r="Y5" s="19"/>
      <c r="Z5" s="19"/>
      <c r="AA5" s="19"/>
      <c r="AB5" s="19"/>
    </row>
    <row r="6" spans="1:28" s="5" customFormat="1">
      <c r="A6" s="19" t="s">
        <v>4394</v>
      </c>
      <c r="B6" s="19" t="s">
        <v>70</v>
      </c>
      <c r="C6" s="19"/>
      <c r="D6" s="19" t="s">
        <v>2299</v>
      </c>
      <c r="E6" s="34">
        <v>41827</v>
      </c>
      <c r="F6" s="34" t="s">
        <v>6136</v>
      </c>
      <c r="G6" s="19" t="s">
        <v>6136</v>
      </c>
      <c r="H6" s="19">
        <f t="shared" si="0"/>
        <v>1</v>
      </c>
      <c r="I6" s="19"/>
      <c r="J6" s="9" t="s">
        <v>4395</v>
      </c>
      <c r="K6" s="19" t="str">
        <f t="shared" si="1"/>
        <v>x130</v>
      </c>
      <c r="L6" s="19" t="str">
        <f t="shared" si="2"/>
        <v>Rho hedged</v>
      </c>
      <c r="M6" s="19"/>
      <c r="N6" s="19" t="s">
        <v>359</v>
      </c>
      <c r="O6" s="19"/>
      <c r="P6" s="19"/>
      <c r="Q6" s="19"/>
      <c r="R6" s="19"/>
      <c r="S6" s="34">
        <f t="shared" si="3"/>
        <v>41827</v>
      </c>
      <c r="T6" s="34">
        <f t="shared" si="4"/>
        <v>41639</v>
      </c>
      <c r="U6" s="34" t="str">
        <f t="shared" si="5"/>
        <v/>
      </c>
      <c r="V6" s="19"/>
      <c r="W6" s="19"/>
      <c r="X6" s="19"/>
      <c r="Y6" s="19"/>
      <c r="Z6" s="19"/>
      <c r="AA6" s="19"/>
      <c r="AB6" s="19"/>
    </row>
    <row r="7" spans="1:28" s="5" customFormat="1">
      <c r="A7" s="19" t="s">
        <v>4396</v>
      </c>
      <c r="B7" s="19" t="s">
        <v>71</v>
      </c>
      <c r="C7" s="19"/>
      <c r="D7" s="19" t="s">
        <v>2299</v>
      </c>
      <c r="E7" s="34">
        <v>41827</v>
      </c>
      <c r="F7" s="34">
        <v>41639</v>
      </c>
      <c r="G7" s="19" t="s">
        <v>6136</v>
      </c>
      <c r="H7" s="19">
        <f t="shared" si="0"/>
        <v>1</v>
      </c>
      <c r="I7" s="19"/>
      <c r="J7" s="9" t="s">
        <v>4397</v>
      </c>
      <c r="K7" s="19" t="str">
        <f t="shared" si="1"/>
        <v>x39</v>
      </c>
      <c r="L7" s="19" t="str">
        <f t="shared" si="2"/>
        <v>Gamma hedged</v>
      </c>
      <c r="M7" s="19"/>
      <c r="N7" s="19" t="s">
        <v>359</v>
      </c>
      <c r="O7" s="19"/>
      <c r="P7" s="19"/>
      <c r="Q7" s="19"/>
      <c r="R7" s="19"/>
      <c r="S7" s="34">
        <f t="shared" si="3"/>
        <v>41827</v>
      </c>
      <c r="T7" s="34">
        <f t="shared" si="4"/>
        <v>41639</v>
      </c>
      <c r="U7" s="34" t="str">
        <f t="shared" si="5"/>
        <v/>
      </c>
      <c r="V7" s="19"/>
      <c r="W7" s="19"/>
      <c r="X7" s="19"/>
      <c r="Y7" s="19"/>
      <c r="Z7" s="19"/>
      <c r="AA7" s="19"/>
      <c r="AB7" s="19"/>
    </row>
    <row r="8" spans="1:28" s="5" customFormat="1">
      <c r="A8" s="19" t="s">
        <v>4398</v>
      </c>
      <c r="B8" s="19" t="s">
        <v>72</v>
      </c>
      <c r="C8" s="19"/>
      <c r="D8" s="19" t="s">
        <v>2299</v>
      </c>
      <c r="E8" s="34">
        <v>41827</v>
      </c>
      <c r="F8" s="34">
        <v>41639</v>
      </c>
      <c r="G8" s="19" t="s">
        <v>6136</v>
      </c>
      <c r="H8" s="19">
        <f t="shared" si="0"/>
        <v>1</v>
      </c>
      <c r="I8" s="19"/>
      <c r="J8" s="9" t="s">
        <v>4399</v>
      </c>
      <c r="K8" s="19" t="str">
        <f t="shared" si="1"/>
        <v>x149</v>
      </c>
      <c r="L8" s="19" t="str">
        <f t="shared" si="2"/>
        <v>Vega hedged</v>
      </c>
      <c r="M8" s="19"/>
      <c r="N8" s="19" t="s">
        <v>359</v>
      </c>
      <c r="O8" s="19"/>
      <c r="P8" s="19"/>
      <c r="Q8" s="19"/>
      <c r="R8" s="19"/>
      <c r="S8" s="34">
        <f t="shared" si="3"/>
        <v>41827</v>
      </c>
      <c r="T8" s="34">
        <f t="shared" si="4"/>
        <v>41639</v>
      </c>
      <c r="U8" s="34" t="str">
        <f t="shared" si="5"/>
        <v/>
      </c>
      <c r="V8" s="19"/>
      <c r="W8" s="19"/>
      <c r="X8" s="19"/>
      <c r="Y8" s="19"/>
      <c r="Z8" s="19"/>
      <c r="AA8" s="19"/>
      <c r="AB8" s="19"/>
    </row>
    <row r="9" spans="1:28" s="5" customFormat="1">
      <c r="A9" s="19" t="s">
        <v>4400</v>
      </c>
      <c r="B9" s="19" t="s">
        <v>73</v>
      </c>
      <c r="C9" s="19"/>
      <c r="D9" s="19" t="s">
        <v>2299</v>
      </c>
      <c r="E9" s="34">
        <v>41827</v>
      </c>
      <c r="F9" s="34" t="s">
        <v>6136</v>
      </c>
      <c r="G9" s="19" t="s">
        <v>6136</v>
      </c>
      <c r="H9" s="19">
        <f t="shared" si="0"/>
        <v>1</v>
      </c>
      <c r="I9" s="19"/>
      <c r="J9" s="9" t="s">
        <v>4401</v>
      </c>
      <c r="K9" s="19" t="str">
        <f t="shared" si="1"/>
        <v>x38</v>
      </c>
      <c r="L9" s="19" t="str">
        <f t="shared" si="2"/>
        <v>FX hedged</v>
      </c>
      <c r="M9" s="19"/>
      <c r="N9" s="19" t="s">
        <v>359</v>
      </c>
      <c r="O9" s="19"/>
      <c r="P9" s="19"/>
      <c r="Q9" s="19"/>
      <c r="R9" s="19"/>
      <c r="S9" s="34">
        <f t="shared" si="3"/>
        <v>41827</v>
      </c>
      <c r="T9" s="34">
        <f t="shared" si="4"/>
        <v>41639</v>
      </c>
      <c r="U9" s="34" t="str">
        <f t="shared" si="5"/>
        <v/>
      </c>
      <c r="V9" s="19"/>
      <c r="W9" s="19"/>
      <c r="X9" s="19"/>
      <c r="Y9" s="19"/>
      <c r="Z9" s="19"/>
      <c r="AA9" s="19"/>
      <c r="AB9" s="19"/>
    </row>
    <row r="10" spans="1:28" s="5" customFormat="1">
      <c r="A10" s="19" t="s">
        <v>4402</v>
      </c>
      <c r="B10" s="19" t="s">
        <v>74</v>
      </c>
      <c r="C10" s="19"/>
      <c r="D10" s="19" t="s">
        <v>2299</v>
      </c>
      <c r="E10" s="34">
        <v>41827</v>
      </c>
      <c r="F10" s="34" t="s">
        <v>6136</v>
      </c>
      <c r="G10" s="19" t="s">
        <v>6136</v>
      </c>
      <c r="H10" s="19">
        <f t="shared" si="0"/>
        <v>1</v>
      </c>
      <c r="I10" s="19"/>
      <c r="J10" s="8" t="s">
        <v>4403</v>
      </c>
      <c r="K10" s="19" t="str">
        <f t="shared" si="1"/>
        <v>x66</v>
      </c>
      <c r="L10" s="19" t="str">
        <f t="shared" si="2"/>
        <v>Hedged risks other than delta, rho, gamma, vega and FX</v>
      </c>
      <c r="M10" s="19"/>
      <c r="N10" s="19" t="s">
        <v>359</v>
      </c>
      <c r="O10" s="19"/>
      <c r="P10" s="19"/>
      <c r="Q10" s="19"/>
      <c r="R10" s="19"/>
      <c r="S10" s="34">
        <f t="shared" si="3"/>
        <v>41827</v>
      </c>
      <c r="T10" s="34" t="str">
        <f t="shared" si="4"/>
        <v/>
      </c>
      <c r="U10" s="34" t="str">
        <f t="shared" si="5"/>
        <v/>
      </c>
      <c r="V10" s="19"/>
      <c r="W10" s="19"/>
      <c r="X10" s="19"/>
      <c r="Y10" s="19"/>
      <c r="Z10" s="19"/>
      <c r="AA10" s="19"/>
      <c r="AB10" s="19"/>
    </row>
    <row r="11" spans="1:28" s="5" customFormat="1">
      <c r="A11" s="19" t="s">
        <v>4404</v>
      </c>
      <c r="B11" s="19" t="s">
        <v>75</v>
      </c>
      <c r="C11" s="19"/>
      <c r="D11" s="19" t="s">
        <v>2299</v>
      </c>
      <c r="E11" s="34">
        <v>41827</v>
      </c>
      <c r="F11" s="34" t="s">
        <v>6136</v>
      </c>
      <c r="G11" s="19" t="s">
        <v>6136</v>
      </c>
      <c r="H11" s="19">
        <f t="shared" si="0"/>
        <v>1</v>
      </c>
      <c r="I11" s="19"/>
      <c r="J11" s="6" t="s">
        <v>4405</v>
      </c>
      <c r="K11" s="19"/>
      <c r="L11" s="19"/>
      <c r="M11" s="19"/>
      <c r="N11" s="19"/>
      <c r="O11" s="19" t="s">
        <v>2299</v>
      </c>
      <c r="P11" s="19"/>
      <c r="Q11" s="19" t="s">
        <v>2135</v>
      </c>
      <c r="R11" s="19"/>
      <c r="S11" s="34">
        <v>41827</v>
      </c>
      <c r="T11" s="34"/>
      <c r="U11" s="34"/>
      <c r="V11" s="19"/>
      <c r="W11" s="19"/>
      <c r="X11" s="19"/>
      <c r="Y11" s="19"/>
      <c r="Z11" s="19"/>
      <c r="AA11" s="19"/>
      <c r="AB11" s="19"/>
    </row>
    <row r="12" spans="1:28" s="5" customFormat="1">
      <c r="A12" s="19" t="s">
        <v>4406</v>
      </c>
      <c r="B12" s="19" t="s">
        <v>76</v>
      </c>
      <c r="C12" s="19"/>
      <c r="D12" s="19" t="s">
        <v>2299</v>
      </c>
      <c r="E12" s="34">
        <v>41827</v>
      </c>
      <c r="F12" s="34" t="s">
        <v>6136</v>
      </c>
      <c r="G12" s="19" t="s">
        <v>6136</v>
      </c>
      <c r="H12" s="19">
        <f t="shared" si="0"/>
        <v>1</v>
      </c>
      <c r="I12" s="19"/>
      <c r="J12" s="7" t="s">
        <v>130</v>
      </c>
      <c r="K12" s="19" t="str">
        <f>VLOOKUP(J12,$A$2:$B$155,2,0)</f>
        <v>x0</v>
      </c>
      <c r="L12" s="19" t="str">
        <f t="shared" si="2"/>
        <v>Total/NA</v>
      </c>
      <c r="M12" s="19" t="s">
        <v>358</v>
      </c>
      <c r="N12" s="19"/>
      <c r="O12" s="19"/>
      <c r="P12" s="19"/>
      <c r="Q12" s="19"/>
      <c r="R12" s="19"/>
      <c r="S12" s="34">
        <f t="shared" si="3"/>
        <v>41827</v>
      </c>
      <c r="T12" s="34" t="str">
        <f t="shared" si="4"/>
        <v/>
      </c>
      <c r="U12" s="34" t="str">
        <f t="shared" si="5"/>
        <v/>
      </c>
      <c r="V12" s="19"/>
      <c r="W12" s="19"/>
      <c r="X12" s="19"/>
      <c r="Y12" s="19"/>
      <c r="Z12" s="19"/>
      <c r="AA12" s="19"/>
      <c r="AB12" s="19"/>
    </row>
    <row r="13" spans="1:28" s="5" customFormat="1">
      <c r="A13" s="19" t="s">
        <v>4407</v>
      </c>
      <c r="B13" s="19" t="s">
        <v>77</v>
      </c>
      <c r="C13" s="19"/>
      <c r="D13" s="19" t="s">
        <v>2299</v>
      </c>
      <c r="E13" s="34">
        <v>41827</v>
      </c>
      <c r="F13" s="34" t="s">
        <v>6136</v>
      </c>
      <c r="G13" s="19" t="s">
        <v>6136</v>
      </c>
      <c r="H13" s="19">
        <f t="shared" si="0"/>
        <v>3</v>
      </c>
      <c r="I13" s="19"/>
      <c r="J13" s="8" t="s">
        <v>9575</v>
      </c>
      <c r="K13" s="19" t="str">
        <f>VLOOKUP(J13,$A$2:$B$155,2,0)</f>
        <v>x131</v>
      </c>
      <c r="L13" s="19" t="str">
        <f t="shared" si="2"/>
        <v>Risks inside ring fenced funds/matching portfolios</v>
      </c>
      <c r="M13" s="19"/>
      <c r="N13" s="19" t="s">
        <v>359</v>
      </c>
      <c r="O13" s="19"/>
      <c r="P13" s="19"/>
      <c r="Q13" s="19"/>
      <c r="R13" s="19"/>
      <c r="S13" s="34">
        <f t="shared" si="3"/>
        <v>41827</v>
      </c>
      <c r="T13" s="34" t="str">
        <f t="shared" si="4"/>
        <v/>
      </c>
      <c r="U13" s="34">
        <f t="shared" si="5"/>
        <v>42277</v>
      </c>
      <c r="V13" s="19"/>
      <c r="W13" s="19"/>
      <c r="X13" s="19"/>
      <c r="Y13" s="19"/>
      <c r="Z13" s="19"/>
      <c r="AA13" s="19"/>
      <c r="AB13" s="19"/>
    </row>
    <row r="14" spans="1:28" s="5" customFormat="1">
      <c r="A14" s="4" t="s">
        <v>4408</v>
      </c>
      <c r="B14" s="19" t="s">
        <v>78</v>
      </c>
      <c r="C14" s="19"/>
      <c r="D14" s="19" t="s">
        <v>2299</v>
      </c>
      <c r="E14" s="34">
        <v>41827</v>
      </c>
      <c r="F14" s="34" t="s">
        <v>6136</v>
      </c>
      <c r="G14" s="19" t="s">
        <v>6136</v>
      </c>
      <c r="H14" s="19">
        <f t="shared" si="0"/>
        <v>1</v>
      </c>
      <c r="I14" s="19"/>
      <c r="J14" s="8" t="s">
        <v>9576</v>
      </c>
      <c r="K14" s="19" t="str">
        <f>VLOOKUP(J14,$A$2:$B$155,2,0)</f>
        <v>x133</v>
      </c>
      <c r="L14" s="19" t="str">
        <f t="shared" si="2"/>
        <v>Risks outside ring fenced funds/matching portfolios</v>
      </c>
      <c r="M14" s="19"/>
      <c r="N14" s="19" t="s">
        <v>359</v>
      </c>
      <c r="O14" s="19"/>
      <c r="P14" s="19"/>
      <c r="Q14" s="19"/>
      <c r="R14" s="19"/>
      <c r="S14" s="34">
        <f t="shared" si="3"/>
        <v>41827</v>
      </c>
      <c r="T14" s="34">
        <f t="shared" si="4"/>
        <v>41639</v>
      </c>
      <c r="U14" s="34">
        <f t="shared" si="5"/>
        <v>42277</v>
      </c>
      <c r="V14" s="19"/>
      <c r="W14" s="19"/>
      <c r="X14" s="19"/>
      <c r="Y14" s="19"/>
      <c r="Z14" s="19"/>
      <c r="AA14" s="19"/>
      <c r="AB14" s="19"/>
    </row>
    <row r="15" spans="1:28" s="5" customFormat="1">
      <c r="A15" s="19" t="s">
        <v>4409</v>
      </c>
      <c r="B15" s="19" t="s">
        <v>79</v>
      </c>
      <c r="C15" s="19"/>
      <c r="D15" s="19" t="s">
        <v>2299</v>
      </c>
      <c r="E15" s="34">
        <v>41827</v>
      </c>
      <c r="F15" s="34">
        <v>42277</v>
      </c>
      <c r="G15" s="19" t="s">
        <v>6136</v>
      </c>
      <c r="H15" s="19">
        <f t="shared" si="0"/>
        <v>1</v>
      </c>
      <c r="I15" s="19"/>
      <c r="J15" s="6" t="s">
        <v>4410</v>
      </c>
      <c r="K15" s="19"/>
      <c r="L15" s="19"/>
      <c r="M15" s="19"/>
      <c r="N15" s="19"/>
      <c r="O15" s="19" t="s">
        <v>2299</v>
      </c>
      <c r="P15" s="19"/>
      <c r="Q15" s="19" t="s">
        <v>2136</v>
      </c>
      <c r="R15" s="19"/>
      <c r="S15" s="34">
        <v>41827</v>
      </c>
      <c r="T15" s="34"/>
      <c r="U15" s="34"/>
      <c r="V15" s="19"/>
      <c r="W15" s="19"/>
      <c r="X15" s="19"/>
      <c r="Y15" s="19"/>
      <c r="Z15" s="19"/>
      <c r="AA15" s="19"/>
      <c r="AB15" s="19"/>
    </row>
    <row r="16" spans="1:28" s="5" customFormat="1">
      <c r="A16" s="19" t="s">
        <v>4411</v>
      </c>
      <c r="B16" s="19" t="s">
        <v>80</v>
      </c>
      <c r="C16" s="19"/>
      <c r="D16" s="19" t="s">
        <v>2299</v>
      </c>
      <c r="E16" s="34">
        <v>41827</v>
      </c>
      <c r="F16" s="34" t="s">
        <v>6136</v>
      </c>
      <c r="G16" s="19" t="s">
        <v>6136</v>
      </c>
      <c r="H16" s="19">
        <f t="shared" si="0"/>
        <v>1</v>
      </c>
      <c r="I16" s="19"/>
      <c r="J16" s="7" t="s">
        <v>130</v>
      </c>
      <c r="K16" s="19" t="str">
        <f t="shared" ref="K16:K25" si="6">VLOOKUP(J16,$A$2:$B$155,2,0)</f>
        <v>x0</v>
      </c>
      <c r="L16" s="19" t="str">
        <f t="shared" si="2"/>
        <v>Total/NA</v>
      </c>
      <c r="M16" s="19" t="s">
        <v>358</v>
      </c>
      <c r="N16" s="19"/>
      <c r="O16" s="19"/>
      <c r="P16" s="19"/>
      <c r="Q16" s="19"/>
      <c r="R16" s="19"/>
      <c r="S16" s="34">
        <f t="shared" si="3"/>
        <v>41827</v>
      </c>
      <c r="T16" s="34" t="str">
        <f t="shared" si="4"/>
        <v/>
      </c>
      <c r="U16" s="34" t="str">
        <f t="shared" si="5"/>
        <v/>
      </c>
      <c r="V16" s="19"/>
      <c r="W16" s="19"/>
      <c r="X16" s="19"/>
      <c r="Y16" s="19"/>
      <c r="Z16" s="19"/>
      <c r="AA16" s="19"/>
      <c r="AB16" s="19"/>
    </row>
    <row r="17" spans="1:28" s="5" customFormat="1">
      <c r="A17" s="19" t="s">
        <v>4412</v>
      </c>
      <c r="B17" s="19" t="s">
        <v>81</v>
      </c>
      <c r="C17" s="19"/>
      <c r="D17" s="19" t="s">
        <v>2299</v>
      </c>
      <c r="E17" s="34">
        <v>41827</v>
      </c>
      <c r="F17" s="34" t="s">
        <v>6136</v>
      </c>
      <c r="G17" s="19" t="s">
        <v>6136</v>
      </c>
      <c r="H17" s="19">
        <f t="shared" si="0"/>
        <v>1</v>
      </c>
      <c r="I17" s="19"/>
      <c r="J17" s="8" t="s">
        <v>4413</v>
      </c>
      <c r="K17" s="19" t="str">
        <f t="shared" si="6"/>
        <v>x18</v>
      </c>
      <c r="L17" s="19" t="str">
        <f t="shared" si="2"/>
        <v>Covered during the period</v>
      </c>
      <c r="M17" s="19" t="s">
        <v>358</v>
      </c>
      <c r="N17" s="19" t="s">
        <v>359</v>
      </c>
      <c r="O17" s="19"/>
      <c r="P17" s="19"/>
      <c r="Q17" s="19"/>
      <c r="R17" s="19"/>
      <c r="S17" s="34">
        <f t="shared" si="3"/>
        <v>41827</v>
      </c>
      <c r="T17" s="34" t="str">
        <f t="shared" si="4"/>
        <v/>
      </c>
      <c r="U17" s="34" t="str">
        <f t="shared" si="5"/>
        <v/>
      </c>
      <c r="V17" s="19"/>
      <c r="W17" s="19"/>
      <c r="X17" s="19"/>
      <c r="Y17" s="19"/>
      <c r="Z17" s="19"/>
      <c r="AA17" s="19"/>
      <c r="AB17" s="19"/>
    </row>
    <row r="18" spans="1:28" s="5" customFormat="1">
      <c r="A18" s="19" t="s">
        <v>4414</v>
      </c>
      <c r="B18" s="19" t="s">
        <v>82</v>
      </c>
      <c r="C18" s="19"/>
      <c r="D18" s="19" t="s">
        <v>2299</v>
      </c>
      <c r="E18" s="34">
        <v>41827</v>
      </c>
      <c r="F18" s="34">
        <v>41639</v>
      </c>
      <c r="G18" s="19" t="s">
        <v>6136</v>
      </c>
      <c r="H18" s="19">
        <f t="shared" si="0"/>
        <v>1</v>
      </c>
      <c r="I18" s="19"/>
      <c r="J18" s="9" t="s">
        <v>4392</v>
      </c>
      <c r="K18" s="19" t="str">
        <f t="shared" si="6"/>
        <v>x3</v>
      </c>
      <c r="L18" s="19" t="str">
        <f t="shared" si="2"/>
        <v>Accepted during the period [covered during the period]</v>
      </c>
      <c r="M18" s="19"/>
      <c r="N18" s="19" t="s">
        <v>359</v>
      </c>
      <c r="O18" s="19"/>
      <c r="P18" s="19"/>
      <c r="Q18" s="19"/>
      <c r="R18" s="19"/>
      <c r="S18" s="34">
        <f t="shared" si="3"/>
        <v>41827</v>
      </c>
      <c r="T18" s="34">
        <f t="shared" si="4"/>
        <v>41639</v>
      </c>
      <c r="U18" s="34" t="str">
        <f t="shared" si="5"/>
        <v/>
      </c>
      <c r="V18" s="19"/>
      <c r="W18" s="19"/>
      <c r="X18" s="19"/>
      <c r="Y18" s="19"/>
      <c r="Z18" s="19"/>
      <c r="AA18" s="19"/>
      <c r="AB18" s="19"/>
    </row>
    <row r="19" spans="1:28" s="5" customFormat="1">
      <c r="A19" s="19" t="s">
        <v>4415</v>
      </c>
      <c r="B19" s="19" t="s">
        <v>83</v>
      </c>
      <c r="C19" s="19"/>
      <c r="D19" s="19" t="s">
        <v>2299</v>
      </c>
      <c r="E19" s="34">
        <v>41827</v>
      </c>
      <c r="F19" s="34">
        <v>41639</v>
      </c>
      <c r="G19" s="19" t="s">
        <v>6136</v>
      </c>
      <c r="H19" s="19">
        <f t="shared" si="0"/>
        <v>1</v>
      </c>
      <c r="I19" s="19"/>
      <c r="J19" s="9" t="s">
        <v>4398</v>
      </c>
      <c r="K19" s="19" t="str">
        <f t="shared" si="6"/>
        <v>x6</v>
      </c>
      <c r="L19" s="19" t="str">
        <f t="shared" si="2"/>
        <v>Accepted prior to the period [covered during the period]</v>
      </c>
      <c r="M19" s="19"/>
      <c r="N19" s="19" t="s">
        <v>359</v>
      </c>
      <c r="O19" s="19"/>
      <c r="P19" s="19"/>
      <c r="Q19" s="19"/>
      <c r="R19" s="19"/>
      <c r="S19" s="34">
        <f t="shared" si="3"/>
        <v>41827</v>
      </c>
      <c r="T19" s="34">
        <f t="shared" si="4"/>
        <v>41639</v>
      </c>
      <c r="U19" s="34" t="str">
        <f t="shared" si="5"/>
        <v/>
      </c>
      <c r="V19" s="19"/>
      <c r="W19" s="19"/>
      <c r="X19" s="19"/>
      <c r="Y19" s="19"/>
      <c r="Z19" s="19"/>
      <c r="AA19" s="19"/>
      <c r="AB19" s="19"/>
    </row>
    <row r="20" spans="1:28" s="5" customFormat="1">
      <c r="A20" s="19" t="s">
        <v>4413</v>
      </c>
      <c r="B20" s="19" t="s">
        <v>84</v>
      </c>
      <c r="C20" s="19"/>
      <c r="D20" s="19" t="s">
        <v>2299</v>
      </c>
      <c r="E20" s="34">
        <v>41827</v>
      </c>
      <c r="F20" s="34" t="s">
        <v>6136</v>
      </c>
      <c r="G20" s="19" t="s">
        <v>6136</v>
      </c>
      <c r="H20" s="19">
        <f t="shared" si="0"/>
        <v>1</v>
      </c>
      <c r="I20" s="19"/>
      <c r="J20" s="8" t="s">
        <v>4412</v>
      </c>
      <c r="K20" s="19" t="str">
        <f t="shared" si="6"/>
        <v>x15</v>
      </c>
      <c r="L20" s="19" t="str">
        <f t="shared" si="2"/>
        <v>Covered after the period</v>
      </c>
      <c r="M20" s="19" t="s">
        <v>358</v>
      </c>
      <c r="N20" s="19" t="s">
        <v>359</v>
      </c>
      <c r="O20" s="19"/>
      <c r="P20" s="19"/>
      <c r="Q20" s="19"/>
      <c r="R20" s="19"/>
      <c r="S20" s="34">
        <f t="shared" si="3"/>
        <v>41827</v>
      </c>
      <c r="T20" s="34" t="str">
        <f t="shared" si="4"/>
        <v/>
      </c>
      <c r="U20" s="34" t="str">
        <f t="shared" si="5"/>
        <v/>
      </c>
      <c r="V20" s="19"/>
      <c r="W20" s="19"/>
      <c r="X20" s="19"/>
      <c r="Y20" s="19"/>
      <c r="Z20" s="19"/>
      <c r="AA20" s="19"/>
      <c r="AB20" s="19"/>
    </row>
    <row r="21" spans="1:28" s="5" customFormat="1">
      <c r="A21" s="19" t="s">
        <v>4416</v>
      </c>
      <c r="B21" s="19" t="s">
        <v>85</v>
      </c>
      <c r="C21" s="19"/>
      <c r="D21" s="19" t="s">
        <v>2299</v>
      </c>
      <c r="E21" s="34">
        <v>41827</v>
      </c>
      <c r="F21" s="34" t="s">
        <v>6136</v>
      </c>
      <c r="G21" s="19" t="s">
        <v>6136</v>
      </c>
      <c r="H21" s="19">
        <f t="shared" si="0"/>
        <v>1</v>
      </c>
      <c r="I21" s="19"/>
      <c r="J21" s="9" t="s">
        <v>4414</v>
      </c>
      <c r="K21" s="19" t="str">
        <f t="shared" si="6"/>
        <v>x16</v>
      </c>
      <c r="L21" s="19" t="str">
        <f t="shared" si="2"/>
        <v>Covered after the period [accepted during or prior to the period]</v>
      </c>
      <c r="M21" s="61" t="s">
        <v>358</v>
      </c>
      <c r="N21" s="19" t="s">
        <v>359</v>
      </c>
      <c r="O21" s="19"/>
      <c r="P21" s="19"/>
      <c r="Q21" s="19"/>
      <c r="R21" s="19"/>
      <c r="S21" s="34">
        <f t="shared" si="3"/>
        <v>41827</v>
      </c>
      <c r="T21" s="34">
        <f t="shared" si="4"/>
        <v>41639</v>
      </c>
      <c r="U21" s="34" t="str">
        <f t="shared" si="5"/>
        <v/>
      </c>
      <c r="V21" s="61"/>
      <c r="W21" s="19"/>
      <c r="X21" s="19"/>
      <c r="Y21" s="19"/>
      <c r="Z21" s="19"/>
      <c r="AA21" s="19"/>
      <c r="AB21" s="19"/>
    </row>
    <row r="22" spans="1:28" s="5" customFormat="1">
      <c r="A22" s="19" t="s">
        <v>4417</v>
      </c>
      <c r="B22" s="19" t="s">
        <v>86</v>
      </c>
      <c r="C22" s="19"/>
      <c r="D22" s="19" t="s">
        <v>2299</v>
      </c>
      <c r="E22" s="34">
        <v>41827</v>
      </c>
      <c r="F22" s="34" t="s">
        <v>6136</v>
      </c>
      <c r="G22" s="19" t="s">
        <v>6136</v>
      </c>
      <c r="H22" s="19">
        <f t="shared" si="0"/>
        <v>1</v>
      </c>
      <c r="I22" s="19"/>
      <c r="J22" s="10" t="s">
        <v>4390</v>
      </c>
      <c r="K22" s="19" t="str">
        <f t="shared" si="6"/>
        <v>x2</v>
      </c>
      <c r="L22" s="19" t="str">
        <f t="shared" si="2"/>
        <v>Accepted during the period [covered after the period]</v>
      </c>
      <c r="M22" s="19"/>
      <c r="N22" s="19" t="s">
        <v>359</v>
      </c>
      <c r="O22" s="19"/>
      <c r="P22" s="19"/>
      <c r="Q22" s="19"/>
      <c r="R22" s="19"/>
      <c r="S22" s="34">
        <f t="shared" si="3"/>
        <v>41827</v>
      </c>
      <c r="T22" s="34">
        <f t="shared" si="4"/>
        <v>41639</v>
      </c>
      <c r="U22" s="34" t="str">
        <f t="shared" si="5"/>
        <v/>
      </c>
      <c r="V22" s="19"/>
      <c r="W22" s="19"/>
      <c r="X22" s="19"/>
      <c r="Y22" s="19"/>
      <c r="Z22" s="19"/>
      <c r="AA22" s="19"/>
      <c r="AB22" s="19"/>
    </row>
    <row r="23" spans="1:28" s="5" customFormat="1">
      <c r="A23" s="19" t="s">
        <v>4418</v>
      </c>
      <c r="B23" s="19" t="s">
        <v>87</v>
      </c>
      <c r="C23" s="19"/>
      <c r="D23" s="19" t="s">
        <v>2299</v>
      </c>
      <c r="E23" s="34">
        <v>41827</v>
      </c>
      <c r="F23" s="34">
        <v>41639</v>
      </c>
      <c r="G23" s="19" t="s">
        <v>6136</v>
      </c>
      <c r="H23" s="19">
        <f t="shared" si="0"/>
        <v>1</v>
      </c>
      <c r="I23" s="19"/>
      <c r="J23" s="10" t="s">
        <v>4396</v>
      </c>
      <c r="K23" s="19" t="str">
        <f t="shared" si="6"/>
        <v>x5</v>
      </c>
      <c r="L23" s="19" t="str">
        <f t="shared" si="2"/>
        <v>Accepted prior to the period [covered after the period]</v>
      </c>
      <c r="M23" s="19"/>
      <c r="N23" s="19" t="s">
        <v>359</v>
      </c>
      <c r="O23" s="19"/>
      <c r="P23" s="19"/>
      <c r="Q23" s="19"/>
      <c r="R23" s="19"/>
      <c r="S23" s="34">
        <f t="shared" si="3"/>
        <v>41827</v>
      </c>
      <c r="T23" s="34">
        <f t="shared" si="4"/>
        <v>41639</v>
      </c>
      <c r="U23" s="34" t="str">
        <f t="shared" si="5"/>
        <v/>
      </c>
      <c r="V23" s="19"/>
      <c r="W23" s="19"/>
      <c r="X23" s="19"/>
      <c r="Y23" s="19"/>
      <c r="Z23" s="19"/>
      <c r="AA23" s="19"/>
      <c r="AB23" s="19"/>
    </row>
    <row r="24" spans="1:28" s="5" customFormat="1">
      <c r="A24" s="19" t="s">
        <v>4419</v>
      </c>
      <c r="B24" s="19" t="s">
        <v>88</v>
      </c>
      <c r="C24" s="19"/>
      <c r="D24" s="19" t="s">
        <v>2299</v>
      </c>
      <c r="E24" s="34">
        <v>41827</v>
      </c>
      <c r="F24" s="34" t="s">
        <v>6136</v>
      </c>
      <c r="G24" s="19" t="s">
        <v>6136</v>
      </c>
      <c r="H24" s="19">
        <f t="shared" si="0"/>
        <v>1</v>
      </c>
      <c r="I24" s="19"/>
      <c r="J24" s="9" t="s">
        <v>4415</v>
      </c>
      <c r="K24" s="19" t="str">
        <f t="shared" si="6"/>
        <v>x17</v>
      </c>
      <c r="L24" s="19" t="str">
        <f t="shared" si="2"/>
        <v>Covered and accepted after the period</v>
      </c>
      <c r="M24" s="19"/>
      <c r="N24" s="19" t="s">
        <v>359</v>
      </c>
      <c r="O24" s="19"/>
      <c r="P24" s="19"/>
      <c r="Q24" s="19"/>
      <c r="R24" s="19"/>
      <c r="S24" s="34">
        <f t="shared" si="3"/>
        <v>41827</v>
      </c>
      <c r="T24" s="34">
        <f t="shared" si="4"/>
        <v>41639</v>
      </c>
      <c r="U24" s="34" t="str">
        <f t="shared" si="5"/>
        <v/>
      </c>
      <c r="V24" s="61"/>
      <c r="W24" s="19"/>
      <c r="X24" s="19"/>
      <c r="Y24" s="19"/>
      <c r="Z24" s="19"/>
      <c r="AA24" s="19"/>
      <c r="AB24" s="19"/>
    </row>
    <row r="25" spans="1:28" s="5" customFormat="1">
      <c r="A25" s="19" t="s">
        <v>4420</v>
      </c>
      <c r="B25" s="19" t="s">
        <v>89</v>
      </c>
      <c r="C25" s="19"/>
      <c r="D25" s="19" t="s">
        <v>2299</v>
      </c>
      <c r="E25" s="34">
        <v>41827</v>
      </c>
      <c r="F25" s="34" t="s">
        <v>6136</v>
      </c>
      <c r="G25" s="19" t="s">
        <v>6136</v>
      </c>
      <c r="H25" s="19">
        <f t="shared" si="0"/>
        <v>1</v>
      </c>
      <c r="I25" s="19"/>
      <c r="J25" s="8" t="s">
        <v>4416</v>
      </c>
      <c r="K25" s="19" t="str">
        <f t="shared" si="6"/>
        <v>x19</v>
      </c>
      <c r="L25" s="19" t="str">
        <f t="shared" si="2"/>
        <v>Covered prior to the period</v>
      </c>
      <c r="M25" s="19"/>
      <c r="N25" s="19" t="s">
        <v>359</v>
      </c>
      <c r="O25" s="19"/>
      <c r="P25" s="19"/>
      <c r="Q25" s="19"/>
      <c r="R25" s="19"/>
      <c r="S25" s="34">
        <f t="shared" si="3"/>
        <v>41827</v>
      </c>
      <c r="T25" s="34" t="str">
        <f t="shared" si="4"/>
        <v/>
      </c>
      <c r="U25" s="34" t="str">
        <f t="shared" si="5"/>
        <v/>
      </c>
      <c r="V25" s="19"/>
      <c r="W25" s="19"/>
      <c r="X25" s="19"/>
      <c r="Y25" s="19"/>
      <c r="Z25" s="19"/>
      <c r="AA25" s="19"/>
      <c r="AB25" s="19"/>
    </row>
    <row r="26" spans="1:28" s="5" customFormat="1">
      <c r="A26" s="19" t="s">
        <v>4421</v>
      </c>
      <c r="B26" s="19" t="s">
        <v>90</v>
      </c>
      <c r="C26" s="19"/>
      <c r="D26" s="19" t="s">
        <v>2299</v>
      </c>
      <c r="E26" s="34">
        <v>41827</v>
      </c>
      <c r="F26" s="34" t="s">
        <v>6136</v>
      </c>
      <c r="G26" s="19" t="s">
        <v>6136</v>
      </c>
      <c r="H26" s="19">
        <f t="shared" si="0"/>
        <v>1</v>
      </c>
      <c r="I26" s="19"/>
      <c r="J26" s="6" t="s">
        <v>4422</v>
      </c>
      <c r="K26" s="19"/>
      <c r="L26" s="19"/>
      <c r="M26" s="19"/>
      <c r="N26" s="19"/>
      <c r="O26" s="19" t="s">
        <v>2299</v>
      </c>
      <c r="P26" s="19"/>
      <c r="Q26" s="19" t="s">
        <v>2136</v>
      </c>
      <c r="R26" s="19"/>
      <c r="S26" s="34">
        <v>41827</v>
      </c>
      <c r="T26" s="34"/>
      <c r="U26" s="34"/>
      <c r="V26" s="19"/>
      <c r="W26" s="19"/>
      <c r="X26" s="19"/>
      <c r="Y26" s="19"/>
      <c r="Z26" s="19"/>
      <c r="AA26" s="19"/>
      <c r="AB26" s="19"/>
    </row>
    <row r="27" spans="1:28" s="5" customFormat="1">
      <c r="A27" s="19" t="s">
        <v>4423</v>
      </c>
      <c r="B27" s="19" t="s">
        <v>91</v>
      </c>
      <c r="C27" s="19"/>
      <c r="D27" s="19" t="s">
        <v>2299</v>
      </c>
      <c r="E27" s="34">
        <v>41827</v>
      </c>
      <c r="F27" s="34" t="s">
        <v>6136</v>
      </c>
      <c r="G27" s="19" t="s">
        <v>6136</v>
      </c>
      <c r="H27" s="19">
        <f t="shared" si="0"/>
        <v>1</v>
      </c>
      <c r="I27" s="19"/>
      <c r="J27" s="7" t="s">
        <v>130</v>
      </c>
      <c r="K27" s="19" t="str">
        <f>VLOOKUP(J27,$A$2:$B$155,2,0)</f>
        <v>x0</v>
      </c>
      <c r="L27" s="19" t="str">
        <f t="shared" si="2"/>
        <v>Total/NA</v>
      </c>
      <c r="M27" s="19" t="s">
        <v>358</v>
      </c>
      <c r="N27" s="19"/>
      <c r="O27" s="19"/>
      <c r="P27" s="19"/>
      <c r="Q27" s="19"/>
      <c r="R27" s="19"/>
      <c r="S27" s="34">
        <f t="shared" si="3"/>
        <v>41827</v>
      </c>
      <c r="T27" s="34" t="str">
        <f t="shared" si="4"/>
        <v/>
      </c>
      <c r="U27" s="34" t="str">
        <f t="shared" si="5"/>
        <v/>
      </c>
      <c r="V27" s="19"/>
      <c r="W27" s="19"/>
      <c r="X27" s="19"/>
      <c r="Y27" s="19"/>
      <c r="Z27" s="19"/>
      <c r="AA27" s="19"/>
      <c r="AB27" s="19"/>
    </row>
    <row r="28" spans="1:28" s="5" customFormat="1">
      <c r="A28" s="19" t="s">
        <v>4393</v>
      </c>
      <c r="B28" s="19" t="s">
        <v>92</v>
      </c>
      <c r="C28" s="19"/>
      <c r="D28" s="19" t="s">
        <v>2299</v>
      </c>
      <c r="E28" s="34">
        <v>41827</v>
      </c>
      <c r="F28" s="34">
        <v>41639</v>
      </c>
      <c r="G28" s="19" t="s">
        <v>6136</v>
      </c>
      <c r="H28" s="19">
        <f t="shared" si="0"/>
        <v>1</v>
      </c>
      <c r="I28" s="19"/>
      <c r="J28" s="8" t="s">
        <v>4389</v>
      </c>
      <c r="K28" s="19" t="str">
        <f>VLOOKUP(J28,$A$2:$B$155,2,0)</f>
        <v>x1</v>
      </c>
      <c r="L28" s="19" t="str">
        <f t="shared" si="2"/>
        <v>Accepted during the period</v>
      </c>
      <c r="M28" s="19" t="s">
        <v>358</v>
      </c>
      <c r="N28" s="19" t="s">
        <v>359</v>
      </c>
      <c r="O28" s="19"/>
      <c r="P28" s="19"/>
      <c r="Q28" s="19"/>
      <c r="R28" s="19"/>
      <c r="S28" s="34">
        <f t="shared" si="3"/>
        <v>41827</v>
      </c>
      <c r="T28" s="34" t="str">
        <f t="shared" si="4"/>
        <v/>
      </c>
      <c r="U28" s="34" t="str">
        <f t="shared" si="5"/>
        <v/>
      </c>
      <c r="V28" s="19"/>
      <c r="W28" s="19"/>
      <c r="X28" s="19"/>
      <c r="Y28" s="19"/>
      <c r="Z28" s="19"/>
      <c r="AA28" s="19"/>
      <c r="AB28" s="19"/>
    </row>
    <row r="29" spans="1:28" s="5" customFormat="1">
      <c r="A29" s="19" t="s">
        <v>4391</v>
      </c>
      <c r="B29" s="19" t="s">
        <v>93</v>
      </c>
      <c r="C29" s="19"/>
      <c r="D29" s="19" t="s">
        <v>2299</v>
      </c>
      <c r="E29" s="34">
        <v>41827</v>
      </c>
      <c r="F29" s="34">
        <v>41639</v>
      </c>
      <c r="G29" s="19" t="s">
        <v>6136</v>
      </c>
      <c r="H29" s="19">
        <f t="shared" si="0"/>
        <v>1</v>
      </c>
      <c r="I29" s="19"/>
      <c r="J29" s="9" t="s">
        <v>4392</v>
      </c>
      <c r="K29" s="19" t="str">
        <f>VLOOKUP(J29,$A$2:$B$155,2,0)</f>
        <v>x3</v>
      </c>
      <c r="L29" s="19" t="str">
        <f t="shared" si="2"/>
        <v>Accepted during the period [covered during the period]</v>
      </c>
      <c r="M29" s="19"/>
      <c r="N29" s="19" t="s">
        <v>359</v>
      </c>
      <c r="O29" s="19"/>
      <c r="P29" s="19"/>
      <c r="Q29" s="19"/>
      <c r="R29" s="19"/>
      <c r="S29" s="34">
        <f t="shared" si="3"/>
        <v>41827</v>
      </c>
      <c r="T29" s="34">
        <f t="shared" si="4"/>
        <v>41639</v>
      </c>
      <c r="U29" s="34" t="str">
        <f t="shared" si="5"/>
        <v/>
      </c>
      <c r="V29" s="19"/>
      <c r="W29" s="19"/>
      <c r="X29" s="19"/>
      <c r="Y29" s="19"/>
      <c r="Z29" s="19"/>
      <c r="AA29" s="19"/>
      <c r="AB29" s="19"/>
    </row>
    <row r="30" spans="1:28" s="5" customFormat="1">
      <c r="A30" s="19" t="s">
        <v>4424</v>
      </c>
      <c r="B30" s="19" t="s">
        <v>94</v>
      </c>
      <c r="C30" s="19"/>
      <c r="D30" s="19" t="s">
        <v>2299</v>
      </c>
      <c r="E30" s="34">
        <v>41827</v>
      </c>
      <c r="F30" s="34" t="s">
        <v>6136</v>
      </c>
      <c r="G30" s="19" t="s">
        <v>6136</v>
      </c>
      <c r="H30" s="19">
        <f t="shared" si="0"/>
        <v>1</v>
      </c>
      <c r="I30" s="19"/>
      <c r="J30" s="9" t="s">
        <v>4390</v>
      </c>
      <c r="K30" s="19" t="str">
        <f>VLOOKUP(J30,$A$2:$B$155,2,0)</f>
        <v>x2</v>
      </c>
      <c r="L30" s="19" t="str">
        <f t="shared" si="2"/>
        <v>Accepted during the period [covered after the period]</v>
      </c>
      <c r="M30" s="19"/>
      <c r="N30" s="19" t="s">
        <v>359</v>
      </c>
      <c r="O30" s="19"/>
      <c r="P30" s="19"/>
      <c r="Q30" s="19"/>
      <c r="R30" s="19"/>
      <c r="S30" s="34">
        <f t="shared" si="3"/>
        <v>41827</v>
      </c>
      <c r="T30" s="34">
        <f t="shared" si="4"/>
        <v>41639</v>
      </c>
      <c r="U30" s="34" t="str">
        <f t="shared" si="5"/>
        <v/>
      </c>
      <c r="V30" s="19"/>
      <c r="W30" s="19"/>
      <c r="X30" s="19"/>
      <c r="Y30" s="19"/>
      <c r="Z30" s="19"/>
      <c r="AA30" s="19"/>
      <c r="AB30" s="19"/>
    </row>
    <row r="31" spans="1:28" s="5" customFormat="1">
      <c r="A31" s="19" t="s">
        <v>4425</v>
      </c>
      <c r="B31" s="19" t="s">
        <v>95</v>
      </c>
      <c r="C31" s="19"/>
      <c r="D31" s="19" t="s">
        <v>2299</v>
      </c>
      <c r="E31" s="34">
        <v>41827</v>
      </c>
      <c r="F31" s="34" t="s">
        <v>6136</v>
      </c>
      <c r="G31" s="19" t="s">
        <v>6136</v>
      </c>
      <c r="H31" s="19">
        <f t="shared" si="0"/>
        <v>3</v>
      </c>
      <c r="I31" s="19"/>
      <c r="J31" s="8" t="s">
        <v>4394</v>
      </c>
      <c r="K31" s="19" t="str">
        <f>VLOOKUP(J31,$A$2:$B$155,2,0)</f>
        <v>x4</v>
      </c>
      <c r="L31" s="19" t="str">
        <f t="shared" si="2"/>
        <v>Accepted prior to the period</v>
      </c>
      <c r="M31" s="19"/>
      <c r="N31" s="19" t="s">
        <v>359</v>
      </c>
      <c r="O31" s="19"/>
      <c r="P31" s="19"/>
      <c r="Q31" s="19"/>
      <c r="R31" s="19"/>
      <c r="S31" s="34">
        <f t="shared" si="3"/>
        <v>41827</v>
      </c>
      <c r="T31" s="34" t="str">
        <f t="shared" si="4"/>
        <v/>
      </c>
      <c r="U31" s="34" t="str">
        <f t="shared" si="5"/>
        <v/>
      </c>
      <c r="V31" s="19"/>
      <c r="W31" s="19"/>
      <c r="X31" s="19"/>
      <c r="Y31" s="19"/>
      <c r="Z31" s="19"/>
      <c r="AA31" s="19"/>
      <c r="AB31" s="19"/>
    </row>
    <row r="32" spans="1:28" s="5" customFormat="1">
      <c r="A32" s="19" t="s">
        <v>4426</v>
      </c>
      <c r="B32" s="19" t="s">
        <v>96</v>
      </c>
      <c r="C32" s="19"/>
      <c r="D32" s="19" t="s">
        <v>2299</v>
      </c>
      <c r="E32" s="34">
        <v>41827</v>
      </c>
      <c r="F32" s="34" t="s">
        <v>6136</v>
      </c>
      <c r="G32" s="19" t="s">
        <v>6136</v>
      </c>
      <c r="H32" s="19">
        <f t="shared" si="0"/>
        <v>1</v>
      </c>
      <c r="I32" s="19"/>
      <c r="J32" s="14" t="s">
        <v>4427</v>
      </c>
      <c r="K32" s="19"/>
      <c r="L32" s="19"/>
      <c r="M32" s="19"/>
      <c r="N32" s="19"/>
      <c r="O32" s="19" t="s">
        <v>2299</v>
      </c>
      <c r="P32" s="19"/>
      <c r="Q32" s="19" t="s">
        <v>1868</v>
      </c>
      <c r="R32" s="19"/>
      <c r="S32" s="34">
        <v>41827</v>
      </c>
      <c r="T32" s="34"/>
      <c r="U32" s="34">
        <v>42566</v>
      </c>
      <c r="V32" s="61"/>
      <c r="W32" s="19"/>
      <c r="X32" s="19"/>
      <c r="Y32" s="19"/>
      <c r="Z32" s="19"/>
      <c r="AA32" s="19"/>
      <c r="AB32" s="19"/>
    </row>
    <row r="33" spans="1:28" s="5" customFormat="1">
      <c r="A33" s="19" t="s">
        <v>4428</v>
      </c>
      <c r="B33" s="19" t="s">
        <v>97</v>
      </c>
      <c r="C33" s="19"/>
      <c r="D33" s="19" t="s">
        <v>2299</v>
      </c>
      <c r="E33" s="34">
        <v>41827</v>
      </c>
      <c r="F33" s="34" t="s">
        <v>6136</v>
      </c>
      <c r="G33" s="19" t="s">
        <v>6136</v>
      </c>
      <c r="H33" s="19">
        <f t="shared" si="0"/>
        <v>1</v>
      </c>
      <c r="I33" s="19"/>
      <c r="J33" s="7" t="s">
        <v>130</v>
      </c>
      <c r="K33" s="19" t="str">
        <f t="shared" ref="K33:K102" si="7">VLOOKUP(J33,$A$2:$B$155,2,0)</f>
        <v>x0</v>
      </c>
      <c r="L33" s="19" t="str">
        <f t="shared" si="2"/>
        <v>Total/NA</v>
      </c>
      <c r="M33" s="19" t="s">
        <v>358</v>
      </c>
      <c r="N33" s="19"/>
      <c r="O33" s="19"/>
      <c r="P33" s="19"/>
      <c r="Q33" s="19"/>
      <c r="R33" s="19"/>
      <c r="S33" s="34">
        <f t="shared" si="3"/>
        <v>41827</v>
      </c>
      <c r="T33" s="34" t="str">
        <f t="shared" si="4"/>
        <v/>
      </c>
      <c r="U33" s="34" t="str">
        <f t="shared" si="5"/>
        <v/>
      </c>
      <c r="V33" s="19"/>
      <c r="W33" s="19"/>
      <c r="X33" s="19"/>
      <c r="Y33" s="19"/>
      <c r="Z33" s="19"/>
      <c r="AA33" s="19"/>
      <c r="AB33" s="19"/>
    </row>
    <row r="34" spans="1:28" s="5" customFormat="1">
      <c r="A34" s="19" t="s">
        <v>4429</v>
      </c>
      <c r="B34" s="19" t="s">
        <v>98</v>
      </c>
      <c r="C34" s="19"/>
      <c r="D34" s="19" t="s">
        <v>2299</v>
      </c>
      <c r="E34" s="34">
        <v>41827</v>
      </c>
      <c r="F34" s="34" t="s">
        <v>6136</v>
      </c>
      <c r="G34" s="19" t="s">
        <v>6136</v>
      </c>
      <c r="H34" s="19">
        <f t="shared" ref="H34:H65" si="8">COUNTIF(J:J,A34)</f>
        <v>1</v>
      </c>
      <c r="I34" s="19"/>
      <c r="J34" s="8" t="s">
        <v>4430</v>
      </c>
      <c r="K34" s="19" t="str">
        <f t="shared" si="7"/>
        <v>x121</v>
      </c>
      <c r="L34" s="19" t="str">
        <f t="shared" si="2"/>
        <v>Operational risk</v>
      </c>
      <c r="M34" s="19"/>
      <c r="N34" s="19" t="s">
        <v>359</v>
      </c>
      <c r="O34" s="19"/>
      <c r="P34" s="19"/>
      <c r="Q34" s="19"/>
      <c r="R34" s="19"/>
      <c r="S34" s="34">
        <f t="shared" si="3"/>
        <v>41827</v>
      </c>
      <c r="T34" s="34" t="str">
        <f t="shared" si="4"/>
        <v/>
      </c>
      <c r="U34" s="34" t="str">
        <f t="shared" si="5"/>
        <v/>
      </c>
      <c r="V34" s="19"/>
      <c r="W34" s="19"/>
      <c r="X34" s="19"/>
      <c r="Y34" s="19"/>
      <c r="Z34" s="19"/>
      <c r="AA34" s="19"/>
      <c r="AB34" s="19"/>
    </row>
    <row r="35" spans="1:28" s="5" customFormat="1">
      <c r="A35" s="19" t="s">
        <v>4431</v>
      </c>
      <c r="B35" s="19" t="s">
        <v>99</v>
      </c>
      <c r="C35" s="19"/>
      <c r="D35" s="19" t="s">
        <v>2299</v>
      </c>
      <c r="E35" s="34">
        <v>41827</v>
      </c>
      <c r="F35" s="34" t="s">
        <v>6136</v>
      </c>
      <c r="G35" s="19" t="s">
        <v>6136</v>
      </c>
      <c r="H35" s="19">
        <f t="shared" si="8"/>
        <v>1</v>
      </c>
      <c r="I35" s="19"/>
      <c r="J35" s="9" t="s">
        <v>4530</v>
      </c>
      <c r="K35" s="19" t="str">
        <f t="shared" ref="K35:K36" si="9">VLOOKUP(J35,$A$2:$B$155,2,0)</f>
        <v>x122</v>
      </c>
      <c r="L35" s="19" t="str">
        <f t="shared" ref="L35:L36" si="10">J35</f>
        <v>Operational risk [based on earned premiums]</v>
      </c>
      <c r="M35" s="19"/>
      <c r="N35" s="19"/>
      <c r="O35" s="19"/>
      <c r="P35" s="19"/>
      <c r="Q35" s="19"/>
      <c r="R35" s="19"/>
      <c r="S35" s="34">
        <f t="shared" ref="S35:S36" si="11">VLOOKUP(J35,A:G,5,FALSE)</f>
        <v>41827</v>
      </c>
      <c r="T35" s="34"/>
      <c r="U35" s="34"/>
      <c r="V35" s="19"/>
      <c r="W35" s="19"/>
      <c r="X35" s="19"/>
      <c r="Y35" s="19"/>
      <c r="Z35" s="19"/>
      <c r="AA35" s="19"/>
      <c r="AB35" s="19"/>
    </row>
    <row r="36" spans="1:28" s="5" customFormat="1">
      <c r="A36" s="19" t="s">
        <v>4433</v>
      </c>
      <c r="B36" s="19" t="s">
        <v>100</v>
      </c>
      <c r="C36" s="19"/>
      <c r="D36" s="19" t="s">
        <v>2299</v>
      </c>
      <c r="E36" s="34">
        <v>41827</v>
      </c>
      <c r="F36" s="34" t="s">
        <v>6136</v>
      </c>
      <c r="G36" s="19" t="s">
        <v>6136</v>
      </c>
      <c r="H36" s="19">
        <f t="shared" si="8"/>
        <v>1</v>
      </c>
      <c r="I36" s="19"/>
      <c r="J36" s="9" t="s">
        <v>4531</v>
      </c>
      <c r="K36" s="19" t="str">
        <f t="shared" si="9"/>
        <v>x123</v>
      </c>
      <c r="L36" s="19" t="str">
        <f t="shared" si="10"/>
        <v>Operational risk [based on technical provisions]</v>
      </c>
      <c r="M36" s="19"/>
      <c r="N36" s="19"/>
      <c r="O36" s="19"/>
      <c r="P36" s="19"/>
      <c r="Q36" s="19"/>
      <c r="R36" s="19"/>
      <c r="S36" s="34">
        <f t="shared" si="11"/>
        <v>41827</v>
      </c>
      <c r="T36" s="34"/>
      <c r="U36" s="34"/>
      <c r="V36" s="19"/>
      <c r="W36" s="19"/>
      <c r="X36" s="19"/>
      <c r="Y36" s="19"/>
      <c r="Z36" s="19"/>
      <c r="AA36" s="19"/>
      <c r="AB36" s="19"/>
    </row>
    <row r="37" spans="1:28" s="5" customFormat="1">
      <c r="A37" s="19" t="s">
        <v>4435</v>
      </c>
      <c r="B37" s="19" t="s">
        <v>101</v>
      </c>
      <c r="C37" s="19"/>
      <c r="D37" s="19" t="s">
        <v>2299</v>
      </c>
      <c r="E37" s="34">
        <v>41827</v>
      </c>
      <c r="F37" s="34" t="s">
        <v>6136</v>
      </c>
      <c r="G37" s="19" t="s">
        <v>6136</v>
      </c>
      <c r="H37" s="19">
        <f t="shared" si="8"/>
        <v>1</v>
      </c>
      <c r="I37" s="19"/>
      <c r="J37" s="8" t="s">
        <v>4432</v>
      </c>
      <c r="K37" s="19" t="str">
        <f t="shared" si="7"/>
        <v>x151</v>
      </c>
      <c r="L37" s="19" t="str">
        <f t="shared" si="2"/>
        <v>Risks other than operational</v>
      </c>
      <c r="M37" s="19" t="s">
        <v>358</v>
      </c>
      <c r="N37" s="19" t="s">
        <v>359</v>
      </c>
      <c r="O37" s="19"/>
      <c r="P37" s="19"/>
      <c r="Q37" s="19"/>
      <c r="R37" s="19"/>
      <c r="S37" s="34">
        <f t="shared" si="3"/>
        <v>41827</v>
      </c>
      <c r="T37" s="34" t="str">
        <f t="shared" si="4"/>
        <v/>
      </c>
      <c r="U37" s="34" t="str">
        <f t="shared" si="5"/>
        <v/>
      </c>
      <c r="V37" s="19"/>
      <c r="W37" s="19"/>
      <c r="X37" s="19"/>
      <c r="Y37" s="19"/>
      <c r="Z37" s="19"/>
      <c r="AA37" s="19"/>
      <c r="AB37" s="19"/>
    </row>
    <row r="38" spans="1:28" s="5" customFormat="1">
      <c r="A38" s="19" t="s">
        <v>4437</v>
      </c>
      <c r="B38" s="19" t="s">
        <v>102</v>
      </c>
      <c r="C38" s="19"/>
      <c r="D38" s="19" t="s">
        <v>2299</v>
      </c>
      <c r="E38" s="34">
        <v>41827</v>
      </c>
      <c r="F38" s="34" t="s">
        <v>6136</v>
      </c>
      <c r="G38" s="19" t="s">
        <v>6136</v>
      </c>
      <c r="H38" s="19">
        <f t="shared" si="8"/>
        <v>1</v>
      </c>
      <c r="I38" s="19"/>
      <c r="J38" s="9" t="s">
        <v>4434</v>
      </c>
      <c r="K38" s="19" t="str">
        <f t="shared" si="7"/>
        <v>x68</v>
      </c>
      <c r="L38" s="19" t="str">
        <f t="shared" si="2"/>
        <v>Intangible asset risk</v>
      </c>
      <c r="M38" s="19"/>
      <c r="N38" s="19" t="s">
        <v>359</v>
      </c>
      <c r="O38" s="19"/>
      <c r="P38" s="19"/>
      <c r="Q38" s="19"/>
      <c r="R38" s="19"/>
      <c r="S38" s="34">
        <f t="shared" si="3"/>
        <v>41827</v>
      </c>
      <c r="T38" s="34" t="str">
        <f t="shared" si="4"/>
        <v/>
      </c>
      <c r="U38" s="34" t="str">
        <f t="shared" si="5"/>
        <v/>
      </c>
      <c r="V38" s="19"/>
      <c r="W38" s="19"/>
      <c r="X38" s="19"/>
      <c r="Y38" s="19"/>
      <c r="Z38" s="19"/>
      <c r="AA38" s="19"/>
      <c r="AB38" s="19"/>
    </row>
    <row r="39" spans="1:28" s="5" customFormat="1">
      <c r="A39" s="19" t="s">
        <v>4439</v>
      </c>
      <c r="B39" s="19" t="s">
        <v>103</v>
      </c>
      <c r="C39" s="19"/>
      <c r="D39" s="19" t="s">
        <v>2299</v>
      </c>
      <c r="E39" s="34">
        <v>41827</v>
      </c>
      <c r="F39" s="34">
        <v>41639</v>
      </c>
      <c r="G39" s="19" t="s">
        <v>6136</v>
      </c>
      <c r="H39" s="19">
        <f t="shared" si="8"/>
        <v>0</v>
      </c>
      <c r="I39" s="19"/>
      <c r="J39" s="9" t="s">
        <v>4436</v>
      </c>
      <c r="K39" s="19" t="str">
        <f t="shared" si="7"/>
        <v>x152</v>
      </c>
      <c r="L39" s="19" t="str">
        <f t="shared" si="2"/>
        <v>Risks other than operational and intangible asset risk</v>
      </c>
      <c r="M39" s="19" t="s">
        <v>358</v>
      </c>
      <c r="N39" s="19" t="s">
        <v>359</v>
      </c>
      <c r="O39" s="19"/>
      <c r="P39" s="19"/>
      <c r="Q39" s="19"/>
      <c r="R39" s="19"/>
      <c r="S39" s="34">
        <f t="shared" si="3"/>
        <v>41827</v>
      </c>
      <c r="T39" s="34" t="str">
        <f t="shared" si="4"/>
        <v/>
      </c>
      <c r="U39" s="34" t="str">
        <f t="shared" si="5"/>
        <v/>
      </c>
      <c r="V39" s="19"/>
      <c r="W39" s="19"/>
      <c r="X39" s="19"/>
      <c r="Y39" s="19"/>
      <c r="Z39" s="19"/>
      <c r="AA39" s="19"/>
      <c r="AB39" s="19"/>
    </row>
    <row r="40" spans="1:28" s="5" customFormat="1">
      <c r="A40" s="19" t="s">
        <v>4401</v>
      </c>
      <c r="B40" s="19" t="s">
        <v>104</v>
      </c>
      <c r="C40" s="19"/>
      <c r="D40" s="19" t="s">
        <v>2299</v>
      </c>
      <c r="E40" s="34">
        <v>41827</v>
      </c>
      <c r="F40" s="34">
        <v>41639</v>
      </c>
      <c r="G40" s="19" t="s">
        <v>6136</v>
      </c>
      <c r="H40" s="19">
        <f t="shared" si="8"/>
        <v>1</v>
      </c>
      <c r="I40" s="19"/>
      <c r="J40" s="10" t="s">
        <v>4438</v>
      </c>
      <c r="K40" s="19" t="str">
        <f t="shared" si="7"/>
        <v>x97</v>
      </c>
      <c r="L40" s="19" t="str">
        <f t="shared" si="2"/>
        <v>Market risk</v>
      </c>
      <c r="M40" s="19" t="s">
        <v>358</v>
      </c>
      <c r="N40" s="19" t="s">
        <v>359</v>
      </c>
      <c r="O40" s="19"/>
      <c r="P40" s="19"/>
      <c r="Q40" s="19"/>
      <c r="R40" s="19"/>
      <c r="S40" s="34">
        <f t="shared" si="3"/>
        <v>41827</v>
      </c>
      <c r="T40" s="34" t="str">
        <f t="shared" si="4"/>
        <v/>
      </c>
      <c r="U40" s="34" t="str">
        <f t="shared" si="5"/>
        <v/>
      </c>
      <c r="V40" s="19"/>
      <c r="W40" s="19"/>
      <c r="X40" s="19"/>
      <c r="Y40" s="19"/>
      <c r="Z40" s="19"/>
      <c r="AA40" s="19"/>
      <c r="AB40" s="19"/>
    </row>
    <row r="41" spans="1:28" s="5" customFormat="1">
      <c r="A41" s="19" t="s">
        <v>4397</v>
      </c>
      <c r="B41" s="19" t="s">
        <v>105</v>
      </c>
      <c r="C41" s="19"/>
      <c r="D41" s="19" t="s">
        <v>2299</v>
      </c>
      <c r="E41" s="34">
        <v>41827</v>
      </c>
      <c r="F41" s="34">
        <v>41639</v>
      </c>
      <c r="G41" s="19" t="s">
        <v>6136</v>
      </c>
      <c r="H41" s="19">
        <f t="shared" si="8"/>
        <v>1</v>
      </c>
      <c r="I41" s="19"/>
      <c r="J41" s="11" t="s">
        <v>4440</v>
      </c>
      <c r="K41" s="19" t="str">
        <f t="shared" si="7"/>
        <v>x70</v>
      </c>
      <c r="L41" s="19" t="str">
        <f t="shared" si="2"/>
        <v>Interest rate risk</v>
      </c>
      <c r="M41" s="19"/>
      <c r="N41" s="19" t="s">
        <v>359</v>
      </c>
      <c r="O41" s="19"/>
      <c r="P41" s="19"/>
      <c r="Q41" s="19"/>
      <c r="R41" s="19"/>
      <c r="S41" s="34">
        <f t="shared" si="3"/>
        <v>41827</v>
      </c>
      <c r="T41" s="34" t="str">
        <f t="shared" si="4"/>
        <v/>
      </c>
      <c r="U41" s="34" t="str">
        <f t="shared" si="5"/>
        <v/>
      </c>
      <c r="V41" s="19"/>
      <c r="W41" s="19"/>
      <c r="X41" s="19"/>
      <c r="Y41" s="19"/>
      <c r="Z41" s="19"/>
      <c r="AA41" s="19"/>
      <c r="AB41" s="19"/>
    </row>
    <row r="42" spans="1:28" s="5" customFormat="1">
      <c r="A42" s="19" t="s">
        <v>4443</v>
      </c>
      <c r="B42" s="19" t="s">
        <v>106</v>
      </c>
      <c r="C42" s="19"/>
      <c r="D42" s="19" t="s">
        <v>2299</v>
      </c>
      <c r="E42" s="34">
        <v>41827</v>
      </c>
      <c r="F42" s="34" t="s">
        <v>6136</v>
      </c>
      <c r="G42" s="19" t="s">
        <v>6136</v>
      </c>
      <c r="H42" s="19">
        <f t="shared" si="8"/>
        <v>1</v>
      </c>
      <c r="I42" s="19"/>
      <c r="J42" s="12" t="s">
        <v>4441</v>
      </c>
      <c r="K42" s="19" t="str">
        <f t="shared" si="7"/>
        <v>x69</v>
      </c>
      <c r="L42" s="19" t="str">
        <f t="shared" si="2"/>
        <v>Interest rate down shock</v>
      </c>
      <c r="M42" s="19"/>
      <c r="N42" s="19"/>
      <c r="O42" s="19"/>
      <c r="P42" s="19"/>
      <c r="Q42" s="19"/>
      <c r="R42" s="19"/>
      <c r="S42" s="34">
        <f t="shared" si="3"/>
        <v>41827</v>
      </c>
      <c r="T42" s="34" t="str">
        <f t="shared" si="4"/>
        <v/>
      </c>
      <c r="U42" s="34" t="str">
        <f t="shared" si="5"/>
        <v/>
      </c>
      <c r="V42" s="19"/>
      <c r="W42" s="19"/>
      <c r="X42" s="19"/>
      <c r="Y42" s="19"/>
      <c r="Z42" s="19"/>
      <c r="AA42" s="19"/>
      <c r="AB42" s="19"/>
    </row>
    <row r="43" spans="1:28" s="5" customFormat="1">
      <c r="A43" s="19" t="s">
        <v>4444</v>
      </c>
      <c r="B43" s="19" t="s">
        <v>107</v>
      </c>
      <c r="C43" s="19"/>
      <c r="D43" s="19" t="s">
        <v>2299</v>
      </c>
      <c r="E43" s="34">
        <v>41827</v>
      </c>
      <c r="F43" s="34" t="s">
        <v>6136</v>
      </c>
      <c r="G43" s="19" t="s">
        <v>6136</v>
      </c>
      <c r="H43" s="19">
        <f t="shared" si="8"/>
        <v>1</v>
      </c>
      <c r="I43" s="19"/>
      <c r="J43" s="12" t="s">
        <v>4442</v>
      </c>
      <c r="K43" s="19" t="str">
        <f t="shared" si="7"/>
        <v>x71</v>
      </c>
      <c r="L43" s="19" t="str">
        <f t="shared" si="2"/>
        <v>Interest rate up shock</v>
      </c>
      <c r="M43" s="19"/>
      <c r="N43" s="19"/>
      <c r="O43" s="19"/>
      <c r="P43" s="19"/>
      <c r="Q43" s="19"/>
      <c r="R43" s="19"/>
      <c r="S43" s="34">
        <f t="shared" si="3"/>
        <v>41827</v>
      </c>
      <c r="T43" s="34" t="str">
        <f t="shared" si="4"/>
        <v/>
      </c>
      <c r="U43" s="34" t="str">
        <f t="shared" si="5"/>
        <v/>
      </c>
      <c r="V43" s="19"/>
      <c r="W43" s="19"/>
      <c r="X43" s="19"/>
      <c r="Y43" s="19"/>
      <c r="Z43" s="19"/>
      <c r="AA43" s="19"/>
      <c r="AB43" s="19"/>
    </row>
    <row r="44" spans="1:28" s="5" customFormat="1">
      <c r="A44" s="19" t="s">
        <v>4445</v>
      </c>
      <c r="B44" s="19" t="s">
        <v>108</v>
      </c>
      <c r="C44" s="19"/>
      <c r="D44" s="19" t="s">
        <v>2299</v>
      </c>
      <c r="E44" s="34">
        <v>41827</v>
      </c>
      <c r="F44" s="34" t="s">
        <v>6136</v>
      </c>
      <c r="G44" s="19" t="s">
        <v>6136</v>
      </c>
      <c r="H44" s="19">
        <f t="shared" si="8"/>
        <v>1</v>
      </c>
      <c r="I44" s="19"/>
      <c r="J44" s="11" t="s">
        <v>4429</v>
      </c>
      <c r="K44" s="19" t="str">
        <f t="shared" si="7"/>
        <v>x32</v>
      </c>
      <c r="L44" s="19" t="str">
        <f t="shared" si="2"/>
        <v>Equity risk</v>
      </c>
      <c r="M44" s="19"/>
      <c r="N44" s="19" t="s">
        <v>359</v>
      </c>
      <c r="O44" s="19"/>
      <c r="P44" s="19"/>
      <c r="Q44" s="19"/>
      <c r="R44" s="19"/>
      <c r="S44" s="34">
        <f t="shared" si="3"/>
        <v>41827</v>
      </c>
      <c r="T44" s="34" t="str">
        <f t="shared" si="4"/>
        <v/>
      </c>
      <c r="U44" s="34" t="str">
        <f t="shared" si="5"/>
        <v/>
      </c>
      <c r="V44" s="19"/>
      <c r="W44" s="19"/>
      <c r="X44" s="19"/>
      <c r="Y44" s="19"/>
      <c r="Z44" s="19"/>
      <c r="AA44" s="19"/>
      <c r="AB44" s="19"/>
    </row>
    <row r="45" spans="1:28" s="5" customFormat="1">
      <c r="A45" s="19" t="s">
        <v>4446</v>
      </c>
      <c r="B45" s="19" t="s">
        <v>109</v>
      </c>
      <c r="C45" s="19"/>
      <c r="D45" s="19" t="s">
        <v>2299</v>
      </c>
      <c r="E45" s="34">
        <v>41827</v>
      </c>
      <c r="F45" s="34" t="s">
        <v>6136</v>
      </c>
      <c r="G45" s="19" t="s">
        <v>6136</v>
      </c>
      <c r="H45" s="19">
        <f t="shared" si="8"/>
        <v>1</v>
      </c>
      <c r="I45" s="19"/>
      <c r="J45" s="12" t="s">
        <v>4431</v>
      </c>
      <c r="K45" s="19" t="str">
        <f t="shared" si="7"/>
        <v>x33</v>
      </c>
      <c r="L45" s="19" t="str">
        <f t="shared" si="2"/>
        <v>Equity risk [duration based]</v>
      </c>
      <c r="M45" s="19"/>
      <c r="N45" s="19"/>
      <c r="O45" s="19"/>
      <c r="P45" s="19"/>
      <c r="Q45" s="19"/>
      <c r="R45" s="19"/>
      <c r="S45" s="34">
        <f t="shared" si="3"/>
        <v>41827</v>
      </c>
      <c r="T45" s="34" t="str">
        <f t="shared" si="4"/>
        <v/>
      </c>
      <c r="U45" s="34" t="str">
        <f t="shared" si="5"/>
        <v/>
      </c>
      <c r="V45" s="19"/>
      <c r="W45" s="19"/>
      <c r="X45" s="19"/>
      <c r="Y45" s="19"/>
      <c r="Z45" s="19"/>
      <c r="AA45" s="19"/>
      <c r="AB45" s="19"/>
    </row>
    <row r="46" spans="1:28" s="5" customFormat="1">
      <c r="A46" s="19" t="s">
        <v>4448</v>
      </c>
      <c r="B46" s="19" t="s">
        <v>110</v>
      </c>
      <c r="C46" s="19"/>
      <c r="D46" s="19" t="s">
        <v>2299</v>
      </c>
      <c r="E46" s="34">
        <v>41827</v>
      </c>
      <c r="F46" s="34" t="s">
        <v>6136</v>
      </c>
      <c r="G46" s="19" t="s">
        <v>6136</v>
      </c>
      <c r="H46" s="19">
        <f t="shared" si="8"/>
        <v>1</v>
      </c>
      <c r="I46" s="19"/>
      <c r="J46" s="12" t="s">
        <v>4433</v>
      </c>
      <c r="K46" s="19" t="str">
        <f t="shared" si="7"/>
        <v>x34</v>
      </c>
      <c r="L46" s="19" t="str">
        <f t="shared" si="2"/>
        <v>Equity risk [other than duration based]</v>
      </c>
      <c r="M46" s="19"/>
      <c r="N46" s="19"/>
      <c r="O46" s="19"/>
      <c r="P46" s="19"/>
      <c r="Q46" s="19"/>
      <c r="R46" s="19"/>
      <c r="S46" s="34">
        <f t="shared" si="3"/>
        <v>41827</v>
      </c>
      <c r="T46" s="34" t="str">
        <f t="shared" si="4"/>
        <v/>
      </c>
      <c r="U46" s="34" t="str">
        <f t="shared" si="5"/>
        <v/>
      </c>
      <c r="V46" s="19"/>
      <c r="W46" s="19"/>
      <c r="X46" s="19"/>
      <c r="Y46" s="19"/>
      <c r="Z46" s="19"/>
      <c r="AA46" s="19"/>
      <c r="AB46" s="19"/>
    </row>
    <row r="47" spans="1:28" s="5" customFormat="1">
      <c r="A47" s="19" t="s">
        <v>4450</v>
      </c>
      <c r="B47" s="19" t="s">
        <v>111</v>
      </c>
      <c r="C47" s="19"/>
      <c r="D47" s="19" t="s">
        <v>2299</v>
      </c>
      <c r="E47" s="34">
        <v>41827</v>
      </c>
      <c r="F47" s="34" t="s">
        <v>6136</v>
      </c>
      <c r="G47" s="19" t="s">
        <v>6136</v>
      </c>
      <c r="H47" s="19">
        <f t="shared" si="8"/>
        <v>1</v>
      </c>
      <c r="I47" s="19"/>
      <c r="J47" s="11" t="s">
        <v>4447</v>
      </c>
      <c r="K47" s="19" t="str">
        <f t="shared" si="7"/>
        <v>x128</v>
      </c>
      <c r="L47" s="19" t="str">
        <f t="shared" si="2"/>
        <v>Property risk</v>
      </c>
      <c r="M47" s="19"/>
      <c r="N47" s="19" t="s">
        <v>359</v>
      </c>
      <c r="O47" s="19"/>
      <c r="P47" s="19"/>
      <c r="Q47" s="19"/>
      <c r="R47" s="19"/>
      <c r="S47" s="34">
        <f t="shared" si="3"/>
        <v>41827</v>
      </c>
      <c r="T47" s="34" t="str">
        <f t="shared" si="4"/>
        <v/>
      </c>
      <c r="U47" s="34" t="str">
        <f t="shared" si="5"/>
        <v/>
      </c>
      <c r="V47" s="19"/>
      <c r="W47" s="19"/>
      <c r="X47" s="19"/>
      <c r="Y47" s="19"/>
      <c r="Z47" s="19"/>
      <c r="AA47" s="19"/>
      <c r="AB47" s="19"/>
    </row>
    <row r="48" spans="1:28" s="5" customFormat="1">
      <c r="A48" s="19" t="s">
        <v>4452</v>
      </c>
      <c r="B48" s="19" t="s">
        <v>112</v>
      </c>
      <c r="C48" s="19"/>
      <c r="D48" s="19" t="s">
        <v>2299</v>
      </c>
      <c r="E48" s="34">
        <v>41827</v>
      </c>
      <c r="F48" s="34" t="s">
        <v>6136</v>
      </c>
      <c r="G48" s="19" t="s">
        <v>6136</v>
      </c>
      <c r="H48" s="19">
        <f t="shared" si="8"/>
        <v>1</v>
      </c>
      <c r="I48" s="19"/>
      <c r="J48" s="11" t="s">
        <v>4449</v>
      </c>
      <c r="K48" s="19" t="str">
        <f t="shared" si="7"/>
        <v>x141</v>
      </c>
      <c r="L48" s="19" t="str">
        <f t="shared" si="2"/>
        <v>Spread risk</v>
      </c>
      <c r="M48" s="19"/>
      <c r="N48" s="19" t="s">
        <v>359</v>
      </c>
      <c r="O48" s="19"/>
      <c r="P48" s="19"/>
      <c r="Q48" s="19"/>
      <c r="R48" s="19"/>
      <c r="S48" s="34">
        <f t="shared" si="3"/>
        <v>41827</v>
      </c>
      <c r="T48" s="34" t="str">
        <f t="shared" si="4"/>
        <v/>
      </c>
      <c r="U48" s="34" t="str">
        <f t="shared" si="5"/>
        <v/>
      </c>
      <c r="V48" s="19"/>
      <c r="W48" s="19"/>
      <c r="X48" s="19"/>
      <c r="Y48" s="19"/>
      <c r="Z48" s="19"/>
      <c r="AA48" s="19"/>
      <c r="AB48" s="19"/>
    </row>
    <row r="49" spans="1:28" s="5" customFormat="1">
      <c r="A49" s="19" t="s">
        <v>4454</v>
      </c>
      <c r="B49" s="19" t="s">
        <v>113</v>
      </c>
      <c r="C49" s="19"/>
      <c r="D49" s="19" t="s">
        <v>2299</v>
      </c>
      <c r="E49" s="34">
        <v>41827</v>
      </c>
      <c r="F49" s="34" t="s">
        <v>6136</v>
      </c>
      <c r="G49" s="19" t="s">
        <v>6136</v>
      </c>
      <c r="H49" s="19">
        <f t="shared" si="8"/>
        <v>1</v>
      </c>
      <c r="I49" s="19"/>
      <c r="J49" s="12" t="s">
        <v>4451</v>
      </c>
      <c r="K49" s="19" t="str">
        <f t="shared" si="7"/>
        <v>x142</v>
      </c>
      <c r="L49" s="19" t="str">
        <f t="shared" si="2"/>
        <v>Spread risk downward shock</v>
      </c>
      <c r="M49" s="19"/>
      <c r="N49" s="19"/>
      <c r="O49" s="19"/>
      <c r="P49" s="19"/>
      <c r="Q49" s="19"/>
      <c r="R49" s="19"/>
      <c r="S49" s="34">
        <f t="shared" si="3"/>
        <v>41827</v>
      </c>
      <c r="T49" s="34" t="str">
        <f t="shared" si="4"/>
        <v/>
      </c>
      <c r="U49" s="34" t="str">
        <f t="shared" si="5"/>
        <v/>
      </c>
      <c r="V49" s="19"/>
      <c r="W49" s="19"/>
      <c r="X49" s="19"/>
      <c r="Y49" s="19"/>
      <c r="Z49" s="19"/>
      <c r="AA49" s="19"/>
      <c r="AB49" s="19"/>
    </row>
    <row r="50" spans="1:28" s="5" customFormat="1">
      <c r="A50" s="19" t="s">
        <v>4456</v>
      </c>
      <c r="B50" s="19" t="s">
        <v>114</v>
      </c>
      <c r="C50" s="19"/>
      <c r="D50" s="19" t="s">
        <v>2299</v>
      </c>
      <c r="E50" s="34">
        <v>41827</v>
      </c>
      <c r="F50" s="34" t="s">
        <v>6136</v>
      </c>
      <c r="G50" s="19" t="s">
        <v>6136</v>
      </c>
      <c r="H50" s="19">
        <f t="shared" si="8"/>
        <v>1</v>
      </c>
      <c r="I50" s="19"/>
      <c r="J50" s="12" t="s">
        <v>4453</v>
      </c>
      <c r="K50" s="19" t="str">
        <f t="shared" si="7"/>
        <v>x143</v>
      </c>
      <c r="L50" s="19" t="str">
        <f t="shared" si="2"/>
        <v>Spread risk upward shock</v>
      </c>
      <c r="M50" s="19"/>
      <c r="N50" s="19"/>
      <c r="O50" s="19"/>
      <c r="P50" s="19"/>
      <c r="Q50" s="19"/>
      <c r="R50" s="19"/>
      <c r="S50" s="34">
        <f t="shared" si="3"/>
        <v>41827</v>
      </c>
      <c r="T50" s="34" t="str">
        <f t="shared" si="4"/>
        <v/>
      </c>
      <c r="U50" s="34" t="str">
        <f t="shared" si="5"/>
        <v/>
      </c>
      <c r="V50" s="19"/>
      <c r="W50" s="19"/>
      <c r="X50" s="19"/>
      <c r="Y50" s="19"/>
      <c r="Z50" s="19"/>
      <c r="AA50" s="19"/>
      <c r="AB50" s="19"/>
    </row>
    <row r="51" spans="1:28" s="5" customFormat="1">
      <c r="A51" s="19" t="s">
        <v>4457</v>
      </c>
      <c r="B51" s="19" t="s">
        <v>115</v>
      </c>
      <c r="C51" s="19"/>
      <c r="D51" s="19" t="s">
        <v>2299</v>
      </c>
      <c r="E51" s="34">
        <v>41827</v>
      </c>
      <c r="F51" s="34" t="s">
        <v>6136</v>
      </c>
      <c r="G51" s="19" t="s">
        <v>6136</v>
      </c>
      <c r="H51" s="19">
        <f t="shared" si="8"/>
        <v>1</v>
      </c>
      <c r="I51" s="19"/>
      <c r="J51" s="11" t="s">
        <v>4455</v>
      </c>
      <c r="K51" s="19" t="str">
        <f t="shared" si="7"/>
        <v>x98</v>
      </c>
      <c r="L51" s="19" t="str">
        <f t="shared" si="2"/>
        <v>Market risk concentrations</v>
      </c>
      <c r="M51" s="19"/>
      <c r="N51" s="19" t="s">
        <v>359</v>
      </c>
      <c r="O51" s="19"/>
      <c r="P51" s="19"/>
      <c r="Q51" s="19"/>
      <c r="R51" s="19"/>
      <c r="S51" s="34">
        <f t="shared" si="3"/>
        <v>41827</v>
      </c>
      <c r="T51" s="34" t="str">
        <f t="shared" si="4"/>
        <v/>
      </c>
      <c r="U51" s="34" t="str">
        <f t="shared" si="5"/>
        <v/>
      </c>
      <c r="V51" s="19"/>
      <c r="W51" s="19"/>
      <c r="X51" s="19"/>
      <c r="Y51" s="19"/>
      <c r="Z51" s="19"/>
      <c r="AA51" s="19"/>
      <c r="AB51" s="19"/>
    </row>
    <row r="52" spans="1:28" s="5" customFormat="1">
      <c r="A52" s="19" t="s">
        <v>4458</v>
      </c>
      <c r="B52" s="19" t="s">
        <v>116</v>
      </c>
      <c r="C52" s="19"/>
      <c r="D52" s="19" t="s">
        <v>2299</v>
      </c>
      <c r="E52" s="34">
        <v>41827</v>
      </c>
      <c r="F52" s="34" t="s">
        <v>6136</v>
      </c>
      <c r="G52" s="19" t="s">
        <v>6136</v>
      </c>
      <c r="H52" s="19">
        <f t="shared" si="8"/>
        <v>1</v>
      </c>
      <c r="I52" s="19"/>
      <c r="J52" s="11" t="s">
        <v>4423</v>
      </c>
      <c r="K52" s="19" t="str">
        <f t="shared" si="7"/>
        <v>x25</v>
      </c>
      <c r="L52" s="19" t="str">
        <f t="shared" si="2"/>
        <v>Currency risk</v>
      </c>
      <c r="M52" s="19"/>
      <c r="N52" s="19" t="s">
        <v>359</v>
      </c>
      <c r="O52" s="19"/>
      <c r="P52" s="19"/>
      <c r="Q52" s="19"/>
      <c r="R52" s="19"/>
      <c r="S52" s="34">
        <f t="shared" si="3"/>
        <v>41827</v>
      </c>
      <c r="T52" s="34" t="str">
        <f t="shared" si="4"/>
        <v/>
      </c>
      <c r="U52" s="34" t="str">
        <f t="shared" si="5"/>
        <v/>
      </c>
      <c r="V52" s="19"/>
      <c r="W52" s="19"/>
      <c r="X52" s="19"/>
      <c r="Y52" s="19"/>
      <c r="Z52" s="19"/>
      <c r="AA52" s="19"/>
      <c r="AB52" s="19"/>
    </row>
    <row r="53" spans="1:28" s="5" customFormat="1">
      <c r="A53" s="19" t="s">
        <v>4459</v>
      </c>
      <c r="B53" s="19" t="s">
        <v>117</v>
      </c>
      <c r="C53" s="19"/>
      <c r="D53" s="19" t="s">
        <v>2299</v>
      </c>
      <c r="E53" s="34">
        <v>41827</v>
      </c>
      <c r="F53" s="34" t="s">
        <v>6136</v>
      </c>
      <c r="G53" s="19" t="s">
        <v>6136</v>
      </c>
      <c r="H53" s="19">
        <f t="shared" si="8"/>
        <v>1</v>
      </c>
      <c r="I53" s="19"/>
      <c r="J53" s="12" t="s">
        <v>7419</v>
      </c>
      <c r="K53" s="19" t="str">
        <f>VLOOKUP(J53,$A$2:$B$160,2,0)</f>
        <v>x156</v>
      </c>
      <c r="L53" s="19" t="str">
        <f t="shared" si="2"/>
        <v>Increase currency risk</v>
      </c>
      <c r="M53" s="19"/>
      <c r="N53" s="19"/>
      <c r="O53" s="19"/>
      <c r="P53" s="19"/>
      <c r="Q53" s="19"/>
      <c r="R53" s="19"/>
      <c r="S53" s="34">
        <f t="shared" si="3"/>
        <v>42277</v>
      </c>
      <c r="T53" s="34" t="str">
        <f t="shared" si="4"/>
        <v/>
      </c>
      <c r="U53" s="34" t="str">
        <f t="shared" si="5"/>
        <v/>
      </c>
      <c r="V53" s="19"/>
      <c r="W53" s="19"/>
      <c r="X53" s="19"/>
      <c r="Y53" s="19"/>
      <c r="Z53" s="19"/>
      <c r="AA53" s="19"/>
      <c r="AB53" s="19"/>
    </row>
    <row r="54" spans="1:28" s="5" customFormat="1">
      <c r="A54" s="19" t="s">
        <v>4461</v>
      </c>
      <c r="B54" s="19" t="s">
        <v>118</v>
      </c>
      <c r="C54" s="19"/>
      <c r="D54" s="19" t="s">
        <v>2299</v>
      </c>
      <c r="E54" s="34">
        <v>41827</v>
      </c>
      <c r="F54" s="34" t="s">
        <v>6136</v>
      </c>
      <c r="G54" s="19" t="s">
        <v>6136</v>
      </c>
      <c r="H54" s="19">
        <f t="shared" si="8"/>
        <v>1</v>
      </c>
      <c r="I54" s="19"/>
      <c r="J54" s="12" t="s">
        <v>7420</v>
      </c>
      <c r="K54" s="19" t="str">
        <f>VLOOKUP(J54,$A$2:$B$160,2,0)</f>
        <v>x157</v>
      </c>
      <c r="L54" s="19" t="str">
        <f t="shared" si="2"/>
        <v>Decrease currency risk</v>
      </c>
      <c r="M54" s="19"/>
      <c r="N54" s="19"/>
      <c r="O54" s="19"/>
      <c r="P54" s="19"/>
      <c r="Q54" s="19"/>
      <c r="R54" s="19"/>
      <c r="S54" s="34">
        <f t="shared" si="3"/>
        <v>42277</v>
      </c>
      <c r="T54" s="34" t="str">
        <f t="shared" si="4"/>
        <v/>
      </c>
      <c r="U54" s="34" t="str">
        <f t="shared" si="5"/>
        <v/>
      </c>
      <c r="V54" s="19"/>
      <c r="W54" s="19"/>
      <c r="X54" s="19"/>
      <c r="Y54" s="19"/>
      <c r="Z54" s="19"/>
      <c r="AA54" s="19"/>
      <c r="AB54" s="19"/>
    </row>
    <row r="55" spans="1:28" s="5" customFormat="1">
      <c r="A55" s="19" t="s">
        <v>4463</v>
      </c>
      <c r="B55" s="19" t="s">
        <v>255</v>
      </c>
      <c r="C55" s="19"/>
      <c r="D55" s="19" t="s">
        <v>2299</v>
      </c>
      <c r="E55" s="34">
        <v>41827</v>
      </c>
      <c r="F55" s="34" t="s">
        <v>6136</v>
      </c>
      <c r="G55" s="19" t="s">
        <v>6136</v>
      </c>
      <c r="H55" s="19">
        <f t="shared" si="8"/>
        <v>1</v>
      </c>
      <c r="I55" s="19"/>
      <c r="J55" s="11" t="s">
        <v>4409</v>
      </c>
      <c r="K55" s="19" t="str">
        <f t="shared" si="7"/>
        <v>x13</v>
      </c>
      <c r="L55" s="19" t="str">
        <f t="shared" si="2"/>
        <v>Counter-cyclical premium risk</v>
      </c>
      <c r="M55" s="19"/>
      <c r="N55" s="19" t="s">
        <v>359</v>
      </c>
      <c r="O55" s="19"/>
      <c r="P55" s="19"/>
      <c r="Q55" s="19"/>
      <c r="R55" s="19"/>
      <c r="S55" s="34">
        <f t="shared" si="3"/>
        <v>41827</v>
      </c>
      <c r="T55" s="34">
        <f t="shared" si="4"/>
        <v>42277</v>
      </c>
      <c r="U55" s="34" t="str">
        <f t="shared" si="5"/>
        <v/>
      </c>
      <c r="V55" s="19"/>
      <c r="W55" s="19"/>
      <c r="X55" s="19"/>
      <c r="Y55" s="19"/>
      <c r="Z55" s="19"/>
      <c r="AA55" s="19"/>
      <c r="AB55" s="19"/>
    </row>
    <row r="56" spans="1:28" s="5" customFormat="1">
      <c r="A56" s="19" t="s">
        <v>4464</v>
      </c>
      <c r="B56" s="19" t="s">
        <v>256</v>
      </c>
      <c r="C56" s="19"/>
      <c r="D56" s="19" t="s">
        <v>2299</v>
      </c>
      <c r="E56" s="34">
        <v>41827</v>
      </c>
      <c r="F56" s="34" t="s">
        <v>6136</v>
      </c>
      <c r="G56" s="19" t="s">
        <v>6136</v>
      </c>
      <c r="H56" s="19">
        <f t="shared" si="8"/>
        <v>1</v>
      </c>
      <c r="I56" s="19"/>
      <c r="J56" s="10" t="s">
        <v>4411</v>
      </c>
      <c r="K56" s="19" t="str">
        <f t="shared" si="7"/>
        <v>x14</v>
      </c>
      <c r="L56" s="19" t="str">
        <f t="shared" si="2"/>
        <v>Counterparty default risk</v>
      </c>
      <c r="M56" s="19"/>
      <c r="N56" s="19" t="s">
        <v>359</v>
      </c>
      <c r="O56" s="19"/>
      <c r="P56" s="19"/>
      <c r="Q56" s="19"/>
      <c r="R56" s="19"/>
      <c r="S56" s="34">
        <f t="shared" si="3"/>
        <v>41827</v>
      </c>
      <c r="T56" s="34" t="str">
        <f t="shared" si="4"/>
        <v/>
      </c>
      <c r="U56" s="34" t="str">
        <f t="shared" si="5"/>
        <v/>
      </c>
      <c r="V56" s="19"/>
      <c r="W56" s="19"/>
      <c r="X56" s="19"/>
      <c r="Y56" s="19"/>
      <c r="Z56" s="19"/>
      <c r="AA56" s="19"/>
      <c r="AB56" s="19"/>
    </row>
    <row r="57" spans="1:28" s="5" customFormat="1">
      <c r="A57" s="19" t="s">
        <v>4465</v>
      </c>
      <c r="B57" s="19" t="s">
        <v>257</v>
      </c>
      <c r="C57" s="19"/>
      <c r="D57" s="19" t="s">
        <v>2299</v>
      </c>
      <c r="E57" s="34">
        <v>41827</v>
      </c>
      <c r="F57" s="34" t="s">
        <v>6136</v>
      </c>
      <c r="G57" s="19" t="s">
        <v>6136</v>
      </c>
      <c r="H57" s="19">
        <f t="shared" si="8"/>
        <v>1</v>
      </c>
      <c r="I57" s="19"/>
      <c r="J57" s="11" t="s">
        <v>4460</v>
      </c>
      <c r="K57" s="19" t="str">
        <f t="shared" si="7"/>
        <v>x146</v>
      </c>
      <c r="L57" s="19" t="str">
        <f t="shared" si="2"/>
        <v>Type 1 exposures</v>
      </c>
      <c r="M57" s="19"/>
      <c r="N57" s="19"/>
      <c r="O57" s="19"/>
      <c r="P57" s="19"/>
      <c r="Q57" s="19"/>
      <c r="R57" s="19"/>
      <c r="S57" s="34">
        <f t="shared" si="3"/>
        <v>41827</v>
      </c>
      <c r="T57" s="34" t="str">
        <f t="shared" si="4"/>
        <v/>
      </c>
      <c r="U57" s="34" t="str">
        <f t="shared" si="5"/>
        <v/>
      </c>
      <c r="V57" s="19"/>
      <c r="W57" s="19"/>
      <c r="X57" s="19"/>
      <c r="Y57" s="19"/>
      <c r="Z57" s="19"/>
      <c r="AA57" s="19"/>
      <c r="AB57" s="19"/>
    </row>
    <row r="58" spans="1:28" s="5" customFormat="1">
      <c r="A58" s="19" t="s">
        <v>4467</v>
      </c>
      <c r="B58" s="19" t="s">
        <v>258</v>
      </c>
      <c r="C58" s="19"/>
      <c r="D58" s="19" t="s">
        <v>2299</v>
      </c>
      <c r="E58" s="34">
        <v>41827</v>
      </c>
      <c r="F58" s="34" t="s">
        <v>6136</v>
      </c>
      <c r="G58" s="19" t="s">
        <v>6136</v>
      </c>
      <c r="H58" s="19">
        <f t="shared" si="8"/>
        <v>1</v>
      </c>
      <c r="I58" s="19"/>
      <c r="J58" s="11" t="s">
        <v>4462</v>
      </c>
      <c r="K58" s="19" t="str">
        <f t="shared" si="7"/>
        <v>x147</v>
      </c>
      <c r="L58" s="19" t="str">
        <f t="shared" si="2"/>
        <v>Type 2 exposures</v>
      </c>
      <c r="M58" s="19"/>
      <c r="N58" s="19"/>
      <c r="O58" s="19"/>
      <c r="P58" s="19"/>
      <c r="Q58" s="19"/>
      <c r="R58" s="19"/>
      <c r="S58" s="34">
        <f t="shared" si="3"/>
        <v>41827</v>
      </c>
      <c r="T58" s="34" t="str">
        <f t="shared" si="4"/>
        <v/>
      </c>
      <c r="U58" s="34" t="str">
        <f t="shared" si="5"/>
        <v/>
      </c>
      <c r="V58" s="19"/>
      <c r="W58" s="19"/>
      <c r="X58" s="19"/>
      <c r="Y58" s="19"/>
      <c r="Z58" s="19"/>
      <c r="AA58" s="19"/>
      <c r="AB58" s="19"/>
    </row>
    <row r="59" spans="1:28" s="5" customFormat="1">
      <c r="A59" s="19" t="s">
        <v>4469</v>
      </c>
      <c r="B59" s="19" t="s">
        <v>259</v>
      </c>
      <c r="C59" s="19"/>
      <c r="D59" s="19" t="s">
        <v>2299</v>
      </c>
      <c r="E59" s="34">
        <v>41827</v>
      </c>
      <c r="F59" s="34" t="s">
        <v>6136</v>
      </c>
      <c r="G59" s="19" t="s">
        <v>6136</v>
      </c>
      <c r="H59" s="19">
        <f t="shared" si="8"/>
        <v>1</v>
      </c>
      <c r="I59" s="19"/>
      <c r="J59" s="12" t="s">
        <v>1866</v>
      </c>
      <c r="K59" s="19" t="str">
        <f t="shared" si="7"/>
        <v>x129</v>
      </c>
      <c r="L59" s="19" t="str">
        <f t="shared" si="2"/>
        <v>Receivables from intermediaries due for more than 3 months</v>
      </c>
      <c r="M59" s="19"/>
      <c r="N59" s="19"/>
      <c r="O59" s="19"/>
      <c r="P59" s="19"/>
      <c r="Q59" s="19"/>
      <c r="R59" s="19"/>
      <c r="S59" s="34">
        <f t="shared" si="3"/>
        <v>41827</v>
      </c>
      <c r="T59" s="34" t="str">
        <f t="shared" si="4"/>
        <v/>
      </c>
      <c r="U59" s="34" t="str">
        <f t="shared" si="5"/>
        <v/>
      </c>
      <c r="V59" s="19"/>
      <c r="W59" s="19"/>
      <c r="X59" s="19"/>
      <c r="Y59" s="19"/>
      <c r="Z59" s="19"/>
      <c r="AA59" s="19"/>
      <c r="AB59" s="19"/>
    </row>
    <row r="60" spans="1:28" s="5" customFormat="1">
      <c r="A60" s="19" t="s">
        <v>4471</v>
      </c>
      <c r="B60" s="19" t="s">
        <v>260</v>
      </c>
      <c r="C60" s="19"/>
      <c r="D60" s="19" t="s">
        <v>2299</v>
      </c>
      <c r="E60" s="34">
        <v>41827</v>
      </c>
      <c r="F60" s="34" t="s">
        <v>6136</v>
      </c>
      <c r="G60" s="19" t="s">
        <v>6136</v>
      </c>
      <c r="H60" s="19">
        <f t="shared" si="8"/>
        <v>1</v>
      </c>
      <c r="I60" s="19"/>
      <c r="J60" s="12" t="s">
        <v>1867</v>
      </c>
      <c r="K60" s="19" t="str">
        <f t="shared" si="7"/>
        <v>x148</v>
      </c>
      <c r="L60" s="19" t="str">
        <f t="shared" si="2"/>
        <v>Type 2 exposures other than receivables from intermediaries due for more than 3 months</v>
      </c>
      <c r="M60" s="19"/>
      <c r="N60" s="19"/>
      <c r="O60" s="19"/>
      <c r="P60" s="19"/>
      <c r="Q60" s="19"/>
      <c r="R60" s="19"/>
      <c r="S60" s="34">
        <f t="shared" si="3"/>
        <v>41827</v>
      </c>
      <c r="T60" s="34" t="str">
        <f t="shared" si="4"/>
        <v/>
      </c>
      <c r="U60" s="34" t="str">
        <f t="shared" si="5"/>
        <v/>
      </c>
      <c r="V60" s="19"/>
      <c r="W60" s="19"/>
      <c r="X60" s="19"/>
      <c r="Y60" s="19"/>
      <c r="Z60" s="19"/>
      <c r="AA60" s="19"/>
      <c r="AB60" s="19"/>
    </row>
    <row r="61" spans="1:28" s="5" customFormat="1">
      <c r="A61" s="19" t="s">
        <v>4473</v>
      </c>
      <c r="B61" s="19" t="s">
        <v>261</v>
      </c>
      <c r="C61" s="19"/>
      <c r="D61" s="19" t="s">
        <v>2299</v>
      </c>
      <c r="E61" s="34">
        <v>41827</v>
      </c>
      <c r="F61" s="34" t="s">
        <v>6136</v>
      </c>
      <c r="G61" s="19" t="s">
        <v>6136</v>
      </c>
      <c r="H61" s="19">
        <f t="shared" si="8"/>
        <v>1</v>
      </c>
      <c r="I61" s="19"/>
      <c r="J61" s="10" t="s">
        <v>4466</v>
      </c>
      <c r="K61" s="19" t="str">
        <f t="shared" si="7"/>
        <v>x67</v>
      </c>
      <c r="L61" s="19" t="str">
        <f t="shared" si="2"/>
        <v>Insurance risk</v>
      </c>
      <c r="M61" s="19" t="s">
        <v>358</v>
      </c>
      <c r="N61" s="19" t="s">
        <v>359</v>
      </c>
      <c r="O61" s="19"/>
      <c r="P61" s="19"/>
      <c r="Q61" s="19"/>
      <c r="R61" s="19"/>
      <c r="S61" s="34">
        <f t="shared" si="3"/>
        <v>41827</v>
      </c>
      <c r="T61" s="34">
        <f t="shared" si="4"/>
        <v>41639</v>
      </c>
      <c r="U61" s="34" t="str">
        <f t="shared" si="5"/>
        <v/>
      </c>
      <c r="V61" s="19"/>
      <c r="W61" s="19"/>
      <c r="X61" s="19"/>
      <c r="Y61" s="19"/>
      <c r="Z61" s="19"/>
      <c r="AA61" s="19"/>
      <c r="AB61" s="19"/>
    </row>
    <row r="62" spans="1:28" s="5" customFormat="1">
      <c r="A62" s="19" t="s">
        <v>4475</v>
      </c>
      <c r="B62" s="19" t="s">
        <v>262</v>
      </c>
      <c r="C62" s="19"/>
      <c r="D62" s="19" t="s">
        <v>2299</v>
      </c>
      <c r="E62" s="34">
        <v>41827</v>
      </c>
      <c r="F62" s="34" t="s">
        <v>6136</v>
      </c>
      <c r="G62" s="19" t="s">
        <v>6136</v>
      </c>
      <c r="H62" s="19">
        <f t="shared" si="8"/>
        <v>1</v>
      </c>
      <c r="I62" s="19"/>
      <c r="J62" s="11" t="s">
        <v>4468</v>
      </c>
      <c r="K62" s="19" t="str">
        <f t="shared" si="7"/>
        <v>x84</v>
      </c>
      <c r="L62" s="19" t="str">
        <f t="shared" si="2"/>
        <v>Life underwriting risk</v>
      </c>
      <c r="M62" s="19" t="s">
        <v>358</v>
      </c>
      <c r="N62" s="19" t="s">
        <v>359</v>
      </c>
      <c r="O62" s="19"/>
      <c r="P62" s="19"/>
      <c r="Q62" s="19"/>
      <c r="R62" s="19"/>
      <c r="S62" s="34">
        <f t="shared" si="3"/>
        <v>41827</v>
      </c>
      <c r="T62" s="34" t="str">
        <f t="shared" si="4"/>
        <v/>
      </c>
      <c r="U62" s="34" t="str">
        <f t="shared" si="5"/>
        <v/>
      </c>
      <c r="V62" s="19"/>
      <c r="W62" s="19"/>
      <c r="X62" s="19"/>
      <c r="Y62" s="19"/>
      <c r="Z62" s="19"/>
      <c r="AA62" s="19"/>
      <c r="AB62" s="19"/>
    </row>
    <row r="63" spans="1:28" s="5" customFormat="1">
      <c r="A63" s="19" t="s">
        <v>4477</v>
      </c>
      <c r="B63" s="19" t="s">
        <v>263</v>
      </c>
      <c r="C63" s="19"/>
      <c r="D63" s="19" t="s">
        <v>2299</v>
      </c>
      <c r="E63" s="34">
        <v>41827</v>
      </c>
      <c r="F63" s="34" t="s">
        <v>6136</v>
      </c>
      <c r="G63" s="19" t="s">
        <v>6136</v>
      </c>
      <c r="H63" s="19">
        <f t="shared" si="8"/>
        <v>1</v>
      </c>
      <c r="I63" s="19"/>
      <c r="J63" s="12" t="s">
        <v>4470</v>
      </c>
      <c r="K63" s="19" t="str">
        <f t="shared" si="7"/>
        <v>x80</v>
      </c>
      <c r="L63" s="19" t="str">
        <f t="shared" si="2"/>
        <v>Life mortality risk</v>
      </c>
      <c r="M63" s="19"/>
      <c r="N63" s="19" t="s">
        <v>359</v>
      </c>
      <c r="O63" s="19"/>
      <c r="P63" s="19"/>
      <c r="Q63" s="19"/>
      <c r="R63" s="19"/>
      <c r="S63" s="34">
        <f t="shared" si="3"/>
        <v>41827</v>
      </c>
      <c r="T63" s="34" t="str">
        <f t="shared" si="4"/>
        <v/>
      </c>
      <c r="U63" s="34" t="str">
        <f t="shared" si="5"/>
        <v/>
      </c>
      <c r="V63" s="19"/>
      <c r="W63" s="19"/>
      <c r="X63" s="19"/>
      <c r="Y63" s="19"/>
      <c r="Z63" s="19"/>
      <c r="AA63" s="19"/>
      <c r="AB63" s="19"/>
    </row>
    <row r="64" spans="1:28" s="5" customFormat="1">
      <c r="A64" s="19" t="s">
        <v>4479</v>
      </c>
      <c r="B64" s="19" t="s">
        <v>264</v>
      </c>
      <c r="C64" s="19"/>
      <c r="D64" s="19" t="s">
        <v>2299</v>
      </c>
      <c r="E64" s="34">
        <v>41827</v>
      </c>
      <c r="F64" s="34" t="s">
        <v>6136</v>
      </c>
      <c r="G64" s="19" t="s">
        <v>6136</v>
      </c>
      <c r="H64" s="19">
        <f t="shared" si="8"/>
        <v>1</v>
      </c>
      <c r="I64" s="19"/>
      <c r="J64" s="12" t="s">
        <v>4472</v>
      </c>
      <c r="K64" s="19" t="str">
        <f t="shared" si="7"/>
        <v>x78</v>
      </c>
      <c r="L64" s="19" t="str">
        <f t="shared" si="2"/>
        <v>Life longevity risk</v>
      </c>
      <c r="M64" s="19"/>
      <c r="N64" s="19" t="s">
        <v>359</v>
      </c>
      <c r="O64" s="19"/>
      <c r="P64" s="19"/>
      <c r="Q64" s="19"/>
      <c r="R64" s="19"/>
      <c r="S64" s="34">
        <f t="shared" si="3"/>
        <v>41827</v>
      </c>
      <c r="T64" s="34" t="str">
        <f t="shared" si="4"/>
        <v/>
      </c>
      <c r="U64" s="34" t="str">
        <f t="shared" si="5"/>
        <v/>
      </c>
      <c r="V64" s="19"/>
      <c r="W64" s="19"/>
      <c r="X64" s="19"/>
      <c r="Y64" s="19"/>
      <c r="Z64" s="19"/>
      <c r="AA64" s="19"/>
      <c r="AB64" s="19"/>
    </row>
    <row r="65" spans="1:28" s="5" customFormat="1">
      <c r="A65" s="19" t="s">
        <v>4481</v>
      </c>
      <c r="B65" s="19" t="s">
        <v>265</v>
      </c>
      <c r="C65" s="19"/>
      <c r="D65" s="19" t="s">
        <v>2299</v>
      </c>
      <c r="E65" s="34">
        <v>41827</v>
      </c>
      <c r="F65" s="34" t="s">
        <v>6136</v>
      </c>
      <c r="G65" s="19" t="s">
        <v>6136</v>
      </c>
      <c r="H65" s="19">
        <f t="shared" si="8"/>
        <v>1</v>
      </c>
      <c r="I65" s="19"/>
      <c r="J65" s="12" t="s">
        <v>4474</v>
      </c>
      <c r="K65" s="19" t="str">
        <f t="shared" si="7"/>
        <v>x75</v>
      </c>
      <c r="L65" s="19" t="str">
        <f t="shared" si="2"/>
        <v>Life disability-morbidity risk</v>
      </c>
      <c r="M65" s="19"/>
      <c r="N65" s="19" t="s">
        <v>359</v>
      </c>
      <c r="O65" s="19"/>
      <c r="P65" s="19"/>
      <c r="Q65" s="19"/>
      <c r="R65" s="19"/>
      <c r="S65" s="34">
        <f t="shared" si="3"/>
        <v>41827</v>
      </c>
      <c r="T65" s="34" t="str">
        <f t="shared" si="4"/>
        <v/>
      </c>
      <c r="U65" s="34" t="str">
        <f t="shared" si="5"/>
        <v/>
      </c>
      <c r="V65" s="19"/>
      <c r="W65" s="19"/>
      <c r="X65" s="19"/>
      <c r="Y65" s="19"/>
      <c r="Z65" s="19"/>
      <c r="AA65" s="19"/>
      <c r="AB65" s="19"/>
    </row>
    <row r="66" spans="1:28" s="5" customFormat="1">
      <c r="A66" s="19" t="s">
        <v>4483</v>
      </c>
      <c r="B66" s="19" t="s">
        <v>266</v>
      </c>
      <c r="C66" s="19"/>
      <c r="D66" s="19" t="s">
        <v>2299</v>
      </c>
      <c r="E66" s="34">
        <v>41827</v>
      </c>
      <c r="F66" s="34" t="s">
        <v>6136</v>
      </c>
      <c r="G66" s="19" t="s">
        <v>6136</v>
      </c>
      <c r="H66" s="19">
        <f t="shared" ref="H66:H97" si="12">COUNTIF(J:J,A66)</f>
        <v>1</v>
      </c>
      <c r="I66" s="19"/>
      <c r="J66" s="12" t="s">
        <v>4476</v>
      </c>
      <c r="K66" s="19" t="str">
        <f t="shared" si="7"/>
        <v>x77</v>
      </c>
      <c r="L66" s="19" t="str">
        <f t="shared" si="2"/>
        <v>Life lapse risk</v>
      </c>
      <c r="M66" s="19"/>
      <c r="N66" s="19" t="s">
        <v>359</v>
      </c>
      <c r="O66" s="19"/>
      <c r="P66" s="19"/>
      <c r="Q66" s="19"/>
      <c r="R66" s="19"/>
      <c r="S66" s="34">
        <f t="shared" si="3"/>
        <v>41827</v>
      </c>
      <c r="T66" s="34" t="str">
        <f t="shared" si="4"/>
        <v/>
      </c>
      <c r="U66" s="34" t="str">
        <f t="shared" si="5"/>
        <v/>
      </c>
      <c r="V66" s="19"/>
      <c r="W66" s="19"/>
      <c r="X66" s="19"/>
      <c r="Y66" s="19"/>
      <c r="Z66" s="19"/>
      <c r="AA66" s="19"/>
      <c r="AB66" s="19"/>
    </row>
    <row r="67" spans="1:28" s="5" customFormat="1">
      <c r="A67" s="19" t="s">
        <v>4485</v>
      </c>
      <c r="B67" s="19" t="s">
        <v>267</v>
      </c>
      <c r="C67" s="19"/>
      <c r="D67" s="19" t="s">
        <v>2299</v>
      </c>
      <c r="E67" s="34">
        <v>41827</v>
      </c>
      <c r="F67" s="34" t="s">
        <v>6136</v>
      </c>
      <c r="G67" s="19" t="s">
        <v>6136</v>
      </c>
      <c r="H67" s="19">
        <f t="shared" si="12"/>
        <v>1</v>
      </c>
      <c r="I67" s="19"/>
      <c r="J67" s="13" t="s">
        <v>4478</v>
      </c>
      <c r="K67" s="19" t="str">
        <f t="shared" si="7"/>
        <v>x83</v>
      </c>
      <c r="L67" s="19" t="str">
        <f t="shared" si="2"/>
        <v>Life risk of increase in lapse rates</v>
      </c>
      <c r="M67" s="19"/>
      <c r="N67" s="19"/>
      <c r="O67" s="19"/>
      <c r="P67" s="19"/>
      <c r="Q67" s="19"/>
      <c r="R67" s="19"/>
      <c r="S67" s="34">
        <f t="shared" si="3"/>
        <v>41827</v>
      </c>
      <c r="T67" s="34" t="str">
        <f t="shared" si="4"/>
        <v/>
      </c>
      <c r="U67" s="34" t="str">
        <f t="shared" si="5"/>
        <v/>
      </c>
      <c r="V67" s="19"/>
      <c r="W67" s="19"/>
      <c r="X67" s="19"/>
      <c r="Y67" s="19"/>
      <c r="Z67" s="19"/>
      <c r="AA67" s="19"/>
      <c r="AB67" s="19"/>
    </row>
    <row r="68" spans="1:28" s="5" customFormat="1">
      <c r="A68" s="19" t="s">
        <v>4403</v>
      </c>
      <c r="B68" s="19" t="s">
        <v>268</v>
      </c>
      <c r="C68" s="19"/>
      <c r="D68" s="19" t="s">
        <v>2299</v>
      </c>
      <c r="E68" s="34">
        <v>41827</v>
      </c>
      <c r="F68" s="19"/>
      <c r="G68" s="19" t="s">
        <v>6136</v>
      </c>
      <c r="H68" s="19">
        <f t="shared" si="12"/>
        <v>1</v>
      </c>
      <c r="I68" s="19"/>
      <c r="J68" s="13" t="s">
        <v>4480</v>
      </c>
      <c r="K68" s="19" t="str">
        <f t="shared" si="7"/>
        <v>x82</v>
      </c>
      <c r="L68" s="19" t="str">
        <f t="shared" si="2"/>
        <v>Life risk of decrease in lapse rates</v>
      </c>
      <c r="M68" s="19"/>
      <c r="N68" s="19"/>
      <c r="O68" s="19"/>
      <c r="P68" s="19"/>
      <c r="Q68" s="19"/>
      <c r="R68" s="19"/>
      <c r="S68" s="34">
        <f t="shared" si="3"/>
        <v>41827</v>
      </c>
      <c r="T68" s="34" t="str">
        <f t="shared" si="4"/>
        <v/>
      </c>
      <c r="U68" s="34" t="str">
        <f t="shared" si="5"/>
        <v/>
      </c>
      <c r="V68" s="19"/>
      <c r="W68" s="19"/>
      <c r="X68" s="19"/>
      <c r="Y68" s="19"/>
      <c r="Z68" s="19"/>
      <c r="AA68" s="19"/>
      <c r="AB68" s="19"/>
    </row>
    <row r="69" spans="1:28" s="5" customFormat="1">
      <c r="A69" s="19" t="s">
        <v>4466</v>
      </c>
      <c r="B69" s="19" t="s">
        <v>269</v>
      </c>
      <c r="C69" s="19"/>
      <c r="D69" s="19" t="s">
        <v>2299</v>
      </c>
      <c r="E69" s="34">
        <v>41827</v>
      </c>
      <c r="F69" s="34">
        <v>41639</v>
      </c>
      <c r="G69" s="19" t="s">
        <v>6136</v>
      </c>
      <c r="H69" s="19">
        <f t="shared" si="12"/>
        <v>1</v>
      </c>
      <c r="I69" s="19"/>
      <c r="J69" s="13" t="s">
        <v>4482</v>
      </c>
      <c r="K69" s="19" t="str">
        <f t="shared" si="7"/>
        <v>x79</v>
      </c>
      <c r="L69" s="19" t="str">
        <f t="shared" si="2"/>
        <v>Life mass lapse risk</v>
      </c>
      <c r="M69" s="19"/>
      <c r="N69" s="19"/>
      <c r="O69" s="19"/>
      <c r="P69" s="19"/>
      <c r="Q69" s="19"/>
      <c r="R69" s="19"/>
      <c r="S69" s="34">
        <f t="shared" si="3"/>
        <v>41827</v>
      </c>
      <c r="T69" s="34" t="str">
        <f t="shared" si="4"/>
        <v/>
      </c>
      <c r="U69" s="34" t="str">
        <f t="shared" si="5"/>
        <v/>
      </c>
      <c r="V69" s="19"/>
      <c r="W69" s="19"/>
      <c r="X69" s="19"/>
      <c r="Y69" s="19"/>
      <c r="Z69" s="19"/>
      <c r="AA69" s="19"/>
      <c r="AB69" s="19"/>
    </row>
    <row r="70" spans="1:28" s="5" customFormat="1">
      <c r="A70" s="19" t="s">
        <v>4434</v>
      </c>
      <c r="B70" s="19" t="s">
        <v>270</v>
      </c>
      <c r="C70" s="19"/>
      <c r="D70" s="19" t="s">
        <v>2299</v>
      </c>
      <c r="E70" s="34">
        <v>41827</v>
      </c>
      <c r="F70" s="34" t="s">
        <v>6136</v>
      </c>
      <c r="G70" s="19" t="s">
        <v>6136</v>
      </c>
      <c r="H70" s="19">
        <f t="shared" si="12"/>
        <v>1</v>
      </c>
      <c r="I70" s="19"/>
      <c r="J70" s="12" t="s">
        <v>4484</v>
      </c>
      <c r="K70" s="19" t="str">
        <f t="shared" si="7"/>
        <v>x76</v>
      </c>
      <c r="L70" s="19" t="str">
        <f t="shared" ref="L70:L133" si="13">J70</f>
        <v>Life expense risk</v>
      </c>
      <c r="M70" s="19"/>
      <c r="N70" s="19" t="s">
        <v>359</v>
      </c>
      <c r="O70" s="19"/>
      <c r="P70" s="19"/>
      <c r="Q70" s="19"/>
      <c r="R70" s="19"/>
      <c r="S70" s="34">
        <f t="shared" ref="S70:S133" si="14">VLOOKUP(J70,A:G,5,FALSE)</f>
        <v>41827</v>
      </c>
      <c r="T70" s="34" t="str">
        <f t="shared" ref="T70:T133" si="15">IF(VLOOKUP(J70,A:G,6,FALSE)=0,"",VLOOKUP(J70,A:G,6,FALSE))</f>
        <v/>
      </c>
      <c r="U70" s="34" t="str">
        <f t="shared" ref="U70:U133" si="16">IF(VLOOKUP(J70,A:G,7,FALSE)=0,"",VLOOKUP(J70,A:G,7,FALSE))</f>
        <v/>
      </c>
      <c r="V70" s="19"/>
      <c r="W70" s="19"/>
      <c r="X70" s="19"/>
      <c r="Y70" s="19"/>
      <c r="Z70" s="19"/>
      <c r="AA70" s="19"/>
      <c r="AB70" s="19"/>
    </row>
    <row r="71" spans="1:28" s="5" customFormat="1">
      <c r="A71" s="19" t="s">
        <v>4441</v>
      </c>
      <c r="B71" s="19" t="s">
        <v>271</v>
      </c>
      <c r="C71" s="19"/>
      <c r="D71" s="19" t="s">
        <v>2299</v>
      </c>
      <c r="E71" s="34">
        <v>41827</v>
      </c>
      <c r="F71" s="34" t="s">
        <v>6136</v>
      </c>
      <c r="G71" s="19" t="s">
        <v>6136</v>
      </c>
      <c r="H71" s="19">
        <f t="shared" si="12"/>
        <v>1</v>
      </c>
      <c r="I71" s="19"/>
      <c r="J71" s="12" t="s">
        <v>4486</v>
      </c>
      <c r="K71" s="19" t="str">
        <f t="shared" si="7"/>
        <v>x81</v>
      </c>
      <c r="L71" s="19" t="str">
        <f t="shared" si="13"/>
        <v>Life revision risk</v>
      </c>
      <c r="M71" s="19"/>
      <c r="N71" s="19" t="s">
        <v>359</v>
      </c>
      <c r="O71" s="19"/>
      <c r="P71" s="19"/>
      <c r="Q71" s="19"/>
      <c r="R71" s="19"/>
      <c r="S71" s="34">
        <f t="shared" si="14"/>
        <v>41827</v>
      </c>
      <c r="T71" s="34" t="str">
        <f t="shared" si="15"/>
        <v/>
      </c>
      <c r="U71" s="34" t="str">
        <f t="shared" si="16"/>
        <v/>
      </c>
      <c r="V71" s="19"/>
      <c r="W71" s="19"/>
      <c r="X71" s="19"/>
      <c r="Y71" s="19"/>
      <c r="Z71" s="19"/>
      <c r="AA71" s="19"/>
      <c r="AB71" s="19"/>
    </row>
    <row r="72" spans="1:28" s="5" customFormat="1">
      <c r="A72" s="19" t="s">
        <v>4440</v>
      </c>
      <c r="B72" s="19" t="s">
        <v>272</v>
      </c>
      <c r="C72" s="19"/>
      <c r="D72" s="19" t="s">
        <v>2299</v>
      </c>
      <c r="E72" s="34">
        <v>41827</v>
      </c>
      <c r="F72" s="34" t="s">
        <v>6136</v>
      </c>
      <c r="G72" s="19" t="s">
        <v>6136</v>
      </c>
      <c r="H72" s="19">
        <f t="shared" si="12"/>
        <v>1</v>
      </c>
      <c r="I72" s="19"/>
      <c r="J72" s="12" t="s">
        <v>4487</v>
      </c>
      <c r="K72" s="19" t="str">
        <f t="shared" si="7"/>
        <v>x74</v>
      </c>
      <c r="L72" s="19" t="str">
        <f t="shared" si="13"/>
        <v>Life catastrophe risk</v>
      </c>
      <c r="M72" s="19"/>
      <c r="N72" s="19" t="s">
        <v>359</v>
      </c>
      <c r="O72" s="19"/>
      <c r="P72" s="19"/>
      <c r="Q72" s="19"/>
      <c r="R72" s="19"/>
      <c r="S72" s="34">
        <f t="shared" si="14"/>
        <v>41827</v>
      </c>
      <c r="T72" s="34" t="str">
        <f t="shared" si="15"/>
        <v/>
      </c>
      <c r="U72" s="34" t="str">
        <f t="shared" si="16"/>
        <v/>
      </c>
      <c r="V72" s="19"/>
      <c r="W72" s="19"/>
      <c r="X72" s="19"/>
      <c r="Y72" s="19"/>
      <c r="Z72" s="19"/>
      <c r="AA72" s="19"/>
      <c r="AB72" s="19"/>
    </row>
    <row r="73" spans="1:28" s="5" customFormat="1">
      <c r="A73" s="19" t="s">
        <v>4442</v>
      </c>
      <c r="B73" s="19" t="s">
        <v>273</v>
      </c>
      <c r="C73" s="19"/>
      <c r="D73" s="19" t="s">
        <v>2299</v>
      </c>
      <c r="E73" s="34">
        <v>41827</v>
      </c>
      <c r="F73" s="34" t="s">
        <v>6136</v>
      </c>
      <c r="G73" s="19" t="s">
        <v>6136</v>
      </c>
      <c r="H73" s="19">
        <f t="shared" si="12"/>
        <v>1</v>
      </c>
      <c r="I73" s="19"/>
      <c r="J73" s="11" t="s">
        <v>4485</v>
      </c>
      <c r="K73" s="19" t="str">
        <f t="shared" si="7"/>
        <v>x65</v>
      </c>
      <c r="L73" s="19" t="str">
        <f t="shared" si="13"/>
        <v>Health underwriting risk</v>
      </c>
      <c r="M73" s="19" t="s">
        <v>358</v>
      </c>
      <c r="N73" s="19" t="s">
        <v>359</v>
      </c>
      <c r="O73" s="19"/>
      <c r="P73" s="19"/>
      <c r="Q73" s="19"/>
      <c r="R73" s="19"/>
      <c r="S73" s="34">
        <f t="shared" si="14"/>
        <v>41827</v>
      </c>
      <c r="T73" s="34" t="str">
        <f t="shared" si="15"/>
        <v/>
      </c>
      <c r="U73" s="34" t="str">
        <f t="shared" si="16"/>
        <v/>
      </c>
      <c r="V73" s="19"/>
      <c r="W73" s="19"/>
      <c r="X73" s="19"/>
      <c r="Y73" s="19"/>
      <c r="Z73" s="19"/>
      <c r="AA73" s="19"/>
      <c r="AB73" s="19"/>
    </row>
    <row r="74" spans="1:28" s="5" customFormat="1">
      <c r="A74" s="19" t="s">
        <v>27</v>
      </c>
      <c r="B74" s="19" t="s">
        <v>274</v>
      </c>
      <c r="C74" s="19"/>
      <c r="D74" s="19" t="s">
        <v>2299</v>
      </c>
      <c r="E74" s="34">
        <v>41827</v>
      </c>
      <c r="F74" s="34" t="s">
        <v>6136</v>
      </c>
      <c r="G74" s="19" t="s">
        <v>6136</v>
      </c>
      <c r="H74" s="19">
        <f t="shared" si="12"/>
        <v>1</v>
      </c>
      <c r="I74" s="19"/>
      <c r="J74" s="12" t="s">
        <v>4488</v>
      </c>
      <c r="K74" s="19" t="str">
        <f t="shared" si="7"/>
        <v>x139</v>
      </c>
      <c r="L74" s="19" t="str">
        <f t="shared" si="13"/>
        <v>SLT health underwriting risk</v>
      </c>
      <c r="M74" s="19" t="s">
        <v>358</v>
      </c>
      <c r="N74" s="19" t="s">
        <v>359</v>
      </c>
      <c r="O74" s="19"/>
      <c r="P74" s="19"/>
      <c r="Q74" s="19"/>
      <c r="R74" s="19"/>
      <c r="S74" s="34">
        <f t="shared" si="14"/>
        <v>41827</v>
      </c>
      <c r="T74" s="34" t="str">
        <f t="shared" si="15"/>
        <v/>
      </c>
      <c r="U74" s="34" t="str">
        <f t="shared" si="16"/>
        <v/>
      </c>
      <c r="V74" s="19"/>
      <c r="W74" s="19"/>
      <c r="X74" s="19"/>
      <c r="Y74" s="19"/>
      <c r="Z74" s="19"/>
      <c r="AA74" s="19"/>
      <c r="AB74" s="19"/>
    </row>
    <row r="75" spans="1:28" s="5" customFormat="1">
      <c r="A75" s="19" t="s">
        <v>4490</v>
      </c>
      <c r="B75" s="19" t="s">
        <v>275</v>
      </c>
      <c r="C75" s="19"/>
      <c r="D75" s="19" t="s">
        <v>2299</v>
      </c>
      <c r="E75" s="34">
        <v>41827</v>
      </c>
      <c r="F75" s="34" t="s">
        <v>6136</v>
      </c>
      <c r="G75" s="19" t="s">
        <v>6136</v>
      </c>
      <c r="H75" s="19">
        <f t="shared" si="12"/>
        <v>1</v>
      </c>
      <c r="I75" s="19"/>
      <c r="J75" s="13" t="s">
        <v>4469</v>
      </c>
      <c r="K75" s="19" t="str">
        <f t="shared" si="7"/>
        <v>x57</v>
      </c>
      <c r="L75" s="19" t="str">
        <f t="shared" si="13"/>
        <v>Health mortality risk</v>
      </c>
      <c r="M75" s="19"/>
      <c r="N75" s="19" t="s">
        <v>359</v>
      </c>
      <c r="O75" s="19"/>
      <c r="P75" s="19"/>
      <c r="Q75" s="19"/>
      <c r="R75" s="19"/>
      <c r="S75" s="34">
        <f t="shared" si="14"/>
        <v>41827</v>
      </c>
      <c r="T75" s="34" t="str">
        <f t="shared" si="15"/>
        <v/>
      </c>
      <c r="U75" s="34" t="str">
        <f t="shared" si="16"/>
        <v/>
      </c>
      <c r="V75" s="19"/>
      <c r="W75" s="19"/>
      <c r="X75" s="19"/>
      <c r="Y75" s="19"/>
      <c r="Z75" s="19"/>
      <c r="AA75" s="19"/>
      <c r="AB75" s="19"/>
    </row>
    <row r="76" spans="1:28" s="5" customFormat="1">
      <c r="A76" s="19" t="s">
        <v>4487</v>
      </c>
      <c r="B76" s="19" t="s">
        <v>276</v>
      </c>
      <c r="C76" s="19"/>
      <c r="D76" s="19" t="s">
        <v>2299</v>
      </c>
      <c r="E76" s="34">
        <v>41827</v>
      </c>
      <c r="F76" s="34" t="s">
        <v>6136</v>
      </c>
      <c r="G76" s="19" t="s">
        <v>6136</v>
      </c>
      <c r="H76" s="19">
        <f t="shared" si="12"/>
        <v>1</v>
      </c>
      <c r="I76" s="19"/>
      <c r="J76" s="13" t="s">
        <v>4458</v>
      </c>
      <c r="K76" s="19" t="str">
        <f t="shared" si="7"/>
        <v>x50</v>
      </c>
      <c r="L76" s="19" t="str">
        <f t="shared" si="13"/>
        <v>Health longevity risk</v>
      </c>
      <c r="M76" s="19"/>
      <c r="N76" s="19" t="s">
        <v>359</v>
      </c>
      <c r="O76" s="19"/>
      <c r="P76" s="19"/>
      <c r="Q76" s="19"/>
      <c r="R76" s="19"/>
      <c r="S76" s="34">
        <f t="shared" si="14"/>
        <v>41827</v>
      </c>
      <c r="T76" s="34" t="str">
        <f t="shared" si="15"/>
        <v/>
      </c>
      <c r="U76" s="34" t="str">
        <f t="shared" si="16"/>
        <v/>
      </c>
      <c r="V76" s="19"/>
      <c r="W76" s="19"/>
      <c r="X76" s="19"/>
      <c r="Y76" s="19"/>
      <c r="Z76" s="19"/>
      <c r="AA76" s="19"/>
      <c r="AB76" s="19"/>
    </row>
    <row r="77" spans="1:28" s="5" customFormat="1">
      <c r="A77" s="19" t="s">
        <v>4474</v>
      </c>
      <c r="B77" s="19" t="s">
        <v>277</v>
      </c>
      <c r="C77" s="19"/>
      <c r="D77" s="19" t="s">
        <v>2299</v>
      </c>
      <c r="E77" s="34">
        <v>41827</v>
      </c>
      <c r="F77" s="34" t="s">
        <v>6136</v>
      </c>
      <c r="G77" s="19" t="s">
        <v>6136</v>
      </c>
      <c r="H77" s="19">
        <f t="shared" si="12"/>
        <v>1</v>
      </c>
      <c r="I77" s="19"/>
      <c r="J77" s="13" t="s">
        <v>4456</v>
      </c>
      <c r="K77" s="19" t="str">
        <f t="shared" si="7"/>
        <v>x48</v>
      </c>
      <c r="L77" s="19" t="str">
        <f t="shared" si="13"/>
        <v>Health disability-morbidity risk</v>
      </c>
      <c r="M77" s="19" t="s">
        <v>358</v>
      </c>
      <c r="N77" s="19" t="s">
        <v>359</v>
      </c>
      <c r="O77" s="19"/>
      <c r="P77" s="19"/>
      <c r="Q77" s="19"/>
      <c r="R77" s="19"/>
      <c r="S77" s="34">
        <f t="shared" si="14"/>
        <v>41827</v>
      </c>
      <c r="T77" s="34" t="str">
        <f t="shared" si="15"/>
        <v/>
      </c>
      <c r="U77" s="34" t="str">
        <f t="shared" si="16"/>
        <v/>
      </c>
      <c r="V77" s="19"/>
      <c r="W77" s="19"/>
      <c r="X77" s="19"/>
      <c r="Y77" s="19"/>
      <c r="Z77" s="19"/>
      <c r="AA77" s="19"/>
      <c r="AB77" s="19"/>
    </row>
    <row r="78" spans="1:28" s="5" customFormat="1">
      <c r="A78" s="19" t="s">
        <v>4484</v>
      </c>
      <c r="B78" s="19" t="s">
        <v>278</v>
      </c>
      <c r="C78" s="19"/>
      <c r="D78" s="19" t="s">
        <v>2299</v>
      </c>
      <c r="E78" s="34">
        <v>41827</v>
      </c>
      <c r="F78" s="34" t="s">
        <v>6136</v>
      </c>
      <c r="G78" s="19" t="s">
        <v>6136</v>
      </c>
      <c r="H78" s="19">
        <f t="shared" si="12"/>
        <v>1</v>
      </c>
      <c r="I78" s="19"/>
      <c r="J78" s="62" t="s">
        <v>7433</v>
      </c>
      <c r="K78" s="19" t="str">
        <f>VLOOKUP(J78,$A$2:$B$160,2,0)</f>
        <v>x154</v>
      </c>
      <c r="L78" s="19" t="str">
        <f t="shared" si="13"/>
        <v>Health disability-morbidity risk [medical expenses]</v>
      </c>
      <c r="M78" s="19"/>
      <c r="N78" s="19" t="s">
        <v>359</v>
      </c>
      <c r="O78" s="19"/>
      <c r="P78" s="19"/>
      <c r="Q78" s="19"/>
      <c r="R78" s="19"/>
      <c r="S78" s="34">
        <f t="shared" si="14"/>
        <v>42277</v>
      </c>
      <c r="T78" s="34" t="str">
        <f t="shared" si="15"/>
        <v/>
      </c>
      <c r="U78" s="34" t="str">
        <f t="shared" si="16"/>
        <v/>
      </c>
      <c r="V78" s="19"/>
      <c r="W78" s="19"/>
      <c r="X78" s="19"/>
      <c r="Y78" s="19"/>
      <c r="Z78" s="19"/>
      <c r="AA78" s="19"/>
      <c r="AB78" s="19"/>
    </row>
    <row r="79" spans="1:28" s="5" customFormat="1">
      <c r="A79" s="19" t="s">
        <v>4476</v>
      </c>
      <c r="B79" s="19" t="s">
        <v>279</v>
      </c>
      <c r="C79" s="19"/>
      <c r="D79" s="19" t="s">
        <v>2299</v>
      </c>
      <c r="E79" s="34">
        <v>41827</v>
      </c>
      <c r="F79" s="34" t="s">
        <v>6136</v>
      </c>
      <c r="G79" s="19" t="s">
        <v>6136</v>
      </c>
      <c r="H79" s="19">
        <f t="shared" si="12"/>
        <v>1</v>
      </c>
      <c r="I79" s="19"/>
      <c r="J79" s="62" t="s">
        <v>7434</v>
      </c>
      <c r="K79" s="19" t="str">
        <f>VLOOKUP(J79,$A$2:$B$160,2,0)</f>
        <v>x155</v>
      </c>
      <c r="L79" s="19" t="str">
        <f t="shared" si="13"/>
        <v>Health disability-morbidity risk [income protection]</v>
      </c>
      <c r="M79" s="19"/>
      <c r="N79" s="19" t="s">
        <v>359</v>
      </c>
      <c r="O79" s="19"/>
      <c r="P79" s="19"/>
      <c r="Q79" s="19"/>
      <c r="R79" s="19"/>
      <c r="S79" s="34">
        <f t="shared" si="14"/>
        <v>42277</v>
      </c>
      <c r="T79" s="34" t="str">
        <f t="shared" si="15"/>
        <v/>
      </c>
      <c r="U79" s="34" t="str">
        <f t="shared" si="16"/>
        <v/>
      </c>
      <c r="V79" s="19"/>
      <c r="W79" s="19"/>
      <c r="X79" s="19"/>
      <c r="Y79" s="19"/>
      <c r="Z79" s="19"/>
      <c r="AA79" s="19"/>
      <c r="AB79" s="19"/>
    </row>
    <row r="80" spans="1:28" s="5" customFormat="1">
      <c r="A80" s="19" t="s">
        <v>4472</v>
      </c>
      <c r="B80" s="19" t="s">
        <v>280</v>
      </c>
      <c r="C80" s="19"/>
      <c r="D80" s="19" t="s">
        <v>2299</v>
      </c>
      <c r="E80" s="34">
        <v>41827</v>
      </c>
      <c r="F80" s="34" t="s">
        <v>6136</v>
      </c>
      <c r="G80" s="19" t="s">
        <v>6136</v>
      </c>
      <c r="H80" s="19">
        <f t="shared" si="12"/>
        <v>1</v>
      </c>
      <c r="I80" s="19"/>
      <c r="J80" s="13" t="s">
        <v>4489</v>
      </c>
      <c r="K80" s="19" t="str">
        <f t="shared" si="7"/>
        <v>x136</v>
      </c>
      <c r="L80" s="19" t="str">
        <f t="shared" si="13"/>
        <v>SLT health lapse risk</v>
      </c>
      <c r="M80" s="19"/>
      <c r="N80" s="19" t="s">
        <v>359</v>
      </c>
      <c r="O80" s="19"/>
      <c r="P80" s="19"/>
      <c r="Q80" s="19"/>
      <c r="R80" s="19"/>
      <c r="S80" s="34">
        <f t="shared" si="14"/>
        <v>41827</v>
      </c>
      <c r="T80" s="34" t="str">
        <f t="shared" si="15"/>
        <v/>
      </c>
      <c r="U80" s="34" t="str">
        <f t="shared" si="16"/>
        <v/>
      </c>
      <c r="V80" s="19"/>
      <c r="W80" s="19"/>
      <c r="X80" s="19"/>
      <c r="Y80" s="19"/>
      <c r="Z80" s="19"/>
      <c r="AA80" s="19"/>
      <c r="AB80" s="19"/>
    </row>
    <row r="81" spans="1:28" s="5" customFormat="1">
      <c r="A81" s="19" t="s">
        <v>4482</v>
      </c>
      <c r="B81" s="19" t="s">
        <v>281</v>
      </c>
      <c r="C81" s="19"/>
      <c r="D81" s="19" t="s">
        <v>2299</v>
      </c>
      <c r="E81" s="34">
        <v>41827</v>
      </c>
      <c r="F81" s="34" t="s">
        <v>6136</v>
      </c>
      <c r="G81" s="19" t="s">
        <v>6136</v>
      </c>
      <c r="H81" s="19">
        <f t="shared" si="12"/>
        <v>1</v>
      </c>
      <c r="I81" s="19"/>
      <c r="J81" s="62" t="s">
        <v>4491</v>
      </c>
      <c r="K81" s="19" t="str">
        <f t="shared" si="7"/>
        <v>x138</v>
      </c>
      <c r="L81" s="19" t="str">
        <f t="shared" si="13"/>
        <v>SLT health risk of increase in lapse rates</v>
      </c>
      <c r="M81" s="19"/>
      <c r="N81" s="19"/>
      <c r="O81" s="19"/>
      <c r="P81" s="19"/>
      <c r="Q81" s="19"/>
      <c r="R81" s="19"/>
      <c r="S81" s="34">
        <f t="shared" si="14"/>
        <v>41827</v>
      </c>
      <c r="T81" s="34" t="str">
        <f t="shared" si="15"/>
        <v/>
      </c>
      <c r="U81" s="34" t="str">
        <f t="shared" si="16"/>
        <v/>
      </c>
      <c r="V81" s="19"/>
      <c r="W81" s="19"/>
      <c r="X81" s="19"/>
      <c r="Y81" s="19"/>
      <c r="Z81" s="19"/>
      <c r="AA81" s="19"/>
      <c r="AB81" s="19"/>
    </row>
    <row r="82" spans="1:28" s="5" customFormat="1">
      <c r="A82" s="19" t="s">
        <v>4470</v>
      </c>
      <c r="B82" s="19" t="s">
        <v>282</v>
      </c>
      <c r="C82" s="19"/>
      <c r="D82" s="19" t="s">
        <v>2299</v>
      </c>
      <c r="E82" s="34">
        <v>41827</v>
      </c>
      <c r="F82" s="34" t="s">
        <v>6136</v>
      </c>
      <c r="G82" s="19" t="s">
        <v>6136</v>
      </c>
      <c r="H82" s="19">
        <f t="shared" si="12"/>
        <v>1</v>
      </c>
      <c r="I82" s="19"/>
      <c r="J82" s="62" t="s">
        <v>4492</v>
      </c>
      <c r="K82" s="19" t="str">
        <f t="shared" si="7"/>
        <v>x137</v>
      </c>
      <c r="L82" s="19" t="str">
        <f t="shared" si="13"/>
        <v>SLT health risk of decrease in lapse rates</v>
      </c>
      <c r="M82" s="19"/>
      <c r="N82" s="19"/>
      <c r="O82" s="19"/>
      <c r="P82" s="19"/>
      <c r="Q82" s="19"/>
      <c r="R82" s="19"/>
      <c r="S82" s="34">
        <f t="shared" si="14"/>
        <v>41827</v>
      </c>
      <c r="T82" s="34" t="str">
        <f t="shared" si="15"/>
        <v/>
      </c>
      <c r="U82" s="34" t="str">
        <f t="shared" si="16"/>
        <v/>
      </c>
      <c r="V82" s="19"/>
      <c r="W82" s="19"/>
      <c r="X82" s="19"/>
      <c r="Y82" s="19"/>
      <c r="Z82" s="19"/>
      <c r="AA82" s="19"/>
      <c r="AB82" s="19"/>
    </row>
    <row r="83" spans="1:28" s="5" customFormat="1">
      <c r="A83" s="19" t="s">
        <v>4486</v>
      </c>
      <c r="B83" s="19" t="s">
        <v>283</v>
      </c>
      <c r="C83" s="19"/>
      <c r="D83" s="19" t="s">
        <v>2299</v>
      </c>
      <c r="E83" s="34">
        <v>41827</v>
      </c>
      <c r="F83" s="34" t="s">
        <v>6136</v>
      </c>
      <c r="G83" s="19" t="s">
        <v>6136</v>
      </c>
      <c r="H83" s="19">
        <f t="shared" si="12"/>
        <v>1</v>
      </c>
      <c r="I83" s="19"/>
      <c r="J83" s="62" t="s">
        <v>4493</v>
      </c>
      <c r="K83" s="19" t="str">
        <f t="shared" si="7"/>
        <v>x140</v>
      </c>
      <c r="L83" s="19" t="str">
        <f t="shared" si="13"/>
        <v>SLT health mass lapse risk</v>
      </c>
      <c r="M83" s="19"/>
      <c r="N83" s="19"/>
      <c r="O83" s="19"/>
      <c r="P83" s="19"/>
      <c r="Q83" s="19"/>
      <c r="R83" s="19"/>
      <c r="S83" s="34">
        <f t="shared" si="14"/>
        <v>41827</v>
      </c>
      <c r="T83" s="34" t="str">
        <f t="shared" si="15"/>
        <v/>
      </c>
      <c r="U83" s="34" t="str">
        <f t="shared" si="16"/>
        <v/>
      </c>
      <c r="V83" s="19"/>
      <c r="W83" s="19"/>
      <c r="X83" s="19"/>
      <c r="Y83" s="19"/>
      <c r="Z83" s="19"/>
      <c r="AA83" s="19"/>
      <c r="AB83" s="19"/>
    </row>
    <row r="84" spans="1:28" s="5" customFormat="1">
      <c r="A84" s="19" t="s">
        <v>4480</v>
      </c>
      <c r="B84" s="19" t="s">
        <v>284</v>
      </c>
      <c r="C84" s="19"/>
      <c r="D84" s="19" t="s">
        <v>2299</v>
      </c>
      <c r="E84" s="34">
        <v>41827</v>
      </c>
      <c r="F84" s="34" t="s">
        <v>6136</v>
      </c>
      <c r="G84" s="19" t="s">
        <v>6136</v>
      </c>
      <c r="H84" s="19">
        <f t="shared" si="12"/>
        <v>1</v>
      </c>
      <c r="I84" s="19"/>
      <c r="J84" s="13" t="s">
        <v>4457</v>
      </c>
      <c r="K84" s="19" t="str">
        <f t="shared" si="7"/>
        <v>x49</v>
      </c>
      <c r="L84" s="19" t="str">
        <f t="shared" si="13"/>
        <v>Health expense risk</v>
      </c>
      <c r="M84" s="19"/>
      <c r="N84" s="19" t="s">
        <v>359</v>
      </c>
      <c r="O84" s="19"/>
      <c r="P84" s="19"/>
      <c r="Q84" s="19"/>
      <c r="R84" s="19"/>
      <c r="S84" s="34">
        <f t="shared" si="14"/>
        <v>41827</v>
      </c>
      <c r="T84" s="34" t="str">
        <f t="shared" si="15"/>
        <v/>
      </c>
      <c r="U84" s="34" t="str">
        <f t="shared" si="16"/>
        <v/>
      </c>
      <c r="V84" s="19"/>
      <c r="W84" s="19"/>
      <c r="X84" s="19"/>
      <c r="Y84" s="19"/>
      <c r="Z84" s="19"/>
      <c r="AA84" s="19"/>
      <c r="AB84" s="19"/>
    </row>
    <row r="85" spans="1:28" s="5" customFormat="1">
      <c r="A85" s="19" t="s">
        <v>4478</v>
      </c>
      <c r="B85" s="19" t="s">
        <v>285</v>
      </c>
      <c r="C85" s="19"/>
      <c r="D85" s="19" t="s">
        <v>2299</v>
      </c>
      <c r="E85" s="34">
        <v>41827</v>
      </c>
      <c r="F85" s="34" t="s">
        <v>6136</v>
      </c>
      <c r="G85" s="19" t="s">
        <v>6136</v>
      </c>
      <c r="H85" s="19">
        <f t="shared" si="12"/>
        <v>1</v>
      </c>
      <c r="I85" s="19"/>
      <c r="J85" s="13" t="s">
        <v>4483</v>
      </c>
      <c r="K85" s="19" t="str">
        <f t="shared" si="7"/>
        <v>x64</v>
      </c>
      <c r="L85" s="19" t="str">
        <f t="shared" si="13"/>
        <v>Health revision risk</v>
      </c>
      <c r="M85" s="19"/>
      <c r="N85" s="19" t="s">
        <v>359</v>
      </c>
      <c r="O85" s="19"/>
      <c r="P85" s="19"/>
      <c r="Q85" s="19"/>
      <c r="R85" s="19"/>
      <c r="S85" s="34">
        <f t="shared" si="14"/>
        <v>41827</v>
      </c>
      <c r="T85" s="34" t="str">
        <f t="shared" si="15"/>
        <v/>
      </c>
      <c r="U85" s="34" t="str">
        <f t="shared" si="16"/>
        <v/>
      </c>
      <c r="V85" s="19"/>
      <c r="W85" s="19"/>
      <c r="X85" s="19"/>
      <c r="Y85" s="19"/>
      <c r="Z85" s="19"/>
      <c r="AA85" s="19"/>
      <c r="AB85" s="19"/>
    </row>
    <row r="86" spans="1:28" s="5" customFormat="1">
      <c r="A86" s="19" t="s">
        <v>4468</v>
      </c>
      <c r="B86" s="19" t="s">
        <v>286</v>
      </c>
      <c r="C86" s="19"/>
      <c r="D86" s="19" t="s">
        <v>2299</v>
      </c>
      <c r="E86" s="34">
        <v>41827</v>
      </c>
      <c r="F86" s="34" t="s">
        <v>6136</v>
      </c>
      <c r="G86" s="19" t="s">
        <v>6136</v>
      </c>
      <c r="H86" s="19">
        <f t="shared" si="12"/>
        <v>1</v>
      </c>
      <c r="I86" s="19"/>
      <c r="J86" s="12" t="s">
        <v>4494</v>
      </c>
      <c r="K86" s="19" t="str">
        <f t="shared" si="7"/>
        <v>x120</v>
      </c>
      <c r="L86" s="19" t="str">
        <f t="shared" si="13"/>
        <v>NSLT health underwriting risk</v>
      </c>
      <c r="M86" s="19" t="s">
        <v>358</v>
      </c>
      <c r="N86" s="19" t="s">
        <v>359</v>
      </c>
      <c r="O86" s="19"/>
      <c r="P86" s="19"/>
      <c r="Q86" s="19"/>
      <c r="R86" s="19"/>
      <c r="S86" s="34">
        <f t="shared" si="14"/>
        <v>41827</v>
      </c>
      <c r="T86" s="34">
        <f t="shared" si="15"/>
        <v>41639</v>
      </c>
      <c r="U86" s="34" t="str">
        <f t="shared" si="16"/>
        <v/>
      </c>
      <c r="V86" s="19"/>
      <c r="W86" s="19"/>
      <c r="X86" s="19"/>
      <c r="Y86" s="19"/>
      <c r="Z86" s="19"/>
      <c r="AA86" s="19"/>
      <c r="AB86" s="19"/>
    </row>
    <row r="87" spans="1:28" s="5" customFormat="1">
      <c r="A87" s="19" t="s">
        <v>4499</v>
      </c>
      <c r="B87" s="19" t="s">
        <v>287</v>
      </c>
      <c r="C87" s="19"/>
      <c r="D87" s="19" t="s">
        <v>2299</v>
      </c>
      <c r="E87" s="34">
        <v>41827</v>
      </c>
      <c r="F87" s="34" t="s">
        <v>6136</v>
      </c>
      <c r="G87" s="19" t="s">
        <v>6136</v>
      </c>
      <c r="H87" s="19">
        <f t="shared" si="12"/>
        <v>1</v>
      </c>
      <c r="I87" s="19"/>
      <c r="J87" s="13" t="s">
        <v>4495</v>
      </c>
      <c r="K87" s="19" t="str">
        <f t="shared" si="7"/>
        <v>x117</v>
      </c>
      <c r="L87" s="19" t="str">
        <f t="shared" si="13"/>
        <v>NSLT health premium and reserve risk</v>
      </c>
      <c r="M87" s="19"/>
      <c r="N87" s="19"/>
      <c r="O87" s="19"/>
      <c r="P87" s="19"/>
      <c r="Q87" s="19"/>
      <c r="R87" s="19"/>
      <c r="S87" s="34">
        <f t="shared" si="14"/>
        <v>41827</v>
      </c>
      <c r="T87" s="34" t="str">
        <f t="shared" si="15"/>
        <v/>
      </c>
      <c r="U87" s="34" t="str">
        <f t="shared" si="16"/>
        <v/>
      </c>
      <c r="V87" s="19"/>
      <c r="W87" s="19"/>
      <c r="X87" s="19"/>
      <c r="Y87" s="19"/>
      <c r="Z87" s="19"/>
      <c r="AA87" s="19"/>
      <c r="AB87" s="19"/>
    </row>
    <row r="88" spans="1:28" s="5" customFormat="1">
      <c r="A88" s="19" t="s">
        <v>4500</v>
      </c>
      <c r="B88" s="19" t="s">
        <v>288</v>
      </c>
      <c r="C88" s="19"/>
      <c r="D88" s="19" t="s">
        <v>2299</v>
      </c>
      <c r="E88" s="34">
        <v>41827</v>
      </c>
      <c r="F88" s="34" t="s">
        <v>6136</v>
      </c>
      <c r="G88" s="19" t="s">
        <v>6136</v>
      </c>
      <c r="H88" s="19">
        <f t="shared" si="12"/>
        <v>1</v>
      </c>
      <c r="I88" s="19"/>
      <c r="J88" s="62" t="s">
        <v>4496</v>
      </c>
      <c r="K88" s="19" t="str">
        <f t="shared" si="7"/>
        <v>x118</v>
      </c>
      <c r="L88" s="19" t="str">
        <f t="shared" si="13"/>
        <v>NSLT health premium risk</v>
      </c>
      <c r="M88" s="19"/>
      <c r="N88" s="19"/>
      <c r="O88" s="19"/>
      <c r="P88" s="19"/>
      <c r="Q88" s="19"/>
      <c r="R88" s="19"/>
      <c r="S88" s="34">
        <f t="shared" si="14"/>
        <v>41827</v>
      </c>
      <c r="T88" s="34" t="str">
        <f t="shared" si="15"/>
        <v/>
      </c>
      <c r="U88" s="34" t="str">
        <f t="shared" si="16"/>
        <v/>
      </c>
      <c r="V88" s="19"/>
      <c r="W88" s="19"/>
      <c r="X88" s="19"/>
      <c r="Y88" s="19"/>
      <c r="Z88" s="19"/>
      <c r="AA88" s="19"/>
      <c r="AB88" s="19"/>
    </row>
    <row r="89" spans="1:28" s="5" customFormat="1">
      <c r="A89" s="19" t="s">
        <v>4501</v>
      </c>
      <c r="B89" s="19" t="s">
        <v>289</v>
      </c>
      <c r="C89" s="19"/>
      <c r="D89" s="19" t="s">
        <v>2299</v>
      </c>
      <c r="E89" s="34">
        <v>41827</v>
      </c>
      <c r="F89" s="34" t="s">
        <v>6136</v>
      </c>
      <c r="G89" s="19" t="s">
        <v>6136</v>
      </c>
      <c r="H89" s="19">
        <f t="shared" si="12"/>
        <v>1</v>
      </c>
      <c r="I89" s="19"/>
      <c r="J89" s="62" t="s">
        <v>4497</v>
      </c>
      <c r="K89" s="19" t="str">
        <f t="shared" si="7"/>
        <v>x119</v>
      </c>
      <c r="L89" s="19" t="str">
        <f t="shared" si="13"/>
        <v>NSLT health reserve risk</v>
      </c>
      <c r="M89" s="19"/>
      <c r="N89" s="19"/>
      <c r="O89" s="19"/>
      <c r="P89" s="19"/>
      <c r="Q89" s="19"/>
      <c r="R89" s="19"/>
      <c r="S89" s="34">
        <f t="shared" si="14"/>
        <v>41827</v>
      </c>
      <c r="T89" s="34" t="str">
        <f t="shared" si="15"/>
        <v/>
      </c>
      <c r="U89" s="34" t="str">
        <f t="shared" si="16"/>
        <v/>
      </c>
      <c r="V89" s="19"/>
      <c r="W89" s="19"/>
      <c r="X89" s="19"/>
      <c r="Y89" s="19"/>
      <c r="Z89" s="19"/>
      <c r="AA89" s="19"/>
      <c r="AB89" s="19"/>
    </row>
    <row r="90" spans="1:28" s="5" customFormat="1">
      <c r="A90" s="19" t="s">
        <v>4502</v>
      </c>
      <c r="B90" s="19" t="s">
        <v>290</v>
      </c>
      <c r="C90" s="19"/>
      <c r="D90" s="19" t="s">
        <v>2299</v>
      </c>
      <c r="E90" s="34">
        <v>41827</v>
      </c>
      <c r="F90" s="34" t="s">
        <v>6136</v>
      </c>
      <c r="G90" s="19" t="s">
        <v>6136</v>
      </c>
      <c r="H90" s="19">
        <f t="shared" si="12"/>
        <v>1</v>
      </c>
      <c r="I90" s="19"/>
      <c r="J90" s="13" t="s">
        <v>4498</v>
      </c>
      <c r="K90" s="19" t="str">
        <f t="shared" si="7"/>
        <v>x116</v>
      </c>
      <c r="L90" s="19" t="str">
        <f t="shared" si="13"/>
        <v>NSLT health lapse risk</v>
      </c>
      <c r="M90" s="19"/>
      <c r="N90" s="19"/>
      <c r="O90" s="19"/>
      <c r="P90" s="19"/>
      <c r="Q90" s="19"/>
      <c r="R90" s="19"/>
      <c r="S90" s="34">
        <f t="shared" si="14"/>
        <v>41827</v>
      </c>
      <c r="T90" s="34" t="str">
        <f t="shared" si="15"/>
        <v/>
      </c>
      <c r="U90" s="34" t="str">
        <f t="shared" si="16"/>
        <v/>
      </c>
      <c r="V90" s="19"/>
      <c r="W90" s="19"/>
      <c r="X90" s="19"/>
      <c r="Y90" s="19"/>
      <c r="Z90" s="19"/>
      <c r="AA90" s="19"/>
      <c r="AB90" s="19"/>
    </row>
    <row r="91" spans="1:28" s="5" customFormat="1">
      <c r="A91" s="19" t="s">
        <v>4503</v>
      </c>
      <c r="B91" s="19" t="s">
        <v>291</v>
      </c>
      <c r="C91" s="19"/>
      <c r="D91" s="19" t="s">
        <v>2299</v>
      </c>
      <c r="E91" s="34">
        <v>41827</v>
      </c>
      <c r="F91" s="34" t="s">
        <v>6136</v>
      </c>
      <c r="G91" s="19" t="s">
        <v>6136</v>
      </c>
      <c r="H91" s="19">
        <f t="shared" si="12"/>
        <v>1</v>
      </c>
      <c r="I91" s="19"/>
      <c r="J91" s="12" t="s">
        <v>4454</v>
      </c>
      <c r="K91" s="19" t="str">
        <f t="shared" si="7"/>
        <v>x47</v>
      </c>
      <c r="L91" s="19" t="str">
        <f t="shared" si="13"/>
        <v>Health catastrophe risk</v>
      </c>
      <c r="M91" s="19" t="s">
        <v>358</v>
      </c>
      <c r="N91" s="19" t="s">
        <v>359</v>
      </c>
      <c r="O91" s="19"/>
      <c r="P91" s="19"/>
      <c r="Q91" s="19"/>
      <c r="R91" s="19"/>
      <c r="S91" s="34">
        <f t="shared" si="14"/>
        <v>41827</v>
      </c>
      <c r="T91" s="34" t="str">
        <f t="shared" si="15"/>
        <v/>
      </c>
      <c r="U91" s="34" t="str">
        <f t="shared" si="16"/>
        <v/>
      </c>
      <c r="V91" s="19"/>
      <c r="W91" s="19"/>
      <c r="X91" s="19"/>
      <c r="Y91" s="19"/>
      <c r="Z91" s="19"/>
      <c r="AA91" s="19"/>
      <c r="AB91" s="19"/>
    </row>
    <row r="92" spans="1:28" s="5" customFormat="1">
      <c r="A92" s="19" t="s">
        <v>4504</v>
      </c>
      <c r="B92" s="19" t="s">
        <v>292</v>
      </c>
      <c r="C92" s="19"/>
      <c r="D92" s="19" t="s">
        <v>2299</v>
      </c>
      <c r="E92" s="34">
        <v>41827</v>
      </c>
      <c r="F92" s="34" t="s">
        <v>6136</v>
      </c>
      <c r="G92" s="19" t="s">
        <v>6136</v>
      </c>
      <c r="H92" s="19">
        <f t="shared" si="12"/>
        <v>1</v>
      </c>
      <c r="I92" s="19"/>
      <c r="J92" s="13" t="s">
        <v>4459</v>
      </c>
      <c r="K92" s="19" t="str">
        <f t="shared" si="7"/>
        <v>x51</v>
      </c>
      <c r="L92" s="19" t="str">
        <f t="shared" si="13"/>
        <v>Health mass accident risk</v>
      </c>
      <c r="M92" s="19"/>
      <c r="N92" s="19" t="s">
        <v>359</v>
      </c>
      <c r="O92" s="19"/>
      <c r="P92" s="19"/>
      <c r="Q92" s="19"/>
      <c r="R92" s="19"/>
      <c r="S92" s="34">
        <f t="shared" si="14"/>
        <v>41827</v>
      </c>
      <c r="T92" s="34" t="str">
        <f t="shared" si="15"/>
        <v/>
      </c>
      <c r="U92" s="34" t="str">
        <f t="shared" si="16"/>
        <v/>
      </c>
      <c r="V92" s="19"/>
      <c r="W92" s="19"/>
      <c r="X92" s="19"/>
      <c r="Y92" s="19"/>
      <c r="Z92" s="19"/>
      <c r="AA92" s="19"/>
      <c r="AB92" s="19"/>
    </row>
    <row r="93" spans="1:28" s="5" customFormat="1">
      <c r="A93" s="19" t="s">
        <v>4505</v>
      </c>
      <c r="B93" s="19" t="s">
        <v>293</v>
      </c>
      <c r="C93" s="19"/>
      <c r="D93" s="19" t="s">
        <v>2299</v>
      </c>
      <c r="E93" s="34">
        <v>41827</v>
      </c>
      <c r="F93" s="34" t="s">
        <v>6136</v>
      </c>
      <c r="G93" s="19" t="s">
        <v>6136</v>
      </c>
      <c r="H93" s="19">
        <f t="shared" si="12"/>
        <v>1</v>
      </c>
      <c r="I93" s="19"/>
      <c r="J93" s="62" t="s">
        <v>4461</v>
      </c>
      <c r="K93" s="19" t="str">
        <f t="shared" si="7"/>
        <v>x52</v>
      </c>
      <c r="L93" s="19" t="str">
        <f t="shared" si="13"/>
        <v>Health mass accident risk [accidental death]</v>
      </c>
      <c r="M93" s="19"/>
      <c r="N93" s="19"/>
      <c r="O93" s="19"/>
      <c r="P93" s="19"/>
      <c r="Q93" s="19"/>
      <c r="R93" s="19"/>
      <c r="S93" s="34">
        <f t="shared" si="14"/>
        <v>41827</v>
      </c>
      <c r="T93" s="34" t="str">
        <f t="shared" si="15"/>
        <v/>
      </c>
      <c r="U93" s="34" t="str">
        <f t="shared" si="16"/>
        <v/>
      </c>
      <c r="V93" s="19"/>
      <c r="W93" s="19"/>
      <c r="X93" s="19"/>
      <c r="Y93" s="19"/>
      <c r="Z93" s="19"/>
      <c r="AA93" s="19"/>
      <c r="AB93" s="19"/>
    </row>
    <row r="94" spans="1:28" s="5" customFormat="1">
      <c r="A94" s="19" t="s">
        <v>4506</v>
      </c>
      <c r="B94" s="19" t="s">
        <v>294</v>
      </c>
      <c r="C94" s="19"/>
      <c r="D94" s="19" t="s">
        <v>2299</v>
      </c>
      <c r="E94" s="34">
        <v>41827</v>
      </c>
      <c r="F94" s="34" t="s">
        <v>6136</v>
      </c>
      <c r="G94" s="19" t="s">
        <v>6136</v>
      </c>
      <c r="H94" s="19">
        <f t="shared" si="12"/>
        <v>1</v>
      </c>
      <c r="I94" s="19"/>
      <c r="J94" s="62" t="s">
        <v>4467</v>
      </c>
      <c r="K94" s="19" t="str">
        <f t="shared" si="7"/>
        <v>x56</v>
      </c>
      <c r="L94" s="19" t="str">
        <f t="shared" si="13"/>
        <v>Health mass accident risk [permanent disability]</v>
      </c>
      <c r="M94" s="19"/>
      <c r="N94" s="19"/>
      <c r="O94" s="19"/>
      <c r="P94" s="19"/>
      <c r="Q94" s="19"/>
      <c r="R94" s="19"/>
      <c r="S94" s="34">
        <f t="shared" si="14"/>
        <v>41827</v>
      </c>
      <c r="T94" s="34" t="str">
        <f t="shared" si="15"/>
        <v/>
      </c>
      <c r="U94" s="34" t="str">
        <f t="shared" si="16"/>
        <v/>
      </c>
      <c r="V94" s="19"/>
      <c r="W94" s="19"/>
      <c r="X94" s="19"/>
      <c r="Y94" s="19"/>
      <c r="Z94" s="19"/>
      <c r="AA94" s="19"/>
      <c r="AB94" s="19"/>
    </row>
    <row r="95" spans="1:28" s="5" customFormat="1">
      <c r="A95" s="19" t="s">
        <v>4507</v>
      </c>
      <c r="B95" s="19" t="s">
        <v>295</v>
      </c>
      <c r="C95" s="19"/>
      <c r="D95" s="19" t="s">
        <v>2299</v>
      </c>
      <c r="E95" s="34">
        <v>41827</v>
      </c>
      <c r="F95" s="34" t="s">
        <v>6136</v>
      </c>
      <c r="G95" s="19" t="s">
        <v>6136</v>
      </c>
      <c r="H95" s="19">
        <f t="shared" si="12"/>
        <v>1</v>
      </c>
      <c r="I95" s="19"/>
      <c r="J95" s="62" t="s">
        <v>4463</v>
      </c>
      <c r="K95" s="19" t="str">
        <f t="shared" si="7"/>
        <v>x53</v>
      </c>
      <c r="L95" s="19" t="str">
        <f t="shared" si="13"/>
        <v>Health mass accident risk [disability 10 years]</v>
      </c>
      <c r="M95" s="19"/>
      <c r="N95" s="19"/>
      <c r="O95" s="19"/>
      <c r="P95" s="19"/>
      <c r="Q95" s="19"/>
      <c r="R95" s="19"/>
      <c r="S95" s="34">
        <f t="shared" si="14"/>
        <v>41827</v>
      </c>
      <c r="T95" s="34" t="str">
        <f t="shared" si="15"/>
        <v/>
      </c>
      <c r="U95" s="34" t="str">
        <f t="shared" si="16"/>
        <v/>
      </c>
      <c r="V95" s="19"/>
      <c r="W95" s="19"/>
      <c r="X95" s="19"/>
      <c r="Y95" s="19"/>
      <c r="Z95" s="19"/>
      <c r="AA95" s="19"/>
      <c r="AB95" s="19"/>
    </row>
    <row r="96" spans="1:28" s="5" customFormat="1">
      <c r="A96" s="19" t="s">
        <v>4508</v>
      </c>
      <c r="B96" s="19" t="s">
        <v>296</v>
      </c>
      <c r="C96" s="19"/>
      <c r="D96" s="19" t="s">
        <v>2299</v>
      </c>
      <c r="E96" s="34">
        <v>41827</v>
      </c>
      <c r="F96" s="34" t="s">
        <v>6136</v>
      </c>
      <c r="G96" s="19" t="s">
        <v>6136</v>
      </c>
      <c r="H96" s="19">
        <f t="shared" si="12"/>
        <v>1</v>
      </c>
      <c r="I96" s="19"/>
      <c r="J96" s="62" t="s">
        <v>4464</v>
      </c>
      <c r="K96" s="19" t="str">
        <f t="shared" si="7"/>
        <v>x54</v>
      </c>
      <c r="L96" s="19" t="str">
        <f t="shared" si="13"/>
        <v>Health mass accident risk [disability 12 months]</v>
      </c>
      <c r="M96" s="19"/>
      <c r="N96" s="19"/>
      <c r="O96" s="19"/>
      <c r="P96" s="19"/>
      <c r="Q96" s="19"/>
      <c r="R96" s="19"/>
      <c r="S96" s="34">
        <f t="shared" si="14"/>
        <v>41827</v>
      </c>
      <c r="T96" s="34" t="str">
        <f t="shared" si="15"/>
        <v/>
      </c>
      <c r="U96" s="34" t="str">
        <f t="shared" si="16"/>
        <v/>
      </c>
      <c r="V96" s="19"/>
      <c r="W96" s="19"/>
      <c r="X96" s="19"/>
      <c r="Y96" s="19"/>
      <c r="Z96" s="19"/>
      <c r="AA96" s="19"/>
      <c r="AB96" s="19"/>
    </row>
    <row r="97" spans="1:28" s="5" customFormat="1">
      <c r="A97" s="19" t="s">
        <v>4509</v>
      </c>
      <c r="B97" s="19" t="s">
        <v>297</v>
      </c>
      <c r="C97" s="19"/>
      <c r="D97" s="19" t="s">
        <v>2299</v>
      </c>
      <c r="E97" s="34">
        <v>41827</v>
      </c>
      <c r="F97" s="34" t="s">
        <v>6136</v>
      </c>
      <c r="G97" s="19" t="s">
        <v>6136</v>
      </c>
      <c r="H97" s="19">
        <f t="shared" si="12"/>
        <v>1</v>
      </c>
      <c r="I97" s="19"/>
      <c r="J97" s="62" t="s">
        <v>4465</v>
      </c>
      <c r="K97" s="19" t="str">
        <f t="shared" si="7"/>
        <v>x55</v>
      </c>
      <c r="L97" s="19" t="str">
        <f t="shared" si="13"/>
        <v>Health mass accident risk [medical treatment]</v>
      </c>
      <c r="M97" s="19"/>
      <c r="N97" s="19"/>
      <c r="O97" s="19"/>
      <c r="P97" s="19"/>
      <c r="Q97" s="19"/>
      <c r="R97" s="19"/>
      <c r="S97" s="34">
        <f t="shared" si="14"/>
        <v>41827</v>
      </c>
      <c r="T97" s="34" t="str">
        <f t="shared" si="15"/>
        <v/>
      </c>
      <c r="U97" s="34" t="str">
        <f t="shared" si="16"/>
        <v/>
      </c>
      <c r="V97" s="19"/>
      <c r="W97" s="19"/>
      <c r="X97" s="19"/>
      <c r="Y97" s="19"/>
      <c r="Z97" s="19"/>
      <c r="AA97" s="19"/>
      <c r="AB97" s="19"/>
    </row>
    <row r="98" spans="1:28" s="5" customFormat="1">
      <c r="A98" s="19" t="s">
        <v>4510</v>
      </c>
      <c r="B98" s="19" t="s">
        <v>298</v>
      </c>
      <c r="C98" s="19"/>
      <c r="D98" s="19" t="s">
        <v>2299</v>
      </c>
      <c r="E98" s="34">
        <v>41827</v>
      </c>
      <c r="F98" s="34" t="s">
        <v>6136</v>
      </c>
      <c r="G98" s="19" t="s">
        <v>6136</v>
      </c>
      <c r="H98" s="19">
        <f t="shared" ref="H98:H129" si="17">COUNTIF(J:J,A98)</f>
        <v>1</v>
      </c>
      <c r="I98" s="19"/>
      <c r="J98" s="13" t="s">
        <v>4444</v>
      </c>
      <c r="K98" s="19" t="str">
        <f t="shared" si="7"/>
        <v>x41</v>
      </c>
      <c r="L98" s="19" t="str">
        <f t="shared" si="13"/>
        <v>Health accident concentration risk</v>
      </c>
      <c r="M98" s="19"/>
      <c r="N98" s="19" t="s">
        <v>359</v>
      </c>
      <c r="O98" s="19"/>
      <c r="P98" s="19"/>
      <c r="Q98" s="19"/>
      <c r="R98" s="19"/>
      <c r="S98" s="34">
        <f t="shared" si="14"/>
        <v>41827</v>
      </c>
      <c r="T98" s="34" t="str">
        <f t="shared" si="15"/>
        <v/>
      </c>
      <c r="U98" s="34" t="str">
        <f t="shared" si="16"/>
        <v/>
      </c>
      <c r="V98" s="19"/>
      <c r="W98" s="19"/>
      <c r="X98" s="19"/>
      <c r="Y98" s="19"/>
      <c r="Z98" s="19"/>
      <c r="AA98" s="19"/>
      <c r="AB98" s="19"/>
    </row>
    <row r="99" spans="1:28" s="5" customFormat="1">
      <c r="A99" s="19" t="s">
        <v>4438</v>
      </c>
      <c r="B99" s="19" t="s">
        <v>299</v>
      </c>
      <c r="C99" s="19"/>
      <c r="D99" s="19" t="s">
        <v>2299</v>
      </c>
      <c r="E99" s="34">
        <v>41827</v>
      </c>
      <c r="F99" s="34" t="s">
        <v>6136</v>
      </c>
      <c r="G99" s="19" t="s">
        <v>6136</v>
      </c>
      <c r="H99" s="19">
        <f t="shared" si="17"/>
        <v>1</v>
      </c>
      <c r="I99" s="19"/>
      <c r="J99" s="62" t="s">
        <v>4445</v>
      </c>
      <c r="K99" s="19" t="str">
        <f t="shared" si="7"/>
        <v>x42</v>
      </c>
      <c r="L99" s="19" t="str">
        <f t="shared" si="13"/>
        <v>Health accident concentration risk [accidental death]</v>
      </c>
      <c r="M99" s="19"/>
      <c r="N99" s="19"/>
      <c r="O99" s="19"/>
      <c r="P99" s="19"/>
      <c r="Q99" s="19"/>
      <c r="R99" s="19"/>
      <c r="S99" s="34">
        <f t="shared" si="14"/>
        <v>41827</v>
      </c>
      <c r="T99" s="34" t="str">
        <f t="shared" si="15"/>
        <v/>
      </c>
      <c r="U99" s="34" t="str">
        <f t="shared" si="16"/>
        <v/>
      </c>
      <c r="V99" s="19"/>
      <c r="W99" s="19"/>
      <c r="X99" s="19"/>
      <c r="Y99" s="19"/>
      <c r="Z99" s="19"/>
      <c r="AA99" s="19"/>
      <c r="AB99" s="19"/>
    </row>
    <row r="100" spans="1:28" s="5" customFormat="1">
      <c r="A100" s="19" t="s">
        <v>4455</v>
      </c>
      <c r="B100" s="19" t="s">
        <v>300</v>
      </c>
      <c r="C100" s="19"/>
      <c r="D100" s="19" t="s">
        <v>2299</v>
      </c>
      <c r="E100" s="34">
        <v>41827</v>
      </c>
      <c r="F100" s="34" t="s">
        <v>6136</v>
      </c>
      <c r="G100" s="19" t="s">
        <v>6136</v>
      </c>
      <c r="H100" s="19">
        <f t="shared" si="17"/>
        <v>1</v>
      </c>
      <c r="I100" s="19"/>
      <c r="J100" s="62" t="s">
        <v>4452</v>
      </c>
      <c r="K100" s="19" t="str">
        <f t="shared" si="7"/>
        <v>x46</v>
      </c>
      <c r="L100" s="19" t="str">
        <f t="shared" si="13"/>
        <v>Health accident concentration risk [permanent disability]</v>
      </c>
      <c r="M100" s="19"/>
      <c r="N100" s="19"/>
      <c r="O100" s="19"/>
      <c r="P100" s="19"/>
      <c r="Q100" s="19"/>
      <c r="R100" s="19"/>
      <c r="S100" s="34">
        <f t="shared" si="14"/>
        <v>41827</v>
      </c>
      <c r="T100" s="34" t="str">
        <f t="shared" si="15"/>
        <v/>
      </c>
      <c r="U100" s="34" t="str">
        <f t="shared" si="16"/>
        <v/>
      </c>
      <c r="V100" s="19"/>
      <c r="W100" s="19"/>
      <c r="X100" s="19"/>
      <c r="Y100" s="19"/>
      <c r="Z100" s="19"/>
      <c r="AA100" s="19"/>
      <c r="AB100" s="19"/>
    </row>
    <row r="101" spans="1:28" s="5" customFormat="1">
      <c r="A101" s="19" t="s">
        <v>4511</v>
      </c>
      <c r="B101" s="19" t="s">
        <v>301</v>
      </c>
      <c r="C101" s="19"/>
      <c r="D101" s="19" t="s">
        <v>2299</v>
      </c>
      <c r="E101" s="34">
        <v>41827</v>
      </c>
      <c r="F101" s="34" t="s">
        <v>6136</v>
      </c>
      <c r="G101" s="19" t="s">
        <v>6136</v>
      </c>
      <c r="H101" s="19">
        <f t="shared" si="17"/>
        <v>1</v>
      </c>
      <c r="I101" s="19"/>
      <c r="J101" s="62" t="s">
        <v>4446</v>
      </c>
      <c r="K101" s="19" t="str">
        <f t="shared" si="7"/>
        <v>x43</v>
      </c>
      <c r="L101" s="19" t="str">
        <f t="shared" si="13"/>
        <v>Health accident concentration risk [disability 10 years]</v>
      </c>
      <c r="M101" s="19"/>
      <c r="N101" s="19"/>
      <c r="O101" s="19"/>
      <c r="P101" s="19"/>
      <c r="Q101" s="19"/>
      <c r="R101" s="19"/>
      <c r="S101" s="34">
        <f t="shared" si="14"/>
        <v>41827</v>
      </c>
      <c r="T101" s="34" t="str">
        <f t="shared" si="15"/>
        <v/>
      </c>
      <c r="U101" s="34" t="str">
        <f t="shared" si="16"/>
        <v/>
      </c>
      <c r="V101" s="19"/>
      <c r="W101" s="19"/>
      <c r="X101" s="19"/>
      <c r="Y101" s="19"/>
      <c r="Z101" s="19"/>
      <c r="AA101" s="19"/>
      <c r="AB101" s="19"/>
    </row>
    <row r="102" spans="1:28" s="5" customFormat="1">
      <c r="A102" s="19" t="s">
        <v>4512</v>
      </c>
      <c r="B102" s="19" t="s">
        <v>302</v>
      </c>
      <c r="C102" s="19"/>
      <c r="D102" s="19" t="s">
        <v>2299</v>
      </c>
      <c r="E102" s="34">
        <v>41827</v>
      </c>
      <c r="F102" s="34" t="s">
        <v>6136</v>
      </c>
      <c r="G102" s="19" t="s">
        <v>6136</v>
      </c>
      <c r="H102" s="19">
        <f t="shared" si="17"/>
        <v>1</v>
      </c>
      <c r="I102" s="19"/>
      <c r="J102" s="62" t="s">
        <v>4448</v>
      </c>
      <c r="K102" s="19" t="str">
        <f t="shared" si="7"/>
        <v>x44</v>
      </c>
      <c r="L102" s="19" t="str">
        <f t="shared" si="13"/>
        <v>Health accident concentration risk [disability 12 months]</v>
      </c>
      <c r="M102" s="19"/>
      <c r="N102" s="19"/>
      <c r="O102" s="19"/>
      <c r="P102" s="19"/>
      <c r="Q102" s="19"/>
      <c r="R102" s="19"/>
      <c r="S102" s="34">
        <f t="shared" si="14"/>
        <v>41827</v>
      </c>
      <c r="T102" s="34" t="str">
        <f t="shared" si="15"/>
        <v/>
      </c>
      <c r="U102" s="34" t="str">
        <f t="shared" si="16"/>
        <v/>
      </c>
      <c r="V102" s="19"/>
      <c r="W102" s="19"/>
      <c r="X102" s="19"/>
      <c r="Y102" s="19"/>
      <c r="Z102" s="19"/>
      <c r="AA102" s="19"/>
      <c r="AB102" s="19"/>
    </row>
    <row r="103" spans="1:28" s="5" customFormat="1">
      <c r="A103" s="19" t="s">
        <v>4513</v>
      </c>
      <c r="B103" s="19" t="s">
        <v>303</v>
      </c>
      <c r="C103" s="19"/>
      <c r="D103" s="19" t="s">
        <v>2299</v>
      </c>
      <c r="E103" s="34">
        <v>41827</v>
      </c>
      <c r="F103" s="34" t="s">
        <v>6136</v>
      </c>
      <c r="G103" s="19" t="s">
        <v>6136</v>
      </c>
      <c r="H103" s="19">
        <f t="shared" si="17"/>
        <v>1</v>
      </c>
      <c r="I103" s="19"/>
      <c r="J103" s="62" t="s">
        <v>4450</v>
      </c>
      <c r="K103" s="19" t="str">
        <f t="shared" ref="K103:K157" si="18">VLOOKUP(J103,$A$2:$B$155,2,0)</f>
        <v>x45</v>
      </c>
      <c r="L103" s="19" t="str">
        <f t="shared" si="13"/>
        <v>Health accident concentration risk [medical treatment]</v>
      </c>
      <c r="M103" s="19"/>
      <c r="N103" s="19"/>
      <c r="O103" s="19"/>
      <c r="P103" s="19"/>
      <c r="Q103" s="19"/>
      <c r="R103" s="19"/>
      <c r="S103" s="34">
        <f t="shared" si="14"/>
        <v>41827</v>
      </c>
      <c r="T103" s="34" t="str">
        <f t="shared" si="15"/>
        <v/>
      </c>
      <c r="U103" s="34" t="str">
        <f t="shared" si="16"/>
        <v/>
      </c>
      <c r="V103" s="19"/>
      <c r="W103" s="19"/>
      <c r="X103" s="19"/>
      <c r="Y103" s="19"/>
      <c r="Z103" s="19"/>
      <c r="AA103" s="19"/>
      <c r="AB103" s="19"/>
    </row>
    <row r="104" spans="1:28" s="5" customFormat="1">
      <c r="A104" s="19" t="s">
        <v>4514</v>
      </c>
      <c r="B104" s="19" t="s">
        <v>304</v>
      </c>
      <c r="C104" s="19"/>
      <c r="D104" s="19" t="s">
        <v>2299</v>
      </c>
      <c r="E104" s="34">
        <v>41827</v>
      </c>
      <c r="F104" s="19"/>
      <c r="G104" s="19" t="s">
        <v>6136</v>
      </c>
      <c r="H104" s="19">
        <f t="shared" si="17"/>
        <v>1</v>
      </c>
      <c r="I104" s="19"/>
      <c r="J104" s="13" t="s">
        <v>4471</v>
      </c>
      <c r="K104" s="19" t="str">
        <f t="shared" si="18"/>
        <v>x58</v>
      </c>
      <c r="L104" s="19" t="str">
        <f t="shared" si="13"/>
        <v>Health pandemic risk</v>
      </c>
      <c r="M104" s="19"/>
      <c r="N104" s="19" t="s">
        <v>359</v>
      </c>
      <c r="O104" s="19"/>
      <c r="P104" s="19"/>
      <c r="Q104" s="19"/>
      <c r="R104" s="19"/>
      <c r="S104" s="34">
        <f t="shared" si="14"/>
        <v>41827</v>
      </c>
      <c r="T104" s="34" t="str">
        <f t="shared" si="15"/>
        <v/>
      </c>
      <c r="U104" s="34" t="str">
        <f t="shared" si="16"/>
        <v/>
      </c>
      <c r="V104" s="19"/>
      <c r="W104" s="19"/>
      <c r="X104" s="19"/>
      <c r="Y104" s="19"/>
      <c r="Z104" s="19"/>
      <c r="AA104" s="19"/>
      <c r="AB104" s="19"/>
    </row>
    <row r="105" spans="1:28" s="5" customFormat="1">
      <c r="A105" s="19" t="s">
        <v>4516</v>
      </c>
      <c r="B105" s="19" t="s">
        <v>305</v>
      </c>
      <c r="C105" s="19"/>
      <c r="D105" s="19" t="s">
        <v>2299</v>
      </c>
      <c r="E105" s="34">
        <v>41827</v>
      </c>
      <c r="F105" s="34">
        <v>41639</v>
      </c>
      <c r="G105" s="19" t="s">
        <v>6136</v>
      </c>
      <c r="H105" s="19">
        <f t="shared" si="17"/>
        <v>0</v>
      </c>
      <c r="I105" s="19"/>
      <c r="J105" s="62" t="s">
        <v>4475</v>
      </c>
      <c r="K105" s="19" t="str">
        <f t="shared" si="18"/>
        <v>x60</v>
      </c>
      <c r="L105" s="19" t="str">
        <f t="shared" si="13"/>
        <v>Health pandemic risk [income protection]</v>
      </c>
      <c r="M105" s="19"/>
      <c r="N105" s="19"/>
      <c r="O105" s="19"/>
      <c r="P105" s="19"/>
      <c r="Q105" s="19"/>
      <c r="R105" s="19"/>
      <c r="S105" s="34">
        <f t="shared" si="14"/>
        <v>41827</v>
      </c>
      <c r="T105" s="34" t="str">
        <f t="shared" si="15"/>
        <v/>
      </c>
      <c r="U105" s="34" t="str">
        <f t="shared" si="16"/>
        <v/>
      </c>
      <c r="V105" s="19"/>
      <c r="W105" s="19"/>
      <c r="X105" s="19"/>
      <c r="Y105" s="19"/>
      <c r="Z105" s="19"/>
      <c r="AA105" s="19"/>
      <c r="AB105" s="19"/>
    </row>
    <row r="106" spans="1:28" s="5" customFormat="1">
      <c r="A106" s="19" t="s">
        <v>4518</v>
      </c>
      <c r="B106" s="19" t="s">
        <v>306</v>
      </c>
      <c r="C106" s="19"/>
      <c r="D106" s="19" t="s">
        <v>2299</v>
      </c>
      <c r="E106" s="34">
        <v>41827</v>
      </c>
      <c r="F106" s="34" t="s">
        <v>6136</v>
      </c>
      <c r="G106" s="19" t="s">
        <v>6136</v>
      </c>
      <c r="H106" s="19">
        <f t="shared" si="17"/>
        <v>1</v>
      </c>
      <c r="I106" s="19"/>
      <c r="J106" s="62" t="s">
        <v>4477</v>
      </c>
      <c r="K106" s="19" t="str">
        <f t="shared" si="18"/>
        <v>x61</v>
      </c>
      <c r="L106" s="19" t="str">
        <f t="shared" si="13"/>
        <v>Health pandemic risk [medical expenses]</v>
      </c>
      <c r="M106" s="19"/>
      <c r="N106" s="19"/>
      <c r="O106" s="19"/>
      <c r="P106" s="19"/>
      <c r="Q106" s="19"/>
      <c r="R106" s="19"/>
      <c r="S106" s="34">
        <f t="shared" si="14"/>
        <v>41827</v>
      </c>
      <c r="T106" s="34" t="str">
        <f t="shared" si="15"/>
        <v/>
      </c>
      <c r="U106" s="34" t="str">
        <f t="shared" si="16"/>
        <v/>
      </c>
      <c r="V106" s="19"/>
      <c r="W106" s="19"/>
      <c r="X106" s="19"/>
      <c r="Y106" s="19"/>
      <c r="Z106" s="19"/>
      <c r="AA106" s="19"/>
      <c r="AB106" s="19"/>
    </row>
    <row r="107" spans="1:28" s="5" customFormat="1">
      <c r="A107" s="19" t="s">
        <v>4520</v>
      </c>
      <c r="B107" s="19" t="s">
        <v>307</v>
      </c>
      <c r="C107" s="19"/>
      <c r="D107" s="19" t="s">
        <v>2299</v>
      </c>
      <c r="E107" s="34">
        <v>41827</v>
      </c>
      <c r="F107" s="34" t="s">
        <v>6136</v>
      </c>
      <c r="G107" s="19" t="s">
        <v>6136</v>
      </c>
      <c r="H107" s="19">
        <f t="shared" si="17"/>
        <v>1</v>
      </c>
      <c r="I107" s="19"/>
      <c r="J107" s="63" t="s">
        <v>4473</v>
      </c>
      <c r="K107" s="19" t="str">
        <f t="shared" si="18"/>
        <v>x59</v>
      </c>
      <c r="L107" s="19" t="str">
        <f t="shared" si="13"/>
        <v>Health pandemic risk [hospitalisation cost]</v>
      </c>
      <c r="M107" s="19"/>
      <c r="N107" s="19"/>
      <c r="O107" s="19"/>
      <c r="P107" s="19"/>
      <c r="Q107" s="19"/>
      <c r="R107" s="19"/>
      <c r="S107" s="34">
        <f t="shared" si="14"/>
        <v>41827</v>
      </c>
      <c r="T107" s="34" t="str">
        <f t="shared" si="15"/>
        <v/>
      </c>
      <c r="U107" s="34" t="str">
        <f t="shared" si="16"/>
        <v/>
      </c>
      <c r="V107" s="19"/>
      <c r="W107" s="19"/>
      <c r="X107" s="19"/>
      <c r="Y107" s="19"/>
      <c r="Z107" s="19"/>
      <c r="AA107" s="19"/>
      <c r="AB107" s="19"/>
    </row>
    <row r="108" spans="1:28" s="5" customFormat="1">
      <c r="A108" s="19" t="s">
        <v>4517</v>
      </c>
      <c r="B108" s="19" t="s">
        <v>308</v>
      </c>
      <c r="C108" s="19"/>
      <c r="D108" s="19" t="s">
        <v>2299</v>
      </c>
      <c r="E108" s="34">
        <v>41827</v>
      </c>
      <c r="F108" s="34" t="s">
        <v>6136</v>
      </c>
      <c r="G108" s="19" t="s">
        <v>6136</v>
      </c>
      <c r="H108" s="19">
        <f t="shared" si="17"/>
        <v>1</v>
      </c>
      <c r="I108" s="19"/>
      <c r="J108" s="63" t="s">
        <v>4479</v>
      </c>
      <c r="K108" s="19" t="str">
        <f t="shared" si="18"/>
        <v>x62</v>
      </c>
      <c r="L108" s="19" t="str">
        <f t="shared" si="13"/>
        <v>Health pandemic risk [medical practitioner]</v>
      </c>
      <c r="M108" s="19"/>
      <c r="N108" s="19"/>
      <c r="O108" s="19"/>
      <c r="P108" s="19"/>
      <c r="Q108" s="19"/>
      <c r="R108" s="19"/>
      <c r="S108" s="34">
        <f t="shared" si="14"/>
        <v>41827</v>
      </c>
      <c r="T108" s="34" t="str">
        <f t="shared" si="15"/>
        <v/>
      </c>
      <c r="U108" s="34" t="str">
        <f t="shared" si="16"/>
        <v/>
      </c>
      <c r="V108" s="19"/>
      <c r="W108" s="19"/>
      <c r="X108" s="19"/>
      <c r="Y108" s="19"/>
      <c r="Z108" s="19"/>
      <c r="AA108" s="19"/>
      <c r="AB108" s="19"/>
    </row>
    <row r="109" spans="1:28" s="5" customFormat="1">
      <c r="A109" s="19" t="s">
        <v>4519</v>
      </c>
      <c r="B109" s="19" t="s">
        <v>309</v>
      </c>
      <c r="C109" s="19"/>
      <c r="D109" s="19" t="s">
        <v>2299</v>
      </c>
      <c r="E109" s="34">
        <v>41827</v>
      </c>
      <c r="F109" s="34" t="s">
        <v>6136</v>
      </c>
      <c r="G109" s="19" t="s">
        <v>6136</v>
      </c>
      <c r="H109" s="19">
        <f t="shared" si="17"/>
        <v>1</v>
      </c>
      <c r="I109" s="19"/>
      <c r="J109" s="63" t="s">
        <v>4481</v>
      </c>
      <c r="K109" s="19" t="str">
        <f t="shared" si="18"/>
        <v>x63</v>
      </c>
      <c r="L109" s="19" t="str">
        <f t="shared" si="13"/>
        <v>Health pandemic risk [no formal medical care]</v>
      </c>
      <c r="M109" s="19"/>
      <c r="N109" s="19"/>
      <c r="O109" s="19"/>
      <c r="P109" s="19"/>
      <c r="Q109" s="19"/>
      <c r="R109" s="19"/>
      <c r="S109" s="34">
        <f t="shared" si="14"/>
        <v>41827</v>
      </c>
      <c r="T109" s="34" t="str">
        <f t="shared" si="15"/>
        <v/>
      </c>
      <c r="U109" s="34" t="str">
        <f t="shared" si="16"/>
        <v/>
      </c>
      <c r="V109" s="19"/>
      <c r="W109" s="19"/>
      <c r="X109" s="19"/>
      <c r="Y109" s="19"/>
      <c r="Z109" s="19"/>
      <c r="AA109" s="19"/>
      <c r="AB109" s="19"/>
    </row>
    <row r="110" spans="1:28" s="5" customFormat="1">
      <c r="A110" s="19" t="s">
        <v>4521</v>
      </c>
      <c r="B110" s="19" t="s">
        <v>310</v>
      </c>
      <c r="C110" s="19"/>
      <c r="D110" s="19" t="s">
        <v>2299</v>
      </c>
      <c r="E110" s="34">
        <v>41827</v>
      </c>
      <c r="F110" s="34" t="s">
        <v>6136</v>
      </c>
      <c r="G110" s="19" t="s">
        <v>6136</v>
      </c>
      <c r="H110" s="19">
        <f t="shared" si="17"/>
        <v>1</v>
      </c>
      <c r="I110" s="19"/>
      <c r="J110" s="11" t="s">
        <v>4515</v>
      </c>
      <c r="K110" s="19" t="str">
        <f t="shared" si="18"/>
        <v>x109</v>
      </c>
      <c r="L110" s="19" t="str">
        <f t="shared" si="13"/>
        <v>Non-life underwriting risk</v>
      </c>
      <c r="M110" s="19" t="s">
        <v>358</v>
      </c>
      <c r="N110" s="19" t="s">
        <v>359</v>
      </c>
      <c r="O110" s="19"/>
      <c r="P110" s="19"/>
      <c r="Q110" s="19"/>
      <c r="R110" s="19"/>
      <c r="S110" s="34">
        <f t="shared" si="14"/>
        <v>41827</v>
      </c>
      <c r="T110" s="34" t="str">
        <f t="shared" si="15"/>
        <v/>
      </c>
      <c r="U110" s="34" t="str">
        <f t="shared" si="16"/>
        <v/>
      </c>
      <c r="V110" s="19"/>
      <c r="W110" s="19"/>
      <c r="X110" s="19"/>
      <c r="Y110" s="19"/>
      <c r="Z110" s="19"/>
      <c r="AA110" s="19"/>
      <c r="AB110" s="19"/>
    </row>
    <row r="111" spans="1:28" s="5" customFormat="1">
      <c r="A111" s="19" t="s">
        <v>4515</v>
      </c>
      <c r="B111" s="19" t="s">
        <v>311</v>
      </c>
      <c r="C111" s="19"/>
      <c r="D111" s="19" t="s">
        <v>2299</v>
      </c>
      <c r="E111" s="34">
        <v>41827</v>
      </c>
      <c r="F111" s="34" t="s">
        <v>6136</v>
      </c>
      <c r="G111" s="19" t="s">
        <v>6136</v>
      </c>
      <c r="H111" s="19">
        <f t="shared" si="17"/>
        <v>1</v>
      </c>
      <c r="I111" s="19"/>
      <c r="J111" s="12" t="s">
        <v>4517</v>
      </c>
      <c r="K111" s="19" t="str">
        <f t="shared" si="18"/>
        <v>x106</v>
      </c>
      <c r="L111" s="19" t="str">
        <f t="shared" si="13"/>
        <v>Non-life underwriting premium and reserve risk</v>
      </c>
      <c r="M111" s="19"/>
      <c r="N111" s="19" t="s">
        <v>359</v>
      </c>
      <c r="O111" s="19"/>
      <c r="P111" s="19"/>
      <c r="Q111" s="19"/>
      <c r="R111" s="19"/>
      <c r="S111" s="34">
        <f t="shared" si="14"/>
        <v>41827</v>
      </c>
      <c r="T111" s="34" t="str">
        <f t="shared" si="15"/>
        <v/>
      </c>
      <c r="U111" s="34" t="str">
        <f t="shared" si="16"/>
        <v/>
      </c>
      <c r="V111" s="19"/>
      <c r="W111" s="19"/>
      <c r="X111" s="19"/>
      <c r="Y111" s="19"/>
      <c r="Z111" s="19"/>
      <c r="AA111" s="19"/>
      <c r="AB111" s="19"/>
    </row>
    <row r="112" spans="1:28" s="5" customFormat="1">
      <c r="A112" s="19" t="s">
        <v>4523</v>
      </c>
      <c r="B112" s="19" t="s">
        <v>312</v>
      </c>
      <c r="C112" s="19"/>
      <c r="D112" s="19" t="s">
        <v>2299</v>
      </c>
      <c r="E112" s="34">
        <v>41827</v>
      </c>
      <c r="F112" s="34" t="s">
        <v>6136</v>
      </c>
      <c r="G112" s="19" t="s">
        <v>6136</v>
      </c>
      <c r="H112" s="19">
        <f t="shared" si="17"/>
        <v>1</v>
      </c>
      <c r="I112" s="19"/>
      <c r="J112" s="13" t="s">
        <v>4519</v>
      </c>
      <c r="K112" s="19" t="str">
        <f t="shared" si="18"/>
        <v>x107</v>
      </c>
      <c r="L112" s="19" t="str">
        <f t="shared" si="13"/>
        <v>Non-life underwriting premium risk</v>
      </c>
      <c r="M112" s="19"/>
      <c r="N112" s="19"/>
      <c r="O112" s="19"/>
      <c r="P112" s="19"/>
      <c r="Q112" s="19"/>
      <c r="R112" s="19"/>
      <c r="S112" s="34">
        <f t="shared" si="14"/>
        <v>41827</v>
      </c>
      <c r="T112" s="34" t="str">
        <f t="shared" si="15"/>
        <v/>
      </c>
      <c r="U112" s="34" t="str">
        <f t="shared" si="16"/>
        <v/>
      </c>
      <c r="V112" s="19"/>
      <c r="W112" s="19"/>
      <c r="X112" s="19"/>
      <c r="Y112" s="19"/>
      <c r="Z112" s="19"/>
      <c r="AA112" s="19"/>
      <c r="AB112" s="19"/>
    </row>
    <row r="113" spans="1:28" s="5" customFormat="1">
      <c r="A113" s="19" t="s">
        <v>4524</v>
      </c>
      <c r="B113" s="19" t="s">
        <v>313</v>
      </c>
      <c r="C113" s="19"/>
      <c r="D113" s="19" t="s">
        <v>2299</v>
      </c>
      <c r="E113" s="34">
        <v>41827</v>
      </c>
      <c r="F113" s="34" t="s">
        <v>6136</v>
      </c>
      <c r="G113" s="19" t="s">
        <v>6136</v>
      </c>
      <c r="H113" s="19">
        <f t="shared" si="17"/>
        <v>1</v>
      </c>
      <c r="I113" s="19"/>
      <c r="J113" s="13" t="s">
        <v>4521</v>
      </c>
      <c r="K113" s="19" t="str">
        <f t="shared" si="18"/>
        <v>x108</v>
      </c>
      <c r="L113" s="19" t="str">
        <f t="shared" si="13"/>
        <v>Non-life underwriting reserve risk</v>
      </c>
      <c r="M113" s="19"/>
      <c r="N113" s="19"/>
      <c r="O113" s="19"/>
      <c r="P113" s="19"/>
      <c r="Q113" s="19"/>
      <c r="R113" s="19"/>
      <c r="S113" s="34">
        <f t="shared" si="14"/>
        <v>41827</v>
      </c>
      <c r="T113" s="34" t="str">
        <f t="shared" si="15"/>
        <v/>
      </c>
      <c r="U113" s="34" t="str">
        <f t="shared" si="16"/>
        <v/>
      </c>
      <c r="V113" s="19"/>
      <c r="W113" s="19"/>
      <c r="X113" s="19"/>
      <c r="Y113" s="19"/>
      <c r="Z113" s="19"/>
      <c r="AA113" s="19"/>
      <c r="AB113" s="19"/>
    </row>
    <row r="114" spans="1:28" s="5" customFormat="1">
      <c r="A114" s="19" t="s">
        <v>4525</v>
      </c>
      <c r="B114" s="19" t="s">
        <v>314</v>
      </c>
      <c r="C114" s="19"/>
      <c r="D114" s="19" t="s">
        <v>2299</v>
      </c>
      <c r="E114" s="34">
        <v>41827</v>
      </c>
      <c r="F114" s="34" t="s">
        <v>6136</v>
      </c>
      <c r="G114" s="19" t="s">
        <v>6136</v>
      </c>
      <c r="H114" s="19">
        <f t="shared" si="17"/>
        <v>1</v>
      </c>
      <c r="I114" s="19"/>
      <c r="J114" s="12" t="s">
        <v>4520</v>
      </c>
      <c r="K114" s="19" t="str">
        <f t="shared" si="18"/>
        <v>x105</v>
      </c>
      <c r="L114" s="19" t="str">
        <f t="shared" si="13"/>
        <v>Non-life lapse risk</v>
      </c>
      <c r="M114" s="19"/>
      <c r="N114" s="19" t="s">
        <v>359</v>
      </c>
      <c r="O114" s="19"/>
      <c r="P114" s="19"/>
      <c r="Q114" s="19"/>
      <c r="R114" s="19"/>
      <c r="S114" s="34">
        <f t="shared" si="14"/>
        <v>41827</v>
      </c>
      <c r="T114" s="34" t="str">
        <f t="shared" si="15"/>
        <v/>
      </c>
      <c r="U114" s="34" t="str">
        <f t="shared" si="16"/>
        <v/>
      </c>
      <c r="V114" s="19"/>
      <c r="W114" s="19"/>
      <c r="X114" s="19"/>
      <c r="Y114" s="19"/>
      <c r="Z114" s="19"/>
      <c r="AA114" s="19"/>
      <c r="AB114" s="19"/>
    </row>
    <row r="115" spans="1:28" s="5" customFormat="1">
      <c r="A115" s="19" t="s">
        <v>4526</v>
      </c>
      <c r="B115" s="19" t="s">
        <v>315</v>
      </c>
      <c r="C115" s="19"/>
      <c r="D115" s="19" t="s">
        <v>2299</v>
      </c>
      <c r="E115" s="34">
        <v>41827</v>
      </c>
      <c r="F115" s="34" t="s">
        <v>6136</v>
      </c>
      <c r="G115" s="19" t="s">
        <v>6136</v>
      </c>
      <c r="H115" s="19">
        <f t="shared" si="17"/>
        <v>1</v>
      </c>
      <c r="I115" s="19"/>
      <c r="J115" s="12" t="s">
        <v>4518</v>
      </c>
      <c r="K115" s="19" t="str">
        <f t="shared" si="18"/>
        <v>x104</v>
      </c>
      <c r="L115" s="19" t="str">
        <f t="shared" si="13"/>
        <v>Non-life catastrophe risk</v>
      </c>
      <c r="M115" s="19" t="s">
        <v>358</v>
      </c>
      <c r="N115" s="19" t="s">
        <v>359</v>
      </c>
      <c r="O115" s="19"/>
      <c r="P115" s="19"/>
      <c r="Q115" s="19"/>
      <c r="R115" s="19"/>
      <c r="S115" s="34">
        <f t="shared" si="14"/>
        <v>41827</v>
      </c>
      <c r="T115" s="34" t="str">
        <f t="shared" si="15"/>
        <v/>
      </c>
      <c r="U115" s="34" t="str">
        <f t="shared" si="16"/>
        <v/>
      </c>
      <c r="V115" s="19"/>
      <c r="W115" s="19"/>
      <c r="X115" s="19"/>
      <c r="Y115" s="19"/>
      <c r="Z115" s="19"/>
      <c r="AA115" s="19"/>
      <c r="AB115" s="19"/>
    </row>
    <row r="116" spans="1:28" s="5" customFormat="1">
      <c r="A116" s="19" t="s">
        <v>4528</v>
      </c>
      <c r="B116" s="19" t="s">
        <v>316</v>
      </c>
      <c r="C116" s="19"/>
      <c r="D116" s="19" t="s">
        <v>2299</v>
      </c>
      <c r="E116" s="34">
        <v>41827</v>
      </c>
      <c r="F116" s="34" t="s">
        <v>6136</v>
      </c>
      <c r="G116" s="19" t="s">
        <v>6136</v>
      </c>
      <c r="H116" s="19">
        <f t="shared" si="17"/>
        <v>1</v>
      </c>
      <c r="I116" s="19"/>
      <c r="J116" s="13" t="s">
        <v>4514</v>
      </c>
      <c r="K116" s="19" t="str">
        <f t="shared" si="18"/>
        <v>x102</v>
      </c>
      <c r="L116" s="19" t="str">
        <f t="shared" si="13"/>
        <v>Natural catastrophe risk</v>
      </c>
      <c r="M116" s="19" t="s">
        <v>358</v>
      </c>
      <c r="N116" s="19" t="s">
        <v>359</v>
      </c>
      <c r="O116" s="19"/>
      <c r="P116" s="19"/>
      <c r="Q116" s="19"/>
      <c r="R116" s="19"/>
      <c r="S116" s="34">
        <f t="shared" si="14"/>
        <v>41827</v>
      </c>
      <c r="T116" s="34" t="str">
        <f t="shared" si="15"/>
        <v/>
      </c>
      <c r="U116" s="34" t="str">
        <f t="shared" si="16"/>
        <v/>
      </c>
      <c r="V116" s="19"/>
      <c r="W116" s="19"/>
      <c r="X116" s="19"/>
      <c r="Y116" s="19"/>
      <c r="Z116" s="19"/>
      <c r="AA116" s="19"/>
      <c r="AB116" s="19"/>
    </row>
    <row r="117" spans="1:28" s="5" customFormat="1">
      <c r="A117" s="19" t="s">
        <v>4529</v>
      </c>
      <c r="B117" s="19" t="s">
        <v>317</v>
      </c>
      <c r="C117" s="19"/>
      <c r="D117" s="19" t="s">
        <v>2299</v>
      </c>
      <c r="E117" s="34">
        <v>41827</v>
      </c>
      <c r="F117" s="34">
        <v>42277</v>
      </c>
      <c r="G117" s="19" t="s">
        <v>6136</v>
      </c>
      <c r="H117" s="19">
        <f t="shared" si="17"/>
        <v>1</v>
      </c>
      <c r="I117" s="19"/>
      <c r="J117" s="62" t="s">
        <v>4522</v>
      </c>
      <c r="K117" s="19" t="str">
        <f t="shared" si="18"/>
        <v>x150</v>
      </c>
      <c r="L117" s="19" t="str">
        <f t="shared" si="13"/>
        <v>Windstorm</v>
      </c>
      <c r="M117" s="19"/>
      <c r="N117" s="19" t="s">
        <v>359</v>
      </c>
      <c r="O117" s="19"/>
      <c r="P117" s="19"/>
      <c r="Q117" s="19"/>
      <c r="R117" s="19"/>
      <c r="S117" s="34">
        <f t="shared" si="14"/>
        <v>41827</v>
      </c>
      <c r="T117" s="34" t="str">
        <f t="shared" si="15"/>
        <v/>
      </c>
      <c r="U117" s="34" t="str">
        <f t="shared" si="16"/>
        <v/>
      </c>
      <c r="V117" s="19"/>
      <c r="W117" s="19"/>
      <c r="X117" s="19"/>
      <c r="Y117" s="19"/>
      <c r="Z117" s="19"/>
      <c r="AA117" s="19"/>
      <c r="AB117" s="19"/>
    </row>
    <row r="118" spans="1:28" s="5" customFormat="1">
      <c r="A118" s="19" t="s">
        <v>4498</v>
      </c>
      <c r="B118" s="19" t="s">
        <v>318</v>
      </c>
      <c r="C118" s="19"/>
      <c r="D118" s="19" t="s">
        <v>2299</v>
      </c>
      <c r="E118" s="34">
        <v>41827</v>
      </c>
      <c r="F118" s="34" t="s">
        <v>6136</v>
      </c>
      <c r="G118" s="19" t="s">
        <v>6136</v>
      </c>
      <c r="H118" s="19">
        <f t="shared" si="17"/>
        <v>1</v>
      </c>
      <c r="I118" s="19"/>
      <c r="J118" s="62" t="s">
        <v>4426</v>
      </c>
      <c r="K118" s="19" t="str">
        <f t="shared" si="18"/>
        <v>x30</v>
      </c>
      <c r="L118" s="19" t="str">
        <f t="shared" si="13"/>
        <v>Earthquake</v>
      </c>
      <c r="M118" s="19"/>
      <c r="N118" s="19" t="s">
        <v>359</v>
      </c>
      <c r="O118" s="19"/>
      <c r="P118" s="19"/>
      <c r="Q118" s="19"/>
      <c r="R118" s="19"/>
      <c r="S118" s="34">
        <f t="shared" si="14"/>
        <v>41827</v>
      </c>
      <c r="T118" s="34" t="str">
        <f t="shared" si="15"/>
        <v/>
      </c>
      <c r="U118" s="34" t="str">
        <f t="shared" si="16"/>
        <v/>
      </c>
      <c r="V118" s="19"/>
      <c r="W118" s="19"/>
      <c r="X118" s="19"/>
      <c r="Y118" s="19"/>
      <c r="Z118" s="19"/>
      <c r="AA118" s="19"/>
      <c r="AB118" s="19"/>
    </row>
    <row r="119" spans="1:28" s="5" customFormat="1">
      <c r="A119" s="19" t="s">
        <v>4495</v>
      </c>
      <c r="B119" s="19" t="s">
        <v>319</v>
      </c>
      <c r="C119" s="19"/>
      <c r="D119" s="19" t="s">
        <v>2299</v>
      </c>
      <c r="E119" s="34">
        <v>41827</v>
      </c>
      <c r="F119" s="34" t="s">
        <v>6136</v>
      </c>
      <c r="G119" s="19" t="s">
        <v>6136</v>
      </c>
      <c r="H119" s="19">
        <f t="shared" si="17"/>
        <v>1</v>
      </c>
      <c r="I119" s="19"/>
      <c r="J119" s="62" t="s">
        <v>4437</v>
      </c>
      <c r="K119" s="19" t="str">
        <f t="shared" si="18"/>
        <v>x36</v>
      </c>
      <c r="L119" s="19" t="str">
        <f t="shared" si="13"/>
        <v>Flood</v>
      </c>
      <c r="M119" s="19"/>
      <c r="N119" s="19" t="s">
        <v>359</v>
      </c>
      <c r="O119" s="19"/>
      <c r="P119" s="19"/>
      <c r="Q119" s="19"/>
      <c r="R119" s="19"/>
      <c r="S119" s="34">
        <f t="shared" si="14"/>
        <v>41827</v>
      </c>
      <c r="T119" s="34" t="str">
        <f t="shared" si="15"/>
        <v/>
      </c>
      <c r="U119" s="34" t="str">
        <f t="shared" si="16"/>
        <v/>
      </c>
      <c r="V119" s="19"/>
      <c r="W119" s="19"/>
      <c r="X119" s="19"/>
      <c r="Y119" s="19"/>
      <c r="Z119" s="19"/>
      <c r="AA119" s="19"/>
      <c r="AB119" s="19"/>
    </row>
    <row r="120" spans="1:28" s="5" customFormat="1">
      <c r="A120" s="19" t="s">
        <v>4496</v>
      </c>
      <c r="B120" s="19" t="s">
        <v>320</v>
      </c>
      <c r="C120" s="19"/>
      <c r="D120" s="19" t="s">
        <v>2299</v>
      </c>
      <c r="E120" s="34">
        <v>41827</v>
      </c>
      <c r="F120" s="19"/>
      <c r="G120" s="19" t="s">
        <v>6136</v>
      </c>
      <c r="H120" s="19">
        <f t="shared" si="17"/>
        <v>1</v>
      </c>
      <c r="I120" s="19"/>
      <c r="J120" s="62" t="s">
        <v>4443</v>
      </c>
      <c r="K120" s="19" t="str">
        <f t="shared" si="18"/>
        <v>x40</v>
      </c>
      <c r="L120" s="19" t="str">
        <f t="shared" si="13"/>
        <v>Hail</v>
      </c>
      <c r="M120" s="19"/>
      <c r="N120" s="19" t="s">
        <v>359</v>
      </c>
      <c r="O120" s="19"/>
      <c r="P120" s="19"/>
      <c r="Q120" s="19"/>
      <c r="R120" s="19"/>
      <c r="S120" s="34">
        <f t="shared" si="14"/>
        <v>41827</v>
      </c>
      <c r="T120" s="34" t="str">
        <f t="shared" si="15"/>
        <v/>
      </c>
      <c r="U120" s="34" t="str">
        <f t="shared" si="16"/>
        <v/>
      </c>
      <c r="V120" s="19"/>
      <c r="W120" s="19"/>
      <c r="X120" s="19"/>
      <c r="Y120" s="19"/>
      <c r="Z120" s="19"/>
      <c r="AA120" s="19"/>
      <c r="AB120" s="19"/>
    </row>
    <row r="121" spans="1:28" s="5" customFormat="1">
      <c r="A121" s="19" t="s">
        <v>4497</v>
      </c>
      <c r="B121" s="19" t="s">
        <v>321</v>
      </c>
      <c r="C121" s="19"/>
      <c r="D121" s="19" t="s">
        <v>2299</v>
      </c>
      <c r="E121" s="34">
        <v>41827</v>
      </c>
      <c r="F121" s="34" t="s">
        <v>6136</v>
      </c>
      <c r="G121" s="19" t="s">
        <v>6136</v>
      </c>
      <c r="H121" s="19">
        <f t="shared" si="17"/>
        <v>1</v>
      </c>
      <c r="I121" s="19"/>
      <c r="J121" s="62" t="s">
        <v>4527</v>
      </c>
      <c r="K121" s="19" t="str">
        <f t="shared" si="18"/>
        <v>x144</v>
      </c>
      <c r="L121" s="19" t="str">
        <f t="shared" si="13"/>
        <v>Subsidence</v>
      </c>
      <c r="M121" s="19"/>
      <c r="N121" s="19" t="s">
        <v>359</v>
      </c>
      <c r="O121" s="19"/>
      <c r="P121" s="19"/>
      <c r="Q121" s="19"/>
      <c r="R121" s="19"/>
      <c r="S121" s="34">
        <f t="shared" si="14"/>
        <v>41827</v>
      </c>
      <c r="T121" s="34" t="str">
        <f t="shared" si="15"/>
        <v/>
      </c>
      <c r="U121" s="34" t="str">
        <f t="shared" si="16"/>
        <v/>
      </c>
      <c r="V121" s="19"/>
      <c r="W121" s="19"/>
      <c r="X121" s="19"/>
      <c r="Y121" s="19"/>
      <c r="Z121" s="19"/>
      <c r="AA121" s="19"/>
      <c r="AB121" s="19"/>
    </row>
    <row r="122" spans="1:28" s="5" customFormat="1">
      <c r="A122" s="19" t="s">
        <v>4494</v>
      </c>
      <c r="B122" s="19" t="s">
        <v>322</v>
      </c>
      <c r="C122" s="19"/>
      <c r="D122" s="19" t="s">
        <v>2299</v>
      </c>
      <c r="E122" s="34">
        <v>41827</v>
      </c>
      <c r="F122" s="34">
        <v>41639</v>
      </c>
      <c r="G122" s="19" t="s">
        <v>6136</v>
      </c>
      <c r="H122" s="19">
        <f t="shared" si="17"/>
        <v>1</v>
      </c>
      <c r="I122" s="19"/>
      <c r="J122" s="13" t="s">
        <v>4408</v>
      </c>
      <c r="K122" s="19" t="str">
        <f t="shared" si="18"/>
        <v>x12</v>
      </c>
      <c r="L122" s="19" t="str">
        <f t="shared" si="13"/>
        <v>Catastrophe risk non-proportional property reinsurance</v>
      </c>
      <c r="M122" s="19"/>
      <c r="N122" s="19" t="s">
        <v>359</v>
      </c>
      <c r="O122" s="19"/>
      <c r="P122" s="19"/>
      <c r="Q122" s="19"/>
      <c r="R122" s="19"/>
      <c r="S122" s="34">
        <f t="shared" si="14"/>
        <v>41827</v>
      </c>
      <c r="T122" s="34" t="str">
        <f t="shared" si="15"/>
        <v/>
      </c>
      <c r="U122" s="34" t="str">
        <f t="shared" si="16"/>
        <v/>
      </c>
      <c r="V122" s="19"/>
      <c r="W122" s="19"/>
      <c r="X122" s="19"/>
      <c r="Y122" s="19"/>
      <c r="Z122" s="19"/>
      <c r="AA122" s="19"/>
      <c r="AB122" s="19"/>
    </row>
    <row r="123" spans="1:28" s="5" customFormat="1">
      <c r="A123" s="19" t="s">
        <v>4430</v>
      </c>
      <c r="B123" s="19" t="s">
        <v>323</v>
      </c>
      <c r="C123" s="19"/>
      <c r="D123" s="19" t="s">
        <v>2299</v>
      </c>
      <c r="E123" s="34">
        <v>41827</v>
      </c>
      <c r="F123" s="34" t="s">
        <v>6136</v>
      </c>
      <c r="G123" s="19" t="s">
        <v>6136</v>
      </c>
      <c r="H123" s="19">
        <f t="shared" si="17"/>
        <v>1</v>
      </c>
      <c r="I123" s="19"/>
      <c r="J123" s="13" t="s">
        <v>4499</v>
      </c>
      <c r="K123" s="19" t="str">
        <f t="shared" si="18"/>
        <v>x85</v>
      </c>
      <c r="L123" s="19" t="str">
        <f t="shared" si="13"/>
        <v>Man-made catastrophe risk</v>
      </c>
      <c r="M123" s="19" t="s">
        <v>358</v>
      </c>
      <c r="N123" s="19" t="s">
        <v>359</v>
      </c>
      <c r="O123" s="19"/>
      <c r="P123" s="19"/>
      <c r="Q123" s="19"/>
      <c r="R123" s="19"/>
      <c r="S123" s="34">
        <f t="shared" si="14"/>
        <v>41827</v>
      </c>
      <c r="T123" s="34" t="str">
        <f t="shared" si="15"/>
        <v/>
      </c>
      <c r="U123" s="34" t="str">
        <f t="shared" si="16"/>
        <v/>
      </c>
      <c r="V123" s="19"/>
      <c r="W123" s="19"/>
      <c r="X123" s="19"/>
      <c r="Y123" s="19"/>
      <c r="Z123" s="19"/>
      <c r="AA123" s="19"/>
      <c r="AB123" s="19"/>
    </row>
    <row r="124" spans="1:28" s="5" customFormat="1">
      <c r="A124" s="19" t="s">
        <v>4530</v>
      </c>
      <c r="B124" s="19" t="s">
        <v>324</v>
      </c>
      <c r="C124" s="19"/>
      <c r="D124" s="19" t="s">
        <v>2299</v>
      </c>
      <c r="E124" s="34">
        <v>41827</v>
      </c>
      <c r="F124" s="34" t="s">
        <v>6136</v>
      </c>
      <c r="G124" s="19" t="s">
        <v>6136</v>
      </c>
      <c r="H124" s="19">
        <f t="shared" si="17"/>
        <v>1</v>
      </c>
      <c r="I124" s="19"/>
      <c r="J124" s="62" t="s">
        <v>4513</v>
      </c>
      <c r="K124" s="19" t="str">
        <f t="shared" si="18"/>
        <v>x101</v>
      </c>
      <c r="L124" s="19" t="str">
        <f t="shared" si="13"/>
        <v>Motor vehicle liability</v>
      </c>
      <c r="M124" s="19"/>
      <c r="N124" s="19" t="s">
        <v>359</v>
      </c>
      <c r="O124" s="19"/>
      <c r="P124" s="19"/>
      <c r="Q124" s="19"/>
      <c r="R124" s="19"/>
      <c r="S124" s="34">
        <f t="shared" si="14"/>
        <v>41827</v>
      </c>
      <c r="T124" s="34" t="str">
        <f t="shared" si="15"/>
        <v/>
      </c>
      <c r="U124" s="34" t="str">
        <f t="shared" si="16"/>
        <v/>
      </c>
      <c r="V124" s="19"/>
      <c r="W124" s="19"/>
      <c r="X124" s="19"/>
      <c r="Y124" s="19"/>
      <c r="Z124" s="19"/>
      <c r="AA124" s="19"/>
      <c r="AB124" s="19"/>
    </row>
    <row r="125" spans="1:28" s="5" customFormat="1">
      <c r="A125" s="19" t="s">
        <v>4531</v>
      </c>
      <c r="B125" s="19" t="s">
        <v>325</v>
      </c>
      <c r="C125" s="19"/>
      <c r="D125" s="19" t="s">
        <v>2299</v>
      </c>
      <c r="E125" s="34">
        <v>41827</v>
      </c>
      <c r="F125" s="34" t="s">
        <v>6136</v>
      </c>
      <c r="G125" s="19" t="s">
        <v>6136</v>
      </c>
      <c r="H125" s="19">
        <f t="shared" si="17"/>
        <v>1</v>
      </c>
      <c r="I125" s="19"/>
      <c r="J125" s="62" t="s">
        <v>4500</v>
      </c>
      <c r="K125" s="19" t="str">
        <f t="shared" si="18"/>
        <v>x86</v>
      </c>
      <c r="L125" s="19" t="str">
        <f t="shared" si="13"/>
        <v>Marine</v>
      </c>
      <c r="M125" s="19" t="s">
        <v>358</v>
      </c>
      <c r="N125" s="19" t="s">
        <v>359</v>
      </c>
      <c r="O125" s="19"/>
      <c r="P125" s="19"/>
      <c r="Q125" s="19"/>
      <c r="R125" s="19"/>
      <c r="S125" s="34">
        <f t="shared" si="14"/>
        <v>41827</v>
      </c>
      <c r="T125" s="34" t="str">
        <f t="shared" si="15"/>
        <v/>
      </c>
      <c r="U125" s="34" t="str">
        <f t="shared" si="16"/>
        <v/>
      </c>
      <c r="V125" s="19"/>
      <c r="W125" s="19"/>
      <c r="X125" s="19"/>
      <c r="Y125" s="19"/>
      <c r="Z125" s="19"/>
      <c r="AA125" s="19"/>
      <c r="AB125" s="19"/>
    </row>
    <row r="126" spans="1:28" s="5" customFormat="1">
      <c r="A126" s="19" t="s">
        <v>4532</v>
      </c>
      <c r="B126" s="19" t="s">
        <v>326</v>
      </c>
      <c r="C126" s="19"/>
      <c r="D126" s="19" t="s">
        <v>2299</v>
      </c>
      <c r="E126" s="34">
        <v>41827</v>
      </c>
      <c r="F126" s="34">
        <v>41639</v>
      </c>
      <c r="G126" s="19" t="s">
        <v>6136</v>
      </c>
      <c r="H126" s="19">
        <f t="shared" si="17"/>
        <v>0</v>
      </c>
      <c r="I126" s="19"/>
      <c r="J126" s="63" t="s">
        <v>4507</v>
      </c>
      <c r="K126" s="19" t="str">
        <f t="shared" si="18"/>
        <v>x93</v>
      </c>
      <c r="L126" s="19" t="str">
        <f t="shared" si="13"/>
        <v>Marine tanker collision</v>
      </c>
      <c r="M126" s="19" t="s">
        <v>358</v>
      </c>
      <c r="N126" s="19" t="s">
        <v>359</v>
      </c>
      <c r="O126" s="19"/>
      <c r="P126" s="19"/>
      <c r="Q126" s="19"/>
      <c r="R126" s="19"/>
      <c r="S126" s="34">
        <f t="shared" si="14"/>
        <v>41827</v>
      </c>
      <c r="T126" s="34" t="str">
        <f t="shared" si="15"/>
        <v/>
      </c>
      <c r="U126" s="34" t="str">
        <f t="shared" si="16"/>
        <v/>
      </c>
      <c r="V126" s="19"/>
      <c r="W126" s="19"/>
      <c r="X126" s="19"/>
      <c r="Y126" s="19"/>
      <c r="Z126" s="19"/>
      <c r="AA126" s="19"/>
      <c r="AB126" s="19"/>
    </row>
    <row r="127" spans="1:28" s="5" customFormat="1">
      <c r="A127" s="19" t="s">
        <v>4533</v>
      </c>
      <c r="B127" s="19" t="s">
        <v>327</v>
      </c>
      <c r="C127" s="19"/>
      <c r="D127" s="19" t="s">
        <v>2299</v>
      </c>
      <c r="E127" s="34">
        <v>41827</v>
      </c>
      <c r="F127" s="34">
        <v>42277</v>
      </c>
      <c r="G127" s="19" t="s">
        <v>6136</v>
      </c>
      <c r="H127" s="19">
        <f t="shared" si="17"/>
        <v>0</v>
      </c>
      <c r="I127" s="19"/>
      <c r="J127" s="64" t="s">
        <v>4508</v>
      </c>
      <c r="K127" s="19" t="str">
        <f t="shared" si="18"/>
        <v>x94</v>
      </c>
      <c r="L127" s="19" t="str">
        <f t="shared" si="13"/>
        <v>Marine tanker collision [hull]</v>
      </c>
      <c r="M127" s="19"/>
      <c r="N127" s="19" t="s">
        <v>359</v>
      </c>
      <c r="O127" s="19"/>
      <c r="P127" s="19"/>
      <c r="Q127" s="19"/>
      <c r="R127" s="19"/>
      <c r="S127" s="34">
        <f t="shared" si="14"/>
        <v>41827</v>
      </c>
      <c r="T127" s="34" t="str">
        <f t="shared" si="15"/>
        <v/>
      </c>
      <c r="U127" s="34" t="str">
        <f t="shared" si="16"/>
        <v/>
      </c>
      <c r="V127" s="19"/>
      <c r="W127" s="19"/>
      <c r="X127" s="19"/>
      <c r="Y127" s="19"/>
      <c r="Z127" s="19"/>
      <c r="AA127" s="19"/>
      <c r="AB127" s="19"/>
    </row>
    <row r="128" spans="1:28" s="5" customFormat="1">
      <c r="A128" s="19" t="s">
        <v>4534</v>
      </c>
      <c r="B128" s="19" t="s">
        <v>328</v>
      </c>
      <c r="C128" s="19"/>
      <c r="D128" s="19" t="s">
        <v>2299</v>
      </c>
      <c r="E128" s="34">
        <v>41827</v>
      </c>
      <c r="F128" s="34" t="s">
        <v>6136</v>
      </c>
      <c r="G128" s="19" t="s">
        <v>6136</v>
      </c>
      <c r="H128" s="19">
        <f t="shared" si="17"/>
        <v>1</v>
      </c>
      <c r="I128" s="19"/>
      <c r="J128" s="64" t="s">
        <v>4509</v>
      </c>
      <c r="K128" s="19" t="str">
        <f t="shared" si="18"/>
        <v>x95</v>
      </c>
      <c r="L128" s="19" t="str">
        <f t="shared" si="13"/>
        <v>Marine tanker collision [liability]</v>
      </c>
      <c r="M128" s="19"/>
      <c r="N128" s="19" t="s">
        <v>359</v>
      </c>
      <c r="O128" s="19"/>
      <c r="P128" s="19"/>
      <c r="Q128" s="19"/>
      <c r="R128" s="19"/>
      <c r="S128" s="34">
        <f t="shared" si="14"/>
        <v>41827</v>
      </c>
      <c r="T128" s="34" t="str">
        <f t="shared" si="15"/>
        <v/>
      </c>
      <c r="U128" s="34" t="str">
        <f t="shared" si="16"/>
        <v/>
      </c>
      <c r="V128" s="19"/>
      <c r="W128" s="19"/>
      <c r="X128" s="19"/>
      <c r="Y128" s="19"/>
      <c r="Z128" s="19"/>
      <c r="AA128" s="19"/>
      <c r="AB128" s="19"/>
    </row>
    <row r="129" spans="1:28" s="5" customFormat="1">
      <c r="A129" s="19" t="s">
        <v>4535</v>
      </c>
      <c r="B129" s="19" t="s">
        <v>329</v>
      </c>
      <c r="C129" s="19"/>
      <c r="D129" s="19" t="s">
        <v>2299</v>
      </c>
      <c r="E129" s="34">
        <v>41827</v>
      </c>
      <c r="F129" s="34" t="s">
        <v>6136</v>
      </c>
      <c r="G129" s="19" t="s">
        <v>6136</v>
      </c>
      <c r="H129" s="19">
        <f t="shared" si="17"/>
        <v>1</v>
      </c>
      <c r="I129" s="19"/>
      <c r="J129" s="64" t="s">
        <v>4510</v>
      </c>
      <c r="K129" s="19" t="str">
        <f t="shared" si="18"/>
        <v>x96</v>
      </c>
      <c r="L129" s="19" t="str">
        <f t="shared" si="13"/>
        <v>Marine tanker collision [oil pollution liability]</v>
      </c>
      <c r="M129" s="19"/>
      <c r="N129" s="19" t="s">
        <v>359</v>
      </c>
      <c r="O129" s="19"/>
      <c r="P129" s="19"/>
      <c r="Q129" s="19"/>
      <c r="R129" s="19"/>
      <c r="S129" s="34">
        <f t="shared" si="14"/>
        <v>41827</v>
      </c>
      <c r="T129" s="34" t="str">
        <f t="shared" si="15"/>
        <v/>
      </c>
      <c r="U129" s="34" t="str">
        <f t="shared" si="16"/>
        <v/>
      </c>
      <c r="V129" s="19"/>
      <c r="W129" s="19"/>
      <c r="X129" s="19"/>
      <c r="Y129" s="19"/>
      <c r="Z129" s="19"/>
      <c r="AA129" s="19"/>
      <c r="AB129" s="19"/>
    </row>
    <row r="130" spans="1:28" s="5" customFormat="1">
      <c r="A130" s="19" t="s">
        <v>4447</v>
      </c>
      <c r="B130" s="19" t="s">
        <v>330</v>
      </c>
      <c r="C130" s="19"/>
      <c r="D130" s="19" t="s">
        <v>2299</v>
      </c>
      <c r="E130" s="34">
        <v>41827</v>
      </c>
      <c r="F130" s="34" t="s">
        <v>6136</v>
      </c>
      <c r="G130" s="19" t="s">
        <v>6136</v>
      </c>
      <c r="H130" s="19">
        <f t="shared" ref="H130:H161" si="19">COUNTIF(J:J,A130)</f>
        <v>1</v>
      </c>
      <c r="I130" s="19"/>
      <c r="J130" s="63" t="s">
        <v>4501</v>
      </c>
      <c r="K130" s="19" t="str">
        <f t="shared" si="18"/>
        <v>x87</v>
      </c>
      <c r="L130" s="19" t="str">
        <f t="shared" si="13"/>
        <v>Marine platform explosion</v>
      </c>
      <c r="M130" s="19" t="s">
        <v>358</v>
      </c>
      <c r="N130" s="19" t="s">
        <v>359</v>
      </c>
      <c r="O130" s="19"/>
      <c r="P130" s="19"/>
      <c r="Q130" s="19"/>
      <c r="R130" s="19"/>
      <c r="S130" s="34">
        <f t="shared" si="14"/>
        <v>41827</v>
      </c>
      <c r="T130" s="34" t="str">
        <f t="shared" si="15"/>
        <v/>
      </c>
      <c r="U130" s="34" t="str">
        <f t="shared" si="16"/>
        <v/>
      </c>
      <c r="V130" s="19"/>
      <c r="W130" s="19"/>
      <c r="X130" s="19"/>
      <c r="Y130" s="19"/>
      <c r="Z130" s="19"/>
      <c r="AA130" s="19"/>
      <c r="AB130" s="19"/>
    </row>
    <row r="131" spans="1:28" s="5" customFormat="1">
      <c r="A131" s="19" t="s">
        <v>1866</v>
      </c>
      <c r="B131" s="19" t="s">
        <v>331</v>
      </c>
      <c r="C131" s="19"/>
      <c r="D131" s="19" t="s">
        <v>2299</v>
      </c>
      <c r="E131" s="34">
        <v>41827</v>
      </c>
      <c r="F131" s="34" t="s">
        <v>6136</v>
      </c>
      <c r="G131" s="19" t="s">
        <v>6136</v>
      </c>
      <c r="H131" s="19">
        <f t="shared" si="19"/>
        <v>1</v>
      </c>
      <c r="I131" s="19"/>
      <c r="J131" s="64" t="s">
        <v>4505</v>
      </c>
      <c r="K131" s="19" t="str">
        <f t="shared" si="18"/>
        <v>x91</v>
      </c>
      <c r="L131" s="19" t="str">
        <f t="shared" si="13"/>
        <v>Marine platform explosion [property damage]</v>
      </c>
      <c r="M131" s="19"/>
      <c r="N131" s="19" t="s">
        <v>359</v>
      </c>
      <c r="O131" s="19"/>
      <c r="P131" s="19"/>
      <c r="Q131" s="19"/>
      <c r="R131" s="19"/>
      <c r="S131" s="34">
        <f t="shared" si="14"/>
        <v>41827</v>
      </c>
      <c r="T131" s="34" t="str">
        <f t="shared" si="15"/>
        <v/>
      </c>
      <c r="U131" s="34" t="str">
        <f t="shared" si="16"/>
        <v/>
      </c>
      <c r="V131" s="19"/>
      <c r="W131" s="19"/>
      <c r="X131" s="19"/>
      <c r="Y131" s="19"/>
      <c r="Z131" s="19"/>
      <c r="AA131" s="19"/>
      <c r="AB131" s="19"/>
    </row>
    <row r="132" spans="1:28" s="5" customFormat="1">
      <c r="A132" s="19" t="s">
        <v>4395</v>
      </c>
      <c r="B132" s="19" t="s">
        <v>332</v>
      </c>
      <c r="C132" s="19"/>
      <c r="D132" s="19" t="s">
        <v>2299</v>
      </c>
      <c r="E132" s="34">
        <v>41827</v>
      </c>
      <c r="F132" s="34">
        <v>41639</v>
      </c>
      <c r="G132" s="19" t="s">
        <v>6136</v>
      </c>
      <c r="H132" s="19">
        <f t="shared" si="19"/>
        <v>1</v>
      </c>
      <c r="I132" s="19"/>
      <c r="J132" s="64" t="s">
        <v>4506</v>
      </c>
      <c r="K132" s="19" t="str">
        <f t="shared" si="18"/>
        <v>x92</v>
      </c>
      <c r="L132" s="19" t="str">
        <f t="shared" si="13"/>
        <v>Marine platform explosion [removal of wreckage]</v>
      </c>
      <c r="M132" s="19"/>
      <c r="N132" s="19" t="s">
        <v>359</v>
      </c>
      <c r="O132" s="19"/>
      <c r="P132" s="19"/>
      <c r="Q132" s="19"/>
      <c r="R132" s="19"/>
      <c r="S132" s="34">
        <f t="shared" si="14"/>
        <v>41827</v>
      </c>
      <c r="T132" s="34" t="str">
        <f t="shared" si="15"/>
        <v/>
      </c>
      <c r="U132" s="34" t="str">
        <f t="shared" si="16"/>
        <v/>
      </c>
      <c r="V132" s="19"/>
      <c r="W132" s="19"/>
      <c r="X132" s="19"/>
      <c r="Y132" s="19"/>
      <c r="Z132" s="19"/>
      <c r="AA132" s="19"/>
      <c r="AB132" s="19"/>
    </row>
    <row r="133" spans="1:28" s="5" customFormat="1">
      <c r="A133" s="19" t="s">
        <v>9575</v>
      </c>
      <c r="B133" s="19" t="s">
        <v>333</v>
      </c>
      <c r="C133" s="19"/>
      <c r="D133" s="19" t="s">
        <v>2299</v>
      </c>
      <c r="E133" s="34">
        <v>41827</v>
      </c>
      <c r="F133" s="34" t="s">
        <v>6136</v>
      </c>
      <c r="G133" s="34">
        <v>42277</v>
      </c>
      <c r="H133" s="19">
        <f t="shared" si="19"/>
        <v>1</v>
      </c>
      <c r="I133" s="19"/>
      <c r="J133" s="64" t="s">
        <v>4504</v>
      </c>
      <c r="K133" s="19" t="str">
        <f t="shared" si="18"/>
        <v>x90</v>
      </c>
      <c r="L133" s="19" t="str">
        <f t="shared" si="13"/>
        <v>Marine platform explosion [loss of production income]</v>
      </c>
      <c r="M133" s="19"/>
      <c r="N133" s="19" t="s">
        <v>359</v>
      </c>
      <c r="O133" s="19"/>
      <c r="P133" s="19"/>
      <c r="Q133" s="19"/>
      <c r="R133" s="19"/>
      <c r="S133" s="34">
        <f t="shared" si="14"/>
        <v>41827</v>
      </c>
      <c r="T133" s="34" t="str">
        <f t="shared" si="15"/>
        <v/>
      </c>
      <c r="U133" s="34" t="str">
        <f t="shared" si="16"/>
        <v/>
      </c>
      <c r="V133" s="19"/>
      <c r="W133" s="19"/>
      <c r="X133" s="19"/>
      <c r="Y133" s="19"/>
      <c r="Z133" s="19"/>
      <c r="AA133" s="19"/>
      <c r="AB133" s="19"/>
    </row>
    <row r="134" spans="1:28" s="5" customFormat="1">
      <c r="A134" s="19" t="s">
        <v>4536</v>
      </c>
      <c r="B134" s="19" t="s">
        <v>334</v>
      </c>
      <c r="C134" s="19"/>
      <c r="D134" s="19" t="s">
        <v>2299</v>
      </c>
      <c r="E134" s="34">
        <v>41827</v>
      </c>
      <c r="F134" s="34">
        <v>41639</v>
      </c>
      <c r="G134" s="19" t="s">
        <v>6136</v>
      </c>
      <c r="H134" s="19">
        <f t="shared" si="19"/>
        <v>0</v>
      </c>
      <c r="I134" s="19"/>
      <c r="J134" s="64" t="s">
        <v>4502</v>
      </c>
      <c r="K134" s="19" t="str">
        <f t="shared" si="18"/>
        <v>x88</v>
      </c>
      <c r="L134" s="19" t="str">
        <f t="shared" ref="L134:L182" si="20">J134</f>
        <v>Marine platform explosion [capping of the well or making the well secure]</v>
      </c>
      <c r="M134" s="19"/>
      <c r="N134" s="19" t="s">
        <v>359</v>
      </c>
      <c r="O134" s="19"/>
      <c r="P134" s="19"/>
      <c r="Q134" s="19"/>
      <c r="R134" s="19"/>
      <c r="S134" s="34">
        <f t="shared" ref="S134:S197" si="21">VLOOKUP(J134,A:G,5,FALSE)</f>
        <v>41827</v>
      </c>
      <c r="T134" s="34" t="str">
        <f t="shared" ref="T134:T182" si="22">IF(VLOOKUP(J134,A:G,6,FALSE)=0,"",VLOOKUP(J134,A:G,6,FALSE))</f>
        <v/>
      </c>
      <c r="U134" s="34" t="str">
        <f t="shared" ref="U134:U182" si="23">IF(VLOOKUP(J134,A:G,7,FALSE)=0,"",VLOOKUP(J134,A:G,7,FALSE))</f>
        <v/>
      </c>
      <c r="V134" s="19"/>
      <c r="W134" s="19"/>
      <c r="X134" s="19"/>
      <c r="Y134" s="19"/>
      <c r="Z134" s="19"/>
      <c r="AA134" s="19"/>
      <c r="AB134" s="19"/>
    </row>
    <row r="135" spans="1:28" s="5" customFormat="1">
      <c r="A135" s="19" t="s">
        <v>9576</v>
      </c>
      <c r="B135" s="19" t="s">
        <v>335</v>
      </c>
      <c r="C135" s="19"/>
      <c r="D135" s="19" t="s">
        <v>2299</v>
      </c>
      <c r="E135" s="34">
        <v>41827</v>
      </c>
      <c r="F135" s="34">
        <v>41639</v>
      </c>
      <c r="G135" s="34">
        <v>42277</v>
      </c>
      <c r="H135" s="19">
        <f t="shared" si="19"/>
        <v>1</v>
      </c>
      <c r="I135" s="19"/>
      <c r="J135" s="64" t="s">
        <v>4503</v>
      </c>
      <c r="K135" s="19" t="str">
        <f t="shared" si="18"/>
        <v>x89</v>
      </c>
      <c r="L135" s="19" t="str">
        <f t="shared" si="20"/>
        <v>Marine platform explosion [liability insurance and reinsurance obligations]</v>
      </c>
      <c r="M135" s="19"/>
      <c r="N135" s="19" t="s">
        <v>359</v>
      </c>
      <c r="O135" s="19"/>
      <c r="P135" s="19"/>
      <c r="Q135" s="19"/>
      <c r="R135" s="19"/>
      <c r="S135" s="34">
        <f t="shared" si="21"/>
        <v>41827</v>
      </c>
      <c r="T135" s="34" t="str">
        <f t="shared" si="22"/>
        <v/>
      </c>
      <c r="U135" s="34" t="str">
        <f t="shared" si="23"/>
        <v/>
      </c>
      <c r="V135" s="19"/>
      <c r="W135" s="19"/>
      <c r="X135" s="19"/>
      <c r="Y135" s="19"/>
      <c r="Z135" s="19"/>
      <c r="AA135" s="19"/>
      <c r="AB135" s="19"/>
    </row>
    <row r="136" spans="1:28" s="5" customFormat="1">
      <c r="A136" s="19" t="s">
        <v>4537</v>
      </c>
      <c r="B136" s="19" t="s">
        <v>336</v>
      </c>
      <c r="C136" s="19"/>
      <c r="D136" s="19" t="s">
        <v>2299</v>
      </c>
      <c r="E136" s="34">
        <v>41827</v>
      </c>
      <c r="F136" s="34" t="s">
        <v>6136</v>
      </c>
      <c r="G136" s="19" t="s">
        <v>6136</v>
      </c>
      <c r="H136" s="19">
        <f t="shared" si="19"/>
        <v>1</v>
      </c>
      <c r="I136" s="19"/>
      <c r="J136" s="62" t="s">
        <v>4402</v>
      </c>
      <c r="K136" s="19" t="str">
        <f t="shared" si="18"/>
        <v>x8</v>
      </c>
      <c r="L136" s="19" t="str">
        <f t="shared" si="20"/>
        <v>Aviation</v>
      </c>
      <c r="M136" s="19" t="s">
        <v>358</v>
      </c>
      <c r="N136" s="19" t="s">
        <v>359</v>
      </c>
      <c r="O136" s="19"/>
      <c r="P136" s="19"/>
      <c r="Q136" s="19"/>
      <c r="R136" s="19"/>
      <c r="S136" s="34">
        <f t="shared" si="21"/>
        <v>41827</v>
      </c>
      <c r="T136" s="34" t="str">
        <f t="shared" si="22"/>
        <v/>
      </c>
      <c r="U136" s="34" t="str">
        <f t="shared" si="23"/>
        <v/>
      </c>
      <c r="V136" s="19"/>
      <c r="W136" s="19"/>
      <c r="X136" s="19"/>
      <c r="Y136" s="19"/>
      <c r="Z136" s="19"/>
      <c r="AA136" s="19"/>
      <c r="AB136" s="19"/>
    </row>
    <row r="137" spans="1:28" s="5" customFormat="1">
      <c r="A137" s="19" t="s">
        <v>4538</v>
      </c>
      <c r="B137" s="19" t="s">
        <v>337</v>
      </c>
      <c r="C137" s="19"/>
      <c r="D137" s="19" t="s">
        <v>2299</v>
      </c>
      <c r="E137" s="34">
        <v>41827</v>
      </c>
      <c r="F137" s="34" t="s">
        <v>6136</v>
      </c>
      <c r="G137" s="19" t="s">
        <v>6136</v>
      </c>
      <c r="H137" s="19">
        <f t="shared" si="19"/>
        <v>1</v>
      </c>
      <c r="I137" s="19"/>
      <c r="J137" s="63" t="s">
        <v>4404</v>
      </c>
      <c r="K137" s="19" t="str">
        <f t="shared" si="18"/>
        <v>x9</v>
      </c>
      <c r="L137" s="19" t="str">
        <f t="shared" si="20"/>
        <v>Aviation [hull]</v>
      </c>
      <c r="M137" s="19"/>
      <c r="N137" s="19" t="s">
        <v>359</v>
      </c>
      <c r="O137" s="19"/>
      <c r="P137" s="19"/>
      <c r="Q137" s="19"/>
      <c r="R137" s="19"/>
      <c r="S137" s="34">
        <f t="shared" si="21"/>
        <v>41827</v>
      </c>
      <c r="T137" s="34" t="str">
        <f t="shared" si="22"/>
        <v/>
      </c>
      <c r="U137" s="34" t="str">
        <f t="shared" si="23"/>
        <v/>
      </c>
      <c r="V137" s="19"/>
      <c r="W137" s="19"/>
      <c r="X137" s="19"/>
      <c r="Y137" s="19"/>
      <c r="Z137" s="19"/>
      <c r="AA137" s="19"/>
      <c r="AB137" s="19"/>
    </row>
    <row r="138" spans="1:28" s="5" customFormat="1">
      <c r="A138" s="19" t="s">
        <v>4489</v>
      </c>
      <c r="B138" s="19" t="s">
        <v>338</v>
      </c>
      <c r="C138" s="19"/>
      <c r="D138" s="19" t="s">
        <v>2299</v>
      </c>
      <c r="E138" s="34">
        <v>41827</v>
      </c>
      <c r="F138" s="34" t="s">
        <v>6136</v>
      </c>
      <c r="G138" s="19" t="s">
        <v>6136</v>
      </c>
      <c r="H138" s="19">
        <f t="shared" si="19"/>
        <v>1</v>
      </c>
      <c r="I138" s="19"/>
      <c r="J138" s="63" t="s">
        <v>4406</v>
      </c>
      <c r="K138" s="19" t="str">
        <f t="shared" si="18"/>
        <v>x10</v>
      </c>
      <c r="L138" s="19" t="str">
        <f t="shared" si="20"/>
        <v>Aviation [liability]</v>
      </c>
      <c r="M138" s="19"/>
      <c r="N138" s="19" t="s">
        <v>359</v>
      </c>
      <c r="O138" s="19"/>
      <c r="P138" s="19"/>
      <c r="Q138" s="19"/>
      <c r="R138" s="19"/>
      <c r="S138" s="34">
        <f t="shared" si="21"/>
        <v>41827</v>
      </c>
      <c r="T138" s="34" t="str">
        <f t="shared" si="22"/>
        <v/>
      </c>
      <c r="U138" s="34" t="str">
        <f t="shared" si="23"/>
        <v/>
      </c>
      <c r="V138" s="19"/>
      <c r="W138" s="19"/>
      <c r="X138" s="19"/>
      <c r="Y138" s="19"/>
      <c r="Z138" s="19"/>
      <c r="AA138" s="19"/>
      <c r="AB138" s="19"/>
    </row>
    <row r="139" spans="1:28" s="5" customFormat="1">
      <c r="A139" s="19" t="s">
        <v>4492</v>
      </c>
      <c r="B139" s="19" t="s">
        <v>339</v>
      </c>
      <c r="C139" s="19"/>
      <c r="D139" s="19" t="s">
        <v>2299</v>
      </c>
      <c r="E139" s="34">
        <v>41827</v>
      </c>
      <c r="F139" s="34" t="s">
        <v>6136</v>
      </c>
      <c r="G139" s="19" t="s">
        <v>6136</v>
      </c>
      <c r="H139" s="19">
        <f t="shared" si="19"/>
        <v>1</v>
      </c>
      <c r="I139" s="19"/>
      <c r="J139" s="62" t="s">
        <v>4435</v>
      </c>
      <c r="K139" s="19" t="str">
        <f t="shared" si="18"/>
        <v>x35</v>
      </c>
      <c r="L139" s="19" t="str">
        <f t="shared" si="20"/>
        <v>Fire</v>
      </c>
      <c r="M139" s="19"/>
      <c r="N139" s="19" t="s">
        <v>359</v>
      </c>
      <c r="O139" s="19"/>
      <c r="P139" s="19"/>
      <c r="Q139" s="19"/>
      <c r="R139" s="19"/>
      <c r="S139" s="34">
        <f t="shared" si="21"/>
        <v>41827</v>
      </c>
      <c r="T139" s="34" t="str">
        <f t="shared" si="22"/>
        <v/>
      </c>
      <c r="U139" s="34" t="str">
        <f t="shared" si="23"/>
        <v/>
      </c>
      <c r="V139" s="19"/>
      <c r="W139" s="19"/>
      <c r="X139" s="19"/>
      <c r="Y139" s="19"/>
      <c r="Z139" s="19"/>
      <c r="AA139" s="19"/>
      <c r="AB139" s="19"/>
    </row>
    <row r="140" spans="1:28" s="5" customFormat="1">
      <c r="A140" s="19" t="s">
        <v>4491</v>
      </c>
      <c r="B140" s="19" t="s">
        <v>340</v>
      </c>
      <c r="C140" s="19"/>
      <c r="D140" s="19" t="s">
        <v>2299</v>
      </c>
      <c r="E140" s="34">
        <v>41827</v>
      </c>
      <c r="F140" s="34" t="s">
        <v>6136</v>
      </c>
      <c r="G140" s="19" t="s">
        <v>6136</v>
      </c>
      <c r="H140" s="19">
        <f t="shared" si="19"/>
        <v>1</v>
      </c>
      <c r="I140" s="19"/>
      <c r="J140" s="62" t="s">
        <v>27</v>
      </c>
      <c r="K140" s="19" t="str">
        <f t="shared" si="18"/>
        <v>x72</v>
      </c>
      <c r="L140" s="19" t="str">
        <f t="shared" si="20"/>
        <v>Liability</v>
      </c>
      <c r="M140" s="19" t="s">
        <v>358</v>
      </c>
      <c r="N140" s="19" t="s">
        <v>359</v>
      </c>
      <c r="O140" s="19"/>
      <c r="P140" s="19"/>
      <c r="Q140" s="19"/>
      <c r="R140" s="19"/>
      <c r="S140" s="34">
        <f t="shared" si="21"/>
        <v>41827</v>
      </c>
      <c r="T140" s="34" t="str">
        <f t="shared" si="22"/>
        <v/>
      </c>
      <c r="U140" s="34" t="str">
        <f t="shared" si="23"/>
        <v/>
      </c>
      <c r="V140" s="19"/>
      <c r="W140" s="19"/>
      <c r="X140" s="19"/>
      <c r="Y140" s="19"/>
      <c r="Z140" s="19"/>
      <c r="AA140" s="19"/>
      <c r="AB140" s="19"/>
    </row>
    <row r="141" spans="1:28" s="5" customFormat="1">
      <c r="A141" s="19" t="s">
        <v>4488</v>
      </c>
      <c r="B141" s="19" t="s">
        <v>341</v>
      </c>
      <c r="C141" s="19"/>
      <c r="D141" s="19" t="s">
        <v>2299</v>
      </c>
      <c r="E141" s="34">
        <v>41827</v>
      </c>
      <c r="F141" s="34" t="s">
        <v>6136</v>
      </c>
      <c r="G141" s="19" t="s">
        <v>6136</v>
      </c>
      <c r="H141" s="19">
        <f t="shared" si="19"/>
        <v>1</v>
      </c>
      <c r="I141" s="19"/>
      <c r="J141" s="63" t="s">
        <v>4535</v>
      </c>
      <c r="K141" s="19" t="str">
        <f t="shared" si="18"/>
        <v>x127</v>
      </c>
      <c r="L141" s="19" t="str">
        <f t="shared" si="20"/>
        <v>Professional malpractice liability</v>
      </c>
      <c r="M141" s="19"/>
      <c r="N141" s="19" t="s">
        <v>359</v>
      </c>
      <c r="O141" s="19"/>
      <c r="P141" s="19"/>
      <c r="Q141" s="19"/>
      <c r="R141" s="19"/>
      <c r="S141" s="34">
        <f t="shared" si="21"/>
        <v>41827</v>
      </c>
      <c r="T141" s="34" t="str">
        <f t="shared" si="22"/>
        <v/>
      </c>
      <c r="U141" s="34" t="str">
        <f t="shared" si="23"/>
        <v/>
      </c>
      <c r="V141" s="19"/>
      <c r="W141" s="19"/>
      <c r="X141" s="19"/>
      <c r="Y141" s="19"/>
      <c r="Z141" s="19"/>
      <c r="AA141" s="19"/>
      <c r="AB141" s="19"/>
    </row>
    <row r="142" spans="1:28" s="5" customFormat="1">
      <c r="A142" s="19" t="s">
        <v>4493</v>
      </c>
      <c r="B142" s="19" t="s">
        <v>342</v>
      </c>
      <c r="C142" s="19"/>
      <c r="D142" s="19" t="s">
        <v>2299</v>
      </c>
      <c r="E142" s="34">
        <v>41827</v>
      </c>
      <c r="F142" s="34" t="s">
        <v>6136</v>
      </c>
      <c r="G142" s="19" t="s">
        <v>6136</v>
      </c>
      <c r="H142" s="19">
        <f t="shared" si="19"/>
        <v>1</v>
      </c>
      <c r="I142" s="19"/>
      <c r="J142" s="63" t="s">
        <v>4428</v>
      </c>
      <c r="K142" s="19" t="str">
        <f t="shared" si="18"/>
        <v>x31</v>
      </c>
      <c r="L142" s="19" t="str">
        <f t="shared" si="20"/>
        <v>Employers liability</v>
      </c>
      <c r="M142" s="19"/>
      <c r="N142" s="19" t="s">
        <v>359</v>
      </c>
      <c r="O142" s="19"/>
      <c r="P142" s="19"/>
      <c r="Q142" s="19"/>
      <c r="R142" s="19"/>
      <c r="S142" s="34">
        <f t="shared" si="21"/>
        <v>41827</v>
      </c>
      <c r="T142" s="34" t="str">
        <f t="shared" si="22"/>
        <v/>
      </c>
      <c r="U142" s="34" t="str">
        <f t="shared" si="23"/>
        <v/>
      </c>
      <c r="V142" s="19"/>
      <c r="W142" s="19"/>
      <c r="X142" s="19"/>
      <c r="Y142" s="19"/>
      <c r="Z142" s="19"/>
      <c r="AA142" s="19"/>
      <c r="AB142" s="19"/>
    </row>
    <row r="143" spans="1:28" s="5" customFormat="1">
      <c r="A143" s="19" t="s">
        <v>4449</v>
      </c>
      <c r="B143" s="19" t="s">
        <v>343</v>
      </c>
      <c r="C143" s="19"/>
      <c r="D143" s="19" t="s">
        <v>2299</v>
      </c>
      <c r="E143" s="34">
        <v>41827</v>
      </c>
      <c r="F143" s="34" t="s">
        <v>6136</v>
      </c>
      <c r="G143" s="19" t="s">
        <v>6136</v>
      </c>
      <c r="H143" s="19">
        <f t="shared" si="19"/>
        <v>2</v>
      </c>
      <c r="I143" s="19"/>
      <c r="J143" s="63" t="s">
        <v>4424</v>
      </c>
      <c r="K143" s="19" t="str">
        <f t="shared" si="18"/>
        <v>x28</v>
      </c>
      <c r="L143" s="19" t="str">
        <f t="shared" si="20"/>
        <v>Directors and officers liability</v>
      </c>
      <c r="M143" s="19"/>
      <c r="N143" s="19" t="s">
        <v>359</v>
      </c>
      <c r="O143" s="19"/>
      <c r="P143" s="19"/>
      <c r="Q143" s="19"/>
      <c r="R143" s="19"/>
      <c r="S143" s="34">
        <f t="shared" si="21"/>
        <v>41827</v>
      </c>
      <c r="T143" s="34" t="str">
        <f t="shared" si="22"/>
        <v/>
      </c>
      <c r="U143" s="34" t="str">
        <f t="shared" si="23"/>
        <v/>
      </c>
      <c r="V143" s="19"/>
      <c r="W143" s="19"/>
      <c r="X143" s="19"/>
      <c r="Y143" s="19"/>
      <c r="Z143" s="19"/>
      <c r="AA143" s="19"/>
      <c r="AB143" s="19"/>
    </row>
    <row r="144" spans="1:28" s="5" customFormat="1">
      <c r="A144" s="19" t="s">
        <v>4451</v>
      </c>
      <c r="B144" s="19" t="s">
        <v>344</v>
      </c>
      <c r="C144" s="19"/>
      <c r="D144" s="19" t="s">
        <v>2299</v>
      </c>
      <c r="E144" s="34">
        <v>41827</v>
      </c>
      <c r="F144" s="34" t="s">
        <v>6136</v>
      </c>
      <c r="G144" s="19" t="s">
        <v>6136</v>
      </c>
      <c r="H144" s="19">
        <f t="shared" si="19"/>
        <v>1</v>
      </c>
      <c r="I144" s="19"/>
      <c r="J144" s="63" t="s">
        <v>4490</v>
      </c>
      <c r="K144" s="19" t="str">
        <f t="shared" si="18"/>
        <v>x73</v>
      </c>
      <c r="L144" s="19" t="str">
        <f t="shared" si="20"/>
        <v>Liability other than professional malpractice, employers, directors and officers liability</v>
      </c>
      <c r="M144" s="19"/>
      <c r="N144" s="19" t="s">
        <v>359</v>
      </c>
      <c r="O144" s="19"/>
      <c r="P144" s="19"/>
      <c r="Q144" s="19"/>
      <c r="R144" s="19"/>
      <c r="S144" s="34">
        <f t="shared" si="21"/>
        <v>41827</v>
      </c>
      <c r="T144" s="34" t="str">
        <f t="shared" si="22"/>
        <v/>
      </c>
      <c r="U144" s="34" t="str">
        <f t="shared" si="23"/>
        <v/>
      </c>
      <c r="V144" s="19"/>
      <c r="W144" s="19"/>
      <c r="X144" s="19"/>
      <c r="Y144" s="19"/>
      <c r="Z144" s="19"/>
      <c r="AA144" s="19"/>
      <c r="AB144" s="19"/>
    </row>
    <row r="145" spans="1:28" s="5" customFormat="1">
      <c r="A145" s="19" t="s">
        <v>4453</v>
      </c>
      <c r="B145" s="19" t="s">
        <v>345</v>
      </c>
      <c r="C145" s="19"/>
      <c r="D145" s="19" t="s">
        <v>2299</v>
      </c>
      <c r="E145" s="34">
        <v>41827</v>
      </c>
      <c r="F145" s="34" t="s">
        <v>6136</v>
      </c>
      <c r="G145" s="19" t="s">
        <v>6136</v>
      </c>
      <c r="H145" s="19">
        <f t="shared" si="19"/>
        <v>1</v>
      </c>
      <c r="I145" s="19"/>
      <c r="J145" s="63" t="s">
        <v>4525</v>
      </c>
      <c r="K145" s="19" t="str">
        <f t="shared" si="18"/>
        <v>x112</v>
      </c>
      <c r="L145" s="19" t="str">
        <f t="shared" si="20"/>
        <v>Non-proportional liability reinsurance</v>
      </c>
      <c r="M145" s="19"/>
      <c r="N145" s="19" t="s">
        <v>359</v>
      </c>
      <c r="O145" s="19"/>
      <c r="P145" s="19"/>
      <c r="Q145" s="19"/>
      <c r="R145" s="19"/>
      <c r="S145" s="34">
        <f t="shared" si="21"/>
        <v>41827</v>
      </c>
      <c r="T145" s="34" t="str">
        <f t="shared" si="22"/>
        <v/>
      </c>
      <c r="U145" s="34" t="str">
        <f t="shared" si="23"/>
        <v/>
      </c>
      <c r="V145" s="19"/>
      <c r="W145" s="19"/>
      <c r="X145" s="19"/>
      <c r="Y145" s="19"/>
      <c r="Z145" s="19"/>
      <c r="AA145" s="19"/>
      <c r="AB145" s="19"/>
    </row>
    <row r="146" spans="1:28" s="5" customFormat="1">
      <c r="A146" s="19" t="s">
        <v>4527</v>
      </c>
      <c r="B146" s="19" t="s">
        <v>346</v>
      </c>
      <c r="C146" s="19"/>
      <c r="D146" s="19" t="s">
        <v>2299</v>
      </c>
      <c r="E146" s="34">
        <v>41827</v>
      </c>
      <c r="F146" s="34" t="s">
        <v>6136</v>
      </c>
      <c r="G146" s="19" t="s">
        <v>6136</v>
      </c>
      <c r="H146" s="19">
        <f t="shared" si="19"/>
        <v>1</v>
      </c>
      <c r="I146" s="19"/>
      <c r="J146" s="62" t="s">
        <v>4417</v>
      </c>
      <c r="K146" s="19" t="str">
        <f t="shared" si="18"/>
        <v>x20</v>
      </c>
      <c r="L146" s="19" t="str">
        <f t="shared" si="20"/>
        <v>Credit &amp; Suretyship</v>
      </c>
      <c r="M146" s="19"/>
      <c r="N146" s="19" t="s">
        <v>359</v>
      </c>
      <c r="O146" s="19"/>
      <c r="P146" s="19"/>
      <c r="Q146" s="19"/>
      <c r="R146" s="19"/>
      <c r="S146" s="34">
        <f t="shared" si="21"/>
        <v>41827</v>
      </c>
      <c r="T146" s="34" t="str">
        <f t="shared" si="22"/>
        <v/>
      </c>
      <c r="U146" s="34" t="str">
        <f t="shared" si="23"/>
        <v/>
      </c>
      <c r="V146" s="19"/>
      <c r="W146" s="19"/>
      <c r="X146" s="19"/>
      <c r="Y146" s="19"/>
      <c r="Z146" s="19"/>
      <c r="AA146" s="19"/>
      <c r="AB146" s="19"/>
    </row>
    <row r="147" spans="1:28" s="5" customFormat="1">
      <c r="A147" s="19" t="s">
        <v>4540</v>
      </c>
      <c r="B147" s="19" t="s">
        <v>347</v>
      </c>
      <c r="C147" s="19"/>
      <c r="D147" s="19" t="s">
        <v>2299</v>
      </c>
      <c r="E147" s="34">
        <v>41827</v>
      </c>
      <c r="F147" s="34">
        <v>42277</v>
      </c>
      <c r="G147" s="19" t="s">
        <v>6136</v>
      </c>
      <c r="H147" s="19">
        <f t="shared" si="19"/>
        <v>1</v>
      </c>
      <c r="I147" s="19"/>
      <c r="J147" s="63" t="s">
        <v>4418</v>
      </c>
      <c r="K147" s="19" t="str">
        <f t="shared" si="18"/>
        <v>x21</v>
      </c>
      <c r="L147" s="19" t="str">
        <f t="shared" si="20"/>
        <v>Credit &amp; Suretyship [large credit default]</v>
      </c>
      <c r="M147" s="19"/>
      <c r="N147" s="19"/>
      <c r="O147" s="19"/>
      <c r="P147" s="19"/>
      <c r="Q147" s="19"/>
      <c r="R147" s="19"/>
      <c r="S147" s="34">
        <f t="shared" si="21"/>
        <v>41827</v>
      </c>
      <c r="T147" s="34">
        <f t="shared" si="22"/>
        <v>41639</v>
      </c>
      <c r="U147" s="34" t="str">
        <f t="shared" si="23"/>
        <v/>
      </c>
      <c r="V147" s="19"/>
      <c r="W147" s="19"/>
      <c r="X147" s="19"/>
      <c r="Y147" s="19"/>
      <c r="Z147" s="19"/>
      <c r="AA147" s="19"/>
      <c r="AB147" s="19"/>
    </row>
    <row r="148" spans="1:28" s="5" customFormat="1">
      <c r="A148" s="19" t="s">
        <v>4460</v>
      </c>
      <c r="B148" s="19" t="s">
        <v>348</v>
      </c>
      <c r="C148" s="19"/>
      <c r="D148" s="19" t="s">
        <v>2299</v>
      </c>
      <c r="E148" s="34">
        <v>41827</v>
      </c>
      <c r="F148" s="34" t="s">
        <v>6136</v>
      </c>
      <c r="G148" s="19" t="s">
        <v>6136</v>
      </c>
      <c r="H148" s="19">
        <f t="shared" si="19"/>
        <v>1</v>
      </c>
      <c r="I148" s="19"/>
      <c r="J148" s="63" t="s">
        <v>4539</v>
      </c>
      <c r="K148" s="19" t="str">
        <f t="shared" si="18"/>
        <v>x153</v>
      </c>
      <c r="L148" s="19" t="str">
        <f t="shared" si="20"/>
        <v>Credit &amp; Suretyship [large credit default] Sum of 1st and 2nd biggest</v>
      </c>
      <c r="M148" s="19"/>
      <c r="N148" s="19"/>
      <c r="O148" s="19"/>
      <c r="P148" s="19"/>
      <c r="Q148" s="19"/>
      <c r="R148" s="19"/>
      <c r="S148" s="34">
        <f t="shared" si="21"/>
        <v>41827</v>
      </c>
      <c r="T148" s="34" t="str">
        <f t="shared" si="22"/>
        <v/>
      </c>
      <c r="U148" s="34" t="str">
        <f t="shared" si="23"/>
        <v/>
      </c>
      <c r="V148" s="19"/>
      <c r="W148" s="19"/>
      <c r="X148" s="19"/>
      <c r="Y148" s="19"/>
      <c r="Z148" s="19"/>
      <c r="AA148" s="19"/>
      <c r="AB148" s="19"/>
    </row>
    <row r="149" spans="1:28" s="5" customFormat="1">
      <c r="A149" s="19" t="s">
        <v>4462</v>
      </c>
      <c r="B149" s="19" t="s">
        <v>349</v>
      </c>
      <c r="C149" s="19"/>
      <c r="D149" s="19" t="s">
        <v>2299</v>
      </c>
      <c r="E149" s="34">
        <v>41827</v>
      </c>
      <c r="F149" s="34" t="s">
        <v>6136</v>
      </c>
      <c r="G149" s="19" t="s">
        <v>6136</v>
      </c>
      <c r="H149" s="19">
        <f t="shared" si="19"/>
        <v>1</v>
      </c>
      <c r="I149" s="19"/>
      <c r="J149" s="64" t="s">
        <v>4419</v>
      </c>
      <c r="K149" s="19" t="str">
        <f t="shared" si="18"/>
        <v>x22</v>
      </c>
      <c r="L149" s="19" t="str">
        <f t="shared" si="20"/>
        <v>Credit &amp; Suretyship [large credit default] 1st biggest</v>
      </c>
      <c r="M149" s="19"/>
      <c r="N149" s="19"/>
      <c r="O149" s="19"/>
      <c r="P149" s="19"/>
      <c r="Q149" s="19"/>
      <c r="R149" s="19"/>
      <c r="S149" s="34">
        <f t="shared" si="21"/>
        <v>41827</v>
      </c>
      <c r="T149" s="34" t="str">
        <f t="shared" si="22"/>
        <v/>
      </c>
      <c r="U149" s="34" t="str">
        <f t="shared" si="23"/>
        <v/>
      </c>
      <c r="V149" s="19"/>
      <c r="W149" s="19"/>
      <c r="X149" s="19"/>
      <c r="Y149" s="19"/>
      <c r="Z149" s="19"/>
      <c r="AA149" s="19"/>
      <c r="AB149" s="19"/>
    </row>
    <row r="150" spans="1:28" s="5" customFormat="1">
      <c r="A150" s="19" t="s">
        <v>1867</v>
      </c>
      <c r="B150" s="19" t="s">
        <v>350</v>
      </c>
      <c r="C150" s="19"/>
      <c r="D150" s="19" t="s">
        <v>2299</v>
      </c>
      <c r="E150" s="34">
        <v>41827</v>
      </c>
      <c r="F150" s="34" t="s">
        <v>6136</v>
      </c>
      <c r="G150" s="19" t="s">
        <v>6136</v>
      </c>
      <c r="H150" s="19">
        <f t="shared" si="19"/>
        <v>1</v>
      </c>
      <c r="I150" s="19"/>
      <c r="J150" s="64" t="s">
        <v>4420</v>
      </c>
      <c r="K150" s="19" t="str">
        <f t="shared" si="18"/>
        <v>x23</v>
      </c>
      <c r="L150" s="19" t="str">
        <f t="shared" si="20"/>
        <v>Credit &amp; Suretyship [large credit default] 2nd biggest</v>
      </c>
      <c r="M150" s="19"/>
      <c r="N150" s="19"/>
      <c r="O150" s="19"/>
      <c r="P150" s="19"/>
      <c r="Q150" s="19"/>
      <c r="R150" s="19"/>
      <c r="S150" s="34">
        <f t="shared" si="21"/>
        <v>41827</v>
      </c>
      <c r="T150" s="34" t="str">
        <f t="shared" si="22"/>
        <v/>
      </c>
      <c r="U150" s="34" t="str">
        <f t="shared" si="23"/>
        <v/>
      </c>
      <c r="V150" s="19"/>
      <c r="W150" s="19"/>
      <c r="X150" s="19"/>
      <c r="Y150" s="19"/>
      <c r="Z150" s="19"/>
      <c r="AA150" s="19"/>
      <c r="AB150" s="19"/>
    </row>
    <row r="151" spans="1:28" s="5" customFormat="1">
      <c r="A151" s="19" t="s">
        <v>4399</v>
      </c>
      <c r="B151" s="19" t="s">
        <v>351</v>
      </c>
      <c r="C151" s="19"/>
      <c r="D151" s="19" t="s">
        <v>2299</v>
      </c>
      <c r="E151" s="34">
        <v>41827</v>
      </c>
      <c r="F151" s="34">
        <v>41639</v>
      </c>
      <c r="G151" s="19" t="s">
        <v>6136</v>
      </c>
      <c r="H151" s="19">
        <f t="shared" si="19"/>
        <v>1</v>
      </c>
      <c r="I151" s="19"/>
      <c r="J151" s="63" t="s">
        <v>4421</v>
      </c>
      <c r="K151" s="19" t="str">
        <f t="shared" si="18"/>
        <v>x24</v>
      </c>
      <c r="L151" s="19" t="str">
        <f t="shared" si="20"/>
        <v>Credit &amp; Suretyship [recession risk]</v>
      </c>
      <c r="M151" s="19"/>
      <c r="N151" s="19"/>
      <c r="O151" s="19"/>
      <c r="P151" s="19"/>
      <c r="Q151" s="19"/>
      <c r="R151" s="19"/>
      <c r="S151" s="34">
        <f t="shared" si="21"/>
        <v>41827</v>
      </c>
      <c r="T151" s="34" t="str">
        <f t="shared" si="22"/>
        <v/>
      </c>
      <c r="U151" s="34" t="str">
        <f t="shared" si="23"/>
        <v/>
      </c>
      <c r="V151" s="19"/>
      <c r="W151" s="19"/>
      <c r="X151" s="19"/>
      <c r="Y151" s="19"/>
      <c r="Z151" s="19"/>
      <c r="AA151" s="19"/>
      <c r="AB151" s="19"/>
    </row>
    <row r="152" spans="1:28" s="5" customFormat="1">
      <c r="A152" s="19" t="s">
        <v>4522</v>
      </c>
      <c r="B152" s="19" t="s">
        <v>352</v>
      </c>
      <c r="C152" s="19"/>
      <c r="D152" s="19" t="s">
        <v>2299</v>
      </c>
      <c r="E152" s="34">
        <v>41827</v>
      </c>
      <c r="F152" s="34" t="s">
        <v>6136</v>
      </c>
      <c r="G152" s="19" t="s">
        <v>6136</v>
      </c>
      <c r="H152" s="19">
        <f t="shared" si="19"/>
        <v>1</v>
      </c>
      <c r="I152" s="19"/>
      <c r="J152" s="13" t="s">
        <v>4534</v>
      </c>
      <c r="K152" s="19" t="str">
        <f t="shared" si="18"/>
        <v>x126</v>
      </c>
      <c r="L152" s="19" t="s">
        <v>358</v>
      </c>
      <c r="M152" s="19"/>
      <c r="N152" s="19" t="s">
        <v>359</v>
      </c>
      <c r="O152" s="19"/>
      <c r="P152" s="19"/>
      <c r="Q152" s="19"/>
      <c r="R152" s="19"/>
      <c r="S152" s="34">
        <f t="shared" si="21"/>
        <v>41827</v>
      </c>
      <c r="T152" s="34" t="str">
        <f t="shared" si="22"/>
        <v/>
      </c>
      <c r="U152" s="34" t="str">
        <f t="shared" si="23"/>
        <v/>
      </c>
      <c r="V152" s="19"/>
      <c r="W152" s="19"/>
      <c r="X152" s="19"/>
      <c r="Y152" s="19"/>
      <c r="Z152" s="19"/>
      <c r="AA152" s="19"/>
      <c r="AB152" s="19"/>
    </row>
    <row r="153" spans="1:28" s="5" customFormat="1">
      <c r="A153" s="19" t="s">
        <v>4432</v>
      </c>
      <c r="B153" s="19" t="s">
        <v>353</v>
      </c>
      <c r="C153" s="19"/>
      <c r="D153" s="19" t="s">
        <v>2299</v>
      </c>
      <c r="E153" s="34">
        <v>41827</v>
      </c>
      <c r="F153" s="34" t="s">
        <v>6136</v>
      </c>
      <c r="G153" s="19" t="s">
        <v>6136</v>
      </c>
      <c r="H153" s="19">
        <f t="shared" si="19"/>
        <v>1</v>
      </c>
      <c r="I153" s="19"/>
      <c r="J153" s="62" t="s">
        <v>4511</v>
      </c>
      <c r="K153" s="19" t="str">
        <f t="shared" si="18"/>
        <v>x99</v>
      </c>
      <c r="L153" s="19" t="str">
        <f t="shared" si="20"/>
        <v>MAT other than marine and aviation</v>
      </c>
      <c r="M153" s="19"/>
      <c r="N153" s="19" t="s">
        <v>359</v>
      </c>
      <c r="O153" s="19"/>
      <c r="P153" s="19"/>
      <c r="Q153" s="19"/>
      <c r="R153" s="19"/>
      <c r="S153" s="34">
        <f t="shared" si="21"/>
        <v>41827</v>
      </c>
      <c r="T153" s="34" t="str">
        <f t="shared" si="22"/>
        <v/>
      </c>
      <c r="U153" s="34" t="str">
        <f t="shared" si="23"/>
        <v/>
      </c>
      <c r="V153" s="19"/>
      <c r="W153" s="19"/>
      <c r="X153" s="19"/>
      <c r="Y153" s="19"/>
      <c r="Z153" s="19"/>
      <c r="AA153" s="19"/>
      <c r="AB153" s="19"/>
    </row>
    <row r="154" spans="1:28" s="5" customFormat="1">
      <c r="A154" s="19" t="s">
        <v>4436</v>
      </c>
      <c r="B154" s="19" t="s">
        <v>354</v>
      </c>
      <c r="C154" s="19"/>
      <c r="D154" s="19" t="s">
        <v>2299</v>
      </c>
      <c r="E154" s="34">
        <v>41827</v>
      </c>
      <c r="F154" s="34" t="s">
        <v>6136</v>
      </c>
      <c r="G154" s="19" t="s">
        <v>6136</v>
      </c>
      <c r="H154" s="19">
        <f t="shared" si="19"/>
        <v>1</v>
      </c>
      <c r="I154" s="19"/>
      <c r="J154" s="62" t="s">
        <v>4526</v>
      </c>
      <c r="K154" s="19" t="str">
        <f t="shared" si="18"/>
        <v>x113</v>
      </c>
      <c r="L154" s="19" t="str">
        <f t="shared" si="20"/>
        <v>Non-proportional MAT reinsurance other than marine and aviation</v>
      </c>
      <c r="M154" s="19"/>
      <c r="N154" s="19" t="s">
        <v>359</v>
      </c>
      <c r="O154" s="19"/>
      <c r="P154" s="19"/>
      <c r="Q154" s="19"/>
      <c r="R154" s="19"/>
      <c r="S154" s="34">
        <f t="shared" si="21"/>
        <v>41827</v>
      </c>
      <c r="T154" s="34" t="str">
        <f t="shared" si="22"/>
        <v/>
      </c>
      <c r="U154" s="34" t="str">
        <f t="shared" si="23"/>
        <v/>
      </c>
      <c r="V154" s="19"/>
      <c r="W154" s="19"/>
      <c r="X154" s="19"/>
      <c r="Y154" s="19"/>
      <c r="Z154" s="19"/>
      <c r="AA154" s="19"/>
      <c r="AB154" s="19"/>
    </row>
    <row r="155" spans="1:28" s="5" customFormat="1">
      <c r="A155" s="19" t="s">
        <v>4539</v>
      </c>
      <c r="B155" s="19" t="s">
        <v>1668</v>
      </c>
      <c r="C155" s="19"/>
      <c r="D155" s="19" t="s">
        <v>2299</v>
      </c>
      <c r="E155" s="34">
        <v>41827</v>
      </c>
      <c r="F155" s="34" t="s">
        <v>6136</v>
      </c>
      <c r="G155" s="19" t="s">
        <v>6136</v>
      </c>
      <c r="H155" s="19">
        <f t="shared" si="19"/>
        <v>1</v>
      </c>
      <c r="I155" s="19"/>
      <c r="J155" s="62" t="s">
        <v>4512</v>
      </c>
      <c r="K155" s="19" t="str">
        <f t="shared" si="18"/>
        <v>x100</v>
      </c>
      <c r="L155" s="19" t="str">
        <f t="shared" si="20"/>
        <v>Miscellaneous financial loss</v>
      </c>
      <c r="M155" s="19"/>
      <c r="N155" s="19" t="s">
        <v>359</v>
      </c>
      <c r="O155" s="19"/>
      <c r="P155" s="19"/>
      <c r="Q155" s="19"/>
      <c r="R155" s="19"/>
      <c r="S155" s="34">
        <f t="shared" si="21"/>
        <v>41827</v>
      </c>
      <c r="T155" s="34" t="str">
        <f t="shared" si="22"/>
        <v/>
      </c>
      <c r="U155" s="34" t="str">
        <f t="shared" si="23"/>
        <v/>
      </c>
      <c r="V155" s="19"/>
      <c r="W155" s="19"/>
      <c r="X155" s="19"/>
      <c r="Y155" s="19"/>
      <c r="Z155" s="19"/>
      <c r="AA155" s="19"/>
      <c r="AB155" s="19"/>
    </row>
    <row r="156" spans="1:28" s="5" customFormat="1">
      <c r="A156" s="19" t="s">
        <v>7433</v>
      </c>
      <c r="B156" s="19" t="s">
        <v>1669</v>
      </c>
      <c r="C156" s="19"/>
      <c r="D156" s="19" t="s">
        <v>2299</v>
      </c>
      <c r="E156" s="34">
        <v>42277</v>
      </c>
      <c r="F156" s="34" t="s">
        <v>6136</v>
      </c>
      <c r="G156" s="19"/>
      <c r="H156" s="19">
        <f t="shared" si="19"/>
        <v>1</v>
      </c>
      <c r="I156" s="19"/>
      <c r="J156" s="62" t="s">
        <v>4523</v>
      </c>
      <c r="K156" s="19" t="str">
        <f t="shared" si="18"/>
        <v>x110</v>
      </c>
      <c r="L156" s="19" t="str">
        <f t="shared" si="20"/>
        <v>Non-proportional casualty reinsurance other than general liability</v>
      </c>
      <c r="M156" s="19"/>
      <c r="N156" s="19" t="s">
        <v>359</v>
      </c>
      <c r="O156" s="19"/>
      <c r="P156" s="19"/>
      <c r="Q156" s="19"/>
      <c r="R156" s="19"/>
      <c r="S156" s="34">
        <f t="shared" si="21"/>
        <v>41827</v>
      </c>
      <c r="T156" s="34" t="str">
        <f t="shared" si="22"/>
        <v/>
      </c>
      <c r="U156" s="34" t="str">
        <f t="shared" si="23"/>
        <v/>
      </c>
      <c r="V156" s="19"/>
      <c r="W156" s="19"/>
      <c r="X156" s="19"/>
      <c r="Y156" s="19"/>
      <c r="Z156" s="19"/>
      <c r="AA156" s="19"/>
      <c r="AB156" s="19"/>
    </row>
    <row r="157" spans="1:28" s="5" customFormat="1">
      <c r="A157" s="19" t="s">
        <v>7434</v>
      </c>
      <c r="B157" s="19" t="s">
        <v>1670</v>
      </c>
      <c r="C157" s="19"/>
      <c r="D157" s="19" t="s">
        <v>2299</v>
      </c>
      <c r="E157" s="34">
        <v>42277</v>
      </c>
      <c r="F157" s="34" t="s">
        <v>6136</v>
      </c>
      <c r="G157" s="19"/>
      <c r="H157" s="19">
        <f t="shared" si="19"/>
        <v>1</v>
      </c>
      <c r="I157" s="19"/>
      <c r="J157" s="62" t="s">
        <v>4524</v>
      </c>
      <c r="K157" s="19" t="str">
        <f t="shared" si="18"/>
        <v>x111</v>
      </c>
      <c r="L157" s="19" t="str">
        <f t="shared" si="20"/>
        <v>Non-proportional credit &amp; surety reinsurance</v>
      </c>
      <c r="M157" s="19"/>
      <c r="N157" s="19" t="s">
        <v>359</v>
      </c>
      <c r="O157" s="19"/>
      <c r="P157" s="19"/>
      <c r="Q157" s="19"/>
      <c r="R157" s="19"/>
      <c r="S157" s="34">
        <f t="shared" si="21"/>
        <v>41827</v>
      </c>
      <c r="T157" s="34" t="str">
        <f t="shared" si="22"/>
        <v/>
      </c>
      <c r="U157" s="34" t="str">
        <f t="shared" si="23"/>
        <v/>
      </c>
      <c r="V157" s="19"/>
      <c r="W157" s="19"/>
      <c r="X157" s="19"/>
      <c r="Y157" s="19"/>
      <c r="Z157" s="19"/>
      <c r="AA157" s="19"/>
      <c r="AB157" s="19"/>
    </row>
    <row r="158" spans="1:28" s="5" customFormat="1">
      <c r="A158" s="19" t="s">
        <v>7419</v>
      </c>
      <c r="B158" s="19" t="s">
        <v>1671</v>
      </c>
      <c r="C158" s="19"/>
      <c r="D158" s="19" t="s">
        <v>2299</v>
      </c>
      <c r="E158" s="34">
        <v>42277</v>
      </c>
      <c r="F158" s="34" t="s">
        <v>6136</v>
      </c>
      <c r="G158" s="19"/>
      <c r="H158" s="19">
        <f t="shared" si="19"/>
        <v>1</v>
      </c>
      <c r="I158" s="19"/>
      <c r="J158" s="6" t="s">
        <v>4541</v>
      </c>
      <c r="K158" s="19"/>
      <c r="L158" s="19"/>
      <c r="M158" s="19"/>
      <c r="N158" s="19"/>
      <c r="O158" s="19" t="s">
        <v>2299</v>
      </c>
      <c r="P158" s="19"/>
      <c r="Q158" s="19" t="s">
        <v>10645</v>
      </c>
      <c r="R158" s="19"/>
      <c r="S158" s="34">
        <v>41827</v>
      </c>
      <c r="T158" s="34"/>
      <c r="U158" s="34"/>
      <c r="V158" s="19"/>
      <c r="W158" s="19"/>
      <c r="X158" s="19"/>
      <c r="Y158" s="19"/>
      <c r="Z158" s="19"/>
      <c r="AA158" s="19"/>
      <c r="AB158" s="19"/>
    </row>
    <row r="159" spans="1:28" s="5" customFormat="1">
      <c r="A159" s="19" t="s">
        <v>7420</v>
      </c>
      <c r="B159" s="19" t="s">
        <v>1672</v>
      </c>
      <c r="C159" s="19"/>
      <c r="D159" s="19" t="s">
        <v>2299</v>
      </c>
      <c r="E159" s="34">
        <v>42277</v>
      </c>
      <c r="F159" s="34" t="s">
        <v>6136</v>
      </c>
      <c r="G159" s="19"/>
      <c r="H159" s="19">
        <f t="shared" si="19"/>
        <v>1</v>
      </c>
      <c r="I159" s="19"/>
      <c r="J159" s="7" t="s">
        <v>130</v>
      </c>
      <c r="K159" s="19" t="str">
        <f>VLOOKUP(J159,$A$2:$B$155,2,0)</f>
        <v>x0</v>
      </c>
      <c r="L159" s="19" t="str">
        <f t="shared" si="20"/>
        <v>Total/NA</v>
      </c>
      <c r="M159" s="19" t="s">
        <v>358</v>
      </c>
      <c r="N159" s="19"/>
      <c r="O159" s="19"/>
      <c r="P159" s="19"/>
      <c r="Q159" s="19"/>
      <c r="R159" s="19"/>
      <c r="S159" s="34">
        <f t="shared" si="21"/>
        <v>41827</v>
      </c>
      <c r="T159" s="34" t="str">
        <f t="shared" si="22"/>
        <v/>
      </c>
      <c r="U159" s="34" t="str">
        <f t="shared" si="23"/>
        <v/>
      </c>
      <c r="V159" s="19"/>
      <c r="W159" s="19"/>
      <c r="X159" s="19"/>
      <c r="Y159" s="19"/>
      <c r="Z159" s="19"/>
      <c r="AA159" s="19"/>
      <c r="AB159" s="19"/>
    </row>
    <row r="160" spans="1:28" s="5" customFormat="1">
      <c r="A160" s="14" t="s">
        <v>7423</v>
      </c>
      <c r="B160" s="19" t="s">
        <v>1673</v>
      </c>
      <c r="C160" s="19"/>
      <c r="D160" s="19" t="s">
        <v>2299</v>
      </c>
      <c r="E160" s="34">
        <v>42277</v>
      </c>
      <c r="F160" s="34">
        <v>42566</v>
      </c>
      <c r="G160" s="19"/>
      <c r="H160" s="19">
        <f t="shared" si="19"/>
        <v>1</v>
      </c>
      <c r="I160" s="19"/>
      <c r="J160" s="8" t="s">
        <v>4540</v>
      </c>
      <c r="K160" s="19" t="str">
        <f>VLOOKUP(J160,$A$2:$B$155,2,0)</f>
        <v>x145</v>
      </c>
      <c r="L160" s="19" t="str">
        <f t="shared" si="20"/>
        <v>Treated per components</v>
      </c>
      <c r="M160" s="19"/>
      <c r="N160" s="19" t="s">
        <v>359</v>
      </c>
      <c r="O160" s="19"/>
      <c r="P160" s="19"/>
      <c r="Q160" s="19"/>
      <c r="R160" s="19"/>
      <c r="S160" s="34">
        <f t="shared" si="21"/>
        <v>41827</v>
      </c>
      <c r="T160" s="34">
        <f t="shared" si="22"/>
        <v>42277</v>
      </c>
      <c r="U160" s="34" t="str">
        <f t="shared" si="23"/>
        <v/>
      </c>
      <c r="V160" s="19"/>
      <c r="W160" s="19"/>
      <c r="X160" s="19"/>
      <c r="Y160" s="19"/>
      <c r="Z160" s="19"/>
      <c r="AA160" s="19"/>
      <c r="AB160" s="19"/>
    </row>
    <row r="161" spans="1:28" s="5" customFormat="1">
      <c r="A161" s="14" t="s">
        <v>7424</v>
      </c>
      <c r="B161" s="19" t="s">
        <v>1674</v>
      </c>
      <c r="C161" s="19"/>
      <c r="D161" s="19" t="s">
        <v>2299</v>
      </c>
      <c r="E161" s="34">
        <v>42277</v>
      </c>
      <c r="F161" s="34">
        <v>42566</v>
      </c>
      <c r="G161" s="19"/>
      <c r="H161" s="19">
        <f t="shared" si="19"/>
        <v>1</v>
      </c>
      <c r="I161" s="19"/>
      <c r="J161" s="8" t="s">
        <v>4529</v>
      </c>
      <c r="K161" s="19" t="str">
        <f>VLOOKUP(J161,$A$2:$B$155,2,0)</f>
        <v>x115</v>
      </c>
      <c r="L161" s="19" t="str">
        <f t="shared" si="20"/>
        <v>Not treated per components</v>
      </c>
      <c r="M161" s="19"/>
      <c r="N161" s="19" t="s">
        <v>359</v>
      </c>
      <c r="O161" s="19"/>
      <c r="P161" s="19"/>
      <c r="Q161" s="19"/>
      <c r="R161" s="19"/>
      <c r="S161" s="34">
        <f t="shared" si="21"/>
        <v>41827</v>
      </c>
      <c r="T161" s="34">
        <f t="shared" si="22"/>
        <v>42277</v>
      </c>
      <c r="U161" s="34" t="str">
        <f t="shared" si="23"/>
        <v/>
      </c>
      <c r="V161" s="19"/>
      <c r="W161" s="19"/>
      <c r="X161" s="19"/>
      <c r="Y161" s="19"/>
      <c r="Z161" s="19"/>
      <c r="AA161" s="19"/>
      <c r="AB161" s="19"/>
    </row>
    <row r="162" spans="1:28" s="5" customFormat="1">
      <c r="A162" s="14" t="s">
        <v>7425</v>
      </c>
      <c r="B162" s="19" t="s">
        <v>2294</v>
      </c>
      <c r="C162" s="19"/>
      <c r="D162" s="19" t="s">
        <v>2299</v>
      </c>
      <c r="E162" s="34">
        <v>42277</v>
      </c>
      <c r="F162" s="34">
        <v>42566</v>
      </c>
      <c r="G162" s="19"/>
      <c r="H162" s="19">
        <f t="shared" ref="H162:H170" si="24">COUNTIF(J:J,A162)</f>
        <v>1</v>
      </c>
      <c r="I162" s="19"/>
      <c r="J162" s="14" t="s">
        <v>4542</v>
      </c>
      <c r="K162" s="19"/>
      <c r="L162" s="19"/>
      <c r="M162" s="19"/>
      <c r="N162" s="19"/>
      <c r="O162" s="19" t="s">
        <v>2299</v>
      </c>
      <c r="P162" s="19"/>
      <c r="Q162" s="19" t="s">
        <v>1292</v>
      </c>
      <c r="R162" s="19"/>
      <c r="S162" s="34">
        <v>41827</v>
      </c>
      <c r="T162" s="34"/>
      <c r="U162" s="34"/>
      <c r="V162" s="19"/>
      <c r="W162" s="19"/>
      <c r="X162" s="19"/>
      <c r="Y162" s="19"/>
      <c r="Z162" s="19"/>
      <c r="AA162" s="19"/>
      <c r="AB162" s="19"/>
    </row>
    <row r="163" spans="1:28" s="5" customFormat="1">
      <c r="A163" s="14" t="s">
        <v>7563</v>
      </c>
      <c r="B163" s="19" t="s">
        <v>2298</v>
      </c>
      <c r="C163" s="19"/>
      <c r="D163" s="19" t="s">
        <v>2299</v>
      </c>
      <c r="E163" s="34">
        <v>42277</v>
      </c>
      <c r="F163" s="19"/>
      <c r="G163" s="19"/>
      <c r="H163" s="19">
        <f t="shared" si="24"/>
        <v>2</v>
      </c>
      <c r="I163" s="19"/>
      <c r="J163" s="7" t="s">
        <v>130</v>
      </c>
      <c r="K163" s="19" t="str">
        <f>VLOOKUP(J163,$A$2:$B$155,2,0)</f>
        <v>x0</v>
      </c>
      <c r="L163" s="19" t="str">
        <f t="shared" si="20"/>
        <v>Total/NA</v>
      </c>
      <c r="M163" s="19"/>
      <c r="N163" s="19"/>
      <c r="O163" s="19"/>
      <c r="P163" s="19"/>
      <c r="Q163" s="19"/>
      <c r="R163" s="19"/>
      <c r="S163" s="34">
        <f t="shared" si="21"/>
        <v>41827</v>
      </c>
      <c r="T163" s="34" t="str">
        <f t="shared" si="22"/>
        <v/>
      </c>
      <c r="U163" s="34" t="str">
        <f t="shared" si="23"/>
        <v/>
      </c>
      <c r="V163" s="19"/>
      <c r="W163" s="19"/>
      <c r="X163" s="19"/>
      <c r="Y163" s="19"/>
      <c r="Z163" s="19"/>
      <c r="AA163" s="19"/>
      <c r="AB163" s="19"/>
    </row>
    <row r="164" spans="1:28" s="5" customFormat="1">
      <c r="A164" s="14" t="s">
        <v>7566</v>
      </c>
      <c r="B164" s="19" t="s">
        <v>3987</v>
      </c>
      <c r="C164" s="19"/>
      <c r="D164" s="19" t="s">
        <v>2299</v>
      </c>
      <c r="E164" s="34">
        <v>42277</v>
      </c>
      <c r="F164" s="19"/>
      <c r="G164" s="19"/>
      <c r="H164" s="19">
        <f t="shared" si="24"/>
        <v>1</v>
      </c>
      <c r="I164" s="19"/>
      <c r="J164" s="8" t="s">
        <v>4400</v>
      </c>
      <c r="K164" s="19" t="str">
        <f>VLOOKUP(J164,$A$2:$B$155,2,0)</f>
        <v>x7</v>
      </c>
      <c r="L164" s="19" t="str">
        <f t="shared" si="20"/>
        <v>Assuming hedging</v>
      </c>
      <c r="M164" s="19"/>
      <c r="N164" s="19"/>
      <c r="O164" s="19"/>
      <c r="P164" s="19"/>
      <c r="Q164" s="19"/>
      <c r="R164" s="19"/>
      <c r="S164" s="34">
        <f t="shared" si="21"/>
        <v>41827</v>
      </c>
      <c r="T164" s="34" t="str">
        <f t="shared" si="22"/>
        <v/>
      </c>
      <c r="U164" s="34" t="str">
        <f t="shared" si="23"/>
        <v/>
      </c>
      <c r="V164" s="19"/>
      <c r="W164" s="19"/>
      <c r="X164" s="19"/>
      <c r="Y164" s="19"/>
      <c r="Z164" s="19"/>
      <c r="AA164" s="19"/>
      <c r="AB164" s="19"/>
    </row>
    <row r="165" spans="1:28" s="5" customFormat="1">
      <c r="A165" s="14" t="s">
        <v>7565</v>
      </c>
      <c r="B165" s="19" t="s">
        <v>3989</v>
      </c>
      <c r="C165" s="19"/>
      <c r="D165" s="19" t="s">
        <v>2299</v>
      </c>
      <c r="E165" s="34">
        <v>42277</v>
      </c>
      <c r="F165" s="19"/>
      <c r="G165" s="19"/>
      <c r="H165" s="19">
        <f t="shared" si="24"/>
        <v>1</v>
      </c>
      <c r="I165" s="19"/>
      <c r="J165" s="8" t="s">
        <v>4528</v>
      </c>
      <c r="K165" s="19" t="str">
        <f>VLOOKUP(J165,$A$2:$B$155,2,0)</f>
        <v>x114</v>
      </c>
      <c r="L165" s="19" t="str">
        <f t="shared" si="20"/>
        <v>Not assuming hedging</v>
      </c>
      <c r="M165" s="19"/>
      <c r="N165" s="19"/>
      <c r="O165" s="19"/>
      <c r="P165" s="19"/>
      <c r="Q165" s="19"/>
      <c r="R165" s="19"/>
      <c r="S165" s="34">
        <f t="shared" si="21"/>
        <v>41827</v>
      </c>
      <c r="T165" s="34" t="str">
        <f t="shared" si="22"/>
        <v/>
      </c>
      <c r="U165" s="34" t="str">
        <f t="shared" si="23"/>
        <v/>
      </c>
      <c r="V165" s="19"/>
      <c r="W165" s="19"/>
      <c r="X165" s="19"/>
      <c r="Y165" s="19"/>
      <c r="Z165" s="19"/>
      <c r="AA165" s="19"/>
      <c r="AB165" s="19"/>
    </row>
    <row r="166" spans="1:28" s="5" customFormat="1">
      <c r="A166" s="14" t="s">
        <v>7567</v>
      </c>
      <c r="B166" s="19" t="s">
        <v>4920</v>
      </c>
      <c r="C166" s="19"/>
      <c r="D166" s="19" t="s">
        <v>2299</v>
      </c>
      <c r="E166" s="34">
        <v>42277</v>
      </c>
      <c r="F166" s="19"/>
      <c r="G166" s="19"/>
      <c r="H166" s="19">
        <f t="shared" si="24"/>
        <v>1</v>
      </c>
      <c r="I166" s="19"/>
      <c r="J166" s="14" t="s">
        <v>4543</v>
      </c>
      <c r="K166" s="19"/>
      <c r="L166" s="19"/>
      <c r="M166" s="19"/>
      <c r="N166" s="19"/>
      <c r="O166" s="19" t="s">
        <v>2299</v>
      </c>
      <c r="P166" s="19"/>
      <c r="Q166" s="19" t="s">
        <v>1874</v>
      </c>
      <c r="R166" s="19"/>
      <c r="S166" s="34">
        <v>41827</v>
      </c>
      <c r="T166" s="34"/>
      <c r="U166" s="34"/>
      <c r="V166" s="19"/>
      <c r="W166" s="19"/>
      <c r="X166" s="19"/>
      <c r="Y166" s="19"/>
      <c r="Z166" s="19"/>
      <c r="AA166" s="19"/>
      <c r="AB166" s="19"/>
    </row>
    <row r="167" spans="1:28" s="5" customFormat="1">
      <c r="A167" s="14" t="s">
        <v>7568</v>
      </c>
      <c r="B167" s="19" t="s">
        <v>4921</v>
      </c>
      <c r="C167" s="19"/>
      <c r="D167" s="19" t="s">
        <v>2299</v>
      </c>
      <c r="E167" s="34">
        <v>42277</v>
      </c>
      <c r="F167" s="19"/>
      <c r="G167" s="19"/>
      <c r="H167" s="19">
        <f t="shared" si="24"/>
        <v>1</v>
      </c>
      <c r="I167" s="19"/>
      <c r="J167" s="7" t="s">
        <v>130</v>
      </c>
      <c r="K167" s="19" t="str">
        <f>VLOOKUP(J167,$A$2:$B$155,2,0)</f>
        <v>x0</v>
      </c>
      <c r="L167" s="19" t="str">
        <f t="shared" si="20"/>
        <v>Total/NA</v>
      </c>
      <c r="M167" s="19"/>
      <c r="N167" s="19"/>
      <c r="O167" s="19"/>
      <c r="P167" s="19"/>
      <c r="Q167" s="19"/>
      <c r="R167" s="19"/>
      <c r="S167" s="34">
        <f t="shared" si="21"/>
        <v>41827</v>
      </c>
      <c r="T167" s="34" t="str">
        <f t="shared" si="22"/>
        <v/>
      </c>
      <c r="U167" s="34" t="str">
        <f t="shared" si="23"/>
        <v/>
      </c>
      <c r="V167" s="19"/>
      <c r="W167" s="19"/>
      <c r="X167" s="19"/>
      <c r="Y167" s="19"/>
      <c r="Z167" s="19"/>
      <c r="AA167" s="19"/>
      <c r="AB167" s="19"/>
    </row>
    <row r="168" spans="1:28" s="5" customFormat="1">
      <c r="A168" s="14" t="s">
        <v>7569</v>
      </c>
      <c r="B168" s="19" t="s">
        <v>4922</v>
      </c>
      <c r="C168" s="19"/>
      <c r="D168" s="19" t="s">
        <v>2299</v>
      </c>
      <c r="E168" s="34">
        <v>42277</v>
      </c>
      <c r="F168" s="19"/>
      <c r="G168" s="19"/>
      <c r="H168" s="19">
        <f t="shared" si="24"/>
        <v>1</v>
      </c>
      <c r="I168" s="19"/>
      <c r="J168" s="8" t="s">
        <v>4407</v>
      </c>
      <c r="K168" s="19" t="str">
        <f>VLOOKUP(J168,$A$2:$B$155,2,0)</f>
        <v>x11</v>
      </c>
      <c r="L168" s="19" t="str">
        <f t="shared" si="20"/>
        <v>Before diversification effect</v>
      </c>
      <c r="M168" s="19"/>
      <c r="N168" s="19"/>
      <c r="O168" s="19"/>
      <c r="P168" s="19"/>
      <c r="Q168" s="19"/>
      <c r="R168" s="19"/>
      <c r="S168" s="34">
        <f t="shared" si="21"/>
        <v>41827</v>
      </c>
      <c r="T168" s="34" t="str">
        <f t="shared" si="22"/>
        <v/>
      </c>
      <c r="U168" s="34" t="str">
        <f t="shared" si="23"/>
        <v/>
      </c>
      <c r="V168" s="19"/>
      <c r="W168" s="19"/>
      <c r="X168" s="19"/>
      <c r="Y168" s="19"/>
      <c r="Z168" s="19"/>
      <c r="AA168" s="19"/>
      <c r="AB168" s="19"/>
    </row>
    <row r="169" spans="1:28" s="5" customFormat="1">
      <c r="A169" s="14" t="s">
        <v>7573</v>
      </c>
      <c r="B169" s="19" t="s">
        <v>4923</v>
      </c>
      <c r="C169" s="19"/>
      <c r="D169" s="19" t="s">
        <v>2299</v>
      </c>
      <c r="E169" s="34">
        <v>42277</v>
      </c>
      <c r="F169" s="19"/>
      <c r="G169" s="19"/>
      <c r="H169" s="19">
        <f t="shared" si="24"/>
        <v>1</v>
      </c>
      <c r="I169" s="19"/>
      <c r="J169" s="8" t="s">
        <v>4425</v>
      </c>
      <c r="K169" s="19" t="str">
        <f>VLOOKUP(J169,$A$2:$B$155,2,0)</f>
        <v>x29</v>
      </c>
      <c r="L169" s="19" t="str">
        <f t="shared" si="20"/>
        <v>Diversification effect</v>
      </c>
      <c r="M169" s="19"/>
      <c r="N169" s="19"/>
      <c r="O169" s="19"/>
      <c r="P169" s="19"/>
      <c r="Q169" s="19"/>
      <c r="R169" s="19"/>
      <c r="S169" s="34">
        <f t="shared" si="21"/>
        <v>41827</v>
      </c>
      <c r="T169" s="34" t="str">
        <f t="shared" si="22"/>
        <v/>
      </c>
      <c r="U169" s="34" t="str">
        <f t="shared" si="23"/>
        <v/>
      </c>
      <c r="V169" s="19"/>
      <c r="W169" s="19"/>
      <c r="X169" s="19"/>
      <c r="Y169" s="19"/>
      <c r="Z169" s="19"/>
      <c r="AA169" s="19"/>
      <c r="AB169" s="19"/>
    </row>
    <row r="170" spans="1:28" s="5" customFormat="1">
      <c r="A170" s="14" t="s">
        <v>7574</v>
      </c>
      <c r="B170" s="19" t="s">
        <v>5020</v>
      </c>
      <c r="C170" s="19"/>
      <c r="D170" s="19" t="s">
        <v>2299</v>
      </c>
      <c r="E170" s="34">
        <v>42277</v>
      </c>
      <c r="F170" s="19"/>
      <c r="G170" s="19"/>
      <c r="H170" s="19">
        <f t="shared" si="24"/>
        <v>1</v>
      </c>
      <c r="I170" s="19"/>
      <c r="J170" s="6" t="s">
        <v>4544</v>
      </c>
      <c r="K170" s="19"/>
      <c r="L170" s="19"/>
      <c r="M170" s="19"/>
      <c r="N170" s="19"/>
      <c r="O170" s="19" t="s">
        <v>2299</v>
      </c>
      <c r="P170" s="19"/>
      <c r="Q170" s="19" t="s">
        <v>10645</v>
      </c>
      <c r="R170" s="19" t="s">
        <v>11029</v>
      </c>
      <c r="S170" s="34">
        <v>41827</v>
      </c>
      <c r="T170" s="34"/>
      <c r="U170" s="34"/>
      <c r="V170" s="19"/>
      <c r="W170" s="19"/>
      <c r="X170" s="19"/>
      <c r="Y170" s="19"/>
      <c r="Z170" s="19"/>
      <c r="AA170" s="19"/>
      <c r="AB170" s="19"/>
    </row>
    <row r="171" spans="1:28" s="5" customFormat="1">
      <c r="A171" s="19" t="s">
        <v>11931</v>
      </c>
      <c r="B171" s="19" t="s">
        <v>5021</v>
      </c>
      <c r="C171" s="19"/>
      <c r="D171" s="19" t="s">
        <v>2299</v>
      </c>
      <c r="E171" s="34">
        <v>42566</v>
      </c>
      <c r="F171" s="19"/>
      <c r="G171" s="19"/>
      <c r="H171" s="19">
        <f t="shared" ref="H171" si="25">COUNTIF(J:J,A171)</f>
        <v>1</v>
      </c>
      <c r="I171" s="19"/>
      <c r="J171" s="7" t="s">
        <v>130</v>
      </c>
      <c r="K171" s="19" t="str">
        <f>VLOOKUP(J171,$A$2:$B$155,2,0)</f>
        <v>x0</v>
      </c>
      <c r="L171" s="19" t="str">
        <f t="shared" si="20"/>
        <v>Total/NA</v>
      </c>
      <c r="M171" s="19"/>
      <c r="N171" s="19"/>
      <c r="O171" s="19"/>
      <c r="P171" s="19"/>
      <c r="Q171" s="19"/>
      <c r="R171" s="19"/>
      <c r="S171" s="34">
        <f t="shared" si="21"/>
        <v>41827</v>
      </c>
      <c r="T171" s="34" t="str">
        <f t="shared" si="22"/>
        <v/>
      </c>
      <c r="U171" s="34" t="str">
        <f t="shared" si="23"/>
        <v/>
      </c>
      <c r="V171" s="19"/>
      <c r="W171" s="19"/>
      <c r="X171" s="19"/>
      <c r="Y171" s="19"/>
      <c r="Z171" s="19"/>
      <c r="AA171" s="19"/>
      <c r="AB171" s="19"/>
    </row>
    <row r="172" spans="1:28" s="5" customFormat="1">
      <c r="A172" s="19" t="s">
        <v>11932</v>
      </c>
      <c r="B172" s="19" t="s">
        <v>5022</v>
      </c>
      <c r="C172" s="19"/>
      <c r="D172" s="19" t="s">
        <v>2299</v>
      </c>
      <c r="E172" s="34">
        <v>42566</v>
      </c>
      <c r="F172" s="19"/>
      <c r="G172" s="19"/>
      <c r="H172" s="19">
        <f t="shared" ref="H172:H181" si="26">COUNTIF(J:J,A172)</f>
        <v>1</v>
      </c>
      <c r="I172" s="19"/>
      <c r="J172" s="8" t="s">
        <v>4537</v>
      </c>
      <c r="K172" s="19" t="str">
        <f>VLOOKUP(J172,$A$2:$B$155,2,0)</f>
        <v>x134</v>
      </c>
      <c r="L172" s="19" t="str">
        <f t="shared" si="20"/>
        <v>Scenario A</v>
      </c>
      <c r="M172" s="19"/>
      <c r="N172" s="19"/>
      <c r="O172" s="19"/>
      <c r="P172" s="19"/>
      <c r="Q172" s="19"/>
      <c r="R172" s="19"/>
      <c r="S172" s="34">
        <f t="shared" si="21"/>
        <v>41827</v>
      </c>
      <c r="T172" s="34" t="str">
        <f t="shared" si="22"/>
        <v/>
      </c>
      <c r="U172" s="34" t="str">
        <f t="shared" si="23"/>
        <v/>
      </c>
      <c r="V172" s="19"/>
      <c r="W172" s="19"/>
      <c r="X172" s="19"/>
      <c r="Y172" s="19"/>
      <c r="Z172" s="19"/>
      <c r="AA172" s="19"/>
      <c r="AB172" s="19"/>
    </row>
    <row r="173" spans="1:28" s="5" customFormat="1">
      <c r="A173" s="19" t="s">
        <v>11933</v>
      </c>
      <c r="B173" s="19" t="s">
        <v>5023</v>
      </c>
      <c r="C173" s="19"/>
      <c r="D173" s="19" t="s">
        <v>2299</v>
      </c>
      <c r="E173" s="34">
        <v>42566</v>
      </c>
      <c r="F173" s="19"/>
      <c r="G173" s="19"/>
      <c r="H173" s="19">
        <f t="shared" si="26"/>
        <v>1</v>
      </c>
      <c r="I173" s="19"/>
      <c r="J173" s="8" t="s">
        <v>4538</v>
      </c>
      <c r="K173" s="19" t="str">
        <f>VLOOKUP(J173,$A$2:$B$155,2,0)</f>
        <v>x135</v>
      </c>
      <c r="L173" s="19" t="str">
        <f t="shared" si="20"/>
        <v>Scenario B</v>
      </c>
      <c r="M173" s="19"/>
      <c r="N173" s="19"/>
      <c r="O173" s="19"/>
      <c r="P173" s="19"/>
      <c r="Q173" s="19"/>
      <c r="R173" s="19"/>
      <c r="S173" s="34">
        <f t="shared" si="21"/>
        <v>41827</v>
      </c>
      <c r="T173" s="34" t="str">
        <f t="shared" si="22"/>
        <v/>
      </c>
      <c r="U173" s="34" t="str">
        <f t="shared" si="23"/>
        <v/>
      </c>
      <c r="V173" s="19"/>
      <c r="W173" s="19"/>
      <c r="X173" s="19"/>
      <c r="Y173" s="19"/>
      <c r="Z173" s="19"/>
      <c r="AA173" s="19"/>
      <c r="AB173" s="19"/>
    </row>
    <row r="174" spans="1:28" s="5" customFormat="1">
      <c r="A174" s="19" t="s">
        <v>11934</v>
      </c>
      <c r="B174" s="19" t="s">
        <v>5031</v>
      </c>
      <c r="C174" s="19"/>
      <c r="D174" s="19" t="s">
        <v>2299</v>
      </c>
      <c r="E174" s="34">
        <v>42566</v>
      </c>
      <c r="F174" s="19"/>
      <c r="G174" s="19"/>
      <c r="H174" s="19">
        <f t="shared" si="26"/>
        <v>1</v>
      </c>
      <c r="I174" s="19"/>
      <c r="J174" s="14" t="s">
        <v>11122</v>
      </c>
      <c r="K174" s="19"/>
      <c r="L174" s="19"/>
      <c r="M174" s="19"/>
      <c r="N174" s="19"/>
      <c r="O174" s="19" t="s">
        <v>2299</v>
      </c>
      <c r="P174" s="19"/>
      <c r="Q174" s="19" t="s">
        <v>1329</v>
      </c>
      <c r="R174" s="19"/>
      <c r="S174" s="34">
        <v>41827</v>
      </c>
      <c r="T174" s="34"/>
      <c r="U174" s="34"/>
      <c r="V174" s="19"/>
      <c r="W174" s="19"/>
      <c r="X174" s="19"/>
      <c r="Y174" s="19"/>
      <c r="Z174" s="19"/>
      <c r="AA174" s="19"/>
      <c r="AB174" s="19"/>
    </row>
    <row r="175" spans="1:28" s="5" customFormat="1">
      <c r="A175" s="19" t="s">
        <v>11935</v>
      </c>
      <c r="B175" s="19" t="s">
        <v>5032</v>
      </c>
      <c r="C175" s="19"/>
      <c r="D175" s="19" t="s">
        <v>2299</v>
      </c>
      <c r="E175" s="34">
        <v>42566</v>
      </c>
      <c r="F175" s="19"/>
      <c r="G175" s="19"/>
      <c r="H175" s="19">
        <f t="shared" si="26"/>
        <v>1</v>
      </c>
      <c r="I175" s="19"/>
      <c r="J175" s="7" t="s">
        <v>130</v>
      </c>
      <c r="K175" s="19" t="str">
        <f>VLOOKUP(J175,$A$2:$B$155,2,0)</f>
        <v>x0</v>
      </c>
      <c r="L175" s="19" t="str">
        <f t="shared" si="20"/>
        <v>Total/NA</v>
      </c>
      <c r="M175" s="19"/>
      <c r="N175" s="19"/>
      <c r="O175" s="19"/>
      <c r="P175" s="19"/>
      <c r="Q175" s="19"/>
      <c r="R175" s="19"/>
      <c r="S175" s="34">
        <f t="shared" si="21"/>
        <v>41827</v>
      </c>
      <c r="T175" s="34" t="str">
        <f t="shared" si="22"/>
        <v/>
      </c>
      <c r="U175" s="34" t="str">
        <f t="shared" si="23"/>
        <v/>
      </c>
      <c r="V175" s="19"/>
      <c r="W175" s="19"/>
      <c r="X175" s="19"/>
      <c r="Y175" s="19"/>
      <c r="Z175" s="19"/>
      <c r="AA175" s="19"/>
      <c r="AB175" s="19"/>
    </row>
    <row r="176" spans="1:28" s="5" customFormat="1">
      <c r="A176" s="19" t="s">
        <v>11936</v>
      </c>
      <c r="B176" s="19" t="s">
        <v>5033</v>
      </c>
      <c r="C176" s="19"/>
      <c r="D176" s="19" t="s">
        <v>2299</v>
      </c>
      <c r="E176" s="34">
        <v>42566</v>
      </c>
      <c r="F176" s="19"/>
      <c r="G176" s="19"/>
      <c r="H176" s="19">
        <f t="shared" si="26"/>
        <v>1</v>
      </c>
      <c r="I176" s="19"/>
      <c r="J176" s="8" t="s">
        <v>4407</v>
      </c>
      <c r="K176" s="19" t="str">
        <f>VLOOKUP(J176,$A$2:$B$155,2,0)</f>
        <v>x11</v>
      </c>
      <c r="L176" s="19" t="str">
        <f t="shared" si="20"/>
        <v>Before diversification effect</v>
      </c>
      <c r="M176" s="19"/>
      <c r="N176" s="19"/>
      <c r="O176" s="19"/>
      <c r="P176" s="19"/>
      <c r="Q176" s="19"/>
      <c r="R176" s="19"/>
      <c r="S176" s="34">
        <f t="shared" si="21"/>
        <v>41827</v>
      </c>
      <c r="T176" s="34" t="str">
        <f t="shared" si="22"/>
        <v/>
      </c>
      <c r="U176" s="34" t="str">
        <f t="shared" si="23"/>
        <v/>
      </c>
      <c r="V176" s="19"/>
      <c r="W176" s="19"/>
      <c r="X176" s="19"/>
      <c r="Y176" s="19"/>
      <c r="Z176" s="19"/>
      <c r="AA176" s="19"/>
      <c r="AB176" s="19"/>
    </row>
    <row r="177" spans="1:28" s="5" customFormat="1">
      <c r="A177" s="19" t="s">
        <v>11937</v>
      </c>
      <c r="B177" s="19" t="s">
        <v>5034</v>
      </c>
      <c r="C177" s="19"/>
      <c r="D177" s="19" t="s">
        <v>2299</v>
      </c>
      <c r="E177" s="34">
        <v>42566</v>
      </c>
      <c r="F177" s="19"/>
      <c r="G177" s="19"/>
      <c r="H177" s="19">
        <f t="shared" si="26"/>
        <v>1</v>
      </c>
      <c r="I177" s="19"/>
      <c r="J177" s="8" t="s">
        <v>4425</v>
      </c>
      <c r="K177" s="19" t="str">
        <f>VLOOKUP(J177,$A$2:$B$155,2,0)</f>
        <v>x29</v>
      </c>
      <c r="L177" s="19" t="str">
        <f t="shared" si="20"/>
        <v>Diversification effect</v>
      </c>
      <c r="M177" s="19"/>
      <c r="N177" s="19"/>
      <c r="O177" s="19"/>
      <c r="P177" s="19"/>
      <c r="Q177" s="19"/>
      <c r="R177" s="19"/>
      <c r="S177" s="34">
        <f t="shared" si="21"/>
        <v>41827</v>
      </c>
      <c r="T177" s="34" t="str">
        <f t="shared" si="22"/>
        <v/>
      </c>
      <c r="U177" s="34" t="str">
        <f t="shared" si="23"/>
        <v/>
      </c>
      <c r="V177" s="19"/>
      <c r="W177" s="19"/>
      <c r="X177" s="19"/>
      <c r="Y177" s="19"/>
      <c r="Z177" s="19"/>
      <c r="AA177" s="19"/>
      <c r="AB177" s="19"/>
    </row>
    <row r="178" spans="1:28" s="5" customFormat="1">
      <c r="A178" s="19" t="s">
        <v>11939</v>
      </c>
      <c r="B178" s="19" t="s">
        <v>5035</v>
      </c>
      <c r="C178" s="19"/>
      <c r="D178" s="19" t="s">
        <v>2299</v>
      </c>
      <c r="E178" s="34">
        <v>42566</v>
      </c>
      <c r="F178" s="19"/>
      <c r="G178" s="19"/>
      <c r="H178" s="19">
        <f t="shared" si="26"/>
        <v>1</v>
      </c>
      <c r="I178" s="19"/>
      <c r="J178" s="14" t="s">
        <v>7426</v>
      </c>
      <c r="K178" s="19"/>
      <c r="L178" s="19"/>
      <c r="M178" s="19"/>
      <c r="N178" s="19"/>
      <c r="O178" s="19" t="s">
        <v>2299</v>
      </c>
      <c r="P178" s="19"/>
      <c r="Q178" s="19" t="s">
        <v>1868</v>
      </c>
      <c r="R178" s="19"/>
      <c r="S178" s="34">
        <v>42277</v>
      </c>
      <c r="T178" s="34">
        <v>42566</v>
      </c>
      <c r="U178" s="34"/>
      <c r="V178" s="19"/>
      <c r="W178" s="19"/>
      <c r="X178" s="19"/>
      <c r="Y178" s="19"/>
      <c r="Z178" s="19"/>
      <c r="AA178" s="19"/>
      <c r="AB178" s="19"/>
    </row>
    <row r="179" spans="1:28" s="5" customFormat="1">
      <c r="A179" s="19" t="s">
        <v>11938</v>
      </c>
      <c r="B179" s="19" t="s">
        <v>5036</v>
      </c>
      <c r="C179" s="19"/>
      <c r="D179" s="19" t="s">
        <v>2299</v>
      </c>
      <c r="E179" s="34">
        <v>42566</v>
      </c>
      <c r="F179" s="19"/>
      <c r="G179" s="19"/>
      <c r="H179" s="19">
        <f t="shared" si="26"/>
        <v>1</v>
      </c>
      <c r="I179" s="19"/>
      <c r="J179" s="7" t="s">
        <v>4449</v>
      </c>
      <c r="K179" s="19" t="str">
        <f>VLOOKUP(J179,$A$2:$B$155,2,0)</f>
        <v>x141</v>
      </c>
      <c r="L179" s="19" t="str">
        <f t="shared" si="20"/>
        <v>Spread risk</v>
      </c>
      <c r="M179" s="19"/>
      <c r="N179" s="19"/>
      <c r="O179" s="19"/>
      <c r="P179" s="19"/>
      <c r="Q179" s="19"/>
      <c r="R179" s="19"/>
      <c r="S179" s="34">
        <f t="shared" si="21"/>
        <v>41827</v>
      </c>
      <c r="T179" s="34" t="str">
        <f t="shared" si="22"/>
        <v/>
      </c>
      <c r="U179" s="34" t="str">
        <f t="shared" si="23"/>
        <v/>
      </c>
      <c r="V179" s="19"/>
      <c r="W179" s="19"/>
      <c r="X179" s="19"/>
      <c r="Y179" s="19"/>
      <c r="Z179" s="19"/>
      <c r="AA179" s="19"/>
      <c r="AB179" s="19"/>
    </row>
    <row r="180" spans="1:28" s="5" customFormat="1">
      <c r="A180" s="99" t="s">
        <v>13021</v>
      </c>
      <c r="B180" s="99" t="s">
        <v>12732</v>
      </c>
      <c r="C180" s="99"/>
      <c r="D180" s="99" t="s">
        <v>2299</v>
      </c>
      <c r="E180" s="101">
        <v>43405</v>
      </c>
      <c r="F180" s="19"/>
      <c r="G180" s="19"/>
      <c r="H180" s="19">
        <f t="shared" si="26"/>
        <v>1</v>
      </c>
      <c r="I180" s="19"/>
      <c r="J180" s="8" t="s">
        <v>7423</v>
      </c>
      <c r="K180" s="19" t="str">
        <f>VLOOKUP(J180,$A$2:$B$175,2,0)</f>
        <v>x158</v>
      </c>
      <c r="L180" s="19" t="str">
        <f t="shared" si="20"/>
        <v>Spread risk [type 1 securitisations]</v>
      </c>
      <c r="M180" s="19"/>
      <c r="N180" s="19"/>
      <c r="O180" s="19"/>
      <c r="P180" s="19"/>
      <c r="Q180" s="19"/>
      <c r="R180" s="19"/>
      <c r="S180" s="34">
        <f t="shared" si="21"/>
        <v>42277</v>
      </c>
      <c r="T180" s="34">
        <f t="shared" si="22"/>
        <v>42566</v>
      </c>
      <c r="U180" s="34" t="str">
        <f t="shared" si="23"/>
        <v/>
      </c>
      <c r="V180" s="19"/>
      <c r="W180" s="19"/>
      <c r="X180" s="19"/>
      <c r="Y180" s="19"/>
      <c r="Z180" s="19"/>
      <c r="AA180" s="19"/>
      <c r="AB180" s="19"/>
    </row>
    <row r="181" spans="1:28" s="5" customFormat="1">
      <c r="A181" s="99" t="s">
        <v>13022</v>
      </c>
      <c r="B181" s="99" t="s">
        <v>12734</v>
      </c>
      <c r="C181" s="99"/>
      <c r="D181" s="99" t="s">
        <v>2299</v>
      </c>
      <c r="E181" s="101">
        <v>43405</v>
      </c>
      <c r="F181" s="19"/>
      <c r="G181" s="19"/>
      <c r="H181" s="19">
        <f t="shared" si="26"/>
        <v>1</v>
      </c>
      <c r="I181" s="19"/>
      <c r="J181" s="8" t="s">
        <v>7424</v>
      </c>
      <c r="K181" s="19" t="str">
        <f>VLOOKUP(J181,$A$2:$B$175,2,0)</f>
        <v>x159</v>
      </c>
      <c r="L181" s="19" t="str">
        <f t="shared" si="20"/>
        <v>Spread risk [type 2 securitisations]</v>
      </c>
      <c r="M181" s="19"/>
      <c r="N181" s="19"/>
      <c r="O181" s="19"/>
      <c r="P181" s="19"/>
      <c r="Q181" s="19"/>
      <c r="R181" s="19"/>
      <c r="S181" s="34">
        <f t="shared" si="21"/>
        <v>42277</v>
      </c>
      <c r="T181" s="34">
        <f t="shared" si="22"/>
        <v>42566</v>
      </c>
      <c r="U181" s="34" t="str">
        <f t="shared" si="23"/>
        <v/>
      </c>
      <c r="V181" s="19"/>
      <c r="W181" s="19"/>
      <c r="X181" s="19"/>
      <c r="Y181" s="19"/>
      <c r="Z181" s="19"/>
      <c r="AA181" s="19"/>
      <c r="AB181" s="19"/>
    </row>
    <row r="182" spans="1:28" s="5" customFormat="1">
      <c r="A182" s="19"/>
      <c r="B182" s="19"/>
      <c r="C182" s="19"/>
      <c r="D182" s="19"/>
      <c r="E182" s="19"/>
      <c r="F182" s="19"/>
      <c r="G182" s="19"/>
      <c r="H182" s="19"/>
      <c r="I182" s="19"/>
      <c r="J182" s="8" t="s">
        <v>7425</v>
      </c>
      <c r="K182" s="19" t="str">
        <f>VLOOKUP(J182,$A$2:$B$175,2,0)</f>
        <v>x160</v>
      </c>
      <c r="L182" s="19" t="str">
        <f t="shared" si="20"/>
        <v>Spread risk [resecuritisations]</v>
      </c>
      <c r="M182" s="19"/>
      <c r="N182" s="19"/>
      <c r="O182" s="19"/>
      <c r="P182" s="19"/>
      <c r="Q182" s="19"/>
      <c r="R182" s="19"/>
      <c r="S182" s="34">
        <f t="shared" si="21"/>
        <v>42277</v>
      </c>
      <c r="T182" s="34">
        <f t="shared" si="22"/>
        <v>42566</v>
      </c>
      <c r="U182" s="34" t="str">
        <f t="shared" si="23"/>
        <v/>
      </c>
      <c r="V182" s="19"/>
      <c r="W182" s="19"/>
      <c r="X182" s="19"/>
      <c r="Y182" s="19"/>
      <c r="Z182" s="19"/>
      <c r="AA182" s="19"/>
      <c r="AB182" s="19"/>
    </row>
    <row r="183" spans="1:28" s="5" customFormat="1">
      <c r="A183" s="19"/>
      <c r="B183" s="19"/>
      <c r="C183" s="19"/>
      <c r="D183" s="19"/>
      <c r="E183" s="19"/>
      <c r="F183" s="19"/>
      <c r="G183" s="19"/>
      <c r="H183" s="19"/>
      <c r="I183" s="19"/>
      <c r="J183" s="14" t="s">
        <v>7564</v>
      </c>
      <c r="K183" s="19"/>
      <c r="L183" s="19"/>
      <c r="M183" s="19"/>
      <c r="N183" s="19"/>
      <c r="O183" s="19" t="s">
        <v>2299</v>
      </c>
      <c r="P183" s="19"/>
      <c r="Q183" s="19" t="s">
        <v>1868</v>
      </c>
      <c r="R183" s="19" t="s">
        <v>11041</v>
      </c>
      <c r="S183" s="34">
        <v>42277</v>
      </c>
      <c r="T183" s="34"/>
      <c r="U183" s="34"/>
      <c r="V183" s="19"/>
      <c r="W183" s="19"/>
      <c r="X183" s="19"/>
      <c r="Y183" s="19"/>
      <c r="Z183" s="19"/>
      <c r="AA183" s="19"/>
      <c r="AB183" s="19"/>
    </row>
    <row r="184" spans="1:28" s="5" customFormat="1">
      <c r="A184" s="19"/>
      <c r="B184" s="19"/>
      <c r="C184" s="19"/>
      <c r="D184" s="19"/>
      <c r="E184" s="19"/>
      <c r="F184" s="19"/>
      <c r="G184" s="19"/>
      <c r="H184" s="19"/>
      <c r="I184" s="19"/>
      <c r="J184" s="7" t="s">
        <v>7563</v>
      </c>
      <c r="K184" s="19" t="str">
        <f t="shared" ref="K184:K193" si="27">VLOOKUP(J184,$A$2:$B$175,2,0)</f>
        <v>x161</v>
      </c>
      <c r="L184" s="19" t="s">
        <v>10548</v>
      </c>
      <c r="M184" s="19"/>
      <c r="N184" s="19"/>
      <c r="O184" s="19"/>
      <c r="P184" s="19"/>
      <c r="Q184" s="19"/>
      <c r="R184" s="19"/>
      <c r="S184" s="34">
        <f t="shared" si="21"/>
        <v>42277</v>
      </c>
      <c r="T184" s="34" t="str">
        <f t="shared" ref="T184:T207" si="28">IF(VLOOKUP(J184,A:G,6,FALSE)=0,"",VLOOKUP(J184,A:G,6,FALSE))</f>
        <v/>
      </c>
      <c r="U184" s="34" t="str">
        <f t="shared" ref="U184:U207" si="29">IF(VLOOKUP(J184,A:G,7,FALSE)=0,"",VLOOKUP(J184,A:G,7,FALSE))</f>
        <v/>
      </c>
      <c r="V184" s="19"/>
      <c r="W184" s="19"/>
      <c r="X184" s="19"/>
      <c r="Y184" s="19"/>
      <c r="Z184" s="19"/>
      <c r="AA184" s="19"/>
      <c r="AB184" s="19"/>
    </row>
    <row r="185" spans="1:28" s="5" customFormat="1">
      <c r="A185" s="19"/>
      <c r="B185" s="19"/>
      <c r="C185" s="19"/>
      <c r="D185" s="19"/>
      <c r="E185" s="19"/>
      <c r="F185" s="19"/>
      <c r="G185" s="19"/>
      <c r="H185" s="19"/>
      <c r="I185" s="19"/>
      <c r="J185" s="7" t="s">
        <v>7566</v>
      </c>
      <c r="K185" s="19" t="str">
        <f t="shared" si="27"/>
        <v>x162</v>
      </c>
      <c r="L185" s="19" t="s">
        <v>10958</v>
      </c>
      <c r="M185" s="19"/>
      <c r="N185" s="19"/>
      <c r="O185" s="19"/>
      <c r="P185" s="19"/>
      <c r="Q185" s="19"/>
      <c r="R185" s="19"/>
      <c r="S185" s="34">
        <f t="shared" si="21"/>
        <v>42277</v>
      </c>
      <c r="T185" s="34" t="str">
        <f t="shared" si="28"/>
        <v/>
      </c>
      <c r="U185" s="34" t="str">
        <f t="shared" si="29"/>
        <v/>
      </c>
      <c r="V185" s="19"/>
      <c r="W185" s="19"/>
      <c r="X185" s="19"/>
      <c r="Y185" s="19"/>
      <c r="Z185" s="19"/>
      <c r="AA185" s="19"/>
      <c r="AB185" s="19"/>
    </row>
    <row r="186" spans="1:28" s="5" customFormat="1">
      <c r="A186" s="19"/>
      <c r="B186" s="19"/>
      <c r="C186" s="19"/>
      <c r="D186" s="19"/>
      <c r="E186" s="19"/>
      <c r="F186" s="19"/>
      <c r="G186" s="19"/>
      <c r="H186" s="19"/>
      <c r="I186" s="19"/>
      <c r="J186" s="7" t="s">
        <v>7565</v>
      </c>
      <c r="K186" s="19" t="str">
        <f t="shared" si="27"/>
        <v>x163</v>
      </c>
      <c r="L186" s="19" t="s">
        <v>10959</v>
      </c>
      <c r="M186" s="19"/>
      <c r="N186" s="19"/>
      <c r="O186" s="19"/>
      <c r="P186" s="19"/>
      <c r="Q186" s="19"/>
      <c r="R186" s="19"/>
      <c r="S186" s="34">
        <f t="shared" si="21"/>
        <v>42277</v>
      </c>
      <c r="T186" s="34" t="str">
        <f t="shared" si="28"/>
        <v/>
      </c>
      <c r="U186" s="34" t="str">
        <f t="shared" si="29"/>
        <v/>
      </c>
      <c r="V186" s="19"/>
      <c r="W186" s="19"/>
      <c r="X186" s="19"/>
      <c r="Y186" s="19"/>
      <c r="Z186" s="19"/>
      <c r="AA186" s="19"/>
      <c r="AB186" s="19"/>
    </row>
    <row r="187" spans="1:28" s="5" customFormat="1">
      <c r="A187" s="19"/>
      <c r="B187" s="19"/>
      <c r="C187" s="19"/>
      <c r="D187" s="19"/>
      <c r="E187" s="19"/>
      <c r="F187" s="19"/>
      <c r="G187" s="19"/>
      <c r="H187" s="19"/>
      <c r="I187" s="19"/>
      <c r="J187" s="7" t="s">
        <v>7567</v>
      </c>
      <c r="K187" s="19" t="str">
        <f t="shared" si="27"/>
        <v>x164</v>
      </c>
      <c r="L187" s="19" t="s">
        <v>10960</v>
      </c>
      <c r="M187" s="19"/>
      <c r="N187" s="19"/>
      <c r="O187" s="19"/>
      <c r="P187" s="19"/>
      <c r="Q187" s="19"/>
      <c r="R187" s="19"/>
      <c r="S187" s="34">
        <f t="shared" si="21"/>
        <v>42277</v>
      </c>
      <c r="T187" s="34" t="str">
        <f t="shared" si="28"/>
        <v/>
      </c>
      <c r="U187" s="34" t="str">
        <f t="shared" si="29"/>
        <v/>
      </c>
      <c r="V187" s="19"/>
      <c r="W187" s="19"/>
      <c r="X187" s="19"/>
      <c r="Y187" s="19"/>
      <c r="Z187" s="19"/>
      <c r="AA187" s="19"/>
      <c r="AB187" s="19"/>
    </row>
    <row r="188" spans="1:28" s="5" customFormat="1">
      <c r="A188" s="19"/>
      <c r="B188" s="19"/>
      <c r="C188" s="19"/>
      <c r="D188" s="19"/>
      <c r="E188" s="19"/>
      <c r="F188" s="19"/>
      <c r="G188" s="19"/>
      <c r="H188" s="19"/>
      <c r="I188" s="19"/>
      <c r="J188" s="7" t="s">
        <v>7568</v>
      </c>
      <c r="K188" s="19" t="str">
        <f t="shared" si="27"/>
        <v>x165</v>
      </c>
      <c r="L188" s="19" t="s">
        <v>10961</v>
      </c>
      <c r="M188" s="19"/>
      <c r="N188" s="19"/>
      <c r="O188" s="19"/>
      <c r="P188" s="19"/>
      <c r="Q188" s="19"/>
      <c r="R188" s="19"/>
      <c r="S188" s="34">
        <f t="shared" si="21"/>
        <v>42277</v>
      </c>
      <c r="T188" s="34" t="str">
        <f t="shared" si="28"/>
        <v/>
      </c>
      <c r="U188" s="34" t="str">
        <f t="shared" si="29"/>
        <v/>
      </c>
      <c r="V188" s="19"/>
      <c r="W188" s="19"/>
      <c r="X188" s="19"/>
      <c r="Y188" s="19"/>
      <c r="Z188" s="19"/>
      <c r="AA188" s="19"/>
      <c r="AB188" s="19"/>
    </row>
    <row r="189" spans="1:28" s="5" customFormat="1">
      <c r="A189" s="19"/>
      <c r="B189" s="19"/>
      <c r="C189" s="19"/>
      <c r="D189" s="19"/>
      <c r="E189" s="19"/>
      <c r="F189" s="19"/>
      <c r="G189" s="19"/>
      <c r="H189" s="19"/>
      <c r="I189" s="19"/>
      <c r="J189" s="7" t="s">
        <v>7569</v>
      </c>
      <c r="K189" s="19" t="str">
        <f t="shared" si="27"/>
        <v>x166</v>
      </c>
      <c r="L189" s="19" t="s">
        <v>10294</v>
      </c>
      <c r="M189" s="19"/>
      <c r="N189" s="19"/>
      <c r="O189" s="19"/>
      <c r="P189" s="19"/>
      <c r="Q189" s="19"/>
      <c r="R189" s="19"/>
      <c r="S189" s="34">
        <f t="shared" si="21"/>
        <v>42277</v>
      </c>
      <c r="T189" s="34" t="str">
        <f t="shared" si="28"/>
        <v/>
      </c>
      <c r="U189" s="34" t="str">
        <f t="shared" si="29"/>
        <v/>
      </c>
      <c r="V189" s="19"/>
      <c r="W189" s="19"/>
      <c r="X189" s="19"/>
      <c r="Y189" s="19"/>
      <c r="Z189" s="19"/>
      <c r="AA189" s="19"/>
      <c r="AB189" s="19"/>
    </row>
    <row r="190" spans="1:28" s="5" customFormat="1">
      <c r="A190" s="19"/>
      <c r="B190" s="19"/>
      <c r="C190" s="19"/>
      <c r="D190" s="19"/>
      <c r="E190" s="19"/>
      <c r="F190" s="19"/>
      <c r="G190" s="19"/>
      <c r="H190" s="19"/>
      <c r="I190" s="19"/>
      <c r="J190" s="14" t="s">
        <v>7585</v>
      </c>
      <c r="K190" s="19"/>
      <c r="L190" s="19"/>
      <c r="M190" s="19"/>
      <c r="N190" s="19"/>
      <c r="O190" s="19" t="s">
        <v>2299</v>
      </c>
      <c r="P190" s="19"/>
      <c r="Q190" s="19" t="s">
        <v>1868</v>
      </c>
      <c r="R190" s="19" t="s">
        <v>11041</v>
      </c>
      <c r="S190" s="34">
        <v>42277</v>
      </c>
      <c r="T190" s="34"/>
      <c r="U190" s="34"/>
      <c r="V190" s="19"/>
      <c r="W190" s="19"/>
      <c r="X190" s="19"/>
      <c r="Y190" s="19"/>
      <c r="Z190" s="19"/>
      <c r="AA190" s="19"/>
      <c r="AB190" s="19"/>
    </row>
    <row r="191" spans="1:28" s="5" customFormat="1">
      <c r="A191" s="19"/>
      <c r="B191" s="19"/>
      <c r="C191" s="19"/>
      <c r="D191" s="19"/>
      <c r="E191" s="19"/>
      <c r="F191" s="19"/>
      <c r="G191" s="19"/>
      <c r="H191" s="19"/>
      <c r="I191" s="19"/>
      <c r="J191" s="7" t="s">
        <v>7563</v>
      </c>
      <c r="K191" s="19" t="str">
        <f t="shared" si="27"/>
        <v>x161</v>
      </c>
      <c r="L191" s="19" t="s">
        <v>10548</v>
      </c>
      <c r="M191" s="19"/>
      <c r="N191" s="19"/>
      <c r="O191" s="19"/>
      <c r="P191" s="19"/>
      <c r="Q191" s="19"/>
      <c r="R191" s="19"/>
      <c r="S191" s="34">
        <f t="shared" si="21"/>
        <v>42277</v>
      </c>
      <c r="T191" s="34" t="str">
        <f t="shared" si="28"/>
        <v/>
      </c>
      <c r="U191" s="34" t="str">
        <f t="shared" si="29"/>
        <v/>
      </c>
      <c r="V191" s="19"/>
      <c r="W191" s="19"/>
      <c r="X191" s="19"/>
      <c r="Y191" s="19"/>
      <c r="Z191" s="19"/>
      <c r="AA191" s="19"/>
      <c r="AB191" s="19"/>
    </row>
    <row r="192" spans="1:28" s="5" customFormat="1">
      <c r="A192" s="19"/>
      <c r="B192" s="19"/>
      <c r="C192" s="19"/>
      <c r="D192" s="19"/>
      <c r="E192" s="19"/>
      <c r="F192" s="19"/>
      <c r="G192" s="19"/>
      <c r="H192" s="19"/>
      <c r="I192" s="19"/>
      <c r="J192" s="7" t="s">
        <v>7573</v>
      </c>
      <c r="K192" s="19" t="str">
        <f t="shared" si="27"/>
        <v>x167</v>
      </c>
      <c r="L192" s="19" t="s">
        <v>10549</v>
      </c>
      <c r="M192" s="19"/>
      <c r="N192" s="19"/>
      <c r="O192" s="19"/>
      <c r="P192" s="19"/>
      <c r="Q192" s="19"/>
      <c r="R192" s="19"/>
      <c r="S192" s="34">
        <f t="shared" si="21"/>
        <v>42277</v>
      </c>
      <c r="T192" s="34" t="str">
        <f t="shared" si="28"/>
        <v/>
      </c>
      <c r="U192" s="34" t="str">
        <f t="shared" si="29"/>
        <v/>
      </c>
      <c r="V192" s="19"/>
      <c r="W192" s="19"/>
      <c r="X192" s="19"/>
      <c r="Y192" s="19"/>
      <c r="Z192" s="19"/>
      <c r="AA192" s="19"/>
      <c r="AB192" s="19"/>
    </row>
    <row r="193" spans="1:28" s="5" customFormat="1">
      <c r="A193" s="19"/>
      <c r="B193" s="19"/>
      <c r="C193" s="19"/>
      <c r="D193" s="19"/>
      <c r="E193" s="19"/>
      <c r="F193" s="19"/>
      <c r="G193" s="19"/>
      <c r="H193" s="19"/>
      <c r="I193" s="19"/>
      <c r="J193" s="7" t="s">
        <v>7574</v>
      </c>
      <c r="K193" s="19" t="str">
        <f t="shared" si="27"/>
        <v>x168</v>
      </c>
      <c r="L193" s="19" t="s">
        <v>10550</v>
      </c>
      <c r="M193" s="19"/>
      <c r="N193" s="19"/>
      <c r="O193" s="19"/>
      <c r="P193" s="19"/>
      <c r="Q193" s="19"/>
      <c r="R193" s="19"/>
      <c r="S193" s="34">
        <f t="shared" si="21"/>
        <v>42277</v>
      </c>
      <c r="T193" s="34" t="str">
        <f t="shared" si="28"/>
        <v/>
      </c>
      <c r="U193" s="34" t="str">
        <f t="shared" si="29"/>
        <v/>
      </c>
      <c r="V193" s="19"/>
      <c r="W193" s="19"/>
      <c r="X193" s="19"/>
      <c r="Y193" s="19"/>
      <c r="Z193" s="19"/>
      <c r="AA193" s="19"/>
      <c r="AB193" s="19"/>
    </row>
    <row r="194" spans="1:28" s="5" customFormat="1">
      <c r="A194" s="19"/>
      <c r="B194" s="19"/>
      <c r="C194" s="19"/>
      <c r="D194" s="19"/>
      <c r="E194" s="19"/>
      <c r="F194" s="19"/>
      <c r="G194" s="19"/>
      <c r="H194" s="19"/>
      <c r="I194" s="19"/>
      <c r="J194" s="14" t="s">
        <v>11123</v>
      </c>
      <c r="K194" s="19"/>
      <c r="L194" s="19"/>
      <c r="M194" s="19"/>
      <c r="N194" s="19"/>
      <c r="O194" s="19" t="s">
        <v>2299</v>
      </c>
      <c r="P194" s="19"/>
      <c r="Q194" s="19" t="s">
        <v>7873</v>
      </c>
      <c r="R194" s="19"/>
      <c r="S194" s="34">
        <v>42277</v>
      </c>
      <c r="T194" s="34"/>
      <c r="U194" s="34"/>
      <c r="V194" s="19"/>
      <c r="W194" s="19"/>
      <c r="X194" s="19"/>
      <c r="Y194" s="19"/>
      <c r="Z194" s="19"/>
      <c r="AA194" s="19"/>
      <c r="AB194" s="19"/>
    </row>
    <row r="195" spans="1:28" s="5" customFormat="1">
      <c r="A195" s="19"/>
      <c r="B195" s="19"/>
      <c r="C195" s="19"/>
      <c r="D195" s="19"/>
      <c r="E195" s="19"/>
      <c r="F195" s="19"/>
      <c r="G195" s="19"/>
      <c r="H195" s="19"/>
      <c r="I195" s="19"/>
      <c r="J195" s="7" t="s">
        <v>130</v>
      </c>
      <c r="K195" s="19" t="str">
        <f>VLOOKUP(J195,$A$2:$B$155,2,0)</f>
        <v>x0</v>
      </c>
      <c r="L195" s="19" t="str">
        <f>J195</f>
        <v>Total/NA</v>
      </c>
      <c r="M195" s="19"/>
      <c r="N195" s="19"/>
      <c r="O195" s="19"/>
      <c r="P195" s="19"/>
      <c r="Q195" s="19"/>
      <c r="R195" s="19"/>
      <c r="S195" s="34">
        <f t="shared" si="21"/>
        <v>41827</v>
      </c>
      <c r="T195" s="34" t="str">
        <f t="shared" si="28"/>
        <v/>
      </c>
      <c r="U195" s="34" t="str">
        <f t="shared" si="29"/>
        <v/>
      </c>
      <c r="V195" s="19"/>
      <c r="W195" s="19"/>
      <c r="X195" s="19"/>
      <c r="Y195" s="19"/>
      <c r="Z195" s="19"/>
      <c r="AA195" s="19"/>
      <c r="AB195" s="19"/>
    </row>
    <row r="196" spans="1:28" s="5" customFormat="1">
      <c r="A196" s="19"/>
      <c r="B196" s="19"/>
      <c r="C196" s="19"/>
      <c r="D196" s="19"/>
      <c r="E196" s="19"/>
      <c r="F196" s="19"/>
      <c r="G196" s="19"/>
      <c r="H196" s="19"/>
      <c r="I196" s="19"/>
      <c r="J196" s="8" t="s">
        <v>4407</v>
      </c>
      <c r="K196" s="19" t="str">
        <f>VLOOKUP(J196,$A$2:$B$155,2,0)</f>
        <v>x11</v>
      </c>
      <c r="L196" s="19" t="str">
        <f>J196</f>
        <v>Before diversification effect</v>
      </c>
      <c r="M196" s="19"/>
      <c r="N196" s="19"/>
      <c r="O196" s="19"/>
      <c r="P196" s="19"/>
      <c r="Q196" s="19"/>
      <c r="R196" s="19"/>
      <c r="S196" s="34">
        <f t="shared" si="21"/>
        <v>41827</v>
      </c>
      <c r="T196" s="34" t="str">
        <f t="shared" si="28"/>
        <v/>
      </c>
      <c r="U196" s="34" t="str">
        <f t="shared" si="29"/>
        <v/>
      </c>
      <c r="V196" s="19"/>
      <c r="W196" s="19"/>
      <c r="X196" s="19"/>
      <c r="Y196" s="19"/>
      <c r="Z196" s="19"/>
      <c r="AA196" s="19"/>
      <c r="AB196" s="19"/>
    </row>
    <row r="197" spans="1:28" s="5" customFormat="1">
      <c r="A197" s="19"/>
      <c r="B197" s="19"/>
      <c r="C197" s="19"/>
      <c r="D197" s="19"/>
      <c r="E197" s="19"/>
      <c r="F197" s="19"/>
      <c r="G197" s="19"/>
      <c r="H197" s="19"/>
      <c r="I197" s="19"/>
      <c r="J197" s="8" t="s">
        <v>4425</v>
      </c>
      <c r="K197" s="19" t="str">
        <f>VLOOKUP(J197,$A$2:$B$155,2,0)</f>
        <v>x29</v>
      </c>
      <c r="L197" s="19" t="str">
        <f>J197</f>
        <v>Diversification effect</v>
      </c>
      <c r="M197" s="19"/>
      <c r="N197" s="19"/>
      <c r="O197" s="19"/>
      <c r="P197" s="19"/>
      <c r="Q197" s="19"/>
      <c r="R197" s="19"/>
      <c r="S197" s="34">
        <f t="shared" si="21"/>
        <v>41827</v>
      </c>
      <c r="T197" s="34" t="str">
        <f t="shared" si="28"/>
        <v/>
      </c>
      <c r="U197" s="34" t="str">
        <f t="shared" si="29"/>
        <v/>
      </c>
      <c r="V197" s="19"/>
      <c r="W197" s="19"/>
      <c r="X197" s="19"/>
      <c r="Y197" s="19"/>
      <c r="Z197" s="19"/>
      <c r="AA197" s="19"/>
      <c r="AB197" s="19"/>
    </row>
    <row r="198" spans="1:28" s="5" customFormat="1">
      <c r="A198" s="19"/>
      <c r="B198" s="19"/>
      <c r="C198" s="19"/>
      <c r="D198" s="19"/>
      <c r="E198" s="19"/>
      <c r="F198" s="19"/>
      <c r="G198" s="19"/>
      <c r="H198" s="19"/>
      <c r="I198" s="19"/>
      <c r="J198" s="14" t="s">
        <v>11921</v>
      </c>
      <c r="K198" s="19"/>
      <c r="L198" s="19"/>
      <c r="M198" s="19"/>
      <c r="N198" s="19"/>
      <c r="O198" s="19" t="s">
        <v>2299</v>
      </c>
      <c r="P198" s="19"/>
      <c r="Q198" s="19" t="s">
        <v>10645</v>
      </c>
      <c r="R198" s="19"/>
      <c r="S198" s="34">
        <v>42566</v>
      </c>
      <c r="T198" s="34"/>
      <c r="U198" s="34"/>
      <c r="V198" s="19"/>
      <c r="W198" s="19"/>
      <c r="X198" s="19"/>
      <c r="Y198" s="19"/>
      <c r="Z198" s="19"/>
      <c r="AA198" s="19"/>
      <c r="AB198" s="19"/>
    </row>
    <row r="199" spans="1:28" s="5" customFormat="1">
      <c r="A199" s="19"/>
      <c r="B199" s="19"/>
      <c r="C199" s="19"/>
      <c r="D199" s="19"/>
      <c r="E199" s="19"/>
      <c r="F199" s="19"/>
      <c r="G199" s="19"/>
      <c r="H199" s="19"/>
      <c r="I199" s="19"/>
      <c r="J199" s="7" t="s">
        <v>11931</v>
      </c>
      <c r="K199" s="19" t="str">
        <f>VLOOKUP(J199,$A$2:$B$200,2,0)</f>
        <v>x169</v>
      </c>
      <c r="L199" s="19" t="s">
        <v>11922</v>
      </c>
      <c r="M199" s="19"/>
      <c r="N199" s="19"/>
      <c r="O199" s="19"/>
      <c r="P199" s="19"/>
      <c r="Q199" s="19"/>
      <c r="R199" s="19"/>
      <c r="S199" s="34">
        <f t="shared" ref="S199:S207" si="30">VLOOKUP(J199,A:G,5,FALSE)</f>
        <v>42566</v>
      </c>
      <c r="T199" s="34" t="str">
        <f t="shared" si="28"/>
        <v/>
      </c>
      <c r="U199" s="34" t="str">
        <f t="shared" si="29"/>
        <v/>
      </c>
      <c r="V199" s="19"/>
      <c r="W199" s="19"/>
      <c r="X199" s="19"/>
      <c r="Y199" s="19"/>
      <c r="Z199" s="19"/>
      <c r="AA199" s="19"/>
      <c r="AB199" s="19"/>
    </row>
    <row r="200" spans="1:28" s="5" customFormat="1">
      <c r="A200" s="19"/>
      <c r="B200" s="19"/>
      <c r="C200" s="19"/>
      <c r="D200" s="19"/>
      <c r="E200" s="19"/>
      <c r="F200" s="19"/>
      <c r="G200" s="19"/>
      <c r="H200" s="19"/>
      <c r="I200" s="19"/>
      <c r="J200" s="7" t="s">
        <v>11932</v>
      </c>
      <c r="K200" s="19" t="str">
        <f t="shared" ref="K200:K211" si="31">VLOOKUP(J200,$A$2:$B$200,2,0)</f>
        <v>x170</v>
      </c>
      <c r="L200" s="19" t="s">
        <v>11923</v>
      </c>
      <c r="M200" s="19"/>
      <c r="N200" s="19"/>
      <c r="O200" s="19"/>
      <c r="P200" s="19"/>
      <c r="Q200" s="19"/>
      <c r="R200" s="19"/>
      <c r="S200" s="34">
        <f t="shared" si="30"/>
        <v>42566</v>
      </c>
      <c r="T200" s="34" t="str">
        <f t="shared" si="28"/>
        <v/>
      </c>
      <c r="U200" s="34" t="str">
        <f t="shared" si="29"/>
        <v/>
      </c>
      <c r="V200" s="19"/>
      <c r="W200" s="19"/>
      <c r="X200" s="19"/>
      <c r="Y200" s="19"/>
      <c r="Z200" s="19"/>
      <c r="AA200" s="19"/>
      <c r="AB200" s="19"/>
    </row>
    <row r="201" spans="1:28" s="5" customFormat="1">
      <c r="A201" s="19"/>
      <c r="B201" s="19"/>
      <c r="C201" s="19"/>
      <c r="D201" s="19"/>
      <c r="E201" s="19"/>
      <c r="F201" s="19"/>
      <c r="G201" s="19"/>
      <c r="H201" s="19"/>
      <c r="I201" s="19"/>
      <c r="J201" s="7" t="s">
        <v>11933</v>
      </c>
      <c r="K201" s="19" t="str">
        <f t="shared" si="31"/>
        <v>x171</v>
      </c>
      <c r="L201" s="19" t="s">
        <v>11924</v>
      </c>
      <c r="M201" s="19"/>
      <c r="N201" s="19"/>
      <c r="O201" s="19"/>
      <c r="P201" s="19"/>
      <c r="Q201" s="19"/>
      <c r="R201" s="19"/>
      <c r="S201" s="34">
        <f t="shared" si="30"/>
        <v>42566</v>
      </c>
      <c r="T201" s="34" t="str">
        <f t="shared" si="28"/>
        <v/>
      </c>
      <c r="U201" s="34" t="str">
        <f t="shared" si="29"/>
        <v/>
      </c>
      <c r="V201" s="19"/>
      <c r="W201" s="19"/>
      <c r="X201" s="19"/>
      <c r="Y201" s="19"/>
      <c r="Z201" s="19"/>
      <c r="AA201" s="19"/>
      <c r="AB201" s="19"/>
    </row>
    <row r="202" spans="1:28">
      <c r="A202" s="23"/>
      <c r="B202" s="23"/>
      <c r="C202" s="23"/>
      <c r="D202" s="23"/>
      <c r="E202" s="23"/>
      <c r="F202" s="23"/>
      <c r="G202" s="23"/>
      <c r="H202" s="23"/>
      <c r="I202" s="23"/>
      <c r="J202" s="7" t="s">
        <v>11934</v>
      </c>
      <c r="K202" s="19" t="str">
        <f t="shared" si="31"/>
        <v>x172</v>
      </c>
      <c r="L202" s="23" t="s">
        <v>11925</v>
      </c>
      <c r="M202" s="23"/>
      <c r="N202" s="23"/>
      <c r="O202" s="23"/>
      <c r="P202" s="23"/>
      <c r="Q202" s="23"/>
      <c r="R202" s="23"/>
      <c r="S202" s="34">
        <f t="shared" si="30"/>
        <v>42566</v>
      </c>
      <c r="T202" s="34" t="str">
        <f t="shared" si="28"/>
        <v/>
      </c>
      <c r="U202" s="34" t="str">
        <f t="shared" si="29"/>
        <v/>
      </c>
      <c r="V202" s="23"/>
      <c r="W202" s="23"/>
      <c r="X202" s="23"/>
      <c r="Y202" s="23"/>
      <c r="Z202" s="23"/>
      <c r="AA202" s="23"/>
      <c r="AB202" s="23"/>
    </row>
    <row r="203" spans="1:28">
      <c r="A203" s="23"/>
      <c r="B203" s="23"/>
      <c r="C203" s="23"/>
      <c r="D203" s="23"/>
      <c r="E203" s="23"/>
      <c r="F203" s="23"/>
      <c r="G203" s="23"/>
      <c r="H203" s="23"/>
      <c r="I203" s="23"/>
      <c r="J203" s="7" t="s">
        <v>11935</v>
      </c>
      <c r="K203" s="19" t="str">
        <f t="shared" si="31"/>
        <v>x173</v>
      </c>
      <c r="L203" s="23" t="s">
        <v>11926</v>
      </c>
      <c r="M203" s="23"/>
      <c r="N203" s="23"/>
      <c r="O203" s="23"/>
      <c r="P203" s="23"/>
      <c r="Q203" s="23"/>
      <c r="R203" s="23"/>
      <c r="S203" s="34">
        <f t="shared" si="30"/>
        <v>42566</v>
      </c>
      <c r="T203" s="34" t="str">
        <f t="shared" si="28"/>
        <v/>
      </c>
      <c r="U203" s="34" t="str">
        <f t="shared" si="29"/>
        <v/>
      </c>
      <c r="V203" s="23"/>
      <c r="W203" s="23"/>
      <c r="X203" s="23"/>
      <c r="Y203" s="23"/>
      <c r="Z203" s="23"/>
      <c r="AA203" s="23"/>
      <c r="AB203" s="23"/>
    </row>
    <row r="204" spans="1:28">
      <c r="A204" s="23"/>
      <c r="B204" s="23"/>
      <c r="C204" s="23"/>
      <c r="D204" s="23"/>
      <c r="E204" s="23"/>
      <c r="F204" s="23"/>
      <c r="G204" s="23"/>
      <c r="H204" s="23"/>
      <c r="I204" s="23"/>
      <c r="J204" s="7" t="s">
        <v>11936</v>
      </c>
      <c r="K204" s="19" t="str">
        <f t="shared" si="31"/>
        <v>x174</v>
      </c>
      <c r="L204" s="23" t="s">
        <v>11927</v>
      </c>
      <c r="M204" s="23"/>
      <c r="N204" s="23"/>
      <c r="O204" s="23"/>
      <c r="P204" s="23"/>
      <c r="Q204" s="23"/>
      <c r="R204" s="23"/>
      <c r="S204" s="34">
        <f t="shared" si="30"/>
        <v>42566</v>
      </c>
      <c r="T204" s="34" t="str">
        <f t="shared" si="28"/>
        <v/>
      </c>
      <c r="U204" s="34" t="str">
        <f t="shared" si="29"/>
        <v/>
      </c>
      <c r="V204" s="23"/>
      <c r="W204" s="23"/>
      <c r="X204" s="23"/>
      <c r="Y204" s="23"/>
      <c r="Z204" s="23"/>
      <c r="AA204" s="23"/>
      <c r="AB204" s="23"/>
    </row>
    <row r="205" spans="1:28">
      <c r="A205" s="23"/>
      <c r="B205" s="23"/>
      <c r="C205" s="23"/>
      <c r="D205" s="23"/>
      <c r="E205" s="23"/>
      <c r="F205" s="23"/>
      <c r="G205" s="23"/>
      <c r="H205" s="23"/>
      <c r="I205" s="23"/>
      <c r="J205" s="7" t="s">
        <v>11937</v>
      </c>
      <c r="K205" s="19" t="str">
        <f t="shared" si="31"/>
        <v>x175</v>
      </c>
      <c r="L205" s="23" t="s">
        <v>11928</v>
      </c>
      <c r="M205" s="23"/>
      <c r="N205" s="23"/>
      <c r="O205" s="23"/>
      <c r="P205" s="23"/>
      <c r="Q205" s="23"/>
      <c r="R205" s="23"/>
      <c r="S205" s="34">
        <f t="shared" si="30"/>
        <v>42566</v>
      </c>
      <c r="T205" s="34" t="str">
        <f t="shared" si="28"/>
        <v/>
      </c>
      <c r="U205" s="34" t="str">
        <f t="shared" si="29"/>
        <v/>
      </c>
      <c r="V205" s="23"/>
      <c r="W205" s="23"/>
      <c r="X205" s="23"/>
      <c r="Y205" s="23"/>
      <c r="Z205" s="23"/>
      <c r="AA205" s="23"/>
      <c r="AB205" s="23"/>
    </row>
    <row r="206" spans="1:28">
      <c r="A206" s="23"/>
      <c r="B206" s="23"/>
      <c r="C206" s="23"/>
      <c r="D206" s="23"/>
      <c r="E206" s="23"/>
      <c r="F206" s="23"/>
      <c r="G206" s="23"/>
      <c r="H206" s="23"/>
      <c r="I206" s="23"/>
      <c r="J206" s="7" t="s">
        <v>11939</v>
      </c>
      <c r="K206" s="19" t="str">
        <f t="shared" si="31"/>
        <v>x176</v>
      </c>
      <c r="L206" s="23" t="s">
        <v>11929</v>
      </c>
      <c r="M206" s="23"/>
      <c r="N206" s="23"/>
      <c r="O206" s="23"/>
      <c r="P206" s="23"/>
      <c r="Q206" s="23"/>
      <c r="R206" s="23"/>
      <c r="S206" s="34">
        <f t="shared" si="30"/>
        <v>42566</v>
      </c>
      <c r="T206" s="34" t="str">
        <f t="shared" si="28"/>
        <v/>
      </c>
      <c r="U206" s="34" t="str">
        <f t="shared" si="29"/>
        <v/>
      </c>
      <c r="V206" s="23"/>
      <c r="W206" s="23"/>
      <c r="X206" s="23"/>
      <c r="Y206" s="23"/>
      <c r="Z206" s="23"/>
      <c r="AA206" s="23"/>
      <c r="AB206" s="23"/>
    </row>
    <row r="207" spans="1:28">
      <c r="A207" s="23"/>
      <c r="B207" s="23"/>
      <c r="C207" s="23"/>
      <c r="D207" s="23"/>
      <c r="E207" s="23"/>
      <c r="F207" s="23"/>
      <c r="G207" s="23"/>
      <c r="H207" s="23"/>
      <c r="I207" s="23"/>
      <c r="J207" s="7" t="s">
        <v>11938</v>
      </c>
      <c r="K207" s="19" t="str">
        <f t="shared" si="31"/>
        <v>x177</v>
      </c>
      <c r="L207" s="23" t="s">
        <v>11930</v>
      </c>
      <c r="M207" s="23"/>
      <c r="N207" s="23"/>
      <c r="O207" s="23"/>
      <c r="P207" s="23"/>
      <c r="Q207" s="23"/>
      <c r="R207" s="23"/>
      <c r="S207" s="34">
        <f t="shared" si="30"/>
        <v>42566</v>
      </c>
      <c r="T207" s="34" t="str">
        <f t="shared" si="28"/>
        <v/>
      </c>
      <c r="U207" s="34" t="str">
        <f t="shared" si="29"/>
        <v/>
      </c>
      <c r="V207" s="23"/>
      <c r="W207" s="23"/>
      <c r="X207" s="23"/>
      <c r="Y207" s="23"/>
      <c r="Z207" s="23"/>
      <c r="AA207" s="23"/>
      <c r="AB207" s="23"/>
    </row>
    <row r="208" spans="1:28">
      <c r="A208" s="23"/>
      <c r="B208" s="23"/>
      <c r="C208" s="23"/>
      <c r="D208" s="23"/>
      <c r="E208" s="23"/>
      <c r="F208" s="23"/>
      <c r="G208" s="23"/>
      <c r="H208" s="23"/>
      <c r="I208" s="23"/>
      <c r="J208" s="106" t="s">
        <v>13023</v>
      </c>
      <c r="K208" s="99"/>
      <c r="L208" s="99"/>
      <c r="M208" s="99"/>
      <c r="N208" s="99"/>
      <c r="O208" s="99" t="s">
        <v>2299</v>
      </c>
      <c r="P208" s="99"/>
      <c r="Q208" s="99" t="s">
        <v>1868</v>
      </c>
      <c r="R208" s="99"/>
      <c r="S208" s="101">
        <v>43405</v>
      </c>
      <c r="T208" s="19"/>
      <c r="U208" s="34"/>
      <c r="V208" s="23"/>
      <c r="W208" s="23"/>
      <c r="X208" s="23"/>
      <c r="Y208" s="23"/>
      <c r="Z208" s="23"/>
      <c r="AA208" s="23"/>
      <c r="AB208" s="23"/>
    </row>
    <row r="209" spans="1:28">
      <c r="A209" s="23"/>
      <c r="B209" s="23"/>
      <c r="C209" s="23"/>
      <c r="D209" s="23"/>
      <c r="E209" s="23"/>
      <c r="F209" s="23"/>
      <c r="G209" s="23"/>
      <c r="H209" s="23"/>
      <c r="I209" s="23"/>
      <c r="J209" s="104" t="s">
        <v>130</v>
      </c>
      <c r="K209" s="99" t="str">
        <f t="shared" si="31"/>
        <v>x0</v>
      </c>
      <c r="L209" s="99" t="s">
        <v>130</v>
      </c>
      <c r="M209" s="99" t="s">
        <v>358</v>
      </c>
      <c r="N209" s="99"/>
      <c r="O209" s="99"/>
      <c r="P209" s="99"/>
      <c r="Q209" s="99"/>
      <c r="R209" s="99"/>
      <c r="S209" s="101">
        <f t="shared" ref="S209:S211" si="32">VLOOKUP(J209,A:G,5,FALSE)</f>
        <v>41827</v>
      </c>
      <c r="T209" s="34" t="str">
        <f t="shared" ref="T209:T211" si="33">IF(VLOOKUP(J209,A:G,6,FALSE)=0,"",VLOOKUP(J209,A:G,6,FALSE))</f>
        <v/>
      </c>
      <c r="U209" s="34" t="str">
        <f t="shared" ref="U209:U211" si="34">IF(VLOOKUP(J209,A:G,7,FALSE)=0,"",VLOOKUP(J209,A:G,7,FALSE))</f>
        <v/>
      </c>
      <c r="V209" s="23"/>
      <c r="W209" s="23"/>
      <c r="X209" s="23"/>
      <c r="Y209" s="23"/>
      <c r="Z209" s="23"/>
      <c r="AA209" s="23"/>
      <c r="AB209" s="23"/>
    </row>
    <row r="210" spans="1:28">
      <c r="J210" s="105" t="s">
        <v>13021</v>
      </c>
      <c r="K210" s="99" t="str">
        <f t="shared" si="31"/>
        <v>x5000</v>
      </c>
      <c r="L210" s="99" t="s">
        <v>13021</v>
      </c>
      <c r="M210" s="99"/>
      <c r="N210" s="99" t="s">
        <v>359</v>
      </c>
      <c r="O210" s="99"/>
      <c r="P210" s="99"/>
      <c r="Q210" s="99"/>
      <c r="R210" s="99"/>
      <c r="S210" s="101">
        <f t="shared" si="32"/>
        <v>43405</v>
      </c>
      <c r="T210" s="34" t="str">
        <f t="shared" si="33"/>
        <v/>
      </c>
      <c r="U210" s="34" t="str">
        <f t="shared" si="34"/>
        <v/>
      </c>
      <c r="V210" s="23"/>
    </row>
    <row r="211" spans="1:28">
      <c r="J211" s="105" t="s">
        <v>13022</v>
      </c>
      <c r="K211" s="99" t="str">
        <f t="shared" si="31"/>
        <v>x5001</v>
      </c>
      <c r="L211" s="99" t="s">
        <v>13022</v>
      </c>
      <c r="M211" s="99"/>
      <c r="N211" s="99" t="s">
        <v>359</v>
      </c>
      <c r="O211" s="99"/>
      <c r="P211" s="99"/>
      <c r="Q211" s="99"/>
      <c r="R211" s="99"/>
      <c r="S211" s="101">
        <f t="shared" si="32"/>
        <v>43405</v>
      </c>
      <c r="T211" s="34" t="str">
        <f t="shared" si="33"/>
        <v/>
      </c>
      <c r="U211" s="34" t="str">
        <f t="shared" si="34"/>
        <v/>
      </c>
      <c r="V211" s="23"/>
    </row>
  </sheetData>
  <autoFilter ref="A1:V21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28"/>
  <sheetViews>
    <sheetView zoomScale="80" zoomScaleNormal="80" workbookViewId="0">
      <pane ySplit="1" topLeftCell="A2" activePane="bottomLeft" state="frozen"/>
      <selection pane="bottomLeft" activeCell="S22" sqref="S22:U22"/>
    </sheetView>
  </sheetViews>
  <sheetFormatPr baseColWidth="10" defaultColWidth="9.140625" defaultRowHeight="15"/>
  <cols>
    <col min="1" max="1" width="30.5703125" customWidth="1"/>
    <col min="5" max="5" width="13.5703125" style="1" bestFit="1" customWidth="1"/>
    <col min="6" max="6" width="10.85546875" style="1" customWidth="1"/>
    <col min="7" max="7" width="9.140625" style="1"/>
    <col min="10" max="10" width="46.5703125" customWidth="1"/>
    <col min="12" max="12" width="9.140625" style="1"/>
    <col min="18" max="18" width="9.140625" style="1"/>
    <col min="19" max="19" width="13.5703125" style="1" bestFit="1" customWidth="1"/>
    <col min="20" max="20" width="11.42578125" style="1" customWidth="1"/>
    <col min="21" max="21" width="9.140625" style="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4" t="s">
        <v>130</v>
      </c>
      <c r="B2" s="19" t="s">
        <v>131</v>
      </c>
      <c r="C2" s="19" t="s">
        <v>367</v>
      </c>
      <c r="D2" s="19" t="s">
        <v>2299</v>
      </c>
      <c r="E2" s="34">
        <v>41827</v>
      </c>
      <c r="F2" s="19"/>
      <c r="G2" s="19"/>
      <c r="H2" s="19">
        <f>COUNTIF(J:J,A2)</f>
        <v>2</v>
      </c>
      <c r="I2" s="19"/>
      <c r="J2" s="6" t="s">
        <v>2272</v>
      </c>
      <c r="K2" s="19"/>
      <c r="L2" s="19"/>
      <c r="M2" s="19"/>
      <c r="N2" s="19"/>
      <c r="O2" s="19" t="s">
        <v>2299</v>
      </c>
      <c r="P2" s="19"/>
      <c r="Q2" s="19" t="s">
        <v>1308</v>
      </c>
      <c r="R2" s="19"/>
      <c r="S2" s="34">
        <v>41827</v>
      </c>
      <c r="T2" s="34"/>
      <c r="U2" s="34"/>
      <c r="V2" s="19"/>
      <c r="W2" s="19"/>
    </row>
    <row r="3" spans="1:23" s="5" customFormat="1">
      <c r="A3" s="19" t="s">
        <v>225</v>
      </c>
      <c r="B3" s="19" t="s">
        <v>67</v>
      </c>
      <c r="C3" s="19"/>
      <c r="D3" s="19" t="s">
        <v>2299</v>
      </c>
      <c r="E3" s="34">
        <v>41827</v>
      </c>
      <c r="F3" s="34"/>
      <c r="G3" s="19"/>
      <c r="H3" s="19">
        <f t="shared" ref="H3:H13" si="0">COUNTIF(J:J,A3)</f>
        <v>2</v>
      </c>
      <c r="I3" s="19"/>
      <c r="J3" s="7" t="s">
        <v>219</v>
      </c>
      <c r="K3" s="19" t="str">
        <f>VLOOKUP(J3,$A$2:$B$20,2,0)</f>
        <v>x3</v>
      </c>
      <c r="L3" s="19" t="str">
        <f t="shared" ref="L3:L21" si="1">J3</f>
        <v>Open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1878</v>
      </c>
      <c r="B4" s="19" t="s">
        <v>68</v>
      </c>
      <c r="C4" s="19"/>
      <c r="D4" s="19" t="s">
        <v>2299</v>
      </c>
      <c r="E4" s="34">
        <v>41827</v>
      </c>
      <c r="F4" s="19"/>
      <c r="G4" s="19"/>
      <c r="H4" s="19">
        <f t="shared" si="0"/>
        <v>1</v>
      </c>
      <c r="I4" s="19"/>
      <c r="J4" s="7" t="s">
        <v>225</v>
      </c>
      <c r="K4" s="19" t="str">
        <f t="shared" ref="K4:K25" si="2">VLOOKUP(J4,$A$2:$B$20,2,0)</f>
        <v>x1</v>
      </c>
      <c r="L4" s="19" t="str">
        <f t="shared" si="1"/>
        <v>Closed</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19"/>
    </row>
    <row r="5" spans="1:23" s="5" customFormat="1">
      <c r="A5" s="19" t="s">
        <v>219</v>
      </c>
      <c r="B5" s="19" t="s">
        <v>69</v>
      </c>
      <c r="C5" s="19"/>
      <c r="D5" s="19" t="s">
        <v>2299</v>
      </c>
      <c r="E5" s="34">
        <v>41827</v>
      </c>
      <c r="F5" s="19"/>
      <c r="G5" s="19"/>
      <c r="H5" s="19">
        <f t="shared" si="0"/>
        <v>3</v>
      </c>
      <c r="I5" s="19"/>
      <c r="J5" s="6" t="s">
        <v>1877</v>
      </c>
      <c r="K5" s="19"/>
      <c r="L5" s="19"/>
      <c r="M5" s="19"/>
      <c r="N5" s="19"/>
      <c r="O5" s="19" t="s">
        <v>2299</v>
      </c>
      <c r="P5" s="19"/>
      <c r="Q5" s="19" t="s">
        <v>1312</v>
      </c>
      <c r="R5" s="19"/>
      <c r="S5" s="34">
        <v>41827</v>
      </c>
      <c r="T5" s="34"/>
      <c r="U5" s="34"/>
      <c r="V5" s="19"/>
      <c r="W5" s="19"/>
    </row>
    <row r="6" spans="1:23" s="5" customFormat="1">
      <c r="A6" s="19" t="s">
        <v>1881</v>
      </c>
      <c r="B6" s="19" t="s">
        <v>70</v>
      </c>
      <c r="C6" s="19"/>
      <c r="D6" s="19" t="s">
        <v>2299</v>
      </c>
      <c r="E6" s="34">
        <v>41827</v>
      </c>
      <c r="F6" s="19"/>
      <c r="G6" s="19"/>
      <c r="H6" s="19">
        <f t="shared" si="0"/>
        <v>1</v>
      </c>
      <c r="I6" s="19"/>
      <c r="J6" s="7" t="s">
        <v>219</v>
      </c>
      <c r="K6" s="19" t="str">
        <f t="shared" si="2"/>
        <v>x3</v>
      </c>
      <c r="L6" s="19" t="str">
        <f t="shared" si="1"/>
        <v>Open</v>
      </c>
      <c r="M6" s="19"/>
      <c r="N6" s="19"/>
      <c r="O6" s="19"/>
      <c r="P6" s="19"/>
      <c r="Q6" s="19"/>
      <c r="R6" s="19"/>
      <c r="S6" s="34">
        <f t="shared" si="3"/>
        <v>41827</v>
      </c>
      <c r="T6" s="34" t="str">
        <f t="shared" si="4"/>
        <v/>
      </c>
      <c r="U6" s="34" t="str">
        <f t="shared" si="5"/>
        <v/>
      </c>
      <c r="V6" s="19"/>
      <c r="W6" s="19"/>
    </row>
    <row r="7" spans="1:23" s="5" customFormat="1">
      <c r="A7" s="19" t="s">
        <v>1883</v>
      </c>
      <c r="B7" s="19" t="s">
        <v>71</v>
      </c>
      <c r="C7" s="19"/>
      <c r="D7" s="19" t="s">
        <v>2299</v>
      </c>
      <c r="E7" s="34">
        <v>41827</v>
      </c>
      <c r="F7" s="19"/>
      <c r="G7" s="19"/>
      <c r="H7" s="19">
        <f t="shared" si="0"/>
        <v>1</v>
      </c>
      <c r="I7" s="19"/>
      <c r="J7" s="7" t="s">
        <v>225</v>
      </c>
      <c r="K7" s="19" t="str">
        <f t="shared" si="2"/>
        <v>x1</v>
      </c>
      <c r="L7" s="19" t="str">
        <f t="shared" si="1"/>
        <v>Closed</v>
      </c>
      <c r="M7" s="19"/>
      <c r="N7" s="19"/>
      <c r="O7" s="19"/>
      <c r="P7" s="19"/>
      <c r="Q7" s="19"/>
      <c r="R7" s="19"/>
      <c r="S7" s="34">
        <f t="shared" si="3"/>
        <v>41827</v>
      </c>
      <c r="T7" s="34" t="str">
        <f t="shared" si="4"/>
        <v/>
      </c>
      <c r="U7" s="34" t="str">
        <f t="shared" si="5"/>
        <v/>
      </c>
      <c r="V7" s="19"/>
      <c r="W7" s="19"/>
    </row>
    <row r="8" spans="1:23" s="5" customFormat="1">
      <c r="A8" s="19" t="s">
        <v>1879</v>
      </c>
      <c r="B8" s="19" t="s">
        <v>72</v>
      </c>
      <c r="C8" s="19"/>
      <c r="D8" s="19" t="s">
        <v>2299</v>
      </c>
      <c r="E8" s="34">
        <v>41827</v>
      </c>
      <c r="F8" s="19"/>
      <c r="G8" s="19"/>
      <c r="H8" s="19">
        <f t="shared" si="0"/>
        <v>1</v>
      </c>
      <c r="I8" s="19"/>
      <c r="J8" s="8" t="s">
        <v>1875</v>
      </c>
      <c r="K8" s="19" t="str">
        <f t="shared" si="2"/>
        <v>x8</v>
      </c>
      <c r="L8" s="19" t="str">
        <f t="shared" si="1"/>
        <v>Settled [with payment]</v>
      </c>
      <c r="M8" s="19"/>
      <c r="N8" s="19"/>
      <c r="O8" s="19"/>
      <c r="P8" s="19"/>
      <c r="Q8" s="19"/>
      <c r="R8" s="19"/>
      <c r="S8" s="34">
        <f t="shared" si="3"/>
        <v>41827</v>
      </c>
      <c r="T8" s="34" t="str">
        <f t="shared" si="4"/>
        <v/>
      </c>
      <c r="U8" s="34" t="str">
        <f t="shared" si="5"/>
        <v/>
      </c>
      <c r="V8" s="19"/>
      <c r="W8" s="19"/>
    </row>
    <row r="9" spans="1:23" s="5" customFormat="1">
      <c r="A9" s="19" t="s">
        <v>1882</v>
      </c>
      <c r="B9" s="19" t="s">
        <v>73</v>
      </c>
      <c r="C9" s="19"/>
      <c r="D9" s="19" t="s">
        <v>2299</v>
      </c>
      <c r="E9" s="34">
        <v>41827</v>
      </c>
      <c r="F9" s="34"/>
      <c r="G9" s="19"/>
      <c r="H9" s="19">
        <f t="shared" si="0"/>
        <v>1</v>
      </c>
      <c r="I9" s="19"/>
      <c r="J9" s="8" t="s">
        <v>1876</v>
      </c>
      <c r="K9" s="19" t="str">
        <f t="shared" si="2"/>
        <v>x9</v>
      </c>
      <c r="L9" s="19" t="str">
        <f t="shared" si="1"/>
        <v>Settled [without payment]</v>
      </c>
      <c r="M9" s="19"/>
      <c r="N9" s="19"/>
      <c r="O9" s="19"/>
      <c r="P9" s="19"/>
      <c r="Q9" s="19"/>
      <c r="R9" s="19"/>
      <c r="S9" s="34">
        <f t="shared" si="3"/>
        <v>41827</v>
      </c>
      <c r="T9" s="34" t="str">
        <f t="shared" si="4"/>
        <v/>
      </c>
      <c r="U9" s="34" t="str">
        <f t="shared" si="5"/>
        <v/>
      </c>
      <c r="V9" s="19"/>
      <c r="W9" s="19"/>
    </row>
    <row r="10" spans="1:23" s="5" customFormat="1">
      <c r="A10" s="19" t="s">
        <v>1875</v>
      </c>
      <c r="B10" s="19" t="s">
        <v>74</v>
      </c>
      <c r="C10" s="19"/>
      <c r="D10" s="19" t="s">
        <v>2299</v>
      </c>
      <c r="E10" s="34">
        <v>41827</v>
      </c>
      <c r="F10" s="19"/>
      <c r="G10" s="19"/>
      <c r="H10" s="19">
        <f t="shared" si="0"/>
        <v>2</v>
      </c>
      <c r="I10" s="19"/>
      <c r="J10" s="14" t="s">
        <v>1880</v>
      </c>
      <c r="K10" s="19"/>
      <c r="L10" s="19"/>
      <c r="M10" s="19"/>
      <c r="N10" s="19"/>
      <c r="O10" s="19" t="s">
        <v>2299</v>
      </c>
      <c r="P10" s="19"/>
      <c r="Q10" s="19" t="s">
        <v>1317</v>
      </c>
      <c r="R10" s="19"/>
      <c r="S10" s="34">
        <v>41827</v>
      </c>
      <c r="T10" s="34"/>
      <c r="U10" s="34"/>
      <c r="V10" s="19"/>
      <c r="W10" s="19"/>
    </row>
    <row r="11" spans="1:23" s="5" customFormat="1">
      <c r="A11" s="19" t="s">
        <v>1876</v>
      </c>
      <c r="B11" s="19" t="s">
        <v>75</v>
      </c>
      <c r="C11" s="19"/>
      <c r="D11" s="19" t="s">
        <v>2299</v>
      </c>
      <c r="E11" s="34">
        <v>41827</v>
      </c>
      <c r="F11" s="19"/>
      <c r="G11" s="19"/>
      <c r="H11" s="19">
        <f t="shared" si="0"/>
        <v>2</v>
      </c>
      <c r="I11" s="19"/>
      <c r="J11" s="7" t="s">
        <v>1878</v>
      </c>
      <c r="K11" s="19" t="str">
        <f t="shared" si="2"/>
        <v>x2</v>
      </c>
      <c r="L11" s="19" t="str">
        <f t="shared" si="1"/>
        <v>Newly reported</v>
      </c>
      <c r="M11" s="19"/>
      <c r="N11" s="19"/>
      <c r="O11" s="19"/>
      <c r="P11" s="19"/>
      <c r="Q11" s="19"/>
      <c r="R11" s="19"/>
      <c r="S11" s="34">
        <f t="shared" si="3"/>
        <v>41827</v>
      </c>
      <c r="T11" s="34" t="str">
        <f t="shared" si="4"/>
        <v/>
      </c>
      <c r="U11" s="34" t="str">
        <f t="shared" si="5"/>
        <v/>
      </c>
      <c r="V11" s="19"/>
      <c r="W11" s="19"/>
    </row>
    <row r="12" spans="1:23" s="5" customFormat="1">
      <c r="A12" s="99" t="s">
        <v>13024</v>
      </c>
      <c r="B12" s="99" t="s">
        <v>12732</v>
      </c>
      <c r="C12" s="99"/>
      <c r="D12" s="99" t="s">
        <v>2299</v>
      </c>
      <c r="E12" s="101">
        <v>43405</v>
      </c>
      <c r="F12" s="19"/>
      <c r="G12" s="19"/>
      <c r="H12" s="19">
        <f t="shared" si="0"/>
        <v>1</v>
      </c>
      <c r="I12" s="19"/>
      <c r="J12" s="7" t="s">
        <v>1879</v>
      </c>
      <c r="K12" s="19" t="str">
        <f t="shared" si="2"/>
        <v>x6</v>
      </c>
      <c r="L12" s="19" t="str">
        <f t="shared" si="1"/>
        <v>Reopened</v>
      </c>
      <c r="M12" s="19"/>
      <c r="N12" s="19"/>
      <c r="O12" s="19"/>
      <c r="P12" s="19"/>
      <c r="Q12" s="19"/>
      <c r="R12" s="19"/>
      <c r="S12" s="34">
        <f t="shared" si="3"/>
        <v>41827</v>
      </c>
      <c r="T12" s="34" t="str">
        <f t="shared" si="4"/>
        <v/>
      </c>
      <c r="U12" s="34" t="str">
        <f t="shared" si="5"/>
        <v/>
      </c>
      <c r="V12" s="19"/>
      <c r="W12" s="19"/>
    </row>
    <row r="13" spans="1:23" s="5" customFormat="1">
      <c r="A13" s="99" t="s">
        <v>13025</v>
      </c>
      <c r="B13" s="99" t="s">
        <v>12734</v>
      </c>
      <c r="C13" s="99"/>
      <c r="D13" s="99" t="s">
        <v>2299</v>
      </c>
      <c r="E13" s="101">
        <v>43405</v>
      </c>
      <c r="F13" s="19"/>
      <c r="G13" s="19"/>
      <c r="H13" s="19">
        <f t="shared" si="0"/>
        <v>1</v>
      </c>
      <c r="I13" s="19"/>
      <c r="J13" s="6" t="s">
        <v>2085</v>
      </c>
      <c r="K13" s="19"/>
      <c r="L13" s="19"/>
      <c r="M13" s="19"/>
      <c r="N13" s="19"/>
      <c r="O13" s="19" t="s">
        <v>2299</v>
      </c>
      <c r="P13" s="19"/>
      <c r="Q13" s="19" t="s">
        <v>12258</v>
      </c>
      <c r="R13" s="19"/>
      <c r="S13" s="34">
        <v>41827</v>
      </c>
      <c r="T13" s="34"/>
      <c r="U13" s="34"/>
      <c r="V13" s="19"/>
      <c r="W13" s="19"/>
    </row>
    <row r="14" spans="1:23" s="5" customFormat="1">
      <c r="A14" s="19"/>
      <c r="B14" s="19"/>
      <c r="C14" s="19"/>
      <c r="D14" s="19"/>
      <c r="E14" s="19"/>
      <c r="F14" s="19"/>
      <c r="G14" s="19"/>
      <c r="H14" s="19"/>
      <c r="I14" s="19"/>
      <c r="J14" s="7" t="s">
        <v>1881</v>
      </c>
      <c r="K14" s="19" t="str">
        <f t="shared" si="2"/>
        <v>x4</v>
      </c>
      <c r="L14" s="19" t="str">
        <f t="shared" si="1"/>
        <v>Open and settled [with payment]</v>
      </c>
      <c r="M14" s="19"/>
      <c r="N14" s="19"/>
      <c r="O14" s="19"/>
      <c r="P14" s="19"/>
      <c r="Q14" s="19"/>
      <c r="R14" s="19"/>
      <c r="S14" s="34">
        <f t="shared" si="3"/>
        <v>41827</v>
      </c>
      <c r="T14" s="34" t="str">
        <f t="shared" si="4"/>
        <v/>
      </c>
      <c r="U14" s="34" t="str">
        <f t="shared" si="5"/>
        <v/>
      </c>
      <c r="V14" s="19"/>
      <c r="W14" s="19"/>
    </row>
    <row r="15" spans="1:23" s="5" customFormat="1">
      <c r="A15" s="19"/>
      <c r="B15" s="19"/>
      <c r="C15" s="19"/>
      <c r="D15" s="19"/>
      <c r="E15" s="19"/>
      <c r="F15" s="19"/>
      <c r="G15" s="19"/>
      <c r="H15" s="19"/>
      <c r="I15" s="19"/>
      <c r="J15" s="8" t="s">
        <v>219</v>
      </c>
      <c r="K15" s="19" t="str">
        <f t="shared" si="2"/>
        <v>x3</v>
      </c>
      <c r="L15" s="19" t="str">
        <f t="shared" si="1"/>
        <v>Open</v>
      </c>
      <c r="M15" s="19"/>
      <c r="N15" s="19"/>
      <c r="O15" s="19"/>
      <c r="P15" s="19"/>
      <c r="Q15" s="19"/>
      <c r="R15" s="19"/>
      <c r="S15" s="34">
        <f t="shared" si="3"/>
        <v>41827</v>
      </c>
      <c r="T15" s="34" t="str">
        <f t="shared" si="4"/>
        <v/>
      </c>
      <c r="U15" s="34" t="str">
        <f t="shared" si="5"/>
        <v/>
      </c>
      <c r="V15" s="19"/>
      <c r="W15" s="19"/>
    </row>
    <row r="16" spans="1:23" s="5" customFormat="1">
      <c r="A16" s="19"/>
      <c r="B16" s="19"/>
      <c r="C16" s="19"/>
      <c r="D16" s="19"/>
      <c r="E16" s="19"/>
      <c r="F16" s="19"/>
      <c r="G16" s="19"/>
      <c r="H16" s="19"/>
      <c r="I16" s="19"/>
      <c r="J16" s="8" t="s">
        <v>1875</v>
      </c>
      <c r="K16" s="19" t="str">
        <f t="shared" si="2"/>
        <v>x8</v>
      </c>
      <c r="L16" s="19" t="str">
        <f t="shared" si="1"/>
        <v>Settled [with payment]</v>
      </c>
      <c r="M16" s="19"/>
      <c r="N16" s="19"/>
      <c r="O16" s="19"/>
      <c r="P16" s="19"/>
      <c r="Q16" s="19"/>
      <c r="R16" s="19"/>
      <c r="S16" s="34">
        <f t="shared" si="3"/>
        <v>41827</v>
      </c>
      <c r="T16" s="34" t="str">
        <f t="shared" si="4"/>
        <v/>
      </c>
      <c r="U16" s="34" t="str">
        <f t="shared" si="5"/>
        <v/>
      </c>
      <c r="V16" s="19"/>
      <c r="W16" s="19"/>
    </row>
    <row r="17" spans="1:23" s="5" customFormat="1">
      <c r="A17" s="19"/>
      <c r="B17" s="19"/>
      <c r="C17" s="19"/>
      <c r="D17" s="19"/>
      <c r="E17" s="19"/>
      <c r="F17" s="19"/>
      <c r="G17" s="19"/>
      <c r="H17" s="19"/>
      <c r="I17" s="19"/>
      <c r="J17" s="7" t="s">
        <v>1876</v>
      </c>
      <c r="K17" s="19" t="str">
        <f t="shared" si="2"/>
        <v>x9</v>
      </c>
      <c r="L17" s="19" t="str">
        <f t="shared" si="1"/>
        <v>Settled [without payment]</v>
      </c>
      <c r="M17" s="19"/>
      <c r="N17" s="19"/>
      <c r="O17" s="19"/>
      <c r="P17" s="19"/>
      <c r="Q17" s="19"/>
      <c r="R17" s="19"/>
      <c r="S17" s="34">
        <f t="shared" si="3"/>
        <v>41827</v>
      </c>
      <c r="T17" s="34" t="str">
        <f t="shared" si="4"/>
        <v/>
      </c>
      <c r="U17" s="34" t="str">
        <f t="shared" si="5"/>
        <v/>
      </c>
      <c r="V17" s="19"/>
      <c r="W17" s="19"/>
    </row>
    <row r="18" spans="1:23" s="5" customFormat="1">
      <c r="A18" s="19"/>
      <c r="B18" s="19"/>
      <c r="C18" s="19"/>
      <c r="D18" s="19"/>
      <c r="E18" s="19"/>
      <c r="F18" s="19"/>
      <c r="G18" s="19"/>
      <c r="H18" s="19"/>
      <c r="I18" s="19"/>
      <c r="J18" s="6" t="s">
        <v>1884</v>
      </c>
      <c r="K18" s="19"/>
      <c r="L18" s="19"/>
      <c r="M18" s="19"/>
      <c r="N18" s="19"/>
      <c r="O18" s="19" t="s">
        <v>2299</v>
      </c>
      <c r="P18" s="19"/>
      <c r="Q18" s="19" t="s">
        <v>1136</v>
      </c>
      <c r="R18" s="19"/>
      <c r="S18" s="34">
        <v>41827</v>
      </c>
      <c r="T18" s="34"/>
      <c r="U18" s="34"/>
      <c r="V18" s="19"/>
      <c r="W18" s="19"/>
    </row>
    <row r="19" spans="1:23" s="5" customFormat="1">
      <c r="A19" s="19"/>
      <c r="B19" s="19"/>
      <c r="C19" s="19"/>
      <c r="D19" s="19"/>
      <c r="E19" s="19"/>
      <c r="F19" s="19"/>
      <c r="G19" s="19"/>
      <c r="H19" s="19"/>
      <c r="I19" s="19"/>
      <c r="J19" s="7" t="s">
        <v>130</v>
      </c>
      <c r="K19" s="19" t="str">
        <f t="shared" si="2"/>
        <v>x0</v>
      </c>
      <c r="L19" s="19" t="str">
        <f t="shared" si="1"/>
        <v>Total/NA</v>
      </c>
      <c r="M19" s="19" t="s">
        <v>358</v>
      </c>
      <c r="N19" s="19"/>
      <c r="O19" s="19"/>
      <c r="P19" s="19"/>
      <c r="Q19" s="19"/>
      <c r="R19" s="19"/>
      <c r="S19" s="34">
        <f t="shared" si="3"/>
        <v>41827</v>
      </c>
      <c r="T19" s="34" t="str">
        <f t="shared" si="4"/>
        <v/>
      </c>
      <c r="U19" s="34" t="str">
        <f t="shared" si="5"/>
        <v/>
      </c>
      <c r="V19" s="19"/>
      <c r="W19" s="19"/>
    </row>
    <row r="20" spans="1:23" s="5" customFormat="1">
      <c r="A20" s="19"/>
      <c r="B20" s="19"/>
      <c r="C20" s="19"/>
      <c r="D20" s="19"/>
      <c r="E20" s="19"/>
      <c r="F20" s="19"/>
      <c r="G20" s="19"/>
      <c r="H20" s="19"/>
      <c r="I20" s="19"/>
      <c r="J20" s="8" t="s">
        <v>1882</v>
      </c>
      <c r="K20" s="19" t="str">
        <f t="shared" si="2"/>
        <v>x7</v>
      </c>
      <c r="L20" s="19" t="str">
        <f t="shared" si="1"/>
        <v>Salvages and subrogations</v>
      </c>
      <c r="M20" s="19"/>
      <c r="N20" s="19" t="s">
        <v>359</v>
      </c>
      <c r="O20" s="19"/>
      <c r="P20" s="19"/>
      <c r="Q20" s="19"/>
      <c r="R20" s="19"/>
      <c r="S20" s="34">
        <f t="shared" si="3"/>
        <v>41827</v>
      </c>
      <c r="T20" s="34"/>
      <c r="U20" s="34" t="str">
        <f t="shared" si="5"/>
        <v/>
      </c>
      <c r="V20" s="19"/>
      <c r="W20" s="19"/>
    </row>
    <row r="21" spans="1:23" s="5" customFormat="1">
      <c r="A21" s="19"/>
      <c r="B21" s="19"/>
      <c r="C21" s="19"/>
      <c r="D21" s="19"/>
      <c r="E21" s="19"/>
      <c r="F21" s="19"/>
      <c r="G21" s="19"/>
      <c r="H21" s="19"/>
      <c r="I21" s="19"/>
      <c r="J21" s="8" t="s">
        <v>1883</v>
      </c>
      <c r="K21" s="19" t="str">
        <f t="shared" si="2"/>
        <v>x5</v>
      </c>
      <c r="L21" s="19" t="str">
        <f t="shared" si="1"/>
        <v>Other than salvages and subrogations</v>
      </c>
      <c r="M21" s="19"/>
      <c r="N21" s="19" t="s">
        <v>359</v>
      </c>
      <c r="O21" s="19"/>
      <c r="P21" s="19"/>
      <c r="Q21" s="19"/>
      <c r="R21" s="19"/>
      <c r="S21" s="34">
        <f t="shared" si="3"/>
        <v>41827</v>
      </c>
      <c r="T21" s="34" t="str">
        <f t="shared" si="4"/>
        <v/>
      </c>
      <c r="U21" s="34" t="str">
        <f t="shared" si="5"/>
        <v/>
      </c>
      <c r="V21" s="19"/>
      <c r="W21" s="19"/>
    </row>
    <row r="22" spans="1:23" s="5" customFormat="1">
      <c r="A22" s="19"/>
      <c r="B22" s="19"/>
      <c r="C22" s="19"/>
      <c r="D22" s="19"/>
      <c r="E22" s="19"/>
      <c r="F22" s="19"/>
      <c r="G22" s="19"/>
      <c r="H22" s="19"/>
      <c r="I22" s="19"/>
      <c r="J22" s="106" t="s">
        <v>13026</v>
      </c>
      <c r="K22" s="99"/>
      <c r="L22" s="99"/>
      <c r="M22" s="99"/>
      <c r="N22" s="99"/>
      <c r="O22" s="99" t="s">
        <v>2299</v>
      </c>
      <c r="P22" s="99"/>
      <c r="Q22" s="99" t="s">
        <v>1317</v>
      </c>
      <c r="R22" s="99" t="s">
        <v>12995</v>
      </c>
      <c r="S22" s="101">
        <v>43405</v>
      </c>
      <c r="T22" s="19"/>
      <c r="U22" s="34"/>
      <c r="V22" s="19"/>
      <c r="W22" s="19"/>
    </row>
    <row r="23" spans="1:23" s="5" customFormat="1">
      <c r="A23" s="19"/>
      <c r="B23" s="19"/>
      <c r="C23" s="19"/>
      <c r="D23" s="19"/>
      <c r="E23" s="19"/>
      <c r="F23" s="19"/>
      <c r="G23" s="19"/>
      <c r="H23" s="19"/>
      <c r="I23" s="19"/>
      <c r="J23" s="104" t="s">
        <v>130</v>
      </c>
      <c r="K23" s="99" t="str">
        <f t="shared" si="2"/>
        <v>x0</v>
      </c>
      <c r="L23" s="99" t="s">
        <v>130</v>
      </c>
      <c r="M23" s="99"/>
      <c r="N23" s="99"/>
      <c r="O23" s="99"/>
      <c r="P23" s="99"/>
      <c r="Q23" s="99"/>
      <c r="R23" s="99"/>
      <c r="S23" s="101">
        <f t="shared" ref="S23:S25" si="6">VLOOKUP(J23,A:G,5,FALSE)</f>
        <v>41827</v>
      </c>
      <c r="T23" s="34" t="str">
        <f t="shared" ref="T23:T25" si="7">IF(VLOOKUP(J23,A:G,6,FALSE)=0,"",VLOOKUP(J23,A:G,6,FALSE))</f>
        <v/>
      </c>
      <c r="U23" s="34" t="str">
        <f t="shared" ref="U23:U25" si="8">IF(VLOOKUP(J23,A:G,7,FALSE)=0,"",VLOOKUP(J23,A:G,7,FALSE))</f>
        <v/>
      </c>
      <c r="V23" s="19"/>
      <c r="W23" s="19"/>
    </row>
    <row r="24" spans="1:23" s="5" customFormat="1">
      <c r="A24" s="19"/>
      <c r="B24" s="19"/>
      <c r="C24" s="19"/>
      <c r="D24" s="19"/>
      <c r="E24" s="19"/>
      <c r="F24" s="19"/>
      <c r="G24" s="19"/>
      <c r="H24" s="19"/>
      <c r="I24" s="19"/>
      <c r="J24" s="105" t="s">
        <v>13024</v>
      </c>
      <c r="K24" s="99" t="str">
        <f t="shared" si="2"/>
        <v>x5000</v>
      </c>
      <c r="L24" s="99" t="s">
        <v>13024</v>
      </c>
      <c r="M24" s="99"/>
      <c r="N24" s="99"/>
      <c r="O24" s="99"/>
      <c r="P24" s="99"/>
      <c r="Q24" s="99"/>
      <c r="R24" s="99"/>
      <c r="S24" s="101">
        <f t="shared" si="6"/>
        <v>43405</v>
      </c>
      <c r="T24" s="34" t="str">
        <f t="shared" si="7"/>
        <v/>
      </c>
      <c r="U24" s="34" t="str">
        <f t="shared" si="8"/>
        <v/>
      </c>
      <c r="V24" s="19"/>
      <c r="W24" s="19"/>
    </row>
    <row r="25" spans="1:23" s="5" customFormat="1">
      <c r="A25" s="19"/>
      <c r="B25" s="19"/>
      <c r="C25" s="19"/>
      <c r="D25" s="19"/>
      <c r="E25" s="19"/>
      <c r="F25" s="19"/>
      <c r="G25" s="19"/>
      <c r="H25" s="19"/>
      <c r="I25" s="19"/>
      <c r="J25" s="105" t="s">
        <v>13025</v>
      </c>
      <c r="K25" s="99" t="str">
        <f t="shared" si="2"/>
        <v>x5001</v>
      </c>
      <c r="L25" s="99" t="s">
        <v>13025</v>
      </c>
      <c r="M25" s="99"/>
      <c r="N25" s="99"/>
      <c r="O25" s="99"/>
      <c r="P25" s="99"/>
      <c r="Q25" s="99"/>
      <c r="R25" s="99"/>
      <c r="S25" s="101">
        <f t="shared" si="6"/>
        <v>43405</v>
      </c>
      <c r="T25" s="34" t="str">
        <f t="shared" si="7"/>
        <v/>
      </c>
      <c r="U25" s="34" t="str">
        <f t="shared" si="8"/>
        <v/>
      </c>
      <c r="V25" s="19"/>
      <c r="W25" s="19"/>
    </row>
    <row r="26" spans="1:23" s="5" customFormat="1">
      <c r="A26" s="19"/>
      <c r="B26" s="19"/>
      <c r="C26" s="19"/>
      <c r="D26" s="19"/>
      <c r="E26" s="19"/>
      <c r="F26" s="19"/>
      <c r="G26" s="19"/>
      <c r="H26" s="19"/>
      <c r="I26" s="19"/>
      <c r="J26" s="19"/>
      <c r="K26" s="19"/>
      <c r="L26" s="19"/>
      <c r="M26" s="19"/>
      <c r="N26" s="19"/>
      <c r="O26" s="19"/>
      <c r="P26" s="19"/>
      <c r="Q26" s="19"/>
      <c r="R26" s="19"/>
      <c r="S26" s="19"/>
      <c r="T26" s="19"/>
      <c r="U26" s="19"/>
      <c r="V26" s="19"/>
      <c r="W26" s="19"/>
    </row>
    <row r="27" spans="1:23" s="5" customFormat="1">
      <c r="A27" s="19"/>
      <c r="B27" s="19"/>
      <c r="C27" s="19"/>
      <c r="D27" s="19"/>
      <c r="E27" s="19"/>
      <c r="F27" s="19"/>
      <c r="G27" s="19"/>
      <c r="H27" s="19"/>
      <c r="I27" s="19"/>
      <c r="J27" s="19"/>
      <c r="K27" s="19"/>
      <c r="L27" s="19"/>
      <c r="M27" s="19"/>
      <c r="N27" s="19"/>
      <c r="O27" s="19"/>
      <c r="P27" s="19"/>
      <c r="Q27" s="19"/>
      <c r="R27" s="19"/>
      <c r="S27" s="19"/>
      <c r="T27" s="19"/>
      <c r="U27" s="19"/>
      <c r="V27" s="19"/>
      <c r="W27" s="19"/>
    </row>
    <row r="28" spans="1:23" s="5" customFormat="1">
      <c r="A28" s="19"/>
      <c r="B28" s="19"/>
      <c r="C28" s="19"/>
      <c r="D28" s="19"/>
      <c r="E28" s="19"/>
      <c r="F28" s="19"/>
      <c r="G28" s="19"/>
      <c r="H28" s="19"/>
      <c r="I28" s="19"/>
      <c r="J28" s="19"/>
      <c r="K28" s="19"/>
      <c r="L28" s="19"/>
      <c r="M28" s="19"/>
      <c r="N28" s="19"/>
      <c r="O28" s="19"/>
      <c r="P28" s="19"/>
      <c r="Q28" s="19"/>
      <c r="R28" s="19"/>
      <c r="S28" s="19"/>
      <c r="T28" s="19"/>
      <c r="U28" s="19"/>
      <c r="V28" s="19"/>
      <c r="W28" s="19"/>
    </row>
  </sheetData>
  <sortState ref="A3:A11">
    <sortCondition ref="A3"/>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K622"/>
  <sheetViews>
    <sheetView zoomScale="80" zoomScaleNormal="80" workbookViewId="0">
      <pane ySplit="1" topLeftCell="A180" activePane="bottomLeft" state="frozen"/>
      <selection activeCell="B1" sqref="B1"/>
      <selection pane="bottomLeft" activeCell="J342" sqref="J342"/>
    </sheetView>
  </sheetViews>
  <sheetFormatPr baseColWidth="10" defaultColWidth="9.140625" defaultRowHeight="15"/>
  <cols>
    <col min="1" max="1" width="117.42578125" style="17" customWidth="1"/>
    <col min="2" max="4" width="9.140625" style="17"/>
    <col min="5" max="5" width="12.42578125" style="17" customWidth="1"/>
    <col min="6" max="6" width="17.42578125" style="17" customWidth="1"/>
    <col min="7" max="7" width="18.85546875" style="17" bestFit="1" customWidth="1"/>
    <col min="8" max="9" width="9.140625" style="17"/>
    <col min="10" max="10" width="95.5703125" style="17" customWidth="1"/>
    <col min="11" max="11" width="9.140625" style="17"/>
    <col min="12" max="12" width="67.5703125" style="17" customWidth="1"/>
    <col min="13" max="16" width="9.140625" style="17"/>
    <col min="17" max="17" width="14.42578125" style="17" bestFit="1" customWidth="1"/>
    <col min="18" max="18" width="30.85546875" style="17" bestFit="1" customWidth="1"/>
    <col min="19" max="19" width="13.5703125" style="17" bestFit="1" customWidth="1"/>
    <col min="20" max="20" width="12.85546875" style="17" bestFit="1" customWidth="1"/>
    <col min="21" max="21" width="18.85546875" style="17" bestFit="1" customWidth="1"/>
    <col min="22" max="16384" width="9.140625" style="17"/>
  </cols>
  <sheetData>
    <row r="1" spans="1:63">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row>
    <row r="2" spans="1:63" s="91" customFormat="1">
      <c r="A2" s="19" t="s">
        <v>130</v>
      </c>
      <c r="B2" s="19" t="s">
        <v>131</v>
      </c>
      <c r="C2" s="19" t="s">
        <v>367</v>
      </c>
      <c r="D2" s="19" t="s">
        <v>2299</v>
      </c>
      <c r="E2" s="34">
        <v>41827</v>
      </c>
      <c r="F2" s="34" t="s">
        <v>6136</v>
      </c>
      <c r="G2" s="19" t="s">
        <v>6136</v>
      </c>
      <c r="H2" s="19">
        <f t="shared" ref="H2:H33" si="0">COUNTIF(J:J,A2)</f>
        <v>15</v>
      </c>
      <c r="I2" s="19"/>
      <c r="J2" s="6" t="s">
        <v>653</v>
      </c>
      <c r="K2" s="19"/>
      <c r="L2" s="19"/>
      <c r="M2" s="19"/>
      <c r="N2" s="19"/>
      <c r="O2" s="19" t="s">
        <v>2299</v>
      </c>
      <c r="P2" s="19"/>
      <c r="Q2" s="19" t="s">
        <v>654</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63" s="91" customFormat="1">
      <c r="A3" s="19" t="s">
        <v>647</v>
      </c>
      <c r="B3" s="19" t="s">
        <v>67</v>
      </c>
      <c r="C3" s="19"/>
      <c r="D3" s="19" t="s">
        <v>2299</v>
      </c>
      <c r="E3" s="34">
        <v>41827</v>
      </c>
      <c r="F3" s="34">
        <v>41639</v>
      </c>
      <c r="G3" s="19" t="s">
        <v>6136</v>
      </c>
      <c r="H3" s="19">
        <f t="shared" si="0"/>
        <v>1</v>
      </c>
      <c r="I3" s="19"/>
      <c r="J3" s="7" t="s">
        <v>130</v>
      </c>
      <c r="K3" s="19" t="str">
        <f>VLOOKUP(J3,$A$2:$B$94,2,0)</f>
        <v>x0</v>
      </c>
      <c r="L3" s="19" t="str">
        <f t="shared" ref="L3:L66" si="1">J3</f>
        <v>Total/NA</v>
      </c>
      <c r="M3" s="19" t="s">
        <v>358</v>
      </c>
      <c r="N3" s="19"/>
      <c r="O3" s="19"/>
      <c r="P3" s="19"/>
      <c r="Q3" s="19"/>
      <c r="R3" s="19"/>
      <c r="S3" s="34">
        <f t="shared" ref="S3:S20" si="2">VLOOKUP(J3,A:G,5,FALSE)</f>
        <v>41827</v>
      </c>
      <c r="T3" s="34" t="str">
        <f t="shared" ref="T3:T20" si="3">IF(VLOOKUP(J3,A:G,6,FALSE)=0,"",VLOOKUP(J3,A:G,6,FALSE))</f>
        <v/>
      </c>
      <c r="U3" s="34" t="str">
        <f t="shared" ref="U3:U20"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row>
    <row r="4" spans="1:63" s="91" customFormat="1">
      <c r="A4" s="19" t="s">
        <v>723</v>
      </c>
      <c r="B4" s="19" t="s">
        <v>68</v>
      </c>
      <c r="C4" s="19"/>
      <c r="D4" s="19" t="s">
        <v>2299</v>
      </c>
      <c r="E4" s="34">
        <v>41827</v>
      </c>
      <c r="F4" s="34" t="s">
        <v>6136</v>
      </c>
      <c r="G4" s="19" t="s">
        <v>6136</v>
      </c>
      <c r="H4" s="19">
        <f t="shared" si="0"/>
        <v>1</v>
      </c>
      <c r="I4" s="19"/>
      <c r="J4" s="8" t="s">
        <v>636</v>
      </c>
      <c r="K4" s="19" t="str">
        <f t="shared" ref="K4:K69" si="5">VLOOKUP(J4,$A$2:$B$94,2,0)</f>
        <v>x34</v>
      </c>
      <c r="L4" s="19" t="str">
        <f t="shared" si="1"/>
        <v>Households</v>
      </c>
      <c r="M4" s="19"/>
      <c r="N4" s="19" t="s">
        <v>359</v>
      </c>
      <c r="O4" s="19"/>
      <c r="P4" s="19"/>
      <c r="Q4" s="19"/>
      <c r="R4" s="19"/>
      <c r="S4" s="34">
        <f t="shared" si="2"/>
        <v>41827</v>
      </c>
      <c r="T4" s="34">
        <f t="shared" si="3"/>
        <v>42277</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row>
    <row r="5" spans="1:63" s="91" customFormat="1">
      <c r="A5" s="19" t="s">
        <v>9991</v>
      </c>
      <c r="B5" s="19" t="s">
        <v>69</v>
      </c>
      <c r="C5" s="19"/>
      <c r="D5" s="19" t="s">
        <v>2299</v>
      </c>
      <c r="E5" s="34">
        <v>41827</v>
      </c>
      <c r="F5" s="34" t="s">
        <v>6136</v>
      </c>
      <c r="G5" s="19" t="s">
        <v>6136</v>
      </c>
      <c r="H5" s="19">
        <f t="shared" si="0"/>
        <v>3</v>
      </c>
      <c r="I5" s="19"/>
      <c r="J5" s="8" t="s">
        <v>637</v>
      </c>
      <c r="K5" s="19" t="str">
        <f t="shared" si="5"/>
        <v>x63</v>
      </c>
      <c r="L5" s="19" t="str">
        <f t="shared" si="1"/>
        <v>Other than households</v>
      </c>
      <c r="M5" s="19" t="s">
        <v>358</v>
      </c>
      <c r="N5" s="19" t="s">
        <v>359</v>
      </c>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row>
    <row r="6" spans="1:63" s="91" customFormat="1">
      <c r="A6" s="19" t="s">
        <v>645</v>
      </c>
      <c r="B6" s="19" t="s">
        <v>70</v>
      </c>
      <c r="C6" s="19"/>
      <c r="D6" s="19" t="s">
        <v>2299</v>
      </c>
      <c r="E6" s="34">
        <v>41827</v>
      </c>
      <c r="F6" s="34">
        <v>41639</v>
      </c>
      <c r="G6" s="19" t="s">
        <v>6136</v>
      </c>
      <c r="H6" s="19">
        <f t="shared" si="0"/>
        <v>1</v>
      </c>
      <c r="I6" s="19"/>
      <c r="J6" s="9" t="s">
        <v>638</v>
      </c>
      <c r="K6" s="19" t="str">
        <f t="shared" si="5"/>
        <v>x31</v>
      </c>
      <c r="L6" s="19" t="str">
        <f t="shared" si="1"/>
        <v>General government and corporate</v>
      </c>
      <c r="M6" s="19" t="s">
        <v>358</v>
      </c>
      <c r="N6" s="19" t="s">
        <v>359</v>
      </c>
      <c r="O6" s="19"/>
      <c r="P6" s="19"/>
      <c r="Q6" s="19"/>
      <c r="R6" s="19"/>
      <c r="S6" s="34">
        <f t="shared" si="2"/>
        <v>41827</v>
      </c>
      <c r="T6" s="34">
        <f t="shared" si="3"/>
        <v>41639</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91" customFormat="1">
      <c r="A7" s="19" t="s">
        <v>691</v>
      </c>
      <c r="B7" s="19" t="s">
        <v>71</v>
      </c>
      <c r="C7" s="19"/>
      <c r="D7" s="19" t="s">
        <v>2299</v>
      </c>
      <c r="E7" s="34">
        <v>41827</v>
      </c>
      <c r="F7" s="34" t="s">
        <v>6136</v>
      </c>
      <c r="G7" s="19" t="s">
        <v>6136</v>
      </c>
      <c r="H7" s="19">
        <f t="shared" si="0"/>
        <v>1</v>
      </c>
      <c r="I7" s="19"/>
      <c r="J7" s="10" t="s">
        <v>639</v>
      </c>
      <c r="K7" s="19" t="str">
        <f t="shared" si="5"/>
        <v>x30</v>
      </c>
      <c r="L7" s="19" t="str">
        <f t="shared" si="1"/>
        <v>General government</v>
      </c>
      <c r="M7" s="19"/>
      <c r="N7" s="19" t="s">
        <v>359</v>
      </c>
      <c r="O7" s="19"/>
      <c r="P7" s="19"/>
      <c r="Q7" s="19"/>
      <c r="R7" s="19"/>
      <c r="S7" s="34">
        <f t="shared" si="2"/>
        <v>41827</v>
      </c>
      <c r="T7" s="34">
        <f t="shared" si="3"/>
        <v>42277</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91" customFormat="1">
      <c r="A8" s="19" t="s">
        <v>701</v>
      </c>
      <c r="B8" s="19" t="s">
        <v>72</v>
      </c>
      <c r="C8" s="19"/>
      <c r="D8" s="19" t="s">
        <v>2299</v>
      </c>
      <c r="E8" s="34">
        <v>41827</v>
      </c>
      <c r="F8" s="34" t="s">
        <v>6136</v>
      </c>
      <c r="G8" s="19" t="s">
        <v>6136</v>
      </c>
      <c r="H8" s="19">
        <f t="shared" si="0"/>
        <v>1</v>
      </c>
      <c r="I8" s="19"/>
      <c r="J8" s="10" t="s">
        <v>640</v>
      </c>
      <c r="K8" s="19" t="str">
        <f t="shared" si="5"/>
        <v>x13</v>
      </c>
      <c r="L8" s="19" t="str">
        <f t="shared" si="1"/>
        <v>Corporate</v>
      </c>
      <c r="M8" s="19" t="s">
        <v>358</v>
      </c>
      <c r="N8" s="19" t="s">
        <v>359</v>
      </c>
      <c r="O8" s="19"/>
      <c r="P8" s="19"/>
      <c r="Q8" s="19"/>
      <c r="R8" s="19"/>
      <c r="S8" s="34">
        <f t="shared" si="2"/>
        <v>41827</v>
      </c>
      <c r="T8" s="34">
        <f t="shared" si="3"/>
        <v>41639</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s="91" customFormat="1">
      <c r="A9" s="19" t="s">
        <v>688</v>
      </c>
      <c r="B9" s="19" t="s">
        <v>73</v>
      </c>
      <c r="C9" s="19"/>
      <c r="D9" s="19" t="s">
        <v>2299</v>
      </c>
      <c r="E9" s="34">
        <v>41827</v>
      </c>
      <c r="F9" s="34" t="s">
        <v>6136</v>
      </c>
      <c r="G9" s="19" t="s">
        <v>6136</v>
      </c>
      <c r="H9" s="19">
        <f t="shared" si="0"/>
        <v>1</v>
      </c>
      <c r="I9" s="19"/>
      <c r="J9" s="11" t="s">
        <v>641</v>
      </c>
      <c r="K9" s="19" t="str">
        <f t="shared" si="5"/>
        <v>x47</v>
      </c>
      <c r="L9" s="19" t="str">
        <f t="shared" si="1"/>
        <v>Investment funds</v>
      </c>
      <c r="M9" s="19" t="s">
        <v>358</v>
      </c>
      <c r="N9" s="19" t="s">
        <v>359</v>
      </c>
      <c r="O9" s="19"/>
      <c r="P9" s="19"/>
      <c r="Q9" s="19"/>
      <c r="R9" s="19"/>
      <c r="S9" s="34">
        <f t="shared" si="2"/>
        <v>41827</v>
      </c>
      <c r="T9" s="34">
        <f t="shared" si="3"/>
        <v>42277</v>
      </c>
      <c r="U9" s="34" t="str">
        <f t="shared" si="4"/>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s="91" customFormat="1">
      <c r="A10" s="19" t="s">
        <v>689</v>
      </c>
      <c r="B10" s="19" t="s">
        <v>74</v>
      </c>
      <c r="C10" s="19"/>
      <c r="D10" s="19" t="s">
        <v>2299</v>
      </c>
      <c r="E10" s="34">
        <v>41827</v>
      </c>
      <c r="F10" s="34" t="s">
        <v>6136</v>
      </c>
      <c r="G10" s="19" t="s">
        <v>6136</v>
      </c>
      <c r="H10" s="19">
        <f t="shared" si="0"/>
        <v>1</v>
      </c>
      <c r="I10" s="19"/>
      <c r="J10" s="12" t="s">
        <v>642</v>
      </c>
      <c r="K10" s="19" t="str">
        <f t="shared" si="5"/>
        <v>x23</v>
      </c>
      <c r="L10" s="19" t="str">
        <f t="shared" si="1"/>
        <v>Equity funds</v>
      </c>
      <c r="M10" s="19"/>
      <c r="N10" s="19" t="s">
        <v>359</v>
      </c>
      <c r="O10" s="19"/>
      <c r="P10" s="19"/>
      <c r="Q10" s="19"/>
      <c r="R10" s="19"/>
      <c r="S10" s="34">
        <f t="shared" si="2"/>
        <v>41827</v>
      </c>
      <c r="T10" s="34">
        <f t="shared" si="3"/>
        <v>41639</v>
      </c>
      <c r="U10" s="34"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s="91" customFormat="1">
      <c r="A11" s="19" t="s">
        <v>673</v>
      </c>
      <c r="B11" s="19" t="s">
        <v>75</v>
      </c>
      <c r="C11" s="19"/>
      <c r="D11" s="19" t="s">
        <v>2299</v>
      </c>
      <c r="E11" s="34">
        <v>41827</v>
      </c>
      <c r="F11" s="34" t="s">
        <v>6136</v>
      </c>
      <c r="G11" s="19" t="s">
        <v>6136</v>
      </c>
      <c r="H11" s="19">
        <f t="shared" si="0"/>
        <v>4</v>
      </c>
      <c r="I11" s="19"/>
      <c r="J11" s="18" t="s">
        <v>643</v>
      </c>
      <c r="K11" s="19" t="str">
        <f t="shared" si="5"/>
        <v>x18</v>
      </c>
      <c r="L11" s="19" t="str">
        <f t="shared" si="1"/>
        <v>Debt funds</v>
      </c>
      <c r="M11" s="19"/>
      <c r="N11" s="19" t="s">
        <v>359</v>
      </c>
      <c r="O11" s="19"/>
      <c r="P11" s="19"/>
      <c r="Q11" s="19"/>
      <c r="R11" s="19"/>
      <c r="S11" s="34">
        <f t="shared" si="2"/>
        <v>41827</v>
      </c>
      <c r="T11" s="34">
        <f t="shared" si="3"/>
        <v>41639</v>
      </c>
      <c r="U11" s="34"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91" customFormat="1">
      <c r="A12" s="19" t="s">
        <v>9940</v>
      </c>
      <c r="B12" s="19" t="s">
        <v>76</v>
      </c>
      <c r="C12" s="19"/>
      <c r="D12" s="19" t="s">
        <v>2299</v>
      </c>
      <c r="E12" s="34">
        <v>41827</v>
      </c>
      <c r="F12" s="34">
        <v>42931</v>
      </c>
      <c r="G12" s="34">
        <v>42277</v>
      </c>
      <c r="H12" s="19">
        <f t="shared" si="0"/>
        <v>2</v>
      </c>
      <c r="I12" s="19"/>
      <c r="J12" s="18" t="s">
        <v>644</v>
      </c>
      <c r="K12" s="19" t="str">
        <f t="shared" si="5"/>
        <v>x53</v>
      </c>
      <c r="L12" s="19" t="str">
        <f t="shared" si="1"/>
        <v>Money market funds</v>
      </c>
      <c r="M12" s="19"/>
      <c r="N12" s="19" t="s">
        <v>359</v>
      </c>
      <c r="O12" s="19"/>
      <c r="P12" s="19"/>
      <c r="Q12" s="19"/>
      <c r="R12" s="19"/>
      <c r="S12" s="34">
        <f t="shared" si="2"/>
        <v>41827</v>
      </c>
      <c r="T12" s="34">
        <f t="shared" si="3"/>
        <v>41639</v>
      </c>
      <c r="U12" s="34"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91" customFormat="1">
      <c r="A13" s="19" t="s">
        <v>692</v>
      </c>
      <c r="B13" s="19" t="s">
        <v>77</v>
      </c>
      <c r="C13" s="19"/>
      <c r="D13" s="19" t="s">
        <v>2299</v>
      </c>
      <c r="E13" s="34">
        <v>41827</v>
      </c>
      <c r="F13" s="34" t="s">
        <v>6136</v>
      </c>
      <c r="G13" s="19" t="s">
        <v>6136</v>
      </c>
      <c r="H13" s="19">
        <f t="shared" si="0"/>
        <v>1</v>
      </c>
      <c r="I13" s="19"/>
      <c r="J13" s="12" t="s">
        <v>645</v>
      </c>
      <c r="K13" s="19" t="str">
        <f t="shared" si="5"/>
        <v>x4</v>
      </c>
      <c r="L13" s="19" t="str">
        <f t="shared" si="1"/>
        <v>Asset allocation funds</v>
      </c>
      <c r="M13" s="19"/>
      <c r="N13" s="19" t="s">
        <v>359</v>
      </c>
      <c r="O13" s="19"/>
      <c r="P13" s="19"/>
      <c r="Q13" s="19"/>
      <c r="R13" s="19"/>
      <c r="S13" s="34">
        <f t="shared" si="2"/>
        <v>41827</v>
      </c>
      <c r="T13" s="34">
        <f t="shared" si="3"/>
        <v>41639</v>
      </c>
      <c r="U13" s="34"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91" customFormat="1">
      <c r="A14" s="19" t="s">
        <v>693</v>
      </c>
      <c r="B14" s="19" t="s">
        <v>78</v>
      </c>
      <c r="C14" s="19"/>
      <c r="D14" s="19" t="s">
        <v>2299</v>
      </c>
      <c r="E14" s="34">
        <v>41827</v>
      </c>
      <c r="F14" s="34" t="s">
        <v>6136</v>
      </c>
      <c r="G14" s="19" t="s">
        <v>6136</v>
      </c>
      <c r="H14" s="19">
        <f t="shared" si="0"/>
        <v>1</v>
      </c>
      <c r="I14" s="19"/>
      <c r="J14" s="12" t="s">
        <v>646</v>
      </c>
      <c r="K14" s="19" t="str">
        <f t="shared" si="5"/>
        <v>x72</v>
      </c>
      <c r="L14" s="19" t="str">
        <f t="shared" si="1"/>
        <v>Real estate funds</v>
      </c>
      <c r="M14" s="19"/>
      <c r="N14" s="19" t="s">
        <v>359</v>
      </c>
      <c r="O14" s="19"/>
      <c r="P14" s="19"/>
      <c r="Q14" s="19"/>
      <c r="R14" s="19"/>
      <c r="S14" s="34">
        <f t="shared" si="2"/>
        <v>41827</v>
      </c>
      <c r="T14" s="34">
        <f t="shared" si="3"/>
        <v>41639</v>
      </c>
      <c r="U14" s="34"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row>
    <row r="15" spans="1:63" s="91" customFormat="1">
      <c r="A15" s="19" t="s">
        <v>640</v>
      </c>
      <c r="B15" s="19" t="s">
        <v>79</v>
      </c>
      <c r="C15" s="19"/>
      <c r="D15" s="19" t="s">
        <v>2299</v>
      </c>
      <c r="E15" s="34">
        <v>41827</v>
      </c>
      <c r="F15" s="34">
        <v>41639</v>
      </c>
      <c r="G15" s="19" t="s">
        <v>6136</v>
      </c>
      <c r="H15" s="19">
        <f t="shared" si="0"/>
        <v>1</v>
      </c>
      <c r="I15" s="19"/>
      <c r="J15" s="12" t="s">
        <v>647</v>
      </c>
      <c r="K15" s="19" t="str">
        <f t="shared" si="5"/>
        <v>x1</v>
      </c>
      <c r="L15" s="19" t="str">
        <f t="shared" si="1"/>
        <v>Alternative funds</v>
      </c>
      <c r="M15" s="19"/>
      <c r="N15" s="19" t="s">
        <v>359</v>
      </c>
      <c r="O15" s="19"/>
      <c r="P15" s="19"/>
      <c r="Q15" s="19"/>
      <c r="R15" s="19"/>
      <c r="S15" s="34">
        <f t="shared" si="2"/>
        <v>41827</v>
      </c>
      <c r="T15" s="34">
        <f t="shared" si="3"/>
        <v>41639</v>
      </c>
      <c r="U15" s="34"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row>
    <row r="16" spans="1:63" s="91" customFormat="1">
      <c r="A16" s="19" t="s">
        <v>651</v>
      </c>
      <c r="B16" s="19" t="s">
        <v>80</v>
      </c>
      <c r="C16" s="19"/>
      <c r="D16" s="19" t="s">
        <v>2299</v>
      </c>
      <c r="E16" s="34">
        <v>41827</v>
      </c>
      <c r="F16" s="34">
        <v>42277</v>
      </c>
      <c r="G16" s="19" t="s">
        <v>6136</v>
      </c>
      <c r="H16" s="19">
        <f t="shared" si="0"/>
        <v>1</v>
      </c>
      <c r="I16" s="19"/>
      <c r="J16" s="12" t="s">
        <v>648</v>
      </c>
      <c r="K16" s="19" t="str">
        <f t="shared" si="5"/>
        <v>x70</v>
      </c>
      <c r="L16" s="19" t="str">
        <f t="shared" si="1"/>
        <v>Private equity funds</v>
      </c>
      <c r="M16" s="19"/>
      <c r="N16" s="19" t="s">
        <v>359</v>
      </c>
      <c r="O16" s="19"/>
      <c r="P16" s="19"/>
      <c r="Q16" s="19"/>
      <c r="R16" s="19"/>
      <c r="S16" s="34">
        <f t="shared" si="2"/>
        <v>41827</v>
      </c>
      <c r="T16" s="34">
        <f t="shared" si="3"/>
        <v>41639</v>
      </c>
      <c r="U16" s="34"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row>
    <row r="17" spans="1:63" s="91" customFormat="1">
      <c r="A17" s="19" t="s">
        <v>12310</v>
      </c>
      <c r="B17" s="19" t="s">
        <v>82</v>
      </c>
      <c r="C17" s="19"/>
      <c r="D17" s="19" t="s">
        <v>2299</v>
      </c>
      <c r="E17" s="34">
        <v>41827</v>
      </c>
      <c r="F17" s="34" t="s">
        <v>6136</v>
      </c>
      <c r="G17" s="34">
        <v>43296</v>
      </c>
      <c r="H17" s="19">
        <f t="shared" si="0"/>
        <v>4</v>
      </c>
      <c r="I17" s="19"/>
      <c r="J17" s="12" t="s">
        <v>649</v>
      </c>
      <c r="K17" s="19" t="str">
        <f t="shared" si="5"/>
        <v>x35</v>
      </c>
      <c r="L17" s="19" t="str">
        <f t="shared" si="1"/>
        <v>Infrastructure funds</v>
      </c>
      <c r="M17" s="19"/>
      <c r="N17" s="19" t="s">
        <v>359</v>
      </c>
      <c r="O17" s="19"/>
      <c r="P17" s="19"/>
      <c r="Q17" s="19"/>
      <c r="R17" s="19"/>
      <c r="S17" s="34">
        <f t="shared" si="2"/>
        <v>41827</v>
      </c>
      <c r="T17" s="34">
        <f t="shared" si="3"/>
        <v>41639</v>
      </c>
      <c r="U17" s="34" t="str">
        <f t="shared" si="4"/>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row>
    <row r="18" spans="1:63" s="91" customFormat="1">
      <c r="A18" s="19" t="s">
        <v>662</v>
      </c>
      <c r="B18" s="19" t="s">
        <v>83</v>
      </c>
      <c r="C18" s="19"/>
      <c r="D18" s="19" t="s">
        <v>2299</v>
      </c>
      <c r="E18" s="34">
        <v>41827</v>
      </c>
      <c r="F18" s="34" t="s">
        <v>6136</v>
      </c>
      <c r="G18" s="19" t="s">
        <v>6136</v>
      </c>
      <c r="H18" s="19">
        <f t="shared" si="0"/>
        <v>3</v>
      </c>
      <c r="I18" s="19"/>
      <c r="J18" s="12" t="s">
        <v>650</v>
      </c>
      <c r="K18" s="19" t="str">
        <f t="shared" si="5"/>
        <v>x48</v>
      </c>
      <c r="L18" s="19" t="str">
        <f t="shared" si="1"/>
        <v>Investment funds other than equity funds, debt funds, money market funds, asset allocation funds, real estate funds, alternative funds, private equity funds and infrastructure funds</v>
      </c>
      <c r="M18" s="19"/>
      <c r="N18" s="19" t="s">
        <v>359</v>
      </c>
      <c r="O18" s="19"/>
      <c r="P18" s="19"/>
      <c r="Q18" s="19"/>
      <c r="R18" s="19"/>
      <c r="S18" s="34">
        <f t="shared" si="2"/>
        <v>41827</v>
      </c>
      <c r="T18" s="34">
        <f t="shared" si="3"/>
        <v>41639</v>
      </c>
      <c r="U18" s="34"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row>
    <row r="19" spans="1:63" s="91" customFormat="1">
      <c r="A19" s="19" t="s">
        <v>643</v>
      </c>
      <c r="B19" s="19" t="s">
        <v>84</v>
      </c>
      <c r="C19" s="19"/>
      <c r="D19" s="19" t="s">
        <v>2299</v>
      </c>
      <c r="E19" s="34">
        <v>41827</v>
      </c>
      <c r="F19" s="34">
        <v>41639</v>
      </c>
      <c r="G19" s="19" t="s">
        <v>6136</v>
      </c>
      <c r="H19" s="19">
        <f t="shared" si="0"/>
        <v>1</v>
      </c>
      <c r="I19" s="19"/>
      <c r="J19" s="11" t="s">
        <v>651</v>
      </c>
      <c r="K19" s="19" t="str">
        <f t="shared" si="5"/>
        <v>x14</v>
      </c>
      <c r="L19" s="19" t="str">
        <f t="shared" si="1"/>
        <v>Corporate other than investment funds</v>
      </c>
      <c r="M19" s="19"/>
      <c r="N19" s="19" t="s">
        <v>359</v>
      </c>
      <c r="O19" s="19"/>
      <c r="P19" s="19"/>
      <c r="Q19" s="19"/>
      <c r="R19" s="19"/>
      <c r="S19" s="34">
        <f t="shared" si="2"/>
        <v>41827</v>
      </c>
      <c r="T19" s="34">
        <f t="shared" si="3"/>
        <v>42277</v>
      </c>
      <c r="U19" s="34"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row>
    <row r="20" spans="1:63" s="91" customFormat="1">
      <c r="A20" s="19" t="s">
        <v>702</v>
      </c>
      <c r="B20" s="19" t="s">
        <v>85</v>
      </c>
      <c r="C20" s="19"/>
      <c r="D20" s="19" t="s">
        <v>2299</v>
      </c>
      <c r="E20" s="34">
        <v>41827</v>
      </c>
      <c r="F20" s="19"/>
      <c r="G20" s="19" t="s">
        <v>6136</v>
      </c>
      <c r="H20" s="19">
        <f t="shared" si="0"/>
        <v>1</v>
      </c>
      <c r="I20" s="19"/>
      <c r="J20" s="9" t="s">
        <v>652</v>
      </c>
      <c r="K20" s="19" t="str">
        <f t="shared" si="5"/>
        <v>x64</v>
      </c>
      <c r="L20" s="19" t="str">
        <f t="shared" si="1"/>
        <v>Other than households, general government and corporate</v>
      </c>
      <c r="M20" s="19"/>
      <c r="N20" s="19" t="s">
        <v>359</v>
      </c>
      <c r="O20" s="19"/>
      <c r="P20" s="19"/>
      <c r="Q20" s="19"/>
      <c r="R20" s="19"/>
      <c r="S20" s="34">
        <f t="shared" si="2"/>
        <v>41827</v>
      </c>
      <c r="T20" s="34">
        <f t="shared" si="3"/>
        <v>41639</v>
      </c>
      <c r="U20" s="34"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row>
    <row r="21" spans="1:63" s="91" customFormat="1">
      <c r="A21" s="19" t="s">
        <v>686</v>
      </c>
      <c r="B21" s="19" t="s">
        <v>86</v>
      </c>
      <c r="C21" s="19"/>
      <c r="D21" s="19" t="s">
        <v>2299</v>
      </c>
      <c r="E21" s="34">
        <v>41827</v>
      </c>
      <c r="F21" s="34" t="s">
        <v>6136</v>
      </c>
      <c r="G21" s="19" t="s">
        <v>6136</v>
      </c>
      <c r="H21" s="19">
        <f t="shared" si="0"/>
        <v>1</v>
      </c>
      <c r="I21" s="19"/>
      <c r="J21" s="6" t="s">
        <v>664</v>
      </c>
      <c r="K21" s="19"/>
      <c r="L21" s="19"/>
      <c r="M21" s="19"/>
      <c r="N21" s="19"/>
      <c r="O21" s="19" t="s">
        <v>2299</v>
      </c>
      <c r="P21" s="19"/>
      <c r="Q21" s="19" t="s">
        <v>654</v>
      </c>
      <c r="R21" s="19"/>
      <c r="S21" s="34">
        <v>41827</v>
      </c>
      <c r="T21" s="34"/>
      <c r="U21" s="34">
        <v>42277</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row>
    <row r="22" spans="1:63" s="91" customFormat="1">
      <c r="A22" s="19" t="s">
        <v>3474</v>
      </c>
      <c r="B22" s="19" t="s">
        <v>87</v>
      </c>
      <c r="C22" s="19"/>
      <c r="D22" s="19" t="s">
        <v>2299</v>
      </c>
      <c r="E22" s="34">
        <v>41827</v>
      </c>
      <c r="F22" s="34" t="s">
        <v>6136</v>
      </c>
      <c r="G22" s="19" t="s">
        <v>6136</v>
      </c>
      <c r="H22" s="19">
        <f t="shared" si="0"/>
        <v>2</v>
      </c>
      <c r="I22" s="19"/>
      <c r="J22" s="7" t="s">
        <v>130</v>
      </c>
      <c r="K22" s="19" t="str">
        <f t="shared" si="5"/>
        <v>x0</v>
      </c>
      <c r="L22" s="19" t="str">
        <f t="shared" si="1"/>
        <v>Total/NA</v>
      </c>
      <c r="M22" s="19" t="s">
        <v>358</v>
      </c>
      <c r="N22" s="19"/>
      <c r="O22" s="19"/>
      <c r="P22" s="19"/>
      <c r="Q22" s="19"/>
      <c r="R22" s="19"/>
      <c r="S22" s="34">
        <f t="shared" ref="S22:S33" si="6">VLOOKUP(J22,A:G,5,FALSE)</f>
        <v>41827</v>
      </c>
      <c r="T22" s="34" t="str">
        <f t="shared" ref="T22:T33" si="7">IF(VLOOKUP(J22,A:G,6,FALSE)=0,"",VLOOKUP(J22,A:G,6,FALSE))</f>
        <v/>
      </c>
      <c r="U22" s="34" t="str">
        <f t="shared" ref="U22:U33" si="8">IF(VLOOKUP(J22,A:G,7,FALSE)=0,"",VLOOKUP(J22,A:G,7,FALSE))</f>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row>
    <row r="23" spans="1:63" s="91" customFormat="1">
      <c r="A23" s="19" t="s">
        <v>3475</v>
      </c>
      <c r="B23" s="19" t="s">
        <v>88</v>
      </c>
      <c r="C23" s="19"/>
      <c r="D23" s="19" t="s">
        <v>2299</v>
      </c>
      <c r="E23" s="34">
        <v>41827</v>
      </c>
      <c r="F23" s="34"/>
      <c r="G23" s="19" t="s">
        <v>6136</v>
      </c>
      <c r="H23" s="19">
        <f t="shared" si="0"/>
        <v>3</v>
      </c>
      <c r="I23" s="19"/>
      <c r="J23" s="8" t="s">
        <v>655</v>
      </c>
      <c r="K23" s="19" t="str">
        <f t="shared" si="5"/>
        <v>x45</v>
      </c>
      <c r="L23" s="19" t="str">
        <f t="shared" si="1"/>
        <v>Insurance/reinsurance undertakings</v>
      </c>
      <c r="M23" s="19" t="s">
        <v>358</v>
      </c>
      <c r="N23" s="19" t="s">
        <v>359</v>
      </c>
      <c r="O23" s="19"/>
      <c r="P23" s="19"/>
      <c r="Q23" s="19"/>
      <c r="R23" s="19"/>
      <c r="S23" s="34">
        <f t="shared" si="6"/>
        <v>41827</v>
      </c>
      <c r="T23" s="34" t="str">
        <f t="shared" si="7"/>
        <v/>
      </c>
      <c r="U23" s="34" t="str">
        <f t="shared" si="8"/>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row>
    <row r="24" spans="1:63" s="91" customFormat="1">
      <c r="A24" s="19" t="s">
        <v>642</v>
      </c>
      <c r="B24" s="19" t="s">
        <v>89</v>
      </c>
      <c r="C24" s="19"/>
      <c r="D24" s="19" t="s">
        <v>2299</v>
      </c>
      <c r="E24" s="34">
        <v>41827</v>
      </c>
      <c r="F24" s="34">
        <v>41639</v>
      </c>
      <c r="G24" s="19" t="s">
        <v>6136</v>
      </c>
      <c r="H24" s="19">
        <f t="shared" si="0"/>
        <v>1</v>
      </c>
      <c r="I24" s="19"/>
      <c r="J24" s="9" t="s">
        <v>656</v>
      </c>
      <c r="K24" s="19" t="str">
        <f t="shared" si="5"/>
        <v>x39</v>
      </c>
      <c r="L24" s="19" t="str">
        <f t="shared" si="1"/>
        <v>Insurance counterparties</v>
      </c>
      <c r="M24" s="19"/>
      <c r="N24" s="19" t="s">
        <v>359</v>
      </c>
      <c r="O24" s="19"/>
      <c r="P24" s="19"/>
      <c r="Q24" s="19"/>
      <c r="R24" s="19"/>
      <c r="S24" s="34">
        <f t="shared" si="6"/>
        <v>41827</v>
      </c>
      <c r="T24" s="34" t="str">
        <f t="shared" si="7"/>
        <v/>
      </c>
      <c r="U24" s="34" t="str">
        <f t="shared" si="8"/>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row>
    <row r="25" spans="1:63" s="91" customFormat="1">
      <c r="A25" s="19" t="s">
        <v>675</v>
      </c>
      <c r="B25" s="19" t="s">
        <v>90</v>
      </c>
      <c r="C25" s="19"/>
      <c r="D25" s="19" t="s">
        <v>2299</v>
      </c>
      <c r="E25" s="34">
        <v>41827</v>
      </c>
      <c r="F25" s="19"/>
      <c r="G25" s="19" t="s">
        <v>6136</v>
      </c>
      <c r="H25" s="19">
        <f t="shared" si="0"/>
        <v>2</v>
      </c>
      <c r="I25" s="19"/>
      <c r="J25" s="9" t="s">
        <v>657</v>
      </c>
      <c r="K25" s="19" t="str">
        <f t="shared" si="5"/>
        <v>x74</v>
      </c>
      <c r="L25" s="19" t="str">
        <f t="shared" si="1"/>
        <v>Reinsurance counterparties</v>
      </c>
      <c r="M25" s="19" t="s">
        <v>358</v>
      </c>
      <c r="N25" s="19" t="s">
        <v>359</v>
      </c>
      <c r="O25" s="19"/>
      <c r="P25" s="19"/>
      <c r="Q25" s="19"/>
      <c r="R25" s="19"/>
      <c r="S25" s="34">
        <f t="shared" si="6"/>
        <v>41827</v>
      </c>
      <c r="T25" s="34" t="str">
        <f t="shared" si="7"/>
        <v/>
      </c>
      <c r="U25" s="34" t="str">
        <f t="shared" si="8"/>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row>
    <row r="26" spans="1:63" s="91" customFormat="1">
      <c r="A26" s="22" t="s">
        <v>727</v>
      </c>
      <c r="B26" s="19" t="s">
        <v>91</v>
      </c>
      <c r="C26" s="19"/>
      <c r="D26" s="19" t="s">
        <v>2299</v>
      </c>
      <c r="E26" s="34">
        <v>41827</v>
      </c>
      <c r="F26" s="34" t="s">
        <v>6136</v>
      </c>
      <c r="G26" s="19" t="s">
        <v>6136</v>
      </c>
      <c r="H26" s="19">
        <f t="shared" si="0"/>
        <v>1</v>
      </c>
      <c r="I26" s="19"/>
      <c r="J26" s="10" t="s">
        <v>658</v>
      </c>
      <c r="K26" s="19" t="str">
        <f t="shared" si="5"/>
        <v>x75</v>
      </c>
      <c r="L26" s="19" t="str">
        <f t="shared" si="1"/>
        <v>Reinsurance undertakings</v>
      </c>
      <c r="M26" s="19"/>
      <c r="N26" s="19" t="s">
        <v>359</v>
      </c>
      <c r="O26" s="19"/>
      <c r="P26" s="19"/>
      <c r="Q26" s="19"/>
      <c r="R26" s="19"/>
      <c r="S26" s="34">
        <f t="shared" si="6"/>
        <v>41827</v>
      </c>
      <c r="T26" s="34" t="str">
        <f t="shared" si="7"/>
        <v/>
      </c>
      <c r="U26" s="34" t="str">
        <f t="shared" si="8"/>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row>
    <row r="27" spans="1:63" s="91" customFormat="1">
      <c r="A27" s="19" t="s">
        <v>667</v>
      </c>
      <c r="B27" s="19" t="s">
        <v>92</v>
      </c>
      <c r="C27" s="19"/>
      <c r="D27" s="19" t="s">
        <v>2299</v>
      </c>
      <c r="E27" s="34">
        <v>41827</v>
      </c>
      <c r="F27" s="34" t="s">
        <v>6136</v>
      </c>
      <c r="G27" s="19" t="s">
        <v>6136</v>
      </c>
      <c r="H27" s="19">
        <f t="shared" si="0"/>
        <v>1</v>
      </c>
      <c r="I27" s="19"/>
      <c r="J27" s="10" t="s">
        <v>659</v>
      </c>
      <c r="K27" s="19" t="str">
        <f t="shared" si="5"/>
        <v>x80</v>
      </c>
      <c r="L27" s="19" t="str">
        <f t="shared" si="1"/>
        <v>Special purpose vehicle [SPV]</v>
      </c>
      <c r="M27" s="19"/>
      <c r="N27" s="19" t="s">
        <v>359</v>
      </c>
      <c r="O27" s="19"/>
      <c r="P27" s="19"/>
      <c r="Q27" s="19"/>
      <c r="R27" s="19"/>
      <c r="S27" s="34">
        <f t="shared" si="6"/>
        <v>41827</v>
      </c>
      <c r="T27" s="34" t="str">
        <f t="shared" si="7"/>
        <v/>
      </c>
      <c r="U27" s="34" t="str">
        <f t="shared" si="8"/>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row>
    <row r="28" spans="1:63" s="91" customFormat="1">
      <c r="A28" s="19" t="s">
        <v>660</v>
      </c>
      <c r="B28" s="19" t="s">
        <v>93</v>
      </c>
      <c r="C28" s="19"/>
      <c r="D28" s="19" t="s">
        <v>2299</v>
      </c>
      <c r="E28" s="34">
        <v>41827</v>
      </c>
      <c r="F28" s="34"/>
      <c r="G28" s="19" t="s">
        <v>6136</v>
      </c>
      <c r="H28" s="19">
        <f t="shared" si="0"/>
        <v>1</v>
      </c>
      <c r="I28" s="19"/>
      <c r="J28" s="11" t="s">
        <v>7590</v>
      </c>
      <c r="K28" s="19" t="str">
        <f>VLOOKUP(J28,$A$2:$B$147,2,0)</f>
        <v>x105</v>
      </c>
      <c r="L28" s="19" t="str">
        <f t="shared" si="1"/>
        <v>SPV fully funded in relation to cedant obligations</v>
      </c>
      <c r="M28" s="19"/>
      <c r="N28" s="19"/>
      <c r="O28" s="19"/>
      <c r="P28" s="19"/>
      <c r="Q28" s="19"/>
      <c r="R28" s="19"/>
      <c r="S28" s="34">
        <f t="shared" si="6"/>
        <v>42277</v>
      </c>
      <c r="T28" s="34" t="str">
        <f t="shared" si="7"/>
        <v/>
      </c>
      <c r="U28" s="34" t="str">
        <f t="shared" si="8"/>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row>
    <row r="29" spans="1:63" s="91" customFormat="1">
      <c r="A29" s="19" t="s">
        <v>696</v>
      </c>
      <c r="B29" s="19" t="s">
        <v>94</v>
      </c>
      <c r="C29" s="19"/>
      <c r="D29" s="19" t="s">
        <v>2299</v>
      </c>
      <c r="E29" s="34">
        <v>41827</v>
      </c>
      <c r="F29" s="34" t="s">
        <v>6136</v>
      </c>
      <c r="G29" s="19" t="s">
        <v>6136</v>
      </c>
      <c r="H29" s="19">
        <f t="shared" si="0"/>
        <v>1</v>
      </c>
      <c r="I29" s="19"/>
      <c r="J29" s="11" t="s">
        <v>7586</v>
      </c>
      <c r="K29" s="19" t="str">
        <f>VLOOKUP(J29,$A$2:$B$147,2,0)</f>
        <v>x106</v>
      </c>
      <c r="L29" s="19" t="str">
        <f t="shared" si="1"/>
        <v>SPV not fully funded in relation to cedant obligations</v>
      </c>
      <c r="M29" s="19"/>
      <c r="N29" s="19"/>
      <c r="O29" s="19"/>
      <c r="P29" s="19"/>
      <c r="Q29" s="19"/>
      <c r="R29" s="19"/>
      <c r="S29" s="34">
        <f t="shared" si="6"/>
        <v>42277</v>
      </c>
      <c r="T29" s="34" t="str">
        <f t="shared" si="7"/>
        <v/>
      </c>
      <c r="U29" s="34" t="str">
        <f t="shared" si="8"/>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row>
    <row r="30" spans="1:63" s="91" customFormat="1">
      <c r="A30" s="19" t="s">
        <v>697</v>
      </c>
      <c r="B30" s="19" t="s">
        <v>95</v>
      </c>
      <c r="C30" s="19"/>
      <c r="D30" s="19" t="s">
        <v>2299</v>
      </c>
      <c r="E30" s="34">
        <v>41827</v>
      </c>
      <c r="F30" s="34" t="s">
        <v>6136</v>
      </c>
      <c r="G30" s="19" t="s">
        <v>6136</v>
      </c>
      <c r="H30" s="19">
        <f t="shared" si="0"/>
        <v>1</v>
      </c>
      <c r="I30" s="19"/>
      <c r="J30" s="10" t="s">
        <v>660</v>
      </c>
      <c r="K30" s="19" t="str">
        <f t="shared" si="5"/>
        <v>x27</v>
      </c>
      <c r="L30" s="19" t="str">
        <f t="shared" si="1"/>
        <v>Finite reinsurance undertakings</v>
      </c>
      <c r="M30" s="19"/>
      <c r="N30" s="19" t="s">
        <v>359</v>
      </c>
      <c r="O30" s="19"/>
      <c r="P30" s="19"/>
      <c r="Q30" s="19"/>
      <c r="R30" s="19"/>
      <c r="S30" s="34">
        <f t="shared" si="6"/>
        <v>41827</v>
      </c>
      <c r="T30" s="34" t="str">
        <f t="shared" si="7"/>
        <v/>
      </c>
      <c r="U30" s="34" t="str">
        <f t="shared" si="8"/>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row>
    <row r="31" spans="1:63" s="91" customFormat="1">
      <c r="A31" s="19" t="s">
        <v>639</v>
      </c>
      <c r="B31" s="19" t="s">
        <v>96</v>
      </c>
      <c r="C31" s="19"/>
      <c r="D31" s="19" t="s">
        <v>2299</v>
      </c>
      <c r="E31" s="34">
        <v>41827</v>
      </c>
      <c r="F31" s="34">
        <v>42277</v>
      </c>
      <c r="G31" s="19" t="s">
        <v>6136</v>
      </c>
      <c r="H31" s="19">
        <f t="shared" si="0"/>
        <v>1</v>
      </c>
      <c r="I31" s="19"/>
      <c r="J31" s="8" t="s">
        <v>661</v>
      </c>
      <c r="K31" s="19" t="str">
        <f t="shared" si="5"/>
        <v>x66</v>
      </c>
      <c r="L31" s="19" t="str">
        <f t="shared" si="1"/>
        <v>Other than insurance/reinsurance undertakings</v>
      </c>
      <c r="M31" s="19" t="s">
        <v>358</v>
      </c>
      <c r="N31" s="19" t="s">
        <v>359</v>
      </c>
      <c r="O31" s="19"/>
      <c r="P31" s="19"/>
      <c r="Q31" s="19"/>
      <c r="R31" s="19"/>
      <c r="S31" s="34">
        <f t="shared" si="6"/>
        <v>41827</v>
      </c>
      <c r="T31" s="34">
        <f t="shared" si="7"/>
        <v>41639</v>
      </c>
      <c r="U31" s="34" t="str">
        <f t="shared" si="8"/>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row>
    <row r="32" spans="1:63" s="91" customFormat="1">
      <c r="A32" s="19" t="s">
        <v>638</v>
      </c>
      <c r="B32" s="19" t="s">
        <v>97</v>
      </c>
      <c r="C32" s="19"/>
      <c r="D32" s="19" t="s">
        <v>2299</v>
      </c>
      <c r="E32" s="34">
        <v>41827</v>
      </c>
      <c r="F32" s="34">
        <v>41639</v>
      </c>
      <c r="G32" s="19" t="s">
        <v>6136</v>
      </c>
      <c r="H32" s="19">
        <f t="shared" si="0"/>
        <v>1</v>
      </c>
      <c r="I32" s="19"/>
      <c r="J32" s="9" t="s">
        <v>662</v>
      </c>
      <c r="K32" s="19" t="str">
        <f t="shared" si="5"/>
        <v>x17</v>
      </c>
      <c r="L32" s="19" t="str">
        <f t="shared" si="1"/>
        <v>Credit institutions</v>
      </c>
      <c r="M32" s="19"/>
      <c r="N32" s="19" t="s">
        <v>359</v>
      </c>
      <c r="O32" s="19"/>
      <c r="P32" s="19"/>
      <c r="Q32" s="19"/>
      <c r="R32" s="19"/>
      <c r="S32" s="34">
        <f t="shared" si="6"/>
        <v>41827</v>
      </c>
      <c r="T32" s="34" t="str">
        <f t="shared" si="7"/>
        <v/>
      </c>
      <c r="U32" s="34" t="str">
        <f t="shared" si="8"/>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row>
    <row r="33" spans="1:63" s="91" customFormat="1">
      <c r="A33" s="19" t="s">
        <v>699</v>
      </c>
      <c r="B33" s="19" t="s">
        <v>98</v>
      </c>
      <c r="C33" s="19"/>
      <c r="D33" s="19" t="s">
        <v>2299</v>
      </c>
      <c r="E33" s="34">
        <v>41827</v>
      </c>
      <c r="F33" s="34" t="s">
        <v>6136</v>
      </c>
      <c r="G33" s="19" t="s">
        <v>6136</v>
      </c>
      <c r="H33" s="19">
        <f t="shared" si="0"/>
        <v>1</v>
      </c>
      <c r="I33" s="19"/>
      <c r="J33" s="9" t="s">
        <v>663</v>
      </c>
      <c r="K33" s="19" t="str">
        <f t="shared" si="5"/>
        <v>x67</v>
      </c>
      <c r="L33" s="19" t="str">
        <f t="shared" si="1"/>
        <v>Other than insurance/reinsurance undertakings and credit institutions</v>
      </c>
      <c r="M33" s="19"/>
      <c r="N33" s="19" t="s">
        <v>359</v>
      </c>
      <c r="O33" s="19"/>
      <c r="P33" s="19"/>
      <c r="Q33" s="19"/>
      <c r="R33" s="19"/>
      <c r="S33" s="34">
        <f t="shared" si="6"/>
        <v>41827</v>
      </c>
      <c r="T33" s="34" t="str">
        <f t="shared" si="7"/>
        <v/>
      </c>
      <c r="U33" s="34" t="str">
        <f t="shared" si="8"/>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row>
    <row r="34" spans="1:63" s="91" customFormat="1">
      <c r="A34" s="19" t="s">
        <v>698</v>
      </c>
      <c r="B34" s="19" t="s">
        <v>99</v>
      </c>
      <c r="C34" s="19"/>
      <c r="D34" s="19" t="s">
        <v>2299</v>
      </c>
      <c r="E34" s="34">
        <v>41827</v>
      </c>
      <c r="F34" s="34" t="s">
        <v>6136</v>
      </c>
      <c r="G34" s="19" t="s">
        <v>6136</v>
      </c>
      <c r="H34" s="19">
        <f t="shared" ref="H34:H65" si="9">COUNTIF(J:J,A34)</f>
        <v>1</v>
      </c>
      <c r="I34" s="19"/>
      <c r="J34" s="6" t="s">
        <v>669</v>
      </c>
      <c r="K34" s="19"/>
      <c r="L34" s="19"/>
      <c r="M34" s="19"/>
      <c r="N34" s="19"/>
      <c r="O34" s="19" t="s">
        <v>2299</v>
      </c>
      <c r="P34" s="19"/>
      <c r="Q34" s="19" t="s">
        <v>10645</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row>
    <row r="35" spans="1:63" s="91" customFormat="1">
      <c r="A35" s="19" t="s">
        <v>636</v>
      </c>
      <c r="B35" s="19" t="s">
        <v>100</v>
      </c>
      <c r="C35" s="19"/>
      <c r="D35" s="19" t="s">
        <v>2299</v>
      </c>
      <c r="E35" s="34">
        <v>41827</v>
      </c>
      <c r="F35" s="34">
        <v>42277</v>
      </c>
      <c r="G35" s="19" t="s">
        <v>6136</v>
      </c>
      <c r="H35" s="19">
        <f t="shared" si="9"/>
        <v>1</v>
      </c>
      <c r="I35" s="19"/>
      <c r="J35" s="7" t="s">
        <v>130</v>
      </c>
      <c r="K35" s="19" t="str">
        <f t="shared" si="5"/>
        <v>x0</v>
      </c>
      <c r="L35" s="19" t="str">
        <f t="shared" si="1"/>
        <v>Total/NA</v>
      </c>
      <c r="M35" s="19" t="s">
        <v>358</v>
      </c>
      <c r="N35" s="19"/>
      <c r="O35" s="19"/>
      <c r="P35" s="19"/>
      <c r="Q35" s="19"/>
      <c r="R35" s="19"/>
      <c r="S35" s="34">
        <f t="shared" ref="S35:S40" si="10">VLOOKUP(J35,A:G,5,FALSE)</f>
        <v>41827</v>
      </c>
      <c r="T35" s="34" t="str">
        <f t="shared" ref="T35:T40" si="11">IF(VLOOKUP(J35,A:G,6,FALSE)=0,"",VLOOKUP(J35,A:G,6,FALSE))</f>
        <v/>
      </c>
      <c r="U35" s="34" t="str">
        <f t="shared" ref="U35:U40" si="12">IF(VLOOKUP(J35,A:G,7,FALSE)=0,"",VLOOKUP(J35,A:G,7,FALSE))</f>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row>
    <row r="36" spans="1:63" s="91" customFormat="1">
      <c r="A36" s="19" t="s">
        <v>649</v>
      </c>
      <c r="B36" s="19" t="s">
        <v>101</v>
      </c>
      <c r="C36" s="19"/>
      <c r="D36" s="19" t="s">
        <v>2299</v>
      </c>
      <c r="E36" s="34">
        <v>41827</v>
      </c>
      <c r="F36" s="34">
        <v>41639</v>
      </c>
      <c r="G36" s="19" t="s">
        <v>6136</v>
      </c>
      <c r="H36" s="19">
        <f t="shared" si="9"/>
        <v>1</v>
      </c>
      <c r="I36" s="19"/>
      <c r="J36" s="8" t="s">
        <v>659</v>
      </c>
      <c r="K36" s="19" t="str">
        <f t="shared" si="5"/>
        <v>x80</v>
      </c>
      <c r="L36" s="19" t="str">
        <f t="shared" si="1"/>
        <v>Special purpose vehicle [SPV]</v>
      </c>
      <c r="M36" s="19" t="s">
        <v>358</v>
      </c>
      <c r="N36" s="19" t="s">
        <v>359</v>
      </c>
      <c r="O36" s="19"/>
      <c r="P36" s="19"/>
      <c r="Q36" s="19"/>
      <c r="R36" s="19"/>
      <c r="S36" s="34">
        <f t="shared" si="10"/>
        <v>41827</v>
      </c>
      <c r="T36" s="34" t="str">
        <f t="shared" si="11"/>
        <v/>
      </c>
      <c r="U36" s="34" t="str">
        <f t="shared" si="12"/>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row>
    <row r="37" spans="1:63" s="91" customFormat="1">
      <c r="A37" s="19" t="s">
        <v>681</v>
      </c>
      <c r="B37" s="19" t="s">
        <v>103</v>
      </c>
      <c r="C37" s="19"/>
      <c r="D37" s="19" t="s">
        <v>2299</v>
      </c>
      <c r="E37" s="34">
        <v>41827</v>
      </c>
      <c r="F37" s="34"/>
      <c r="G37" s="19" t="s">
        <v>6136</v>
      </c>
      <c r="H37" s="19">
        <f t="shared" si="9"/>
        <v>6</v>
      </c>
      <c r="I37" s="19"/>
      <c r="J37" s="9" t="s">
        <v>665</v>
      </c>
      <c r="K37" s="19" t="str">
        <f t="shared" si="5"/>
        <v>x83</v>
      </c>
      <c r="L37" s="19" t="str">
        <f t="shared" si="1"/>
        <v>SPV [incorporated]</v>
      </c>
      <c r="M37" s="19"/>
      <c r="N37" s="19" t="s">
        <v>359</v>
      </c>
      <c r="O37" s="19"/>
      <c r="P37" s="19"/>
      <c r="Q37" s="19"/>
      <c r="R37" s="19"/>
      <c r="S37" s="34">
        <f t="shared" si="10"/>
        <v>41827</v>
      </c>
      <c r="T37" s="34">
        <f t="shared" si="11"/>
        <v>41639</v>
      </c>
      <c r="U37" s="34" t="str">
        <f t="shared" si="12"/>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row>
    <row r="38" spans="1:63" s="91" customFormat="1">
      <c r="A38" s="19" t="s">
        <v>703</v>
      </c>
      <c r="B38" s="19" t="s">
        <v>104</v>
      </c>
      <c r="C38" s="19"/>
      <c r="D38" s="19" t="s">
        <v>2299</v>
      </c>
      <c r="E38" s="34">
        <v>41827</v>
      </c>
      <c r="F38" s="34" t="s">
        <v>6136</v>
      </c>
      <c r="G38" s="19" t="s">
        <v>6136</v>
      </c>
      <c r="H38" s="19">
        <f t="shared" si="9"/>
        <v>1</v>
      </c>
      <c r="I38" s="19"/>
      <c r="J38" s="9" t="s">
        <v>666</v>
      </c>
      <c r="K38" s="19" t="str">
        <f t="shared" si="5"/>
        <v>x84</v>
      </c>
      <c r="L38" s="19" t="str">
        <f t="shared" si="1"/>
        <v>SPV [not incorporated]</v>
      </c>
      <c r="M38" s="19"/>
      <c r="N38" s="19" t="s">
        <v>359</v>
      </c>
      <c r="O38" s="19"/>
      <c r="P38" s="19"/>
      <c r="Q38" s="19"/>
      <c r="R38" s="19"/>
      <c r="S38" s="34">
        <f t="shared" si="10"/>
        <v>41827</v>
      </c>
      <c r="T38" s="34">
        <f t="shared" si="11"/>
        <v>41639</v>
      </c>
      <c r="U38" s="34" t="str">
        <f t="shared" si="12"/>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row>
    <row r="39" spans="1:63" s="91" customFormat="1">
      <c r="A39" s="19" t="s">
        <v>656</v>
      </c>
      <c r="B39" s="19" t="s">
        <v>105</v>
      </c>
      <c r="C39" s="19"/>
      <c r="D39" s="19" t="s">
        <v>2299</v>
      </c>
      <c r="E39" s="34">
        <v>41827</v>
      </c>
      <c r="F39" s="34" t="s">
        <v>6136</v>
      </c>
      <c r="G39" s="19" t="s">
        <v>6136</v>
      </c>
      <c r="H39" s="19">
        <f t="shared" si="9"/>
        <v>2</v>
      </c>
      <c r="I39" s="19"/>
      <c r="J39" s="8" t="s">
        <v>667</v>
      </c>
      <c r="K39" s="19" t="str">
        <f t="shared" si="5"/>
        <v>x26</v>
      </c>
      <c r="L39" s="19" t="str">
        <f t="shared" si="1"/>
        <v>Finite reinsurance</v>
      </c>
      <c r="M39" s="19"/>
      <c r="N39" s="19" t="s">
        <v>359</v>
      </c>
      <c r="O39" s="19"/>
      <c r="P39" s="19"/>
      <c r="Q39" s="19"/>
      <c r="R39" s="19"/>
      <c r="S39" s="34">
        <f t="shared" si="10"/>
        <v>41827</v>
      </c>
      <c r="T39" s="34" t="str">
        <f t="shared" si="11"/>
        <v/>
      </c>
      <c r="U39" s="34" t="str">
        <f t="shared" si="12"/>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row>
    <row r="40" spans="1:63" s="91" customFormat="1">
      <c r="A40" s="19" t="s">
        <v>722</v>
      </c>
      <c r="B40" s="19" t="s">
        <v>106</v>
      </c>
      <c r="C40" s="19"/>
      <c r="D40" s="19" t="s">
        <v>2299</v>
      </c>
      <c r="E40" s="34">
        <v>41827</v>
      </c>
      <c r="F40" s="34" t="s">
        <v>6136</v>
      </c>
      <c r="G40" s="19" t="s">
        <v>6136</v>
      </c>
      <c r="H40" s="19">
        <f t="shared" si="9"/>
        <v>1</v>
      </c>
      <c r="I40" s="19"/>
      <c r="J40" s="8" t="s">
        <v>668</v>
      </c>
      <c r="K40" s="19" t="str">
        <f t="shared" si="5"/>
        <v>x76</v>
      </c>
      <c r="L40" s="19" t="str">
        <f t="shared" si="1"/>
        <v>Reinsurers other than SPV and finite reinsurance</v>
      </c>
      <c r="M40" s="19"/>
      <c r="N40" s="19" t="s">
        <v>359</v>
      </c>
      <c r="O40" s="19"/>
      <c r="P40" s="19"/>
      <c r="Q40" s="19"/>
      <c r="R40" s="19"/>
      <c r="S40" s="34">
        <f t="shared" si="10"/>
        <v>41827</v>
      </c>
      <c r="T40" s="34">
        <f t="shared" si="11"/>
        <v>41639</v>
      </c>
      <c r="U40" s="34" t="str">
        <f t="shared" si="12"/>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row>
    <row r="41" spans="1:63" s="91" customFormat="1">
      <c r="A41" s="19" t="s">
        <v>712</v>
      </c>
      <c r="B41" s="19" t="s">
        <v>107</v>
      </c>
      <c r="C41" s="19"/>
      <c r="D41" s="19" t="s">
        <v>2299</v>
      </c>
      <c r="E41" s="34">
        <v>41827</v>
      </c>
      <c r="F41" s="34" t="s">
        <v>6136</v>
      </c>
      <c r="G41" s="19" t="s">
        <v>6136</v>
      </c>
      <c r="H41" s="19">
        <f t="shared" si="9"/>
        <v>3</v>
      </c>
      <c r="I41" s="19"/>
      <c r="J41" s="6" t="s">
        <v>678</v>
      </c>
      <c r="K41" s="19"/>
      <c r="L41" s="19"/>
      <c r="M41" s="19"/>
      <c r="N41" s="19"/>
      <c r="O41" s="19" t="s">
        <v>2299</v>
      </c>
      <c r="P41" s="19"/>
      <c r="Q41" s="19" t="s">
        <v>654</v>
      </c>
      <c r="R41" s="19"/>
      <c r="S41" s="34">
        <v>41827</v>
      </c>
      <c r="T41" s="34"/>
      <c r="U41" s="34"/>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row>
    <row r="42" spans="1:63" s="91" customFormat="1">
      <c r="A42" s="19" t="s">
        <v>720</v>
      </c>
      <c r="B42" s="19" t="s">
        <v>108</v>
      </c>
      <c r="C42" s="19"/>
      <c r="D42" s="19" t="s">
        <v>2299</v>
      </c>
      <c r="E42" s="34">
        <v>41827</v>
      </c>
      <c r="F42" s="34" t="s">
        <v>6136</v>
      </c>
      <c r="G42" s="19" t="s">
        <v>6136</v>
      </c>
      <c r="H42" s="19">
        <f t="shared" si="9"/>
        <v>1</v>
      </c>
      <c r="I42" s="19"/>
      <c r="J42" s="7" t="s">
        <v>130</v>
      </c>
      <c r="K42" s="19" t="str">
        <f t="shared" si="5"/>
        <v>x0</v>
      </c>
      <c r="L42" s="19" t="str">
        <f t="shared" si="1"/>
        <v>Total/NA</v>
      </c>
      <c r="M42" s="19" t="s">
        <v>358</v>
      </c>
      <c r="N42" s="19"/>
      <c r="O42" s="19"/>
      <c r="P42" s="19"/>
      <c r="Q42" s="19"/>
      <c r="R42" s="19"/>
      <c r="S42" s="34">
        <f t="shared" ref="S42:S55" si="13">VLOOKUP(J42,A:G,5,FALSE)</f>
        <v>41827</v>
      </c>
      <c r="T42" s="34" t="str">
        <f t="shared" ref="T42:T55" si="14">IF(VLOOKUP(J42,A:G,6,FALSE)=0,"",VLOOKUP(J42,A:G,6,FALSE))</f>
        <v/>
      </c>
      <c r="U42" s="34" t="str">
        <f t="shared" ref="U42:U55" si="15">IF(VLOOKUP(J42,A:G,7,FALSE)=0,"",VLOOKUP(J42,A:G,7,FALSE))</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row>
    <row r="43" spans="1:63" s="91" customFormat="1">
      <c r="A43" s="4" t="s">
        <v>670</v>
      </c>
      <c r="B43" s="19" t="s">
        <v>109</v>
      </c>
      <c r="C43" s="19"/>
      <c r="D43" s="19" t="s">
        <v>2299</v>
      </c>
      <c r="E43" s="34">
        <v>41827</v>
      </c>
      <c r="F43" s="34" t="s">
        <v>6136</v>
      </c>
      <c r="G43" s="19" t="s">
        <v>6136</v>
      </c>
      <c r="H43" s="19">
        <f t="shared" si="9"/>
        <v>1</v>
      </c>
      <c r="I43" s="19"/>
      <c r="J43" s="8" t="s">
        <v>670</v>
      </c>
      <c r="K43" s="19" t="str">
        <f t="shared" si="5"/>
        <v>x43</v>
      </c>
      <c r="L43" s="19" t="str">
        <f t="shared" si="1"/>
        <v>Insurance/reinsurance counterparties</v>
      </c>
      <c r="M43" s="19" t="s">
        <v>358</v>
      </c>
      <c r="N43" s="19" t="s">
        <v>359</v>
      </c>
      <c r="O43" s="19"/>
      <c r="P43" s="19"/>
      <c r="Q43" s="19"/>
      <c r="R43" s="19"/>
      <c r="S43" s="34">
        <f t="shared" si="13"/>
        <v>41827</v>
      </c>
      <c r="T43" s="34" t="str">
        <f t="shared" si="14"/>
        <v/>
      </c>
      <c r="U43" s="34" t="str">
        <f t="shared" si="1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row>
    <row r="44" spans="1:63" s="91" customFormat="1">
      <c r="A44" s="19" t="s">
        <v>679</v>
      </c>
      <c r="B44" s="19" t="s">
        <v>110</v>
      </c>
      <c r="C44" s="19"/>
      <c r="D44" s="19" t="s">
        <v>2299</v>
      </c>
      <c r="E44" s="34">
        <v>41827</v>
      </c>
      <c r="F44" s="34" t="s">
        <v>6136</v>
      </c>
      <c r="G44" s="19" t="s">
        <v>6136</v>
      </c>
      <c r="H44" s="19">
        <f t="shared" si="9"/>
        <v>3</v>
      </c>
      <c r="I44" s="19"/>
      <c r="J44" s="9" t="s">
        <v>656</v>
      </c>
      <c r="K44" s="19" t="str">
        <f t="shared" si="5"/>
        <v>x39</v>
      </c>
      <c r="L44" s="19" t="str">
        <f t="shared" si="1"/>
        <v>Insurance counterparties</v>
      </c>
      <c r="M44" s="19"/>
      <c r="N44" s="19" t="s">
        <v>359</v>
      </c>
      <c r="O44" s="19"/>
      <c r="P44" s="19"/>
      <c r="Q44" s="19"/>
      <c r="R44" s="19"/>
      <c r="S44" s="34">
        <f t="shared" si="13"/>
        <v>41827</v>
      </c>
      <c r="T44" s="34" t="str">
        <f t="shared" si="14"/>
        <v/>
      </c>
      <c r="U44" s="34" t="str">
        <f t="shared" si="1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row>
    <row r="45" spans="1:63" s="91" customFormat="1">
      <c r="A45" s="19" t="s">
        <v>655</v>
      </c>
      <c r="B45" s="19" t="s">
        <v>111</v>
      </c>
      <c r="C45" s="19"/>
      <c r="D45" s="19" t="s">
        <v>2299</v>
      </c>
      <c r="E45" s="34">
        <v>41827</v>
      </c>
      <c r="F45" s="34" t="s">
        <v>6136</v>
      </c>
      <c r="G45" s="19" t="s">
        <v>6136</v>
      </c>
      <c r="H45" s="19">
        <f t="shared" si="9"/>
        <v>1</v>
      </c>
      <c r="I45" s="19"/>
      <c r="J45" s="9" t="s">
        <v>657</v>
      </c>
      <c r="K45" s="19" t="str">
        <f t="shared" si="5"/>
        <v>x74</v>
      </c>
      <c r="L45" s="19" t="str">
        <f t="shared" si="1"/>
        <v>Reinsurance counterparties</v>
      </c>
      <c r="M45" s="19" t="s">
        <v>358</v>
      </c>
      <c r="N45" s="19" t="s">
        <v>359</v>
      </c>
      <c r="O45" s="19"/>
      <c r="P45" s="19"/>
      <c r="Q45" s="19"/>
      <c r="R45" s="19"/>
      <c r="S45" s="34">
        <f t="shared" si="13"/>
        <v>41827</v>
      </c>
      <c r="T45" s="34" t="str">
        <f t="shared" si="14"/>
        <v/>
      </c>
      <c r="U45" s="34" t="str">
        <f t="shared" si="1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row>
    <row r="46" spans="1:63" s="91" customFormat="1">
      <c r="A46" s="19" t="s">
        <v>674</v>
      </c>
      <c r="B46" s="19" t="s">
        <v>112</v>
      </c>
      <c r="C46" s="19"/>
      <c r="D46" s="19" t="s">
        <v>2299</v>
      </c>
      <c r="E46" s="34">
        <v>41827</v>
      </c>
      <c r="F46" s="34" t="s">
        <v>6136</v>
      </c>
      <c r="G46" s="19" t="s">
        <v>6136</v>
      </c>
      <c r="H46" s="19">
        <f t="shared" si="9"/>
        <v>2</v>
      </c>
      <c r="I46" s="19"/>
      <c r="J46" s="10" t="s">
        <v>671</v>
      </c>
      <c r="K46" s="19" t="str">
        <f t="shared" si="5"/>
        <v>x49</v>
      </c>
      <c r="L46" s="19" t="str">
        <f t="shared" si="1"/>
        <v>Life insurer</v>
      </c>
      <c r="M46" s="19"/>
      <c r="N46" s="19" t="s">
        <v>359</v>
      </c>
      <c r="O46" s="19"/>
      <c r="P46" s="19"/>
      <c r="Q46" s="19"/>
      <c r="R46" s="19"/>
      <c r="S46" s="34">
        <f t="shared" si="13"/>
        <v>41827</v>
      </c>
      <c r="T46" s="34" t="str">
        <f t="shared" si="14"/>
        <v/>
      </c>
      <c r="U46" s="34" t="str">
        <f t="shared" si="1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row>
    <row r="47" spans="1:63" s="91" customFormat="1">
      <c r="A47" s="19" t="s">
        <v>641</v>
      </c>
      <c r="B47" s="19" t="s">
        <v>113</v>
      </c>
      <c r="C47" s="19"/>
      <c r="D47" s="19" t="s">
        <v>2299</v>
      </c>
      <c r="E47" s="34">
        <v>41827</v>
      </c>
      <c r="F47" s="34">
        <v>42277</v>
      </c>
      <c r="G47" s="19" t="s">
        <v>6136</v>
      </c>
      <c r="H47" s="19">
        <f t="shared" si="9"/>
        <v>1</v>
      </c>
      <c r="I47" s="19"/>
      <c r="J47" s="10" t="s">
        <v>672</v>
      </c>
      <c r="K47" s="19" t="str">
        <f t="shared" si="5"/>
        <v>x57</v>
      </c>
      <c r="L47" s="19" t="str">
        <f t="shared" si="1"/>
        <v>Non-life insurer</v>
      </c>
      <c r="M47" s="19"/>
      <c r="N47" s="19" t="s">
        <v>359</v>
      </c>
      <c r="O47" s="19"/>
      <c r="P47" s="19"/>
      <c r="Q47" s="19"/>
      <c r="R47" s="19"/>
      <c r="S47" s="34">
        <f t="shared" si="13"/>
        <v>41827</v>
      </c>
      <c r="T47" s="34" t="str">
        <f t="shared" si="14"/>
        <v/>
      </c>
      <c r="U47" s="34" t="str">
        <f t="shared" si="1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row>
    <row r="48" spans="1:63" s="91" customFormat="1">
      <c r="A48" s="19" t="s">
        <v>650</v>
      </c>
      <c r="B48" s="19" t="s">
        <v>114</v>
      </c>
      <c r="C48" s="19"/>
      <c r="D48" s="19" t="s">
        <v>2299</v>
      </c>
      <c r="E48" s="34">
        <v>41827</v>
      </c>
      <c r="F48" s="34">
        <v>41639</v>
      </c>
      <c r="G48" s="19" t="s">
        <v>6136</v>
      </c>
      <c r="H48" s="19">
        <f t="shared" si="9"/>
        <v>1</v>
      </c>
      <c r="I48" s="19"/>
      <c r="J48" s="10" t="s">
        <v>673</v>
      </c>
      <c r="K48" s="19" t="str">
        <f t="shared" si="5"/>
        <v>x9</v>
      </c>
      <c r="L48" s="19" t="str">
        <f t="shared" si="1"/>
        <v>Composite insurer</v>
      </c>
      <c r="M48" s="19"/>
      <c r="N48" s="19" t="s">
        <v>359</v>
      </c>
      <c r="O48" s="19"/>
      <c r="P48" s="19"/>
      <c r="Q48" s="19"/>
      <c r="R48" s="19"/>
      <c r="S48" s="34">
        <f t="shared" si="13"/>
        <v>41827</v>
      </c>
      <c r="T48" s="34" t="str">
        <f t="shared" si="14"/>
        <v/>
      </c>
      <c r="U48" s="34" t="str">
        <f t="shared" si="1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row>
    <row r="49" spans="1:63" s="91" customFormat="1">
      <c r="A49" s="19" t="s">
        <v>671</v>
      </c>
      <c r="B49" s="19" t="s">
        <v>115</v>
      </c>
      <c r="C49" s="19"/>
      <c r="D49" s="19" t="s">
        <v>2299</v>
      </c>
      <c r="E49" s="34">
        <v>41827</v>
      </c>
      <c r="F49" s="19"/>
      <c r="G49" s="19" t="s">
        <v>6136</v>
      </c>
      <c r="H49" s="19">
        <f t="shared" si="9"/>
        <v>3</v>
      </c>
      <c r="I49" s="19"/>
      <c r="J49" s="10" t="s">
        <v>674</v>
      </c>
      <c r="K49" s="19" t="str">
        <f t="shared" si="5"/>
        <v>x46</v>
      </c>
      <c r="L49" s="19" t="str">
        <f t="shared" si="1"/>
        <v>Internal reinsurer</v>
      </c>
      <c r="M49" s="19"/>
      <c r="N49" s="19" t="s">
        <v>359</v>
      </c>
      <c r="O49" s="19"/>
      <c r="P49" s="19"/>
      <c r="Q49" s="19"/>
      <c r="R49" s="19"/>
      <c r="S49" s="34">
        <f t="shared" si="13"/>
        <v>41827</v>
      </c>
      <c r="T49" s="34" t="str">
        <f t="shared" si="14"/>
        <v/>
      </c>
      <c r="U49" s="34" t="str">
        <f t="shared" si="1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row>
    <row r="50" spans="1:63" s="91" customFormat="1">
      <c r="A50" s="19" t="s">
        <v>687</v>
      </c>
      <c r="B50" s="19" t="s">
        <v>116</v>
      </c>
      <c r="C50" s="19"/>
      <c r="D50" s="19" t="s">
        <v>2299</v>
      </c>
      <c r="E50" s="34">
        <v>41827</v>
      </c>
      <c r="F50" s="19"/>
      <c r="G50" s="19" t="s">
        <v>6136</v>
      </c>
      <c r="H50" s="19">
        <f t="shared" si="9"/>
        <v>1</v>
      </c>
      <c r="I50" s="19"/>
      <c r="J50" s="10" t="s">
        <v>675</v>
      </c>
      <c r="K50" s="19" t="str">
        <f t="shared" si="5"/>
        <v>x24</v>
      </c>
      <c r="L50" s="19" t="str">
        <f t="shared" si="1"/>
        <v>External reinsurer</v>
      </c>
      <c r="M50" s="19"/>
      <c r="N50" s="19" t="s">
        <v>359</v>
      </c>
      <c r="O50" s="19"/>
      <c r="P50" s="19"/>
      <c r="Q50" s="19"/>
      <c r="R50" s="19"/>
      <c r="S50" s="34">
        <f t="shared" si="13"/>
        <v>41827</v>
      </c>
      <c r="T50" s="34" t="str">
        <f t="shared" si="14"/>
        <v/>
      </c>
      <c r="U50" s="34" t="str">
        <f t="shared" si="1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row>
    <row r="51" spans="1:63" s="91" customFormat="1">
      <c r="A51" s="19" t="s">
        <v>694</v>
      </c>
      <c r="B51" s="19" t="s">
        <v>117</v>
      </c>
      <c r="C51" s="19"/>
      <c r="D51" s="19" t="s">
        <v>2299</v>
      </c>
      <c r="E51" s="34">
        <v>41827</v>
      </c>
      <c r="F51" s="34">
        <v>42277</v>
      </c>
      <c r="G51" s="19" t="s">
        <v>6136</v>
      </c>
      <c r="H51" s="19">
        <f t="shared" si="9"/>
        <v>0</v>
      </c>
      <c r="I51" s="19"/>
      <c r="J51" s="10" t="s">
        <v>676</v>
      </c>
      <c r="K51" s="19" t="str">
        <f t="shared" si="5"/>
        <v>x73</v>
      </c>
      <c r="L51" s="19" t="str">
        <f t="shared" si="1"/>
        <v>Reinsurance captive</v>
      </c>
      <c r="M51" s="19"/>
      <c r="N51" s="19" t="s">
        <v>359</v>
      </c>
      <c r="O51" s="19"/>
      <c r="P51" s="19"/>
      <c r="Q51" s="19"/>
      <c r="R51" s="19"/>
      <c r="S51" s="34">
        <f t="shared" si="13"/>
        <v>41827</v>
      </c>
      <c r="T51" s="34" t="str">
        <f t="shared" si="14"/>
        <v/>
      </c>
      <c r="U51" s="34" t="str">
        <f t="shared" si="1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row>
    <row r="52" spans="1:63" s="91" customFormat="1">
      <c r="A52" s="19" t="s">
        <v>714</v>
      </c>
      <c r="B52" s="19" t="s">
        <v>118</v>
      </c>
      <c r="C52" s="19"/>
      <c r="D52" s="19" t="s">
        <v>2299</v>
      </c>
      <c r="E52" s="34">
        <v>41827</v>
      </c>
      <c r="F52" s="34" t="s">
        <v>6136</v>
      </c>
      <c r="G52" s="19" t="s">
        <v>6136</v>
      </c>
      <c r="H52" s="19">
        <f t="shared" si="9"/>
        <v>3</v>
      </c>
      <c r="I52" s="19"/>
      <c r="J52" s="10" t="s">
        <v>659</v>
      </c>
      <c r="K52" s="19" t="str">
        <f t="shared" si="5"/>
        <v>x80</v>
      </c>
      <c r="L52" s="19" t="str">
        <f t="shared" si="1"/>
        <v>Special purpose vehicle [SPV]</v>
      </c>
      <c r="M52" s="19"/>
      <c r="N52" s="19" t="s">
        <v>359</v>
      </c>
      <c r="O52" s="19"/>
      <c r="P52" s="19"/>
      <c r="Q52" s="19"/>
      <c r="R52" s="19"/>
      <c r="S52" s="34">
        <f t="shared" si="13"/>
        <v>41827</v>
      </c>
      <c r="T52" s="34" t="str">
        <f t="shared" si="14"/>
        <v/>
      </c>
      <c r="U52" s="34" t="str">
        <f t="shared" si="1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row>
    <row r="53" spans="1:63" s="91" customFormat="1">
      <c r="A53" s="19" t="s">
        <v>644</v>
      </c>
      <c r="B53" s="19" t="s">
        <v>255</v>
      </c>
      <c r="C53" s="19"/>
      <c r="D53" s="19" t="s">
        <v>2299</v>
      </c>
      <c r="E53" s="34">
        <v>41827</v>
      </c>
      <c r="F53" s="34">
        <v>41639</v>
      </c>
      <c r="G53" s="19" t="s">
        <v>6136</v>
      </c>
      <c r="H53" s="19">
        <f t="shared" si="9"/>
        <v>1</v>
      </c>
      <c r="I53" s="19"/>
      <c r="J53" s="10" t="s">
        <v>677</v>
      </c>
      <c r="K53" s="19" t="str">
        <f t="shared" si="5"/>
        <v>x69</v>
      </c>
      <c r="L53" s="19" t="str">
        <f t="shared" si="1"/>
        <v>Pool entity</v>
      </c>
      <c r="M53" s="19"/>
      <c r="N53" s="19" t="s">
        <v>359</v>
      </c>
      <c r="O53" s="19"/>
      <c r="P53" s="19"/>
      <c r="Q53" s="19"/>
      <c r="R53" s="19"/>
      <c r="S53" s="34">
        <f t="shared" si="13"/>
        <v>41827</v>
      </c>
      <c r="T53" s="34" t="str">
        <f t="shared" si="14"/>
        <v/>
      </c>
      <c r="U53" s="34" t="str">
        <f t="shared" si="1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row>
    <row r="54" spans="1:63" s="91" customFormat="1">
      <c r="A54" s="19" t="s">
        <v>2255</v>
      </c>
      <c r="B54" s="19" t="s">
        <v>256</v>
      </c>
      <c r="C54" s="19"/>
      <c r="D54" s="19" t="s">
        <v>2299</v>
      </c>
      <c r="E54" s="34">
        <v>41827</v>
      </c>
      <c r="F54" s="34" t="s">
        <v>6136</v>
      </c>
      <c r="G54" s="19" t="s">
        <v>6136</v>
      </c>
      <c r="H54" s="19">
        <f t="shared" si="9"/>
        <v>1</v>
      </c>
      <c r="I54" s="19"/>
      <c r="J54" s="8" t="s">
        <v>662</v>
      </c>
      <c r="K54" s="19" t="str">
        <f t="shared" si="5"/>
        <v>x17</v>
      </c>
      <c r="L54" s="19" t="str">
        <f t="shared" si="1"/>
        <v>Credit institutions</v>
      </c>
      <c r="M54" s="19"/>
      <c r="N54" s="19" t="s">
        <v>359</v>
      </c>
      <c r="O54" s="19"/>
      <c r="P54" s="19"/>
      <c r="Q54" s="19"/>
      <c r="R54" s="19"/>
      <c r="S54" s="34">
        <f t="shared" si="13"/>
        <v>41827</v>
      </c>
      <c r="T54" s="34" t="str">
        <f t="shared" si="14"/>
        <v/>
      </c>
      <c r="U54" s="34" t="str">
        <f t="shared" si="1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row>
    <row r="55" spans="1:63" s="91" customFormat="1">
      <c r="A55" s="4" t="s">
        <v>3476</v>
      </c>
      <c r="B55" s="19" t="s">
        <v>257</v>
      </c>
      <c r="C55" s="19"/>
      <c r="D55" s="19" t="s">
        <v>2299</v>
      </c>
      <c r="E55" s="34">
        <v>41827</v>
      </c>
      <c r="F55" s="34"/>
      <c r="G55" s="19" t="s">
        <v>6136</v>
      </c>
      <c r="H55" s="19">
        <f t="shared" si="9"/>
        <v>3</v>
      </c>
      <c r="I55" s="19"/>
      <c r="J55" s="8" t="s">
        <v>663</v>
      </c>
      <c r="K55" s="19" t="str">
        <f t="shared" si="5"/>
        <v>x67</v>
      </c>
      <c r="L55" s="19" t="str">
        <f t="shared" si="1"/>
        <v>Other than insurance/reinsurance undertakings and credit institutions</v>
      </c>
      <c r="M55" s="19"/>
      <c r="N55" s="19" t="s">
        <v>359</v>
      </c>
      <c r="O55" s="19"/>
      <c r="P55" s="19"/>
      <c r="Q55" s="19"/>
      <c r="R55" s="19"/>
      <c r="S55" s="34">
        <f t="shared" si="13"/>
        <v>41827</v>
      </c>
      <c r="T55" s="34" t="str">
        <f t="shared" si="14"/>
        <v/>
      </c>
      <c r="U55" s="34" t="str">
        <f t="shared" si="1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row>
    <row r="56" spans="1:63" s="91" customFormat="1">
      <c r="A56" s="19" t="s">
        <v>2212</v>
      </c>
      <c r="B56" s="19" t="s">
        <v>258</v>
      </c>
      <c r="C56" s="19"/>
      <c r="D56" s="19" t="s">
        <v>2299</v>
      </c>
      <c r="E56" s="34">
        <v>41827</v>
      </c>
      <c r="F56" s="34" t="s">
        <v>6136</v>
      </c>
      <c r="G56" s="19" t="s">
        <v>6136</v>
      </c>
      <c r="H56" s="19">
        <f t="shared" si="9"/>
        <v>1</v>
      </c>
      <c r="I56" s="19"/>
      <c r="J56" s="6" t="s">
        <v>685</v>
      </c>
      <c r="K56" s="19"/>
      <c r="L56" s="19"/>
      <c r="M56" s="19"/>
      <c r="N56" s="19"/>
      <c r="O56" s="19" t="s">
        <v>2299</v>
      </c>
      <c r="P56" s="19"/>
      <c r="Q56" s="19" t="s">
        <v>684</v>
      </c>
      <c r="R56" s="19"/>
      <c r="S56" s="34">
        <v>41827</v>
      </c>
      <c r="T56" s="34">
        <v>42566</v>
      </c>
      <c r="U56" s="34">
        <v>43296</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row>
    <row r="57" spans="1:63" s="91" customFormat="1">
      <c r="A57" s="19" t="s">
        <v>672</v>
      </c>
      <c r="B57" s="19" t="s">
        <v>259</v>
      </c>
      <c r="C57" s="19"/>
      <c r="D57" s="19" t="s">
        <v>2299</v>
      </c>
      <c r="E57" s="34">
        <v>41827</v>
      </c>
      <c r="F57" s="65" t="s">
        <v>6136</v>
      </c>
      <c r="G57" s="19" t="s">
        <v>6136</v>
      </c>
      <c r="H57" s="19">
        <f t="shared" si="9"/>
        <v>3</v>
      </c>
      <c r="I57" s="19"/>
      <c r="J57" s="7" t="s">
        <v>130</v>
      </c>
      <c r="K57" s="19" t="str">
        <f t="shared" si="5"/>
        <v>x0</v>
      </c>
      <c r="L57" s="19" t="str">
        <f t="shared" si="1"/>
        <v>Total/NA</v>
      </c>
      <c r="M57" s="19" t="s">
        <v>358</v>
      </c>
      <c r="N57" s="19"/>
      <c r="O57" s="19"/>
      <c r="P57" s="19"/>
      <c r="Q57" s="19"/>
      <c r="R57" s="19"/>
      <c r="S57" s="34">
        <f t="shared" ref="S57:S64" si="16">VLOOKUP(J57,A:G,5,FALSE)</f>
        <v>41827</v>
      </c>
      <c r="T57" s="34" t="str">
        <f t="shared" ref="T57:T64" si="17">IF(VLOOKUP(J57,A:G,6,FALSE)=0,"",VLOOKUP(J57,A:G,6,FALSE))</f>
        <v/>
      </c>
      <c r="U57" s="34" t="str">
        <f t="shared" ref="U57:U64" si="18">IF(VLOOKUP(J57,A:G,7,FALSE)=0,"",VLOOKUP(J57,A:G,7,FALSE))</f>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row>
    <row r="58" spans="1:63" s="91" customFormat="1">
      <c r="A58" s="19" t="s">
        <v>717</v>
      </c>
      <c r="B58" s="19" t="s">
        <v>260</v>
      </c>
      <c r="C58" s="19"/>
      <c r="D58" s="19" t="s">
        <v>2299</v>
      </c>
      <c r="E58" s="34">
        <v>41827</v>
      </c>
      <c r="F58" s="34" t="s">
        <v>6136</v>
      </c>
      <c r="G58" s="19" t="s">
        <v>6136</v>
      </c>
      <c r="H58" s="19">
        <f t="shared" si="9"/>
        <v>1</v>
      </c>
      <c r="I58" s="19"/>
      <c r="J58" s="8" t="s">
        <v>679</v>
      </c>
      <c r="K58" s="19" t="str">
        <f t="shared" si="5"/>
        <v>x44</v>
      </c>
      <c r="L58" s="19" t="str">
        <f t="shared" si="1"/>
        <v>Insurance/reinsurance sector</v>
      </c>
      <c r="M58" s="19"/>
      <c r="N58" s="19" t="s">
        <v>359</v>
      </c>
      <c r="O58" s="19"/>
      <c r="P58" s="19"/>
      <c r="Q58" s="19"/>
      <c r="R58" s="19"/>
      <c r="S58" s="34">
        <f t="shared" si="16"/>
        <v>41827</v>
      </c>
      <c r="T58" s="34" t="str">
        <f t="shared" si="17"/>
        <v/>
      </c>
      <c r="U58" s="34" t="str">
        <f t="shared" si="18"/>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row>
    <row r="59" spans="1:63" s="91" customFormat="1">
      <c r="A59" s="19" t="s">
        <v>724</v>
      </c>
      <c r="B59" s="19" t="s">
        <v>261</v>
      </c>
      <c r="C59" s="19"/>
      <c r="D59" s="19" t="s">
        <v>2299</v>
      </c>
      <c r="E59" s="34">
        <v>41827</v>
      </c>
      <c r="F59" s="34" t="s">
        <v>6136</v>
      </c>
      <c r="G59" s="19" t="s">
        <v>6136</v>
      </c>
      <c r="H59" s="19">
        <f t="shared" si="9"/>
        <v>1</v>
      </c>
      <c r="I59" s="19"/>
      <c r="J59" s="8" t="s">
        <v>680</v>
      </c>
      <c r="K59" s="19" t="str">
        <f t="shared" si="5"/>
        <v>x65</v>
      </c>
      <c r="L59" s="19" t="str">
        <f t="shared" si="1"/>
        <v>Other than insurance/reinsurance sector</v>
      </c>
      <c r="M59" s="19" t="s">
        <v>358</v>
      </c>
      <c r="N59" s="19" t="s">
        <v>359</v>
      </c>
      <c r="O59" s="19"/>
      <c r="P59" s="19"/>
      <c r="Q59" s="19"/>
      <c r="R59" s="19"/>
      <c r="S59" s="34">
        <f t="shared" si="16"/>
        <v>41827</v>
      </c>
      <c r="T59" s="34" t="str">
        <f t="shared" si="17"/>
        <v/>
      </c>
      <c r="U59" s="34" t="str">
        <f t="shared" si="18"/>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row>
    <row r="60" spans="1:63" s="91" customFormat="1">
      <c r="A60" s="19" t="s">
        <v>9992</v>
      </c>
      <c r="B60" s="19" t="s">
        <v>262</v>
      </c>
      <c r="C60" s="19"/>
      <c r="D60" s="19" t="s">
        <v>2299</v>
      </c>
      <c r="E60" s="34">
        <v>41827</v>
      </c>
      <c r="F60" s="34" t="s">
        <v>6136</v>
      </c>
      <c r="G60" s="19" t="s">
        <v>6136</v>
      </c>
      <c r="H60" s="19">
        <f t="shared" si="9"/>
        <v>3</v>
      </c>
      <c r="I60" s="19"/>
      <c r="J60" s="9" t="s">
        <v>3474</v>
      </c>
      <c r="K60" s="19" t="str">
        <f t="shared" si="5"/>
        <v>x21</v>
      </c>
      <c r="L60" s="19" t="str">
        <f t="shared" si="1"/>
        <v>Entities carrying out financial activities</v>
      </c>
      <c r="M60" s="19" t="s">
        <v>358</v>
      </c>
      <c r="N60" s="19" t="s">
        <v>359</v>
      </c>
      <c r="O60" s="19"/>
      <c r="P60" s="19"/>
      <c r="Q60" s="19"/>
      <c r="R60" s="19"/>
      <c r="S60" s="34">
        <f t="shared" si="16"/>
        <v>41827</v>
      </c>
      <c r="T60" s="34" t="str">
        <f t="shared" si="17"/>
        <v/>
      </c>
      <c r="U60" s="34" t="str">
        <f t="shared" si="18"/>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row>
    <row r="61" spans="1:63" s="91" customFormat="1">
      <c r="A61" s="19" t="s">
        <v>3524</v>
      </c>
      <c r="B61" s="19" t="s">
        <v>263</v>
      </c>
      <c r="C61" s="19"/>
      <c r="D61" s="19" t="s">
        <v>2299</v>
      </c>
      <c r="E61" s="34">
        <v>41827</v>
      </c>
      <c r="F61" s="34" t="s">
        <v>6136</v>
      </c>
      <c r="G61" s="19" t="s">
        <v>6136</v>
      </c>
      <c r="H61" s="19">
        <f t="shared" si="9"/>
        <v>1</v>
      </c>
      <c r="I61" s="19"/>
      <c r="J61" s="10" t="s">
        <v>12310</v>
      </c>
      <c r="K61" s="19" t="str">
        <f t="shared" si="5"/>
        <v>x16</v>
      </c>
      <c r="L61" s="19" t="str">
        <f t="shared" si="1"/>
        <v>Credit institutions, investment firms, financial institutions, alternative investment fund managers, UCITS management companies</v>
      </c>
      <c r="M61" s="19"/>
      <c r="N61" s="19" t="s">
        <v>359</v>
      </c>
      <c r="O61" s="19"/>
      <c r="P61" s="19"/>
      <c r="Q61" s="19"/>
      <c r="R61" s="19"/>
      <c r="S61" s="34">
        <f t="shared" si="16"/>
        <v>41827</v>
      </c>
      <c r="T61" s="34" t="str">
        <f t="shared" si="17"/>
        <v/>
      </c>
      <c r="U61" s="34">
        <f t="shared" si="18"/>
        <v>43296</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row>
    <row r="62" spans="1:63" s="91" customFormat="1">
      <c r="A62" s="22" t="s">
        <v>728</v>
      </c>
      <c r="B62" s="19" t="s">
        <v>264</v>
      </c>
      <c r="C62" s="19"/>
      <c r="D62" s="19" t="s">
        <v>2299</v>
      </c>
      <c r="E62" s="34">
        <v>41827</v>
      </c>
      <c r="F62" s="34" t="s">
        <v>6136</v>
      </c>
      <c r="G62" s="19" t="s">
        <v>6136</v>
      </c>
      <c r="H62" s="19">
        <f t="shared" si="9"/>
        <v>1</v>
      </c>
      <c r="I62" s="19"/>
      <c r="J62" s="10" t="s">
        <v>681</v>
      </c>
      <c r="K62" s="19" t="str">
        <f t="shared" si="5"/>
        <v>x37</v>
      </c>
      <c r="L62" s="19" t="str">
        <f t="shared" si="1"/>
        <v>Institutions for occupational retirement provision</v>
      </c>
      <c r="M62" s="19"/>
      <c r="N62" s="19" t="s">
        <v>359</v>
      </c>
      <c r="O62" s="19"/>
      <c r="P62" s="19"/>
      <c r="Q62" s="19"/>
      <c r="R62" s="19"/>
      <c r="S62" s="34">
        <f t="shared" si="16"/>
        <v>41827</v>
      </c>
      <c r="T62" s="34" t="str">
        <f t="shared" si="17"/>
        <v/>
      </c>
      <c r="U62" s="34" t="str">
        <f t="shared" si="18"/>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row>
    <row r="63" spans="1:63" s="91" customFormat="1">
      <c r="A63" s="19" t="s">
        <v>637</v>
      </c>
      <c r="B63" s="19" t="s">
        <v>265</v>
      </c>
      <c r="C63" s="19"/>
      <c r="D63" s="19" t="s">
        <v>2299</v>
      </c>
      <c r="E63" s="34">
        <v>41827</v>
      </c>
      <c r="F63" s="34" t="s">
        <v>6136</v>
      </c>
      <c r="G63" s="19" t="s">
        <v>6136</v>
      </c>
      <c r="H63" s="19">
        <f t="shared" si="9"/>
        <v>1</v>
      </c>
      <c r="I63" s="19"/>
      <c r="J63" s="10" t="s">
        <v>3476</v>
      </c>
      <c r="K63" s="19" t="str">
        <f t="shared" si="5"/>
        <v>x55</v>
      </c>
      <c r="L63" s="19" t="str">
        <f t="shared" si="1"/>
        <v>Non regulated entities carrying out financial activities</v>
      </c>
      <c r="M63" s="19"/>
      <c r="N63" s="19" t="s">
        <v>359</v>
      </c>
      <c r="O63" s="19"/>
      <c r="P63" s="19"/>
      <c r="Q63" s="19"/>
      <c r="R63" s="19"/>
      <c r="S63" s="34">
        <f t="shared" si="16"/>
        <v>41827</v>
      </c>
      <c r="T63" s="34" t="str">
        <f t="shared" si="17"/>
        <v/>
      </c>
      <c r="U63" s="34" t="str">
        <f t="shared" si="18"/>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row>
    <row r="64" spans="1:63" s="91" customFormat="1">
      <c r="A64" s="19" t="s">
        <v>652</v>
      </c>
      <c r="B64" s="19" t="s">
        <v>266</v>
      </c>
      <c r="C64" s="19"/>
      <c r="D64" s="19" t="s">
        <v>2299</v>
      </c>
      <c r="E64" s="34">
        <v>41827</v>
      </c>
      <c r="F64" s="34">
        <v>41639</v>
      </c>
      <c r="G64" s="19" t="s">
        <v>6136</v>
      </c>
      <c r="H64" s="19">
        <f t="shared" si="9"/>
        <v>1</v>
      </c>
      <c r="I64" s="19"/>
      <c r="J64" s="9" t="s">
        <v>3475</v>
      </c>
      <c r="K64" s="19" t="str">
        <f t="shared" si="5"/>
        <v>x22</v>
      </c>
      <c r="L64" s="19" t="str">
        <f t="shared" si="1"/>
        <v>Entities not carrying out financial activities</v>
      </c>
      <c r="M64" s="19"/>
      <c r="N64" s="19" t="s">
        <v>359</v>
      </c>
      <c r="O64" s="19"/>
      <c r="P64" s="19"/>
      <c r="Q64" s="19"/>
      <c r="R64" s="19"/>
      <c r="S64" s="34">
        <f t="shared" si="16"/>
        <v>41827</v>
      </c>
      <c r="T64" s="34" t="str">
        <f t="shared" si="17"/>
        <v/>
      </c>
      <c r="U64" s="34" t="str">
        <f t="shared" si="18"/>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row>
    <row r="65" spans="1:63" s="91" customFormat="1">
      <c r="A65" s="19" t="s">
        <v>680</v>
      </c>
      <c r="B65" s="19" t="s">
        <v>267</v>
      </c>
      <c r="C65" s="19"/>
      <c r="D65" s="19" t="s">
        <v>2299</v>
      </c>
      <c r="E65" s="34">
        <v>41827</v>
      </c>
      <c r="F65" s="34" t="s">
        <v>6136</v>
      </c>
      <c r="G65" s="19" t="s">
        <v>6136</v>
      </c>
      <c r="H65" s="19">
        <f t="shared" si="9"/>
        <v>1</v>
      </c>
      <c r="I65" s="19"/>
      <c r="J65" s="6" t="s">
        <v>710</v>
      </c>
      <c r="K65" s="19"/>
      <c r="L65" s="19"/>
      <c r="M65" s="19"/>
      <c r="N65" s="19"/>
      <c r="O65" s="19" t="s">
        <v>2299</v>
      </c>
      <c r="P65" s="19"/>
      <c r="Q65" s="19" t="s">
        <v>711</v>
      </c>
      <c r="R65" s="19" t="s">
        <v>11051</v>
      </c>
      <c r="S65" s="34">
        <v>41827</v>
      </c>
      <c r="T65" s="34"/>
      <c r="U65" s="34">
        <v>42277</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row>
    <row r="66" spans="1:63" s="91" customFormat="1">
      <c r="A66" s="19" t="s">
        <v>661</v>
      </c>
      <c r="B66" s="19" t="s">
        <v>268</v>
      </c>
      <c r="C66" s="19"/>
      <c r="D66" s="19" t="s">
        <v>2299</v>
      </c>
      <c r="E66" s="34">
        <v>41827</v>
      </c>
      <c r="F66" s="34">
        <v>41639</v>
      </c>
      <c r="G66" s="19" t="s">
        <v>6136</v>
      </c>
      <c r="H66" s="19">
        <f t="shared" ref="H66:H97" si="19">COUNTIF(J:J,A66)</f>
        <v>1</v>
      </c>
      <c r="I66" s="19"/>
      <c r="J66" s="7" t="s">
        <v>130</v>
      </c>
      <c r="K66" s="19" t="str">
        <f t="shared" si="5"/>
        <v>x0</v>
      </c>
      <c r="L66" s="19" t="str">
        <f t="shared" si="1"/>
        <v>Total/NA</v>
      </c>
      <c r="M66" s="19" t="s">
        <v>358</v>
      </c>
      <c r="N66" s="19"/>
      <c r="O66" s="19"/>
      <c r="P66" s="19"/>
      <c r="Q66" s="19"/>
      <c r="R66" s="19"/>
      <c r="S66" s="34">
        <f t="shared" ref="S66:S92" si="20">VLOOKUP(J66,A:G,5,FALSE)</f>
        <v>41827</v>
      </c>
      <c r="T66" s="34" t="str">
        <f t="shared" ref="T66:T92" si="21">IF(VLOOKUP(J66,A:G,6,FALSE)=0,"",VLOOKUP(J66,A:G,6,FALSE))</f>
        <v/>
      </c>
      <c r="U66" s="34" t="str">
        <f t="shared" ref="U66:U92" si="22">IF(VLOOKUP(J66,A:G,7,FALSE)=0,"",VLOOKUP(J66,A:G,7,FALSE))</f>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row>
    <row r="67" spans="1:63" s="91" customFormat="1">
      <c r="A67" s="19" t="s">
        <v>663</v>
      </c>
      <c r="B67" s="19" t="s">
        <v>269</v>
      </c>
      <c r="C67" s="19"/>
      <c r="D67" s="19" t="s">
        <v>2299</v>
      </c>
      <c r="E67" s="34">
        <v>41827</v>
      </c>
      <c r="F67" s="34" t="s">
        <v>6136</v>
      </c>
      <c r="G67" s="19" t="s">
        <v>6136</v>
      </c>
      <c r="H67" s="19">
        <f t="shared" si="19"/>
        <v>2</v>
      </c>
      <c r="I67" s="19"/>
      <c r="J67" s="8" t="s">
        <v>3450</v>
      </c>
      <c r="K67" s="19" t="str">
        <f t="shared" si="5"/>
        <v>x91</v>
      </c>
      <c r="L67" s="19" t="str">
        <f t="shared" ref="L67:L72" si="23">J67</f>
        <v>Sovereign</v>
      </c>
      <c r="M67" s="19"/>
      <c r="N67" s="19" t="s">
        <v>359</v>
      </c>
      <c r="O67" s="19"/>
      <c r="P67" s="19"/>
      <c r="Q67" s="19"/>
      <c r="R67" s="19"/>
      <c r="S67" s="34">
        <f t="shared" si="20"/>
        <v>41827</v>
      </c>
      <c r="T67" s="34" t="str">
        <f t="shared" si="21"/>
        <v/>
      </c>
      <c r="U67" s="34" t="str">
        <f t="shared" si="22"/>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row>
    <row r="68" spans="1:63" s="91" customFormat="1">
      <c r="A68" s="19" t="s">
        <v>700</v>
      </c>
      <c r="B68" s="19" t="s">
        <v>270</v>
      </c>
      <c r="C68" s="19"/>
      <c r="D68" s="19" t="s">
        <v>2299</v>
      </c>
      <c r="E68" s="34">
        <v>41827</v>
      </c>
      <c r="F68" s="34" t="s">
        <v>6136</v>
      </c>
      <c r="G68" s="19" t="s">
        <v>6136</v>
      </c>
      <c r="H68" s="19">
        <f t="shared" si="19"/>
        <v>1</v>
      </c>
      <c r="I68" s="19"/>
      <c r="J68" s="8" t="s">
        <v>3449</v>
      </c>
      <c r="K68" s="19" t="str">
        <f t="shared" si="5"/>
        <v>x92</v>
      </c>
      <c r="L68" s="19" t="str">
        <f t="shared" si="23"/>
        <v>Supranational</v>
      </c>
      <c r="M68" s="19"/>
      <c r="N68" s="19" t="s">
        <v>359</v>
      </c>
      <c r="O68" s="19"/>
      <c r="P68" s="19"/>
      <c r="Q68" s="19"/>
      <c r="R68" s="19"/>
      <c r="S68" s="34">
        <f t="shared" si="20"/>
        <v>41827</v>
      </c>
      <c r="T68" s="34" t="str">
        <f t="shared" si="21"/>
        <v/>
      </c>
      <c r="U68" s="34" t="str">
        <f t="shared" si="22"/>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row>
    <row r="69" spans="1:63" s="91" customFormat="1">
      <c r="A69" s="19" t="s">
        <v>677</v>
      </c>
      <c r="B69" s="19" t="s">
        <v>271</v>
      </c>
      <c r="C69" s="19"/>
      <c r="D69" s="19" t="s">
        <v>2299</v>
      </c>
      <c r="E69" s="34">
        <v>41827</v>
      </c>
      <c r="F69" s="34" t="s">
        <v>6136</v>
      </c>
      <c r="G69" s="19" t="s">
        <v>6136</v>
      </c>
      <c r="H69" s="19">
        <f t="shared" si="19"/>
        <v>2</v>
      </c>
      <c r="I69" s="19"/>
      <c r="J69" s="8" t="s">
        <v>686</v>
      </c>
      <c r="K69" s="19" t="str">
        <f t="shared" si="5"/>
        <v>x20</v>
      </c>
      <c r="L69" s="19" t="str">
        <f t="shared" si="23"/>
        <v>Energy</v>
      </c>
      <c r="M69" s="19"/>
      <c r="N69" s="19" t="s">
        <v>359</v>
      </c>
      <c r="O69" s="19"/>
      <c r="P69" s="19"/>
      <c r="Q69" s="19"/>
      <c r="R69" s="19"/>
      <c r="S69" s="34">
        <f t="shared" si="20"/>
        <v>41827</v>
      </c>
      <c r="T69" s="34" t="str">
        <f t="shared" si="21"/>
        <v/>
      </c>
      <c r="U69" s="34" t="str">
        <f t="shared" si="22"/>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row>
    <row r="70" spans="1:63" s="91" customFormat="1">
      <c r="A70" s="19" t="s">
        <v>648</v>
      </c>
      <c r="B70" s="19" t="s">
        <v>272</v>
      </c>
      <c r="C70" s="19"/>
      <c r="D70" s="19" t="s">
        <v>2299</v>
      </c>
      <c r="E70" s="34">
        <v>41827</v>
      </c>
      <c r="F70" s="34">
        <v>41639</v>
      </c>
      <c r="G70" s="19" t="s">
        <v>6136</v>
      </c>
      <c r="H70" s="19">
        <f t="shared" si="19"/>
        <v>1</v>
      </c>
      <c r="I70" s="19"/>
      <c r="J70" s="8" t="s">
        <v>687</v>
      </c>
      <c r="K70" s="19" t="str">
        <f t="shared" ref="K70:K128" si="24">VLOOKUP(J70,$A$2:$B$94,2,0)</f>
        <v>x50</v>
      </c>
      <c r="L70" s="19" t="str">
        <f t="shared" si="23"/>
        <v>Materials</v>
      </c>
      <c r="M70" s="19"/>
      <c r="N70" s="19" t="s">
        <v>359</v>
      </c>
      <c r="O70" s="19"/>
      <c r="P70" s="19"/>
      <c r="Q70" s="19"/>
      <c r="R70" s="19"/>
      <c r="S70" s="34">
        <f t="shared" si="20"/>
        <v>41827</v>
      </c>
      <c r="T70" s="34" t="str">
        <f t="shared" si="21"/>
        <v/>
      </c>
      <c r="U70" s="34" t="str">
        <f t="shared" si="22"/>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row>
    <row r="71" spans="1:63" s="91" customFormat="1">
      <c r="A71" s="19" t="s">
        <v>704</v>
      </c>
      <c r="B71" s="19" t="s">
        <v>273</v>
      </c>
      <c r="C71" s="19"/>
      <c r="D71" s="19" t="s">
        <v>2299</v>
      </c>
      <c r="E71" s="34">
        <v>41827</v>
      </c>
      <c r="F71" s="34" t="s">
        <v>6136</v>
      </c>
      <c r="G71" s="19" t="s">
        <v>6136</v>
      </c>
      <c r="H71" s="19">
        <f t="shared" si="19"/>
        <v>1</v>
      </c>
      <c r="I71" s="19"/>
      <c r="J71" s="8" t="s">
        <v>688</v>
      </c>
      <c r="K71" s="19" t="str">
        <f t="shared" si="24"/>
        <v>x7</v>
      </c>
      <c r="L71" s="19" t="str">
        <f t="shared" si="23"/>
        <v>Capital Goods</v>
      </c>
      <c r="M71" s="19"/>
      <c r="N71" s="19" t="s">
        <v>359</v>
      </c>
      <c r="O71" s="19"/>
      <c r="P71" s="19"/>
      <c r="Q71" s="19"/>
      <c r="R71" s="19"/>
      <c r="S71" s="34">
        <f t="shared" si="20"/>
        <v>41827</v>
      </c>
      <c r="T71" s="34" t="str">
        <f t="shared" si="21"/>
        <v/>
      </c>
      <c r="U71" s="34" t="str">
        <f t="shared" si="22"/>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row>
    <row r="72" spans="1:63" s="91" customFormat="1">
      <c r="A72" s="19" t="s">
        <v>646</v>
      </c>
      <c r="B72" s="19" t="s">
        <v>274</v>
      </c>
      <c r="C72" s="19"/>
      <c r="D72" s="19" t="s">
        <v>2299</v>
      </c>
      <c r="E72" s="34">
        <v>41827</v>
      </c>
      <c r="F72" s="34">
        <v>41639</v>
      </c>
      <c r="G72" s="19" t="s">
        <v>6136</v>
      </c>
      <c r="H72" s="19">
        <f t="shared" si="19"/>
        <v>1</v>
      </c>
      <c r="I72" s="19"/>
      <c r="J72" s="8" t="s">
        <v>689</v>
      </c>
      <c r="K72" s="19" t="str">
        <f t="shared" si="24"/>
        <v>x8</v>
      </c>
      <c r="L72" s="19" t="str">
        <f t="shared" si="23"/>
        <v>Commercial &amp; Professional Services</v>
      </c>
      <c r="M72" s="19"/>
      <c r="N72" s="19" t="s">
        <v>359</v>
      </c>
      <c r="O72" s="19"/>
      <c r="P72" s="19"/>
      <c r="Q72" s="19"/>
      <c r="R72" s="19"/>
      <c r="S72" s="34">
        <f t="shared" si="20"/>
        <v>41827</v>
      </c>
      <c r="T72" s="34" t="str">
        <f t="shared" si="21"/>
        <v/>
      </c>
      <c r="U72" s="34" t="str">
        <f t="shared" si="22"/>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row>
    <row r="73" spans="1:63" s="91" customFormat="1">
      <c r="A73" s="19" t="s">
        <v>676</v>
      </c>
      <c r="B73" s="19" t="s">
        <v>275</v>
      </c>
      <c r="C73" s="19"/>
      <c r="D73" s="19" t="s">
        <v>2299</v>
      </c>
      <c r="E73" s="34">
        <v>41827</v>
      </c>
      <c r="F73" s="34" t="s">
        <v>6136</v>
      </c>
      <c r="G73" s="19" t="s">
        <v>6136</v>
      </c>
      <c r="H73" s="19">
        <f t="shared" si="19"/>
        <v>2</v>
      </c>
      <c r="I73" s="19"/>
      <c r="J73" s="8" t="s">
        <v>690</v>
      </c>
      <c r="K73" s="19" t="str">
        <f t="shared" si="24"/>
        <v>x88</v>
      </c>
      <c r="L73" s="19" t="str">
        <f t="shared" ref="L73:L106" si="25">J73</f>
        <v>Transportation</v>
      </c>
      <c r="M73" s="19"/>
      <c r="N73" s="19" t="s">
        <v>359</v>
      </c>
      <c r="O73" s="19"/>
      <c r="P73" s="19"/>
      <c r="Q73" s="19"/>
      <c r="R73" s="19"/>
      <c r="S73" s="34">
        <f t="shared" si="20"/>
        <v>41827</v>
      </c>
      <c r="T73" s="34" t="str">
        <f t="shared" si="21"/>
        <v/>
      </c>
      <c r="U73" s="34" t="str">
        <f t="shared" si="22"/>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row>
    <row r="74" spans="1:63" s="91" customFormat="1">
      <c r="A74" s="19" t="s">
        <v>657</v>
      </c>
      <c r="B74" s="19" t="s">
        <v>276</v>
      </c>
      <c r="C74" s="19"/>
      <c r="D74" s="19" t="s">
        <v>2299</v>
      </c>
      <c r="E74" s="34">
        <v>41827</v>
      </c>
      <c r="F74" s="34" t="s">
        <v>6136</v>
      </c>
      <c r="G74" s="19" t="s">
        <v>6136</v>
      </c>
      <c r="H74" s="19">
        <f t="shared" si="19"/>
        <v>2</v>
      </c>
      <c r="I74" s="19"/>
      <c r="J74" s="8" t="s">
        <v>691</v>
      </c>
      <c r="K74" s="19" t="str">
        <f t="shared" si="24"/>
        <v>x5</v>
      </c>
      <c r="L74" s="19" t="str">
        <f t="shared" si="25"/>
        <v>Automobiles and Components</v>
      </c>
      <c r="M74" s="19"/>
      <c r="N74" s="19" t="s">
        <v>359</v>
      </c>
      <c r="O74" s="19"/>
      <c r="P74" s="19"/>
      <c r="Q74" s="19"/>
      <c r="R74" s="19"/>
      <c r="S74" s="34">
        <f t="shared" si="20"/>
        <v>41827</v>
      </c>
      <c r="T74" s="34" t="str">
        <f t="shared" si="21"/>
        <v/>
      </c>
      <c r="U74" s="34" t="str">
        <f t="shared" si="22"/>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row>
    <row r="75" spans="1:63" s="91" customFormat="1">
      <c r="A75" s="19" t="s">
        <v>658</v>
      </c>
      <c r="B75" s="19" t="s">
        <v>277</v>
      </c>
      <c r="C75" s="19"/>
      <c r="D75" s="19" t="s">
        <v>2299</v>
      </c>
      <c r="E75" s="34">
        <v>41827</v>
      </c>
      <c r="F75" s="34" t="s">
        <v>6136</v>
      </c>
      <c r="G75" s="19" t="s">
        <v>6136</v>
      </c>
      <c r="H75" s="19">
        <f t="shared" si="19"/>
        <v>3</v>
      </c>
      <c r="I75" s="19"/>
      <c r="J75" s="8" t="s">
        <v>692</v>
      </c>
      <c r="K75" s="19" t="str">
        <f t="shared" si="24"/>
        <v>x11</v>
      </c>
      <c r="L75" s="19" t="str">
        <f t="shared" si="25"/>
        <v>Consumer Durables and Apparel</v>
      </c>
      <c r="M75" s="19"/>
      <c r="N75" s="19" t="s">
        <v>359</v>
      </c>
      <c r="O75" s="19"/>
      <c r="P75" s="19"/>
      <c r="Q75" s="19"/>
      <c r="R75" s="19"/>
      <c r="S75" s="34">
        <f t="shared" si="20"/>
        <v>41827</v>
      </c>
      <c r="T75" s="34" t="str">
        <f t="shared" si="21"/>
        <v/>
      </c>
      <c r="U75" s="34" t="str">
        <f t="shared" si="22"/>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row>
    <row r="76" spans="1:63" s="91" customFormat="1">
      <c r="A76" s="19" t="s">
        <v>668</v>
      </c>
      <c r="B76" s="19" t="s">
        <v>278</v>
      </c>
      <c r="C76" s="19"/>
      <c r="D76" s="19" t="s">
        <v>2299</v>
      </c>
      <c r="E76" s="34">
        <v>41827</v>
      </c>
      <c r="F76" s="34">
        <v>41639</v>
      </c>
      <c r="G76" s="19" t="s">
        <v>6136</v>
      </c>
      <c r="H76" s="19">
        <f t="shared" si="19"/>
        <v>1</v>
      </c>
      <c r="I76" s="19"/>
      <c r="J76" s="8" t="s">
        <v>693</v>
      </c>
      <c r="K76" s="19" t="str">
        <f t="shared" si="24"/>
        <v>x12</v>
      </c>
      <c r="L76" s="19" t="str">
        <f t="shared" si="25"/>
        <v>Consumer Services</v>
      </c>
      <c r="M76" s="19"/>
      <c r="N76" s="19" t="s">
        <v>359</v>
      </c>
      <c r="O76" s="19"/>
      <c r="P76" s="19"/>
      <c r="Q76" s="19"/>
      <c r="R76" s="19"/>
      <c r="S76" s="34">
        <f t="shared" si="20"/>
        <v>41827</v>
      </c>
      <c r="T76" s="34" t="str">
        <f t="shared" si="21"/>
        <v/>
      </c>
      <c r="U76" s="34" t="str">
        <f t="shared" si="22"/>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row>
    <row r="77" spans="1:63" s="91" customFormat="1">
      <c r="A77" s="6" t="s">
        <v>695</v>
      </c>
      <c r="B77" s="19" t="s">
        <v>279</v>
      </c>
      <c r="C77" s="19"/>
      <c r="D77" s="19" t="s">
        <v>2299</v>
      </c>
      <c r="E77" s="34">
        <v>41827</v>
      </c>
      <c r="F77" s="34" t="s">
        <v>6136</v>
      </c>
      <c r="G77" s="19" t="s">
        <v>6136</v>
      </c>
      <c r="H77" s="19">
        <f t="shared" si="19"/>
        <v>1</v>
      </c>
      <c r="I77" s="19"/>
      <c r="J77" s="8" t="s">
        <v>2105</v>
      </c>
      <c r="K77" s="19" t="str">
        <f>VLOOKUP(J77,$A$2:$B$123,2,0)</f>
        <v>x123</v>
      </c>
      <c r="L77" s="19" t="str">
        <f t="shared" si="25"/>
        <v>Contribution to the group</v>
      </c>
      <c r="M77" s="19"/>
      <c r="N77" s="19" t="s">
        <v>359</v>
      </c>
      <c r="O77" s="19"/>
      <c r="P77" s="19"/>
      <c r="Q77" s="19"/>
      <c r="R77" s="19"/>
      <c r="S77" s="34">
        <f t="shared" si="20"/>
        <v>42277</v>
      </c>
      <c r="T77" s="34" t="str">
        <f t="shared" si="21"/>
        <v/>
      </c>
      <c r="U77" s="34" t="str">
        <f t="shared" si="22"/>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row>
    <row r="78" spans="1:63" s="91" customFormat="1">
      <c r="A78" s="6" t="s">
        <v>707</v>
      </c>
      <c r="B78" s="19" t="s">
        <v>280</v>
      </c>
      <c r="C78" s="19"/>
      <c r="D78" s="19" t="s">
        <v>2299</v>
      </c>
      <c r="E78" s="34">
        <v>41827</v>
      </c>
      <c r="F78" s="34" t="s">
        <v>6136</v>
      </c>
      <c r="G78" s="19" t="s">
        <v>6136</v>
      </c>
      <c r="H78" s="19">
        <f t="shared" si="19"/>
        <v>1</v>
      </c>
      <c r="I78" s="19"/>
      <c r="J78" s="8" t="s">
        <v>695</v>
      </c>
      <c r="K78" s="19" t="str">
        <f t="shared" si="24"/>
        <v>x77</v>
      </c>
      <c r="L78" s="19" t="str">
        <f t="shared" si="25"/>
        <v>Retailing</v>
      </c>
      <c r="M78" s="19"/>
      <c r="N78" s="19" t="s">
        <v>359</v>
      </c>
      <c r="O78" s="19"/>
      <c r="P78" s="19"/>
      <c r="Q78" s="19"/>
      <c r="R78" s="19"/>
      <c r="S78" s="34">
        <f t="shared" si="20"/>
        <v>41827</v>
      </c>
      <c r="T78" s="34" t="str">
        <f t="shared" si="21"/>
        <v/>
      </c>
      <c r="U78" s="34" t="str">
        <f t="shared" si="22"/>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row>
    <row r="79" spans="1:63" s="91" customFormat="1">
      <c r="A79" s="6" t="s">
        <v>705</v>
      </c>
      <c r="B79" s="19" t="s">
        <v>281</v>
      </c>
      <c r="C79" s="19"/>
      <c r="D79" s="19" t="s">
        <v>2299</v>
      </c>
      <c r="E79" s="34">
        <v>41827</v>
      </c>
      <c r="F79" s="34" t="s">
        <v>6136</v>
      </c>
      <c r="G79" s="19" t="s">
        <v>6136</v>
      </c>
      <c r="H79" s="19">
        <f t="shared" si="19"/>
        <v>1</v>
      </c>
      <c r="I79" s="19"/>
      <c r="J79" s="8" t="s">
        <v>696</v>
      </c>
      <c r="K79" s="19" t="str">
        <f t="shared" si="24"/>
        <v>x28</v>
      </c>
      <c r="L79" s="19" t="str">
        <f t="shared" si="25"/>
        <v>Food &amp; Staples Retailing</v>
      </c>
      <c r="M79" s="19"/>
      <c r="N79" s="19" t="s">
        <v>359</v>
      </c>
      <c r="O79" s="19"/>
      <c r="P79" s="19"/>
      <c r="Q79" s="19"/>
      <c r="R79" s="19"/>
      <c r="S79" s="34">
        <f t="shared" si="20"/>
        <v>41827</v>
      </c>
      <c r="T79" s="34" t="str">
        <f t="shared" si="21"/>
        <v/>
      </c>
      <c r="U79" s="34" t="str">
        <f t="shared" si="22"/>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row>
    <row r="80" spans="1:63" s="91" customFormat="1">
      <c r="A80" s="6" t="s">
        <v>659</v>
      </c>
      <c r="B80" s="19" t="s">
        <v>282</v>
      </c>
      <c r="C80" s="19"/>
      <c r="D80" s="19" t="s">
        <v>2299</v>
      </c>
      <c r="E80" s="34">
        <v>41827</v>
      </c>
      <c r="F80" s="34" t="s">
        <v>6136</v>
      </c>
      <c r="G80" s="19" t="s">
        <v>6136</v>
      </c>
      <c r="H80" s="19">
        <f t="shared" si="19"/>
        <v>4</v>
      </c>
      <c r="I80" s="19"/>
      <c r="J80" s="8" t="s">
        <v>697</v>
      </c>
      <c r="K80" s="19" t="str">
        <f t="shared" si="24"/>
        <v>x29</v>
      </c>
      <c r="L80" s="19" t="str">
        <f t="shared" si="25"/>
        <v>Food, Beverage &amp; Tobacco</v>
      </c>
      <c r="M80" s="19"/>
      <c r="N80" s="19" t="s">
        <v>359</v>
      </c>
      <c r="O80" s="19"/>
      <c r="P80" s="19"/>
      <c r="Q80" s="19"/>
      <c r="R80" s="19"/>
      <c r="S80" s="34">
        <f t="shared" si="20"/>
        <v>41827</v>
      </c>
      <c r="T80" s="34" t="str">
        <f t="shared" si="21"/>
        <v/>
      </c>
      <c r="U80" s="34" t="str">
        <f t="shared" si="22"/>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row>
    <row r="81" spans="1:63" s="91" customFormat="1">
      <c r="A81" s="6" t="s">
        <v>713</v>
      </c>
      <c r="B81" s="19" t="s">
        <v>283</v>
      </c>
      <c r="C81" s="19"/>
      <c r="D81" s="19" t="s">
        <v>2299</v>
      </c>
      <c r="E81" s="34">
        <v>41827</v>
      </c>
      <c r="F81" s="34" t="s">
        <v>6136</v>
      </c>
      <c r="G81" s="19" t="s">
        <v>6136</v>
      </c>
      <c r="H81" s="19">
        <f t="shared" si="19"/>
        <v>3</v>
      </c>
      <c r="I81" s="19"/>
      <c r="J81" s="8" t="s">
        <v>698</v>
      </c>
      <c r="K81" s="19" t="str">
        <f t="shared" si="24"/>
        <v>x33</v>
      </c>
      <c r="L81" s="19" t="str">
        <f t="shared" si="25"/>
        <v>Household &amp; Personal Products</v>
      </c>
      <c r="M81" s="19"/>
      <c r="N81" s="19" t="s">
        <v>359</v>
      </c>
      <c r="O81" s="19"/>
      <c r="P81" s="19"/>
      <c r="Q81" s="19"/>
      <c r="R81" s="19"/>
      <c r="S81" s="34">
        <f t="shared" si="20"/>
        <v>41827</v>
      </c>
      <c r="T81" s="34" t="str">
        <f t="shared" si="21"/>
        <v/>
      </c>
      <c r="U81" s="34" t="str">
        <f t="shared" si="22"/>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row>
    <row r="82" spans="1:63" s="91" customFormat="1">
      <c r="A82" s="6" t="s">
        <v>715</v>
      </c>
      <c r="B82" s="19" t="s">
        <v>284</v>
      </c>
      <c r="C82" s="19"/>
      <c r="D82" s="19" t="s">
        <v>2299</v>
      </c>
      <c r="E82" s="34">
        <v>41827</v>
      </c>
      <c r="F82" s="34" t="s">
        <v>6136</v>
      </c>
      <c r="G82" s="19" t="s">
        <v>6136</v>
      </c>
      <c r="H82" s="19">
        <f t="shared" si="19"/>
        <v>3</v>
      </c>
      <c r="I82" s="19"/>
      <c r="J82" s="8" t="s">
        <v>699</v>
      </c>
      <c r="K82" s="19" t="str">
        <f t="shared" si="24"/>
        <v>x32</v>
      </c>
      <c r="L82" s="19" t="str">
        <f t="shared" si="25"/>
        <v>Health Care Equipment &amp; Services</v>
      </c>
      <c r="M82" s="19"/>
      <c r="N82" s="19" t="s">
        <v>359</v>
      </c>
      <c r="O82" s="19"/>
      <c r="P82" s="19"/>
      <c r="Q82" s="19"/>
      <c r="R82" s="19"/>
      <c r="S82" s="34">
        <f t="shared" si="20"/>
        <v>41827</v>
      </c>
      <c r="T82" s="34" t="str">
        <f t="shared" si="21"/>
        <v/>
      </c>
      <c r="U82" s="34" t="str">
        <f t="shared" si="22"/>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row>
    <row r="83" spans="1:63" s="91" customFormat="1">
      <c r="A83" s="6" t="s">
        <v>665</v>
      </c>
      <c r="B83" s="19" t="s">
        <v>285</v>
      </c>
      <c r="C83" s="19"/>
      <c r="D83" s="19" t="s">
        <v>2299</v>
      </c>
      <c r="E83" s="34">
        <v>41827</v>
      </c>
      <c r="F83" s="34">
        <v>41639</v>
      </c>
      <c r="G83" s="19" t="s">
        <v>6136</v>
      </c>
      <c r="H83" s="19">
        <f t="shared" si="19"/>
        <v>1</v>
      </c>
      <c r="I83" s="19"/>
      <c r="J83" s="8" t="s">
        <v>700</v>
      </c>
      <c r="K83" s="19" t="str">
        <f t="shared" si="24"/>
        <v>x68</v>
      </c>
      <c r="L83" s="19" t="str">
        <f t="shared" si="25"/>
        <v>Pharmaceuticals, Biotechnology &amp; Life Sciences</v>
      </c>
      <c r="M83" s="19"/>
      <c r="N83" s="19" t="s">
        <v>359</v>
      </c>
      <c r="O83" s="19"/>
      <c r="P83" s="19"/>
      <c r="Q83" s="19"/>
      <c r="R83" s="19"/>
      <c r="S83" s="34">
        <f t="shared" si="20"/>
        <v>41827</v>
      </c>
      <c r="T83" s="34" t="str">
        <f t="shared" si="21"/>
        <v/>
      </c>
      <c r="U83" s="34" t="str">
        <f t="shared" si="22"/>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row>
    <row r="84" spans="1:63" s="91" customFormat="1">
      <c r="A84" s="41" t="s">
        <v>666</v>
      </c>
      <c r="B84" s="19" t="s">
        <v>286</v>
      </c>
      <c r="C84" s="19"/>
      <c r="D84" s="19" t="s">
        <v>2299</v>
      </c>
      <c r="E84" s="34">
        <v>41827</v>
      </c>
      <c r="F84" s="34">
        <v>41639</v>
      </c>
      <c r="G84" s="19" t="s">
        <v>6136</v>
      </c>
      <c r="H84" s="19">
        <f t="shared" si="19"/>
        <v>1</v>
      </c>
      <c r="I84" s="19"/>
      <c r="J84" s="8" t="s">
        <v>701</v>
      </c>
      <c r="K84" s="19" t="str">
        <f t="shared" si="24"/>
        <v>x6</v>
      </c>
      <c r="L84" s="19" t="str">
        <f t="shared" si="25"/>
        <v>Banks</v>
      </c>
      <c r="M84" s="19"/>
      <c r="N84" s="19" t="s">
        <v>359</v>
      </c>
      <c r="O84" s="19"/>
      <c r="P84" s="19"/>
      <c r="Q84" s="19"/>
      <c r="R84" s="19"/>
      <c r="S84" s="34">
        <f t="shared" si="20"/>
        <v>41827</v>
      </c>
      <c r="T84" s="34" t="str">
        <f t="shared" si="21"/>
        <v/>
      </c>
      <c r="U84" s="34" t="str">
        <f t="shared" si="22"/>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row>
    <row r="85" spans="1:63" s="91" customFormat="1">
      <c r="A85" s="41" t="s">
        <v>706</v>
      </c>
      <c r="B85" s="19" t="s">
        <v>287</v>
      </c>
      <c r="C85" s="19"/>
      <c r="D85" s="19" t="s">
        <v>2299</v>
      </c>
      <c r="E85" s="34">
        <v>41827</v>
      </c>
      <c r="F85" s="19" t="s">
        <v>6136</v>
      </c>
      <c r="G85" s="19" t="s">
        <v>6136</v>
      </c>
      <c r="H85" s="19">
        <f t="shared" si="19"/>
        <v>1</v>
      </c>
      <c r="I85" s="19"/>
      <c r="J85" s="8" t="s">
        <v>702</v>
      </c>
      <c r="K85" s="19" t="str">
        <f t="shared" si="24"/>
        <v>x19</v>
      </c>
      <c r="L85" s="19" t="str">
        <f t="shared" si="25"/>
        <v>Diversified Financials</v>
      </c>
      <c r="M85" s="19"/>
      <c r="N85" s="19" t="s">
        <v>359</v>
      </c>
      <c r="O85" s="19"/>
      <c r="P85" s="19"/>
      <c r="Q85" s="19"/>
      <c r="R85" s="19"/>
      <c r="S85" s="34">
        <f t="shared" si="20"/>
        <v>41827</v>
      </c>
      <c r="T85" s="34" t="str">
        <f t="shared" si="21"/>
        <v/>
      </c>
      <c r="U85" s="34" t="str">
        <f t="shared" si="22"/>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row>
    <row r="86" spans="1:63" s="91" customFormat="1">
      <c r="A86" s="19" t="s">
        <v>708</v>
      </c>
      <c r="B86" s="19" t="s">
        <v>288</v>
      </c>
      <c r="C86" s="19"/>
      <c r="D86" s="19" t="s">
        <v>2299</v>
      </c>
      <c r="E86" s="34">
        <v>41827</v>
      </c>
      <c r="F86" s="34" t="s">
        <v>6136</v>
      </c>
      <c r="G86" s="19" t="s">
        <v>6136</v>
      </c>
      <c r="H86" s="19">
        <f t="shared" si="19"/>
        <v>1</v>
      </c>
      <c r="I86" s="19"/>
      <c r="J86" s="8" t="s">
        <v>703</v>
      </c>
      <c r="K86" s="19" t="str">
        <f t="shared" si="24"/>
        <v>x38</v>
      </c>
      <c r="L86" s="19" t="str">
        <f t="shared" si="25"/>
        <v>Insurance</v>
      </c>
      <c r="M86" s="19"/>
      <c r="N86" s="19" t="s">
        <v>359</v>
      </c>
      <c r="O86" s="19"/>
      <c r="P86" s="19"/>
      <c r="Q86" s="19"/>
      <c r="R86" s="19"/>
      <c r="S86" s="34">
        <f t="shared" si="20"/>
        <v>41827</v>
      </c>
      <c r="T86" s="34" t="str">
        <f t="shared" si="21"/>
        <v/>
      </c>
      <c r="U86" s="34" t="str">
        <f t="shared" si="22"/>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row>
    <row r="87" spans="1:63" s="91" customFormat="1">
      <c r="A87" s="19" t="s">
        <v>721</v>
      </c>
      <c r="B87" s="19" t="s">
        <v>289</v>
      </c>
      <c r="C87" s="19"/>
      <c r="D87" s="19" t="s">
        <v>2299</v>
      </c>
      <c r="E87" s="34">
        <v>41827</v>
      </c>
      <c r="F87" s="34" t="s">
        <v>6136</v>
      </c>
      <c r="G87" s="19" t="s">
        <v>6136</v>
      </c>
      <c r="H87" s="19">
        <f t="shared" si="19"/>
        <v>1</v>
      </c>
      <c r="I87" s="19"/>
      <c r="J87" s="8" t="s">
        <v>704</v>
      </c>
      <c r="K87" s="19" t="str">
        <f t="shared" si="24"/>
        <v>x71</v>
      </c>
      <c r="L87" s="19" t="str">
        <f t="shared" si="25"/>
        <v>Real Estate</v>
      </c>
      <c r="M87" s="19"/>
      <c r="N87" s="19" t="s">
        <v>359</v>
      </c>
      <c r="O87" s="19"/>
      <c r="P87" s="19"/>
      <c r="Q87" s="19"/>
      <c r="R87" s="19"/>
      <c r="S87" s="34">
        <f t="shared" si="20"/>
        <v>41827</v>
      </c>
      <c r="T87" s="34" t="str">
        <f t="shared" si="21"/>
        <v/>
      </c>
      <c r="U87" s="34" t="str">
        <f t="shared" si="22"/>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row>
    <row r="88" spans="1:63" s="91" customFormat="1">
      <c r="A88" s="41" t="s">
        <v>690</v>
      </c>
      <c r="B88" s="19" t="s">
        <v>290</v>
      </c>
      <c r="C88" s="19"/>
      <c r="D88" s="19" t="s">
        <v>2299</v>
      </c>
      <c r="E88" s="34">
        <v>41827</v>
      </c>
      <c r="F88" s="34" t="s">
        <v>6136</v>
      </c>
      <c r="G88" s="19" t="s">
        <v>6136</v>
      </c>
      <c r="H88" s="19">
        <f t="shared" si="19"/>
        <v>1</v>
      </c>
      <c r="I88" s="19"/>
      <c r="J88" s="8" t="s">
        <v>705</v>
      </c>
      <c r="K88" s="19" t="str">
        <f t="shared" si="24"/>
        <v>x79</v>
      </c>
      <c r="L88" s="19" t="str">
        <f t="shared" si="25"/>
        <v>Software &amp; Services</v>
      </c>
      <c r="M88" s="19"/>
      <c r="N88" s="19" t="s">
        <v>359</v>
      </c>
      <c r="O88" s="19"/>
      <c r="P88" s="19"/>
      <c r="Q88" s="19"/>
      <c r="R88" s="19"/>
      <c r="S88" s="34">
        <f t="shared" si="20"/>
        <v>41827</v>
      </c>
      <c r="T88" s="34" t="str">
        <f t="shared" si="21"/>
        <v/>
      </c>
      <c r="U88" s="34" t="str">
        <f t="shared" si="22"/>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row>
    <row r="89" spans="1:63" s="91" customFormat="1">
      <c r="A89" s="41" t="s">
        <v>709</v>
      </c>
      <c r="B89" s="19" t="s">
        <v>291</v>
      </c>
      <c r="C89" s="19"/>
      <c r="D89" s="19" t="s">
        <v>2299</v>
      </c>
      <c r="E89" s="34">
        <v>41827</v>
      </c>
      <c r="F89" s="34" t="s">
        <v>6136</v>
      </c>
      <c r="G89" s="19" t="s">
        <v>6136</v>
      </c>
      <c r="H89" s="19">
        <f t="shared" si="19"/>
        <v>1</v>
      </c>
      <c r="I89" s="19"/>
      <c r="J89" s="8" t="s">
        <v>706</v>
      </c>
      <c r="K89" s="19" t="str">
        <f t="shared" si="24"/>
        <v>x85</v>
      </c>
      <c r="L89" s="19" t="str">
        <f t="shared" si="25"/>
        <v>Technology Hardware &amp; Equipment</v>
      </c>
      <c r="M89" s="19"/>
      <c r="N89" s="19" t="s">
        <v>359</v>
      </c>
      <c r="O89" s="19"/>
      <c r="P89" s="19"/>
      <c r="Q89" s="19"/>
      <c r="R89" s="19"/>
      <c r="S89" s="34">
        <f t="shared" si="20"/>
        <v>41827</v>
      </c>
      <c r="T89" s="34" t="str">
        <f t="shared" si="21"/>
        <v/>
      </c>
      <c r="U89" s="34" t="str">
        <f t="shared" si="22"/>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row>
    <row r="90" spans="1:63" s="91" customFormat="1">
      <c r="A90" s="41" t="s">
        <v>2293</v>
      </c>
      <c r="B90" s="19" t="s">
        <v>292</v>
      </c>
      <c r="C90" s="19"/>
      <c r="D90" s="19" t="s">
        <v>2299</v>
      </c>
      <c r="E90" s="34">
        <v>41827</v>
      </c>
      <c r="F90" s="34">
        <v>42277</v>
      </c>
      <c r="G90" s="19" t="s">
        <v>6136</v>
      </c>
      <c r="H90" s="19">
        <f t="shared" si="19"/>
        <v>1</v>
      </c>
      <c r="I90" s="19"/>
      <c r="J90" s="8" t="s">
        <v>707</v>
      </c>
      <c r="K90" s="19" t="str">
        <f t="shared" si="24"/>
        <v>x78</v>
      </c>
      <c r="L90" s="19" t="str">
        <f t="shared" si="25"/>
        <v>Semiconductors &amp; Semiconductor Equipment</v>
      </c>
      <c r="M90" s="19"/>
      <c r="N90" s="19" t="s">
        <v>359</v>
      </c>
      <c r="O90" s="19"/>
      <c r="P90" s="19"/>
      <c r="Q90" s="19"/>
      <c r="R90" s="19"/>
      <c r="S90" s="34">
        <f t="shared" si="20"/>
        <v>41827</v>
      </c>
      <c r="T90" s="34" t="str">
        <f t="shared" si="21"/>
        <v/>
      </c>
      <c r="U90" s="34" t="str">
        <f t="shared" si="22"/>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row>
    <row r="91" spans="1:63" s="91" customFormat="1">
      <c r="A91" s="19" t="s">
        <v>3450</v>
      </c>
      <c r="B91" s="19" t="s">
        <v>293</v>
      </c>
      <c r="C91" s="19"/>
      <c r="D91" s="19" t="s">
        <v>2299</v>
      </c>
      <c r="E91" s="34">
        <v>41827</v>
      </c>
      <c r="F91" s="34" t="s">
        <v>6136</v>
      </c>
      <c r="G91" s="19" t="s">
        <v>6136</v>
      </c>
      <c r="H91" s="19">
        <f t="shared" si="19"/>
        <v>1</v>
      </c>
      <c r="I91" s="19"/>
      <c r="J91" s="8" t="s">
        <v>708</v>
      </c>
      <c r="K91" s="19" t="str">
        <f t="shared" si="24"/>
        <v>x86</v>
      </c>
      <c r="L91" s="19" t="str">
        <f t="shared" si="25"/>
        <v>Telecommunication Services</v>
      </c>
      <c r="M91" s="19"/>
      <c r="N91" s="19" t="s">
        <v>359</v>
      </c>
      <c r="O91" s="19"/>
      <c r="P91" s="19"/>
      <c r="Q91" s="19"/>
      <c r="R91" s="19"/>
      <c r="S91" s="34">
        <f t="shared" si="20"/>
        <v>41827</v>
      </c>
      <c r="T91" s="34" t="str">
        <f t="shared" si="21"/>
        <v/>
      </c>
      <c r="U91" s="34" t="str">
        <f t="shared" si="22"/>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row>
    <row r="92" spans="1:63" s="91" customFormat="1">
      <c r="A92" s="19" t="s">
        <v>3449</v>
      </c>
      <c r="B92" s="19" t="s">
        <v>294</v>
      </c>
      <c r="C92" s="19"/>
      <c r="D92" s="19" t="s">
        <v>2299</v>
      </c>
      <c r="E92" s="34">
        <v>41827</v>
      </c>
      <c r="F92" s="19"/>
      <c r="G92" s="19" t="s">
        <v>6136</v>
      </c>
      <c r="H92" s="19">
        <f t="shared" si="19"/>
        <v>1</v>
      </c>
      <c r="I92" s="19"/>
      <c r="J92" s="8" t="s">
        <v>709</v>
      </c>
      <c r="K92" s="19" t="str">
        <f t="shared" si="24"/>
        <v>x89</v>
      </c>
      <c r="L92" s="19" t="str">
        <f t="shared" si="25"/>
        <v>Utilities</v>
      </c>
      <c r="M92" s="19"/>
      <c r="N92" s="19" t="s">
        <v>359</v>
      </c>
      <c r="O92" s="19"/>
      <c r="P92" s="19"/>
      <c r="Q92" s="19"/>
      <c r="R92" s="19"/>
      <c r="S92" s="34">
        <f t="shared" si="20"/>
        <v>41827</v>
      </c>
      <c r="T92" s="34" t="str">
        <f t="shared" si="21"/>
        <v/>
      </c>
      <c r="U92" s="34" t="str">
        <f t="shared" si="22"/>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row>
    <row r="93" spans="1:63" s="91" customFormat="1">
      <c r="A93" s="41" t="s">
        <v>725</v>
      </c>
      <c r="B93" s="19" t="s">
        <v>295</v>
      </c>
      <c r="C93" s="19"/>
      <c r="D93" s="19" t="s">
        <v>2299</v>
      </c>
      <c r="E93" s="34">
        <v>41827</v>
      </c>
      <c r="F93" s="19"/>
      <c r="G93" s="19" t="s">
        <v>6136</v>
      </c>
      <c r="H93" s="19">
        <f t="shared" si="19"/>
        <v>3</v>
      </c>
      <c r="I93" s="19"/>
      <c r="J93" s="6" t="s">
        <v>7467</v>
      </c>
      <c r="K93" s="19"/>
      <c r="L93" s="19"/>
      <c r="M93" s="19"/>
      <c r="N93" s="19"/>
      <c r="O93" s="19" t="s">
        <v>2299</v>
      </c>
      <c r="P93" s="19"/>
      <c r="Q93" s="19" t="s">
        <v>654</v>
      </c>
      <c r="R93" s="19"/>
      <c r="S93" s="34">
        <v>41827</v>
      </c>
      <c r="T93" s="34">
        <v>42277</v>
      </c>
      <c r="U93" s="34">
        <v>43296</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row>
    <row r="94" spans="1:63" s="91" customFormat="1">
      <c r="A94" s="14" t="s">
        <v>4277</v>
      </c>
      <c r="B94" s="19" t="s">
        <v>296</v>
      </c>
      <c r="C94" s="19"/>
      <c r="D94" s="19" t="s">
        <v>2299</v>
      </c>
      <c r="E94" s="34">
        <v>41827</v>
      </c>
      <c r="F94" s="34" t="s">
        <v>6136</v>
      </c>
      <c r="G94" s="19" t="s">
        <v>6136</v>
      </c>
      <c r="H94" s="19">
        <f t="shared" si="19"/>
        <v>3</v>
      </c>
      <c r="I94" s="19"/>
      <c r="J94" s="7" t="s">
        <v>130</v>
      </c>
      <c r="K94" s="19" t="str">
        <f t="shared" si="24"/>
        <v>x0</v>
      </c>
      <c r="L94" s="19" t="str">
        <f t="shared" si="25"/>
        <v>Total/NA</v>
      </c>
      <c r="M94" s="19" t="s">
        <v>358</v>
      </c>
      <c r="N94" s="19"/>
      <c r="O94" s="19"/>
      <c r="P94" s="19"/>
      <c r="Q94" s="19"/>
      <c r="R94" s="19"/>
      <c r="S94" s="34">
        <f t="shared" ref="S94:S107" si="26">VLOOKUP(J94,A:G,5,FALSE)</f>
        <v>41827</v>
      </c>
      <c r="T94" s="34" t="str">
        <f t="shared" ref="T94:T107" si="27">IF(VLOOKUP(J94,A:G,6,FALSE)=0,"",VLOOKUP(J94,A:G,6,FALSE))</f>
        <v/>
      </c>
      <c r="U94" s="34" t="str">
        <f t="shared" ref="U94:U107" si="28">IF(VLOOKUP(J94,A:G,7,FALSE)=0,"",VLOOKUP(J94,A:G,7,FALSE))</f>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row>
    <row r="95" spans="1:63" s="91" customFormat="1">
      <c r="A95" s="14" t="s">
        <v>9941</v>
      </c>
      <c r="B95" s="19" t="s">
        <v>297</v>
      </c>
      <c r="C95" s="19"/>
      <c r="D95" s="19" t="s">
        <v>2299</v>
      </c>
      <c r="E95" s="34">
        <v>42277</v>
      </c>
      <c r="F95" s="34" t="s">
        <v>6136</v>
      </c>
      <c r="G95" s="19"/>
      <c r="H95" s="19">
        <f t="shared" si="19"/>
        <v>4</v>
      </c>
      <c r="I95" s="19"/>
      <c r="J95" s="8" t="s">
        <v>671</v>
      </c>
      <c r="K95" s="19" t="str">
        <f t="shared" si="24"/>
        <v>x49</v>
      </c>
      <c r="L95" s="19" t="str">
        <f t="shared" si="25"/>
        <v>Life insurer</v>
      </c>
      <c r="M95" s="19"/>
      <c r="N95" s="19" t="s">
        <v>359</v>
      </c>
      <c r="O95" s="19"/>
      <c r="P95" s="19"/>
      <c r="Q95" s="19"/>
      <c r="R95" s="19"/>
      <c r="S95" s="34">
        <f t="shared" si="26"/>
        <v>41827</v>
      </c>
      <c r="T95" s="34" t="str">
        <f t="shared" si="27"/>
        <v/>
      </c>
      <c r="U95" s="34" t="str">
        <f t="shared" si="28"/>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row>
    <row r="96" spans="1:63" s="91" customFormat="1">
      <c r="A96" s="14" t="s">
        <v>9942</v>
      </c>
      <c r="B96" s="19" t="s">
        <v>298</v>
      </c>
      <c r="C96" s="19"/>
      <c r="D96" s="19" t="s">
        <v>2299</v>
      </c>
      <c r="E96" s="34">
        <v>42277</v>
      </c>
      <c r="F96" s="34" t="s">
        <v>6136</v>
      </c>
      <c r="G96" s="19"/>
      <c r="H96" s="19">
        <f t="shared" si="19"/>
        <v>4</v>
      </c>
      <c r="I96" s="19"/>
      <c r="J96" s="8" t="s">
        <v>672</v>
      </c>
      <c r="K96" s="19" t="str">
        <f t="shared" si="24"/>
        <v>x57</v>
      </c>
      <c r="L96" s="19" t="str">
        <f t="shared" si="25"/>
        <v>Non-life insurer</v>
      </c>
      <c r="M96" s="19"/>
      <c r="N96" s="19" t="s">
        <v>359</v>
      </c>
      <c r="O96" s="19"/>
      <c r="P96" s="19"/>
      <c r="Q96" s="19"/>
      <c r="R96" s="19"/>
      <c r="S96" s="34">
        <f t="shared" si="26"/>
        <v>41827</v>
      </c>
      <c r="T96" s="34" t="str">
        <f t="shared" si="27"/>
        <v/>
      </c>
      <c r="U96" s="34" t="str">
        <f t="shared" si="28"/>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row>
    <row r="97" spans="1:63" s="91" customFormat="1">
      <c r="A97" s="14" t="s">
        <v>7450</v>
      </c>
      <c r="B97" s="19" t="s">
        <v>299</v>
      </c>
      <c r="C97" s="19"/>
      <c r="D97" s="19" t="s">
        <v>2299</v>
      </c>
      <c r="E97" s="34">
        <v>42277</v>
      </c>
      <c r="F97" s="34" t="s">
        <v>6136</v>
      </c>
      <c r="G97" s="19"/>
      <c r="H97" s="19">
        <f t="shared" si="19"/>
        <v>1</v>
      </c>
      <c r="I97" s="19"/>
      <c r="J97" s="8" t="s">
        <v>673</v>
      </c>
      <c r="K97" s="19" t="str">
        <f t="shared" si="24"/>
        <v>x9</v>
      </c>
      <c r="L97" s="19" t="str">
        <f t="shared" si="25"/>
        <v>Composite insurer</v>
      </c>
      <c r="M97" s="19"/>
      <c r="N97" s="19" t="s">
        <v>359</v>
      </c>
      <c r="O97" s="19"/>
      <c r="P97" s="19"/>
      <c r="Q97" s="19"/>
      <c r="R97" s="19"/>
      <c r="S97" s="34">
        <f t="shared" si="26"/>
        <v>41827</v>
      </c>
      <c r="T97" s="34" t="str">
        <f t="shared" si="27"/>
        <v/>
      </c>
      <c r="U97" s="34" t="str">
        <f t="shared" si="28"/>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row>
    <row r="98" spans="1:63" s="91" customFormat="1">
      <c r="A98" s="14" t="s">
        <v>7451</v>
      </c>
      <c r="B98" s="19" t="s">
        <v>300</v>
      </c>
      <c r="C98" s="19"/>
      <c r="D98" s="19" t="s">
        <v>2299</v>
      </c>
      <c r="E98" s="34">
        <v>42277</v>
      </c>
      <c r="F98" s="34" t="s">
        <v>6136</v>
      </c>
      <c r="G98" s="19"/>
      <c r="H98" s="19">
        <f t="shared" ref="H98:H115" si="29">COUNTIF(J:J,A98)</f>
        <v>1</v>
      </c>
      <c r="I98" s="19"/>
      <c r="J98" s="8" t="s">
        <v>712</v>
      </c>
      <c r="K98" s="19" t="str">
        <f t="shared" si="24"/>
        <v>x41</v>
      </c>
      <c r="L98" s="19" t="str">
        <f t="shared" si="25"/>
        <v>Insurance holding company as defined in Art. 212§ [f] of Directive 2009/138/EC</v>
      </c>
      <c r="M98" s="19"/>
      <c r="N98" s="19" t="s">
        <v>359</v>
      </c>
      <c r="O98" s="19"/>
      <c r="P98" s="19"/>
      <c r="Q98" s="19"/>
      <c r="R98" s="19"/>
      <c r="S98" s="34">
        <f t="shared" si="26"/>
        <v>41827</v>
      </c>
      <c r="T98" s="34" t="str">
        <f t="shared" si="27"/>
        <v/>
      </c>
      <c r="U98" s="34" t="str">
        <f t="shared" si="28"/>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row>
    <row r="99" spans="1:63" s="91" customFormat="1">
      <c r="A99" s="14" t="s">
        <v>7452</v>
      </c>
      <c r="B99" s="19" t="s">
        <v>301</v>
      </c>
      <c r="C99" s="19"/>
      <c r="D99" s="19" t="s">
        <v>2299</v>
      </c>
      <c r="E99" s="34">
        <v>42277</v>
      </c>
      <c r="F99" s="34" t="s">
        <v>6136</v>
      </c>
      <c r="G99" s="19"/>
      <c r="H99" s="19">
        <f t="shared" si="29"/>
        <v>1</v>
      </c>
      <c r="I99" s="19"/>
      <c r="J99" s="8" t="s">
        <v>714</v>
      </c>
      <c r="K99" s="19" t="str">
        <f t="shared" si="24"/>
        <v>x52</v>
      </c>
      <c r="L99" s="19" t="str">
        <f t="shared" si="25"/>
        <v>Mixed-activity insurance holding company as defined in Art. 212§1 [g] of Directive 2009/138/EC</v>
      </c>
      <c r="M99" s="19"/>
      <c r="N99" s="19" t="s">
        <v>359</v>
      </c>
      <c r="O99" s="19"/>
      <c r="P99" s="19"/>
      <c r="Q99" s="19"/>
      <c r="R99" s="19"/>
      <c r="S99" s="34">
        <f t="shared" si="26"/>
        <v>41827</v>
      </c>
      <c r="T99" s="34" t="str">
        <f t="shared" si="27"/>
        <v/>
      </c>
      <c r="U99" s="34" t="str">
        <f t="shared" si="28"/>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row>
    <row r="100" spans="1:63" s="91" customFormat="1">
      <c r="A100" s="14" t="s">
        <v>9504</v>
      </c>
      <c r="B100" s="19" t="s">
        <v>302</v>
      </c>
      <c r="C100" s="19"/>
      <c r="D100" s="19" t="s">
        <v>2299</v>
      </c>
      <c r="E100" s="34">
        <v>42277</v>
      </c>
      <c r="F100" s="34" t="s">
        <v>6136</v>
      </c>
      <c r="G100" s="19"/>
      <c r="H100" s="19">
        <f t="shared" si="29"/>
        <v>1</v>
      </c>
      <c r="I100" s="19"/>
      <c r="J100" s="8" t="s">
        <v>4277</v>
      </c>
      <c r="K100" s="19" t="str">
        <f t="shared" si="24"/>
        <v>x94</v>
      </c>
      <c r="L100" s="19" t="str">
        <f t="shared" si="25"/>
        <v>Mixed financial holding company as defined in Art. 212§1 [h] of Directive 2009/138/EC</v>
      </c>
      <c r="M100" s="19"/>
      <c r="N100" s="19" t="s">
        <v>359</v>
      </c>
      <c r="O100" s="19"/>
      <c r="P100" s="19"/>
      <c r="Q100" s="19"/>
      <c r="R100" s="19"/>
      <c r="S100" s="34">
        <f t="shared" si="26"/>
        <v>41827</v>
      </c>
      <c r="T100" s="34" t="str">
        <f t="shared" si="27"/>
        <v/>
      </c>
      <c r="U100" s="34" t="str">
        <f t="shared" si="28"/>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row>
    <row r="101" spans="1:63" s="91" customFormat="1">
      <c r="A101" s="14" t="s">
        <v>9505</v>
      </c>
      <c r="B101" s="19" t="s">
        <v>303</v>
      </c>
      <c r="C101" s="19"/>
      <c r="D101" s="19" t="s">
        <v>2299</v>
      </c>
      <c r="E101" s="34">
        <v>42277</v>
      </c>
      <c r="F101" s="34" t="s">
        <v>6136</v>
      </c>
      <c r="G101" s="19"/>
      <c r="H101" s="19">
        <f t="shared" si="29"/>
        <v>1</v>
      </c>
      <c r="I101" s="19"/>
      <c r="J101" s="8" t="s">
        <v>12310</v>
      </c>
      <c r="K101" s="19" t="str">
        <f t="shared" si="24"/>
        <v>x16</v>
      </c>
      <c r="L101" s="19" t="str">
        <f t="shared" si="25"/>
        <v>Credit institutions, investment firms, financial institutions, alternative investment fund managers, UCITS management companies</v>
      </c>
      <c r="M101" s="19"/>
      <c r="N101" s="19" t="s">
        <v>359</v>
      </c>
      <c r="O101" s="19"/>
      <c r="P101" s="19"/>
      <c r="Q101" s="19"/>
      <c r="R101" s="19"/>
      <c r="S101" s="34">
        <f t="shared" si="26"/>
        <v>41827</v>
      </c>
      <c r="T101" s="34" t="str">
        <f t="shared" si="27"/>
        <v/>
      </c>
      <c r="U101" s="34">
        <f t="shared" si="28"/>
        <v>43296</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row>
    <row r="102" spans="1:63" s="91" customFormat="1">
      <c r="A102" s="19" t="s">
        <v>7464</v>
      </c>
      <c r="B102" s="19" t="s">
        <v>304</v>
      </c>
      <c r="C102" s="19"/>
      <c r="D102" s="19" t="s">
        <v>2299</v>
      </c>
      <c r="E102" s="34">
        <v>42277</v>
      </c>
      <c r="F102" s="34" t="s">
        <v>6136</v>
      </c>
      <c r="G102" s="19"/>
      <c r="H102" s="19">
        <f t="shared" si="29"/>
        <v>1</v>
      </c>
      <c r="I102" s="19"/>
      <c r="J102" s="8" t="s">
        <v>681</v>
      </c>
      <c r="K102" s="19" t="str">
        <f t="shared" si="24"/>
        <v>x37</v>
      </c>
      <c r="L102" s="19" t="str">
        <f t="shared" si="25"/>
        <v>Institutions for occupational retirement provision</v>
      </c>
      <c r="M102" s="19"/>
      <c r="N102" s="19" t="s">
        <v>359</v>
      </c>
      <c r="O102" s="19"/>
      <c r="P102" s="19"/>
      <c r="Q102" s="19"/>
      <c r="R102" s="19"/>
      <c r="S102" s="34">
        <f t="shared" si="26"/>
        <v>41827</v>
      </c>
      <c r="T102" s="34" t="str">
        <f t="shared" si="27"/>
        <v/>
      </c>
      <c r="U102" s="34" t="str">
        <f t="shared" si="28"/>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row>
    <row r="103" spans="1:63" s="91" customFormat="1">
      <c r="A103" s="14" t="s">
        <v>9993</v>
      </c>
      <c r="B103" s="19" t="s">
        <v>305</v>
      </c>
      <c r="C103" s="19"/>
      <c r="D103" s="19" t="s">
        <v>2299</v>
      </c>
      <c r="E103" s="34">
        <v>42277</v>
      </c>
      <c r="F103" s="34" t="s">
        <v>6136</v>
      </c>
      <c r="G103" s="19"/>
      <c r="H103" s="19">
        <f t="shared" si="29"/>
        <v>2</v>
      </c>
      <c r="I103" s="19"/>
      <c r="J103" s="8" t="s">
        <v>9991</v>
      </c>
      <c r="K103" s="19" t="str">
        <f t="shared" si="24"/>
        <v>x3</v>
      </c>
      <c r="L103" s="19" t="str">
        <f t="shared" si="25"/>
        <v>Ancillary services undertaking as defined in Article 1 (53) of Delegated Regulation (EU) 2015/35</v>
      </c>
      <c r="M103" s="19"/>
      <c r="N103" s="19" t="s">
        <v>359</v>
      </c>
      <c r="O103" s="19"/>
      <c r="P103" s="19"/>
      <c r="Q103" s="19"/>
      <c r="R103" s="19"/>
      <c r="S103" s="34">
        <f t="shared" si="26"/>
        <v>41827</v>
      </c>
      <c r="T103" s="34" t="str">
        <f t="shared" si="27"/>
        <v/>
      </c>
      <c r="U103" s="34" t="str">
        <f t="shared" si="28"/>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row>
    <row r="104" spans="1:63" s="91" customFormat="1">
      <c r="A104" s="14" t="s">
        <v>7463</v>
      </c>
      <c r="B104" s="19" t="s">
        <v>306</v>
      </c>
      <c r="C104" s="19"/>
      <c r="D104" s="19" t="s">
        <v>2299</v>
      </c>
      <c r="E104" s="34">
        <v>42277</v>
      </c>
      <c r="F104" s="34">
        <v>41639</v>
      </c>
      <c r="G104" s="19"/>
      <c r="H104" s="19">
        <f t="shared" si="29"/>
        <v>0</v>
      </c>
      <c r="I104" s="19"/>
      <c r="J104" s="8" t="s">
        <v>9992</v>
      </c>
      <c r="K104" s="19" t="str">
        <f t="shared" si="24"/>
        <v>x60</v>
      </c>
      <c r="L104" s="19" t="str">
        <f t="shared" si="25"/>
        <v>Non-regulated undertaking carrying out financial activities as defined in Article 1 (52) of Delegated Regulation (EU) 2015/35</v>
      </c>
      <c r="M104" s="19"/>
      <c r="N104" s="19" t="s">
        <v>359</v>
      </c>
      <c r="O104" s="19"/>
      <c r="P104" s="19"/>
      <c r="Q104" s="19"/>
      <c r="R104" s="19"/>
      <c r="S104" s="34">
        <f t="shared" si="26"/>
        <v>41827</v>
      </c>
      <c r="T104" s="34" t="str">
        <f t="shared" si="27"/>
        <v/>
      </c>
      <c r="U104" s="34" t="str">
        <f t="shared" si="28"/>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row>
    <row r="105" spans="1:63" s="91" customFormat="1">
      <c r="A105" s="14" t="s">
        <v>7590</v>
      </c>
      <c r="B105" s="19" t="s">
        <v>307</v>
      </c>
      <c r="C105" s="19"/>
      <c r="D105" s="19" t="s">
        <v>2299</v>
      </c>
      <c r="E105" s="34">
        <v>42277</v>
      </c>
      <c r="F105" s="34" t="s">
        <v>6136</v>
      </c>
      <c r="G105" s="19"/>
      <c r="H105" s="19">
        <f t="shared" si="29"/>
        <v>2</v>
      </c>
      <c r="I105" s="19"/>
      <c r="J105" s="8" t="s">
        <v>713</v>
      </c>
      <c r="K105" s="19" t="str">
        <f t="shared" si="24"/>
        <v>x81</v>
      </c>
      <c r="L105" s="19" t="str">
        <f t="shared" si="25"/>
        <v>Special purpose vehicle authorized in accordance with Art. 211 of Directive 2009/138/EC</v>
      </c>
      <c r="M105" s="19"/>
      <c r="N105" s="19" t="s">
        <v>359</v>
      </c>
      <c r="O105" s="19"/>
      <c r="P105" s="19"/>
      <c r="Q105" s="19"/>
      <c r="R105" s="19"/>
      <c r="S105" s="34">
        <f t="shared" si="26"/>
        <v>41827</v>
      </c>
      <c r="T105" s="34" t="str">
        <f t="shared" si="27"/>
        <v/>
      </c>
      <c r="U105" s="34" t="str">
        <f t="shared" si="28"/>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row>
    <row r="106" spans="1:63" s="91" customFormat="1">
      <c r="A106" s="14" t="s">
        <v>7586</v>
      </c>
      <c r="B106" s="19" t="s">
        <v>308</v>
      </c>
      <c r="C106" s="19"/>
      <c r="D106" s="19" t="s">
        <v>2299</v>
      </c>
      <c r="E106" s="34">
        <v>42277</v>
      </c>
      <c r="F106" s="34" t="s">
        <v>6136</v>
      </c>
      <c r="G106" s="19"/>
      <c r="H106" s="19">
        <f t="shared" si="29"/>
        <v>2</v>
      </c>
      <c r="I106" s="19"/>
      <c r="J106" s="8" t="s">
        <v>715</v>
      </c>
      <c r="K106" s="19" t="str">
        <f t="shared" si="24"/>
        <v>x82</v>
      </c>
      <c r="L106" s="19" t="str">
        <f t="shared" si="25"/>
        <v>Special purpose vehicle other special purpose vehicle authorized in accordance with Art. 211 of Directive 2009/138/EC</v>
      </c>
      <c r="M106" s="19"/>
      <c r="N106" s="19" t="s">
        <v>359</v>
      </c>
      <c r="O106" s="19"/>
      <c r="P106" s="19"/>
      <c r="Q106" s="19"/>
      <c r="R106" s="19"/>
      <c r="S106" s="34">
        <f t="shared" si="26"/>
        <v>41827</v>
      </c>
      <c r="T106" s="34" t="str">
        <f t="shared" si="27"/>
        <v/>
      </c>
      <c r="U106" s="34" t="str">
        <f t="shared" si="28"/>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row>
    <row r="107" spans="1:63" s="91" customFormat="1">
      <c r="A107" s="14" t="s">
        <v>7603</v>
      </c>
      <c r="B107" s="19" t="s">
        <v>309</v>
      </c>
      <c r="C107" s="19"/>
      <c r="D107" s="19" t="s">
        <v>2299</v>
      </c>
      <c r="E107" s="34">
        <v>42277</v>
      </c>
      <c r="F107" s="34" t="s">
        <v>6136</v>
      </c>
      <c r="G107" s="19"/>
      <c r="H107" s="19">
        <f t="shared" si="29"/>
        <v>1</v>
      </c>
      <c r="I107" s="19"/>
      <c r="J107" s="8" t="s">
        <v>725</v>
      </c>
      <c r="K107" s="19" t="str">
        <f t="shared" si="24"/>
        <v>x93</v>
      </c>
      <c r="L107" s="19" t="str">
        <f>J107</f>
        <v>Other</v>
      </c>
      <c r="M107" s="19"/>
      <c r="N107" s="19" t="s">
        <v>359</v>
      </c>
      <c r="O107" s="19"/>
      <c r="P107" s="19"/>
      <c r="Q107" s="19"/>
      <c r="R107" s="19"/>
      <c r="S107" s="34">
        <f t="shared" si="26"/>
        <v>41827</v>
      </c>
      <c r="T107" s="34" t="str">
        <f t="shared" si="27"/>
        <v/>
      </c>
      <c r="U107" s="34" t="str">
        <f t="shared" si="28"/>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row>
    <row r="108" spans="1:63" s="91" customFormat="1">
      <c r="A108" s="14" t="s">
        <v>7604</v>
      </c>
      <c r="B108" s="19" t="s">
        <v>310</v>
      </c>
      <c r="C108" s="19"/>
      <c r="D108" s="19" t="s">
        <v>2299</v>
      </c>
      <c r="E108" s="34">
        <v>42277</v>
      </c>
      <c r="F108" s="34" t="s">
        <v>6136</v>
      </c>
      <c r="G108" s="19"/>
      <c r="H108" s="19">
        <f t="shared" si="29"/>
        <v>1</v>
      </c>
      <c r="I108" s="19"/>
      <c r="J108" s="6" t="s">
        <v>718</v>
      </c>
      <c r="K108" s="19"/>
      <c r="L108" s="19"/>
      <c r="M108" s="19"/>
      <c r="N108" s="19"/>
      <c r="O108" s="19" t="s">
        <v>2299</v>
      </c>
      <c r="P108" s="19"/>
      <c r="Q108" s="19" t="s">
        <v>10645</v>
      </c>
      <c r="R108" s="19" t="s">
        <v>11017</v>
      </c>
      <c r="S108" s="34">
        <v>41827</v>
      </c>
      <c r="T108" s="34"/>
      <c r="U108" s="34"/>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row>
    <row r="109" spans="1:63" s="91" customFormat="1">
      <c r="A109" s="14" t="s">
        <v>7605</v>
      </c>
      <c r="B109" s="19" t="s">
        <v>311</v>
      </c>
      <c r="C109" s="19"/>
      <c r="D109" s="19" t="s">
        <v>2299</v>
      </c>
      <c r="E109" s="34">
        <v>42277</v>
      </c>
      <c r="F109" s="34" t="s">
        <v>6136</v>
      </c>
      <c r="G109" s="19"/>
      <c r="H109" s="19">
        <f t="shared" si="29"/>
        <v>1</v>
      </c>
      <c r="I109" s="19"/>
      <c r="J109" s="7" t="s">
        <v>2255</v>
      </c>
      <c r="K109" s="19" t="str">
        <f t="shared" si="24"/>
        <v>x54</v>
      </c>
      <c r="L109" s="19" t="s">
        <v>10551</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row>
    <row r="110" spans="1:63" s="91" customFormat="1">
      <c r="A110" s="14" t="s">
        <v>7606</v>
      </c>
      <c r="B110" s="19" t="s">
        <v>312</v>
      </c>
      <c r="C110" s="19"/>
      <c r="D110" s="19" t="s">
        <v>2299</v>
      </c>
      <c r="E110" s="34">
        <v>42277</v>
      </c>
      <c r="F110" s="34" t="s">
        <v>6136</v>
      </c>
      <c r="G110" s="19"/>
      <c r="H110" s="19">
        <f t="shared" si="29"/>
        <v>1</v>
      </c>
      <c r="I110" s="19"/>
      <c r="J110" s="7" t="s">
        <v>717</v>
      </c>
      <c r="K110" s="19" t="str">
        <f t="shared" si="24"/>
        <v>x58</v>
      </c>
      <c r="L110" s="19" t="s">
        <v>10552</v>
      </c>
      <c r="M110" s="19"/>
      <c r="N110" s="19"/>
      <c r="O110" s="19"/>
      <c r="P110" s="19"/>
      <c r="Q110" s="19"/>
      <c r="R110" s="19"/>
      <c r="S110" s="34">
        <f>VLOOKUP(J110,A:G,5,FALSE)</f>
        <v>41827</v>
      </c>
      <c r="T110" s="34" t="str">
        <f>IF(VLOOKUP(J110,A:G,6,FALSE)=0,"",VLOOKUP(J110,A:G,6,FALSE))</f>
        <v/>
      </c>
      <c r="U110" s="34" t="str">
        <f>IF(VLOOKUP(J110,A:G,7,FALSE)=0,"",VLOOKUP(J110,A:G,7,FALSE))</f>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row>
    <row r="111" spans="1:63" s="91" customFormat="1">
      <c r="A111" s="14" t="s">
        <v>7607</v>
      </c>
      <c r="B111" s="19" t="s">
        <v>313</v>
      </c>
      <c r="C111" s="19"/>
      <c r="D111" s="19" t="s">
        <v>2299</v>
      </c>
      <c r="E111" s="34">
        <v>42277</v>
      </c>
      <c r="F111" s="34" t="s">
        <v>6136</v>
      </c>
      <c r="G111" s="19"/>
      <c r="H111" s="19">
        <f t="shared" si="29"/>
        <v>1</v>
      </c>
      <c r="I111" s="19"/>
      <c r="J111" s="6" t="s">
        <v>2102</v>
      </c>
      <c r="K111" s="19"/>
      <c r="L111" s="19"/>
      <c r="M111" s="19"/>
      <c r="N111" s="19"/>
      <c r="O111" s="19" t="s">
        <v>2299</v>
      </c>
      <c r="P111" s="19"/>
      <c r="Q111" s="19" t="s">
        <v>654</v>
      </c>
      <c r="R111" s="19" t="s">
        <v>11056</v>
      </c>
      <c r="S111" s="34">
        <v>41827</v>
      </c>
      <c r="T111" s="34"/>
      <c r="U111" s="34"/>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row>
    <row r="112" spans="1:63" s="91" customFormat="1">
      <c r="A112" s="19" t="s">
        <v>8270</v>
      </c>
      <c r="B112" s="19" t="s">
        <v>314</v>
      </c>
      <c r="C112" s="19"/>
      <c r="D112" s="19" t="s">
        <v>2299</v>
      </c>
      <c r="E112" s="34">
        <v>42277</v>
      </c>
      <c r="F112" s="34" t="s">
        <v>6136</v>
      </c>
      <c r="G112" s="19"/>
      <c r="H112" s="19">
        <f t="shared" si="29"/>
        <v>3</v>
      </c>
      <c r="I112" s="19"/>
      <c r="J112" s="7" t="s">
        <v>130</v>
      </c>
      <c r="K112" s="19" t="str">
        <f t="shared" si="24"/>
        <v>x0</v>
      </c>
      <c r="L112" s="19" t="str">
        <f t="shared" ref="L112:L127" si="30">J112</f>
        <v>Total/NA</v>
      </c>
      <c r="M112" s="19" t="s">
        <v>358</v>
      </c>
      <c r="N112" s="19"/>
      <c r="O112" s="19"/>
      <c r="P112" s="19"/>
      <c r="Q112" s="19"/>
      <c r="R112" s="19"/>
      <c r="S112" s="34">
        <f t="shared" ref="S112:S120" si="31">VLOOKUP(J112,A:G,5,FALSE)</f>
        <v>41827</v>
      </c>
      <c r="T112" s="34" t="str">
        <f t="shared" ref="T112:T120" si="32">IF(VLOOKUP(J112,A:G,6,FALSE)=0,"",VLOOKUP(J112,A:G,6,FALSE))</f>
        <v/>
      </c>
      <c r="U112" s="34" t="str">
        <f t="shared" ref="U112:U120" si="33">IF(VLOOKUP(J112,A:G,7,FALSE)=0,"",VLOOKUP(J112,A:G,7,FALSE))</f>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row>
    <row r="113" spans="1:63" s="91" customFormat="1">
      <c r="A113" s="19" t="s">
        <v>8261</v>
      </c>
      <c r="B113" s="19" t="s">
        <v>315</v>
      </c>
      <c r="C113" s="19"/>
      <c r="D113" s="19" t="s">
        <v>2299</v>
      </c>
      <c r="E113" s="34">
        <v>42277</v>
      </c>
      <c r="F113" s="34" t="s">
        <v>6136</v>
      </c>
      <c r="G113" s="19"/>
      <c r="H113" s="19">
        <f t="shared" si="29"/>
        <v>3</v>
      </c>
      <c r="I113" s="19"/>
      <c r="J113" s="8" t="s">
        <v>727</v>
      </c>
      <c r="K113" s="19" t="str">
        <f t="shared" si="24"/>
        <v>x25</v>
      </c>
      <c r="L113" s="19" t="str">
        <f t="shared" si="30"/>
        <v>Financial and credit institutions</v>
      </c>
      <c r="M113" s="19"/>
      <c r="N113" s="19" t="s">
        <v>359</v>
      </c>
      <c r="O113" s="19"/>
      <c r="P113" s="19"/>
      <c r="Q113" s="19"/>
      <c r="R113" s="19"/>
      <c r="S113" s="34">
        <f t="shared" si="31"/>
        <v>41827</v>
      </c>
      <c r="T113" s="34" t="str">
        <f t="shared" si="32"/>
        <v/>
      </c>
      <c r="U113" s="34" t="str">
        <f t="shared" si="3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row>
    <row r="114" spans="1:63" s="91" customFormat="1">
      <c r="A114" s="19" t="s">
        <v>8262</v>
      </c>
      <c r="B114" s="19" t="s">
        <v>316</v>
      </c>
      <c r="C114" s="19"/>
      <c r="D114" s="19" t="s">
        <v>2299</v>
      </c>
      <c r="E114" s="34">
        <v>42277</v>
      </c>
      <c r="F114" s="34" t="s">
        <v>6136</v>
      </c>
      <c r="G114" s="19"/>
      <c r="H114" s="19">
        <f t="shared" si="29"/>
        <v>3</v>
      </c>
      <c r="I114" s="19"/>
      <c r="J114" s="8" t="s">
        <v>728</v>
      </c>
      <c r="K114" s="19" t="str">
        <f t="shared" si="24"/>
        <v>x62</v>
      </c>
      <c r="L114" s="19" t="str">
        <f t="shared" si="30"/>
        <v>Other than financial and credit institutions</v>
      </c>
      <c r="M114" s="19" t="s">
        <v>358</v>
      </c>
      <c r="N114" s="19" t="s">
        <v>359</v>
      </c>
      <c r="O114" s="19"/>
      <c r="P114" s="19"/>
      <c r="Q114" s="19"/>
      <c r="R114" s="19"/>
      <c r="S114" s="34">
        <f t="shared" si="31"/>
        <v>41827</v>
      </c>
      <c r="T114" s="34" t="str">
        <f t="shared" si="32"/>
        <v/>
      </c>
      <c r="U114" s="34" t="str">
        <f t="shared" si="3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row>
    <row r="115" spans="1:63" s="91" customFormat="1">
      <c r="A115" s="19" t="s">
        <v>8263</v>
      </c>
      <c r="B115" s="19" t="s">
        <v>317</v>
      </c>
      <c r="C115" s="19"/>
      <c r="D115" s="19" t="s">
        <v>2299</v>
      </c>
      <c r="E115" s="34">
        <v>42277</v>
      </c>
      <c r="F115" s="34" t="s">
        <v>6136</v>
      </c>
      <c r="G115" s="19"/>
      <c r="H115" s="19">
        <f t="shared" si="29"/>
        <v>3</v>
      </c>
      <c r="I115" s="19"/>
      <c r="J115" s="9" t="s">
        <v>720</v>
      </c>
      <c r="K115" s="19" t="str">
        <f t="shared" si="24"/>
        <v>x42</v>
      </c>
      <c r="L115" s="19" t="str">
        <f t="shared" si="30"/>
        <v>Insurance/Reinsurance</v>
      </c>
      <c r="M115" s="19"/>
      <c r="N115" s="19" t="s">
        <v>359</v>
      </c>
      <c r="O115" s="19"/>
      <c r="P115" s="19"/>
      <c r="Q115" s="19"/>
      <c r="R115" s="19"/>
      <c r="S115" s="34">
        <f t="shared" si="31"/>
        <v>41827</v>
      </c>
      <c r="T115" s="34" t="str">
        <f t="shared" si="32"/>
        <v/>
      </c>
      <c r="U115" s="34" t="str">
        <f t="shared" si="3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row>
    <row r="116" spans="1:63" s="91" customFormat="1">
      <c r="A116" s="19" t="s">
        <v>8264</v>
      </c>
      <c r="B116" s="19" t="s">
        <v>318</v>
      </c>
      <c r="C116" s="19"/>
      <c r="D116" s="19" t="s">
        <v>2299</v>
      </c>
      <c r="E116" s="34">
        <v>42277</v>
      </c>
      <c r="F116" s="34" t="s">
        <v>6136</v>
      </c>
      <c r="G116" s="19"/>
      <c r="H116" s="19">
        <f>COUNTIF(K:K,B116)</f>
        <v>3</v>
      </c>
      <c r="I116" s="19"/>
      <c r="J116" s="9" t="s">
        <v>721</v>
      </c>
      <c r="K116" s="19" t="str">
        <f t="shared" si="24"/>
        <v>x87</v>
      </c>
      <c r="L116" s="19" t="str">
        <f t="shared" si="30"/>
        <v>Third-country re-insurance</v>
      </c>
      <c r="M116" s="19"/>
      <c r="N116" s="19" t="s">
        <v>359</v>
      </c>
      <c r="O116" s="19"/>
      <c r="P116" s="19"/>
      <c r="Q116" s="19"/>
      <c r="R116" s="19"/>
      <c r="S116" s="34">
        <f t="shared" si="31"/>
        <v>41827</v>
      </c>
      <c r="T116" s="34" t="str">
        <f t="shared" si="32"/>
        <v/>
      </c>
      <c r="U116" s="34" t="str">
        <f t="shared" si="3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row>
    <row r="117" spans="1:63" s="91" customFormat="1">
      <c r="A117" s="19" t="s">
        <v>8265</v>
      </c>
      <c r="B117" s="19" t="s">
        <v>319</v>
      </c>
      <c r="C117" s="19"/>
      <c r="D117" s="19" t="s">
        <v>2299</v>
      </c>
      <c r="E117" s="34">
        <v>42277</v>
      </c>
      <c r="F117" s="34" t="s">
        <v>6136</v>
      </c>
      <c r="G117" s="19"/>
      <c r="H117" s="19">
        <f t="shared" ref="H117:H148" si="34">COUNTIF(J:J,A117)</f>
        <v>3</v>
      </c>
      <c r="I117" s="66"/>
      <c r="J117" s="9" t="s">
        <v>722</v>
      </c>
      <c r="K117" s="19" t="str">
        <f t="shared" si="24"/>
        <v>x40</v>
      </c>
      <c r="L117" s="19" t="str">
        <f t="shared" si="30"/>
        <v>Insurance holding company</v>
      </c>
      <c r="M117" s="19"/>
      <c r="N117" s="19" t="s">
        <v>359</v>
      </c>
      <c r="O117" s="19"/>
      <c r="P117" s="19"/>
      <c r="Q117" s="19"/>
      <c r="R117" s="19"/>
      <c r="S117" s="34">
        <f t="shared" si="31"/>
        <v>41827</v>
      </c>
      <c r="T117" s="34" t="str">
        <f t="shared" si="32"/>
        <v/>
      </c>
      <c r="U117" s="34" t="str">
        <f t="shared" si="3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row>
    <row r="118" spans="1:63" s="91" customFormat="1">
      <c r="A118" s="19" t="s">
        <v>8266</v>
      </c>
      <c r="B118" s="19" t="s">
        <v>320</v>
      </c>
      <c r="C118" s="19"/>
      <c r="D118" s="19" t="s">
        <v>2299</v>
      </c>
      <c r="E118" s="34">
        <v>42277</v>
      </c>
      <c r="F118" s="34" t="s">
        <v>6136</v>
      </c>
      <c r="G118" s="19"/>
      <c r="H118" s="19">
        <f t="shared" si="34"/>
        <v>3</v>
      </c>
      <c r="I118" s="66"/>
      <c r="J118" s="9" t="s">
        <v>723</v>
      </c>
      <c r="K118" s="19" t="str">
        <f t="shared" si="24"/>
        <v>x2</v>
      </c>
      <c r="L118" s="19" t="str">
        <f t="shared" si="30"/>
        <v>Ancillary services</v>
      </c>
      <c r="M118" s="19"/>
      <c r="N118" s="19" t="s">
        <v>359</v>
      </c>
      <c r="O118" s="19"/>
      <c r="P118" s="19"/>
      <c r="Q118" s="19"/>
      <c r="R118" s="19"/>
      <c r="S118" s="34">
        <f t="shared" si="31"/>
        <v>41827</v>
      </c>
      <c r="T118" s="34" t="str">
        <f t="shared" si="32"/>
        <v/>
      </c>
      <c r="U118" s="34" t="str">
        <f t="shared" si="3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row>
    <row r="119" spans="1:63" s="91" customFormat="1">
      <c r="A119" s="19" t="s">
        <v>8267</v>
      </c>
      <c r="B119" s="19" t="s">
        <v>321</v>
      </c>
      <c r="C119" s="19"/>
      <c r="D119" s="19" t="s">
        <v>2299</v>
      </c>
      <c r="E119" s="34">
        <v>42277</v>
      </c>
      <c r="F119" s="34" t="s">
        <v>6136</v>
      </c>
      <c r="G119" s="19"/>
      <c r="H119" s="19">
        <f t="shared" si="34"/>
        <v>3</v>
      </c>
      <c r="I119" s="66"/>
      <c r="J119" s="9" t="s">
        <v>724</v>
      </c>
      <c r="K119" s="19" t="str">
        <f t="shared" si="24"/>
        <v>x59</v>
      </c>
      <c r="L119" s="19" t="str">
        <f t="shared" si="30"/>
        <v>Non-regulated financial</v>
      </c>
      <c r="M119" s="19"/>
      <c r="N119" s="19" t="s">
        <v>359</v>
      </c>
      <c r="O119" s="19"/>
      <c r="P119" s="19"/>
      <c r="Q119" s="19"/>
      <c r="R119" s="19"/>
      <c r="S119" s="34">
        <f t="shared" si="31"/>
        <v>41827</v>
      </c>
      <c r="T119" s="34" t="str">
        <f t="shared" si="32"/>
        <v/>
      </c>
      <c r="U119" s="34" t="str">
        <f t="shared" si="33"/>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row>
    <row r="120" spans="1:63" s="91" customFormat="1">
      <c r="A120" s="19" t="s">
        <v>8268</v>
      </c>
      <c r="B120" s="19" t="s">
        <v>322</v>
      </c>
      <c r="C120" s="19"/>
      <c r="D120" s="19" t="s">
        <v>2299</v>
      </c>
      <c r="E120" s="34">
        <v>42277</v>
      </c>
      <c r="F120" s="34" t="s">
        <v>6136</v>
      </c>
      <c r="G120" s="19"/>
      <c r="H120" s="19">
        <f t="shared" si="34"/>
        <v>4</v>
      </c>
      <c r="I120" s="66"/>
      <c r="J120" s="9" t="s">
        <v>3524</v>
      </c>
      <c r="K120" s="19" t="str">
        <f t="shared" si="24"/>
        <v>x61</v>
      </c>
      <c r="L120" s="19" t="str">
        <f t="shared" si="30"/>
        <v>Other than financial and credit institutions, insurance/reinsurance, third-country re-insurance, insurance holding company, ancillary services and non-regulated financial</v>
      </c>
      <c r="M120" s="19"/>
      <c r="N120" s="19" t="s">
        <v>359</v>
      </c>
      <c r="O120" s="19"/>
      <c r="P120" s="19"/>
      <c r="Q120" s="19"/>
      <c r="R120" s="19"/>
      <c r="S120" s="34">
        <f t="shared" si="31"/>
        <v>41827</v>
      </c>
      <c r="T120" s="34" t="str">
        <f t="shared" si="32"/>
        <v/>
      </c>
      <c r="U120" s="34" t="str">
        <f t="shared" si="3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row>
    <row r="121" spans="1:63" s="91" customFormat="1">
      <c r="A121" s="19" t="s">
        <v>8269</v>
      </c>
      <c r="B121" s="19" t="s">
        <v>323</v>
      </c>
      <c r="C121" s="19"/>
      <c r="D121" s="19" t="s">
        <v>2299</v>
      </c>
      <c r="E121" s="34">
        <v>42277</v>
      </c>
      <c r="F121" s="34" t="s">
        <v>6136</v>
      </c>
      <c r="G121" s="19"/>
      <c r="H121" s="19">
        <f t="shared" si="34"/>
        <v>3</v>
      </c>
      <c r="I121" s="66"/>
      <c r="J121" s="19" t="s">
        <v>2210</v>
      </c>
      <c r="K121" s="19"/>
      <c r="L121" s="19"/>
      <c r="M121" s="19"/>
      <c r="N121" s="19"/>
      <c r="O121" s="19" t="s">
        <v>2299</v>
      </c>
      <c r="P121" s="19"/>
      <c r="Q121" s="19" t="s">
        <v>10645</v>
      </c>
      <c r="R121" s="19"/>
      <c r="S121" s="34">
        <v>41827</v>
      </c>
      <c r="T121" s="34"/>
      <c r="U121" s="34"/>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row>
    <row r="122" spans="1:63" s="91" customFormat="1">
      <c r="A122" s="19" t="s">
        <v>8298</v>
      </c>
      <c r="B122" s="19" t="s">
        <v>324</v>
      </c>
      <c r="C122" s="19"/>
      <c r="D122" s="19" t="s">
        <v>2299</v>
      </c>
      <c r="E122" s="34">
        <v>42277</v>
      </c>
      <c r="F122" s="34" t="s">
        <v>6136</v>
      </c>
      <c r="G122" s="19"/>
      <c r="H122" s="19">
        <f t="shared" si="34"/>
        <v>3</v>
      </c>
      <c r="I122" s="66"/>
      <c r="J122" s="48" t="s">
        <v>130</v>
      </c>
      <c r="K122" s="19" t="str">
        <f t="shared" si="24"/>
        <v>x0</v>
      </c>
      <c r="L122" s="19" t="str">
        <f t="shared" si="30"/>
        <v>Total/NA</v>
      </c>
      <c r="M122" s="19" t="s">
        <v>358</v>
      </c>
      <c r="N122" s="19"/>
      <c r="O122" s="19"/>
      <c r="P122" s="19"/>
      <c r="Q122" s="19"/>
      <c r="R122" s="19"/>
      <c r="S122" s="34">
        <f>VLOOKUP(J122,A:G,5,FALSE)</f>
        <v>41827</v>
      </c>
      <c r="T122" s="34" t="str">
        <f>IF(VLOOKUP(J122,A:G,6,FALSE)=0,"",VLOOKUP(J122,A:G,6,FALSE))</f>
        <v/>
      </c>
      <c r="U122" s="34" t="str">
        <f>IF(VLOOKUP(J122,A:G,7,FALSE)=0,"",VLOOKUP(J122,A:G,7,FALSE))</f>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row>
    <row r="123" spans="1:63" s="91" customFormat="1">
      <c r="A123" s="19" t="s">
        <v>2105</v>
      </c>
      <c r="B123" s="19" t="s">
        <v>325</v>
      </c>
      <c r="C123" s="19"/>
      <c r="D123" s="19" t="s">
        <v>2299</v>
      </c>
      <c r="E123" s="34">
        <v>42277</v>
      </c>
      <c r="F123" s="34" t="s">
        <v>6136</v>
      </c>
      <c r="G123" s="19"/>
      <c r="H123" s="19">
        <f t="shared" si="34"/>
        <v>1</v>
      </c>
      <c r="I123" s="66"/>
      <c r="J123" s="49" t="s">
        <v>9940</v>
      </c>
      <c r="K123" s="19" t="str">
        <f t="shared" si="24"/>
        <v>x10</v>
      </c>
      <c r="L123" s="19" t="str">
        <f t="shared" si="30"/>
        <v>Undertakings pursuing both life and non-life insurance activity</v>
      </c>
      <c r="M123" s="19"/>
      <c r="N123" s="19" t="s">
        <v>359</v>
      </c>
      <c r="O123" s="19"/>
      <c r="P123" s="19"/>
      <c r="Q123" s="19"/>
      <c r="R123" s="19"/>
      <c r="S123" s="34">
        <f>VLOOKUP(J123,A:G,5,FALSE)</f>
        <v>41827</v>
      </c>
      <c r="T123" s="34">
        <f>IF(VLOOKUP(J123,A:G,6,FALSE)=0,"",VLOOKUP(J123,A:G,6,FALSE))</f>
        <v>42931</v>
      </c>
      <c r="U123" s="34">
        <f>IF(VLOOKUP(J123,A:G,7,FALSE)=0,"",VLOOKUP(J123,A:G,7,FALSE))</f>
        <v>42277</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row>
    <row r="124" spans="1:63" s="91" customFormat="1">
      <c r="A124" s="19" t="s">
        <v>9994</v>
      </c>
      <c r="B124" s="19" t="s">
        <v>326</v>
      </c>
      <c r="C124" s="19"/>
      <c r="D124" s="19" t="s">
        <v>2299</v>
      </c>
      <c r="E124" s="34">
        <v>42277</v>
      </c>
      <c r="F124" s="34" t="s">
        <v>6136</v>
      </c>
      <c r="G124" s="19"/>
      <c r="H124" s="19">
        <f t="shared" si="34"/>
        <v>2</v>
      </c>
      <c r="I124" s="66"/>
      <c r="J124" s="49" t="s">
        <v>2212</v>
      </c>
      <c r="K124" s="19" t="str">
        <f t="shared" si="24"/>
        <v>x56</v>
      </c>
      <c r="L124" s="19" t="str">
        <f t="shared" si="30"/>
        <v>Non-composite undertaking</v>
      </c>
      <c r="M124" s="19"/>
      <c r="N124" s="19" t="s">
        <v>359</v>
      </c>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row>
    <row r="125" spans="1:63" s="91" customFormat="1">
      <c r="A125" s="19" t="s">
        <v>10197</v>
      </c>
      <c r="B125" s="19" t="s">
        <v>327</v>
      </c>
      <c r="C125" s="19"/>
      <c r="D125" s="19" t="s">
        <v>2299</v>
      </c>
      <c r="E125" s="34">
        <v>42277</v>
      </c>
      <c r="F125" s="34" t="s">
        <v>6136</v>
      </c>
      <c r="G125" s="19"/>
      <c r="H125" s="19">
        <f t="shared" si="34"/>
        <v>2</v>
      </c>
      <c r="I125" s="66"/>
      <c r="J125" s="41" t="s">
        <v>2292</v>
      </c>
      <c r="K125" s="19"/>
      <c r="L125" s="19"/>
      <c r="M125" s="19"/>
      <c r="N125" s="19"/>
      <c r="O125" s="19" t="s">
        <v>2299</v>
      </c>
      <c r="P125" s="19"/>
      <c r="Q125" s="19" t="s">
        <v>654</v>
      </c>
      <c r="R125" s="19"/>
      <c r="S125" s="34">
        <v>41827</v>
      </c>
      <c r="T125" s="34"/>
      <c r="U125" s="34"/>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row>
    <row r="126" spans="1:63" s="91" customFormat="1">
      <c r="A126" s="19" t="s">
        <v>11544</v>
      </c>
      <c r="B126" s="19" t="s">
        <v>328</v>
      </c>
      <c r="C126" s="19"/>
      <c r="D126" s="19" t="s">
        <v>2299</v>
      </c>
      <c r="E126" s="34">
        <v>42566</v>
      </c>
      <c r="F126" s="34" t="s">
        <v>6136</v>
      </c>
      <c r="G126" s="19"/>
      <c r="H126" s="19">
        <f t="shared" si="34"/>
        <v>1</v>
      </c>
      <c r="I126" s="66"/>
      <c r="J126" s="48" t="s">
        <v>130</v>
      </c>
      <c r="K126" s="19" t="str">
        <f t="shared" si="24"/>
        <v>x0</v>
      </c>
      <c r="L126" s="19" t="str">
        <f t="shared" si="30"/>
        <v>Total/NA</v>
      </c>
      <c r="M126" s="19" t="s">
        <v>358</v>
      </c>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row>
    <row r="127" spans="1:63" s="91" customFormat="1">
      <c r="A127" s="19" t="s">
        <v>11618</v>
      </c>
      <c r="B127" s="19" t="s">
        <v>329</v>
      </c>
      <c r="C127" s="19"/>
      <c r="D127" s="19" t="s">
        <v>2299</v>
      </c>
      <c r="E127" s="34">
        <v>42566</v>
      </c>
      <c r="F127" s="34" t="s">
        <v>6136</v>
      </c>
      <c r="G127" s="19"/>
      <c r="H127" s="19">
        <f t="shared" si="34"/>
        <v>1</v>
      </c>
      <c r="I127" s="66"/>
      <c r="J127" s="49" t="s">
        <v>662</v>
      </c>
      <c r="K127" s="19" t="str">
        <f t="shared" si="24"/>
        <v>x17</v>
      </c>
      <c r="L127" s="19" t="str">
        <f t="shared" si="30"/>
        <v>Credit institutions</v>
      </c>
      <c r="M127" s="19"/>
      <c r="N127" s="19" t="s">
        <v>359</v>
      </c>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row>
    <row r="128" spans="1:63" s="91" customFormat="1">
      <c r="A128" s="19" t="s">
        <v>11546</v>
      </c>
      <c r="B128" s="19" t="s">
        <v>330</v>
      </c>
      <c r="C128" s="19"/>
      <c r="D128" s="19" t="s">
        <v>2299</v>
      </c>
      <c r="E128" s="34">
        <v>42566</v>
      </c>
      <c r="F128" s="34" t="s">
        <v>6136</v>
      </c>
      <c r="G128" s="19"/>
      <c r="H128" s="19">
        <f t="shared" si="34"/>
        <v>1</v>
      </c>
      <c r="I128" s="66"/>
      <c r="J128" s="49" t="s">
        <v>2293</v>
      </c>
      <c r="K128" s="19" t="str">
        <f t="shared" si="24"/>
        <v>x90</v>
      </c>
      <c r="L128" s="19" t="str">
        <f>J128</f>
        <v>Other than credit institutions</v>
      </c>
      <c r="M128" s="19"/>
      <c r="N128" s="19" t="s">
        <v>359</v>
      </c>
      <c r="O128" s="19"/>
      <c r="P128" s="19"/>
      <c r="Q128" s="19"/>
      <c r="R128" s="19"/>
      <c r="S128" s="34">
        <f>VLOOKUP(J128,A:G,5,FALSE)</f>
        <v>41827</v>
      </c>
      <c r="T128" s="34">
        <f>IF(VLOOKUP(J128,A:G,6,FALSE)=0,"",VLOOKUP(J128,A:G,6,FALSE))</f>
        <v>42277</v>
      </c>
      <c r="U128" s="34" t="str">
        <f>IF(VLOOKUP(J128,A:G,7,FALSE)=0,"",VLOOKUP(J128,A:G,7,FALSE))</f>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row>
    <row r="129" spans="1:63" s="91" customFormat="1">
      <c r="A129" s="19" t="s">
        <v>12096</v>
      </c>
      <c r="B129" s="19" t="s">
        <v>331</v>
      </c>
      <c r="C129" s="19"/>
      <c r="D129" s="19" t="s">
        <v>2299</v>
      </c>
      <c r="E129" s="34">
        <v>42931</v>
      </c>
      <c r="F129" s="34" t="s">
        <v>6136</v>
      </c>
      <c r="G129" s="19"/>
      <c r="H129" s="19">
        <f t="shared" si="34"/>
        <v>2</v>
      </c>
      <c r="I129" s="66"/>
      <c r="J129" s="19" t="s">
        <v>6288</v>
      </c>
      <c r="K129" s="19"/>
      <c r="L129" s="19"/>
      <c r="M129" s="19"/>
      <c r="N129" s="19"/>
      <c r="O129" s="19" t="s">
        <v>2299</v>
      </c>
      <c r="P129" s="19"/>
      <c r="Q129" s="19" t="s">
        <v>10645</v>
      </c>
      <c r="R129" s="19" t="s">
        <v>10997</v>
      </c>
      <c r="S129" s="34">
        <v>42277</v>
      </c>
      <c r="T129" s="34">
        <v>42931</v>
      </c>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row>
    <row r="130" spans="1:63" s="91" customFormat="1">
      <c r="A130" s="19" t="s">
        <v>12098</v>
      </c>
      <c r="B130" s="19" t="s">
        <v>332</v>
      </c>
      <c r="C130" s="19"/>
      <c r="D130" s="19" t="s">
        <v>2299</v>
      </c>
      <c r="E130" s="34">
        <v>42931</v>
      </c>
      <c r="F130" s="34" t="s">
        <v>6136</v>
      </c>
      <c r="G130" s="19"/>
      <c r="H130" s="19">
        <f t="shared" si="34"/>
        <v>2</v>
      </c>
      <c r="I130" s="66"/>
      <c r="J130" s="48" t="s">
        <v>9940</v>
      </c>
      <c r="K130" s="19" t="str">
        <f>VLOOKUP(J130,$A$2:$B$100,2,0)</f>
        <v>x10</v>
      </c>
      <c r="L130" s="19" t="s">
        <v>10553</v>
      </c>
      <c r="M130" s="19"/>
      <c r="N130" s="19"/>
      <c r="O130" s="19"/>
      <c r="P130" s="19"/>
      <c r="Q130" s="19"/>
      <c r="R130" s="19"/>
      <c r="S130" s="34">
        <f>VLOOKUP(J130,A:G,5,FALSE)</f>
        <v>41827</v>
      </c>
      <c r="T130" s="34">
        <f>IF(VLOOKUP(J130,A:G,6,FALSE)=0,"",VLOOKUP(J130,A:G,6,FALSE))</f>
        <v>42931</v>
      </c>
      <c r="U130" s="34">
        <f>IF(VLOOKUP(J130,A:G,7,FALSE)=0,"",VLOOKUP(J130,A:G,7,FALSE))</f>
        <v>42277</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row>
    <row r="131" spans="1:63" s="91" customFormat="1">
      <c r="A131" s="19" t="s">
        <v>12176</v>
      </c>
      <c r="B131" s="19" t="s">
        <v>333</v>
      </c>
      <c r="C131" s="19"/>
      <c r="D131" s="19" t="s">
        <v>2299</v>
      </c>
      <c r="E131" s="34">
        <v>42931</v>
      </c>
      <c r="F131" s="34" t="s">
        <v>6136</v>
      </c>
      <c r="G131" s="19"/>
      <c r="H131" s="19">
        <f t="shared" si="34"/>
        <v>2</v>
      </c>
      <c r="I131" s="66"/>
      <c r="J131" s="7" t="s">
        <v>9941</v>
      </c>
      <c r="K131" s="19" t="str">
        <f>VLOOKUP(J131,$A$2:$B$100,2,0)</f>
        <v>x95</v>
      </c>
      <c r="L131" s="19" t="s">
        <v>10554</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row>
    <row r="132" spans="1:63" s="91" customFormat="1">
      <c r="A132" s="19" t="s">
        <v>12177</v>
      </c>
      <c r="B132" s="19" t="s">
        <v>334</v>
      </c>
      <c r="C132" s="19"/>
      <c r="D132" s="19" t="s">
        <v>2299</v>
      </c>
      <c r="E132" s="34">
        <v>42931</v>
      </c>
      <c r="F132" s="34" t="s">
        <v>6136</v>
      </c>
      <c r="G132" s="19"/>
      <c r="H132" s="19">
        <f t="shared" si="34"/>
        <v>2</v>
      </c>
      <c r="I132" s="19"/>
      <c r="J132" s="7" t="s">
        <v>9942</v>
      </c>
      <c r="K132" s="19" t="str">
        <f>VLOOKUP(J132,$A$2:$B$100,2,0)</f>
        <v>x96</v>
      </c>
      <c r="L132" s="19" t="s">
        <v>10555</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row>
    <row r="133" spans="1:63" s="91" customFormat="1">
      <c r="A133" s="19" t="s">
        <v>12178</v>
      </c>
      <c r="B133" s="19" t="s">
        <v>335</v>
      </c>
      <c r="C133" s="19"/>
      <c r="D133" s="19" t="s">
        <v>2299</v>
      </c>
      <c r="E133" s="34">
        <v>42931</v>
      </c>
      <c r="F133" s="34" t="s">
        <v>6136</v>
      </c>
      <c r="G133" s="19"/>
      <c r="H133" s="19">
        <f t="shared" si="34"/>
        <v>2</v>
      </c>
      <c r="I133" s="19"/>
      <c r="J133" s="6" t="s">
        <v>7449</v>
      </c>
      <c r="K133" s="19"/>
      <c r="L133" s="19"/>
      <c r="M133" s="19"/>
      <c r="N133" s="19"/>
      <c r="O133" s="19" t="s">
        <v>2299</v>
      </c>
      <c r="P133" s="19"/>
      <c r="Q133" s="19" t="s">
        <v>654</v>
      </c>
      <c r="R133" s="19" t="s">
        <v>11057</v>
      </c>
      <c r="S133" s="34">
        <v>42277</v>
      </c>
      <c r="T133" s="34"/>
      <c r="U133" s="34"/>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row>
    <row r="134" spans="1:63" s="91" customFormat="1">
      <c r="A134" s="19" t="s">
        <v>12179</v>
      </c>
      <c r="B134" s="19" t="s">
        <v>336</v>
      </c>
      <c r="C134" s="19"/>
      <c r="D134" s="19" t="s">
        <v>2299</v>
      </c>
      <c r="E134" s="34">
        <v>42931</v>
      </c>
      <c r="F134" s="34" t="s">
        <v>6136</v>
      </c>
      <c r="G134" s="19"/>
      <c r="H134" s="19">
        <f t="shared" si="34"/>
        <v>2</v>
      </c>
      <c r="I134" s="19"/>
      <c r="J134" s="7" t="s">
        <v>7450</v>
      </c>
      <c r="K134" s="19" t="str">
        <f t="shared" ref="K134:K143" si="35">VLOOKUP(J134,$A$2:$B$195,2,0)</f>
        <v>x97</v>
      </c>
      <c r="L134" s="19" t="s">
        <v>10556</v>
      </c>
      <c r="M134" s="19"/>
      <c r="N134" s="19"/>
      <c r="O134" s="19"/>
      <c r="P134" s="19"/>
      <c r="Q134" s="19"/>
      <c r="R134" s="19"/>
      <c r="S134" s="34">
        <f t="shared" ref="S134:S143" si="36">VLOOKUP(J134,A:G,5,FALSE)</f>
        <v>42277</v>
      </c>
      <c r="T134" s="34" t="str">
        <f t="shared" ref="T134:T143" si="37">IF(VLOOKUP(J134,A:G,6,FALSE)=0,"",VLOOKUP(J134,A:G,6,FALSE))</f>
        <v/>
      </c>
      <c r="U134" s="34" t="str">
        <f t="shared" ref="U134:U143" si="38">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row>
    <row r="135" spans="1:63" s="91" customFormat="1">
      <c r="A135" s="19" t="s">
        <v>12323</v>
      </c>
      <c r="B135" s="19" t="s">
        <v>337</v>
      </c>
      <c r="C135" s="19"/>
      <c r="D135" s="19" t="s">
        <v>2299</v>
      </c>
      <c r="E135" s="34">
        <v>42931</v>
      </c>
      <c r="F135" s="34" t="s">
        <v>6136</v>
      </c>
      <c r="G135" s="34">
        <v>43296</v>
      </c>
      <c r="H135" s="19">
        <f t="shared" si="34"/>
        <v>2</v>
      </c>
      <c r="I135" s="19"/>
      <c r="J135" s="7" t="s">
        <v>7451</v>
      </c>
      <c r="K135" s="19" t="str">
        <f t="shared" si="35"/>
        <v>x98</v>
      </c>
      <c r="L135" s="19" t="s">
        <v>10557</v>
      </c>
      <c r="M135" s="19"/>
      <c r="N135" s="19"/>
      <c r="O135" s="19"/>
      <c r="P135" s="19"/>
      <c r="Q135" s="19"/>
      <c r="R135" s="19"/>
      <c r="S135" s="34">
        <f t="shared" si="36"/>
        <v>42277</v>
      </c>
      <c r="T135" s="34" t="str">
        <f t="shared" si="37"/>
        <v/>
      </c>
      <c r="U135" s="34" t="str">
        <f t="shared" si="38"/>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row>
    <row r="136" spans="1:63" s="91" customFormat="1">
      <c r="A136" s="19" t="s">
        <v>12180</v>
      </c>
      <c r="B136" s="19" t="s">
        <v>338</v>
      </c>
      <c r="C136" s="19"/>
      <c r="D136" s="19" t="s">
        <v>2299</v>
      </c>
      <c r="E136" s="34">
        <v>42931</v>
      </c>
      <c r="F136" s="34" t="s">
        <v>6136</v>
      </c>
      <c r="G136" s="19"/>
      <c r="H136" s="19">
        <f t="shared" si="34"/>
        <v>2</v>
      </c>
      <c r="I136" s="19"/>
      <c r="J136" s="7" t="s">
        <v>7452</v>
      </c>
      <c r="K136" s="19" t="str">
        <f t="shared" si="35"/>
        <v>x99</v>
      </c>
      <c r="L136" s="19" t="s">
        <v>10558</v>
      </c>
      <c r="M136" s="19"/>
      <c r="N136" s="19"/>
      <c r="O136" s="19"/>
      <c r="P136" s="19"/>
      <c r="Q136" s="19"/>
      <c r="R136" s="19"/>
      <c r="S136" s="34">
        <f t="shared" si="36"/>
        <v>42277</v>
      </c>
      <c r="T136" s="34" t="str">
        <f t="shared" si="37"/>
        <v/>
      </c>
      <c r="U136" s="34" t="str">
        <f t="shared" si="38"/>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row>
    <row r="137" spans="1:63" s="91" customFormat="1">
      <c r="A137" s="19" t="s">
        <v>12181</v>
      </c>
      <c r="B137" s="19" t="s">
        <v>339</v>
      </c>
      <c r="C137" s="19"/>
      <c r="D137" s="19" t="s">
        <v>2299</v>
      </c>
      <c r="E137" s="34">
        <v>42931</v>
      </c>
      <c r="F137" s="34" t="s">
        <v>6136</v>
      </c>
      <c r="G137" s="19"/>
      <c r="H137" s="19">
        <f t="shared" si="34"/>
        <v>2</v>
      </c>
      <c r="I137" s="19"/>
      <c r="J137" s="7" t="s">
        <v>9504</v>
      </c>
      <c r="K137" s="19" t="str">
        <f t="shared" si="35"/>
        <v>x100</v>
      </c>
      <c r="L137" s="19" t="s">
        <v>11097</v>
      </c>
      <c r="M137" s="19"/>
      <c r="N137" s="19"/>
      <c r="O137" s="19"/>
      <c r="P137" s="19"/>
      <c r="Q137" s="19"/>
      <c r="R137" s="19"/>
      <c r="S137" s="34">
        <f t="shared" si="36"/>
        <v>42277</v>
      </c>
      <c r="T137" s="34" t="str">
        <f t="shared" si="37"/>
        <v/>
      </c>
      <c r="U137" s="34" t="str">
        <f t="shared" si="38"/>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row>
    <row r="138" spans="1:63" s="91" customFormat="1">
      <c r="A138" s="19" t="s">
        <v>12182</v>
      </c>
      <c r="B138" s="19" t="s">
        <v>340</v>
      </c>
      <c r="C138" s="19"/>
      <c r="D138" s="19" t="s">
        <v>2299</v>
      </c>
      <c r="E138" s="34">
        <v>42931</v>
      </c>
      <c r="F138" s="34" t="s">
        <v>6136</v>
      </c>
      <c r="G138" s="19"/>
      <c r="H138" s="19">
        <f t="shared" si="34"/>
        <v>2</v>
      </c>
      <c r="I138" s="19"/>
      <c r="J138" s="7" t="s">
        <v>674</v>
      </c>
      <c r="K138" s="19" t="str">
        <f t="shared" si="35"/>
        <v>x46</v>
      </c>
      <c r="L138" s="19" t="s">
        <v>10559</v>
      </c>
      <c r="M138" s="19"/>
      <c r="N138" s="19"/>
      <c r="O138" s="19"/>
      <c r="P138" s="19"/>
      <c r="Q138" s="19"/>
      <c r="R138" s="19"/>
      <c r="S138" s="34">
        <f t="shared" si="36"/>
        <v>41827</v>
      </c>
      <c r="T138" s="34" t="str">
        <f t="shared" si="37"/>
        <v/>
      </c>
      <c r="U138" s="34" t="str">
        <f t="shared" si="38"/>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row>
    <row r="139" spans="1:63" s="91" customFormat="1">
      <c r="A139" s="19" t="s">
        <v>12183</v>
      </c>
      <c r="B139" s="19" t="s">
        <v>341</v>
      </c>
      <c r="C139" s="19"/>
      <c r="D139" s="19" t="s">
        <v>2299</v>
      </c>
      <c r="E139" s="34">
        <v>42931</v>
      </c>
      <c r="F139" s="34" t="s">
        <v>6136</v>
      </c>
      <c r="G139" s="19"/>
      <c r="H139" s="19">
        <f t="shared" si="34"/>
        <v>2</v>
      </c>
      <c r="I139" s="19"/>
      <c r="J139" s="7" t="s">
        <v>675</v>
      </c>
      <c r="K139" s="19" t="str">
        <f t="shared" si="35"/>
        <v>x24</v>
      </c>
      <c r="L139" s="19" t="s">
        <v>10560</v>
      </c>
      <c r="M139" s="19"/>
      <c r="N139" s="19"/>
      <c r="O139" s="19"/>
      <c r="P139" s="19"/>
      <c r="Q139" s="19"/>
      <c r="R139" s="19"/>
      <c r="S139" s="34">
        <f t="shared" si="36"/>
        <v>41827</v>
      </c>
      <c r="T139" s="34" t="str">
        <f t="shared" si="37"/>
        <v/>
      </c>
      <c r="U139" s="34" t="str">
        <f t="shared" si="38"/>
        <v/>
      </c>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row>
    <row r="140" spans="1:63" s="91" customFormat="1">
      <c r="A140" s="19" t="s">
        <v>12184</v>
      </c>
      <c r="B140" s="19" t="s">
        <v>342</v>
      </c>
      <c r="C140" s="19"/>
      <c r="D140" s="19" t="s">
        <v>2299</v>
      </c>
      <c r="E140" s="34">
        <v>42931</v>
      </c>
      <c r="F140" s="34" t="s">
        <v>6136</v>
      </c>
      <c r="G140" s="19"/>
      <c r="H140" s="19">
        <f t="shared" si="34"/>
        <v>2</v>
      </c>
      <c r="I140" s="19"/>
      <c r="J140" s="7" t="s">
        <v>676</v>
      </c>
      <c r="K140" s="19" t="str">
        <f t="shared" si="35"/>
        <v>x73</v>
      </c>
      <c r="L140" s="19" t="s">
        <v>10561</v>
      </c>
      <c r="M140" s="19"/>
      <c r="N140" s="19"/>
      <c r="O140" s="19"/>
      <c r="P140" s="19"/>
      <c r="Q140" s="19"/>
      <c r="R140" s="19"/>
      <c r="S140" s="34">
        <f t="shared" si="36"/>
        <v>41827</v>
      </c>
      <c r="T140" s="34" t="str">
        <f t="shared" si="37"/>
        <v/>
      </c>
      <c r="U140" s="34" t="str">
        <f t="shared" si="38"/>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row>
    <row r="141" spans="1:63" s="91" customFormat="1">
      <c r="A141" s="19" t="s">
        <v>12185</v>
      </c>
      <c r="B141" s="19" t="s">
        <v>343</v>
      </c>
      <c r="C141" s="19"/>
      <c r="D141" s="19" t="s">
        <v>2299</v>
      </c>
      <c r="E141" s="34">
        <v>42931</v>
      </c>
      <c r="F141" s="34" t="s">
        <v>6136</v>
      </c>
      <c r="G141" s="19"/>
      <c r="H141" s="19">
        <f t="shared" si="34"/>
        <v>2</v>
      </c>
      <c r="I141" s="19"/>
      <c r="J141" s="7" t="s">
        <v>659</v>
      </c>
      <c r="K141" s="19" t="str">
        <f t="shared" si="35"/>
        <v>x80</v>
      </c>
      <c r="L141" s="19" t="s">
        <v>10562</v>
      </c>
      <c r="M141" s="19"/>
      <c r="N141" s="19"/>
      <c r="O141" s="19"/>
      <c r="P141" s="19"/>
      <c r="Q141" s="19"/>
      <c r="R141" s="19"/>
      <c r="S141" s="34">
        <f t="shared" si="36"/>
        <v>41827</v>
      </c>
      <c r="T141" s="34" t="str">
        <f t="shared" si="37"/>
        <v/>
      </c>
      <c r="U141" s="34" t="str">
        <f t="shared" si="38"/>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row>
    <row r="142" spans="1:63" s="91" customFormat="1">
      <c r="A142" s="19" t="s">
        <v>12186</v>
      </c>
      <c r="B142" s="19" t="s">
        <v>344</v>
      </c>
      <c r="C142" s="19"/>
      <c r="D142" s="19" t="s">
        <v>2299</v>
      </c>
      <c r="E142" s="34">
        <v>42931</v>
      </c>
      <c r="F142" s="34" t="s">
        <v>6136</v>
      </c>
      <c r="G142" s="19"/>
      <c r="H142" s="19">
        <f t="shared" si="34"/>
        <v>2</v>
      </c>
      <c r="I142" s="19"/>
      <c r="J142" s="7" t="s">
        <v>677</v>
      </c>
      <c r="K142" s="19" t="str">
        <f t="shared" si="35"/>
        <v>x69</v>
      </c>
      <c r="L142" s="19" t="s">
        <v>11098</v>
      </c>
      <c r="M142" s="19"/>
      <c r="N142" s="19"/>
      <c r="O142" s="19"/>
      <c r="P142" s="19"/>
      <c r="Q142" s="19"/>
      <c r="R142" s="19"/>
      <c r="S142" s="34">
        <f t="shared" si="36"/>
        <v>41827</v>
      </c>
      <c r="T142" s="34" t="str">
        <f t="shared" si="37"/>
        <v/>
      </c>
      <c r="U142" s="34" t="str">
        <f t="shared" si="38"/>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row>
    <row r="143" spans="1:63" s="91" customFormat="1">
      <c r="A143" s="19" t="s">
        <v>12187</v>
      </c>
      <c r="B143" s="19" t="s">
        <v>345</v>
      </c>
      <c r="C143" s="19"/>
      <c r="D143" s="19" t="s">
        <v>2299</v>
      </c>
      <c r="E143" s="34">
        <v>42931</v>
      </c>
      <c r="F143" s="34" t="s">
        <v>6136</v>
      </c>
      <c r="G143" s="19"/>
      <c r="H143" s="19">
        <f t="shared" si="34"/>
        <v>2</v>
      </c>
      <c r="I143" s="19"/>
      <c r="J143" s="7" t="s">
        <v>9505</v>
      </c>
      <c r="K143" s="19" t="str">
        <f t="shared" si="35"/>
        <v>x101</v>
      </c>
      <c r="L143" s="19" t="s">
        <v>11099</v>
      </c>
      <c r="M143" s="19"/>
      <c r="N143" s="19"/>
      <c r="O143" s="19"/>
      <c r="P143" s="19"/>
      <c r="Q143" s="19"/>
      <c r="R143" s="19"/>
      <c r="S143" s="34">
        <f t="shared" si="36"/>
        <v>42277</v>
      </c>
      <c r="T143" s="34" t="str">
        <f t="shared" si="37"/>
        <v/>
      </c>
      <c r="U143" s="34" t="str">
        <f t="shared" si="38"/>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row>
    <row r="144" spans="1:63" s="91" customFormat="1">
      <c r="A144" s="19" t="s">
        <v>12188</v>
      </c>
      <c r="B144" s="19" t="s">
        <v>346</v>
      </c>
      <c r="C144" s="19"/>
      <c r="D144" s="19" t="s">
        <v>2299</v>
      </c>
      <c r="E144" s="34">
        <v>42931</v>
      </c>
      <c r="F144" s="34" t="s">
        <v>6136</v>
      </c>
      <c r="G144" s="19"/>
      <c r="H144" s="19">
        <f t="shared" si="34"/>
        <v>2</v>
      </c>
      <c r="I144" s="19"/>
      <c r="J144" s="6" t="s">
        <v>7466</v>
      </c>
      <c r="K144" s="19"/>
      <c r="L144" s="19"/>
      <c r="M144" s="19"/>
      <c r="N144" s="19"/>
      <c r="O144" s="19" t="s">
        <v>2299</v>
      </c>
      <c r="P144" s="19"/>
      <c r="Q144" s="19" t="s">
        <v>654</v>
      </c>
      <c r="R144" s="19" t="s">
        <v>11017</v>
      </c>
      <c r="S144" s="34">
        <v>42277</v>
      </c>
      <c r="T144" s="34">
        <v>42931</v>
      </c>
      <c r="U144" s="34"/>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row>
    <row r="145" spans="1:63" s="91" customFormat="1">
      <c r="A145" s="19" t="s">
        <v>12189</v>
      </c>
      <c r="B145" s="19" t="s">
        <v>347</v>
      </c>
      <c r="C145" s="19"/>
      <c r="D145" s="19" t="s">
        <v>2299</v>
      </c>
      <c r="E145" s="34">
        <v>42931</v>
      </c>
      <c r="F145" s="34" t="s">
        <v>6136</v>
      </c>
      <c r="G145" s="19"/>
      <c r="H145" s="19">
        <f t="shared" si="34"/>
        <v>2</v>
      </c>
      <c r="I145" s="19"/>
      <c r="J145" s="7" t="s">
        <v>671</v>
      </c>
      <c r="K145" s="19" t="str">
        <f t="shared" ref="K145:K160" si="39">VLOOKUP(J145,$A$2:$B$195,2,0)</f>
        <v>x49</v>
      </c>
      <c r="L145" s="19" t="s">
        <v>10198</v>
      </c>
      <c r="M145" s="19"/>
      <c r="N145" s="19"/>
      <c r="O145" s="19"/>
      <c r="P145" s="19"/>
      <c r="Q145" s="19"/>
      <c r="R145" s="19"/>
      <c r="S145" s="34">
        <f t="shared" ref="S145:S160" si="40">VLOOKUP(J145,A:G,5,FALSE)</f>
        <v>41827</v>
      </c>
      <c r="T145" s="34" t="str">
        <f t="shared" ref="T145:T160" si="41">IF(VLOOKUP(J145,A:G,6,FALSE)=0,"",VLOOKUP(J145,A:G,6,FALSE))</f>
        <v/>
      </c>
      <c r="U145" s="34" t="str">
        <f t="shared" ref="U145:U160" si="42">IF(VLOOKUP(J145,A:G,7,FALSE)=0,"",VLOOKUP(J145,A:G,7,FALSE))</f>
        <v/>
      </c>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row>
    <row r="146" spans="1:63" s="91" customFormat="1">
      <c r="A146" s="19" t="s">
        <v>12190</v>
      </c>
      <c r="B146" s="19" t="s">
        <v>348</v>
      </c>
      <c r="C146" s="19"/>
      <c r="D146" s="19" t="s">
        <v>2299</v>
      </c>
      <c r="E146" s="34">
        <v>42931</v>
      </c>
      <c r="F146" s="34" t="s">
        <v>6136</v>
      </c>
      <c r="G146" s="19"/>
      <c r="H146" s="19">
        <f t="shared" si="34"/>
        <v>2</v>
      </c>
      <c r="I146" s="19"/>
      <c r="J146" s="7" t="s">
        <v>672</v>
      </c>
      <c r="K146" s="19" t="str">
        <f t="shared" si="39"/>
        <v>x57</v>
      </c>
      <c r="L146" s="19" t="s">
        <v>10199</v>
      </c>
      <c r="M146" s="19"/>
      <c r="N146" s="19"/>
      <c r="O146" s="19"/>
      <c r="P146" s="19"/>
      <c r="Q146" s="19"/>
      <c r="R146" s="19"/>
      <c r="S146" s="34">
        <f t="shared" si="40"/>
        <v>41827</v>
      </c>
      <c r="T146" s="34" t="str">
        <f t="shared" si="41"/>
        <v/>
      </c>
      <c r="U146" s="34" t="str">
        <f t="shared" si="42"/>
        <v/>
      </c>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row>
    <row r="147" spans="1:63" s="91" customFormat="1">
      <c r="A147" s="19" t="s">
        <v>12191</v>
      </c>
      <c r="B147" s="19" t="s">
        <v>349</v>
      </c>
      <c r="C147" s="19"/>
      <c r="D147" s="19" t="s">
        <v>2299</v>
      </c>
      <c r="E147" s="34">
        <v>42931</v>
      </c>
      <c r="F147" s="34" t="s">
        <v>6136</v>
      </c>
      <c r="G147" s="19"/>
      <c r="H147" s="19">
        <f t="shared" si="34"/>
        <v>2</v>
      </c>
      <c r="I147" s="19"/>
      <c r="J147" s="7" t="s">
        <v>7464</v>
      </c>
      <c r="K147" s="19" t="str">
        <f t="shared" si="39"/>
        <v>x102</v>
      </c>
      <c r="L147" s="19" t="s">
        <v>10200</v>
      </c>
      <c r="M147" s="19"/>
      <c r="N147" s="19"/>
      <c r="O147" s="19"/>
      <c r="P147" s="19"/>
      <c r="Q147" s="19"/>
      <c r="R147" s="19"/>
      <c r="S147" s="34">
        <f t="shared" si="40"/>
        <v>42277</v>
      </c>
      <c r="T147" s="34" t="str">
        <f t="shared" si="41"/>
        <v/>
      </c>
      <c r="U147" s="34" t="str">
        <f t="shared" si="42"/>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row>
    <row r="148" spans="1:63" s="91" customFormat="1">
      <c r="A148" s="19" t="s">
        <v>12192</v>
      </c>
      <c r="B148" s="19" t="s">
        <v>350</v>
      </c>
      <c r="C148" s="19"/>
      <c r="D148" s="19" t="s">
        <v>2299</v>
      </c>
      <c r="E148" s="34">
        <v>42931</v>
      </c>
      <c r="F148" s="34" t="s">
        <v>6136</v>
      </c>
      <c r="G148" s="19"/>
      <c r="H148" s="19">
        <f t="shared" si="34"/>
        <v>2</v>
      </c>
      <c r="I148" s="19"/>
      <c r="J148" s="7" t="s">
        <v>673</v>
      </c>
      <c r="K148" s="19" t="str">
        <f t="shared" si="39"/>
        <v>x9</v>
      </c>
      <c r="L148" s="19" t="s">
        <v>10201</v>
      </c>
      <c r="M148" s="19"/>
      <c r="N148" s="19"/>
      <c r="O148" s="19"/>
      <c r="P148" s="19"/>
      <c r="Q148" s="19"/>
      <c r="R148" s="19"/>
      <c r="S148" s="34">
        <f t="shared" si="40"/>
        <v>41827</v>
      </c>
      <c r="T148" s="34" t="str">
        <f t="shared" si="41"/>
        <v/>
      </c>
      <c r="U148" s="34" t="str">
        <f t="shared" si="42"/>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row>
    <row r="149" spans="1:63" s="91" customFormat="1">
      <c r="A149" s="19" t="s">
        <v>12193</v>
      </c>
      <c r="B149" s="19" t="s">
        <v>351</v>
      </c>
      <c r="C149" s="19"/>
      <c r="D149" s="19" t="s">
        <v>2299</v>
      </c>
      <c r="E149" s="34">
        <v>42931</v>
      </c>
      <c r="F149" s="34" t="s">
        <v>6136</v>
      </c>
      <c r="G149" s="19"/>
      <c r="H149" s="19">
        <f t="shared" ref="H149:H189" si="43">COUNTIF(J:J,A149)</f>
        <v>2</v>
      </c>
      <c r="I149" s="19"/>
      <c r="J149" s="7" t="s">
        <v>712</v>
      </c>
      <c r="K149" s="19" t="str">
        <f t="shared" si="39"/>
        <v>x41</v>
      </c>
      <c r="L149" s="19" t="s">
        <v>10202</v>
      </c>
      <c r="M149" s="19"/>
      <c r="N149" s="19"/>
      <c r="O149" s="19"/>
      <c r="P149" s="19"/>
      <c r="Q149" s="19"/>
      <c r="R149" s="19"/>
      <c r="S149" s="34">
        <f t="shared" si="40"/>
        <v>41827</v>
      </c>
      <c r="T149" s="34" t="str">
        <f t="shared" si="41"/>
        <v/>
      </c>
      <c r="U149" s="34" t="str">
        <f t="shared" si="42"/>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row>
    <row r="150" spans="1:63" s="91" customFormat="1">
      <c r="A150" s="19" t="s">
        <v>12194</v>
      </c>
      <c r="B150" s="19" t="s">
        <v>352</v>
      </c>
      <c r="C150" s="19"/>
      <c r="D150" s="19" t="s">
        <v>2299</v>
      </c>
      <c r="E150" s="34">
        <v>42931</v>
      </c>
      <c r="F150" s="34" t="s">
        <v>6136</v>
      </c>
      <c r="G150" s="19"/>
      <c r="H150" s="19">
        <f t="shared" si="43"/>
        <v>2</v>
      </c>
      <c r="I150" s="19"/>
      <c r="J150" s="7" t="s">
        <v>714</v>
      </c>
      <c r="K150" s="19" t="str">
        <f t="shared" si="39"/>
        <v>x52</v>
      </c>
      <c r="L150" s="19" t="s">
        <v>10213</v>
      </c>
      <c r="M150" s="19"/>
      <c r="N150" s="19"/>
      <c r="O150" s="19"/>
      <c r="P150" s="19"/>
      <c r="Q150" s="19"/>
      <c r="R150" s="19"/>
      <c r="S150" s="34">
        <f t="shared" si="40"/>
        <v>41827</v>
      </c>
      <c r="T150" s="34" t="str">
        <f t="shared" si="41"/>
        <v/>
      </c>
      <c r="U150" s="34" t="str">
        <f t="shared" si="42"/>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row>
    <row r="151" spans="1:63" s="91" customFormat="1">
      <c r="A151" s="19" t="s">
        <v>12195</v>
      </c>
      <c r="B151" s="19" t="s">
        <v>353</v>
      </c>
      <c r="C151" s="19"/>
      <c r="D151" s="19" t="s">
        <v>2299</v>
      </c>
      <c r="E151" s="34">
        <v>42931</v>
      </c>
      <c r="F151" s="34" t="s">
        <v>6136</v>
      </c>
      <c r="G151" s="19"/>
      <c r="H151" s="19">
        <f t="shared" si="43"/>
        <v>2</v>
      </c>
      <c r="I151" s="19"/>
      <c r="J151" s="7" t="s">
        <v>4277</v>
      </c>
      <c r="K151" s="19" t="str">
        <f t="shared" si="39"/>
        <v>x94</v>
      </c>
      <c r="L151" s="19" t="s">
        <v>10212</v>
      </c>
      <c r="M151" s="19"/>
      <c r="N151" s="19"/>
      <c r="O151" s="19"/>
      <c r="P151" s="19"/>
      <c r="Q151" s="19"/>
      <c r="R151" s="19"/>
      <c r="S151" s="34">
        <f t="shared" si="40"/>
        <v>41827</v>
      </c>
      <c r="T151" s="34" t="str">
        <f t="shared" si="41"/>
        <v/>
      </c>
      <c r="U151" s="34" t="str">
        <f t="shared" si="42"/>
        <v/>
      </c>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row>
    <row r="152" spans="1:63" s="91" customFormat="1">
      <c r="A152" s="19" t="s">
        <v>12196</v>
      </c>
      <c r="B152" s="19" t="s">
        <v>354</v>
      </c>
      <c r="C152" s="19"/>
      <c r="D152" s="19" t="s">
        <v>2299</v>
      </c>
      <c r="E152" s="34">
        <v>42931</v>
      </c>
      <c r="F152" s="34" t="s">
        <v>6136</v>
      </c>
      <c r="G152" s="19"/>
      <c r="H152" s="19">
        <f t="shared" si="43"/>
        <v>2</v>
      </c>
      <c r="I152" s="19"/>
      <c r="J152" s="7" t="s">
        <v>10197</v>
      </c>
      <c r="K152" s="19" t="str">
        <f t="shared" si="39"/>
        <v>x125</v>
      </c>
      <c r="L152" s="19" t="s">
        <v>10203</v>
      </c>
      <c r="M152" s="19"/>
      <c r="N152" s="19"/>
      <c r="O152" s="19"/>
      <c r="P152" s="19"/>
      <c r="Q152" s="19"/>
      <c r="R152" s="19"/>
      <c r="S152" s="34">
        <f t="shared" si="40"/>
        <v>42277</v>
      </c>
      <c r="T152" s="34" t="str">
        <f t="shared" si="41"/>
        <v/>
      </c>
      <c r="U152" s="34" t="str">
        <f t="shared" si="42"/>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row>
    <row r="153" spans="1:63" s="91" customFormat="1">
      <c r="A153" s="19" t="s">
        <v>12197</v>
      </c>
      <c r="B153" s="19" t="s">
        <v>1668</v>
      </c>
      <c r="C153" s="19"/>
      <c r="D153" s="19" t="s">
        <v>2299</v>
      </c>
      <c r="E153" s="34">
        <v>42931</v>
      </c>
      <c r="F153" s="34" t="s">
        <v>6136</v>
      </c>
      <c r="G153" s="19"/>
      <c r="H153" s="19">
        <f t="shared" si="43"/>
        <v>2</v>
      </c>
      <c r="I153" s="19"/>
      <c r="J153" s="7" t="s">
        <v>681</v>
      </c>
      <c r="K153" s="19" t="str">
        <f t="shared" si="39"/>
        <v>x37</v>
      </c>
      <c r="L153" s="19" t="s">
        <v>10204</v>
      </c>
      <c r="M153" s="19"/>
      <c r="N153" s="19"/>
      <c r="O153" s="19"/>
      <c r="P153" s="19"/>
      <c r="Q153" s="19"/>
      <c r="R153" s="19"/>
      <c r="S153" s="34">
        <f t="shared" si="40"/>
        <v>41827</v>
      </c>
      <c r="T153" s="34" t="str">
        <f t="shared" si="41"/>
        <v/>
      </c>
      <c r="U153" s="34" t="str">
        <f t="shared" si="42"/>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row>
    <row r="154" spans="1:63" s="91" customFormat="1">
      <c r="A154" s="19" t="s">
        <v>12198</v>
      </c>
      <c r="B154" s="19" t="s">
        <v>1669</v>
      </c>
      <c r="C154" s="19"/>
      <c r="D154" s="19" t="s">
        <v>2299</v>
      </c>
      <c r="E154" s="34">
        <v>42931</v>
      </c>
      <c r="F154" s="34" t="s">
        <v>6136</v>
      </c>
      <c r="G154" s="19"/>
      <c r="H154" s="19">
        <f t="shared" si="43"/>
        <v>2</v>
      </c>
      <c r="I154" s="19"/>
      <c r="J154" s="7" t="s">
        <v>9991</v>
      </c>
      <c r="K154" s="19" t="str">
        <f t="shared" si="39"/>
        <v>x3</v>
      </c>
      <c r="L154" s="19" t="s">
        <v>10205</v>
      </c>
      <c r="M154" s="19"/>
      <c r="N154" s="19"/>
      <c r="O154" s="19"/>
      <c r="P154" s="19"/>
      <c r="Q154" s="19"/>
      <c r="R154" s="19"/>
      <c r="S154" s="34">
        <f t="shared" si="40"/>
        <v>41827</v>
      </c>
      <c r="T154" s="34" t="str">
        <f t="shared" si="41"/>
        <v/>
      </c>
      <c r="U154" s="34" t="str">
        <f t="shared" si="42"/>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row>
    <row r="155" spans="1:63" s="91" customFormat="1">
      <c r="A155" s="19" t="s">
        <v>12278</v>
      </c>
      <c r="B155" s="19" t="s">
        <v>1670</v>
      </c>
      <c r="C155" s="19"/>
      <c r="D155" s="19" t="s">
        <v>2299</v>
      </c>
      <c r="E155" s="34">
        <v>42931</v>
      </c>
      <c r="F155" s="34" t="s">
        <v>6136</v>
      </c>
      <c r="G155" s="19"/>
      <c r="H155" s="19">
        <f t="shared" si="43"/>
        <v>2</v>
      </c>
      <c r="I155" s="19"/>
      <c r="J155" s="7" t="s">
        <v>9992</v>
      </c>
      <c r="K155" s="19" t="str">
        <f t="shared" si="39"/>
        <v>x60</v>
      </c>
      <c r="L155" s="19" t="s">
        <v>10206</v>
      </c>
      <c r="M155" s="19"/>
      <c r="N155" s="19"/>
      <c r="O155" s="19"/>
      <c r="P155" s="19"/>
      <c r="Q155" s="19"/>
      <c r="R155" s="19"/>
      <c r="S155" s="34">
        <f t="shared" si="40"/>
        <v>41827</v>
      </c>
      <c r="T155" s="34" t="str">
        <f t="shared" si="41"/>
        <v/>
      </c>
      <c r="U155" s="34" t="str">
        <f t="shared" si="42"/>
        <v/>
      </c>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row>
    <row r="156" spans="1:63" s="91" customFormat="1">
      <c r="A156" s="19" t="s">
        <v>12279</v>
      </c>
      <c r="B156" s="19" t="s">
        <v>1671</v>
      </c>
      <c r="C156" s="19"/>
      <c r="D156" s="19" t="s">
        <v>2299</v>
      </c>
      <c r="E156" s="34">
        <v>42931</v>
      </c>
      <c r="F156" s="34">
        <v>43296</v>
      </c>
      <c r="G156" s="19"/>
      <c r="H156" s="19">
        <f t="shared" si="43"/>
        <v>2</v>
      </c>
      <c r="I156" s="19"/>
      <c r="J156" s="7" t="s">
        <v>713</v>
      </c>
      <c r="K156" s="19" t="str">
        <f t="shared" si="39"/>
        <v>x81</v>
      </c>
      <c r="L156" s="19" t="s">
        <v>10207</v>
      </c>
      <c r="M156" s="19"/>
      <c r="N156" s="19"/>
      <c r="O156" s="19"/>
      <c r="P156" s="19"/>
      <c r="Q156" s="19"/>
      <c r="R156" s="19"/>
      <c r="S156" s="34">
        <f t="shared" si="40"/>
        <v>41827</v>
      </c>
      <c r="T156" s="34" t="str">
        <f t="shared" si="41"/>
        <v/>
      </c>
      <c r="U156" s="34" t="str">
        <f t="shared" si="42"/>
        <v/>
      </c>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row>
    <row r="157" spans="1:63" s="91" customFormat="1">
      <c r="A157" s="19" t="s">
        <v>12199</v>
      </c>
      <c r="B157" s="19" t="s">
        <v>1672</v>
      </c>
      <c r="C157" s="19"/>
      <c r="D157" s="19" t="s">
        <v>2299</v>
      </c>
      <c r="E157" s="34">
        <v>42931</v>
      </c>
      <c r="F157" s="34" t="s">
        <v>6136</v>
      </c>
      <c r="G157" s="19"/>
      <c r="H157" s="19">
        <f t="shared" si="43"/>
        <v>2</v>
      </c>
      <c r="I157" s="19"/>
      <c r="J157" s="7" t="s">
        <v>715</v>
      </c>
      <c r="K157" s="19" t="str">
        <f t="shared" si="39"/>
        <v>x82</v>
      </c>
      <c r="L157" s="19" t="s">
        <v>10208</v>
      </c>
      <c r="M157" s="19"/>
      <c r="N157" s="19"/>
      <c r="O157" s="19"/>
      <c r="P157" s="19"/>
      <c r="Q157" s="19"/>
      <c r="R157" s="19"/>
      <c r="S157" s="34">
        <f t="shared" si="40"/>
        <v>41827</v>
      </c>
      <c r="T157" s="34" t="str">
        <f t="shared" si="41"/>
        <v/>
      </c>
      <c r="U157" s="34" t="str">
        <f t="shared" si="42"/>
        <v/>
      </c>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row>
    <row r="158" spans="1:63" s="91" customFormat="1">
      <c r="A158" s="19" t="s">
        <v>12273</v>
      </c>
      <c r="B158" s="19" t="s">
        <v>1673</v>
      </c>
      <c r="C158" s="19"/>
      <c r="D158" s="19" t="s">
        <v>2299</v>
      </c>
      <c r="E158" s="34">
        <v>42931</v>
      </c>
      <c r="F158" s="34" t="s">
        <v>6136</v>
      </c>
      <c r="G158" s="19"/>
      <c r="H158" s="19">
        <f t="shared" si="43"/>
        <v>2</v>
      </c>
      <c r="I158" s="19"/>
      <c r="J158" s="7" t="s">
        <v>9993</v>
      </c>
      <c r="K158" s="19" t="str">
        <f t="shared" si="39"/>
        <v>x103</v>
      </c>
      <c r="L158" s="19" t="s">
        <v>10209</v>
      </c>
      <c r="M158" s="19"/>
      <c r="N158" s="19"/>
      <c r="O158" s="19"/>
      <c r="P158" s="19"/>
      <c r="Q158" s="19"/>
      <c r="R158" s="19"/>
      <c r="S158" s="34">
        <f t="shared" si="40"/>
        <v>42277</v>
      </c>
      <c r="T158" s="34" t="str">
        <f t="shared" si="41"/>
        <v/>
      </c>
      <c r="U158" s="34" t="str">
        <f t="shared" si="42"/>
        <v/>
      </c>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row>
    <row r="159" spans="1:63" s="91" customFormat="1">
      <c r="A159" s="19" t="s">
        <v>12200</v>
      </c>
      <c r="B159" s="19" t="s">
        <v>1674</v>
      </c>
      <c r="C159" s="19"/>
      <c r="D159" s="19" t="s">
        <v>2299</v>
      </c>
      <c r="E159" s="34">
        <v>42931</v>
      </c>
      <c r="F159" s="34" t="s">
        <v>6136</v>
      </c>
      <c r="G159" s="19"/>
      <c r="H159" s="19">
        <f t="shared" si="43"/>
        <v>2</v>
      </c>
      <c r="I159" s="19"/>
      <c r="J159" s="7" t="s">
        <v>9994</v>
      </c>
      <c r="K159" s="19" t="str">
        <f t="shared" si="39"/>
        <v>x124</v>
      </c>
      <c r="L159" s="19" t="s">
        <v>10210</v>
      </c>
      <c r="M159" s="19"/>
      <c r="N159" s="19"/>
      <c r="O159" s="19"/>
      <c r="P159" s="19"/>
      <c r="Q159" s="19"/>
      <c r="R159" s="19"/>
      <c r="S159" s="34">
        <f t="shared" si="40"/>
        <v>42277</v>
      </c>
      <c r="T159" s="34" t="str">
        <f t="shared" si="41"/>
        <v/>
      </c>
      <c r="U159" s="34" t="str">
        <f t="shared" si="42"/>
        <v/>
      </c>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row>
    <row r="160" spans="1:63" s="91" customFormat="1">
      <c r="A160" s="19" t="s">
        <v>12201</v>
      </c>
      <c r="B160" s="19" t="s">
        <v>2294</v>
      </c>
      <c r="C160" s="19"/>
      <c r="D160" s="19" t="s">
        <v>2299</v>
      </c>
      <c r="E160" s="34">
        <v>42931</v>
      </c>
      <c r="F160" s="34" t="s">
        <v>6136</v>
      </c>
      <c r="G160" s="19"/>
      <c r="H160" s="19">
        <f t="shared" si="43"/>
        <v>2</v>
      </c>
      <c r="I160" s="19"/>
      <c r="J160" s="7" t="s">
        <v>725</v>
      </c>
      <c r="K160" s="19" t="str">
        <f t="shared" si="39"/>
        <v>x93</v>
      </c>
      <c r="L160" s="19" t="s">
        <v>10211</v>
      </c>
      <c r="M160" s="19"/>
      <c r="N160" s="19"/>
      <c r="O160" s="19"/>
      <c r="P160" s="19"/>
      <c r="Q160" s="19"/>
      <c r="R160" s="19"/>
      <c r="S160" s="34">
        <f t="shared" si="40"/>
        <v>41827</v>
      </c>
      <c r="T160" s="34" t="str">
        <f t="shared" si="41"/>
        <v/>
      </c>
      <c r="U160" s="34" t="str">
        <f t="shared" si="42"/>
        <v/>
      </c>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row>
    <row r="161" spans="1:63" s="91" customFormat="1">
      <c r="A161" s="19" t="s">
        <v>12202</v>
      </c>
      <c r="B161" s="19" t="s">
        <v>2298</v>
      </c>
      <c r="C161" s="19"/>
      <c r="D161" s="19" t="s">
        <v>2299</v>
      </c>
      <c r="E161" s="34">
        <v>42931</v>
      </c>
      <c r="F161" s="34">
        <v>43296</v>
      </c>
      <c r="G161" s="19"/>
      <c r="H161" s="19">
        <f t="shared" si="43"/>
        <v>2</v>
      </c>
      <c r="I161" s="19"/>
      <c r="J161" s="6" t="s">
        <v>7587</v>
      </c>
      <c r="K161" s="19"/>
      <c r="L161" s="19"/>
      <c r="M161" s="19"/>
      <c r="N161" s="19"/>
      <c r="O161" s="19" t="s">
        <v>2299</v>
      </c>
      <c r="P161" s="19"/>
      <c r="Q161" s="19" t="s">
        <v>711</v>
      </c>
      <c r="R161" s="19" t="s">
        <v>11041</v>
      </c>
      <c r="S161" s="34">
        <v>42277</v>
      </c>
      <c r="T161" s="34"/>
      <c r="U161" s="34"/>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row>
    <row r="162" spans="1:63" s="91" customFormat="1">
      <c r="A162" s="19" t="s">
        <v>12203</v>
      </c>
      <c r="B162" s="19" t="s">
        <v>3987</v>
      </c>
      <c r="C162" s="19"/>
      <c r="D162" s="19" t="s">
        <v>2299</v>
      </c>
      <c r="E162" s="34">
        <v>42931</v>
      </c>
      <c r="F162" s="34" t="s">
        <v>6136</v>
      </c>
      <c r="G162" s="19"/>
      <c r="H162" s="19">
        <f t="shared" si="43"/>
        <v>2</v>
      </c>
      <c r="I162" s="19"/>
      <c r="J162" s="7" t="s">
        <v>7590</v>
      </c>
      <c r="K162" s="19" t="str">
        <f>VLOOKUP(J162,$A$2:$B$195,2,0)</f>
        <v>x105</v>
      </c>
      <c r="L162" s="19" t="s">
        <v>11100</v>
      </c>
      <c r="M162" s="19"/>
      <c r="N162" s="19"/>
      <c r="O162" s="19"/>
      <c r="P162" s="19"/>
      <c r="Q162" s="19"/>
      <c r="R162" s="19"/>
      <c r="S162" s="34">
        <f>VLOOKUP(J162,A:G,5,FALSE)</f>
        <v>42277</v>
      </c>
      <c r="T162" s="34" t="str">
        <f>IF(VLOOKUP(J162,A:G,6,FALSE)=0,"",VLOOKUP(J162,A:G,6,FALSE))</f>
        <v/>
      </c>
      <c r="U162" s="34" t="str">
        <f>IF(VLOOKUP(J162,A:G,7,FALSE)=0,"",VLOOKUP(J162,A:G,7,FALSE))</f>
        <v/>
      </c>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row>
    <row r="163" spans="1:63" s="91" customFormat="1">
      <c r="A163" s="19" t="s">
        <v>12204</v>
      </c>
      <c r="B163" s="19" t="s">
        <v>3989</v>
      </c>
      <c r="C163" s="19"/>
      <c r="D163" s="19" t="s">
        <v>2299</v>
      </c>
      <c r="E163" s="34">
        <v>42931</v>
      </c>
      <c r="F163" s="34" t="s">
        <v>6136</v>
      </c>
      <c r="G163" s="19"/>
      <c r="H163" s="19">
        <f t="shared" si="43"/>
        <v>2</v>
      </c>
      <c r="I163" s="19"/>
      <c r="J163" s="7" t="s">
        <v>7586</v>
      </c>
      <c r="K163" s="19" t="str">
        <f>VLOOKUP(J163,$A$2:$B$195,2,0)</f>
        <v>x106</v>
      </c>
      <c r="L163" s="19" t="s">
        <v>10563</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row>
    <row r="164" spans="1:63" s="91" customFormat="1">
      <c r="A164" s="19" t="s">
        <v>12205</v>
      </c>
      <c r="B164" s="19" t="s">
        <v>4920</v>
      </c>
      <c r="C164" s="19"/>
      <c r="D164" s="19" t="s">
        <v>2299</v>
      </c>
      <c r="E164" s="34">
        <v>42931</v>
      </c>
      <c r="F164" s="34" t="s">
        <v>6136</v>
      </c>
      <c r="G164" s="19"/>
      <c r="H164" s="19">
        <f t="shared" si="43"/>
        <v>2</v>
      </c>
      <c r="I164" s="19"/>
      <c r="J164" s="6" t="s">
        <v>7612</v>
      </c>
      <c r="K164" s="19"/>
      <c r="L164" s="19"/>
      <c r="M164" s="19"/>
      <c r="N164" s="19"/>
      <c r="O164" s="19" t="s">
        <v>2299</v>
      </c>
      <c r="P164" s="19"/>
      <c r="Q164" s="19" t="s">
        <v>10645</v>
      </c>
      <c r="R164" s="19" t="s">
        <v>11041</v>
      </c>
      <c r="S164" s="34">
        <v>42277</v>
      </c>
      <c r="T164" s="34"/>
      <c r="U164" s="34"/>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row>
    <row r="165" spans="1:63" s="91" customFormat="1">
      <c r="A165" s="19" t="s">
        <v>12206</v>
      </c>
      <c r="B165" s="19" t="s">
        <v>4921</v>
      </c>
      <c r="C165" s="19"/>
      <c r="D165" s="19" t="s">
        <v>2299</v>
      </c>
      <c r="E165" s="34">
        <v>42931</v>
      </c>
      <c r="F165" s="34" t="s">
        <v>6136</v>
      </c>
      <c r="G165" s="19"/>
      <c r="H165" s="19">
        <f t="shared" si="43"/>
        <v>2</v>
      </c>
      <c r="I165" s="19"/>
      <c r="J165" s="7" t="s">
        <v>7603</v>
      </c>
      <c r="K165" s="19" t="str">
        <f>VLOOKUP(J165,$A$2:$B$195,2,0)</f>
        <v>x107</v>
      </c>
      <c r="L165" s="19" t="s">
        <v>10564</v>
      </c>
      <c r="M165" s="19"/>
      <c r="N165" s="19"/>
      <c r="O165" s="19"/>
      <c r="P165" s="19"/>
      <c r="Q165" s="19"/>
      <c r="R165" s="19"/>
      <c r="S165" s="34">
        <f>VLOOKUP(J165,A:G,5,FALSE)</f>
        <v>42277</v>
      </c>
      <c r="T165" s="34" t="str">
        <f>IF(VLOOKUP(J165,A:G,6,FALSE)=0,"",VLOOKUP(J165,A:G,6,FALSE))</f>
        <v/>
      </c>
      <c r="U165" s="34" t="str">
        <f>IF(VLOOKUP(J165,A:G,7,FALSE)=0,"",VLOOKUP(J165,A:G,7,FALSE))</f>
        <v/>
      </c>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row>
    <row r="166" spans="1:63" s="91" customFormat="1">
      <c r="A166" s="19" t="s">
        <v>12270</v>
      </c>
      <c r="B166" s="19" t="s">
        <v>4922</v>
      </c>
      <c r="C166" s="19"/>
      <c r="D166" s="19" t="s">
        <v>2299</v>
      </c>
      <c r="E166" s="34">
        <v>42931</v>
      </c>
      <c r="F166" s="34" t="s">
        <v>6136</v>
      </c>
      <c r="G166" s="19"/>
      <c r="H166" s="19">
        <f t="shared" si="43"/>
        <v>2</v>
      </c>
      <c r="I166" s="19"/>
      <c r="J166" s="7" t="s">
        <v>7604</v>
      </c>
      <c r="K166" s="19" t="str">
        <f>VLOOKUP(J166,$A$2:$B$195,2,0)</f>
        <v>x108</v>
      </c>
      <c r="L166" s="19" t="s">
        <v>10565</v>
      </c>
      <c r="M166" s="19"/>
      <c r="N166" s="19"/>
      <c r="O166" s="19"/>
      <c r="P166" s="19"/>
      <c r="Q166" s="19"/>
      <c r="R166" s="19"/>
      <c r="S166" s="34">
        <f>VLOOKUP(J166,A:G,5,FALSE)</f>
        <v>42277</v>
      </c>
      <c r="T166" s="34" t="str">
        <f>IF(VLOOKUP(J166,A:G,6,FALSE)=0,"",VLOOKUP(J166,A:G,6,FALSE))</f>
        <v/>
      </c>
      <c r="U166" s="34" t="str">
        <f>IF(VLOOKUP(J166,A:G,7,FALSE)=0,"",VLOOKUP(J166,A:G,7,FALSE))</f>
        <v/>
      </c>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row>
    <row r="167" spans="1:63" s="91" customFormat="1">
      <c r="A167" s="19" t="s">
        <v>12207</v>
      </c>
      <c r="B167" s="19" t="s">
        <v>4923</v>
      </c>
      <c r="C167" s="19"/>
      <c r="D167" s="19" t="s">
        <v>2299</v>
      </c>
      <c r="E167" s="34">
        <v>42931</v>
      </c>
      <c r="F167" s="34" t="s">
        <v>6136</v>
      </c>
      <c r="G167" s="19"/>
      <c r="H167" s="19">
        <f t="shared" si="43"/>
        <v>2</v>
      </c>
      <c r="I167" s="19"/>
      <c r="J167" s="7" t="s">
        <v>7605</v>
      </c>
      <c r="K167" s="19" t="str">
        <f>VLOOKUP(J167,$A$2:$B$195,2,0)</f>
        <v>x109</v>
      </c>
      <c r="L167" s="19" t="s">
        <v>10566</v>
      </c>
      <c r="M167" s="19"/>
      <c r="N167" s="19"/>
      <c r="O167" s="19"/>
      <c r="P167" s="19"/>
      <c r="Q167" s="19"/>
      <c r="R167" s="19"/>
      <c r="S167" s="34">
        <f>VLOOKUP(J167,A:G,5,FALSE)</f>
        <v>42277</v>
      </c>
      <c r="T167" s="34" t="str">
        <f>IF(VLOOKUP(J167,A:G,6,FALSE)=0,"",VLOOKUP(J167,A:G,6,FALSE))</f>
        <v/>
      </c>
      <c r="U167" s="34" t="str">
        <f>IF(VLOOKUP(J167,A:G,7,FALSE)=0,"",VLOOKUP(J167,A:G,7,FALSE))</f>
        <v/>
      </c>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row>
    <row r="168" spans="1:63" s="91" customFormat="1">
      <c r="A168" s="19" t="s">
        <v>12208</v>
      </c>
      <c r="B168" s="19" t="s">
        <v>5020</v>
      </c>
      <c r="C168" s="19"/>
      <c r="D168" s="19" t="s">
        <v>2299</v>
      </c>
      <c r="E168" s="34">
        <v>42931</v>
      </c>
      <c r="F168" s="34" t="s">
        <v>6136</v>
      </c>
      <c r="G168" s="19"/>
      <c r="H168" s="19">
        <f t="shared" si="43"/>
        <v>2</v>
      </c>
      <c r="I168" s="19"/>
      <c r="J168" s="7" t="s">
        <v>7606</v>
      </c>
      <c r="K168" s="19" t="str">
        <f>VLOOKUP(J168,$A$2:$B$195,2,0)</f>
        <v>x110</v>
      </c>
      <c r="L168" s="19" t="s">
        <v>10567</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row>
    <row r="169" spans="1:63" s="91" customFormat="1">
      <c r="A169" s="19" t="s">
        <v>12209</v>
      </c>
      <c r="B169" s="19" t="s">
        <v>5021</v>
      </c>
      <c r="C169" s="19"/>
      <c r="D169" s="19" t="s">
        <v>2299</v>
      </c>
      <c r="E169" s="34">
        <v>42931</v>
      </c>
      <c r="F169" s="34" t="s">
        <v>6136</v>
      </c>
      <c r="G169" s="19"/>
      <c r="H169" s="19">
        <f t="shared" si="43"/>
        <v>2</v>
      </c>
      <c r="I169" s="19"/>
      <c r="J169" s="7" t="s">
        <v>7607</v>
      </c>
      <c r="K169" s="19" t="str">
        <f>VLOOKUP(J169,$A$2:$B$195,2,0)</f>
        <v>x111</v>
      </c>
      <c r="L169" s="19" t="s">
        <v>10568</v>
      </c>
      <c r="M169" s="19"/>
      <c r="N169" s="19"/>
      <c r="O169" s="19"/>
      <c r="P169" s="19"/>
      <c r="Q169" s="19"/>
      <c r="R169" s="19"/>
      <c r="S169" s="34">
        <f>VLOOKUP(J169,A:G,5,FALSE)</f>
        <v>42277</v>
      </c>
      <c r="T169" s="34" t="str">
        <f>IF(VLOOKUP(J169,A:G,6,FALSE)=0,"",VLOOKUP(J169,A:G,6,FALSE))</f>
        <v/>
      </c>
      <c r="U169" s="34" t="str">
        <f>IF(VLOOKUP(J169,A:G,7,FALSE)=0,"",VLOOKUP(J169,A:G,7,FALSE))</f>
        <v/>
      </c>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row>
    <row r="170" spans="1:63" s="91" customFormat="1">
      <c r="A170" s="19" t="s">
        <v>12210</v>
      </c>
      <c r="B170" s="19" t="s">
        <v>5022</v>
      </c>
      <c r="C170" s="19"/>
      <c r="D170" s="19" t="s">
        <v>2299</v>
      </c>
      <c r="E170" s="34">
        <v>42931</v>
      </c>
      <c r="F170" s="34" t="s">
        <v>6136</v>
      </c>
      <c r="G170" s="19"/>
      <c r="H170" s="19">
        <f t="shared" si="43"/>
        <v>2</v>
      </c>
      <c r="I170" s="19"/>
      <c r="J170" s="6" t="s">
        <v>8350</v>
      </c>
      <c r="K170" s="19"/>
      <c r="L170" s="19"/>
      <c r="M170" s="19"/>
      <c r="N170" s="19"/>
      <c r="O170" s="19" t="s">
        <v>2299</v>
      </c>
      <c r="P170" s="19"/>
      <c r="Q170" s="19" t="s">
        <v>711</v>
      </c>
      <c r="R170" s="19" t="s">
        <v>11050</v>
      </c>
      <c r="S170" s="34">
        <v>42277</v>
      </c>
      <c r="T170" s="34"/>
      <c r="U170" s="34"/>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row>
    <row r="171" spans="1:63" s="91" customFormat="1">
      <c r="A171" s="19" t="s">
        <v>12211</v>
      </c>
      <c r="B171" s="19" t="s">
        <v>5023</v>
      </c>
      <c r="C171" s="19"/>
      <c r="D171" s="19" t="s">
        <v>2299</v>
      </c>
      <c r="E171" s="34">
        <v>42931</v>
      </c>
      <c r="F171" s="34" t="s">
        <v>6136</v>
      </c>
      <c r="G171" s="19"/>
      <c r="H171" s="19">
        <f t="shared" si="43"/>
        <v>2</v>
      </c>
      <c r="I171" s="19"/>
      <c r="J171" s="7" t="s">
        <v>8270</v>
      </c>
      <c r="K171" s="19" t="str">
        <f>VLOOKUP(J171,$A$2:$B$147,2,0)</f>
        <v>x112</v>
      </c>
      <c r="L171" s="19" t="s">
        <v>10935</v>
      </c>
      <c r="M171" s="19"/>
      <c r="N171" s="19"/>
      <c r="O171" s="19"/>
      <c r="P171" s="19"/>
      <c r="Q171" s="19"/>
      <c r="R171" s="19"/>
      <c r="S171" s="34">
        <f>VLOOKUP(J171,A:G,5,FALSE)</f>
        <v>42277</v>
      </c>
      <c r="T171" s="34" t="str">
        <f>IF(VLOOKUP(J171,A:G,6,FALSE)=0,"",VLOOKUP(J171,A:G,6,FALSE))</f>
        <v/>
      </c>
      <c r="U171" s="34" t="str">
        <f>IF(VLOOKUP(J171,A:G,7,FALSE)=0,"",VLOOKUP(J171,A:G,7,FALSE))</f>
        <v/>
      </c>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row>
    <row r="172" spans="1:63" s="91" customFormat="1">
      <c r="A172" s="19" t="s">
        <v>12271</v>
      </c>
      <c r="B172" s="19" t="s">
        <v>5031</v>
      </c>
      <c r="C172" s="19"/>
      <c r="D172" s="19" t="s">
        <v>2299</v>
      </c>
      <c r="E172" s="34">
        <v>42931</v>
      </c>
      <c r="F172" s="34" t="s">
        <v>6136</v>
      </c>
      <c r="G172" s="19"/>
      <c r="H172" s="19">
        <f t="shared" si="43"/>
        <v>2</v>
      </c>
      <c r="I172" s="19"/>
      <c r="J172" s="7" t="s">
        <v>8261</v>
      </c>
      <c r="K172" s="19" t="str">
        <f>VLOOKUP(J172,$A$2:$B$147,2,0)</f>
        <v>x113</v>
      </c>
      <c r="L172" s="19" t="s">
        <v>10936</v>
      </c>
      <c r="M172" s="19"/>
      <c r="N172" s="19"/>
      <c r="O172" s="19"/>
      <c r="P172" s="19"/>
      <c r="Q172" s="19"/>
      <c r="R172" s="19"/>
      <c r="S172" s="34">
        <f>VLOOKUP(J172,A:G,5,FALSE)</f>
        <v>42277</v>
      </c>
      <c r="T172" s="34" t="str">
        <f>IF(VLOOKUP(J172,A:G,6,FALSE)=0,"",VLOOKUP(J172,A:G,6,FALSE))</f>
        <v/>
      </c>
      <c r="U172" s="34" t="str">
        <f>IF(VLOOKUP(J172,A:G,7,FALSE)=0,"",VLOOKUP(J172,A:G,7,FALSE))</f>
        <v/>
      </c>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row>
    <row r="173" spans="1:63" s="91" customFormat="1">
      <c r="A173" s="19" t="s">
        <v>12212</v>
      </c>
      <c r="B173" s="19" t="s">
        <v>5032</v>
      </c>
      <c r="C173" s="19"/>
      <c r="D173" s="19" t="s">
        <v>2299</v>
      </c>
      <c r="E173" s="34">
        <v>42931</v>
      </c>
      <c r="F173" s="34" t="s">
        <v>6136</v>
      </c>
      <c r="G173" s="19"/>
      <c r="H173" s="19">
        <f t="shared" si="43"/>
        <v>2</v>
      </c>
      <c r="I173" s="19"/>
      <c r="J173" s="7" t="s">
        <v>8262</v>
      </c>
      <c r="K173" s="19" t="str">
        <f>VLOOKUP(J173,$A$2:$B$147,2,0)</f>
        <v>x114</v>
      </c>
      <c r="L173" s="19" t="s">
        <v>10937</v>
      </c>
      <c r="M173" s="19"/>
      <c r="N173" s="19"/>
      <c r="O173" s="19"/>
      <c r="P173" s="19"/>
      <c r="Q173" s="19"/>
      <c r="R173" s="19"/>
      <c r="S173" s="34">
        <f>VLOOKUP(J173,A:G,5,FALSE)</f>
        <v>42277</v>
      </c>
      <c r="T173" s="34" t="str">
        <f>IF(VLOOKUP(J173,A:G,6,FALSE)=0,"",VLOOKUP(J173,A:G,6,FALSE))</f>
        <v/>
      </c>
      <c r="U173" s="34" t="str">
        <f>IF(VLOOKUP(J173,A:G,7,FALSE)=0,"",VLOOKUP(J173,A:G,7,FALSE))</f>
        <v/>
      </c>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row>
    <row r="174" spans="1:63" s="91" customFormat="1">
      <c r="A174" s="19" t="s">
        <v>12216</v>
      </c>
      <c r="B174" s="19" t="s">
        <v>5033</v>
      </c>
      <c r="C174" s="19"/>
      <c r="D174" s="19" t="s">
        <v>2299</v>
      </c>
      <c r="E174" s="34">
        <v>42931</v>
      </c>
      <c r="F174" s="34" t="s">
        <v>6136</v>
      </c>
      <c r="G174" s="19"/>
      <c r="H174" s="19">
        <f t="shared" si="43"/>
        <v>2</v>
      </c>
      <c r="I174" s="19"/>
      <c r="J174" s="7" t="s">
        <v>8263</v>
      </c>
      <c r="K174" s="19" t="str">
        <f>VLOOKUP(J174,$A$2:$B$147,2,0)</f>
        <v>x115</v>
      </c>
      <c r="L174" s="19" t="s">
        <v>10938</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row>
    <row r="175" spans="1:63" s="91" customFormat="1">
      <c r="A175" s="19" t="s">
        <v>12307</v>
      </c>
      <c r="B175" s="19" t="s">
        <v>5034</v>
      </c>
      <c r="C175" s="19"/>
      <c r="D175" s="19" t="s">
        <v>2299</v>
      </c>
      <c r="E175" s="34">
        <v>43296</v>
      </c>
      <c r="F175" s="34" t="s">
        <v>6136</v>
      </c>
      <c r="G175" s="19"/>
      <c r="H175" s="19">
        <f t="shared" si="43"/>
        <v>1</v>
      </c>
      <c r="I175" s="19"/>
      <c r="J175" s="7" t="s">
        <v>8264</v>
      </c>
      <c r="K175" s="19" t="s">
        <v>318</v>
      </c>
      <c r="L175" s="19" t="s">
        <v>10939</v>
      </c>
      <c r="M175" s="19"/>
      <c r="N175" s="19"/>
      <c r="O175" s="19"/>
      <c r="P175" s="19"/>
      <c r="Q175" s="19"/>
      <c r="R175" s="19"/>
      <c r="S175" s="34">
        <v>42277</v>
      </c>
      <c r="T175" s="34"/>
      <c r="U175" s="34"/>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row>
    <row r="176" spans="1:63" s="91" customFormat="1">
      <c r="A176" s="19" t="s">
        <v>12324</v>
      </c>
      <c r="B176" s="19" t="s">
        <v>5035</v>
      </c>
      <c r="C176" s="19"/>
      <c r="D176" s="19" t="s">
        <v>2299</v>
      </c>
      <c r="E176" s="34">
        <v>43296</v>
      </c>
      <c r="F176" s="34" t="s">
        <v>6136</v>
      </c>
      <c r="G176" s="19"/>
      <c r="H176" s="19">
        <f t="shared" si="43"/>
        <v>2</v>
      </c>
      <c r="I176" s="19"/>
      <c r="J176" s="7" t="s">
        <v>8265</v>
      </c>
      <c r="K176" s="19" t="str">
        <f t="shared" ref="K176:K181" si="44">VLOOKUP(J176,$A$2:$B$147,2,0)</f>
        <v>x117</v>
      </c>
      <c r="L176" s="19" t="s">
        <v>10962</v>
      </c>
      <c r="M176" s="19"/>
      <c r="N176" s="19"/>
      <c r="O176" s="19"/>
      <c r="P176" s="19"/>
      <c r="Q176" s="19"/>
      <c r="R176" s="19"/>
      <c r="S176" s="34">
        <f t="shared" ref="S176:S181" si="45">VLOOKUP(J176,A:G,5,FALSE)</f>
        <v>42277</v>
      </c>
      <c r="T176" s="34" t="str">
        <f t="shared" ref="T176:T181" si="46">IF(VLOOKUP(J176,A:G,6,FALSE)=0,"",VLOOKUP(J176,A:G,6,FALSE))</f>
        <v/>
      </c>
      <c r="U176" s="34" t="str">
        <f t="shared" ref="U176:U181" si="47">IF(VLOOKUP(J176,A:G,7,FALSE)=0,"",VLOOKUP(J176,A:G,7,FALSE))</f>
        <v/>
      </c>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row>
    <row r="177" spans="1:63" s="91" customFormat="1">
      <c r="A177" s="19" t="s">
        <v>12325</v>
      </c>
      <c r="B177" s="19" t="s">
        <v>5036</v>
      </c>
      <c r="C177" s="19"/>
      <c r="D177" s="19" t="s">
        <v>2299</v>
      </c>
      <c r="E177" s="34">
        <v>43296</v>
      </c>
      <c r="F177" s="34" t="s">
        <v>6136</v>
      </c>
      <c r="G177" s="19"/>
      <c r="H177" s="19">
        <f t="shared" si="43"/>
        <v>2</v>
      </c>
      <c r="I177" s="19"/>
      <c r="J177" s="7" t="s">
        <v>8266</v>
      </c>
      <c r="K177" s="19" t="str">
        <f t="shared" si="44"/>
        <v>x118</v>
      </c>
      <c r="L177" s="19" t="s">
        <v>10940</v>
      </c>
      <c r="M177" s="19"/>
      <c r="N177" s="19"/>
      <c r="O177" s="19"/>
      <c r="P177" s="19"/>
      <c r="Q177" s="19"/>
      <c r="R177" s="19"/>
      <c r="S177" s="34">
        <f t="shared" si="45"/>
        <v>42277</v>
      </c>
      <c r="T177" s="34" t="str">
        <f t="shared" si="46"/>
        <v/>
      </c>
      <c r="U177" s="34" t="str">
        <f t="shared" si="47"/>
        <v/>
      </c>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row>
    <row r="178" spans="1:63" s="91" customFormat="1">
      <c r="A178" s="19" t="s">
        <v>12326</v>
      </c>
      <c r="B178" s="19" t="s">
        <v>5037</v>
      </c>
      <c r="C178" s="19"/>
      <c r="D178" s="19" t="s">
        <v>2299</v>
      </c>
      <c r="E178" s="34">
        <v>43296</v>
      </c>
      <c r="F178" s="34" t="s">
        <v>6136</v>
      </c>
      <c r="G178" s="19"/>
      <c r="H178" s="19">
        <f t="shared" si="43"/>
        <v>2</v>
      </c>
      <c r="I178" s="19"/>
      <c r="J178" s="7" t="s">
        <v>8267</v>
      </c>
      <c r="K178" s="19" t="str">
        <f t="shared" si="44"/>
        <v>x119</v>
      </c>
      <c r="L178" s="19" t="s">
        <v>10941</v>
      </c>
      <c r="M178" s="19"/>
      <c r="N178" s="19"/>
      <c r="O178" s="19"/>
      <c r="P178" s="19"/>
      <c r="Q178" s="19"/>
      <c r="R178" s="19"/>
      <c r="S178" s="34">
        <f t="shared" si="45"/>
        <v>42277</v>
      </c>
      <c r="T178" s="34" t="str">
        <f t="shared" si="46"/>
        <v/>
      </c>
      <c r="U178" s="34" t="str">
        <f t="shared" si="47"/>
        <v/>
      </c>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row>
    <row r="179" spans="1:63" s="91" customFormat="1">
      <c r="A179" s="19" t="s">
        <v>12327</v>
      </c>
      <c r="B179" s="19" t="s">
        <v>5038</v>
      </c>
      <c r="C179" s="19"/>
      <c r="D179" s="19" t="s">
        <v>2299</v>
      </c>
      <c r="E179" s="34">
        <v>43296</v>
      </c>
      <c r="F179" s="34" t="s">
        <v>6136</v>
      </c>
      <c r="G179" s="19"/>
      <c r="H179" s="19">
        <f t="shared" si="43"/>
        <v>2</v>
      </c>
      <c r="I179" s="19"/>
      <c r="J179" s="7" t="s">
        <v>8268</v>
      </c>
      <c r="K179" s="19" t="str">
        <f t="shared" si="44"/>
        <v>x120</v>
      </c>
      <c r="L179" s="19" t="s">
        <v>10942</v>
      </c>
      <c r="M179" s="19"/>
      <c r="N179" s="19"/>
      <c r="O179" s="19"/>
      <c r="P179" s="19"/>
      <c r="Q179" s="19"/>
      <c r="R179" s="19"/>
      <c r="S179" s="34">
        <f t="shared" si="45"/>
        <v>42277</v>
      </c>
      <c r="T179" s="34" t="str">
        <f t="shared" si="46"/>
        <v/>
      </c>
      <c r="U179" s="34" t="str">
        <f t="shared" si="47"/>
        <v/>
      </c>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row>
    <row r="180" spans="1:63" s="91" customFormat="1">
      <c r="A180" s="19" t="s">
        <v>12328</v>
      </c>
      <c r="B180" s="19" t="s">
        <v>5039</v>
      </c>
      <c r="C180" s="19"/>
      <c r="D180" s="19" t="s">
        <v>2299</v>
      </c>
      <c r="E180" s="34">
        <v>43296</v>
      </c>
      <c r="F180" s="34" t="s">
        <v>6136</v>
      </c>
      <c r="G180" s="19"/>
      <c r="H180" s="19">
        <f t="shared" si="43"/>
        <v>2</v>
      </c>
      <c r="I180" s="19"/>
      <c r="J180" s="7" t="s">
        <v>8269</v>
      </c>
      <c r="K180" s="19" t="str">
        <f t="shared" si="44"/>
        <v>x121</v>
      </c>
      <c r="L180" s="19" t="s">
        <v>10943</v>
      </c>
      <c r="M180" s="19"/>
      <c r="N180" s="19"/>
      <c r="O180" s="19"/>
      <c r="P180" s="19"/>
      <c r="Q180" s="19"/>
      <c r="R180" s="19"/>
      <c r="S180" s="34">
        <f t="shared" si="45"/>
        <v>42277</v>
      </c>
      <c r="T180" s="34" t="str">
        <f t="shared" si="46"/>
        <v/>
      </c>
      <c r="U180" s="34" t="str">
        <f t="shared" si="47"/>
        <v/>
      </c>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row>
    <row r="181" spans="1:63" s="91" customFormat="1">
      <c r="A181" s="19" t="s">
        <v>12329</v>
      </c>
      <c r="B181" s="19" t="s">
        <v>5040</v>
      </c>
      <c r="C181" s="19"/>
      <c r="D181" s="19" t="s">
        <v>2299</v>
      </c>
      <c r="E181" s="34">
        <v>43296</v>
      </c>
      <c r="F181" s="34" t="s">
        <v>6136</v>
      </c>
      <c r="G181" s="19"/>
      <c r="H181" s="19">
        <f t="shared" si="43"/>
        <v>2</v>
      </c>
      <c r="I181" s="19"/>
      <c r="J181" s="7" t="s">
        <v>8298</v>
      </c>
      <c r="K181" s="19" t="str">
        <f t="shared" si="44"/>
        <v>x122</v>
      </c>
      <c r="L181" s="19" t="s">
        <v>10944</v>
      </c>
      <c r="M181" s="19"/>
      <c r="N181" s="19"/>
      <c r="O181" s="19"/>
      <c r="P181" s="19"/>
      <c r="Q181" s="19"/>
      <c r="R181" s="19"/>
      <c r="S181" s="34">
        <f t="shared" si="45"/>
        <v>42277</v>
      </c>
      <c r="T181" s="34" t="str">
        <f t="shared" si="46"/>
        <v/>
      </c>
      <c r="U181" s="34" t="str">
        <f t="shared" si="47"/>
        <v/>
      </c>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row>
    <row r="182" spans="1:63" s="91" customFormat="1">
      <c r="A182" s="19" t="s">
        <v>12330</v>
      </c>
      <c r="B182" s="19" t="s">
        <v>5041</v>
      </c>
      <c r="C182" s="19"/>
      <c r="D182" s="19" t="s">
        <v>2299</v>
      </c>
      <c r="E182" s="34">
        <v>43296</v>
      </c>
      <c r="F182" s="34" t="s">
        <v>6136</v>
      </c>
      <c r="G182" s="19"/>
      <c r="H182" s="19">
        <f t="shared" si="43"/>
        <v>2</v>
      </c>
      <c r="I182" s="19"/>
      <c r="J182" s="6" t="s">
        <v>11543</v>
      </c>
      <c r="K182" s="19"/>
      <c r="L182" s="19"/>
      <c r="M182" s="19"/>
      <c r="N182" s="19"/>
      <c r="O182" s="19" t="s">
        <v>2299</v>
      </c>
      <c r="P182" s="19"/>
      <c r="Q182" s="19" t="s">
        <v>684</v>
      </c>
      <c r="R182" s="19"/>
      <c r="S182" s="34">
        <v>42566</v>
      </c>
      <c r="T182" s="34"/>
      <c r="U182" s="34">
        <v>43296</v>
      </c>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row>
    <row r="183" spans="1:63" s="91" customFormat="1">
      <c r="A183" s="99" t="s">
        <v>13027</v>
      </c>
      <c r="B183" s="99" t="s">
        <v>12732</v>
      </c>
      <c r="C183" s="99"/>
      <c r="D183" s="99" t="s">
        <v>2299</v>
      </c>
      <c r="E183" s="101">
        <v>43405</v>
      </c>
      <c r="F183" s="34" t="s">
        <v>6136</v>
      </c>
      <c r="G183" s="19"/>
      <c r="H183" s="19">
        <f t="shared" si="43"/>
        <v>1</v>
      </c>
      <c r="I183" s="19"/>
      <c r="J183" s="7" t="s">
        <v>130</v>
      </c>
      <c r="K183" s="19" t="str">
        <f t="shared" ref="K183:K186" si="48">VLOOKUP(J183,$A$2:$B$94,2,0)</f>
        <v>x0</v>
      </c>
      <c r="L183" s="19" t="str">
        <f t="shared" ref="L183:L187" si="49">J183</f>
        <v>Total/NA</v>
      </c>
      <c r="M183" s="19" t="s">
        <v>358</v>
      </c>
      <c r="N183" s="19"/>
      <c r="O183" s="19"/>
      <c r="P183" s="19"/>
      <c r="Q183" s="19"/>
      <c r="R183" s="19"/>
      <c r="S183" s="34">
        <f t="shared" ref="S183:S190" si="50">VLOOKUP(J183,A:G,5,FALSE)</f>
        <v>41827</v>
      </c>
      <c r="T183" s="34" t="str">
        <f>IF(VLOOKUP(J183,A:G,6,FALSE)=0,"",VLOOKUP(J183,A:G,6,FALSE))</f>
        <v/>
      </c>
      <c r="U183" s="34" t="str">
        <f>IF(VLOOKUP(J183,A:G,7,FALSE)=0,"",VLOOKUP(J183,A:G,7,FALSE))</f>
        <v/>
      </c>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row>
    <row r="184" spans="1:63" s="91" customFormat="1">
      <c r="A184" s="99" t="s">
        <v>13028</v>
      </c>
      <c r="B184" s="99" t="s">
        <v>12734</v>
      </c>
      <c r="C184" s="99"/>
      <c r="D184" s="99" t="s">
        <v>2299</v>
      </c>
      <c r="E184" s="101">
        <v>43405</v>
      </c>
      <c r="F184" s="34" t="s">
        <v>6136</v>
      </c>
      <c r="G184" s="19"/>
      <c r="H184" s="19">
        <f t="shared" si="43"/>
        <v>1</v>
      </c>
      <c r="I184" s="19"/>
      <c r="J184" s="8" t="s">
        <v>3474</v>
      </c>
      <c r="K184" s="19" t="str">
        <f t="shared" si="48"/>
        <v>x21</v>
      </c>
      <c r="L184" s="19" t="str">
        <f t="shared" si="49"/>
        <v>Entities carrying out financial activities</v>
      </c>
      <c r="M184" s="19" t="s">
        <v>358</v>
      </c>
      <c r="N184" s="19" t="s">
        <v>359</v>
      </c>
      <c r="O184" s="19"/>
      <c r="P184" s="19"/>
      <c r="Q184" s="19"/>
      <c r="R184" s="19"/>
      <c r="S184" s="34">
        <f t="shared" si="50"/>
        <v>41827</v>
      </c>
      <c r="T184" s="34" t="str">
        <f>IF(VLOOKUP(J184,A:G,6,FALSE)=0,"",VLOOKUP(J184,A:G,6,FALSE))</f>
        <v/>
      </c>
      <c r="U184" s="34" t="str">
        <f>IF(VLOOKUP(J184,A:G,7,FALSE)=0,"",VLOOKUP(J184,A:G,7,FALSE))</f>
        <v/>
      </c>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row>
    <row r="185" spans="1:63" s="91" customFormat="1">
      <c r="A185" s="99" t="s">
        <v>13029</v>
      </c>
      <c r="B185" s="99" t="s">
        <v>12736</v>
      </c>
      <c r="C185" s="99"/>
      <c r="D185" s="99" t="s">
        <v>2299</v>
      </c>
      <c r="E185" s="101">
        <v>43405</v>
      </c>
      <c r="F185" s="34" t="s">
        <v>6136</v>
      </c>
      <c r="G185" s="19"/>
      <c r="H185" s="19">
        <f t="shared" si="43"/>
        <v>1</v>
      </c>
      <c r="I185" s="19"/>
      <c r="J185" s="9" t="s">
        <v>12310</v>
      </c>
      <c r="K185" s="19" t="str">
        <f t="shared" si="48"/>
        <v>x16</v>
      </c>
      <c r="L185" s="19" t="str">
        <f t="shared" si="49"/>
        <v>Credit institutions, investment firms, financial institutions, alternative investment fund managers, UCITS management companies</v>
      </c>
      <c r="M185" s="19"/>
      <c r="N185" s="19" t="s">
        <v>359</v>
      </c>
      <c r="O185" s="19"/>
      <c r="P185" s="19"/>
      <c r="Q185" s="19"/>
      <c r="R185" s="19"/>
      <c r="S185" s="34">
        <f t="shared" si="50"/>
        <v>41827</v>
      </c>
      <c r="T185" s="34" t="str">
        <f>IF(VLOOKUP(J185,A:G,6,FALSE)=0,"",VLOOKUP(J185,A:G,6,FALSE))</f>
        <v/>
      </c>
      <c r="U185" s="34">
        <f>IF(VLOOKUP(J185,A:G,7,FALSE)=0,"",VLOOKUP(J185,A:G,7,FALSE))</f>
        <v>43296</v>
      </c>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row>
    <row r="186" spans="1:63" s="91" customFormat="1">
      <c r="A186" s="99" t="s">
        <v>13030</v>
      </c>
      <c r="B186" s="99" t="s">
        <v>12721</v>
      </c>
      <c r="C186" s="99"/>
      <c r="D186" s="99" t="s">
        <v>2299</v>
      </c>
      <c r="E186" s="101">
        <v>43405</v>
      </c>
      <c r="F186" s="34" t="s">
        <v>6136</v>
      </c>
      <c r="G186" s="19"/>
      <c r="H186" s="19">
        <f t="shared" si="43"/>
        <v>2</v>
      </c>
      <c r="I186" s="19"/>
      <c r="J186" s="9" t="s">
        <v>681</v>
      </c>
      <c r="K186" s="19" t="str">
        <f t="shared" si="48"/>
        <v>x37</v>
      </c>
      <c r="L186" s="19" t="str">
        <f t="shared" si="49"/>
        <v>Institutions for occupational retirement provision</v>
      </c>
      <c r="M186" s="19"/>
      <c r="N186" s="19" t="s">
        <v>359</v>
      </c>
      <c r="O186" s="19"/>
      <c r="P186" s="19"/>
      <c r="Q186" s="19"/>
      <c r="R186" s="19"/>
      <c r="S186" s="34">
        <f t="shared" si="50"/>
        <v>41827</v>
      </c>
      <c r="T186" s="34" t="str">
        <f>IF(VLOOKUP(J186,A:G,6,FALSE)=0,"",VLOOKUP(J186,A:G,6,FALSE))</f>
        <v/>
      </c>
      <c r="U186" s="34" t="str">
        <f>IF(VLOOKUP(J186,A:G,7,FALSE)=0,"",VLOOKUP(J186,A:G,7,FALSE))</f>
        <v/>
      </c>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row>
    <row r="187" spans="1:63" s="91" customFormat="1">
      <c r="A187" s="99" t="s">
        <v>13031</v>
      </c>
      <c r="B187" s="99" t="s">
        <v>12774</v>
      </c>
      <c r="C187" s="99"/>
      <c r="D187" s="99" t="s">
        <v>2299</v>
      </c>
      <c r="E187" s="101">
        <v>43405</v>
      </c>
      <c r="F187" s="34" t="s">
        <v>6136</v>
      </c>
      <c r="G187" s="19"/>
      <c r="H187" s="19">
        <f t="shared" si="43"/>
        <v>1</v>
      </c>
      <c r="I187" s="19"/>
      <c r="J187" s="9" t="s">
        <v>3476</v>
      </c>
      <c r="K187" s="19" t="str">
        <f>VLOOKUP(J187,$A$2:$B$199,2,0)</f>
        <v>x55</v>
      </c>
      <c r="L187" s="19" t="str">
        <f t="shared" si="49"/>
        <v>Non regulated entities carrying out financial activities</v>
      </c>
      <c r="M187" s="19"/>
      <c r="N187" s="19" t="s">
        <v>359</v>
      </c>
      <c r="O187" s="19"/>
      <c r="P187" s="19"/>
      <c r="Q187" s="19"/>
      <c r="R187" s="19"/>
      <c r="S187" s="34">
        <f t="shared" si="50"/>
        <v>41827</v>
      </c>
      <c r="T187" s="34" t="str">
        <f>IF(VLOOKUP(J187,A:G,6,FALSE)=0,"",VLOOKUP(J187,A:G,6,FALSE))</f>
        <v/>
      </c>
      <c r="U187" s="34" t="str">
        <f>IF(VLOOKUP(J187,A:G,7,FALSE)=0,"",VLOOKUP(J187,A:G,7,FALSE))</f>
        <v/>
      </c>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row>
    <row r="188" spans="1:63" s="91" customFormat="1">
      <c r="A188" s="99" t="s">
        <v>13032</v>
      </c>
      <c r="B188" s="99" t="s">
        <v>12723</v>
      </c>
      <c r="C188" s="99"/>
      <c r="D188" s="99" t="s">
        <v>2299</v>
      </c>
      <c r="E188" s="101">
        <v>43405</v>
      </c>
      <c r="F188" s="34" t="s">
        <v>6136</v>
      </c>
      <c r="G188" s="19"/>
      <c r="H188" s="19">
        <f t="shared" si="43"/>
        <v>1</v>
      </c>
      <c r="I188" s="19"/>
      <c r="J188" s="83" t="s">
        <v>11544</v>
      </c>
      <c r="K188" s="19" t="str">
        <f>VLOOKUP(J188,$A$2:$B$199,2,0)</f>
        <v>x126</v>
      </c>
      <c r="L188" s="19" t="str">
        <f t="shared" ref="L188" si="51">J188</f>
        <v>Insurance/reinsurance sector and entities not carrying out financial activities</v>
      </c>
      <c r="M188" s="19"/>
      <c r="N188" s="19" t="s">
        <v>359</v>
      </c>
      <c r="O188" s="19"/>
      <c r="P188" s="19"/>
      <c r="Q188" s="19"/>
      <c r="R188" s="19"/>
      <c r="S188" s="34">
        <f t="shared" si="50"/>
        <v>42566</v>
      </c>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row>
    <row r="189" spans="1:63" s="91" customFormat="1">
      <c r="A189" s="99" t="s">
        <v>13033</v>
      </c>
      <c r="B189" s="99" t="s">
        <v>12725</v>
      </c>
      <c r="C189" s="99"/>
      <c r="D189" s="99" t="s">
        <v>2299</v>
      </c>
      <c r="E189" s="101">
        <v>43405</v>
      </c>
      <c r="F189" s="34" t="s">
        <v>6136</v>
      </c>
      <c r="G189" s="19"/>
      <c r="H189" s="19">
        <f t="shared" si="43"/>
        <v>2</v>
      </c>
      <c r="I189" s="19"/>
      <c r="J189" s="9" t="s">
        <v>3475</v>
      </c>
      <c r="K189" s="19" t="str">
        <f>VLOOKUP(J189,$A$2:$B$94,2,0)</f>
        <v>x22</v>
      </c>
      <c r="L189" s="19" t="str">
        <f>J189</f>
        <v>Entities not carrying out financial activities</v>
      </c>
      <c r="M189" s="19"/>
      <c r="N189" s="19" t="s">
        <v>359</v>
      </c>
      <c r="O189" s="19"/>
      <c r="P189" s="19"/>
      <c r="Q189" s="19"/>
      <c r="R189" s="19"/>
      <c r="S189" s="34">
        <f t="shared" si="50"/>
        <v>41827</v>
      </c>
      <c r="T189" s="34" t="str">
        <f>IF(VLOOKUP(J189,A:G,6,FALSE)=0,"",VLOOKUP(J189,A:G,6,FALSE))</f>
        <v/>
      </c>
      <c r="U189" s="34" t="str">
        <f>IF(VLOOKUP(J189,A:G,7,FALSE)=0,"",VLOOKUP(J189,A:G,7,FALSE))</f>
        <v/>
      </c>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row>
    <row r="190" spans="1:63" s="91" customFormat="1">
      <c r="A190" s="19"/>
      <c r="B190" s="19"/>
      <c r="C190" s="19"/>
      <c r="D190" s="19"/>
      <c r="E190" s="19"/>
      <c r="F190" s="34" t="s">
        <v>6136</v>
      </c>
      <c r="G190" s="19"/>
      <c r="H190" s="19"/>
      <c r="I190" s="19"/>
      <c r="J190" s="9" t="s">
        <v>679</v>
      </c>
      <c r="K190" s="19" t="str">
        <f>VLOOKUP(J190,$A$2:$B$94,2,0)</f>
        <v>x44</v>
      </c>
      <c r="L190" s="19" t="str">
        <f>J190</f>
        <v>Insurance/reinsurance sector</v>
      </c>
      <c r="M190" s="19"/>
      <c r="N190" s="19" t="s">
        <v>359</v>
      </c>
      <c r="O190" s="19"/>
      <c r="P190" s="19"/>
      <c r="Q190" s="19"/>
      <c r="R190" s="19"/>
      <c r="S190" s="34">
        <f t="shared" si="50"/>
        <v>41827</v>
      </c>
      <c r="T190" s="34" t="str">
        <f>IF(VLOOKUP(J190,A:G,6,FALSE)=0,"",VLOOKUP(J190,A:G,6,FALSE))</f>
        <v/>
      </c>
      <c r="U190" s="34" t="str">
        <f>IF(VLOOKUP(J190,A:G,7,FALSE)=0,"",VLOOKUP(J190,A:G,7,FALSE))</f>
        <v/>
      </c>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row>
    <row r="191" spans="1:63" s="91" customFormat="1">
      <c r="A191" s="19"/>
      <c r="B191" s="19"/>
      <c r="C191" s="19"/>
      <c r="D191" s="19"/>
      <c r="E191" s="19"/>
      <c r="F191" s="34" t="s">
        <v>6136</v>
      </c>
      <c r="G191" s="19"/>
      <c r="H191" s="19"/>
      <c r="I191" s="19"/>
      <c r="J191" s="6" t="s">
        <v>11545</v>
      </c>
      <c r="K191" s="19"/>
      <c r="L191" s="19"/>
      <c r="M191" s="19"/>
      <c r="N191" s="19"/>
      <c r="O191" s="19" t="s">
        <v>2299</v>
      </c>
      <c r="P191" s="19"/>
      <c r="Q191" s="19" t="s">
        <v>684</v>
      </c>
      <c r="R191" s="19"/>
      <c r="S191" s="34">
        <v>42566</v>
      </c>
      <c r="T191" s="34"/>
      <c r="U191" s="34">
        <v>43296</v>
      </c>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row>
    <row r="192" spans="1:63" s="91" customFormat="1">
      <c r="A192" s="19"/>
      <c r="B192" s="19"/>
      <c r="C192" s="19"/>
      <c r="D192" s="19"/>
      <c r="E192" s="19"/>
      <c r="F192" s="34" t="s">
        <v>6136</v>
      </c>
      <c r="G192" s="19"/>
      <c r="H192" s="19"/>
      <c r="I192" s="19"/>
      <c r="J192" s="7" t="s">
        <v>130</v>
      </c>
      <c r="K192" s="19" t="str">
        <f t="shared" ref="K192:K195" si="52">VLOOKUP(J192,$A$2:$B$94,2,0)</f>
        <v>x0</v>
      </c>
      <c r="L192" s="19" t="str">
        <f t="shared" ref="L192:L196" si="53">J192</f>
        <v>Total/NA</v>
      </c>
      <c r="M192" s="19" t="s">
        <v>358</v>
      </c>
      <c r="N192" s="19"/>
      <c r="O192" s="19"/>
      <c r="P192" s="19"/>
      <c r="Q192" s="19"/>
      <c r="R192" s="19"/>
      <c r="S192" s="34">
        <f t="shared" ref="S192:S199" si="54">VLOOKUP(J192,A:G,5,FALSE)</f>
        <v>41827</v>
      </c>
      <c r="T192" s="34" t="str">
        <f>IF(VLOOKUP(J192,A:G,6,FALSE)=0,"",VLOOKUP(J192,A:G,6,FALSE))</f>
        <v/>
      </c>
      <c r="U192" s="34" t="str">
        <f>IF(VLOOKUP(J192,A:G,7,FALSE)=0,"",VLOOKUP(J192,A:G,7,FALSE))</f>
        <v/>
      </c>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row>
    <row r="193" spans="1:63" s="91" customFormat="1">
      <c r="A193" s="19"/>
      <c r="B193" s="19"/>
      <c r="C193" s="19"/>
      <c r="D193" s="19"/>
      <c r="E193" s="19"/>
      <c r="F193" s="34" t="s">
        <v>6136</v>
      </c>
      <c r="G193" s="19"/>
      <c r="H193" s="19"/>
      <c r="I193" s="19"/>
      <c r="J193" s="8" t="s">
        <v>11618</v>
      </c>
      <c r="K193" s="19" t="str">
        <f>VLOOKUP(J193,$A$2:$B$199,2,0)</f>
        <v>x127</v>
      </c>
      <c r="L193" s="19" t="str">
        <f t="shared" si="53"/>
        <v>Regulated entities [other than insurance/reinsurance sector] carrying out financial activities</v>
      </c>
      <c r="M193" s="19" t="s">
        <v>358</v>
      </c>
      <c r="N193" s="19" t="s">
        <v>359</v>
      </c>
      <c r="O193" s="19"/>
      <c r="P193" s="19"/>
      <c r="Q193" s="19"/>
      <c r="R193" s="19"/>
      <c r="S193" s="34">
        <f t="shared" si="54"/>
        <v>42566</v>
      </c>
      <c r="T193" s="34" t="str">
        <f>IF(VLOOKUP(J193,A:G,6,FALSE)=0,"",VLOOKUP(J193,A:G,6,FALSE))</f>
        <v/>
      </c>
      <c r="U193" s="34" t="str">
        <f>IF(VLOOKUP(J193,A:G,7,FALSE)=0,"",VLOOKUP(J193,A:G,7,FALSE))</f>
        <v/>
      </c>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row>
    <row r="194" spans="1:63" s="91" customFormat="1">
      <c r="A194" s="19"/>
      <c r="B194" s="19"/>
      <c r="C194" s="19"/>
      <c r="D194" s="19"/>
      <c r="E194" s="19"/>
      <c r="F194" s="34" t="s">
        <v>6136</v>
      </c>
      <c r="G194" s="19"/>
      <c r="H194" s="19"/>
      <c r="I194" s="19"/>
      <c r="J194" s="9" t="s">
        <v>12310</v>
      </c>
      <c r="K194" s="19" t="str">
        <f t="shared" si="52"/>
        <v>x16</v>
      </c>
      <c r="L194" s="19" t="str">
        <f t="shared" si="53"/>
        <v>Credit institutions, investment firms, financial institutions, alternative investment fund managers, UCITS management companies</v>
      </c>
      <c r="M194" s="19"/>
      <c r="N194" s="19" t="s">
        <v>359</v>
      </c>
      <c r="O194" s="19"/>
      <c r="P194" s="19"/>
      <c r="Q194" s="19"/>
      <c r="R194" s="19"/>
      <c r="S194" s="34">
        <f t="shared" si="54"/>
        <v>41827</v>
      </c>
      <c r="T194" s="34" t="str">
        <f>IF(VLOOKUP(J194,A:G,6,FALSE)=0,"",VLOOKUP(J194,A:G,6,FALSE))</f>
        <v/>
      </c>
      <c r="U194" s="34">
        <f>IF(VLOOKUP(J194,A:G,7,FALSE)=0,"",VLOOKUP(J194,A:G,7,FALSE))</f>
        <v>43296</v>
      </c>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row>
    <row r="195" spans="1:63" s="91" customFormat="1">
      <c r="A195" s="19"/>
      <c r="B195" s="19"/>
      <c r="C195" s="19"/>
      <c r="D195" s="19"/>
      <c r="E195" s="19"/>
      <c r="F195" s="34" t="s">
        <v>6136</v>
      </c>
      <c r="G195" s="19"/>
      <c r="H195" s="19"/>
      <c r="I195" s="19"/>
      <c r="J195" s="9" t="s">
        <v>681</v>
      </c>
      <c r="K195" s="19" t="str">
        <f t="shared" si="52"/>
        <v>x37</v>
      </c>
      <c r="L195" s="19" t="str">
        <f t="shared" si="53"/>
        <v>Institutions for occupational retirement provision</v>
      </c>
      <c r="M195" s="19"/>
      <c r="N195" s="19" t="s">
        <v>359</v>
      </c>
      <c r="O195" s="19"/>
      <c r="P195" s="19"/>
      <c r="Q195" s="19"/>
      <c r="R195" s="19"/>
      <c r="S195" s="34">
        <f t="shared" si="54"/>
        <v>41827</v>
      </c>
      <c r="T195" s="34" t="str">
        <f>IF(VLOOKUP(J195,A:G,6,FALSE)=0,"",VLOOKUP(J195,A:G,6,FALSE))</f>
        <v/>
      </c>
      <c r="U195" s="34" t="str">
        <f>IF(VLOOKUP(J195,A:G,7,FALSE)=0,"",VLOOKUP(J195,A:G,7,FALSE))</f>
        <v/>
      </c>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row>
    <row r="196" spans="1:63" s="91" customFormat="1">
      <c r="A196" s="19"/>
      <c r="B196" s="19"/>
      <c r="C196" s="19"/>
      <c r="D196" s="19"/>
      <c r="E196" s="19"/>
      <c r="F196" s="34" t="s">
        <v>6136</v>
      </c>
      <c r="G196" s="19"/>
      <c r="H196" s="19"/>
      <c r="I196" s="19"/>
      <c r="J196" s="83" t="s">
        <v>11546</v>
      </c>
      <c r="K196" s="19" t="str">
        <f>VLOOKUP(J196,$A$2:$B$199,2,0)</f>
        <v>x128</v>
      </c>
      <c r="L196" s="19" t="str">
        <f t="shared" si="53"/>
        <v>Insurance/reinsurance sector, non regulated entities carrying out financial activities and entities not carrying out financial activities</v>
      </c>
      <c r="M196" s="19"/>
      <c r="N196" s="19" t="s">
        <v>359</v>
      </c>
      <c r="O196" s="19"/>
      <c r="P196" s="19"/>
      <c r="Q196" s="19"/>
      <c r="R196" s="19"/>
      <c r="S196" s="34">
        <f t="shared" si="54"/>
        <v>42566</v>
      </c>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row>
    <row r="197" spans="1:63" s="91" customFormat="1">
      <c r="A197" s="19"/>
      <c r="B197" s="19"/>
      <c r="C197" s="19"/>
      <c r="D197" s="19"/>
      <c r="E197" s="19"/>
      <c r="F197" s="34" t="s">
        <v>6136</v>
      </c>
      <c r="G197" s="19"/>
      <c r="H197" s="19"/>
      <c r="I197" s="19"/>
      <c r="J197" s="9" t="s">
        <v>679</v>
      </c>
      <c r="K197" s="19" t="str">
        <f>VLOOKUP(J197,$A$2:$B$94,2,0)</f>
        <v>x44</v>
      </c>
      <c r="L197" s="19" t="str">
        <f>J197</f>
        <v>Insurance/reinsurance sector</v>
      </c>
      <c r="M197" s="19"/>
      <c r="N197" s="19" t="s">
        <v>359</v>
      </c>
      <c r="O197" s="19"/>
      <c r="P197" s="19"/>
      <c r="Q197" s="19"/>
      <c r="R197" s="19"/>
      <c r="S197" s="34">
        <f t="shared" si="54"/>
        <v>41827</v>
      </c>
      <c r="T197" s="34" t="str">
        <f>IF(VLOOKUP(J197,A:G,6,FALSE)=0,"",VLOOKUP(J197,A:G,6,FALSE))</f>
        <v/>
      </c>
      <c r="U197" s="34" t="str">
        <f>IF(VLOOKUP(J197,A:G,7,FALSE)=0,"",VLOOKUP(J197,A:G,7,FALSE))</f>
        <v/>
      </c>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row>
    <row r="198" spans="1:63" s="91" customFormat="1">
      <c r="A198" s="19"/>
      <c r="B198" s="19"/>
      <c r="C198" s="19"/>
      <c r="D198" s="19"/>
      <c r="E198" s="19"/>
      <c r="F198" s="34" t="s">
        <v>6136</v>
      </c>
      <c r="G198" s="19"/>
      <c r="H198" s="19"/>
      <c r="I198" s="19"/>
      <c r="J198" s="9" t="s">
        <v>3475</v>
      </c>
      <c r="K198" s="19" t="str">
        <f>VLOOKUP(J198,$A$2:$B$94,2,0)</f>
        <v>x22</v>
      </c>
      <c r="L198" s="19" t="str">
        <f>J198</f>
        <v>Entities not carrying out financial activities</v>
      </c>
      <c r="M198" s="19"/>
      <c r="N198" s="19" t="s">
        <v>359</v>
      </c>
      <c r="O198" s="19"/>
      <c r="P198" s="19"/>
      <c r="Q198" s="19"/>
      <c r="R198" s="19"/>
      <c r="S198" s="34">
        <f t="shared" si="54"/>
        <v>41827</v>
      </c>
      <c r="T198" s="34" t="str">
        <f>IF(VLOOKUP(J198,A:G,6,FALSE)=0,"",VLOOKUP(J198,A:G,6,FALSE))</f>
        <v/>
      </c>
      <c r="U198" s="34" t="str">
        <f>IF(VLOOKUP(J198,A:G,7,FALSE)=0,"",VLOOKUP(J198,A:G,7,FALSE))</f>
        <v/>
      </c>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row>
    <row r="199" spans="1:63" s="91" customFormat="1">
      <c r="A199" s="19"/>
      <c r="B199" s="19"/>
      <c r="C199" s="19"/>
      <c r="D199" s="19"/>
      <c r="E199" s="19"/>
      <c r="F199" s="34" t="s">
        <v>6136</v>
      </c>
      <c r="G199" s="19"/>
      <c r="H199" s="19"/>
      <c r="I199" s="19"/>
      <c r="J199" s="9" t="s">
        <v>3476</v>
      </c>
      <c r="K199" s="19" t="str">
        <f>VLOOKUP(J199,$A$2:$B$94,2,0)</f>
        <v>x55</v>
      </c>
      <c r="L199" s="19" t="str">
        <f>J199</f>
        <v>Non regulated entities carrying out financial activities</v>
      </c>
      <c r="M199" s="19"/>
      <c r="N199" s="19" t="s">
        <v>359</v>
      </c>
      <c r="O199" s="19"/>
      <c r="P199" s="19"/>
      <c r="Q199" s="19"/>
      <c r="R199" s="19"/>
      <c r="S199" s="34">
        <f t="shared" si="54"/>
        <v>41827</v>
      </c>
      <c r="T199" s="34" t="str">
        <f>IF(VLOOKUP(J199,A:G,6,FALSE)=0,"",VLOOKUP(J199,A:G,6,FALSE))</f>
        <v/>
      </c>
      <c r="U199" s="34" t="str">
        <f>IF(VLOOKUP(J199,A:G,7,FALSE)=0,"",VLOOKUP(J199,A:G,7,FALSE))</f>
        <v/>
      </c>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row>
    <row r="200" spans="1:63" s="91" customFormat="1">
      <c r="A200" s="19"/>
      <c r="B200" s="19"/>
      <c r="C200" s="19"/>
      <c r="D200" s="19"/>
      <c r="E200" s="19"/>
      <c r="F200" s="34" t="s">
        <v>6136</v>
      </c>
      <c r="G200" s="19"/>
      <c r="H200" s="19"/>
      <c r="I200" s="19"/>
      <c r="J200" s="6" t="s">
        <v>12092</v>
      </c>
      <c r="K200" s="19"/>
      <c r="L200" s="19"/>
      <c r="M200" s="19"/>
      <c r="N200" s="19"/>
      <c r="O200" s="19" t="s">
        <v>2299</v>
      </c>
      <c r="P200" s="19"/>
      <c r="Q200" s="19" t="s">
        <v>10645</v>
      </c>
      <c r="R200" s="19" t="s">
        <v>12094</v>
      </c>
      <c r="S200" s="34">
        <v>42931</v>
      </c>
      <c r="T200" s="34"/>
      <c r="U200" s="34"/>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row>
    <row r="201" spans="1:63" s="91" customFormat="1">
      <c r="A201" s="19"/>
      <c r="B201" s="19"/>
      <c r="C201" s="19"/>
      <c r="D201" s="19"/>
      <c r="E201" s="19"/>
      <c r="F201" s="34" t="s">
        <v>6136</v>
      </c>
      <c r="G201" s="19"/>
      <c r="H201" s="19"/>
      <c r="I201" s="19"/>
      <c r="J201" s="7" t="s">
        <v>9941</v>
      </c>
      <c r="K201" s="19" t="str">
        <f>VLOOKUP(J201,$A$2:$B$100,2,0)</f>
        <v>x95</v>
      </c>
      <c r="L201" s="19" t="s">
        <v>10554</v>
      </c>
      <c r="M201" s="19"/>
      <c r="N201" s="19"/>
      <c r="O201" s="19"/>
      <c r="P201" s="19"/>
      <c r="Q201" s="19"/>
      <c r="R201" s="19"/>
      <c r="S201" s="34">
        <f>VLOOKUP(J201,A:G,5,FALSE)</f>
        <v>42277</v>
      </c>
      <c r="T201" s="34" t="str">
        <f>IF(VLOOKUP(J201,A:G,6,FALSE)=0,"",VLOOKUP(J201,A:G,6,FALSE))</f>
        <v/>
      </c>
      <c r="U201" s="34" t="str">
        <f>IF(VLOOKUP(J201,A:G,7,FALSE)=0,"",VLOOKUP(J201,A:G,7,FALSE))</f>
        <v/>
      </c>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row>
    <row r="202" spans="1:63" s="91" customFormat="1">
      <c r="A202" s="19"/>
      <c r="B202" s="19"/>
      <c r="C202" s="19"/>
      <c r="D202" s="19"/>
      <c r="E202" s="19"/>
      <c r="F202" s="34" t="s">
        <v>6136</v>
      </c>
      <c r="G202" s="19"/>
      <c r="H202" s="19"/>
      <c r="I202" s="19"/>
      <c r="J202" s="7" t="s">
        <v>9942</v>
      </c>
      <c r="K202" s="19" t="str">
        <f>VLOOKUP(J202,$A$2:$B$199,2,0)</f>
        <v>x96</v>
      </c>
      <c r="L202" s="19" t="s">
        <v>10555</v>
      </c>
      <c r="M202" s="19"/>
      <c r="N202" s="19"/>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row>
    <row r="203" spans="1:63" s="91" customFormat="1">
      <c r="A203" s="19"/>
      <c r="B203" s="19"/>
      <c r="C203" s="19"/>
      <c r="D203" s="19"/>
      <c r="E203" s="19"/>
      <c r="F203" s="34" t="s">
        <v>6136</v>
      </c>
      <c r="G203" s="19"/>
      <c r="H203" s="19"/>
      <c r="I203" s="19"/>
      <c r="J203" s="7" t="s">
        <v>12096</v>
      </c>
      <c r="K203" s="19" t="str">
        <f>VLOOKUP(J203,$A$2:$B$199,2,0)</f>
        <v>x129</v>
      </c>
      <c r="L203" s="19" t="s">
        <v>12095</v>
      </c>
      <c r="M203" s="19"/>
      <c r="N203" s="19"/>
      <c r="O203" s="19"/>
      <c r="P203" s="19"/>
      <c r="Q203" s="19"/>
      <c r="R203" s="19"/>
      <c r="S203" s="34">
        <f>VLOOKUP(J203,A:G,5,FALSE)</f>
        <v>42931</v>
      </c>
      <c r="T203" s="34" t="str">
        <f>IF(VLOOKUP(J203,A:G,6,FALSE)=0,"",VLOOKUP(J203,A:G,6,FALSE))</f>
        <v/>
      </c>
      <c r="U203" s="34" t="str">
        <f>IF(VLOOKUP(J203,A:G,7,FALSE)=0,"",VLOOKUP(J203,A:G,7,FALSE))</f>
        <v/>
      </c>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row>
    <row r="204" spans="1:63" s="91" customFormat="1">
      <c r="A204" s="19"/>
      <c r="B204" s="19"/>
      <c r="C204" s="19"/>
      <c r="D204" s="19"/>
      <c r="E204" s="19"/>
      <c r="F204" s="34" t="s">
        <v>6136</v>
      </c>
      <c r="G204" s="19"/>
      <c r="H204" s="19"/>
      <c r="I204" s="19"/>
      <c r="J204" s="7" t="s">
        <v>12098</v>
      </c>
      <c r="K204" s="19" t="str">
        <f>VLOOKUP(J204,$A$2:$B$199,2,0)</f>
        <v>x130</v>
      </c>
      <c r="L204" s="19" t="s">
        <v>12097</v>
      </c>
      <c r="M204" s="19"/>
      <c r="N204" s="19"/>
      <c r="O204" s="19"/>
      <c r="P204" s="19"/>
      <c r="Q204" s="19"/>
      <c r="R204" s="19"/>
      <c r="S204" s="34">
        <f>VLOOKUP(J204,A:G,5,FALSE)</f>
        <v>42931</v>
      </c>
      <c r="T204" s="34" t="str">
        <f>IF(VLOOKUP(J204,A:G,6,FALSE)=0,"",VLOOKUP(J204,A:G,6,FALSE))</f>
        <v/>
      </c>
      <c r="U204" s="34" t="str">
        <f>IF(VLOOKUP(J204,A:G,7,FALSE)=0,"",VLOOKUP(J204,A:G,7,FALSE))</f>
        <v/>
      </c>
      <c r="V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row>
    <row r="205" spans="1:63" s="91" customFormat="1">
      <c r="F205" s="112" t="s">
        <v>6136</v>
      </c>
      <c r="I205" s="19"/>
      <c r="J205" s="7" t="s">
        <v>658</v>
      </c>
      <c r="K205" s="19" t="str">
        <f t="shared" ref="K205" si="55">VLOOKUP(J205,$A$2:$B$100,2,0)</f>
        <v>x75</v>
      </c>
      <c r="L205" s="19" t="s">
        <v>12099</v>
      </c>
      <c r="M205" s="19"/>
      <c r="N205" s="19"/>
      <c r="O205" s="19"/>
      <c r="P205" s="19"/>
      <c r="Q205" s="19"/>
      <c r="R205" s="19"/>
      <c r="S205" s="34">
        <f>VLOOKUP(J205,A:G,5,FALSE)</f>
        <v>41827</v>
      </c>
      <c r="T205" s="34" t="str">
        <f>IF(VLOOKUP(J205,A:G,6,FALSE)=0,"",VLOOKUP(J205,A:G,6,FALSE))</f>
        <v/>
      </c>
      <c r="U205" s="34" t="str">
        <f>IF(VLOOKUP(J205,A:G,7,FALSE)=0,"",VLOOKUP(J205,A:G,7,FALSE))</f>
        <v/>
      </c>
      <c r="V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row>
    <row r="206" spans="1:63" s="91" customFormat="1">
      <c r="F206" s="112" t="s">
        <v>6136</v>
      </c>
      <c r="J206" s="6" t="s">
        <v>12093</v>
      </c>
      <c r="K206" s="19"/>
      <c r="L206" s="19"/>
      <c r="M206" s="19"/>
      <c r="N206" s="19"/>
      <c r="O206" s="19" t="s">
        <v>2299</v>
      </c>
      <c r="P206" s="19"/>
      <c r="Q206" s="19" t="s">
        <v>10645</v>
      </c>
      <c r="R206" s="19" t="s">
        <v>12094</v>
      </c>
      <c r="S206" s="34">
        <v>42931</v>
      </c>
      <c r="T206" s="34"/>
      <c r="U206" s="34"/>
      <c r="V206" s="19"/>
    </row>
    <row r="207" spans="1:63" s="91" customFormat="1">
      <c r="F207" s="112" t="s">
        <v>6136</v>
      </c>
      <c r="J207" s="7" t="s">
        <v>9941</v>
      </c>
      <c r="K207" s="19" t="str">
        <f>VLOOKUP(J207,$A$2:$B$100,2,0)</f>
        <v>x95</v>
      </c>
      <c r="L207" s="19" t="s">
        <v>12100</v>
      </c>
      <c r="M207" s="19"/>
      <c r="N207" s="19"/>
      <c r="O207" s="19"/>
      <c r="P207" s="19"/>
      <c r="Q207" s="19"/>
      <c r="R207" s="19"/>
      <c r="S207" s="34">
        <f>VLOOKUP(J207,A:G,5,FALSE)</f>
        <v>42277</v>
      </c>
      <c r="T207" s="34" t="str">
        <f>IF(VLOOKUP(J207,A:G,6,FALSE)=0,"",VLOOKUP(J207,A:G,6,FALSE))</f>
        <v/>
      </c>
      <c r="U207" s="34" t="str">
        <f>IF(VLOOKUP(J207,A:G,7,FALSE)=0,"",VLOOKUP(J207,A:G,7,FALSE))</f>
        <v/>
      </c>
      <c r="V207" s="19"/>
    </row>
    <row r="208" spans="1:63" s="91" customFormat="1">
      <c r="F208" s="112" t="s">
        <v>6136</v>
      </c>
      <c r="J208" s="7" t="s">
        <v>9942</v>
      </c>
      <c r="K208" s="19" t="str">
        <f>VLOOKUP(J208,$A$2:$B$100,2,0)</f>
        <v>x96</v>
      </c>
      <c r="L208" s="19" t="s">
        <v>12101</v>
      </c>
      <c r="M208" s="19"/>
      <c r="N208" s="19"/>
      <c r="O208" s="19"/>
      <c r="P208" s="19"/>
      <c r="Q208" s="19"/>
      <c r="R208" s="19"/>
      <c r="S208" s="34">
        <f>VLOOKUP(J208,A:G,5,FALSE)</f>
        <v>42277</v>
      </c>
      <c r="T208" s="34" t="str">
        <f>IF(VLOOKUP(J208,A:G,6,FALSE)=0,"",VLOOKUP(J208,A:G,6,FALSE))</f>
        <v/>
      </c>
      <c r="U208" s="34" t="str">
        <f>IF(VLOOKUP(J208,A:G,7,FALSE)=0,"",VLOOKUP(J208,A:G,7,FALSE))</f>
        <v/>
      </c>
      <c r="V208" s="19"/>
    </row>
    <row r="209" spans="6:22" s="91" customFormat="1">
      <c r="F209" s="112" t="s">
        <v>6136</v>
      </c>
      <c r="J209" s="7" t="s">
        <v>12096</v>
      </c>
      <c r="K209" s="19" t="str">
        <f>VLOOKUP(J209,$A$2:$B$199,2,0)</f>
        <v>x129</v>
      </c>
      <c r="L209" s="19" t="s">
        <v>12102</v>
      </c>
      <c r="M209" s="19"/>
      <c r="N209" s="19"/>
      <c r="O209" s="19"/>
      <c r="P209" s="19"/>
      <c r="Q209" s="19"/>
      <c r="R209" s="19"/>
      <c r="S209" s="34">
        <f>VLOOKUP(J209,A:G,5,FALSE)</f>
        <v>42931</v>
      </c>
      <c r="T209" s="34" t="str">
        <f>IF(VLOOKUP(J209,A:G,6,FALSE)=0,"",VLOOKUP(J209,A:G,6,FALSE))</f>
        <v/>
      </c>
      <c r="U209" s="34" t="str">
        <f>IF(VLOOKUP(J209,A:G,7,FALSE)=0,"",VLOOKUP(J209,A:G,7,FALSE))</f>
        <v/>
      </c>
      <c r="V209" s="19"/>
    </row>
    <row r="210" spans="6:22" s="91" customFormat="1">
      <c r="F210" s="112" t="s">
        <v>6136</v>
      </c>
      <c r="J210" s="7" t="s">
        <v>12098</v>
      </c>
      <c r="K210" s="19" t="str">
        <f>VLOOKUP(J210,$A$2:$B$199,2,0)</f>
        <v>x130</v>
      </c>
      <c r="L210" s="19" t="s">
        <v>12103</v>
      </c>
      <c r="M210" s="19"/>
      <c r="N210" s="19"/>
      <c r="O210" s="19"/>
      <c r="P210" s="19"/>
      <c r="Q210" s="19"/>
      <c r="R210" s="19"/>
      <c r="S210" s="34">
        <f>VLOOKUP(J210,A:G,5,FALSE)</f>
        <v>42931</v>
      </c>
      <c r="T210" s="34" t="str">
        <f>IF(VLOOKUP(J210,A:G,6,FALSE)=0,"",VLOOKUP(J210,A:G,6,FALSE))</f>
        <v/>
      </c>
      <c r="U210" s="34" t="str">
        <f>IF(VLOOKUP(J210,A:G,7,FALSE)=0,"",VLOOKUP(J210,A:G,7,FALSE))</f>
        <v/>
      </c>
      <c r="V210" s="19"/>
    </row>
    <row r="211" spans="6:22" s="91" customFormat="1">
      <c r="F211" s="112" t="s">
        <v>6136</v>
      </c>
      <c r="J211" s="6" t="s">
        <v>12110</v>
      </c>
      <c r="K211" s="19"/>
      <c r="L211" s="19"/>
      <c r="M211" s="19"/>
      <c r="N211" s="19"/>
      <c r="O211" s="19" t="s">
        <v>2299</v>
      </c>
      <c r="P211" s="19"/>
      <c r="Q211" s="19" t="s">
        <v>654</v>
      </c>
      <c r="R211" s="19" t="s">
        <v>12111</v>
      </c>
      <c r="S211" s="34">
        <v>42931</v>
      </c>
      <c r="T211" s="34"/>
      <c r="U211" s="34"/>
      <c r="V211" s="19"/>
    </row>
    <row r="212" spans="6:22" s="91" customFormat="1">
      <c r="F212" s="112" t="s">
        <v>6136</v>
      </c>
      <c r="J212" s="7" t="s">
        <v>9941</v>
      </c>
      <c r="K212" s="19" t="str">
        <f t="shared" ref="K212:K227" si="56">VLOOKUP(J212,$A$2:$B$195,2,0)</f>
        <v>x95</v>
      </c>
      <c r="L212" s="19" t="s">
        <v>10198</v>
      </c>
      <c r="M212" s="19"/>
      <c r="N212" s="19"/>
      <c r="O212" s="19"/>
      <c r="P212" s="19"/>
      <c r="Q212" s="19"/>
      <c r="R212" s="19"/>
      <c r="S212" s="34">
        <f t="shared" ref="S212:S227" si="57">VLOOKUP(J212,A:G,5,FALSE)</f>
        <v>42277</v>
      </c>
      <c r="T212" s="34" t="str">
        <f t="shared" ref="T212:T227" si="58">IF(VLOOKUP(J212,A:G,6,FALSE)=0,"",VLOOKUP(J212,A:G,6,FALSE))</f>
        <v/>
      </c>
      <c r="U212" s="34" t="str">
        <f t="shared" ref="U212:U227" si="59">IF(VLOOKUP(J212,A:G,7,FALSE)=0,"",VLOOKUP(J212,A:G,7,FALSE))</f>
        <v/>
      </c>
      <c r="V212" s="19"/>
    </row>
    <row r="213" spans="6:22" s="91" customFormat="1">
      <c r="F213" s="112" t="s">
        <v>6136</v>
      </c>
      <c r="J213" s="7" t="s">
        <v>9942</v>
      </c>
      <c r="K213" s="19" t="str">
        <f t="shared" si="56"/>
        <v>x96</v>
      </c>
      <c r="L213" s="19" t="s">
        <v>10199</v>
      </c>
      <c r="M213" s="19"/>
      <c r="N213" s="19"/>
      <c r="O213" s="19"/>
      <c r="P213" s="19"/>
      <c r="Q213" s="19"/>
      <c r="R213" s="19"/>
      <c r="S213" s="34">
        <f t="shared" si="57"/>
        <v>42277</v>
      </c>
      <c r="T213" s="34" t="str">
        <f t="shared" si="58"/>
        <v/>
      </c>
      <c r="U213" s="34" t="str">
        <f t="shared" si="59"/>
        <v/>
      </c>
      <c r="V213" s="19"/>
    </row>
    <row r="214" spans="6:22" s="91" customFormat="1">
      <c r="F214" s="112" t="s">
        <v>6136</v>
      </c>
      <c r="J214" s="7" t="s">
        <v>658</v>
      </c>
      <c r="K214" s="19" t="str">
        <f t="shared" si="56"/>
        <v>x75</v>
      </c>
      <c r="L214" s="19" t="s">
        <v>10200</v>
      </c>
      <c r="M214" s="19"/>
      <c r="N214" s="19"/>
      <c r="O214" s="19"/>
      <c r="P214" s="19"/>
      <c r="Q214" s="19"/>
      <c r="R214" s="19"/>
      <c r="S214" s="34">
        <f t="shared" si="57"/>
        <v>41827</v>
      </c>
      <c r="T214" s="34" t="str">
        <f t="shared" si="58"/>
        <v/>
      </c>
      <c r="U214" s="34" t="str">
        <f t="shared" si="59"/>
        <v/>
      </c>
      <c r="V214" s="19"/>
    </row>
    <row r="215" spans="6:22" s="91" customFormat="1">
      <c r="F215" s="112" t="s">
        <v>6136</v>
      </c>
      <c r="J215" s="7" t="s">
        <v>673</v>
      </c>
      <c r="K215" s="19" t="str">
        <f t="shared" si="56"/>
        <v>x9</v>
      </c>
      <c r="L215" s="19" t="s">
        <v>10201</v>
      </c>
      <c r="M215" s="19"/>
      <c r="N215" s="19"/>
      <c r="O215" s="19"/>
      <c r="P215" s="19"/>
      <c r="Q215" s="19"/>
      <c r="R215" s="19"/>
      <c r="S215" s="34">
        <f t="shared" si="57"/>
        <v>41827</v>
      </c>
      <c r="T215" s="34" t="str">
        <f t="shared" si="58"/>
        <v/>
      </c>
      <c r="U215" s="34" t="str">
        <f t="shared" si="59"/>
        <v/>
      </c>
      <c r="V215" s="19"/>
    </row>
    <row r="216" spans="6:22" s="91" customFormat="1">
      <c r="F216" s="112" t="s">
        <v>6136</v>
      </c>
      <c r="J216" s="7" t="s">
        <v>712</v>
      </c>
      <c r="K216" s="19" t="str">
        <f t="shared" si="56"/>
        <v>x41</v>
      </c>
      <c r="L216" s="19" t="s">
        <v>10202</v>
      </c>
      <c r="M216" s="19"/>
      <c r="N216" s="19"/>
      <c r="O216" s="19"/>
      <c r="P216" s="19"/>
      <c r="Q216" s="19"/>
      <c r="R216" s="19"/>
      <c r="S216" s="34">
        <f t="shared" si="57"/>
        <v>41827</v>
      </c>
      <c r="T216" s="34" t="str">
        <f t="shared" si="58"/>
        <v/>
      </c>
      <c r="U216" s="34" t="str">
        <f t="shared" si="59"/>
        <v/>
      </c>
      <c r="V216" s="19"/>
    </row>
    <row r="217" spans="6:22" s="91" customFormat="1">
      <c r="F217" s="112" t="s">
        <v>6136</v>
      </c>
      <c r="J217" s="7" t="s">
        <v>714</v>
      </c>
      <c r="K217" s="19" t="str">
        <f t="shared" si="56"/>
        <v>x52</v>
      </c>
      <c r="L217" s="19" t="s">
        <v>10213</v>
      </c>
      <c r="M217" s="19"/>
      <c r="N217" s="19"/>
      <c r="O217" s="19"/>
      <c r="P217" s="19"/>
      <c r="Q217" s="19"/>
      <c r="R217" s="19"/>
      <c r="S217" s="34">
        <f t="shared" si="57"/>
        <v>41827</v>
      </c>
      <c r="T217" s="34" t="str">
        <f t="shared" si="58"/>
        <v/>
      </c>
      <c r="U217" s="34" t="str">
        <f t="shared" si="59"/>
        <v/>
      </c>
      <c r="V217" s="19"/>
    </row>
    <row r="218" spans="6:22" s="91" customFormat="1">
      <c r="F218" s="112" t="s">
        <v>6136</v>
      </c>
      <c r="J218" s="7" t="s">
        <v>4277</v>
      </c>
      <c r="K218" s="19" t="str">
        <f t="shared" si="56"/>
        <v>x94</v>
      </c>
      <c r="L218" s="19" t="s">
        <v>10212</v>
      </c>
      <c r="M218" s="19"/>
      <c r="N218" s="19"/>
      <c r="O218" s="19"/>
      <c r="P218" s="19"/>
      <c r="Q218" s="19"/>
      <c r="R218" s="19"/>
      <c r="S218" s="34">
        <f t="shared" si="57"/>
        <v>41827</v>
      </c>
      <c r="T218" s="34" t="str">
        <f t="shared" si="58"/>
        <v/>
      </c>
      <c r="U218" s="34" t="str">
        <f t="shared" si="59"/>
        <v/>
      </c>
      <c r="V218" s="19"/>
    </row>
    <row r="219" spans="6:22" s="91" customFormat="1">
      <c r="F219" s="112" t="s">
        <v>6136</v>
      </c>
      <c r="J219" s="7" t="s">
        <v>10197</v>
      </c>
      <c r="K219" s="19" t="str">
        <f t="shared" si="56"/>
        <v>x125</v>
      </c>
      <c r="L219" s="19" t="s">
        <v>10203</v>
      </c>
      <c r="M219" s="19"/>
      <c r="N219" s="19"/>
      <c r="O219" s="19"/>
      <c r="P219" s="19"/>
      <c r="Q219" s="19"/>
      <c r="R219" s="19"/>
      <c r="S219" s="34">
        <f t="shared" si="57"/>
        <v>42277</v>
      </c>
      <c r="T219" s="34" t="str">
        <f t="shared" si="58"/>
        <v/>
      </c>
      <c r="U219" s="34" t="str">
        <f t="shared" si="59"/>
        <v/>
      </c>
      <c r="V219" s="19"/>
    </row>
    <row r="220" spans="6:22" s="91" customFormat="1">
      <c r="F220" s="112" t="s">
        <v>6136</v>
      </c>
      <c r="J220" s="7" t="s">
        <v>681</v>
      </c>
      <c r="K220" s="19" t="str">
        <f t="shared" si="56"/>
        <v>x37</v>
      </c>
      <c r="L220" s="19" t="s">
        <v>10204</v>
      </c>
      <c r="M220" s="19"/>
      <c r="N220" s="19"/>
      <c r="O220" s="19"/>
      <c r="P220" s="19"/>
      <c r="Q220" s="19"/>
      <c r="R220" s="19"/>
      <c r="S220" s="34">
        <f t="shared" si="57"/>
        <v>41827</v>
      </c>
      <c r="T220" s="34" t="str">
        <f t="shared" si="58"/>
        <v/>
      </c>
      <c r="U220" s="34" t="str">
        <f t="shared" si="59"/>
        <v/>
      </c>
      <c r="V220" s="19"/>
    </row>
    <row r="221" spans="6:22" s="91" customFormat="1">
      <c r="F221" s="112" t="s">
        <v>6136</v>
      </c>
      <c r="J221" s="7" t="s">
        <v>9991</v>
      </c>
      <c r="K221" s="19" t="str">
        <f t="shared" si="56"/>
        <v>x3</v>
      </c>
      <c r="L221" s="19" t="s">
        <v>10205</v>
      </c>
      <c r="M221" s="19"/>
      <c r="N221" s="19"/>
      <c r="O221" s="19"/>
      <c r="P221" s="19"/>
      <c r="Q221" s="19"/>
      <c r="R221" s="19"/>
      <c r="S221" s="34">
        <f t="shared" si="57"/>
        <v>41827</v>
      </c>
      <c r="T221" s="34" t="str">
        <f t="shared" si="58"/>
        <v/>
      </c>
      <c r="U221" s="34" t="str">
        <f t="shared" si="59"/>
        <v/>
      </c>
      <c r="V221" s="19"/>
    </row>
    <row r="222" spans="6:22" s="91" customFormat="1">
      <c r="F222" s="112" t="s">
        <v>6136</v>
      </c>
      <c r="J222" s="7" t="s">
        <v>9992</v>
      </c>
      <c r="K222" s="19" t="str">
        <f t="shared" si="56"/>
        <v>x60</v>
      </c>
      <c r="L222" s="19" t="s">
        <v>10206</v>
      </c>
      <c r="M222" s="19"/>
      <c r="N222" s="19"/>
      <c r="O222" s="19"/>
      <c r="P222" s="19"/>
      <c r="Q222" s="19"/>
      <c r="R222" s="19"/>
      <c r="S222" s="34">
        <f t="shared" si="57"/>
        <v>41827</v>
      </c>
      <c r="T222" s="34" t="str">
        <f t="shared" si="58"/>
        <v/>
      </c>
      <c r="U222" s="34" t="str">
        <f t="shared" si="59"/>
        <v/>
      </c>
      <c r="V222" s="19"/>
    </row>
    <row r="223" spans="6:22" s="91" customFormat="1">
      <c r="F223" s="112" t="s">
        <v>6136</v>
      </c>
      <c r="J223" s="7" t="s">
        <v>713</v>
      </c>
      <c r="K223" s="19" t="str">
        <f t="shared" si="56"/>
        <v>x81</v>
      </c>
      <c r="L223" s="19" t="s">
        <v>10207</v>
      </c>
      <c r="M223" s="19"/>
      <c r="N223" s="19"/>
      <c r="O223" s="19"/>
      <c r="P223" s="19"/>
      <c r="Q223" s="19"/>
      <c r="R223" s="19"/>
      <c r="S223" s="34">
        <f t="shared" si="57"/>
        <v>41827</v>
      </c>
      <c r="T223" s="34" t="str">
        <f t="shared" si="58"/>
        <v/>
      </c>
      <c r="U223" s="34" t="str">
        <f t="shared" si="59"/>
        <v/>
      </c>
      <c r="V223" s="19"/>
    </row>
    <row r="224" spans="6:22" s="91" customFormat="1">
      <c r="F224" s="112" t="s">
        <v>6136</v>
      </c>
      <c r="J224" s="7" t="s">
        <v>715</v>
      </c>
      <c r="K224" s="19" t="str">
        <f t="shared" si="56"/>
        <v>x82</v>
      </c>
      <c r="L224" s="19" t="s">
        <v>10208</v>
      </c>
      <c r="M224" s="19"/>
      <c r="N224" s="19"/>
      <c r="O224" s="19"/>
      <c r="P224" s="19"/>
      <c r="Q224" s="19"/>
      <c r="R224" s="19"/>
      <c r="S224" s="34">
        <f t="shared" si="57"/>
        <v>41827</v>
      </c>
      <c r="T224" s="34" t="str">
        <f t="shared" si="58"/>
        <v/>
      </c>
      <c r="U224" s="34" t="str">
        <f t="shared" si="59"/>
        <v/>
      </c>
      <c r="V224" s="19"/>
    </row>
    <row r="225" spans="6:22" s="91" customFormat="1">
      <c r="F225" s="112" t="s">
        <v>6136</v>
      </c>
      <c r="J225" s="7" t="s">
        <v>9993</v>
      </c>
      <c r="K225" s="19" t="str">
        <f t="shared" si="56"/>
        <v>x103</v>
      </c>
      <c r="L225" s="19" t="s">
        <v>10209</v>
      </c>
      <c r="M225" s="19"/>
      <c r="N225" s="19"/>
      <c r="O225" s="19"/>
      <c r="P225" s="19"/>
      <c r="Q225" s="19"/>
      <c r="R225" s="19"/>
      <c r="S225" s="34">
        <f t="shared" si="57"/>
        <v>42277</v>
      </c>
      <c r="T225" s="34" t="str">
        <f t="shared" si="58"/>
        <v/>
      </c>
      <c r="U225" s="34" t="str">
        <f t="shared" si="59"/>
        <v/>
      </c>
      <c r="V225" s="19"/>
    </row>
    <row r="226" spans="6:22" s="91" customFormat="1">
      <c r="F226" s="112" t="s">
        <v>6136</v>
      </c>
      <c r="J226" s="7" t="s">
        <v>9994</v>
      </c>
      <c r="K226" s="19" t="str">
        <f t="shared" si="56"/>
        <v>x124</v>
      </c>
      <c r="L226" s="19" t="s">
        <v>10210</v>
      </c>
      <c r="M226" s="19"/>
      <c r="N226" s="19"/>
      <c r="O226" s="19"/>
      <c r="P226" s="19"/>
      <c r="Q226" s="19"/>
      <c r="R226" s="19"/>
      <c r="S226" s="34">
        <f t="shared" si="57"/>
        <v>42277</v>
      </c>
      <c r="T226" s="34" t="str">
        <f t="shared" si="58"/>
        <v/>
      </c>
      <c r="U226" s="34" t="str">
        <f t="shared" si="59"/>
        <v/>
      </c>
      <c r="V226" s="19"/>
    </row>
    <row r="227" spans="6:22" s="91" customFormat="1">
      <c r="F227" s="112" t="s">
        <v>6136</v>
      </c>
      <c r="J227" s="7" t="s">
        <v>725</v>
      </c>
      <c r="K227" s="19" t="str">
        <f t="shared" si="56"/>
        <v>x93</v>
      </c>
      <c r="L227" s="19" t="s">
        <v>10211</v>
      </c>
      <c r="M227" s="19"/>
      <c r="N227" s="19"/>
      <c r="O227" s="19"/>
      <c r="P227" s="19"/>
      <c r="Q227" s="19"/>
      <c r="R227" s="19"/>
      <c r="S227" s="34">
        <f t="shared" si="57"/>
        <v>41827</v>
      </c>
      <c r="T227" s="34" t="str">
        <f t="shared" si="58"/>
        <v/>
      </c>
      <c r="U227" s="34" t="str">
        <f t="shared" si="59"/>
        <v/>
      </c>
      <c r="V227" s="19"/>
    </row>
    <row r="228" spans="6:22" s="91" customFormat="1">
      <c r="F228" s="112" t="s">
        <v>6136</v>
      </c>
      <c r="J228" s="6" t="s">
        <v>12128</v>
      </c>
      <c r="K228" s="19"/>
      <c r="L228" s="19"/>
      <c r="M228" s="19"/>
      <c r="N228" s="19"/>
      <c r="O228" s="19" t="s">
        <v>2299</v>
      </c>
      <c r="P228" s="19"/>
      <c r="Q228" s="19" t="s">
        <v>10645</v>
      </c>
      <c r="R228" s="19" t="s">
        <v>12129</v>
      </c>
      <c r="S228" s="34">
        <v>42931</v>
      </c>
      <c r="T228" s="34"/>
      <c r="U228" s="34">
        <v>43296</v>
      </c>
      <c r="V228" s="19"/>
    </row>
    <row r="229" spans="6:22" s="91" customFormat="1">
      <c r="F229" s="112" t="s">
        <v>6136</v>
      </c>
      <c r="J229" s="7" t="s">
        <v>12176</v>
      </c>
      <c r="K229" s="19" t="str">
        <f t="shared" ref="K229:K279" si="60">VLOOKUP(J229,$A$2:$B$195,2,0)</f>
        <v>x131</v>
      </c>
      <c r="L229" s="19" t="str">
        <f t="shared" ref="L229:L230" si="61">J229</f>
        <v>Euler Hermes Rating GmbH (LEI code: 391200QXGLWHK9VK6V27)</v>
      </c>
      <c r="M229" s="19"/>
      <c r="N229" s="19"/>
      <c r="O229" s="19"/>
      <c r="P229" s="19"/>
      <c r="Q229" s="19"/>
      <c r="R229" s="19"/>
      <c r="S229" s="34">
        <f t="shared" ref="S229:S279" si="62">VLOOKUP(J229,A:G,5,FALSE)</f>
        <v>42931</v>
      </c>
      <c r="T229" s="34" t="str">
        <f t="shared" ref="T229:T279" si="63">IF(VLOOKUP(J229,A:G,6,FALSE)=0,"",VLOOKUP(J229,A:G,6,FALSE))</f>
        <v/>
      </c>
      <c r="U229" s="34" t="str">
        <f t="shared" ref="U229:U279" si="64">IF(VLOOKUP(J229,A:G,7,FALSE)=0,"",VLOOKUP(J229,A:G,7,FALSE))</f>
        <v/>
      </c>
      <c r="V229" s="19"/>
    </row>
    <row r="230" spans="6:22" s="91" customFormat="1">
      <c r="F230" s="112" t="s">
        <v>6136</v>
      </c>
      <c r="J230" s="7" t="s">
        <v>12177</v>
      </c>
      <c r="K230" s="19" t="str">
        <f t="shared" si="60"/>
        <v>x132</v>
      </c>
      <c r="L230" s="19" t="str">
        <f t="shared" si="61"/>
        <v>Japan Credit Rating Agency Ltd (LEI code: 35380002378CEGMRVW86)</v>
      </c>
      <c r="M230" s="19"/>
      <c r="N230" s="19"/>
      <c r="O230" s="19"/>
      <c r="P230" s="19"/>
      <c r="Q230" s="19"/>
      <c r="R230" s="19"/>
      <c r="S230" s="34">
        <f t="shared" si="62"/>
        <v>42931</v>
      </c>
      <c r="T230" s="34" t="str">
        <f t="shared" si="63"/>
        <v/>
      </c>
      <c r="U230" s="34" t="str">
        <f t="shared" si="64"/>
        <v/>
      </c>
      <c r="V230" s="19"/>
    </row>
    <row r="231" spans="6:22" s="91" customFormat="1">
      <c r="F231" s="112" t="s">
        <v>6136</v>
      </c>
      <c r="J231" s="107" t="s">
        <v>12178</v>
      </c>
      <c r="K231" s="19" t="str">
        <f t="shared" si="60"/>
        <v>x133</v>
      </c>
      <c r="L231" s="19" t="str">
        <f t="shared" ref="L231:L276" si="65">J231</f>
        <v>BCRA-Credit Rating Agency AD (LEI code: 747800Z0IC3P66HTQ142)</v>
      </c>
      <c r="M231" s="19"/>
      <c r="N231" s="19"/>
      <c r="O231" s="19"/>
      <c r="P231" s="19"/>
      <c r="Q231" s="19"/>
      <c r="R231" s="19"/>
      <c r="S231" s="34">
        <f t="shared" si="62"/>
        <v>42931</v>
      </c>
      <c r="T231" s="34" t="str">
        <f t="shared" si="63"/>
        <v/>
      </c>
      <c r="U231" s="34" t="str">
        <f t="shared" si="64"/>
        <v/>
      </c>
      <c r="V231" s="19"/>
    </row>
    <row r="232" spans="6:22" s="91" customFormat="1">
      <c r="F232" s="112" t="s">
        <v>6136</v>
      </c>
      <c r="J232" s="107" t="s">
        <v>12179</v>
      </c>
      <c r="K232" s="19" t="str">
        <f t="shared" si="60"/>
        <v>x134</v>
      </c>
      <c r="L232" s="19" t="str">
        <f t="shared" si="65"/>
        <v>Creditreform Rating AG (LEI code: 391200PHL11KDUTTST66)</v>
      </c>
      <c r="M232" s="19"/>
      <c r="N232" s="19"/>
      <c r="O232" s="19"/>
      <c r="P232" s="19"/>
      <c r="Q232" s="19"/>
      <c r="R232" s="19"/>
      <c r="S232" s="34">
        <f t="shared" si="62"/>
        <v>42931</v>
      </c>
      <c r="T232" s="34" t="str">
        <f t="shared" si="63"/>
        <v/>
      </c>
      <c r="U232" s="34" t="str">
        <f t="shared" si="64"/>
        <v/>
      </c>
      <c r="V232" s="19"/>
    </row>
    <row r="233" spans="6:22" s="91" customFormat="1">
      <c r="F233" s="112" t="s">
        <v>6136</v>
      </c>
      <c r="J233" s="107" t="s">
        <v>12323</v>
      </c>
      <c r="K233" s="19" t="str">
        <f t="shared" si="60"/>
        <v>x135</v>
      </c>
      <c r="L233" s="19" t="s">
        <v>12323</v>
      </c>
      <c r="M233" s="19"/>
      <c r="N233" s="19"/>
      <c r="O233" s="19"/>
      <c r="P233" s="19"/>
      <c r="Q233" s="19"/>
      <c r="R233" s="19"/>
      <c r="S233" s="34">
        <f t="shared" si="62"/>
        <v>42931</v>
      </c>
      <c r="T233" s="34" t="str">
        <f t="shared" si="63"/>
        <v/>
      </c>
      <c r="U233" s="34">
        <f t="shared" si="64"/>
        <v>43296</v>
      </c>
      <c r="V233" s="19"/>
    </row>
    <row r="234" spans="6:22" s="91" customFormat="1">
      <c r="F234" s="112" t="s">
        <v>6136</v>
      </c>
      <c r="J234" s="107" t="s">
        <v>12180</v>
      </c>
      <c r="K234" s="19" t="str">
        <f t="shared" si="60"/>
        <v>x136</v>
      </c>
      <c r="L234" s="19" t="str">
        <f t="shared" si="65"/>
        <v>ICAP Group SA (LEI code: 2138008U6LKT8VG2UK85)</v>
      </c>
      <c r="M234" s="19"/>
      <c r="N234" s="19"/>
      <c r="O234" s="19"/>
      <c r="P234" s="19"/>
      <c r="Q234" s="19"/>
      <c r="R234" s="19"/>
      <c r="S234" s="34">
        <f t="shared" si="62"/>
        <v>42931</v>
      </c>
      <c r="T234" s="34" t="str">
        <f t="shared" si="63"/>
        <v/>
      </c>
      <c r="U234" s="34" t="str">
        <f t="shared" si="64"/>
        <v/>
      </c>
      <c r="V234" s="19"/>
    </row>
    <row r="235" spans="6:22" s="91" customFormat="1">
      <c r="F235" s="112" t="s">
        <v>6136</v>
      </c>
      <c r="J235" s="107" t="s">
        <v>12181</v>
      </c>
      <c r="K235" s="19" t="str">
        <f t="shared" si="60"/>
        <v>x137</v>
      </c>
      <c r="L235" s="19" t="str">
        <f t="shared" si="65"/>
        <v>GBB-Rating Gesellschaft für Bonitätsbeurteilung GmbH (LEI code: 391200OLWXCTKPADVV72)</v>
      </c>
      <c r="M235" s="19"/>
      <c r="N235" s="19"/>
      <c r="O235" s="19"/>
      <c r="P235" s="19"/>
      <c r="Q235" s="19"/>
      <c r="R235" s="19"/>
      <c r="S235" s="34">
        <f t="shared" si="62"/>
        <v>42931</v>
      </c>
      <c r="T235" s="34" t="str">
        <f t="shared" si="63"/>
        <v/>
      </c>
      <c r="U235" s="34" t="str">
        <f t="shared" si="64"/>
        <v/>
      </c>
      <c r="V235" s="19"/>
    </row>
    <row r="236" spans="6:22" s="91" customFormat="1">
      <c r="F236" s="112" t="s">
        <v>6136</v>
      </c>
      <c r="J236" s="107" t="s">
        <v>12182</v>
      </c>
      <c r="K236" s="19" t="str">
        <f t="shared" si="60"/>
        <v>x138</v>
      </c>
      <c r="L236" s="19" t="str">
        <f t="shared" si="65"/>
        <v>ASSEKURATA Assekuranz Rating-Agentur GmbH (LEI code: 529900977LETWLJF3295)</v>
      </c>
      <c r="M236" s="19"/>
      <c r="N236" s="19"/>
      <c r="O236" s="19"/>
      <c r="P236" s="19"/>
      <c r="Q236" s="19"/>
      <c r="R236" s="19"/>
      <c r="S236" s="34">
        <f t="shared" si="62"/>
        <v>42931</v>
      </c>
      <c r="T236" s="34" t="str">
        <f t="shared" si="63"/>
        <v/>
      </c>
      <c r="U236" s="34" t="str">
        <f t="shared" si="64"/>
        <v/>
      </c>
      <c r="V236" s="19"/>
    </row>
    <row r="237" spans="6:22" s="91" customFormat="1">
      <c r="F237" s="112" t="s">
        <v>6136</v>
      </c>
      <c r="J237" s="107" t="s">
        <v>12183</v>
      </c>
      <c r="K237" s="19" t="str">
        <f t="shared" si="60"/>
        <v>x139</v>
      </c>
      <c r="L237" s="19" t="str">
        <f t="shared" si="65"/>
        <v>ARC Ratings, S.A. (previously Companhia Portuguesa de Rating, S.A) (LEI code: 213800OZNJQMV6UA7D79)</v>
      </c>
      <c r="M237" s="19"/>
      <c r="N237" s="19"/>
      <c r="O237" s="19"/>
      <c r="P237" s="19"/>
      <c r="Q237" s="19"/>
      <c r="R237" s="19"/>
      <c r="S237" s="34">
        <f t="shared" si="62"/>
        <v>42931</v>
      </c>
      <c r="T237" s="34" t="str">
        <f t="shared" si="63"/>
        <v/>
      </c>
      <c r="U237" s="34" t="str">
        <f t="shared" si="64"/>
        <v/>
      </c>
      <c r="V237" s="19"/>
    </row>
    <row r="238" spans="6:22" s="91" customFormat="1">
      <c r="F238" s="112" t="s">
        <v>6136</v>
      </c>
      <c r="J238" s="107" t="s">
        <v>12184</v>
      </c>
      <c r="K238" s="19" t="str">
        <f t="shared" si="60"/>
        <v>x140</v>
      </c>
      <c r="L238" s="19" t="str">
        <f t="shared" si="65"/>
        <v>AM Best Europe-Rating Services Ltd. (AMBERS) (LEI code: 549300VO8J8E5IQV1T26)</v>
      </c>
      <c r="M238" s="19"/>
      <c r="N238" s="19"/>
      <c r="O238" s="19"/>
      <c r="P238" s="19"/>
      <c r="Q238" s="19"/>
      <c r="R238" s="19"/>
      <c r="S238" s="34">
        <f t="shared" si="62"/>
        <v>42931</v>
      </c>
      <c r="T238" s="34" t="str">
        <f t="shared" si="63"/>
        <v/>
      </c>
      <c r="U238" s="34" t="str">
        <f t="shared" si="64"/>
        <v/>
      </c>
      <c r="V238" s="19"/>
    </row>
    <row r="239" spans="6:22" s="91" customFormat="1">
      <c r="F239" s="112" t="s">
        <v>6136</v>
      </c>
      <c r="J239" s="107" t="s">
        <v>12185</v>
      </c>
      <c r="K239" s="19" t="str">
        <f t="shared" si="60"/>
        <v>x141</v>
      </c>
      <c r="L239" s="19" t="str">
        <f t="shared" si="65"/>
        <v>DBRS Ratings Limited (LEI code: 5493008CGCDQLGT3EH93)</v>
      </c>
      <c r="M239" s="19"/>
      <c r="N239" s="19"/>
      <c r="O239" s="19"/>
      <c r="P239" s="19"/>
      <c r="Q239" s="19"/>
      <c r="R239" s="19"/>
      <c r="S239" s="34">
        <f t="shared" si="62"/>
        <v>42931</v>
      </c>
      <c r="T239" s="34" t="str">
        <f t="shared" si="63"/>
        <v/>
      </c>
      <c r="U239" s="34" t="str">
        <f t="shared" si="64"/>
        <v/>
      </c>
      <c r="V239" s="19"/>
    </row>
    <row r="240" spans="6:22" s="91" customFormat="1">
      <c r="F240" s="112" t="s">
        <v>6136</v>
      </c>
      <c r="J240" s="107" t="s">
        <v>12324</v>
      </c>
      <c r="K240" s="19" t="str">
        <f t="shared" ref="K240" si="66">VLOOKUP(J240,$A$2:$B$195,2,0)</f>
        <v>x176</v>
      </c>
      <c r="L240" s="19" t="str">
        <f t="shared" ref="L240" si="67">J240</f>
        <v>Fitch</v>
      </c>
      <c r="M240" s="19"/>
      <c r="N240" s="19"/>
      <c r="O240" s="19"/>
      <c r="P240" s="19"/>
      <c r="Q240" s="19"/>
      <c r="R240" s="19"/>
      <c r="S240" s="34">
        <f t="shared" ref="S240" si="68">VLOOKUP(J240,A:G,5,FALSE)</f>
        <v>43296</v>
      </c>
      <c r="T240" s="34" t="str">
        <f t="shared" ref="T240" si="69">IF(VLOOKUP(J240,A:G,6,FALSE)=0,"",VLOOKUP(J240,A:G,6,FALSE))</f>
        <v/>
      </c>
      <c r="U240" s="34" t="str">
        <f t="shared" ref="U240" si="70">IF(VLOOKUP(J240,A:G,7,FALSE)=0,"",VLOOKUP(J240,A:G,7,FALSE))</f>
        <v/>
      </c>
      <c r="V240" s="19"/>
    </row>
    <row r="241" spans="6:22" s="91" customFormat="1">
      <c r="F241" s="112" t="s">
        <v>6136</v>
      </c>
      <c r="J241" s="83" t="s">
        <v>12186</v>
      </c>
      <c r="K241" s="19" t="str">
        <f t="shared" si="60"/>
        <v>x142</v>
      </c>
      <c r="L241" s="19" t="str">
        <f t="shared" si="65"/>
        <v>Fitch France S.A.S. (LEI code: 2138009Y4TCZT6QOJO69)</v>
      </c>
      <c r="M241" s="19"/>
      <c r="N241" s="19"/>
      <c r="O241" s="19"/>
      <c r="P241" s="19"/>
      <c r="Q241" s="19"/>
      <c r="R241" s="19"/>
      <c r="S241" s="34">
        <f t="shared" si="62"/>
        <v>42931</v>
      </c>
      <c r="T241" s="34" t="str">
        <f t="shared" si="63"/>
        <v/>
      </c>
      <c r="U241" s="34" t="str">
        <f t="shared" si="64"/>
        <v/>
      </c>
      <c r="V241" s="19"/>
    </row>
    <row r="242" spans="6:22" s="91" customFormat="1">
      <c r="F242" s="112" t="s">
        <v>6136</v>
      </c>
      <c r="J242" s="83" t="s">
        <v>12187</v>
      </c>
      <c r="K242" s="19" t="str">
        <f t="shared" si="60"/>
        <v>x143</v>
      </c>
      <c r="L242" s="19" t="str">
        <f t="shared" si="65"/>
        <v>Fitch Deutschland GmbH (LEI code: 213800JEMOT1H45VN340)</v>
      </c>
      <c r="M242" s="19"/>
      <c r="N242" s="19"/>
      <c r="O242" s="19"/>
      <c r="P242" s="19"/>
      <c r="Q242" s="19"/>
      <c r="R242" s="19"/>
      <c r="S242" s="34">
        <f t="shared" si="62"/>
        <v>42931</v>
      </c>
      <c r="T242" s="34" t="str">
        <f t="shared" si="63"/>
        <v/>
      </c>
      <c r="U242" s="34" t="str">
        <f t="shared" si="64"/>
        <v/>
      </c>
      <c r="V242" s="19"/>
    </row>
    <row r="243" spans="6:22" s="91" customFormat="1">
      <c r="F243" s="112" t="s">
        <v>6136</v>
      </c>
      <c r="J243" s="83" t="s">
        <v>12188</v>
      </c>
      <c r="K243" s="19" t="str">
        <f t="shared" si="60"/>
        <v>x144</v>
      </c>
      <c r="L243" s="19" t="str">
        <f t="shared" si="65"/>
        <v>Fitch Italia S.p.A. (LEI code: 213800POJ9QSCHL3KR31)</v>
      </c>
      <c r="M243" s="19"/>
      <c r="N243" s="19"/>
      <c r="O243" s="19"/>
      <c r="P243" s="19"/>
      <c r="Q243" s="19"/>
      <c r="R243" s="19"/>
      <c r="S243" s="34">
        <f t="shared" si="62"/>
        <v>42931</v>
      </c>
      <c r="T243" s="34" t="str">
        <f t="shared" si="63"/>
        <v/>
      </c>
      <c r="U243" s="34" t="str">
        <f t="shared" si="64"/>
        <v/>
      </c>
      <c r="V243" s="19"/>
    </row>
    <row r="244" spans="6:22" s="91" customFormat="1">
      <c r="F244" s="112" t="s">
        <v>6136</v>
      </c>
      <c r="J244" s="83" t="s">
        <v>12189</v>
      </c>
      <c r="K244" s="19" t="str">
        <f t="shared" si="60"/>
        <v>x145</v>
      </c>
      <c r="L244" s="19" t="str">
        <f t="shared" si="65"/>
        <v>Fitch Polska S.A. (LEI code: 213800RYJTJPW2WD5704)</v>
      </c>
      <c r="M244" s="19"/>
      <c r="N244" s="19"/>
      <c r="O244" s="19"/>
      <c r="P244" s="19"/>
      <c r="Q244" s="19"/>
      <c r="R244" s="19"/>
      <c r="S244" s="34">
        <f t="shared" si="62"/>
        <v>42931</v>
      </c>
      <c r="T244" s="34" t="str">
        <f t="shared" si="63"/>
        <v/>
      </c>
      <c r="U244" s="34" t="str">
        <f t="shared" si="64"/>
        <v/>
      </c>
      <c r="V244" s="19"/>
    </row>
    <row r="245" spans="6:22" s="91" customFormat="1">
      <c r="F245" s="112" t="s">
        <v>6136</v>
      </c>
      <c r="J245" s="83" t="s">
        <v>12190</v>
      </c>
      <c r="K245" s="19" t="str">
        <f t="shared" si="60"/>
        <v>x146</v>
      </c>
      <c r="L245" s="19" t="str">
        <f t="shared" si="65"/>
        <v>Fitch Ratings España S.A.U. (LEI code: 213800RENFIIODKETE60)</v>
      </c>
      <c r="M245" s="19"/>
      <c r="N245" s="19"/>
      <c r="O245" s="19"/>
      <c r="P245" s="19"/>
      <c r="Q245" s="19"/>
      <c r="R245" s="19"/>
      <c r="S245" s="34">
        <f t="shared" si="62"/>
        <v>42931</v>
      </c>
      <c r="T245" s="34" t="str">
        <f t="shared" si="63"/>
        <v/>
      </c>
      <c r="U245" s="34" t="str">
        <f t="shared" si="64"/>
        <v/>
      </c>
      <c r="V245" s="19"/>
    </row>
    <row r="246" spans="6:22" s="91" customFormat="1">
      <c r="F246" s="112" t="s">
        <v>6136</v>
      </c>
      <c r="J246" s="83" t="s">
        <v>12191</v>
      </c>
      <c r="K246" s="19" t="str">
        <f t="shared" si="60"/>
        <v>x147</v>
      </c>
      <c r="L246" s="19" t="str">
        <f t="shared" si="65"/>
        <v>Fitch Ratings Limited (LEI code: 2138009F8YAHVC8W3Q52)</v>
      </c>
      <c r="M246" s="19"/>
      <c r="N246" s="19"/>
      <c r="O246" s="19"/>
      <c r="P246" s="19"/>
      <c r="Q246" s="19"/>
      <c r="R246" s="19"/>
      <c r="S246" s="34">
        <f t="shared" si="62"/>
        <v>42931</v>
      </c>
      <c r="T246" s="34" t="str">
        <f t="shared" si="63"/>
        <v/>
      </c>
      <c r="U246" s="34" t="str">
        <f t="shared" si="64"/>
        <v/>
      </c>
      <c r="V246" s="19"/>
    </row>
    <row r="247" spans="6:22" s="91" customFormat="1">
      <c r="F247" s="112" t="s">
        <v>6136</v>
      </c>
      <c r="J247" s="83" t="s">
        <v>12192</v>
      </c>
      <c r="K247" s="19" t="str">
        <f t="shared" si="60"/>
        <v>x148</v>
      </c>
      <c r="L247" s="19" t="str">
        <f t="shared" si="65"/>
        <v>Fitch Ratings CIS Limited (LEI code: 213800B7528Q4DIF2G76)</v>
      </c>
      <c r="M247" s="19"/>
      <c r="N247" s="19"/>
      <c r="O247" s="19"/>
      <c r="P247" s="19"/>
      <c r="Q247" s="19"/>
      <c r="R247" s="19"/>
      <c r="S247" s="34">
        <f t="shared" si="62"/>
        <v>42931</v>
      </c>
      <c r="T247" s="34" t="str">
        <f t="shared" si="63"/>
        <v/>
      </c>
      <c r="U247" s="34" t="str">
        <f t="shared" si="64"/>
        <v/>
      </c>
      <c r="V247" s="19"/>
    </row>
    <row r="248" spans="6:22" s="91" customFormat="1">
      <c r="F248" s="112" t="s">
        <v>6136</v>
      </c>
      <c r="J248" s="107" t="s">
        <v>12325</v>
      </c>
      <c r="K248" s="19" t="str">
        <f t="shared" ref="K248" si="71">VLOOKUP(J248,$A$2:$B$195,2,0)</f>
        <v>x177</v>
      </c>
      <c r="L248" s="19" t="str">
        <f t="shared" ref="L248" si="72">J248</f>
        <v>Moody’s</v>
      </c>
      <c r="M248" s="19"/>
      <c r="N248" s="19"/>
      <c r="O248" s="19"/>
      <c r="P248" s="19"/>
      <c r="Q248" s="19"/>
      <c r="R248" s="19"/>
      <c r="S248" s="34">
        <f t="shared" ref="S248" si="73">VLOOKUP(J248,A:G,5,FALSE)</f>
        <v>43296</v>
      </c>
      <c r="T248" s="34" t="str">
        <f t="shared" ref="T248" si="74">IF(VLOOKUP(J248,A:G,6,FALSE)=0,"",VLOOKUP(J248,A:G,6,FALSE))</f>
        <v/>
      </c>
      <c r="U248" s="34" t="str">
        <f t="shared" ref="U248" si="75">IF(VLOOKUP(J248,A:G,7,FALSE)=0,"",VLOOKUP(J248,A:G,7,FALSE))</f>
        <v/>
      </c>
      <c r="V248" s="19"/>
    </row>
    <row r="249" spans="6:22" s="91" customFormat="1">
      <c r="F249" s="112" t="s">
        <v>6136</v>
      </c>
      <c r="J249" s="83" t="s">
        <v>12193</v>
      </c>
      <c r="K249" s="19" t="str">
        <f t="shared" si="60"/>
        <v>x149</v>
      </c>
      <c r="L249" s="19" t="str">
        <f t="shared" si="65"/>
        <v>Moody’s Investors Service Cyprus Ltd (LEI code: 549300V4LCOYCMNUVR81)</v>
      </c>
      <c r="M249" s="19"/>
      <c r="N249" s="19"/>
      <c r="O249" s="19"/>
      <c r="P249" s="19"/>
      <c r="Q249" s="19"/>
      <c r="R249" s="19"/>
      <c r="S249" s="34">
        <f t="shared" si="62"/>
        <v>42931</v>
      </c>
      <c r="T249" s="34" t="str">
        <f t="shared" si="63"/>
        <v/>
      </c>
      <c r="U249" s="34" t="str">
        <f t="shared" si="64"/>
        <v/>
      </c>
      <c r="V249" s="19"/>
    </row>
    <row r="250" spans="6:22" s="91" customFormat="1">
      <c r="F250" s="112" t="s">
        <v>6136</v>
      </c>
      <c r="J250" s="83" t="s">
        <v>12194</v>
      </c>
      <c r="K250" s="19" t="str">
        <f t="shared" si="60"/>
        <v>x150</v>
      </c>
      <c r="L250" s="19" t="str">
        <f t="shared" si="65"/>
        <v>Moody’s France S.A.S. (LEI code: 549300EB2XQYRSE54F02)</v>
      </c>
      <c r="M250" s="19"/>
      <c r="N250" s="19"/>
      <c r="O250" s="19"/>
      <c r="P250" s="19"/>
      <c r="Q250" s="19"/>
      <c r="R250" s="19"/>
      <c r="S250" s="34">
        <f t="shared" si="62"/>
        <v>42931</v>
      </c>
      <c r="T250" s="34" t="str">
        <f t="shared" si="63"/>
        <v/>
      </c>
      <c r="U250" s="34" t="str">
        <f t="shared" si="64"/>
        <v/>
      </c>
      <c r="V250" s="19"/>
    </row>
    <row r="251" spans="6:22" s="91" customFormat="1">
      <c r="F251" s="112" t="s">
        <v>6136</v>
      </c>
      <c r="J251" s="83" t="s">
        <v>12195</v>
      </c>
      <c r="K251" s="19" t="str">
        <f t="shared" si="60"/>
        <v>x151</v>
      </c>
      <c r="L251" s="19" t="str">
        <f t="shared" si="65"/>
        <v>Moody’s Deutschland GmbH (LEI code: 549300M5JMGHVTWYZH47)</v>
      </c>
      <c r="M251" s="19"/>
      <c r="N251" s="19"/>
      <c r="O251" s="19"/>
      <c r="P251" s="19"/>
      <c r="Q251" s="19"/>
      <c r="R251" s="19"/>
      <c r="S251" s="34">
        <f t="shared" si="62"/>
        <v>42931</v>
      </c>
      <c r="T251" s="34" t="str">
        <f t="shared" si="63"/>
        <v/>
      </c>
      <c r="U251" s="34" t="str">
        <f t="shared" si="64"/>
        <v/>
      </c>
      <c r="V251" s="19"/>
    </row>
    <row r="252" spans="6:22" s="91" customFormat="1">
      <c r="F252" s="112" t="s">
        <v>6136</v>
      </c>
      <c r="J252" s="83" t="s">
        <v>12196</v>
      </c>
      <c r="K252" s="19" t="str">
        <f t="shared" si="60"/>
        <v>x152</v>
      </c>
      <c r="L252" s="19" t="str">
        <f t="shared" si="65"/>
        <v>Moody’s Italia S.r.l. (LEI code: 549300GMXJ4QK70UOU68)</v>
      </c>
      <c r="M252" s="19"/>
      <c r="N252" s="19"/>
      <c r="O252" s="19"/>
      <c r="P252" s="19"/>
      <c r="Q252" s="19"/>
      <c r="R252" s="19"/>
      <c r="S252" s="34">
        <f t="shared" si="62"/>
        <v>42931</v>
      </c>
      <c r="T252" s="34" t="str">
        <f t="shared" si="63"/>
        <v/>
      </c>
      <c r="U252" s="34" t="str">
        <f t="shared" si="64"/>
        <v/>
      </c>
      <c r="V252" s="19"/>
    </row>
    <row r="253" spans="6:22" s="91" customFormat="1">
      <c r="F253" s="112" t="s">
        <v>6136</v>
      </c>
      <c r="J253" s="83" t="s">
        <v>12197</v>
      </c>
      <c r="K253" s="19" t="str">
        <f t="shared" si="60"/>
        <v>x153</v>
      </c>
      <c r="L253" s="19" t="str">
        <f t="shared" si="65"/>
        <v>Moody’s Investors Service España S.A. (LEI code: 5493005X59ILY4BGJK90)</v>
      </c>
      <c r="M253" s="19"/>
      <c r="N253" s="19"/>
      <c r="O253" s="19"/>
      <c r="P253" s="19"/>
      <c r="Q253" s="19"/>
      <c r="R253" s="19"/>
      <c r="S253" s="34">
        <f t="shared" si="62"/>
        <v>42931</v>
      </c>
      <c r="T253" s="34" t="str">
        <f t="shared" si="63"/>
        <v/>
      </c>
      <c r="U253" s="34" t="str">
        <f t="shared" si="64"/>
        <v/>
      </c>
      <c r="V253" s="19"/>
    </row>
    <row r="254" spans="6:22" s="91" customFormat="1">
      <c r="F254" s="112" t="s">
        <v>6136</v>
      </c>
      <c r="J254" s="83" t="s">
        <v>12198</v>
      </c>
      <c r="K254" s="19" t="str">
        <f t="shared" si="60"/>
        <v>x154</v>
      </c>
      <c r="L254" s="19" t="str">
        <f t="shared" si="65"/>
        <v>Moody’s Investors Service Ltd (LEI code: 549300SM89WABHDNJ349)</v>
      </c>
      <c r="M254" s="19"/>
      <c r="N254" s="19"/>
      <c r="O254" s="19"/>
      <c r="P254" s="19"/>
      <c r="Q254" s="19"/>
      <c r="R254" s="19"/>
      <c r="S254" s="34">
        <f t="shared" si="62"/>
        <v>42931</v>
      </c>
      <c r="T254" s="34" t="str">
        <f t="shared" si="63"/>
        <v/>
      </c>
      <c r="U254" s="34" t="str">
        <f t="shared" si="64"/>
        <v/>
      </c>
      <c r="V254" s="19"/>
    </row>
    <row r="255" spans="6:22" s="91" customFormat="1">
      <c r="F255" s="112" t="s">
        <v>6136</v>
      </c>
      <c r="J255" s="107" t="s">
        <v>12326</v>
      </c>
      <c r="K255" s="19" t="str">
        <f t="shared" ref="K255" si="76">VLOOKUP(J255,$A$2:$B$195,2,0)</f>
        <v>x178</v>
      </c>
      <c r="L255" s="19" t="str">
        <f t="shared" ref="L255" si="77">J255</f>
        <v>Standard &amp; Poor's</v>
      </c>
      <c r="M255" s="19"/>
      <c r="N255" s="19"/>
      <c r="O255" s="19"/>
      <c r="P255" s="19"/>
      <c r="Q255" s="19"/>
      <c r="R255" s="19"/>
      <c r="S255" s="34">
        <f t="shared" ref="S255" si="78">VLOOKUP(J255,A:G,5,FALSE)</f>
        <v>43296</v>
      </c>
      <c r="T255" s="34" t="str">
        <f t="shared" ref="T255" si="79">IF(VLOOKUP(J255,A:G,6,FALSE)=0,"",VLOOKUP(J255,A:G,6,FALSE))</f>
        <v/>
      </c>
      <c r="U255" s="34" t="str">
        <f t="shared" ref="U255" si="80">IF(VLOOKUP(J255,A:G,7,FALSE)=0,"",VLOOKUP(J255,A:G,7,FALSE))</f>
        <v/>
      </c>
      <c r="V255" s="19"/>
    </row>
    <row r="256" spans="6:22" s="91" customFormat="1">
      <c r="F256" s="112" t="s">
        <v>6136</v>
      </c>
      <c r="J256" s="83" t="s">
        <v>12278</v>
      </c>
      <c r="K256" s="19" t="str">
        <f t="shared" si="60"/>
        <v>x155</v>
      </c>
      <c r="L256" s="19" t="str">
        <f t="shared" si="65"/>
        <v>S&amp;P Global Ratings France SAS (LEI code: 54930035REY2YCDSBH09)</v>
      </c>
      <c r="M256" s="19"/>
      <c r="N256" s="19"/>
      <c r="O256" s="19"/>
      <c r="P256" s="19"/>
      <c r="Q256" s="19"/>
      <c r="R256" s="19"/>
      <c r="S256" s="34">
        <f t="shared" si="62"/>
        <v>42931</v>
      </c>
      <c r="T256" s="34" t="str">
        <f t="shared" si="63"/>
        <v/>
      </c>
      <c r="U256" s="34" t="str">
        <f t="shared" si="64"/>
        <v/>
      </c>
      <c r="V256" s="19"/>
    </row>
    <row r="257" spans="6:22" s="91" customFormat="1">
      <c r="F257" s="112" t="s">
        <v>6136</v>
      </c>
      <c r="J257" s="83" t="s">
        <v>12327</v>
      </c>
      <c r="K257" s="19" t="str">
        <f t="shared" ref="K257" si="81">VLOOKUP(J257,$A$2:$B$195,2,0)</f>
        <v>x179</v>
      </c>
      <c r="L257" s="19" t="str">
        <f t="shared" ref="L257" si="82">J257</f>
        <v>S&amp;P Global Ratings Europe Limited (previously S&amp;P Global Ratings Italy S.r.l, LEI 54930000NMOJ7ZBUQ063 – merger of 1 May 2018)(LEI code:5493008B2TU3S6QE1E12)</v>
      </c>
      <c r="M257" s="19"/>
      <c r="N257" s="19"/>
      <c r="O257" s="19"/>
      <c r="P257" s="19"/>
      <c r="Q257" s="19"/>
      <c r="R257" s="19"/>
      <c r="S257" s="34">
        <f t="shared" ref="S257" si="83">VLOOKUP(J257,A:G,5,FALSE)</f>
        <v>43296</v>
      </c>
      <c r="T257" s="34" t="str">
        <f t="shared" ref="T257" si="84">IF(VLOOKUP(J257,A:G,6,FALSE)=0,"",VLOOKUP(J257,A:G,6,FALSE))</f>
        <v/>
      </c>
      <c r="U257" s="34" t="str">
        <f t="shared" ref="U257" si="85">IF(VLOOKUP(J257,A:G,7,FALSE)=0,"",VLOOKUP(J257,A:G,7,FALSE))</f>
        <v/>
      </c>
      <c r="V257" s="19"/>
    </row>
    <row r="258" spans="6:22" s="91" customFormat="1">
      <c r="F258" s="112" t="s">
        <v>6136</v>
      </c>
      <c r="J258" s="110" t="s">
        <v>12279</v>
      </c>
      <c r="K258" s="19" t="str">
        <f t="shared" si="60"/>
        <v>x156</v>
      </c>
      <c r="L258" s="19" t="str">
        <f t="shared" si="65"/>
        <v>S&amp;P Global Ratings Italy S.R.L. (LEI code: 54930000NMOJ7ZBUQ063)</v>
      </c>
      <c r="M258" s="19"/>
      <c r="N258" s="19"/>
      <c r="O258" s="19"/>
      <c r="P258" s="19"/>
      <c r="Q258" s="19"/>
      <c r="R258" s="19"/>
      <c r="S258" s="34">
        <f t="shared" si="62"/>
        <v>42931</v>
      </c>
      <c r="T258" s="34">
        <f t="shared" si="63"/>
        <v>43296</v>
      </c>
      <c r="U258" s="34" t="str">
        <f t="shared" si="64"/>
        <v/>
      </c>
      <c r="V258" s="19"/>
    </row>
    <row r="259" spans="6:22" s="91" customFormat="1">
      <c r="F259" s="112" t="s">
        <v>6136</v>
      </c>
      <c r="J259" s="83" t="s">
        <v>12199</v>
      </c>
      <c r="K259" s="19" t="str">
        <f t="shared" si="60"/>
        <v>x157</v>
      </c>
      <c r="L259" s="19" t="str">
        <f t="shared" si="65"/>
        <v>Standard &amp; Poor’s Credit Market Services Europe Limited (LEI code: 549300363WVTTH0TW460)</v>
      </c>
      <c r="M259" s="19"/>
      <c r="N259" s="19"/>
      <c r="O259" s="19"/>
      <c r="P259" s="19"/>
      <c r="Q259" s="19"/>
      <c r="R259" s="19"/>
      <c r="S259" s="34">
        <f t="shared" si="62"/>
        <v>42931</v>
      </c>
      <c r="T259" s="34" t="str">
        <f t="shared" si="63"/>
        <v/>
      </c>
      <c r="U259" s="34" t="str">
        <f t="shared" si="64"/>
        <v/>
      </c>
      <c r="V259" s="19"/>
    </row>
    <row r="260" spans="6:22" s="91" customFormat="1">
      <c r="F260" s="112" t="s">
        <v>6136</v>
      </c>
      <c r="J260" s="107" t="s">
        <v>12273</v>
      </c>
      <c r="K260" s="19" t="str">
        <f t="shared" si="60"/>
        <v>x158</v>
      </c>
      <c r="L260" s="19" t="str">
        <f t="shared" si="65"/>
        <v>CRIF Ratings S.r.l. (previously CRIF S.p.a.) (LEI code: 8156001AB6A1D740F237)</v>
      </c>
      <c r="M260" s="19"/>
      <c r="N260" s="19"/>
      <c r="O260" s="19"/>
      <c r="P260" s="19"/>
      <c r="Q260" s="19"/>
      <c r="R260" s="19"/>
      <c r="S260" s="34">
        <f t="shared" si="62"/>
        <v>42931</v>
      </c>
      <c r="T260" s="34" t="str">
        <f t="shared" si="63"/>
        <v/>
      </c>
      <c r="U260" s="34" t="str">
        <f t="shared" si="64"/>
        <v/>
      </c>
      <c r="V260" s="19"/>
    </row>
    <row r="261" spans="6:22" s="91" customFormat="1">
      <c r="F261" s="112" t="s">
        <v>6136</v>
      </c>
      <c r="J261" s="107" t="s">
        <v>12200</v>
      </c>
      <c r="K261" s="19" t="str">
        <f t="shared" si="60"/>
        <v>x159</v>
      </c>
      <c r="L261" s="19" t="str">
        <f t="shared" si="65"/>
        <v>Capital Intelligence Ratings Ltd (LEI code: 549300RE88OJP9J24Z18)</v>
      </c>
      <c r="M261" s="19"/>
      <c r="N261" s="19"/>
      <c r="O261" s="19"/>
      <c r="P261" s="19"/>
      <c r="Q261" s="19"/>
      <c r="R261" s="19"/>
      <c r="S261" s="34">
        <f t="shared" si="62"/>
        <v>42931</v>
      </c>
      <c r="T261" s="34" t="str">
        <f t="shared" si="63"/>
        <v/>
      </c>
      <c r="U261" s="34" t="str">
        <f t="shared" si="64"/>
        <v/>
      </c>
      <c r="V261" s="19"/>
    </row>
    <row r="262" spans="6:22" s="91" customFormat="1">
      <c r="F262" s="112" t="s">
        <v>6136</v>
      </c>
      <c r="J262" s="107" t="s">
        <v>12201</v>
      </c>
      <c r="K262" s="19" t="str">
        <f t="shared" si="60"/>
        <v>x160</v>
      </c>
      <c r="L262" s="19" t="str">
        <f t="shared" si="65"/>
        <v>European Rating Agency, a.s. (LEI code: 097900BFME0000038276)</v>
      </c>
      <c r="M262" s="19"/>
      <c r="N262" s="19"/>
      <c r="O262" s="19"/>
      <c r="P262" s="19"/>
      <c r="Q262" s="19"/>
      <c r="R262" s="19"/>
      <c r="S262" s="34">
        <f t="shared" si="62"/>
        <v>42931</v>
      </c>
      <c r="T262" s="34" t="str">
        <f t="shared" si="63"/>
        <v/>
      </c>
      <c r="U262" s="34" t="str">
        <f t="shared" si="64"/>
        <v/>
      </c>
      <c r="V262" s="19"/>
    </row>
    <row r="263" spans="6:22" s="91" customFormat="1">
      <c r="F263" s="112" t="s">
        <v>6136</v>
      </c>
      <c r="J263" s="107" t="s">
        <v>12328</v>
      </c>
      <c r="K263" s="19" t="str">
        <f t="shared" ref="K263" si="86">VLOOKUP(J263,$A$2:$B$195,2,0)</f>
        <v>x180</v>
      </c>
      <c r="L263" s="19" t="str">
        <f t="shared" ref="L263" si="87">J263</f>
        <v>Axesor Risk Management SL (LEI code: 959800EC2RH76JYS3844)</v>
      </c>
      <c r="M263" s="19"/>
      <c r="N263" s="19"/>
      <c r="O263" s="19"/>
      <c r="P263" s="19"/>
      <c r="Q263" s="19"/>
      <c r="R263" s="19"/>
      <c r="S263" s="34">
        <f t="shared" ref="S263" si="88">VLOOKUP(J263,A:G,5,FALSE)</f>
        <v>43296</v>
      </c>
      <c r="T263" s="34" t="str">
        <f t="shared" si="63"/>
        <v/>
      </c>
      <c r="U263" s="34" t="str">
        <f t="shared" ref="U263" si="89">IF(VLOOKUP(J263,A:G,7,FALSE)=0,"",VLOOKUP(J263,A:G,7,FALSE))</f>
        <v/>
      </c>
      <c r="V263" s="19"/>
    </row>
    <row r="264" spans="6:22" s="91" customFormat="1">
      <c r="F264" s="112" t="s">
        <v>6136</v>
      </c>
      <c r="J264" s="107" t="s">
        <v>12202</v>
      </c>
      <c r="K264" s="19" t="str">
        <f t="shared" si="60"/>
        <v>x161</v>
      </c>
      <c r="L264" s="19" t="str">
        <f t="shared" si="65"/>
        <v>Axesor conocer para decidir SA (LEI code: 95980020140005900000)</v>
      </c>
      <c r="M264" s="19"/>
      <c r="N264" s="19"/>
      <c r="O264" s="19"/>
      <c r="P264" s="19"/>
      <c r="Q264" s="19"/>
      <c r="R264" s="19"/>
      <c r="S264" s="34">
        <f t="shared" si="62"/>
        <v>42931</v>
      </c>
      <c r="T264" s="34">
        <f t="shared" si="63"/>
        <v>43296</v>
      </c>
      <c r="U264" s="34" t="str">
        <f t="shared" si="64"/>
        <v/>
      </c>
      <c r="V264" s="19"/>
    </row>
    <row r="265" spans="6:22" s="91" customFormat="1">
      <c r="F265" s="112" t="s">
        <v>6136</v>
      </c>
      <c r="J265" s="107" t="s">
        <v>12203</v>
      </c>
      <c r="K265" s="19" t="str">
        <f t="shared" si="60"/>
        <v>x162</v>
      </c>
      <c r="L265" s="19" t="str">
        <f t="shared" si="65"/>
        <v>Cerved Rating Agency S.p.A. (previously CERVED Group S.p.A. ) (LEI code: 8156004AB6C992A99368)</v>
      </c>
      <c r="M265" s="19"/>
      <c r="N265" s="19"/>
      <c r="O265" s="19"/>
      <c r="P265" s="19"/>
      <c r="Q265" s="19"/>
      <c r="R265" s="19"/>
      <c r="S265" s="34">
        <f t="shared" si="62"/>
        <v>42931</v>
      </c>
      <c r="T265" s="34" t="str">
        <f t="shared" si="63"/>
        <v/>
      </c>
      <c r="U265" s="34" t="str">
        <f t="shared" si="64"/>
        <v/>
      </c>
      <c r="V265" s="19"/>
    </row>
    <row r="266" spans="6:22" s="91" customFormat="1">
      <c r="J266" s="107" t="s">
        <v>12204</v>
      </c>
      <c r="K266" s="19" t="str">
        <f t="shared" si="60"/>
        <v>x163</v>
      </c>
      <c r="L266" s="19" t="str">
        <f t="shared" si="65"/>
        <v>Kroll Bond Rating Agency (LEI code: 549300QYZ5CZYXTNZ676)</v>
      </c>
      <c r="M266" s="19"/>
      <c r="N266" s="19"/>
      <c r="O266" s="19"/>
      <c r="P266" s="19"/>
      <c r="Q266" s="19"/>
      <c r="R266" s="19"/>
      <c r="S266" s="34">
        <f t="shared" si="62"/>
        <v>42931</v>
      </c>
      <c r="T266" s="34" t="str">
        <f t="shared" si="63"/>
        <v/>
      </c>
      <c r="U266" s="34" t="str">
        <f t="shared" si="64"/>
        <v/>
      </c>
      <c r="V266" s="19"/>
    </row>
    <row r="267" spans="6:22" s="91" customFormat="1">
      <c r="J267" s="107" t="s">
        <v>12205</v>
      </c>
      <c r="K267" s="19" t="str">
        <f t="shared" si="60"/>
        <v>x164</v>
      </c>
      <c r="L267" s="19" t="str">
        <f t="shared" si="65"/>
        <v>The Economist Intelligence Unit Ltd (LEI code: 213800Q7GRZWF95EWN10)</v>
      </c>
      <c r="M267" s="19"/>
      <c r="N267" s="19"/>
      <c r="O267" s="19"/>
      <c r="P267" s="19"/>
      <c r="Q267" s="19"/>
      <c r="R267" s="19"/>
      <c r="S267" s="34">
        <f t="shared" si="62"/>
        <v>42931</v>
      </c>
      <c r="T267" s="34" t="str">
        <f t="shared" si="63"/>
        <v/>
      </c>
      <c r="U267" s="34" t="str">
        <f t="shared" si="64"/>
        <v/>
      </c>
      <c r="V267" s="19"/>
    </row>
    <row r="268" spans="6:22" s="91" customFormat="1">
      <c r="J268" s="107" t="s">
        <v>12206</v>
      </c>
      <c r="K268" s="19" t="str">
        <f t="shared" si="60"/>
        <v>x165</v>
      </c>
      <c r="L268" s="19" t="str">
        <f t="shared" si="65"/>
        <v>Dagong Europe Credit Rating Srl (Dagong Europe) (LEI code: 815600BF4FF53B7C6311)</v>
      </c>
      <c r="M268" s="19"/>
      <c r="N268" s="19"/>
      <c r="O268" s="19"/>
      <c r="P268" s="19"/>
      <c r="Q268" s="19"/>
      <c r="R268" s="19"/>
      <c r="S268" s="34">
        <f t="shared" si="62"/>
        <v>42931</v>
      </c>
      <c r="T268" s="34" t="str">
        <f t="shared" si="63"/>
        <v/>
      </c>
      <c r="U268" s="34" t="str">
        <f t="shared" si="64"/>
        <v/>
      </c>
      <c r="V268" s="19"/>
    </row>
    <row r="269" spans="6:22" s="91" customFormat="1">
      <c r="J269" s="107" t="s">
        <v>12270</v>
      </c>
      <c r="K269" s="19" t="str">
        <f t="shared" si="60"/>
        <v>x166</v>
      </c>
      <c r="L269" s="19" t="str">
        <f t="shared" si="65"/>
        <v>Spread Research (LEI code: 969500HB6BVM2UJDOC52)</v>
      </c>
      <c r="M269" s="19"/>
      <c r="N269" s="19"/>
      <c r="O269" s="19"/>
      <c r="P269" s="19"/>
      <c r="Q269" s="19"/>
      <c r="R269" s="19"/>
      <c r="S269" s="34">
        <f t="shared" si="62"/>
        <v>42931</v>
      </c>
      <c r="T269" s="34" t="str">
        <f t="shared" si="63"/>
        <v/>
      </c>
      <c r="U269" s="34" t="str">
        <f t="shared" si="64"/>
        <v/>
      </c>
      <c r="V269" s="19"/>
    </row>
    <row r="270" spans="6:22" s="91" customFormat="1">
      <c r="J270" s="107" t="s">
        <v>12207</v>
      </c>
      <c r="K270" s="19" t="str">
        <f t="shared" si="60"/>
        <v>x167</v>
      </c>
      <c r="L270" s="19" t="str">
        <f t="shared" si="65"/>
        <v>EuroRating Sp. z o.o. (LEI code: 25940027QWS5GMO74O03)</v>
      </c>
      <c r="M270" s="19"/>
      <c r="N270" s="19"/>
      <c r="O270" s="19"/>
      <c r="P270" s="19"/>
      <c r="Q270" s="19"/>
      <c r="R270" s="19"/>
      <c r="S270" s="34">
        <f t="shared" si="62"/>
        <v>42931</v>
      </c>
      <c r="T270" s="34" t="str">
        <f t="shared" si="63"/>
        <v/>
      </c>
      <c r="U270" s="34" t="str">
        <f t="shared" si="64"/>
        <v/>
      </c>
      <c r="V270" s="19"/>
    </row>
    <row r="271" spans="6:22" s="91" customFormat="1">
      <c r="J271" s="107" t="s">
        <v>12208</v>
      </c>
      <c r="K271" s="19" t="str">
        <f t="shared" si="60"/>
        <v>x168</v>
      </c>
      <c r="L271" s="19" t="str">
        <f t="shared" si="65"/>
        <v>HR Ratings de México, S.A. de C.V. (HR Ratings) (LEI code: 549300IFL3XJKTRHZ480)</v>
      </c>
      <c r="M271" s="19"/>
      <c r="N271" s="19"/>
      <c r="O271" s="19"/>
      <c r="P271" s="19"/>
      <c r="Q271" s="19"/>
      <c r="R271" s="19"/>
      <c r="S271" s="34">
        <f t="shared" si="62"/>
        <v>42931</v>
      </c>
      <c r="T271" s="34" t="str">
        <f t="shared" si="63"/>
        <v/>
      </c>
      <c r="U271" s="34" t="str">
        <f t="shared" si="64"/>
        <v/>
      </c>
      <c r="V271" s="19"/>
    </row>
    <row r="272" spans="6:22" s="91" customFormat="1">
      <c r="J272" s="107" t="s">
        <v>12209</v>
      </c>
      <c r="K272" s="19" t="str">
        <f t="shared" si="60"/>
        <v>x169</v>
      </c>
      <c r="L272" s="19" t="str">
        <f t="shared" si="65"/>
        <v>Moody’s Investors Service EMEA Ltd (LEI code: 54930009NU3JYS1HTT72)</v>
      </c>
      <c r="M272" s="19"/>
      <c r="N272" s="19"/>
      <c r="O272" s="19"/>
      <c r="P272" s="19"/>
      <c r="Q272" s="19"/>
      <c r="R272" s="19"/>
      <c r="S272" s="34">
        <f t="shared" si="62"/>
        <v>42931</v>
      </c>
      <c r="T272" s="34" t="str">
        <f t="shared" si="63"/>
        <v/>
      </c>
      <c r="U272" s="34" t="str">
        <f t="shared" si="64"/>
        <v/>
      </c>
      <c r="V272" s="19"/>
    </row>
    <row r="273" spans="10:22" s="91" customFormat="1">
      <c r="J273" s="107" t="s">
        <v>12210</v>
      </c>
      <c r="K273" s="19" t="str">
        <f t="shared" si="60"/>
        <v>x170</v>
      </c>
      <c r="L273" s="19" t="str">
        <f t="shared" si="65"/>
        <v>Egan-Jones Ratings Co. (EJR) (LEI code: 54930016113PD33V1H31)</v>
      </c>
      <c r="M273" s="19"/>
      <c r="N273" s="19"/>
      <c r="O273" s="19"/>
      <c r="P273" s="19"/>
      <c r="Q273" s="19"/>
      <c r="R273" s="19"/>
      <c r="S273" s="34">
        <f t="shared" si="62"/>
        <v>42931</v>
      </c>
      <c r="T273" s="34" t="str">
        <f t="shared" si="63"/>
        <v/>
      </c>
      <c r="U273" s="34" t="str">
        <f t="shared" si="64"/>
        <v/>
      </c>
      <c r="V273" s="19"/>
    </row>
    <row r="274" spans="10:22" s="91" customFormat="1">
      <c r="J274" s="107" t="s">
        <v>12211</v>
      </c>
      <c r="K274" s="19" t="str">
        <f t="shared" si="60"/>
        <v>x171</v>
      </c>
      <c r="L274" s="19" t="str">
        <f t="shared" si="65"/>
        <v>modeFinance S.r.l. (LEI code: 815600B85A94A0122614)</v>
      </c>
      <c r="M274" s="19"/>
      <c r="N274" s="19"/>
      <c r="O274" s="19"/>
      <c r="P274" s="19"/>
      <c r="Q274" s="19"/>
      <c r="R274" s="19"/>
      <c r="S274" s="34">
        <f t="shared" si="62"/>
        <v>42931</v>
      </c>
      <c r="T274" s="34" t="str">
        <f t="shared" si="63"/>
        <v/>
      </c>
      <c r="U274" s="34" t="str">
        <f t="shared" si="64"/>
        <v/>
      </c>
      <c r="V274" s="19"/>
    </row>
    <row r="275" spans="10:22" s="91" customFormat="1">
      <c r="J275" s="107" t="s">
        <v>12271</v>
      </c>
      <c r="K275" s="19" t="str">
        <f t="shared" si="60"/>
        <v>x172</v>
      </c>
      <c r="L275" s="19" t="str">
        <f t="shared" si="65"/>
        <v>INC Rating Sp. z o.o. (LEI code: 259400SUBF5EPOGK0983)</v>
      </c>
      <c r="M275" s="19"/>
      <c r="N275" s="19"/>
      <c r="O275" s="19"/>
      <c r="P275" s="19"/>
      <c r="Q275" s="19"/>
      <c r="R275" s="19"/>
      <c r="S275" s="34">
        <f t="shared" si="62"/>
        <v>42931</v>
      </c>
      <c r="T275" s="34" t="str">
        <f t="shared" si="63"/>
        <v/>
      </c>
      <c r="U275" s="34" t="str">
        <f t="shared" si="64"/>
        <v/>
      </c>
      <c r="V275" s="19"/>
    </row>
    <row r="276" spans="10:22" s="91" customFormat="1">
      <c r="J276" s="107" t="s">
        <v>12212</v>
      </c>
      <c r="K276" s="19" t="str">
        <f t="shared" si="60"/>
        <v>x173</v>
      </c>
      <c r="L276" s="19" t="str">
        <f t="shared" si="65"/>
        <v>Rating-Agentur Expert RA GmbH (LEI code: 213800P3OOBSGWN2UE81)</v>
      </c>
      <c r="M276" s="19"/>
      <c r="N276" s="19"/>
      <c r="O276" s="19"/>
      <c r="P276" s="19"/>
      <c r="Q276" s="19"/>
      <c r="R276" s="19"/>
      <c r="S276" s="34">
        <f t="shared" si="62"/>
        <v>42931</v>
      </c>
      <c r="T276" s="34" t="str">
        <f t="shared" si="63"/>
        <v/>
      </c>
      <c r="U276" s="34" t="str">
        <f t="shared" si="64"/>
        <v/>
      </c>
      <c r="V276" s="19"/>
    </row>
    <row r="277" spans="10:22" s="91" customFormat="1">
      <c r="J277" s="107" t="s">
        <v>12329</v>
      </c>
      <c r="K277" s="19" t="str">
        <f t="shared" ref="K277:K278" si="90">VLOOKUP(J277,$A$2:$B$195,2,0)</f>
        <v>x181</v>
      </c>
      <c r="L277" s="19" t="str">
        <f t="shared" ref="L277:L278" si="91">J277</f>
        <v>Kroll Bond Rating Agency Europe Limited (LEI code: 5493001NGHOLC41ZSK05)</v>
      </c>
      <c r="M277" s="19"/>
      <c r="N277" s="19"/>
      <c r="O277" s="19"/>
      <c r="P277" s="19"/>
      <c r="Q277" s="19"/>
      <c r="R277" s="19"/>
      <c r="S277" s="34">
        <f t="shared" ref="S277:S278" si="92">VLOOKUP(J277,A:G,5,FALSE)</f>
        <v>43296</v>
      </c>
      <c r="T277" s="34" t="str">
        <f t="shared" ref="T277:T278" si="93">IF(VLOOKUP(J277,A:G,6,FALSE)=0,"",VLOOKUP(J277,A:G,6,FALSE))</f>
        <v/>
      </c>
      <c r="U277" s="34" t="str">
        <f t="shared" ref="U277:U278" si="94">IF(VLOOKUP(J277,A:G,7,FALSE)=0,"",VLOOKUP(J277,A:G,7,FALSE))</f>
        <v/>
      </c>
      <c r="V277" s="19"/>
    </row>
    <row r="278" spans="10:22" s="91" customFormat="1">
      <c r="J278" s="107" t="s">
        <v>12330</v>
      </c>
      <c r="K278" s="19" t="str">
        <f t="shared" si="90"/>
        <v>x182</v>
      </c>
      <c r="L278" s="19" t="str">
        <f t="shared" si="91"/>
        <v>SPMW Rating Sp. z o.o. (LEI code: 259400PIF3W6YC660564)</v>
      </c>
      <c r="M278" s="19"/>
      <c r="N278" s="19"/>
      <c r="O278" s="19"/>
      <c r="P278" s="19"/>
      <c r="Q278" s="19"/>
      <c r="R278" s="19"/>
      <c r="S278" s="34">
        <f t="shared" si="92"/>
        <v>43296</v>
      </c>
      <c r="T278" s="34" t="str">
        <f t="shared" si="93"/>
        <v/>
      </c>
      <c r="U278" s="34" t="str">
        <f t="shared" si="94"/>
        <v/>
      </c>
      <c r="V278" s="19"/>
    </row>
    <row r="279" spans="10:22" s="91" customFormat="1">
      <c r="J279" s="107" t="s">
        <v>12216</v>
      </c>
      <c r="K279" s="19" t="str">
        <f t="shared" si="60"/>
        <v>x174</v>
      </c>
      <c r="L279" s="19" t="str">
        <f t="shared" ref="L279" si="95">J279</f>
        <v>Other nominated ECAI</v>
      </c>
      <c r="M279" s="19"/>
      <c r="N279" s="19"/>
      <c r="O279" s="19"/>
      <c r="P279" s="19"/>
      <c r="Q279" s="19"/>
      <c r="R279" s="19"/>
      <c r="S279" s="34">
        <f t="shared" si="62"/>
        <v>42931</v>
      </c>
      <c r="T279" s="34" t="str">
        <f t="shared" si="63"/>
        <v/>
      </c>
      <c r="U279" s="34" t="str">
        <f t="shared" si="64"/>
        <v/>
      </c>
      <c r="V279" s="19"/>
    </row>
    <row r="280" spans="10:22" s="91" customFormat="1">
      <c r="J280" s="6" t="s">
        <v>12319</v>
      </c>
      <c r="K280" s="19"/>
      <c r="L280" s="19"/>
      <c r="M280" s="19"/>
      <c r="N280" s="19"/>
      <c r="O280" s="19" t="s">
        <v>2299</v>
      </c>
      <c r="P280" s="19"/>
      <c r="Q280" s="19" t="s">
        <v>10645</v>
      </c>
      <c r="R280" s="19" t="s">
        <v>12322</v>
      </c>
      <c r="S280" s="34">
        <v>43296</v>
      </c>
      <c r="T280" s="34"/>
      <c r="U280" s="34"/>
      <c r="V280" s="19"/>
    </row>
    <row r="281" spans="10:22" s="91" customFormat="1">
      <c r="J281" s="7" t="s">
        <v>12176</v>
      </c>
      <c r="K281" s="19" t="str">
        <f t="shared" ref="K281:K331" si="96">VLOOKUP(J281,$A$2:$B$195,2,0)</f>
        <v>x131</v>
      </c>
      <c r="L281" s="19" t="str">
        <f t="shared" ref="L281:L284" si="97">J281</f>
        <v>Euler Hermes Rating GmbH (LEI code: 391200QXGLWHK9VK6V27)</v>
      </c>
      <c r="M281" s="19"/>
      <c r="N281" s="19"/>
      <c r="O281" s="19"/>
      <c r="P281" s="19"/>
      <c r="Q281" s="19"/>
      <c r="R281" s="19"/>
      <c r="S281" s="34">
        <f t="shared" ref="S281:S331" si="98">VLOOKUP(J281,A:G,5,FALSE)</f>
        <v>42931</v>
      </c>
      <c r="T281" s="34" t="str">
        <f t="shared" ref="T281:T331" si="99">IF(VLOOKUP(J281,A:G,6,FALSE)=0,"",VLOOKUP(J281,A:G,6,FALSE))</f>
        <v/>
      </c>
      <c r="U281" s="34" t="str">
        <f t="shared" ref="U281:U331" si="100">IF(VLOOKUP(J281,A:G,7,FALSE)=0,"",VLOOKUP(J281,A:G,7,FALSE))</f>
        <v/>
      </c>
      <c r="V281" s="19"/>
    </row>
    <row r="282" spans="10:22" s="91" customFormat="1">
      <c r="J282" s="7" t="s">
        <v>12177</v>
      </c>
      <c r="K282" s="19" t="str">
        <f t="shared" si="96"/>
        <v>x132</v>
      </c>
      <c r="L282" s="19" t="str">
        <f t="shared" si="97"/>
        <v>Japan Credit Rating Agency Ltd (LEI code: 35380002378CEGMRVW86)</v>
      </c>
      <c r="M282" s="19"/>
      <c r="N282" s="19"/>
      <c r="O282" s="19"/>
      <c r="P282" s="19"/>
      <c r="Q282" s="19"/>
      <c r="R282" s="19"/>
      <c r="S282" s="34">
        <f t="shared" si="98"/>
        <v>42931</v>
      </c>
      <c r="T282" s="34" t="str">
        <f t="shared" si="99"/>
        <v/>
      </c>
      <c r="U282" s="34" t="str">
        <f t="shared" si="100"/>
        <v/>
      </c>
      <c r="V282" s="19"/>
    </row>
    <row r="283" spans="10:22" s="91" customFormat="1">
      <c r="J283" s="107" t="s">
        <v>12178</v>
      </c>
      <c r="K283" s="19" t="str">
        <f t="shared" si="96"/>
        <v>x133</v>
      </c>
      <c r="L283" s="19" t="str">
        <f t="shared" si="97"/>
        <v>BCRA-Credit Rating Agency AD (LEI code: 747800Z0IC3P66HTQ142)</v>
      </c>
      <c r="M283" s="19"/>
      <c r="N283" s="19"/>
      <c r="O283" s="19"/>
      <c r="P283" s="19"/>
      <c r="Q283" s="19"/>
      <c r="R283" s="19"/>
      <c r="S283" s="34">
        <f t="shared" si="98"/>
        <v>42931</v>
      </c>
      <c r="T283" s="34" t="str">
        <f t="shared" si="99"/>
        <v/>
      </c>
      <c r="U283" s="34" t="str">
        <f t="shared" si="100"/>
        <v/>
      </c>
      <c r="V283" s="19"/>
    </row>
    <row r="284" spans="10:22" s="91" customFormat="1">
      <c r="J284" s="107" t="s">
        <v>12179</v>
      </c>
      <c r="K284" s="19" t="str">
        <f t="shared" si="96"/>
        <v>x134</v>
      </c>
      <c r="L284" s="19" t="str">
        <f t="shared" si="97"/>
        <v>Creditreform Rating AG (LEI code: 391200PHL11KDUTTST66)</v>
      </c>
      <c r="M284" s="19"/>
      <c r="N284" s="19"/>
      <c r="O284" s="19"/>
      <c r="P284" s="19"/>
      <c r="Q284" s="19"/>
      <c r="R284" s="19"/>
      <c r="S284" s="34">
        <f t="shared" si="98"/>
        <v>42931</v>
      </c>
      <c r="T284" s="34" t="str">
        <f t="shared" si="99"/>
        <v/>
      </c>
      <c r="U284" s="34" t="str">
        <f t="shared" si="100"/>
        <v/>
      </c>
      <c r="V284" s="19"/>
    </row>
    <row r="285" spans="10:22" s="91" customFormat="1">
      <c r="J285" s="107" t="s">
        <v>12323</v>
      </c>
      <c r="K285" s="19" t="str">
        <f t="shared" si="96"/>
        <v>x135</v>
      </c>
      <c r="L285" s="19" t="s">
        <v>12323</v>
      </c>
      <c r="M285" s="19"/>
      <c r="N285" s="19"/>
      <c r="O285" s="19"/>
      <c r="P285" s="19"/>
      <c r="Q285" s="19"/>
      <c r="R285" s="19"/>
      <c r="S285" s="34">
        <f t="shared" si="98"/>
        <v>42931</v>
      </c>
      <c r="T285" s="34" t="str">
        <f t="shared" si="99"/>
        <v/>
      </c>
      <c r="U285" s="34">
        <f t="shared" si="100"/>
        <v>43296</v>
      </c>
      <c r="V285" s="19"/>
    </row>
    <row r="286" spans="10:22" s="91" customFormat="1">
      <c r="J286" s="107" t="s">
        <v>12180</v>
      </c>
      <c r="K286" s="19" t="str">
        <f t="shared" si="96"/>
        <v>x136</v>
      </c>
      <c r="L286" s="19" t="str">
        <f t="shared" ref="L286:L331" si="101">J286</f>
        <v>ICAP Group SA (LEI code: 2138008U6LKT8VG2UK85)</v>
      </c>
      <c r="M286" s="19"/>
      <c r="N286" s="19"/>
      <c r="O286" s="19"/>
      <c r="P286" s="19"/>
      <c r="Q286" s="19"/>
      <c r="R286" s="19"/>
      <c r="S286" s="34">
        <f t="shared" si="98"/>
        <v>42931</v>
      </c>
      <c r="T286" s="34" t="str">
        <f t="shared" si="99"/>
        <v/>
      </c>
      <c r="U286" s="34" t="str">
        <f t="shared" si="100"/>
        <v/>
      </c>
      <c r="V286" s="19"/>
    </row>
    <row r="287" spans="10:22" s="91" customFormat="1">
      <c r="J287" s="107" t="s">
        <v>12181</v>
      </c>
      <c r="K287" s="19" t="str">
        <f t="shared" si="96"/>
        <v>x137</v>
      </c>
      <c r="L287" s="19" t="str">
        <f t="shared" si="101"/>
        <v>GBB-Rating Gesellschaft für Bonitätsbeurteilung GmbH (LEI code: 391200OLWXCTKPADVV72)</v>
      </c>
      <c r="M287" s="19"/>
      <c r="N287" s="19"/>
      <c r="O287" s="19"/>
      <c r="P287" s="19"/>
      <c r="Q287" s="19"/>
      <c r="R287" s="19"/>
      <c r="S287" s="34">
        <f t="shared" si="98"/>
        <v>42931</v>
      </c>
      <c r="T287" s="34" t="str">
        <f t="shared" si="99"/>
        <v/>
      </c>
      <c r="U287" s="34" t="str">
        <f t="shared" si="100"/>
        <v/>
      </c>
      <c r="V287" s="19"/>
    </row>
    <row r="288" spans="10:22" s="91" customFormat="1">
      <c r="J288" s="107" t="s">
        <v>12182</v>
      </c>
      <c r="K288" s="19" t="str">
        <f t="shared" si="96"/>
        <v>x138</v>
      </c>
      <c r="L288" s="19" t="str">
        <f t="shared" si="101"/>
        <v>ASSEKURATA Assekuranz Rating-Agentur GmbH (LEI code: 529900977LETWLJF3295)</v>
      </c>
      <c r="M288" s="19"/>
      <c r="N288" s="19"/>
      <c r="O288" s="19"/>
      <c r="P288" s="19"/>
      <c r="Q288" s="19"/>
      <c r="R288" s="19"/>
      <c r="S288" s="34">
        <f t="shared" si="98"/>
        <v>42931</v>
      </c>
      <c r="T288" s="34" t="str">
        <f t="shared" si="99"/>
        <v/>
      </c>
      <c r="U288" s="34" t="str">
        <f t="shared" si="100"/>
        <v/>
      </c>
      <c r="V288" s="19"/>
    </row>
    <row r="289" spans="10:22" s="91" customFormat="1">
      <c r="J289" s="107" t="s">
        <v>12183</v>
      </c>
      <c r="K289" s="19" t="str">
        <f t="shared" si="96"/>
        <v>x139</v>
      </c>
      <c r="L289" s="19" t="str">
        <f t="shared" si="101"/>
        <v>ARC Ratings, S.A. (previously Companhia Portuguesa de Rating, S.A) (LEI code: 213800OZNJQMV6UA7D79)</v>
      </c>
      <c r="M289" s="19"/>
      <c r="N289" s="19"/>
      <c r="O289" s="19"/>
      <c r="P289" s="19"/>
      <c r="Q289" s="19"/>
      <c r="R289" s="19"/>
      <c r="S289" s="34">
        <f t="shared" si="98"/>
        <v>42931</v>
      </c>
      <c r="T289" s="34" t="str">
        <f t="shared" si="99"/>
        <v/>
      </c>
      <c r="U289" s="34" t="str">
        <f t="shared" si="100"/>
        <v/>
      </c>
      <c r="V289" s="19"/>
    </row>
    <row r="290" spans="10:22" s="91" customFormat="1">
      <c r="J290" s="107" t="s">
        <v>12184</v>
      </c>
      <c r="K290" s="19" t="str">
        <f t="shared" si="96"/>
        <v>x140</v>
      </c>
      <c r="L290" s="19" t="str">
        <f t="shared" si="101"/>
        <v>AM Best Europe-Rating Services Ltd. (AMBERS) (LEI code: 549300VO8J8E5IQV1T26)</v>
      </c>
      <c r="M290" s="19"/>
      <c r="N290" s="19"/>
      <c r="O290" s="19"/>
      <c r="P290" s="19"/>
      <c r="Q290" s="19"/>
      <c r="R290" s="19"/>
      <c r="S290" s="34">
        <f t="shared" si="98"/>
        <v>42931</v>
      </c>
      <c r="T290" s="34" t="str">
        <f t="shared" si="99"/>
        <v/>
      </c>
      <c r="U290" s="34" t="str">
        <f t="shared" si="100"/>
        <v/>
      </c>
      <c r="V290" s="19"/>
    </row>
    <row r="291" spans="10:22" s="91" customFormat="1">
      <c r="J291" s="107" t="s">
        <v>12185</v>
      </c>
      <c r="K291" s="19" t="str">
        <f t="shared" si="96"/>
        <v>x141</v>
      </c>
      <c r="L291" s="19" t="str">
        <f t="shared" si="101"/>
        <v>DBRS Ratings Limited (LEI code: 5493008CGCDQLGT3EH93)</v>
      </c>
      <c r="M291" s="19"/>
      <c r="N291" s="19"/>
      <c r="O291" s="19"/>
      <c r="P291" s="19"/>
      <c r="Q291" s="19"/>
      <c r="R291" s="19"/>
      <c r="S291" s="34">
        <f t="shared" si="98"/>
        <v>42931</v>
      </c>
      <c r="T291" s="34" t="str">
        <f t="shared" si="99"/>
        <v/>
      </c>
      <c r="U291" s="34" t="str">
        <f t="shared" si="100"/>
        <v/>
      </c>
      <c r="V291" s="19"/>
    </row>
    <row r="292" spans="10:22" s="91" customFormat="1">
      <c r="J292" s="107" t="s">
        <v>12324</v>
      </c>
      <c r="K292" s="19" t="str">
        <f t="shared" si="96"/>
        <v>x176</v>
      </c>
      <c r="L292" s="19" t="s">
        <v>12338</v>
      </c>
      <c r="M292" s="19"/>
      <c r="N292" s="19"/>
      <c r="O292" s="19"/>
      <c r="P292" s="19"/>
      <c r="Q292" s="19"/>
      <c r="R292" s="19"/>
      <c r="S292" s="34">
        <f t="shared" si="98"/>
        <v>43296</v>
      </c>
      <c r="T292" s="34" t="str">
        <f t="shared" si="99"/>
        <v/>
      </c>
      <c r="U292" s="34" t="str">
        <f t="shared" si="100"/>
        <v/>
      </c>
      <c r="V292" s="19"/>
    </row>
    <row r="293" spans="10:22" s="91" customFormat="1">
      <c r="J293" s="83" t="s">
        <v>12186</v>
      </c>
      <c r="K293" s="19" t="str">
        <f t="shared" si="96"/>
        <v>x142</v>
      </c>
      <c r="L293" s="19" t="str">
        <f t="shared" si="101"/>
        <v>Fitch France S.A.S. (LEI code: 2138009Y4TCZT6QOJO69)</v>
      </c>
      <c r="M293" s="19"/>
      <c r="N293" s="19"/>
      <c r="O293" s="19"/>
      <c r="P293" s="19"/>
      <c r="Q293" s="19"/>
      <c r="R293" s="19"/>
      <c r="S293" s="34">
        <f t="shared" si="98"/>
        <v>42931</v>
      </c>
      <c r="T293" s="34" t="str">
        <f t="shared" si="99"/>
        <v/>
      </c>
      <c r="U293" s="34" t="str">
        <f t="shared" si="100"/>
        <v/>
      </c>
      <c r="V293" s="19"/>
    </row>
    <row r="294" spans="10:22" s="91" customFormat="1">
      <c r="J294" s="83" t="s">
        <v>12187</v>
      </c>
      <c r="K294" s="19" t="str">
        <f t="shared" si="96"/>
        <v>x143</v>
      </c>
      <c r="L294" s="19" t="str">
        <f t="shared" si="101"/>
        <v>Fitch Deutschland GmbH (LEI code: 213800JEMOT1H45VN340)</v>
      </c>
      <c r="M294" s="19"/>
      <c r="N294" s="19"/>
      <c r="O294" s="19"/>
      <c r="P294" s="19"/>
      <c r="Q294" s="19"/>
      <c r="R294" s="19"/>
      <c r="S294" s="34">
        <f t="shared" si="98"/>
        <v>42931</v>
      </c>
      <c r="T294" s="34" t="str">
        <f t="shared" si="99"/>
        <v/>
      </c>
      <c r="U294" s="34" t="str">
        <f t="shared" si="100"/>
        <v/>
      </c>
      <c r="V294" s="19"/>
    </row>
    <row r="295" spans="10:22" s="91" customFormat="1">
      <c r="J295" s="83" t="s">
        <v>12188</v>
      </c>
      <c r="K295" s="19" t="str">
        <f t="shared" si="96"/>
        <v>x144</v>
      </c>
      <c r="L295" s="19" t="str">
        <f t="shared" si="101"/>
        <v>Fitch Italia S.p.A. (LEI code: 213800POJ9QSCHL3KR31)</v>
      </c>
      <c r="M295" s="19"/>
      <c r="N295" s="19"/>
      <c r="O295" s="19"/>
      <c r="P295" s="19"/>
      <c r="Q295" s="19"/>
      <c r="R295" s="19"/>
      <c r="S295" s="34">
        <f t="shared" si="98"/>
        <v>42931</v>
      </c>
      <c r="T295" s="34" t="str">
        <f t="shared" si="99"/>
        <v/>
      </c>
      <c r="U295" s="34" t="str">
        <f t="shared" si="100"/>
        <v/>
      </c>
      <c r="V295" s="19"/>
    </row>
    <row r="296" spans="10:22" s="91" customFormat="1">
      <c r="J296" s="83" t="s">
        <v>12189</v>
      </c>
      <c r="K296" s="19" t="str">
        <f t="shared" si="96"/>
        <v>x145</v>
      </c>
      <c r="L296" s="19" t="str">
        <f t="shared" si="101"/>
        <v>Fitch Polska S.A. (LEI code: 213800RYJTJPW2WD5704)</v>
      </c>
      <c r="M296" s="19"/>
      <c r="N296" s="19"/>
      <c r="O296" s="19"/>
      <c r="P296" s="19"/>
      <c r="Q296" s="19"/>
      <c r="R296" s="19"/>
      <c r="S296" s="34">
        <f t="shared" si="98"/>
        <v>42931</v>
      </c>
      <c r="T296" s="34" t="str">
        <f t="shared" si="99"/>
        <v/>
      </c>
      <c r="U296" s="34" t="str">
        <f t="shared" si="100"/>
        <v/>
      </c>
      <c r="V296" s="19"/>
    </row>
    <row r="297" spans="10:22" s="91" customFormat="1">
      <c r="J297" s="83" t="s">
        <v>12190</v>
      </c>
      <c r="K297" s="19" t="str">
        <f t="shared" si="96"/>
        <v>x146</v>
      </c>
      <c r="L297" s="19" t="str">
        <f t="shared" si="101"/>
        <v>Fitch Ratings España S.A.U. (LEI code: 213800RENFIIODKETE60)</v>
      </c>
      <c r="M297" s="19"/>
      <c r="N297" s="19"/>
      <c r="O297" s="19"/>
      <c r="P297" s="19"/>
      <c r="Q297" s="19"/>
      <c r="R297" s="19"/>
      <c r="S297" s="34">
        <f t="shared" si="98"/>
        <v>42931</v>
      </c>
      <c r="T297" s="34" t="str">
        <f t="shared" si="99"/>
        <v/>
      </c>
      <c r="U297" s="34" t="str">
        <f t="shared" si="100"/>
        <v/>
      </c>
      <c r="V297" s="19"/>
    </row>
    <row r="298" spans="10:22" s="91" customFormat="1">
      <c r="J298" s="83" t="s">
        <v>12191</v>
      </c>
      <c r="K298" s="19" t="str">
        <f t="shared" si="96"/>
        <v>x147</v>
      </c>
      <c r="L298" s="19" t="str">
        <f t="shared" si="101"/>
        <v>Fitch Ratings Limited (LEI code: 2138009F8YAHVC8W3Q52)</v>
      </c>
      <c r="M298" s="19"/>
      <c r="N298" s="19"/>
      <c r="O298" s="19"/>
      <c r="P298" s="19"/>
      <c r="Q298" s="19"/>
      <c r="R298" s="19"/>
      <c r="S298" s="34">
        <f t="shared" si="98"/>
        <v>42931</v>
      </c>
      <c r="T298" s="34" t="str">
        <f t="shared" si="99"/>
        <v/>
      </c>
      <c r="U298" s="34" t="str">
        <f t="shared" si="100"/>
        <v/>
      </c>
      <c r="V298" s="19"/>
    </row>
    <row r="299" spans="10:22" s="91" customFormat="1">
      <c r="J299" s="83" t="s">
        <v>12192</v>
      </c>
      <c r="K299" s="19" t="str">
        <f t="shared" si="96"/>
        <v>x148</v>
      </c>
      <c r="L299" s="19" t="str">
        <f t="shared" si="101"/>
        <v>Fitch Ratings CIS Limited (LEI code: 213800B7528Q4DIF2G76)</v>
      </c>
      <c r="M299" s="19"/>
      <c r="N299" s="19"/>
      <c r="O299" s="19"/>
      <c r="P299" s="19"/>
      <c r="Q299" s="19"/>
      <c r="R299" s="19"/>
      <c r="S299" s="34">
        <f t="shared" si="98"/>
        <v>42931</v>
      </c>
      <c r="T299" s="34" t="str">
        <f t="shared" si="99"/>
        <v/>
      </c>
      <c r="U299" s="34" t="str">
        <f t="shared" si="100"/>
        <v/>
      </c>
      <c r="V299" s="19"/>
    </row>
    <row r="300" spans="10:22" s="91" customFormat="1">
      <c r="J300" s="107" t="s">
        <v>12325</v>
      </c>
      <c r="K300" s="19" t="str">
        <f t="shared" si="96"/>
        <v>x177</v>
      </c>
      <c r="L300" s="19" t="s">
        <v>12339</v>
      </c>
      <c r="M300" s="19"/>
      <c r="N300" s="19"/>
      <c r="O300" s="19"/>
      <c r="P300" s="19"/>
      <c r="Q300" s="19"/>
      <c r="R300" s="19"/>
      <c r="S300" s="34">
        <f t="shared" si="98"/>
        <v>43296</v>
      </c>
      <c r="T300" s="34" t="str">
        <f t="shared" si="99"/>
        <v/>
      </c>
      <c r="U300" s="34" t="str">
        <f t="shared" si="100"/>
        <v/>
      </c>
      <c r="V300" s="19"/>
    </row>
    <row r="301" spans="10:22" s="91" customFormat="1">
      <c r="J301" s="83" t="s">
        <v>12193</v>
      </c>
      <c r="K301" s="19" t="str">
        <f t="shared" si="96"/>
        <v>x149</v>
      </c>
      <c r="L301" s="19" t="str">
        <f t="shared" si="101"/>
        <v>Moody’s Investors Service Cyprus Ltd (LEI code: 549300V4LCOYCMNUVR81)</v>
      </c>
      <c r="M301" s="19"/>
      <c r="N301" s="19"/>
      <c r="O301" s="19"/>
      <c r="P301" s="19"/>
      <c r="Q301" s="19"/>
      <c r="R301" s="19"/>
      <c r="S301" s="34">
        <f t="shared" si="98"/>
        <v>42931</v>
      </c>
      <c r="T301" s="34" t="str">
        <f t="shared" si="99"/>
        <v/>
      </c>
      <c r="U301" s="34" t="str">
        <f t="shared" si="100"/>
        <v/>
      </c>
      <c r="V301" s="19"/>
    </row>
    <row r="302" spans="10:22" s="91" customFormat="1">
      <c r="J302" s="83" t="s">
        <v>12194</v>
      </c>
      <c r="K302" s="19" t="str">
        <f t="shared" si="96"/>
        <v>x150</v>
      </c>
      <c r="L302" s="19" t="str">
        <f t="shared" si="101"/>
        <v>Moody’s France S.A.S. (LEI code: 549300EB2XQYRSE54F02)</v>
      </c>
      <c r="M302" s="19"/>
      <c r="N302" s="19"/>
      <c r="O302" s="19"/>
      <c r="P302" s="19"/>
      <c r="Q302" s="19"/>
      <c r="R302" s="19"/>
      <c r="S302" s="34">
        <f t="shared" si="98"/>
        <v>42931</v>
      </c>
      <c r="T302" s="34" t="str">
        <f t="shared" si="99"/>
        <v/>
      </c>
      <c r="U302" s="34" t="str">
        <f t="shared" si="100"/>
        <v/>
      </c>
      <c r="V302" s="19"/>
    </row>
    <row r="303" spans="10:22" s="91" customFormat="1">
      <c r="J303" s="83" t="s">
        <v>12195</v>
      </c>
      <c r="K303" s="19" t="str">
        <f t="shared" si="96"/>
        <v>x151</v>
      </c>
      <c r="L303" s="19" t="str">
        <f t="shared" si="101"/>
        <v>Moody’s Deutschland GmbH (LEI code: 549300M5JMGHVTWYZH47)</v>
      </c>
      <c r="M303" s="19"/>
      <c r="N303" s="19"/>
      <c r="O303" s="19"/>
      <c r="P303" s="19"/>
      <c r="Q303" s="19"/>
      <c r="R303" s="19"/>
      <c r="S303" s="34">
        <f t="shared" si="98"/>
        <v>42931</v>
      </c>
      <c r="T303" s="34" t="str">
        <f t="shared" si="99"/>
        <v/>
      </c>
      <c r="U303" s="34" t="str">
        <f t="shared" si="100"/>
        <v/>
      </c>
      <c r="V303" s="19"/>
    </row>
    <row r="304" spans="10:22" s="91" customFormat="1">
      <c r="J304" s="83" t="s">
        <v>12196</v>
      </c>
      <c r="K304" s="19" t="str">
        <f t="shared" si="96"/>
        <v>x152</v>
      </c>
      <c r="L304" s="19" t="str">
        <f t="shared" si="101"/>
        <v>Moody’s Italia S.r.l. (LEI code: 549300GMXJ4QK70UOU68)</v>
      </c>
      <c r="M304" s="19"/>
      <c r="N304" s="19"/>
      <c r="O304" s="19"/>
      <c r="P304" s="19"/>
      <c r="Q304" s="19"/>
      <c r="R304" s="19"/>
      <c r="S304" s="34">
        <f t="shared" si="98"/>
        <v>42931</v>
      </c>
      <c r="T304" s="34" t="str">
        <f t="shared" si="99"/>
        <v/>
      </c>
      <c r="U304" s="34" t="str">
        <f t="shared" si="100"/>
        <v/>
      </c>
      <c r="V304" s="19"/>
    </row>
    <row r="305" spans="10:22" s="91" customFormat="1">
      <c r="J305" s="83" t="s">
        <v>12197</v>
      </c>
      <c r="K305" s="19" t="str">
        <f t="shared" si="96"/>
        <v>x153</v>
      </c>
      <c r="L305" s="19" t="str">
        <f t="shared" si="101"/>
        <v>Moody’s Investors Service España S.A. (LEI code: 5493005X59ILY4BGJK90)</v>
      </c>
      <c r="M305" s="19"/>
      <c r="N305" s="19"/>
      <c r="O305" s="19"/>
      <c r="P305" s="19"/>
      <c r="Q305" s="19"/>
      <c r="R305" s="19"/>
      <c r="S305" s="34">
        <f t="shared" si="98"/>
        <v>42931</v>
      </c>
      <c r="T305" s="34" t="str">
        <f t="shared" si="99"/>
        <v/>
      </c>
      <c r="U305" s="34" t="str">
        <f t="shared" si="100"/>
        <v/>
      </c>
      <c r="V305" s="19"/>
    </row>
    <row r="306" spans="10:22" s="91" customFormat="1">
      <c r="J306" s="83" t="s">
        <v>12198</v>
      </c>
      <c r="K306" s="19" t="str">
        <f t="shared" si="96"/>
        <v>x154</v>
      </c>
      <c r="L306" s="19" t="str">
        <f t="shared" si="101"/>
        <v>Moody’s Investors Service Ltd (LEI code: 549300SM89WABHDNJ349)</v>
      </c>
      <c r="M306" s="19"/>
      <c r="N306" s="19"/>
      <c r="O306" s="19"/>
      <c r="P306" s="19"/>
      <c r="Q306" s="19"/>
      <c r="R306" s="19"/>
      <c r="S306" s="34">
        <f t="shared" si="98"/>
        <v>42931</v>
      </c>
      <c r="T306" s="34" t="str">
        <f t="shared" si="99"/>
        <v/>
      </c>
      <c r="U306" s="34" t="str">
        <f t="shared" si="100"/>
        <v/>
      </c>
      <c r="V306" s="19"/>
    </row>
    <row r="307" spans="10:22" s="91" customFormat="1">
      <c r="J307" s="107" t="s">
        <v>12326</v>
      </c>
      <c r="K307" s="19" t="str">
        <f t="shared" si="96"/>
        <v>x178</v>
      </c>
      <c r="L307" s="19" t="s">
        <v>12340</v>
      </c>
      <c r="M307" s="19"/>
      <c r="N307" s="19"/>
      <c r="O307" s="19"/>
      <c r="P307" s="19"/>
      <c r="Q307" s="19"/>
      <c r="R307" s="19"/>
      <c r="S307" s="34">
        <f t="shared" si="98"/>
        <v>43296</v>
      </c>
      <c r="T307" s="34" t="str">
        <f t="shared" si="99"/>
        <v/>
      </c>
      <c r="U307" s="34" t="str">
        <f t="shared" si="100"/>
        <v/>
      </c>
      <c r="V307" s="19"/>
    </row>
    <row r="308" spans="10:22" s="91" customFormat="1">
      <c r="J308" s="83" t="s">
        <v>12278</v>
      </c>
      <c r="K308" s="19" t="str">
        <f t="shared" si="96"/>
        <v>x155</v>
      </c>
      <c r="L308" s="19" t="str">
        <f t="shared" si="101"/>
        <v>S&amp;P Global Ratings France SAS (LEI code: 54930035REY2YCDSBH09)</v>
      </c>
      <c r="M308" s="19"/>
      <c r="N308" s="19"/>
      <c r="O308" s="19"/>
      <c r="P308" s="19"/>
      <c r="Q308" s="19"/>
      <c r="R308" s="19"/>
      <c r="S308" s="34">
        <f t="shared" si="98"/>
        <v>42931</v>
      </c>
      <c r="T308" s="34" t="str">
        <f t="shared" si="99"/>
        <v/>
      </c>
      <c r="U308" s="34" t="str">
        <f t="shared" si="100"/>
        <v/>
      </c>
      <c r="V308" s="19"/>
    </row>
    <row r="309" spans="10:22" s="91" customFormat="1">
      <c r="J309" s="83" t="s">
        <v>12327</v>
      </c>
      <c r="K309" s="19" t="str">
        <f t="shared" si="96"/>
        <v>x179</v>
      </c>
      <c r="L309" s="19" t="str">
        <f t="shared" si="101"/>
        <v>S&amp;P Global Ratings Europe Limited (previously S&amp;P Global Ratings Italy S.r.l, LEI 54930000NMOJ7ZBUQ063 – merger of 1 May 2018)(LEI code:5493008B2TU3S6QE1E12)</v>
      </c>
      <c r="M309" s="19"/>
      <c r="N309" s="19"/>
      <c r="O309" s="19"/>
      <c r="P309" s="19"/>
      <c r="Q309" s="19"/>
      <c r="R309" s="19"/>
      <c r="S309" s="34">
        <f t="shared" si="98"/>
        <v>43296</v>
      </c>
      <c r="T309" s="34" t="str">
        <f t="shared" si="99"/>
        <v/>
      </c>
      <c r="U309" s="34" t="str">
        <f t="shared" si="100"/>
        <v/>
      </c>
      <c r="V309" s="19"/>
    </row>
    <row r="310" spans="10:22" s="91" customFormat="1">
      <c r="J310" s="110" t="s">
        <v>12279</v>
      </c>
      <c r="K310" s="19" t="str">
        <f t="shared" si="96"/>
        <v>x156</v>
      </c>
      <c r="L310" s="19" t="str">
        <f t="shared" si="101"/>
        <v>S&amp;P Global Ratings Italy S.R.L. (LEI code: 54930000NMOJ7ZBUQ063)</v>
      </c>
      <c r="M310" s="19"/>
      <c r="N310" s="19"/>
      <c r="O310" s="19"/>
      <c r="P310" s="19"/>
      <c r="Q310" s="19"/>
      <c r="R310" s="19"/>
      <c r="S310" s="34">
        <f t="shared" si="98"/>
        <v>42931</v>
      </c>
      <c r="T310" s="34">
        <f t="shared" si="99"/>
        <v>43296</v>
      </c>
      <c r="U310" s="34" t="str">
        <f t="shared" si="100"/>
        <v/>
      </c>
      <c r="V310" s="19"/>
    </row>
    <row r="311" spans="10:22" s="91" customFormat="1">
      <c r="J311" s="83" t="s">
        <v>12199</v>
      </c>
      <c r="K311" s="19" t="str">
        <f t="shared" si="96"/>
        <v>x157</v>
      </c>
      <c r="L311" s="19" t="str">
        <f t="shared" si="101"/>
        <v>Standard &amp; Poor’s Credit Market Services Europe Limited (LEI code: 549300363WVTTH0TW460)</v>
      </c>
      <c r="M311" s="19"/>
      <c r="N311" s="19"/>
      <c r="O311" s="19"/>
      <c r="P311" s="19"/>
      <c r="Q311" s="19"/>
      <c r="R311" s="19"/>
      <c r="S311" s="34">
        <f t="shared" si="98"/>
        <v>42931</v>
      </c>
      <c r="T311" s="34" t="str">
        <f t="shared" si="99"/>
        <v/>
      </c>
      <c r="U311" s="34" t="str">
        <f t="shared" si="100"/>
        <v/>
      </c>
      <c r="V311" s="19"/>
    </row>
    <row r="312" spans="10:22" s="91" customFormat="1">
      <c r="J312" s="107" t="s">
        <v>12273</v>
      </c>
      <c r="K312" s="19" t="str">
        <f t="shared" si="96"/>
        <v>x158</v>
      </c>
      <c r="L312" s="19" t="str">
        <f t="shared" si="101"/>
        <v>CRIF Ratings S.r.l. (previously CRIF S.p.a.) (LEI code: 8156001AB6A1D740F237)</v>
      </c>
      <c r="M312" s="19"/>
      <c r="N312" s="19"/>
      <c r="O312" s="19"/>
      <c r="P312" s="19"/>
      <c r="Q312" s="19"/>
      <c r="R312" s="19"/>
      <c r="S312" s="34">
        <f t="shared" si="98"/>
        <v>42931</v>
      </c>
      <c r="T312" s="34" t="str">
        <f t="shared" si="99"/>
        <v/>
      </c>
      <c r="U312" s="34" t="str">
        <f t="shared" si="100"/>
        <v/>
      </c>
      <c r="V312" s="19"/>
    </row>
    <row r="313" spans="10:22" s="91" customFormat="1">
      <c r="J313" s="107" t="s">
        <v>12200</v>
      </c>
      <c r="K313" s="19" t="str">
        <f t="shared" si="96"/>
        <v>x159</v>
      </c>
      <c r="L313" s="19" t="str">
        <f t="shared" si="101"/>
        <v>Capital Intelligence Ratings Ltd (LEI code: 549300RE88OJP9J24Z18)</v>
      </c>
      <c r="M313" s="19"/>
      <c r="N313" s="19"/>
      <c r="O313" s="19"/>
      <c r="P313" s="19"/>
      <c r="Q313" s="19"/>
      <c r="R313" s="19"/>
      <c r="S313" s="34">
        <f t="shared" si="98"/>
        <v>42931</v>
      </c>
      <c r="T313" s="34" t="str">
        <f t="shared" si="99"/>
        <v/>
      </c>
      <c r="U313" s="34" t="str">
        <f t="shared" si="100"/>
        <v/>
      </c>
      <c r="V313" s="19"/>
    </row>
    <row r="314" spans="10:22" s="91" customFormat="1">
      <c r="J314" s="107" t="s">
        <v>12201</v>
      </c>
      <c r="K314" s="19" t="str">
        <f t="shared" si="96"/>
        <v>x160</v>
      </c>
      <c r="L314" s="19" t="str">
        <f t="shared" si="101"/>
        <v>European Rating Agency, a.s. (LEI code: 097900BFME0000038276)</v>
      </c>
      <c r="M314" s="19"/>
      <c r="N314" s="19"/>
      <c r="O314" s="19"/>
      <c r="P314" s="19"/>
      <c r="Q314" s="19"/>
      <c r="R314" s="19"/>
      <c r="S314" s="34">
        <f t="shared" si="98"/>
        <v>42931</v>
      </c>
      <c r="T314" s="34" t="str">
        <f t="shared" si="99"/>
        <v/>
      </c>
      <c r="U314" s="34" t="str">
        <f t="shared" si="100"/>
        <v/>
      </c>
      <c r="V314" s="19"/>
    </row>
    <row r="315" spans="10:22" s="91" customFormat="1">
      <c r="J315" s="107" t="s">
        <v>12328</v>
      </c>
      <c r="K315" s="19" t="str">
        <f t="shared" si="96"/>
        <v>x180</v>
      </c>
      <c r="L315" s="19" t="str">
        <f t="shared" si="101"/>
        <v>Axesor Risk Management SL (LEI code: 959800EC2RH76JYS3844)</v>
      </c>
      <c r="M315" s="19"/>
      <c r="N315" s="19"/>
      <c r="O315" s="19"/>
      <c r="P315" s="19"/>
      <c r="Q315" s="19"/>
      <c r="R315" s="19"/>
      <c r="S315" s="34">
        <f t="shared" si="98"/>
        <v>43296</v>
      </c>
      <c r="T315" s="34" t="str">
        <f t="shared" si="99"/>
        <v/>
      </c>
      <c r="U315" s="34" t="str">
        <f t="shared" si="100"/>
        <v/>
      </c>
      <c r="V315" s="19"/>
    </row>
    <row r="316" spans="10:22" s="91" customFormat="1">
      <c r="J316" s="107" t="s">
        <v>12202</v>
      </c>
      <c r="K316" s="19" t="str">
        <f t="shared" si="96"/>
        <v>x161</v>
      </c>
      <c r="L316" s="19" t="str">
        <f t="shared" si="101"/>
        <v>Axesor conocer para decidir SA (LEI code: 95980020140005900000)</v>
      </c>
      <c r="M316" s="19"/>
      <c r="N316" s="19"/>
      <c r="O316" s="19"/>
      <c r="P316" s="19"/>
      <c r="Q316" s="19"/>
      <c r="R316" s="19"/>
      <c r="S316" s="34">
        <f t="shared" si="98"/>
        <v>42931</v>
      </c>
      <c r="T316" s="34">
        <f t="shared" si="99"/>
        <v>43296</v>
      </c>
      <c r="U316" s="34" t="str">
        <f t="shared" si="100"/>
        <v/>
      </c>
      <c r="V316" s="19"/>
    </row>
    <row r="317" spans="10:22" s="91" customFormat="1">
      <c r="J317" s="107" t="s">
        <v>12203</v>
      </c>
      <c r="K317" s="19" t="str">
        <f t="shared" si="96"/>
        <v>x162</v>
      </c>
      <c r="L317" s="19" t="str">
        <f t="shared" si="101"/>
        <v>Cerved Rating Agency S.p.A. (previously CERVED Group S.p.A. ) (LEI code: 8156004AB6C992A99368)</v>
      </c>
      <c r="M317" s="19"/>
      <c r="N317" s="19"/>
      <c r="O317" s="19"/>
      <c r="P317" s="19"/>
      <c r="Q317" s="19"/>
      <c r="R317" s="19"/>
      <c r="S317" s="34">
        <f t="shared" si="98"/>
        <v>42931</v>
      </c>
      <c r="T317" s="34" t="str">
        <f t="shared" si="99"/>
        <v/>
      </c>
      <c r="U317" s="34" t="str">
        <f t="shared" si="100"/>
        <v/>
      </c>
      <c r="V317" s="19"/>
    </row>
    <row r="318" spans="10:22" s="91" customFormat="1">
      <c r="J318" s="107" t="s">
        <v>12204</v>
      </c>
      <c r="K318" s="19" t="str">
        <f t="shared" si="96"/>
        <v>x163</v>
      </c>
      <c r="L318" s="19" t="str">
        <f t="shared" si="101"/>
        <v>Kroll Bond Rating Agency (LEI code: 549300QYZ5CZYXTNZ676)</v>
      </c>
      <c r="M318" s="19"/>
      <c r="N318" s="19"/>
      <c r="O318" s="19"/>
      <c r="P318" s="19"/>
      <c r="Q318" s="19"/>
      <c r="R318" s="19"/>
      <c r="S318" s="34">
        <f t="shared" si="98"/>
        <v>42931</v>
      </c>
      <c r="T318" s="34" t="str">
        <f t="shared" si="99"/>
        <v/>
      </c>
      <c r="U318" s="34" t="str">
        <f t="shared" si="100"/>
        <v/>
      </c>
      <c r="V318" s="19"/>
    </row>
    <row r="319" spans="10:22" s="91" customFormat="1">
      <c r="J319" s="107" t="s">
        <v>12205</v>
      </c>
      <c r="K319" s="19" t="str">
        <f t="shared" si="96"/>
        <v>x164</v>
      </c>
      <c r="L319" s="19" t="str">
        <f t="shared" si="101"/>
        <v>The Economist Intelligence Unit Ltd (LEI code: 213800Q7GRZWF95EWN10)</v>
      </c>
      <c r="M319" s="19"/>
      <c r="N319" s="19"/>
      <c r="O319" s="19"/>
      <c r="P319" s="19"/>
      <c r="Q319" s="19"/>
      <c r="R319" s="19"/>
      <c r="S319" s="34">
        <f t="shared" si="98"/>
        <v>42931</v>
      </c>
      <c r="T319" s="34" t="str">
        <f t="shared" si="99"/>
        <v/>
      </c>
      <c r="U319" s="34" t="str">
        <f t="shared" si="100"/>
        <v/>
      </c>
      <c r="V319" s="19"/>
    </row>
    <row r="320" spans="10:22" s="91" customFormat="1">
      <c r="J320" s="107" t="s">
        <v>12206</v>
      </c>
      <c r="K320" s="19" t="str">
        <f t="shared" si="96"/>
        <v>x165</v>
      </c>
      <c r="L320" s="19" t="str">
        <f t="shared" si="101"/>
        <v>Dagong Europe Credit Rating Srl (Dagong Europe) (LEI code: 815600BF4FF53B7C6311)</v>
      </c>
      <c r="M320" s="19"/>
      <c r="N320" s="19"/>
      <c r="O320" s="19"/>
      <c r="P320" s="19"/>
      <c r="Q320" s="19"/>
      <c r="R320" s="19"/>
      <c r="S320" s="34">
        <f t="shared" si="98"/>
        <v>42931</v>
      </c>
      <c r="T320" s="34" t="str">
        <f t="shared" si="99"/>
        <v/>
      </c>
      <c r="U320" s="34" t="str">
        <f t="shared" si="100"/>
        <v/>
      </c>
      <c r="V320" s="19"/>
    </row>
    <row r="321" spans="10:22" s="91" customFormat="1">
      <c r="J321" s="107" t="s">
        <v>12270</v>
      </c>
      <c r="K321" s="19" t="str">
        <f t="shared" si="96"/>
        <v>x166</v>
      </c>
      <c r="L321" s="19" t="str">
        <f t="shared" si="101"/>
        <v>Spread Research (LEI code: 969500HB6BVM2UJDOC52)</v>
      </c>
      <c r="M321" s="19"/>
      <c r="N321" s="19"/>
      <c r="O321" s="19"/>
      <c r="P321" s="19"/>
      <c r="Q321" s="19"/>
      <c r="R321" s="19"/>
      <c r="S321" s="34">
        <f t="shared" si="98"/>
        <v>42931</v>
      </c>
      <c r="T321" s="34" t="str">
        <f t="shared" si="99"/>
        <v/>
      </c>
      <c r="U321" s="34" t="str">
        <f t="shared" si="100"/>
        <v/>
      </c>
      <c r="V321" s="19"/>
    </row>
    <row r="322" spans="10:22" s="91" customFormat="1">
      <c r="J322" s="107" t="s">
        <v>12207</v>
      </c>
      <c r="K322" s="19" t="str">
        <f t="shared" si="96"/>
        <v>x167</v>
      </c>
      <c r="L322" s="19" t="str">
        <f t="shared" si="101"/>
        <v>EuroRating Sp. z o.o. (LEI code: 25940027QWS5GMO74O03)</v>
      </c>
      <c r="M322" s="19"/>
      <c r="N322" s="19"/>
      <c r="O322" s="19"/>
      <c r="P322" s="19"/>
      <c r="Q322" s="19"/>
      <c r="R322" s="19"/>
      <c r="S322" s="34">
        <f t="shared" si="98"/>
        <v>42931</v>
      </c>
      <c r="T322" s="34" t="str">
        <f t="shared" si="99"/>
        <v/>
      </c>
      <c r="U322" s="34" t="str">
        <f t="shared" si="100"/>
        <v/>
      </c>
      <c r="V322" s="19"/>
    </row>
    <row r="323" spans="10:22" s="91" customFormat="1">
      <c r="J323" s="107" t="s">
        <v>12208</v>
      </c>
      <c r="K323" s="19" t="str">
        <f t="shared" si="96"/>
        <v>x168</v>
      </c>
      <c r="L323" s="19" t="str">
        <f t="shared" si="101"/>
        <v>HR Ratings de México, S.A. de C.V. (HR Ratings) (LEI code: 549300IFL3XJKTRHZ480)</v>
      </c>
      <c r="M323" s="19"/>
      <c r="N323" s="19"/>
      <c r="O323" s="19"/>
      <c r="P323" s="19"/>
      <c r="Q323" s="19"/>
      <c r="R323" s="19"/>
      <c r="S323" s="34">
        <f t="shared" si="98"/>
        <v>42931</v>
      </c>
      <c r="T323" s="34" t="str">
        <f t="shared" si="99"/>
        <v/>
      </c>
      <c r="U323" s="34" t="str">
        <f t="shared" si="100"/>
        <v/>
      </c>
      <c r="V323" s="19"/>
    </row>
    <row r="324" spans="10:22" s="91" customFormat="1">
      <c r="J324" s="107" t="s">
        <v>12209</v>
      </c>
      <c r="K324" s="19" t="str">
        <f t="shared" si="96"/>
        <v>x169</v>
      </c>
      <c r="L324" s="19" t="str">
        <f t="shared" si="101"/>
        <v>Moody’s Investors Service EMEA Ltd (LEI code: 54930009NU3JYS1HTT72)</v>
      </c>
      <c r="M324" s="19"/>
      <c r="N324" s="19"/>
      <c r="O324" s="19"/>
      <c r="P324" s="19"/>
      <c r="Q324" s="19"/>
      <c r="R324" s="19"/>
      <c r="S324" s="34">
        <f t="shared" si="98"/>
        <v>42931</v>
      </c>
      <c r="T324" s="34" t="str">
        <f t="shared" si="99"/>
        <v/>
      </c>
      <c r="U324" s="34" t="str">
        <f t="shared" si="100"/>
        <v/>
      </c>
      <c r="V324" s="19"/>
    </row>
    <row r="325" spans="10:22" s="91" customFormat="1">
      <c r="J325" s="107" t="s">
        <v>12210</v>
      </c>
      <c r="K325" s="19" t="str">
        <f t="shared" si="96"/>
        <v>x170</v>
      </c>
      <c r="L325" s="19" t="str">
        <f t="shared" si="101"/>
        <v>Egan-Jones Ratings Co. (EJR) (LEI code: 54930016113PD33V1H31)</v>
      </c>
      <c r="M325" s="19"/>
      <c r="N325" s="19"/>
      <c r="O325" s="19"/>
      <c r="P325" s="19"/>
      <c r="Q325" s="19"/>
      <c r="R325" s="19"/>
      <c r="S325" s="34">
        <f t="shared" si="98"/>
        <v>42931</v>
      </c>
      <c r="T325" s="34" t="str">
        <f t="shared" si="99"/>
        <v/>
      </c>
      <c r="U325" s="34" t="str">
        <f t="shared" si="100"/>
        <v/>
      </c>
      <c r="V325" s="19"/>
    </row>
    <row r="326" spans="10:22" s="91" customFormat="1">
      <c r="J326" s="107" t="s">
        <v>12211</v>
      </c>
      <c r="K326" s="19" t="str">
        <f t="shared" si="96"/>
        <v>x171</v>
      </c>
      <c r="L326" s="19" t="str">
        <f t="shared" si="101"/>
        <v>modeFinance S.r.l. (LEI code: 815600B85A94A0122614)</v>
      </c>
      <c r="M326" s="19"/>
      <c r="N326" s="19"/>
      <c r="O326" s="19"/>
      <c r="P326" s="19"/>
      <c r="Q326" s="19"/>
      <c r="R326" s="19"/>
      <c r="S326" s="34">
        <f t="shared" si="98"/>
        <v>42931</v>
      </c>
      <c r="T326" s="34" t="str">
        <f t="shared" si="99"/>
        <v/>
      </c>
      <c r="U326" s="34" t="str">
        <f t="shared" si="100"/>
        <v/>
      </c>
      <c r="V326" s="19"/>
    </row>
    <row r="327" spans="10:22" s="91" customFormat="1">
      <c r="J327" s="107" t="s">
        <v>12271</v>
      </c>
      <c r="K327" s="19" t="str">
        <f t="shared" si="96"/>
        <v>x172</v>
      </c>
      <c r="L327" s="19" t="str">
        <f t="shared" si="101"/>
        <v>INC Rating Sp. z o.o. (LEI code: 259400SUBF5EPOGK0983)</v>
      </c>
      <c r="M327" s="19"/>
      <c r="N327" s="19"/>
      <c r="O327" s="19"/>
      <c r="P327" s="19"/>
      <c r="Q327" s="19"/>
      <c r="R327" s="19"/>
      <c r="S327" s="34">
        <f t="shared" si="98"/>
        <v>42931</v>
      </c>
      <c r="T327" s="34" t="str">
        <f t="shared" si="99"/>
        <v/>
      </c>
      <c r="U327" s="34" t="str">
        <f t="shared" si="100"/>
        <v/>
      </c>
      <c r="V327" s="19"/>
    </row>
    <row r="328" spans="10:22" s="91" customFormat="1">
      <c r="J328" s="107" t="s">
        <v>12212</v>
      </c>
      <c r="K328" s="19" t="str">
        <f t="shared" si="96"/>
        <v>x173</v>
      </c>
      <c r="L328" s="19" t="str">
        <f t="shared" si="101"/>
        <v>Rating-Agentur Expert RA GmbH (LEI code: 213800P3OOBSGWN2UE81)</v>
      </c>
      <c r="M328" s="19"/>
      <c r="N328" s="19"/>
      <c r="O328" s="19"/>
      <c r="P328" s="19"/>
      <c r="Q328" s="19"/>
      <c r="R328" s="19"/>
      <c r="S328" s="34">
        <f t="shared" si="98"/>
        <v>42931</v>
      </c>
      <c r="T328" s="34" t="str">
        <f t="shared" si="99"/>
        <v/>
      </c>
      <c r="U328" s="34" t="str">
        <f t="shared" si="100"/>
        <v/>
      </c>
      <c r="V328" s="19"/>
    </row>
    <row r="329" spans="10:22" s="91" customFormat="1">
      <c r="J329" s="107" t="s">
        <v>12329</v>
      </c>
      <c r="K329" s="19" t="str">
        <f t="shared" si="96"/>
        <v>x181</v>
      </c>
      <c r="L329" s="19" t="str">
        <f t="shared" si="101"/>
        <v>Kroll Bond Rating Agency Europe Limited (LEI code: 5493001NGHOLC41ZSK05)</v>
      </c>
      <c r="M329" s="19"/>
      <c r="N329" s="19"/>
      <c r="O329" s="19"/>
      <c r="P329" s="19"/>
      <c r="Q329" s="19"/>
      <c r="R329" s="19"/>
      <c r="S329" s="34">
        <f t="shared" si="98"/>
        <v>43296</v>
      </c>
      <c r="T329" s="34" t="str">
        <f t="shared" si="99"/>
        <v/>
      </c>
      <c r="U329" s="34" t="str">
        <f t="shared" si="100"/>
        <v/>
      </c>
      <c r="V329" s="19"/>
    </row>
    <row r="330" spans="10:22" s="91" customFormat="1">
      <c r="J330" s="107" t="s">
        <v>12330</v>
      </c>
      <c r="K330" s="19" t="str">
        <f t="shared" si="96"/>
        <v>x182</v>
      </c>
      <c r="L330" s="19" t="str">
        <f t="shared" si="101"/>
        <v>SPMW Rating Sp. z o.o. (LEI code: 259400PIF3W6YC660564)</v>
      </c>
      <c r="M330" s="19"/>
      <c r="N330" s="19"/>
      <c r="O330" s="19"/>
      <c r="P330" s="19"/>
      <c r="Q330" s="19"/>
      <c r="R330" s="19"/>
      <c r="S330" s="34">
        <f t="shared" si="98"/>
        <v>43296</v>
      </c>
      <c r="T330" s="34" t="str">
        <f t="shared" si="99"/>
        <v/>
      </c>
      <c r="U330" s="34" t="str">
        <f t="shared" si="100"/>
        <v/>
      </c>
      <c r="V330" s="19"/>
    </row>
    <row r="331" spans="10:22" s="91" customFormat="1">
      <c r="J331" s="107" t="s">
        <v>12216</v>
      </c>
      <c r="K331" s="19" t="str">
        <f t="shared" si="96"/>
        <v>x174</v>
      </c>
      <c r="L331" s="19" t="str">
        <f t="shared" si="101"/>
        <v>Other nominated ECAI</v>
      </c>
      <c r="M331" s="19"/>
      <c r="N331" s="19"/>
      <c r="O331" s="19"/>
      <c r="P331" s="19"/>
      <c r="Q331" s="19"/>
      <c r="R331" s="19"/>
      <c r="S331" s="34">
        <f t="shared" si="98"/>
        <v>42931</v>
      </c>
      <c r="T331" s="34" t="str">
        <f t="shared" si="99"/>
        <v/>
      </c>
      <c r="U331" s="34" t="str">
        <f t="shared" si="100"/>
        <v/>
      </c>
      <c r="V331" s="19"/>
    </row>
    <row r="332" spans="10:22" s="91" customFormat="1">
      <c r="J332" s="107" t="s">
        <v>12307</v>
      </c>
      <c r="K332" s="19" t="str">
        <f>VLOOKUP(J332,$A:$B,2,0)</f>
        <v>x175</v>
      </c>
      <c r="L332" s="19" t="str">
        <f t="shared" ref="L332" si="102">J332</f>
        <v>Multiple ECAI</v>
      </c>
      <c r="M332" s="19"/>
      <c r="N332" s="19"/>
      <c r="O332" s="19"/>
      <c r="P332" s="19"/>
      <c r="Q332" s="19"/>
      <c r="R332" s="19"/>
      <c r="S332" s="34">
        <f t="shared" ref="S332" si="103">VLOOKUP(J332,A:G,5,FALSE)</f>
        <v>43296</v>
      </c>
      <c r="T332" s="34" t="str">
        <f t="shared" ref="T332" si="104">IF(VLOOKUP(J332,A:G,6,FALSE)=0,"",VLOOKUP(J332,A:G,6,FALSE))</f>
        <v/>
      </c>
      <c r="U332" s="34" t="str">
        <f t="shared" ref="U332" si="105">IF(VLOOKUP(J332,A:G,7,FALSE)=0,"",VLOOKUP(J332,A:G,7,FALSE))</f>
        <v/>
      </c>
      <c r="V332" s="19"/>
    </row>
    <row r="333" spans="10:22" s="91" customFormat="1">
      <c r="J333" s="120" t="s">
        <v>13034</v>
      </c>
      <c r="K333" s="99"/>
      <c r="L333" s="121"/>
      <c r="M333" s="121"/>
      <c r="N333" s="121"/>
      <c r="O333" s="121" t="s">
        <v>2299</v>
      </c>
      <c r="P333" s="121"/>
      <c r="Q333" s="121" t="s">
        <v>711</v>
      </c>
      <c r="R333" s="121" t="s">
        <v>12766</v>
      </c>
      <c r="S333" s="101">
        <v>43405</v>
      </c>
      <c r="T333" s="19"/>
      <c r="U333" s="34"/>
    </row>
    <row r="334" spans="10:22" s="91" customFormat="1">
      <c r="J334" s="108" t="s">
        <v>130</v>
      </c>
      <c r="K334" s="99" t="str">
        <f t="shared" ref="K334:K370" si="106">VLOOKUP(J334,$A:$B,2,0)</f>
        <v>x0</v>
      </c>
      <c r="L334" s="121" t="s">
        <v>130</v>
      </c>
      <c r="M334" s="121" t="s">
        <v>358</v>
      </c>
      <c r="N334" s="121"/>
      <c r="O334" s="121"/>
      <c r="P334" s="121"/>
      <c r="Q334" s="121"/>
      <c r="R334" s="121"/>
      <c r="S334" s="101">
        <f t="shared" ref="S334:S369" si="107">VLOOKUP(J334,A:G,5,FALSE)</f>
        <v>41827</v>
      </c>
      <c r="T334" s="34" t="str">
        <f t="shared" ref="T334:T369" si="108">IF(VLOOKUP(J334,A:G,6,FALSE)=0,"",VLOOKUP(J334,A:G,6,FALSE))</f>
        <v/>
      </c>
      <c r="U334" s="34" t="str">
        <f t="shared" ref="U334:U369" si="109">IF(VLOOKUP(J334,A:G,7,FALSE)=0,"",VLOOKUP(J334,A:G,7,FALSE))</f>
        <v/>
      </c>
    </row>
    <row r="335" spans="10:22" s="91" customFormat="1">
      <c r="J335" s="109" t="s">
        <v>13027</v>
      </c>
      <c r="K335" s="99" t="str">
        <f t="shared" si="106"/>
        <v>x5000</v>
      </c>
      <c r="L335" s="121" t="s">
        <v>13027</v>
      </c>
      <c r="M335" s="121" t="s">
        <v>358</v>
      </c>
      <c r="N335" s="121" t="s">
        <v>359</v>
      </c>
      <c r="O335" s="121"/>
      <c r="P335" s="121"/>
      <c r="Q335" s="121"/>
      <c r="R335" s="121"/>
      <c r="S335" s="101">
        <f t="shared" si="107"/>
        <v>43405</v>
      </c>
      <c r="T335" s="34" t="str">
        <f t="shared" si="108"/>
        <v/>
      </c>
      <c r="U335" s="34" t="str">
        <f t="shared" si="109"/>
        <v/>
      </c>
    </row>
    <row r="336" spans="10:22" s="91" customFormat="1">
      <c r="J336" s="111" t="s">
        <v>13028</v>
      </c>
      <c r="K336" s="99" t="str">
        <f t="shared" si="106"/>
        <v>x5001</v>
      </c>
      <c r="L336" s="121" t="s">
        <v>13028</v>
      </c>
      <c r="M336" s="121"/>
      <c r="N336" s="121" t="s">
        <v>359</v>
      </c>
      <c r="O336" s="121"/>
      <c r="P336" s="121"/>
      <c r="Q336" s="121"/>
      <c r="R336" s="121"/>
      <c r="S336" s="101">
        <f t="shared" si="107"/>
        <v>43405</v>
      </c>
      <c r="T336" s="34" t="str">
        <f t="shared" si="108"/>
        <v/>
      </c>
      <c r="U336" s="34" t="str">
        <f t="shared" si="109"/>
        <v/>
      </c>
    </row>
    <row r="337" spans="10:21" s="91" customFormat="1">
      <c r="J337" s="111" t="s">
        <v>8268</v>
      </c>
      <c r="K337" s="99" t="str">
        <f t="shared" si="106"/>
        <v>x120</v>
      </c>
      <c r="L337" s="121" t="s">
        <v>8268</v>
      </c>
      <c r="M337" s="121"/>
      <c r="N337" s="121" t="s">
        <v>359</v>
      </c>
      <c r="O337" s="121"/>
      <c r="P337" s="121"/>
      <c r="Q337" s="121"/>
      <c r="R337" s="121"/>
      <c r="S337" s="101">
        <f t="shared" si="107"/>
        <v>42277</v>
      </c>
      <c r="T337" s="34" t="str">
        <f t="shared" si="108"/>
        <v/>
      </c>
      <c r="U337" s="34" t="str">
        <f t="shared" si="109"/>
        <v/>
      </c>
    </row>
    <row r="338" spans="10:21" s="91" customFormat="1">
      <c r="J338" s="109" t="s">
        <v>13029</v>
      </c>
      <c r="K338" s="99" t="str">
        <f t="shared" si="106"/>
        <v>x5002</v>
      </c>
      <c r="L338" s="121" t="s">
        <v>13029</v>
      </c>
      <c r="M338" s="121"/>
      <c r="N338" s="121" t="s">
        <v>359</v>
      </c>
      <c r="O338" s="121"/>
      <c r="P338" s="121"/>
      <c r="Q338" s="121"/>
      <c r="R338" s="121"/>
      <c r="S338" s="101">
        <f t="shared" si="107"/>
        <v>43405</v>
      </c>
      <c r="T338" s="34" t="str">
        <f t="shared" si="108"/>
        <v/>
      </c>
      <c r="U338" s="34" t="str">
        <f t="shared" si="109"/>
        <v/>
      </c>
    </row>
    <row r="339" spans="10:21" s="91" customFormat="1">
      <c r="J339" s="120" t="s">
        <v>13035</v>
      </c>
      <c r="K339" s="99"/>
      <c r="L339" s="121"/>
      <c r="M339" s="121"/>
      <c r="N339" s="121"/>
      <c r="O339" s="121" t="s">
        <v>2299</v>
      </c>
      <c r="P339" s="121"/>
      <c r="Q339" s="121" t="s">
        <v>711</v>
      </c>
      <c r="R339" s="121" t="s">
        <v>12830</v>
      </c>
      <c r="S339" s="101">
        <v>43405</v>
      </c>
      <c r="T339" s="19"/>
      <c r="U339" s="34"/>
    </row>
    <row r="340" spans="10:21" s="91" customFormat="1">
      <c r="J340" s="108" t="s">
        <v>130</v>
      </c>
      <c r="K340" s="99" t="str">
        <f t="shared" si="106"/>
        <v>x0</v>
      </c>
      <c r="L340" s="121" t="s">
        <v>130</v>
      </c>
      <c r="M340" s="121" t="s">
        <v>358</v>
      </c>
      <c r="N340" s="121"/>
      <c r="O340" s="121"/>
      <c r="P340" s="121"/>
      <c r="Q340" s="121"/>
      <c r="R340" s="121"/>
      <c r="S340" s="101">
        <f t="shared" si="107"/>
        <v>41827</v>
      </c>
      <c r="T340" s="34" t="str">
        <f t="shared" si="108"/>
        <v/>
      </c>
      <c r="U340" s="34" t="str">
        <f t="shared" si="109"/>
        <v/>
      </c>
    </row>
    <row r="341" spans="10:21" s="91" customFormat="1">
      <c r="J341" s="109" t="s">
        <v>13030</v>
      </c>
      <c r="K341" s="99" t="str">
        <f t="shared" si="106"/>
        <v>x6000</v>
      </c>
      <c r="L341" s="121" t="s">
        <v>13030</v>
      </c>
      <c r="M341" s="121" t="s">
        <v>358</v>
      </c>
      <c r="N341" s="121" t="s">
        <v>359</v>
      </c>
      <c r="O341" s="121"/>
      <c r="P341" s="121"/>
      <c r="Q341" s="121"/>
      <c r="R341" s="121"/>
      <c r="S341" s="101">
        <f t="shared" si="107"/>
        <v>43405</v>
      </c>
      <c r="T341" s="34" t="str">
        <f t="shared" si="108"/>
        <v/>
      </c>
      <c r="U341" s="34" t="str">
        <f t="shared" si="109"/>
        <v/>
      </c>
    </row>
    <row r="342" spans="10:21" s="91" customFormat="1">
      <c r="J342" s="111" t="s">
        <v>8270</v>
      </c>
      <c r="K342" s="99" t="str">
        <f t="shared" si="106"/>
        <v>x112</v>
      </c>
      <c r="L342" s="121" t="s">
        <v>8270</v>
      </c>
      <c r="M342" s="121"/>
      <c r="N342" s="121" t="s">
        <v>359</v>
      </c>
      <c r="O342" s="121"/>
      <c r="P342" s="121"/>
      <c r="Q342" s="121"/>
      <c r="R342" s="121"/>
      <c r="S342" s="101">
        <f t="shared" si="107"/>
        <v>42277</v>
      </c>
      <c r="T342" s="34" t="str">
        <f t="shared" si="108"/>
        <v/>
      </c>
      <c r="U342" s="34" t="str">
        <f t="shared" si="109"/>
        <v/>
      </c>
    </row>
    <row r="343" spans="10:21" s="91" customFormat="1">
      <c r="J343" s="111" t="s">
        <v>8261</v>
      </c>
      <c r="K343" s="99" t="str">
        <f t="shared" si="106"/>
        <v>x113</v>
      </c>
      <c r="L343" s="121" t="s">
        <v>8261</v>
      </c>
      <c r="M343" s="121"/>
      <c r="N343" s="121" t="s">
        <v>359</v>
      </c>
      <c r="O343" s="121"/>
      <c r="P343" s="121"/>
      <c r="Q343" s="121"/>
      <c r="R343" s="121"/>
      <c r="S343" s="101">
        <f t="shared" si="107"/>
        <v>42277</v>
      </c>
      <c r="T343" s="34" t="str">
        <f t="shared" si="108"/>
        <v/>
      </c>
      <c r="U343" s="34" t="str">
        <f t="shared" si="109"/>
        <v/>
      </c>
    </row>
    <row r="344" spans="10:21" s="91" customFormat="1">
      <c r="J344" s="111" t="s">
        <v>8262</v>
      </c>
      <c r="K344" s="99" t="str">
        <f t="shared" si="106"/>
        <v>x114</v>
      </c>
      <c r="L344" s="121" t="s">
        <v>8262</v>
      </c>
      <c r="M344" s="121"/>
      <c r="N344" s="121" t="s">
        <v>359</v>
      </c>
      <c r="O344" s="121"/>
      <c r="P344" s="121"/>
      <c r="Q344" s="121"/>
      <c r="R344" s="121"/>
      <c r="S344" s="101">
        <f t="shared" si="107"/>
        <v>42277</v>
      </c>
      <c r="T344" s="34" t="str">
        <f t="shared" si="108"/>
        <v/>
      </c>
      <c r="U344" s="34" t="str">
        <f t="shared" si="109"/>
        <v/>
      </c>
    </row>
    <row r="345" spans="10:21" s="91" customFormat="1">
      <c r="J345" s="109" t="s">
        <v>13033</v>
      </c>
      <c r="K345" s="99" t="str">
        <f t="shared" si="106"/>
        <v>x6003</v>
      </c>
      <c r="L345" s="121" t="s">
        <v>13033</v>
      </c>
      <c r="M345" s="121" t="s">
        <v>358</v>
      </c>
      <c r="N345" s="121" t="s">
        <v>359</v>
      </c>
      <c r="O345" s="121"/>
      <c r="P345" s="121"/>
      <c r="Q345" s="121"/>
      <c r="R345" s="121"/>
      <c r="S345" s="101">
        <f t="shared" si="107"/>
        <v>43405</v>
      </c>
      <c r="T345" s="34" t="str">
        <f t="shared" si="108"/>
        <v/>
      </c>
      <c r="U345" s="34" t="str">
        <f t="shared" si="109"/>
        <v/>
      </c>
    </row>
    <row r="346" spans="10:21" s="91" customFormat="1">
      <c r="J346" s="111" t="s">
        <v>8269</v>
      </c>
      <c r="K346" s="99" t="str">
        <f t="shared" si="106"/>
        <v>x121</v>
      </c>
      <c r="L346" s="121" t="s">
        <v>8269</v>
      </c>
      <c r="M346" s="121"/>
      <c r="N346" s="121" t="s">
        <v>359</v>
      </c>
      <c r="O346" s="121"/>
      <c r="P346" s="121"/>
      <c r="Q346" s="121"/>
      <c r="R346" s="121"/>
      <c r="S346" s="101">
        <f t="shared" si="107"/>
        <v>42277</v>
      </c>
      <c r="T346" s="34" t="str">
        <f t="shared" si="108"/>
        <v/>
      </c>
      <c r="U346" s="34" t="str">
        <f t="shared" si="109"/>
        <v/>
      </c>
    </row>
    <row r="347" spans="10:21" s="91" customFormat="1">
      <c r="J347" s="111" t="s">
        <v>13032</v>
      </c>
      <c r="K347" s="99" t="str">
        <f t="shared" si="106"/>
        <v>x6002</v>
      </c>
      <c r="L347" s="121" t="s">
        <v>13032</v>
      </c>
      <c r="M347" s="121" t="s">
        <v>358</v>
      </c>
      <c r="N347" s="121" t="s">
        <v>359</v>
      </c>
      <c r="O347" s="121"/>
      <c r="P347" s="121"/>
      <c r="Q347" s="121"/>
      <c r="R347" s="121"/>
      <c r="S347" s="101">
        <f t="shared" si="107"/>
        <v>43405</v>
      </c>
      <c r="T347" s="34" t="str">
        <f t="shared" si="108"/>
        <v/>
      </c>
      <c r="U347" s="34" t="str">
        <f t="shared" si="109"/>
        <v/>
      </c>
    </row>
    <row r="348" spans="10:21" s="91" customFormat="1">
      <c r="J348" s="122" t="s">
        <v>8263</v>
      </c>
      <c r="K348" s="99" t="str">
        <f t="shared" si="106"/>
        <v>x115</v>
      </c>
      <c r="L348" s="121" t="s">
        <v>8263</v>
      </c>
      <c r="M348" s="121"/>
      <c r="N348" s="121" t="s">
        <v>359</v>
      </c>
      <c r="O348" s="121"/>
      <c r="P348" s="121"/>
      <c r="Q348" s="121"/>
      <c r="R348" s="121"/>
      <c r="S348" s="101">
        <f t="shared" si="107"/>
        <v>42277</v>
      </c>
      <c r="T348" s="34" t="str">
        <f t="shared" si="108"/>
        <v/>
      </c>
      <c r="U348" s="34" t="str">
        <f t="shared" si="109"/>
        <v/>
      </c>
    </row>
    <row r="349" spans="10:21" s="91" customFormat="1">
      <c r="J349" s="122" t="s">
        <v>13031</v>
      </c>
      <c r="K349" s="99" t="str">
        <f t="shared" si="106"/>
        <v>x6001</v>
      </c>
      <c r="L349" s="121" t="s">
        <v>13031</v>
      </c>
      <c r="M349" s="121" t="s">
        <v>358</v>
      </c>
      <c r="N349" s="121" t="s">
        <v>359</v>
      </c>
      <c r="O349" s="121"/>
      <c r="P349" s="121"/>
      <c r="Q349" s="121"/>
      <c r="R349" s="121"/>
      <c r="S349" s="101">
        <f t="shared" si="107"/>
        <v>43405</v>
      </c>
      <c r="T349" s="34" t="str">
        <f t="shared" si="108"/>
        <v/>
      </c>
      <c r="U349" s="34" t="str">
        <f t="shared" si="109"/>
        <v/>
      </c>
    </row>
    <row r="350" spans="10:21" s="91" customFormat="1">
      <c r="J350" s="123" t="s">
        <v>8264</v>
      </c>
      <c r="K350" s="99" t="s">
        <v>318</v>
      </c>
      <c r="L350" s="121" t="s">
        <v>8264</v>
      </c>
      <c r="M350" s="121"/>
      <c r="N350" s="121" t="s">
        <v>359</v>
      </c>
      <c r="O350" s="121"/>
      <c r="P350" s="121"/>
      <c r="Q350" s="121"/>
      <c r="R350" s="121"/>
      <c r="S350" s="101">
        <v>42277</v>
      </c>
      <c r="T350" s="34"/>
      <c r="U350" s="34"/>
    </row>
    <row r="351" spans="10:21" s="91" customFormat="1">
      <c r="J351" s="123" t="s">
        <v>8265</v>
      </c>
      <c r="K351" s="99" t="str">
        <f t="shared" si="106"/>
        <v>x117</v>
      </c>
      <c r="L351" s="121" t="s">
        <v>8265</v>
      </c>
      <c r="M351" s="121"/>
      <c r="N351" s="121" t="s">
        <v>359</v>
      </c>
      <c r="O351" s="121"/>
      <c r="P351" s="121"/>
      <c r="Q351" s="121"/>
      <c r="R351" s="121"/>
      <c r="S351" s="101">
        <f t="shared" si="107"/>
        <v>42277</v>
      </c>
      <c r="T351" s="34" t="str">
        <f t="shared" si="108"/>
        <v/>
      </c>
      <c r="U351" s="34" t="str">
        <f t="shared" si="109"/>
        <v/>
      </c>
    </row>
    <row r="352" spans="10:21" s="91" customFormat="1">
      <c r="J352" s="122" t="s">
        <v>8266</v>
      </c>
      <c r="K352" s="99" t="str">
        <f t="shared" si="106"/>
        <v>x118</v>
      </c>
      <c r="L352" s="121" t="s">
        <v>8266</v>
      </c>
      <c r="M352" s="121"/>
      <c r="N352" s="121" t="s">
        <v>359</v>
      </c>
      <c r="O352" s="121"/>
      <c r="P352" s="121"/>
      <c r="Q352" s="121"/>
      <c r="R352" s="121"/>
      <c r="S352" s="101">
        <f t="shared" si="107"/>
        <v>42277</v>
      </c>
      <c r="T352" s="34" t="str">
        <f t="shared" si="108"/>
        <v/>
      </c>
      <c r="U352" s="34" t="str">
        <f t="shared" si="109"/>
        <v/>
      </c>
    </row>
    <row r="353" spans="10:21" s="91" customFormat="1">
      <c r="J353" s="122" t="s">
        <v>8267</v>
      </c>
      <c r="K353" s="99" t="str">
        <f t="shared" si="106"/>
        <v>x119</v>
      </c>
      <c r="L353" s="121" t="s">
        <v>8267</v>
      </c>
      <c r="M353" s="121"/>
      <c r="N353" s="121" t="s">
        <v>359</v>
      </c>
      <c r="O353" s="121"/>
      <c r="P353" s="121"/>
      <c r="Q353" s="121"/>
      <c r="R353" s="121"/>
      <c r="S353" s="101">
        <f t="shared" si="107"/>
        <v>42277</v>
      </c>
      <c r="T353" s="34" t="str">
        <f t="shared" si="108"/>
        <v/>
      </c>
      <c r="U353" s="34" t="str">
        <f t="shared" si="109"/>
        <v/>
      </c>
    </row>
    <row r="354" spans="10:21" s="91" customFormat="1">
      <c r="J354" s="122" t="s">
        <v>8268</v>
      </c>
      <c r="K354" s="99" t="str">
        <f t="shared" si="106"/>
        <v>x120</v>
      </c>
      <c r="L354" s="121" t="s">
        <v>8268</v>
      </c>
      <c r="M354" s="121"/>
      <c r="N354" s="121" t="s">
        <v>359</v>
      </c>
      <c r="O354" s="121"/>
      <c r="P354" s="121"/>
      <c r="Q354" s="121"/>
      <c r="R354" s="121"/>
      <c r="S354" s="101">
        <f t="shared" si="107"/>
        <v>42277</v>
      </c>
      <c r="T354" s="34" t="str">
        <f t="shared" si="108"/>
        <v/>
      </c>
      <c r="U354" s="34" t="str">
        <f t="shared" si="109"/>
        <v/>
      </c>
    </row>
    <row r="355" spans="10:21" s="91" customFormat="1">
      <c r="J355" s="122" t="s">
        <v>8298</v>
      </c>
      <c r="K355" s="99" t="str">
        <f t="shared" si="106"/>
        <v>x122</v>
      </c>
      <c r="L355" s="121" t="s">
        <v>8298</v>
      </c>
      <c r="M355" s="121"/>
      <c r="N355" s="121" t="s">
        <v>359</v>
      </c>
      <c r="O355" s="121"/>
      <c r="P355" s="121"/>
      <c r="Q355" s="121"/>
      <c r="R355" s="121"/>
      <c r="S355" s="101">
        <f t="shared" si="107"/>
        <v>42277</v>
      </c>
      <c r="T355" s="34" t="str">
        <f t="shared" si="108"/>
        <v/>
      </c>
      <c r="U355" s="34" t="str">
        <f t="shared" si="109"/>
        <v/>
      </c>
    </row>
    <row r="356" spans="10:21" s="91" customFormat="1">
      <c r="J356" s="120" t="s">
        <v>13038</v>
      </c>
      <c r="K356" s="99"/>
      <c r="L356" s="121"/>
      <c r="M356" s="121"/>
      <c r="N356" s="121"/>
      <c r="O356" s="121" t="s">
        <v>2299</v>
      </c>
      <c r="P356" s="121"/>
      <c r="Q356" s="121" t="s">
        <v>711</v>
      </c>
      <c r="R356" s="121" t="s">
        <v>13039</v>
      </c>
      <c r="S356" s="101">
        <v>43405</v>
      </c>
      <c r="T356" s="19"/>
      <c r="U356" s="34"/>
    </row>
    <row r="357" spans="10:21" s="91" customFormat="1">
      <c r="J357" s="108" t="s">
        <v>130</v>
      </c>
      <c r="K357" s="99" t="str">
        <f t="shared" si="106"/>
        <v>x0</v>
      </c>
      <c r="L357" s="121" t="s">
        <v>130</v>
      </c>
      <c r="M357" s="121" t="s">
        <v>358</v>
      </c>
      <c r="N357" s="121"/>
      <c r="O357" s="121"/>
      <c r="P357" s="121" t="s">
        <v>627</v>
      </c>
      <c r="Q357" s="121"/>
      <c r="R357" s="121"/>
      <c r="S357" s="101">
        <f t="shared" si="107"/>
        <v>41827</v>
      </c>
      <c r="T357" s="34" t="str">
        <f t="shared" si="108"/>
        <v/>
      </c>
      <c r="U357" s="34" t="str">
        <f t="shared" si="109"/>
        <v/>
      </c>
    </row>
    <row r="358" spans="10:21" s="91" customFormat="1">
      <c r="J358" s="109" t="s">
        <v>13030</v>
      </c>
      <c r="K358" s="99" t="str">
        <f t="shared" si="106"/>
        <v>x6000</v>
      </c>
      <c r="L358" s="121" t="s">
        <v>13040</v>
      </c>
      <c r="M358" s="121" t="s">
        <v>358</v>
      </c>
      <c r="N358" s="121" t="s">
        <v>359</v>
      </c>
      <c r="O358" s="121"/>
      <c r="P358" s="121"/>
      <c r="Q358" s="121"/>
      <c r="R358" s="121"/>
      <c r="S358" s="101">
        <f t="shared" si="107"/>
        <v>43405</v>
      </c>
      <c r="T358" s="34" t="str">
        <f t="shared" si="108"/>
        <v/>
      </c>
      <c r="U358" s="34" t="str">
        <f t="shared" si="109"/>
        <v/>
      </c>
    </row>
    <row r="359" spans="10:21" s="91" customFormat="1">
      <c r="J359" s="111" t="s">
        <v>8270</v>
      </c>
      <c r="K359" s="99" t="str">
        <f t="shared" si="106"/>
        <v>x112</v>
      </c>
      <c r="L359" s="121" t="s">
        <v>13041</v>
      </c>
      <c r="M359" s="121"/>
      <c r="N359" s="121" t="s">
        <v>359</v>
      </c>
      <c r="O359" s="121"/>
      <c r="P359" s="121"/>
      <c r="Q359" s="121"/>
      <c r="R359" s="121"/>
      <c r="S359" s="101">
        <f t="shared" si="107"/>
        <v>42277</v>
      </c>
      <c r="T359" s="34" t="str">
        <f t="shared" si="108"/>
        <v/>
      </c>
      <c r="U359" s="34" t="str">
        <f t="shared" si="109"/>
        <v/>
      </c>
    </row>
    <row r="360" spans="10:21" s="91" customFormat="1">
      <c r="J360" s="111" t="s">
        <v>8261</v>
      </c>
      <c r="K360" s="99" t="str">
        <f t="shared" si="106"/>
        <v>x113</v>
      </c>
      <c r="L360" s="121" t="s">
        <v>13042</v>
      </c>
      <c r="M360" s="121"/>
      <c r="N360" s="121" t="s">
        <v>359</v>
      </c>
      <c r="O360" s="121"/>
      <c r="P360" s="121"/>
      <c r="Q360" s="121"/>
      <c r="R360" s="121"/>
      <c r="S360" s="101">
        <f t="shared" si="107"/>
        <v>42277</v>
      </c>
      <c r="T360" s="34" t="str">
        <f t="shared" si="108"/>
        <v/>
      </c>
      <c r="U360" s="34" t="str">
        <f t="shared" si="109"/>
        <v/>
      </c>
    </row>
    <row r="361" spans="10:21" s="91" customFormat="1">
      <c r="J361" s="111" t="s">
        <v>8262</v>
      </c>
      <c r="K361" s="99" t="str">
        <f t="shared" si="106"/>
        <v>x114</v>
      </c>
      <c r="L361" s="121" t="s">
        <v>13043</v>
      </c>
      <c r="M361" s="121"/>
      <c r="N361" s="121" t="s">
        <v>359</v>
      </c>
      <c r="O361" s="121"/>
      <c r="P361" s="121"/>
      <c r="Q361" s="121"/>
      <c r="R361" s="121"/>
      <c r="S361" s="101">
        <f t="shared" si="107"/>
        <v>42277</v>
      </c>
      <c r="T361" s="34" t="str">
        <f t="shared" si="108"/>
        <v/>
      </c>
      <c r="U361" s="34" t="str">
        <f t="shared" si="109"/>
        <v/>
      </c>
    </row>
    <row r="362" spans="10:21" s="91" customFormat="1">
      <c r="J362" s="109" t="s">
        <v>13033</v>
      </c>
      <c r="K362" s="99" t="str">
        <f t="shared" si="106"/>
        <v>x6003</v>
      </c>
      <c r="L362" s="121" t="s">
        <v>13044</v>
      </c>
      <c r="M362" s="121" t="s">
        <v>358</v>
      </c>
      <c r="N362" s="121" t="s">
        <v>359</v>
      </c>
      <c r="O362" s="121"/>
      <c r="P362" s="121"/>
      <c r="Q362" s="121"/>
      <c r="R362" s="121"/>
      <c r="S362" s="101">
        <f t="shared" si="107"/>
        <v>43405</v>
      </c>
      <c r="T362" s="34" t="str">
        <f t="shared" si="108"/>
        <v/>
      </c>
      <c r="U362" s="34" t="str">
        <f t="shared" si="109"/>
        <v/>
      </c>
    </row>
    <row r="363" spans="10:21" s="91" customFormat="1">
      <c r="J363" s="111" t="s">
        <v>8263</v>
      </c>
      <c r="K363" s="99" t="str">
        <f t="shared" si="106"/>
        <v>x115</v>
      </c>
      <c r="L363" s="121" t="s">
        <v>13045</v>
      </c>
      <c r="M363" s="121"/>
      <c r="N363" s="121" t="s">
        <v>359</v>
      </c>
      <c r="O363" s="121"/>
      <c r="P363" s="121"/>
      <c r="Q363" s="121"/>
      <c r="R363" s="121"/>
      <c r="S363" s="101">
        <f t="shared" si="107"/>
        <v>42277</v>
      </c>
      <c r="T363" s="34" t="str">
        <f t="shared" si="108"/>
        <v/>
      </c>
      <c r="U363" s="34" t="str">
        <f t="shared" si="109"/>
        <v/>
      </c>
    </row>
    <row r="364" spans="10:21" s="91" customFormat="1">
      <c r="J364" s="111" t="s">
        <v>8264</v>
      </c>
      <c r="K364" s="99" t="s">
        <v>318</v>
      </c>
      <c r="L364" s="121" t="s">
        <v>13036</v>
      </c>
      <c r="M364" s="121"/>
      <c r="N364" s="121" t="s">
        <v>359</v>
      </c>
      <c r="O364" s="121"/>
      <c r="P364" s="121"/>
      <c r="Q364" s="121"/>
      <c r="R364" s="121"/>
      <c r="S364" s="101">
        <v>42277</v>
      </c>
      <c r="T364" s="34"/>
      <c r="U364" s="34"/>
    </row>
    <row r="365" spans="10:21" s="91" customFormat="1">
      <c r="J365" s="111" t="s">
        <v>8265</v>
      </c>
      <c r="K365" s="99" t="str">
        <f t="shared" si="106"/>
        <v>x117</v>
      </c>
      <c r="L365" s="121" t="s">
        <v>13037</v>
      </c>
      <c r="M365" s="121"/>
      <c r="N365" s="121" t="s">
        <v>359</v>
      </c>
      <c r="O365" s="121"/>
      <c r="P365" s="121"/>
      <c r="Q365" s="121"/>
      <c r="R365" s="121"/>
      <c r="S365" s="101">
        <f t="shared" si="107"/>
        <v>42277</v>
      </c>
      <c r="T365" s="34" t="str">
        <f t="shared" si="108"/>
        <v/>
      </c>
      <c r="U365" s="34" t="str">
        <f t="shared" si="109"/>
        <v/>
      </c>
    </row>
    <row r="366" spans="10:21" s="91" customFormat="1">
      <c r="J366" s="111" t="s">
        <v>8266</v>
      </c>
      <c r="K366" s="99" t="str">
        <f t="shared" si="106"/>
        <v>x118</v>
      </c>
      <c r="L366" s="121" t="s">
        <v>13046</v>
      </c>
      <c r="M366" s="121"/>
      <c r="N366" s="121" t="s">
        <v>359</v>
      </c>
      <c r="O366" s="121"/>
      <c r="P366" s="121"/>
      <c r="Q366" s="121"/>
      <c r="R366" s="121"/>
      <c r="S366" s="101">
        <f t="shared" si="107"/>
        <v>42277</v>
      </c>
      <c r="T366" s="34" t="str">
        <f t="shared" si="108"/>
        <v/>
      </c>
      <c r="U366" s="34" t="str">
        <f t="shared" si="109"/>
        <v/>
      </c>
    </row>
    <row r="367" spans="10:21" s="91" customFormat="1">
      <c r="J367" s="111" t="s">
        <v>8267</v>
      </c>
      <c r="K367" s="99" t="str">
        <f t="shared" si="106"/>
        <v>x119</v>
      </c>
      <c r="L367" s="121" t="s">
        <v>13047</v>
      </c>
      <c r="M367" s="121"/>
      <c r="N367" s="121" t="s">
        <v>359</v>
      </c>
      <c r="O367" s="121"/>
      <c r="P367" s="121"/>
      <c r="Q367" s="121"/>
      <c r="R367" s="121"/>
      <c r="S367" s="101">
        <f t="shared" si="107"/>
        <v>42277</v>
      </c>
      <c r="T367" s="34" t="str">
        <f t="shared" si="108"/>
        <v/>
      </c>
      <c r="U367" s="34" t="str">
        <f t="shared" si="109"/>
        <v/>
      </c>
    </row>
    <row r="368" spans="10:21" s="91" customFormat="1">
      <c r="J368" s="111" t="s">
        <v>8268</v>
      </c>
      <c r="K368" s="99" t="str">
        <f t="shared" si="106"/>
        <v>x120</v>
      </c>
      <c r="L368" s="121" t="s">
        <v>13048</v>
      </c>
      <c r="M368" s="121"/>
      <c r="N368" s="121" t="s">
        <v>359</v>
      </c>
      <c r="O368" s="121"/>
      <c r="P368" s="121"/>
      <c r="Q368" s="121"/>
      <c r="R368" s="121"/>
      <c r="S368" s="101">
        <f t="shared" si="107"/>
        <v>42277</v>
      </c>
      <c r="T368" s="34" t="str">
        <f t="shared" si="108"/>
        <v/>
      </c>
      <c r="U368" s="34" t="str">
        <f t="shared" si="109"/>
        <v/>
      </c>
    </row>
    <row r="369" spans="10:21" s="91" customFormat="1">
      <c r="J369" s="111" t="s">
        <v>8269</v>
      </c>
      <c r="K369" s="99" t="str">
        <f t="shared" si="106"/>
        <v>x121</v>
      </c>
      <c r="L369" s="121" t="s">
        <v>13049</v>
      </c>
      <c r="M369" s="121"/>
      <c r="N369" s="121" t="s">
        <v>359</v>
      </c>
      <c r="O369" s="121"/>
      <c r="P369" s="121"/>
      <c r="Q369" s="121"/>
      <c r="R369" s="121"/>
      <c r="S369" s="101">
        <f t="shared" si="107"/>
        <v>42277</v>
      </c>
      <c r="T369" s="34" t="str">
        <f t="shared" si="108"/>
        <v/>
      </c>
      <c r="U369" s="34" t="str">
        <f t="shared" si="109"/>
        <v/>
      </c>
    </row>
    <row r="370" spans="10:21" s="91" customFormat="1">
      <c r="J370" s="111" t="s">
        <v>8298</v>
      </c>
      <c r="K370" s="99" t="str">
        <f t="shared" si="106"/>
        <v>x122</v>
      </c>
      <c r="L370" s="121" t="s">
        <v>13050</v>
      </c>
      <c r="M370" s="121"/>
      <c r="N370" s="121" t="s">
        <v>359</v>
      </c>
      <c r="O370" s="121"/>
      <c r="P370" s="121"/>
      <c r="Q370" s="121"/>
      <c r="R370" s="121"/>
      <c r="S370" s="101">
        <f t="shared" ref="S370" si="110">VLOOKUP(J370,A:G,5,FALSE)</f>
        <v>42277</v>
      </c>
      <c r="T370" s="34" t="str">
        <f t="shared" ref="T370" si="111">IF(VLOOKUP(J370,A:G,6,FALSE)=0,"",VLOOKUP(J370,A:G,6,FALSE))</f>
        <v/>
      </c>
      <c r="U370" s="34" t="str">
        <f t="shared" ref="U370" si="112">IF(VLOOKUP(J370,A:G,7,FALSE)=0,"",VLOOKUP(J370,A:G,7,FALSE))</f>
        <v/>
      </c>
    </row>
    <row r="371" spans="10:21" s="91" customFormat="1"/>
    <row r="372" spans="10:21" s="91" customFormat="1"/>
    <row r="373" spans="10:21" s="91" customFormat="1"/>
    <row r="374" spans="10:21" s="91" customFormat="1"/>
    <row r="375" spans="10:21" s="91" customFormat="1"/>
    <row r="376" spans="10:21" s="91" customFormat="1"/>
    <row r="377" spans="10:21" s="91" customFormat="1"/>
    <row r="378" spans="10:21" s="91" customFormat="1"/>
    <row r="379" spans="10:21" s="91" customFormat="1"/>
    <row r="380" spans="10:21" s="91" customFormat="1"/>
    <row r="381" spans="10:21" s="91" customFormat="1"/>
    <row r="382" spans="10:21" s="91" customFormat="1"/>
    <row r="383" spans="10:21" s="91" customFormat="1"/>
    <row r="384" spans="10:21" s="91" customFormat="1"/>
    <row r="385" s="91" customFormat="1"/>
    <row r="386" s="91" customFormat="1"/>
    <row r="387" s="91" customFormat="1"/>
    <row r="388" s="91" customFormat="1"/>
    <row r="389" s="91" customFormat="1"/>
    <row r="390" s="91" customFormat="1"/>
    <row r="391" s="91" customFormat="1"/>
    <row r="392" s="91" customFormat="1"/>
    <row r="393" s="91" customFormat="1"/>
    <row r="394" s="91" customFormat="1"/>
    <row r="395" s="91" customFormat="1"/>
    <row r="396" s="91" customFormat="1"/>
    <row r="397" s="91" customFormat="1"/>
    <row r="398" s="91" customFormat="1"/>
    <row r="399" s="91" customFormat="1"/>
    <row r="400" s="91" customFormat="1"/>
    <row r="401" s="91" customFormat="1"/>
    <row r="402" s="91" customFormat="1"/>
    <row r="403" s="91" customFormat="1"/>
    <row r="404" s="91" customFormat="1"/>
    <row r="405" s="91" customFormat="1"/>
    <row r="406" s="91" customFormat="1"/>
    <row r="407" s="91" customFormat="1"/>
    <row r="408" s="91" customFormat="1"/>
    <row r="409" s="91" customFormat="1"/>
    <row r="410" s="91" customFormat="1"/>
    <row r="411" s="91" customFormat="1"/>
    <row r="412" s="91" customFormat="1"/>
    <row r="413" s="91" customFormat="1"/>
    <row r="414" s="91" customFormat="1"/>
    <row r="415" s="91" customFormat="1"/>
    <row r="416" s="91" customFormat="1"/>
    <row r="417" s="91" customFormat="1"/>
    <row r="418" s="91" customFormat="1"/>
    <row r="419" s="91" customFormat="1"/>
    <row r="420" s="91" customFormat="1"/>
    <row r="421" s="91" customFormat="1"/>
    <row r="422" s="91" customFormat="1"/>
    <row r="423" s="91" customFormat="1"/>
    <row r="424" s="91" customFormat="1"/>
    <row r="425" s="91" customFormat="1"/>
    <row r="426" s="91" customFormat="1"/>
    <row r="427" s="91" customFormat="1"/>
    <row r="428" s="91" customFormat="1"/>
    <row r="429" s="91" customFormat="1"/>
    <row r="430" s="91" customFormat="1"/>
    <row r="431" s="91" customFormat="1"/>
    <row r="432" s="91" customFormat="1"/>
    <row r="433" s="91" customFormat="1"/>
    <row r="434" s="91" customFormat="1"/>
    <row r="435" s="91" customFormat="1"/>
    <row r="436" s="91" customFormat="1"/>
    <row r="437" s="91" customFormat="1"/>
    <row r="438" s="91" customFormat="1"/>
    <row r="439" s="91" customFormat="1"/>
    <row r="440" s="91" customFormat="1"/>
    <row r="441" s="91" customFormat="1"/>
    <row r="442" s="91" customFormat="1"/>
    <row r="443" s="91" customFormat="1"/>
    <row r="444" s="91" customFormat="1"/>
    <row r="445" s="91" customFormat="1"/>
    <row r="446" s="91" customFormat="1"/>
    <row r="447" s="91" customFormat="1"/>
    <row r="448" s="91" customFormat="1"/>
    <row r="449" s="91" customFormat="1"/>
    <row r="450" s="91" customFormat="1"/>
    <row r="451" s="91" customFormat="1"/>
    <row r="452" s="91" customFormat="1"/>
    <row r="453" s="91" customFormat="1"/>
    <row r="454" s="91" customFormat="1"/>
    <row r="455" s="91" customFormat="1"/>
    <row r="456" s="91" customFormat="1"/>
    <row r="457" s="91" customFormat="1"/>
    <row r="458" s="91" customFormat="1"/>
    <row r="459" s="91" customFormat="1"/>
    <row r="460" s="91" customFormat="1"/>
    <row r="461" s="91" customFormat="1"/>
    <row r="462" s="91" customFormat="1"/>
    <row r="463" s="91" customFormat="1"/>
    <row r="464" s="91" customFormat="1"/>
    <row r="465" s="91" customFormat="1"/>
    <row r="466" s="91" customFormat="1"/>
    <row r="467" s="91" customFormat="1"/>
    <row r="468" s="91" customFormat="1"/>
    <row r="469" s="91" customFormat="1"/>
    <row r="470" s="91" customFormat="1"/>
    <row r="471" s="91" customFormat="1"/>
    <row r="472" s="91" customFormat="1"/>
    <row r="473" s="91" customFormat="1"/>
    <row r="474" s="91" customFormat="1"/>
    <row r="475" s="91" customFormat="1"/>
    <row r="476" s="91" customFormat="1"/>
    <row r="477" s="91" customFormat="1"/>
    <row r="478" s="91" customFormat="1"/>
    <row r="479" s="91" customFormat="1"/>
    <row r="480" s="91" customFormat="1"/>
    <row r="481" s="91" customFormat="1"/>
    <row r="482" s="91" customFormat="1"/>
    <row r="483" s="91" customFormat="1"/>
    <row r="484" s="91" customFormat="1"/>
    <row r="485" s="91" customFormat="1"/>
    <row r="486" s="91" customFormat="1"/>
    <row r="487" s="91" customFormat="1"/>
    <row r="488" s="91" customFormat="1"/>
    <row r="489" s="91" customFormat="1"/>
    <row r="490" s="91" customFormat="1"/>
    <row r="491" s="91" customFormat="1"/>
    <row r="492" s="91" customFormat="1"/>
    <row r="493" s="91" customFormat="1"/>
    <row r="494" s="91" customFormat="1"/>
    <row r="495" s="91" customFormat="1"/>
    <row r="496" s="91" customFormat="1"/>
    <row r="497" s="91" customFormat="1"/>
    <row r="498" s="91" customFormat="1"/>
    <row r="499" s="91" customFormat="1"/>
    <row r="500" s="91" customFormat="1"/>
    <row r="501" s="91" customFormat="1"/>
    <row r="502" s="91" customFormat="1"/>
    <row r="503" s="91" customFormat="1"/>
    <row r="504" s="91" customFormat="1"/>
    <row r="505" s="91" customFormat="1"/>
    <row r="506" s="91" customFormat="1"/>
    <row r="507" s="91" customFormat="1"/>
    <row r="508" s="91" customFormat="1"/>
    <row r="509" s="91" customFormat="1"/>
    <row r="510" s="91" customFormat="1"/>
    <row r="511" s="91" customFormat="1"/>
    <row r="512" s="91" customFormat="1"/>
    <row r="513" s="91" customFormat="1"/>
    <row r="514" s="91" customFormat="1"/>
    <row r="515" s="91" customFormat="1"/>
    <row r="516" s="91" customFormat="1"/>
    <row r="517" s="91" customFormat="1"/>
    <row r="518" s="91" customFormat="1"/>
    <row r="519" s="91" customFormat="1"/>
    <row r="520" s="91" customFormat="1"/>
    <row r="521" s="91" customFormat="1"/>
    <row r="522" s="91" customFormat="1"/>
    <row r="523" s="91" customFormat="1"/>
    <row r="524" s="91" customFormat="1"/>
    <row r="525" s="91" customFormat="1"/>
    <row r="526" s="91" customFormat="1"/>
    <row r="527" s="91" customFormat="1"/>
    <row r="528" s="91" customFormat="1"/>
    <row r="529" s="91" customFormat="1"/>
    <row r="530" s="91" customFormat="1"/>
    <row r="531" s="91" customFormat="1"/>
    <row r="532" s="91" customFormat="1"/>
    <row r="533" s="91" customFormat="1"/>
    <row r="534" s="91" customFormat="1"/>
    <row r="535" s="91" customFormat="1"/>
    <row r="536" s="91" customFormat="1"/>
    <row r="537" s="91" customFormat="1"/>
    <row r="538" s="91" customFormat="1"/>
    <row r="539" s="91" customFormat="1"/>
    <row r="540" s="91" customFormat="1"/>
    <row r="541" s="91" customFormat="1"/>
    <row r="542" s="91" customFormat="1"/>
    <row r="543" s="91" customFormat="1"/>
    <row r="544" s="91" customFormat="1"/>
    <row r="545" s="91" customFormat="1"/>
    <row r="546" s="91" customFormat="1"/>
    <row r="547" s="91" customFormat="1"/>
    <row r="548" s="91" customFormat="1"/>
    <row r="549" s="91" customFormat="1"/>
    <row r="550" s="91" customFormat="1"/>
    <row r="551" s="91" customFormat="1"/>
    <row r="552" s="91" customFormat="1"/>
    <row r="553" s="91" customFormat="1"/>
    <row r="554" s="91" customFormat="1"/>
    <row r="555" s="91" customFormat="1"/>
    <row r="556" s="91" customFormat="1"/>
    <row r="557" s="91" customFormat="1"/>
    <row r="558" s="91" customFormat="1"/>
    <row r="559" s="91" customFormat="1"/>
    <row r="560" s="91" customFormat="1"/>
    <row r="561" s="91" customFormat="1"/>
    <row r="562" s="91" customFormat="1"/>
    <row r="563" s="91" customFormat="1"/>
    <row r="564" s="91" customFormat="1"/>
    <row r="565" s="91" customFormat="1"/>
    <row r="566" s="91" customFormat="1"/>
    <row r="567" s="91" customFormat="1"/>
    <row r="568" s="91" customFormat="1"/>
    <row r="569" s="91" customFormat="1"/>
    <row r="570" s="91" customFormat="1"/>
    <row r="571" s="91" customFormat="1"/>
    <row r="572" s="91" customFormat="1"/>
    <row r="573" s="91" customFormat="1"/>
    <row r="574" s="91" customFormat="1"/>
    <row r="575" s="91" customFormat="1"/>
    <row r="576" s="91" customFormat="1"/>
    <row r="577" s="91" customFormat="1"/>
    <row r="578" s="91" customFormat="1"/>
    <row r="579" s="91" customFormat="1"/>
    <row r="580" s="91" customFormat="1"/>
    <row r="581" s="91" customFormat="1"/>
    <row r="582" s="91" customFormat="1"/>
    <row r="583" s="91" customFormat="1"/>
    <row r="584" s="91" customFormat="1"/>
    <row r="585" s="91" customFormat="1"/>
    <row r="586" s="91" customFormat="1"/>
    <row r="587" s="91" customFormat="1"/>
    <row r="588" s="91" customFormat="1"/>
    <row r="589" s="91" customFormat="1"/>
    <row r="590" s="91" customFormat="1"/>
    <row r="591" s="91" customFormat="1"/>
    <row r="592" s="91" customFormat="1"/>
    <row r="593" s="91" customFormat="1"/>
    <row r="594" s="91" customFormat="1"/>
    <row r="595" s="91" customFormat="1"/>
    <row r="596" s="91" customFormat="1"/>
    <row r="597" s="91" customFormat="1"/>
    <row r="598" s="91" customFormat="1"/>
    <row r="599" s="91" customFormat="1"/>
    <row r="600" s="91" customFormat="1"/>
    <row r="601" s="91" customFormat="1"/>
    <row r="602" s="91" customFormat="1"/>
    <row r="603" s="91" customFormat="1"/>
    <row r="604" s="91" customFormat="1"/>
    <row r="605" s="91" customFormat="1"/>
    <row r="606" s="91" customFormat="1"/>
    <row r="607" s="91" customFormat="1"/>
    <row r="608" s="91" customFormat="1"/>
    <row r="609" spans="10:22" s="91" customFormat="1"/>
    <row r="610" spans="10:22" s="91" customFormat="1"/>
    <row r="611" spans="10:22" s="91" customFormat="1"/>
    <row r="612" spans="10:22" s="91" customFormat="1"/>
    <row r="613" spans="10:22" s="91" customFormat="1"/>
    <row r="614" spans="10:22" s="91" customFormat="1"/>
    <row r="615" spans="10:22" s="91" customFormat="1"/>
    <row r="616" spans="10:22" s="91" customFormat="1"/>
    <row r="617" spans="10:22">
      <c r="J617" s="91"/>
      <c r="K617" s="91"/>
      <c r="L617" s="91"/>
      <c r="M617" s="91"/>
      <c r="N617" s="91"/>
      <c r="O617" s="91"/>
      <c r="P617" s="91"/>
      <c r="Q617" s="91"/>
      <c r="R617" s="91"/>
      <c r="S617" s="91"/>
      <c r="T617" s="91"/>
      <c r="U617" s="91"/>
      <c r="V617" s="91"/>
    </row>
    <row r="618" spans="10:22">
      <c r="J618" s="91"/>
      <c r="K618" s="91"/>
      <c r="L618" s="91"/>
      <c r="M618" s="91"/>
      <c r="N618" s="91"/>
      <c r="O618" s="91"/>
      <c r="P618" s="91"/>
      <c r="Q618" s="91"/>
      <c r="R618" s="91"/>
      <c r="S618" s="91"/>
      <c r="T618" s="91"/>
      <c r="U618" s="91"/>
      <c r="V618" s="91"/>
    </row>
    <row r="619" spans="10:22">
      <c r="J619" s="91"/>
      <c r="K619" s="91"/>
      <c r="L619" s="91"/>
      <c r="M619" s="91"/>
      <c r="N619" s="91"/>
      <c r="O619" s="91"/>
      <c r="P619" s="91"/>
      <c r="Q619" s="91"/>
      <c r="R619" s="91"/>
      <c r="S619" s="91"/>
      <c r="T619" s="91"/>
      <c r="U619" s="91"/>
      <c r="V619" s="91"/>
    </row>
    <row r="620" spans="10:22">
      <c r="J620" s="91"/>
      <c r="K620" s="91"/>
      <c r="L620" s="91"/>
      <c r="M620" s="91"/>
      <c r="N620" s="91"/>
      <c r="O620" s="91"/>
      <c r="P620" s="91"/>
      <c r="Q620" s="91"/>
      <c r="R620" s="91"/>
      <c r="S620" s="91"/>
      <c r="T620" s="91"/>
      <c r="U620" s="91"/>
      <c r="V620" s="91"/>
    </row>
    <row r="621" spans="10:22">
      <c r="J621" s="91"/>
      <c r="K621" s="91"/>
      <c r="L621" s="91"/>
      <c r="M621" s="91"/>
      <c r="N621" s="91"/>
      <c r="O621" s="91"/>
      <c r="P621" s="91"/>
      <c r="Q621" s="91"/>
      <c r="R621" s="91"/>
      <c r="S621" s="91"/>
      <c r="T621" s="91"/>
      <c r="U621" s="91"/>
      <c r="V621" s="91"/>
    </row>
    <row r="622" spans="10:22">
      <c r="J622" s="91"/>
      <c r="K622" s="91"/>
      <c r="L622" s="91"/>
      <c r="M622" s="91"/>
      <c r="N622" s="91"/>
      <c r="O622" s="91"/>
      <c r="P622" s="91"/>
      <c r="Q622" s="91"/>
      <c r="R622" s="91"/>
      <c r="S622" s="91"/>
      <c r="T622" s="91"/>
      <c r="U622" s="91"/>
      <c r="V622" s="91"/>
    </row>
  </sheetData>
  <autoFilter ref="A1:BK332"/>
  <sortState ref="A3:A92">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9"/>
  <sheetViews>
    <sheetView zoomScale="55" zoomScaleNormal="55" workbookViewId="0">
      <pane ySplit="1" topLeftCell="A89" activePane="bottomLeft" state="frozen"/>
      <selection activeCell="I31" sqref="I31"/>
      <selection pane="bottomLeft" activeCell="L16" sqref="L16"/>
    </sheetView>
  </sheetViews>
  <sheetFormatPr baseColWidth="10" defaultColWidth="9.140625" defaultRowHeight="15"/>
  <cols>
    <col min="1" max="1" width="39.140625" customWidth="1"/>
    <col min="5" max="5" width="11.85546875" style="1" customWidth="1"/>
    <col min="6" max="6" width="10.5703125" style="1" bestFit="1" customWidth="1"/>
    <col min="7" max="7" width="10.5703125" style="1" customWidth="1"/>
    <col min="10" max="10" width="50.140625" customWidth="1"/>
    <col min="12" max="12" width="90.5703125" style="1" customWidth="1"/>
    <col min="18" max="18" width="30.85546875" style="1" bestFit="1" customWidth="1"/>
    <col min="19" max="19" width="13.5703125" style="1" bestFit="1" customWidth="1"/>
    <col min="20" max="20" width="12.85546875" style="1" bestFit="1" customWidth="1"/>
    <col min="21" max="21" width="18.85546875" style="1" bestFit="1" customWidth="1"/>
  </cols>
  <sheetData>
    <row r="1" spans="1:22">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5" customFormat="1">
      <c r="A2" s="19" t="s">
        <v>130</v>
      </c>
      <c r="B2" s="19" t="s">
        <v>131</v>
      </c>
      <c r="C2" s="19" t="s">
        <v>367</v>
      </c>
      <c r="D2" s="19" t="s">
        <v>2299</v>
      </c>
      <c r="E2" s="34">
        <v>41827</v>
      </c>
      <c r="F2" s="19"/>
      <c r="G2" s="19"/>
      <c r="H2" s="19">
        <f t="shared" ref="H2:H33" si="0">COUNTIF(J:J,A2)</f>
        <v>6</v>
      </c>
      <c r="I2" s="19"/>
      <c r="J2" s="6" t="s">
        <v>578</v>
      </c>
      <c r="K2" s="19"/>
      <c r="L2" s="19"/>
      <c r="M2" s="19"/>
      <c r="N2" s="19"/>
      <c r="O2" s="19" t="s">
        <v>2299</v>
      </c>
      <c r="P2" s="19"/>
      <c r="Q2" s="19" t="s">
        <v>577</v>
      </c>
      <c r="R2" s="19"/>
      <c r="S2" s="34">
        <v>41827</v>
      </c>
      <c r="T2" s="34"/>
      <c r="U2" s="34"/>
      <c r="V2" s="19"/>
    </row>
    <row r="3" spans="1:22" s="5" customFormat="1">
      <c r="A3" s="19" t="s">
        <v>471</v>
      </c>
      <c r="B3" s="19" t="s">
        <v>67</v>
      </c>
      <c r="C3" s="19"/>
      <c r="D3" s="19" t="s">
        <v>2299</v>
      </c>
      <c r="E3" s="34">
        <v>41827</v>
      </c>
      <c r="F3" s="19"/>
      <c r="G3" s="19"/>
      <c r="H3" s="19">
        <f t="shared" si="0"/>
        <v>1</v>
      </c>
      <c r="I3" s="19"/>
      <c r="J3" s="7" t="s">
        <v>130</v>
      </c>
      <c r="K3" s="19" t="str">
        <f>VLOOKUP(J3,$A$2:$B$85,2,FALSE)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2130</v>
      </c>
      <c r="B4" s="19" t="s">
        <v>68</v>
      </c>
      <c r="C4" s="19"/>
      <c r="D4" s="19" t="s">
        <v>2299</v>
      </c>
      <c r="E4" s="34">
        <v>41827</v>
      </c>
      <c r="F4" s="19"/>
      <c r="G4" s="19"/>
      <c r="H4" s="19">
        <f t="shared" si="0"/>
        <v>3</v>
      </c>
      <c r="I4" s="19"/>
      <c r="J4" s="8" t="s">
        <v>464</v>
      </c>
      <c r="K4" s="19" t="str">
        <f>VLOOKUP(J4,$A$2:$B$85,2,FALSE)</f>
        <v>x5</v>
      </c>
      <c r="L4" s="19" t="str">
        <f>J4</f>
        <v>Ceded</v>
      </c>
      <c r="M4" s="19" t="s">
        <v>358</v>
      </c>
      <c r="N4" s="19" t="s">
        <v>359</v>
      </c>
      <c r="O4" s="19"/>
      <c r="P4" s="19"/>
      <c r="Q4" s="19"/>
      <c r="R4" s="19"/>
      <c r="S4" s="34">
        <f>VLOOKUP(J4,A:G,5,FALSE)</f>
        <v>41827</v>
      </c>
      <c r="T4" s="34" t="str">
        <f>IF(VLOOKUP(J4,A:G,6,FALSE)=0,"",VLOOKUP(J4,A:G,6,FALSE))</f>
        <v/>
      </c>
      <c r="U4" s="34" t="str">
        <f>IF(VLOOKUP(J4,A:G,7,FALSE)=0,"",VLOOKUP(J4,A:G,7,FALSE))</f>
        <v/>
      </c>
      <c r="V4" s="19"/>
    </row>
    <row r="5" spans="1:22" s="5" customFormat="1">
      <c r="A5" s="19" t="s">
        <v>634</v>
      </c>
      <c r="B5" s="19" t="s">
        <v>69</v>
      </c>
      <c r="C5" s="19"/>
      <c r="D5" s="19" t="s">
        <v>2299</v>
      </c>
      <c r="E5" s="34">
        <v>41827</v>
      </c>
      <c r="F5" s="19"/>
      <c r="G5" s="19"/>
      <c r="H5" s="19">
        <f t="shared" si="0"/>
        <v>1</v>
      </c>
      <c r="I5" s="19"/>
      <c r="J5" s="9" t="s">
        <v>465</v>
      </c>
      <c r="K5" s="19" t="str">
        <f>VLOOKUP(J5,$A$2:$B$85,2,FALSE)</f>
        <v>x12</v>
      </c>
      <c r="L5" s="19" t="str">
        <f>J5</f>
        <v>Facultative</v>
      </c>
      <c r="M5" s="19"/>
      <c r="N5" s="19" t="s">
        <v>359</v>
      </c>
      <c r="O5" s="19"/>
      <c r="P5" s="19"/>
      <c r="Q5" s="19"/>
      <c r="R5" s="19"/>
      <c r="S5" s="34">
        <f>VLOOKUP(J5,A:G,5,FALSE)</f>
        <v>41827</v>
      </c>
      <c r="T5" s="34" t="str">
        <f>IF(VLOOKUP(J5,A:G,6,FALSE)=0,"",VLOOKUP(J5,A:G,6,FALSE))</f>
        <v/>
      </c>
      <c r="U5" s="34" t="str">
        <f>IF(VLOOKUP(J5,A:G,7,FALSE)=0,"",VLOOKUP(J5,A:G,7,FALSE))</f>
        <v/>
      </c>
      <c r="V5" s="19"/>
    </row>
    <row r="6" spans="1:22" s="5" customFormat="1">
      <c r="A6" s="19" t="s">
        <v>631</v>
      </c>
      <c r="B6" s="19" t="s">
        <v>70</v>
      </c>
      <c r="C6" s="19"/>
      <c r="D6" s="19" t="s">
        <v>2299</v>
      </c>
      <c r="E6" s="34">
        <v>41827</v>
      </c>
      <c r="F6" s="19"/>
      <c r="G6" s="19"/>
      <c r="H6" s="19">
        <f t="shared" si="0"/>
        <v>1</v>
      </c>
      <c r="I6" s="19"/>
      <c r="J6" s="9" t="s">
        <v>466</v>
      </c>
      <c r="K6" s="19" t="str">
        <f>VLOOKUP(J6,$A$2:$B$85,2,FALSE)</f>
        <v>x36</v>
      </c>
      <c r="L6" s="19" t="str">
        <f>J6</f>
        <v>Reinsurance other than facultative</v>
      </c>
      <c r="M6" s="19"/>
      <c r="N6" s="19" t="s">
        <v>359</v>
      </c>
      <c r="O6" s="19"/>
      <c r="P6" s="19"/>
      <c r="Q6" s="19"/>
      <c r="R6" s="19"/>
      <c r="S6" s="34">
        <f>VLOOKUP(J6,A:G,5,FALSE)</f>
        <v>41827</v>
      </c>
      <c r="T6" s="34" t="str">
        <f>IF(VLOOKUP(J6,A:G,6,FALSE)=0,"",VLOOKUP(J6,A:G,6,FALSE))</f>
        <v/>
      </c>
      <c r="U6" s="34" t="str">
        <f>IF(VLOOKUP(J6,A:G,7,FALSE)=0,"",VLOOKUP(J6,A:G,7,FALSE))</f>
        <v/>
      </c>
      <c r="V6" s="19"/>
    </row>
    <row r="7" spans="1:22" s="5" customFormat="1">
      <c r="A7" s="19" t="s">
        <v>464</v>
      </c>
      <c r="B7" s="19" t="s">
        <v>71</v>
      </c>
      <c r="C7" s="19"/>
      <c r="D7" s="19" t="s">
        <v>2299</v>
      </c>
      <c r="E7" s="34">
        <v>41827</v>
      </c>
      <c r="F7" s="19"/>
      <c r="G7" s="19"/>
      <c r="H7" s="19">
        <f t="shared" si="0"/>
        <v>2</v>
      </c>
      <c r="I7" s="19"/>
      <c r="J7" s="8" t="s">
        <v>467</v>
      </c>
      <c r="K7" s="19" t="str">
        <f>VLOOKUP(J7,$A$2:$B$85,2,FALSE)</f>
        <v>x23</v>
      </c>
      <c r="L7" s="19" t="str">
        <f>J7</f>
        <v>Not ceded</v>
      </c>
      <c r="M7" s="19"/>
      <c r="N7" s="19" t="s">
        <v>359</v>
      </c>
      <c r="O7" s="19"/>
      <c r="P7" s="19"/>
      <c r="Q7" s="19"/>
      <c r="R7" s="19"/>
      <c r="S7" s="34">
        <f>VLOOKUP(J7,A:G,5,FALSE)</f>
        <v>41827</v>
      </c>
      <c r="T7" s="34" t="str">
        <f>IF(VLOOKUP(J7,A:G,6,FALSE)=0,"",VLOOKUP(J7,A:G,6,FALSE))</f>
        <v/>
      </c>
      <c r="U7" s="34" t="str">
        <f>IF(VLOOKUP(J7,A:G,7,FALSE)=0,"",VLOOKUP(J7,A:G,7,FALSE))</f>
        <v/>
      </c>
      <c r="V7" s="19"/>
    </row>
    <row r="8" spans="1:22" s="5" customFormat="1">
      <c r="A8" s="19" t="s">
        <v>469</v>
      </c>
      <c r="B8" s="19" t="s">
        <v>72</v>
      </c>
      <c r="C8" s="19"/>
      <c r="D8" s="19" t="s">
        <v>2299</v>
      </c>
      <c r="E8" s="34">
        <v>41827</v>
      </c>
      <c r="F8" s="19"/>
      <c r="G8" s="19"/>
      <c r="H8" s="19">
        <f t="shared" si="0"/>
        <v>1</v>
      </c>
      <c r="I8" s="19"/>
      <c r="J8" s="6" t="s">
        <v>579</v>
      </c>
      <c r="K8" s="19"/>
      <c r="L8" s="19"/>
      <c r="M8" s="19"/>
      <c r="N8" s="19"/>
      <c r="O8" s="19" t="s">
        <v>2299</v>
      </c>
      <c r="P8" s="19"/>
      <c r="Q8" s="19" t="s">
        <v>10645</v>
      </c>
      <c r="R8" s="19" t="s">
        <v>11005</v>
      </c>
      <c r="S8" s="34">
        <v>41827</v>
      </c>
      <c r="T8" s="34"/>
      <c r="U8" s="34"/>
      <c r="V8" s="19"/>
    </row>
    <row r="9" spans="1:22" s="5" customFormat="1">
      <c r="A9" s="19" t="s">
        <v>477</v>
      </c>
      <c r="B9" s="19" t="s">
        <v>73</v>
      </c>
      <c r="C9" s="19"/>
      <c r="D9" s="19" t="s">
        <v>2299</v>
      </c>
      <c r="E9" s="34">
        <v>41827</v>
      </c>
      <c r="F9" s="19"/>
      <c r="G9" s="19"/>
      <c r="H9" s="19">
        <f t="shared" si="0"/>
        <v>2</v>
      </c>
      <c r="I9" s="19"/>
      <c r="J9" s="7" t="s">
        <v>468</v>
      </c>
      <c r="K9" s="19" t="str">
        <f>VLOOKUP(J9,$A$2:$B$85,2,FALSE)</f>
        <v>x18</v>
      </c>
      <c r="L9" s="19" t="s">
        <v>10569</v>
      </c>
      <c r="M9" s="19"/>
      <c r="N9" s="19"/>
      <c r="O9" s="19"/>
      <c r="P9" s="19"/>
      <c r="Q9" s="19"/>
      <c r="R9" s="19"/>
      <c r="S9" s="34">
        <f>VLOOKUP(J9,A:G,5,FALSE)</f>
        <v>41827</v>
      </c>
      <c r="T9" s="34" t="str">
        <f>IF(VLOOKUP(J9,A:G,6,FALSE)=0,"",VLOOKUP(J9,A:G,6,FALSE))</f>
        <v/>
      </c>
      <c r="U9" s="34" t="str">
        <f>IF(VLOOKUP(J9,A:G,7,FALSE)=0,"",VLOOKUP(J9,A:G,7,FALSE))</f>
        <v/>
      </c>
      <c r="V9" s="19"/>
    </row>
    <row r="10" spans="1:22" s="5" customFormat="1">
      <c r="A10" s="19" t="s">
        <v>2125</v>
      </c>
      <c r="B10" s="19" t="s">
        <v>74</v>
      </c>
      <c r="C10" s="19"/>
      <c r="D10" s="19" t="s">
        <v>2299</v>
      </c>
      <c r="E10" s="34">
        <v>41827</v>
      </c>
      <c r="F10" s="19"/>
      <c r="G10" s="19"/>
      <c r="H10" s="19">
        <f t="shared" si="0"/>
        <v>3</v>
      </c>
      <c r="I10" s="19"/>
      <c r="J10" s="7" t="s">
        <v>469</v>
      </c>
      <c r="K10" s="19" t="str">
        <f>VLOOKUP(J10,$A$2:$B$85,2,FALSE)</f>
        <v>x6</v>
      </c>
      <c r="L10" s="19" t="s">
        <v>10570</v>
      </c>
      <c r="M10" s="19"/>
      <c r="N10" s="19"/>
      <c r="O10" s="19"/>
      <c r="P10" s="19"/>
      <c r="Q10" s="19"/>
      <c r="R10" s="19"/>
      <c r="S10" s="34">
        <f>VLOOKUP(J10,A:G,5,FALSE)</f>
        <v>41827</v>
      </c>
      <c r="T10" s="34" t="str">
        <f>IF(VLOOKUP(J10,A:G,6,FALSE)=0,"",VLOOKUP(J10,A:G,6,FALSE))</f>
        <v/>
      </c>
      <c r="U10" s="34" t="str">
        <f>IF(VLOOKUP(J10,A:G,7,FALSE)=0,"",VLOOKUP(J10,A:G,7,FALSE))</f>
        <v/>
      </c>
      <c r="V10" s="19"/>
    </row>
    <row r="11" spans="1:22" s="5" customFormat="1">
      <c r="A11" s="19" t="s">
        <v>2127</v>
      </c>
      <c r="B11" s="19" t="s">
        <v>75</v>
      </c>
      <c r="C11" s="19"/>
      <c r="D11" s="19" t="s">
        <v>2299</v>
      </c>
      <c r="E11" s="34">
        <v>41827</v>
      </c>
      <c r="F11" s="19"/>
      <c r="G11" s="19"/>
      <c r="H11" s="19">
        <f t="shared" si="0"/>
        <v>3</v>
      </c>
      <c r="I11" s="19"/>
      <c r="J11" s="7" t="s">
        <v>470</v>
      </c>
      <c r="K11" s="19" t="str">
        <f>VLOOKUP(J11,$A$2:$B$85,2,FALSE)</f>
        <v>x38</v>
      </c>
      <c r="L11" s="19" t="s">
        <v>10571</v>
      </c>
      <c r="M11" s="19"/>
      <c r="N11" s="19"/>
      <c r="O11" s="19"/>
      <c r="P11" s="19"/>
      <c r="Q11" s="19"/>
      <c r="R11" s="19"/>
      <c r="S11" s="34">
        <f>VLOOKUP(J11,A:G,5,FALSE)</f>
        <v>41827</v>
      </c>
      <c r="T11" s="34" t="str">
        <f>IF(VLOOKUP(J11,A:G,6,FALSE)=0,"",VLOOKUP(J11,A:G,6,FALSE))</f>
        <v/>
      </c>
      <c r="U11" s="34" t="str">
        <f>IF(VLOOKUP(J11,A:G,7,FALSE)=0,"",VLOOKUP(J11,A:G,7,FALSE))</f>
        <v/>
      </c>
      <c r="V11" s="19"/>
    </row>
    <row r="12" spans="1:22" s="5" customFormat="1">
      <c r="A12" s="19" t="s">
        <v>2126</v>
      </c>
      <c r="B12" s="19" t="s">
        <v>76</v>
      </c>
      <c r="C12" s="19"/>
      <c r="D12" s="19" t="s">
        <v>2299</v>
      </c>
      <c r="E12" s="34">
        <v>41827</v>
      </c>
      <c r="F12" s="19"/>
      <c r="G12" s="19"/>
      <c r="H12" s="19">
        <f t="shared" si="0"/>
        <v>3</v>
      </c>
      <c r="I12" s="19"/>
      <c r="J12" s="7" t="s">
        <v>471</v>
      </c>
      <c r="K12" s="19" t="str">
        <f>VLOOKUP(J12,$A$2:$B$85,2,FALSE)</f>
        <v>x1</v>
      </c>
      <c r="L12" s="19" t="s">
        <v>10572</v>
      </c>
      <c r="M12" s="19"/>
      <c r="N12" s="19"/>
      <c r="O12" s="19"/>
      <c r="P12" s="19"/>
      <c r="Q12" s="19"/>
      <c r="R12" s="19"/>
      <c r="S12" s="34">
        <f>VLOOKUP(J12,A:G,5,FALSE)</f>
        <v>41827</v>
      </c>
      <c r="T12" s="34" t="str">
        <f>IF(VLOOKUP(J12,A:G,6,FALSE)=0,"",VLOOKUP(J12,A:G,6,FALSE))</f>
        <v/>
      </c>
      <c r="U12" s="34" t="str">
        <f>IF(VLOOKUP(J12,A:G,7,FALSE)=0,"",VLOOKUP(J12,A:G,7,FALSE))</f>
        <v/>
      </c>
      <c r="V12" s="19"/>
    </row>
    <row r="13" spans="1:22" s="5" customFormat="1">
      <c r="A13" s="19" t="s">
        <v>2128</v>
      </c>
      <c r="B13" s="19" t="s">
        <v>77</v>
      </c>
      <c r="C13" s="19"/>
      <c r="D13" s="19" t="s">
        <v>2299</v>
      </c>
      <c r="E13" s="34">
        <v>41827</v>
      </c>
      <c r="F13" s="19"/>
      <c r="G13" s="19"/>
      <c r="H13" s="19">
        <f t="shared" si="0"/>
        <v>3</v>
      </c>
      <c r="I13" s="19"/>
      <c r="J13" s="6" t="s">
        <v>7410</v>
      </c>
      <c r="K13" s="19"/>
      <c r="L13" s="19"/>
      <c r="M13" s="19"/>
      <c r="N13" s="19"/>
      <c r="O13" s="19" t="s">
        <v>2299</v>
      </c>
      <c r="P13" s="19"/>
      <c r="Q13" s="19" t="s">
        <v>10645</v>
      </c>
      <c r="R13" s="19" t="s">
        <v>11058</v>
      </c>
      <c r="S13" s="34">
        <v>41827</v>
      </c>
      <c r="T13" s="34"/>
      <c r="U13" s="34"/>
      <c r="V13" s="19"/>
    </row>
    <row r="14" spans="1:22" s="5" customFormat="1">
      <c r="A14" s="19" t="s">
        <v>465</v>
      </c>
      <c r="B14" s="19" t="s">
        <v>78</v>
      </c>
      <c r="C14" s="19"/>
      <c r="D14" s="19" t="s">
        <v>2299</v>
      </c>
      <c r="E14" s="34">
        <v>41827</v>
      </c>
      <c r="F14" s="19"/>
      <c r="G14" s="19"/>
      <c r="H14" s="19">
        <f t="shared" si="0"/>
        <v>2</v>
      </c>
      <c r="I14" s="19"/>
      <c r="J14" s="67" t="s">
        <v>474</v>
      </c>
      <c r="K14" s="19" t="str">
        <f>VLOOKUP(J14,$A$2:$B$85,2,FALSE)</f>
        <v>x40</v>
      </c>
      <c r="L14" s="19" t="s">
        <v>10573</v>
      </c>
      <c r="M14" s="19"/>
      <c r="N14" s="19"/>
      <c r="O14" s="19"/>
      <c r="P14" s="19"/>
      <c r="Q14" s="19"/>
      <c r="R14" s="19"/>
      <c r="S14" s="34">
        <f>VLOOKUP(J14,A:G,5,FALSE)</f>
        <v>41827</v>
      </c>
      <c r="T14" s="34" t="str">
        <f>IF(VLOOKUP(J14,A:G,6,FALSE)=0,"",VLOOKUP(J14,A:G,6,FALSE))</f>
        <v/>
      </c>
      <c r="U14" s="34" t="str">
        <f>IF(VLOOKUP(J14,A:G,7,FALSE)=0,"",VLOOKUP(J14,A:G,7,FALSE))</f>
        <v/>
      </c>
      <c r="V14" s="19"/>
    </row>
    <row r="15" spans="1:22" s="5" customFormat="1">
      <c r="A15" s="19" t="s">
        <v>2122</v>
      </c>
      <c r="B15" s="19" t="s">
        <v>79</v>
      </c>
      <c r="C15" s="19"/>
      <c r="D15" s="19" t="s">
        <v>2299</v>
      </c>
      <c r="E15" s="34">
        <v>41827</v>
      </c>
      <c r="F15" s="34">
        <v>41639</v>
      </c>
      <c r="G15" s="19"/>
      <c r="H15" s="19">
        <f t="shared" si="0"/>
        <v>0</v>
      </c>
      <c r="I15" s="19"/>
      <c r="J15" s="67" t="s">
        <v>475</v>
      </c>
      <c r="K15" s="19" t="str">
        <f>VLOOKUP(J15,$A$2:$B$85,2,FALSE)</f>
        <v>x17</v>
      </c>
      <c r="L15" s="19" t="s">
        <v>10574</v>
      </c>
      <c r="M15" s="19"/>
      <c r="N15" s="19"/>
      <c r="O15" s="19"/>
      <c r="P15" s="19"/>
      <c r="Q15" s="19"/>
      <c r="R15" s="19"/>
      <c r="S15" s="34">
        <f>VLOOKUP(J15,A:G,5,FALSE)</f>
        <v>41827</v>
      </c>
      <c r="T15" s="34" t="str">
        <f>IF(VLOOKUP(J15,A:G,6,FALSE)=0,"",VLOOKUP(J15,A:G,6,FALSE))</f>
        <v/>
      </c>
      <c r="U15" s="34" t="str">
        <f>IF(VLOOKUP(J15,A:G,7,FALSE)=0,"",VLOOKUP(J15,A:G,7,FALSE))</f>
        <v/>
      </c>
      <c r="V15" s="19"/>
    </row>
    <row r="16" spans="1:22" s="5" customFormat="1">
      <c r="A16" s="19" t="s">
        <v>4900</v>
      </c>
      <c r="B16" s="19" t="s">
        <v>80</v>
      </c>
      <c r="C16" s="19"/>
      <c r="D16" s="19" t="s">
        <v>2299</v>
      </c>
      <c r="E16" s="34">
        <v>41827</v>
      </c>
      <c r="F16" s="19"/>
      <c r="G16" s="19"/>
      <c r="H16" s="19">
        <f t="shared" si="0"/>
        <v>2</v>
      </c>
      <c r="I16" s="19"/>
      <c r="J16" s="67" t="s">
        <v>476</v>
      </c>
      <c r="K16" s="19" t="str">
        <f>VLOOKUP(J16,$A$2:$B$85,2,FALSE)</f>
        <v>x33</v>
      </c>
      <c r="L16" s="19" t="s">
        <v>10575</v>
      </c>
      <c r="M16" s="19"/>
      <c r="N16" s="19"/>
      <c r="O16" s="19"/>
      <c r="P16" s="19"/>
      <c r="Q16" s="19"/>
      <c r="R16" s="19"/>
      <c r="S16" s="34">
        <f>VLOOKUP(J16,A:G,5,FALSE)</f>
        <v>41827</v>
      </c>
      <c r="T16" s="34" t="str">
        <f>IF(VLOOKUP(J16,A:G,6,FALSE)=0,"",VLOOKUP(J16,A:G,6,FALSE))</f>
        <v/>
      </c>
      <c r="U16" s="34" t="str">
        <f>IF(VLOOKUP(J16,A:G,7,FALSE)=0,"",VLOOKUP(J16,A:G,7,FALSE))</f>
        <v/>
      </c>
      <c r="V16" s="19"/>
    </row>
    <row r="17" spans="1:22" s="5" customFormat="1">
      <c r="A17" s="19" t="s">
        <v>4901</v>
      </c>
      <c r="B17" s="19" t="s">
        <v>81</v>
      </c>
      <c r="C17" s="19"/>
      <c r="D17" s="19" t="s">
        <v>2299</v>
      </c>
      <c r="E17" s="34">
        <v>41827</v>
      </c>
      <c r="F17" s="19"/>
      <c r="G17" s="19"/>
      <c r="H17" s="19">
        <f t="shared" si="0"/>
        <v>2</v>
      </c>
      <c r="I17" s="19"/>
      <c r="J17" s="67" t="s">
        <v>477</v>
      </c>
      <c r="K17" s="19" t="str">
        <f>VLOOKUP(J17,$A$2:$B$85,2,FALSE)</f>
        <v>x7</v>
      </c>
      <c r="L17" s="19" t="s">
        <v>10576</v>
      </c>
      <c r="M17" s="19"/>
      <c r="N17" s="19"/>
      <c r="O17" s="19"/>
      <c r="P17" s="19"/>
      <c r="Q17" s="19"/>
      <c r="R17" s="19"/>
      <c r="S17" s="34">
        <f>VLOOKUP(J17,A:G,5,FALSE)</f>
        <v>41827</v>
      </c>
      <c r="T17" s="34" t="str">
        <f>IF(VLOOKUP(J17,A:G,6,FALSE)=0,"",VLOOKUP(J17,A:G,6,FALSE))</f>
        <v/>
      </c>
      <c r="U17" s="34" t="str">
        <f>IF(VLOOKUP(J17,A:G,7,FALSE)=0,"",VLOOKUP(J17,A:G,7,FALSE))</f>
        <v/>
      </c>
      <c r="V17" s="19"/>
    </row>
    <row r="18" spans="1:22" s="5" customFormat="1">
      <c r="A18" s="19" t="s">
        <v>633</v>
      </c>
      <c r="B18" s="19" t="s">
        <v>82</v>
      </c>
      <c r="C18" s="19"/>
      <c r="D18" s="19" t="s">
        <v>2299</v>
      </c>
      <c r="E18" s="34">
        <v>41827</v>
      </c>
      <c r="F18" s="19"/>
      <c r="G18" s="19"/>
      <c r="H18" s="19">
        <f t="shared" si="0"/>
        <v>1</v>
      </c>
      <c r="I18" s="19"/>
      <c r="J18" s="7" t="s">
        <v>3153</v>
      </c>
      <c r="K18" s="19" t="str">
        <f>VLOOKUP(J18,$A$2:$B$85,2,FALSE)</f>
        <v>x32</v>
      </c>
      <c r="L18" s="19" t="s">
        <v>10457</v>
      </c>
      <c r="M18" s="19"/>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475</v>
      </c>
      <c r="B19" s="19" t="s">
        <v>83</v>
      </c>
      <c r="C19" s="19"/>
      <c r="D19" s="19" t="s">
        <v>2299</v>
      </c>
      <c r="E19" s="34">
        <v>41827</v>
      </c>
      <c r="F19" s="19"/>
      <c r="G19" s="19"/>
      <c r="H19" s="19">
        <f t="shared" si="0"/>
        <v>2</v>
      </c>
      <c r="I19" s="19"/>
      <c r="J19" s="68" t="s">
        <v>2246</v>
      </c>
      <c r="K19" s="19"/>
      <c r="L19" s="19"/>
      <c r="M19" s="19"/>
      <c r="N19" s="19"/>
      <c r="O19" s="19" t="s">
        <v>2299</v>
      </c>
      <c r="P19" s="19"/>
      <c r="Q19" s="19" t="s">
        <v>10645</v>
      </c>
      <c r="R19" s="19" t="s">
        <v>11059</v>
      </c>
      <c r="S19" s="34">
        <v>41827</v>
      </c>
      <c r="T19" s="34"/>
      <c r="U19" s="34"/>
      <c r="V19" s="19"/>
    </row>
    <row r="20" spans="1:22" s="5" customFormat="1">
      <c r="A20" s="19" t="s">
        <v>468</v>
      </c>
      <c r="B20" s="19" t="s">
        <v>84</v>
      </c>
      <c r="C20" s="19"/>
      <c r="D20" s="19" t="s">
        <v>2299</v>
      </c>
      <c r="E20" s="34">
        <v>41827</v>
      </c>
      <c r="F20" s="19"/>
      <c r="G20" s="19"/>
      <c r="H20" s="19">
        <f t="shared" si="0"/>
        <v>1</v>
      </c>
      <c r="I20" s="19"/>
      <c r="J20" s="7" t="s">
        <v>130</v>
      </c>
      <c r="K20" s="19" t="str">
        <f>VLOOKUP(J20,$A$2:$B$85,2,FALSE)</f>
        <v>x0</v>
      </c>
      <c r="L20" s="19" t="str">
        <f>J20</f>
        <v>Total/NA</v>
      </c>
      <c r="M20" s="19" t="s">
        <v>358</v>
      </c>
      <c r="N20" s="19"/>
      <c r="O20" s="19"/>
      <c r="P20" s="19"/>
      <c r="Q20" s="19"/>
      <c r="R20" s="19"/>
      <c r="S20" s="34">
        <f>VLOOKUP(J20,A:G,5,FALSE)</f>
        <v>41827</v>
      </c>
      <c r="T20" s="34" t="str">
        <f>IF(VLOOKUP(J20,A:G,6,FALSE)=0,"",VLOOKUP(J20,A:G,6,FALSE))</f>
        <v/>
      </c>
      <c r="U20" s="34" t="str">
        <f>IF(VLOOKUP(J20,A:G,7,FALSE)=0,"",VLOOKUP(J20,A:G,7,FALSE))</f>
        <v/>
      </c>
      <c r="V20" s="19"/>
    </row>
    <row r="21" spans="1:22" s="5" customFormat="1">
      <c r="A21" s="19" t="s">
        <v>479</v>
      </c>
      <c r="B21" s="19" t="s">
        <v>85</v>
      </c>
      <c r="C21" s="19"/>
      <c r="D21" s="19" t="s">
        <v>2299</v>
      </c>
      <c r="E21" s="34">
        <v>41827</v>
      </c>
      <c r="F21" s="19"/>
      <c r="G21" s="19"/>
      <c r="H21" s="19">
        <f t="shared" si="0"/>
        <v>1</v>
      </c>
      <c r="I21" s="19"/>
      <c r="J21" s="8" t="s">
        <v>4892</v>
      </c>
      <c r="K21" s="19" t="str">
        <f>VLOOKUP(J21,$A$2:$B$85,2,FALSE)</f>
        <v>x22</v>
      </c>
      <c r="L21" s="19" t="s">
        <v>10577</v>
      </c>
      <c r="M21" s="19"/>
      <c r="N21" s="19" t="s">
        <v>359</v>
      </c>
      <c r="O21" s="19"/>
      <c r="P21" s="19"/>
      <c r="Q21" s="19"/>
      <c r="R21" s="19"/>
      <c r="S21" s="34">
        <f>VLOOKUP(J21,A:G,5,FALSE)</f>
        <v>41827</v>
      </c>
      <c r="T21" s="34" t="str">
        <f>IF(VLOOKUP(J21,A:G,6,FALSE)=0,"",VLOOKUP(J21,A:G,6,FALSE))</f>
        <v/>
      </c>
      <c r="U21" s="34" t="str">
        <f>IF(VLOOKUP(J21,A:G,7,FALSE)=0,"",VLOOKUP(J21,A:G,7,FALSE))</f>
        <v/>
      </c>
      <c r="V21" s="19"/>
    </row>
    <row r="22" spans="1:22" s="5" customFormat="1">
      <c r="A22" s="19" t="s">
        <v>1346</v>
      </c>
      <c r="B22" s="19" t="s">
        <v>86</v>
      </c>
      <c r="C22" s="19"/>
      <c r="D22" s="19" t="s">
        <v>2299</v>
      </c>
      <c r="E22" s="34">
        <v>41827</v>
      </c>
      <c r="F22" s="19"/>
      <c r="G22" s="19"/>
      <c r="H22" s="19">
        <f t="shared" si="0"/>
        <v>1</v>
      </c>
      <c r="I22" s="19"/>
      <c r="J22" s="8" t="s">
        <v>4893</v>
      </c>
      <c r="K22" s="19" t="str">
        <f>VLOOKUP(J22,$A$2:$B$85,2,FALSE)</f>
        <v>x31</v>
      </c>
      <c r="L22" s="19" t="s">
        <v>11101</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1347</v>
      </c>
      <c r="B23" s="19" t="s">
        <v>87</v>
      </c>
      <c r="C23" s="19"/>
      <c r="D23" s="19" t="s">
        <v>2299</v>
      </c>
      <c r="E23" s="34">
        <v>41827</v>
      </c>
      <c r="F23" s="19"/>
      <c r="G23" s="19"/>
      <c r="H23" s="19">
        <f t="shared" si="0"/>
        <v>1</v>
      </c>
      <c r="I23" s="19"/>
      <c r="J23" s="6" t="s">
        <v>2247</v>
      </c>
      <c r="K23" s="19"/>
      <c r="L23" s="19"/>
      <c r="M23" s="19"/>
      <c r="N23" s="19"/>
      <c r="O23" s="19" t="s">
        <v>2299</v>
      </c>
      <c r="P23" s="19"/>
      <c r="Q23" s="19" t="s">
        <v>10645</v>
      </c>
      <c r="R23" s="19"/>
      <c r="S23" s="34">
        <v>41827</v>
      </c>
      <c r="T23" s="34"/>
      <c r="U23" s="34"/>
      <c r="V23" s="19"/>
    </row>
    <row r="24" spans="1:22" s="5" customFormat="1">
      <c r="A24" s="19" t="s">
        <v>4892</v>
      </c>
      <c r="B24" s="19" t="s">
        <v>88</v>
      </c>
      <c r="C24" s="19"/>
      <c r="D24" s="19" t="s">
        <v>2299</v>
      </c>
      <c r="E24" s="34">
        <v>41827</v>
      </c>
      <c r="F24" s="19"/>
      <c r="G24" s="19"/>
      <c r="H24" s="19">
        <f t="shared" si="0"/>
        <v>1</v>
      </c>
      <c r="I24" s="19"/>
      <c r="J24" s="7" t="s">
        <v>130</v>
      </c>
      <c r="K24" s="19" t="str">
        <f t="shared" ref="K24:K42" si="1">VLOOKUP(J24,$A$2:$B$85,2,FALSE)</f>
        <v>x0</v>
      </c>
      <c r="L24" s="19" t="str">
        <f t="shared" ref="L24:L42" si="2">J24</f>
        <v>Total/NA</v>
      </c>
      <c r="M24" s="19"/>
      <c r="N24" s="19"/>
      <c r="O24" s="19"/>
      <c r="P24" s="19"/>
      <c r="Q24" s="19"/>
      <c r="R24" s="19"/>
      <c r="S24" s="34">
        <f t="shared" ref="S24:S42" si="3">VLOOKUP(J24,A:G,5,FALSE)</f>
        <v>41827</v>
      </c>
      <c r="T24" s="34" t="str">
        <f t="shared" ref="T24:T42" si="4">IF(VLOOKUP(J24,A:G,6,FALSE)=0,"",VLOOKUP(J24,A:G,6,FALSE))</f>
        <v/>
      </c>
      <c r="U24" s="34" t="str">
        <f t="shared" ref="U24:U42" si="5">IF(VLOOKUP(J24,A:G,7,FALSE)=0,"",VLOOKUP(J24,A:G,7,FALSE))</f>
        <v/>
      </c>
      <c r="V24" s="19"/>
    </row>
    <row r="25" spans="1:22" s="5" customFormat="1">
      <c r="A25" s="19" t="s">
        <v>467</v>
      </c>
      <c r="B25" s="19" t="s">
        <v>89</v>
      </c>
      <c r="C25" s="19"/>
      <c r="D25" s="19" t="s">
        <v>2299</v>
      </c>
      <c r="E25" s="34">
        <v>41827</v>
      </c>
      <c r="F25" s="19"/>
      <c r="G25" s="19"/>
      <c r="H25" s="19">
        <f t="shared" si="0"/>
        <v>1</v>
      </c>
      <c r="I25" s="19"/>
      <c r="J25" s="8" t="s">
        <v>478</v>
      </c>
      <c r="K25" s="19" t="str">
        <f t="shared" si="1"/>
        <v>x42</v>
      </c>
      <c r="L25" s="19" t="str">
        <f t="shared" si="2"/>
        <v>Traditional</v>
      </c>
      <c r="M25" s="19"/>
      <c r="N25" s="19"/>
      <c r="O25" s="19"/>
      <c r="P25" s="19" t="s">
        <v>627</v>
      </c>
      <c r="Q25" s="19"/>
      <c r="R25" s="19"/>
      <c r="S25" s="34">
        <f t="shared" si="3"/>
        <v>41827</v>
      </c>
      <c r="T25" s="34" t="str">
        <f t="shared" si="4"/>
        <v/>
      </c>
      <c r="U25" s="34" t="str">
        <f t="shared" si="5"/>
        <v/>
      </c>
      <c r="V25" s="19"/>
    </row>
    <row r="26" spans="1:22" s="5" customFormat="1">
      <c r="A26" s="19" t="s">
        <v>2123</v>
      </c>
      <c r="B26" s="19" t="s">
        <v>90</v>
      </c>
      <c r="C26" s="19"/>
      <c r="D26" s="19" t="s">
        <v>2299</v>
      </c>
      <c r="E26" s="34">
        <v>41827</v>
      </c>
      <c r="F26" s="34">
        <v>41639</v>
      </c>
      <c r="G26" s="19"/>
      <c r="H26" s="19">
        <f t="shared" si="0"/>
        <v>0</v>
      </c>
      <c r="I26" s="19"/>
      <c r="J26" s="9" t="s">
        <v>2119</v>
      </c>
      <c r="K26" s="19" t="str">
        <f t="shared" si="1"/>
        <v>x34</v>
      </c>
      <c r="L26" s="19" t="str">
        <f t="shared" si="2"/>
        <v>Quota share</v>
      </c>
      <c r="M26" s="19"/>
      <c r="N26" s="19"/>
      <c r="O26" s="19"/>
      <c r="P26" s="19"/>
      <c r="Q26" s="19"/>
      <c r="R26" s="19"/>
      <c r="S26" s="34">
        <f t="shared" si="3"/>
        <v>41827</v>
      </c>
      <c r="T26" s="34" t="str">
        <f t="shared" si="4"/>
        <v/>
      </c>
      <c r="U26" s="34" t="str">
        <f t="shared" si="5"/>
        <v/>
      </c>
      <c r="V26" s="19"/>
    </row>
    <row r="27" spans="1:22" s="5" customFormat="1">
      <c r="A27" s="19" t="s">
        <v>7852</v>
      </c>
      <c r="B27" s="19" t="s">
        <v>91</v>
      </c>
      <c r="C27" s="19"/>
      <c r="D27" s="19" t="s">
        <v>2299</v>
      </c>
      <c r="E27" s="34">
        <v>41827</v>
      </c>
      <c r="F27" s="19"/>
      <c r="G27" s="34">
        <v>42277</v>
      </c>
      <c r="H27" s="19">
        <f t="shared" si="0"/>
        <v>1</v>
      </c>
      <c r="I27" s="19"/>
      <c r="J27" s="9" t="s">
        <v>2120</v>
      </c>
      <c r="K27" s="19" t="str">
        <f t="shared" si="1"/>
        <v>x45</v>
      </c>
      <c r="L27" s="19" t="str">
        <f t="shared" si="2"/>
        <v>Variable quota share</v>
      </c>
      <c r="M27" s="19"/>
      <c r="N27" s="19"/>
      <c r="O27" s="19"/>
      <c r="P27" s="19"/>
      <c r="Q27" s="19"/>
      <c r="R27" s="19"/>
      <c r="S27" s="34">
        <f t="shared" si="3"/>
        <v>41827</v>
      </c>
      <c r="T27" s="34" t="str">
        <f t="shared" si="4"/>
        <v/>
      </c>
      <c r="U27" s="34" t="str">
        <f t="shared" si="5"/>
        <v/>
      </c>
      <c r="V27" s="19"/>
    </row>
    <row r="28" spans="1:22" s="5" customFormat="1">
      <c r="A28" s="19" t="s">
        <v>9497</v>
      </c>
      <c r="B28" s="19" t="s">
        <v>92</v>
      </c>
      <c r="C28" s="19"/>
      <c r="D28" s="19" t="s">
        <v>2299</v>
      </c>
      <c r="E28" s="34">
        <v>41827</v>
      </c>
      <c r="F28" s="19"/>
      <c r="G28" s="34">
        <v>42277</v>
      </c>
      <c r="H28" s="19">
        <f t="shared" si="0"/>
        <v>1</v>
      </c>
      <c r="I28" s="19"/>
      <c r="J28" s="9" t="s">
        <v>2121</v>
      </c>
      <c r="K28" s="19" t="str">
        <f t="shared" si="1"/>
        <v>x41</v>
      </c>
      <c r="L28" s="19" t="str">
        <f t="shared" si="2"/>
        <v>Surplus</v>
      </c>
      <c r="M28" s="19"/>
      <c r="N28" s="19"/>
      <c r="O28" s="19"/>
      <c r="P28" s="19"/>
      <c r="Q28" s="19"/>
      <c r="R28" s="19"/>
      <c r="S28" s="34">
        <f t="shared" si="3"/>
        <v>41827</v>
      </c>
      <c r="T28" s="34" t="str">
        <f t="shared" si="4"/>
        <v/>
      </c>
      <c r="U28" s="34" t="str">
        <f t="shared" si="5"/>
        <v/>
      </c>
      <c r="V28" s="19"/>
    </row>
    <row r="29" spans="1:22" s="5" customFormat="1">
      <c r="A29" s="19" t="s">
        <v>7853</v>
      </c>
      <c r="B29" s="19" t="s">
        <v>93</v>
      </c>
      <c r="C29" s="19"/>
      <c r="D29" s="19" t="s">
        <v>2299</v>
      </c>
      <c r="E29" s="34">
        <v>41827</v>
      </c>
      <c r="F29" s="19"/>
      <c r="G29" s="34">
        <v>42277</v>
      </c>
      <c r="H29" s="19">
        <f t="shared" si="0"/>
        <v>1</v>
      </c>
      <c r="I29" s="19"/>
      <c r="J29" s="9" t="s">
        <v>2125</v>
      </c>
      <c r="K29" s="19" t="str">
        <f t="shared" si="1"/>
        <v>x8</v>
      </c>
      <c r="L29" s="19" t="str">
        <f t="shared" si="2"/>
        <v>Excess of loss [per event and per risk]</v>
      </c>
      <c r="M29" s="19"/>
      <c r="N29" s="19"/>
      <c r="O29" s="19"/>
      <c r="P29" s="19"/>
      <c r="Q29" s="19"/>
      <c r="R29" s="19"/>
      <c r="S29" s="34">
        <f t="shared" si="3"/>
        <v>41827</v>
      </c>
      <c r="T29" s="34" t="str">
        <f t="shared" si="4"/>
        <v/>
      </c>
      <c r="U29" s="34" t="str">
        <f t="shared" si="5"/>
        <v/>
      </c>
      <c r="V29" s="19"/>
    </row>
    <row r="30" spans="1:22" s="5" customFormat="1">
      <c r="A30" s="19" t="s">
        <v>9498</v>
      </c>
      <c r="B30" s="19" t="s">
        <v>94</v>
      </c>
      <c r="C30" s="19"/>
      <c r="D30" s="19" t="s">
        <v>2299</v>
      </c>
      <c r="E30" s="34">
        <v>41827</v>
      </c>
      <c r="F30" s="19"/>
      <c r="G30" s="69">
        <v>42277</v>
      </c>
      <c r="H30" s="19">
        <f t="shared" si="0"/>
        <v>1</v>
      </c>
      <c r="I30" s="19"/>
      <c r="J30" s="9" t="s">
        <v>2126</v>
      </c>
      <c r="K30" s="19" t="str">
        <f t="shared" si="1"/>
        <v>x10</v>
      </c>
      <c r="L30" s="19" t="str">
        <f t="shared" si="2"/>
        <v>Excess of loss [per risk]</v>
      </c>
      <c r="M30" s="19"/>
      <c r="N30" s="19"/>
      <c r="O30" s="19"/>
      <c r="P30" s="19"/>
      <c r="Q30" s="19"/>
      <c r="R30" s="19"/>
      <c r="S30" s="34">
        <f t="shared" si="3"/>
        <v>41827</v>
      </c>
      <c r="T30" s="34" t="str">
        <f t="shared" si="4"/>
        <v/>
      </c>
      <c r="U30" s="34" t="str">
        <f t="shared" si="5"/>
        <v/>
      </c>
      <c r="V30" s="19"/>
    </row>
    <row r="31" spans="1:22" s="5" customFormat="1">
      <c r="A31" s="19" t="s">
        <v>2133</v>
      </c>
      <c r="B31" s="19" t="s">
        <v>95</v>
      </c>
      <c r="C31" s="19"/>
      <c r="D31" s="19" t="s">
        <v>2299</v>
      </c>
      <c r="E31" s="34">
        <v>41827</v>
      </c>
      <c r="F31" s="19"/>
      <c r="G31" s="19"/>
      <c r="H31" s="19">
        <f t="shared" si="0"/>
        <v>3</v>
      </c>
      <c r="I31" s="19"/>
      <c r="J31" s="9" t="s">
        <v>2127</v>
      </c>
      <c r="K31" s="19" t="str">
        <f t="shared" si="1"/>
        <v>x9</v>
      </c>
      <c r="L31" s="19" t="str">
        <f t="shared" si="2"/>
        <v>Excess of loss [per event]</v>
      </c>
      <c r="M31" s="19"/>
      <c r="N31" s="19"/>
      <c r="O31" s="19"/>
      <c r="P31" s="19"/>
      <c r="Q31" s="19"/>
      <c r="R31" s="19"/>
      <c r="S31" s="34">
        <f t="shared" si="3"/>
        <v>41827</v>
      </c>
      <c r="T31" s="34" t="str">
        <f t="shared" si="4"/>
        <v/>
      </c>
      <c r="U31" s="34" t="str">
        <f t="shared" si="5"/>
        <v/>
      </c>
      <c r="V31" s="19"/>
    </row>
    <row r="32" spans="1:22" s="5" customFormat="1">
      <c r="A32" s="19" t="s">
        <v>2132</v>
      </c>
      <c r="B32" s="19" t="s">
        <v>96</v>
      </c>
      <c r="C32" s="19"/>
      <c r="D32" s="19" t="s">
        <v>2299</v>
      </c>
      <c r="E32" s="34">
        <v>41827</v>
      </c>
      <c r="F32" s="19"/>
      <c r="G32" s="19"/>
      <c r="H32" s="19">
        <f t="shared" si="0"/>
        <v>3</v>
      </c>
      <c r="I32" s="19"/>
      <c r="J32" s="9" t="s">
        <v>2128</v>
      </c>
      <c r="K32" s="19" t="str">
        <f t="shared" si="1"/>
        <v>x11</v>
      </c>
      <c r="L32" s="19" t="str">
        <f t="shared" si="2"/>
        <v>Excess of loss “back-up”</v>
      </c>
      <c r="M32" s="19"/>
      <c r="N32" s="19"/>
      <c r="O32" s="19"/>
      <c r="P32" s="19"/>
      <c r="Q32" s="19"/>
      <c r="R32" s="19"/>
      <c r="S32" s="34">
        <f t="shared" si="3"/>
        <v>41827</v>
      </c>
      <c r="T32" s="34" t="str">
        <f t="shared" si="4"/>
        <v/>
      </c>
      <c r="U32" s="34" t="str">
        <f t="shared" si="5"/>
        <v/>
      </c>
      <c r="V32" s="19"/>
    </row>
    <row r="33" spans="1:22" s="5" customFormat="1">
      <c r="A33" s="19" t="s">
        <v>4893</v>
      </c>
      <c r="B33" s="19" t="s">
        <v>97</v>
      </c>
      <c r="C33" s="19"/>
      <c r="D33" s="19" t="s">
        <v>2299</v>
      </c>
      <c r="E33" s="34">
        <v>41827</v>
      </c>
      <c r="F33" s="19"/>
      <c r="G33" s="19"/>
      <c r="H33" s="19">
        <f t="shared" si="0"/>
        <v>1</v>
      </c>
      <c r="I33" s="19"/>
      <c r="J33" s="9" t="s">
        <v>4913</v>
      </c>
      <c r="K33" s="19" t="str">
        <f t="shared" si="1"/>
        <v>x52</v>
      </c>
      <c r="L33" s="19" t="str">
        <f t="shared" si="2"/>
        <v>Excess of loss with basic risk</v>
      </c>
      <c r="M33" s="19"/>
      <c r="N33" s="19"/>
      <c r="O33" s="19"/>
      <c r="P33" s="19"/>
      <c r="Q33" s="19"/>
      <c r="R33" s="19"/>
      <c r="S33" s="34">
        <f t="shared" si="3"/>
        <v>41827</v>
      </c>
      <c r="T33" s="34" t="str">
        <f t="shared" si="4"/>
        <v/>
      </c>
      <c r="U33" s="34" t="str">
        <f t="shared" si="5"/>
        <v/>
      </c>
      <c r="V33" s="19"/>
    </row>
    <row r="34" spans="1:22" s="5" customFormat="1">
      <c r="A34" s="19" t="s">
        <v>3153</v>
      </c>
      <c r="B34" s="19" t="s">
        <v>98</v>
      </c>
      <c r="C34" s="19"/>
      <c r="D34" s="19" t="s">
        <v>2299</v>
      </c>
      <c r="E34" s="34">
        <v>41827</v>
      </c>
      <c r="F34" s="19"/>
      <c r="G34" s="19"/>
      <c r="H34" s="19">
        <f t="shared" ref="H34:H68" si="6">COUNTIF(J:J,A34)</f>
        <v>2</v>
      </c>
      <c r="I34" s="19"/>
      <c r="J34" s="9" t="s">
        <v>2129</v>
      </c>
      <c r="K34" s="19" t="str">
        <f t="shared" si="1"/>
        <v>x35</v>
      </c>
      <c r="L34" s="19" t="str">
        <f t="shared" si="2"/>
        <v>Reinstatement cover</v>
      </c>
      <c r="M34" s="19"/>
      <c r="N34" s="19"/>
      <c r="O34" s="19"/>
      <c r="P34" s="19"/>
      <c r="Q34" s="19"/>
      <c r="R34" s="19"/>
      <c r="S34" s="34">
        <f t="shared" si="3"/>
        <v>41827</v>
      </c>
      <c r="T34" s="34" t="str">
        <f t="shared" si="4"/>
        <v/>
      </c>
      <c r="U34" s="34" t="str">
        <f t="shared" si="5"/>
        <v/>
      </c>
      <c r="V34" s="19"/>
    </row>
    <row r="35" spans="1:22" s="5" customFormat="1">
      <c r="A35" s="19" t="s">
        <v>476</v>
      </c>
      <c r="B35" s="19" t="s">
        <v>99</v>
      </c>
      <c r="C35" s="19"/>
      <c r="D35" s="19" t="s">
        <v>2299</v>
      </c>
      <c r="E35" s="34">
        <v>41827</v>
      </c>
      <c r="F35" s="19"/>
      <c r="G35" s="19"/>
      <c r="H35" s="19">
        <f t="shared" si="6"/>
        <v>2</v>
      </c>
      <c r="I35" s="19"/>
      <c r="J35" s="9" t="s">
        <v>2130</v>
      </c>
      <c r="K35" s="19" t="str">
        <f t="shared" si="1"/>
        <v>x2</v>
      </c>
      <c r="L35" s="19" t="str">
        <f t="shared" si="2"/>
        <v>Aggregate excess of loss</v>
      </c>
      <c r="M35" s="19"/>
      <c r="N35" s="19"/>
      <c r="O35" s="19"/>
      <c r="P35" s="19"/>
      <c r="Q35" s="19"/>
      <c r="R35" s="19"/>
      <c r="S35" s="34">
        <f t="shared" si="3"/>
        <v>41827</v>
      </c>
      <c r="T35" s="34" t="str">
        <f t="shared" si="4"/>
        <v/>
      </c>
      <c r="U35" s="34" t="str">
        <f t="shared" si="5"/>
        <v/>
      </c>
      <c r="V35" s="19"/>
    </row>
    <row r="36" spans="1:22" s="5" customFormat="1">
      <c r="A36" s="19" t="s">
        <v>2119</v>
      </c>
      <c r="B36" s="19" t="s">
        <v>100</v>
      </c>
      <c r="C36" s="19"/>
      <c r="D36" s="19" t="s">
        <v>2299</v>
      </c>
      <c r="E36" s="34">
        <v>41827</v>
      </c>
      <c r="F36" s="19"/>
      <c r="G36" s="19"/>
      <c r="H36" s="19">
        <f t="shared" si="6"/>
        <v>3</v>
      </c>
      <c r="I36" s="19"/>
      <c r="J36" s="9" t="s">
        <v>2131</v>
      </c>
      <c r="K36" s="19" t="str">
        <f t="shared" si="1"/>
        <v>x44</v>
      </c>
      <c r="L36" s="19" t="str">
        <f t="shared" si="2"/>
        <v>Unlimited excess of loss</v>
      </c>
      <c r="M36" s="19"/>
      <c r="N36" s="19"/>
      <c r="O36" s="19"/>
      <c r="P36" s="19"/>
      <c r="Q36" s="19"/>
      <c r="R36" s="19"/>
      <c r="S36" s="34">
        <f t="shared" si="3"/>
        <v>41827</v>
      </c>
      <c r="T36" s="34" t="str">
        <f t="shared" si="4"/>
        <v/>
      </c>
      <c r="U36" s="34" t="str">
        <f t="shared" si="5"/>
        <v/>
      </c>
      <c r="V36" s="19"/>
    </row>
    <row r="37" spans="1:22" s="5" customFormat="1">
      <c r="A37" s="19" t="s">
        <v>2129</v>
      </c>
      <c r="B37" s="19" t="s">
        <v>101</v>
      </c>
      <c r="C37" s="19"/>
      <c r="D37" s="19" t="s">
        <v>2299</v>
      </c>
      <c r="E37" s="34">
        <v>41827</v>
      </c>
      <c r="F37" s="19"/>
      <c r="G37" s="19"/>
      <c r="H37" s="19">
        <f t="shared" si="6"/>
        <v>3</v>
      </c>
      <c r="I37" s="19"/>
      <c r="J37" s="9" t="s">
        <v>2124</v>
      </c>
      <c r="K37" s="19" t="str">
        <f t="shared" si="1"/>
        <v>x39</v>
      </c>
      <c r="L37" s="19" t="str">
        <f t="shared" si="2"/>
        <v>Stop loss [SL]</v>
      </c>
      <c r="M37" s="19"/>
      <c r="N37" s="19"/>
      <c r="O37" s="19"/>
      <c r="P37" s="19"/>
      <c r="Q37" s="19"/>
      <c r="R37" s="19"/>
      <c r="S37" s="34">
        <f t="shared" si="3"/>
        <v>41827</v>
      </c>
      <c r="T37" s="34" t="str">
        <f t="shared" si="4"/>
        <v/>
      </c>
      <c r="U37" s="34" t="str">
        <f t="shared" si="5"/>
        <v/>
      </c>
      <c r="V37" s="19"/>
    </row>
    <row r="38" spans="1:22" s="5" customFormat="1">
      <c r="A38" s="19" t="s">
        <v>466</v>
      </c>
      <c r="B38" s="19" t="s">
        <v>102</v>
      </c>
      <c r="C38" s="19"/>
      <c r="D38" s="19" t="s">
        <v>2299</v>
      </c>
      <c r="E38" s="34">
        <v>41827</v>
      </c>
      <c r="F38" s="19"/>
      <c r="G38" s="19"/>
      <c r="H38" s="19">
        <f t="shared" si="6"/>
        <v>1</v>
      </c>
      <c r="I38" s="19"/>
      <c r="J38" s="9" t="s">
        <v>2132</v>
      </c>
      <c r="K38" s="19" t="str">
        <f t="shared" si="1"/>
        <v>x30</v>
      </c>
      <c r="L38" s="19" t="str">
        <f t="shared" si="2"/>
        <v>Other proportional treaties</v>
      </c>
      <c r="M38" s="19"/>
      <c r="N38" s="19"/>
      <c r="O38" s="19"/>
      <c r="P38" s="19"/>
      <c r="Q38" s="19"/>
      <c r="R38" s="19"/>
      <c r="S38" s="34">
        <f t="shared" si="3"/>
        <v>41827</v>
      </c>
      <c r="T38" s="34" t="str">
        <f t="shared" si="4"/>
        <v/>
      </c>
      <c r="U38" s="34" t="str">
        <f t="shared" si="5"/>
        <v/>
      </c>
      <c r="V38" s="19"/>
    </row>
    <row r="39" spans="1:22" s="5" customFormat="1">
      <c r="A39" s="19" t="s">
        <v>632</v>
      </c>
      <c r="B39" s="19" t="s">
        <v>103</v>
      </c>
      <c r="C39" s="19"/>
      <c r="D39" s="19" t="s">
        <v>2299</v>
      </c>
      <c r="E39" s="34">
        <v>41827</v>
      </c>
      <c r="F39" s="19"/>
      <c r="G39" s="19"/>
      <c r="H39" s="19">
        <f t="shared" si="6"/>
        <v>1</v>
      </c>
      <c r="I39" s="19"/>
      <c r="J39" s="9" t="s">
        <v>2133</v>
      </c>
      <c r="K39" s="19" t="str">
        <f t="shared" si="1"/>
        <v>x29</v>
      </c>
      <c r="L39" s="19" t="str">
        <f t="shared" si="2"/>
        <v>Other non proportional treaties</v>
      </c>
      <c r="M39" s="19"/>
      <c r="N39" s="19"/>
      <c r="O39" s="19"/>
      <c r="P39" s="19"/>
      <c r="Q39" s="19"/>
      <c r="R39" s="19"/>
      <c r="S39" s="34">
        <f t="shared" si="3"/>
        <v>41827</v>
      </c>
      <c r="T39" s="34" t="str">
        <f t="shared" si="4"/>
        <v/>
      </c>
      <c r="U39" s="34" t="str">
        <f t="shared" si="5"/>
        <v/>
      </c>
      <c r="V39" s="19"/>
    </row>
    <row r="40" spans="1:22" s="5" customFormat="1">
      <c r="A40" s="19" t="s">
        <v>470</v>
      </c>
      <c r="B40" s="19" t="s">
        <v>104</v>
      </c>
      <c r="C40" s="19"/>
      <c r="D40" s="19" t="s">
        <v>2299</v>
      </c>
      <c r="E40" s="34">
        <v>41827</v>
      </c>
      <c r="F40" s="19"/>
      <c r="G40" s="19"/>
      <c r="H40" s="19">
        <f t="shared" si="6"/>
        <v>1</v>
      </c>
      <c r="I40" s="19"/>
      <c r="J40" s="8" t="s">
        <v>479</v>
      </c>
      <c r="K40" s="19" t="str">
        <f t="shared" si="1"/>
        <v>x19</v>
      </c>
      <c r="L40" s="19" t="str">
        <f t="shared" si="2"/>
        <v>Non-traditional</v>
      </c>
      <c r="M40" s="19"/>
      <c r="N40" s="19"/>
      <c r="O40" s="19"/>
      <c r="P40" s="19" t="s">
        <v>627</v>
      </c>
      <c r="Q40" s="19"/>
      <c r="R40" s="19"/>
      <c r="S40" s="34">
        <f t="shared" si="3"/>
        <v>41827</v>
      </c>
      <c r="T40" s="34" t="str">
        <f t="shared" si="4"/>
        <v/>
      </c>
      <c r="U40" s="34" t="str">
        <f t="shared" si="5"/>
        <v/>
      </c>
      <c r="V40" s="19"/>
    </row>
    <row r="41" spans="1:22" s="5" customFormat="1">
      <c r="A41" s="19" t="s">
        <v>2124</v>
      </c>
      <c r="B41" s="19" t="s">
        <v>105</v>
      </c>
      <c r="C41" s="19"/>
      <c r="D41" s="19" t="s">
        <v>2299</v>
      </c>
      <c r="E41" s="34">
        <v>41827</v>
      </c>
      <c r="F41" s="19"/>
      <c r="G41" s="19"/>
      <c r="H41" s="19">
        <f t="shared" si="6"/>
        <v>3</v>
      </c>
      <c r="I41" s="19"/>
      <c r="J41" s="9" t="s">
        <v>1346</v>
      </c>
      <c r="K41" s="19" t="str">
        <f t="shared" si="1"/>
        <v>x20</v>
      </c>
      <c r="L41" s="19" t="str">
        <f t="shared" si="2"/>
        <v>Non-traditional [financial]</v>
      </c>
      <c r="M41" s="19"/>
      <c r="N41" s="19"/>
      <c r="O41" s="19"/>
      <c r="P41" s="19"/>
      <c r="Q41" s="19"/>
      <c r="R41" s="19"/>
      <c r="S41" s="34">
        <f t="shared" si="3"/>
        <v>41827</v>
      </c>
      <c r="T41" s="34" t="str">
        <f t="shared" si="4"/>
        <v/>
      </c>
      <c r="U41" s="34" t="str">
        <f t="shared" si="5"/>
        <v/>
      </c>
      <c r="V41" s="19"/>
    </row>
    <row r="42" spans="1:22" s="5" customFormat="1">
      <c r="A42" s="19" t="s">
        <v>474</v>
      </c>
      <c r="B42" s="19" t="s">
        <v>106</v>
      </c>
      <c r="C42" s="19"/>
      <c r="D42" s="19" t="s">
        <v>2299</v>
      </c>
      <c r="E42" s="34">
        <v>41827</v>
      </c>
      <c r="F42" s="19"/>
      <c r="G42" s="19"/>
      <c r="H42" s="19">
        <f t="shared" si="6"/>
        <v>2</v>
      </c>
      <c r="I42" s="19"/>
      <c r="J42" s="9" t="s">
        <v>1347</v>
      </c>
      <c r="K42" s="19" t="str">
        <f t="shared" si="1"/>
        <v>x21</v>
      </c>
      <c r="L42" s="19" t="str">
        <f t="shared" si="2"/>
        <v>Non-traditional [other than financial]</v>
      </c>
      <c r="M42" s="19"/>
      <c r="N42" s="19"/>
      <c r="O42" s="19"/>
      <c r="P42" s="19"/>
      <c r="Q42" s="19"/>
      <c r="R42" s="19"/>
      <c r="S42" s="34">
        <f t="shared" si="3"/>
        <v>41827</v>
      </c>
      <c r="T42" s="34" t="str">
        <f t="shared" si="4"/>
        <v/>
      </c>
      <c r="U42" s="34" t="str">
        <f t="shared" si="5"/>
        <v/>
      </c>
      <c r="V42" s="19"/>
    </row>
    <row r="43" spans="1:22" s="5" customFormat="1">
      <c r="A43" s="19" t="s">
        <v>2121</v>
      </c>
      <c r="B43" s="19" t="s">
        <v>107</v>
      </c>
      <c r="C43" s="19"/>
      <c r="D43" s="19" t="s">
        <v>2299</v>
      </c>
      <c r="E43" s="34">
        <v>41827</v>
      </c>
      <c r="F43" s="19"/>
      <c r="G43" s="19"/>
      <c r="H43" s="19">
        <f t="shared" si="6"/>
        <v>3</v>
      </c>
      <c r="I43" s="19"/>
      <c r="J43" s="6" t="s">
        <v>2248</v>
      </c>
      <c r="K43" s="19"/>
      <c r="L43" s="19"/>
      <c r="M43" s="19"/>
      <c r="N43" s="19"/>
      <c r="O43" s="19" t="s">
        <v>2299</v>
      </c>
      <c r="P43" s="19"/>
      <c r="Q43" s="19" t="s">
        <v>10645</v>
      </c>
      <c r="R43" s="19" t="s">
        <v>5061</v>
      </c>
      <c r="S43" s="34">
        <v>41827</v>
      </c>
      <c r="T43" s="34"/>
      <c r="U43" s="34"/>
      <c r="V43" s="19"/>
    </row>
    <row r="44" spans="1:22" s="5" customFormat="1">
      <c r="A44" s="19" t="s">
        <v>478</v>
      </c>
      <c r="B44" s="19" t="s">
        <v>108</v>
      </c>
      <c r="C44" s="19"/>
      <c r="D44" s="19" t="s">
        <v>2299</v>
      </c>
      <c r="E44" s="34">
        <v>41827</v>
      </c>
      <c r="F44" s="19"/>
      <c r="G44" s="19"/>
      <c r="H44" s="19">
        <f t="shared" si="6"/>
        <v>1</v>
      </c>
      <c r="I44" s="19"/>
      <c r="J44" s="7" t="s">
        <v>4901</v>
      </c>
      <c r="K44" s="19" t="str">
        <f t="shared" ref="K44:K50" si="7">VLOOKUP(J44,$A$2:$B$85,2,FALSE)</f>
        <v>x15</v>
      </c>
      <c r="L44" s="19" t="str">
        <f t="shared" ref="L44:L50" si="8">J44</f>
        <v>Intermediary for placement</v>
      </c>
      <c r="M44" s="19"/>
      <c r="N44" s="19"/>
      <c r="O44" s="19"/>
      <c r="P44" s="19"/>
      <c r="Q44" s="19"/>
      <c r="R44" s="19"/>
      <c r="S44" s="34">
        <f t="shared" ref="S44:S50" si="9">VLOOKUP(J44,A:G,5,FALSE)</f>
        <v>41827</v>
      </c>
      <c r="T44" s="34" t="str">
        <f t="shared" ref="T44:T50" si="10">IF(VLOOKUP(J44,A:G,6,FALSE)=0,"",VLOOKUP(J44,A:G,6,FALSE))</f>
        <v/>
      </c>
      <c r="U44" s="34" t="str">
        <f t="shared" ref="U44:U50" si="11">IF(VLOOKUP(J44,A:G,7,FALSE)=0,"",VLOOKUP(J44,A:G,7,FALSE))</f>
        <v/>
      </c>
      <c r="V44" s="19"/>
    </row>
    <row r="45" spans="1:22" s="5" customFormat="1">
      <c r="A45" s="19" t="s">
        <v>4899</v>
      </c>
      <c r="B45" s="19" t="s">
        <v>109</v>
      </c>
      <c r="C45" s="19"/>
      <c r="D45" s="19" t="s">
        <v>2299</v>
      </c>
      <c r="E45" s="34">
        <v>41827</v>
      </c>
      <c r="F45" s="19"/>
      <c r="G45" s="19"/>
      <c r="H45" s="19">
        <f t="shared" si="6"/>
        <v>2</v>
      </c>
      <c r="I45" s="19"/>
      <c r="J45" s="7" t="s">
        <v>4899</v>
      </c>
      <c r="K45" s="19" t="str">
        <f t="shared" si="7"/>
        <v>x43</v>
      </c>
      <c r="L45" s="19" t="str">
        <f t="shared" si="8"/>
        <v>Underwriting on behalf</v>
      </c>
      <c r="M45" s="19"/>
      <c r="N45" s="19"/>
      <c r="O45" s="19"/>
      <c r="P45" s="19"/>
      <c r="Q45" s="19"/>
      <c r="R45" s="19"/>
      <c r="S45" s="34">
        <f t="shared" si="9"/>
        <v>41827</v>
      </c>
      <c r="T45" s="34" t="str">
        <f t="shared" si="10"/>
        <v/>
      </c>
      <c r="U45" s="34" t="str">
        <f t="shared" si="11"/>
        <v/>
      </c>
      <c r="V45" s="19"/>
    </row>
    <row r="46" spans="1:22" s="5" customFormat="1">
      <c r="A46" s="19" t="s">
        <v>2131</v>
      </c>
      <c r="B46" s="19" t="s">
        <v>110</v>
      </c>
      <c r="C46" s="19"/>
      <c r="D46" s="19" t="s">
        <v>2299</v>
      </c>
      <c r="E46" s="34">
        <v>41827</v>
      </c>
      <c r="F46" s="19"/>
      <c r="G46" s="19"/>
      <c r="H46" s="19">
        <f t="shared" si="6"/>
        <v>3</v>
      </c>
      <c r="I46" s="19"/>
      <c r="J46" s="7" t="s">
        <v>4900</v>
      </c>
      <c r="K46" s="19" t="str">
        <f t="shared" si="7"/>
        <v>x14</v>
      </c>
      <c r="L46" s="19" t="str">
        <f t="shared" si="8"/>
        <v>Financial services</v>
      </c>
      <c r="M46" s="19"/>
      <c r="N46" s="19"/>
      <c r="O46" s="19"/>
      <c r="P46" s="19"/>
      <c r="Q46" s="19"/>
      <c r="R46" s="19"/>
      <c r="S46" s="34">
        <f t="shared" si="9"/>
        <v>41827</v>
      </c>
      <c r="T46" s="34" t="str">
        <f t="shared" si="10"/>
        <v/>
      </c>
      <c r="U46" s="34" t="str">
        <f t="shared" si="11"/>
        <v/>
      </c>
      <c r="V46" s="19"/>
    </row>
    <row r="47" spans="1:22" s="5" customFormat="1">
      <c r="A47" s="19" t="s">
        <v>2120</v>
      </c>
      <c r="B47" s="19" t="s">
        <v>111</v>
      </c>
      <c r="C47" s="19"/>
      <c r="D47" s="19" t="s">
        <v>2299</v>
      </c>
      <c r="E47" s="34">
        <v>41827</v>
      </c>
      <c r="F47" s="19"/>
      <c r="G47" s="19"/>
      <c r="H47" s="19">
        <f t="shared" si="6"/>
        <v>3</v>
      </c>
      <c r="I47" s="19"/>
      <c r="J47" s="7" t="s">
        <v>4902</v>
      </c>
      <c r="K47" s="19" t="str">
        <f t="shared" si="7"/>
        <v>x48</v>
      </c>
      <c r="L47" s="19" t="str">
        <f t="shared" si="8"/>
        <v>Intermediary for placement and Underwriting on behalf</v>
      </c>
      <c r="M47" s="19"/>
      <c r="N47" s="19"/>
      <c r="O47" s="19"/>
      <c r="P47" s="19"/>
      <c r="Q47" s="19"/>
      <c r="R47" s="19"/>
      <c r="S47" s="34">
        <f t="shared" si="9"/>
        <v>41827</v>
      </c>
      <c r="T47" s="34" t="str">
        <f t="shared" si="10"/>
        <v/>
      </c>
      <c r="U47" s="34" t="str">
        <f t="shared" si="11"/>
        <v/>
      </c>
      <c r="V47" s="19"/>
    </row>
    <row r="48" spans="1:22" s="5" customFormat="1">
      <c r="A48" s="4" t="s">
        <v>4894</v>
      </c>
      <c r="B48" s="19" t="s">
        <v>112</v>
      </c>
      <c r="C48" s="19"/>
      <c r="D48" s="19" t="s">
        <v>2299</v>
      </c>
      <c r="E48" s="34">
        <v>41827</v>
      </c>
      <c r="F48" s="19"/>
      <c r="G48" s="19"/>
      <c r="H48" s="19">
        <f t="shared" si="6"/>
        <v>1</v>
      </c>
      <c r="I48" s="19"/>
      <c r="J48" s="7" t="s">
        <v>4904</v>
      </c>
      <c r="K48" s="19" t="str">
        <f t="shared" si="7"/>
        <v>x49</v>
      </c>
      <c r="L48" s="19" t="str">
        <f t="shared" si="8"/>
        <v>Intermediary for placement and Financial services</v>
      </c>
      <c r="M48" s="19"/>
      <c r="N48" s="19"/>
      <c r="O48" s="19"/>
      <c r="P48" s="19"/>
      <c r="Q48" s="19"/>
      <c r="R48" s="19"/>
      <c r="S48" s="34">
        <f t="shared" si="9"/>
        <v>41827</v>
      </c>
      <c r="T48" s="34" t="str">
        <f t="shared" si="10"/>
        <v/>
      </c>
      <c r="U48" s="34" t="str">
        <f t="shared" si="11"/>
        <v/>
      </c>
      <c r="V48" s="19"/>
    </row>
    <row r="49" spans="1:22" s="5" customFormat="1">
      <c r="A49" s="4" t="s">
        <v>4895</v>
      </c>
      <c r="B49" s="19" t="s">
        <v>113</v>
      </c>
      <c r="C49" s="19"/>
      <c r="D49" s="19" t="s">
        <v>2299</v>
      </c>
      <c r="E49" s="34">
        <v>41827</v>
      </c>
      <c r="F49" s="19"/>
      <c r="G49" s="19"/>
      <c r="H49" s="19">
        <f t="shared" si="6"/>
        <v>1</v>
      </c>
      <c r="I49" s="19"/>
      <c r="J49" s="7" t="s">
        <v>4903</v>
      </c>
      <c r="K49" s="19" t="str">
        <f t="shared" si="7"/>
        <v>x50</v>
      </c>
      <c r="L49" s="19" t="str">
        <f t="shared" si="8"/>
        <v>Underwriting on behalf and Financial services</v>
      </c>
      <c r="M49" s="19"/>
      <c r="N49" s="19"/>
      <c r="O49" s="19"/>
      <c r="P49" s="19"/>
      <c r="Q49" s="19"/>
      <c r="R49" s="19"/>
      <c r="S49" s="34">
        <f t="shared" si="9"/>
        <v>41827</v>
      </c>
      <c r="T49" s="34" t="str">
        <f t="shared" si="10"/>
        <v/>
      </c>
      <c r="U49" s="34" t="str">
        <f t="shared" si="11"/>
        <v/>
      </c>
      <c r="V49" s="19"/>
    </row>
    <row r="50" spans="1:22" s="5" customFormat="1">
      <c r="A50" s="14" t="s">
        <v>4902</v>
      </c>
      <c r="B50" s="19" t="s">
        <v>114</v>
      </c>
      <c r="C50" s="19"/>
      <c r="D50" s="19" t="s">
        <v>2299</v>
      </c>
      <c r="E50" s="34">
        <v>41827</v>
      </c>
      <c r="F50" s="19"/>
      <c r="G50" s="19"/>
      <c r="H50" s="19">
        <f t="shared" si="6"/>
        <v>1</v>
      </c>
      <c r="I50" s="19"/>
      <c r="J50" s="7" t="s">
        <v>4905</v>
      </c>
      <c r="K50" s="19" t="str">
        <f t="shared" si="7"/>
        <v>x51</v>
      </c>
      <c r="L50" s="19" t="str">
        <f t="shared" si="8"/>
        <v>Intermediary for placement and Underwriting on behalf and Financial services</v>
      </c>
      <c r="M50" s="19"/>
      <c r="N50" s="19"/>
      <c r="O50" s="19"/>
      <c r="P50" s="19"/>
      <c r="Q50" s="19"/>
      <c r="R50" s="19"/>
      <c r="S50" s="34">
        <f t="shared" si="9"/>
        <v>41827</v>
      </c>
      <c r="T50" s="34" t="str">
        <f t="shared" si="10"/>
        <v/>
      </c>
      <c r="U50" s="34" t="str">
        <f t="shared" si="11"/>
        <v/>
      </c>
      <c r="V50" s="19"/>
    </row>
    <row r="51" spans="1:22" s="5" customFormat="1">
      <c r="A51" s="14" t="s">
        <v>4904</v>
      </c>
      <c r="B51" s="19" t="s">
        <v>115</v>
      </c>
      <c r="C51" s="19"/>
      <c r="D51" s="19" t="s">
        <v>2299</v>
      </c>
      <c r="E51" s="34">
        <v>41827</v>
      </c>
      <c r="F51" s="19"/>
      <c r="G51" s="19"/>
      <c r="H51" s="19">
        <f t="shared" si="6"/>
        <v>1</v>
      </c>
      <c r="I51" s="19"/>
      <c r="J51" s="6" t="s">
        <v>2249</v>
      </c>
      <c r="K51" s="19"/>
      <c r="L51" s="19"/>
      <c r="M51" s="19"/>
      <c r="N51" s="19"/>
      <c r="O51" s="19" t="s">
        <v>2299</v>
      </c>
      <c r="P51" s="19"/>
      <c r="Q51" s="19" t="s">
        <v>10645</v>
      </c>
      <c r="R51" s="19" t="s">
        <v>11041</v>
      </c>
      <c r="S51" s="34">
        <v>41827</v>
      </c>
      <c r="T51" s="34"/>
      <c r="U51" s="34"/>
      <c r="V51" s="19"/>
    </row>
    <row r="52" spans="1:22" s="5" customFormat="1">
      <c r="A52" s="14" t="s">
        <v>4903</v>
      </c>
      <c r="B52" s="19" t="s">
        <v>116</v>
      </c>
      <c r="C52" s="19"/>
      <c r="D52" s="19" t="s">
        <v>2299</v>
      </c>
      <c r="E52" s="34">
        <v>41827</v>
      </c>
      <c r="F52" s="19"/>
      <c r="G52" s="19"/>
      <c r="H52" s="19">
        <f t="shared" si="6"/>
        <v>1</v>
      </c>
      <c r="I52" s="19"/>
      <c r="J52" s="7" t="s">
        <v>7852</v>
      </c>
      <c r="K52" s="19" t="str">
        <f>VLOOKUP(J52,$A$2:$B$85,2,FALSE)</f>
        <v>x25</v>
      </c>
      <c r="L52" s="19" t="s">
        <v>10922</v>
      </c>
      <c r="M52" s="19"/>
      <c r="N52" s="19"/>
      <c r="O52" s="19"/>
      <c r="P52" s="19"/>
      <c r="Q52" s="19"/>
      <c r="R52" s="19"/>
      <c r="S52" s="34">
        <f>VLOOKUP(J52,A:G,5,FALSE)</f>
        <v>41827</v>
      </c>
      <c r="T52" s="34" t="str">
        <f>IF(VLOOKUP(J52,A:G,6,FALSE)=0,"",VLOOKUP(J52,A:G,6,FALSE))</f>
        <v/>
      </c>
      <c r="U52" s="34">
        <f>IF(VLOOKUP(J52,A:G,7,FALSE)=0,"",VLOOKUP(J52,A:G,7,FALSE))</f>
        <v>42277</v>
      </c>
      <c r="V52" s="19"/>
    </row>
    <row r="53" spans="1:22" s="5" customFormat="1">
      <c r="A53" s="14" t="s">
        <v>4905</v>
      </c>
      <c r="B53" s="19" t="s">
        <v>117</v>
      </c>
      <c r="C53" s="19"/>
      <c r="D53" s="19" t="s">
        <v>2299</v>
      </c>
      <c r="E53" s="34">
        <v>41827</v>
      </c>
      <c r="F53" s="19"/>
      <c r="G53" s="19"/>
      <c r="H53" s="19">
        <f t="shared" si="6"/>
        <v>1</v>
      </c>
      <c r="I53" s="19"/>
      <c r="J53" s="7" t="s">
        <v>9497</v>
      </c>
      <c r="K53" s="19" t="str">
        <f>VLOOKUP(J53,$A$2:$B$85,2,FALSE)</f>
        <v>x26</v>
      </c>
      <c r="L53" s="19" t="s">
        <v>11102</v>
      </c>
      <c r="M53" s="19"/>
      <c r="N53" s="19"/>
      <c r="O53" s="19"/>
      <c r="P53" s="19"/>
      <c r="Q53" s="19"/>
      <c r="R53" s="19"/>
      <c r="S53" s="34">
        <f>VLOOKUP(J53,A:G,5,FALSE)</f>
        <v>41827</v>
      </c>
      <c r="T53" s="34" t="str">
        <f>IF(VLOOKUP(J53,A:G,6,FALSE)=0,"",VLOOKUP(J53,A:G,6,FALSE))</f>
        <v/>
      </c>
      <c r="U53" s="34">
        <f>IF(VLOOKUP(J53,A:G,7,FALSE)=0,"",VLOOKUP(J53,A:G,7,FALSE))</f>
        <v>42277</v>
      </c>
      <c r="V53" s="19"/>
    </row>
    <row r="54" spans="1:22" s="5" customFormat="1">
      <c r="A54" s="14" t="s">
        <v>4913</v>
      </c>
      <c r="B54" s="19" t="s">
        <v>118</v>
      </c>
      <c r="C54" s="19"/>
      <c r="D54" s="19" t="s">
        <v>2299</v>
      </c>
      <c r="E54" s="34">
        <v>41827</v>
      </c>
      <c r="F54" s="19"/>
      <c r="G54" s="19"/>
      <c r="H54" s="19">
        <f t="shared" si="6"/>
        <v>3</v>
      </c>
      <c r="I54" s="19"/>
      <c r="J54" s="7" t="s">
        <v>7853</v>
      </c>
      <c r="K54" s="19" t="str">
        <f>VLOOKUP(J54,$A$2:$B$85,2,FALSE)</f>
        <v>x27</v>
      </c>
      <c r="L54" s="19" t="s">
        <v>10578</v>
      </c>
      <c r="M54" s="19"/>
      <c r="N54" s="19"/>
      <c r="O54" s="19"/>
      <c r="P54" s="19"/>
      <c r="Q54" s="19"/>
      <c r="R54" s="19"/>
      <c r="S54" s="34">
        <f>VLOOKUP(J54,A:G,5,FALSE)</f>
        <v>41827</v>
      </c>
      <c r="T54" s="34" t="str">
        <f>IF(VLOOKUP(J54,A:G,6,FALSE)=0,"",VLOOKUP(J54,A:G,6,FALSE))</f>
        <v/>
      </c>
      <c r="U54" s="34">
        <f>IF(VLOOKUP(J54,A:G,7,FALSE)=0,"",VLOOKUP(J54,A:G,7,FALSE))</f>
        <v>42277</v>
      </c>
      <c r="V54" s="19"/>
    </row>
    <row r="55" spans="1:22" s="5" customFormat="1">
      <c r="A55" s="14" t="s">
        <v>7408</v>
      </c>
      <c r="B55" s="19" t="s">
        <v>255</v>
      </c>
      <c r="C55" s="19"/>
      <c r="D55" s="19" t="s">
        <v>2299</v>
      </c>
      <c r="E55" s="34">
        <v>42277</v>
      </c>
      <c r="F55" s="19"/>
      <c r="G55" s="19"/>
      <c r="H55" s="19">
        <f t="shared" si="6"/>
        <v>1</v>
      </c>
      <c r="I55" s="19"/>
      <c r="J55" s="7" t="s">
        <v>9498</v>
      </c>
      <c r="K55" s="19" t="str">
        <f>VLOOKUP(J55,$A$2:$B$85,2,FALSE)</f>
        <v>x28</v>
      </c>
      <c r="L55" s="19" t="s">
        <v>11103</v>
      </c>
      <c r="M55" s="19"/>
      <c r="N55" s="19"/>
      <c r="O55" s="19"/>
      <c r="P55" s="19"/>
      <c r="Q55" s="19"/>
      <c r="R55" s="19"/>
      <c r="S55" s="34">
        <f>VLOOKUP(J55,A:G,5,FALSE)</f>
        <v>41827</v>
      </c>
      <c r="T55" s="34" t="str">
        <f>IF(VLOOKUP(J55,A:G,6,FALSE)=0,"",VLOOKUP(J55,A:G,6,FALSE))</f>
        <v/>
      </c>
      <c r="U55" s="34">
        <f>IF(VLOOKUP(J55,A:G,7,FALSE)=0,"",VLOOKUP(J55,A:G,7,FALSE))</f>
        <v>42277</v>
      </c>
      <c r="V55" s="19"/>
    </row>
    <row r="56" spans="1:22" s="5" customFormat="1">
      <c r="A56" s="14" t="s">
        <v>9499</v>
      </c>
      <c r="B56" s="19" t="s">
        <v>256</v>
      </c>
      <c r="C56" s="19"/>
      <c r="D56" s="19" t="s">
        <v>2299</v>
      </c>
      <c r="E56" s="34">
        <v>42277</v>
      </c>
      <c r="F56" s="19"/>
      <c r="G56" s="19"/>
      <c r="H56" s="19">
        <f t="shared" si="6"/>
        <v>1</v>
      </c>
      <c r="I56" s="19"/>
      <c r="J56" s="6" t="s">
        <v>2250</v>
      </c>
      <c r="K56" s="19"/>
      <c r="L56" s="19"/>
      <c r="M56" s="19"/>
      <c r="N56" s="19"/>
      <c r="O56" s="19" t="s">
        <v>2299</v>
      </c>
      <c r="P56" s="19"/>
      <c r="Q56" s="19" t="s">
        <v>10645</v>
      </c>
      <c r="R56" s="19" t="s">
        <v>11060</v>
      </c>
      <c r="S56" s="34">
        <v>41827</v>
      </c>
      <c r="T56" s="34"/>
      <c r="U56" s="34"/>
      <c r="V56" s="19"/>
    </row>
    <row r="57" spans="1:22" s="5" customFormat="1">
      <c r="A57" s="14" t="s">
        <v>10923</v>
      </c>
      <c r="B57" s="19" t="s">
        <v>257</v>
      </c>
      <c r="C57" s="19"/>
      <c r="D57" s="19" t="s">
        <v>2299</v>
      </c>
      <c r="E57" s="34">
        <v>42277</v>
      </c>
      <c r="F57" s="19"/>
      <c r="G57" s="34">
        <v>42277</v>
      </c>
      <c r="H57" s="19">
        <f t="shared" si="6"/>
        <v>1</v>
      </c>
      <c r="I57" s="19"/>
      <c r="J57" s="7" t="s">
        <v>631</v>
      </c>
      <c r="K57" s="19" t="str">
        <f>VLOOKUP(J57,$A$2:$B$85,2,FALSE)</f>
        <v>x4</v>
      </c>
      <c r="L57" s="19" t="s">
        <v>10579</v>
      </c>
      <c r="M57" s="19"/>
      <c r="N57" s="19"/>
      <c r="O57" s="19"/>
      <c r="P57" s="19"/>
      <c r="Q57" s="19"/>
      <c r="R57" s="19"/>
      <c r="S57" s="34">
        <f>VLOOKUP(J57,A:G,5,FALSE)</f>
        <v>41827</v>
      </c>
      <c r="T57" s="34" t="str">
        <f>IF(VLOOKUP(J57,A:G,6,FALSE)=0,"",VLOOKUP(J57,A:G,6,FALSE))</f>
        <v/>
      </c>
      <c r="U57" s="34" t="str">
        <f>IF(VLOOKUP(J57,A:G,7,FALSE)=0,"",VLOOKUP(J57,A:G,7,FALSE))</f>
        <v/>
      </c>
      <c r="V57" s="19"/>
    </row>
    <row r="58" spans="1:22" s="5" customFormat="1">
      <c r="A58" s="14" t="s">
        <v>10145</v>
      </c>
      <c r="B58" s="19" t="s">
        <v>258</v>
      </c>
      <c r="C58" s="19"/>
      <c r="D58" s="19" t="s">
        <v>2299</v>
      </c>
      <c r="E58" s="34">
        <v>42277</v>
      </c>
      <c r="F58" s="19"/>
      <c r="G58" s="19"/>
      <c r="H58" s="19">
        <f t="shared" si="6"/>
        <v>1</v>
      </c>
      <c r="I58" s="19"/>
      <c r="J58" s="7" t="s">
        <v>632</v>
      </c>
      <c r="K58" s="19" t="str">
        <f>VLOOKUP(J58,$A$2:$B$85,2,FALSE)</f>
        <v>x37</v>
      </c>
      <c r="L58" s="19" t="s">
        <v>10580</v>
      </c>
      <c r="M58" s="19"/>
      <c r="N58" s="19"/>
      <c r="O58" s="19"/>
      <c r="P58" s="19"/>
      <c r="Q58" s="19"/>
      <c r="R58" s="19"/>
      <c r="S58" s="34">
        <f>VLOOKUP(J58,A:G,5,FALSE)</f>
        <v>41827</v>
      </c>
      <c r="T58" s="34" t="str">
        <f>IF(VLOOKUP(J58,A:G,6,FALSE)=0,"",VLOOKUP(J58,A:G,6,FALSE))</f>
        <v/>
      </c>
      <c r="U58" s="34" t="str">
        <f>IF(VLOOKUP(J58,A:G,7,FALSE)=0,"",VLOOKUP(J58,A:G,7,FALSE))</f>
        <v/>
      </c>
      <c r="V58" s="19"/>
    </row>
    <row r="59" spans="1:22" s="5" customFormat="1">
      <c r="A59" s="14" t="s">
        <v>10929</v>
      </c>
      <c r="B59" s="19" t="s">
        <v>259</v>
      </c>
      <c r="C59" s="19"/>
      <c r="D59" s="19" t="s">
        <v>2299</v>
      </c>
      <c r="E59" s="34">
        <v>42277</v>
      </c>
      <c r="F59" s="19"/>
      <c r="G59" s="34">
        <v>42277</v>
      </c>
      <c r="H59" s="19">
        <f t="shared" si="6"/>
        <v>1</v>
      </c>
      <c r="I59" s="19"/>
      <c r="J59" s="7" t="s">
        <v>633</v>
      </c>
      <c r="K59" s="19" t="str">
        <f>VLOOKUP(J59,$A$2:$B$85,2,FALSE)</f>
        <v>x16</v>
      </c>
      <c r="L59" s="19" t="s">
        <v>10928</v>
      </c>
      <c r="M59" s="19"/>
      <c r="N59" s="19"/>
      <c r="O59" s="19"/>
      <c r="P59" s="19"/>
      <c r="Q59" s="19"/>
      <c r="R59" s="19"/>
      <c r="S59" s="34">
        <f>VLOOKUP(J59,A:G,5,FALSE)</f>
        <v>41827</v>
      </c>
      <c r="T59" s="34" t="str">
        <f>IF(VLOOKUP(J59,A:G,6,FALSE)=0,"",VLOOKUP(J59,A:G,6,FALSE))</f>
        <v/>
      </c>
      <c r="U59" s="34" t="str">
        <f>IF(VLOOKUP(J59,A:G,7,FALSE)=0,"",VLOOKUP(J59,A:G,7,FALSE))</f>
        <v/>
      </c>
      <c r="V59" s="19"/>
    </row>
    <row r="60" spans="1:22" s="5" customFormat="1">
      <c r="A60" s="14" t="s">
        <v>10146</v>
      </c>
      <c r="B60" s="19" t="s">
        <v>260</v>
      </c>
      <c r="C60" s="19"/>
      <c r="D60" s="19" t="s">
        <v>2299</v>
      </c>
      <c r="E60" s="34">
        <v>42277</v>
      </c>
      <c r="F60" s="19"/>
      <c r="G60" s="19"/>
      <c r="H60" s="19">
        <f t="shared" si="6"/>
        <v>1</v>
      </c>
      <c r="I60" s="19"/>
      <c r="J60" s="7" t="s">
        <v>634</v>
      </c>
      <c r="K60" s="19" t="str">
        <f>VLOOKUP(J60,$A$2:$B$85,2,FALSE)</f>
        <v>x3</v>
      </c>
      <c r="L60" s="19" t="s">
        <v>10581</v>
      </c>
      <c r="M60" s="19"/>
      <c r="N60" s="19"/>
      <c r="O60" s="19"/>
      <c r="P60" s="19"/>
      <c r="Q60" s="19"/>
      <c r="R60" s="19"/>
      <c r="S60" s="34">
        <f>VLOOKUP(J60,A:G,5,FALSE)</f>
        <v>41827</v>
      </c>
      <c r="T60" s="34" t="str">
        <f>IF(VLOOKUP(J60,A:G,6,FALSE)=0,"",VLOOKUP(J60,A:G,6,FALSE))</f>
        <v/>
      </c>
      <c r="U60" s="34" t="str">
        <f>IF(VLOOKUP(J60,A:G,7,FALSE)=0,"",VLOOKUP(J60,A:G,7,FALSE))</f>
        <v/>
      </c>
      <c r="V60" s="19"/>
    </row>
    <row r="61" spans="1:22" s="5" customFormat="1">
      <c r="A61" s="14" t="s">
        <v>725</v>
      </c>
      <c r="B61" s="19" t="s">
        <v>261</v>
      </c>
      <c r="C61" s="19"/>
      <c r="D61" s="19" t="s">
        <v>2299</v>
      </c>
      <c r="E61" s="34">
        <v>42277</v>
      </c>
      <c r="F61" s="19"/>
      <c r="G61" s="19"/>
      <c r="H61" s="19">
        <f t="shared" si="6"/>
        <v>1</v>
      </c>
      <c r="I61" s="19"/>
      <c r="J61" s="6" t="s">
        <v>4896</v>
      </c>
      <c r="K61" s="19"/>
      <c r="L61" s="19"/>
      <c r="M61" s="19"/>
      <c r="N61" s="19"/>
      <c r="O61" s="19" t="s">
        <v>2299</v>
      </c>
      <c r="P61" s="19"/>
      <c r="Q61" s="19" t="s">
        <v>10645</v>
      </c>
      <c r="R61" s="19" t="s">
        <v>11061</v>
      </c>
      <c r="S61" s="34">
        <v>41827</v>
      </c>
      <c r="T61" s="34"/>
      <c r="U61" s="34"/>
      <c r="V61" s="19"/>
    </row>
    <row r="62" spans="1:22" s="5" customFormat="1">
      <c r="A62" s="14" t="s">
        <v>9500</v>
      </c>
      <c r="B62" s="19" t="s">
        <v>262</v>
      </c>
      <c r="C62" s="19"/>
      <c r="D62" s="19" t="s">
        <v>2299</v>
      </c>
      <c r="E62" s="34">
        <v>42277</v>
      </c>
      <c r="F62" s="19"/>
      <c r="G62" s="19"/>
      <c r="H62" s="19">
        <f t="shared" si="6"/>
        <v>1</v>
      </c>
      <c r="I62" s="19"/>
      <c r="J62" s="7" t="s">
        <v>130</v>
      </c>
      <c r="K62" s="19" t="str">
        <f>VLOOKUP(J62,$A$2:$B$85,2,FALSE)</f>
        <v>x0</v>
      </c>
      <c r="L62" s="19" t="str">
        <f>J62</f>
        <v>Total/NA</v>
      </c>
      <c r="M62" s="19"/>
      <c r="N62" s="19"/>
      <c r="O62" s="19"/>
      <c r="P62" s="19" t="s">
        <v>627</v>
      </c>
      <c r="Q62" s="19"/>
      <c r="R62" s="19"/>
      <c r="S62" s="34">
        <f>VLOOKUP(J62,A:G,5,FALSE)</f>
        <v>41827</v>
      </c>
      <c r="T62" s="34" t="str">
        <f>IF(VLOOKUP(J62,A:G,6,FALSE)=0,"",VLOOKUP(J62,A:G,6,FALSE))</f>
        <v/>
      </c>
      <c r="U62" s="34" t="str">
        <f>IF(VLOOKUP(J62,A:G,7,FALSE)=0,"",VLOOKUP(J62,A:G,7,FALSE))</f>
        <v/>
      </c>
      <c r="V62" s="19"/>
    </row>
    <row r="63" spans="1:22" s="5" customFormat="1">
      <c r="A63" s="14" t="s">
        <v>7592</v>
      </c>
      <c r="B63" s="19" t="s">
        <v>263</v>
      </c>
      <c r="C63" s="19"/>
      <c r="D63" s="19" t="s">
        <v>2299</v>
      </c>
      <c r="E63" s="34">
        <v>42277</v>
      </c>
      <c r="F63" s="19"/>
      <c r="G63" s="19"/>
      <c r="H63" s="19">
        <f t="shared" si="6"/>
        <v>1</v>
      </c>
      <c r="I63" s="19"/>
      <c r="J63" s="8" t="s">
        <v>464</v>
      </c>
      <c r="K63" s="19" t="str">
        <f>VLOOKUP(J63,$A$2:$B$85,2,FALSE)</f>
        <v>x5</v>
      </c>
      <c r="L63" s="19" t="str">
        <f>J63</f>
        <v>Ceded</v>
      </c>
      <c r="M63" s="19"/>
      <c r="N63" s="19"/>
      <c r="O63" s="19"/>
      <c r="P63" s="19" t="s">
        <v>627</v>
      </c>
      <c r="Q63" s="19"/>
      <c r="R63" s="19"/>
      <c r="S63" s="34">
        <f>VLOOKUP(J63,A:G,5,FALSE)</f>
        <v>41827</v>
      </c>
      <c r="T63" s="34" t="str">
        <f>IF(VLOOKUP(J63,A:G,6,FALSE)=0,"",VLOOKUP(J63,A:G,6,FALSE))</f>
        <v/>
      </c>
      <c r="U63" s="34" t="str">
        <f>IF(VLOOKUP(J63,A:G,7,FALSE)=0,"",VLOOKUP(J63,A:G,7,FALSE))</f>
        <v/>
      </c>
      <c r="V63" s="19"/>
    </row>
    <row r="64" spans="1:22" s="5" customFormat="1">
      <c r="A64" s="19" t="s">
        <v>7753</v>
      </c>
      <c r="B64" s="19" t="s">
        <v>264</v>
      </c>
      <c r="C64" s="19"/>
      <c r="D64" s="19" t="s">
        <v>2299</v>
      </c>
      <c r="E64" s="34">
        <v>42277</v>
      </c>
      <c r="F64" s="19"/>
      <c r="G64" s="19"/>
      <c r="H64" s="19">
        <f t="shared" si="6"/>
        <v>1</v>
      </c>
      <c r="I64" s="19"/>
      <c r="J64" s="9" t="s">
        <v>465</v>
      </c>
      <c r="K64" s="19" t="str">
        <f>VLOOKUP(J64,$A$2:$B$85,2,FALSE)</f>
        <v>x12</v>
      </c>
      <c r="L64" s="19" t="str">
        <f>J64</f>
        <v>Facultative</v>
      </c>
      <c r="M64" s="19"/>
      <c r="N64" s="19"/>
      <c r="O64" s="19"/>
      <c r="P64" s="19" t="s">
        <v>627</v>
      </c>
      <c r="Q64" s="19"/>
      <c r="R64" s="19"/>
      <c r="S64" s="34">
        <f>VLOOKUP(J64,A:G,5,FALSE)</f>
        <v>41827</v>
      </c>
      <c r="T64" s="34" t="str">
        <f>IF(VLOOKUP(J64,A:G,6,FALSE)=0,"",VLOOKUP(J64,A:G,6,FALSE))</f>
        <v/>
      </c>
      <c r="U64" s="34" t="str">
        <f>IF(VLOOKUP(J64,A:G,7,FALSE)=0,"",VLOOKUP(J64,A:G,7,FALSE))</f>
        <v/>
      </c>
      <c r="V64" s="19"/>
    </row>
    <row r="65" spans="1:22" s="5" customFormat="1">
      <c r="A65" s="19" t="s">
        <v>7754</v>
      </c>
      <c r="B65" s="19" t="s">
        <v>265</v>
      </c>
      <c r="C65" s="19"/>
      <c r="D65" s="19" t="s">
        <v>2299</v>
      </c>
      <c r="E65" s="34">
        <v>42277</v>
      </c>
      <c r="F65" s="19"/>
      <c r="G65" s="19"/>
      <c r="H65" s="19">
        <f t="shared" si="6"/>
        <v>1</v>
      </c>
      <c r="I65" s="19"/>
      <c r="J65" s="10" t="s">
        <v>4894</v>
      </c>
      <c r="K65" s="19" t="str">
        <f>VLOOKUP(J65,$A$2:$B$85,2,FALSE)</f>
        <v>x46</v>
      </c>
      <c r="L65" s="19" t="s">
        <v>10582</v>
      </c>
      <c r="M65" s="19"/>
      <c r="N65" s="19"/>
      <c r="O65" s="19"/>
      <c r="P65" s="19"/>
      <c r="Q65" s="19"/>
      <c r="R65" s="19"/>
      <c r="S65" s="34">
        <f>VLOOKUP(J65,A:G,5,FALSE)</f>
        <v>41827</v>
      </c>
      <c r="T65" s="34" t="str">
        <f>IF(VLOOKUP(J65,A:G,6,FALSE)=0,"",VLOOKUP(J65,A:G,6,FALSE))</f>
        <v/>
      </c>
      <c r="U65" s="34" t="str">
        <f>IF(VLOOKUP(J65,A:G,7,FALSE)=0,"",VLOOKUP(J65,A:G,7,FALSE))</f>
        <v/>
      </c>
      <c r="V65" s="19"/>
    </row>
    <row r="66" spans="1:22" s="5" customFormat="1">
      <c r="A66" s="19" t="s">
        <v>10231</v>
      </c>
      <c r="B66" s="19" t="s">
        <v>266</v>
      </c>
      <c r="C66" s="19"/>
      <c r="D66" s="19" t="s">
        <v>2299</v>
      </c>
      <c r="E66" s="34">
        <v>42277</v>
      </c>
      <c r="F66" s="19"/>
      <c r="G66" s="19"/>
      <c r="H66" s="19">
        <f t="shared" si="6"/>
        <v>1</v>
      </c>
      <c r="I66" s="19"/>
      <c r="J66" s="10" t="s">
        <v>4895</v>
      </c>
      <c r="K66" s="19" t="str">
        <f>VLOOKUP(J66,$A$2:$B$85,2,FALSE)</f>
        <v>x47</v>
      </c>
      <c r="L66" s="19" t="s">
        <v>10583</v>
      </c>
      <c r="M66" s="19"/>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t="s">
        <v>10969</v>
      </c>
      <c r="B67" s="19" t="s">
        <v>267</v>
      </c>
      <c r="C67" s="19"/>
      <c r="D67" s="19" t="s">
        <v>2299</v>
      </c>
      <c r="E67" s="34">
        <v>42277</v>
      </c>
      <c r="F67" s="19"/>
      <c r="G67" s="19"/>
      <c r="H67" s="19">
        <f t="shared" si="6"/>
        <v>1</v>
      </c>
      <c r="I67" s="19"/>
      <c r="J67" s="6" t="s">
        <v>7409</v>
      </c>
      <c r="K67" s="19"/>
      <c r="L67" s="19"/>
      <c r="M67" s="19"/>
      <c r="N67" s="19"/>
      <c r="O67" s="19" t="s">
        <v>2299</v>
      </c>
      <c r="P67" s="19"/>
      <c r="Q67" s="19" t="s">
        <v>10645</v>
      </c>
      <c r="R67" s="19"/>
      <c r="S67" s="34">
        <v>42277</v>
      </c>
      <c r="T67" s="34"/>
      <c r="U67" s="34"/>
      <c r="V67" s="19"/>
    </row>
    <row r="68" spans="1:22" s="5" customFormat="1">
      <c r="A68" s="19" t="s">
        <v>10970</v>
      </c>
      <c r="B68" s="19" t="s">
        <v>268</v>
      </c>
      <c r="C68" s="19"/>
      <c r="D68" s="19" t="s">
        <v>2299</v>
      </c>
      <c r="E68" s="34">
        <v>42277</v>
      </c>
      <c r="F68" s="19"/>
      <c r="G68" s="19"/>
      <c r="H68" s="19">
        <f t="shared" si="6"/>
        <v>1</v>
      </c>
      <c r="I68" s="19"/>
      <c r="J68" s="67" t="s">
        <v>474</v>
      </c>
      <c r="K68" s="19" t="str">
        <f t="shared" ref="K68:K73" si="12">VLOOKUP(J68,$A$2:$B$85,2,FALSE)</f>
        <v>x40</v>
      </c>
      <c r="L68" s="19" t="str">
        <f t="shared" ref="L68:L73" si="13">J68</f>
        <v>Sum Insured [SI]</v>
      </c>
      <c r="M68" s="19"/>
      <c r="N68" s="19"/>
      <c r="O68" s="19"/>
      <c r="P68" s="19"/>
      <c r="Q68" s="19"/>
      <c r="R68" s="19"/>
      <c r="S68" s="34">
        <f t="shared" ref="S68:S73" si="14">VLOOKUP(J68,A:G,5,FALSE)</f>
        <v>41827</v>
      </c>
      <c r="T68" s="34" t="str">
        <f t="shared" ref="T68:T73" si="15">IF(VLOOKUP(J68,A:G,6,FALSE)=0,"",VLOOKUP(J68,A:G,6,FALSE))</f>
        <v/>
      </c>
      <c r="U68" s="34" t="str">
        <f t="shared" ref="U68:U73" si="16">IF(VLOOKUP(J68,A:G,7,FALSE)=0,"",VLOOKUP(J68,A:G,7,FALSE))</f>
        <v/>
      </c>
      <c r="V68" s="19"/>
    </row>
    <row r="69" spans="1:22" s="5" customFormat="1">
      <c r="A69" s="19"/>
      <c r="B69" s="19"/>
      <c r="C69" s="19"/>
      <c r="D69" s="19"/>
      <c r="E69" s="19"/>
      <c r="F69" s="19"/>
      <c r="G69" s="19"/>
      <c r="H69" s="19"/>
      <c r="I69" s="19"/>
      <c r="J69" s="67" t="s">
        <v>475</v>
      </c>
      <c r="K69" s="19" t="str">
        <f t="shared" si="12"/>
        <v>x17</v>
      </c>
      <c r="L69" s="19" t="str">
        <f t="shared" si="13"/>
        <v>Maximum Possible Loss [MPL]</v>
      </c>
      <c r="M69" s="19"/>
      <c r="N69" s="19"/>
      <c r="O69" s="19"/>
      <c r="P69" s="19"/>
      <c r="Q69" s="19"/>
      <c r="R69" s="19"/>
      <c r="S69" s="34">
        <f t="shared" si="14"/>
        <v>41827</v>
      </c>
      <c r="T69" s="34" t="str">
        <f t="shared" si="15"/>
        <v/>
      </c>
      <c r="U69" s="34" t="str">
        <f t="shared" si="16"/>
        <v/>
      </c>
      <c r="V69" s="19"/>
    </row>
    <row r="70" spans="1:22" s="5" customFormat="1">
      <c r="A70" s="19"/>
      <c r="B70" s="19"/>
      <c r="C70" s="19"/>
      <c r="D70" s="19"/>
      <c r="E70" s="19"/>
      <c r="F70" s="19"/>
      <c r="G70" s="19"/>
      <c r="H70" s="19"/>
      <c r="I70" s="19"/>
      <c r="J70" s="67" t="s">
        <v>476</v>
      </c>
      <c r="K70" s="19" t="str">
        <f t="shared" si="12"/>
        <v>x33</v>
      </c>
      <c r="L70" s="19" t="str">
        <f t="shared" si="13"/>
        <v>Probable Maximum Loss [PML]</v>
      </c>
      <c r="M70" s="19"/>
      <c r="N70" s="19"/>
      <c r="O70" s="19"/>
      <c r="P70" s="19"/>
      <c r="Q70" s="19"/>
      <c r="R70" s="19"/>
      <c r="S70" s="34">
        <f t="shared" si="14"/>
        <v>41827</v>
      </c>
      <c r="T70" s="34" t="str">
        <f t="shared" si="15"/>
        <v/>
      </c>
      <c r="U70" s="34" t="str">
        <f t="shared" si="16"/>
        <v/>
      </c>
      <c r="V70" s="19"/>
    </row>
    <row r="71" spans="1:22" s="5" customFormat="1">
      <c r="A71" s="19"/>
      <c r="B71" s="19"/>
      <c r="C71" s="19"/>
      <c r="D71" s="19"/>
      <c r="E71" s="19"/>
      <c r="F71" s="19"/>
      <c r="G71" s="19"/>
      <c r="H71" s="19"/>
      <c r="I71" s="19"/>
      <c r="J71" s="7" t="s">
        <v>7408</v>
      </c>
      <c r="K71" s="19" t="str">
        <f t="shared" si="12"/>
        <v>x53</v>
      </c>
      <c r="L71" s="19" t="str">
        <f t="shared" si="13"/>
        <v>Maximum Loss [ML]</v>
      </c>
      <c r="M71" s="19"/>
      <c r="N71" s="19"/>
      <c r="O71" s="19"/>
      <c r="P71" s="19"/>
      <c r="Q71" s="19"/>
      <c r="R71" s="19"/>
      <c r="S71" s="34">
        <f t="shared" si="14"/>
        <v>42277</v>
      </c>
      <c r="T71" s="34" t="str">
        <f t="shared" si="15"/>
        <v/>
      </c>
      <c r="U71" s="34" t="str">
        <f t="shared" si="16"/>
        <v/>
      </c>
      <c r="V71" s="19"/>
    </row>
    <row r="72" spans="1:22" s="5" customFormat="1">
      <c r="A72" s="19"/>
      <c r="B72" s="19"/>
      <c r="C72" s="19"/>
      <c r="D72" s="19"/>
      <c r="E72" s="19"/>
      <c r="F72" s="19"/>
      <c r="G72" s="19"/>
      <c r="H72" s="19"/>
      <c r="I72" s="19"/>
      <c r="J72" s="67" t="s">
        <v>477</v>
      </c>
      <c r="K72" s="19" t="str">
        <f t="shared" si="12"/>
        <v>x7</v>
      </c>
      <c r="L72" s="19" t="str">
        <f t="shared" si="13"/>
        <v>Estimated Maximum Loss [EML]</v>
      </c>
      <c r="M72" s="19"/>
      <c r="N72" s="19"/>
      <c r="O72" s="19"/>
      <c r="P72" s="19"/>
      <c r="Q72" s="19"/>
      <c r="R72" s="19"/>
      <c r="S72" s="34">
        <f t="shared" si="14"/>
        <v>41827</v>
      </c>
      <c r="T72" s="34" t="str">
        <f t="shared" si="15"/>
        <v/>
      </c>
      <c r="U72" s="34" t="str">
        <f t="shared" si="16"/>
        <v/>
      </c>
      <c r="V72" s="19"/>
    </row>
    <row r="73" spans="1:22" s="5" customFormat="1">
      <c r="A73" s="19"/>
      <c r="B73" s="19"/>
      <c r="C73" s="19"/>
      <c r="D73" s="19"/>
      <c r="E73" s="19"/>
      <c r="F73" s="19"/>
      <c r="G73" s="19"/>
      <c r="H73" s="19"/>
      <c r="I73" s="19"/>
      <c r="J73" s="7" t="s">
        <v>3153</v>
      </c>
      <c r="K73" s="19" t="str">
        <f t="shared" si="12"/>
        <v>x32</v>
      </c>
      <c r="L73" s="19" t="str">
        <f t="shared" si="13"/>
        <v>Other than sum insured, maximum possible loss, probable maximum loss and estimated maximum loss</v>
      </c>
      <c r="M73" s="19"/>
      <c r="N73" s="19"/>
      <c r="O73" s="19"/>
      <c r="P73" s="19"/>
      <c r="Q73" s="19"/>
      <c r="R73" s="19"/>
      <c r="S73" s="34">
        <f t="shared" si="14"/>
        <v>41827</v>
      </c>
      <c r="T73" s="34" t="str">
        <f t="shared" si="15"/>
        <v/>
      </c>
      <c r="U73" s="34" t="str">
        <f t="shared" si="16"/>
        <v/>
      </c>
      <c r="V73" s="19"/>
    </row>
    <row r="74" spans="1:22" s="5" customFormat="1">
      <c r="A74" s="19"/>
      <c r="B74" s="19"/>
      <c r="C74" s="19"/>
      <c r="D74" s="19"/>
      <c r="E74" s="19"/>
      <c r="F74" s="19"/>
      <c r="G74" s="19"/>
      <c r="H74" s="19"/>
      <c r="I74" s="19"/>
      <c r="J74" s="6" t="s">
        <v>7457</v>
      </c>
      <c r="K74" s="19"/>
      <c r="L74" s="19"/>
      <c r="M74" s="19"/>
      <c r="N74" s="19"/>
      <c r="O74" s="19" t="s">
        <v>2299</v>
      </c>
      <c r="P74" s="19"/>
      <c r="Q74" s="19" t="s">
        <v>10645</v>
      </c>
      <c r="R74" s="19" t="s">
        <v>10995</v>
      </c>
      <c r="S74" s="34">
        <v>42277</v>
      </c>
      <c r="T74" s="34"/>
      <c r="U74" s="34"/>
      <c r="V74" s="19"/>
    </row>
    <row r="75" spans="1:22" s="5" customFormat="1">
      <c r="A75" s="19"/>
      <c r="B75" s="19"/>
      <c r="C75" s="19"/>
      <c r="D75" s="19"/>
      <c r="E75" s="19"/>
      <c r="F75" s="19"/>
      <c r="G75" s="19"/>
      <c r="H75" s="19"/>
      <c r="I75" s="19"/>
      <c r="J75" s="7" t="s">
        <v>2119</v>
      </c>
      <c r="K75" s="19" t="str">
        <f t="shared" ref="K75:K88" si="17">VLOOKUP(J75,$A$2:$B$85,2,FALSE)</f>
        <v>x34</v>
      </c>
      <c r="L75" s="19" t="s">
        <v>10219</v>
      </c>
      <c r="M75" s="19"/>
      <c r="N75" s="19"/>
      <c r="O75" s="19"/>
      <c r="P75" s="19"/>
      <c r="Q75" s="19"/>
      <c r="R75" s="19"/>
      <c r="S75" s="34">
        <f t="shared" ref="S75:S88" si="18">VLOOKUP(J75,A:G,5,FALSE)</f>
        <v>41827</v>
      </c>
      <c r="T75" s="34" t="str">
        <f t="shared" ref="T75:T88" si="19">IF(VLOOKUP(J75,A:G,6,FALSE)=0,"",VLOOKUP(J75,A:G,6,FALSE))</f>
        <v/>
      </c>
      <c r="U75" s="34" t="str">
        <f t="shared" ref="U75:U88" si="20">IF(VLOOKUP(J75,A:G,7,FALSE)=0,"",VLOOKUP(J75,A:G,7,FALSE))</f>
        <v/>
      </c>
      <c r="V75" s="19"/>
    </row>
    <row r="76" spans="1:22" s="5" customFormat="1">
      <c r="A76" s="19"/>
      <c r="B76" s="19"/>
      <c r="C76" s="19"/>
      <c r="D76" s="19"/>
      <c r="E76" s="19"/>
      <c r="F76" s="19"/>
      <c r="G76" s="19"/>
      <c r="H76" s="19"/>
      <c r="I76" s="19"/>
      <c r="J76" s="7" t="s">
        <v>2120</v>
      </c>
      <c r="K76" s="19" t="str">
        <f t="shared" si="17"/>
        <v>x45</v>
      </c>
      <c r="L76" s="19" t="s">
        <v>10220</v>
      </c>
      <c r="M76" s="19"/>
      <c r="N76" s="19"/>
      <c r="O76" s="19"/>
      <c r="P76" s="19"/>
      <c r="Q76" s="19"/>
      <c r="R76" s="19"/>
      <c r="S76" s="34">
        <f t="shared" si="18"/>
        <v>41827</v>
      </c>
      <c r="T76" s="34" t="str">
        <f t="shared" si="19"/>
        <v/>
      </c>
      <c r="U76" s="34" t="str">
        <f t="shared" si="20"/>
        <v/>
      </c>
      <c r="V76" s="19"/>
    </row>
    <row r="77" spans="1:22" s="5" customFormat="1">
      <c r="A77" s="19"/>
      <c r="B77" s="19"/>
      <c r="C77" s="19"/>
      <c r="D77" s="19"/>
      <c r="E77" s="19"/>
      <c r="F77" s="19"/>
      <c r="G77" s="19"/>
      <c r="H77" s="19"/>
      <c r="I77" s="19"/>
      <c r="J77" s="7" t="s">
        <v>2121</v>
      </c>
      <c r="K77" s="19" t="str">
        <f t="shared" si="17"/>
        <v>x41</v>
      </c>
      <c r="L77" s="19" t="s">
        <v>10584</v>
      </c>
      <c r="M77" s="19"/>
      <c r="N77" s="19"/>
      <c r="O77" s="19"/>
      <c r="P77" s="19"/>
      <c r="Q77" s="19"/>
      <c r="R77" s="19"/>
      <c r="S77" s="34">
        <f t="shared" si="18"/>
        <v>41827</v>
      </c>
      <c r="T77" s="34" t="str">
        <f t="shared" si="19"/>
        <v/>
      </c>
      <c r="U77" s="34" t="str">
        <f t="shared" si="20"/>
        <v/>
      </c>
      <c r="V77" s="19"/>
    </row>
    <row r="78" spans="1:22" s="5" customFormat="1">
      <c r="A78" s="19"/>
      <c r="B78" s="19"/>
      <c r="C78" s="19"/>
      <c r="D78" s="19"/>
      <c r="E78" s="19"/>
      <c r="F78" s="19"/>
      <c r="G78" s="19"/>
      <c r="H78" s="19"/>
      <c r="I78" s="19"/>
      <c r="J78" s="7" t="s">
        <v>2125</v>
      </c>
      <c r="K78" s="19" t="str">
        <f t="shared" si="17"/>
        <v>x8</v>
      </c>
      <c r="L78" s="19" t="s">
        <v>10221</v>
      </c>
      <c r="M78" s="19"/>
      <c r="N78" s="19"/>
      <c r="O78" s="19"/>
      <c r="P78" s="19"/>
      <c r="Q78" s="19"/>
      <c r="R78" s="19"/>
      <c r="S78" s="34">
        <f t="shared" si="18"/>
        <v>41827</v>
      </c>
      <c r="T78" s="34" t="str">
        <f t="shared" si="19"/>
        <v/>
      </c>
      <c r="U78" s="34" t="str">
        <f t="shared" si="20"/>
        <v/>
      </c>
      <c r="V78" s="19"/>
    </row>
    <row r="79" spans="1:22" s="5" customFormat="1">
      <c r="A79" s="19"/>
      <c r="B79" s="19"/>
      <c r="C79" s="19"/>
      <c r="D79" s="19"/>
      <c r="E79" s="19"/>
      <c r="F79" s="19"/>
      <c r="G79" s="19"/>
      <c r="H79" s="19"/>
      <c r="I79" s="19"/>
      <c r="J79" s="7" t="s">
        <v>2126</v>
      </c>
      <c r="K79" s="19" t="str">
        <f t="shared" si="17"/>
        <v>x10</v>
      </c>
      <c r="L79" s="19" t="s">
        <v>10222</v>
      </c>
      <c r="M79" s="19"/>
      <c r="N79" s="19"/>
      <c r="O79" s="19"/>
      <c r="P79" s="19"/>
      <c r="Q79" s="19"/>
      <c r="R79" s="19"/>
      <c r="S79" s="34">
        <f t="shared" si="18"/>
        <v>41827</v>
      </c>
      <c r="T79" s="34" t="str">
        <f t="shared" si="19"/>
        <v/>
      </c>
      <c r="U79" s="34" t="str">
        <f t="shared" si="20"/>
        <v/>
      </c>
      <c r="V79" s="19"/>
    </row>
    <row r="80" spans="1:22" s="5" customFormat="1">
      <c r="A80" s="19"/>
      <c r="B80" s="19"/>
      <c r="C80" s="19"/>
      <c r="D80" s="19"/>
      <c r="E80" s="19"/>
      <c r="F80" s="19"/>
      <c r="G80" s="19"/>
      <c r="H80" s="19"/>
      <c r="I80" s="19"/>
      <c r="J80" s="7" t="s">
        <v>2127</v>
      </c>
      <c r="K80" s="19" t="str">
        <f t="shared" si="17"/>
        <v>x9</v>
      </c>
      <c r="L80" s="19" t="s">
        <v>10223</v>
      </c>
      <c r="M80" s="19"/>
      <c r="N80" s="19"/>
      <c r="O80" s="19"/>
      <c r="P80" s="19"/>
      <c r="Q80" s="19"/>
      <c r="R80" s="19"/>
      <c r="S80" s="34">
        <f t="shared" si="18"/>
        <v>41827</v>
      </c>
      <c r="T80" s="34" t="str">
        <f t="shared" si="19"/>
        <v/>
      </c>
      <c r="U80" s="34" t="str">
        <f t="shared" si="20"/>
        <v/>
      </c>
      <c r="V80" s="19"/>
    </row>
    <row r="81" spans="1:22" s="5" customFormat="1">
      <c r="A81" s="19"/>
      <c r="B81" s="19"/>
      <c r="C81" s="19"/>
      <c r="D81" s="19"/>
      <c r="E81" s="19"/>
      <c r="F81" s="19"/>
      <c r="G81" s="19"/>
      <c r="H81" s="19"/>
      <c r="I81" s="19"/>
      <c r="J81" s="7" t="s">
        <v>2128</v>
      </c>
      <c r="K81" s="19" t="str">
        <f t="shared" si="17"/>
        <v>x11</v>
      </c>
      <c r="L81" s="19" t="s">
        <v>10224</v>
      </c>
      <c r="M81" s="19"/>
      <c r="N81" s="19"/>
      <c r="O81" s="19"/>
      <c r="P81" s="19"/>
      <c r="Q81" s="19"/>
      <c r="R81" s="19"/>
      <c r="S81" s="34">
        <f t="shared" si="18"/>
        <v>41827</v>
      </c>
      <c r="T81" s="34" t="str">
        <f t="shared" si="19"/>
        <v/>
      </c>
      <c r="U81" s="34" t="str">
        <f t="shared" si="20"/>
        <v/>
      </c>
      <c r="V81" s="19"/>
    </row>
    <row r="82" spans="1:22" s="5" customFormat="1">
      <c r="A82" s="19"/>
      <c r="B82" s="19"/>
      <c r="C82" s="19"/>
      <c r="D82" s="19"/>
      <c r="E82" s="19"/>
      <c r="F82" s="19"/>
      <c r="G82" s="19"/>
      <c r="H82" s="19"/>
      <c r="I82" s="19"/>
      <c r="J82" s="7" t="s">
        <v>4913</v>
      </c>
      <c r="K82" s="19" t="str">
        <f t="shared" si="17"/>
        <v>x52</v>
      </c>
      <c r="L82" s="19" t="s">
        <v>10225</v>
      </c>
      <c r="M82" s="19"/>
      <c r="N82" s="19"/>
      <c r="O82" s="19"/>
      <c r="P82" s="19"/>
      <c r="Q82" s="19"/>
      <c r="R82" s="19"/>
      <c r="S82" s="34">
        <f t="shared" si="18"/>
        <v>41827</v>
      </c>
      <c r="T82" s="34" t="str">
        <f t="shared" si="19"/>
        <v/>
      </c>
      <c r="U82" s="34" t="str">
        <f t="shared" si="20"/>
        <v/>
      </c>
      <c r="V82" s="19"/>
    </row>
    <row r="83" spans="1:22" s="5" customFormat="1">
      <c r="A83" s="19"/>
      <c r="B83" s="19"/>
      <c r="C83" s="19"/>
      <c r="D83" s="19"/>
      <c r="E83" s="19"/>
      <c r="F83" s="19"/>
      <c r="G83" s="19"/>
      <c r="H83" s="19"/>
      <c r="I83" s="19"/>
      <c r="J83" s="7" t="s">
        <v>2129</v>
      </c>
      <c r="K83" s="19" t="str">
        <f t="shared" si="17"/>
        <v>x35</v>
      </c>
      <c r="L83" s="19" t="s">
        <v>10226</v>
      </c>
      <c r="M83" s="19"/>
      <c r="N83" s="19"/>
      <c r="O83" s="19"/>
      <c r="P83" s="19"/>
      <c r="Q83" s="19"/>
      <c r="R83" s="19"/>
      <c r="S83" s="34">
        <f t="shared" si="18"/>
        <v>41827</v>
      </c>
      <c r="T83" s="34" t="str">
        <f t="shared" si="19"/>
        <v/>
      </c>
      <c r="U83" s="34" t="str">
        <f t="shared" si="20"/>
        <v/>
      </c>
      <c r="V83" s="19"/>
    </row>
    <row r="84" spans="1:22" s="5" customFormat="1">
      <c r="A84" s="19"/>
      <c r="B84" s="19"/>
      <c r="C84" s="19"/>
      <c r="D84" s="19"/>
      <c r="E84" s="19"/>
      <c r="F84" s="19"/>
      <c r="G84" s="19"/>
      <c r="H84" s="19"/>
      <c r="I84" s="19"/>
      <c r="J84" s="7" t="s">
        <v>2130</v>
      </c>
      <c r="K84" s="19" t="str">
        <f t="shared" si="17"/>
        <v>x2</v>
      </c>
      <c r="L84" s="19" t="s">
        <v>10227</v>
      </c>
      <c r="M84" s="19"/>
      <c r="N84" s="19"/>
      <c r="O84" s="19"/>
      <c r="P84" s="19"/>
      <c r="Q84" s="19"/>
      <c r="R84" s="19"/>
      <c r="S84" s="34">
        <f t="shared" si="18"/>
        <v>41827</v>
      </c>
      <c r="T84" s="34" t="str">
        <f t="shared" si="19"/>
        <v/>
      </c>
      <c r="U84" s="34" t="str">
        <f t="shared" si="20"/>
        <v/>
      </c>
      <c r="V84" s="19"/>
    </row>
    <row r="85" spans="1:22" s="5" customFormat="1">
      <c r="A85" s="19"/>
      <c r="B85" s="19"/>
      <c r="C85" s="19"/>
      <c r="D85" s="19"/>
      <c r="E85" s="19"/>
      <c r="F85" s="19"/>
      <c r="G85" s="19"/>
      <c r="H85" s="19"/>
      <c r="I85" s="19"/>
      <c r="J85" s="7" t="s">
        <v>2131</v>
      </c>
      <c r="K85" s="19" t="str">
        <f t="shared" si="17"/>
        <v>x44</v>
      </c>
      <c r="L85" s="19" t="s">
        <v>10228</v>
      </c>
      <c r="M85" s="19"/>
      <c r="N85" s="19"/>
      <c r="O85" s="19"/>
      <c r="P85" s="19"/>
      <c r="Q85" s="19"/>
      <c r="R85" s="19"/>
      <c r="S85" s="34">
        <f t="shared" si="18"/>
        <v>41827</v>
      </c>
      <c r="T85" s="34" t="str">
        <f t="shared" si="19"/>
        <v/>
      </c>
      <c r="U85" s="34" t="str">
        <f t="shared" si="20"/>
        <v/>
      </c>
      <c r="V85" s="19"/>
    </row>
    <row r="86" spans="1:22" s="5" customFormat="1">
      <c r="A86" s="19"/>
      <c r="B86" s="19"/>
      <c r="C86" s="19"/>
      <c r="D86" s="19"/>
      <c r="E86" s="19"/>
      <c r="F86" s="19"/>
      <c r="G86" s="19"/>
      <c r="H86" s="19"/>
      <c r="I86" s="19"/>
      <c r="J86" s="7" t="s">
        <v>2124</v>
      </c>
      <c r="K86" s="19" t="str">
        <f t="shared" si="17"/>
        <v>x39</v>
      </c>
      <c r="L86" s="19" t="s">
        <v>11104</v>
      </c>
      <c r="M86" s="19"/>
      <c r="N86" s="19"/>
      <c r="O86" s="19"/>
      <c r="P86" s="19"/>
      <c r="Q86" s="19"/>
      <c r="R86" s="19"/>
      <c r="S86" s="34">
        <f t="shared" si="18"/>
        <v>41827</v>
      </c>
      <c r="T86" s="34" t="str">
        <f t="shared" si="19"/>
        <v/>
      </c>
      <c r="U86" s="34" t="str">
        <f t="shared" si="20"/>
        <v/>
      </c>
      <c r="V86" s="19"/>
    </row>
    <row r="87" spans="1:22" s="5" customFormat="1">
      <c r="A87" s="19"/>
      <c r="B87" s="19"/>
      <c r="C87" s="19"/>
      <c r="D87" s="19"/>
      <c r="E87" s="19"/>
      <c r="F87" s="19"/>
      <c r="G87" s="19"/>
      <c r="H87" s="19"/>
      <c r="I87" s="19"/>
      <c r="J87" s="7" t="s">
        <v>2132</v>
      </c>
      <c r="K87" s="19" t="str">
        <f t="shared" si="17"/>
        <v>x30</v>
      </c>
      <c r="L87" s="19" t="s">
        <v>10229</v>
      </c>
      <c r="M87" s="19"/>
      <c r="N87" s="19"/>
      <c r="O87" s="19"/>
      <c r="P87" s="19"/>
      <c r="Q87" s="19"/>
      <c r="R87" s="19"/>
      <c r="S87" s="34">
        <f t="shared" si="18"/>
        <v>41827</v>
      </c>
      <c r="T87" s="34" t="str">
        <f t="shared" si="19"/>
        <v/>
      </c>
      <c r="U87" s="34" t="str">
        <f t="shared" si="20"/>
        <v/>
      </c>
      <c r="V87" s="19"/>
    </row>
    <row r="88" spans="1:22" s="5" customFormat="1">
      <c r="A88" s="19"/>
      <c r="B88" s="19"/>
      <c r="C88" s="19"/>
      <c r="D88" s="19"/>
      <c r="E88" s="19"/>
      <c r="F88" s="19"/>
      <c r="G88" s="19"/>
      <c r="H88" s="19"/>
      <c r="I88" s="19"/>
      <c r="J88" s="7" t="s">
        <v>2133</v>
      </c>
      <c r="K88" s="19" t="str">
        <f t="shared" si="17"/>
        <v>x29</v>
      </c>
      <c r="L88" s="19" t="s">
        <v>10230</v>
      </c>
      <c r="M88" s="19"/>
      <c r="N88" s="19"/>
      <c r="O88" s="19"/>
      <c r="P88" s="19"/>
      <c r="Q88" s="19"/>
      <c r="R88" s="19"/>
      <c r="S88" s="34">
        <f t="shared" si="18"/>
        <v>41827</v>
      </c>
      <c r="T88" s="34" t="str">
        <f t="shared" si="19"/>
        <v/>
      </c>
      <c r="U88" s="34" t="str">
        <f t="shared" si="20"/>
        <v/>
      </c>
      <c r="V88" s="19"/>
    </row>
    <row r="89" spans="1:22" s="5" customFormat="1">
      <c r="A89" s="19"/>
      <c r="B89" s="19"/>
      <c r="C89" s="19"/>
      <c r="D89" s="19"/>
      <c r="E89" s="19"/>
      <c r="F89" s="19"/>
      <c r="G89" s="19"/>
      <c r="H89" s="19"/>
      <c r="I89" s="19"/>
      <c r="J89" s="6" t="s">
        <v>9501</v>
      </c>
      <c r="K89" s="19"/>
      <c r="L89" s="19"/>
      <c r="M89" s="19"/>
      <c r="N89" s="19"/>
      <c r="O89" s="19" t="s">
        <v>2299</v>
      </c>
      <c r="P89" s="19"/>
      <c r="Q89" s="19" t="s">
        <v>10645</v>
      </c>
      <c r="R89" s="19" t="s">
        <v>11041</v>
      </c>
      <c r="S89" s="34">
        <v>42277</v>
      </c>
      <c r="T89" s="34"/>
      <c r="U89" s="34"/>
      <c r="V89" s="19"/>
    </row>
    <row r="90" spans="1:22" s="5" customFormat="1">
      <c r="A90" s="19"/>
      <c r="B90" s="19"/>
      <c r="C90" s="19"/>
      <c r="D90" s="19"/>
      <c r="E90" s="19"/>
      <c r="F90" s="19"/>
      <c r="G90" s="19"/>
      <c r="H90" s="19"/>
      <c r="I90" s="19"/>
      <c r="J90" s="7" t="s">
        <v>130</v>
      </c>
      <c r="K90" s="19" t="str">
        <f t="shared" ref="K90:K96" si="21">VLOOKUP(J90,$A$2:$B$85,2,FALSE)</f>
        <v>x0</v>
      </c>
      <c r="L90" s="19" t="s">
        <v>11105</v>
      </c>
      <c r="M90" s="19"/>
      <c r="N90" s="19"/>
      <c r="O90" s="19"/>
      <c r="P90" s="19"/>
      <c r="Q90" s="19"/>
      <c r="R90" s="19"/>
      <c r="S90" s="34">
        <f t="shared" ref="S90:S96" si="22">VLOOKUP(J90,A:G,5,FALSE)</f>
        <v>41827</v>
      </c>
      <c r="T90" s="34" t="str">
        <f t="shared" ref="T90:T96" si="23">IF(VLOOKUP(J90,A:G,6,FALSE)=0,"",VLOOKUP(J90,A:G,6,FALSE))</f>
        <v/>
      </c>
      <c r="U90" s="34" t="str">
        <f t="shared" ref="U90:U96" si="24">IF(VLOOKUP(J90,A:G,7,FALSE)=0,"",VLOOKUP(J90,A:G,7,FALSE))</f>
        <v/>
      </c>
      <c r="V90" s="19"/>
    </row>
    <row r="91" spans="1:22" s="5" customFormat="1">
      <c r="A91" s="19"/>
      <c r="B91" s="19"/>
      <c r="C91" s="19"/>
      <c r="D91" s="19"/>
      <c r="E91" s="19"/>
      <c r="F91" s="19"/>
      <c r="G91" s="19"/>
      <c r="H91" s="19"/>
      <c r="I91" s="19"/>
      <c r="J91" s="7" t="s">
        <v>9499</v>
      </c>
      <c r="K91" s="19" t="str">
        <f t="shared" si="21"/>
        <v>x54</v>
      </c>
      <c r="L91" s="19" t="s">
        <v>10925</v>
      </c>
      <c r="M91" s="19"/>
      <c r="N91" s="19"/>
      <c r="O91" s="19"/>
      <c r="P91" s="19"/>
      <c r="Q91" s="19"/>
      <c r="R91" s="19"/>
      <c r="S91" s="34">
        <f t="shared" si="22"/>
        <v>42277</v>
      </c>
      <c r="T91" s="34" t="str">
        <f t="shared" si="23"/>
        <v/>
      </c>
      <c r="U91" s="34" t="str">
        <f t="shared" si="24"/>
        <v/>
      </c>
      <c r="V91" s="19"/>
    </row>
    <row r="92" spans="1:22" s="5" customFormat="1">
      <c r="A92" s="19"/>
      <c r="B92" s="19"/>
      <c r="C92" s="19"/>
      <c r="D92" s="19"/>
      <c r="E92" s="19"/>
      <c r="F92" s="19"/>
      <c r="G92" s="19"/>
      <c r="H92" s="19"/>
      <c r="I92" s="19"/>
      <c r="J92" s="7" t="s">
        <v>10923</v>
      </c>
      <c r="K92" s="19" t="str">
        <f t="shared" si="21"/>
        <v>x55</v>
      </c>
      <c r="L92" s="19" t="s">
        <v>10924</v>
      </c>
      <c r="M92" s="19"/>
      <c r="N92" s="19"/>
      <c r="O92" s="19"/>
      <c r="P92" s="19"/>
      <c r="Q92" s="19"/>
      <c r="R92" s="19"/>
      <c r="S92" s="34">
        <f t="shared" si="22"/>
        <v>42277</v>
      </c>
      <c r="T92" s="34" t="str">
        <f t="shared" si="23"/>
        <v/>
      </c>
      <c r="U92" s="34">
        <f t="shared" si="24"/>
        <v>42277</v>
      </c>
      <c r="V92" s="19"/>
    </row>
    <row r="93" spans="1:22" s="5" customFormat="1">
      <c r="A93" s="19"/>
      <c r="B93" s="19"/>
      <c r="C93" s="19"/>
      <c r="D93" s="19"/>
      <c r="E93" s="19"/>
      <c r="F93" s="19"/>
      <c r="G93" s="19"/>
      <c r="H93" s="19"/>
      <c r="I93" s="19"/>
      <c r="J93" s="7" t="s">
        <v>10145</v>
      </c>
      <c r="K93" s="19" t="str">
        <f t="shared" si="21"/>
        <v>x56</v>
      </c>
      <c r="L93" s="19" t="s">
        <v>10926</v>
      </c>
      <c r="M93" s="19"/>
      <c r="N93" s="19"/>
      <c r="O93" s="19"/>
      <c r="P93" s="19"/>
      <c r="Q93" s="19"/>
      <c r="R93" s="19"/>
      <c r="S93" s="34">
        <f t="shared" si="22"/>
        <v>42277</v>
      </c>
      <c r="T93" s="34" t="str">
        <f t="shared" si="23"/>
        <v/>
      </c>
      <c r="U93" s="34" t="str">
        <f t="shared" si="24"/>
        <v/>
      </c>
      <c r="V93" s="19"/>
    </row>
    <row r="94" spans="1:22" s="5" customFormat="1">
      <c r="A94" s="19"/>
      <c r="B94" s="19"/>
      <c r="C94" s="19"/>
      <c r="D94" s="19"/>
      <c r="E94" s="19"/>
      <c r="F94" s="19"/>
      <c r="G94" s="19"/>
      <c r="H94" s="19"/>
      <c r="I94" s="19"/>
      <c r="J94" s="7" t="s">
        <v>10929</v>
      </c>
      <c r="K94" s="19" t="str">
        <f t="shared" si="21"/>
        <v>x57</v>
      </c>
      <c r="L94" s="19" t="s">
        <v>10930</v>
      </c>
      <c r="M94" s="19"/>
      <c r="N94" s="19"/>
      <c r="O94" s="19"/>
      <c r="P94" s="19"/>
      <c r="Q94" s="19"/>
      <c r="R94" s="19"/>
      <c r="S94" s="34">
        <f t="shared" si="22"/>
        <v>42277</v>
      </c>
      <c r="T94" s="34" t="str">
        <f t="shared" si="23"/>
        <v/>
      </c>
      <c r="U94" s="34">
        <f t="shared" si="24"/>
        <v>42277</v>
      </c>
      <c r="V94" s="19"/>
    </row>
    <row r="95" spans="1:22" s="5" customFormat="1">
      <c r="A95" s="19"/>
      <c r="B95" s="19"/>
      <c r="C95" s="19"/>
      <c r="D95" s="19"/>
      <c r="E95" s="19"/>
      <c r="F95" s="19"/>
      <c r="G95" s="19"/>
      <c r="H95" s="19"/>
      <c r="I95" s="19"/>
      <c r="J95" s="7" t="s">
        <v>10146</v>
      </c>
      <c r="K95" s="19" t="str">
        <f t="shared" si="21"/>
        <v>x58</v>
      </c>
      <c r="L95" s="19" t="s">
        <v>10927</v>
      </c>
      <c r="M95" s="19"/>
      <c r="N95" s="19"/>
      <c r="O95" s="19"/>
      <c r="P95" s="19"/>
      <c r="Q95" s="19"/>
      <c r="R95" s="19"/>
      <c r="S95" s="34">
        <f t="shared" si="22"/>
        <v>42277</v>
      </c>
      <c r="T95" s="34" t="str">
        <f t="shared" si="23"/>
        <v/>
      </c>
      <c r="U95" s="34" t="str">
        <f t="shared" si="24"/>
        <v/>
      </c>
      <c r="V95" s="19"/>
    </row>
    <row r="96" spans="1:22" s="5" customFormat="1">
      <c r="A96" s="19"/>
      <c r="B96" s="19"/>
      <c r="C96" s="19"/>
      <c r="D96" s="19"/>
      <c r="E96" s="19"/>
      <c r="F96" s="19"/>
      <c r="G96" s="19"/>
      <c r="H96" s="19"/>
      <c r="I96" s="19"/>
      <c r="J96" s="7" t="s">
        <v>725</v>
      </c>
      <c r="K96" s="19" t="str">
        <f t="shared" si="21"/>
        <v>x59</v>
      </c>
      <c r="L96" s="19" t="s">
        <v>10294</v>
      </c>
      <c r="M96" s="19"/>
      <c r="N96" s="19"/>
      <c r="O96" s="19"/>
      <c r="P96" s="19"/>
      <c r="Q96" s="19"/>
      <c r="R96" s="19"/>
      <c r="S96" s="34">
        <f t="shared" si="22"/>
        <v>42277</v>
      </c>
      <c r="T96" s="34" t="str">
        <f t="shared" si="23"/>
        <v/>
      </c>
      <c r="U96" s="34" t="str">
        <f t="shared" si="24"/>
        <v/>
      </c>
      <c r="V96" s="19"/>
    </row>
    <row r="97" spans="1:22" s="5" customFormat="1">
      <c r="A97" s="19"/>
      <c r="B97" s="19"/>
      <c r="C97" s="19"/>
      <c r="D97" s="19"/>
      <c r="E97" s="19"/>
      <c r="F97" s="19"/>
      <c r="G97" s="19"/>
      <c r="H97" s="19"/>
      <c r="I97" s="19"/>
      <c r="J97" s="6" t="s">
        <v>7593</v>
      </c>
      <c r="K97" s="19"/>
      <c r="L97" s="19"/>
      <c r="M97" s="19"/>
      <c r="N97" s="19"/>
      <c r="O97" s="19" t="s">
        <v>2299</v>
      </c>
      <c r="P97" s="19"/>
      <c r="Q97" s="19" t="s">
        <v>577</v>
      </c>
      <c r="R97" s="19" t="s">
        <v>11041</v>
      </c>
      <c r="S97" s="34">
        <v>42277</v>
      </c>
      <c r="T97" s="34"/>
      <c r="U97" s="34"/>
      <c r="V97" s="19"/>
    </row>
    <row r="98" spans="1:22" s="5" customFormat="1">
      <c r="A98" s="19"/>
      <c r="B98" s="19"/>
      <c r="C98" s="19"/>
      <c r="D98" s="19"/>
      <c r="E98" s="19"/>
      <c r="F98" s="19"/>
      <c r="G98" s="19"/>
      <c r="H98" s="19"/>
      <c r="I98" s="19"/>
      <c r="J98" s="7" t="s">
        <v>9500</v>
      </c>
      <c r="K98" s="19" t="str">
        <f>VLOOKUP(J98,$A$2:$B$85,2,FALSE)</f>
        <v>x60</v>
      </c>
      <c r="L98" s="19" t="s">
        <v>11106</v>
      </c>
      <c r="M98" s="19"/>
      <c r="N98" s="19"/>
      <c r="O98" s="19"/>
      <c r="P98" s="19"/>
      <c r="Q98" s="19"/>
      <c r="R98" s="19"/>
      <c r="S98" s="34">
        <f>VLOOKUP(J98,A:G,5,FALSE)</f>
        <v>42277</v>
      </c>
      <c r="T98" s="34" t="str">
        <f>IF(VLOOKUP(J98,A:G,6,FALSE)=0,"",VLOOKUP(J98,A:G,6,FALSE))</f>
        <v/>
      </c>
      <c r="U98" s="34" t="str">
        <f>IF(VLOOKUP(J98,A:G,7,FALSE)=0,"",VLOOKUP(J98,A:G,7,FALSE))</f>
        <v/>
      </c>
      <c r="V98" s="19"/>
    </row>
    <row r="99" spans="1:22" s="5" customFormat="1">
      <c r="A99" s="19"/>
      <c r="B99" s="19"/>
      <c r="C99" s="19"/>
      <c r="D99" s="19"/>
      <c r="E99" s="19"/>
      <c r="F99" s="19"/>
      <c r="G99" s="19"/>
      <c r="H99" s="19"/>
      <c r="I99" s="19"/>
      <c r="J99" s="7" t="s">
        <v>7592</v>
      </c>
      <c r="K99" s="19" t="str">
        <f>VLOOKUP(J99,$A$2:$B$85,2,FALSE)</f>
        <v>x61</v>
      </c>
      <c r="L99" s="19" t="s">
        <v>10585</v>
      </c>
      <c r="M99" s="19"/>
      <c r="N99" s="19"/>
      <c r="O99" s="19"/>
      <c r="P99" s="19"/>
      <c r="Q99" s="19"/>
      <c r="R99" s="19"/>
      <c r="S99" s="34">
        <f>VLOOKUP(J99,A:G,5,FALSE)</f>
        <v>42277</v>
      </c>
      <c r="T99" s="34" t="str">
        <f>IF(VLOOKUP(J99,A:G,6,FALSE)=0,"",VLOOKUP(J99,A:G,6,FALSE))</f>
        <v/>
      </c>
      <c r="U99" s="34" t="str">
        <f>IF(VLOOKUP(J99,A:G,7,FALSE)=0,"",VLOOKUP(J99,A:G,7,FALSE))</f>
        <v/>
      </c>
      <c r="V99" s="19"/>
    </row>
    <row r="100" spans="1:22" s="5" customFormat="1">
      <c r="A100" s="19"/>
      <c r="B100" s="19"/>
      <c r="C100" s="19"/>
      <c r="D100" s="19"/>
      <c r="E100" s="19"/>
      <c r="F100" s="19"/>
      <c r="G100" s="19"/>
      <c r="H100" s="19"/>
      <c r="I100" s="19"/>
      <c r="J100" s="6" t="s">
        <v>7669</v>
      </c>
      <c r="K100" s="19"/>
      <c r="L100" s="19"/>
      <c r="M100" s="19"/>
      <c r="N100" s="19"/>
      <c r="O100" s="19" t="s">
        <v>2299</v>
      </c>
      <c r="P100" s="19"/>
      <c r="Q100" s="19" t="s">
        <v>10645</v>
      </c>
      <c r="R100" s="19" t="s">
        <v>11062</v>
      </c>
      <c r="S100" s="34">
        <v>42277</v>
      </c>
      <c r="T100" s="34"/>
      <c r="U100" s="34"/>
      <c r="V100" s="19"/>
    </row>
    <row r="101" spans="1:22" s="5" customFormat="1">
      <c r="A101" s="19"/>
      <c r="B101" s="19"/>
      <c r="C101" s="19"/>
      <c r="D101" s="19"/>
      <c r="E101" s="19"/>
      <c r="F101" s="19"/>
      <c r="G101" s="19"/>
      <c r="H101" s="19"/>
      <c r="I101" s="19"/>
      <c r="J101" s="7" t="s">
        <v>2119</v>
      </c>
      <c r="K101" s="19" t="str">
        <f t="shared" ref="K101:K117" si="25">VLOOKUP(J101,$A$2:$B$85,2,FALSE)</f>
        <v>x34</v>
      </c>
      <c r="L101" s="19" t="s">
        <v>10219</v>
      </c>
      <c r="M101" s="19"/>
      <c r="N101" s="19"/>
      <c r="O101" s="19"/>
      <c r="P101" s="19"/>
      <c r="Q101" s="19"/>
      <c r="R101" s="19"/>
      <c r="S101" s="34">
        <f t="shared" ref="S101:S117" si="26">VLOOKUP(J101,A:G,5,FALSE)</f>
        <v>41827</v>
      </c>
      <c r="T101" s="34" t="str">
        <f t="shared" ref="T101:T117" si="27">IF(VLOOKUP(J101,A:G,6,FALSE)=0,"",VLOOKUP(J101,A:G,6,FALSE))</f>
        <v/>
      </c>
      <c r="U101" s="34" t="str">
        <f t="shared" ref="U101:U117" si="28">IF(VLOOKUP(J101,A:G,7,FALSE)=0,"",VLOOKUP(J101,A:G,7,FALSE))</f>
        <v/>
      </c>
      <c r="V101" s="19"/>
    </row>
    <row r="102" spans="1:22" s="5" customFormat="1">
      <c r="A102" s="19"/>
      <c r="B102" s="19"/>
      <c r="C102" s="19"/>
      <c r="D102" s="19"/>
      <c r="E102" s="19"/>
      <c r="F102" s="19"/>
      <c r="G102" s="19"/>
      <c r="H102" s="19"/>
      <c r="I102" s="19"/>
      <c r="J102" s="7" t="s">
        <v>2120</v>
      </c>
      <c r="K102" s="19" t="str">
        <f t="shared" si="25"/>
        <v>x45</v>
      </c>
      <c r="L102" s="19" t="s">
        <v>10220</v>
      </c>
      <c r="M102" s="19"/>
      <c r="N102" s="19"/>
      <c r="O102" s="19"/>
      <c r="P102" s="19"/>
      <c r="Q102" s="19"/>
      <c r="R102" s="19"/>
      <c r="S102" s="34">
        <f t="shared" si="26"/>
        <v>41827</v>
      </c>
      <c r="T102" s="34" t="str">
        <f t="shared" si="27"/>
        <v/>
      </c>
      <c r="U102" s="34" t="str">
        <f t="shared" si="28"/>
        <v/>
      </c>
      <c r="V102" s="19"/>
    </row>
    <row r="103" spans="1:22" s="5" customFormat="1">
      <c r="A103" s="19"/>
      <c r="B103" s="19"/>
      <c r="C103" s="19"/>
      <c r="D103" s="19"/>
      <c r="E103" s="19"/>
      <c r="F103" s="19"/>
      <c r="G103" s="19"/>
      <c r="H103" s="19"/>
      <c r="I103" s="19"/>
      <c r="J103" s="7" t="s">
        <v>2121</v>
      </c>
      <c r="K103" s="19" t="str">
        <f t="shared" si="25"/>
        <v>x41</v>
      </c>
      <c r="L103" s="19" t="s">
        <v>10584</v>
      </c>
      <c r="M103" s="19"/>
      <c r="N103" s="19"/>
      <c r="O103" s="19"/>
      <c r="P103" s="19"/>
      <c r="Q103" s="19"/>
      <c r="R103" s="19"/>
      <c r="S103" s="34">
        <f t="shared" si="26"/>
        <v>41827</v>
      </c>
      <c r="T103" s="34" t="str">
        <f t="shared" si="27"/>
        <v/>
      </c>
      <c r="U103" s="34" t="str">
        <f t="shared" si="28"/>
        <v/>
      </c>
      <c r="V103" s="19"/>
    </row>
    <row r="104" spans="1:22" s="5" customFormat="1">
      <c r="A104" s="19"/>
      <c r="B104" s="19"/>
      <c r="C104" s="19"/>
      <c r="D104" s="19"/>
      <c r="E104" s="19"/>
      <c r="F104" s="19"/>
      <c r="G104" s="19"/>
      <c r="H104" s="19"/>
      <c r="I104" s="19"/>
      <c r="J104" s="7" t="s">
        <v>2125</v>
      </c>
      <c r="K104" s="19" t="str">
        <f t="shared" si="25"/>
        <v>x8</v>
      </c>
      <c r="L104" s="19" t="s">
        <v>10221</v>
      </c>
      <c r="M104" s="19"/>
      <c r="N104" s="19"/>
      <c r="O104" s="19"/>
      <c r="P104" s="19"/>
      <c r="Q104" s="19"/>
      <c r="R104" s="19"/>
      <c r="S104" s="34">
        <f t="shared" si="26"/>
        <v>41827</v>
      </c>
      <c r="T104" s="34" t="str">
        <f t="shared" si="27"/>
        <v/>
      </c>
      <c r="U104" s="34" t="str">
        <f t="shared" si="28"/>
        <v/>
      </c>
      <c r="V104" s="19"/>
    </row>
    <row r="105" spans="1:22" s="5" customFormat="1">
      <c r="A105" s="19"/>
      <c r="B105" s="19"/>
      <c r="C105" s="19"/>
      <c r="D105" s="19"/>
      <c r="E105" s="19"/>
      <c r="F105" s="19"/>
      <c r="G105" s="19"/>
      <c r="H105" s="19"/>
      <c r="I105" s="19"/>
      <c r="J105" s="7" t="s">
        <v>2126</v>
      </c>
      <c r="K105" s="19" t="str">
        <f t="shared" si="25"/>
        <v>x10</v>
      </c>
      <c r="L105" s="19" t="s">
        <v>10222</v>
      </c>
      <c r="M105" s="19"/>
      <c r="N105" s="19"/>
      <c r="O105" s="19"/>
      <c r="P105" s="19"/>
      <c r="Q105" s="19"/>
      <c r="R105" s="19"/>
      <c r="S105" s="34">
        <f t="shared" si="26"/>
        <v>41827</v>
      </c>
      <c r="T105" s="34" t="str">
        <f t="shared" si="27"/>
        <v/>
      </c>
      <c r="U105" s="34" t="str">
        <f t="shared" si="28"/>
        <v/>
      </c>
      <c r="V105" s="19"/>
    </row>
    <row r="106" spans="1:22" s="5" customFormat="1">
      <c r="A106" s="19"/>
      <c r="B106" s="19"/>
      <c r="C106" s="19"/>
      <c r="D106" s="19"/>
      <c r="E106" s="19"/>
      <c r="F106" s="19"/>
      <c r="G106" s="19"/>
      <c r="H106" s="19"/>
      <c r="I106" s="19"/>
      <c r="J106" s="7" t="s">
        <v>2127</v>
      </c>
      <c r="K106" s="19" t="str">
        <f t="shared" si="25"/>
        <v>x9</v>
      </c>
      <c r="L106" s="19" t="s">
        <v>10223</v>
      </c>
      <c r="M106" s="19"/>
      <c r="N106" s="19"/>
      <c r="O106" s="19"/>
      <c r="P106" s="19"/>
      <c r="Q106" s="19"/>
      <c r="R106" s="19"/>
      <c r="S106" s="34">
        <f t="shared" si="26"/>
        <v>41827</v>
      </c>
      <c r="T106" s="34" t="str">
        <f t="shared" si="27"/>
        <v/>
      </c>
      <c r="U106" s="34" t="str">
        <f t="shared" si="28"/>
        <v/>
      </c>
      <c r="V106" s="19"/>
    </row>
    <row r="107" spans="1:22" s="5" customFormat="1">
      <c r="A107" s="19"/>
      <c r="B107" s="19"/>
      <c r="C107" s="19"/>
      <c r="D107" s="19"/>
      <c r="E107" s="19"/>
      <c r="F107" s="19"/>
      <c r="G107" s="19"/>
      <c r="H107" s="19"/>
      <c r="I107" s="19"/>
      <c r="J107" s="7" t="s">
        <v>2128</v>
      </c>
      <c r="K107" s="19" t="str">
        <f t="shared" si="25"/>
        <v>x11</v>
      </c>
      <c r="L107" s="19" t="s">
        <v>10224</v>
      </c>
      <c r="M107" s="19"/>
      <c r="N107" s="19"/>
      <c r="O107" s="19"/>
      <c r="P107" s="19"/>
      <c r="Q107" s="19"/>
      <c r="R107" s="19"/>
      <c r="S107" s="34">
        <f t="shared" si="26"/>
        <v>41827</v>
      </c>
      <c r="T107" s="34" t="str">
        <f t="shared" si="27"/>
        <v/>
      </c>
      <c r="U107" s="34" t="str">
        <f t="shared" si="28"/>
        <v/>
      </c>
      <c r="V107" s="19"/>
    </row>
    <row r="108" spans="1:22" s="5" customFormat="1">
      <c r="A108" s="19"/>
      <c r="B108" s="19"/>
      <c r="C108" s="19"/>
      <c r="D108" s="19"/>
      <c r="E108" s="19"/>
      <c r="F108" s="19"/>
      <c r="G108" s="19"/>
      <c r="H108" s="19"/>
      <c r="I108" s="19"/>
      <c r="J108" s="7" t="s">
        <v>4913</v>
      </c>
      <c r="K108" s="19" t="str">
        <f t="shared" si="25"/>
        <v>x52</v>
      </c>
      <c r="L108" s="19" t="s">
        <v>10225</v>
      </c>
      <c r="M108" s="19"/>
      <c r="N108" s="19"/>
      <c r="O108" s="19"/>
      <c r="P108" s="19"/>
      <c r="Q108" s="19"/>
      <c r="R108" s="19"/>
      <c r="S108" s="34">
        <f t="shared" si="26"/>
        <v>41827</v>
      </c>
      <c r="T108" s="34" t="str">
        <f t="shared" si="27"/>
        <v/>
      </c>
      <c r="U108" s="34" t="str">
        <f t="shared" si="28"/>
        <v/>
      </c>
      <c r="V108" s="19"/>
    </row>
    <row r="109" spans="1:22" s="5" customFormat="1">
      <c r="A109" s="19"/>
      <c r="B109" s="19"/>
      <c r="C109" s="19"/>
      <c r="D109" s="19"/>
      <c r="E109" s="19"/>
      <c r="F109" s="19"/>
      <c r="G109" s="19"/>
      <c r="H109" s="19"/>
      <c r="I109" s="19"/>
      <c r="J109" s="7" t="s">
        <v>2129</v>
      </c>
      <c r="K109" s="19" t="str">
        <f t="shared" si="25"/>
        <v>x35</v>
      </c>
      <c r="L109" s="19" t="s">
        <v>10226</v>
      </c>
      <c r="M109" s="19"/>
      <c r="N109" s="19"/>
      <c r="O109" s="19"/>
      <c r="P109" s="19"/>
      <c r="Q109" s="19"/>
      <c r="R109" s="19"/>
      <c r="S109" s="34">
        <f t="shared" si="26"/>
        <v>41827</v>
      </c>
      <c r="T109" s="34" t="str">
        <f t="shared" si="27"/>
        <v/>
      </c>
      <c r="U109" s="34" t="str">
        <f t="shared" si="28"/>
        <v/>
      </c>
      <c r="V109" s="19"/>
    </row>
    <row r="110" spans="1:22" s="5" customFormat="1">
      <c r="A110" s="19"/>
      <c r="B110" s="19"/>
      <c r="C110" s="19"/>
      <c r="D110" s="19"/>
      <c r="E110" s="19"/>
      <c r="F110" s="19"/>
      <c r="G110" s="19"/>
      <c r="H110" s="19"/>
      <c r="I110" s="19"/>
      <c r="J110" s="7" t="s">
        <v>2130</v>
      </c>
      <c r="K110" s="19" t="str">
        <f t="shared" si="25"/>
        <v>x2</v>
      </c>
      <c r="L110" s="19" t="s">
        <v>10227</v>
      </c>
      <c r="M110" s="19"/>
      <c r="N110" s="19"/>
      <c r="O110" s="19"/>
      <c r="P110" s="19"/>
      <c r="Q110" s="19"/>
      <c r="R110" s="19"/>
      <c r="S110" s="34">
        <f t="shared" si="26"/>
        <v>41827</v>
      </c>
      <c r="T110" s="34" t="str">
        <f t="shared" si="27"/>
        <v/>
      </c>
      <c r="U110" s="34" t="str">
        <f t="shared" si="28"/>
        <v/>
      </c>
      <c r="V110" s="19"/>
    </row>
    <row r="111" spans="1:22" s="5" customFormat="1">
      <c r="A111" s="19"/>
      <c r="B111" s="19"/>
      <c r="C111" s="19"/>
      <c r="D111" s="19"/>
      <c r="E111" s="19"/>
      <c r="F111" s="19"/>
      <c r="G111" s="19"/>
      <c r="H111" s="19"/>
      <c r="I111" s="19"/>
      <c r="J111" s="7" t="s">
        <v>2131</v>
      </c>
      <c r="K111" s="19" t="str">
        <f t="shared" si="25"/>
        <v>x44</v>
      </c>
      <c r="L111" s="19" t="s">
        <v>10228</v>
      </c>
      <c r="M111" s="19"/>
      <c r="N111" s="19"/>
      <c r="O111" s="19"/>
      <c r="P111" s="19"/>
      <c r="Q111" s="19"/>
      <c r="R111" s="19"/>
      <c r="S111" s="34">
        <f t="shared" si="26"/>
        <v>41827</v>
      </c>
      <c r="T111" s="34" t="str">
        <f t="shared" si="27"/>
        <v/>
      </c>
      <c r="U111" s="34" t="str">
        <f t="shared" si="28"/>
        <v/>
      </c>
      <c r="V111" s="19"/>
    </row>
    <row r="112" spans="1:22" s="5" customFormat="1">
      <c r="A112" s="19"/>
      <c r="B112" s="19"/>
      <c r="C112" s="19"/>
      <c r="D112" s="19"/>
      <c r="E112" s="19"/>
      <c r="F112" s="19"/>
      <c r="G112" s="19"/>
      <c r="H112" s="19"/>
      <c r="I112" s="19"/>
      <c r="J112" s="7" t="s">
        <v>2124</v>
      </c>
      <c r="K112" s="19" t="str">
        <f t="shared" si="25"/>
        <v>x39</v>
      </c>
      <c r="L112" s="19" t="s">
        <v>11104</v>
      </c>
      <c r="M112" s="19"/>
      <c r="N112" s="19"/>
      <c r="O112" s="19"/>
      <c r="P112" s="19"/>
      <c r="Q112" s="19"/>
      <c r="R112" s="19"/>
      <c r="S112" s="34">
        <f t="shared" si="26"/>
        <v>41827</v>
      </c>
      <c r="T112" s="34" t="str">
        <f t="shared" si="27"/>
        <v/>
      </c>
      <c r="U112" s="34" t="str">
        <f t="shared" si="28"/>
        <v/>
      </c>
      <c r="V112" s="19"/>
    </row>
    <row r="113" spans="1:22" s="5" customFormat="1">
      <c r="A113" s="19"/>
      <c r="B113" s="19"/>
      <c r="C113" s="19"/>
      <c r="D113" s="19"/>
      <c r="E113" s="19"/>
      <c r="F113" s="19"/>
      <c r="G113" s="19"/>
      <c r="H113" s="19"/>
      <c r="I113" s="19"/>
      <c r="J113" s="7" t="s">
        <v>2132</v>
      </c>
      <c r="K113" s="19" t="str">
        <f t="shared" si="25"/>
        <v>x30</v>
      </c>
      <c r="L113" s="19" t="s">
        <v>10229</v>
      </c>
      <c r="M113" s="19"/>
      <c r="N113" s="19"/>
      <c r="O113" s="19"/>
      <c r="P113" s="19"/>
      <c r="Q113" s="19"/>
      <c r="R113" s="19"/>
      <c r="S113" s="34">
        <f t="shared" si="26"/>
        <v>41827</v>
      </c>
      <c r="T113" s="34" t="str">
        <f t="shared" si="27"/>
        <v/>
      </c>
      <c r="U113" s="34" t="str">
        <f t="shared" si="28"/>
        <v/>
      </c>
      <c r="V113" s="19"/>
    </row>
    <row r="114" spans="1:22" s="5" customFormat="1">
      <c r="A114" s="19"/>
      <c r="B114" s="19"/>
      <c r="C114" s="19"/>
      <c r="D114" s="19"/>
      <c r="E114" s="19"/>
      <c r="F114" s="19"/>
      <c r="G114" s="19"/>
      <c r="H114" s="19"/>
      <c r="I114" s="19"/>
      <c r="J114" s="7" t="s">
        <v>2133</v>
      </c>
      <c r="K114" s="19" t="str">
        <f t="shared" si="25"/>
        <v>x29</v>
      </c>
      <c r="L114" s="19" t="s">
        <v>10230</v>
      </c>
      <c r="M114" s="19"/>
      <c r="N114" s="19"/>
      <c r="O114" s="19"/>
      <c r="P114" s="19"/>
      <c r="Q114" s="19"/>
      <c r="R114" s="19"/>
      <c r="S114" s="34">
        <f t="shared" si="26"/>
        <v>41827</v>
      </c>
      <c r="T114" s="34" t="str">
        <f t="shared" si="27"/>
        <v/>
      </c>
      <c r="U114" s="34" t="str">
        <f t="shared" si="28"/>
        <v/>
      </c>
      <c r="V114" s="19"/>
    </row>
    <row r="115" spans="1:22" s="5" customFormat="1">
      <c r="A115" s="19"/>
      <c r="B115" s="19"/>
      <c r="C115" s="19"/>
      <c r="D115" s="19"/>
      <c r="E115" s="19"/>
      <c r="F115" s="19"/>
      <c r="G115" s="19"/>
      <c r="H115" s="19"/>
      <c r="I115" s="19"/>
      <c r="J115" s="7" t="s">
        <v>10970</v>
      </c>
      <c r="K115" s="19" t="str">
        <f t="shared" si="25"/>
        <v>x66</v>
      </c>
      <c r="L115" s="19" t="s">
        <v>10967</v>
      </c>
      <c r="M115" s="19"/>
      <c r="N115" s="19"/>
      <c r="O115" s="19"/>
      <c r="P115" s="19"/>
      <c r="Q115" s="19"/>
      <c r="R115" s="19"/>
      <c r="S115" s="34">
        <f t="shared" si="26"/>
        <v>42277</v>
      </c>
      <c r="T115" s="34" t="str">
        <f t="shared" si="27"/>
        <v/>
      </c>
      <c r="U115" s="34" t="str">
        <f t="shared" si="28"/>
        <v/>
      </c>
      <c r="V115" s="19"/>
    </row>
    <row r="116" spans="1:22" s="5" customFormat="1">
      <c r="A116" s="19"/>
      <c r="B116" s="19"/>
      <c r="C116" s="19"/>
      <c r="D116" s="19"/>
      <c r="E116" s="19"/>
      <c r="F116" s="19"/>
      <c r="G116" s="19"/>
      <c r="H116" s="19"/>
      <c r="I116" s="19"/>
      <c r="J116" s="7" t="s">
        <v>10231</v>
      </c>
      <c r="K116" s="19" t="str">
        <f t="shared" si="25"/>
        <v>x64</v>
      </c>
      <c r="L116" s="19" t="s">
        <v>11107</v>
      </c>
      <c r="M116" s="19"/>
      <c r="N116" s="19"/>
      <c r="O116" s="19"/>
      <c r="P116" s="19"/>
      <c r="Q116" s="19"/>
      <c r="R116" s="19"/>
      <c r="S116" s="34">
        <f t="shared" si="26"/>
        <v>42277</v>
      </c>
      <c r="T116" s="34" t="str">
        <f t="shared" si="27"/>
        <v/>
      </c>
      <c r="U116" s="34" t="str">
        <f t="shared" si="28"/>
        <v/>
      </c>
      <c r="V116" s="19"/>
    </row>
    <row r="117" spans="1:22" s="5" customFormat="1">
      <c r="A117" s="19"/>
      <c r="B117" s="19"/>
      <c r="C117" s="19"/>
      <c r="D117" s="19"/>
      <c r="E117" s="19"/>
      <c r="F117" s="19"/>
      <c r="G117" s="19"/>
      <c r="H117" s="19"/>
      <c r="I117" s="19"/>
      <c r="J117" s="7" t="s">
        <v>10969</v>
      </c>
      <c r="K117" s="19" t="str">
        <f t="shared" si="25"/>
        <v>x65</v>
      </c>
      <c r="L117" s="19" t="s">
        <v>10968</v>
      </c>
      <c r="M117" s="19"/>
      <c r="N117" s="19"/>
      <c r="O117" s="19"/>
      <c r="P117" s="19"/>
      <c r="Q117" s="19"/>
      <c r="R117" s="19"/>
      <c r="S117" s="34">
        <f t="shared" si="26"/>
        <v>42277</v>
      </c>
      <c r="T117" s="34" t="str">
        <f t="shared" si="27"/>
        <v/>
      </c>
      <c r="U117" s="34" t="str">
        <f t="shared" si="28"/>
        <v/>
      </c>
      <c r="V117" s="19"/>
    </row>
    <row r="118" spans="1:22" s="5" customFormat="1">
      <c r="A118" s="19"/>
      <c r="B118" s="19"/>
      <c r="C118" s="19"/>
      <c r="D118" s="19"/>
      <c r="E118" s="19"/>
      <c r="F118" s="19"/>
      <c r="G118" s="19"/>
      <c r="H118" s="19"/>
      <c r="I118" s="19"/>
      <c r="J118" s="6" t="s">
        <v>7757</v>
      </c>
      <c r="K118" s="19"/>
      <c r="L118" s="19"/>
      <c r="M118" s="19"/>
      <c r="N118" s="19"/>
      <c r="O118" s="19" t="s">
        <v>2299</v>
      </c>
      <c r="P118" s="19"/>
      <c r="Q118" s="19" t="s">
        <v>7755</v>
      </c>
      <c r="R118" s="19"/>
      <c r="S118" s="34">
        <v>42277</v>
      </c>
      <c r="T118" s="34"/>
      <c r="U118" s="34"/>
      <c r="V118" s="19"/>
    </row>
    <row r="119" spans="1:22" s="5" customFormat="1">
      <c r="A119" s="19"/>
      <c r="B119" s="19"/>
      <c r="C119" s="19"/>
      <c r="D119" s="19"/>
      <c r="E119" s="19"/>
      <c r="F119" s="19"/>
      <c r="G119" s="19"/>
      <c r="H119" s="19"/>
      <c r="I119" s="19"/>
      <c r="J119" s="7" t="s">
        <v>130</v>
      </c>
      <c r="K119" s="19" t="str">
        <f>VLOOKUP(J119,$A$2:$B$85,2,FALSE)</f>
        <v>x0</v>
      </c>
      <c r="L119" s="19" t="str">
        <f>J119</f>
        <v>Total/NA</v>
      </c>
      <c r="M119" s="19"/>
      <c r="N119" s="19"/>
      <c r="O119" s="19"/>
      <c r="P119" s="19"/>
      <c r="Q119" s="19"/>
      <c r="R119" s="19"/>
      <c r="S119" s="34">
        <f>VLOOKUP(J119,A:G,5,FALSE)</f>
        <v>41827</v>
      </c>
      <c r="T119" s="34" t="str">
        <f>IF(VLOOKUP(J119,A:G,6,FALSE)=0,"",VLOOKUP(J119,A:G,6,FALSE))</f>
        <v/>
      </c>
      <c r="U119" s="34" t="str">
        <f>IF(VLOOKUP(J119,A:G,7,FALSE)=0,"",VLOOKUP(J119,A:G,7,FALSE))</f>
        <v/>
      </c>
      <c r="V119" s="19"/>
    </row>
    <row r="120" spans="1:22" s="5" customFormat="1">
      <c r="A120" s="19"/>
      <c r="B120" s="19"/>
      <c r="C120" s="19"/>
      <c r="D120" s="19"/>
      <c r="E120" s="19"/>
      <c r="F120" s="19"/>
      <c r="G120" s="19"/>
      <c r="H120" s="19"/>
      <c r="I120" s="19"/>
      <c r="J120" s="8" t="s">
        <v>7753</v>
      </c>
      <c r="K120" s="19" t="str">
        <f>VLOOKUP(J120,$A$2:$B$85,2,FALSE)</f>
        <v>x62</v>
      </c>
      <c r="L120" s="19" t="str">
        <f t="shared" ref="L120:L121" si="29">J120</f>
        <v>Life activity</v>
      </c>
      <c r="M120" s="19"/>
      <c r="N120" s="19"/>
      <c r="O120" s="19"/>
      <c r="P120" s="19"/>
      <c r="Q120" s="19"/>
      <c r="R120" s="19"/>
      <c r="S120" s="34">
        <f>VLOOKUP(J120,A:G,5,FALSE)</f>
        <v>42277</v>
      </c>
      <c r="T120" s="34" t="str">
        <f>IF(VLOOKUP(J120,A:G,6,FALSE)=0,"",VLOOKUP(J120,A:G,6,FALSE))</f>
        <v/>
      </c>
      <c r="U120" s="34" t="str">
        <f>IF(VLOOKUP(J120,A:G,7,FALSE)=0,"",VLOOKUP(J120,A:G,7,FALSE))</f>
        <v/>
      </c>
      <c r="V120" s="19"/>
    </row>
    <row r="121" spans="1:22" s="5" customFormat="1">
      <c r="A121" s="19"/>
      <c r="B121" s="19"/>
      <c r="C121" s="19"/>
      <c r="D121" s="19"/>
      <c r="E121" s="19"/>
      <c r="F121" s="19"/>
      <c r="G121" s="19"/>
      <c r="H121" s="19"/>
      <c r="I121" s="19"/>
      <c r="J121" s="8" t="s">
        <v>7754</v>
      </c>
      <c r="K121" s="19" t="str">
        <f>VLOOKUP(J121,$A$2:$B$85,2,FALSE)</f>
        <v>x63</v>
      </c>
      <c r="L121" s="19" t="str">
        <f t="shared" si="29"/>
        <v>Non-life activity</v>
      </c>
      <c r="M121" s="19"/>
      <c r="N121" s="19"/>
      <c r="O121" s="19"/>
      <c r="P121" s="19"/>
      <c r="Q121" s="19"/>
      <c r="R121" s="19"/>
      <c r="S121" s="34">
        <f>VLOOKUP(J121,A:G,5,FALSE)</f>
        <v>42277</v>
      </c>
      <c r="T121" s="34" t="str">
        <f>IF(VLOOKUP(J121,A:G,6,FALSE)=0,"",VLOOKUP(J121,A:G,6,FALSE))</f>
        <v/>
      </c>
      <c r="U121" s="34" t="str">
        <f>IF(VLOOKUP(J121,A:G,7,FALSE)=0,"",VLOOKUP(J121,A:G,7,FALSE))</f>
        <v/>
      </c>
      <c r="V121" s="19"/>
    </row>
    <row r="122" spans="1:22" s="5" customFormat="1">
      <c r="A122" s="19"/>
      <c r="B122" s="19"/>
      <c r="C122" s="19"/>
      <c r="D122" s="19"/>
      <c r="E122" s="19"/>
      <c r="F122" s="19"/>
      <c r="G122" s="19"/>
      <c r="H122" s="19"/>
      <c r="I122" s="19"/>
      <c r="J122" s="6" t="s">
        <v>9710</v>
      </c>
      <c r="K122" s="19"/>
      <c r="L122" s="19"/>
      <c r="M122" s="19"/>
      <c r="N122" s="19"/>
      <c r="O122" s="19" t="s">
        <v>2299</v>
      </c>
      <c r="P122" s="19"/>
      <c r="Q122" s="19" t="s">
        <v>10645</v>
      </c>
      <c r="R122" s="19"/>
      <c r="S122" s="34">
        <v>42277</v>
      </c>
      <c r="T122" s="34">
        <v>42277</v>
      </c>
      <c r="U122" s="34"/>
      <c r="V122" s="19"/>
    </row>
    <row r="123" spans="1:22" s="5" customFormat="1">
      <c r="A123" s="19"/>
      <c r="B123" s="19"/>
      <c r="C123" s="19"/>
      <c r="D123" s="19"/>
      <c r="E123" s="19"/>
      <c r="F123" s="19"/>
      <c r="G123" s="19"/>
      <c r="H123" s="19"/>
      <c r="I123" s="19"/>
      <c r="J123" s="7" t="s">
        <v>4901</v>
      </c>
      <c r="K123" s="19" t="str">
        <f>VLOOKUP(J123,$A$2:$B$85,2,FALSE)</f>
        <v>x15</v>
      </c>
      <c r="L123" s="19" t="s">
        <v>11918</v>
      </c>
      <c r="M123" s="19"/>
      <c r="N123" s="19"/>
      <c r="O123" s="19"/>
      <c r="P123" s="19"/>
      <c r="Q123" s="19"/>
      <c r="R123" s="19"/>
      <c r="S123" s="34">
        <f>VLOOKUP(J123,A:G,5,FALSE)</f>
        <v>41827</v>
      </c>
      <c r="T123" s="34" t="str">
        <f>IF(VLOOKUP(J123,A:G,6,FALSE)=0,"",VLOOKUP(J123,A:G,6,FALSE))</f>
        <v/>
      </c>
      <c r="U123" s="34" t="str">
        <f>IF(VLOOKUP(J123,A:G,7,FALSE)=0,"",VLOOKUP(J123,A:G,7,FALSE))</f>
        <v/>
      </c>
      <c r="V123" s="19"/>
    </row>
    <row r="124" spans="1:22" s="5" customFormat="1">
      <c r="A124" s="19"/>
      <c r="B124" s="19"/>
      <c r="C124" s="19"/>
      <c r="D124" s="19"/>
      <c r="E124" s="19"/>
      <c r="F124" s="19"/>
      <c r="G124" s="19"/>
      <c r="H124" s="19"/>
      <c r="I124" s="19"/>
      <c r="J124" s="7" t="s">
        <v>4899</v>
      </c>
      <c r="K124" s="19" t="str">
        <f>VLOOKUP(J124,$A$2:$B$85,2,FALSE)</f>
        <v>x43</v>
      </c>
      <c r="L124" s="19" t="s">
        <v>11919</v>
      </c>
      <c r="M124" s="19"/>
      <c r="N124" s="19"/>
      <c r="O124" s="19"/>
      <c r="P124" s="19"/>
      <c r="Q124" s="19"/>
      <c r="R124" s="19"/>
      <c r="S124" s="34">
        <f>VLOOKUP(J124,A:G,5,FALSE)</f>
        <v>41827</v>
      </c>
      <c r="T124" s="34" t="str">
        <f>IF(VLOOKUP(J124,A:G,6,FALSE)=0,"",VLOOKUP(J124,A:G,6,FALSE))</f>
        <v/>
      </c>
      <c r="U124" s="34" t="str">
        <f>IF(VLOOKUP(J124,A:G,7,FALSE)=0,"",VLOOKUP(J124,A:G,7,FALSE))</f>
        <v/>
      </c>
      <c r="V124" s="19"/>
    </row>
    <row r="125" spans="1:22" s="5" customFormat="1">
      <c r="A125" s="19"/>
      <c r="B125" s="19"/>
      <c r="C125" s="19"/>
      <c r="D125" s="19"/>
      <c r="E125" s="19"/>
      <c r="F125" s="19"/>
      <c r="G125" s="19"/>
      <c r="H125" s="19"/>
      <c r="I125" s="19"/>
      <c r="J125" s="7" t="s">
        <v>4900</v>
      </c>
      <c r="K125" s="19" t="str">
        <f>VLOOKUP(J125,$A$2:$B$85,2,FALSE)</f>
        <v>x14</v>
      </c>
      <c r="L125" s="19" t="s">
        <v>11920</v>
      </c>
      <c r="M125" s="19"/>
      <c r="N125" s="19"/>
      <c r="O125" s="19"/>
      <c r="P125" s="19"/>
      <c r="Q125" s="19"/>
      <c r="R125" s="19"/>
      <c r="S125" s="34">
        <f>VLOOKUP(J125,A:G,5,FALSE)</f>
        <v>41827</v>
      </c>
      <c r="T125" s="34" t="str">
        <f>IF(VLOOKUP(J125,A:G,6,FALSE)=0,"",VLOOKUP(J125,A:G,6,FALSE))</f>
        <v/>
      </c>
      <c r="U125" s="34" t="str">
        <f>IF(VLOOKUP(J125,A:G,7,FALSE)=0,"",VLOOKUP(J125,A:G,7,FALSE))</f>
        <v/>
      </c>
      <c r="V125" s="19"/>
    </row>
    <row r="126" spans="1:22" s="5" customFormat="1">
      <c r="A126" s="19"/>
      <c r="B126" s="19"/>
      <c r="C126" s="19"/>
      <c r="D126" s="19"/>
      <c r="E126" s="19"/>
      <c r="F126" s="19"/>
      <c r="G126" s="19"/>
      <c r="H126" s="19"/>
      <c r="I126" s="19"/>
      <c r="J126" s="6"/>
      <c r="K126" s="19"/>
      <c r="L126" s="19"/>
      <c r="M126" s="19"/>
      <c r="N126" s="19"/>
      <c r="O126" s="19"/>
      <c r="P126" s="19"/>
      <c r="Q126" s="19"/>
      <c r="R126" s="19"/>
      <c r="S126" s="34"/>
      <c r="T126" s="34"/>
      <c r="U126" s="34"/>
      <c r="V126" s="19"/>
    </row>
    <row r="127" spans="1:22" s="5" customFormat="1">
      <c r="A127" s="19"/>
      <c r="B127" s="19"/>
      <c r="C127" s="19"/>
      <c r="D127" s="19"/>
      <c r="E127" s="19"/>
      <c r="F127" s="19"/>
      <c r="G127" s="19"/>
      <c r="H127" s="19"/>
      <c r="I127" s="19"/>
      <c r="J127" s="9"/>
      <c r="K127" s="19"/>
      <c r="L127" s="19"/>
      <c r="M127" s="19"/>
      <c r="N127" s="19"/>
      <c r="O127" s="19"/>
      <c r="P127" s="19"/>
      <c r="Q127" s="19"/>
      <c r="R127" s="19"/>
      <c r="S127" s="34"/>
      <c r="T127" s="34"/>
      <c r="U127" s="34"/>
      <c r="V127" s="19"/>
    </row>
    <row r="128" spans="1:22">
      <c r="A128" s="23"/>
      <c r="B128" s="23"/>
      <c r="C128" s="23"/>
      <c r="D128" s="23"/>
      <c r="E128" s="23"/>
      <c r="F128" s="23"/>
      <c r="G128" s="23"/>
      <c r="H128" s="23"/>
      <c r="I128" s="23"/>
      <c r="J128" s="9"/>
      <c r="K128" s="19"/>
      <c r="L128" s="19"/>
      <c r="M128" s="19"/>
      <c r="N128" s="19"/>
      <c r="O128" s="19"/>
      <c r="P128" s="19"/>
      <c r="Q128" s="19"/>
      <c r="R128" s="19"/>
      <c r="S128" s="34"/>
      <c r="T128" s="34"/>
      <c r="U128" s="34"/>
      <c r="V128" s="19"/>
    </row>
    <row r="129" spans="1:2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row>
    <row r="159" spans="1:22">
      <c r="A159" s="23"/>
      <c r="B159" s="23"/>
      <c r="C159" s="23"/>
      <c r="D159" s="23"/>
      <c r="E159" s="23"/>
      <c r="F159" s="23"/>
      <c r="G159" s="23"/>
      <c r="H159" s="23"/>
      <c r="I159" s="23"/>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280"/>
  <sheetViews>
    <sheetView zoomScale="80" zoomScaleNormal="80" workbookViewId="0">
      <pane ySplit="1" topLeftCell="A225" activePane="bottomLeft" state="frozen"/>
      <selection pane="bottomLeft" activeCell="J268" sqref="J268"/>
    </sheetView>
  </sheetViews>
  <sheetFormatPr baseColWidth="10" defaultColWidth="9.140625" defaultRowHeight="15"/>
  <cols>
    <col min="1" max="1" width="4.140625" bestFit="1" customWidth="1"/>
    <col min="2" max="2" width="6.42578125" customWidth="1"/>
    <col min="3" max="3" width="81.5703125" customWidth="1"/>
    <col min="4" max="4" width="24" bestFit="1" customWidth="1"/>
    <col min="5" max="5" width="7" bestFit="1" customWidth="1"/>
    <col min="6" max="6" width="23" style="1" bestFit="1" customWidth="1"/>
    <col min="7" max="7" width="21.85546875" customWidth="1"/>
    <col min="8" max="8" width="6.42578125" bestFit="1" customWidth="1"/>
    <col min="9" max="9" width="11.85546875" bestFit="1" customWidth="1"/>
    <col min="10" max="10" width="11.85546875" style="1" customWidth="1"/>
    <col min="11" max="11" width="14" style="1" customWidth="1"/>
    <col min="12" max="12" width="11.85546875" style="1" customWidth="1"/>
    <col min="13" max="13" width="20.42578125" customWidth="1"/>
  </cols>
  <sheetData>
    <row r="1" spans="1:13">
      <c r="A1" s="32" t="s">
        <v>0</v>
      </c>
      <c r="B1" s="32" t="s">
        <v>1974</v>
      </c>
      <c r="C1" s="32" t="s">
        <v>1975</v>
      </c>
      <c r="D1" s="32" t="s">
        <v>1977</v>
      </c>
      <c r="E1" s="32" t="s">
        <v>9</v>
      </c>
      <c r="F1" s="32" t="s">
        <v>4284</v>
      </c>
      <c r="G1" s="32" t="s">
        <v>1976</v>
      </c>
      <c r="H1" s="32" t="s">
        <v>3</v>
      </c>
      <c r="I1" s="32" t="s">
        <v>4</v>
      </c>
      <c r="J1" s="32" t="s">
        <v>9872</v>
      </c>
      <c r="K1" s="32" t="s">
        <v>9874</v>
      </c>
      <c r="L1" s="32" t="s">
        <v>9873</v>
      </c>
      <c r="M1" s="32" t="s">
        <v>9863</v>
      </c>
    </row>
    <row r="2" spans="1:13" s="5" customFormat="1">
      <c r="A2" s="19">
        <v>1</v>
      </c>
      <c r="B2" s="19" t="s">
        <v>120</v>
      </c>
      <c r="C2" s="19" t="s">
        <v>129</v>
      </c>
      <c r="D2" s="19" t="s">
        <v>120</v>
      </c>
      <c r="E2" s="19" t="s">
        <v>2299</v>
      </c>
      <c r="F2" s="19"/>
      <c r="G2" s="19"/>
      <c r="H2" s="19"/>
      <c r="I2" s="19"/>
      <c r="J2" s="34">
        <v>41827</v>
      </c>
      <c r="K2" s="39" t="s">
        <v>6136</v>
      </c>
      <c r="L2" s="19"/>
      <c r="M2" s="19"/>
    </row>
    <row r="3" spans="1:13" s="5" customFormat="1">
      <c r="A3" s="19">
        <v>2</v>
      </c>
      <c r="B3" s="19" t="s">
        <v>357</v>
      </c>
      <c r="C3" s="19" t="s">
        <v>1978</v>
      </c>
      <c r="D3" s="19" t="s">
        <v>462</v>
      </c>
      <c r="E3" s="19" t="s">
        <v>2299</v>
      </c>
      <c r="F3" s="19"/>
      <c r="G3" s="19"/>
      <c r="H3" s="19"/>
      <c r="I3" s="19"/>
      <c r="J3" s="34">
        <v>41827</v>
      </c>
      <c r="K3" s="39" t="s">
        <v>6136</v>
      </c>
      <c r="L3" s="19"/>
      <c r="M3" s="19"/>
    </row>
    <row r="4" spans="1:13" s="5" customFormat="1">
      <c r="A4" s="19">
        <v>3</v>
      </c>
      <c r="B4" s="19" t="s">
        <v>361</v>
      </c>
      <c r="C4" s="19" t="s">
        <v>1979</v>
      </c>
      <c r="D4" s="19" t="s">
        <v>462</v>
      </c>
      <c r="E4" s="19" t="s">
        <v>2299</v>
      </c>
      <c r="F4" s="19"/>
      <c r="G4" s="19"/>
      <c r="H4" s="19"/>
      <c r="I4" s="19"/>
      <c r="J4" s="34">
        <v>41827</v>
      </c>
      <c r="K4" s="39" t="s">
        <v>6136</v>
      </c>
      <c r="L4" s="19"/>
      <c r="M4" s="19"/>
    </row>
    <row r="5" spans="1:13" s="5" customFormat="1">
      <c r="A5" s="19">
        <v>4</v>
      </c>
      <c r="B5" s="19" t="s">
        <v>365</v>
      </c>
      <c r="C5" s="19" t="s">
        <v>4278</v>
      </c>
      <c r="D5" s="19" t="s">
        <v>462</v>
      </c>
      <c r="E5" s="19" t="s">
        <v>2299</v>
      </c>
      <c r="F5" s="19"/>
      <c r="G5" s="19"/>
      <c r="H5" s="19"/>
      <c r="I5" s="19"/>
      <c r="J5" s="34">
        <v>41827</v>
      </c>
      <c r="K5" s="39" t="s">
        <v>6136</v>
      </c>
      <c r="L5" s="19"/>
      <c r="M5" s="19"/>
    </row>
    <row r="6" spans="1:13" s="5" customFormat="1">
      <c r="A6" s="19">
        <v>5</v>
      </c>
      <c r="B6" s="19" t="s">
        <v>369</v>
      </c>
      <c r="C6" s="19" t="s">
        <v>1980</v>
      </c>
      <c r="D6" s="19" t="s">
        <v>462</v>
      </c>
      <c r="E6" s="19" t="s">
        <v>2299</v>
      </c>
      <c r="F6" s="19"/>
      <c r="G6" s="19"/>
      <c r="H6" s="19"/>
      <c r="I6" s="19"/>
      <c r="J6" s="34">
        <v>41827</v>
      </c>
      <c r="K6" s="39" t="s">
        <v>6136</v>
      </c>
      <c r="L6" s="19"/>
      <c r="M6" s="19"/>
    </row>
    <row r="7" spans="1:13" s="5" customFormat="1">
      <c r="A7" s="19">
        <v>6</v>
      </c>
      <c r="B7" s="19" t="s">
        <v>373</v>
      </c>
      <c r="C7" s="19" t="s">
        <v>1981</v>
      </c>
      <c r="D7" s="19" t="s">
        <v>462</v>
      </c>
      <c r="E7" s="19" t="s">
        <v>2299</v>
      </c>
      <c r="F7" s="19"/>
      <c r="G7" s="19"/>
      <c r="H7" s="19"/>
      <c r="I7" s="19"/>
      <c r="J7" s="34">
        <v>41827</v>
      </c>
      <c r="K7" s="39" t="s">
        <v>6136</v>
      </c>
      <c r="L7" s="19"/>
      <c r="M7" s="19"/>
    </row>
    <row r="8" spans="1:13" s="5" customFormat="1">
      <c r="A8" s="19">
        <v>7</v>
      </c>
      <c r="B8" s="19" t="s">
        <v>3451</v>
      </c>
      <c r="C8" s="19" t="s">
        <v>1982</v>
      </c>
      <c r="D8" s="19" t="s">
        <v>462</v>
      </c>
      <c r="E8" s="19" t="s">
        <v>2299</v>
      </c>
      <c r="F8" s="19"/>
      <c r="G8" s="19"/>
      <c r="H8" s="19"/>
      <c r="I8" s="19"/>
      <c r="J8" s="34">
        <v>41827</v>
      </c>
      <c r="K8" s="39" t="s">
        <v>6136</v>
      </c>
      <c r="L8" s="19"/>
      <c r="M8" s="19"/>
    </row>
    <row r="9" spans="1:13" s="5" customFormat="1">
      <c r="A9" s="19">
        <v>8</v>
      </c>
      <c r="B9" s="19" t="s">
        <v>378</v>
      </c>
      <c r="C9" s="19" t="s">
        <v>1983</v>
      </c>
      <c r="D9" s="19" t="s">
        <v>462</v>
      </c>
      <c r="E9" s="19" t="s">
        <v>2299</v>
      </c>
      <c r="F9" s="19"/>
      <c r="G9" s="19"/>
      <c r="H9" s="19"/>
      <c r="I9" s="19"/>
      <c r="J9" s="34">
        <v>41827</v>
      </c>
      <c r="K9" s="39">
        <v>41639</v>
      </c>
      <c r="L9" s="19"/>
      <c r="M9" s="19"/>
    </row>
    <row r="10" spans="1:13" s="5" customFormat="1">
      <c r="A10" s="19">
        <v>9</v>
      </c>
      <c r="B10" s="19" t="s">
        <v>379</v>
      </c>
      <c r="C10" s="19" t="s">
        <v>3147</v>
      </c>
      <c r="D10" s="19" t="s">
        <v>462</v>
      </c>
      <c r="E10" s="19" t="s">
        <v>2299</v>
      </c>
      <c r="F10" s="19"/>
      <c r="G10" s="19"/>
      <c r="H10" s="19"/>
      <c r="I10" s="19"/>
      <c r="J10" s="34">
        <v>41827</v>
      </c>
      <c r="K10" s="39" t="s">
        <v>6136</v>
      </c>
      <c r="L10" s="19"/>
      <c r="M10" s="19"/>
    </row>
    <row r="11" spans="1:13" s="5" customFormat="1">
      <c r="A11" s="19">
        <v>10</v>
      </c>
      <c r="B11" s="19" t="s">
        <v>380</v>
      </c>
      <c r="C11" s="19" t="s">
        <v>3148</v>
      </c>
      <c r="D11" s="19" t="s">
        <v>462</v>
      </c>
      <c r="E11" s="19" t="s">
        <v>2299</v>
      </c>
      <c r="F11" s="19"/>
      <c r="G11" s="19"/>
      <c r="H11" s="19"/>
      <c r="I11" s="19"/>
      <c r="J11" s="34">
        <v>41827</v>
      </c>
      <c r="K11" s="39">
        <v>41639</v>
      </c>
      <c r="L11" s="19"/>
      <c r="M11" s="19"/>
    </row>
    <row r="12" spans="1:13" s="5" customFormat="1">
      <c r="A12" s="19">
        <v>11</v>
      </c>
      <c r="B12" s="19" t="s">
        <v>382</v>
      </c>
      <c r="C12" s="19" t="s">
        <v>48</v>
      </c>
      <c r="D12" s="19" t="s">
        <v>462</v>
      </c>
      <c r="E12" s="19" t="s">
        <v>2299</v>
      </c>
      <c r="F12" s="19"/>
      <c r="G12" s="19"/>
      <c r="H12" s="19"/>
      <c r="I12" s="19"/>
      <c r="J12" s="34">
        <v>41827</v>
      </c>
      <c r="K12" s="39" t="s">
        <v>6136</v>
      </c>
      <c r="L12" s="19"/>
      <c r="M12" s="19"/>
    </row>
    <row r="13" spans="1:13" s="5" customFormat="1">
      <c r="A13" s="19">
        <v>12</v>
      </c>
      <c r="B13" s="19" t="s">
        <v>1195</v>
      </c>
      <c r="C13" s="19" t="s">
        <v>1984</v>
      </c>
      <c r="D13" s="19" t="s">
        <v>462</v>
      </c>
      <c r="E13" s="19" t="s">
        <v>2299</v>
      </c>
      <c r="F13" s="19"/>
      <c r="G13" s="19"/>
      <c r="H13" s="19"/>
      <c r="I13" s="19"/>
      <c r="J13" s="34">
        <v>41827</v>
      </c>
      <c r="K13" s="39" t="s">
        <v>6136</v>
      </c>
      <c r="L13" s="19"/>
      <c r="M13" s="19"/>
    </row>
    <row r="14" spans="1:13" s="5" customFormat="1">
      <c r="A14" s="19">
        <v>13</v>
      </c>
      <c r="B14" s="19" t="s">
        <v>498</v>
      </c>
      <c r="C14" s="19" t="s">
        <v>1985</v>
      </c>
      <c r="D14" s="19" t="s">
        <v>1138</v>
      </c>
      <c r="E14" s="19" t="s">
        <v>2299</v>
      </c>
      <c r="F14" s="19" t="s">
        <v>367</v>
      </c>
      <c r="G14" s="19"/>
      <c r="H14" s="19"/>
      <c r="I14" s="19"/>
      <c r="J14" s="34">
        <v>41827</v>
      </c>
      <c r="K14" s="39" t="s">
        <v>6136</v>
      </c>
      <c r="L14" s="19"/>
      <c r="M14" s="19"/>
    </row>
    <row r="15" spans="1:13" s="5" customFormat="1">
      <c r="A15" s="19">
        <v>14</v>
      </c>
      <c r="B15" s="19" t="s">
        <v>500</v>
      </c>
      <c r="C15" s="19" t="s">
        <v>1986</v>
      </c>
      <c r="D15" s="19" t="s">
        <v>1138</v>
      </c>
      <c r="E15" s="19" t="s">
        <v>2299</v>
      </c>
      <c r="F15" s="19" t="s">
        <v>367</v>
      </c>
      <c r="G15" s="19"/>
      <c r="H15" s="19"/>
      <c r="I15" s="19"/>
      <c r="J15" s="34">
        <v>41827</v>
      </c>
      <c r="K15" s="39" t="s">
        <v>6136</v>
      </c>
      <c r="L15" s="19"/>
      <c r="M15" s="19"/>
    </row>
    <row r="16" spans="1:13" s="5" customFormat="1">
      <c r="A16" s="19">
        <v>15</v>
      </c>
      <c r="B16" s="19" t="s">
        <v>502</v>
      </c>
      <c r="C16" s="19" t="s">
        <v>1987</v>
      </c>
      <c r="D16" s="19" t="s">
        <v>1138</v>
      </c>
      <c r="E16" s="19" t="s">
        <v>2299</v>
      </c>
      <c r="F16" s="19"/>
      <c r="G16" s="19"/>
      <c r="H16" s="19"/>
      <c r="I16" s="19"/>
      <c r="J16" s="34">
        <v>41827</v>
      </c>
      <c r="K16" s="39" t="s">
        <v>6136</v>
      </c>
      <c r="L16" s="19"/>
      <c r="M16" s="19"/>
    </row>
    <row r="17" spans="1:13" s="5" customFormat="1">
      <c r="A17" s="19">
        <v>16</v>
      </c>
      <c r="B17" s="19" t="s">
        <v>505</v>
      </c>
      <c r="C17" s="19" t="s">
        <v>1988</v>
      </c>
      <c r="D17" s="19" t="s">
        <v>1138</v>
      </c>
      <c r="E17" s="19" t="s">
        <v>2299</v>
      </c>
      <c r="F17" s="19"/>
      <c r="G17" s="19"/>
      <c r="H17" s="19"/>
      <c r="I17" s="19"/>
      <c r="J17" s="34">
        <v>41827</v>
      </c>
      <c r="K17" s="39" t="s">
        <v>6136</v>
      </c>
      <c r="L17" s="19"/>
      <c r="M17" s="19"/>
    </row>
    <row r="18" spans="1:13" s="5" customFormat="1">
      <c r="A18" s="19">
        <v>17</v>
      </c>
      <c r="B18" s="19" t="s">
        <v>1134</v>
      </c>
      <c r="C18" s="19" t="s">
        <v>1989</v>
      </c>
      <c r="D18" s="19" t="s">
        <v>1138</v>
      </c>
      <c r="E18" s="19" t="s">
        <v>2299</v>
      </c>
      <c r="F18" s="19" t="s">
        <v>367</v>
      </c>
      <c r="G18" s="19"/>
      <c r="H18" s="19"/>
      <c r="I18" s="19"/>
      <c r="J18" s="34">
        <v>41827</v>
      </c>
      <c r="K18" s="39">
        <v>42566</v>
      </c>
      <c r="L18" s="19"/>
      <c r="M18" s="19"/>
    </row>
    <row r="19" spans="1:13" s="5" customFormat="1">
      <c r="A19" s="19">
        <v>18</v>
      </c>
      <c r="B19" s="19" t="s">
        <v>576</v>
      </c>
      <c r="C19" s="19" t="s">
        <v>1990</v>
      </c>
      <c r="D19" s="19" t="s">
        <v>1138</v>
      </c>
      <c r="E19" s="19" t="s">
        <v>2299</v>
      </c>
      <c r="F19" s="19"/>
      <c r="G19" s="19"/>
      <c r="H19" s="19"/>
      <c r="I19" s="19"/>
      <c r="J19" s="34">
        <v>41827</v>
      </c>
      <c r="K19" s="39">
        <v>41639</v>
      </c>
      <c r="L19" s="19"/>
      <c r="M19" s="19"/>
    </row>
    <row r="20" spans="1:13" s="5" customFormat="1">
      <c r="A20" s="19">
        <v>19</v>
      </c>
      <c r="B20" s="19" t="s">
        <v>562</v>
      </c>
      <c r="C20" s="19" t="s">
        <v>1991</v>
      </c>
      <c r="D20" s="19" t="s">
        <v>562</v>
      </c>
      <c r="E20" s="19" t="s">
        <v>2299</v>
      </c>
      <c r="F20" s="19" t="s">
        <v>367</v>
      </c>
      <c r="G20" s="19"/>
      <c r="H20" s="19"/>
      <c r="I20" s="19"/>
      <c r="J20" s="34">
        <v>41827</v>
      </c>
      <c r="K20" s="39"/>
      <c r="L20" s="19"/>
      <c r="M20" s="19"/>
    </row>
    <row r="21" spans="1:13" s="5" customFormat="1">
      <c r="A21" s="19">
        <v>20</v>
      </c>
      <c r="B21" s="19" t="s">
        <v>563</v>
      </c>
      <c r="C21" s="19" t="s">
        <v>2282</v>
      </c>
      <c r="D21" s="19" t="s">
        <v>562</v>
      </c>
      <c r="E21" s="19" t="s">
        <v>2299</v>
      </c>
      <c r="F21" s="19" t="s">
        <v>367</v>
      </c>
      <c r="G21" s="19"/>
      <c r="H21" s="19"/>
      <c r="I21" s="19"/>
      <c r="J21" s="34">
        <v>41827</v>
      </c>
      <c r="K21" s="39" t="s">
        <v>6136</v>
      </c>
      <c r="L21" s="19"/>
      <c r="M21" s="19"/>
    </row>
    <row r="22" spans="1:13" s="5" customFormat="1">
      <c r="A22" s="19">
        <v>21</v>
      </c>
      <c r="B22" s="19" t="s">
        <v>568</v>
      </c>
      <c r="C22" s="19" t="s">
        <v>1992</v>
      </c>
      <c r="D22" s="19" t="s">
        <v>562</v>
      </c>
      <c r="E22" s="19" t="s">
        <v>2299</v>
      </c>
      <c r="F22" s="19" t="s">
        <v>367</v>
      </c>
      <c r="G22" s="19"/>
      <c r="H22" s="19"/>
      <c r="I22" s="19"/>
      <c r="J22" s="34">
        <v>41827</v>
      </c>
      <c r="K22" s="39" t="s">
        <v>6136</v>
      </c>
      <c r="L22" s="19"/>
      <c r="M22" s="19"/>
    </row>
    <row r="23" spans="1:13" s="5" customFormat="1">
      <c r="A23" s="19">
        <v>22</v>
      </c>
      <c r="B23" s="19" t="s">
        <v>569</v>
      </c>
      <c r="C23" s="19" t="s">
        <v>1993</v>
      </c>
      <c r="D23" s="19" t="s">
        <v>562</v>
      </c>
      <c r="E23" s="19" t="s">
        <v>2299</v>
      </c>
      <c r="F23" s="19" t="s">
        <v>367</v>
      </c>
      <c r="G23" s="19"/>
      <c r="H23" s="19"/>
      <c r="I23" s="19"/>
      <c r="J23" s="34">
        <v>41827</v>
      </c>
      <c r="K23" s="39" t="s">
        <v>6136</v>
      </c>
      <c r="L23" s="19"/>
      <c r="M23" s="19"/>
    </row>
    <row r="24" spans="1:13" s="5" customFormat="1">
      <c r="A24" s="19">
        <v>23</v>
      </c>
      <c r="B24" s="19" t="s">
        <v>566</v>
      </c>
      <c r="C24" s="19" t="s">
        <v>1994</v>
      </c>
      <c r="D24" s="19" t="s">
        <v>562</v>
      </c>
      <c r="E24" s="19" t="s">
        <v>2299</v>
      </c>
      <c r="F24" s="19"/>
      <c r="G24" s="19"/>
      <c r="H24" s="19"/>
      <c r="I24" s="19"/>
      <c r="J24" s="34">
        <v>41827</v>
      </c>
      <c r="K24" s="39" t="s">
        <v>6136</v>
      </c>
      <c r="L24" s="19"/>
      <c r="M24" s="19"/>
    </row>
    <row r="25" spans="1:13" s="5" customFormat="1">
      <c r="A25" s="19">
        <v>24</v>
      </c>
      <c r="B25" s="19" t="s">
        <v>1995</v>
      </c>
      <c r="C25" s="19" t="s">
        <v>1996</v>
      </c>
      <c r="D25" s="19" t="s">
        <v>562</v>
      </c>
      <c r="E25" s="19" t="s">
        <v>2299</v>
      </c>
      <c r="F25" s="19"/>
      <c r="G25" s="19"/>
      <c r="H25" s="19"/>
      <c r="I25" s="19"/>
      <c r="J25" s="34">
        <v>41827</v>
      </c>
      <c r="K25" s="39" t="s">
        <v>6136</v>
      </c>
      <c r="L25" s="19"/>
      <c r="M25" s="19"/>
    </row>
    <row r="26" spans="1:13" s="5" customFormat="1">
      <c r="A26" s="19">
        <v>25</v>
      </c>
      <c r="B26" s="19" t="s">
        <v>570</v>
      </c>
      <c r="C26" s="19" t="s">
        <v>1997</v>
      </c>
      <c r="D26" s="19" t="s">
        <v>562</v>
      </c>
      <c r="E26" s="19" t="s">
        <v>2299</v>
      </c>
      <c r="F26" s="19"/>
      <c r="G26" s="19"/>
      <c r="H26" s="19"/>
      <c r="I26" s="19"/>
      <c r="J26" s="34">
        <v>41827</v>
      </c>
      <c r="K26" s="39" t="s">
        <v>6136</v>
      </c>
      <c r="L26" s="19"/>
      <c r="M26" s="19"/>
    </row>
    <row r="27" spans="1:13" s="5" customFormat="1">
      <c r="A27" s="19">
        <v>26</v>
      </c>
      <c r="B27" s="19" t="s">
        <v>571</v>
      </c>
      <c r="C27" s="19" t="s">
        <v>1998</v>
      </c>
      <c r="D27" s="19" t="s">
        <v>562</v>
      </c>
      <c r="E27" s="19" t="s">
        <v>2299</v>
      </c>
      <c r="F27" s="19" t="s">
        <v>367</v>
      </c>
      <c r="G27" s="19"/>
      <c r="H27" s="19"/>
      <c r="I27" s="19"/>
      <c r="J27" s="34">
        <v>41827</v>
      </c>
      <c r="K27" s="39" t="s">
        <v>6136</v>
      </c>
      <c r="L27" s="19"/>
      <c r="M27" s="19"/>
    </row>
    <row r="28" spans="1:13" s="5" customFormat="1">
      <c r="A28" s="19">
        <v>27</v>
      </c>
      <c r="B28" s="19" t="s">
        <v>387</v>
      </c>
      <c r="C28" s="19" t="s">
        <v>1960</v>
      </c>
      <c r="D28" s="19" t="s">
        <v>387</v>
      </c>
      <c r="E28" s="19" t="s">
        <v>2299</v>
      </c>
      <c r="F28" s="19" t="s">
        <v>367</v>
      </c>
      <c r="G28" s="19"/>
      <c r="H28" s="19"/>
      <c r="I28" s="19"/>
      <c r="J28" s="34">
        <v>41827</v>
      </c>
      <c r="K28" s="39" t="s">
        <v>6136</v>
      </c>
      <c r="L28" s="19"/>
      <c r="M28" s="19"/>
    </row>
    <row r="29" spans="1:13" s="5" customFormat="1">
      <c r="A29" s="19">
        <v>28</v>
      </c>
      <c r="B29" s="19" t="s">
        <v>483</v>
      </c>
      <c r="C29" s="19" t="s">
        <v>1961</v>
      </c>
      <c r="D29" s="19" t="s">
        <v>562</v>
      </c>
      <c r="E29" s="19" t="s">
        <v>2299</v>
      </c>
      <c r="F29" s="19"/>
      <c r="G29" s="19"/>
      <c r="H29" s="19"/>
      <c r="I29" s="19"/>
      <c r="J29" s="34">
        <v>41827</v>
      </c>
      <c r="K29" s="39" t="s">
        <v>6136</v>
      </c>
      <c r="L29" s="19"/>
      <c r="M29" s="19"/>
    </row>
    <row r="30" spans="1:13" s="5" customFormat="1">
      <c r="A30" s="19">
        <v>29</v>
      </c>
      <c r="B30" s="19" t="s">
        <v>520</v>
      </c>
      <c r="C30" s="19" t="s">
        <v>1999</v>
      </c>
      <c r="D30" s="19" t="s">
        <v>583</v>
      </c>
      <c r="E30" s="19" t="s">
        <v>2299</v>
      </c>
      <c r="F30" s="19"/>
      <c r="G30" s="19"/>
      <c r="H30" s="19"/>
      <c r="I30" s="19"/>
      <c r="J30" s="34">
        <v>41827</v>
      </c>
      <c r="K30" s="39" t="s">
        <v>6136</v>
      </c>
      <c r="L30" s="19"/>
      <c r="M30" s="19"/>
    </row>
    <row r="31" spans="1:13" s="5" customFormat="1">
      <c r="A31" s="19">
        <v>30</v>
      </c>
      <c r="B31" s="19" t="s">
        <v>577</v>
      </c>
      <c r="C31" s="19" t="s">
        <v>2000</v>
      </c>
      <c r="D31" s="19" t="s">
        <v>871</v>
      </c>
      <c r="E31" s="19" t="s">
        <v>2299</v>
      </c>
      <c r="F31" s="19"/>
      <c r="G31" s="19"/>
      <c r="H31" s="19"/>
      <c r="I31" s="19"/>
      <c r="J31" s="34">
        <v>41827</v>
      </c>
      <c r="K31" s="39" t="s">
        <v>6136</v>
      </c>
      <c r="L31" s="19"/>
      <c r="M31" s="19"/>
    </row>
    <row r="32" spans="1:13" s="5" customFormat="1">
      <c r="A32" s="19">
        <v>31</v>
      </c>
      <c r="B32" s="19" t="s">
        <v>580</v>
      </c>
      <c r="C32" s="19" t="s">
        <v>2001</v>
      </c>
      <c r="D32" s="19" t="s">
        <v>871</v>
      </c>
      <c r="E32" s="19" t="s">
        <v>2299</v>
      </c>
      <c r="F32" s="19"/>
      <c r="G32" s="19"/>
      <c r="H32" s="19"/>
      <c r="I32" s="19"/>
      <c r="J32" s="34">
        <v>41827</v>
      </c>
      <c r="K32" s="39">
        <v>41639</v>
      </c>
      <c r="L32" s="19"/>
      <c r="M32" s="19"/>
    </row>
    <row r="33" spans="1:13" s="5" customFormat="1">
      <c r="A33" s="19">
        <v>32</v>
      </c>
      <c r="B33" s="19" t="s">
        <v>1132</v>
      </c>
      <c r="C33" s="19" t="s">
        <v>2002</v>
      </c>
      <c r="D33" s="19" t="s">
        <v>1138</v>
      </c>
      <c r="E33" s="19" t="s">
        <v>2299</v>
      </c>
      <c r="F33" s="19" t="s">
        <v>367</v>
      </c>
      <c r="G33" s="19"/>
      <c r="H33" s="19"/>
      <c r="I33" s="19"/>
      <c r="J33" s="34">
        <v>41827</v>
      </c>
      <c r="K33" s="39" t="s">
        <v>6136</v>
      </c>
      <c r="L33" s="19"/>
      <c r="M33" s="19"/>
    </row>
    <row r="34" spans="1:13" s="5" customFormat="1">
      <c r="A34" s="19">
        <v>33</v>
      </c>
      <c r="B34" s="19" t="s">
        <v>582</v>
      </c>
      <c r="C34" s="19" t="s">
        <v>2003</v>
      </c>
      <c r="D34" s="19" t="s">
        <v>871</v>
      </c>
      <c r="E34" s="19" t="s">
        <v>2299</v>
      </c>
      <c r="F34" s="19"/>
      <c r="G34" s="19"/>
      <c r="H34" s="19"/>
      <c r="I34" s="19"/>
      <c r="J34" s="34">
        <v>41827</v>
      </c>
      <c r="K34" s="39">
        <v>41639</v>
      </c>
      <c r="L34" s="19"/>
      <c r="M34" s="19"/>
    </row>
    <row r="35" spans="1:13" s="5" customFormat="1">
      <c r="A35" s="19">
        <v>34</v>
      </c>
      <c r="B35" s="19" t="s">
        <v>583</v>
      </c>
      <c r="C35" s="19" t="s">
        <v>2004</v>
      </c>
      <c r="D35" s="19" t="s">
        <v>871</v>
      </c>
      <c r="E35" s="19" t="s">
        <v>2299</v>
      </c>
      <c r="F35" s="19"/>
      <c r="G35" s="19"/>
      <c r="H35" s="19"/>
      <c r="I35" s="19"/>
      <c r="J35" s="34">
        <v>41827</v>
      </c>
      <c r="K35" s="39">
        <v>41639</v>
      </c>
      <c r="L35" s="19"/>
      <c r="M35" s="19"/>
    </row>
    <row r="36" spans="1:13" s="5" customFormat="1">
      <c r="A36" s="19">
        <v>35</v>
      </c>
      <c r="B36" s="19" t="s">
        <v>2140</v>
      </c>
      <c r="C36" s="19" t="s">
        <v>2005</v>
      </c>
      <c r="D36" s="19" t="s">
        <v>871</v>
      </c>
      <c r="E36" s="19" t="s">
        <v>2299</v>
      </c>
      <c r="F36" s="19"/>
      <c r="G36" s="19"/>
      <c r="H36" s="19"/>
      <c r="I36" s="19"/>
      <c r="J36" s="34">
        <v>41827</v>
      </c>
      <c r="K36" s="39">
        <v>41639</v>
      </c>
      <c r="L36" s="19"/>
      <c r="M36" s="19"/>
    </row>
    <row r="37" spans="1:13" s="5" customFormat="1">
      <c r="A37" s="19">
        <v>36</v>
      </c>
      <c r="B37" s="19" t="s">
        <v>585</v>
      </c>
      <c r="C37" s="19" t="s">
        <v>2006</v>
      </c>
      <c r="D37" s="19" t="s">
        <v>1138</v>
      </c>
      <c r="E37" s="19" t="s">
        <v>2299</v>
      </c>
      <c r="F37" s="19"/>
      <c r="G37" s="19"/>
      <c r="H37" s="19"/>
      <c r="I37" s="19"/>
      <c r="J37" s="34">
        <v>41827</v>
      </c>
      <c r="K37" s="39">
        <v>41639</v>
      </c>
      <c r="L37" s="19"/>
      <c r="M37" s="19"/>
    </row>
    <row r="38" spans="1:13" s="5" customFormat="1">
      <c r="A38" s="19">
        <v>37</v>
      </c>
      <c r="B38" s="19" t="s">
        <v>2137</v>
      </c>
      <c r="C38" s="19" t="s">
        <v>2007</v>
      </c>
      <c r="D38" s="19" t="s">
        <v>2168</v>
      </c>
      <c r="E38" s="19" t="s">
        <v>2299</v>
      </c>
      <c r="F38" s="19"/>
      <c r="G38" s="19"/>
      <c r="H38" s="19"/>
      <c r="I38" s="19"/>
      <c r="J38" s="34">
        <v>41827</v>
      </c>
      <c r="K38" s="39">
        <v>41639</v>
      </c>
      <c r="L38" s="19"/>
      <c r="M38" s="19"/>
    </row>
    <row r="39" spans="1:13" s="5" customFormat="1">
      <c r="A39" s="19">
        <v>38</v>
      </c>
      <c r="B39" s="19" t="s">
        <v>620</v>
      </c>
      <c r="C39" s="19" t="s">
        <v>2008</v>
      </c>
      <c r="D39" s="19" t="s">
        <v>2168</v>
      </c>
      <c r="E39" s="19" t="s">
        <v>2299</v>
      </c>
      <c r="F39" s="19"/>
      <c r="G39" s="19"/>
      <c r="H39" s="19"/>
      <c r="I39" s="19"/>
      <c r="J39" s="34">
        <v>41827</v>
      </c>
      <c r="K39" s="39" t="s">
        <v>6136</v>
      </c>
      <c r="L39" s="19"/>
      <c r="M39" s="19"/>
    </row>
    <row r="40" spans="1:13" s="5" customFormat="1">
      <c r="A40" s="19">
        <v>39</v>
      </c>
      <c r="B40" s="19" t="s">
        <v>625</v>
      </c>
      <c r="C40" s="19" t="s">
        <v>2009</v>
      </c>
      <c r="D40" s="19" t="s">
        <v>2168</v>
      </c>
      <c r="E40" s="19" t="s">
        <v>2299</v>
      </c>
      <c r="F40" s="19"/>
      <c r="G40" s="19"/>
      <c r="H40" s="19"/>
      <c r="I40" s="19"/>
      <c r="J40" s="34">
        <v>41827</v>
      </c>
      <c r="K40" s="39" t="s">
        <v>6136</v>
      </c>
      <c r="L40" s="19"/>
      <c r="M40" s="19"/>
    </row>
    <row r="41" spans="1:13" s="5" customFormat="1">
      <c r="A41" s="19">
        <v>40</v>
      </c>
      <c r="B41" s="19" t="s">
        <v>628</v>
      </c>
      <c r="C41" s="19" t="s">
        <v>2010</v>
      </c>
      <c r="D41" s="19" t="s">
        <v>2168</v>
      </c>
      <c r="E41" s="19" t="s">
        <v>2299</v>
      </c>
      <c r="F41" s="19" t="s">
        <v>367</v>
      </c>
      <c r="G41" s="19"/>
      <c r="H41" s="19"/>
      <c r="I41" s="19"/>
      <c r="J41" s="34">
        <v>41827</v>
      </c>
      <c r="K41" s="39" t="s">
        <v>6136</v>
      </c>
      <c r="L41" s="34">
        <v>43296</v>
      </c>
      <c r="M41" s="19"/>
    </row>
    <row r="42" spans="1:13" s="5" customFormat="1">
      <c r="A42" s="19">
        <v>41</v>
      </c>
      <c r="B42" s="19" t="s">
        <v>629</v>
      </c>
      <c r="C42" s="19" t="s">
        <v>2011</v>
      </c>
      <c r="D42" s="19" t="s">
        <v>2168</v>
      </c>
      <c r="E42" s="19" t="s">
        <v>2299</v>
      </c>
      <c r="F42" s="19"/>
      <c r="G42" s="19"/>
      <c r="H42" s="19"/>
      <c r="I42" s="19"/>
      <c r="J42" s="34">
        <v>41827</v>
      </c>
      <c r="K42" s="39">
        <v>41639</v>
      </c>
      <c r="L42" s="19"/>
      <c r="M42" s="19"/>
    </row>
    <row r="43" spans="1:13" s="5" customFormat="1">
      <c r="A43" s="19">
        <v>42</v>
      </c>
      <c r="B43" s="19" t="s">
        <v>630</v>
      </c>
      <c r="C43" s="19" t="s">
        <v>2273</v>
      </c>
      <c r="D43" s="19" t="s">
        <v>2168</v>
      </c>
      <c r="E43" s="19" t="s">
        <v>2299</v>
      </c>
      <c r="F43" s="19"/>
      <c r="G43" s="19"/>
      <c r="H43" s="19"/>
      <c r="I43" s="19"/>
      <c r="J43" s="34">
        <v>41827</v>
      </c>
      <c r="K43" s="39">
        <v>41639</v>
      </c>
      <c r="L43" s="19"/>
      <c r="M43" s="19"/>
    </row>
    <row r="44" spans="1:13" s="5" customFormat="1">
      <c r="A44" s="19">
        <v>43</v>
      </c>
      <c r="B44" s="19" t="s">
        <v>2134</v>
      </c>
      <c r="C44" s="19" t="s">
        <v>2012</v>
      </c>
      <c r="D44" s="19" t="s">
        <v>871</v>
      </c>
      <c r="E44" s="19" t="s">
        <v>2299</v>
      </c>
      <c r="F44" s="19"/>
      <c r="G44" s="19"/>
      <c r="H44" s="19"/>
      <c r="I44" s="19"/>
      <c r="J44" s="34">
        <v>41827</v>
      </c>
      <c r="K44" s="39">
        <v>41639</v>
      </c>
      <c r="L44" s="19"/>
      <c r="M44" s="19"/>
    </row>
    <row r="45" spans="1:13" s="5" customFormat="1">
      <c r="A45" s="19">
        <v>44</v>
      </c>
      <c r="B45" s="19" t="s">
        <v>654</v>
      </c>
      <c r="C45" s="19" t="s">
        <v>2013</v>
      </c>
      <c r="D45" s="19" t="s">
        <v>1316</v>
      </c>
      <c r="E45" s="19" t="s">
        <v>2299</v>
      </c>
      <c r="F45" s="19"/>
      <c r="G45" s="19"/>
      <c r="H45" s="19"/>
      <c r="I45" s="19"/>
      <c r="J45" s="34">
        <v>41827</v>
      </c>
      <c r="K45" s="39" t="s">
        <v>6136</v>
      </c>
      <c r="L45" s="19"/>
      <c r="M45" s="19"/>
    </row>
    <row r="46" spans="1:13" s="5" customFormat="1">
      <c r="A46" s="19">
        <v>45</v>
      </c>
      <c r="B46" s="19" t="s">
        <v>682</v>
      </c>
      <c r="C46" s="19" t="s">
        <v>657</v>
      </c>
      <c r="D46" s="19" t="s">
        <v>1316</v>
      </c>
      <c r="E46" s="19" t="s">
        <v>2299</v>
      </c>
      <c r="F46" s="19"/>
      <c r="G46" s="19"/>
      <c r="H46" s="19"/>
      <c r="I46" s="19"/>
      <c r="J46" s="34">
        <v>41827</v>
      </c>
      <c r="K46" s="39">
        <v>41639</v>
      </c>
      <c r="L46" s="19"/>
      <c r="M46" s="19"/>
    </row>
    <row r="47" spans="1:13" s="5" customFormat="1">
      <c r="A47" s="19">
        <v>46</v>
      </c>
      <c r="B47" s="19" t="s">
        <v>684</v>
      </c>
      <c r="C47" s="19" t="s">
        <v>2014</v>
      </c>
      <c r="D47" s="19" t="s">
        <v>1316</v>
      </c>
      <c r="E47" s="19" t="s">
        <v>2299</v>
      </c>
      <c r="F47" s="19" t="s">
        <v>367</v>
      </c>
      <c r="G47" s="19"/>
      <c r="H47" s="19"/>
      <c r="I47" s="19"/>
      <c r="J47" s="34">
        <v>41827</v>
      </c>
      <c r="K47" s="39" t="s">
        <v>6136</v>
      </c>
      <c r="L47" s="19"/>
      <c r="M47" s="19"/>
    </row>
    <row r="48" spans="1:13" s="5" customFormat="1">
      <c r="A48" s="19">
        <v>47</v>
      </c>
      <c r="B48" s="19" t="s">
        <v>711</v>
      </c>
      <c r="C48" s="19" t="s">
        <v>2015</v>
      </c>
      <c r="D48" s="19" t="s">
        <v>1316</v>
      </c>
      <c r="E48" s="19" t="s">
        <v>2299</v>
      </c>
      <c r="F48" s="19" t="s">
        <v>367</v>
      </c>
      <c r="G48" s="19"/>
      <c r="H48" s="19"/>
      <c r="I48" s="19"/>
      <c r="J48" s="34">
        <v>41827</v>
      </c>
      <c r="K48" s="39" t="s">
        <v>6136</v>
      </c>
      <c r="L48" s="34">
        <v>43296</v>
      </c>
      <c r="M48" s="19"/>
    </row>
    <row r="49" spans="1:13" s="5" customFormat="1">
      <c r="A49" s="19">
        <v>48</v>
      </c>
      <c r="B49" s="19" t="s">
        <v>719</v>
      </c>
      <c r="C49" s="19" t="s">
        <v>716</v>
      </c>
      <c r="D49" s="19" t="s">
        <v>1316</v>
      </c>
      <c r="E49" s="19" t="s">
        <v>2299</v>
      </c>
      <c r="F49" s="19"/>
      <c r="G49" s="19"/>
      <c r="H49" s="19"/>
      <c r="I49" s="19"/>
      <c r="J49" s="34">
        <v>41827</v>
      </c>
      <c r="K49" s="39">
        <v>41639</v>
      </c>
      <c r="L49" s="19"/>
      <c r="M49" s="19"/>
    </row>
    <row r="50" spans="1:13" s="5" customFormat="1">
      <c r="A50" s="19">
        <v>49</v>
      </c>
      <c r="B50" s="19" t="s">
        <v>2083</v>
      </c>
      <c r="C50" s="19" t="s">
        <v>2016</v>
      </c>
      <c r="D50" s="19" t="s">
        <v>871</v>
      </c>
      <c r="E50" s="19" t="s">
        <v>2299</v>
      </c>
      <c r="F50" s="19"/>
      <c r="G50" s="19"/>
      <c r="H50" s="19"/>
      <c r="I50" s="19"/>
      <c r="J50" s="34">
        <v>41827</v>
      </c>
      <c r="K50" s="39">
        <v>41639</v>
      </c>
      <c r="L50" s="19"/>
      <c r="M50" s="19"/>
    </row>
    <row r="51" spans="1:13" s="5" customFormat="1">
      <c r="A51" s="19">
        <v>50</v>
      </c>
      <c r="B51" s="19" t="s">
        <v>729</v>
      </c>
      <c r="C51" s="19" t="s">
        <v>2017</v>
      </c>
      <c r="D51" s="19" t="s">
        <v>871</v>
      </c>
      <c r="E51" s="19" t="s">
        <v>2299</v>
      </c>
      <c r="F51" s="19"/>
      <c r="G51" s="19"/>
      <c r="H51" s="19"/>
      <c r="I51" s="19"/>
      <c r="J51" s="34">
        <v>41827</v>
      </c>
      <c r="K51" s="39">
        <v>41639</v>
      </c>
      <c r="L51" s="19"/>
      <c r="M51" s="19"/>
    </row>
    <row r="52" spans="1:13" s="5" customFormat="1">
      <c r="A52" s="19">
        <v>51</v>
      </c>
      <c r="B52" s="19" t="s">
        <v>735</v>
      </c>
      <c r="C52" s="19" t="s">
        <v>2018</v>
      </c>
      <c r="D52" s="19" t="s">
        <v>735</v>
      </c>
      <c r="E52" s="19" t="s">
        <v>2299</v>
      </c>
      <c r="F52" s="19"/>
      <c r="G52" s="19"/>
      <c r="H52" s="19"/>
      <c r="I52" s="19"/>
      <c r="J52" s="34">
        <v>41827</v>
      </c>
      <c r="K52" s="39">
        <v>42277</v>
      </c>
      <c r="L52" s="19"/>
      <c r="M52" s="19"/>
    </row>
    <row r="53" spans="1:13" s="5" customFormat="1">
      <c r="A53" s="19">
        <v>52</v>
      </c>
      <c r="B53" s="19" t="s">
        <v>2144</v>
      </c>
      <c r="C53" s="19" t="s">
        <v>2019</v>
      </c>
      <c r="D53" s="19" t="s">
        <v>735</v>
      </c>
      <c r="E53" s="19" t="s">
        <v>2299</v>
      </c>
      <c r="F53" s="19"/>
      <c r="G53" s="19"/>
      <c r="H53" s="19"/>
      <c r="I53" s="19"/>
      <c r="J53" s="34">
        <v>41827</v>
      </c>
      <c r="K53" s="39">
        <v>41639</v>
      </c>
      <c r="L53" s="19"/>
      <c r="M53" s="19"/>
    </row>
    <row r="54" spans="1:13" s="5" customFormat="1">
      <c r="A54" s="19">
        <v>53</v>
      </c>
      <c r="B54" s="19" t="s">
        <v>750</v>
      </c>
      <c r="C54" s="19" t="s">
        <v>2020</v>
      </c>
      <c r="D54" s="19" t="s">
        <v>735</v>
      </c>
      <c r="E54" s="19" t="s">
        <v>2299</v>
      </c>
      <c r="F54" s="19"/>
      <c r="G54" s="19"/>
      <c r="H54" s="19"/>
      <c r="I54" s="19"/>
      <c r="J54" s="34">
        <v>41827</v>
      </c>
      <c r="K54" s="39">
        <v>41639</v>
      </c>
      <c r="L54" s="19"/>
      <c r="M54" s="19"/>
    </row>
    <row r="55" spans="1:13" s="5" customFormat="1">
      <c r="A55" s="19">
        <v>54</v>
      </c>
      <c r="B55" s="19" t="s">
        <v>755</v>
      </c>
      <c r="C55" s="19" t="s">
        <v>2021</v>
      </c>
      <c r="D55" s="19" t="s">
        <v>735</v>
      </c>
      <c r="E55" s="19" t="s">
        <v>2299</v>
      </c>
      <c r="F55" s="19"/>
      <c r="G55" s="19"/>
      <c r="H55" s="19"/>
      <c r="I55" s="19"/>
      <c r="J55" s="34">
        <v>41827</v>
      </c>
      <c r="K55" s="39">
        <v>41639</v>
      </c>
      <c r="L55" s="19"/>
      <c r="M55" s="19"/>
    </row>
    <row r="56" spans="1:13" s="5" customFormat="1">
      <c r="A56" s="19">
        <v>55</v>
      </c>
      <c r="B56" s="19" t="s">
        <v>760</v>
      </c>
      <c r="C56" s="19" t="s">
        <v>2022</v>
      </c>
      <c r="D56" s="19" t="s">
        <v>735</v>
      </c>
      <c r="E56" s="19" t="s">
        <v>2299</v>
      </c>
      <c r="F56" s="19"/>
      <c r="G56" s="19"/>
      <c r="H56" s="19"/>
      <c r="I56" s="19"/>
      <c r="J56" s="34">
        <v>41827</v>
      </c>
      <c r="K56" s="39">
        <v>41639</v>
      </c>
      <c r="L56" s="19"/>
      <c r="M56" s="19"/>
    </row>
    <row r="57" spans="1:13" s="5" customFormat="1">
      <c r="A57" s="19">
        <v>56</v>
      </c>
      <c r="B57" s="19" t="s">
        <v>855</v>
      </c>
      <c r="C57" s="19" t="s">
        <v>2023</v>
      </c>
      <c r="D57" s="19" t="s">
        <v>373</v>
      </c>
      <c r="E57" s="19" t="s">
        <v>2299</v>
      </c>
      <c r="F57" s="19"/>
      <c r="G57" s="19"/>
      <c r="H57" s="19"/>
      <c r="I57" s="19"/>
      <c r="J57" s="34">
        <v>41827</v>
      </c>
      <c r="K57" s="39" t="s">
        <v>6136</v>
      </c>
      <c r="L57" s="19"/>
      <c r="M57" s="19"/>
    </row>
    <row r="58" spans="1:13" s="5" customFormat="1">
      <c r="A58" s="19">
        <v>57</v>
      </c>
      <c r="B58" s="19" t="s">
        <v>859</v>
      </c>
      <c r="C58" s="19" t="s">
        <v>2024</v>
      </c>
      <c r="D58" s="19" t="s">
        <v>373</v>
      </c>
      <c r="E58" s="19" t="s">
        <v>2299</v>
      </c>
      <c r="F58" s="19" t="s">
        <v>367</v>
      </c>
      <c r="G58" s="19"/>
      <c r="H58" s="19"/>
      <c r="I58" s="19"/>
      <c r="J58" s="34">
        <v>41827</v>
      </c>
      <c r="K58" s="39" t="s">
        <v>6136</v>
      </c>
      <c r="L58" s="19"/>
      <c r="M58" s="19"/>
    </row>
    <row r="59" spans="1:13" s="5" customFormat="1">
      <c r="A59" s="19">
        <v>58</v>
      </c>
      <c r="B59" s="19" t="s">
        <v>864</v>
      </c>
      <c r="C59" s="19" t="s">
        <v>2025</v>
      </c>
      <c r="D59" s="19" t="s">
        <v>373</v>
      </c>
      <c r="E59" s="19" t="s">
        <v>2299</v>
      </c>
      <c r="F59" s="19" t="s">
        <v>367</v>
      </c>
      <c r="G59" s="19"/>
      <c r="H59" s="19"/>
      <c r="I59" s="19"/>
      <c r="J59" s="34">
        <v>41827</v>
      </c>
      <c r="K59" s="39" t="s">
        <v>6136</v>
      </c>
      <c r="L59" s="19"/>
      <c r="M59" s="19"/>
    </row>
    <row r="60" spans="1:13" s="5" customFormat="1">
      <c r="A60" s="19">
        <v>59</v>
      </c>
      <c r="B60" s="19" t="s">
        <v>871</v>
      </c>
      <c r="C60" s="19" t="s">
        <v>2026</v>
      </c>
      <c r="D60" s="19" t="s">
        <v>373</v>
      </c>
      <c r="E60" s="19" t="s">
        <v>2299</v>
      </c>
      <c r="F60" s="19" t="s">
        <v>367</v>
      </c>
      <c r="G60" s="19"/>
      <c r="H60" s="19"/>
      <c r="I60" s="19"/>
      <c r="J60" s="34">
        <v>41827</v>
      </c>
      <c r="K60" s="39" t="s">
        <v>6136</v>
      </c>
      <c r="L60" s="19"/>
      <c r="M60" s="19"/>
    </row>
    <row r="61" spans="1:13" s="5" customFormat="1">
      <c r="A61" s="19">
        <v>60</v>
      </c>
      <c r="B61" s="19" t="s">
        <v>874</v>
      </c>
      <c r="C61" s="19" t="s">
        <v>2027</v>
      </c>
      <c r="D61" s="19" t="s">
        <v>373</v>
      </c>
      <c r="E61" s="19" t="s">
        <v>2299</v>
      </c>
      <c r="F61" s="19"/>
      <c r="G61" s="19"/>
      <c r="H61" s="19"/>
      <c r="I61" s="19"/>
      <c r="J61" s="34">
        <v>41827</v>
      </c>
      <c r="K61" s="39">
        <v>41639</v>
      </c>
      <c r="L61" s="19"/>
      <c r="M61" s="19"/>
    </row>
    <row r="62" spans="1:13" s="5" customFormat="1">
      <c r="A62" s="19">
        <v>61</v>
      </c>
      <c r="B62" s="19" t="s">
        <v>1320</v>
      </c>
      <c r="C62" s="19" t="s">
        <v>2028</v>
      </c>
      <c r="D62" s="19" t="s">
        <v>373</v>
      </c>
      <c r="E62" s="19" t="s">
        <v>2299</v>
      </c>
      <c r="F62" s="19" t="s">
        <v>367</v>
      </c>
      <c r="G62" s="19"/>
      <c r="H62" s="19"/>
      <c r="I62" s="19"/>
      <c r="J62" s="34">
        <v>41827</v>
      </c>
      <c r="K62" s="39" t="s">
        <v>6136</v>
      </c>
      <c r="L62" s="19"/>
      <c r="M62" s="19"/>
    </row>
    <row r="63" spans="1:13" s="5" customFormat="1">
      <c r="A63" s="19">
        <v>62</v>
      </c>
      <c r="B63" s="19" t="s">
        <v>1305</v>
      </c>
      <c r="C63" s="19" t="s">
        <v>2029</v>
      </c>
      <c r="D63" s="19" t="s">
        <v>373</v>
      </c>
      <c r="E63" s="19" t="s">
        <v>2299</v>
      </c>
      <c r="F63" s="19"/>
      <c r="G63" s="19"/>
      <c r="H63" s="19"/>
      <c r="I63" s="19"/>
      <c r="J63" s="34">
        <v>41827</v>
      </c>
      <c r="K63" s="39" t="s">
        <v>6136</v>
      </c>
      <c r="L63" s="19"/>
      <c r="M63" s="19"/>
    </row>
    <row r="64" spans="1:13" s="5" customFormat="1">
      <c r="A64" s="19">
        <v>63</v>
      </c>
      <c r="B64" s="19" t="s">
        <v>2139</v>
      </c>
      <c r="C64" s="19" t="s">
        <v>2030</v>
      </c>
      <c r="D64" s="19" t="s">
        <v>373</v>
      </c>
      <c r="E64" s="19" t="s">
        <v>2299</v>
      </c>
      <c r="F64" s="19" t="s">
        <v>367</v>
      </c>
      <c r="G64" s="19"/>
      <c r="H64" s="19"/>
      <c r="I64" s="19"/>
      <c r="J64" s="34">
        <v>41827</v>
      </c>
      <c r="K64" s="39" t="s">
        <v>6136</v>
      </c>
      <c r="L64" s="19"/>
      <c r="M64" s="19"/>
    </row>
    <row r="65" spans="1:13" s="5" customFormat="1">
      <c r="A65" s="19">
        <v>64</v>
      </c>
      <c r="B65" s="19" t="s">
        <v>879</v>
      </c>
      <c r="C65" s="19" t="s">
        <v>3455</v>
      </c>
      <c r="D65" s="19" t="s">
        <v>373</v>
      </c>
      <c r="E65" s="19" t="s">
        <v>2299</v>
      </c>
      <c r="F65" s="19"/>
      <c r="G65" s="19"/>
      <c r="H65" s="19"/>
      <c r="I65" s="19"/>
      <c r="J65" s="34">
        <v>41827</v>
      </c>
      <c r="K65" s="39">
        <v>41639</v>
      </c>
      <c r="L65" s="19"/>
      <c r="M65" s="19"/>
    </row>
    <row r="66" spans="1:13" s="5" customFormat="1">
      <c r="A66" s="19">
        <v>65</v>
      </c>
      <c r="B66" s="19" t="s">
        <v>881</v>
      </c>
      <c r="C66" s="19" t="s">
        <v>2031</v>
      </c>
      <c r="D66" s="19" t="s">
        <v>373</v>
      </c>
      <c r="E66" s="19" t="s">
        <v>2299</v>
      </c>
      <c r="F66" s="19"/>
      <c r="G66" s="19"/>
      <c r="H66" s="19"/>
      <c r="I66" s="19"/>
      <c r="J66" s="34">
        <v>41827</v>
      </c>
      <c r="K66" s="39">
        <v>41639</v>
      </c>
      <c r="L66" s="19"/>
      <c r="M66" s="19"/>
    </row>
    <row r="67" spans="1:13" s="5" customFormat="1">
      <c r="A67" s="19">
        <v>66</v>
      </c>
      <c r="B67" s="19" t="s">
        <v>584</v>
      </c>
      <c r="C67" s="19" t="s">
        <v>3453</v>
      </c>
      <c r="D67" s="19" t="s">
        <v>373</v>
      </c>
      <c r="E67" s="19" t="s">
        <v>2299</v>
      </c>
      <c r="F67" s="19"/>
      <c r="G67" s="19"/>
      <c r="H67" s="19"/>
      <c r="I67" s="19"/>
      <c r="J67" s="34">
        <v>41827</v>
      </c>
      <c r="K67" s="39">
        <v>41639</v>
      </c>
      <c r="L67" s="19"/>
      <c r="M67" s="19"/>
    </row>
    <row r="68" spans="1:13" s="5" customFormat="1">
      <c r="A68" s="19">
        <v>67</v>
      </c>
      <c r="B68" s="19" t="s">
        <v>884</v>
      </c>
      <c r="C68" s="19" t="s">
        <v>2032</v>
      </c>
      <c r="D68" s="19" t="s">
        <v>373</v>
      </c>
      <c r="E68" s="19" t="s">
        <v>2299</v>
      </c>
      <c r="F68" s="19"/>
      <c r="G68" s="19"/>
      <c r="H68" s="19"/>
      <c r="I68" s="19"/>
      <c r="J68" s="34">
        <v>41827</v>
      </c>
      <c r="K68" s="39">
        <v>41639</v>
      </c>
      <c r="L68" s="19"/>
      <c r="M68" s="19"/>
    </row>
    <row r="69" spans="1:13" s="5" customFormat="1">
      <c r="A69" s="19">
        <v>68</v>
      </c>
      <c r="B69" s="19" t="s">
        <v>892</v>
      </c>
      <c r="C69" s="19" t="s">
        <v>2033</v>
      </c>
      <c r="D69" s="19" t="s">
        <v>2171</v>
      </c>
      <c r="E69" s="19" t="s">
        <v>2299</v>
      </c>
      <c r="F69" s="19"/>
      <c r="G69" s="19"/>
      <c r="H69" s="19"/>
      <c r="I69" s="19"/>
      <c r="J69" s="34">
        <v>41827</v>
      </c>
      <c r="K69" s="39" t="s">
        <v>6136</v>
      </c>
      <c r="L69" s="19"/>
      <c r="M69" s="19"/>
    </row>
    <row r="70" spans="1:13" s="5" customFormat="1">
      <c r="A70" s="19">
        <v>69</v>
      </c>
      <c r="B70" s="19" t="s">
        <v>2141</v>
      </c>
      <c r="C70" s="19" t="s">
        <v>2034</v>
      </c>
      <c r="D70" s="19" t="s">
        <v>2171</v>
      </c>
      <c r="E70" s="19" t="s">
        <v>2299</v>
      </c>
      <c r="F70" s="19" t="s">
        <v>367</v>
      </c>
      <c r="G70" s="19"/>
      <c r="H70" s="19"/>
      <c r="I70" s="19"/>
      <c r="J70" s="34">
        <v>41827</v>
      </c>
      <c r="K70" s="39" t="s">
        <v>6136</v>
      </c>
      <c r="L70" s="19"/>
      <c r="M70" s="19"/>
    </row>
    <row r="71" spans="1:13" s="5" customFormat="1">
      <c r="A71" s="19">
        <v>70</v>
      </c>
      <c r="B71" s="19" t="s">
        <v>905</v>
      </c>
      <c r="C71" s="19" t="s">
        <v>2035</v>
      </c>
      <c r="D71" s="19" t="s">
        <v>2171</v>
      </c>
      <c r="E71" s="19" t="s">
        <v>2299</v>
      </c>
      <c r="F71" s="19" t="s">
        <v>367</v>
      </c>
      <c r="G71" s="19"/>
      <c r="H71" s="19"/>
      <c r="I71" s="19"/>
      <c r="J71" s="34">
        <v>41827</v>
      </c>
      <c r="K71" s="39">
        <v>42566</v>
      </c>
      <c r="L71" s="19"/>
      <c r="M71" s="19"/>
    </row>
    <row r="72" spans="1:13" s="5" customFormat="1">
      <c r="A72" s="19">
        <v>71</v>
      </c>
      <c r="B72" s="19" t="s">
        <v>908</v>
      </c>
      <c r="C72" s="19" t="s">
        <v>2190</v>
      </c>
      <c r="D72" s="19" t="s">
        <v>2171</v>
      </c>
      <c r="E72" s="19" t="s">
        <v>2299</v>
      </c>
      <c r="F72" s="19"/>
      <c r="G72" s="19"/>
      <c r="H72" s="19"/>
      <c r="I72" s="19"/>
      <c r="J72" s="34">
        <v>41827</v>
      </c>
      <c r="K72" s="39">
        <v>42277</v>
      </c>
      <c r="L72" s="19"/>
      <c r="M72" s="19"/>
    </row>
    <row r="73" spans="1:13" s="5" customFormat="1">
      <c r="A73" s="19">
        <v>72</v>
      </c>
      <c r="B73" s="19" t="s">
        <v>919</v>
      </c>
      <c r="C73" s="19" t="s">
        <v>2274</v>
      </c>
      <c r="D73" s="19" t="s">
        <v>2171</v>
      </c>
      <c r="E73" s="19" t="s">
        <v>2299</v>
      </c>
      <c r="F73" s="19"/>
      <c r="G73" s="19"/>
      <c r="H73" s="19"/>
      <c r="I73" s="19"/>
      <c r="J73" s="34">
        <v>41827</v>
      </c>
      <c r="K73" s="39" t="s">
        <v>6136</v>
      </c>
      <c r="L73" s="19"/>
      <c r="M73" s="19"/>
    </row>
    <row r="74" spans="1:13" s="5" customFormat="1">
      <c r="A74" s="19">
        <v>73</v>
      </c>
      <c r="B74" s="19" t="s">
        <v>1256</v>
      </c>
      <c r="C74" s="19" t="s">
        <v>2275</v>
      </c>
      <c r="D74" s="19" t="s">
        <v>2171</v>
      </c>
      <c r="E74" s="19" t="s">
        <v>2299</v>
      </c>
      <c r="F74" s="19"/>
      <c r="G74" s="19"/>
      <c r="H74" s="19"/>
      <c r="I74" s="19"/>
      <c r="J74" s="34">
        <v>41827</v>
      </c>
      <c r="K74" s="39" t="s">
        <v>6136</v>
      </c>
      <c r="L74" s="19"/>
      <c r="M74" s="19"/>
    </row>
    <row r="75" spans="1:13" s="5" customFormat="1">
      <c r="A75" s="19">
        <v>74</v>
      </c>
      <c r="B75" s="19" t="s">
        <v>920</v>
      </c>
      <c r="C75" s="19" t="s">
        <v>2036</v>
      </c>
      <c r="D75" s="19" t="s">
        <v>924</v>
      </c>
      <c r="E75" s="19" t="s">
        <v>2299</v>
      </c>
      <c r="F75" s="19"/>
      <c r="G75" s="19"/>
      <c r="H75" s="19"/>
      <c r="I75" s="19"/>
      <c r="J75" s="34">
        <v>41827</v>
      </c>
      <c r="K75" s="39">
        <v>41639</v>
      </c>
      <c r="L75" s="19"/>
      <c r="M75" s="19"/>
    </row>
    <row r="76" spans="1:13" s="5" customFormat="1">
      <c r="A76" s="19">
        <v>75</v>
      </c>
      <c r="B76" s="19" t="s">
        <v>1237</v>
      </c>
      <c r="C76" s="19" t="s">
        <v>2037</v>
      </c>
      <c r="D76" s="19" t="s">
        <v>2171</v>
      </c>
      <c r="E76" s="19" t="s">
        <v>2299</v>
      </c>
      <c r="F76" s="19" t="s">
        <v>367</v>
      </c>
      <c r="G76" s="19"/>
      <c r="H76" s="19"/>
      <c r="I76" s="19"/>
      <c r="J76" s="34">
        <v>41827</v>
      </c>
      <c r="K76" s="39" t="s">
        <v>6136</v>
      </c>
      <c r="L76" s="19"/>
      <c r="M76" s="19"/>
    </row>
    <row r="77" spans="1:13" s="5" customFormat="1">
      <c r="A77" s="19">
        <v>76</v>
      </c>
      <c r="B77" s="19" t="s">
        <v>924</v>
      </c>
      <c r="C77" s="19" t="s">
        <v>2038</v>
      </c>
      <c r="D77" s="19" t="s">
        <v>924</v>
      </c>
      <c r="E77" s="19" t="s">
        <v>2299</v>
      </c>
      <c r="F77" s="19" t="s">
        <v>367</v>
      </c>
      <c r="G77" s="19"/>
      <c r="H77" s="19"/>
      <c r="I77" s="19"/>
      <c r="J77" s="34">
        <v>41827</v>
      </c>
      <c r="K77" s="39" t="s">
        <v>6136</v>
      </c>
      <c r="L77" s="19"/>
      <c r="M77" s="19"/>
    </row>
    <row r="78" spans="1:13" s="5" customFormat="1">
      <c r="A78" s="19">
        <v>77</v>
      </c>
      <c r="B78" s="19" t="s">
        <v>581</v>
      </c>
      <c r="C78" s="19" t="s">
        <v>7478</v>
      </c>
      <c r="D78" s="19" t="s">
        <v>2171</v>
      </c>
      <c r="E78" s="19" t="s">
        <v>2299</v>
      </c>
      <c r="F78" s="19"/>
      <c r="G78" s="19"/>
      <c r="H78" s="19"/>
      <c r="I78" s="19"/>
      <c r="J78" s="34">
        <v>41827</v>
      </c>
      <c r="K78" s="39" t="s">
        <v>6136</v>
      </c>
      <c r="L78" s="34">
        <v>42277</v>
      </c>
      <c r="M78" s="19"/>
    </row>
    <row r="79" spans="1:13" s="5" customFormat="1">
      <c r="A79" s="19">
        <v>78</v>
      </c>
      <c r="B79" s="19" t="s">
        <v>927</v>
      </c>
      <c r="C79" s="19" t="s">
        <v>2039</v>
      </c>
      <c r="D79" s="19" t="s">
        <v>924</v>
      </c>
      <c r="E79" s="19" t="s">
        <v>2299</v>
      </c>
      <c r="F79" s="19"/>
      <c r="G79" s="19"/>
      <c r="H79" s="19"/>
      <c r="I79" s="19"/>
      <c r="J79" s="34">
        <v>41827</v>
      </c>
      <c r="K79" s="39" t="s">
        <v>6136</v>
      </c>
      <c r="L79" s="19"/>
      <c r="M79" s="19"/>
    </row>
    <row r="80" spans="1:13" s="5" customFormat="1">
      <c r="A80" s="19">
        <v>79</v>
      </c>
      <c r="B80" s="19" t="s">
        <v>2138</v>
      </c>
      <c r="C80" s="19" t="s">
        <v>2040</v>
      </c>
      <c r="D80" s="19" t="s">
        <v>924</v>
      </c>
      <c r="E80" s="19" t="s">
        <v>2299</v>
      </c>
      <c r="F80" s="19"/>
      <c r="G80" s="19"/>
      <c r="H80" s="19"/>
      <c r="I80" s="19"/>
      <c r="J80" s="34">
        <v>41827</v>
      </c>
      <c r="K80" s="39">
        <v>41639</v>
      </c>
      <c r="L80" s="19"/>
      <c r="M80" s="19"/>
    </row>
    <row r="81" spans="1:13" s="5" customFormat="1">
      <c r="A81" s="19">
        <v>80</v>
      </c>
      <c r="B81" s="19" t="s">
        <v>934</v>
      </c>
      <c r="C81" s="19" t="s">
        <v>2041</v>
      </c>
      <c r="D81" s="19" t="s">
        <v>924</v>
      </c>
      <c r="E81" s="19" t="s">
        <v>2299</v>
      </c>
      <c r="F81" s="19"/>
      <c r="G81" s="19"/>
      <c r="H81" s="19"/>
      <c r="I81" s="19"/>
      <c r="J81" s="34">
        <v>41827</v>
      </c>
      <c r="K81" s="39">
        <v>41639</v>
      </c>
      <c r="L81" s="19"/>
      <c r="M81" s="19"/>
    </row>
    <row r="82" spans="1:13" s="5" customFormat="1">
      <c r="A82" s="19">
        <v>81</v>
      </c>
      <c r="B82" s="19" t="s">
        <v>930</v>
      </c>
      <c r="C82" s="19" t="s">
        <v>2042</v>
      </c>
      <c r="D82" s="19" t="s">
        <v>562</v>
      </c>
      <c r="E82" s="19" t="s">
        <v>2299</v>
      </c>
      <c r="F82" s="19"/>
      <c r="G82" s="19"/>
      <c r="H82" s="19"/>
      <c r="I82" s="19"/>
      <c r="J82" s="34">
        <v>41827</v>
      </c>
      <c r="K82" s="39" t="s">
        <v>6136</v>
      </c>
      <c r="L82" s="19"/>
      <c r="M82" s="19"/>
    </row>
    <row r="83" spans="1:13" s="5" customFormat="1">
      <c r="A83" s="19">
        <v>82</v>
      </c>
      <c r="B83" s="19" t="s">
        <v>743</v>
      </c>
      <c r="C83" s="19" t="s">
        <v>2176</v>
      </c>
      <c r="D83" s="19" t="s">
        <v>1163</v>
      </c>
      <c r="E83" s="19" t="s">
        <v>2299</v>
      </c>
      <c r="F83" s="19"/>
      <c r="G83" s="19"/>
      <c r="H83" s="19"/>
      <c r="I83" s="19"/>
      <c r="J83" s="34">
        <v>41827</v>
      </c>
      <c r="K83" s="39" t="s">
        <v>6136</v>
      </c>
      <c r="L83" s="19"/>
      <c r="M83" s="19"/>
    </row>
    <row r="84" spans="1:13" s="5" customFormat="1">
      <c r="A84" s="19">
        <v>83</v>
      </c>
      <c r="B84" s="19" t="s">
        <v>1116</v>
      </c>
      <c r="C84" s="19" t="s">
        <v>9861</v>
      </c>
      <c r="D84" s="19" t="s">
        <v>1177</v>
      </c>
      <c r="E84" s="19" t="s">
        <v>2299</v>
      </c>
      <c r="F84" s="19" t="s">
        <v>367</v>
      </c>
      <c r="G84" s="19"/>
      <c r="H84" s="19"/>
      <c r="I84" s="19"/>
      <c r="J84" s="34">
        <v>41827</v>
      </c>
      <c r="K84" s="39" t="s">
        <v>6136</v>
      </c>
      <c r="L84" s="34">
        <v>42277</v>
      </c>
      <c r="M84" s="19"/>
    </row>
    <row r="85" spans="1:13" s="5" customFormat="1">
      <c r="A85" s="19">
        <v>84</v>
      </c>
      <c r="B85" s="19" t="s">
        <v>1122</v>
      </c>
      <c r="C85" s="19" t="s">
        <v>1121</v>
      </c>
      <c r="D85" s="19" t="s">
        <v>1177</v>
      </c>
      <c r="E85" s="19" t="s">
        <v>2299</v>
      </c>
      <c r="F85" s="19" t="s">
        <v>367</v>
      </c>
      <c r="G85" s="19"/>
      <c r="H85" s="19"/>
      <c r="I85" s="19"/>
      <c r="J85" s="34">
        <v>41827</v>
      </c>
      <c r="K85" s="39">
        <v>41639</v>
      </c>
      <c r="L85" s="19"/>
      <c r="M85" s="19"/>
    </row>
    <row r="86" spans="1:13" s="5" customFormat="1">
      <c r="A86" s="19">
        <v>85</v>
      </c>
      <c r="B86" s="19" t="s">
        <v>1124</v>
      </c>
      <c r="C86" s="19" t="s">
        <v>1123</v>
      </c>
      <c r="D86" s="19" t="s">
        <v>1177</v>
      </c>
      <c r="E86" s="19" t="s">
        <v>2299</v>
      </c>
      <c r="F86" s="19" t="s">
        <v>367</v>
      </c>
      <c r="G86" s="19"/>
      <c r="H86" s="19"/>
      <c r="I86" s="19"/>
      <c r="J86" s="34">
        <v>41827</v>
      </c>
      <c r="K86" s="34">
        <v>41639</v>
      </c>
      <c r="L86" s="19"/>
      <c r="M86" s="19" t="s">
        <v>9862</v>
      </c>
    </row>
    <row r="87" spans="1:13" s="5" customFormat="1">
      <c r="A87" s="19">
        <v>86</v>
      </c>
      <c r="B87" s="19" t="s">
        <v>1125</v>
      </c>
      <c r="C87" s="19" t="s">
        <v>1128</v>
      </c>
      <c r="D87" s="19" t="s">
        <v>1177</v>
      </c>
      <c r="E87" s="19" t="s">
        <v>2299</v>
      </c>
      <c r="F87" s="19" t="s">
        <v>367</v>
      </c>
      <c r="G87" s="19"/>
      <c r="H87" s="19"/>
      <c r="I87" s="19"/>
      <c r="J87" s="34">
        <v>41827</v>
      </c>
      <c r="K87" s="39" t="s">
        <v>6136</v>
      </c>
      <c r="L87" s="19"/>
      <c r="M87" s="19"/>
    </row>
    <row r="88" spans="1:13" s="5" customFormat="1">
      <c r="A88" s="19">
        <v>87</v>
      </c>
      <c r="B88" s="19" t="s">
        <v>1127</v>
      </c>
      <c r="C88" s="19" t="s">
        <v>1126</v>
      </c>
      <c r="D88" s="19" t="s">
        <v>1177</v>
      </c>
      <c r="E88" s="19" t="s">
        <v>2299</v>
      </c>
      <c r="F88" s="19"/>
      <c r="G88" s="19"/>
      <c r="H88" s="19"/>
      <c r="I88" s="19"/>
      <c r="J88" s="34">
        <v>41827</v>
      </c>
      <c r="K88" s="39">
        <v>41639</v>
      </c>
      <c r="L88" s="19"/>
      <c r="M88" s="19" t="s">
        <v>9862</v>
      </c>
    </row>
    <row r="89" spans="1:13" s="5" customFormat="1">
      <c r="A89" s="19">
        <v>88</v>
      </c>
      <c r="B89" s="19" t="s">
        <v>1120</v>
      </c>
      <c r="C89" s="19" t="s">
        <v>2043</v>
      </c>
      <c r="D89" s="19" t="s">
        <v>1177</v>
      </c>
      <c r="E89" s="19" t="s">
        <v>2299</v>
      </c>
      <c r="F89" s="19"/>
      <c r="G89" s="19"/>
      <c r="H89" s="19"/>
      <c r="I89" s="19"/>
      <c r="J89" s="34">
        <v>41827</v>
      </c>
      <c r="K89" s="39">
        <v>41639</v>
      </c>
      <c r="L89" s="19"/>
      <c r="M89" s="19"/>
    </row>
    <row r="90" spans="1:13" s="5" customFormat="1">
      <c r="A90" s="19">
        <v>89</v>
      </c>
      <c r="B90" s="19" t="s">
        <v>2084</v>
      </c>
      <c r="C90" s="19" t="s">
        <v>1130</v>
      </c>
      <c r="D90" s="19" t="s">
        <v>1197</v>
      </c>
      <c r="E90" s="19" t="s">
        <v>2299</v>
      </c>
      <c r="F90" s="19"/>
      <c r="G90" s="19"/>
      <c r="H90" s="19"/>
      <c r="I90" s="19"/>
      <c r="J90" s="34">
        <v>41827</v>
      </c>
      <c r="K90" s="39">
        <v>41639</v>
      </c>
      <c r="L90" s="19"/>
      <c r="M90" s="19"/>
    </row>
    <row r="91" spans="1:13" s="5" customFormat="1">
      <c r="A91" s="19">
        <v>90</v>
      </c>
      <c r="B91" s="19" t="s">
        <v>1236</v>
      </c>
      <c r="C91" s="19" t="s">
        <v>1348</v>
      </c>
      <c r="D91" s="19" t="s">
        <v>1197</v>
      </c>
      <c r="E91" s="19" t="s">
        <v>2299</v>
      </c>
      <c r="F91" s="19" t="s">
        <v>367</v>
      </c>
      <c r="G91" s="19"/>
      <c r="H91" s="19"/>
      <c r="I91" s="19"/>
      <c r="J91" s="34">
        <v>41827</v>
      </c>
      <c r="K91" s="39" t="s">
        <v>6136</v>
      </c>
      <c r="L91" s="19"/>
      <c r="M91" s="19"/>
    </row>
    <row r="92" spans="1:13" s="5" customFormat="1">
      <c r="A92" s="19">
        <v>91</v>
      </c>
      <c r="B92" s="19" t="s">
        <v>1361</v>
      </c>
      <c r="C92" s="19" t="s">
        <v>1360</v>
      </c>
      <c r="D92" s="19" t="s">
        <v>1197</v>
      </c>
      <c r="E92" s="19" t="s">
        <v>2299</v>
      </c>
      <c r="F92" s="19" t="s">
        <v>367</v>
      </c>
      <c r="G92" s="19"/>
      <c r="H92" s="19"/>
      <c r="I92" s="19"/>
      <c r="J92" s="34">
        <v>41827</v>
      </c>
      <c r="K92" s="39" t="s">
        <v>6136</v>
      </c>
      <c r="L92" s="19"/>
      <c r="M92" s="19"/>
    </row>
    <row r="93" spans="1:13" s="5" customFormat="1">
      <c r="A93" s="19">
        <v>92</v>
      </c>
      <c r="B93" s="19" t="s">
        <v>635</v>
      </c>
      <c r="C93" s="19" t="s">
        <v>2044</v>
      </c>
      <c r="D93" s="19" t="s">
        <v>1197</v>
      </c>
      <c r="E93" s="19" t="s">
        <v>2299</v>
      </c>
      <c r="F93" s="19" t="s">
        <v>367</v>
      </c>
      <c r="G93" s="19"/>
      <c r="H93" s="19"/>
      <c r="I93" s="19"/>
      <c r="J93" s="34">
        <v>41827</v>
      </c>
      <c r="K93" s="39" t="s">
        <v>6136</v>
      </c>
      <c r="L93" s="19"/>
      <c r="M93" s="19"/>
    </row>
    <row r="94" spans="1:13" s="5" customFormat="1">
      <c r="A94" s="19">
        <v>93</v>
      </c>
      <c r="B94" s="19" t="s">
        <v>1161</v>
      </c>
      <c r="C94" s="19" t="s">
        <v>2045</v>
      </c>
      <c r="D94" s="19" t="s">
        <v>1197</v>
      </c>
      <c r="E94" s="19" t="s">
        <v>2299</v>
      </c>
      <c r="F94" s="19" t="s">
        <v>367</v>
      </c>
      <c r="G94" s="19"/>
      <c r="H94" s="19"/>
      <c r="I94" s="19"/>
      <c r="J94" s="34">
        <v>41827</v>
      </c>
      <c r="K94" s="39" t="s">
        <v>6136</v>
      </c>
      <c r="L94" s="19"/>
      <c r="M94" s="19"/>
    </row>
    <row r="95" spans="1:13" s="5" customFormat="1">
      <c r="A95" s="19">
        <v>94</v>
      </c>
      <c r="B95" s="19" t="s">
        <v>1179</v>
      </c>
      <c r="C95" s="19" t="s">
        <v>2046</v>
      </c>
      <c r="D95" s="19" t="s">
        <v>1197</v>
      </c>
      <c r="E95" s="19" t="s">
        <v>2299</v>
      </c>
      <c r="F95" s="19"/>
      <c r="G95" s="19"/>
      <c r="H95" s="19"/>
      <c r="I95" s="19"/>
      <c r="J95" s="34">
        <v>41827</v>
      </c>
      <c r="K95" s="39" t="s">
        <v>6136</v>
      </c>
      <c r="L95" s="19"/>
      <c r="M95" s="19"/>
    </row>
    <row r="96" spans="1:13" s="5" customFormat="1">
      <c r="A96" s="19">
        <v>95</v>
      </c>
      <c r="B96" s="19" t="s">
        <v>1366</v>
      </c>
      <c r="C96" s="19" t="s">
        <v>2047</v>
      </c>
      <c r="D96" s="19" t="s">
        <v>1197</v>
      </c>
      <c r="E96" s="19" t="s">
        <v>2299</v>
      </c>
      <c r="F96" s="19"/>
      <c r="G96" s="19"/>
      <c r="H96" s="19"/>
      <c r="I96" s="19"/>
      <c r="J96" s="34">
        <v>41827</v>
      </c>
      <c r="K96" s="39">
        <v>41639</v>
      </c>
      <c r="L96" s="19"/>
      <c r="M96" s="19"/>
    </row>
    <row r="97" spans="1:13" s="5" customFormat="1">
      <c r="A97" s="19">
        <v>96</v>
      </c>
      <c r="B97" s="19" t="s">
        <v>1178</v>
      </c>
      <c r="C97" s="19" t="s">
        <v>2048</v>
      </c>
      <c r="D97" s="19" t="s">
        <v>1197</v>
      </c>
      <c r="E97" s="19" t="s">
        <v>2299</v>
      </c>
      <c r="F97" s="19"/>
      <c r="G97" s="19"/>
      <c r="H97" s="19"/>
      <c r="I97" s="19"/>
      <c r="J97" s="34">
        <v>41827</v>
      </c>
      <c r="K97" s="39">
        <v>41639</v>
      </c>
      <c r="L97" s="19"/>
      <c r="M97" s="19"/>
    </row>
    <row r="98" spans="1:13" s="5" customFormat="1">
      <c r="A98" s="19">
        <v>97</v>
      </c>
      <c r="B98" s="19" t="s">
        <v>1965</v>
      </c>
      <c r="C98" s="19" t="s">
        <v>3889</v>
      </c>
      <c r="D98" s="19" t="s">
        <v>1965</v>
      </c>
      <c r="E98" s="19" t="s">
        <v>2299</v>
      </c>
      <c r="F98" s="19" t="s">
        <v>367</v>
      </c>
      <c r="G98" s="19"/>
      <c r="H98" s="19"/>
      <c r="I98" s="19"/>
      <c r="J98" s="34">
        <v>41827</v>
      </c>
      <c r="K98" s="39" t="s">
        <v>6136</v>
      </c>
      <c r="L98" s="19"/>
      <c r="M98" s="19"/>
    </row>
    <row r="99" spans="1:13" s="5" customFormat="1">
      <c r="A99" s="19">
        <v>98</v>
      </c>
      <c r="B99" s="19" t="s">
        <v>1735</v>
      </c>
      <c r="C99" s="19" t="s">
        <v>1677</v>
      </c>
      <c r="D99" s="19" t="s">
        <v>1735</v>
      </c>
      <c r="E99" s="19" t="s">
        <v>2299</v>
      </c>
      <c r="F99" s="19"/>
      <c r="G99" s="19"/>
      <c r="H99" s="19"/>
      <c r="I99" s="19"/>
      <c r="J99" s="34">
        <v>41827</v>
      </c>
      <c r="K99" s="39" t="s">
        <v>6136</v>
      </c>
      <c r="L99" s="19"/>
      <c r="M99" s="19"/>
    </row>
    <row r="100" spans="1:13" s="5" customFormat="1">
      <c r="A100" s="19">
        <v>99</v>
      </c>
      <c r="B100" s="19" t="s">
        <v>2215</v>
      </c>
      <c r="C100" s="19" t="s">
        <v>2185</v>
      </c>
      <c r="D100" s="19" t="s">
        <v>1241</v>
      </c>
      <c r="E100" s="19" t="s">
        <v>2299</v>
      </c>
      <c r="F100" s="19" t="s">
        <v>367</v>
      </c>
      <c r="G100" s="19"/>
      <c r="H100" s="19"/>
      <c r="I100" s="19"/>
      <c r="J100" s="34">
        <v>41827</v>
      </c>
      <c r="K100" s="39">
        <v>41639</v>
      </c>
      <c r="L100" s="19"/>
      <c r="M100" s="19"/>
    </row>
    <row r="101" spans="1:13" s="5" customFormat="1">
      <c r="A101" s="19">
        <v>101</v>
      </c>
      <c r="B101" s="19" t="s">
        <v>1168</v>
      </c>
      <c r="C101" s="19" t="s">
        <v>2049</v>
      </c>
      <c r="D101" s="19" t="s">
        <v>1168</v>
      </c>
      <c r="E101" s="19" t="s">
        <v>2299</v>
      </c>
      <c r="F101" s="19"/>
      <c r="G101" s="19"/>
      <c r="H101" s="19"/>
      <c r="I101" s="19"/>
      <c r="J101" s="34">
        <v>41827</v>
      </c>
      <c r="K101" s="39" t="s">
        <v>6136</v>
      </c>
      <c r="L101" s="19"/>
      <c r="M101" s="19"/>
    </row>
    <row r="102" spans="1:13" s="5" customFormat="1">
      <c r="A102" s="19">
        <v>102</v>
      </c>
      <c r="B102" s="19" t="s">
        <v>1792</v>
      </c>
      <c r="C102" s="19" t="s">
        <v>2178</v>
      </c>
      <c r="D102" s="19" t="s">
        <v>1792</v>
      </c>
      <c r="E102" s="19" t="s">
        <v>2299</v>
      </c>
      <c r="F102" s="19"/>
      <c r="G102" s="19"/>
      <c r="H102" s="19"/>
      <c r="I102" s="19"/>
      <c r="J102" s="34">
        <v>41827</v>
      </c>
      <c r="K102" s="39" t="s">
        <v>6136</v>
      </c>
      <c r="L102" s="19"/>
      <c r="M102" s="19"/>
    </row>
    <row r="103" spans="1:13" s="5" customFormat="1">
      <c r="A103" s="19">
        <v>103</v>
      </c>
      <c r="B103" s="19" t="s">
        <v>1795</v>
      </c>
      <c r="C103" s="19" t="s">
        <v>2050</v>
      </c>
      <c r="D103" s="19" t="s">
        <v>1157</v>
      </c>
      <c r="E103" s="19" t="s">
        <v>2299</v>
      </c>
      <c r="F103" s="19" t="s">
        <v>367</v>
      </c>
      <c r="G103" s="19"/>
      <c r="H103" s="19"/>
      <c r="I103" s="19"/>
      <c r="J103" s="34">
        <v>41827</v>
      </c>
      <c r="K103" s="39" t="s">
        <v>6136</v>
      </c>
      <c r="L103" s="19"/>
      <c r="M103" s="19"/>
    </row>
    <row r="104" spans="1:13" s="5" customFormat="1">
      <c r="A104" s="19">
        <v>104</v>
      </c>
      <c r="B104" s="19" t="s">
        <v>1268</v>
      </c>
      <c r="C104" s="19" t="s">
        <v>2051</v>
      </c>
      <c r="D104" s="19" t="s">
        <v>1157</v>
      </c>
      <c r="E104" s="19" t="s">
        <v>2299</v>
      </c>
      <c r="F104" s="19" t="s">
        <v>367</v>
      </c>
      <c r="G104" s="19"/>
      <c r="H104" s="19"/>
      <c r="I104" s="19"/>
      <c r="J104" s="34">
        <v>41827</v>
      </c>
      <c r="K104" s="39" t="s">
        <v>6136</v>
      </c>
      <c r="L104" s="19"/>
      <c r="M104" s="19"/>
    </row>
    <row r="105" spans="1:13" s="5" customFormat="1">
      <c r="A105" s="19">
        <v>105</v>
      </c>
      <c r="B105" s="19" t="s">
        <v>1818</v>
      </c>
      <c r="C105" s="19" t="s">
        <v>1797</v>
      </c>
      <c r="D105" s="19" t="s">
        <v>1818</v>
      </c>
      <c r="E105" s="19" t="s">
        <v>2299</v>
      </c>
      <c r="F105" s="19"/>
      <c r="G105" s="19"/>
      <c r="H105" s="19"/>
      <c r="I105" s="19"/>
      <c r="J105" s="34">
        <v>41827</v>
      </c>
      <c r="K105" s="39" t="s">
        <v>6136</v>
      </c>
      <c r="L105" s="19"/>
      <c r="M105" s="19"/>
    </row>
    <row r="106" spans="1:13" s="5" customFormat="1">
      <c r="A106" s="19">
        <v>106</v>
      </c>
      <c r="B106" s="19" t="s">
        <v>1825</v>
      </c>
      <c r="C106" s="19" t="s">
        <v>1819</v>
      </c>
      <c r="D106" s="19" t="s">
        <v>1825</v>
      </c>
      <c r="E106" s="19" t="s">
        <v>2299</v>
      </c>
      <c r="F106" s="19"/>
      <c r="G106" s="19"/>
      <c r="H106" s="19"/>
      <c r="I106" s="19"/>
      <c r="J106" s="34">
        <v>41827</v>
      </c>
      <c r="K106" s="39" t="s">
        <v>6136</v>
      </c>
      <c r="L106" s="19"/>
      <c r="M106" s="19"/>
    </row>
    <row r="107" spans="1:13" s="5" customFormat="1">
      <c r="A107" s="19">
        <v>107</v>
      </c>
      <c r="B107" s="19" t="s">
        <v>898</v>
      </c>
      <c r="C107" s="19" t="s">
        <v>2201</v>
      </c>
      <c r="D107" s="19" t="s">
        <v>1927</v>
      </c>
      <c r="E107" s="19" t="s">
        <v>2299</v>
      </c>
      <c r="F107" s="19"/>
      <c r="G107" s="19"/>
      <c r="H107" s="19"/>
      <c r="I107" s="19"/>
      <c r="J107" s="34">
        <v>41827</v>
      </c>
      <c r="K107" s="39" t="s">
        <v>6136</v>
      </c>
      <c r="L107" s="19"/>
      <c r="M107" s="19"/>
    </row>
    <row r="108" spans="1:13" s="5" customFormat="1">
      <c r="A108" s="19">
        <v>108</v>
      </c>
      <c r="B108" s="19" t="s">
        <v>1281</v>
      </c>
      <c r="C108" s="19" t="s">
        <v>2052</v>
      </c>
      <c r="D108" s="19" t="s">
        <v>2197</v>
      </c>
      <c r="E108" s="19" t="s">
        <v>2299</v>
      </c>
      <c r="F108" s="19" t="s">
        <v>367</v>
      </c>
      <c r="G108" s="19"/>
      <c r="H108" s="19"/>
      <c r="I108" s="19"/>
      <c r="J108" s="34">
        <v>41827</v>
      </c>
      <c r="K108" s="39" t="s">
        <v>6136</v>
      </c>
      <c r="L108" s="19"/>
      <c r="M108" s="19"/>
    </row>
    <row r="109" spans="1:13" s="5" customFormat="1">
      <c r="A109" s="19">
        <v>109</v>
      </c>
      <c r="B109" s="19" t="s">
        <v>1843</v>
      </c>
      <c r="C109" s="19" t="s">
        <v>2053</v>
      </c>
      <c r="D109" s="19" t="s">
        <v>2197</v>
      </c>
      <c r="E109" s="19" t="s">
        <v>2299</v>
      </c>
      <c r="F109" s="19" t="s">
        <v>367</v>
      </c>
      <c r="G109" s="19"/>
      <c r="H109" s="19"/>
      <c r="I109" s="19"/>
      <c r="J109" s="34">
        <v>41827</v>
      </c>
      <c r="K109" s="39" t="s">
        <v>6136</v>
      </c>
      <c r="L109" s="19"/>
      <c r="M109" s="19"/>
    </row>
    <row r="110" spans="1:13" s="5" customFormat="1">
      <c r="A110" s="19">
        <v>110</v>
      </c>
      <c r="B110" s="19" t="s">
        <v>1847</v>
      </c>
      <c r="C110" s="19" t="s">
        <v>2284</v>
      </c>
      <c r="D110" s="19" t="s">
        <v>2197</v>
      </c>
      <c r="E110" s="19" t="s">
        <v>2299</v>
      </c>
      <c r="F110" s="19" t="s">
        <v>367</v>
      </c>
      <c r="G110" s="19"/>
      <c r="H110" s="19"/>
      <c r="I110" s="19"/>
      <c r="J110" s="34">
        <v>41827</v>
      </c>
      <c r="K110" s="39" t="s">
        <v>6136</v>
      </c>
      <c r="L110" s="19"/>
      <c r="M110" s="19"/>
    </row>
    <row r="111" spans="1:13" s="5" customFormat="1">
      <c r="A111" s="19">
        <v>112</v>
      </c>
      <c r="B111" s="19" t="s">
        <v>1865</v>
      </c>
      <c r="C111" s="19" t="s">
        <v>2054</v>
      </c>
      <c r="D111" s="19" t="s">
        <v>1868</v>
      </c>
      <c r="E111" s="19" t="s">
        <v>2299</v>
      </c>
      <c r="F111" s="19" t="s">
        <v>367</v>
      </c>
      <c r="G111" s="19"/>
      <c r="H111" s="19"/>
      <c r="I111" s="19"/>
      <c r="J111" s="34">
        <v>41827</v>
      </c>
      <c r="K111" s="39" t="s">
        <v>6136</v>
      </c>
      <c r="L111" s="19"/>
      <c r="M111" s="19"/>
    </row>
    <row r="112" spans="1:13" s="5" customFormat="1">
      <c r="A112" s="19">
        <v>114</v>
      </c>
      <c r="B112" s="19" t="s">
        <v>2135</v>
      </c>
      <c r="C112" s="19" t="s">
        <v>2055</v>
      </c>
      <c r="D112" s="19" t="s">
        <v>1868</v>
      </c>
      <c r="E112" s="19" t="s">
        <v>2299</v>
      </c>
      <c r="F112" s="19"/>
      <c r="G112" s="19"/>
      <c r="H112" s="19"/>
      <c r="I112" s="19"/>
      <c r="J112" s="34">
        <v>41827</v>
      </c>
      <c r="K112" s="39" t="s">
        <v>6136</v>
      </c>
      <c r="L112" s="19"/>
      <c r="M112" s="19"/>
    </row>
    <row r="113" spans="1:13" s="5" customFormat="1">
      <c r="A113" s="19">
        <v>115</v>
      </c>
      <c r="B113" s="19" t="s">
        <v>2136</v>
      </c>
      <c r="C113" s="19" t="s">
        <v>2056</v>
      </c>
      <c r="D113" s="19" t="s">
        <v>1868</v>
      </c>
      <c r="E113" s="19" t="s">
        <v>2299</v>
      </c>
      <c r="F113" s="19" t="s">
        <v>367</v>
      </c>
      <c r="G113" s="19"/>
      <c r="H113" s="19"/>
      <c r="I113" s="19"/>
      <c r="J113" s="34">
        <v>41827</v>
      </c>
      <c r="K113" s="39" t="s">
        <v>6136</v>
      </c>
      <c r="L113" s="19"/>
      <c r="M113" s="19"/>
    </row>
    <row r="114" spans="1:13" s="5" customFormat="1">
      <c r="A114" s="19">
        <v>116</v>
      </c>
      <c r="B114" s="19" t="s">
        <v>1868</v>
      </c>
      <c r="C114" s="19" t="s">
        <v>2057</v>
      </c>
      <c r="D114" s="19" t="s">
        <v>1868</v>
      </c>
      <c r="E114" s="19" t="s">
        <v>2299</v>
      </c>
      <c r="F114" s="19" t="s">
        <v>367</v>
      </c>
      <c r="G114" s="19"/>
      <c r="H114" s="19"/>
      <c r="I114" s="19"/>
      <c r="J114" s="34">
        <v>41827</v>
      </c>
      <c r="K114" s="39" t="s">
        <v>6136</v>
      </c>
      <c r="L114" s="19"/>
      <c r="M114" s="19"/>
    </row>
    <row r="115" spans="1:13" s="5" customFormat="1">
      <c r="A115" s="19">
        <v>117</v>
      </c>
      <c r="B115" s="19" t="s">
        <v>1328</v>
      </c>
      <c r="C115" s="19" t="s">
        <v>2058</v>
      </c>
      <c r="D115" s="19" t="s">
        <v>1868</v>
      </c>
      <c r="E115" s="19" t="s">
        <v>2299</v>
      </c>
      <c r="F115" s="19"/>
      <c r="G115" s="19"/>
      <c r="H115" s="19"/>
      <c r="I115" s="19"/>
      <c r="J115" s="34">
        <v>41827</v>
      </c>
      <c r="K115" s="39">
        <v>42277</v>
      </c>
      <c r="L115" s="19"/>
      <c r="M115" s="19"/>
    </row>
    <row r="116" spans="1:13" s="5" customFormat="1">
      <c r="A116" s="19">
        <v>118</v>
      </c>
      <c r="B116" s="19" t="s">
        <v>1873</v>
      </c>
      <c r="C116" s="19" t="s">
        <v>2059</v>
      </c>
      <c r="D116" s="19" t="s">
        <v>735</v>
      </c>
      <c r="E116" s="19" t="s">
        <v>2299</v>
      </c>
      <c r="F116" s="19" t="s">
        <v>367</v>
      </c>
      <c r="G116" s="19"/>
      <c r="H116" s="19"/>
      <c r="I116" s="19"/>
      <c r="J116" s="34">
        <v>41827</v>
      </c>
      <c r="K116" s="39">
        <v>41639</v>
      </c>
      <c r="L116" s="19"/>
      <c r="M116" s="19"/>
    </row>
    <row r="117" spans="1:13" s="5" customFormat="1">
      <c r="A117" s="19">
        <v>119</v>
      </c>
      <c r="B117" s="19" t="s">
        <v>1292</v>
      </c>
      <c r="C117" s="19" t="s">
        <v>2060</v>
      </c>
      <c r="D117" s="19" t="s">
        <v>1868</v>
      </c>
      <c r="E117" s="19" t="s">
        <v>2299</v>
      </c>
      <c r="F117" s="19"/>
      <c r="G117" s="19"/>
      <c r="H117" s="19"/>
      <c r="I117" s="19"/>
      <c r="J117" s="34">
        <v>41827</v>
      </c>
      <c r="K117" s="39" t="s">
        <v>6136</v>
      </c>
      <c r="L117" s="19"/>
      <c r="M117" s="19"/>
    </row>
    <row r="118" spans="1:13" s="5" customFormat="1">
      <c r="A118" s="19">
        <v>120</v>
      </c>
      <c r="B118" s="19" t="s">
        <v>726</v>
      </c>
      <c r="C118" s="19" t="s">
        <v>2061</v>
      </c>
      <c r="D118" s="19" t="s">
        <v>1868</v>
      </c>
      <c r="E118" s="19" t="s">
        <v>2299</v>
      </c>
      <c r="F118" s="19"/>
      <c r="G118" s="19"/>
      <c r="H118" s="19"/>
      <c r="I118" s="19"/>
      <c r="J118" s="34">
        <v>41827</v>
      </c>
      <c r="K118" s="39">
        <v>41639</v>
      </c>
      <c r="L118" s="19"/>
      <c r="M118" s="19"/>
    </row>
    <row r="119" spans="1:13" s="5" customFormat="1">
      <c r="A119" s="19">
        <v>121</v>
      </c>
      <c r="B119" s="19" t="s">
        <v>1874</v>
      </c>
      <c r="C119" s="19" t="s">
        <v>2062</v>
      </c>
      <c r="D119" s="19" t="s">
        <v>1868</v>
      </c>
      <c r="E119" s="19" t="s">
        <v>2299</v>
      </c>
      <c r="F119" s="19" t="s">
        <v>367</v>
      </c>
      <c r="G119" s="19"/>
      <c r="H119" s="19"/>
      <c r="I119" s="19"/>
      <c r="J119" s="34">
        <v>41827</v>
      </c>
      <c r="K119" s="39" t="s">
        <v>6136</v>
      </c>
      <c r="L119" s="19"/>
      <c r="M119" s="19"/>
    </row>
    <row r="120" spans="1:13" s="5" customFormat="1">
      <c r="A120" s="19">
        <v>122</v>
      </c>
      <c r="B120" s="19" t="s">
        <v>1308</v>
      </c>
      <c r="C120" s="19" t="s">
        <v>2287</v>
      </c>
      <c r="D120" s="19" t="s">
        <v>1303</v>
      </c>
      <c r="E120" s="19" t="s">
        <v>2299</v>
      </c>
      <c r="F120" s="19"/>
      <c r="G120" s="19"/>
      <c r="H120" s="19"/>
      <c r="I120" s="19"/>
      <c r="J120" s="34">
        <v>41827</v>
      </c>
      <c r="K120" s="39" t="s">
        <v>6136</v>
      </c>
      <c r="L120" s="19"/>
      <c r="M120" s="19"/>
    </row>
    <row r="121" spans="1:13" s="5" customFormat="1">
      <c r="A121" s="19">
        <v>123</v>
      </c>
      <c r="B121" s="19" t="s">
        <v>1312</v>
      </c>
      <c r="C121" s="19" t="s">
        <v>2063</v>
      </c>
      <c r="D121" s="19" t="s">
        <v>1303</v>
      </c>
      <c r="E121" s="19" t="s">
        <v>2299</v>
      </c>
      <c r="F121" s="19"/>
      <c r="G121" s="19"/>
      <c r="H121" s="19"/>
      <c r="I121" s="19"/>
      <c r="J121" s="34">
        <v>41827</v>
      </c>
      <c r="K121" s="39" t="s">
        <v>6136</v>
      </c>
      <c r="L121" s="19"/>
      <c r="M121" s="19"/>
    </row>
    <row r="122" spans="1:13" s="5" customFormat="1">
      <c r="A122" s="19">
        <v>124</v>
      </c>
      <c r="B122" s="19" t="s">
        <v>1317</v>
      </c>
      <c r="C122" s="19" t="s">
        <v>2064</v>
      </c>
      <c r="D122" s="19" t="s">
        <v>1303</v>
      </c>
      <c r="E122" s="19" t="s">
        <v>2299</v>
      </c>
      <c r="F122" s="19"/>
      <c r="G122" s="19"/>
      <c r="H122" s="19"/>
      <c r="I122" s="19"/>
      <c r="J122" s="34">
        <v>41827</v>
      </c>
      <c r="K122" s="39" t="s">
        <v>6136</v>
      </c>
      <c r="L122" s="19"/>
      <c r="M122" s="19"/>
    </row>
    <row r="123" spans="1:13" s="5" customFormat="1">
      <c r="A123" s="19">
        <v>125</v>
      </c>
      <c r="B123" s="19" t="s">
        <v>1136</v>
      </c>
      <c r="C123" s="19" t="s">
        <v>2065</v>
      </c>
      <c r="D123" s="19" t="s">
        <v>1303</v>
      </c>
      <c r="E123" s="19" t="s">
        <v>2299</v>
      </c>
      <c r="F123" s="19"/>
      <c r="G123" s="19"/>
      <c r="H123" s="19"/>
      <c r="I123" s="19"/>
      <c r="J123" s="34">
        <v>41827</v>
      </c>
      <c r="K123" s="39" t="s">
        <v>6136</v>
      </c>
      <c r="L123" s="19"/>
      <c r="M123" s="19"/>
    </row>
    <row r="124" spans="1:13" s="5" customFormat="1">
      <c r="A124" s="19">
        <v>126</v>
      </c>
      <c r="B124" s="19" t="s">
        <v>1239</v>
      </c>
      <c r="C124" s="19" t="s">
        <v>2066</v>
      </c>
      <c r="D124" s="19" t="s">
        <v>1971</v>
      </c>
      <c r="E124" s="19" t="s">
        <v>2299</v>
      </c>
      <c r="F124" s="19"/>
      <c r="G124" s="19"/>
      <c r="H124" s="19"/>
      <c r="I124" s="19"/>
      <c r="J124" s="34">
        <v>41827</v>
      </c>
      <c r="K124" s="39">
        <v>41639</v>
      </c>
      <c r="L124" s="19"/>
      <c r="M124" s="19"/>
    </row>
    <row r="125" spans="1:13" s="5" customFormat="1">
      <c r="A125" s="19">
        <v>127</v>
      </c>
      <c r="B125" s="19" t="s">
        <v>1333</v>
      </c>
      <c r="C125" s="19" t="s">
        <v>2067</v>
      </c>
      <c r="D125" s="19" t="s">
        <v>1971</v>
      </c>
      <c r="E125" s="19" t="s">
        <v>2299</v>
      </c>
      <c r="F125" s="19"/>
      <c r="G125" s="19"/>
      <c r="H125" s="19"/>
      <c r="I125" s="19"/>
      <c r="J125" s="34">
        <v>41827</v>
      </c>
      <c r="K125" s="39">
        <v>41639</v>
      </c>
      <c r="L125" s="19"/>
      <c r="M125" s="19"/>
    </row>
    <row r="126" spans="1:13" s="5" customFormat="1">
      <c r="A126" s="19">
        <v>128</v>
      </c>
      <c r="B126" s="19" t="s">
        <v>1898</v>
      </c>
      <c r="C126" s="19" t="s">
        <v>2068</v>
      </c>
      <c r="D126" s="19" t="s">
        <v>1971</v>
      </c>
      <c r="E126" s="19" t="s">
        <v>2299</v>
      </c>
      <c r="F126" s="19"/>
      <c r="G126" s="19"/>
      <c r="H126" s="19"/>
      <c r="I126" s="19"/>
      <c r="J126" s="34">
        <v>41827</v>
      </c>
      <c r="K126" s="39">
        <v>41639</v>
      </c>
      <c r="L126" s="19"/>
      <c r="M126" s="19"/>
    </row>
    <row r="127" spans="1:13" s="5" customFormat="1">
      <c r="A127" s="19">
        <v>129</v>
      </c>
      <c r="B127" s="19" t="s">
        <v>1907</v>
      </c>
      <c r="C127" s="19" t="s">
        <v>1908</v>
      </c>
      <c r="D127" s="19" t="s">
        <v>1907</v>
      </c>
      <c r="E127" s="19" t="s">
        <v>2299</v>
      </c>
      <c r="F127" s="19" t="s">
        <v>367</v>
      </c>
      <c r="G127" s="19"/>
      <c r="H127" s="19"/>
      <c r="I127" s="19"/>
      <c r="J127" s="34">
        <v>41827</v>
      </c>
      <c r="K127" s="39" t="s">
        <v>6136</v>
      </c>
      <c r="L127" s="19"/>
      <c r="M127" s="19"/>
    </row>
    <row r="128" spans="1:13" s="5" customFormat="1">
      <c r="A128" s="19">
        <v>130</v>
      </c>
      <c r="B128" s="19" t="s">
        <v>1918</v>
      </c>
      <c r="C128" s="19" t="s">
        <v>2069</v>
      </c>
      <c r="D128" s="19" t="s">
        <v>1973</v>
      </c>
      <c r="E128" s="19" t="s">
        <v>2299</v>
      </c>
      <c r="F128" s="19"/>
      <c r="G128" s="19"/>
      <c r="H128" s="19"/>
      <c r="I128" s="19"/>
      <c r="J128" s="34">
        <v>41827</v>
      </c>
      <c r="K128" s="39" t="s">
        <v>6136</v>
      </c>
      <c r="L128" s="19"/>
      <c r="M128" s="19"/>
    </row>
    <row r="129" spans="1:13" s="5" customFormat="1">
      <c r="A129" s="19">
        <v>132</v>
      </c>
      <c r="B129" s="19" t="s">
        <v>1920</v>
      </c>
      <c r="C129" s="19" t="s">
        <v>1919</v>
      </c>
      <c r="D129" s="19" t="s">
        <v>1219</v>
      </c>
      <c r="E129" s="19" t="s">
        <v>2299</v>
      </c>
      <c r="F129" s="19" t="s">
        <v>3845</v>
      </c>
      <c r="G129" s="19"/>
      <c r="H129" s="19"/>
      <c r="I129" s="19"/>
      <c r="J129" s="34">
        <v>41827</v>
      </c>
      <c r="K129" s="39" t="s">
        <v>6136</v>
      </c>
      <c r="L129" s="19"/>
      <c r="M129" s="19"/>
    </row>
    <row r="130" spans="1:13" s="5" customFormat="1">
      <c r="A130" s="19">
        <v>133</v>
      </c>
      <c r="B130" s="19" t="s">
        <v>2147</v>
      </c>
      <c r="C130" s="19" t="s">
        <v>1921</v>
      </c>
      <c r="D130" s="19" t="s">
        <v>1219</v>
      </c>
      <c r="E130" s="19" t="s">
        <v>2299</v>
      </c>
      <c r="F130" s="19" t="s">
        <v>3845</v>
      </c>
      <c r="G130" s="19"/>
      <c r="H130" s="19"/>
      <c r="I130" s="19"/>
      <c r="J130" s="34">
        <v>41827</v>
      </c>
      <c r="K130" s="39">
        <v>41639</v>
      </c>
      <c r="L130" s="19"/>
      <c r="M130" s="19"/>
    </row>
    <row r="131" spans="1:13" s="5" customFormat="1">
      <c r="A131" s="19">
        <v>134</v>
      </c>
      <c r="B131" s="19" t="s">
        <v>2146</v>
      </c>
      <c r="C131" s="19" t="s">
        <v>2196</v>
      </c>
      <c r="D131" s="19" t="s">
        <v>1219</v>
      </c>
      <c r="E131" s="19" t="s">
        <v>2299</v>
      </c>
      <c r="F131" s="19" t="s">
        <v>3845</v>
      </c>
      <c r="G131" s="19"/>
      <c r="H131" s="19"/>
      <c r="I131" s="19"/>
      <c r="J131" s="34">
        <v>41827</v>
      </c>
      <c r="K131" s="39" t="s">
        <v>6136</v>
      </c>
      <c r="L131" s="19"/>
      <c r="M131" s="19"/>
    </row>
    <row r="132" spans="1:13" s="5" customFormat="1">
      <c r="A132" s="19">
        <v>135</v>
      </c>
      <c r="B132" s="19" t="s">
        <v>2148</v>
      </c>
      <c r="C132" s="19" t="s">
        <v>1922</v>
      </c>
      <c r="D132" s="19" t="s">
        <v>1219</v>
      </c>
      <c r="E132" s="19" t="s">
        <v>2299</v>
      </c>
      <c r="F132" s="19" t="s">
        <v>3845</v>
      </c>
      <c r="G132" s="19"/>
      <c r="H132" s="19"/>
      <c r="I132" s="19"/>
      <c r="J132" s="34">
        <v>41827</v>
      </c>
      <c r="K132" s="39" t="s">
        <v>6136</v>
      </c>
      <c r="L132" s="19"/>
      <c r="M132" s="19"/>
    </row>
    <row r="133" spans="1:13" s="5" customFormat="1">
      <c r="A133" s="19">
        <v>136</v>
      </c>
      <c r="B133" s="19" t="s">
        <v>1289</v>
      </c>
      <c r="C133" s="19" t="s">
        <v>1923</v>
      </c>
      <c r="D133" s="19" t="s">
        <v>1219</v>
      </c>
      <c r="E133" s="19" t="s">
        <v>2299</v>
      </c>
      <c r="F133" s="19" t="s">
        <v>3845</v>
      </c>
      <c r="G133" s="19"/>
      <c r="H133" s="19"/>
      <c r="I133" s="19"/>
      <c r="J133" s="34">
        <v>41827</v>
      </c>
      <c r="K133" s="39" t="s">
        <v>6136</v>
      </c>
      <c r="L133" s="19"/>
      <c r="M133" s="19"/>
    </row>
    <row r="134" spans="1:13" s="5" customFormat="1">
      <c r="A134" s="19">
        <v>137</v>
      </c>
      <c r="B134" s="19" t="s">
        <v>1925</v>
      </c>
      <c r="C134" s="19" t="s">
        <v>1924</v>
      </c>
      <c r="D134" s="19" t="s">
        <v>1219</v>
      </c>
      <c r="E134" s="19" t="s">
        <v>2299</v>
      </c>
      <c r="F134" s="19" t="s">
        <v>3845</v>
      </c>
      <c r="G134" s="19"/>
      <c r="H134" s="19"/>
      <c r="I134" s="19"/>
      <c r="J134" s="34">
        <v>41827</v>
      </c>
      <c r="K134" s="39" t="s">
        <v>6136</v>
      </c>
      <c r="L134" s="19"/>
      <c r="M134" s="19"/>
    </row>
    <row r="135" spans="1:13" s="5" customFormat="1">
      <c r="A135" s="19">
        <v>138</v>
      </c>
      <c r="B135" s="19" t="s">
        <v>1927</v>
      </c>
      <c r="C135" s="19" t="s">
        <v>1926</v>
      </c>
      <c r="D135" s="19" t="s">
        <v>1219</v>
      </c>
      <c r="E135" s="19" t="s">
        <v>2299</v>
      </c>
      <c r="F135" s="19" t="s">
        <v>3845</v>
      </c>
      <c r="G135" s="19"/>
      <c r="H135" s="19"/>
      <c r="I135" s="19"/>
      <c r="J135" s="34">
        <v>41827</v>
      </c>
      <c r="K135" s="39" t="s">
        <v>6136</v>
      </c>
      <c r="L135" s="19"/>
      <c r="M135" s="40"/>
    </row>
    <row r="136" spans="1:13" s="5" customFormat="1">
      <c r="A136" s="19">
        <v>139</v>
      </c>
      <c r="B136" s="19" t="s">
        <v>1929</v>
      </c>
      <c r="C136" s="19" t="s">
        <v>1928</v>
      </c>
      <c r="D136" s="19" t="s">
        <v>1219</v>
      </c>
      <c r="E136" s="19" t="s">
        <v>2299</v>
      </c>
      <c r="F136" s="19" t="s">
        <v>3845</v>
      </c>
      <c r="G136" s="19"/>
      <c r="H136" s="19"/>
      <c r="I136" s="19"/>
      <c r="J136" s="34">
        <v>41827</v>
      </c>
      <c r="K136" s="39" t="s">
        <v>6136</v>
      </c>
      <c r="L136" s="19"/>
      <c r="M136" s="19"/>
    </row>
    <row r="137" spans="1:13" s="5" customFormat="1">
      <c r="A137" s="19">
        <v>140</v>
      </c>
      <c r="B137" s="19" t="s">
        <v>1930</v>
      </c>
      <c r="C137" s="19" t="s">
        <v>3887</v>
      </c>
      <c r="D137" s="19" t="s">
        <v>1219</v>
      </c>
      <c r="E137" s="19" t="s">
        <v>2299</v>
      </c>
      <c r="F137" s="19" t="s">
        <v>3845</v>
      </c>
      <c r="G137" s="19"/>
      <c r="H137" s="19"/>
      <c r="I137" s="19"/>
      <c r="J137" s="34">
        <v>41827</v>
      </c>
      <c r="K137" s="39" t="s">
        <v>6136</v>
      </c>
      <c r="L137" s="19"/>
      <c r="M137" s="19"/>
    </row>
    <row r="138" spans="1:13" s="5" customFormat="1">
      <c r="A138" s="19">
        <v>141</v>
      </c>
      <c r="B138" s="19" t="s">
        <v>1175</v>
      </c>
      <c r="C138" s="19" t="s">
        <v>1931</v>
      </c>
      <c r="D138" s="19" t="s">
        <v>1219</v>
      </c>
      <c r="E138" s="19" t="s">
        <v>2299</v>
      </c>
      <c r="F138" s="19" t="s">
        <v>3845</v>
      </c>
      <c r="G138" s="19"/>
      <c r="H138" s="19"/>
      <c r="I138" s="19"/>
      <c r="J138" s="34">
        <v>41827</v>
      </c>
      <c r="K138" s="39" t="s">
        <v>6136</v>
      </c>
      <c r="L138" s="19"/>
      <c r="M138" s="19"/>
    </row>
    <row r="139" spans="1:13" s="5" customFormat="1">
      <c r="A139" s="19">
        <v>142</v>
      </c>
      <c r="B139" s="19" t="s">
        <v>2149</v>
      </c>
      <c r="C139" s="19" t="s">
        <v>1932</v>
      </c>
      <c r="D139" s="19" t="s">
        <v>1219</v>
      </c>
      <c r="E139" s="19" t="s">
        <v>2299</v>
      </c>
      <c r="F139" s="19" t="s">
        <v>3845</v>
      </c>
      <c r="G139" s="19"/>
      <c r="H139" s="19"/>
      <c r="I139" s="19"/>
      <c r="J139" s="34">
        <v>41827</v>
      </c>
      <c r="K139" s="39" t="s">
        <v>6136</v>
      </c>
      <c r="L139" s="19"/>
      <c r="M139" s="19"/>
    </row>
    <row r="140" spans="1:13" s="5" customFormat="1">
      <c r="A140" s="19">
        <v>143</v>
      </c>
      <c r="B140" s="19" t="s">
        <v>1933</v>
      </c>
      <c r="C140" s="19" t="s">
        <v>11755</v>
      </c>
      <c r="D140" s="19" t="s">
        <v>1219</v>
      </c>
      <c r="E140" s="19" t="s">
        <v>2299</v>
      </c>
      <c r="F140" s="19" t="s">
        <v>3845</v>
      </c>
      <c r="G140" s="19"/>
      <c r="H140" s="19"/>
      <c r="I140" s="19"/>
      <c r="J140" s="34">
        <v>41827</v>
      </c>
      <c r="K140" s="39">
        <v>42931</v>
      </c>
      <c r="L140" s="34">
        <v>42566</v>
      </c>
      <c r="M140" s="19"/>
    </row>
    <row r="141" spans="1:13" s="5" customFormat="1">
      <c r="A141" s="19">
        <v>144</v>
      </c>
      <c r="B141" s="19" t="s">
        <v>1307</v>
      </c>
      <c r="C141" s="19" t="s">
        <v>11756</v>
      </c>
      <c r="D141" s="19" t="s">
        <v>1219</v>
      </c>
      <c r="E141" s="19" t="s">
        <v>2299</v>
      </c>
      <c r="F141" s="19" t="s">
        <v>3845</v>
      </c>
      <c r="G141" s="19"/>
      <c r="H141" s="19"/>
      <c r="I141" s="19"/>
      <c r="J141" s="34">
        <v>41827</v>
      </c>
      <c r="K141" s="39">
        <v>42931</v>
      </c>
      <c r="L141" s="34">
        <v>42566</v>
      </c>
      <c r="M141" s="19"/>
    </row>
    <row r="142" spans="1:13" s="5" customFormat="1">
      <c r="A142" s="19">
        <v>145</v>
      </c>
      <c r="B142" s="19" t="s">
        <v>1164</v>
      </c>
      <c r="C142" s="19" t="s">
        <v>1934</v>
      </c>
      <c r="D142" s="19" t="s">
        <v>1219</v>
      </c>
      <c r="E142" s="19" t="s">
        <v>2299</v>
      </c>
      <c r="F142" s="19" t="s">
        <v>3845</v>
      </c>
      <c r="G142" s="19"/>
      <c r="H142" s="19"/>
      <c r="I142" s="19"/>
      <c r="J142" s="34">
        <v>41827</v>
      </c>
      <c r="K142" s="39" t="s">
        <v>6136</v>
      </c>
      <c r="L142" s="19"/>
      <c r="M142" s="19"/>
    </row>
    <row r="143" spans="1:13" s="5" customFormat="1">
      <c r="A143" s="19">
        <v>146</v>
      </c>
      <c r="B143" s="19" t="s">
        <v>1936</v>
      </c>
      <c r="C143" s="19" t="s">
        <v>1935</v>
      </c>
      <c r="D143" s="19" t="s">
        <v>1219</v>
      </c>
      <c r="E143" s="19" t="s">
        <v>2299</v>
      </c>
      <c r="F143" s="19" t="s">
        <v>3845</v>
      </c>
      <c r="G143" s="19"/>
      <c r="H143" s="19"/>
      <c r="I143" s="19"/>
      <c r="J143" s="34">
        <v>41827</v>
      </c>
      <c r="K143" s="39"/>
      <c r="L143" s="19"/>
      <c r="M143" s="19"/>
    </row>
    <row r="144" spans="1:13" s="5" customFormat="1">
      <c r="A144" s="19">
        <v>147</v>
      </c>
      <c r="B144" s="19" t="s">
        <v>1263</v>
      </c>
      <c r="C144" s="19" t="s">
        <v>11757</v>
      </c>
      <c r="D144" s="19" t="s">
        <v>1219</v>
      </c>
      <c r="E144" s="19" t="s">
        <v>2299</v>
      </c>
      <c r="F144" s="19" t="s">
        <v>3845</v>
      </c>
      <c r="G144" s="19"/>
      <c r="H144" s="19"/>
      <c r="I144" s="19"/>
      <c r="J144" s="34">
        <v>41827</v>
      </c>
      <c r="K144" s="39">
        <v>42931</v>
      </c>
      <c r="L144" s="34">
        <v>42566</v>
      </c>
      <c r="M144" s="19"/>
    </row>
    <row r="145" spans="1:13" s="5" customFormat="1">
      <c r="A145" s="19">
        <v>148</v>
      </c>
      <c r="B145" s="19" t="s">
        <v>1937</v>
      </c>
      <c r="C145" s="19" t="s">
        <v>11758</v>
      </c>
      <c r="D145" s="19" t="s">
        <v>1219</v>
      </c>
      <c r="E145" s="19" t="s">
        <v>2299</v>
      </c>
      <c r="F145" s="19" t="s">
        <v>3845</v>
      </c>
      <c r="G145" s="19"/>
      <c r="H145" s="19"/>
      <c r="I145" s="19"/>
      <c r="J145" s="34">
        <v>41827</v>
      </c>
      <c r="K145" s="39">
        <v>42931</v>
      </c>
      <c r="L145" s="34">
        <v>42566</v>
      </c>
      <c r="M145" s="19"/>
    </row>
    <row r="146" spans="1:13" s="5" customFormat="1">
      <c r="A146" s="19">
        <v>149</v>
      </c>
      <c r="B146" s="19" t="s">
        <v>1315</v>
      </c>
      <c r="C146" s="19" t="s">
        <v>11759</v>
      </c>
      <c r="D146" s="19" t="s">
        <v>1219</v>
      </c>
      <c r="E146" s="19" t="s">
        <v>2299</v>
      </c>
      <c r="F146" s="19" t="s">
        <v>3845</v>
      </c>
      <c r="G146" s="19"/>
      <c r="H146" s="19"/>
      <c r="I146" s="19"/>
      <c r="J146" s="34">
        <v>41827</v>
      </c>
      <c r="K146" s="39">
        <v>42931</v>
      </c>
      <c r="L146" s="34">
        <v>42566</v>
      </c>
      <c r="M146" s="19"/>
    </row>
    <row r="147" spans="1:13" s="5" customFormat="1">
      <c r="A147" s="19">
        <v>150</v>
      </c>
      <c r="B147" s="19" t="s">
        <v>1174</v>
      </c>
      <c r="C147" s="19" t="s">
        <v>11760</v>
      </c>
      <c r="D147" s="19" t="s">
        <v>1219</v>
      </c>
      <c r="E147" s="19" t="s">
        <v>2299</v>
      </c>
      <c r="F147" s="19" t="s">
        <v>3845</v>
      </c>
      <c r="G147" s="19"/>
      <c r="H147" s="19"/>
      <c r="I147" s="19"/>
      <c r="J147" s="34">
        <v>41827</v>
      </c>
      <c r="K147" s="39">
        <v>42931</v>
      </c>
      <c r="L147" s="34">
        <v>42566</v>
      </c>
      <c r="M147" s="19"/>
    </row>
    <row r="148" spans="1:13" s="5" customFormat="1">
      <c r="A148" s="19">
        <v>151</v>
      </c>
      <c r="B148" s="19" t="s">
        <v>2150</v>
      </c>
      <c r="C148" s="19" t="s">
        <v>1938</v>
      </c>
      <c r="D148" s="19" t="s">
        <v>1219</v>
      </c>
      <c r="E148" s="19" t="s">
        <v>2299</v>
      </c>
      <c r="F148" s="19" t="s">
        <v>3845</v>
      </c>
      <c r="G148" s="19"/>
      <c r="H148" s="19"/>
      <c r="I148" s="19"/>
      <c r="J148" s="34">
        <v>41827</v>
      </c>
      <c r="K148" s="39">
        <v>41639</v>
      </c>
      <c r="L148" s="19"/>
      <c r="M148" s="19"/>
    </row>
    <row r="149" spans="1:13" s="5" customFormat="1">
      <c r="A149" s="19">
        <v>152</v>
      </c>
      <c r="B149" s="19" t="s">
        <v>2076</v>
      </c>
      <c r="C149" s="19" t="s">
        <v>1939</v>
      </c>
      <c r="D149" s="19" t="s">
        <v>1219</v>
      </c>
      <c r="E149" s="19" t="s">
        <v>2299</v>
      </c>
      <c r="F149" s="19" t="s">
        <v>3845</v>
      </c>
      <c r="G149" s="19"/>
      <c r="H149" s="19"/>
      <c r="I149" s="19"/>
      <c r="J149" s="34">
        <v>41827</v>
      </c>
      <c r="K149" s="39" t="s">
        <v>6136</v>
      </c>
      <c r="L149" s="19"/>
      <c r="M149" s="19"/>
    </row>
    <row r="150" spans="1:13" s="5" customFormat="1">
      <c r="A150" s="19">
        <v>153</v>
      </c>
      <c r="B150" s="19" t="s">
        <v>1220</v>
      </c>
      <c r="C150" s="19" t="s">
        <v>1940</v>
      </c>
      <c r="D150" s="19" t="s">
        <v>1219</v>
      </c>
      <c r="E150" s="19" t="s">
        <v>2299</v>
      </c>
      <c r="F150" s="19" t="s">
        <v>3845</v>
      </c>
      <c r="G150" s="19"/>
      <c r="H150" s="19"/>
      <c r="I150" s="19"/>
      <c r="J150" s="34">
        <v>41827</v>
      </c>
      <c r="K150" s="39">
        <v>41639</v>
      </c>
      <c r="L150" s="19"/>
      <c r="M150" s="19"/>
    </row>
    <row r="151" spans="1:13" s="5" customFormat="1">
      <c r="A151" s="19">
        <v>154</v>
      </c>
      <c r="B151" s="19" t="s">
        <v>1167</v>
      </c>
      <c r="C151" s="19" t="s">
        <v>1948</v>
      </c>
      <c r="D151" s="19" t="s">
        <v>1219</v>
      </c>
      <c r="E151" s="19" t="s">
        <v>2299</v>
      </c>
      <c r="F151" s="19" t="s">
        <v>3845</v>
      </c>
      <c r="G151" s="19"/>
      <c r="H151" s="19"/>
      <c r="I151" s="19"/>
      <c r="J151" s="34">
        <v>41827</v>
      </c>
      <c r="K151" s="39">
        <v>41639</v>
      </c>
      <c r="L151" s="19"/>
      <c r="M151" s="19"/>
    </row>
    <row r="152" spans="1:13" s="5" customFormat="1">
      <c r="A152" s="19">
        <v>155</v>
      </c>
      <c r="B152" s="19" t="s">
        <v>1192</v>
      </c>
      <c r="C152" s="19" t="s">
        <v>2276</v>
      </c>
      <c r="D152" s="19" t="s">
        <v>1219</v>
      </c>
      <c r="E152" s="19" t="s">
        <v>2299</v>
      </c>
      <c r="F152" s="19" t="s">
        <v>3845</v>
      </c>
      <c r="G152" s="19"/>
      <c r="H152" s="19"/>
      <c r="I152" s="19"/>
      <c r="J152" s="34">
        <v>41827</v>
      </c>
      <c r="K152" s="39">
        <v>41639</v>
      </c>
      <c r="L152" s="19"/>
      <c r="M152" s="19"/>
    </row>
    <row r="153" spans="1:13" s="5" customFormat="1">
      <c r="A153" s="19">
        <v>156</v>
      </c>
      <c r="B153" s="19" t="s">
        <v>2189</v>
      </c>
      <c r="C153" s="19" t="s">
        <v>1949</v>
      </c>
      <c r="D153" s="19" t="s">
        <v>1219</v>
      </c>
      <c r="E153" s="19" t="s">
        <v>2299</v>
      </c>
      <c r="F153" s="19" t="s">
        <v>3845</v>
      </c>
      <c r="G153" s="19"/>
      <c r="H153" s="19"/>
      <c r="I153" s="19"/>
      <c r="J153" s="34">
        <v>41827</v>
      </c>
      <c r="K153" s="39">
        <v>41639</v>
      </c>
      <c r="L153" s="19"/>
      <c r="M153" s="19"/>
    </row>
    <row r="154" spans="1:13" s="5" customFormat="1">
      <c r="A154" s="19">
        <v>157</v>
      </c>
      <c r="B154" s="19" t="s">
        <v>1294</v>
      </c>
      <c r="C154" s="19" t="s">
        <v>1950</v>
      </c>
      <c r="D154" s="19" t="s">
        <v>1219</v>
      </c>
      <c r="E154" s="19" t="s">
        <v>2299</v>
      </c>
      <c r="F154" s="19" t="s">
        <v>3845</v>
      </c>
      <c r="G154" s="19"/>
      <c r="H154" s="19"/>
      <c r="I154" s="19"/>
      <c r="J154" s="34">
        <v>41827</v>
      </c>
      <c r="K154" s="39">
        <v>41639</v>
      </c>
      <c r="L154" s="19"/>
      <c r="M154" s="19"/>
    </row>
    <row r="155" spans="1:13" s="5" customFormat="1">
      <c r="A155" s="19">
        <v>158</v>
      </c>
      <c r="B155" s="19" t="s">
        <v>1169</v>
      </c>
      <c r="C155" s="19" t="s">
        <v>3844</v>
      </c>
      <c r="D155" s="19" t="s">
        <v>1219</v>
      </c>
      <c r="E155" s="19" t="s">
        <v>2299</v>
      </c>
      <c r="F155" s="19" t="s">
        <v>3845</v>
      </c>
      <c r="G155" s="19"/>
      <c r="H155" s="19"/>
      <c r="I155" s="19"/>
      <c r="J155" s="34">
        <v>41827</v>
      </c>
      <c r="K155" s="39">
        <v>41639</v>
      </c>
      <c r="L155" s="19"/>
      <c r="M155" s="19"/>
    </row>
    <row r="156" spans="1:13" s="5" customFormat="1">
      <c r="A156" s="19">
        <v>159</v>
      </c>
      <c r="B156" s="19" t="s">
        <v>1299</v>
      </c>
      <c r="C156" s="19" t="s">
        <v>1951</v>
      </c>
      <c r="D156" s="19" t="s">
        <v>1219</v>
      </c>
      <c r="E156" s="19" t="s">
        <v>2299</v>
      </c>
      <c r="F156" s="19" t="s">
        <v>3845</v>
      </c>
      <c r="G156" s="19"/>
      <c r="H156" s="19"/>
      <c r="I156" s="19"/>
      <c r="J156" s="34">
        <v>41827</v>
      </c>
      <c r="K156" s="39" t="s">
        <v>6136</v>
      </c>
      <c r="L156" s="19"/>
      <c r="M156" s="19"/>
    </row>
    <row r="157" spans="1:13" s="5" customFormat="1">
      <c r="A157" s="19">
        <v>160</v>
      </c>
      <c r="B157" s="19" t="s">
        <v>1947</v>
      </c>
      <c r="C157" s="19" t="s">
        <v>1946</v>
      </c>
      <c r="D157" s="19" t="s">
        <v>1219</v>
      </c>
      <c r="E157" s="19" t="s">
        <v>2299</v>
      </c>
      <c r="F157" s="19" t="s">
        <v>3845</v>
      </c>
      <c r="G157" s="19"/>
      <c r="H157" s="19"/>
      <c r="I157" s="19"/>
      <c r="J157" s="34">
        <v>41827</v>
      </c>
      <c r="K157" s="39" t="s">
        <v>6136</v>
      </c>
      <c r="L157" s="19"/>
      <c r="M157" s="19"/>
    </row>
    <row r="158" spans="1:13" s="5" customFormat="1">
      <c r="A158" s="19">
        <v>161</v>
      </c>
      <c r="B158" s="19" t="s">
        <v>2145</v>
      </c>
      <c r="C158" s="19" t="s">
        <v>9995</v>
      </c>
      <c r="D158" s="19" t="s">
        <v>1219</v>
      </c>
      <c r="E158" s="19" t="s">
        <v>2299</v>
      </c>
      <c r="F158" s="19" t="s">
        <v>3845</v>
      </c>
      <c r="G158" s="19"/>
      <c r="H158" s="19"/>
      <c r="I158" s="19"/>
      <c r="J158" s="34">
        <v>41827</v>
      </c>
      <c r="K158" s="39" t="s">
        <v>6136</v>
      </c>
      <c r="L158" s="19"/>
      <c r="M158" s="19"/>
    </row>
    <row r="159" spans="1:13" s="5" customFormat="1">
      <c r="A159" s="19">
        <v>164</v>
      </c>
      <c r="B159" s="19" t="s">
        <v>1142</v>
      </c>
      <c r="C159" s="19" t="s">
        <v>2110</v>
      </c>
      <c r="D159" s="19" t="s">
        <v>1219</v>
      </c>
      <c r="E159" s="19" t="s">
        <v>2299</v>
      </c>
      <c r="F159" s="19" t="s">
        <v>3845</v>
      </c>
      <c r="G159" s="19"/>
      <c r="H159" s="19"/>
      <c r="I159" s="19"/>
      <c r="J159" s="34">
        <v>41827</v>
      </c>
      <c r="K159" s="39">
        <v>42277</v>
      </c>
      <c r="L159" s="19"/>
      <c r="M159" s="40"/>
    </row>
    <row r="160" spans="1:13" s="5" customFormat="1">
      <c r="A160" s="19">
        <v>165</v>
      </c>
      <c r="B160" s="19" t="s">
        <v>1339</v>
      </c>
      <c r="C160" s="19" t="s">
        <v>1941</v>
      </c>
      <c r="D160" s="19" t="s">
        <v>376</v>
      </c>
      <c r="E160" s="19" t="s">
        <v>2299</v>
      </c>
      <c r="F160" s="19" t="s">
        <v>3845</v>
      </c>
      <c r="G160" s="19"/>
      <c r="H160" s="19"/>
      <c r="I160" s="19"/>
      <c r="J160" s="34">
        <v>41827</v>
      </c>
      <c r="K160" s="39">
        <v>42277</v>
      </c>
      <c r="L160" s="19"/>
      <c r="M160" s="19"/>
    </row>
    <row r="161" spans="1:13" s="5" customFormat="1">
      <c r="A161" s="19">
        <v>166</v>
      </c>
      <c r="B161" s="19" t="s">
        <v>1265</v>
      </c>
      <c r="C161" s="19" t="s">
        <v>1942</v>
      </c>
      <c r="D161" s="19" t="s">
        <v>376</v>
      </c>
      <c r="E161" s="19" t="s">
        <v>2299</v>
      </c>
      <c r="F161" s="19" t="s">
        <v>3845</v>
      </c>
      <c r="G161" s="19"/>
      <c r="H161" s="19"/>
      <c r="I161" s="19"/>
      <c r="J161" s="34">
        <v>41827</v>
      </c>
      <c r="K161" s="39">
        <v>42277</v>
      </c>
      <c r="L161" s="19"/>
      <c r="M161" s="19"/>
    </row>
    <row r="162" spans="1:13" s="5" customFormat="1">
      <c r="A162" s="19">
        <v>167</v>
      </c>
      <c r="B162" s="19" t="s">
        <v>1944</v>
      </c>
      <c r="C162" s="19" t="s">
        <v>1943</v>
      </c>
      <c r="D162" s="19" t="s">
        <v>376</v>
      </c>
      <c r="E162" s="19" t="s">
        <v>2299</v>
      </c>
      <c r="F162" s="19" t="s">
        <v>3845</v>
      </c>
      <c r="G162" s="19"/>
      <c r="H162" s="19"/>
      <c r="I162" s="19"/>
      <c r="J162" s="34">
        <v>41827</v>
      </c>
      <c r="K162" s="39" t="s">
        <v>6136</v>
      </c>
      <c r="L162" s="19"/>
      <c r="M162" s="19"/>
    </row>
    <row r="163" spans="1:13" s="5" customFormat="1">
      <c r="A163" s="19">
        <v>168</v>
      </c>
      <c r="B163" s="19" t="s">
        <v>1264</v>
      </c>
      <c r="C163" s="19" t="s">
        <v>1945</v>
      </c>
      <c r="D163" s="19" t="s">
        <v>376</v>
      </c>
      <c r="E163" s="19" t="s">
        <v>2299</v>
      </c>
      <c r="F163" s="19" t="s">
        <v>3845</v>
      </c>
      <c r="G163" s="19"/>
      <c r="H163" s="19"/>
      <c r="I163" s="19"/>
      <c r="J163" s="34">
        <v>41827</v>
      </c>
      <c r="K163" s="39">
        <v>42566</v>
      </c>
      <c r="L163" s="19"/>
      <c r="M163" s="19"/>
    </row>
    <row r="164" spans="1:13" s="5" customFormat="1">
      <c r="A164" s="19">
        <v>169</v>
      </c>
      <c r="B164" s="19" t="s">
        <v>1954</v>
      </c>
      <c r="C164" s="19" t="s">
        <v>1688</v>
      </c>
      <c r="D164" s="19" t="s">
        <v>376</v>
      </c>
      <c r="E164" s="19" t="s">
        <v>2299</v>
      </c>
      <c r="F164" s="19" t="s">
        <v>3845</v>
      </c>
      <c r="G164" s="19"/>
      <c r="H164" s="19"/>
      <c r="I164" s="19"/>
      <c r="J164" s="34">
        <v>41827</v>
      </c>
      <c r="K164" s="39">
        <v>41639</v>
      </c>
      <c r="L164" s="19"/>
      <c r="M164" s="19"/>
    </row>
    <row r="165" spans="1:13" s="5" customFormat="1">
      <c r="A165" s="19">
        <v>170</v>
      </c>
      <c r="B165" s="19" t="s">
        <v>1953</v>
      </c>
      <c r="C165" s="19" t="s">
        <v>1952</v>
      </c>
      <c r="D165" s="19" t="s">
        <v>1795</v>
      </c>
      <c r="E165" s="19" t="s">
        <v>2299</v>
      </c>
      <c r="F165" s="19" t="s">
        <v>3845</v>
      </c>
      <c r="G165" s="19"/>
      <c r="H165" s="19"/>
      <c r="I165" s="19"/>
      <c r="J165" s="34">
        <v>41827</v>
      </c>
      <c r="K165" s="39" t="s">
        <v>6136</v>
      </c>
      <c r="L165" s="19"/>
      <c r="M165" s="19"/>
    </row>
    <row r="166" spans="1:13" s="5" customFormat="1">
      <c r="A166" s="19">
        <v>171</v>
      </c>
      <c r="B166" s="19" t="s">
        <v>1956</v>
      </c>
      <c r="C166" s="19" t="s">
        <v>1955</v>
      </c>
      <c r="D166" s="19" t="s">
        <v>2075</v>
      </c>
      <c r="E166" s="19" t="s">
        <v>2299</v>
      </c>
      <c r="F166" s="19" t="s">
        <v>3845</v>
      </c>
      <c r="G166" s="19"/>
      <c r="H166" s="19"/>
      <c r="I166" s="19"/>
      <c r="J166" s="34">
        <v>41827</v>
      </c>
      <c r="K166" s="39">
        <v>41639</v>
      </c>
      <c r="L166" s="19"/>
      <c r="M166" s="19"/>
    </row>
    <row r="167" spans="1:13" s="5" customFormat="1">
      <c r="A167" s="19">
        <v>172</v>
      </c>
      <c r="B167" s="19" t="s">
        <v>1262</v>
      </c>
      <c r="C167" s="19" t="s">
        <v>1957</v>
      </c>
      <c r="D167" s="19" t="s">
        <v>2075</v>
      </c>
      <c r="E167" s="19" t="s">
        <v>2299</v>
      </c>
      <c r="F167" s="19" t="s">
        <v>3845</v>
      </c>
      <c r="G167" s="19"/>
      <c r="H167" s="19"/>
      <c r="I167" s="19"/>
      <c r="J167" s="34">
        <v>41827</v>
      </c>
      <c r="K167" s="39">
        <v>41639</v>
      </c>
      <c r="L167" s="19"/>
      <c r="M167" s="19"/>
    </row>
    <row r="168" spans="1:13" s="5" customFormat="1">
      <c r="A168" s="19">
        <v>173</v>
      </c>
      <c r="B168" s="19" t="s">
        <v>1187</v>
      </c>
      <c r="C168" s="19" t="s">
        <v>1958</v>
      </c>
      <c r="D168" s="19" t="s">
        <v>1187</v>
      </c>
      <c r="E168" s="19" t="s">
        <v>2299</v>
      </c>
      <c r="F168" s="19" t="s">
        <v>3845</v>
      </c>
      <c r="G168" s="19"/>
      <c r="H168" s="19"/>
      <c r="I168" s="19"/>
      <c r="J168" s="34">
        <v>41827</v>
      </c>
      <c r="K168" s="39">
        <v>41639</v>
      </c>
      <c r="L168" s="19"/>
      <c r="M168" s="19"/>
    </row>
    <row r="169" spans="1:13" s="5" customFormat="1">
      <c r="A169" s="19">
        <v>174</v>
      </c>
      <c r="B169" s="19" t="s">
        <v>877</v>
      </c>
      <c r="C169" s="19" t="s">
        <v>1959</v>
      </c>
      <c r="D169" s="19" t="s">
        <v>877</v>
      </c>
      <c r="E169" s="19" t="s">
        <v>2299</v>
      </c>
      <c r="F169" s="19" t="s">
        <v>3845</v>
      </c>
      <c r="G169" s="19"/>
      <c r="H169" s="19"/>
      <c r="I169" s="19"/>
      <c r="J169" s="34">
        <v>41827</v>
      </c>
      <c r="K169" s="39">
        <v>41639</v>
      </c>
      <c r="L169" s="19"/>
      <c r="M169" s="19"/>
    </row>
    <row r="170" spans="1:13" s="5" customFormat="1">
      <c r="A170" s="19">
        <v>175</v>
      </c>
      <c r="B170" s="19" t="s">
        <v>1241</v>
      </c>
      <c r="C170" s="19" t="s">
        <v>557</v>
      </c>
      <c r="D170" s="19" t="s">
        <v>562</v>
      </c>
      <c r="E170" s="19" t="s">
        <v>2299</v>
      </c>
      <c r="F170" s="19"/>
      <c r="G170" s="19"/>
      <c r="H170" s="19"/>
      <c r="I170" s="19"/>
      <c r="J170" s="34">
        <v>41827</v>
      </c>
      <c r="K170" s="39">
        <v>41639</v>
      </c>
      <c r="L170" s="19"/>
      <c r="M170" s="19"/>
    </row>
    <row r="171" spans="1:13" s="5" customFormat="1">
      <c r="A171" s="19">
        <v>176</v>
      </c>
      <c r="B171" s="19" t="s">
        <v>2117</v>
      </c>
      <c r="C171" s="19" t="s">
        <v>558</v>
      </c>
      <c r="D171" s="19" t="s">
        <v>562</v>
      </c>
      <c r="E171" s="19" t="s">
        <v>2299</v>
      </c>
      <c r="F171" s="19"/>
      <c r="G171" s="19"/>
      <c r="H171" s="19"/>
      <c r="I171" s="19"/>
      <c r="J171" s="34">
        <v>41827</v>
      </c>
      <c r="K171" s="39">
        <v>41639</v>
      </c>
      <c r="L171" s="19"/>
      <c r="M171" s="19"/>
    </row>
    <row r="172" spans="1:13" s="5" customFormat="1">
      <c r="A172" s="19">
        <v>177</v>
      </c>
      <c r="B172" s="19" t="s">
        <v>1273</v>
      </c>
      <c r="C172" s="19" t="s">
        <v>2288</v>
      </c>
      <c r="D172" s="19" t="s">
        <v>1219</v>
      </c>
      <c r="E172" s="19" t="s">
        <v>2299</v>
      </c>
      <c r="F172" s="19" t="s">
        <v>3845</v>
      </c>
      <c r="G172" s="19"/>
      <c r="H172" s="19"/>
      <c r="I172" s="19"/>
      <c r="J172" s="34">
        <v>41827</v>
      </c>
      <c r="K172" s="39" t="s">
        <v>6136</v>
      </c>
      <c r="L172" s="19"/>
      <c r="M172" s="19"/>
    </row>
    <row r="173" spans="1:13" s="5" customFormat="1">
      <c r="A173" s="19">
        <v>178</v>
      </c>
      <c r="B173" s="19" t="s">
        <v>1363</v>
      </c>
      <c r="C173" s="19" t="s">
        <v>11761</v>
      </c>
      <c r="D173" s="19" t="s">
        <v>1795</v>
      </c>
      <c r="E173" s="19" t="s">
        <v>2299</v>
      </c>
      <c r="F173" s="19" t="s">
        <v>3845</v>
      </c>
      <c r="G173" s="19"/>
      <c r="H173" s="19"/>
      <c r="I173" s="19"/>
      <c r="J173" s="34">
        <v>41827</v>
      </c>
      <c r="K173" s="39" t="s">
        <v>6136</v>
      </c>
      <c r="L173" s="34">
        <v>42566</v>
      </c>
      <c r="M173" s="19"/>
    </row>
    <row r="174" spans="1:13" s="5" customFormat="1">
      <c r="A174" s="19">
        <v>179</v>
      </c>
      <c r="B174" s="19" t="s">
        <v>3108</v>
      </c>
      <c r="C174" s="19" t="s">
        <v>11762</v>
      </c>
      <c r="D174" s="19" t="s">
        <v>1795</v>
      </c>
      <c r="E174" s="19" t="s">
        <v>2299</v>
      </c>
      <c r="F174" s="19" t="s">
        <v>3845</v>
      </c>
      <c r="G174" s="19"/>
      <c r="H174" s="19"/>
      <c r="I174" s="19"/>
      <c r="J174" s="34">
        <v>41827</v>
      </c>
      <c r="K174" s="39" t="s">
        <v>6136</v>
      </c>
      <c r="L174" s="34">
        <v>42566</v>
      </c>
      <c r="M174" s="19"/>
    </row>
    <row r="175" spans="1:13" s="5" customFormat="1">
      <c r="A175" s="19">
        <v>180</v>
      </c>
      <c r="B175" s="19" t="s">
        <v>3109</v>
      </c>
      <c r="C175" s="19" t="s">
        <v>11763</v>
      </c>
      <c r="D175" s="19" t="s">
        <v>1795</v>
      </c>
      <c r="E175" s="19" t="s">
        <v>2299</v>
      </c>
      <c r="F175" s="19" t="s">
        <v>3845</v>
      </c>
      <c r="G175" s="19"/>
      <c r="H175" s="19"/>
      <c r="I175" s="19"/>
      <c r="J175" s="34">
        <v>41827</v>
      </c>
      <c r="K175" s="39" t="s">
        <v>6136</v>
      </c>
      <c r="L175" s="34">
        <v>42566</v>
      </c>
      <c r="M175" s="19"/>
    </row>
    <row r="176" spans="1:13" s="5" customFormat="1">
      <c r="A176" s="19">
        <v>181</v>
      </c>
      <c r="B176" s="19" t="s">
        <v>3110</v>
      </c>
      <c r="C176" s="19" t="s">
        <v>11764</v>
      </c>
      <c r="D176" s="19" t="s">
        <v>1795</v>
      </c>
      <c r="E176" s="19" t="s">
        <v>2299</v>
      </c>
      <c r="F176" s="19" t="s">
        <v>3845</v>
      </c>
      <c r="G176" s="19"/>
      <c r="H176" s="19"/>
      <c r="I176" s="19"/>
      <c r="J176" s="34">
        <v>41827</v>
      </c>
      <c r="K176" s="39" t="s">
        <v>6136</v>
      </c>
      <c r="L176" s="34">
        <v>42566</v>
      </c>
      <c r="M176" s="19"/>
    </row>
    <row r="177" spans="1:13" s="5" customFormat="1">
      <c r="A177" s="19">
        <v>182</v>
      </c>
      <c r="B177" s="19" t="s">
        <v>3111</v>
      </c>
      <c r="C177" s="19" t="s">
        <v>11765</v>
      </c>
      <c r="D177" s="19" t="s">
        <v>1795</v>
      </c>
      <c r="E177" s="19" t="s">
        <v>2299</v>
      </c>
      <c r="F177" s="19" t="s">
        <v>3845</v>
      </c>
      <c r="G177" s="19"/>
      <c r="H177" s="19"/>
      <c r="I177" s="19"/>
      <c r="J177" s="34">
        <v>41827</v>
      </c>
      <c r="K177" s="39" t="s">
        <v>6136</v>
      </c>
      <c r="L177" s="34">
        <v>42566</v>
      </c>
      <c r="M177" s="19"/>
    </row>
    <row r="178" spans="1:13" s="5" customFormat="1">
      <c r="A178" s="19">
        <v>183</v>
      </c>
      <c r="B178" s="19" t="s">
        <v>3112</v>
      </c>
      <c r="C178" s="19" t="s">
        <v>11766</v>
      </c>
      <c r="D178" s="19" t="s">
        <v>1795</v>
      </c>
      <c r="E178" s="19" t="s">
        <v>2299</v>
      </c>
      <c r="F178" s="19" t="s">
        <v>3845</v>
      </c>
      <c r="G178" s="19"/>
      <c r="H178" s="19"/>
      <c r="I178" s="19"/>
      <c r="J178" s="34">
        <v>41827</v>
      </c>
      <c r="K178" s="39" t="s">
        <v>6136</v>
      </c>
      <c r="L178" s="34">
        <v>42566</v>
      </c>
      <c r="M178" s="19"/>
    </row>
    <row r="179" spans="1:13" s="5" customFormat="1">
      <c r="A179" s="19">
        <v>184</v>
      </c>
      <c r="B179" s="19" t="s">
        <v>3113</v>
      </c>
      <c r="C179" s="19" t="s">
        <v>11767</v>
      </c>
      <c r="D179" s="19" t="s">
        <v>1795</v>
      </c>
      <c r="E179" s="19" t="s">
        <v>2299</v>
      </c>
      <c r="F179" s="19" t="s">
        <v>3845</v>
      </c>
      <c r="G179" s="19"/>
      <c r="H179" s="19"/>
      <c r="I179" s="19"/>
      <c r="J179" s="34">
        <v>41827</v>
      </c>
      <c r="K179" s="39" t="s">
        <v>6136</v>
      </c>
      <c r="L179" s="34">
        <v>42566</v>
      </c>
      <c r="M179" s="19"/>
    </row>
    <row r="180" spans="1:13" s="5" customFormat="1">
      <c r="A180" s="19">
        <v>185</v>
      </c>
      <c r="B180" s="19" t="s">
        <v>3114</v>
      </c>
      <c r="C180" s="19" t="s">
        <v>11768</v>
      </c>
      <c r="D180" s="19" t="s">
        <v>1795</v>
      </c>
      <c r="E180" s="19" t="s">
        <v>2299</v>
      </c>
      <c r="F180" s="19" t="s">
        <v>3845</v>
      </c>
      <c r="G180" s="19"/>
      <c r="H180" s="19"/>
      <c r="I180" s="19"/>
      <c r="J180" s="34">
        <v>41827</v>
      </c>
      <c r="K180" s="39" t="s">
        <v>6136</v>
      </c>
      <c r="L180" s="34">
        <v>42566</v>
      </c>
      <c r="M180" s="19"/>
    </row>
    <row r="181" spans="1:13" s="5" customFormat="1">
      <c r="A181" s="19">
        <v>186</v>
      </c>
      <c r="B181" s="19" t="s">
        <v>3115</v>
      </c>
      <c r="C181" s="19" t="s">
        <v>3893</v>
      </c>
      <c r="D181" s="19" t="s">
        <v>1795</v>
      </c>
      <c r="E181" s="19" t="s">
        <v>2299</v>
      </c>
      <c r="F181" s="19" t="s">
        <v>3845</v>
      </c>
      <c r="G181" s="19"/>
      <c r="H181" s="19"/>
      <c r="I181" s="19"/>
      <c r="J181" s="34">
        <v>41827</v>
      </c>
      <c r="K181" s="39">
        <v>41639</v>
      </c>
      <c r="L181" s="19"/>
      <c r="M181" s="19"/>
    </row>
    <row r="182" spans="1:13" s="5" customFormat="1">
      <c r="A182" s="19">
        <v>188</v>
      </c>
      <c r="B182" s="19" t="s">
        <v>3116</v>
      </c>
      <c r="C182" s="19" t="s">
        <v>3894</v>
      </c>
      <c r="D182" s="19" t="s">
        <v>1795</v>
      </c>
      <c r="E182" s="19" t="s">
        <v>2299</v>
      </c>
      <c r="F182" s="19" t="s">
        <v>3845</v>
      </c>
      <c r="G182" s="19"/>
      <c r="H182" s="19"/>
      <c r="I182" s="19"/>
      <c r="J182" s="34">
        <v>41827</v>
      </c>
      <c r="K182" s="39">
        <v>41639</v>
      </c>
      <c r="L182" s="19"/>
      <c r="M182" s="19"/>
    </row>
    <row r="183" spans="1:13" s="5" customFormat="1">
      <c r="A183" s="19">
        <v>189</v>
      </c>
      <c r="B183" s="19" t="s">
        <v>3117</v>
      </c>
      <c r="C183" s="19" t="s">
        <v>3895</v>
      </c>
      <c r="D183" s="19" t="s">
        <v>1795</v>
      </c>
      <c r="E183" s="19" t="s">
        <v>2299</v>
      </c>
      <c r="F183" s="19" t="s">
        <v>3845</v>
      </c>
      <c r="G183" s="19"/>
      <c r="H183" s="19"/>
      <c r="I183" s="19"/>
      <c r="J183" s="34">
        <v>41827</v>
      </c>
      <c r="K183" s="39">
        <v>41639</v>
      </c>
      <c r="L183" s="19"/>
      <c r="M183" s="19"/>
    </row>
    <row r="184" spans="1:13" s="5" customFormat="1">
      <c r="A184" s="19">
        <v>190</v>
      </c>
      <c r="B184" s="19" t="s">
        <v>3119</v>
      </c>
      <c r="C184" s="19" t="s">
        <v>3118</v>
      </c>
      <c r="D184" s="19" t="s">
        <v>1795</v>
      </c>
      <c r="E184" s="19" t="s">
        <v>2299</v>
      </c>
      <c r="F184" s="19" t="s">
        <v>3845</v>
      </c>
      <c r="G184" s="19"/>
      <c r="H184" s="19"/>
      <c r="I184" s="19"/>
      <c r="J184" s="34">
        <v>41827</v>
      </c>
      <c r="K184" s="39">
        <v>41639</v>
      </c>
      <c r="L184" s="19"/>
      <c r="M184" s="19"/>
    </row>
    <row r="185" spans="1:13" s="5" customFormat="1">
      <c r="A185" s="19">
        <v>191</v>
      </c>
      <c r="B185" s="19" t="s">
        <v>3120</v>
      </c>
      <c r="C185" s="19" t="s">
        <v>3896</v>
      </c>
      <c r="D185" s="19" t="s">
        <v>1795</v>
      </c>
      <c r="E185" s="19" t="s">
        <v>2299</v>
      </c>
      <c r="F185" s="19" t="s">
        <v>3845</v>
      </c>
      <c r="G185" s="19"/>
      <c r="H185" s="19"/>
      <c r="I185" s="19"/>
      <c r="J185" s="34">
        <v>41827</v>
      </c>
      <c r="K185" s="39">
        <v>41639</v>
      </c>
      <c r="L185" s="19"/>
      <c r="M185" s="19"/>
    </row>
    <row r="186" spans="1:13" s="5" customFormat="1">
      <c r="A186" s="19">
        <v>192</v>
      </c>
      <c r="B186" s="19" t="s">
        <v>3121</v>
      </c>
      <c r="C186" s="19" t="s">
        <v>11769</v>
      </c>
      <c r="D186" s="19" t="s">
        <v>1795</v>
      </c>
      <c r="E186" s="19" t="s">
        <v>2299</v>
      </c>
      <c r="F186" s="19" t="s">
        <v>3845</v>
      </c>
      <c r="G186" s="19"/>
      <c r="H186" s="19"/>
      <c r="I186" s="19"/>
      <c r="J186" s="34">
        <v>41827</v>
      </c>
      <c r="K186" s="39" t="s">
        <v>6136</v>
      </c>
      <c r="L186" s="34">
        <v>42566</v>
      </c>
      <c r="M186" s="19"/>
    </row>
    <row r="187" spans="1:13" s="5" customFormat="1">
      <c r="A187" s="19">
        <v>193</v>
      </c>
      <c r="B187" s="19" t="s">
        <v>3122</v>
      </c>
      <c r="C187" s="19" t="s">
        <v>3897</v>
      </c>
      <c r="D187" s="19" t="s">
        <v>1795</v>
      </c>
      <c r="E187" s="19" t="s">
        <v>2299</v>
      </c>
      <c r="F187" s="19" t="s">
        <v>3845</v>
      </c>
      <c r="G187" s="19"/>
      <c r="H187" s="19"/>
      <c r="I187" s="19"/>
      <c r="J187" s="34">
        <v>41827</v>
      </c>
      <c r="K187" s="39">
        <v>41639</v>
      </c>
      <c r="L187" s="19"/>
      <c r="M187" s="19"/>
    </row>
    <row r="188" spans="1:13" s="5" customFormat="1">
      <c r="A188" s="19">
        <v>195</v>
      </c>
      <c r="B188" s="19" t="s">
        <v>3146</v>
      </c>
      <c r="C188" s="19" t="s">
        <v>3124</v>
      </c>
      <c r="D188" s="19" t="s">
        <v>1151</v>
      </c>
      <c r="E188" s="19" t="s">
        <v>2299</v>
      </c>
      <c r="F188" s="19"/>
      <c r="G188" s="19"/>
      <c r="H188" s="19"/>
      <c r="I188" s="19"/>
      <c r="J188" s="34">
        <v>41827</v>
      </c>
      <c r="K188" s="39" t="s">
        <v>6136</v>
      </c>
      <c r="L188" s="19"/>
      <c r="M188" s="19"/>
    </row>
    <row r="189" spans="1:13" s="5" customFormat="1">
      <c r="A189" s="19">
        <v>196</v>
      </c>
      <c r="B189" s="19" t="s">
        <v>1329</v>
      </c>
      <c r="C189" s="19" t="s">
        <v>7871</v>
      </c>
      <c r="D189" s="19" t="s">
        <v>1868</v>
      </c>
      <c r="E189" s="19" t="s">
        <v>2299</v>
      </c>
      <c r="F189" s="19"/>
      <c r="G189" s="19"/>
      <c r="H189" s="19"/>
      <c r="I189" s="19"/>
      <c r="J189" s="34">
        <v>41827</v>
      </c>
      <c r="K189" s="39" t="s">
        <v>6136</v>
      </c>
      <c r="L189" s="34">
        <v>42277</v>
      </c>
      <c r="M189" s="19"/>
    </row>
    <row r="190" spans="1:13" s="5" customFormat="1">
      <c r="A190" s="19">
        <v>197</v>
      </c>
      <c r="B190" s="19" t="s">
        <v>3927</v>
      </c>
      <c r="C190" s="19" t="s">
        <v>3928</v>
      </c>
      <c r="D190" s="19" t="s">
        <v>3927</v>
      </c>
      <c r="E190" s="19" t="s">
        <v>2299</v>
      </c>
      <c r="F190" s="19"/>
      <c r="G190" s="19"/>
      <c r="H190" s="19"/>
      <c r="I190" s="19"/>
      <c r="J190" s="34">
        <v>41827</v>
      </c>
      <c r="K190" s="39">
        <v>41639</v>
      </c>
      <c r="L190" s="19"/>
      <c r="M190" s="19"/>
    </row>
    <row r="191" spans="1:13" s="5" customFormat="1">
      <c r="A191" s="19">
        <v>198</v>
      </c>
      <c r="B191" s="19" t="s">
        <v>4002</v>
      </c>
      <c r="C191" s="19" t="s">
        <v>4000</v>
      </c>
      <c r="D191" s="19" t="s">
        <v>1219</v>
      </c>
      <c r="E191" s="19" t="s">
        <v>2299</v>
      </c>
      <c r="F191" s="19" t="s">
        <v>3845</v>
      </c>
      <c r="G191" s="19"/>
      <c r="H191" s="19"/>
      <c r="I191" s="19"/>
      <c r="J191" s="34">
        <v>41827</v>
      </c>
      <c r="K191" s="39">
        <v>41639</v>
      </c>
      <c r="L191" s="19"/>
      <c r="M191" s="19"/>
    </row>
    <row r="192" spans="1:13" s="5" customFormat="1">
      <c r="A192" s="19">
        <v>199</v>
      </c>
      <c r="B192" s="19" t="s">
        <v>4003</v>
      </c>
      <c r="C192" s="19" t="s">
        <v>4001</v>
      </c>
      <c r="D192" s="19" t="s">
        <v>1219</v>
      </c>
      <c r="E192" s="19" t="s">
        <v>2299</v>
      </c>
      <c r="F192" s="19" t="s">
        <v>3845</v>
      </c>
      <c r="G192" s="19"/>
      <c r="H192" s="19"/>
      <c r="I192" s="19"/>
      <c r="J192" s="34">
        <v>41827</v>
      </c>
      <c r="K192" s="39">
        <v>41639</v>
      </c>
      <c r="L192" s="19"/>
      <c r="M192" s="19"/>
    </row>
    <row r="193" spans="1:13" s="5" customFormat="1">
      <c r="A193" s="19">
        <v>200</v>
      </c>
      <c r="B193" s="19" t="s">
        <v>4004</v>
      </c>
      <c r="C193" s="19" t="s">
        <v>3998</v>
      </c>
      <c r="D193" s="19" t="s">
        <v>1219</v>
      </c>
      <c r="E193" s="19" t="s">
        <v>2299</v>
      </c>
      <c r="F193" s="19" t="s">
        <v>3845</v>
      </c>
      <c r="G193" s="19"/>
      <c r="H193" s="19"/>
      <c r="I193" s="19"/>
      <c r="J193" s="34">
        <v>41827</v>
      </c>
      <c r="K193" s="39" t="s">
        <v>6136</v>
      </c>
      <c r="L193" s="19"/>
      <c r="M193" s="40"/>
    </row>
    <row r="194" spans="1:13" s="5" customFormat="1">
      <c r="A194" s="19">
        <v>201</v>
      </c>
      <c r="B194" s="19" t="s">
        <v>1172</v>
      </c>
      <c r="C194" s="19" t="s">
        <v>1679</v>
      </c>
      <c r="D194" s="19" t="s">
        <v>1219</v>
      </c>
      <c r="E194" s="19" t="s">
        <v>2299</v>
      </c>
      <c r="F194" s="19" t="s">
        <v>3845</v>
      </c>
      <c r="G194" s="19"/>
      <c r="H194" s="19"/>
      <c r="I194" s="19"/>
      <c r="J194" s="34">
        <v>41827</v>
      </c>
      <c r="K194" s="39">
        <v>41639</v>
      </c>
      <c r="L194" s="19"/>
      <c r="M194" s="19"/>
    </row>
    <row r="195" spans="1:13" s="5" customFormat="1">
      <c r="A195" s="19">
        <v>202</v>
      </c>
      <c r="B195" s="19" t="s">
        <v>4013</v>
      </c>
      <c r="C195" s="19" t="s">
        <v>4012</v>
      </c>
      <c r="D195" s="19" t="s">
        <v>1219</v>
      </c>
      <c r="E195" s="19" t="s">
        <v>2299</v>
      </c>
      <c r="F195" s="19" t="s">
        <v>3845</v>
      </c>
      <c r="G195" s="19"/>
      <c r="H195" s="19"/>
      <c r="I195" s="19"/>
      <c r="J195" s="34">
        <v>41827</v>
      </c>
      <c r="K195" s="39" t="s">
        <v>6136</v>
      </c>
      <c r="L195" s="19"/>
      <c r="M195" s="19"/>
    </row>
    <row r="196" spans="1:13" s="5" customFormat="1">
      <c r="A196" s="19">
        <v>203</v>
      </c>
      <c r="B196" s="19" t="s">
        <v>1135</v>
      </c>
      <c r="C196" s="19" t="s">
        <v>6747</v>
      </c>
      <c r="D196" s="19" t="s">
        <v>1135</v>
      </c>
      <c r="E196" s="19" t="s">
        <v>2299</v>
      </c>
      <c r="F196" s="19" t="s">
        <v>367</v>
      </c>
      <c r="G196" s="19"/>
      <c r="H196" s="19"/>
      <c r="I196" s="19"/>
      <c r="J196" s="34">
        <v>41827</v>
      </c>
      <c r="K196" s="39" t="s">
        <v>6136</v>
      </c>
      <c r="L196" s="19"/>
      <c r="M196" s="19"/>
    </row>
    <row r="197" spans="1:13" s="5" customFormat="1">
      <c r="A197" s="19">
        <v>204</v>
      </c>
      <c r="B197" s="19" t="s">
        <v>4280</v>
      </c>
      <c r="C197" s="19" t="s">
        <v>4361</v>
      </c>
      <c r="D197" s="19" t="s">
        <v>1197</v>
      </c>
      <c r="E197" s="19" t="s">
        <v>2299</v>
      </c>
      <c r="F197" s="19"/>
      <c r="G197" s="19"/>
      <c r="H197" s="19"/>
      <c r="I197" s="19"/>
      <c r="J197" s="34">
        <v>41827</v>
      </c>
      <c r="K197" s="39">
        <v>41639</v>
      </c>
      <c r="L197" s="19"/>
      <c r="M197" s="19"/>
    </row>
    <row r="198" spans="1:13" s="5" customFormat="1">
      <c r="A198" s="19">
        <v>205</v>
      </c>
      <c r="B198" s="19" t="s">
        <v>4363</v>
      </c>
      <c r="C198" s="19" t="s">
        <v>4362</v>
      </c>
      <c r="D198" s="19" t="s">
        <v>1197</v>
      </c>
      <c r="E198" s="19" t="s">
        <v>2299</v>
      </c>
      <c r="F198" s="19"/>
      <c r="G198" s="19"/>
      <c r="H198" s="19"/>
      <c r="I198" s="19"/>
      <c r="J198" s="34">
        <v>41827</v>
      </c>
      <c r="K198" s="39">
        <v>41639</v>
      </c>
      <c r="L198" s="19"/>
      <c r="M198" s="19"/>
    </row>
    <row r="199" spans="1:13" s="5" customFormat="1">
      <c r="A199" s="19">
        <v>206</v>
      </c>
      <c r="B199" s="19" t="s">
        <v>1170</v>
      </c>
      <c r="C199" s="19" t="s">
        <v>4643</v>
      </c>
      <c r="D199" s="19" t="s">
        <v>1170</v>
      </c>
      <c r="E199" s="19" t="s">
        <v>2299</v>
      </c>
      <c r="F199" s="19"/>
      <c r="G199" s="19"/>
      <c r="H199" s="19"/>
      <c r="I199" s="19"/>
      <c r="J199" s="34">
        <v>41827</v>
      </c>
      <c r="K199" s="39">
        <v>41639</v>
      </c>
      <c r="L199" s="19"/>
      <c r="M199" s="19"/>
    </row>
    <row r="200" spans="1:13" s="5" customFormat="1">
      <c r="A200" s="19">
        <v>207</v>
      </c>
      <c r="B200" s="19" t="s">
        <v>1322</v>
      </c>
      <c r="C200" s="19" t="s">
        <v>4645</v>
      </c>
      <c r="D200" s="19" t="s">
        <v>1322</v>
      </c>
      <c r="E200" s="19" t="s">
        <v>2299</v>
      </c>
      <c r="F200" s="19"/>
      <c r="G200" s="19"/>
      <c r="H200" s="19"/>
      <c r="I200" s="19"/>
      <c r="J200" s="34">
        <v>41827</v>
      </c>
      <c r="K200" s="39">
        <v>41639</v>
      </c>
      <c r="L200" s="19"/>
      <c r="M200" s="19"/>
    </row>
    <row r="201" spans="1:13" s="5" customFormat="1">
      <c r="A201" s="19">
        <v>208</v>
      </c>
      <c r="B201" s="19" t="s">
        <v>4861</v>
      </c>
      <c r="C201" s="19" t="s">
        <v>11237</v>
      </c>
      <c r="D201" s="19" t="s">
        <v>462</v>
      </c>
      <c r="E201" s="19" t="s">
        <v>2299</v>
      </c>
      <c r="F201" s="19" t="s">
        <v>367</v>
      </c>
      <c r="G201" s="19"/>
      <c r="H201" s="19"/>
      <c r="I201" s="19"/>
      <c r="J201" s="34">
        <v>41827</v>
      </c>
      <c r="K201" s="39" t="s">
        <v>6136</v>
      </c>
      <c r="L201" s="34">
        <v>42277</v>
      </c>
      <c r="M201" s="19"/>
    </row>
    <row r="202" spans="1:13" s="5" customFormat="1">
      <c r="A202" s="19">
        <v>209</v>
      </c>
      <c r="B202" s="19" t="s">
        <v>1284</v>
      </c>
      <c r="C202" s="41" t="s">
        <v>4897</v>
      </c>
      <c r="D202" s="19" t="s">
        <v>871</v>
      </c>
      <c r="E202" s="19" t="s">
        <v>2299</v>
      </c>
      <c r="F202" s="19"/>
      <c r="G202" s="19"/>
      <c r="H202" s="19"/>
      <c r="I202" s="19"/>
      <c r="J202" s="34">
        <v>41827</v>
      </c>
      <c r="K202" s="39">
        <v>41639</v>
      </c>
      <c r="L202" s="19"/>
      <c r="M202" s="19"/>
    </row>
    <row r="203" spans="1:13" s="5" customFormat="1">
      <c r="A203" s="19">
        <v>210</v>
      </c>
      <c r="B203" s="19" t="s">
        <v>1327</v>
      </c>
      <c r="C203" s="19" t="s">
        <v>4914</v>
      </c>
      <c r="D203" s="19" t="s">
        <v>462</v>
      </c>
      <c r="E203" s="19" t="s">
        <v>2299</v>
      </c>
      <c r="F203" s="19"/>
      <c r="G203" s="19"/>
      <c r="H203" s="19"/>
      <c r="I203" s="19"/>
      <c r="J203" s="34">
        <v>41827</v>
      </c>
      <c r="K203" s="39">
        <v>41639</v>
      </c>
      <c r="L203" s="19"/>
      <c r="M203" s="19"/>
    </row>
    <row r="204" spans="1:13" s="5" customFormat="1">
      <c r="A204" s="19">
        <v>211</v>
      </c>
      <c r="B204" s="19" t="s">
        <v>1165</v>
      </c>
      <c r="C204" s="19" t="s">
        <v>10744</v>
      </c>
      <c r="D204" s="19" t="s">
        <v>1219</v>
      </c>
      <c r="E204" s="19" t="s">
        <v>2299</v>
      </c>
      <c r="F204" s="19" t="s">
        <v>3845</v>
      </c>
      <c r="G204" s="19"/>
      <c r="H204" s="19"/>
      <c r="I204" s="19"/>
      <c r="J204" s="34">
        <v>41827</v>
      </c>
      <c r="K204" s="39" t="s">
        <v>6136</v>
      </c>
      <c r="L204" s="34">
        <v>42277</v>
      </c>
      <c r="M204" s="19"/>
    </row>
    <row r="205" spans="1:13" s="5" customFormat="1">
      <c r="A205" s="19">
        <v>212</v>
      </c>
      <c r="B205" s="19" t="s">
        <v>1971</v>
      </c>
      <c r="C205" s="19" t="s">
        <v>4963</v>
      </c>
      <c r="D205" s="19" t="s">
        <v>735</v>
      </c>
      <c r="E205" s="19" t="s">
        <v>2299</v>
      </c>
      <c r="F205" s="19"/>
      <c r="G205" s="19"/>
      <c r="H205" s="19"/>
      <c r="I205" s="19"/>
      <c r="J205" s="34">
        <v>41827</v>
      </c>
      <c r="K205" s="39">
        <v>41639</v>
      </c>
      <c r="L205" s="19"/>
      <c r="M205" s="19"/>
    </row>
    <row r="206" spans="1:13" s="5" customFormat="1">
      <c r="A206" s="19">
        <v>213</v>
      </c>
      <c r="B206" s="19" t="s">
        <v>1321</v>
      </c>
      <c r="C206" s="19" t="s">
        <v>5043</v>
      </c>
      <c r="D206" s="19" t="s">
        <v>462</v>
      </c>
      <c r="E206" s="19" t="s">
        <v>2299</v>
      </c>
      <c r="F206" s="19"/>
      <c r="G206" s="19"/>
      <c r="H206" s="19"/>
      <c r="I206" s="19"/>
      <c r="J206" s="34">
        <v>41827</v>
      </c>
      <c r="K206" s="39">
        <v>41639</v>
      </c>
      <c r="L206" s="19"/>
      <c r="M206" s="19"/>
    </row>
    <row r="207" spans="1:13" s="5" customFormat="1">
      <c r="A207" s="19">
        <v>214</v>
      </c>
      <c r="B207" s="19" t="s">
        <v>5056</v>
      </c>
      <c r="C207" s="19" t="s">
        <v>5057</v>
      </c>
      <c r="D207" s="19" t="s">
        <v>1157</v>
      </c>
      <c r="E207" s="19" t="s">
        <v>2299</v>
      </c>
      <c r="F207" s="19" t="s">
        <v>367</v>
      </c>
      <c r="G207" s="19"/>
      <c r="H207" s="19"/>
      <c r="I207" s="19"/>
      <c r="J207" s="34">
        <v>41827</v>
      </c>
      <c r="K207" s="39" t="s">
        <v>6136</v>
      </c>
      <c r="L207" s="19"/>
      <c r="M207" s="19"/>
    </row>
    <row r="208" spans="1:13" s="5" customFormat="1">
      <c r="A208" s="19">
        <v>215</v>
      </c>
      <c r="B208" s="19" t="s">
        <v>1183</v>
      </c>
      <c r="C208" s="19" t="s">
        <v>5059</v>
      </c>
      <c r="D208" s="19" t="s">
        <v>1183</v>
      </c>
      <c r="E208" s="19" t="s">
        <v>2299</v>
      </c>
      <c r="F208" s="19"/>
      <c r="G208" s="19"/>
      <c r="H208" s="19"/>
      <c r="I208" s="19"/>
      <c r="J208" s="34">
        <v>41827</v>
      </c>
      <c r="K208" s="39">
        <v>41639</v>
      </c>
      <c r="L208" s="19"/>
      <c r="M208" s="19"/>
    </row>
    <row r="209" spans="1:13" s="5" customFormat="1">
      <c r="A209" s="19">
        <v>216</v>
      </c>
      <c r="B209" s="19" t="s">
        <v>1267</v>
      </c>
      <c r="C209" s="19" t="s">
        <v>6135</v>
      </c>
      <c r="D209" s="19" t="s">
        <v>1267</v>
      </c>
      <c r="E209" s="19" t="s">
        <v>2299</v>
      </c>
      <c r="F209" s="19"/>
      <c r="G209" s="19"/>
      <c r="H209" s="19"/>
      <c r="I209" s="19"/>
      <c r="J209" s="34">
        <v>41827</v>
      </c>
      <c r="K209" s="39">
        <v>41639</v>
      </c>
      <c r="L209" s="19"/>
      <c r="M209" s="19"/>
    </row>
    <row r="210" spans="1:13" s="5" customFormat="1">
      <c r="A210" s="19">
        <v>217</v>
      </c>
      <c r="B210" s="19" t="s">
        <v>1240</v>
      </c>
      <c r="C210" s="19" t="s">
        <v>6302</v>
      </c>
      <c r="D210" s="19" t="s">
        <v>1236</v>
      </c>
      <c r="E210" s="19" t="s">
        <v>2299</v>
      </c>
      <c r="F210" s="19"/>
      <c r="G210" s="19"/>
      <c r="H210" s="19"/>
      <c r="I210" s="19"/>
      <c r="J210" s="34">
        <v>42277</v>
      </c>
      <c r="K210" s="39">
        <v>41639</v>
      </c>
      <c r="L210" s="19"/>
      <c r="M210" s="19"/>
    </row>
    <row r="211" spans="1:13" s="5" customFormat="1">
      <c r="A211" s="19">
        <v>218</v>
      </c>
      <c r="B211" s="19" t="s">
        <v>6757</v>
      </c>
      <c r="C211" s="19" t="s">
        <v>9571</v>
      </c>
      <c r="D211" s="19" t="s">
        <v>1219</v>
      </c>
      <c r="E211" s="19" t="s">
        <v>2299</v>
      </c>
      <c r="F211" s="19" t="s">
        <v>3845</v>
      </c>
      <c r="G211" s="19"/>
      <c r="H211" s="19"/>
      <c r="I211" s="19"/>
      <c r="J211" s="34">
        <v>42277</v>
      </c>
      <c r="K211" s="42" t="s">
        <v>6136</v>
      </c>
      <c r="L211" s="19"/>
      <c r="M211" s="19"/>
    </row>
    <row r="212" spans="1:13" s="5" customFormat="1">
      <c r="A212" s="19">
        <v>219</v>
      </c>
      <c r="B212" s="19" t="s">
        <v>1301</v>
      </c>
      <c r="C212" s="19" t="s">
        <v>6756</v>
      </c>
      <c r="D212" s="19" t="s">
        <v>1219</v>
      </c>
      <c r="E212" s="19" t="s">
        <v>2299</v>
      </c>
      <c r="F212" s="19" t="s">
        <v>3845</v>
      </c>
      <c r="G212" s="19"/>
      <c r="H212" s="19"/>
      <c r="I212" s="19"/>
      <c r="J212" s="34">
        <v>42277</v>
      </c>
      <c r="K212" s="42" t="s">
        <v>6136</v>
      </c>
      <c r="L212" s="19"/>
      <c r="M212" s="19"/>
    </row>
    <row r="213" spans="1:13" s="5" customFormat="1">
      <c r="A213" s="19">
        <v>220</v>
      </c>
      <c r="B213" s="19" t="s">
        <v>1250</v>
      </c>
      <c r="C213" s="19" t="s">
        <v>6748</v>
      </c>
      <c r="D213" s="19" t="s">
        <v>1973</v>
      </c>
      <c r="E213" s="19" t="s">
        <v>2299</v>
      </c>
      <c r="F213" s="19" t="s">
        <v>367</v>
      </c>
      <c r="G213" s="19"/>
      <c r="H213" s="19"/>
      <c r="I213" s="19"/>
      <c r="J213" s="34">
        <v>42277</v>
      </c>
      <c r="K213" s="42" t="s">
        <v>6136</v>
      </c>
      <c r="L213" s="19"/>
      <c r="M213" s="19"/>
    </row>
    <row r="214" spans="1:13" s="5" customFormat="1">
      <c r="A214" s="19">
        <v>221</v>
      </c>
      <c r="B214" s="19" t="s">
        <v>1274</v>
      </c>
      <c r="C214" s="19" t="s">
        <v>7132</v>
      </c>
      <c r="D214" s="19" t="s">
        <v>1219</v>
      </c>
      <c r="E214" s="19" t="s">
        <v>2299</v>
      </c>
      <c r="F214" s="19" t="s">
        <v>3845</v>
      </c>
      <c r="G214" s="19"/>
      <c r="H214" s="19"/>
      <c r="I214" s="19"/>
      <c r="J214" s="34">
        <v>42277</v>
      </c>
      <c r="K214" s="42" t="s">
        <v>6136</v>
      </c>
      <c r="L214" s="19"/>
      <c r="M214" s="19"/>
    </row>
    <row r="215" spans="1:13" s="5" customFormat="1">
      <c r="A215" s="19">
        <v>222</v>
      </c>
      <c r="B215" s="19" t="s">
        <v>1171</v>
      </c>
      <c r="C215" s="19" t="s">
        <v>7212</v>
      </c>
      <c r="D215" s="19" t="s">
        <v>1219</v>
      </c>
      <c r="E215" s="19" t="s">
        <v>2299</v>
      </c>
      <c r="F215" s="19" t="s">
        <v>3845</v>
      </c>
      <c r="G215" s="19"/>
      <c r="H215" s="19"/>
      <c r="I215" s="19"/>
      <c r="J215" s="34">
        <v>42277</v>
      </c>
      <c r="K215" s="39">
        <v>41639</v>
      </c>
      <c r="L215" s="19"/>
      <c r="M215" s="19"/>
    </row>
    <row r="216" spans="1:13" s="5" customFormat="1">
      <c r="A216" s="19">
        <v>223</v>
      </c>
      <c r="B216" s="19" t="s">
        <v>1238</v>
      </c>
      <c r="C216" s="19" t="s">
        <v>7222</v>
      </c>
      <c r="D216" s="19" t="s">
        <v>1197</v>
      </c>
      <c r="E216" s="19" t="s">
        <v>2299</v>
      </c>
      <c r="F216" s="19" t="s">
        <v>367</v>
      </c>
      <c r="G216" s="19"/>
      <c r="H216" s="19"/>
      <c r="I216" s="19"/>
      <c r="J216" s="34">
        <v>42277</v>
      </c>
      <c r="K216" s="42" t="s">
        <v>6136</v>
      </c>
      <c r="L216" s="19"/>
      <c r="M216" s="19"/>
    </row>
    <row r="217" spans="1:13" s="5" customFormat="1">
      <c r="A217" s="19">
        <v>224</v>
      </c>
      <c r="B217" s="19" t="s">
        <v>7234</v>
      </c>
      <c r="C217" s="19" t="s">
        <v>10637</v>
      </c>
      <c r="D217" s="19" t="s">
        <v>1219</v>
      </c>
      <c r="E217" s="19" t="s">
        <v>2299</v>
      </c>
      <c r="F217" s="19" t="s">
        <v>3845</v>
      </c>
      <c r="G217" s="19"/>
      <c r="H217" s="19"/>
      <c r="I217" s="19"/>
      <c r="J217" s="34">
        <v>42277</v>
      </c>
      <c r="K217" s="42" t="s">
        <v>6136</v>
      </c>
      <c r="L217" s="19"/>
      <c r="M217" s="19"/>
    </row>
    <row r="218" spans="1:13" s="5" customFormat="1">
      <c r="A218" s="19">
        <v>225</v>
      </c>
      <c r="B218" s="19" t="s">
        <v>1196</v>
      </c>
      <c r="C218" s="19" t="s">
        <v>6323</v>
      </c>
      <c r="D218" s="19" t="s">
        <v>1973</v>
      </c>
      <c r="E218" s="19" t="s">
        <v>2299</v>
      </c>
      <c r="F218" s="19"/>
      <c r="G218" s="19"/>
      <c r="H218" s="19"/>
      <c r="I218" s="19"/>
      <c r="J218" s="34">
        <v>42277</v>
      </c>
      <c r="K218" s="42" t="s">
        <v>6136</v>
      </c>
      <c r="L218" s="19"/>
      <c r="M218" s="19"/>
    </row>
    <row r="219" spans="1:13" s="5" customFormat="1">
      <c r="A219" s="19">
        <v>226</v>
      </c>
      <c r="B219" s="19" t="s">
        <v>7299</v>
      </c>
      <c r="C219" s="19" t="s">
        <v>7533</v>
      </c>
      <c r="D219" s="19" t="s">
        <v>562</v>
      </c>
      <c r="E219" s="19" t="s">
        <v>2299</v>
      </c>
      <c r="F219" s="19"/>
      <c r="G219" s="19"/>
      <c r="H219" s="19"/>
      <c r="I219" s="19"/>
      <c r="J219" s="34">
        <v>42277</v>
      </c>
      <c r="K219" s="42" t="s">
        <v>6136</v>
      </c>
      <c r="L219" s="19"/>
      <c r="M219" s="19"/>
    </row>
    <row r="220" spans="1:13" s="5" customFormat="1">
      <c r="A220" s="19">
        <v>227</v>
      </c>
      <c r="B220" s="19" t="s">
        <v>7316</v>
      </c>
      <c r="C220" s="19" t="s">
        <v>6303</v>
      </c>
      <c r="D220" s="19" t="s">
        <v>1973</v>
      </c>
      <c r="E220" s="19" t="s">
        <v>2299</v>
      </c>
      <c r="F220" s="19"/>
      <c r="G220" s="19"/>
      <c r="H220" s="19"/>
      <c r="I220" s="19"/>
      <c r="J220" s="34">
        <v>42277</v>
      </c>
      <c r="K220" s="39">
        <v>41639</v>
      </c>
      <c r="L220" s="19"/>
      <c r="M220" s="19"/>
    </row>
    <row r="221" spans="1:13" s="5" customFormat="1">
      <c r="A221" s="19">
        <v>228</v>
      </c>
      <c r="B221" s="19" t="s">
        <v>1331</v>
      </c>
      <c r="C221" s="19" t="s">
        <v>6762</v>
      </c>
      <c r="D221" s="19" t="s">
        <v>1973</v>
      </c>
      <c r="E221" s="19" t="s">
        <v>2299</v>
      </c>
      <c r="F221" s="19"/>
      <c r="G221" s="19"/>
      <c r="H221" s="19"/>
      <c r="I221" s="19"/>
      <c r="J221" s="34">
        <v>42277</v>
      </c>
      <c r="K221" s="39">
        <v>41639</v>
      </c>
      <c r="L221" s="19"/>
      <c r="M221" s="19"/>
    </row>
    <row r="222" spans="1:13" s="5" customFormat="1">
      <c r="A222" s="19">
        <v>229</v>
      </c>
      <c r="B222" s="19" t="s">
        <v>7438</v>
      </c>
      <c r="C222" s="19" t="s">
        <v>7439</v>
      </c>
      <c r="D222" s="19" t="s">
        <v>1973</v>
      </c>
      <c r="E222" s="19" t="s">
        <v>2299</v>
      </c>
      <c r="F222" s="19"/>
      <c r="G222" s="19"/>
      <c r="H222" s="19"/>
      <c r="I222" s="19"/>
      <c r="J222" s="34">
        <v>42277</v>
      </c>
      <c r="K222" s="39">
        <v>41639</v>
      </c>
      <c r="L222" s="19"/>
      <c r="M222" s="19"/>
    </row>
    <row r="223" spans="1:13" s="5" customFormat="1">
      <c r="A223" s="19">
        <v>230</v>
      </c>
      <c r="B223" s="19" t="s">
        <v>1340</v>
      </c>
      <c r="C223" s="19" t="s">
        <v>7503</v>
      </c>
      <c r="D223" s="19" t="s">
        <v>562</v>
      </c>
      <c r="E223" s="19" t="s">
        <v>2299</v>
      </c>
      <c r="F223" s="19" t="s">
        <v>367</v>
      </c>
      <c r="G223" s="19"/>
      <c r="H223" s="19"/>
      <c r="I223" s="19"/>
      <c r="J223" s="34">
        <v>42277</v>
      </c>
      <c r="K223" s="42" t="s">
        <v>6136</v>
      </c>
      <c r="L223" s="19"/>
      <c r="M223" s="19"/>
    </row>
    <row r="224" spans="1:13" s="5" customFormat="1">
      <c r="A224" s="19">
        <v>231</v>
      </c>
      <c r="B224" s="19" t="s">
        <v>1326</v>
      </c>
      <c r="C224" s="19" t="s">
        <v>8466</v>
      </c>
      <c r="D224" s="19" t="s">
        <v>871</v>
      </c>
      <c r="E224" s="19" t="s">
        <v>2299</v>
      </c>
      <c r="F224" s="19"/>
      <c r="G224" s="19"/>
      <c r="H224" s="19"/>
      <c r="I224" s="19"/>
      <c r="J224" s="34">
        <v>42277</v>
      </c>
      <c r="K224" s="39">
        <v>41639</v>
      </c>
      <c r="L224" s="19"/>
      <c r="M224" s="19"/>
    </row>
    <row r="225" spans="1:13" s="5" customFormat="1">
      <c r="A225" s="19">
        <v>232</v>
      </c>
      <c r="B225" s="19" t="s">
        <v>7609</v>
      </c>
      <c r="C225" s="19" t="s">
        <v>7608</v>
      </c>
      <c r="D225" s="19" t="s">
        <v>1316</v>
      </c>
      <c r="E225" s="19" t="s">
        <v>2299</v>
      </c>
      <c r="F225" s="19"/>
      <c r="G225" s="19"/>
      <c r="H225" s="19"/>
      <c r="I225" s="19"/>
      <c r="J225" s="34">
        <v>42277</v>
      </c>
      <c r="K225" s="39">
        <v>41639</v>
      </c>
      <c r="L225" s="19"/>
      <c r="M225" s="19"/>
    </row>
    <row r="226" spans="1:13" s="5" customFormat="1">
      <c r="A226" s="19">
        <v>233</v>
      </c>
      <c r="B226" s="19" t="s">
        <v>7699</v>
      </c>
      <c r="C226" s="19" t="s">
        <v>7698</v>
      </c>
      <c r="D226" s="19" t="s">
        <v>562</v>
      </c>
      <c r="E226" s="19" t="s">
        <v>2299</v>
      </c>
      <c r="F226" s="19"/>
      <c r="G226" s="19"/>
      <c r="H226" s="19"/>
      <c r="I226" s="19"/>
      <c r="J226" s="34">
        <v>42277</v>
      </c>
      <c r="K226" s="39">
        <v>41639</v>
      </c>
      <c r="L226" s="19"/>
      <c r="M226" s="19"/>
    </row>
    <row r="227" spans="1:13" s="5" customFormat="1">
      <c r="A227" s="19">
        <v>234</v>
      </c>
      <c r="B227" s="19" t="s">
        <v>1323</v>
      </c>
      <c r="C227" s="19" t="s">
        <v>7743</v>
      </c>
      <c r="D227" s="19" t="s">
        <v>1196</v>
      </c>
      <c r="E227" s="19" t="s">
        <v>2299</v>
      </c>
      <c r="F227" s="19" t="s">
        <v>367</v>
      </c>
      <c r="G227" s="19"/>
      <c r="H227" s="19"/>
      <c r="I227" s="19"/>
      <c r="J227" s="34">
        <v>42277</v>
      </c>
      <c r="K227" s="42" t="s">
        <v>6136</v>
      </c>
      <c r="L227" s="19"/>
      <c r="M227" s="19"/>
    </row>
    <row r="228" spans="1:13" s="5" customFormat="1">
      <c r="A228" s="19">
        <v>235</v>
      </c>
      <c r="B228" s="19" t="s">
        <v>1257</v>
      </c>
      <c r="C228" s="19" t="s">
        <v>7744</v>
      </c>
      <c r="D228" s="19" t="s">
        <v>1973</v>
      </c>
      <c r="E228" s="19" t="s">
        <v>2299</v>
      </c>
      <c r="F228" s="19"/>
      <c r="G228" s="19"/>
      <c r="H228" s="19"/>
      <c r="I228" s="19"/>
      <c r="J228" s="34">
        <v>42277</v>
      </c>
      <c r="K228" s="39">
        <v>41639</v>
      </c>
      <c r="L228" s="19"/>
      <c r="M228" s="19"/>
    </row>
    <row r="229" spans="1:13" s="5" customFormat="1">
      <c r="A229" s="19">
        <v>236</v>
      </c>
      <c r="B229" s="19" t="s">
        <v>7755</v>
      </c>
      <c r="C229" s="19" t="s">
        <v>7756</v>
      </c>
      <c r="D229" s="19" t="s">
        <v>871</v>
      </c>
      <c r="E229" s="19" t="s">
        <v>2299</v>
      </c>
      <c r="F229" s="19" t="s">
        <v>367</v>
      </c>
      <c r="G229" s="19"/>
      <c r="H229" s="19"/>
      <c r="I229" s="19"/>
      <c r="J229" s="34">
        <v>42277</v>
      </c>
      <c r="K229" s="42" t="s">
        <v>6136</v>
      </c>
      <c r="L229" s="19"/>
      <c r="M229" s="19"/>
    </row>
    <row r="230" spans="1:13" s="5" customFormat="1">
      <c r="A230" s="19">
        <v>237</v>
      </c>
      <c r="B230" s="19" t="s">
        <v>7845</v>
      </c>
      <c r="C230" s="19" t="s">
        <v>11773</v>
      </c>
      <c r="D230" s="19" t="s">
        <v>1795</v>
      </c>
      <c r="E230" s="19" t="s">
        <v>2299</v>
      </c>
      <c r="F230" s="19" t="s">
        <v>3845</v>
      </c>
      <c r="G230" s="19"/>
      <c r="H230" s="19"/>
      <c r="I230" s="19"/>
      <c r="J230" s="34">
        <v>42277</v>
      </c>
      <c r="K230" s="42" t="s">
        <v>6136</v>
      </c>
      <c r="L230" s="34">
        <v>42566</v>
      </c>
      <c r="M230" s="19"/>
    </row>
    <row r="231" spans="1:13" s="5" customFormat="1">
      <c r="A231" s="19">
        <v>238</v>
      </c>
      <c r="B231" s="19" t="s">
        <v>1324</v>
      </c>
      <c r="C231" s="19" t="s">
        <v>7856</v>
      </c>
      <c r="D231" s="19" t="s">
        <v>373</v>
      </c>
      <c r="E231" s="19" t="s">
        <v>2299</v>
      </c>
      <c r="F231" s="19"/>
      <c r="G231" s="19"/>
      <c r="H231" s="19"/>
      <c r="I231" s="19"/>
      <c r="J231" s="34">
        <v>42277</v>
      </c>
      <c r="K231" s="39">
        <v>41639</v>
      </c>
      <c r="L231" s="19"/>
      <c r="M231" s="19"/>
    </row>
    <row r="232" spans="1:13" s="5" customFormat="1">
      <c r="A232" s="19">
        <v>239</v>
      </c>
      <c r="B232" s="19" t="s">
        <v>7873</v>
      </c>
      <c r="C232" s="19" t="s">
        <v>7872</v>
      </c>
      <c r="D232" s="19" t="s">
        <v>1868</v>
      </c>
      <c r="E232" s="19" t="s">
        <v>2299</v>
      </c>
      <c r="F232" s="19"/>
      <c r="G232" s="19"/>
      <c r="H232" s="19"/>
      <c r="I232" s="19"/>
      <c r="J232" s="34">
        <v>42277</v>
      </c>
      <c r="K232" s="42" t="s">
        <v>6136</v>
      </c>
      <c r="L232" s="19"/>
      <c r="M232" s="19"/>
    </row>
    <row r="233" spans="1:13" s="5" customFormat="1">
      <c r="A233" s="19">
        <v>240</v>
      </c>
      <c r="B233" s="19" t="s">
        <v>1141</v>
      </c>
      <c r="C233" s="19" t="s">
        <v>8216</v>
      </c>
      <c r="D233" s="19" t="s">
        <v>1135</v>
      </c>
      <c r="E233" s="19" t="s">
        <v>2299</v>
      </c>
      <c r="F233" s="19"/>
      <c r="G233" s="19"/>
      <c r="H233" s="19"/>
      <c r="I233" s="19"/>
      <c r="J233" s="34">
        <v>42277</v>
      </c>
      <c r="K233" s="39">
        <v>41639</v>
      </c>
      <c r="L233" s="19"/>
      <c r="M233" s="19"/>
    </row>
    <row r="234" spans="1:13" s="5" customFormat="1">
      <c r="A234" s="19">
        <v>241</v>
      </c>
      <c r="B234" s="19" t="s">
        <v>8215</v>
      </c>
      <c r="C234" s="19" t="s">
        <v>8213</v>
      </c>
      <c r="D234" s="19" t="s">
        <v>735</v>
      </c>
      <c r="E234" s="19" t="s">
        <v>2299</v>
      </c>
      <c r="F234" s="19" t="s">
        <v>367</v>
      </c>
      <c r="G234" s="19"/>
      <c r="H234" s="19"/>
      <c r="I234" s="19"/>
      <c r="J234" s="34">
        <v>42277</v>
      </c>
      <c r="K234" s="42" t="s">
        <v>6136</v>
      </c>
      <c r="L234" s="19"/>
      <c r="M234" s="19"/>
    </row>
    <row r="235" spans="1:13" s="5" customFormat="1">
      <c r="A235" s="19">
        <v>242</v>
      </c>
      <c r="B235" s="19" t="s">
        <v>8221</v>
      </c>
      <c r="C235" s="19" t="s">
        <v>11770</v>
      </c>
      <c r="D235" s="19" t="s">
        <v>1795</v>
      </c>
      <c r="E235" s="19" t="s">
        <v>2299</v>
      </c>
      <c r="F235" s="19" t="s">
        <v>3845</v>
      </c>
      <c r="G235" s="19"/>
      <c r="H235" s="19"/>
      <c r="I235" s="19"/>
      <c r="J235" s="34">
        <v>42277</v>
      </c>
      <c r="K235" s="42" t="s">
        <v>6136</v>
      </c>
      <c r="L235" s="34">
        <v>42566</v>
      </c>
      <c r="M235" s="19"/>
    </row>
    <row r="236" spans="1:13" s="5" customFormat="1">
      <c r="A236" s="19">
        <v>243</v>
      </c>
      <c r="B236" s="19" t="s">
        <v>8296</v>
      </c>
      <c r="C236" s="19" t="s">
        <v>11771</v>
      </c>
      <c r="D236" s="19" t="s">
        <v>1795</v>
      </c>
      <c r="E236" s="19" t="s">
        <v>2299</v>
      </c>
      <c r="F236" s="19" t="s">
        <v>3845</v>
      </c>
      <c r="G236" s="19"/>
      <c r="H236" s="19"/>
      <c r="I236" s="19"/>
      <c r="J236" s="34">
        <v>42277</v>
      </c>
      <c r="K236" s="42" t="s">
        <v>6136</v>
      </c>
      <c r="L236" s="34">
        <v>42566</v>
      </c>
      <c r="M236" s="19"/>
    </row>
    <row r="237" spans="1:13" s="5" customFormat="1">
      <c r="A237" s="19">
        <v>244</v>
      </c>
      <c r="B237" s="19" t="s">
        <v>8318</v>
      </c>
      <c r="C237" s="19" t="s">
        <v>8319</v>
      </c>
      <c r="D237" s="19" t="s">
        <v>1197</v>
      </c>
      <c r="E237" s="19" t="s">
        <v>2299</v>
      </c>
      <c r="F237" s="19" t="s">
        <v>367</v>
      </c>
      <c r="G237" s="19"/>
      <c r="H237" s="19"/>
      <c r="I237" s="19"/>
      <c r="J237" s="34">
        <v>42277</v>
      </c>
      <c r="K237" s="42" t="s">
        <v>6136</v>
      </c>
      <c r="L237" s="19"/>
      <c r="M237" s="19"/>
    </row>
    <row r="238" spans="1:13" s="5" customFormat="1">
      <c r="A238" s="19">
        <v>245</v>
      </c>
      <c r="B238" s="19" t="s">
        <v>8428</v>
      </c>
      <c r="C238" s="19" t="s">
        <v>8427</v>
      </c>
      <c r="D238" s="19" t="s">
        <v>376</v>
      </c>
      <c r="E238" s="19" t="s">
        <v>2299</v>
      </c>
      <c r="F238" s="19"/>
      <c r="G238" s="19"/>
      <c r="H238" s="19"/>
      <c r="I238" s="19"/>
      <c r="J238" s="34">
        <v>42277</v>
      </c>
      <c r="K238" s="42" t="s">
        <v>6136</v>
      </c>
      <c r="L238" s="19"/>
      <c r="M238" s="19"/>
    </row>
    <row r="239" spans="1:13" s="5" customFormat="1">
      <c r="A239" s="19">
        <v>246</v>
      </c>
      <c r="B239" s="19" t="s">
        <v>8430</v>
      </c>
      <c r="C239" s="19" t="s">
        <v>8429</v>
      </c>
      <c r="D239" s="19" t="s">
        <v>376</v>
      </c>
      <c r="E239" s="19" t="s">
        <v>2299</v>
      </c>
      <c r="F239" s="19"/>
      <c r="G239" s="19"/>
      <c r="H239" s="19"/>
      <c r="I239" s="19"/>
      <c r="J239" s="34">
        <v>42277</v>
      </c>
      <c r="K239" s="42" t="s">
        <v>6136</v>
      </c>
      <c r="L239" s="19"/>
      <c r="M239" s="19"/>
    </row>
    <row r="240" spans="1:13" s="5" customFormat="1">
      <c r="A240" s="19">
        <v>247</v>
      </c>
      <c r="B240" s="19" t="s">
        <v>1200</v>
      </c>
      <c r="C240" s="19" t="s">
        <v>8431</v>
      </c>
      <c r="D240" s="19" t="s">
        <v>376</v>
      </c>
      <c r="E240" s="19" t="s">
        <v>2299</v>
      </c>
      <c r="F240" s="19"/>
      <c r="G240" s="19"/>
      <c r="H240" s="19"/>
      <c r="I240" s="19"/>
      <c r="J240" s="34">
        <v>42277</v>
      </c>
      <c r="K240" s="42" t="s">
        <v>6136</v>
      </c>
      <c r="L240" s="19"/>
      <c r="M240" s="19"/>
    </row>
    <row r="241" spans="1:13" s="5" customFormat="1">
      <c r="A241" s="19">
        <v>248</v>
      </c>
      <c r="B241" s="19" t="s">
        <v>8437</v>
      </c>
      <c r="C241" s="19" t="s">
        <v>8436</v>
      </c>
      <c r="D241" s="19" t="s">
        <v>376</v>
      </c>
      <c r="E241" s="19" t="s">
        <v>2299</v>
      </c>
      <c r="F241" s="19"/>
      <c r="G241" s="19"/>
      <c r="H241" s="19"/>
      <c r="I241" s="19"/>
      <c r="J241" s="34">
        <v>42277</v>
      </c>
      <c r="K241" s="42" t="s">
        <v>6136</v>
      </c>
      <c r="L241" s="19"/>
      <c r="M241" s="19"/>
    </row>
    <row r="242" spans="1:13" s="5" customFormat="1">
      <c r="A242" s="19">
        <v>249</v>
      </c>
      <c r="B242" s="19" t="s">
        <v>1302</v>
      </c>
      <c r="C242" s="19" t="s">
        <v>8443</v>
      </c>
      <c r="D242" s="19" t="s">
        <v>1219</v>
      </c>
      <c r="E242" s="19" t="s">
        <v>2299</v>
      </c>
      <c r="F242" s="19" t="s">
        <v>3845</v>
      </c>
      <c r="G242" s="19"/>
      <c r="H242" s="19"/>
      <c r="I242" s="19"/>
      <c r="J242" s="34">
        <v>42277</v>
      </c>
      <c r="K242" s="42" t="s">
        <v>6136</v>
      </c>
      <c r="L242" s="19"/>
      <c r="M242" s="19"/>
    </row>
    <row r="243" spans="1:13" s="5" customFormat="1">
      <c r="A243" s="19">
        <v>250</v>
      </c>
      <c r="B243" s="19" t="s">
        <v>8453</v>
      </c>
      <c r="C243" s="19" t="s">
        <v>8452</v>
      </c>
      <c r="D243" s="19" t="s">
        <v>1973</v>
      </c>
      <c r="E243" s="19" t="s">
        <v>2299</v>
      </c>
      <c r="F243" s="19"/>
      <c r="G243" s="19"/>
      <c r="H243" s="19"/>
      <c r="I243" s="19"/>
      <c r="J243" s="34">
        <v>42277</v>
      </c>
      <c r="K243" s="39">
        <v>41639</v>
      </c>
      <c r="L243" s="19"/>
      <c r="M243" s="19"/>
    </row>
    <row r="244" spans="1:13" s="5" customFormat="1">
      <c r="A244" s="19">
        <v>251</v>
      </c>
      <c r="B244" s="19" t="s">
        <v>1193</v>
      </c>
      <c r="C244" s="19" t="s">
        <v>8464</v>
      </c>
      <c r="D244" s="19" t="s">
        <v>1973</v>
      </c>
      <c r="E244" s="19" t="s">
        <v>2299</v>
      </c>
      <c r="F244" s="19"/>
      <c r="G244" s="19"/>
      <c r="H244" s="19"/>
      <c r="I244" s="19"/>
      <c r="J244" s="34">
        <v>42277</v>
      </c>
      <c r="K244" s="39">
        <v>41639</v>
      </c>
      <c r="L244" s="19"/>
      <c r="M244" s="19"/>
    </row>
    <row r="245" spans="1:13" s="5" customFormat="1">
      <c r="A245" s="19">
        <v>252</v>
      </c>
      <c r="B245" s="19" t="s">
        <v>376</v>
      </c>
      <c r="C245" s="19" t="s">
        <v>9714</v>
      </c>
      <c r="D245" s="19" t="s">
        <v>376</v>
      </c>
      <c r="E245" s="19" t="s">
        <v>2299</v>
      </c>
      <c r="F245" s="19"/>
      <c r="G245" s="19"/>
      <c r="H245" s="19"/>
      <c r="I245" s="19"/>
      <c r="J245" s="34">
        <v>42277</v>
      </c>
      <c r="K245" s="34">
        <v>41639</v>
      </c>
      <c r="L245" s="19"/>
      <c r="M245" s="19"/>
    </row>
    <row r="246" spans="1:13" s="5" customFormat="1">
      <c r="A246" s="19">
        <v>252</v>
      </c>
      <c r="B246" s="19" t="s">
        <v>1163</v>
      </c>
      <c r="C246" s="19" t="s">
        <v>9856</v>
      </c>
      <c r="D246" s="19" t="s">
        <v>924</v>
      </c>
      <c r="E246" s="19" t="s">
        <v>2299</v>
      </c>
      <c r="F246" s="19" t="s">
        <v>367</v>
      </c>
      <c r="G246" s="19"/>
      <c r="H246" s="19"/>
      <c r="I246" s="19"/>
      <c r="J246" s="34">
        <v>42277</v>
      </c>
      <c r="K246" s="42" t="s">
        <v>6136</v>
      </c>
      <c r="L246" s="19"/>
      <c r="M246" s="19"/>
    </row>
    <row r="247" spans="1:13" s="5" customFormat="1">
      <c r="A247" s="19">
        <v>252</v>
      </c>
      <c r="B247" s="19" t="s">
        <v>1131</v>
      </c>
      <c r="C247" s="19" t="s">
        <v>9857</v>
      </c>
      <c r="D247" s="19" t="s">
        <v>1164</v>
      </c>
      <c r="E247" s="19" t="s">
        <v>2299</v>
      </c>
      <c r="F247" s="19" t="s">
        <v>367</v>
      </c>
      <c r="G247" s="19"/>
      <c r="H247" s="19"/>
      <c r="I247" s="19"/>
      <c r="J247" s="34">
        <v>42277</v>
      </c>
      <c r="K247" s="42" t="s">
        <v>6136</v>
      </c>
      <c r="L247" s="19"/>
      <c r="M247" s="19"/>
    </row>
    <row r="248" spans="1:13" s="5" customFormat="1">
      <c r="A248" s="19">
        <v>253</v>
      </c>
      <c r="B248" s="19" t="s">
        <v>10153</v>
      </c>
      <c r="C248" s="19" t="s">
        <v>10154</v>
      </c>
      <c r="D248" s="19" t="s">
        <v>376</v>
      </c>
      <c r="E248" s="19" t="s">
        <v>2299</v>
      </c>
      <c r="F248" s="19"/>
      <c r="G248" s="19"/>
      <c r="H248" s="19"/>
      <c r="I248" s="19"/>
      <c r="J248" s="34">
        <v>42277</v>
      </c>
      <c r="K248" s="42" t="s">
        <v>6136</v>
      </c>
      <c r="L248" s="19"/>
      <c r="M248" s="19"/>
    </row>
    <row r="249" spans="1:13" s="5" customFormat="1">
      <c r="A249" s="19">
        <v>254</v>
      </c>
      <c r="B249" s="19" t="s">
        <v>10990</v>
      </c>
      <c r="C249" s="19" t="s">
        <v>11772</v>
      </c>
      <c r="D249" s="19" t="s">
        <v>1795</v>
      </c>
      <c r="E249" s="19" t="s">
        <v>2299</v>
      </c>
      <c r="F249" s="19" t="s">
        <v>3845</v>
      </c>
      <c r="G249" s="19"/>
      <c r="H249" s="19"/>
      <c r="I249" s="19"/>
      <c r="J249" s="34">
        <v>42277</v>
      </c>
      <c r="K249" s="42" t="s">
        <v>6136</v>
      </c>
      <c r="L249" s="34">
        <v>42566</v>
      </c>
      <c r="M249" s="19"/>
    </row>
    <row r="250" spans="1:13" s="5" customFormat="1">
      <c r="A250" s="19">
        <v>255</v>
      </c>
      <c r="B250" s="19" t="s">
        <v>1188</v>
      </c>
      <c r="C250" s="19" t="s">
        <v>2035</v>
      </c>
      <c r="D250" s="19" t="s">
        <v>1907</v>
      </c>
      <c r="E250" s="19" t="s">
        <v>2299</v>
      </c>
      <c r="F250" s="19" t="s">
        <v>367</v>
      </c>
      <c r="G250" s="19"/>
      <c r="H250" s="19"/>
      <c r="I250" s="19"/>
      <c r="J250" s="34">
        <v>42566</v>
      </c>
      <c r="K250" s="39"/>
      <c r="L250" s="19"/>
      <c r="M250" s="19"/>
    </row>
    <row r="251" spans="1:13" s="5" customFormat="1">
      <c r="A251" s="19">
        <v>256</v>
      </c>
      <c r="B251" s="5" t="s">
        <v>11869</v>
      </c>
      <c r="C251" s="5" t="s">
        <v>11865</v>
      </c>
      <c r="D251" s="5" t="s">
        <v>1795</v>
      </c>
      <c r="E251" s="5" t="s">
        <v>2299</v>
      </c>
      <c r="F251" s="5" t="s">
        <v>3845</v>
      </c>
      <c r="J251" s="34">
        <v>42566</v>
      </c>
      <c r="K251" s="5" t="s">
        <v>6136</v>
      </c>
    </row>
    <row r="252" spans="1:13" s="5" customFormat="1">
      <c r="A252" s="19">
        <v>257</v>
      </c>
      <c r="B252" s="5" t="s">
        <v>11870</v>
      </c>
      <c r="C252" s="5" t="s">
        <v>11866</v>
      </c>
      <c r="D252" s="5" t="s">
        <v>1795</v>
      </c>
      <c r="E252" s="5" t="s">
        <v>2299</v>
      </c>
      <c r="F252" s="5" t="s">
        <v>3845</v>
      </c>
      <c r="J252" s="34">
        <v>42566</v>
      </c>
      <c r="K252" s="5" t="s">
        <v>6136</v>
      </c>
    </row>
    <row r="253" spans="1:13" s="5" customFormat="1">
      <c r="A253" s="19">
        <v>258</v>
      </c>
      <c r="B253" s="5" t="s">
        <v>11871</v>
      </c>
      <c r="C253" s="5" t="s">
        <v>11867</v>
      </c>
      <c r="D253" s="5" t="s">
        <v>1795</v>
      </c>
      <c r="E253" s="5" t="s">
        <v>2299</v>
      </c>
      <c r="F253" s="5" t="s">
        <v>3845</v>
      </c>
      <c r="J253" s="34">
        <v>42566</v>
      </c>
      <c r="K253" s="5" t="s">
        <v>6136</v>
      </c>
    </row>
    <row r="254" spans="1:13" s="5" customFormat="1">
      <c r="A254" s="19">
        <v>259</v>
      </c>
      <c r="B254" s="5" t="s">
        <v>11872</v>
      </c>
      <c r="C254" s="5" t="s">
        <v>11868</v>
      </c>
      <c r="D254" s="5" t="s">
        <v>1795</v>
      </c>
      <c r="E254" s="5" t="s">
        <v>2299</v>
      </c>
      <c r="F254" s="5" t="s">
        <v>3845</v>
      </c>
      <c r="J254" s="34">
        <v>42566</v>
      </c>
      <c r="K254" s="5" t="s">
        <v>6136</v>
      </c>
    </row>
    <row r="255" spans="1:13" s="5" customFormat="1">
      <c r="A255" s="19">
        <v>260</v>
      </c>
      <c r="B255" s="19" t="s">
        <v>621</v>
      </c>
      <c r="C255" s="19" t="s">
        <v>12014</v>
      </c>
      <c r="D255" s="19" t="s">
        <v>1795</v>
      </c>
      <c r="E255" s="19" t="s">
        <v>2299</v>
      </c>
      <c r="F255" s="19" t="s">
        <v>3845</v>
      </c>
      <c r="G255" s="19"/>
      <c r="H255" s="19"/>
      <c r="I255" s="19"/>
      <c r="J255" s="34">
        <v>42931</v>
      </c>
      <c r="K255" s="39" t="s">
        <v>6136</v>
      </c>
      <c r="L255" s="34"/>
      <c r="M255" s="19"/>
    </row>
    <row r="256" spans="1:13" s="5" customFormat="1">
      <c r="A256" s="19">
        <v>261</v>
      </c>
      <c r="B256" s="19" t="s">
        <v>12016</v>
      </c>
      <c r="C256" s="19" t="s">
        <v>12015</v>
      </c>
      <c r="D256" s="19" t="s">
        <v>1795</v>
      </c>
      <c r="E256" s="19" t="s">
        <v>2299</v>
      </c>
      <c r="F256" s="19" t="s">
        <v>3845</v>
      </c>
      <c r="G256" s="19"/>
      <c r="H256" s="19"/>
      <c r="I256" s="19"/>
      <c r="J256" s="34">
        <v>42931</v>
      </c>
      <c r="K256" s="39" t="s">
        <v>6136</v>
      </c>
      <c r="L256" s="34"/>
      <c r="M256" s="19"/>
    </row>
    <row r="257" spans="1:13" s="5" customFormat="1">
      <c r="A257" s="19">
        <v>262</v>
      </c>
      <c r="B257" s="5" t="s">
        <v>12138</v>
      </c>
      <c r="C257" s="5" t="s">
        <v>12137</v>
      </c>
      <c r="D257" s="5" t="s">
        <v>562</v>
      </c>
      <c r="E257" s="19" t="s">
        <v>2299</v>
      </c>
      <c r="J257" s="84">
        <v>42931</v>
      </c>
    </row>
    <row r="258" spans="1:13" s="5" customFormat="1">
      <c r="A258" s="19">
        <v>263</v>
      </c>
      <c r="B258" s="19" t="s">
        <v>12151</v>
      </c>
      <c r="C258" s="19" t="s">
        <v>11757</v>
      </c>
      <c r="D258" s="19" t="s">
        <v>1795</v>
      </c>
      <c r="E258" s="19" t="s">
        <v>2299</v>
      </c>
      <c r="F258" s="19" t="s">
        <v>3845</v>
      </c>
      <c r="G258" s="19"/>
      <c r="H258" s="19"/>
      <c r="I258" s="19"/>
      <c r="J258" s="39">
        <v>42931</v>
      </c>
      <c r="K258" s="39"/>
      <c r="L258" s="34"/>
      <c r="M258" s="19"/>
    </row>
    <row r="259" spans="1:13" s="5" customFormat="1">
      <c r="A259" s="19">
        <v>264</v>
      </c>
      <c r="B259" s="19" t="s">
        <v>12152</v>
      </c>
      <c r="C259" s="19" t="s">
        <v>11758</v>
      </c>
      <c r="D259" s="19" t="s">
        <v>1795</v>
      </c>
      <c r="E259" s="19" t="s">
        <v>2299</v>
      </c>
      <c r="F259" s="19" t="s">
        <v>3845</v>
      </c>
      <c r="G259" s="19"/>
      <c r="H259" s="19"/>
      <c r="I259" s="19"/>
      <c r="J259" s="39">
        <v>42931</v>
      </c>
      <c r="K259" s="39"/>
      <c r="L259" s="34"/>
      <c r="M259" s="19"/>
    </row>
    <row r="260" spans="1:13" s="5" customFormat="1">
      <c r="A260" s="19">
        <v>265</v>
      </c>
      <c r="B260" s="19" t="s">
        <v>12153</v>
      </c>
      <c r="C260" s="19" t="s">
        <v>11755</v>
      </c>
      <c r="D260" s="19" t="s">
        <v>1795</v>
      </c>
      <c r="E260" s="19" t="s">
        <v>2299</v>
      </c>
      <c r="F260" s="19" t="s">
        <v>3845</v>
      </c>
      <c r="G260" s="19"/>
      <c r="H260" s="19"/>
      <c r="I260" s="19"/>
      <c r="J260" s="39">
        <v>42931</v>
      </c>
      <c r="K260" s="39"/>
      <c r="L260" s="34"/>
      <c r="M260" s="19"/>
    </row>
    <row r="261" spans="1:13" s="5" customFormat="1">
      <c r="A261" s="19">
        <v>266</v>
      </c>
      <c r="B261" s="19" t="s">
        <v>12154</v>
      </c>
      <c r="C261" s="19" t="s">
        <v>11756</v>
      </c>
      <c r="D261" s="19" t="s">
        <v>1795</v>
      </c>
      <c r="E261" s="19" t="s">
        <v>2299</v>
      </c>
      <c r="F261" s="19" t="s">
        <v>3845</v>
      </c>
      <c r="G261" s="19"/>
      <c r="H261" s="19"/>
      <c r="I261" s="19"/>
      <c r="J261" s="39">
        <v>42931</v>
      </c>
      <c r="K261" s="39"/>
      <c r="L261" s="34"/>
      <c r="M261" s="19"/>
    </row>
    <row r="262" spans="1:13" s="5" customFormat="1">
      <c r="A262" s="19">
        <v>267</v>
      </c>
      <c r="B262" s="19" t="s">
        <v>12155</v>
      </c>
      <c r="C262" s="19" t="s">
        <v>11759</v>
      </c>
      <c r="D262" s="19" t="s">
        <v>1795</v>
      </c>
      <c r="E262" s="19" t="s">
        <v>2299</v>
      </c>
      <c r="F262" s="19" t="s">
        <v>3845</v>
      </c>
      <c r="G262" s="19"/>
      <c r="H262" s="19"/>
      <c r="I262" s="19"/>
      <c r="J262" s="39">
        <v>42931</v>
      </c>
      <c r="K262" s="39"/>
      <c r="L262" s="34"/>
      <c r="M262" s="19"/>
    </row>
    <row r="263" spans="1:13" s="5" customFormat="1">
      <c r="A263" s="19">
        <v>268</v>
      </c>
      <c r="B263" s="19" t="s">
        <v>12156</v>
      </c>
      <c r="C263" s="19" t="s">
        <v>11760</v>
      </c>
      <c r="D263" s="19" t="s">
        <v>1795</v>
      </c>
      <c r="E263" s="19" t="s">
        <v>2299</v>
      </c>
      <c r="F263" s="19" t="s">
        <v>3845</v>
      </c>
      <c r="G263" s="19"/>
      <c r="H263" s="19"/>
      <c r="I263" s="19"/>
      <c r="J263" s="39">
        <v>42931</v>
      </c>
      <c r="K263" s="39"/>
      <c r="L263" s="34"/>
      <c r="M263" s="19"/>
    </row>
    <row r="264" spans="1:13" s="5" customFormat="1">
      <c r="A264" s="19">
        <v>269</v>
      </c>
      <c r="B264" s="19" t="s">
        <v>12241</v>
      </c>
      <c r="C264" s="5" t="s">
        <v>12237</v>
      </c>
      <c r="D264" s="5" t="s">
        <v>1795</v>
      </c>
      <c r="E264" s="5" t="s">
        <v>2299</v>
      </c>
      <c r="F264" s="5" t="s">
        <v>3845</v>
      </c>
      <c r="J264" s="39">
        <v>42931</v>
      </c>
    </row>
    <row r="265" spans="1:13" s="5" customFormat="1">
      <c r="A265" s="19">
        <v>270</v>
      </c>
      <c r="B265" s="19" t="s">
        <v>12242</v>
      </c>
      <c r="C265" s="5" t="s">
        <v>12238</v>
      </c>
      <c r="D265" s="5" t="s">
        <v>1795</v>
      </c>
      <c r="E265" s="5" t="s">
        <v>2299</v>
      </c>
      <c r="F265" s="5" t="s">
        <v>3845</v>
      </c>
      <c r="J265" s="39">
        <v>42931</v>
      </c>
    </row>
    <row r="266" spans="1:13" s="5" customFormat="1">
      <c r="A266" s="19">
        <v>271</v>
      </c>
      <c r="B266" s="19" t="s">
        <v>12243</v>
      </c>
      <c r="C266" s="5" t="s">
        <v>12239</v>
      </c>
      <c r="D266" s="5" t="s">
        <v>1795</v>
      </c>
      <c r="E266" s="5" t="s">
        <v>2299</v>
      </c>
      <c r="F266" s="5" t="s">
        <v>3845</v>
      </c>
      <c r="J266" s="39">
        <v>42931</v>
      </c>
    </row>
    <row r="267" spans="1:13" s="5" customFormat="1">
      <c r="A267" s="19">
        <v>272</v>
      </c>
      <c r="B267" s="19" t="s">
        <v>12244</v>
      </c>
      <c r="C267" s="5" t="s">
        <v>12240</v>
      </c>
      <c r="D267" s="5" t="s">
        <v>1795</v>
      </c>
      <c r="E267" s="5" t="s">
        <v>2299</v>
      </c>
      <c r="F267" s="5" t="s">
        <v>3845</v>
      </c>
      <c r="J267" s="39">
        <v>42931</v>
      </c>
    </row>
    <row r="268" spans="1:13" s="5" customFormat="1">
      <c r="A268" s="102">
        <v>500</v>
      </c>
      <c r="B268" s="102" t="s">
        <v>12346</v>
      </c>
      <c r="C268" s="102" t="s">
        <v>12347</v>
      </c>
      <c r="D268" s="102" t="s">
        <v>1795</v>
      </c>
      <c r="E268" s="102" t="s">
        <v>2299</v>
      </c>
      <c r="F268" s="102" t="s">
        <v>3845</v>
      </c>
      <c r="G268" s="102"/>
      <c r="H268" s="102"/>
      <c r="I268" s="102"/>
      <c r="J268" s="101">
        <v>43405</v>
      </c>
      <c r="K268" s="102" t="s">
        <v>6136</v>
      </c>
      <c r="L268" s="102"/>
      <c r="M268" s="102"/>
    </row>
    <row r="269" spans="1:13" s="5" customFormat="1">
      <c r="A269" s="102">
        <v>501</v>
      </c>
      <c r="B269" s="102" t="s">
        <v>12348</v>
      </c>
      <c r="C269" s="102" t="s">
        <v>12349</v>
      </c>
      <c r="D269" s="102" t="s">
        <v>1795</v>
      </c>
      <c r="E269" s="102" t="s">
        <v>2299</v>
      </c>
      <c r="F269" s="102" t="s">
        <v>3845</v>
      </c>
      <c r="G269" s="102"/>
      <c r="H269" s="102"/>
      <c r="I269" s="102"/>
      <c r="J269" s="101">
        <v>43405</v>
      </c>
      <c r="K269" s="102" t="s">
        <v>6136</v>
      </c>
      <c r="L269" s="102"/>
      <c r="M269" s="102"/>
    </row>
    <row r="270" spans="1:13" s="5" customFormat="1">
      <c r="A270" s="102">
        <v>502</v>
      </c>
      <c r="B270" s="102" t="s">
        <v>1318</v>
      </c>
      <c r="C270" s="102" t="s">
        <v>12350</v>
      </c>
      <c r="D270" s="102" t="s">
        <v>462</v>
      </c>
      <c r="E270" s="102" t="s">
        <v>2299</v>
      </c>
      <c r="F270" s="102"/>
      <c r="G270" s="102"/>
      <c r="H270" s="102"/>
      <c r="I270" s="102"/>
      <c r="J270" s="101">
        <v>43405</v>
      </c>
      <c r="K270" s="102"/>
      <c r="L270" s="102"/>
      <c r="M270" s="102"/>
    </row>
    <row r="271" spans="1:13" s="5" customFormat="1">
      <c r="A271" s="102">
        <v>503</v>
      </c>
      <c r="B271" s="102" t="s">
        <v>1282</v>
      </c>
      <c r="C271" s="102" t="s">
        <v>12351</v>
      </c>
      <c r="D271" s="102" t="s">
        <v>373</v>
      </c>
      <c r="E271" s="102" t="s">
        <v>2299</v>
      </c>
      <c r="F271" s="102" t="s">
        <v>367</v>
      </c>
      <c r="G271" s="102"/>
      <c r="H271" s="102"/>
      <c r="I271" s="102"/>
      <c r="J271" s="101">
        <v>43405</v>
      </c>
      <c r="K271" s="102"/>
      <c r="L271" s="102"/>
      <c r="M271" s="102"/>
    </row>
    <row r="272" spans="1:13" s="5" customFormat="1">
      <c r="A272" s="102">
        <v>504</v>
      </c>
      <c r="B272" s="102" t="s">
        <v>1154</v>
      </c>
      <c r="C272" s="102" t="s">
        <v>12352</v>
      </c>
      <c r="D272" s="102" t="s">
        <v>1157</v>
      </c>
      <c r="E272" s="102" t="s">
        <v>2299</v>
      </c>
      <c r="F272" s="102"/>
      <c r="G272" s="102"/>
      <c r="H272" s="102"/>
      <c r="I272" s="102"/>
      <c r="J272" s="101">
        <v>43405</v>
      </c>
      <c r="K272" s="102"/>
      <c r="L272" s="102"/>
      <c r="M272" s="102"/>
    </row>
    <row r="273" spans="1:13" s="5" customFormat="1">
      <c r="A273" s="102">
        <v>506</v>
      </c>
      <c r="B273" s="102" t="s">
        <v>12353</v>
      </c>
      <c r="C273" s="102" t="s">
        <v>12354</v>
      </c>
      <c r="D273" s="102" t="s">
        <v>1219</v>
      </c>
      <c r="E273" s="102" t="s">
        <v>2299</v>
      </c>
      <c r="F273" s="102" t="s">
        <v>3845</v>
      </c>
      <c r="G273" s="102"/>
      <c r="H273" s="102"/>
      <c r="I273" s="102"/>
      <c r="J273" s="101">
        <v>43405</v>
      </c>
      <c r="K273" s="102" t="s">
        <v>6136</v>
      </c>
      <c r="L273" s="102"/>
      <c r="M273" s="102"/>
    </row>
    <row r="274" spans="1:13" s="5" customFormat="1">
      <c r="A274" s="102">
        <v>507</v>
      </c>
      <c r="B274" s="102" t="s">
        <v>1330</v>
      </c>
      <c r="C274" s="102" t="s">
        <v>12355</v>
      </c>
      <c r="D274" s="102" t="s">
        <v>462</v>
      </c>
      <c r="E274" s="102" t="s">
        <v>2299</v>
      </c>
      <c r="F274" s="102"/>
      <c r="G274" s="102"/>
      <c r="H274" s="102"/>
      <c r="I274" s="102"/>
      <c r="J274" s="101">
        <v>43405</v>
      </c>
      <c r="K274" s="102" t="s">
        <v>6136</v>
      </c>
      <c r="L274" s="102"/>
      <c r="M274" s="102"/>
    </row>
    <row r="275" spans="1:13" s="5" customFormat="1">
      <c r="A275" s="102">
        <v>508</v>
      </c>
      <c r="B275" s="102" t="s">
        <v>12356</v>
      </c>
      <c r="C275" s="102" t="s">
        <v>12357</v>
      </c>
      <c r="D275" s="102" t="s">
        <v>1795</v>
      </c>
      <c r="E275" s="102" t="s">
        <v>2299</v>
      </c>
      <c r="F275" s="102" t="s">
        <v>3845</v>
      </c>
      <c r="G275" s="102"/>
      <c r="H275" s="102"/>
      <c r="I275" s="102"/>
      <c r="J275" s="101">
        <v>43405</v>
      </c>
      <c r="K275" s="102"/>
      <c r="L275" s="102"/>
      <c r="M275" s="102"/>
    </row>
    <row r="276" spans="1:13" s="5" customFormat="1">
      <c r="A276" s="102">
        <v>509</v>
      </c>
      <c r="B276" s="102" t="s">
        <v>1255</v>
      </c>
      <c r="C276" s="102" t="s">
        <v>12358</v>
      </c>
      <c r="D276" s="102" t="s">
        <v>1795</v>
      </c>
      <c r="E276" s="102" t="s">
        <v>2299</v>
      </c>
      <c r="F276" s="102" t="s">
        <v>3845</v>
      </c>
      <c r="G276" s="102"/>
      <c r="H276" s="102"/>
      <c r="I276" s="102"/>
      <c r="J276" s="101">
        <v>43405</v>
      </c>
      <c r="K276" s="102"/>
      <c r="L276" s="102"/>
      <c r="M276" s="102"/>
    </row>
    <row r="277" spans="1:13">
      <c r="A277" s="102">
        <v>510</v>
      </c>
      <c r="B277" s="102" t="s">
        <v>12359</v>
      </c>
      <c r="C277" s="102" t="s">
        <v>12360</v>
      </c>
      <c r="D277" s="102" t="s">
        <v>1795</v>
      </c>
      <c r="E277" s="102" t="s">
        <v>2299</v>
      </c>
      <c r="F277" s="102" t="s">
        <v>3845</v>
      </c>
      <c r="G277" s="102"/>
      <c r="H277" s="102"/>
      <c r="I277" s="102"/>
      <c r="J277" s="101">
        <v>43405</v>
      </c>
      <c r="K277" s="102"/>
      <c r="L277" s="102"/>
      <c r="M277" s="102"/>
    </row>
    <row r="278" spans="1:13">
      <c r="A278" s="102">
        <v>511</v>
      </c>
      <c r="B278" s="102" t="s">
        <v>12361</v>
      </c>
      <c r="C278" s="102" t="s">
        <v>12362</v>
      </c>
      <c r="D278" s="102" t="s">
        <v>1795</v>
      </c>
      <c r="E278" s="102" t="s">
        <v>2299</v>
      </c>
      <c r="F278" s="102" t="s">
        <v>3845</v>
      </c>
      <c r="G278" s="102"/>
      <c r="H278" s="102"/>
      <c r="I278" s="102"/>
      <c r="J278" s="101">
        <v>43405</v>
      </c>
      <c r="K278" s="102"/>
      <c r="L278" s="102"/>
      <c r="M278" s="102"/>
    </row>
    <row r="279" spans="1:13">
      <c r="A279" s="102">
        <v>600</v>
      </c>
      <c r="B279" s="102" t="s">
        <v>1276</v>
      </c>
      <c r="C279" s="102" t="s">
        <v>12363</v>
      </c>
      <c r="D279" s="102" t="s">
        <v>2197</v>
      </c>
      <c r="E279" s="102" t="s">
        <v>2299</v>
      </c>
      <c r="F279" s="102" t="s">
        <v>367</v>
      </c>
      <c r="G279" s="102"/>
      <c r="H279" s="102"/>
      <c r="I279" s="102"/>
      <c r="J279" s="101">
        <v>43405</v>
      </c>
      <c r="K279" s="102" t="s">
        <v>6136</v>
      </c>
      <c r="L279" s="102"/>
      <c r="M279" s="102"/>
    </row>
    <row r="280" spans="1:13">
      <c r="A280" s="102">
        <v>601</v>
      </c>
      <c r="B280" s="102" t="s">
        <v>1133</v>
      </c>
      <c r="C280" s="102" t="s">
        <v>12364</v>
      </c>
      <c r="D280" s="102" t="s">
        <v>1197</v>
      </c>
      <c r="E280" s="102" t="s">
        <v>2299</v>
      </c>
      <c r="F280" s="102" t="s">
        <v>367</v>
      </c>
      <c r="G280" s="102"/>
      <c r="H280" s="102"/>
      <c r="I280" s="102"/>
      <c r="J280" s="101">
        <v>43405</v>
      </c>
      <c r="K280" s="102" t="s">
        <v>6136</v>
      </c>
      <c r="L280" s="102"/>
      <c r="M280" s="102"/>
    </row>
  </sheetData>
  <autoFilter ref="A1:M1"/>
  <sortState ref="O3:O132">
    <sortCondition ref="O132"/>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0"/>
  <sheetViews>
    <sheetView zoomScale="80" zoomScaleNormal="80" workbookViewId="0">
      <pane ySplit="1" topLeftCell="A2" activePane="bottomLeft" state="frozen"/>
      <selection pane="bottomLeft" activeCell="E29" sqref="E29"/>
    </sheetView>
  </sheetViews>
  <sheetFormatPr baseColWidth="10" defaultColWidth="9.140625" defaultRowHeight="15"/>
  <cols>
    <col min="1" max="1" width="55.140625" customWidth="1"/>
    <col min="5" max="5" width="13.85546875" style="1" bestFit="1" customWidth="1"/>
    <col min="6" max="6" width="10.42578125" style="1" customWidth="1"/>
    <col min="7" max="7" width="9.140625" style="1"/>
    <col min="8" max="8" width="9.42578125" bestFit="1" customWidth="1"/>
    <col min="10" max="10" width="66.140625" customWidth="1"/>
    <col min="12" max="12" width="9.140625" style="1"/>
    <col min="18" max="18" width="9.140625" style="1"/>
    <col min="19" max="19" width="13.85546875" style="1" bestFit="1" customWidth="1"/>
    <col min="20" max="20" width="10.42578125" style="1" bestFit="1" customWidth="1"/>
    <col min="21" max="21" width="19" style="1" bestFit="1" customWidth="1"/>
  </cols>
  <sheetData>
    <row r="1" spans="1:23">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row>
    <row r="2" spans="1:23" s="5" customFormat="1">
      <c r="A2" s="19" t="s">
        <v>376</v>
      </c>
      <c r="B2" s="19" t="s">
        <v>131</v>
      </c>
      <c r="C2" s="19" t="s">
        <v>367</v>
      </c>
      <c r="D2" s="19" t="s">
        <v>2299</v>
      </c>
      <c r="E2" s="34">
        <v>41827</v>
      </c>
      <c r="F2" s="19"/>
      <c r="G2" s="19"/>
      <c r="H2" s="19">
        <f>COUNTIF(J:J,A2)</f>
        <v>0</v>
      </c>
      <c r="I2" s="19"/>
      <c r="J2" s="6" t="s">
        <v>1794</v>
      </c>
      <c r="K2" s="19"/>
      <c r="L2" s="19"/>
      <c r="M2" s="19"/>
      <c r="N2" s="19"/>
      <c r="O2" s="19" t="s">
        <v>2299</v>
      </c>
      <c r="P2" s="19"/>
      <c r="Q2" s="19" t="s">
        <v>1168</v>
      </c>
      <c r="R2" s="19"/>
      <c r="S2" s="34">
        <v>41827</v>
      </c>
      <c r="T2" s="34"/>
      <c r="U2" s="103">
        <v>43405</v>
      </c>
      <c r="V2" s="19"/>
      <c r="W2" s="19"/>
    </row>
    <row r="3" spans="1:23" s="5" customFormat="1">
      <c r="A3" s="19" t="s">
        <v>1761</v>
      </c>
      <c r="B3" s="19" t="s">
        <v>67</v>
      </c>
      <c r="C3" s="19"/>
      <c r="D3" s="19" t="s">
        <v>2299</v>
      </c>
      <c r="E3" s="34">
        <v>41827</v>
      </c>
      <c r="F3" s="19"/>
      <c r="G3" s="19"/>
      <c r="H3" s="19">
        <f t="shared" ref="H3:H27" si="0">COUNTIF(J:J,A3)</f>
        <v>1</v>
      </c>
      <c r="I3" s="19"/>
      <c r="J3" s="7" t="s">
        <v>1761</v>
      </c>
      <c r="K3" s="19" t="str">
        <f>VLOOKUP(J3,$A$2:$B$26,2,0)</f>
        <v>x1</v>
      </c>
      <c r="L3" s="19" t="str">
        <f>J3</f>
        <v>Application date of guarantee</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1766</v>
      </c>
      <c r="B4" s="19" t="s">
        <v>68</v>
      </c>
      <c r="C4" s="19"/>
      <c r="D4" s="19" t="s">
        <v>2299</v>
      </c>
      <c r="E4" s="34">
        <v>41827</v>
      </c>
      <c r="F4" s="34">
        <v>41639</v>
      </c>
      <c r="G4" s="19"/>
      <c r="H4" s="19">
        <f t="shared" si="0"/>
        <v>1</v>
      </c>
      <c r="I4" s="19"/>
      <c r="J4" s="7" t="s">
        <v>1762</v>
      </c>
      <c r="K4" s="19" t="str">
        <f t="shared" ref="K4:K26" si="1">VLOOKUP(J4,$A$2:$B$26,2,0)</f>
        <v>x16</v>
      </c>
      <c r="L4" s="19" t="str">
        <f t="shared" ref="L4:L27" si="2">J4</f>
        <v>Maturity date</v>
      </c>
      <c r="M4" s="19"/>
      <c r="N4" s="19"/>
      <c r="O4" s="19"/>
      <c r="P4" s="19"/>
      <c r="Q4" s="19"/>
      <c r="R4" s="19"/>
      <c r="S4" s="34">
        <f t="shared" ref="S4:S27" si="3">VLOOKUP(J4,A:G,5,FALSE)</f>
        <v>41827</v>
      </c>
      <c r="T4" s="34" t="str">
        <f t="shared" ref="T4:T27" si="4">IF(VLOOKUP(J4,A:G,6,FALSE)=0,"",VLOOKUP(J4,A:G,6,FALSE))</f>
        <v/>
      </c>
      <c r="U4" s="34" t="str">
        <f t="shared" ref="U4:U27" si="5">IF(VLOOKUP(J4,A:G,7,FALSE)=0,"",VLOOKUP(J4,A:G,7,FALSE))</f>
        <v/>
      </c>
      <c r="V4" s="19"/>
      <c r="W4" s="19"/>
    </row>
    <row r="5" spans="1:23" s="5" customFormat="1">
      <c r="A5" s="19" t="s">
        <v>1775</v>
      </c>
      <c r="B5" s="19" t="s">
        <v>69</v>
      </c>
      <c r="C5" s="19"/>
      <c r="D5" s="19" t="s">
        <v>2299</v>
      </c>
      <c r="E5" s="34">
        <v>41827</v>
      </c>
      <c r="F5" s="19"/>
      <c r="G5" s="19"/>
      <c r="H5" s="19">
        <f t="shared" si="0"/>
        <v>1</v>
      </c>
      <c r="I5" s="19"/>
      <c r="J5" s="7" t="s">
        <v>1763</v>
      </c>
      <c r="K5" s="19" t="str">
        <f t="shared" si="1"/>
        <v>x19</v>
      </c>
      <c r="L5" s="19" t="str">
        <f t="shared" si="2"/>
        <v>Start date</v>
      </c>
      <c r="M5" s="19"/>
      <c r="N5" s="19"/>
      <c r="O5" s="19"/>
      <c r="P5" s="19"/>
      <c r="Q5" s="19"/>
      <c r="R5" s="19"/>
      <c r="S5" s="34">
        <f t="shared" si="3"/>
        <v>41827</v>
      </c>
      <c r="T5" s="34" t="str">
        <f t="shared" si="4"/>
        <v/>
      </c>
      <c r="U5" s="34" t="str">
        <f t="shared" si="5"/>
        <v/>
      </c>
      <c r="V5" s="19"/>
      <c r="W5" s="19"/>
    </row>
    <row r="6" spans="1:23" s="5" customFormat="1">
      <c r="A6" s="19" t="s">
        <v>1771</v>
      </c>
      <c r="B6" s="19" t="s">
        <v>70</v>
      </c>
      <c r="C6" s="19"/>
      <c r="D6" s="19" t="s">
        <v>2299</v>
      </c>
      <c r="E6" s="34">
        <v>41827</v>
      </c>
      <c r="F6" s="19"/>
      <c r="G6" s="19"/>
      <c r="H6" s="19">
        <f t="shared" si="0"/>
        <v>1</v>
      </c>
      <c r="I6" s="19"/>
      <c r="J6" s="7" t="s">
        <v>1764</v>
      </c>
      <c r="K6" s="19" t="str">
        <f t="shared" si="1"/>
        <v>x12</v>
      </c>
      <c r="L6" s="19" t="str">
        <f t="shared" si="2"/>
        <v>End date</v>
      </c>
      <c r="M6" s="19"/>
      <c r="N6" s="19"/>
      <c r="O6" s="19"/>
      <c r="P6" s="19"/>
      <c r="Q6" s="19"/>
      <c r="R6" s="19"/>
      <c r="S6" s="34">
        <f t="shared" si="3"/>
        <v>41827</v>
      </c>
      <c r="T6" s="34" t="str">
        <f t="shared" si="4"/>
        <v/>
      </c>
      <c r="U6" s="34" t="str">
        <f t="shared" si="5"/>
        <v/>
      </c>
      <c r="V6" s="19"/>
      <c r="W6" s="19"/>
    </row>
    <row r="7" spans="1:23" s="5" customFormat="1">
      <c r="A7" s="19" t="s">
        <v>3479</v>
      </c>
      <c r="B7" s="19" t="s">
        <v>71</v>
      </c>
      <c r="C7" s="19"/>
      <c r="D7" s="19" t="s">
        <v>2299</v>
      </c>
      <c r="E7" s="34">
        <v>41827</v>
      </c>
      <c r="F7" s="19"/>
      <c r="G7" s="19"/>
      <c r="H7" s="19">
        <f t="shared" si="0"/>
        <v>1</v>
      </c>
      <c r="I7" s="19"/>
      <c r="J7" s="7" t="s">
        <v>1765</v>
      </c>
      <c r="K7" s="19" t="str">
        <f t="shared" si="1"/>
        <v>x20</v>
      </c>
      <c r="L7" s="19" t="str">
        <f t="shared" si="2"/>
        <v>Trade date</v>
      </c>
      <c r="M7" s="19"/>
      <c r="N7" s="19"/>
      <c r="O7" s="19"/>
      <c r="P7" s="19"/>
      <c r="Q7" s="19"/>
      <c r="R7" s="19"/>
      <c r="S7" s="34">
        <f t="shared" si="3"/>
        <v>41827</v>
      </c>
      <c r="T7" s="34" t="str">
        <f t="shared" si="4"/>
        <v/>
      </c>
      <c r="U7" s="34" t="str">
        <f t="shared" si="5"/>
        <v/>
      </c>
      <c r="V7" s="19"/>
      <c r="W7" s="19"/>
    </row>
    <row r="8" spans="1:23" s="5" customFormat="1">
      <c r="A8" s="19" t="s">
        <v>1773</v>
      </c>
      <c r="B8" s="19" t="s">
        <v>72</v>
      </c>
      <c r="C8" s="19"/>
      <c r="D8" s="19" t="s">
        <v>2299</v>
      </c>
      <c r="E8" s="34">
        <v>41827</v>
      </c>
      <c r="F8" s="34">
        <v>42277</v>
      </c>
      <c r="G8" s="19"/>
      <c r="H8" s="19">
        <f t="shared" si="0"/>
        <v>1</v>
      </c>
      <c r="I8" s="19"/>
      <c r="J8" s="7" t="s">
        <v>1766</v>
      </c>
      <c r="K8" s="19" t="str">
        <f t="shared" si="1"/>
        <v>x2</v>
      </c>
      <c r="L8" s="19" t="str">
        <f t="shared" si="2"/>
        <v>Date commencement of the specific cover took effect</v>
      </c>
      <c r="M8" s="19"/>
      <c r="N8" s="19"/>
      <c r="O8" s="19"/>
      <c r="P8" s="19"/>
      <c r="Q8" s="19"/>
      <c r="R8" s="19"/>
      <c r="S8" s="34">
        <f t="shared" si="3"/>
        <v>41827</v>
      </c>
      <c r="T8" s="34">
        <f t="shared" si="4"/>
        <v>41639</v>
      </c>
      <c r="U8" s="34" t="str">
        <f t="shared" si="5"/>
        <v/>
      </c>
      <c r="V8" s="19"/>
      <c r="W8" s="19"/>
    </row>
    <row r="9" spans="1:23" s="5" customFormat="1">
      <c r="A9" s="19" t="s">
        <v>1772</v>
      </c>
      <c r="B9" s="19" t="s">
        <v>73</v>
      </c>
      <c r="C9" s="19"/>
      <c r="D9" s="19" t="s">
        <v>2299</v>
      </c>
      <c r="E9" s="34">
        <v>41827</v>
      </c>
      <c r="F9" s="34">
        <v>42277</v>
      </c>
      <c r="G9" s="19"/>
      <c r="H9" s="19">
        <f t="shared" si="0"/>
        <v>1</v>
      </c>
      <c r="I9" s="19"/>
      <c r="J9" s="7" t="s">
        <v>1767</v>
      </c>
      <c r="K9" s="19" t="str">
        <f t="shared" si="1"/>
        <v>x14</v>
      </c>
      <c r="L9" s="19" t="str">
        <f t="shared" si="2"/>
        <v>Final expiry date of the specific cover</v>
      </c>
      <c r="M9" s="19"/>
      <c r="N9" s="19"/>
      <c r="O9" s="19"/>
      <c r="P9" s="19"/>
      <c r="Q9" s="19"/>
      <c r="R9" s="19"/>
      <c r="S9" s="34">
        <f t="shared" si="3"/>
        <v>41827</v>
      </c>
      <c r="T9" s="34">
        <f t="shared" si="4"/>
        <v>41639</v>
      </c>
      <c r="U9" s="34" t="str">
        <f t="shared" si="5"/>
        <v/>
      </c>
      <c r="V9" s="19"/>
      <c r="W9" s="19"/>
    </row>
    <row r="10" spans="1:23" s="5" customFormat="1">
      <c r="A10" s="19" t="s">
        <v>1776</v>
      </c>
      <c r="B10" s="19" t="s">
        <v>74</v>
      </c>
      <c r="C10" s="19"/>
      <c r="D10" s="19" t="s">
        <v>2299</v>
      </c>
      <c r="E10" s="34">
        <v>41827</v>
      </c>
      <c r="F10" s="19"/>
      <c r="G10" s="19"/>
      <c r="H10" s="19">
        <f t="shared" si="0"/>
        <v>1</v>
      </c>
      <c r="I10" s="19"/>
      <c r="J10" s="7" t="s">
        <v>1768</v>
      </c>
      <c r="K10" s="19" t="str">
        <f t="shared" si="1"/>
        <v>x10</v>
      </c>
      <c r="L10" s="19" t="str">
        <f t="shared" si="2"/>
        <v>Date rating assigned</v>
      </c>
      <c r="M10" s="19"/>
      <c r="N10" s="19"/>
      <c r="O10" s="19"/>
      <c r="P10" s="19"/>
      <c r="Q10" s="19"/>
      <c r="R10" s="19"/>
      <c r="S10" s="34">
        <f t="shared" si="3"/>
        <v>41827</v>
      </c>
      <c r="T10" s="34">
        <f t="shared" si="4"/>
        <v>41639</v>
      </c>
      <c r="U10" s="34" t="str">
        <f t="shared" si="5"/>
        <v/>
      </c>
      <c r="V10" s="19"/>
      <c r="W10" s="19"/>
    </row>
    <row r="11" spans="1:23" s="5" customFormat="1">
      <c r="A11" s="19" t="s">
        <v>1774</v>
      </c>
      <c r="B11" s="19" t="s">
        <v>75</v>
      </c>
      <c r="C11" s="19"/>
      <c r="D11" s="19" t="s">
        <v>2299</v>
      </c>
      <c r="E11" s="34">
        <v>41827</v>
      </c>
      <c r="F11" s="19"/>
      <c r="G11" s="19"/>
      <c r="H11" s="19">
        <f t="shared" si="0"/>
        <v>1</v>
      </c>
      <c r="I11" s="19"/>
      <c r="J11" s="7" t="s">
        <v>1769</v>
      </c>
      <c r="K11" s="19" t="str">
        <f t="shared" si="1"/>
        <v>x21</v>
      </c>
      <c r="L11" s="19" t="str">
        <f t="shared" si="2"/>
        <v>Transaction/issue date</v>
      </c>
      <c r="M11" s="19"/>
      <c r="N11" s="19"/>
      <c r="O11" s="19"/>
      <c r="P11" s="19"/>
      <c r="Q11" s="19"/>
      <c r="R11" s="19"/>
      <c r="S11" s="34">
        <f t="shared" si="3"/>
        <v>41827</v>
      </c>
      <c r="T11" s="34" t="str">
        <f t="shared" si="4"/>
        <v/>
      </c>
      <c r="U11" s="34" t="str">
        <f t="shared" si="5"/>
        <v/>
      </c>
      <c r="V11" s="19"/>
      <c r="W11" s="19"/>
    </row>
    <row r="12" spans="1:23" s="5" customFormat="1">
      <c r="A12" s="19" t="s">
        <v>1768</v>
      </c>
      <c r="B12" s="19" t="s">
        <v>76</v>
      </c>
      <c r="C12" s="19"/>
      <c r="D12" s="19" t="s">
        <v>2299</v>
      </c>
      <c r="E12" s="34">
        <v>41827</v>
      </c>
      <c r="F12" s="34">
        <v>41639</v>
      </c>
      <c r="G12" s="19"/>
      <c r="H12" s="19">
        <f t="shared" si="0"/>
        <v>1</v>
      </c>
      <c r="I12" s="19"/>
      <c r="J12" s="7" t="s">
        <v>1770</v>
      </c>
      <c r="K12" s="19" t="str">
        <f t="shared" si="1"/>
        <v>x15</v>
      </c>
      <c r="L12" s="19" t="str">
        <f t="shared" si="2"/>
        <v>First call date</v>
      </c>
      <c r="M12" s="19"/>
      <c r="N12" s="19"/>
      <c r="O12" s="19"/>
      <c r="P12" s="19"/>
      <c r="Q12" s="19"/>
      <c r="R12" s="19"/>
      <c r="S12" s="34">
        <f t="shared" si="3"/>
        <v>41827</v>
      </c>
      <c r="T12" s="34" t="str">
        <f t="shared" si="4"/>
        <v/>
      </c>
      <c r="U12" s="34" t="str">
        <f t="shared" si="5"/>
        <v/>
      </c>
      <c r="V12" s="19"/>
      <c r="W12" s="19"/>
    </row>
    <row r="13" spans="1:23" s="5" customFormat="1">
      <c r="A13" s="19" t="s">
        <v>2256</v>
      </c>
      <c r="B13" s="19" t="s">
        <v>77</v>
      </c>
      <c r="C13" s="19"/>
      <c r="D13" s="19" t="s">
        <v>2299</v>
      </c>
      <c r="E13" s="34">
        <v>41827</v>
      </c>
      <c r="F13" s="19"/>
      <c r="G13" s="19"/>
      <c r="H13" s="19">
        <f t="shared" si="0"/>
        <v>1</v>
      </c>
      <c r="I13" s="19"/>
      <c r="J13" s="7" t="s">
        <v>1771</v>
      </c>
      <c r="K13" s="19" t="str">
        <f t="shared" si="1"/>
        <v>x4</v>
      </c>
      <c r="L13" s="19" t="str">
        <f t="shared" si="2"/>
        <v>Date of authorisation</v>
      </c>
      <c r="M13" s="19"/>
      <c r="N13" s="19"/>
      <c r="O13" s="19"/>
      <c r="P13" s="19"/>
      <c r="Q13" s="19"/>
      <c r="R13" s="19"/>
      <c r="S13" s="34">
        <f t="shared" si="3"/>
        <v>41827</v>
      </c>
      <c r="T13" s="34" t="str">
        <f t="shared" si="4"/>
        <v/>
      </c>
      <c r="U13" s="34" t="str">
        <f t="shared" si="5"/>
        <v/>
      </c>
      <c r="V13" s="19"/>
      <c r="W13" s="19"/>
    </row>
    <row r="14" spans="1:23" s="5" customFormat="1">
      <c r="A14" s="19" t="s">
        <v>1764</v>
      </c>
      <c r="B14" s="19" t="s">
        <v>78</v>
      </c>
      <c r="C14" s="19"/>
      <c r="D14" s="19" t="s">
        <v>2299</v>
      </c>
      <c r="E14" s="34">
        <v>41827</v>
      </c>
      <c r="F14" s="19"/>
      <c r="G14" s="19"/>
      <c r="H14" s="19">
        <f t="shared" si="0"/>
        <v>1</v>
      </c>
      <c r="I14" s="19"/>
      <c r="J14" s="7" t="s">
        <v>1772</v>
      </c>
      <c r="K14" s="19" t="str">
        <f t="shared" si="1"/>
        <v>x7</v>
      </c>
      <c r="L14" s="19" t="str">
        <f t="shared" si="2"/>
        <v>Date of formal approval of partial internal model</v>
      </c>
      <c r="M14" s="19"/>
      <c r="N14" s="19"/>
      <c r="O14" s="19"/>
      <c r="P14" s="19"/>
      <c r="Q14" s="19"/>
      <c r="R14" s="19"/>
      <c r="S14" s="34">
        <f t="shared" si="3"/>
        <v>41827</v>
      </c>
      <c r="T14" s="34">
        <f t="shared" si="4"/>
        <v>42277</v>
      </c>
      <c r="U14" s="34" t="str">
        <f t="shared" si="5"/>
        <v/>
      </c>
      <c r="V14" s="19"/>
      <c r="W14" s="19"/>
    </row>
    <row r="15" spans="1:23" s="5" customFormat="1">
      <c r="A15" s="19" t="s">
        <v>2257</v>
      </c>
      <c r="B15" s="19" t="s">
        <v>79</v>
      </c>
      <c r="C15" s="19"/>
      <c r="D15" s="19" t="s">
        <v>2299</v>
      </c>
      <c r="E15" s="34">
        <v>41827</v>
      </c>
      <c r="F15" s="19"/>
      <c r="G15" s="19"/>
      <c r="H15" s="19">
        <f t="shared" si="0"/>
        <v>1</v>
      </c>
      <c r="I15" s="19"/>
      <c r="J15" s="7" t="s">
        <v>1773</v>
      </c>
      <c r="K15" s="19" t="str">
        <f t="shared" si="1"/>
        <v>x6</v>
      </c>
      <c r="L15" s="19" t="str">
        <f t="shared" si="2"/>
        <v>Date of formal approval of internal model</v>
      </c>
      <c r="M15" s="19"/>
      <c r="N15" s="19"/>
      <c r="O15" s="19"/>
      <c r="P15" s="19"/>
      <c r="Q15" s="19"/>
      <c r="R15" s="19"/>
      <c r="S15" s="34">
        <f t="shared" si="3"/>
        <v>41827</v>
      </c>
      <c r="T15" s="34">
        <f t="shared" si="4"/>
        <v>42277</v>
      </c>
      <c r="U15" s="34" t="str">
        <f t="shared" si="5"/>
        <v/>
      </c>
      <c r="V15" s="19"/>
      <c r="W15" s="19"/>
    </row>
    <row r="16" spans="1:23" s="5" customFormat="1">
      <c r="A16" s="19" t="s">
        <v>1767</v>
      </c>
      <c r="B16" s="19" t="s">
        <v>80</v>
      </c>
      <c r="C16" s="19"/>
      <c r="D16" s="19" t="s">
        <v>2299</v>
      </c>
      <c r="E16" s="34">
        <v>41827</v>
      </c>
      <c r="F16" s="34">
        <v>41639</v>
      </c>
      <c r="G16" s="19"/>
      <c r="H16" s="19">
        <f t="shared" si="0"/>
        <v>1</v>
      </c>
      <c r="I16" s="19"/>
      <c r="J16" s="7" t="s">
        <v>2256</v>
      </c>
      <c r="K16" s="19" t="str">
        <f t="shared" si="1"/>
        <v>x11</v>
      </c>
      <c r="L16" s="19" t="str">
        <f t="shared" si="2"/>
        <v>Effective date of agreement/contract underlying transaction if applicable</v>
      </c>
      <c r="M16" s="19"/>
      <c r="N16" s="19"/>
      <c r="O16" s="19"/>
      <c r="P16" s="19"/>
      <c r="Q16" s="19"/>
      <c r="R16" s="19"/>
      <c r="S16" s="34">
        <f t="shared" si="3"/>
        <v>41827</v>
      </c>
      <c r="T16" s="34" t="str">
        <f t="shared" si="4"/>
        <v/>
      </c>
      <c r="U16" s="34" t="str">
        <f t="shared" si="5"/>
        <v/>
      </c>
      <c r="V16" s="19"/>
      <c r="W16" s="19"/>
    </row>
    <row r="17" spans="1:23" s="5" customFormat="1">
      <c r="A17" s="19" t="s">
        <v>1770</v>
      </c>
      <c r="B17" s="19" t="s">
        <v>81</v>
      </c>
      <c r="C17" s="19"/>
      <c r="D17" s="19" t="s">
        <v>2299</v>
      </c>
      <c r="E17" s="34">
        <v>41827</v>
      </c>
      <c r="F17" s="19"/>
      <c r="G17" s="19"/>
      <c r="H17" s="19">
        <f t="shared" si="0"/>
        <v>1</v>
      </c>
      <c r="I17" s="19"/>
      <c r="J17" s="7" t="s">
        <v>2257</v>
      </c>
      <c r="K17" s="19" t="str">
        <f t="shared" si="1"/>
        <v>x13</v>
      </c>
      <c r="L17" s="19" t="str">
        <f t="shared" si="2"/>
        <v>Expiry date of agreement/contract underlying transaction if applicable</v>
      </c>
      <c r="M17" s="19"/>
      <c r="N17" s="19"/>
      <c r="O17" s="19"/>
      <c r="P17" s="19"/>
      <c r="Q17" s="19"/>
      <c r="R17" s="19"/>
      <c r="S17" s="34">
        <f t="shared" si="3"/>
        <v>41827</v>
      </c>
      <c r="T17" s="34" t="str">
        <f t="shared" si="4"/>
        <v/>
      </c>
      <c r="U17" s="34" t="str">
        <f t="shared" si="5"/>
        <v/>
      </c>
      <c r="V17" s="19"/>
      <c r="W17" s="19"/>
    </row>
    <row r="18" spans="1:23" s="5" customFormat="1">
      <c r="A18" s="19" t="s">
        <v>1762</v>
      </c>
      <c r="B18" s="19" t="s">
        <v>82</v>
      </c>
      <c r="C18" s="19"/>
      <c r="D18" s="19" t="s">
        <v>2299</v>
      </c>
      <c r="E18" s="34">
        <v>41827</v>
      </c>
      <c r="F18" s="19"/>
      <c r="G18" s="19"/>
      <c r="H18" s="19">
        <f t="shared" si="0"/>
        <v>1</v>
      </c>
      <c r="I18" s="19"/>
      <c r="J18" s="7" t="s">
        <v>1774</v>
      </c>
      <c r="K18" s="19" t="str">
        <f t="shared" si="1"/>
        <v>x9</v>
      </c>
      <c r="L18" s="19" t="str">
        <f t="shared" si="2"/>
        <v>Date of initial approval of internal model</v>
      </c>
      <c r="M18" s="19"/>
      <c r="N18" s="19"/>
      <c r="O18" s="19"/>
      <c r="P18" s="19"/>
      <c r="Q18" s="19"/>
      <c r="R18" s="19"/>
      <c r="S18" s="34">
        <f t="shared" si="3"/>
        <v>41827</v>
      </c>
      <c r="T18" s="34" t="str">
        <f t="shared" si="4"/>
        <v/>
      </c>
      <c r="U18" s="34" t="str">
        <f t="shared" si="5"/>
        <v/>
      </c>
      <c r="V18" s="19"/>
      <c r="W18" s="19"/>
    </row>
    <row r="19" spans="1:23" s="5" customFormat="1">
      <c r="A19" s="19" t="s">
        <v>2118</v>
      </c>
      <c r="B19" s="19" t="s">
        <v>83</v>
      </c>
      <c r="C19" s="19"/>
      <c r="D19" s="19" t="s">
        <v>2299</v>
      </c>
      <c r="E19" s="34">
        <v>41827</v>
      </c>
      <c r="F19" s="19"/>
      <c r="G19" s="19"/>
      <c r="H19" s="19">
        <f t="shared" si="0"/>
        <v>1</v>
      </c>
      <c r="I19" s="19"/>
      <c r="J19" s="7" t="s">
        <v>1775</v>
      </c>
      <c r="K19" s="19" t="str">
        <f t="shared" si="1"/>
        <v>x3</v>
      </c>
      <c r="L19" s="19" t="str">
        <f t="shared" si="2"/>
        <v>Date of approval of latest major change in internal model</v>
      </c>
      <c r="M19" s="19"/>
      <c r="N19" s="19"/>
      <c r="O19" s="19"/>
      <c r="P19" s="19"/>
      <c r="Q19" s="19"/>
      <c r="R19" s="19"/>
      <c r="S19" s="34">
        <f t="shared" si="3"/>
        <v>41827</v>
      </c>
      <c r="T19" s="34" t="str">
        <f t="shared" si="4"/>
        <v/>
      </c>
      <c r="U19" s="34" t="str">
        <f t="shared" si="5"/>
        <v/>
      </c>
      <c r="V19" s="19"/>
      <c r="W19" s="19"/>
    </row>
    <row r="20" spans="1:23" s="5" customFormat="1">
      <c r="A20" s="19" t="s">
        <v>2111</v>
      </c>
      <c r="B20" s="19" t="s">
        <v>84</v>
      </c>
      <c r="C20" s="19"/>
      <c r="D20" s="19" t="s">
        <v>2299</v>
      </c>
      <c r="E20" s="34">
        <v>41827</v>
      </c>
      <c r="F20" s="19"/>
      <c r="G20" s="19"/>
      <c r="H20" s="19">
        <f t="shared" si="0"/>
        <v>1</v>
      </c>
      <c r="I20" s="19"/>
      <c r="J20" s="7" t="s">
        <v>3479</v>
      </c>
      <c r="K20" s="19" t="str">
        <f t="shared" si="1"/>
        <v>x5</v>
      </c>
      <c r="L20" s="19" t="str">
        <f t="shared" si="2"/>
        <v>Date of decision related to solo capital add-on</v>
      </c>
      <c r="M20" s="19"/>
      <c r="N20" s="19"/>
      <c r="O20" s="19"/>
      <c r="P20" s="19"/>
      <c r="Q20" s="19"/>
      <c r="R20" s="19"/>
      <c r="S20" s="34">
        <f t="shared" si="3"/>
        <v>41827</v>
      </c>
      <c r="T20" s="34" t="str">
        <f t="shared" si="4"/>
        <v/>
      </c>
      <c r="U20" s="34" t="str">
        <f t="shared" si="5"/>
        <v/>
      </c>
      <c r="V20" s="19"/>
      <c r="W20" s="19"/>
    </row>
    <row r="21" spans="1:23" s="5" customFormat="1">
      <c r="A21" s="19" t="s">
        <v>1763</v>
      </c>
      <c r="B21" s="19" t="s">
        <v>85</v>
      </c>
      <c r="C21" s="19"/>
      <c r="D21" s="19" t="s">
        <v>2299</v>
      </c>
      <c r="E21" s="34">
        <v>41827</v>
      </c>
      <c r="F21" s="19"/>
      <c r="G21" s="19"/>
      <c r="H21" s="19">
        <f t="shared" si="0"/>
        <v>1</v>
      </c>
      <c r="I21" s="19"/>
      <c r="J21" s="7" t="s">
        <v>1776</v>
      </c>
      <c r="K21" s="19" t="str">
        <f t="shared" si="1"/>
        <v>x8</v>
      </c>
      <c r="L21" s="19" t="str">
        <f t="shared" si="2"/>
        <v>Date of inclusion in the scope of group supervision</v>
      </c>
      <c r="M21" s="19"/>
      <c r="N21" s="19"/>
      <c r="O21" s="19"/>
      <c r="P21" s="19"/>
      <c r="Q21" s="19"/>
      <c r="R21" s="19"/>
      <c r="S21" s="34">
        <f t="shared" si="3"/>
        <v>41827</v>
      </c>
      <c r="T21" s="34" t="str">
        <f t="shared" si="4"/>
        <v/>
      </c>
      <c r="U21" s="34" t="str">
        <f t="shared" si="5"/>
        <v/>
      </c>
      <c r="V21" s="19"/>
      <c r="W21" s="19"/>
    </row>
    <row r="22" spans="1:23" s="5" customFormat="1">
      <c r="A22" s="19" t="s">
        <v>1765</v>
      </c>
      <c r="B22" s="19" t="s">
        <v>86</v>
      </c>
      <c r="C22" s="19"/>
      <c r="D22" s="19" t="s">
        <v>2299</v>
      </c>
      <c r="E22" s="34">
        <v>41827</v>
      </c>
      <c r="F22" s="19"/>
      <c r="G22" s="19"/>
      <c r="H22" s="19">
        <f t="shared" si="0"/>
        <v>1</v>
      </c>
      <c r="I22" s="19"/>
      <c r="J22" s="7" t="s">
        <v>2111</v>
      </c>
      <c r="K22" s="19" t="str">
        <f t="shared" si="1"/>
        <v>x18</v>
      </c>
      <c r="L22" s="19" t="str">
        <f t="shared" si="2"/>
        <v>Reporting date</v>
      </c>
      <c r="M22" s="19"/>
      <c r="N22" s="19"/>
      <c r="O22" s="19"/>
      <c r="P22" s="19"/>
      <c r="Q22" s="19"/>
      <c r="R22" s="19"/>
      <c r="S22" s="34">
        <f t="shared" si="3"/>
        <v>41827</v>
      </c>
      <c r="T22" s="34" t="str">
        <f t="shared" si="4"/>
        <v/>
      </c>
      <c r="U22" s="34" t="str">
        <f t="shared" si="5"/>
        <v/>
      </c>
      <c r="V22" s="19"/>
      <c r="W22" s="19"/>
    </row>
    <row r="23" spans="1:23" s="5" customFormat="1">
      <c r="A23" s="19" t="s">
        <v>1769</v>
      </c>
      <c r="B23" s="19" t="s">
        <v>87</v>
      </c>
      <c r="C23" s="19"/>
      <c r="D23" s="19" t="s">
        <v>2299</v>
      </c>
      <c r="E23" s="34">
        <v>41827</v>
      </c>
      <c r="F23" s="19"/>
      <c r="G23" s="19"/>
      <c r="H23" s="19">
        <f t="shared" si="0"/>
        <v>1</v>
      </c>
      <c r="I23" s="19"/>
      <c r="J23" s="7" t="s">
        <v>2118</v>
      </c>
      <c r="K23" s="19" t="str">
        <f t="shared" si="1"/>
        <v>x17</v>
      </c>
      <c r="L23" s="19" t="str">
        <f t="shared" si="2"/>
        <v>Reference date</v>
      </c>
      <c r="M23" s="19"/>
      <c r="N23" s="19"/>
      <c r="O23" s="19"/>
      <c r="P23" s="19"/>
      <c r="Q23" s="19"/>
      <c r="R23" s="19"/>
      <c r="S23" s="34">
        <f t="shared" si="3"/>
        <v>41827</v>
      </c>
      <c r="T23" s="34" t="str">
        <f t="shared" si="4"/>
        <v/>
      </c>
      <c r="U23" s="34" t="str">
        <f t="shared" si="5"/>
        <v/>
      </c>
      <c r="V23" s="19"/>
      <c r="W23" s="19"/>
    </row>
    <row r="24" spans="1:23" s="5" customFormat="1">
      <c r="A24" s="19" t="s">
        <v>7348</v>
      </c>
      <c r="B24" s="19" t="s">
        <v>88</v>
      </c>
      <c r="C24" s="19"/>
      <c r="D24" s="19" t="s">
        <v>2299</v>
      </c>
      <c r="E24" s="34">
        <v>42277</v>
      </c>
      <c r="F24" s="19"/>
      <c r="G24" s="19"/>
      <c r="H24" s="19">
        <f t="shared" si="0"/>
        <v>1</v>
      </c>
      <c r="I24" s="19"/>
      <c r="J24" s="7" t="s">
        <v>7348</v>
      </c>
      <c r="K24" s="19" t="str">
        <f t="shared" si="1"/>
        <v>x22</v>
      </c>
      <c r="L24" s="19" t="str">
        <f t="shared" si="2"/>
        <v>Initial date of guarantee</v>
      </c>
      <c r="M24" s="19"/>
      <c r="N24" s="19"/>
      <c r="O24" s="19"/>
      <c r="P24" s="19"/>
      <c r="Q24" s="19"/>
      <c r="R24" s="19"/>
      <c r="S24" s="34">
        <f t="shared" si="3"/>
        <v>42277</v>
      </c>
      <c r="T24" s="34" t="str">
        <f t="shared" si="4"/>
        <v/>
      </c>
      <c r="U24" s="34" t="str">
        <f t="shared" si="5"/>
        <v/>
      </c>
      <c r="V24" s="19"/>
      <c r="W24" s="19"/>
    </row>
    <row r="25" spans="1:23" s="5" customFormat="1">
      <c r="A25" s="19" t="s">
        <v>10639</v>
      </c>
      <c r="B25" s="19" t="s">
        <v>89</v>
      </c>
      <c r="C25" s="19"/>
      <c r="D25" s="19" t="s">
        <v>2299</v>
      </c>
      <c r="E25" s="34">
        <v>42277</v>
      </c>
      <c r="F25" s="19"/>
      <c r="G25" s="19"/>
      <c r="H25" s="19">
        <f t="shared" si="0"/>
        <v>1</v>
      </c>
      <c r="I25" s="19"/>
      <c r="J25" s="7" t="s">
        <v>10639</v>
      </c>
      <c r="K25" s="19" t="str">
        <f t="shared" si="1"/>
        <v>x23</v>
      </c>
      <c r="L25" s="19" t="str">
        <f t="shared" si="2"/>
        <v>Final date of guarantee</v>
      </c>
      <c r="M25" s="19"/>
      <c r="N25" s="19"/>
      <c r="O25" s="19"/>
      <c r="P25" s="19"/>
      <c r="Q25" s="19"/>
      <c r="R25" s="19"/>
      <c r="S25" s="34">
        <f t="shared" si="3"/>
        <v>42277</v>
      </c>
      <c r="T25" s="34" t="str">
        <f t="shared" si="4"/>
        <v/>
      </c>
      <c r="U25" s="34" t="str">
        <f t="shared" si="5"/>
        <v/>
      </c>
      <c r="V25" s="19"/>
      <c r="W25" s="19"/>
    </row>
    <row r="26" spans="1:23" s="5" customFormat="1">
      <c r="A26" s="19" t="s">
        <v>7474</v>
      </c>
      <c r="B26" s="19" t="s">
        <v>90</v>
      </c>
      <c r="C26" s="19"/>
      <c r="D26" s="19" t="s">
        <v>2299</v>
      </c>
      <c r="E26" s="34">
        <v>42277</v>
      </c>
      <c r="F26" s="19"/>
      <c r="G26" s="19"/>
      <c r="H26" s="19">
        <f t="shared" si="0"/>
        <v>1</v>
      </c>
      <c r="I26" s="19"/>
      <c r="J26" s="7" t="s">
        <v>7474</v>
      </c>
      <c r="K26" s="19" t="str">
        <f t="shared" si="1"/>
        <v>x24</v>
      </c>
      <c r="L26" s="19" t="str">
        <f t="shared" si="2"/>
        <v>Date of notice</v>
      </c>
      <c r="M26" s="19"/>
      <c r="N26" s="19"/>
      <c r="O26" s="19"/>
      <c r="P26" s="19"/>
      <c r="Q26" s="19"/>
      <c r="R26" s="19"/>
      <c r="S26" s="34">
        <f t="shared" si="3"/>
        <v>42277</v>
      </c>
      <c r="T26" s="34" t="str">
        <f t="shared" si="4"/>
        <v/>
      </c>
      <c r="U26" s="34" t="str">
        <f t="shared" si="5"/>
        <v/>
      </c>
      <c r="V26" s="19"/>
      <c r="W26" s="19"/>
    </row>
    <row r="27" spans="1:23" s="5" customFormat="1">
      <c r="A27" s="19" t="s">
        <v>8447</v>
      </c>
      <c r="B27" s="19" t="s">
        <v>91</v>
      </c>
      <c r="C27" s="19"/>
      <c r="D27" s="19" t="s">
        <v>2299</v>
      </c>
      <c r="E27" s="34">
        <v>42277</v>
      </c>
      <c r="F27" s="19"/>
      <c r="G27" s="19"/>
      <c r="H27" s="19">
        <f t="shared" si="0"/>
        <v>1</v>
      </c>
      <c r="I27" s="19"/>
      <c r="J27" s="7" t="s">
        <v>8447</v>
      </c>
      <c r="K27" s="19" t="str">
        <f>VLOOKUP(J27,$A$2:$B$33,2,0)</f>
        <v>x25</v>
      </c>
      <c r="L27" s="19" t="str">
        <f t="shared" si="2"/>
        <v>Insurance date</v>
      </c>
      <c r="M27" s="19"/>
      <c r="N27" s="19"/>
      <c r="O27" s="19"/>
      <c r="P27" s="19"/>
      <c r="Q27" s="19"/>
      <c r="R27" s="19"/>
      <c r="S27" s="34">
        <f t="shared" si="3"/>
        <v>42277</v>
      </c>
      <c r="T27" s="34" t="str">
        <f t="shared" si="4"/>
        <v/>
      </c>
      <c r="U27" s="34" t="str">
        <f t="shared" si="5"/>
        <v/>
      </c>
      <c r="V27" s="19"/>
      <c r="W27" s="19"/>
    </row>
    <row r="28" spans="1:23" s="5" customFormat="1">
      <c r="A28" s="19" t="s">
        <v>12117</v>
      </c>
      <c r="B28" s="19" t="s">
        <v>92</v>
      </c>
      <c r="C28" s="19"/>
      <c r="D28" s="19" t="s">
        <v>2299</v>
      </c>
      <c r="E28" s="34">
        <v>42931</v>
      </c>
      <c r="F28" s="19"/>
      <c r="G28" s="19"/>
      <c r="H28" s="19">
        <f t="shared" ref="H28:H29" si="6">COUNTIF(J:J,A28)</f>
        <v>1</v>
      </c>
      <c r="I28" s="19"/>
      <c r="J28" s="7" t="s">
        <v>12117</v>
      </c>
      <c r="K28" s="19" t="str">
        <f>VLOOKUP(J28,$A$2:$B$33,2,0)</f>
        <v>x26</v>
      </c>
      <c r="L28" s="19" t="str">
        <f t="shared" ref="L28" si="7">J28</f>
        <v>Financial year end</v>
      </c>
      <c r="M28" s="19"/>
      <c r="N28" s="19"/>
      <c r="O28" s="19"/>
      <c r="P28" s="19"/>
      <c r="Q28" s="19"/>
      <c r="R28" s="19"/>
      <c r="S28" s="34">
        <f t="shared" ref="S28" si="8">VLOOKUP(J28,A:G,5,FALSE)</f>
        <v>42931</v>
      </c>
      <c r="T28" s="34" t="str">
        <f t="shared" ref="T28" si="9">IF(VLOOKUP(J28,A:G,6,FALSE)=0,"",VLOOKUP(J28,A:G,6,FALSE))</f>
        <v/>
      </c>
      <c r="U28" s="34" t="str">
        <f t="shared" ref="U28" si="10">IF(VLOOKUP(J28,A:G,7,FALSE)=0,"",VLOOKUP(J28,A:G,7,FALSE))</f>
        <v/>
      </c>
      <c r="V28" s="19"/>
      <c r="W28" s="19"/>
    </row>
    <row r="29" spans="1:23" s="5" customFormat="1">
      <c r="A29" s="99" t="s">
        <v>13051</v>
      </c>
      <c r="B29" s="99" t="s">
        <v>12721</v>
      </c>
      <c r="C29" s="99"/>
      <c r="D29" s="99" t="s">
        <v>2299</v>
      </c>
      <c r="E29" s="101">
        <v>43405</v>
      </c>
      <c r="F29" s="19"/>
      <c r="G29" s="19"/>
      <c r="H29" s="19">
        <f t="shared" si="6"/>
        <v>1</v>
      </c>
      <c r="I29" s="19"/>
      <c r="J29" s="104" t="s">
        <v>13051</v>
      </c>
      <c r="K29" s="99" t="str">
        <f>VLOOKUP(J29,$A$2:$B$33,2,0)</f>
        <v>x6000</v>
      </c>
      <c r="L29" s="99" t="s">
        <v>13051</v>
      </c>
      <c r="M29" s="99"/>
      <c r="N29" s="99"/>
      <c r="O29" s="99"/>
      <c r="P29" s="99"/>
      <c r="Q29" s="99"/>
      <c r="R29" s="99"/>
      <c r="S29" s="101">
        <f t="shared" ref="S29" si="11">VLOOKUP(J29,A:G,5,FALSE)</f>
        <v>43405</v>
      </c>
      <c r="T29" s="34" t="str">
        <f t="shared" ref="T29" si="12">IF(VLOOKUP(J29,A:G,6,FALSE)=0,"",VLOOKUP(J29,A:G,6,FALSE))</f>
        <v/>
      </c>
      <c r="U29" s="34" t="str">
        <f t="shared" ref="U29" si="13">IF(VLOOKUP(J29,A:G,7,FALSE)=0,"",VLOOKUP(J29,A:G,7,FALSE))</f>
        <v/>
      </c>
      <c r="V29" s="19"/>
      <c r="W29" s="19"/>
    </row>
    <row r="30" spans="1:23" s="5" customFormat="1">
      <c r="A30" s="19"/>
      <c r="B30" s="19"/>
      <c r="C30" s="19"/>
      <c r="D30" s="19"/>
      <c r="E30" s="19"/>
      <c r="F30" s="19"/>
      <c r="G30" s="19"/>
      <c r="H30" s="19"/>
      <c r="I30" s="19"/>
      <c r="J30" s="19"/>
      <c r="K30" s="19"/>
      <c r="L30" s="19"/>
      <c r="M30" s="19"/>
      <c r="N30" s="19"/>
      <c r="O30" s="19"/>
      <c r="P30" s="19"/>
      <c r="Q30" s="19"/>
      <c r="R30" s="19"/>
      <c r="S30" s="19"/>
      <c r="T30" s="19"/>
      <c r="U30" s="19"/>
      <c r="V30" s="19"/>
      <c r="W30" s="19"/>
    </row>
    <row r="31" spans="1:23">
      <c r="A31" s="19"/>
      <c r="B31" s="19"/>
      <c r="C31" s="19"/>
      <c r="D31" s="19"/>
      <c r="E31" s="19"/>
      <c r="F31" s="19"/>
      <c r="G31" s="19"/>
      <c r="H31" s="19"/>
      <c r="I31" s="19"/>
      <c r="J31" s="19"/>
      <c r="K31" s="19"/>
      <c r="L31" s="19"/>
      <c r="M31" s="19"/>
      <c r="N31" s="19"/>
      <c r="O31" s="19"/>
      <c r="P31" s="19"/>
      <c r="Q31" s="19"/>
      <c r="R31" s="19"/>
      <c r="S31" s="19"/>
      <c r="T31" s="19"/>
      <c r="U31" s="19"/>
      <c r="V31" s="19"/>
      <c r="W31" s="23"/>
    </row>
    <row r="32" spans="1:23">
      <c r="A32" s="19"/>
      <c r="B32" s="19"/>
      <c r="C32" s="19"/>
      <c r="D32" s="19"/>
      <c r="E32" s="19"/>
      <c r="F32" s="19"/>
      <c r="G32" s="19"/>
      <c r="H32" s="19"/>
      <c r="I32" s="19"/>
      <c r="J32" s="19"/>
      <c r="K32" s="19"/>
      <c r="L32" s="19"/>
      <c r="M32" s="19"/>
      <c r="N32" s="19"/>
      <c r="O32" s="19"/>
      <c r="P32" s="19"/>
      <c r="Q32" s="19"/>
      <c r="R32" s="19"/>
      <c r="S32" s="19"/>
      <c r="T32" s="19"/>
      <c r="U32" s="19"/>
      <c r="V32" s="19"/>
      <c r="W32" s="23"/>
    </row>
    <row r="33" spans="1:23">
      <c r="A33" s="19"/>
      <c r="B33" s="19"/>
      <c r="C33" s="19"/>
      <c r="D33" s="19"/>
      <c r="E33" s="19"/>
      <c r="F33" s="19"/>
      <c r="G33" s="19"/>
      <c r="H33" s="19"/>
      <c r="I33" s="19"/>
      <c r="J33" s="19"/>
      <c r="K33" s="19"/>
      <c r="L33" s="19"/>
      <c r="M33" s="19"/>
      <c r="N33" s="19"/>
      <c r="O33" s="19"/>
      <c r="P33" s="19"/>
      <c r="Q33" s="19"/>
      <c r="R33" s="19"/>
      <c r="S33" s="19"/>
      <c r="T33" s="19"/>
      <c r="U33" s="19"/>
      <c r="V33" s="19"/>
      <c r="W33" s="23"/>
    </row>
    <row r="34" spans="1:23">
      <c r="A34" s="19"/>
      <c r="B34" s="19"/>
      <c r="C34" s="19"/>
      <c r="D34" s="19"/>
      <c r="E34" s="19"/>
      <c r="F34" s="19"/>
      <c r="G34" s="19"/>
      <c r="H34" s="19"/>
      <c r="I34" s="19"/>
      <c r="J34" s="19"/>
      <c r="K34" s="19"/>
      <c r="L34" s="19"/>
      <c r="M34" s="19"/>
      <c r="N34" s="19"/>
      <c r="O34" s="19"/>
      <c r="P34" s="19"/>
      <c r="Q34" s="19"/>
      <c r="R34" s="19"/>
      <c r="S34" s="19"/>
      <c r="T34" s="19"/>
      <c r="U34" s="19"/>
      <c r="V34" s="19"/>
      <c r="W34" s="23"/>
    </row>
    <row r="35" spans="1:23">
      <c r="A35" s="19"/>
      <c r="B35" s="19"/>
      <c r="C35" s="19"/>
      <c r="D35" s="19"/>
      <c r="E35" s="19"/>
      <c r="F35" s="19"/>
      <c r="G35" s="19"/>
      <c r="H35" s="19"/>
      <c r="I35" s="19"/>
      <c r="J35" s="19"/>
      <c r="K35" s="19"/>
      <c r="L35" s="19"/>
      <c r="M35" s="19"/>
      <c r="N35" s="19"/>
      <c r="O35" s="19"/>
      <c r="P35" s="19"/>
      <c r="Q35" s="19"/>
      <c r="R35" s="19"/>
      <c r="S35" s="19"/>
      <c r="T35" s="19"/>
      <c r="U35" s="19"/>
      <c r="V35" s="19"/>
      <c r="W35" s="23"/>
    </row>
    <row r="36" spans="1:23">
      <c r="A36" s="19"/>
      <c r="B36" s="19"/>
      <c r="C36" s="19"/>
      <c r="D36" s="19"/>
      <c r="E36" s="19"/>
      <c r="F36" s="19"/>
      <c r="G36" s="19"/>
      <c r="H36" s="19"/>
      <c r="I36" s="19"/>
      <c r="J36" s="19"/>
      <c r="K36" s="19"/>
      <c r="L36" s="19"/>
      <c r="M36" s="19"/>
      <c r="N36" s="19"/>
      <c r="O36" s="19"/>
      <c r="P36" s="19"/>
      <c r="Q36" s="19"/>
      <c r="R36" s="19"/>
      <c r="S36" s="19"/>
      <c r="T36" s="19"/>
      <c r="U36" s="19"/>
      <c r="V36" s="19"/>
      <c r="W36" s="23"/>
    </row>
    <row r="37" spans="1:23">
      <c r="A37" s="19"/>
      <c r="B37" s="19"/>
      <c r="C37" s="19"/>
      <c r="D37" s="19"/>
      <c r="E37" s="19"/>
      <c r="F37" s="19"/>
      <c r="G37" s="19"/>
      <c r="H37" s="19"/>
      <c r="I37" s="19"/>
      <c r="J37" s="19"/>
      <c r="K37" s="19"/>
      <c r="L37" s="19"/>
      <c r="M37" s="19"/>
      <c r="N37" s="19"/>
      <c r="O37" s="19"/>
      <c r="P37" s="19"/>
      <c r="Q37" s="19"/>
      <c r="R37" s="19"/>
      <c r="S37" s="19"/>
      <c r="T37" s="19"/>
      <c r="U37" s="19"/>
      <c r="V37" s="19"/>
      <c r="W37" s="23"/>
    </row>
    <row r="38" spans="1:23">
      <c r="A38" s="19"/>
      <c r="B38" s="19"/>
      <c r="C38" s="19"/>
      <c r="D38" s="19"/>
      <c r="E38" s="19"/>
      <c r="F38" s="19"/>
      <c r="G38" s="19"/>
      <c r="H38" s="19"/>
      <c r="I38" s="19"/>
      <c r="J38" s="19"/>
      <c r="K38" s="19"/>
      <c r="L38" s="19"/>
      <c r="M38" s="19"/>
      <c r="N38" s="19"/>
      <c r="O38" s="19"/>
      <c r="P38" s="19"/>
      <c r="Q38" s="19"/>
      <c r="R38" s="19"/>
      <c r="S38" s="19"/>
      <c r="T38" s="19"/>
      <c r="U38" s="19"/>
      <c r="V38" s="19"/>
      <c r="W38" s="23"/>
    </row>
    <row r="39" spans="1:23">
      <c r="A39" s="19"/>
      <c r="B39" s="19"/>
      <c r="C39" s="19"/>
      <c r="D39" s="19"/>
      <c r="E39" s="19"/>
      <c r="F39" s="19"/>
      <c r="G39" s="19"/>
      <c r="H39" s="19"/>
      <c r="I39" s="19"/>
      <c r="J39" s="19"/>
      <c r="K39" s="19"/>
      <c r="L39" s="19"/>
      <c r="M39" s="19"/>
      <c r="N39" s="19"/>
      <c r="O39" s="19"/>
      <c r="P39" s="19"/>
      <c r="Q39" s="19"/>
      <c r="R39" s="19"/>
      <c r="S39" s="19"/>
      <c r="T39" s="19"/>
      <c r="U39" s="19"/>
      <c r="V39" s="19"/>
      <c r="W39" s="23"/>
    </row>
    <row r="40" spans="1:23">
      <c r="A40" s="19"/>
      <c r="B40" s="19"/>
      <c r="C40" s="19"/>
      <c r="D40" s="19"/>
      <c r="E40" s="19"/>
      <c r="F40" s="19"/>
      <c r="G40" s="19"/>
      <c r="H40" s="19"/>
      <c r="I40" s="19"/>
      <c r="J40" s="19"/>
      <c r="K40" s="19"/>
      <c r="L40" s="19"/>
      <c r="M40" s="19"/>
      <c r="N40" s="19"/>
      <c r="O40" s="19"/>
      <c r="P40" s="19"/>
      <c r="Q40" s="19"/>
      <c r="R40" s="19"/>
      <c r="S40" s="19"/>
      <c r="T40" s="19"/>
      <c r="U40" s="19"/>
      <c r="V40" s="19"/>
    </row>
    <row r="41" spans="1:23">
      <c r="A41" s="19"/>
      <c r="B41" s="19"/>
      <c r="C41" s="19"/>
      <c r="D41" s="19"/>
      <c r="E41" s="19"/>
      <c r="F41" s="19"/>
      <c r="G41" s="19"/>
      <c r="H41" s="19"/>
      <c r="I41" s="19"/>
      <c r="J41" s="19"/>
      <c r="K41" s="19"/>
      <c r="L41" s="19"/>
      <c r="M41" s="19"/>
      <c r="N41" s="19"/>
      <c r="O41" s="19"/>
      <c r="P41" s="19"/>
      <c r="Q41" s="19"/>
      <c r="R41" s="19"/>
      <c r="S41" s="19"/>
      <c r="T41" s="19"/>
      <c r="U41" s="19"/>
      <c r="V41" s="19"/>
    </row>
    <row r="42" spans="1:23">
      <c r="A42" s="19"/>
      <c r="B42" s="19"/>
      <c r="C42" s="19"/>
      <c r="D42" s="19"/>
      <c r="E42" s="19"/>
      <c r="F42" s="19"/>
      <c r="G42" s="19"/>
      <c r="H42" s="19"/>
      <c r="I42" s="19"/>
      <c r="J42" s="19"/>
      <c r="K42" s="19"/>
      <c r="L42" s="19"/>
      <c r="M42" s="19"/>
      <c r="N42" s="19"/>
      <c r="O42" s="19"/>
      <c r="P42" s="19"/>
      <c r="Q42" s="19"/>
      <c r="R42" s="19"/>
      <c r="S42" s="19"/>
      <c r="T42" s="19"/>
      <c r="U42" s="19"/>
      <c r="V42" s="19"/>
    </row>
    <row r="43" spans="1:23">
      <c r="A43" s="19"/>
      <c r="B43" s="19"/>
      <c r="C43" s="19"/>
      <c r="D43" s="19"/>
      <c r="E43" s="19"/>
      <c r="F43" s="19"/>
      <c r="G43" s="19"/>
      <c r="H43" s="19"/>
      <c r="I43" s="19"/>
      <c r="J43" s="19"/>
      <c r="K43" s="19"/>
      <c r="L43" s="19"/>
      <c r="M43" s="19"/>
      <c r="N43" s="19"/>
      <c r="O43" s="19"/>
      <c r="P43" s="19"/>
      <c r="Q43" s="19"/>
      <c r="R43" s="19"/>
      <c r="S43" s="19"/>
      <c r="T43" s="19"/>
      <c r="U43" s="19"/>
      <c r="V43" s="19"/>
    </row>
    <row r="44" spans="1:23">
      <c r="A44" s="19"/>
      <c r="B44" s="19"/>
      <c r="C44" s="19"/>
      <c r="D44" s="19"/>
      <c r="E44" s="19"/>
      <c r="F44" s="19"/>
      <c r="G44" s="19"/>
      <c r="H44" s="19"/>
      <c r="I44" s="19"/>
      <c r="J44" s="19"/>
      <c r="K44" s="19"/>
      <c r="L44" s="19"/>
      <c r="M44" s="19"/>
      <c r="N44" s="19"/>
      <c r="O44" s="19"/>
      <c r="P44" s="19"/>
      <c r="Q44" s="19"/>
      <c r="R44" s="19"/>
      <c r="S44" s="19"/>
      <c r="T44" s="19"/>
      <c r="U44" s="19"/>
      <c r="V44" s="19"/>
    </row>
    <row r="45" spans="1:23">
      <c r="A45" s="19"/>
      <c r="B45" s="19"/>
      <c r="C45" s="19"/>
      <c r="D45" s="19"/>
      <c r="E45" s="19"/>
      <c r="F45" s="19"/>
      <c r="G45" s="19"/>
      <c r="H45" s="19"/>
      <c r="I45" s="19"/>
      <c r="J45" s="19"/>
      <c r="K45" s="19"/>
      <c r="L45" s="19"/>
      <c r="M45" s="19"/>
      <c r="N45" s="19"/>
      <c r="O45" s="19"/>
      <c r="P45" s="19"/>
      <c r="Q45" s="19"/>
      <c r="R45" s="19"/>
      <c r="S45" s="19"/>
      <c r="T45" s="19"/>
      <c r="U45" s="19"/>
      <c r="V45" s="19"/>
    </row>
    <row r="46" spans="1:23">
      <c r="A46" s="19"/>
      <c r="B46" s="19"/>
      <c r="C46" s="19"/>
      <c r="D46" s="19"/>
      <c r="E46" s="19"/>
      <c r="F46" s="19"/>
      <c r="G46" s="19"/>
      <c r="H46" s="19"/>
      <c r="I46" s="19"/>
      <c r="J46" s="19"/>
      <c r="K46" s="19"/>
      <c r="L46" s="19"/>
      <c r="M46" s="19"/>
      <c r="N46" s="19"/>
      <c r="O46" s="19"/>
      <c r="P46" s="19"/>
      <c r="Q46" s="19"/>
      <c r="R46" s="19"/>
      <c r="S46" s="19"/>
      <c r="T46" s="19"/>
      <c r="U46" s="19"/>
      <c r="V46" s="19"/>
    </row>
    <row r="47" spans="1:23">
      <c r="A47" s="19"/>
      <c r="B47" s="19"/>
      <c r="C47" s="19"/>
      <c r="D47" s="19"/>
      <c r="E47" s="19"/>
      <c r="F47" s="19"/>
      <c r="G47" s="19"/>
      <c r="H47" s="19"/>
      <c r="I47" s="19"/>
      <c r="J47" s="19"/>
      <c r="K47" s="19"/>
      <c r="L47" s="19"/>
      <c r="M47" s="19"/>
      <c r="N47" s="19"/>
      <c r="O47" s="19"/>
      <c r="P47" s="19"/>
      <c r="Q47" s="19"/>
      <c r="R47" s="19"/>
      <c r="S47" s="19"/>
      <c r="T47" s="19"/>
      <c r="U47" s="19"/>
      <c r="V47" s="19"/>
    </row>
    <row r="48" spans="1:23">
      <c r="A48" s="19"/>
      <c r="B48" s="19"/>
      <c r="C48" s="19"/>
      <c r="D48" s="19"/>
      <c r="E48" s="19"/>
      <c r="F48" s="19"/>
      <c r="G48" s="19"/>
      <c r="H48" s="19"/>
      <c r="I48" s="19"/>
      <c r="J48" s="19"/>
      <c r="K48" s="19"/>
      <c r="L48" s="19"/>
      <c r="M48" s="19"/>
      <c r="N48" s="19"/>
      <c r="O48" s="19"/>
      <c r="P48" s="19"/>
      <c r="Q48" s="19"/>
      <c r="R48" s="19"/>
      <c r="S48" s="19"/>
      <c r="T48" s="19"/>
      <c r="U48" s="19"/>
      <c r="V48" s="19"/>
    </row>
    <row r="49" spans="1:22">
      <c r="A49" s="19"/>
      <c r="B49" s="19"/>
      <c r="C49" s="19"/>
      <c r="D49" s="19"/>
      <c r="E49" s="19"/>
      <c r="F49" s="19"/>
      <c r="G49" s="19"/>
      <c r="H49" s="19"/>
      <c r="I49" s="19"/>
      <c r="J49" s="19"/>
      <c r="K49" s="19"/>
      <c r="L49" s="19"/>
      <c r="M49" s="19"/>
      <c r="N49" s="19"/>
      <c r="O49" s="19"/>
      <c r="P49" s="19"/>
      <c r="Q49" s="19"/>
      <c r="R49" s="19"/>
      <c r="S49" s="19"/>
      <c r="T49" s="19"/>
      <c r="U49" s="19"/>
      <c r="V49" s="19"/>
    </row>
    <row r="50" spans="1:22">
      <c r="A50" s="19"/>
      <c r="B50" s="19"/>
      <c r="C50" s="19"/>
      <c r="D50" s="19"/>
      <c r="E50" s="19"/>
      <c r="F50" s="19"/>
      <c r="G50" s="19"/>
      <c r="H50" s="19"/>
      <c r="I50" s="19"/>
      <c r="J50" s="19"/>
      <c r="K50" s="19"/>
      <c r="L50" s="19"/>
      <c r="M50" s="19"/>
      <c r="N50" s="19"/>
      <c r="O50" s="19"/>
      <c r="P50" s="19"/>
      <c r="Q50" s="19"/>
      <c r="R50" s="19"/>
      <c r="S50" s="19"/>
      <c r="T50" s="19"/>
      <c r="U50" s="19"/>
      <c r="V50" s="19"/>
    </row>
  </sheetData>
  <sortState ref="A3:A23">
    <sortCondition ref="A3"/>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0"/>
  <sheetViews>
    <sheetView zoomScale="80" zoomScaleNormal="80" workbookViewId="0"/>
  </sheetViews>
  <sheetFormatPr baseColWidth="10" defaultColWidth="9.140625" defaultRowHeight="15"/>
  <cols>
    <col min="5" max="5" width="10.42578125" style="1" bestFit="1" customWidth="1"/>
    <col min="6" max="7" width="9.140625" style="1"/>
    <col min="12" max="12" width="9.140625" style="1"/>
    <col min="19" max="19" width="13.140625" style="1" bestFit="1" customWidth="1"/>
    <col min="20" max="21" width="9.140625" style="1"/>
  </cols>
  <sheetData>
    <row r="1" spans="1:29">
      <c r="A1" s="77"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9">
      <c r="A2" s="78" t="s">
        <v>1848</v>
      </c>
      <c r="B2" s="23" t="s">
        <v>131</v>
      </c>
      <c r="C2" s="23" t="s">
        <v>367</v>
      </c>
      <c r="D2" s="23" t="s">
        <v>2299</v>
      </c>
      <c r="E2" s="74">
        <v>42277</v>
      </c>
      <c r="F2" s="23"/>
      <c r="G2" s="23"/>
      <c r="H2" s="19">
        <f>COUNTIF(J:J,A2)</f>
        <v>1</v>
      </c>
      <c r="I2" s="23"/>
      <c r="J2" s="6" t="s">
        <v>7734</v>
      </c>
      <c r="K2" s="19"/>
      <c r="L2" s="19"/>
      <c r="M2" s="19"/>
      <c r="N2" s="19"/>
      <c r="O2" s="19" t="s">
        <v>2299</v>
      </c>
      <c r="P2" s="19"/>
      <c r="Q2" s="19" t="s">
        <v>1323</v>
      </c>
      <c r="R2" s="23"/>
      <c r="S2" s="74">
        <v>42277</v>
      </c>
      <c r="T2" s="74"/>
      <c r="U2" s="74"/>
      <c r="V2" s="23"/>
      <c r="W2" s="23"/>
      <c r="X2" s="23"/>
      <c r="Y2" s="1"/>
      <c r="Z2" s="1"/>
      <c r="AA2" s="1"/>
      <c r="AB2" s="1"/>
      <c r="AC2" s="1"/>
    </row>
    <row r="3" spans="1:29">
      <c r="A3" s="78" t="s">
        <v>7735</v>
      </c>
      <c r="B3" s="23" t="s">
        <v>67</v>
      </c>
      <c r="C3" s="23"/>
      <c r="D3" s="23" t="s">
        <v>2299</v>
      </c>
      <c r="E3" s="74">
        <v>42277</v>
      </c>
      <c r="F3" s="23"/>
      <c r="G3" s="23"/>
      <c r="H3" s="19">
        <f>COUNTIF(J:J,A3)</f>
        <v>1</v>
      </c>
      <c r="I3" s="23"/>
      <c r="J3" s="79" t="s">
        <v>1848</v>
      </c>
      <c r="K3" s="23" t="str">
        <f>VLOOKUP(J3,A2:B21,2,FALSE)</f>
        <v>x0</v>
      </c>
      <c r="L3" s="23" t="str">
        <f>J3</f>
        <v>N</v>
      </c>
      <c r="M3" s="23"/>
      <c r="N3" s="23"/>
      <c r="O3" s="23"/>
      <c r="P3" s="23"/>
      <c r="Q3" s="23"/>
      <c r="R3" s="23"/>
      <c r="S3" s="74">
        <f>VLOOKUP(J3,A:G,5,FALSE)</f>
        <v>42277</v>
      </c>
      <c r="T3" s="74" t="str">
        <f>IF(VLOOKUP(J3,A:G,6,FALSE)=0,"",VLOOKUP(J3,A:G,6,FALSE))</f>
        <v/>
      </c>
      <c r="U3" s="74" t="str">
        <f>IF(VLOOKUP(J3,A:G,7,FALSE)=0,"",VLOOKUP(J3,A:G,7,FALSE))</f>
        <v/>
      </c>
      <c r="V3" s="23"/>
      <c r="W3" s="23"/>
      <c r="X3" s="23"/>
      <c r="Y3" s="1"/>
      <c r="Z3" s="1"/>
      <c r="AA3" s="1"/>
      <c r="AB3" s="1"/>
      <c r="AC3" s="1"/>
    </row>
    <row r="4" spans="1:29">
      <c r="A4" s="78" t="s">
        <v>7736</v>
      </c>
      <c r="B4" s="23" t="s">
        <v>68</v>
      </c>
      <c r="C4" s="23"/>
      <c r="D4" s="23" t="s">
        <v>2299</v>
      </c>
      <c r="E4" s="74">
        <v>42277</v>
      </c>
      <c r="F4" s="23"/>
      <c r="G4" s="23"/>
      <c r="H4" s="19">
        <f>COUNTIF(J:J,A4)</f>
        <v>1</v>
      </c>
      <c r="I4" s="23"/>
      <c r="J4" s="79" t="s">
        <v>7735</v>
      </c>
      <c r="K4" s="23" t="str">
        <f>VLOOKUP(J4,A3:B22,2,FALSE)</f>
        <v>x1</v>
      </c>
      <c r="L4" s="23" t="str">
        <f>J4</f>
        <v>Day 1</v>
      </c>
      <c r="M4" s="23"/>
      <c r="N4" s="23"/>
      <c r="O4" s="23"/>
      <c r="P4" s="23"/>
      <c r="Q4" s="23"/>
      <c r="R4" s="23"/>
      <c r="S4" s="74">
        <f>VLOOKUP(J4,A:G,5,FALSE)</f>
        <v>42277</v>
      </c>
      <c r="T4" s="74" t="str">
        <f>IF(VLOOKUP(J4,A:G,6,FALSE)=0,"",VLOOKUP(J4,A:G,6,FALSE))</f>
        <v/>
      </c>
      <c r="U4" s="74" t="str">
        <f>IF(VLOOKUP(J4,A:G,7,FALSE)=0,"",VLOOKUP(J4,A:G,7,FALSE))</f>
        <v/>
      </c>
      <c r="V4" s="23"/>
      <c r="W4" s="23"/>
      <c r="X4" s="23"/>
      <c r="Y4" s="1"/>
      <c r="Z4" s="1"/>
      <c r="AA4" s="1"/>
      <c r="AB4" s="1"/>
      <c r="AC4" s="1"/>
    </row>
    <row r="5" spans="1:29">
      <c r="A5" s="78" t="s">
        <v>7737</v>
      </c>
      <c r="B5" s="23" t="s">
        <v>69</v>
      </c>
      <c r="C5" s="23"/>
      <c r="D5" s="23" t="s">
        <v>2299</v>
      </c>
      <c r="E5" s="74">
        <v>42277</v>
      </c>
      <c r="F5" s="23"/>
      <c r="G5" s="23"/>
      <c r="H5" s="19">
        <f>COUNTIF(J:J,A5)</f>
        <v>1</v>
      </c>
      <c r="I5" s="23"/>
      <c r="J5" s="79" t="s">
        <v>7736</v>
      </c>
      <c r="K5" s="23" t="str">
        <f>VLOOKUP(J5,A4:B23,2,FALSE)</f>
        <v>x2</v>
      </c>
      <c r="L5" s="23" t="str">
        <f>J5</f>
        <v>N+1Y</v>
      </c>
      <c r="M5" s="23"/>
      <c r="N5" s="23"/>
      <c r="O5" s="23"/>
      <c r="P5" s="23"/>
      <c r="Q5" s="23"/>
      <c r="R5" s="23"/>
      <c r="S5" s="74">
        <f>VLOOKUP(J5,A:G,5,FALSE)</f>
        <v>42277</v>
      </c>
      <c r="T5" s="74" t="str">
        <f>IF(VLOOKUP(J5,A:G,6,FALSE)=0,"",VLOOKUP(J5,A:G,6,FALSE))</f>
        <v/>
      </c>
      <c r="U5" s="74" t="str">
        <f>IF(VLOOKUP(J5,A:G,7,FALSE)=0,"",VLOOKUP(J5,A:G,7,FALSE))</f>
        <v/>
      </c>
      <c r="V5" s="23"/>
      <c r="W5" s="23"/>
      <c r="X5" s="23"/>
      <c r="Y5" s="1"/>
      <c r="Z5" s="1"/>
      <c r="AA5" s="1"/>
      <c r="AB5" s="1"/>
      <c r="AC5" s="1"/>
    </row>
    <row r="6" spans="1:29">
      <c r="A6" s="78" t="s">
        <v>7919</v>
      </c>
      <c r="B6" s="23" t="s">
        <v>70</v>
      </c>
      <c r="C6" s="23"/>
      <c r="D6" s="23" t="s">
        <v>2299</v>
      </c>
      <c r="E6" s="74">
        <v>42277</v>
      </c>
      <c r="F6" s="23"/>
      <c r="G6" s="23"/>
      <c r="H6" s="19">
        <f>COUNTIF(J:J,A6)</f>
        <v>1</v>
      </c>
      <c r="I6" s="23"/>
      <c r="J6" s="79" t="s">
        <v>7737</v>
      </c>
      <c r="K6" s="23" t="str">
        <f>VLOOKUP(J6,A5:B24,2,FALSE)</f>
        <v>x3</v>
      </c>
      <c r="L6" s="23" t="str">
        <f>J6</f>
        <v>N+2Y</v>
      </c>
      <c r="M6" s="23"/>
      <c r="N6" s="23"/>
      <c r="O6" s="23"/>
      <c r="P6" s="23"/>
      <c r="Q6" s="23"/>
      <c r="R6" s="23"/>
      <c r="S6" s="74">
        <f>VLOOKUP(J6,A:G,5,FALSE)</f>
        <v>42277</v>
      </c>
      <c r="T6" s="74" t="str">
        <f>IF(VLOOKUP(J6,A:G,6,FALSE)=0,"",VLOOKUP(J6,A:G,6,FALSE))</f>
        <v/>
      </c>
      <c r="U6" s="74" t="str">
        <f>IF(VLOOKUP(J6,A:G,7,FALSE)=0,"",VLOOKUP(J6,A:G,7,FALSE))</f>
        <v/>
      </c>
      <c r="V6" s="23"/>
      <c r="W6" s="23"/>
      <c r="X6" s="23"/>
      <c r="Y6" s="1"/>
      <c r="Z6" s="1"/>
      <c r="AA6" s="1"/>
      <c r="AB6" s="1"/>
      <c r="AC6" s="1"/>
    </row>
    <row r="7" spans="1:29">
      <c r="A7" s="78"/>
      <c r="B7" s="23"/>
      <c r="C7" s="23"/>
      <c r="D7" s="23"/>
      <c r="E7" s="23"/>
      <c r="F7" s="23"/>
      <c r="G7" s="23"/>
      <c r="H7" s="23"/>
      <c r="I7" s="23"/>
      <c r="J7" s="79" t="s">
        <v>7919</v>
      </c>
      <c r="K7" s="23" t="str">
        <f>VLOOKUP(J7,A6:B25,2,FALSE)</f>
        <v>x4</v>
      </c>
      <c r="L7" s="23" t="str">
        <f>J7</f>
        <v>N-1Y</v>
      </c>
      <c r="M7" s="23"/>
      <c r="N7" s="23"/>
      <c r="O7" s="23"/>
      <c r="P7" s="23"/>
      <c r="Q7" s="23"/>
      <c r="R7" s="23"/>
      <c r="S7" s="74">
        <f>VLOOKUP(J7,A:G,5,FALSE)</f>
        <v>42277</v>
      </c>
      <c r="T7" s="74" t="str">
        <f>IF(VLOOKUP(J7,A:G,6,FALSE)=0,"",VLOOKUP(J7,A:G,6,FALSE))</f>
        <v/>
      </c>
      <c r="U7" s="74" t="str">
        <f>IF(VLOOKUP(J7,A:G,7,FALSE)=0,"",VLOOKUP(J7,A:G,7,FALSE))</f>
        <v/>
      </c>
      <c r="V7" s="23"/>
      <c r="W7" s="23"/>
      <c r="X7" s="23"/>
      <c r="Y7" s="1"/>
      <c r="Z7" s="1"/>
      <c r="AA7" s="1"/>
      <c r="AB7" s="1"/>
      <c r="AC7" s="1"/>
    </row>
    <row r="8" spans="1:29">
      <c r="A8" s="78"/>
      <c r="B8" s="23"/>
      <c r="C8" s="23"/>
      <c r="D8" s="23"/>
      <c r="E8" s="23"/>
      <c r="F8" s="23"/>
      <c r="G8" s="23"/>
      <c r="H8" s="23"/>
      <c r="I8" s="23"/>
      <c r="J8" s="23"/>
      <c r="K8" s="23"/>
      <c r="L8" s="23"/>
      <c r="M8" s="23"/>
      <c r="N8" s="23"/>
      <c r="O8" s="23"/>
      <c r="P8" s="23"/>
      <c r="Q8" s="23"/>
      <c r="R8" s="23"/>
      <c r="S8" s="23"/>
      <c r="T8" s="23"/>
      <c r="U8" s="23"/>
      <c r="V8" s="23"/>
      <c r="W8" s="23"/>
      <c r="X8" s="23"/>
      <c r="Y8" s="1"/>
      <c r="Z8" s="1"/>
      <c r="AA8" s="1"/>
      <c r="AB8" s="1"/>
      <c r="AC8" s="1"/>
    </row>
    <row r="9" spans="1:29">
      <c r="A9" s="78"/>
      <c r="B9" s="23"/>
      <c r="C9" s="23"/>
      <c r="D9" s="23"/>
      <c r="E9" s="23"/>
      <c r="F9" s="23"/>
      <c r="G9" s="23"/>
      <c r="H9" s="23"/>
      <c r="I9" s="23"/>
      <c r="J9" s="23"/>
      <c r="K9" s="23"/>
      <c r="L9" s="23"/>
      <c r="M9" s="23"/>
      <c r="N9" s="23"/>
      <c r="O9" s="23"/>
      <c r="P9" s="23"/>
      <c r="Q9" s="23"/>
      <c r="R9" s="23"/>
      <c r="S9" s="23"/>
      <c r="T9" s="23"/>
      <c r="U9" s="23"/>
      <c r="V9" s="23"/>
      <c r="W9" s="23"/>
      <c r="X9" s="23"/>
      <c r="Y9" s="1"/>
      <c r="Z9" s="1"/>
      <c r="AA9" s="1"/>
      <c r="AB9" s="1"/>
      <c r="AC9" s="1"/>
    </row>
    <row r="10" spans="1:29">
      <c r="A10" s="78"/>
      <c r="B10" s="23"/>
      <c r="C10" s="23"/>
      <c r="D10" s="23"/>
      <c r="E10" s="23"/>
      <c r="F10" s="23"/>
      <c r="G10" s="23"/>
      <c r="H10" s="23"/>
      <c r="I10" s="23"/>
      <c r="J10" s="23"/>
      <c r="K10" s="23"/>
      <c r="L10" s="23"/>
      <c r="M10" s="23"/>
      <c r="N10" s="23"/>
      <c r="O10" s="23"/>
      <c r="P10" s="23"/>
      <c r="Q10" s="23"/>
      <c r="R10" s="23"/>
      <c r="S10" s="23"/>
      <c r="T10" s="23"/>
      <c r="U10" s="23"/>
      <c r="V10" s="23"/>
      <c r="W10" s="23"/>
      <c r="X10" s="23"/>
      <c r="Y10" s="1"/>
      <c r="Z10" s="1"/>
      <c r="AA10" s="1"/>
      <c r="AB10" s="1"/>
      <c r="AC10" s="1"/>
    </row>
    <row r="11" spans="1:29">
      <c r="A11" s="78"/>
      <c r="B11" s="23"/>
      <c r="C11" s="23"/>
      <c r="D11" s="23"/>
      <c r="E11" s="23"/>
      <c r="F11" s="23"/>
      <c r="G11" s="23"/>
      <c r="H11" s="23"/>
      <c r="I11" s="23"/>
      <c r="J11" s="23"/>
      <c r="K11" s="23"/>
      <c r="L11" s="23"/>
      <c r="M11" s="23"/>
      <c r="N11" s="23"/>
      <c r="O11" s="23"/>
      <c r="P11" s="23"/>
      <c r="Q11" s="23"/>
      <c r="R11" s="23"/>
      <c r="S11" s="23"/>
      <c r="T11" s="23"/>
      <c r="U11" s="23"/>
      <c r="V11" s="23"/>
      <c r="W11" s="23"/>
      <c r="X11" s="23"/>
      <c r="Y11" s="1"/>
      <c r="Z11" s="1"/>
      <c r="AA11" s="1"/>
      <c r="AB11" s="1"/>
      <c r="AC11" s="1"/>
    </row>
    <row r="12" spans="1:29">
      <c r="A12" s="78"/>
      <c r="B12" s="23"/>
      <c r="C12" s="23"/>
      <c r="D12" s="23"/>
      <c r="E12" s="23"/>
      <c r="F12" s="23"/>
      <c r="G12" s="23"/>
      <c r="H12" s="23"/>
      <c r="I12" s="23"/>
      <c r="J12" s="23"/>
      <c r="K12" s="23"/>
      <c r="L12" s="23"/>
      <c r="M12" s="23"/>
      <c r="N12" s="23"/>
      <c r="O12" s="23"/>
      <c r="P12" s="23"/>
      <c r="Q12" s="23"/>
      <c r="R12" s="23"/>
      <c r="S12" s="23"/>
      <c r="T12" s="23"/>
      <c r="U12" s="23"/>
      <c r="V12" s="23"/>
      <c r="W12" s="23"/>
      <c r="X12" s="23"/>
      <c r="Y12" s="1"/>
      <c r="Z12" s="1"/>
      <c r="AA12" s="1"/>
      <c r="AB12" s="1"/>
      <c r="AC12" s="1"/>
    </row>
    <row r="13" spans="1:29">
      <c r="A13" s="78"/>
      <c r="B13" s="23"/>
      <c r="C13" s="23"/>
      <c r="D13" s="23"/>
      <c r="E13" s="23"/>
      <c r="F13" s="23"/>
      <c r="G13" s="23"/>
      <c r="H13" s="23"/>
      <c r="I13" s="23"/>
      <c r="J13" s="23"/>
      <c r="K13" s="23"/>
      <c r="L13" s="23"/>
      <c r="M13" s="23"/>
      <c r="N13" s="23"/>
      <c r="O13" s="23"/>
      <c r="P13" s="23"/>
      <c r="Q13" s="23"/>
      <c r="R13" s="23"/>
      <c r="S13" s="23"/>
      <c r="T13" s="23"/>
      <c r="U13" s="23"/>
      <c r="V13" s="23"/>
      <c r="W13" s="23"/>
      <c r="X13" s="23"/>
      <c r="Y13" s="1"/>
      <c r="Z13" s="1"/>
      <c r="AA13" s="1"/>
      <c r="AB13" s="1"/>
      <c r="AC13" s="1"/>
    </row>
    <row r="14" spans="1:29">
      <c r="A14" s="78"/>
      <c r="B14" s="23"/>
      <c r="C14" s="23"/>
      <c r="D14" s="23"/>
      <c r="E14" s="23"/>
      <c r="F14" s="23"/>
      <c r="G14" s="23"/>
      <c r="H14" s="23"/>
      <c r="I14" s="23"/>
      <c r="J14" s="23"/>
      <c r="K14" s="23"/>
      <c r="L14" s="23"/>
      <c r="M14" s="23"/>
      <c r="N14" s="23"/>
      <c r="O14" s="23"/>
      <c r="P14" s="23"/>
      <c r="Q14" s="23"/>
      <c r="R14" s="23"/>
      <c r="S14" s="23"/>
      <c r="T14" s="23"/>
      <c r="U14" s="23"/>
      <c r="V14" s="23"/>
      <c r="W14" s="23"/>
      <c r="X14" s="23"/>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U178"/>
  <sheetViews>
    <sheetView zoomScale="80" zoomScaleNormal="80" workbookViewId="0">
      <pane ySplit="1" topLeftCell="A53" activePane="bottomLeft" state="frozen"/>
      <selection activeCell="I31" sqref="I31"/>
      <selection pane="bottomLeft" activeCell="E76" sqref="E76"/>
    </sheetView>
  </sheetViews>
  <sheetFormatPr baseColWidth="10" defaultColWidth="9.140625" defaultRowHeight="15"/>
  <cols>
    <col min="1" max="1" width="24.42578125" style="2" customWidth="1"/>
    <col min="5" max="5" width="13.5703125" style="1" bestFit="1" customWidth="1"/>
    <col min="6" max="6" width="13.140625" style="1" customWidth="1"/>
    <col min="7" max="7" width="9.140625" style="1"/>
    <col min="10" max="10" width="12.5703125" customWidth="1"/>
    <col min="12" max="12" width="9.140625" style="1"/>
    <col min="18" max="18" width="9.140625" style="1"/>
    <col min="19" max="19" width="13.5703125" style="1" bestFit="1" customWidth="1"/>
    <col min="20" max="20" width="13.5703125" style="1" customWidth="1"/>
    <col min="21" max="21" width="9.140625" style="1"/>
  </cols>
  <sheetData>
    <row r="1" spans="1:47">
      <c r="A1" s="77"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row>
    <row r="2" spans="1:47" s="5" customFormat="1">
      <c r="A2" s="4" t="s">
        <v>130</v>
      </c>
      <c r="B2" s="19" t="s">
        <v>131</v>
      </c>
      <c r="C2" s="19" t="s">
        <v>367</v>
      </c>
      <c r="D2" s="19" t="s">
        <v>2299</v>
      </c>
      <c r="E2" s="34">
        <v>41827</v>
      </c>
      <c r="F2" s="19"/>
      <c r="G2" s="19"/>
      <c r="H2" s="19">
        <f>COUNTIF(J:J,A2)</f>
        <v>5</v>
      </c>
      <c r="I2" s="19"/>
      <c r="J2" s="6" t="s">
        <v>1840</v>
      </c>
      <c r="K2" s="19"/>
      <c r="L2" s="19"/>
      <c r="M2" s="19"/>
      <c r="N2" s="19"/>
      <c r="O2" s="19" t="s">
        <v>2299</v>
      </c>
      <c r="P2" s="19"/>
      <c r="Q2" s="19" t="s">
        <v>1281</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s="5" customFormat="1">
      <c r="A3" s="4">
        <v>0</v>
      </c>
      <c r="B3" s="19" t="s">
        <v>67</v>
      </c>
      <c r="C3" s="19"/>
      <c r="D3" s="19" t="s">
        <v>2299</v>
      </c>
      <c r="E3" s="34">
        <v>41827</v>
      </c>
      <c r="F3" s="19"/>
      <c r="G3" s="19"/>
      <c r="H3" s="19">
        <f t="shared" ref="H3:H66" si="0">COUNTIF(J:J,A3)</f>
        <v>2</v>
      </c>
      <c r="I3" s="19"/>
      <c r="J3" s="7" t="s">
        <v>130</v>
      </c>
      <c r="K3" s="19" t="str">
        <f>VLOOKUP(J3,$A$2:$B$89,2,0)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s="5" customFormat="1">
      <c r="A4" s="4">
        <v>1</v>
      </c>
      <c r="B4" s="19" t="s">
        <v>68</v>
      </c>
      <c r="C4" s="19"/>
      <c r="D4" s="19" t="s">
        <v>2299</v>
      </c>
      <c r="E4" s="34">
        <v>41827</v>
      </c>
      <c r="F4" s="19"/>
      <c r="G4" s="19"/>
      <c r="H4" s="19">
        <f t="shared" si="0"/>
        <v>3</v>
      </c>
      <c r="I4" s="19"/>
      <c r="J4" s="8">
        <v>1</v>
      </c>
      <c r="K4" s="19" t="str">
        <f t="shared" ref="K4:K67" si="1">VLOOKUP(J4,$A$2:$B$89,2,0)</f>
        <v>x2</v>
      </c>
      <c r="L4" s="19">
        <f t="shared" ref="L4:L68" si="2">J4</f>
        <v>1</v>
      </c>
      <c r="M4" s="19"/>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s="5" customFormat="1">
      <c r="A5" s="4">
        <v>2</v>
      </c>
      <c r="B5" s="19" t="s">
        <v>69</v>
      </c>
      <c r="C5" s="19"/>
      <c r="D5" s="19" t="s">
        <v>2299</v>
      </c>
      <c r="E5" s="34">
        <v>41827</v>
      </c>
      <c r="F5" s="19"/>
      <c r="G5" s="19"/>
      <c r="H5" s="19">
        <f t="shared" si="0"/>
        <v>3</v>
      </c>
      <c r="I5" s="19"/>
      <c r="J5" s="8">
        <v>2</v>
      </c>
      <c r="K5" s="19" t="str">
        <f t="shared" si="1"/>
        <v>x3</v>
      </c>
      <c r="L5" s="19">
        <f t="shared" si="2"/>
        <v>2</v>
      </c>
      <c r="M5" s="19"/>
      <c r="N5" s="19" t="s">
        <v>359</v>
      </c>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s="5" customFormat="1">
      <c r="A6" s="4">
        <v>3</v>
      </c>
      <c r="B6" s="19" t="s">
        <v>70</v>
      </c>
      <c r="C6" s="19"/>
      <c r="D6" s="19" t="s">
        <v>2299</v>
      </c>
      <c r="E6" s="34">
        <v>41827</v>
      </c>
      <c r="F6" s="19"/>
      <c r="G6" s="19"/>
      <c r="H6" s="19">
        <f t="shared" si="0"/>
        <v>3</v>
      </c>
      <c r="I6" s="19"/>
      <c r="J6" s="8">
        <v>3</v>
      </c>
      <c r="K6" s="19" t="str">
        <f t="shared" si="1"/>
        <v>x4</v>
      </c>
      <c r="L6" s="19">
        <f t="shared" si="2"/>
        <v>3</v>
      </c>
      <c r="M6" s="19"/>
      <c r="N6" s="19" t="s">
        <v>359</v>
      </c>
      <c r="O6" s="19"/>
      <c r="P6" s="19"/>
      <c r="Q6" s="19"/>
      <c r="R6" s="19"/>
      <c r="S6" s="34">
        <f t="shared" si="3"/>
        <v>41827</v>
      </c>
      <c r="T6" s="34" t="str">
        <f t="shared" si="4"/>
        <v/>
      </c>
      <c r="U6" s="34" t="str">
        <f t="shared" si="5"/>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s="5" customFormat="1">
      <c r="A7" s="4">
        <v>4</v>
      </c>
      <c r="B7" s="19" t="s">
        <v>71</v>
      </c>
      <c r="C7" s="19"/>
      <c r="D7" s="19" t="s">
        <v>2299</v>
      </c>
      <c r="E7" s="34">
        <v>41827</v>
      </c>
      <c r="F7" s="19"/>
      <c r="G7" s="19"/>
      <c r="H7" s="19">
        <f t="shared" si="0"/>
        <v>3</v>
      </c>
      <c r="I7" s="19"/>
      <c r="J7" s="8">
        <v>4</v>
      </c>
      <c r="K7" s="19" t="str">
        <f t="shared" si="1"/>
        <v>x5</v>
      </c>
      <c r="L7" s="19">
        <f t="shared" si="2"/>
        <v>4</v>
      </c>
      <c r="M7" s="19"/>
      <c r="N7" s="19" t="s">
        <v>359</v>
      </c>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s="5" customFormat="1">
      <c r="A8" s="4">
        <v>5</v>
      </c>
      <c r="B8" s="19" t="s">
        <v>72</v>
      </c>
      <c r="C8" s="19"/>
      <c r="D8" s="19" t="s">
        <v>2299</v>
      </c>
      <c r="E8" s="34">
        <v>41827</v>
      </c>
      <c r="F8" s="19"/>
      <c r="G8" s="19"/>
      <c r="H8" s="19">
        <f t="shared" si="0"/>
        <v>3</v>
      </c>
      <c r="I8" s="19"/>
      <c r="J8" s="8">
        <v>5</v>
      </c>
      <c r="K8" s="19" t="str">
        <f t="shared" si="1"/>
        <v>x6</v>
      </c>
      <c r="L8" s="19">
        <f t="shared" si="2"/>
        <v>5</v>
      </c>
      <c r="M8" s="19"/>
      <c r="N8" s="19" t="s">
        <v>359</v>
      </c>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s="5" customFormat="1">
      <c r="A9" s="4">
        <v>6</v>
      </c>
      <c r="B9" s="19" t="s">
        <v>73</v>
      </c>
      <c r="C9" s="19"/>
      <c r="D9" s="19" t="s">
        <v>2299</v>
      </c>
      <c r="E9" s="34">
        <v>41827</v>
      </c>
      <c r="F9" s="19"/>
      <c r="G9" s="19"/>
      <c r="H9" s="19">
        <f t="shared" si="0"/>
        <v>3</v>
      </c>
      <c r="I9" s="19"/>
      <c r="J9" s="8">
        <v>6</v>
      </c>
      <c r="K9" s="19" t="str">
        <f t="shared" si="1"/>
        <v>x7</v>
      </c>
      <c r="L9" s="19">
        <f t="shared" si="2"/>
        <v>6</v>
      </c>
      <c r="M9" s="19"/>
      <c r="N9" s="19" t="s">
        <v>359</v>
      </c>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s="5" customFormat="1">
      <c r="A10" s="4">
        <v>7</v>
      </c>
      <c r="B10" s="19" t="s">
        <v>74</v>
      </c>
      <c r="C10" s="19"/>
      <c r="D10" s="19" t="s">
        <v>2299</v>
      </c>
      <c r="E10" s="34">
        <v>41827</v>
      </c>
      <c r="F10" s="19"/>
      <c r="G10" s="19"/>
      <c r="H10" s="19">
        <f t="shared" si="0"/>
        <v>3</v>
      </c>
      <c r="I10" s="19"/>
      <c r="J10" s="8">
        <v>7</v>
      </c>
      <c r="K10" s="19" t="str">
        <f t="shared" si="1"/>
        <v>x8</v>
      </c>
      <c r="L10" s="19">
        <f t="shared" si="2"/>
        <v>7</v>
      </c>
      <c r="M10" s="19"/>
      <c r="N10" s="19" t="s">
        <v>359</v>
      </c>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s="5" customFormat="1">
      <c r="A11" s="4">
        <v>8</v>
      </c>
      <c r="B11" s="19" t="s">
        <v>75</v>
      </c>
      <c r="C11" s="19"/>
      <c r="D11" s="19" t="s">
        <v>2299</v>
      </c>
      <c r="E11" s="34">
        <v>41827</v>
      </c>
      <c r="F11" s="19"/>
      <c r="G11" s="19"/>
      <c r="H11" s="19">
        <f t="shared" si="0"/>
        <v>3</v>
      </c>
      <c r="I11" s="19"/>
      <c r="J11" s="8">
        <v>8</v>
      </c>
      <c r="K11" s="19" t="str">
        <f t="shared" si="1"/>
        <v>x9</v>
      </c>
      <c r="L11" s="19">
        <f t="shared" si="2"/>
        <v>8</v>
      </c>
      <c r="M11" s="19"/>
      <c r="N11" s="19" t="s">
        <v>359</v>
      </c>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5" customFormat="1">
      <c r="A12" s="4">
        <v>9</v>
      </c>
      <c r="B12" s="19" t="s">
        <v>76</v>
      </c>
      <c r="C12" s="19"/>
      <c r="D12" s="19" t="s">
        <v>2299</v>
      </c>
      <c r="E12" s="34">
        <v>41827</v>
      </c>
      <c r="F12" s="19"/>
      <c r="G12" s="19"/>
      <c r="H12" s="19">
        <f t="shared" si="0"/>
        <v>3</v>
      </c>
      <c r="I12" s="19"/>
      <c r="J12" s="8">
        <v>9</v>
      </c>
      <c r="K12" s="19" t="str">
        <f t="shared" si="1"/>
        <v>x10</v>
      </c>
      <c r="L12" s="19">
        <f t="shared" si="2"/>
        <v>9</v>
      </c>
      <c r="M12" s="19"/>
      <c r="N12" s="19" t="s">
        <v>359</v>
      </c>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s="5" customFormat="1">
      <c r="A13" s="4">
        <v>10</v>
      </c>
      <c r="B13" s="19" t="s">
        <v>77</v>
      </c>
      <c r="C13" s="19"/>
      <c r="D13" s="19" t="s">
        <v>2299</v>
      </c>
      <c r="E13" s="34">
        <v>41827</v>
      </c>
      <c r="F13" s="19"/>
      <c r="G13" s="19"/>
      <c r="H13" s="19">
        <f t="shared" si="0"/>
        <v>3</v>
      </c>
      <c r="I13" s="19"/>
      <c r="J13" s="8">
        <v>10</v>
      </c>
      <c r="K13" s="19" t="str">
        <f t="shared" si="1"/>
        <v>x11</v>
      </c>
      <c r="L13" s="19">
        <f t="shared" si="2"/>
        <v>10</v>
      </c>
      <c r="M13" s="19"/>
      <c r="N13" s="19" t="s">
        <v>359</v>
      </c>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s="5" customFormat="1">
      <c r="A14" s="4">
        <v>11</v>
      </c>
      <c r="B14" s="19" t="s">
        <v>78</v>
      </c>
      <c r="C14" s="19"/>
      <c r="D14" s="19" t="s">
        <v>2299</v>
      </c>
      <c r="E14" s="34">
        <v>41827</v>
      </c>
      <c r="F14" s="19"/>
      <c r="G14" s="19"/>
      <c r="H14" s="19">
        <f t="shared" si="0"/>
        <v>3</v>
      </c>
      <c r="I14" s="19"/>
      <c r="J14" s="8">
        <v>11</v>
      </c>
      <c r="K14" s="19" t="str">
        <f t="shared" si="1"/>
        <v>x12</v>
      </c>
      <c r="L14" s="19">
        <f t="shared" si="2"/>
        <v>11</v>
      </c>
      <c r="M14" s="19"/>
      <c r="N14" s="19" t="s">
        <v>359</v>
      </c>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s="5" customFormat="1">
      <c r="A15" s="4">
        <v>12</v>
      </c>
      <c r="B15" s="19" t="s">
        <v>79</v>
      </c>
      <c r="C15" s="19"/>
      <c r="D15" s="19" t="s">
        <v>2299</v>
      </c>
      <c r="E15" s="34">
        <v>41827</v>
      </c>
      <c r="F15" s="19"/>
      <c r="G15" s="19"/>
      <c r="H15" s="19">
        <f t="shared" si="0"/>
        <v>3</v>
      </c>
      <c r="I15" s="19"/>
      <c r="J15" s="8">
        <v>12</v>
      </c>
      <c r="K15" s="19" t="str">
        <f t="shared" si="1"/>
        <v>x13</v>
      </c>
      <c r="L15" s="19">
        <f t="shared" si="2"/>
        <v>12</v>
      </c>
      <c r="M15" s="19"/>
      <c r="N15" s="19" t="s">
        <v>359</v>
      </c>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s="5" customFormat="1">
      <c r="A16" s="4">
        <v>13</v>
      </c>
      <c r="B16" s="19" t="s">
        <v>80</v>
      </c>
      <c r="C16" s="19"/>
      <c r="D16" s="19" t="s">
        <v>2299</v>
      </c>
      <c r="E16" s="34">
        <v>41827</v>
      </c>
      <c r="F16" s="19"/>
      <c r="G16" s="19"/>
      <c r="H16" s="19">
        <f t="shared" si="0"/>
        <v>3</v>
      </c>
      <c r="I16" s="19"/>
      <c r="J16" s="8">
        <v>13</v>
      </c>
      <c r="K16" s="19" t="str">
        <f t="shared" si="1"/>
        <v>x14</v>
      </c>
      <c r="L16" s="19">
        <f t="shared" si="2"/>
        <v>13</v>
      </c>
      <c r="M16" s="19"/>
      <c r="N16" s="19" t="s">
        <v>359</v>
      </c>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s="5" customFormat="1">
      <c r="A17" s="4">
        <v>14</v>
      </c>
      <c r="B17" s="19" t="s">
        <v>81</v>
      </c>
      <c r="C17" s="19"/>
      <c r="D17" s="19" t="s">
        <v>2299</v>
      </c>
      <c r="E17" s="34">
        <v>41827</v>
      </c>
      <c r="F17" s="19"/>
      <c r="G17" s="19"/>
      <c r="H17" s="19">
        <f t="shared" si="0"/>
        <v>3</v>
      </c>
      <c r="I17" s="19"/>
      <c r="J17" s="8">
        <v>14</v>
      </c>
      <c r="K17" s="19" t="str">
        <f t="shared" si="1"/>
        <v>x15</v>
      </c>
      <c r="L17" s="19">
        <f t="shared" si="2"/>
        <v>14</v>
      </c>
      <c r="M17" s="19"/>
      <c r="N17" s="19" t="s">
        <v>359</v>
      </c>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s="5" customFormat="1">
      <c r="A18" s="4">
        <v>15</v>
      </c>
      <c r="B18" s="19" t="s">
        <v>82</v>
      </c>
      <c r="C18" s="19"/>
      <c r="D18" s="19" t="s">
        <v>2299</v>
      </c>
      <c r="E18" s="34">
        <v>41827</v>
      </c>
      <c r="F18" s="19"/>
      <c r="G18" s="19"/>
      <c r="H18" s="19">
        <f t="shared" si="0"/>
        <v>2</v>
      </c>
      <c r="I18" s="19"/>
      <c r="J18" s="8">
        <v>15</v>
      </c>
      <c r="K18" s="19" t="str">
        <f t="shared" si="1"/>
        <v>x16</v>
      </c>
      <c r="L18" s="19">
        <f t="shared" si="2"/>
        <v>15</v>
      </c>
      <c r="M18" s="19"/>
      <c r="N18" s="19" t="s">
        <v>359</v>
      </c>
      <c r="O18" s="19"/>
      <c r="P18" s="19"/>
      <c r="Q18" s="19"/>
      <c r="R18" s="19"/>
      <c r="S18" s="34">
        <f t="shared" si="3"/>
        <v>41827</v>
      </c>
      <c r="T18" s="34" t="str">
        <f t="shared" si="4"/>
        <v/>
      </c>
      <c r="U18" s="34" t="str">
        <f t="shared" si="5"/>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s="5" customFormat="1">
      <c r="A19" s="4">
        <v>16</v>
      </c>
      <c r="B19" s="19" t="s">
        <v>83</v>
      </c>
      <c r="C19" s="19"/>
      <c r="D19" s="19" t="s">
        <v>2299</v>
      </c>
      <c r="E19" s="34">
        <v>41827</v>
      </c>
      <c r="F19" s="19"/>
      <c r="G19" s="19"/>
      <c r="H19" s="19">
        <f t="shared" si="0"/>
        <v>2</v>
      </c>
      <c r="I19" s="19"/>
      <c r="J19" s="8">
        <v>16</v>
      </c>
      <c r="K19" s="19" t="str">
        <f t="shared" si="1"/>
        <v>x17</v>
      </c>
      <c r="L19" s="19">
        <f t="shared" si="2"/>
        <v>16</v>
      </c>
      <c r="M19" s="19"/>
      <c r="N19" s="19" t="s">
        <v>359</v>
      </c>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s="5" customFormat="1">
      <c r="A20" s="4">
        <v>17</v>
      </c>
      <c r="B20" s="19" t="s">
        <v>84</v>
      </c>
      <c r="C20" s="19"/>
      <c r="D20" s="19" t="s">
        <v>2299</v>
      </c>
      <c r="E20" s="34">
        <v>41827</v>
      </c>
      <c r="F20" s="19"/>
      <c r="G20" s="19"/>
      <c r="H20" s="19">
        <f t="shared" si="0"/>
        <v>2</v>
      </c>
      <c r="I20" s="19"/>
      <c r="J20" s="8">
        <v>17</v>
      </c>
      <c r="K20" s="19" t="str">
        <f t="shared" si="1"/>
        <v>x18</v>
      </c>
      <c r="L20" s="19">
        <f t="shared" si="2"/>
        <v>17</v>
      </c>
      <c r="M20" s="19"/>
      <c r="N20" s="19" t="s">
        <v>359</v>
      </c>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s="5" customFormat="1">
      <c r="A21" s="4">
        <v>18</v>
      </c>
      <c r="B21" s="19" t="s">
        <v>85</v>
      </c>
      <c r="C21" s="19"/>
      <c r="D21" s="19" t="s">
        <v>2299</v>
      </c>
      <c r="E21" s="34">
        <v>41827</v>
      </c>
      <c r="F21" s="19"/>
      <c r="G21" s="19"/>
      <c r="H21" s="19">
        <f t="shared" si="0"/>
        <v>2</v>
      </c>
      <c r="I21" s="19"/>
      <c r="J21" s="8">
        <v>18</v>
      </c>
      <c r="K21" s="19" t="str">
        <f t="shared" si="1"/>
        <v>x19</v>
      </c>
      <c r="L21" s="19">
        <f t="shared" si="2"/>
        <v>18</v>
      </c>
      <c r="M21" s="19"/>
      <c r="N21" s="19" t="s">
        <v>359</v>
      </c>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s="5" customFormat="1">
      <c r="A22" s="4">
        <v>19</v>
      </c>
      <c r="B22" s="19" t="s">
        <v>86</v>
      </c>
      <c r="C22" s="19"/>
      <c r="D22" s="19" t="s">
        <v>2299</v>
      </c>
      <c r="E22" s="34">
        <v>41827</v>
      </c>
      <c r="F22" s="19"/>
      <c r="G22" s="19"/>
      <c r="H22" s="19">
        <f t="shared" si="0"/>
        <v>2</v>
      </c>
      <c r="I22" s="19"/>
      <c r="J22" s="8">
        <v>19</v>
      </c>
      <c r="K22" s="19" t="str">
        <f t="shared" si="1"/>
        <v>x20</v>
      </c>
      <c r="L22" s="19">
        <f t="shared" si="2"/>
        <v>19</v>
      </c>
      <c r="M22" s="19"/>
      <c r="N22" s="19" t="s">
        <v>359</v>
      </c>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s="5" customFormat="1">
      <c r="A23" s="4">
        <v>20</v>
      </c>
      <c r="B23" s="19" t="s">
        <v>87</v>
      </c>
      <c r="C23" s="19"/>
      <c r="D23" s="19" t="s">
        <v>2299</v>
      </c>
      <c r="E23" s="34">
        <v>41827</v>
      </c>
      <c r="F23" s="19"/>
      <c r="G23" s="19"/>
      <c r="H23" s="19">
        <f t="shared" si="0"/>
        <v>2</v>
      </c>
      <c r="I23" s="19"/>
      <c r="J23" s="8">
        <v>20</v>
      </c>
      <c r="K23" s="19" t="str">
        <f t="shared" si="1"/>
        <v>x21</v>
      </c>
      <c r="L23" s="19">
        <f t="shared" si="2"/>
        <v>20</v>
      </c>
      <c r="M23" s="19"/>
      <c r="N23" s="19" t="s">
        <v>359</v>
      </c>
      <c r="O23" s="19"/>
      <c r="P23" s="19"/>
      <c r="Q23" s="19"/>
      <c r="R23" s="19"/>
      <c r="S23" s="34">
        <f t="shared" si="3"/>
        <v>41827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s="5" customFormat="1">
      <c r="A24" s="4">
        <v>21</v>
      </c>
      <c r="B24" s="19" t="s">
        <v>88</v>
      </c>
      <c r="C24" s="19"/>
      <c r="D24" s="19" t="s">
        <v>2299</v>
      </c>
      <c r="E24" s="34">
        <v>41827</v>
      </c>
      <c r="F24" s="19"/>
      <c r="G24" s="19"/>
      <c r="H24" s="19">
        <f t="shared" si="0"/>
        <v>2</v>
      </c>
      <c r="I24" s="19"/>
      <c r="J24" s="8">
        <v>21</v>
      </c>
      <c r="K24" s="19" t="str">
        <f t="shared" si="1"/>
        <v>x22</v>
      </c>
      <c r="L24" s="19">
        <f t="shared" si="2"/>
        <v>21</v>
      </c>
      <c r="M24" s="19"/>
      <c r="N24" s="19" t="s">
        <v>359</v>
      </c>
      <c r="O24" s="19"/>
      <c r="P24" s="19"/>
      <c r="Q24" s="19"/>
      <c r="R24" s="19"/>
      <c r="S24" s="34">
        <f t="shared" si="3"/>
        <v>41827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s="5" customFormat="1">
      <c r="A25" s="4">
        <v>22</v>
      </c>
      <c r="B25" s="19" t="s">
        <v>89</v>
      </c>
      <c r="C25" s="19"/>
      <c r="D25" s="19" t="s">
        <v>2299</v>
      </c>
      <c r="E25" s="34">
        <v>41827</v>
      </c>
      <c r="F25" s="19"/>
      <c r="G25" s="19"/>
      <c r="H25" s="19">
        <f t="shared" si="0"/>
        <v>2</v>
      </c>
      <c r="I25" s="19"/>
      <c r="J25" s="8">
        <v>22</v>
      </c>
      <c r="K25" s="19" t="str">
        <f t="shared" si="1"/>
        <v>x23</v>
      </c>
      <c r="L25" s="19">
        <f t="shared" si="2"/>
        <v>22</v>
      </c>
      <c r="M25" s="19"/>
      <c r="N25" s="19" t="s">
        <v>359</v>
      </c>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s="5" customFormat="1">
      <c r="A26" s="4">
        <v>23</v>
      </c>
      <c r="B26" s="19" t="s">
        <v>90</v>
      </c>
      <c r="C26" s="19"/>
      <c r="D26" s="19" t="s">
        <v>2299</v>
      </c>
      <c r="E26" s="34">
        <v>41827</v>
      </c>
      <c r="F26" s="19"/>
      <c r="G26" s="19"/>
      <c r="H26" s="19">
        <f t="shared" si="0"/>
        <v>2</v>
      </c>
      <c r="I26" s="19"/>
      <c r="J26" s="8">
        <v>23</v>
      </c>
      <c r="K26" s="19" t="str">
        <f t="shared" si="1"/>
        <v>x24</v>
      </c>
      <c r="L26" s="19">
        <f t="shared" si="2"/>
        <v>23</v>
      </c>
      <c r="M26" s="19"/>
      <c r="N26" s="19" t="s">
        <v>359</v>
      </c>
      <c r="O26" s="19"/>
      <c r="P26" s="19"/>
      <c r="Q26" s="19"/>
      <c r="R26" s="19"/>
      <c r="S26" s="34">
        <f t="shared" si="3"/>
        <v>41827</v>
      </c>
      <c r="T26" s="34" t="str">
        <f t="shared" si="4"/>
        <v/>
      </c>
      <c r="U26" s="34" t="str">
        <f t="shared" si="5"/>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s="5" customFormat="1">
      <c r="A27" s="4">
        <v>24</v>
      </c>
      <c r="B27" s="19" t="s">
        <v>91</v>
      </c>
      <c r="C27" s="19"/>
      <c r="D27" s="19" t="s">
        <v>2299</v>
      </c>
      <c r="E27" s="34">
        <v>41827</v>
      </c>
      <c r="F27" s="19"/>
      <c r="G27" s="19"/>
      <c r="H27" s="19">
        <f t="shared" si="0"/>
        <v>2</v>
      </c>
      <c r="I27" s="19"/>
      <c r="J27" s="8">
        <v>24</v>
      </c>
      <c r="K27" s="19" t="str">
        <f t="shared" si="1"/>
        <v>x25</v>
      </c>
      <c r="L27" s="19">
        <f t="shared" si="2"/>
        <v>24</v>
      </c>
      <c r="M27" s="19"/>
      <c r="N27" s="19" t="s">
        <v>359</v>
      </c>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s="5" customFormat="1">
      <c r="A28" s="4">
        <v>25</v>
      </c>
      <c r="B28" s="19" t="s">
        <v>92</v>
      </c>
      <c r="C28" s="19"/>
      <c r="D28" s="19" t="s">
        <v>2299</v>
      </c>
      <c r="E28" s="34">
        <v>41827</v>
      </c>
      <c r="F28" s="19"/>
      <c r="G28" s="19"/>
      <c r="H28" s="19">
        <f t="shared" si="0"/>
        <v>2</v>
      </c>
      <c r="I28" s="19"/>
      <c r="J28" s="8">
        <v>25</v>
      </c>
      <c r="K28" s="19" t="str">
        <f t="shared" si="1"/>
        <v>x26</v>
      </c>
      <c r="L28" s="19">
        <f t="shared" si="2"/>
        <v>25</v>
      </c>
      <c r="M28" s="19"/>
      <c r="N28" s="19" t="s">
        <v>359</v>
      </c>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s="5" customFormat="1">
      <c r="A29" s="4">
        <v>26</v>
      </c>
      <c r="B29" s="19" t="s">
        <v>93</v>
      </c>
      <c r="C29" s="19"/>
      <c r="D29" s="19" t="s">
        <v>2299</v>
      </c>
      <c r="E29" s="34">
        <v>41827</v>
      </c>
      <c r="F29" s="19"/>
      <c r="G29" s="19"/>
      <c r="H29" s="19">
        <f t="shared" si="0"/>
        <v>2</v>
      </c>
      <c r="I29" s="19"/>
      <c r="J29" s="8">
        <v>26</v>
      </c>
      <c r="K29" s="19" t="str">
        <f t="shared" si="1"/>
        <v>x27</v>
      </c>
      <c r="L29" s="19">
        <f t="shared" si="2"/>
        <v>26</v>
      </c>
      <c r="M29" s="19"/>
      <c r="N29" s="19" t="s">
        <v>359</v>
      </c>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s="5" customFormat="1">
      <c r="A30" s="4">
        <v>27</v>
      </c>
      <c r="B30" s="19" t="s">
        <v>94</v>
      </c>
      <c r="C30" s="19"/>
      <c r="D30" s="19" t="s">
        <v>2299</v>
      </c>
      <c r="E30" s="34">
        <v>41827</v>
      </c>
      <c r="F30" s="19"/>
      <c r="G30" s="19"/>
      <c r="H30" s="19">
        <f t="shared" si="0"/>
        <v>2</v>
      </c>
      <c r="I30" s="19"/>
      <c r="J30" s="8">
        <v>27</v>
      </c>
      <c r="K30" s="19" t="str">
        <f t="shared" si="1"/>
        <v>x28</v>
      </c>
      <c r="L30" s="19">
        <f t="shared" si="2"/>
        <v>27</v>
      </c>
      <c r="M30" s="19"/>
      <c r="N30" s="19" t="s">
        <v>359</v>
      </c>
      <c r="O30" s="19"/>
      <c r="P30" s="19"/>
      <c r="Q30" s="19"/>
      <c r="R30" s="19"/>
      <c r="S30" s="34">
        <f t="shared" si="3"/>
        <v>41827</v>
      </c>
      <c r="T30" s="34" t="str">
        <f t="shared" si="4"/>
        <v/>
      </c>
      <c r="U30" s="34" t="str">
        <f t="shared" si="5"/>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s="5" customFormat="1">
      <c r="A31" s="4">
        <v>28</v>
      </c>
      <c r="B31" s="19" t="s">
        <v>95</v>
      </c>
      <c r="C31" s="19"/>
      <c r="D31" s="19" t="s">
        <v>2299</v>
      </c>
      <c r="E31" s="34">
        <v>41827</v>
      </c>
      <c r="F31" s="19"/>
      <c r="G31" s="19"/>
      <c r="H31" s="19">
        <f t="shared" si="0"/>
        <v>2</v>
      </c>
      <c r="I31" s="19"/>
      <c r="J31" s="8">
        <v>28</v>
      </c>
      <c r="K31" s="19" t="str">
        <f t="shared" si="1"/>
        <v>x29</v>
      </c>
      <c r="L31" s="19">
        <f t="shared" si="2"/>
        <v>28</v>
      </c>
      <c r="M31" s="19"/>
      <c r="N31" s="19" t="s">
        <v>359</v>
      </c>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s="5" customFormat="1">
      <c r="A32" s="4">
        <v>29</v>
      </c>
      <c r="B32" s="19" t="s">
        <v>96</v>
      </c>
      <c r="C32" s="19"/>
      <c r="D32" s="19" t="s">
        <v>2299</v>
      </c>
      <c r="E32" s="34">
        <v>41827</v>
      </c>
      <c r="F32" s="19"/>
      <c r="G32" s="19"/>
      <c r="H32" s="19">
        <f t="shared" si="0"/>
        <v>2</v>
      </c>
      <c r="I32" s="19"/>
      <c r="J32" s="8">
        <v>29</v>
      </c>
      <c r="K32" s="19" t="str">
        <f t="shared" si="1"/>
        <v>x30</v>
      </c>
      <c r="L32" s="19">
        <f t="shared" si="2"/>
        <v>29</v>
      </c>
      <c r="M32" s="19"/>
      <c r="N32" s="19" t="s">
        <v>359</v>
      </c>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s="5" customFormat="1">
      <c r="A33" s="4">
        <v>30</v>
      </c>
      <c r="B33" s="19" t="s">
        <v>97</v>
      </c>
      <c r="C33" s="19"/>
      <c r="D33" s="19" t="s">
        <v>2299</v>
      </c>
      <c r="E33" s="34">
        <v>41827</v>
      </c>
      <c r="F33" s="19"/>
      <c r="G33" s="19"/>
      <c r="H33" s="19">
        <f t="shared" si="0"/>
        <v>2</v>
      </c>
      <c r="I33" s="19"/>
      <c r="J33" s="8">
        <v>30</v>
      </c>
      <c r="K33" s="19" t="str">
        <f t="shared" si="1"/>
        <v>x31</v>
      </c>
      <c r="L33" s="19">
        <f t="shared" si="2"/>
        <v>30</v>
      </c>
      <c r="M33" s="19"/>
      <c r="N33" s="19" t="s">
        <v>359</v>
      </c>
      <c r="O33" s="19"/>
      <c r="P33" s="19"/>
      <c r="Q33" s="19"/>
      <c r="R33" s="19"/>
      <c r="S33" s="34">
        <f t="shared" si="3"/>
        <v>41827</v>
      </c>
      <c r="T33" s="34" t="str">
        <f t="shared" si="4"/>
        <v/>
      </c>
      <c r="U33" s="34" t="str">
        <f t="shared" si="5"/>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s="5" customFormat="1">
      <c r="A34" s="22" t="s">
        <v>2107</v>
      </c>
      <c r="B34" s="19" t="s">
        <v>98</v>
      </c>
      <c r="C34" s="19"/>
      <c r="D34" s="19" t="s">
        <v>2299</v>
      </c>
      <c r="E34" s="34">
        <v>41827</v>
      </c>
      <c r="F34" s="34">
        <v>41639</v>
      </c>
      <c r="G34" s="19"/>
      <c r="H34" s="19">
        <f t="shared" si="0"/>
        <v>1</v>
      </c>
      <c r="I34" s="19"/>
      <c r="J34" s="8" t="s">
        <v>1836</v>
      </c>
      <c r="K34" s="19" t="str">
        <f t="shared" si="1"/>
        <v>x37</v>
      </c>
      <c r="L34" s="19" t="str">
        <f t="shared" si="2"/>
        <v>31 and more</v>
      </c>
      <c r="M34" s="19" t="s">
        <v>358</v>
      </c>
      <c r="N34" s="19" t="s">
        <v>359</v>
      </c>
      <c r="O34" s="19"/>
      <c r="P34" s="19"/>
      <c r="Q34" s="19"/>
      <c r="R34" s="19"/>
      <c r="S34" s="34">
        <f t="shared" si="3"/>
        <v>41827</v>
      </c>
      <c r="T34" s="34" t="str">
        <f t="shared" si="4"/>
        <v/>
      </c>
      <c r="U34" s="34" t="str">
        <f t="shared" si="5"/>
        <v/>
      </c>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s="5" customFormat="1">
      <c r="A35" s="4" t="s">
        <v>1844</v>
      </c>
      <c r="B35" s="19" t="s">
        <v>99</v>
      </c>
      <c r="C35" s="19"/>
      <c r="D35" s="19" t="s">
        <v>2299</v>
      </c>
      <c r="E35" s="34">
        <v>41827</v>
      </c>
      <c r="F35" s="34">
        <v>41639</v>
      </c>
      <c r="G35" s="19"/>
      <c r="H35" s="19">
        <f t="shared" si="0"/>
        <v>1</v>
      </c>
      <c r="I35" s="19"/>
      <c r="J35" s="9" t="s">
        <v>1837</v>
      </c>
      <c r="K35" s="19" t="str">
        <f t="shared" si="1"/>
        <v>x38</v>
      </c>
      <c r="L35" s="19" t="str">
        <f t="shared" si="2"/>
        <v>31-40</v>
      </c>
      <c r="M35" s="19"/>
      <c r="N35" s="19" t="s">
        <v>359</v>
      </c>
      <c r="O35" s="19"/>
      <c r="P35" s="19"/>
      <c r="Q35" s="19"/>
      <c r="R35" s="19"/>
      <c r="S35" s="34">
        <f t="shared" si="3"/>
        <v>41827</v>
      </c>
      <c r="T35" s="34" t="str">
        <f t="shared" si="4"/>
        <v/>
      </c>
      <c r="U35" s="34" t="str">
        <f t="shared" si="5"/>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s="5" customFormat="1">
      <c r="A36" s="4" t="s">
        <v>1845</v>
      </c>
      <c r="B36" s="19" t="s">
        <v>100</v>
      </c>
      <c r="C36" s="19"/>
      <c r="D36" s="19" t="s">
        <v>2299</v>
      </c>
      <c r="E36" s="34">
        <v>41827</v>
      </c>
      <c r="F36" s="34">
        <v>41639</v>
      </c>
      <c r="G36" s="19"/>
      <c r="H36" s="19">
        <f t="shared" si="0"/>
        <v>1</v>
      </c>
      <c r="I36" s="19"/>
      <c r="J36" s="9" t="s">
        <v>1838</v>
      </c>
      <c r="K36" s="19" t="str">
        <f t="shared" si="1"/>
        <v>x39</v>
      </c>
      <c r="L36" s="19" t="str">
        <f t="shared" si="2"/>
        <v>41-50</v>
      </c>
      <c r="M36" s="19"/>
      <c r="N36" s="19" t="s">
        <v>359</v>
      </c>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s="5" customFormat="1">
      <c r="A37" s="4" t="s">
        <v>1841</v>
      </c>
      <c r="B37" s="19" t="s">
        <v>101</v>
      </c>
      <c r="C37" s="19"/>
      <c r="D37" s="19" t="s">
        <v>2299</v>
      </c>
      <c r="E37" s="34">
        <v>41827</v>
      </c>
      <c r="F37" s="19"/>
      <c r="G37" s="19"/>
      <c r="H37" s="19">
        <f t="shared" si="0"/>
        <v>1</v>
      </c>
      <c r="I37" s="19"/>
      <c r="J37" s="9" t="s">
        <v>1839</v>
      </c>
      <c r="K37" s="19" t="str">
        <f t="shared" si="1"/>
        <v>x40</v>
      </c>
      <c r="L37" s="19" t="str">
        <f t="shared" si="2"/>
        <v>51 and more</v>
      </c>
      <c r="M37" s="19"/>
      <c r="N37" s="19" t="s">
        <v>359</v>
      </c>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s="5" customFormat="1">
      <c r="A38" s="4" t="s">
        <v>1846</v>
      </c>
      <c r="B38" s="19" t="s">
        <v>102</v>
      </c>
      <c r="C38" s="19"/>
      <c r="D38" s="19" t="s">
        <v>2299</v>
      </c>
      <c r="E38" s="34">
        <v>41827</v>
      </c>
      <c r="F38" s="34">
        <v>41639</v>
      </c>
      <c r="G38" s="19"/>
      <c r="H38" s="19">
        <f t="shared" si="0"/>
        <v>1</v>
      </c>
      <c r="I38" s="19"/>
      <c r="J38" s="14" t="s">
        <v>1842</v>
      </c>
      <c r="K38" s="19"/>
      <c r="L38" s="19"/>
      <c r="M38" s="19"/>
      <c r="N38" s="19"/>
      <c r="O38" s="19" t="s">
        <v>2299</v>
      </c>
      <c r="P38" s="19"/>
      <c r="Q38" s="19" t="s">
        <v>1843</v>
      </c>
      <c r="R38" s="19"/>
      <c r="S38" s="34">
        <v>41827</v>
      </c>
      <c r="T38" s="34"/>
      <c r="U38" s="34"/>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s="5" customFormat="1">
      <c r="A39" s="4" t="s">
        <v>1836</v>
      </c>
      <c r="B39" s="19" t="s">
        <v>103</v>
      </c>
      <c r="C39" s="19"/>
      <c r="D39" s="19" t="s">
        <v>2299</v>
      </c>
      <c r="E39" s="34">
        <v>41827</v>
      </c>
      <c r="F39" s="19"/>
      <c r="G39" s="19"/>
      <c r="H39" s="19">
        <f t="shared" si="0"/>
        <v>1</v>
      </c>
      <c r="I39" s="19"/>
      <c r="J39" s="7" t="s">
        <v>130</v>
      </c>
      <c r="K39" s="19" t="str">
        <f t="shared" si="1"/>
        <v>x0</v>
      </c>
      <c r="L39" s="19" t="str">
        <f t="shared" si="2"/>
        <v>Total/NA</v>
      </c>
      <c r="M39" s="19" t="s">
        <v>358</v>
      </c>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s="5" customFormat="1">
      <c r="A40" s="4" t="s">
        <v>1837</v>
      </c>
      <c r="B40" s="19" t="s">
        <v>104</v>
      </c>
      <c r="C40" s="19"/>
      <c r="D40" s="19" t="s">
        <v>2299</v>
      </c>
      <c r="E40" s="34">
        <v>41827</v>
      </c>
      <c r="F40" s="19"/>
      <c r="G40" s="19"/>
      <c r="H40" s="19">
        <f t="shared" si="0"/>
        <v>1</v>
      </c>
      <c r="I40" s="19"/>
      <c r="J40" s="8">
        <v>0</v>
      </c>
      <c r="K40" s="19" t="str">
        <f t="shared" si="1"/>
        <v>x1</v>
      </c>
      <c r="L40" s="19">
        <f t="shared" si="2"/>
        <v>0</v>
      </c>
      <c r="M40" s="19"/>
      <c r="N40" s="19" t="s">
        <v>359</v>
      </c>
      <c r="O40" s="19"/>
      <c r="P40" s="19"/>
      <c r="Q40" s="19"/>
      <c r="R40" s="19"/>
      <c r="S40" s="34">
        <f t="shared" si="3"/>
        <v>41827</v>
      </c>
      <c r="T40" s="34" t="str">
        <f t="shared" si="4"/>
        <v/>
      </c>
      <c r="U40" s="34" t="str">
        <f t="shared" si="5"/>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s="5" customFormat="1">
      <c r="A41" s="4" t="s">
        <v>1838</v>
      </c>
      <c r="B41" s="19" t="s">
        <v>105</v>
      </c>
      <c r="C41" s="19"/>
      <c r="D41" s="19" t="s">
        <v>2299</v>
      </c>
      <c r="E41" s="34">
        <v>41827</v>
      </c>
      <c r="F41" s="19"/>
      <c r="G41" s="19"/>
      <c r="H41" s="19">
        <f t="shared" si="0"/>
        <v>1</v>
      </c>
      <c r="I41" s="19"/>
      <c r="J41" s="8">
        <v>1</v>
      </c>
      <c r="K41" s="19" t="str">
        <f t="shared" si="1"/>
        <v>x2</v>
      </c>
      <c r="L41" s="19">
        <f t="shared" si="2"/>
        <v>1</v>
      </c>
      <c r="M41" s="19"/>
      <c r="N41" s="19" t="s">
        <v>359</v>
      </c>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s="5" customFormat="1">
      <c r="A42" s="14" t="s">
        <v>1839</v>
      </c>
      <c r="B42" s="19" t="s">
        <v>106</v>
      </c>
      <c r="C42" s="19"/>
      <c r="D42" s="19" t="s">
        <v>2299</v>
      </c>
      <c r="E42" s="34">
        <v>41827</v>
      </c>
      <c r="F42" s="19"/>
      <c r="G42" s="19"/>
      <c r="H42" s="19">
        <f t="shared" si="0"/>
        <v>1</v>
      </c>
      <c r="I42" s="19"/>
      <c r="J42" s="8">
        <v>2</v>
      </c>
      <c r="K42" s="19" t="str">
        <f t="shared" si="1"/>
        <v>x3</v>
      </c>
      <c r="L42" s="19">
        <f t="shared" si="2"/>
        <v>2</v>
      </c>
      <c r="M42" s="19"/>
      <c r="N42" s="19" t="s">
        <v>359</v>
      </c>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s="5" customFormat="1">
      <c r="A43" s="4" t="s">
        <v>1848</v>
      </c>
      <c r="B43" s="19" t="s">
        <v>107</v>
      </c>
      <c r="C43" s="19"/>
      <c r="D43" s="19" t="s">
        <v>2299</v>
      </c>
      <c r="E43" s="34">
        <v>41827</v>
      </c>
      <c r="F43" s="19"/>
      <c r="G43" s="19"/>
      <c r="H43" s="19">
        <f t="shared" si="0"/>
        <v>1</v>
      </c>
      <c r="I43" s="19"/>
      <c r="J43" s="8">
        <v>3</v>
      </c>
      <c r="K43" s="19" t="str">
        <f t="shared" si="1"/>
        <v>x4</v>
      </c>
      <c r="L43" s="19">
        <f t="shared" si="2"/>
        <v>3</v>
      </c>
      <c r="M43" s="19"/>
      <c r="N43" s="19" t="s">
        <v>359</v>
      </c>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s="5" customFormat="1">
      <c r="A44" s="4" t="s">
        <v>1850</v>
      </c>
      <c r="B44" s="19" t="s">
        <v>108</v>
      </c>
      <c r="C44" s="19"/>
      <c r="D44" s="19" t="s">
        <v>2299</v>
      </c>
      <c r="E44" s="34">
        <v>41827</v>
      </c>
      <c r="F44" s="19"/>
      <c r="G44" s="19"/>
      <c r="H44" s="19">
        <f t="shared" si="0"/>
        <v>1</v>
      </c>
      <c r="I44" s="19"/>
      <c r="J44" s="8">
        <v>4</v>
      </c>
      <c r="K44" s="19" t="str">
        <f t="shared" si="1"/>
        <v>x5</v>
      </c>
      <c r="L44" s="19">
        <f t="shared" si="2"/>
        <v>4</v>
      </c>
      <c r="M44" s="19"/>
      <c r="N44" s="19" t="s">
        <v>359</v>
      </c>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s="5" customFormat="1">
      <c r="A45" s="4" t="s">
        <v>1849</v>
      </c>
      <c r="B45" s="19" t="s">
        <v>109</v>
      </c>
      <c r="C45" s="19"/>
      <c r="D45" s="19" t="s">
        <v>2299</v>
      </c>
      <c r="E45" s="34">
        <v>41827</v>
      </c>
      <c r="F45" s="19"/>
      <c r="G45" s="19"/>
      <c r="H45" s="19">
        <f t="shared" si="0"/>
        <v>1</v>
      </c>
      <c r="I45" s="19"/>
      <c r="J45" s="8">
        <v>5</v>
      </c>
      <c r="K45" s="19" t="str">
        <f t="shared" si="1"/>
        <v>x6</v>
      </c>
      <c r="L45" s="19">
        <f t="shared" si="2"/>
        <v>5</v>
      </c>
      <c r="M45" s="19"/>
      <c r="N45" s="19" t="s">
        <v>359</v>
      </c>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s="5" customFormat="1">
      <c r="A46" s="4" t="s">
        <v>1859</v>
      </c>
      <c r="B46" s="19" t="s">
        <v>110</v>
      </c>
      <c r="C46" s="19"/>
      <c r="D46" s="19" t="s">
        <v>2299</v>
      </c>
      <c r="E46" s="34">
        <v>41827</v>
      </c>
      <c r="F46" s="19"/>
      <c r="G46" s="19"/>
      <c r="H46" s="19">
        <f t="shared" si="0"/>
        <v>1</v>
      </c>
      <c r="I46" s="19"/>
      <c r="J46" s="8">
        <v>6</v>
      </c>
      <c r="K46" s="19" t="str">
        <f t="shared" si="1"/>
        <v>x7</v>
      </c>
      <c r="L46" s="19">
        <f t="shared" si="2"/>
        <v>6</v>
      </c>
      <c r="M46" s="19"/>
      <c r="N46" s="19" t="s">
        <v>359</v>
      </c>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s="5" customFormat="1">
      <c r="A47" s="4" t="s">
        <v>2106</v>
      </c>
      <c r="B47" s="19" t="s">
        <v>111</v>
      </c>
      <c r="C47" s="19"/>
      <c r="D47" s="19" t="s">
        <v>2299</v>
      </c>
      <c r="E47" s="34">
        <v>41827</v>
      </c>
      <c r="F47" s="34"/>
      <c r="G47" s="19"/>
      <c r="H47" s="19">
        <f t="shared" si="0"/>
        <v>1</v>
      </c>
      <c r="I47" s="19"/>
      <c r="J47" s="8">
        <v>7</v>
      </c>
      <c r="K47" s="19" t="str">
        <f t="shared" si="1"/>
        <v>x8</v>
      </c>
      <c r="L47" s="19">
        <f t="shared" si="2"/>
        <v>7</v>
      </c>
      <c r="M47" s="19"/>
      <c r="N47" s="19" t="s">
        <v>359</v>
      </c>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s="5" customFormat="1">
      <c r="A48" s="4" t="s">
        <v>1860</v>
      </c>
      <c r="B48" s="19" t="s">
        <v>112</v>
      </c>
      <c r="C48" s="19"/>
      <c r="D48" s="19" t="s">
        <v>2299</v>
      </c>
      <c r="E48" s="34">
        <v>41827</v>
      </c>
      <c r="F48" s="19"/>
      <c r="G48" s="19"/>
      <c r="H48" s="19">
        <f t="shared" si="0"/>
        <v>1</v>
      </c>
      <c r="I48" s="19"/>
      <c r="J48" s="8">
        <v>8</v>
      </c>
      <c r="K48" s="19" t="str">
        <f t="shared" si="1"/>
        <v>x9</v>
      </c>
      <c r="L48" s="19">
        <f t="shared" si="2"/>
        <v>8</v>
      </c>
      <c r="M48" s="19"/>
      <c r="N48" s="19" t="s">
        <v>359</v>
      </c>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s="5" customFormat="1">
      <c r="A49" s="4" t="s">
        <v>1861</v>
      </c>
      <c r="B49" s="19" t="s">
        <v>113</v>
      </c>
      <c r="C49" s="19"/>
      <c r="D49" s="19" t="s">
        <v>2299</v>
      </c>
      <c r="E49" s="34">
        <v>41827</v>
      </c>
      <c r="F49" s="19"/>
      <c r="G49" s="19"/>
      <c r="H49" s="19">
        <f t="shared" si="0"/>
        <v>1</v>
      </c>
      <c r="I49" s="19"/>
      <c r="J49" s="8">
        <v>9</v>
      </c>
      <c r="K49" s="19" t="str">
        <f t="shared" si="1"/>
        <v>x10</v>
      </c>
      <c r="L49" s="19">
        <f t="shared" si="2"/>
        <v>9</v>
      </c>
      <c r="M49" s="19"/>
      <c r="N49" s="19" t="s">
        <v>359</v>
      </c>
      <c r="O49" s="19"/>
      <c r="P49" s="19"/>
      <c r="Q49" s="19"/>
      <c r="R49" s="19"/>
      <c r="S49" s="34">
        <f t="shared" si="3"/>
        <v>41827</v>
      </c>
      <c r="T49" s="34" t="str">
        <f t="shared" si="4"/>
        <v/>
      </c>
      <c r="U49" s="34" t="str">
        <f t="shared" si="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s="5" customFormat="1">
      <c r="A50" s="4" t="s">
        <v>1862</v>
      </c>
      <c r="B50" s="19" t="s">
        <v>114</v>
      </c>
      <c r="C50" s="19"/>
      <c r="D50" s="19" t="s">
        <v>2299</v>
      </c>
      <c r="E50" s="34">
        <v>41827</v>
      </c>
      <c r="F50" s="19"/>
      <c r="G50" s="19"/>
      <c r="H50" s="19">
        <f t="shared" si="0"/>
        <v>1</v>
      </c>
      <c r="I50" s="19"/>
      <c r="J50" s="8" t="s">
        <v>2107</v>
      </c>
      <c r="K50" s="19" t="str">
        <f t="shared" si="1"/>
        <v>x32</v>
      </c>
      <c r="L50" s="19" t="str">
        <f t="shared" si="2"/>
        <v>10 and more</v>
      </c>
      <c r="M50" s="19" t="s">
        <v>358</v>
      </c>
      <c r="N50" s="19" t="s">
        <v>359</v>
      </c>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s="5" customFormat="1">
      <c r="A51" s="4" t="s">
        <v>1863</v>
      </c>
      <c r="B51" s="19" t="s">
        <v>115</v>
      </c>
      <c r="C51" s="19"/>
      <c r="D51" s="19" t="s">
        <v>2299</v>
      </c>
      <c r="E51" s="34">
        <v>41827</v>
      </c>
      <c r="F51" s="19"/>
      <c r="G51" s="19"/>
      <c r="H51" s="19">
        <f t="shared" si="0"/>
        <v>1</v>
      </c>
      <c r="I51" s="19"/>
      <c r="J51" s="9">
        <v>10</v>
      </c>
      <c r="K51" s="19" t="str">
        <f t="shared" si="1"/>
        <v>x11</v>
      </c>
      <c r="L51" s="19">
        <f t="shared" si="2"/>
        <v>10</v>
      </c>
      <c r="M51" s="19"/>
      <c r="N51" s="19" t="s">
        <v>359</v>
      </c>
      <c r="O51" s="19"/>
      <c r="P51" s="19"/>
      <c r="Q51" s="19"/>
      <c r="R51" s="19"/>
      <c r="S51" s="34">
        <f t="shared" si="3"/>
        <v>41827</v>
      </c>
      <c r="T51" s="34" t="str">
        <f t="shared" si="4"/>
        <v/>
      </c>
      <c r="U51" s="34" t="str">
        <f t="shared" si="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s="5" customFormat="1">
      <c r="A52" s="4" t="s">
        <v>1864</v>
      </c>
      <c r="B52" s="19" t="s">
        <v>116</v>
      </c>
      <c r="C52" s="19"/>
      <c r="D52" s="19" t="s">
        <v>2299</v>
      </c>
      <c r="E52" s="34">
        <v>41827</v>
      </c>
      <c r="F52" s="19"/>
      <c r="G52" s="19"/>
      <c r="H52" s="19">
        <f t="shared" si="0"/>
        <v>1</v>
      </c>
      <c r="I52" s="19"/>
      <c r="J52" s="9">
        <v>11</v>
      </c>
      <c r="K52" s="19" t="str">
        <f t="shared" si="1"/>
        <v>x12</v>
      </c>
      <c r="L52" s="19">
        <f t="shared" si="2"/>
        <v>11</v>
      </c>
      <c r="M52" s="19"/>
      <c r="N52" s="19" t="s">
        <v>359</v>
      </c>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s="5" customFormat="1">
      <c r="A53" s="4" t="s">
        <v>1851</v>
      </c>
      <c r="B53" s="19" t="s">
        <v>117</v>
      </c>
      <c r="C53" s="19"/>
      <c r="D53" s="19" t="s">
        <v>2299</v>
      </c>
      <c r="E53" s="34">
        <v>41827</v>
      </c>
      <c r="F53" s="19"/>
      <c r="G53" s="19"/>
      <c r="H53" s="19">
        <f t="shared" si="0"/>
        <v>1</v>
      </c>
      <c r="I53" s="19"/>
      <c r="J53" s="9">
        <v>12</v>
      </c>
      <c r="K53" s="19" t="str">
        <f t="shared" si="1"/>
        <v>x13</v>
      </c>
      <c r="L53" s="19">
        <f t="shared" si="2"/>
        <v>12</v>
      </c>
      <c r="M53" s="19"/>
      <c r="N53" s="19" t="s">
        <v>359</v>
      </c>
      <c r="O53" s="19"/>
      <c r="P53" s="19"/>
      <c r="Q53" s="19"/>
      <c r="R53" s="19"/>
      <c r="S53" s="34">
        <f t="shared" si="3"/>
        <v>41827</v>
      </c>
      <c r="T53" s="34" t="str">
        <f t="shared" si="4"/>
        <v/>
      </c>
      <c r="U53" s="34" t="str">
        <f t="shared" si="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s="5" customFormat="1">
      <c r="A54" s="4" t="s">
        <v>1852</v>
      </c>
      <c r="B54" s="19" t="s">
        <v>118</v>
      </c>
      <c r="C54" s="19"/>
      <c r="D54" s="19" t="s">
        <v>2299</v>
      </c>
      <c r="E54" s="34">
        <v>41827</v>
      </c>
      <c r="F54" s="19"/>
      <c r="G54" s="19"/>
      <c r="H54" s="19">
        <f t="shared" si="0"/>
        <v>1</v>
      </c>
      <c r="I54" s="19"/>
      <c r="J54" s="9">
        <v>13</v>
      </c>
      <c r="K54" s="19" t="str">
        <f t="shared" si="1"/>
        <v>x14</v>
      </c>
      <c r="L54" s="19">
        <f t="shared" si="2"/>
        <v>13</v>
      </c>
      <c r="M54" s="19"/>
      <c r="N54" s="19" t="s">
        <v>359</v>
      </c>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s="5" customFormat="1">
      <c r="A55" s="4" t="s">
        <v>1853</v>
      </c>
      <c r="B55" s="19" t="s">
        <v>255</v>
      </c>
      <c r="C55" s="19"/>
      <c r="D55" s="19" t="s">
        <v>2299</v>
      </c>
      <c r="E55" s="34">
        <v>41827</v>
      </c>
      <c r="F55" s="19"/>
      <c r="G55" s="19"/>
      <c r="H55" s="19">
        <f t="shared" si="0"/>
        <v>1</v>
      </c>
      <c r="I55" s="19"/>
      <c r="J55" s="9">
        <v>14</v>
      </c>
      <c r="K55" s="19" t="str">
        <f t="shared" si="1"/>
        <v>x15</v>
      </c>
      <c r="L55" s="19">
        <f t="shared" si="2"/>
        <v>14</v>
      </c>
      <c r="M55" s="19"/>
      <c r="N55" s="19" t="s">
        <v>359</v>
      </c>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s="5" customFormat="1">
      <c r="A56" s="4" t="s">
        <v>1854</v>
      </c>
      <c r="B56" s="19" t="s">
        <v>256</v>
      </c>
      <c r="C56" s="19"/>
      <c r="D56" s="19" t="s">
        <v>2299</v>
      </c>
      <c r="E56" s="34">
        <v>41827</v>
      </c>
      <c r="F56" s="19"/>
      <c r="G56" s="19"/>
      <c r="H56" s="19">
        <f t="shared" si="0"/>
        <v>1</v>
      </c>
      <c r="I56" s="19"/>
      <c r="J56" s="9" t="s">
        <v>1841</v>
      </c>
      <c r="K56" s="19" t="str">
        <f t="shared" si="1"/>
        <v>x35</v>
      </c>
      <c r="L56" s="19" t="str">
        <f t="shared" si="2"/>
        <v>15 and more</v>
      </c>
      <c r="M56" s="19"/>
      <c r="N56" s="19" t="s">
        <v>359</v>
      </c>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s="5" customFormat="1">
      <c r="A57" s="4" t="s">
        <v>1855</v>
      </c>
      <c r="B57" s="19" t="s">
        <v>257</v>
      </c>
      <c r="C57" s="19"/>
      <c r="D57" s="19" t="s">
        <v>2299</v>
      </c>
      <c r="E57" s="34">
        <v>41827</v>
      </c>
      <c r="F57" s="19"/>
      <c r="G57" s="19"/>
      <c r="H57" s="19">
        <f t="shared" si="0"/>
        <v>1</v>
      </c>
      <c r="I57" s="19"/>
      <c r="J57" s="14" t="s">
        <v>2285</v>
      </c>
      <c r="K57" s="19"/>
      <c r="L57" s="19"/>
      <c r="M57" s="19"/>
      <c r="N57" s="19"/>
      <c r="O57" s="19" t="s">
        <v>2299</v>
      </c>
      <c r="P57" s="19"/>
      <c r="Q57" s="19" t="s">
        <v>1847</v>
      </c>
      <c r="R57" s="19"/>
      <c r="S57" s="34">
        <v>41827</v>
      </c>
      <c r="T57" s="34"/>
      <c r="U57" s="34"/>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s="5" customFormat="1">
      <c r="A58" s="4" t="s">
        <v>1856</v>
      </c>
      <c r="B58" s="19" t="s">
        <v>258</v>
      </c>
      <c r="C58" s="19"/>
      <c r="D58" s="19" t="s">
        <v>2299</v>
      </c>
      <c r="E58" s="34">
        <v>41827</v>
      </c>
      <c r="F58" s="19"/>
      <c r="G58" s="19"/>
      <c r="H58" s="19">
        <f t="shared" si="0"/>
        <v>1</v>
      </c>
      <c r="I58" s="19"/>
      <c r="J58" s="7" t="s">
        <v>130</v>
      </c>
      <c r="K58" s="19" t="str">
        <f t="shared" si="1"/>
        <v>x0</v>
      </c>
      <c r="L58" s="19" t="str">
        <f t="shared" si="2"/>
        <v>Total/NA</v>
      </c>
      <c r="M58" s="19" t="s">
        <v>358</v>
      </c>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s="5" customFormat="1">
      <c r="A59" s="4" t="s">
        <v>1857</v>
      </c>
      <c r="B59" s="19" t="s">
        <v>259</v>
      </c>
      <c r="C59" s="19"/>
      <c r="D59" s="19" t="s">
        <v>2299</v>
      </c>
      <c r="E59" s="34">
        <v>41827</v>
      </c>
      <c r="F59" s="19"/>
      <c r="G59" s="19"/>
      <c r="H59" s="19">
        <f t="shared" si="0"/>
        <v>1</v>
      </c>
      <c r="I59" s="19"/>
      <c r="J59" s="8" t="s">
        <v>1844</v>
      </c>
      <c r="K59" s="19" t="str">
        <f t="shared" si="1"/>
        <v>x33</v>
      </c>
      <c r="L59" s="19" t="str">
        <f t="shared" si="2"/>
        <v>1-12 previous months</v>
      </c>
      <c r="M59" s="19"/>
      <c r="N59" s="19" t="s">
        <v>359</v>
      </c>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s="5" customFormat="1">
      <c r="A60" s="4" t="s">
        <v>1858</v>
      </c>
      <c r="B60" s="19" t="s">
        <v>260</v>
      </c>
      <c r="C60" s="19"/>
      <c r="D60" s="19" t="s">
        <v>2299</v>
      </c>
      <c r="E60" s="34">
        <v>41827</v>
      </c>
      <c r="F60" s="19"/>
      <c r="G60" s="19"/>
      <c r="H60" s="19">
        <f t="shared" si="0"/>
        <v>1</v>
      </c>
      <c r="I60" s="19"/>
      <c r="J60" s="8" t="s">
        <v>1845</v>
      </c>
      <c r="K60" s="19" t="str">
        <f t="shared" si="1"/>
        <v>x34</v>
      </c>
      <c r="L60" s="19" t="str">
        <f t="shared" si="2"/>
        <v>13-24 previous months</v>
      </c>
      <c r="M60" s="19"/>
      <c r="N60" s="19" t="s">
        <v>359</v>
      </c>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s="5" customFormat="1">
      <c r="A61" s="4">
        <v>31</v>
      </c>
      <c r="B61" s="19" t="s">
        <v>261</v>
      </c>
      <c r="C61" s="19"/>
      <c r="D61" s="19" t="s">
        <v>2299</v>
      </c>
      <c r="E61" s="34">
        <v>42277</v>
      </c>
      <c r="F61" s="19"/>
      <c r="G61" s="19"/>
      <c r="H61" s="19">
        <f t="shared" si="0"/>
        <v>1</v>
      </c>
      <c r="I61" s="19"/>
      <c r="J61" s="8" t="s">
        <v>1846</v>
      </c>
      <c r="K61" s="19" t="str">
        <f t="shared" si="1"/>
        <v>x36</v>
      </c>
      <c r="L61" s="19" t="str">
        <f t="shared" si="2"/>
        <v>25 and previous months</v>
      </c>
      <c r="M61" s="19"/>
      <c r="N61" s="19" t="s">
        <v>359</v>
      </c>
      <c r="O61" s="19"/>
      <c r="P61" s="19"/>
      <c r="Q61" s="19"/>
      <c r="R61" s="19"/>
      <c r="S61" s="34">
        <f t="shared" si="3"/>
        <v>41827</v>
      </c>
      <c r="T61" s="34">
        <f t="shared" si="4"/>
        <v>41639</v>
      </c>
      <c r="U61" s="34" t="str">
        <f t="shared" si="5"/>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s="5" customFormat="1">
      <c r="A62" s="4">
        <v>32</v>
      </c>
      <c r="B62" s="19" t="s">
        <v>262</v>
      </c>
      <c r="C62" s="19"/>
      <c r="D62" s="19" t="s">
        <v>2299</v>
      </c>
      <c r="E62" s="34">
        <v>42277</v>
      </c>
      <c r="F62" s="19"/>
      <c r="G62" s="19"/>
      <c r="H62" s="19">
        <f t="shared" si="0"/>
        <v>1</v>
      </c>
      <c r="I62" s="19"/>
      <c r="J62" s="14" t="s">
        <v>2286</v>
      </c>
      <c r="K62" s="19"/>
      <c r="L62" s="19"/>
      <c r="M62" s="19"/>
      <c r="N62" s="19"/>
      <c r="O62" s="19" t="s">
        <v>2299</v>
      </c>
      <c r="P62" s="19"/>
      <c r="Q62" s="19" t="s">
        <v>1847</v>
      </c>
      <c r="R62" s="19"/>
      <c r="S62" s="34">
        <v>41827</v>
      </c>
      <c r="T62" s="34"/>
      <c r="U62" s="34"/>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s="5" customFormat="1">
      <c r="A63" s="4">
        <v>33</v>
      </c>
      <c r="B63" s="19" t="s">
        <v>263</v>
      </c>
      <c r="C63" s="19"/>
      <c r="D63" s="19" t="s">
        <v>2299</v>
      </c>
      <c r="E63" s="34">
        <v>42277</v>
      </c>
      <c r="F63" s="19"/>
      <c r="G63" s="19"/>
      <c r="H63" s="19">
        <f t="shared" si="0"/>
        <v>1</v>
      </c>
      <c r="I63" s="19"/>
      <c r="J63" s="7" t="s">
        <v>130</v>
      </c>
      <c r="K63" s="19" t="str">
        <f t="shared" si="1"/>
        <v>x0</v>
      </c>
      <c r="L63" s="19" t="str">
        <f t="shared" si="2"/>
        <v>Total/NA</v>
      </c>
      <c r="M63" s="19" t="s">
        <v>358</v>
      </c>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s="5" customFormat="1">
      <c r="A64" s="4">
        <v>34</v>
      </c>
      <c r="B64" s="19" t="s">
        <v>264</v>
      </c>
      <c r="C64" s="19"/>
      <c r="D64" s="19" t="s">
        <v>2299</v>
      </c>
      <c r="E64" s="34">
        <v>42277</v>
      </c>
      <c r="F64" s="19"/>
      <c r="G64" s="19"/>
      <c r="H64" s="19">
        <f t="shared" si="0"/>
        <v>1</v>
      </c>
      <c r="I64" s="19"/>
      <c r="J64" s="8" t="s">
        <v>1848</v>
      </c>
      <c r="K64" s="19" t="str">
        <f t="shared" si="1"/>
        <v>x41</v>
      </c>
      <c r="L64" s="19" t="str">
        <f t="shared" si="2"/>
        <v>N</v>
      </c>
      <c r="M64" s="19"/>
      <c r="N64" s="19" t="s">
        <v>359</v>
      </c>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s="5" customFormat="1">
      <c r="A65" s="4">
        <v>35</v>
      </c>
      <c r="B65" s="19" t="s">
        <v>265</v>
      </c>
      <c r="C65" s="19"/>
      <c r="D65" s="19" t="s">
        <v>2299</v>
      </c>
      <c r="E65" s="34">
        <v>42277</v>
      </c>
      <c r="F65" s="19"/>
      <c r="G65" s="19"/>
      <c r="H65" s="19">
        <f t="shared" si="0"/>
        <v>1</v>
      </c>
      <c r="I65" s="19"/>
      <c r="J65" s="8" t="s">
        <v>1849</v>
      </c>
      <c r="K65" s="19" t="str">
        <f t="shared" si="1"/>
        <v>x43</v>
      </c>
      <c r="L65" s="19" t="str">
        <f t="shared" si="2"/>
        <v>N-1 and prior years</v>
      </c>
      <c r="M65" s="19" t="s">
        <v>358</v>
      </c>
      <c r="N65" s="19" t="s">
        <v>359</v>
      </c>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s="5" customFormat="1">
      <c r="A66" s="4">
        <v>36</v>
      </c>
      <c r="B66" s="19" t="s">
        <v>266</v>
      </c>
      <c r="C66" s="19"/>
      <c r="D66" s="19" t="s">
        <v>2299</v>
      </c>
      <c r="E66" s="34">
        <v>42277</v>
      </c>
      <c r="F66" s="19"/>
      <c r="G66" s="19"/>
      <c r="H66" s="19">
        <f t="shared" si="0"/>
        <v>1</v>
      </c>
      <c r="I66" s="19"/>
      <c r="J66" s="9" t="s">
        <v>1850</v>
      </c>
      <c r="K66" s="19" t="str">
        <f t="shared" si="1"/>
        <v>x42</v>
      </c>
      <c r="L66" s="19" t="str">
        <f t="shared" si="2"/>
        <v>N-1</v>
      </c>
      <c r="M66" s="19"/>
      <c r="N66" s="19" t="s">
        <v>359</v>
      </c>
      <c r="O66" s="19"/>
      <c r="P66" s="19"/>
      <c r="Q66" s="19"/>
      <c r="R66" s="19"/>
      <c r="S66" s="34">
        <f t="shared" si="3"/>
        <v>41827</v>
      </c>
      <c r="T66" s="34" t="str">
        <f t="shared" si="4"/>
        <v/>
      </c>
      <c r="U66" s="34" t="str">
        <f t="shared" si="5"/>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s="5" customFormat="1">
      <c r="A67" s="4">
        <v>37</v>
      </c>
      <c r="B67" s="19" t="s">
        <v>267</v>
      </c>
      <c r="C67" s="19"/>
      <c r="D67" s="19" t="s">
        <v>2299</v>
      </c>
      <c r="E67" s="34">
        <v>42277</v>
      </c>
      <c r="F67" s="19"/>
      <c r="G67" s="19"/>
      <c r="H67" s="19">
        <f t="shared" ref="H67:H78" si="6">COUNTIF(J:J,A67)</f>
        <v>1</v>
      </c>
      <c r="I67" s="19"/>
      <c r="J67" s="9" t="s">
        <v>1851</v>
      </c>
      <c r="K67" s="19" t="str">
        <f t="shared" si="1"/>
        <v>x51</v>
      </c>
      <c r="L67" s="19" t="str">
        <f t="shared" si="2"/>
        <v>N-2</v>
      </c>
      <c r="M67" s="19"/>
      <c r="N67" s="19" t="s">
        <v>359</v>
      </c>
      <c r="O67" s="19"/>
      <c r="P67" s="19"/>
      <c r="Q67" s="19"/>
      <c r="R67" s="19"/>
      <c r="S67" s="34">
        <f t="shared" si="3"/>
        <v>41827</v>
      </c>
      <c r="T67" s="34" t="str">
        <f t="shared" si="4"/>
        <v/>
      </c>
      <c r="U67" s="34" t="str">
        <f t="shared" si="5"/>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s="5" customFormat="1">
      <c r="A68" s="4">
        <v>38</v>
      </c>
      <c r="B68" s="19" t="s">
        <v>268</v>
      </c>
      <c r="C68" s="19"/>
      <c r="D68" s="19" t="s">
        <v>2299</v>
      </c>
      <c r="E68" s="34">
        <v>42277</v>
      </c>
      <c r="F68" s="19"/>
      <c r="G68" s="19"/>
      <c r="H68" s="19">
        <f t="shared" si="6"/>
        <v>1</v>
      </c>
      <c r="I68" s="19"/>
      <c r="J68" s="9" t="s">
        <v>1852</v>
      </c>
      <c r="K68" s="19" t="str">
        <f t="shared" ref="K68:K131" si="7">VLOOKUP(J68,$A$2:$B$89,2,0)</f>
        <v>x52</v>
      </c>
      <c r="L68" s="19" t="str">
        <f t="shared" si="2"/>
        <v>N-3</v>
      </c>
      <c r="M68" s="19"/>
      <c r="N68" s="19" t="s">
        <v>359</v>
      </c>
      <c r="O68" s="19"/>
      <c r="P68" s="19"/>
      <c r="Q68" s="19"/>
      <c r="R68" s="19"/>
      <c r="S68" s="34">
        <f t="shared" ref="S68:S128" si="8">VLOOKUP(J68,A:G,5,FALSE)</f>
        <v>41827</v>
      </c>
      <c r="T68" s="34" t="str">
        <f t="shared" ref="T68:T128" si="9">IF(VLOOKUP(J68,A:G,6,FALSE)=0,"",VLOOKUP(J68,A:G,6,FALSE))</f>
        <v/>
      </c>
      <c r="U68" s="34" t="str">
        <f t="shared" ref="U68:U128" si="10">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s="5" customFormat="1">
      <c r="A69" s="4">
        <v>39</v>
      </c>
      <c r="B69" s="19" t="s">
        <v>269</v>
      </c>
      <c r="C69" s="19"/>
      <c r="D69" s="19" t="s">
        <v>2299</v>
      </c>
      <c r="E69" s="34">
        <v>42277</v>
      </c>
      <c r="F69" s="19"/>
      <c r="G69" s="19"/>
      <c r="H69" s="19">
        <f t="shared" si="6"/>
        <v>1</v>
      </c>
      <c r="I69" s="19"/>
      <c r="J69" s="9" t="s">
        <v>1853</v>
      </c>
      <c r="K69" s="19" t="str">
        <f t="shared" si="7"/>
        <v>x53</v>
      </c>
      <c r="L69" s="19" t="str">
        <f t="shared" ref="L69:L128" si="11">J69</f>
        <v>N-4</v>
      </c>
      <c r="M69" s="19"/>
      <c r="N69" s="19" t="s">
        <v>359</v>
      </c>
      <c r="O69" s="19"/>
      <c r="P69" s="19"/>
      <c r="Q69" s="19"/>
      <c r="R69" s="19"/>
      <c r="S69" s="34">
        <f t="shared" si="8"/>
        <v>41827</v>
      </c>
      <c r="T69" s="34" t="str">
        <f t="shared" si="9"/>
        <v/>
      </c>
      <c r="U69" s="34" t="str">
        <f t="shared" si="10"/>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s="5" customFormat="1">
      <c r="A70" s="4">
        <v>40</v>
      </c>
      <c r="B70" s="19" t="s">
        <v>270</v>
      </c>
      <c r="C70" s="19"/>
      <c r="D70" s="19" t="s">
        <v>2299</v>
      </c>
      <c r="E70" s="34">
        <v>42277</v>
      </c>
      <c r="F70" s="19"/>
      <c r="G70" s="19"/>
      <c r="H70" s="19">
        <f t="shared" si="6"/>
        <v>1</v>
      </c>
      <c r="I70" s="19"/>
      <c r="J70" s="9" t="s">
        <v>1854</v>
      </c>
      <c r="K70" s="19" t="str">
        <f t="shared" si="7"/>
        <v>x54</v>
      </c>
      <c r="L70" s="19" t="str">
        <f t="shared" si="11"/>
        <v>N-5</v>
      </c>
      <c r="M70" s="19"/>
      <c r="N70" s="19" t="s">
        <v>359</v>
      </c>
      <c r="O70" s="19"/>
      <c r="P70" s="19"/>
      <c r="Q70" s="19"/>
      <c r="R70" s="19"/>
      <c r="S70" s="34">
        <f t="shared" si="8"/>
        <v>41827</v>
      </c>
      <c r="T70" s="34" t="str">
        <f t="shared" si="9"/>
        <v/>
      </c>
      <c r="U70" s="34" t="str">
        <f t="shared" si="10"/>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s="5" customFormat="1">
      <c r="A71" s="4" t="s">
        <v>7512</v>
      </c>
      <c r="B71" s="19" t="s">
        <v>271</v>
      </c>
      <c r="C71" s="19"/>
      <c r="D71" s="19" t="s">
        <v>2299</v>
      </c>
      <c r="E71" s="34">
        <v>42277</v>
      </c>
      <c r="F71" s="19"/>
      <c r="G71" s="19"/>
      <c r="H71" s="19">
        <f t="shared" si="6"/>
        <v>1</v>
      </c>
      <c r="I71" s="19"/>
      <c r="J71" s="9" t="s">
        <v>1855</v>
      </c>
      <c r="K71" s="19" t="str">
        <f t="shared" si="7"/>
        <v>x55</v>
      </c>
      <c r="L71" s="19" t="str">
        <f t="shared" si="11"/>
        <v>N-6</v>
      </c>
      <c r="M71" s="19"/>
      <c r="N71" s="19" t="s">
        <v>359</v>
      </c>
      <c r="O71" s="19"/>
      <c r="P71" s="19"/>
      <c r="Q71" s="19"/>
      <c r="R71" s="19"/>
      <c r="S71" s="34">
        <f t="shared" si="8"/>
        <v>41827</v>
      </c>
      <c r="T71" s="34" t="str">
        <f t="shared" si="9"/>
        <v/>
      </c>
      <c r="U71" s="34" t="str">
        <f t="shared" si="10"/>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s="5" customFormat="1">
      <c r="A72" s="4" t="s">
        <v>7513</v>
      </c>
      <c r="B72" s="19" t="s">
        <v>272</v>
      </c>
      <c r="C72" s="19"/>
      <c r="D72" s="19" t="s">
        <v>2299</v>
      </c>
      <c r="E72" s="34">
        <v>42277</v>
      </c>
      <c r="F72" s="19"/>
      <c r="G72" s="19"/>
      <c r="H72" s="19">
        <f t="shared" si="6"/>
        <v>1</v>
      </c>
      <c r="I72" s="19"/>
      <c r="J72" s="9" t="s">
        <v>1856</v>
      </c>
      <c r="K72" s="19" t="str">
        <f t="shared" si="7"/>
        <v>x56</v>
      </c>
      <c r="L72" s="19" t="str">
        <f t="shared" si="11"/>
        <v>N-7</v>
      </c>
      <c r="M72" s="19"/>
      <c r="N72" s="19" t="s">
        <v>359</v>
      </c>
      <c r="O72" s="19"/>
      <c r="P72" s="19"/>
      <c r="Q72" s="19"/>
      <c r="R72" s="19"/>
      <c r="S72" s="34">
        <f t="shared" si="8"/>
        <v>41827</v>
      </c>
      <c r="T72" s="34" t="str">
        <f t="shared" si="9"/>
        <v/>
      </c>
      <c r="U72" s="34" t="str">
        <f t="shared" si="10"/>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s="5" customFormat="1">
      <c r="A73" s="4" t="s">
        <v>7514</v>
      </c>
      <c r="B73" s="19" t="s">
        <v>273</v>
      </c>
      <c r="C73" s="19"/>
      <c r="D73" s="19" t="s">
        <v>2299</v>
      </c>
      <c r="E73" s="34">
        <v>42277</v>
      </c>
      <c r="F73" s="19"/>
      <c r="G73" s="19"/>
      <c r="H73" s="19">
        <f t="shared" si="6"/>
        <v>1</v>
      </c>
      <c r="I73" s="19"/>
      <c r="J73" s="9" t="s">
        <v>1857</v>
      </c>
      <c r="K73" s="19" t="str">
        <f t="shared" si="7"/>
        <v>x57</v>
      </c>
      <c r="L73" s="19" t="str">
        <f t="shared" si="11"/>
        <v>N-8</v>
      </c>
      <c r="M73" s="19"/>
      <c r="N73" s="19" t="s">
        <v>359</v>
      </c>
      <c r="O73" s="19"/>
      <c r="P73" s="19"/>
      <c r="Q73" s="19"/>
      <c r="R73" s="19"/>
      <c r="S73" s="34">
        <f t="shared" si="8"/>
        <v>41827</v>
      </c>
      <c r="T73" s="34" t="str">
        <f t="shared" si="9"/>
        <v/>
      </c>
      <c r="U73" s="34" t="str">
        <f t="shared" si="10"/>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s="5" customFormat="1">
      <c r="A74" s="4" t="s">
        <v>7515</v>
      </c>
      <c r="B74" s="19" t="s">
        <v>274</v>
      </c>
      <c r="C74" s="19"/>
      <c r="D74" s="19" t="s">
        <v>2299</v>
      </c>
      <c r="E74" s="34">
        <v>42277</v>
      </c>
      <c r="F74" s="19"/>
      <c r="G74" s="19"/>
      <c r="H74" s="19">
        <f t="shared" si="6"/>
        <v>1</v>
      </c>
      <c r="I74" s="19"/>
      <c r="J74" s="9" t="s">
        <v>1858</v>
      </c>
      <c r="K74" s="19" t="str">
        <f t="shared" si="7"/>
        <v>x58</v>
      </c>
      <c r="L74" s="19" t="str">
        <f t="shared" si="11"/>
        <v>N-9</v>
      </c>
      <c r="M74" s="19"/>
      <c r="N74" s="19" t="s">
        <v>359</v>
      </c>
      <c r="O74" s="19"/>
      <c r="P74" s="19"/>
      <c r="Q74" s="19"/>
      <c r="R74" s="19"/>
      <c r="S74" s="34">
        <f t="shared" si="8"/>
        <v>41827</v>
      </c>
      <c r="T74" s="34" t="str">
        <f t="shared" si="9"/>
        <v/>
      </c>
      <c r="U74" s="34" t="str">
        <f t="shared" si="10"/>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s="5" customFormat="1">
      <c r="A75" s="4" t="s">
        <v>7516</v>
      </c>
      <c r="B75" s="19" t="s">
        <v>275</v>
      </c>
      <c r="C75" s="19"/>
      <c r="D75" s="19" t="s">
        <v>2299</v>
      </c>
      <c r="E75" s="34">
        <v>42277</v>
      </c>
      <c r="F75" s="19"/>
      <c r="G75" s="19"/>
      <c r="H75" s="19">
        <f t="shared" si="6"/>
        <v>1</v>
      </c>
      <c r="I75" s="19"/>
      <c r="J75" s="9" t="s">
        <v>2106</v>
      </c>
      <c r="K75" s="19" t="str">
        <f t="shared" si="7"/>
        <v>x45</v>
      </c>
      <c r="L75" s="19" t="str">
        <f t="shared" si="11"/>
        <v>N-10 and prior years</v>
      </c>
      <c r="M75" s="19" t="s">
        <v>358</v>
      </c>
      <c r="N75" s="19" t="s">
        <v>359</v>
      </c>
      <c r="O75" s="19"/>
      <c r="P75" s="19"/>
      <c r="Q75" s="19"/>
      <c r="R75" s="19"/>
      <c r="S75" s="34">
        <f t="shared" si="8"/>
        <v>41827</v>
      </c>
      <c r="T75" s="34" t="str">
        <f t="shared" si="9"/>
        <v/>
      </c>
      <c r="U75" s="34" t="str">
        <f t="shared" si="10"/>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s="5" customFormat="1">
      <c r="A76" s="124" t="s">
        <v>13052</v>
      </c>
      <c r="B76" s="99" t="s">
        <v>12721</v>
      </c>
      <c r="C76" s="99"/>
      <c r="D76" s="99" t="s">
        <v>2299</v>
      </c>
      <c r="E76" s="101">
        <v>43405</v>
      </c>
      <c r="F76" s="19"/>
      <c r="G76" s="19"/>
      <c r="H76" s="19">
        <f t="shared" si="6"/>
        <v>1</v>
      </c>
      <c r="I76" s="19"/>
      <c r="J76" s="10" t="s">
        <v>1859</v>
      </c>
      <c r="K76" s="19" t="str">
        <f t="shared" si="7"/>
        <v>x44</v>
      </c>
      <c r="L76" s="19" t="str">
        <f t="shared" si="11"/>
        <v>N-10</v>
      </c>
      <c r="M76" s="19"/>
      <c r="N76" s="19" t="s">
        <v>359</v>
      </c>
      <c r="O76" s="19"/>
      <c r="P76" s="19"/>
      <c r="Q76" s="19"/>
      <c r="R76" s="19"/>
      <c r="S76" s="34">
        <f t="shared" si="8"/>
        <v>41827</v>
      </c>
      <c r="T76" s="34" t="str">
        <f t="shared" si="9"/>
        <v/>
      </c>
      <c r="U76" s="34" t="str">
        <f t="shared" si="10"/>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s="5" customFormat="1">
      <c r="A77" s="124" t="s">
        <v>13053</v>
      </c>
      <c r="B77" s="99" t="s">
        <v>12774</v>
      </c>
      <c r="C77" s="99"/>
      <c r="D77" s="99" t="s">
        <v>2299</v>
      </c>
      <c r="E77" s="101">
        <v>43405</v>
      </c>
      <c r="F77" s="19"/>
      <c r="G77" s="19"/>
      <c r="H77" s="19">
        <f t="shared" si="6"/>
        <v>1</v>
      </c>
      <c r="I77" s="19"/>
      <c r="J77" s="10" t="s">
        <v>1860</v>
      </c>
      <c r="K77" s="19" t="str">
        <f t="shared" si="7"/>
        <v>x46</v>
      </c>
      <c r="L77" s="19" t="str">
        <f t="shared" si="11"/>
        <v>N-11</v>
      </c>
      <c r="M77" s="19"/>
      <c r="N77" s="19" t="s">
        <v>359</v>
      </c>
      <c r="O77" s="19"/>
      <c r="P77" s="19"/>
      <c r="Q77" s="19"/>
      <c r="R77" s="19"/>
      <c r="S77" s="34">
        <f t="shared" si="8"/>
        <v>41827</v>
      </c>
      <c r="T77" s="34" t="str">
        <f t="shared" si="9"/>
        <v/>
      </c>
      <c r="U77" s="34" t="str">
        <f t="shared" si="10"/>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s="5" customFormat="1">
      <c r="A78" s="124" t="s">
        <v>13054</v>
      </c>
      <c r="B78" s="99" t="s">
        <v>12723</v>
      </c>
      <c r="C78" s="99"/>
      <c r="D78" s="99" t="s">
        <v>2299</v>
      </c>
      <c r="E78" s="101">
        <v>43405</v>
      </c>
      <c r="F78" s="19"/>
      <c r="G78" s="19"/>
      <c r="H78" s="19">
        <f t="shared" si="6"/>
        <v>1</v>
      </c>
      <c r="I78" s="19"/>
      <c r="J78" s="10" t="s">
        <v>1861</v>
      </c>
      <c r="K78" s="19" t="str">
        <f t="shared" si="7"/>
        <v>x47</v>
      </c>
      <c r="L78" s="19" t="str">
        <f t="shared" si="11"/>
        <v>N-12</v>
      </c>
      <c r="M78" s="19"/>
      <c r="N78" s="19" t="s">
        <v>359</v>
      </c>
      <c r="O78" s="19"/>
      <c r="P78" s="19"/>
      <c r="Q78" s="19"/>
      <c r="R78" s="19"/>
      <c r="S78" s="34">
        <f t="shared" si="8"/>
        <v>41827</v>
      </c>
      <c r="T78" s="34" t="str">
        <f t="shared" si="9"/>
        <v/>
      </c>
      <c r="U78" s="34" t="str">
        <f t="shared" si="10"/>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s="5" customFormat="1">
      <c r="A79" s="4"/>
      <c r="B79" s="19"/>
      <c r="C79" s="19"/>
      <c r="D79" s="19"/>
      <c r="E79" s="19"/>
      <c r="F79" s="19"/>
      <c r="G79" s="19"/>
      <c r="H79" s="19"/>
      <c r="I79" s="19"/>
      <c r="J79" s="10" t="s">
        <v>1862</v>
      </c>
      <c r="K79" s="19" t="str">
        <f t="shared" si="7"/>
        <v>x48</v>
      </c>
      <c r="L79" s="19" t="str">
        <f t="shared" si="11"/>
        <v>N-13</v>
      </c>
      <c r="M79" s="19"/>
      <c r="N79" s="19" t="s">
        <v>359</v>
      </c>
      <c r="O79" s="19"/>
      <c r="P79" s="19"/>
      <c r="Q79" s="19"/>
      <c r="R79" s="19"/>
      <c r="S79" s="34">
        <f t="shared" si="8"/>
        <v>41827</v>
      </c>
      <c r="T79" s="34" t="str">
        <f t="shared" si="9"/>
        <v/>
      </c>
      <c r="U79" s="34" t="str">
        <f t="shared" si="10"/>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s="5" customFormat="1">
      <c r="A80" s="4"/>
      <c r="B80" s="19"/>
      <c r="C80" s="19"/>
      <c r="D80" s="19"/>
      <c r="E80" s="19"/>
      <c r="F80" s="19"/>
      <c r="G80" s="19"/>
      <c r="H80" s="19"/>
      <c r="I80" s="19"/>
      <c r="J80" s="10" t="s">
        <v>1863</v>
      </c>
      <c r="K80" s="19" t="str">
        <f t="shared" si="7"/>
        <v>x49</v>
      </c>
      <c r="L80" s="19" t="str">
        <f t="shared" si="11"/>
        <v>N-14</v>
      </c>
      <c r="M80" s="19"/>
      <c r="N80" s="19" t="s">
        <v>359</v>
      </c>
      <c r="O80" s="19"/>
      <c r="P80" s="19"/>
      <c r="Q80" s="19"/>
      <c r="R80" s="19"/>
      <c r="S80" s="34">
        <f t="shared" si="8"/>
        <v>41827</v>
      </c>
      <c r="T80" s="34" t="str">
        <f t="shared" si="9"/>
        <v/>
      </c>
      <c r="U80" s="34" t="str">
        <f t="shared" si="10"/>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s="5" customFormat="1">
      <c r="A81" s="4"/>
      <c r="B81" s="19"/>
      <c r="C81" s="19"/>
      <c r="D81" s="19"/>
      <c r="E81" s="19"/>
      <c r="F81" s="19"/>
      <c r="G81" s="19"/>
      <c r="H81" s="19"/>
      <c r="I81" s="19"/>
      <c r="J81" s="10" t="s">
        <v>1864</v>
      </c>
      <c r="K81" s="19" t="str">
        <f t="shared" si="7"/>
        <v>x50</v>
      </c>
      <c r="L81" s="19" t="str">
        <f t="shared" si="11"/>
        <v>N-15 and prior years</v>
      </c>
      <c r="M81" s="19"/>
      <c r="N81" s="19" t="s">
        <v>359</v>
      </c>
      <c r="O81" s="19"/>
      <c r="P81" s="19"/>
      <c r="Q81" s="19"/>
      <c r="R81" s="19"/>
      <c r="S81" s="34">
        <f t="shared" si="8"/>
        <v>41827</v>
      </c>
      <c r="T81" s="34" t="str">
        <f t="shared" si="9"/>
        <v/>
      </c>
      <c r="U81" s="34" t="str">
        <f t="shared" si="10"/>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s="5" customFormat="1">
      <c r="A82" s="4"/>
      <c r="B82" s="19"/>
      <c r="C82" s="19"/>
      <c r="D82" s="19"/>
      <c r="E82" s="19"/>
      <c r="F82" s="19"/>
      <c r="G82" s="19"/>
      <c r="H82" s="19"/>
      <c r="I82" s="19"/>
      <c r="J82" s="6" t="s">
        <v>7517</v>
      </c>
      <c r="K82" s="19"/>
      <c r="L82" s="19"/>
      <c r="M82" s="19"/>
      <c r="N82" s="19"/>
      <c r="O82" s="19" t="s">
        <v>2299</v>
      </c>
      <c r="P82" s="19"/>
      <c r="Q82" s="19" t="s">
        <v>1281</v>
      </c>
      <c r="R82" s="19"/>
      <c r="S82" s="34">
        <v>42277</v>
      </c>
      <c r="T82" s="34"/>
      <c r="U82" s="34"/>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s="5" customFormat="1">
      <c r="A83" s="4"/>
      <c r="B83" s="19"/>
      <c r="C83" s="19"/>
      <c r="D83" s="19"/>
      <c r="E83" s="19"/>
      <c r="F83" s="19"/>
      <c r="G83" s="19"/>
      <c r="H83" s="19"/>
      <c r="I83" s="19"/>
      <c r="J83" s="7">
        <v>0</v>
      </c>
      <c r="K83" s="19" t="str">
        <f t="shared" si="7"/>
        <v>x1</v>
      </c>
      <c r="L83" s="19">
        <f t="shared" si="11"/>
        <v>0</v>
      </c>
      <c r="M83" s="19"/>
      <c r="N83" s="19"/>
      <c r="O83" s="19"/>
      <c r="P83" s="19"/>
      <c r="Q83" s="19"/>
      <c r="R83" s="19"/>
      <c r="S83" s="34">
        <f t="shared" si="8"/>
        <v>41827</v>
      </c>
      <c r="T83" s="34" t="str">
        <f t="shared" si="9"/>
        <v/>
      </c>
      <c r="U83" s="34" t="str">
        <f t="shared" si="10"/>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s="5" customFormat="1">
      <c r="A84" s="4"/>
      <c r="B84" s="19"/>
      <c r="C84" s="19"/>
      <c r="D84" s="19"/>
      <c r="E84" s="19"/>
      <c r="F84" s="19"/>
      <c r="G84" s="19"/>
      <c r="H84" s="19"/>
      <c r="I84" s="19"/>
      <c r="J84" s="7">
        <v>1</v>
      </c>
      <c r="K84" s="19" t="str">
        <f t="shared" si="7"/>
        <v>x2</v>
      </c>
      <c r="L84" s="19">
        <f t="shared" si="11"/>
        <v>1</v>
      </c>
      <c r="M84" s="19"/>
      <c r="N84" s="19"/>
      <c r="O84" s="19"/>
      <c r="P84" s="19"/>
      <c r="Q84" s="19"/>
      <c r="R84" s="19"/>
      <c r="S84" s="34">
        <f t="shared" si="8"/>
        <v>41827</v>
      </c>
      <c r="T84" s="34" t="str">
        <f t="shared" si="9"/>
        <v/>
      </c>
      <c r="U84" s="34" t="str">
        <f t="shared" si="10"/>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s="5" customFormat="1">
      <c r="A85" s="4"/>
      <c r="B85" s="19"/>
      <c r="C85" s="19"/>
      <c r="D85" s="19"/>
      <c r="E85" s="19"/>
      <c r="F85" s="19"/>
      <c r="G85" s="19"/>
      <c r="H85" s="19"/>
      <c r="I85" s="19"/>
      <c r="J85" s="7">
        <v>2</v>
      </c>
      <c r="K85" s="19" t="str">
        <f t="shared" si="7"/>
        <v>x3</v>
      </c>
      <c r="L85" s="19">
        <f t="shared" si="11"/>
        <v>2</v>
      </c>
      <c r="M85" s="19"/>
      <c r="N85" s="19"/>
      <c r="O85" s="19"/>
      <c r="P85" s="19"/>
      <c r="Q85" s="19"/>
      <c r="R85" s="19"/>
      <c r="S85" s="34">
        <f t="shared" si="8"/>
        <v>41827</v>
      </c>
      <c r="T85" s="34" t="str">
        <f t="shared" si="9"/>
        <v/>
      </c>
      <c r="U85" s="34" t="str">
        <f t="shared" si="10"/>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s="5" customFormat="1">
      <c r="A86" s="4"/>
      <c r="B86" s="19"/>
      <c r="C86" s="19"/>
      <c r="D86" s="19"/>
      <c r="E86" s="19"/>
      <c r="F86" s="19"/>
      <c r="G86" s="19"/>
      <c r="H86" s="19"/>
      <c r="I86" s="19"/>
      <c r="J86" s="7">
        <v>3</v>
      </c>
      <c r="K86" s="19" t="str">
        <f t="shared" si="7"/>
        <v>x4</v>
      </c>
      <c r="L86" s="19">
        <f t="shared" si="11"/>
        <v>3</v>
      </c>
      <c r="M86" s="19"/>
      <c r="N86" s="19"/>
      <c r="O86" s="19"/>
      <c r="P86" s="19"/>
      <c r="Q86" s="19"/>
      <c r="R86" s="19"/>
      <c r="S86" s="34">
        <f t="shared" si="8"/>
        <v>41827</v>
      </c>
      <c r="T86" s="34" t="str">
        <f t="shared" si="9"/>
        <v/>
      </c>
      <c r="U86" s="34" t="str">
        <f t="shared" si="10"/>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s="5" customFormat="1">
      <c r="A87" s="4"/>
      <c r="B87" s="19"/>
      <c r="C87" s="19"/>
      <c r="D87" s="19"/>
      <c r="E87" s="19"/>
      <c r="F87" s="19"/>
      <c r="G87" s="19"/>
      <c r="H87" s="19"/>
      <c r="I87" s="19"/>
      <c r="J87" s="7">
        <v>4</v>
      </c>
      <c r="K87" s="19" t="str">
        <f t="shared" si="7"/>
        <v>x5</v>
      </c>
      <c r="L87" s="19">
        <f t="shared" si="11"/>
        <v>4</v>
      </c>
      <c r="M87" s="19"/>
      <c r="N87" s="19"/>
      <c r="O87" s="19"/>
      <c r="P87" s="19"/>
      <c r="Q87" s="19"/>
      <c r="R87" s="19"/>
      <c r="S87" s="34">
        <f t="shared" si="8"/>
        <v>41827</v>
      </c>
      <c r="T87" s="34" t="str">
        <f t="shared" si="9"/>
        <v/>
      </c>
      <c r="U87" s="34" t="str">
        <f t="shared" si="10"/>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s="5" customFormat="1">
      <c r="A88" s="4"/>
      <c r="B88" s="19"/>
      <c r="C88" s="19"/>
      <c r="D88" s="19"/>
      <c r="E88" s="19"/>
      <c r="F88" s="19"/>
      <c r="G88" s="19"/>
      <c r="H88" s="19"/>
      <c r="I88" s="19"/>
      <c r="J88" s="7">
        <v>5</v>
      </c>
      <c r="K88" s="19" t="str">
        <f t="shared" si="7"/>
        <v>x6</v>
      </c>
      <c r="L88" s="19">
        <f t="shared" si="11"/>
        <v>5</v>
      </c>
      <c r="M88" s="19"/>
      <c r="N88" s="19"/>
      <c r="O88" s="19"/>
      <c r="P88" s="19"/>
      <c r="Q88" s="19"/>
      <c r="R88" s="19"/>
      <c r="S88" s="34">
        <f t="shared" si="8"/>
        <v>41827</v>
      </c>
      <c r="T88" s="34" t="str">
        <f t="shared" si="9"/>
        <v/>
      </c>
      <c r="U88" s="34" t="str">
        <f t="shared" si="10"/>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s="5" customFormat="1">
      <c r="A89" s="4"/>
      <c r="B89" s="19"/>
      <c r="C89" s="19"/>
      <c r="D89" s="19"/>
      <c r="E89" s="19"/>
      <c r="F89" s="19"/>
      <c r="G89" s="19"/>
      <c r="H89" s="19"/>
      <c r="I89" s="19"/>
      <c r="J89" s="7">
        <v>6</v>
      </c>
      <c r="K89" s="19" t="str">
        <f t="shared" si="7"/>
        <v>x7</v>
      </c>
      <c r="L89" s="19">
        <f t="shared" si="11"/>
        <v>6</v>
      </c>
      <c r="M89" s="19"/>
      <c r="N89" s="19"/>
      <c r="O89" s="19"/>
      <c r="P89" s="19"/>
      <c r="Q89" s="19"/>
      <c r="R89" s="19"/>
      <c r="S89" s="34">
        <f t="shared" si="8"/>
        <v>41827</v>
      </c>
      <c r="T89" s="34" t="str">
        <f t="shared" si="9"/>
        <v/>
      </c>
      <c r="U89" s="34" t="str">
        <f t="shared" si="10"/>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s="5" customFormat="1">
      <c r="A90" s="4"/>
      <c r="B90" s="19"/>
      <c r="C90" s="19"/>
      <c r="D90" s="19"/>
      <c r="E90" s="19"/>
      <c r="F90" s="19"/>
      <c r="G90" s="19"/>
      <c r="H90" s="19"/>
      <c r="I90" s="19"/>
      <c r="J90" s="7">
        <v>7</v>
      </c>
      <c r="K90" s="19" t="str">
        <f t="shared" si="7"/>
        <v>x8</v>
      </c>
      <c r="L90" s="19">
        <f t="shared" si="11"/>
        <v>7</v>
      </c>
      <c r="M90" s="19"/>
      <c r="N90" s="19"/>
      <c r="O90" s="19"/>
      <c r="P90" s="19"/>
      <c r="Q90" s="19"/>
      <c r="R90" s="19"/>
      <c r="S90" s="34">
        <f t="shared" si="8"/>
        <v>41827</v>
      </c>
      <c r="T90" s="34" t="str">
        <f t="shared" si="9"/>
        <v/>
      </c>
      <c r="U90" s="34" t="str">
        <f t="shared" si="10"/>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s="5" customFormat="1">
      <c r="A91" s="4"/>
      <c r="B91" s="19"/>
      <c r="C91" s="19"/>
      <c r="D91" s="19"/>
      <c r="E91" s="19"/>
      <c r="F91" s="19"/>
      <c r="G91" s="19"/>
      <c r="H91" s="19"/>
      <c r="I91" s="19"/>
      <c r="J91" s="7">
        <v>8</v>
      </c>
      <c r="K91" s="19" t="str">
        <f t="shared" si="7"/>
        <v>x9</v>
      </c>
      <c r="L91" s="19">
        <f t="shared" si="11"/>
        <v>8</v>
      </c>
      <c r="M91" s="19"/>
      <c r="N91" s="19"/>
      <c r="O91" s="19"/>
      <c r="P91" s="19"/>
      <c r="Q91" s="19"/>
      <c r="R91" s="19"/>
      <c r="S91" s="34">
        <f t="shared" si="8"/>
        <v>41827</v>
      </c>
      <c r="T91" s="34" t="str">
        <f t="shared" si="9"/>
        <v/>
      </c>
      <c r="U91" s="34" t="str">
        <f t="shared" si="10"/>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s="5" customFormat="1">
      <c r="A92" s="4"/>
      <c r="B92" s="19"/>
      <c r="C92" s="19"/>
      <c r="D92" s="19"/>
      <c r="E92" s="19"/>
      <c r="F92" s="19"/>
      <c r="G92" s="19"/>
      <c r="H92" s="19"/>
      <c r="I92" s="19"/>
      <c r="J92" s="7">
        <v>9</v>
      </c>
      <c r="K92" s="19" t="str">
        <f t="shared" si="7"/>
        <v>x10</v>
      </c>
      <c r="L92" s="19">
        <f t="shared" si="11"/>
        <v>9</v>
      </c>
      <c r="M92" s="19"/>
      <c r="N92" s="19"/>
      <c r="O92" s="19"/>
      <c r="P92" s="19"/>
      <c r="Q92" s="19"/>
      <c r="R92" s="19"/>
      <c r="S92" s="34">
        <f t="shared" si="8"/>
        <v>41827</v>
      </c>
      <c r="T92" s="34" t="str">
        <f t="shared" si="9"/>
        <v/>
      </c>
      <c r="U92" s="34" t="str">
        <f t="shared" si="10"/>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s="5" customFormat="1">
      <c r="A93" s="4"/>
      <c r="B93" s="19"/>
      <c r="C93" s="19"/>
      <c r="D93" s="19"/>
      <c r="E93" s="19"/>
      <c r="F93" s="19"/>
      <c r="G93" s="19"/>
      <c r="H93" s="19"/>
      <c r="I93" s="19"/>
      <c r="J93" s="7">
        <v>10</v>
      </c>
      <c r="K93" s="19" t="str">
        <f t="shared" si="7"/>
        <v>x11</v>
      </c>
      <c r="L93" s="19">
        <f t="shared" si="11"/>
        <v>10</v>
      </c>
      <c r="M93" s="19"/>
      <c r="N93" s="19"/>
      <c r="O93" s="19"/>
      <c r="P93" s="19"/>
      <c r="Q93" s="19"/>
      <c r="R93" s="19"/>
      <c r="S93" s="34">
        <f t="shared" si="8"/>
        <v>41827</v>
      </c>
      <c r="T93" s="34" t="str">
        <f t="shared" si="9"/>
        <v/>
      </c>
      <c r="U93" s="34" t="str">
        <f t="shared" si="10"/>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s="5" customFormat="1">
      <c r="A94" s="4"/>
      <c r="B94" s="19"/>
      <c r="C94" s="19"/>
      <c r="D94" s="19"/>
      <c r="E94" s="19"/>
      <c r="F94" s="19"/>
      <c r="G94" s="19"/>
      <c r="H94" s="19"/>
      <c r="I94" s="19"/>
      <c r="J94" s="7">
        <v>11</v>
      </c>
      <c r="K94" s="19" t="str">
        <f t="shared" si="7"/>
        <v>x12</v>
      </c>
      <c r="L94" s="19">
        <f t="shared" si="11"/>
        <v>11</v>
      </c>
      <c r="M94" s="19"/>
      <c r="N94" s="19"/>
      <c r="O94" s="19"/>
      <c r="P94" s="19"/>
      <c r="Q94" s="19"/>
      <c r="R94" s="19"/>
      <c r="S94" s="34">
        <f t="shared" si="8"/>
        <v>41827</v>
      </c>
      <c r="T94" s="34" t="str">
        <f t="shared" si="9"/>
        <v/>
      </c>
      <c r="U94" s="34" t="str">
        <f t="shared" si="10"/>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s="5" customFormat="1">
      <c r="A95" s="4"/>
      <c r="B95" s="19"/>
      <c r="C95" s="19"/>
      <c r="D95" s="19"/>
      <c r="E95" s="19"/>
      <c r="F95" s="19"/>
      <c r="G95" s="19"/>
      <c r="H95" s="19"/>
      <c r="I95" s="19"/>
      <c r="J95" s="7">
        <v>12</v>
      </c>
      <c r="K95" s="19" t="str">
        <f t="shared" si="7"/>
        <v>x13</v>
      </c>
      <c r="L95" s="19">
        <f t="shared" si="11"/>
        <v>12</v>
      </c>
      <c r="M95" s="19"/>
      <c r="N95" s="19"/>
      <c r="O95" s="19"/>
      <c r="P95" s="19"/>
      <c r="Q95" s="19"/>
      <c r="R95" s="19"/>
      <c r="S95" s="34">
        <f t="shared" si="8"/>
        <v>41827</v>
      </c>
      <c r="T95" s="34" t="str">
        <f t="shared" si="9"/>
        <v/>
      </c>
      <c r="U95" s="34" t="str">
        <f t="shared" si="10"/>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s="5" customFormat="1">
      <c r="A96" s="4"/>
      <c r="B96" s="19"/>
      <c r="C96" s="19"/>
      <c r="D96" s="19"/>
      <c r="E96" s="19"/>
      <c r="F96" s="19"/>
      <c r="G96" s="19"/>
      <c r="H96" s="19"/>
      <c r="I96" s="19"/>
      <c r="J96" s="7">
        <v>13</v>
      </c>
      <c r="K96" s="19" t="str">
        <f t="shared" si="7"/>
        <v>x14</v>
      </c>
      <c r="L96" s="19">
        <f t="shared" si="11"/>
        <v>13</v>
      </c>
      <c r="M96" s="19"/>
      <c r="N96" s="19"/>
      <c r="O96" s="19"/>
      <c r="P96" s="19"/>
      <c r="Q96" s="19"/>
      <c r="R96" s="19"/>
      <c r="S96" s="34">
        <f t="shared" si="8"/>
        <v>41827</v>
      </c>
      <c r="T96" s="34" t="str">
        <f t="shared" si="9"/>
        <v/>
      </c>
      <c r="U96" s="34" t="str">
        <f t="shared" si="10"/>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s="5" customFormat="1">
      <c r="A97" s="4"/>
      <c r="B97" s="19"/>
      <c r="C97" s="19"/>
      <c r="D97" s="19"/>
      <c r="E97" s="19"/>
      <c r="F97" s="19"/>
      <c r="G97" s="19"/>
      <c r="H97" s="19"/>
      <c r="I97" s="19"/>
      <c r="J97" s="7">
        <v>14</v>
      </c>
      <c r="K97" s="19" t="str">
        <f t="shared" si="7"/>
        <v>x15</v>
      </c>
      <c r="L97" s="19">
        <f t="shared" si="11"/>
        <v>14</v>
      </c>
      <c r="M97" s="19"/>
      <c r="N97" s="19"/>
      <c r="O97" s="19"/>
      <c r="P97" s="19"/>
      <c r="Q97" s="19"/>
      <c r="R97" s="19"/>
      <c r="S97" s="34">
        <f t="shared" si="8"/>
        <v>41827</v>
      </c>
      <c r="T97" s="34" t="str">
        <f t="shared" si="9"/>
        <v/>
      </c>
      <c r="U97" s="34" t="str">
        <f t="shared" si="10"/>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s="5" customFormat="1">
      <c r="A98" s="4"/>
      <c r="B98" s="19"/>
      <c r="C98" s="19"/>
      <c r="D98" s="19"/>
      <c r="E98" s="19"/>
      <c r="F98" s="19"/>
      <c r="G98" s="19"/>
      <c r="H98" s="19"/>
      <c r="I98" s="19"/>
      <c r="J98" s="7">
        <v>15</v>
      </c>
      <c r="K98" s="19" t="str">
        <f t="shared" si="7"/>
        <v>x16</v>
      </c>
      <c r="L98" s="19">
        <f t="shared" si="11"/>
        <v>15</v>
      </c>
      <c r="M98" s="19"/>
      <c r="N98" s="19"/>
      <c r="O98" s="19"/>
      <c r="P98" s="19"/>
      <c r="Q98" s="19"/>
      <c r="R98" s="19"/>
      <c r="S98" s="34">
        <f t="shared" si="8"/>
        <v>41827</v>
      </c>
      <c r="T98" s="34" t="str">
        <f t="shared" si="9"/>
        <v/>
      </c>
      <c r="U98" s="34" t="str">
        <f t="shared" si="10"/>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s="5" customFormat="1">
      <c r="A99" s="4"/>
      <c r="B99" s="19"/>
      <c r="C99" s="19"/>
      <c r="D99" s="19"/>
      <c r="E99" s="19"/>
      <c r="F99" s="19"/>
      <c r="G99" s="19"/>
      <c r="H99" s="19"/>
      <c r="I99" s="19"/>
      <c r="J99" s="7">
        <v>16</v>
      </c>
      <c r="K99" s="19" t="str">
        <f t="shared" si="7"/>
        <v>x17</v>
      </c>
      <c r="L99" s="19">
        <f t="shared" si="11"/>
        <v>16</v>
      </c>
      <c r="M99" s="19"/>
      <c r="N99" s="19"/>
      <c r="O99" s="19"/>
      <c r="P99" s="19"/>
      <c r="Q99" s="19"/>
      <c r="R99" s="19"/>
      <c r="S99" s="34">
        <f t="shared" si="8"/>
        <v>41827</v>
      </c>
      <c r="T99" s="34" t="str">
        <f t="shared" si="9"/>
        <v/>
      </c>
      <c r="U99" s="34" t="str">
        <f t="shared" si="10"/>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s="5" customFormat="1">
      <c r="A100" s="4"/>
      <c r="B100" s="19"/>
      <c r="C100" s="19"/>
      <c r="D100" s="19"/>
      <c r="E100" s="19"/>
      <c r="F100" s="19"/>
      <c r="G100" s="19"/>
      <c r="H100" s="19"/>
      <c r="I100" s="19"/>
      <c r="J100" s="7">
        <v>17</v>
      </c>
      <c r="K100" s="19" t="str">
        <f t="shared" si="7"/>
        <v>x18</v>
      </c>
      <c r="L100" s="19">
        <f t="shared" si="11"/>
        <v>17</v>
      </c>
      <c r="M100" s="19"/>
      <c r="N100" s="19"/>
      <c r="O100" s="19"/>
      <c r="P100" s="19"/>
      <c r="Q100" s="19"/>
      <c r="R100" s="19"/>
      <c r="S100" s="34">
        <f t="shared" si="8"/>
        <v>41827</v>
      </c>
      <c r="T100" s="34" t="str">
        <f t="shared" si="9"/>
        <v/>
      </c>
      <c r="U100" s="34" t="str">
        <f t="shared" si="10"/>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s="5" customFormat="1">
      <c r="A101" s="4"/>
      <c r="B101" s="19"/>
      <c r="C101" s="19"/>
      <c r="D101" s="19"/>
      <c r="E101" s="19"/>
      <c r="F101" s="19"/>
      <c r="G101" s="19"/>
      <c r="H101" s="19"/>
      <c r="I101" s="19"/>
      <c r="J101" s="7">
        <v>18</v>
      </c>
      <c r="K101" s="19" t="str">
        <f t="shared" si="7"/>
        <v>x19</v>
      </c>
      <c r="L101" s="19">
        <f t="shared" si="11"/>
        <v>18</v>
      </c>
      <c r="M101" s="19"/>
      <c r="N101" s="19"/>
      <c r="O101" s="19"/>
      <c r="P101" s="19"/>
      <c r="Q101" s="19"/>
      <c r="R101" s="19"/>
      <c r="S101" s="34">
        <f t="shared" si="8"/>
        <v>41827</v>
      </c>
      <c r="T101" s="34" t="str">
        <f t="shared" si="9"/>
        <v/>
      </c>
      <c r="U101" s="34" t="str">
        <f t="shared" si="10"/>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s="5" customFormat="1">
      <c r="A102" s="4"/>
      <c r="B102" s="19"/>
      <c r="C102" s="19"/>
      <c r="D102" s="19"/>
      <c r="E102" s="19"/>
      <c r="F102" s="19"/>
      <c r="G102" s="19"/>
      <c r="H102" s="19"/>
      <c r="I102" s="19"/>
      <c r="J102" s="7">
        <v>19</v>
      </c>
      <c r="K102" s="19" t="str">
        <f t="shared" si="7"/>
        <v>x20</v>
      </c>
      <c r="L102" s="19">
        <f t="shared" si="11"/>
        <v>19</v>
      </c>
      <c r="M102" s="19"/>
      <c r="N102" s="19"/>
      <c r="O102" s="19"/>
      <c r="P102" s="19"/>
      <c r="Q102" s="19"/>
      <c r="R102" s="19"/>
      <c r="S102" s="34">
        <f t="shared" si="8"/>
        <v>41827</v>
      </c>
      <c r="T102" s="34" t="str">
        <f t="shared" si="9"/>
        <v/>
      </c>
      <c r="U102" s="34" t="str">
        <f t="shared" si="10"/>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s="5" customFormat="1">
      <c r="A103" s="4"/>
      <c r="B103" s="19"/>
      <c r="C103" s="19"/>
      <c r="D103" s="19"/>
      <c r="E103" s="19"/>
      <c r="F103" s="19"/>
      <c r="G103" s="19"/>
      <c r="H103" s="19"/>
      <c r="I103" s="19"/>
      <c r="J103" s="7">
        <v>20</v>
      </c>
      <c r="K103" s="19" t="str">
        <f t="shared" si="7"/>
        <v>x21</v>
      </c>
      <c r="L103" s="19">
        <f t="shared" si="11"/>
        <v>20</v>
      </c>
      <c r="M103" s="19"/>
      <c r="N103" s="19"/>
      <c r="O103" s="19"/>
      <c r="P103" s="19"/>
      <c r="Q103" s="19"/>
      <c r="R103" s="19"/>
      <c r="S103" s="34">
        <f t="shared" si="8"/>
        <v>41827</v>
      </c>
      <c r="T103" s="34" t="str">
        <f t="shared" si="9"/>
        <v/>
      </c>
      <c r="U103" s="34" t="str">
        <f t="shared" si="10"/>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s="5" customFormat="1">
      <c r="A104" s="4"/>
      <c r="B104" s="19"/>
      <c r="C104" s="19"/>
      <c r="D104" s="19"/>
      <c r="E104" s="19"/>
      <c r="F104" s="19"/>
      <c r="G104" s="19"/>
      <c r="H104" s="19"/>
      <c r="I104" s="19"/>
      <c r="J104" s="7">
        <v>21</v>
      </c>
      <c r="K104" s="19" t="str">
        <f t="shared" si="7"/>
        <v>x22</v>
      </c>
      <c r="L104" s="19">
        <f t="shared" si="11"/>
        <v>21</v>
      </c>
      <c r="M104" s="19"/>
      <c r="N104" s="19"/>
      <c r="O104" s="19"/>
      <c r="P104" s="19"/>
      <c r="Q104" s="19"/>
      <c r="R104" s="19"/>
      <c r="S104" s="34">
        <f t="shared" si="8"/>
        <v>41827</v>
      </c>
      <c r="T104" s="34" t="str">
        <f t="shared" si="9"/>
        <v/>
      </c>
      <c r="U104" s="34" t="str">
        <f t="shared" si="10"/>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s="5" customFormat="1">
      <c r="A105" s="4"/>
      <c r="B105" s="19"/>
      <c r="C105" s="19"/>
      <c r="D105" s="19"/>
      <c r="E105" s="19"/>
      <c r="F105" s="19"/>
      <c r="G105" s="19"/>
      <c r="H105" s="19"/>
      <c r="I105" s="19"/>
      <c r="J105" s="7">
        <v>22</v>
      </c>
      <c r="K105" s="19" t="str">
        <f t="shared" si="7"/>
        <v>x23</v>
      </c>
      <c r="L105" s="19">
        <f t="shared" si="11"/>
        <v>22</v>
      </c>
      <c r="M105" s="19"/>
      <c r="N105" s="19"/>
      <c r="O105" s="19"/>
      <c r="P105" s="19"/>
      <c r="Q105" s="19"/>
      <c r="R105" s="19"/>
      <c r="S105" s="34">
        <f t="shared" si="8"/>
        <v>41827</v>
      </c>
      <c r="T105" s="34" t="str">
        <f t="shared" si="9"/>
        <v/>
      </c>
      <c r="U105" s="34" t="str">
        <f t="shared" si="10"/>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s="5" customFormat="1">
      <c r="A106" s="4"/>
      <c r="B106" s="19"/>
      <c r="C106" s="19"/>
      <c r="D106" s="19"/>
      <c r="E106" s="19"/>
      <c r="F106" s="19"/>
      <c r="G106" s="19"/>
      <c r="H106" s="19"/>
      <c r="I106" s="19"/>
      <c r="J106" s="7">
        <v>23</v>
      </c>
      <c r="K106" s="19" t="str">
        <f t="shared" si="7"/>
        <v>x24</v>
      </c>
      <c r="L106" s="19">
        <f t="shared" si="11"/>
        <v>23</v>
      </c>
      <c r="M106" s="19"/>
      <c r="N106" s="19"/>
      <c r="O106" s="19"/>
      <c r="P106" s="19"/>
      <c r="Q106" s="19"/>
      <c r="R106" s="19"/>
      <c r="S106" s="34">
        <f t="shared" si="8"/>
        <v>41827</v>
      </c>
      <c r="T106" s="34" t="str">
        <f t="shared" si="9"/>
        <v/>
      </c>
      <c r="U106" s="34" t="str">
        <f t="shared" si="10"/>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s="5" customFormat="1">
      <c r="A107" s="4"/>
      <c r="B107" s="19"/>
      <c r="C107" s="19"/>
      <c r="D107" s="19"/>
      <c r="E107" s="19"/>
      <c r="F107" s="19"/>
      <c r="G107" s="19"/>
      <c r="H107" s="19"/>
      <c r="I107" s="19"/>
      <c r="J107" s="7">
        <v>24</v>
      </c>
      <c r="K107" s="19" t="str">
        <f t="shared" si="7"/>
        <v>x25</v>
      </c>
      <c r="L107" s="19">
        <f t="shared" si="11"/>
        <v>24</v>
      </c>
      <c r="M107" s="19"/>
      <c r="N107" s="19"/>
      <c r="O107" s="19"/>
      <c r="P107" s="19"/>
      <c r="Q107" s="19"/>
      <c r="R107" s="19"/>
      <c r="S107" s="34">
        <f t="shared" si="8"/>
        <v>41827</v>
      </c>
      <c r="T107" s="34" t="str">
        <f t="shared" si="9"/>
        <v/>
      </c>
      <c r="U107" s="34" t="str">
        <f t="shared" si="10"/>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s="5" customFormat="1">
      <c r="A108" s="4"/>
      <c r="B108" s="19"/>
      <c r="C108" s="19"/>
      <c r="D108" s="19"/>
      <c r="E108" s="19"/>
      <c r="F108" s="19"/>
      <c r="G108" s="19"/>
      <c r="H108" s="19"/>
      <c r="I108" s="19"/>
      <c r="J108" s="7">
        <v>25</v>
      </c>
      <c r="K108" s="19" t="str">
        <f t="shared" si="7"/>
        <v>x26</v>
      </c>
      <c r="L108" s="19">
        <f t="shared" si="11"/>
        <v>25</v>
      </c>
      <c r="M108" s="19"/>
      <c r="N108" s="19"/>
      <c r="O108" s="19"/>
      <c r="P108" s="19"/>
      <c r="Q108" s="19"/>
      <c r="R108" s="19"/>
      <c r="S108" s="34">
        <f t="shared" si="8"/>
        <v>41827</v>
      </c>
      <c r="T108" s="34" t="str">
        <f t="shared" si="9"/>
        <v/>
      </c>
      <c r="U108" s="34" t="str">
        <f t="shared" si="10"/>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s="5" customFormat="1">
      <c r="A109" s="4"/>
      <c r="B109" s="19"/>
      <c r="C109" s="19"/>
      <c r="D109" s="19"/>
      <c r="E109" s="19"/>
      <c r="F109" s="19"/>
      <c r="G109" s="19"/>
      <c r="H109" s="19"/>
      <c r="I109" s="19"/>
      <c r="J109" s="7">
        <v>26</v>
      </c>
      <c r="K109" s="19" t="str">
        <f t="shared" si="7"/>
        <v>x27</v>
      </c>
      <c r="L109" s="19">
        <f t="shared" si="11"/>
        <v>26</v>
      </c>
      <c r="M109" s="19"/>
      <c r="N109" s="19"/>
      <c r="O109" s="19"/>
      <c r="P109" s="19"/>
      <c r="Q109" s="19"/>
      <c r="R109" s="19"/>
      <c r="S109" s="34">
        <f t="shared" si="8"/>
        <v>41827</v>
      </c>
      <c r="T109" s="34" t="str">
        <f t="shared" si="9"/>
        <v/>
      </c>
      <c r="U109" s="34" t="str">
        <f t="shared" si="10"/>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s="5" customFormat="1">
      <c r="A110" s="4"/>
      <c r="B110" s="19"/>
      <c r="C110" s="19"/>
      <c r="D110" s="19"/>
      <c r="E110" s="19"/>
      <c r="F110" s="19"/>
      <c r="G110" s="19"/>
      <c r="H110" s="19"/>
      <c r="I110" s="19"/>
      <c r="J110" s="7">
        <v>27</v>
      </c>
      <c r="K110" s="19" t="str">
        <f t="shared" si="7"/>
        <v>x28</v>
      </c>
      <c r="L110" s="19">
        <f t="shared" si="11"/>
        <v>27</v>
      </c>
      <c r="M110" s="19"/>
      <c r="N110" s="19"/>
      <c r="O110" s="19"/>
      <c r="P110" s="19"/>
      <c r="Q110" s="19"/>
      <c r="R110" s="19"/>
      <c r="S110" s="34">
        <f t="shared" si="8"/>
        <v>41827</v>
      </c>
      <c r="T110" s="34" t="str">
        <f t="shared" si="9"/>
        <v/>
      </c>
      <c r="U110" s="34" t="str">
        <f t="shared" si="10"/>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s="5" customFormat="1">
      <c r="A111" s="4"/>
      <c r="B111" s="19"/>
      <c r="C111" s="19"/>
      <c r="D111" s="19"/>
      <c r="E111" s="19"/>
      <c r="F111" s="19"/>
      <c r="G111" s="19"/>
      <c r="H111" s="19"/>
      <c r="I111" s="19"/>
      <c r="J111" s="7">
        <v>28</v>
      </c>
      <c r="K111" s="19" t="str">
        <f t="shared" si="7"/>
        <v>x29</v>
      </c>
      <c r="L111" s="19">
        <f t="shared" si="11"/>
        <v>28</v>
      </c>
      <c r="M111" s="19"/>
      <c r="N111" s="19"/>
      <c r="O111" s="19"/>
      <c r="P111" s="19"/>
      <c r="Q111" s="19"/>
      <c r="R111" s="19"/>
      <c r="S111" s="34">
        <f t="shared" si="8"/>
        <v>41827</v>
      </c>
      <c r="T111" s="34" t="str">
        <f t="shared" si="9"/>
        <v/>
      </c>
      <c r="U111" s="34" t="str">
        <f t="shared" si="10"/>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s="5" customFormat="1">
      <c r="A112" s="4"/>
      <c r="B112" s="19"/>
      <c r="C112" s="19"/>
      <c r="D112" s="19"/>
      <c r="E112" s="19"/>
      <c r="F112" s="19"/>
      <c r="G112" s="19"/>
      <c r="H112" s="19"/>
      <c r="I112" s="19"/>
      <c r="J112" s="7">
        <v>29</v>
      </c>
      <c r="K112" s="19" t="str">
        <f t="shared" si="7"/>
        <v>x30</v>
      </c>
      <c r="L112" s="19">
        <f t="shared" si="11"/>
        <v>29</v>
      </c>
      <c r="M112" s="19"/>
      <c r="N112" s="19"/>
      <c r="O112" s="19"/>
      <c r="P112" s="19"/>
      <c r="Q112" s="19"/>
      <c r="R112" s="19"/>
      <c r="S112" s="34">
        <f t="shared" si="8"/>
        <v>41827</v>
      </c>
      <c r="T112" s="34" t="str">
        <f t="shared" si="9"/>
        <v/>
      </c>
      <c r="U112" s="34" t="str">
        <f t="shared" si="10"/>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s="5" customFormat="1">
      <c r="A113" s="4"/>
      <c r="B113" s="19"/>
      <c r="C113" s="19"/>
      <c r="D113" s="19"/>
      <c r="E113" s="19"/>
      <c r="F113" s="19"/>
      <c r="G113" s="19"/>
      <c r="H113" s="19"/>
      <c r="I113" s="19"/>
      <c r="J113" s="7">
        <v>30</v>
      </c>
      <c r="K113" s="19" t="str">
        <f t="shared" si="7"/>
        <v>x31</v>
      </c>
      <c r="L113" s="19">
        <f t="shared" si="11"/>
        <v>30</v>
      </c>
      <c r="M113" s="19"/>
      <c r="N113" s="19"/>
      <c r="O113" s="19"/>
      <c r="P113" s="19"/>
      <c r="Q113" s="19"/>
      <c r="R113" s="19"/>
      <c r="S113" s="34">
        <f t="shared" si="8"/>
        <v>41827</v>
      </c>
      <c r="T113" s="34" t="str">
        <f t="shared" si="9"/>
        <v/>
      </c>
      <c r="U113" s="34" t="str">
        <f t="shared" si="10"/>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s="5" customFormat="1">
      <c r="A114" s="4"/>
      <c r="B114" s="19"/>
      <c r="C114" s="19"/>
      <c r="D114" s="19"/>
      <c r="E114" s="19"/>
      <c r="F114" s="19"/>
      <c r="G114" s="19"/>
      <c r="H114" s="19"/>
      <c r="I114" s="19"/>
      <c r="J114" s="7">
        <v>31</v>
      </c>
      <c r="K114" s="19" t="str">
        <f t="shared" si="7"/>
        <v>x59</v>
      </c>
      <c r="L114" s="19">
        <f t="shared" si="11"/>
        <v>31</v>
      </c>
      <c r="M114" s="19"/>
      <c r="N114" s="19"/>
      <c r="O114" s="19"/>
      <c r="P114" s="19"/>
      <c r="Q114" s="19"/>
      <c r="R114" s="19"/>
      <c r="S114" s="34">
        <f t="shared" si="8"/>
        <v>42277</v>
      </c>
      <c r="T114" s="34" t="str">
        <f t="shared" si="9"/>
        <v/>
      </c>
      <c r="U114" s="34" t="str">
        <f t="shared" si="10"/>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s="5" customFormat="1">
      <c r="A115" s="4"/>
      <c r="B115" s="19"/>
      <c r="C115" s="19"/>
      <c r="D115" s="19"/>
      <c r="E115" s="19"/>
      <c r="F115" s="19"/>
      <c r="G115" s="19"/>
      <c r="H115" s="19"/>
      <c r="I115" s="19"/>
      <c r="J115" s="7">
        <v>32</v>
      </c>
      <c r="K115" s="19" t="str">
        <f t="shared" si="7"/>
        <v>x60</v>
      </c>
      <c r="L115" s="19">
        <f t="shared" si="11"/>
        <v>32</v>
      </c>
      <c r="M115" s="19"/>
      <c r="N115" s="19"/>
      <c r="O115" s="19"/>
      <c r="P115" s="19"/>
      <c r="Q115" s="19"/>
      <c r="R115" s="19"/>
      <c r="S115" s="34">
        <f t="shared" si="8"/>
        <v>42277</v>
      </c>
      <c r="T115" s="34" t="str">
        <f t="shared" si="9"/>
        <v/>
      </c>
      <c r="U115" s="34" t="str">
        <f t="shared" si="10"/>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s="5" customFormat="1">
      <c r="A116" s="4"/>
      <c r="B116" s="19"/>
      <c r="C116" s="19"/>
      <c r="D116" s="19"/>
      <c r="E116" s="19"/>
      <c r="F116" s="19"/>
      <c r="G116" s="19"/>
      <c r="H116" s="19"/>
      <c r="I116" s="19"/>
      <c r="J116" s="7">
        <v>33</v>
      </c>
      <c r="K116" s="19" t="str">
        <f t="shared" si="7"/>
        <v>x61</v>
      </c>
      <c r="L116" s="19">
        <f t="shared" si="11"/>
        <v>33</v>
      </c>
      <c r="M116" s="19"/>
      <c r="N116" s="19"/>
      <c r="O116" s="19"/>
      <c r="P116" s="19"/>
      <c r="Q116" s="19"/>
      <c r="R116" s="19"/>
      <c r="S116" s="34">
        <f t="shared" si="8"/>
        <v>42277</v>
      </c>
      <c r="T116" s="34" t="str">
        <f t="shared" si="9"/>
        <v/>
      </c>
      <c r="U116" s="34" t="str">
        <f t="shared" si="10"/>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s="5" customFormat="1">
      <c r="A117" s="4"/>
      <c r="B117" s="19"/>
      <c r="C117" s="19"/>
      <c r="D117" s="19"/>
      <c r="E117" s="19"/>
      <c r="F117" s="19"/>
      <c r="G117" s="19"/>
      <c r="H117" s="19"/>
      <c r="I117" s="19"/>
      <c r="J117" s="7">
        <v>34</v>
      </c>
      <c r="K117" s="19" t="str">
        <f t="shared" si="7"/>
        <v>x62</v>
      </c>
      <c r="L117" s="19">
        <f t="shared" si="11"/>
        <v>34</v>
      </c>
      <c r="M117" s="19"/>
      <c r="N117" s="19"/>
      <c r="O117" s="19"/>
      <c r="P117" s="19"/>
      <c r="Q117" s="19"/>
      <c r="R117" s="19"/>
      <c r="S117" s="34">
        <f t="shared" si="8"/>
        <v>42277</v>
      </c>
      <c r="T117" s="34" t="str">
        <f t="shared" si="9"/>
        <v/>
      </c>
      <c r="U117" s="34" t="str">
        <f t="shared" si="10"/>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s="5" customFormat="1">
      <c r="A118" s="4"/>
      <c r="B118" s="19"/>
      <c r="C118" s="19"/>
      <c r="D118" s="19"/>
      <c r="E118" s="19"/>
      <c r="F118" s="19"/>
      <c r="G118" s="19"/>
      <c r="H118" s="19"/>
      <c r="I118" s="19"/>
      <c r="J118" s="7">
        <v>35</v>
      </c>
      <c r="K118" s="19" t="str">
        <f t="shared" si="7"/>
        <v>x63</v>
      </c>
      <c r="L118" s="19">
        <f t="shared" si="11"/>
        <v>35</v>
      </c>
      <c r="M118" s="19"/>
      <c r="N118" s="19"/>
      <c r="O118" s="19"/>
      <c r="P118" s="19"/>
      <c r="Q118" s="19"/>
      <c r="R118" s="19"/>
      <c r="S118" s="34">
        <f t="shared" si="8"/>
        <v>42277</v>
      </c>
      <c r="T118" s="34" t="str">
        <f t="shared" si="9"/>
        <v/>
      </c>
      <c r="U118" s="34" t="str">
        <f t="shared" si="10"/>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s="5" customFormat="1">
      <c r="A119" s="4"/>
      <c r="B119" s="19"/>
      <c r="C119" s="19"/>
      <c r="D119" s="19"/>
      <c r="E119" s="19"/>
      <c r="F119" s="19"/>
      <c r="G119" s="19"/>
      <c r="H119" s="19"/>
      <c r="I119" s="19"/>
      <c r="J119" s="7">
        <v>36</v>
      </c>
      <c r="K119" s="19" t="str">
        <f t="shared" si="7"/>
        <v>x64</v>
      </c>
      <c r="L119" s="19">
        <f t="shared" si="11"/>
        <v>36</v>
      </c>
      <c r="M119" s="19"/>
      <c r="N119" s="19"/>
      <c r="O119" s="19"/>
      <c r="P119" s="19"/>
      <c r="Q119" s="19"/>
      <c r="R119" s="19"/>
      <c r="S119" s="34">
        <f t="shared" si="8"/>
        <v>42277</v>
      </c>
      <c r="T119" s="34" t="str">
        <f t="shared" si="9"/>
        <v/>
      </c>
      <c r="U119" s="34" t="str">
        <f t="shared" si="10"/>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s="5" customFormat="1">
      <c r="A120" s="4"/>
      <c r="B120" s="19"/>
      <c r="C120" s="19"/>
      <c r="D120" s="19"/>
      <c r="E120" s="19"/>
      <c r="F120" s="19"/>
      <c r="G120" s="19"/>
      <c r="H120" s="19"/>
      <c r="I120" s="19"/>
      <c r="J120" s="7">
        <v>37</v>
      </c>
      <c r="K120" s="19" t="str">
        <f t="shared" si="7"/>
        <v>x65</v>
      </c>
      <c r="L120" s="19">
        <f t="shared" si="11"/>
        <v>37</v>
      </c>
      <c r="M120" s="19"/>
      <c r="N120" s="19"/>
      <c r="O120" s="19"/>
      <c r="P120" s="19"/>
      <c r="Q120" s="19"/>
      <c r="R120" s="19"/>
      <c r="S120" s="34">
        <f t="shared" si="8"/>
        <v>42277</v>
      </c>
      <c r="T120" s="34" t="str">
        <f t="shared" si="9"/>
        <v/>
      </c>
      <c r="U120" s="34" t="str">
        <f t="shared" si="10"/>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s="5" customFormat="1">
      <c r="A121" s="4"/>
      <c r="B121" s="19"/>
      <c r="C121" s="19"/>
      <c r="D121" s="19"/>
      <c r="E121" s="19"/>
      <c r="F121" s="19"/>
      <c r="G121" s="19"/>
      <c r="H121" s="19"/>
      <c r="I121" s="19"/>
      <c r="J121" s="7">
        <v>38</v>
      </c>
      <c r="K121" s="19" t="str">
        <f t="shared" si="7"/>
        <v>x66</v>
      </c>
      <c r="L121" s="19">
        <f t="shared" si="11"/>
        <v>38</v>
      </c>
      <c r="M121" s="19"/>
      <c r="N121" s="19"/>
      <c r="O121" s="19"/>
      <c r="P121" s="19"/>
      <c r="Q121" s="19"/>
      <c r="R121" s="19"/>
      <c r="S121" s="34">
        <f t="shared" si="8"/>
        <v>42277</v>
      </c>
      <c r="T121" s="34" t="str">
        <f t="shared" si="9"/>
        <v/>
      </c>
      <c r="U121" s="34" t="str">
        <f t="shared" si="10"/>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s="5" customFormat="1">
      <c r="A122" s="4"/>
      <c r="B122" s="19"/>
      <c r="C122" s="19"/>
      <c r="D122" s="19"/>
      <c r="E122" s="19"/>
      <c r="F122" s="19"/>
      <c r="G122" s="19"/>
      <c r="H122" s="19"/>
      <c r="I122" s="19"/>
      <c r="J122" s="7">
        <v>39</v>
      </c>
      <c r="K122" s="19" t="str">
        <f t="shared" si="7"/>
        <v>x67</v>
      </c>
      <c r="L122" s="19">
        <f t="shared" si="11"/>
        <v>39</v>
      </c>
      <c r="M122" s="19"/>
      <c r="N122" s="19"/>
      <c r="O122" s="19"/>
      <c r="P122" s="19"/>
      <c r="Q122" s="19"/>
      <c r="R122" s="19"/>
      <c r="S122" s="34">
        <f t="shared" si="8"/>
        <v>42277</v>
      </c>
      <c r="T122" s="34" t="str">
        <f t="shared" si="9"/>
        <v/>
      </c>
      <c r="U122" s="34" t="str">
        <f t="shared" si="10"/>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s="5" customFormat="1">
      <c r="A123" s="4"/>
      <c r="B123" s="19"/>
      <c r="C123" s="19"/>
      <c r="D123" s="19"/>
      <c r="E123" s="19"/>
      <c r="F123" s="19"/>
      <c r="G123" s="19"/>
      <c r="H123" s="19"/>
      <c r="I123" s="19"/>
      <c r="J123" s="7">
        <v>40</v>
      </c>
      <c r="K123" s="19" t="str">
        <f t="shared" si="7"/>
        <v>x68</v>
      </c>
      <c r="L123" s="19">
        <f t="shared" si="11"/>
        <v>40</v>
      </c>
      <c r="M123" s="19"/>
      <c r="N123" s="19"/>
      <c r="O123" s="19"/>
      <c r="P123" s="19"/>
      <c r="Q123" s="19"/>
      <c r="R123" s="19"/>
      <c r="S123" s="34">
        <f t="shared" si="8"/>
        <v>42277</v>
      </c>
      <c r="T123" s="34" t="str">
        <f t="shared" si="9"/>
        <v/>
      </c>
      <c r="U123" s="34" t="str">
        <f t="shared" si="10"/>
        <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s="5" customFormat="1">
      <c r="A124" s="4"/>
      <c r="B124" s="19"/>
      <c r="C124" s="19"/>
      <c r="D124" s="19"/>
      <c r="E124" s="19"/>
      <c r="F124" s="19"/>
      <c r="G124" s="19"/>
      <c r="H124" s="19"/>
      <c r="I124" s="19"/>
      <c r="J124" s="7" t="s">
        <v>7512</v>
      </c>
      <c r="K124" s="19" t="str">
        <f t="shared" si="7"/>
        <v>x69</v>
      </c>
      <c r="L124" s="19" t="str">
        <f t="shared" si="11"/>
        <v>41-45</v>
      </c>
      <c r="M124" s="19"/>
      <c r="N124" s="19"/>
      <c r="O124" s="19"/>
      <c r="P124" s="19"/>
      <c r="Q124" s="19"/>
      <c r="R124" s="19"/>
      <c r="S124" s="34">
        <f t="shared" si="8"/>
        <v>42277</v>
      </c>
      <c r="T124" s="34" t="str">
        <f t="shared" si="9"/>
        <v/>
      </c>
      <c r="U124" s="34" t="str">
        <f t="shared" si="10"/>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s="5" customFormat="1">
      <c r="A125" s="4"/>
      <c r="B125" s="19"/>
      <c r="C125" s="19"/>
      <c r="D125" s="19"/>
      <c r="E125" s="19"/>
      <c r="F125" s="19"/>
      <c r="G125" s="19"/>
      <c r="H125" s="19"/>
      <c r="I125" s="19"/>
      <c r="J125" s="7" t="s">
        <v>7513</v>
      </c>
      <c r="K125" s="19" t="str">
        <f t="shared" si="7"/>
        <v>x70</v>
      </c>
      <c r="L125" s="19" t="str">
        <f t="shared" si="11"/>
        <v>46-50</v>
      </c>
      <c r="M125" s="19"/>
      <c r="N125" s="19"/>
      <c r="O125" s="19"/>
      <c r="P125" s="19"/>
      <c r="Q125" s="19"/>
      <c r="R125" s="19"/>
      <c r="S125" s="34">
        <f t="shared" si="8"/>
        <v>42277</v>
      </c>
      <c r="T125" s="34" t="str">
        <f t="shared" si="9"/>
        <v/>
      </c>
      <c r="U125" s="34" t="str">
        <f t="shared" si="10"/>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s="5" customFormat="1">
      <c r="A126" s="4"/>
      <c r="B126" s="19"/>
      <c r="C126" s="19"/>
      <c r="D126" s="19"/>
      <c r="E126" s="19"/>
      <c r="F126" s="19"/>
      <c r="G126" s="19"/>
      <c r="H126" s="19"/>
      <c r="I126" s="19"/>
      <c r="J126" s="7" t="s">
        <v>7514</v>
      </c>
      <c r="K126" s="19" t="str">
        <f t="shared" si="7"/>
        <v>x71</v>
      </c>
      <c r="L126" s="19" t="str">
        <f t="shared" si="11"/>
        <v>51-60</v>
      </c>
      <c r="M126" s="19"/>
      <c r="N126" s="19"/>
      <c r="O126" s="19"/>
      <c r="P126" s="19"/>
      <c r="Q126" s="19"/>
      <c r="R126" s="19"/>
      <c r="S126" s="34">
        <f t="shared" si="8"/>
        <v>42277</v>
      </c>
      <c r="T126" s="34" t="str">
        <f t="shared" si="9"/>
        <v/>
      </c>
      <c r="U126" s="34" t="str">
        <f t="shared" si="10"/>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s="5" customFormat="1">
      <c r="A127" s="4"/>
      <c r="B127" s="19"/>
      <c r="C127" s="19"/>
      <c r="D127" s="19"/>
      <c r="E127" s="19"/>
      <c r="F127" s="19"/>
      <c r="G127" s="19"/>
      <c r="H127" s="19"/>
      <c r="I127" s="19"/>
      <c r="J127" s="7" t="s">
        <v>7515</v>
      </c>
      <c r="K127" s="19" t="str">
        <f t="shared" si="7"/>
        <v>x72</v>
      </c>
      <c r="L127" s="19" t="str">
        <f t="shared" si="11"/>
        <v>61-70</v>
      </c>
      <c r="M127" s="19"/>
      <c r="N127" s="19"/>
      <c r="O127" s="19"/>
      <c r="P127" s="19"/>
      <c r="Q127" s="19"/>
      <c r="R127" s="19"/>
      <c r="S127" s="34">
        <f t="shared" si="8"/>
        <v>42277</v>
      </c>
      <c r="T127" s="34" t="str">
        <f t="shared" si="9"/>
        <v/>
      </c>
      <c r="U127" s="34" t="str">
        <f t="shared" si="10"/>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s="5" customFormat="1">
      <c r="A128" s="4"/>
      <c r="B128" s="19"/>
      <c r="C128" s="19"/>
      <c r="D128" s="19"/>
      <c r="E128" s="19"/>
      <c r="F128" s="19"/>
      <c r="G128" s="19"/>
      <c r="H128" s="19"/>
      <c r="I128" s="19"/>
      <c r="J128" s="7" t="s">
        <v>7516</v>
      </c>
      <c r="K128" s="19" t="str">
        <f t="shared" si="7"/>
        <v>x73</v>
      </c>
      <c r="L128" s="19" t="str">
        <f t="shared" si="11"/>
        <v>71 &amp; after</v>
      </c>
      <c r="M128" s="19"/>
      <c r="N128" s="19"/>
      <c r="O128" s="19"/>
      <c r="P128" s="19"/>
      <c r="Q128" s="19"/>
      <c r="R128" s="19"/>
      <c r="S128" s="34">
        <f t="shared" si="8"/>
        <v>42277</v>
      </c>
      <c r="T128" s="34" t="str">
        <f t="shared" si="9"/>
        <v/>
      </c>
      <c r="U128" s="34" t="str">
        <f t="shared" si="10"/>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s="5" customFormat="1">
      <c r="A129" s="4"/>
      <c r="B129" s="19"/>
      <c r="C129" s="19"/>
      <c r="D129" s="19"/>
      <c r="E129" s="19"/>
      <c r="F129" s="19"/>
      <c r="G129" s="19"/>
      <c r="H129" s="19"/>
      <c r="I129" s="19"/>
      <c r="J129" s="106" t="s">
        <v>13055</v>
      </c>
      <c r="K129" s="99"/>
      <c r="L129" s="99"/>
      <c r="M129" s="99"/>
      <c r="N129" s="99"/>
      <c r="O129" s="99" t="s">
        <v>2299</v>
      </c>
      <c r="P129" s="99"/>
      <c r="Q129" s="99" t="s">
        <v>1276</v>
      </c>
      <c r="R129" s="99" t="s">
        <v>12999</v>
      </c>
      <c r="S129" s="101">
        <v>43405</v>
      </c>
      <c r="T129" s="19"/>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c r="A130" s="78"/>
      <c r="B130" s="23"/>
      <c r="C130" s="23"/>
      <c r="D130" s="23"/>
      <c r="E130" s="23"/>
      <c r="F130" s="23"/>
      <c r="G130" s="23"/>
      <c r="H130" s="23"/>
      <c r="I130" s="23"/>
      <c r="J130" s="104" t="s">
        <v>130</v>
      </c>
      <c r="K130" s="99" t="str">
        <f t="shared" si="7"/>
        <v>x0</v>
      </c>
      <c r="L130" s="99" t="s">
        <v>130</v>
      </c>
      <c r="M130" s="99" t="s">
        <v>358</v>
      </c>
      <c r="N130" s="99"/>
      <c r="O130" s="99"/>
      <c r="P130" s="99"/>
      <c r="Q130" s="99"/>
      <c r="R130" s="99"/>
      <c r="S130" s="101">
        <f t="shared" ref="S130:S133" si="12">VLOOKUP(J130,A:G,5,FALSE)</f>
        <v>41827</v>
      </c>
      <c r="T130" s="34" t="str">
        <f t="shared" ref="T130:T133" si="13">IF(VLOOKUP(J130,A:G,6,FALSE)=0,"",VLOOKUP(J130,A:G,6,FALSE))</f>
        <v/>
      </c>
      <c r="U130" s="34" t="str">
        <f t="shared" ref="U130:U133" si="14">IF(VLOOKUP(J130,A:G,7,FALSE)=0,"",VLOOKUP(J130,A:G,7,FALSE))</f>
        <v/>
      </c>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row>
    <row r="131" spans="1:47">
      <c r="A131" s="78"/>
      <c r="B131" s="23"/>
      <c r="C131" s="23"/>
      <c r="D131" s="23"/>
      <c r="E131" s="23"/>
      <c r="F131" s="23"/>
      <c r="G131" s="23"/>
      <c r="H131" s="23"/>
      <c r="I131" s="23"/>
      <c r="J131" s="105" t="s">
        <v>13052</v>
      </c>
      <c r="K131" s="99" t="str">
        <f t="shared" si="7"/>
        <v>x6000</v>
      </c>
      <c r="L131" s="99" t="s">
        <v>13052</v>
      </c>
      <c r="M131" s="99"/>
      <c r="N131" s="99" t="s">
        <v>359</v>
      </c>
      <c r="O131" s="99"/>
      <c r="P131" s="99"/>
      <c r="Q131" s="99"/>
      <c r="R131" s="99"/>
      <c r="S131" s="101">
        <f t="shared" si="12"/>
        <v>43405</v>
      </c>
      <c r="T131" s="34" t="str">
        <f t="shared" si="13"/>
        <v/>
      </c>
      <c r="U131" s="34" t="str">
        <f t="shared" si="14"/>
        <v/>
      </c>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row>
    <row r="132" spans="1:47">
      <c r="A132" s="78"/>
      <c r="B132" s="23"/>
      <c r="C132" s="23"/>
      <c r="D132" s="23"/>
      <c r="E132" s="23"/>
      <c r="F132" s="23"/>
      <c r="G132" s="23"/>
      <c r="H132" s="23"/>
      <c r="I132" s="23"/>
      <c r="J132" s="105" t="s">
        <v>13053</v>
      </c>
      <c r="K132" s="99" t="str">
        <f t="shared" ref="K132:K133" si="15">VLOOKUP(J132,$A$2:$B$89,2,0)</f>
        <v>x6001</v>
      </c>
      <c r="L132" s="99" t="s">
        <v>13053</v>
      </c>
      <c r="M132" s="99"/>
      <c r="N132" s="99" t="s">
        <v>359</v>
      </c>
      <c r="O132" s="99"/>
      <c r="P132" s="99"/>
      <c r="Q132" s="99"/>
      <c r="R132" s="99"/>
      <c r="S132" s="101">
        <f t="shared" si="12"/>
        <v>43405</v>
      </c>
      <c r="T132" s="34" t="str">
        <f t="shared" si="13"/>
        <v/>
      </c>
      <c r="U132" s="34" t="str">
        <f t="shared" si="14"/>
        <v/>
      </c>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row>
    <row r="133" spans="1:47">
      <c r="A133" s="78"/>
      <c r="B133" s="23"/>
      <c r="C133" s="23"/>
      <c r="D133" s="23"/>
      <c r="E133" s="23"/>
      <c r="F133" s="23"/>
      <c r="G133" s="23"/>
      <c r="H133" s="23"/>
      <c r="I133" s="23"/>
      <c r="J133" s="105" t="s">
        <v>13054</v>
      </c>
      <c r="K133" s="99" t="str">
        <f t="shared" si="15"/>
        <v>x6002</v>
      </c>
      <c r="L133" s="99" t="s">
        <v>13054</v>
      </c>
      <c r="M133" s="99"/>
      <c r="N133" s="99" t="s">
        <v>359</v>
      </c>
      <c r="O133" s="99"/>
      <c r="P133" s="99"/>
      <c r="Q133" s="99"/>
      <c r="R133" s="99"/>
      <c r="S133" s="101">
        <f t="shared" si="12"/>
        <v>43405</v>
      </c>
      <c r="T133" s="34" t="str">
        <f t="shared" si="13"/>
        <v/>
      </c>
      <c r="U133" s="34" t="str">
        <f t="shared" si="14"/>
        <v/>
      </c>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row>
    <row r="134" spans="1:47">
      <c r="A134" s="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row>
    <row r="135" spans="1:47">
      <c r="A135" s="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row>
    <row r="136" spans="1:47">
      <c r="A136" s="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row>
    <row r="137" spans="1:47">
      <c r="A137" s="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row>
    <row r="138" spans="1:47">
      <c r="A138" s="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row>
    <row r="139" spans="1:47">
      <c r="A139" s="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row>
    <row r="140" spans="1:47">
      <c r="A140" s="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row>
    <row r="141" spans="1:47">
      <c r="A141" s="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row>
    <row r="142" spans="1:47">
      <c r="A142" s="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row>
    <row r="143" spans="1:47">
      <c r="A143" s="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row>
    <row r="144" spans="1:47">
      <c r="A144" s="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row>
    <row r="145" spans="1:47">
      <c r="A145" s="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row>
    <row r="146" spans="1:47">
      <c r="A146" s="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row>
    <row r="147" spans="1:47">
      <c r="A147" s="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row>
    <row r="148" spans="1:47">
      <c r="A148" s="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row>
    <row r="149" spans="1:47">
      <c r="A149" s="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row>
    <row r="150" spans="1:47">
      <c r="A150" s="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row>
    <row r="151" spans="1:47">
      <c r="A151" s="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row>
    <row r="152" spans="1:47">
      <c r="A152" s="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row>
    <row r="153" spans="1:47">
      <c r="A153" s="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row>
    <row r="154" spans="1:47">
      <c r="A154" s="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row>
    <row r="155" spans="1:47">
      <c r="A155" s="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row>
    <row r="156" spans="1:47">
      <c r="A156" s="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row>
    <row r="157" spans="1:47">
      <c r="A157" s="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row>
    <row r="158" spans="1:47">
      <c r="A158" s="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row>
    <row r="159" spans="1:47">
      <c r="A159" s="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row>
    <row r="160" spans="1:47">
      <c r="A160" s="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row>
    <row r="161" spans="1:47">
      <c r="A161" s="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row>
    <row r="162" spans="1:47">
      <c r="A162" s="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row>
    <row r="163" spans="1:47">
      <c r="A163" s="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row>
    <row r="164" spans="1:47">
      <c r="A164" s="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row>
    <row r="165" spans="1:47">
      <c r="A165" s="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row>
    <row r="166" spans="1:47">
      <c r="A166" s="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row>
    <row r="167" spans="1:47">
      <c r="A167" s="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row>
    <row r="168" spans="1:47">
      <c r="A168" s="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row>
    <row r="169" spans="1:47">
      <c r="A169" s="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row>
    <row r="170" spans="1:47">
      <c r="A170" s="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row>
    <row r="171" spans="1:47">
      <c r="A171" s="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row>
    <row r="172" spans="1:47">
      <c r="A172" s="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row>
    <row r="173" spans="1:47">
      <c r="A173" s="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row>
    <row r="174" spans="1:47">
      <c r="A174" s="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row>
    <row r="175" spans="1:47">
      <c r="A175" s="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row>
    <row r="176" spans="1:47">
      <c r="A176" s="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row>
    <row r="177" spans="1:47">
      <c r="A177" s="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row>
    <row r="178" spans="1:47">
      <c r="A178" s="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row>
  </sheetData>
  <autoFilter ref="A1:V178"/>
  <sortState ref="A3:A60">
    <sortCondition ref="A60"/>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zoomScale="80" zoomScaleNormal="80" workbookViewId="0">
      <pane ySplit="1" topLeftCell="A2" activePane="bottomLeft" state="frozen"/>
      <selection activeCell="I31" sqref="I31"/>
      <selection pane="bottomLeft"/>
    </sheetView>
  </sheetViews>
  <sheetFormatPr baseColWidth="10" defaultColWidth="9.140625" defaultRowHeight="15"/>
  <cols>
    <col min="1" max="1" width="32.42578125" style="1" customWidth="1"/>
    <col min="2" max="4" width="9.140625" style="1"/>
    <col min="5" max="5" width="13.85546875" style="1" bestFit="1" customWidth="1"/>
    <col min="6" max="6" width="10.5703125" style="1" bestFit="1" customWidth="1"/>
    <col min="7" max="7" width="9.140625" style="1"/>
    <col min="8" max="8" width="9.42578125" style="1" bestFit="1" customWidth="1"/>
    <col min="9" max="9" width="9.140625" style="1"/>
    <col min="10" max="10" width="35" style="1" customWidth="1"/>
    <col min="11" max="18" width="9.140625" style="1"/>
    <col min="19" max="19" width="13.85546875" style="1" bestFit="1" customWidth="1"/>
    <col min="20" max="20" width="10.5703125" style="1" bestFit="1" customWidth="1"/>
    <col min="21" max="16384" width="9.140625" style="1"/>
  </cols>
  <sheetData>
    <row r="1" spans="1:24">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376</v>
      </c>
      <c r="B2" s="19" t="s">
        <v>131</v>
      </c>
      <c r="C2" s="19" t="s">
        <v>367</v>
      </c>
      <c r="D2" s="19" t="s">
        <v>2299</v>
      </c>
      <c r="E2" s="34">
        <v>41827</v>
      </c>
      <c r="F2" s="34">
        <v>41639</v>
      </c>
      <c r="G2" s="19"/>
      <c r="H2" s="19">
        <f t="shared" ref="H2:H7" si="0">COUNTIF(J:J,A2)</f>
        <v>0</v>
      </c>
      <c r="I2" s="19"/>
      <c r="J2" s="6" t="s">
        <v>4650</v>
      </c>
      <c r="K2" s="19"/>
      <c r="L2" s="19"/>
      <c r="M2" s="19"/>
      <c r="N2" s="19"/>
      <c r="O2" s="19" t="s">
        <v>2299</v>
      </c>
      <c r="P2" s="19"/>
      <c r="Q2" s="19" t="s">
        <v>10645</v>
      </c>
      <c r="R2" s="19"/>
      <c r="S2" s="34">
        <v>41827</v>
      </c>
      <c r="T2" s="34"/>
      <c r="U2" s="34"/>
      <c r="V2" s="19"/>
      <c r="W2" s="19"/>
      <c r="X2" s="19"/>
    </row>
    <row r="3" spans="1:24" s="5" customFormat="1">
      <c r="A3" s="19" t="s">
        <v>1926</v>
      </c>
      <c r="B3" s="19" t="s">
        <v>67</v>
      </c>
      <c r="C3" s="19"/>
      <c r="D3" s="19" t="s">
        <v>2299</v>
      </c>
      <c r="E3" s="34">
        <v>41827</v>
      </c>
      <c r="F3" s="34">
        <v>41639</v>
      </c>
      <c r="G3" s="19"/>
      <c r="H3" s="19">
        <f t="shared" si="0"/>
        <v>1</v>
      </c>
      <c r="I3" s="19"/>
      <c r="J3" s="7" t="s">
        <v>1926</v>
      </c>
      <c r="K3" s="19" t="str">
        <f>VLOOKUP(J3,$A$2:$B$83,2,0)</f>
        <v>x1</v>
      </c>
      <c r="L3" s="19" t="str">
        <f>J3</f>
        <v>Identification code of entity</v>
      </c>
      <c r="M3" s="19"/>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19" t="s">
        <v>4646</v>
      </c>
      <c r="B4" s="19" t="s">
        <v>68</v>
      </c>
      <c r="C4" s="19"/>
      <c r="D4" s="19" t="s">
        <v>2299</v>
      </c>
      <c r="E4" s="34">
        <v>41827</v>
      </c>
      <c r="F4" s="34">
        <v>41639</v>
      </c>
      <c r="G4" s="19"/>
      <c r="H4" s="19">
        <f t="shared" si="0"/>
        <v>1</v>
      </c>
      <c r="I4" s="19"/>
      <c r="J4" s="7" t="s">
        <v>4646</v>
      </c>
      <c r="K4" s="19" t="str">
        <f>VLOOKUP(J4,$A$2:$B$83,2,0)</f>
        <v>x2</v>
      </c>
      <c r="L4" s="19" t="str">
        <f>J4</f>
        <v>Identification code of group</v>
      </c>
      <c r="M4" s="19"/>
      <c r="N4" s="19"/>
      <c r="O4" s="19"/>
      <c r="P4" s="19"/>
      <c r="Q4" s="19"/>
      <c r="R4" s="19"/>
      <c r="S4" s="34">
        <f>VLOOKUP(J4,A:G,5,FALSE)</f>
        <v>41827</v>
      </c>
      <c r="T4" s="34">
        <f>IF(VLOOKUP(J4,A:G,6,FALSE)=0,"",VLOOKUP(J4,A:G,6,FALSE))</f>
        <v>41639</v>
      </c>
      <c r="U4" s="34" t="str">
        <f>IF(VLOOKUP(J4,A:G,7,FALSE)=0,"",VLOOKUP(J4,A:G,7,FALSE))</f>
        <v/>
      </c>
      <c r="V4" s="19"/>
      <c r="W4" s="19"/>
      <c r="X4" s="19"/>
    </row>
    <row r="5" spans="1:24" s="5" customFormat="1">
      <c r="A5" s="19" t="s">
        <v>4969</v>
      </c>
      <c r="B5" s="19" t="s">
        <v>69</v>
      </c>
      <c r="C5" s="19"/>
      <c r="D5" s="19" t="s">
        <v>2299</v>
      </c>
      <c r="E5" s="34">
        <v>41827</v>
      </c>
      <c r="F5" s="34">
        <v>41639</v>
      </c>
      <c r="G5" s="19"/>
      <c r="H5" s="19">
        <f t="shared" si="0"/>
        <v>1</v>
      </c>
      <c r="I5" s="19"/>
      <c r="J5" s="7" t="s">
        <v>4969</v>
      </c>
      <c r="K5" s="19" t="str">
        <f>VLOOKUP(J5,$A$2:$B$83,2,0)</f>
        <v>x3</v>
      </c>
      <c r="L5" s="19" t="str">
        <f>J5</f>
        <v>Counterparty Code</v>
      </c>
      <c r="M5" s="19"/>
      <c r="N5" s="19"/>
      <c r="O5" s="19"/>
      <c r="P5" s="19"/>
      <c r="Q5" s="19"/>
      <c r="R5" s="19"/>
      <c r="S5" s="34">
        <f>VLOOKUP(J5,A:G,5,FALSE)</f>
        <v>41827</v>
      </c>
      <c r="T5" s="34">
        <f>IF(VLOOKUP(J5,A:G,6,FALSE)=0,"",VLOOKUP(J5,A:G,6,FALSE))</f>
        <v>41639</v>
      </c>
      <c r="U5" s="34" t="str">
        <f>IF(VLOOKUP(J5,A:G,7,FALSE)=0,"",VLOOKUP(J5,A:G,7,FALSE))</f>
        <v/>
      </c>
      <c r="V5" s="19"/>
      <c r="W5" s="19"/>
      <c r="X5" s="19"/>
    </row>
    <row r="6" spans="1:24" s="5" customFormat="1">
      <c r="A6" s="19" t="s">
        <v>4976</v>
      </c>
      <c r="B6" s="19" t="s">
        <v>70</v>
      </c>
      <c r="C6" s="19"/>
      <c r="D6" s="19" t="s">
        <v>2299</v>
      </c>
      <c r="E6" s="34">
        <v>41827</v>
      </c>
      <c r="F6" s="34">
        <v>41639</v>
      </c>
      <c r="G6" s="19"/>
      <c r="H6" s="19">
        <f t="shared" si="0"/>
        <v>1</v>
      </c>
      <c r="I6" s="19"/>
      <c r="J6" s="7" t="s">
        <v>4976</v>
      </c>
      <c r="K6" s="19" t="str">
        <f>VLOOKUP(J6,$A$2:$B$83,2,0)</f>
        <v>x4</v>
      </c>
      <c r="L6" s="19" t="str">
        <f>J6</f>
        <v>Code of receiver of guarantee</v>
      </c>
      <c r="M6" s="19"/>
      <c r="N6" s="19"/>
      <c r="O6" s="19"/>
      <c r="P6" s="19"/>
      <c r="Q6" s="19"/>
      <c r="R6" s="19"/>
      <c r="S6" s="34">
        <f>VLOOKUP(J6,A:G,5,FALSE)</f>
        <v>41827</v>
      </c>
      <c r="T6" s="34">
        <f>IF(VLOOKUP(J6,A:G,6,FALSE)=0,"",VLOOKUP(J6,A:G,6,FALSE))</f>
        <v>41639</v>
      </c>
      <c r="U6" s="34" t="str">
        <f>IF(VLOOKUP(J6,A:G,7,FALSE)=0,"",VLOOKUP(J6,A:G,7,FALSE))</f>
        <v/>
      </c>
      <c r="V6" s="19"/>
      <c r="W6" s="19"/>
      <c r="X6" s="19"/>
    </row>
    <row r="7" spans="1:24" s="5" customFormat="1">
      <c r="A7" s="19" t="s">
        <v>4977</v>
      </c>
      <c r="B7" s="19" t="s">
        <v>71</v>
      </c>
      <c r="C7" s="19"/>
      <c r="D7" s="19" t="s">
        <v>2299</v>
      </c>
      <c r="E7" s="34">
        <v>41827</v>
      </c>
      <c r="F7" s="34">
        <v>41639</v>
      </c>
      <c r="G7" s="19"/>
      <c r="H7" s="19">
        <f t="shared" si="0"/>
        <v>1</v>
      </c>
      <c r="I7" s="19"/>
      <c r="J7" s="7" t="s">
        <v>4977</v>
      </c>
      <c r="K7" s="19" t="str">
        <f>VLOOKUP(J7,$A$2:$B$83,2,0)</f>
        <v>x5</v>
      </c>
      <c r="L7" s="19" t="str">
        <f>J7</f>
        <v>Code of provider of guarantee</v>
      </c>
      <c r="M7" s="19"/>
      <c r="N7" s="19"/>
      <c r="O7" s="19"/>
      <c r="P7" s="19"/>
      <c r="Q7" s="19"/>
      <c r="R7" s="19"/>
      <c r="S7" s="34">
        <f>VLOOKUP(J7,A:G,5,FALSE)</f>
        <v>41827</v>
      </c>
      <c r="T7" s="34">
        <f>IF(VLOOKUP(J7,A:G,6,FALSE)=0,"",VLOOKUP(J7,A:G,6,FALSE))</f>
        <v>41639</v>
      </c>
      <c r="U7" s="34" t="str">
        <f>IF(VLOOKUP(J7,A:G,7,FALSE)=0,"",VLOOKUP(J7,A:G,7,FALSE))</f>
        <v/>
      </c>
      <c r="V7" s="19"/>
      <c r="W7" s="19"/>
      <c r="X7" s="19"/>
    </row>
    <row r="8" spans="1:24" s="5" customFormat="1">
      <c r="A8" s="19"/>
      <c r="B8" s="19"/>
      <c r="C8" s="19"/>
      <c r="D8" s="19"/>
      <c r="E8" s="19"/>
      <c r="F8" s="19"/>
      <c r="G8" s="19"/>
      <c r="H8" s="19"/>
      <c r="I8" s="19"/>
      <c r="J8" s="19"/>
      <c r="K8" s="19"/>
      <c r="L8" s="19"/>
      <c r="M8" s="19"/>
      <c r="N8" s="19"/>
      <c r="O8" s="19"/>
      <c r="P8" s="19"/>
      <c r="Q8" s="19"/>
      <c r="R8" s="19"/>
      <c r="S8" s="19"/>
      <c r="T8" s="19"/>
      <c r="U8" s="19"/>
      <c r="V8" s="19"/>
      <c r="W8" s="19"/>
      <c r="X8" s="19"/>
    </row>
    <row r="9" spans="1:24" s="5" customFormat="1">
      <c r="A9" s="19"/>
      <c r="B9" s="19"/>
      <c r="C9" s="19"/>
      <c r="D9" s="19"/>
      <c r="E9" s="19"/>
      <c r="F9" s="19"/>
      <c r="G9" s="19"/>
      <c r="H9" s="19"/>
      <c r="I9" s="19"/>
      <c r="J9" s="19"/>
      <c r="K9" s="19"/>
      <c r="L9" s="19"/>
      <c r="M9" s="19"/>
      <c r="N9" s="19"/>
      <c r="O9" s="19"/>
      <c r="P9" s="19"/>
      <c r="Q9" s="19"/>
      <c r="R9" s="19"/>
      <c r="S9" s="19"/>
      <c r="T9" s="19"/>
      <c r="U9" s="19"/>
      <c r="V9" s="19"/>
      <c r="W9" s="19"/>
      <c r="X9" s="19"/>
    </row>
    <row r="10" spans="1:2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row>
    <row r="11" spans="1:2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row>
    <row r="12" spans="1:24" s="5" customFormat="1">
      <c r="A12" s="19"/>
      <c r="B12" s="19"/>
      <c r="C12" s="19"/>
      <c r="D12" s="19"/>
      <c r="E12" s="19"/>
      <c r="F12" s="19"/>
      <c r="G12" s="19"/>
      <c r="H12" s="19"/>
      <c r="I12" s="19"/>
      <c r="J12" s="19"/>
      <c r="K12" s="19"/>
      <c r="L12" s="19"/>
      <c r="M12" s="19"/>
      <c r="N12" s="19"/>
      <c r="O12" s="19"/>
      <c r="P12" s="19"/>
      <c r="Q12" s="19"/>
      <c r="R12" s="19"/>
      <c r="S12" s="19"/>
      <c r="T12" s="19"/>
      <c r="U12" s="19"/>
      <c r="V12" s="19"/>
      <c r="W12" s="19"/>
      <c r="X12" s="19"/>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A14" s="23"/>
      <c r="B14" s="23"/>
      <c r="C14" s="23"/>
      <c r="D14" s="23"/>
      <c r="E14" s="23"/>
      <c r="F14" s="23"/>
      <c r="G14" s="23"/>
      <c r="H14" s="23"/>
      <c r="I14" s="23"/>
      <c r="J14" s="23"/>
      <c r="K14" s="23"/>
      <c r="L14" s="23"/>
      <c r="M14" s="23"/>
      <c r="N14" s="23"/>
      <c r="O14" s="23"/>
      <c r="P14" s="23"/>
      <c r="Q14" s="23"/>
      <c r="R14" s="23"/>
      <c r="S14" s="23"/>
      <c r="T14" s="23"/>
      <c r="U14" s="23"/>
      <c r="V14" s="23"/>
      <c r="W14" s="23"/>
      <c r="X14" s="23"/>
    </row>
    <row r="15" spans="1:24">
      <c r="A15" s="23"/>
      <c r="B15" s="23"/>
      <c r="C15" s="23"/>
      <c r="D15" s="23"/>
      <c r="E15" s="23"/>
      <c r="F15" s="23"/>
      <c r="G15" s="23"/>
      <c r="H15" s="23"/>
      <c r="I15" s="23"/>
      <c r="J15" s="23"/>
      <c r="K15" s="23"/>
      <c r="L15" s="23"/>
      <c r="M15" s="23"/>
      <c r="N15" s="23"/>
      <c r="O15" s="23"/>
      <c r="P15" s="23"/>
      <c r="Q15" s="23"/>
      <c r="R15" s="23"/>
      <c r="S15" s="23"/>
      <c r="T15" s="23"/>
      <c r="U15" s="23"/>
      <c r="V15" s="23"/>
      <c r="W15" s="23"/>
      <c r="X15" s="23"/>
    </row>
    <row r="16" spans="1:24">
      <c r="A16" s="23"/>
      <c r="B16" s="23"/>
      <c r="C16" s="23"/>
      <c r="D16" s="23"/>
      <c r="E16" s="23"/>
      <c r="F16" s="23"/>
      <c r="G16" s="23"/>
      <c r="H16" s="23"/>
      <c r="I16" s="23"/>
      <c r="J16" s="23"/>
      <c r="K16" s="23"/>
      <c r="L16" s="23"/>
      <c r="M16" s="23"/>
      <c r="N16" s="23"/>
      <c r="O16" s="23"/>
      <c r="P16" s="23"/>
      <c r="Q16" s="23"/>
      <c r="R16" s="23"/>
      <c r="S16" s="23"/>
      <c r="T16" s="23"/>
      <c r="U16" s="23"/>
      <c r="V16" s="23"/>
      <c r="W16" s="23"/>
      <c r="X16" s="23"/>
    </row>
    <row r="17" spans="1:24">
      <c r="A17" s="23"/>
      <c r="B17" s="23"/>
      <c r="C17" s="23"/>
      <c r="D17" s="23"/>
      <c r="E17" s="23"/>
      <c r="F17" s="23"/>
      <c r="G17" s="23"/>
      <c r="H17" s="23"/>
      <c r="I17" s="23"/>
      <c r="J17" s="23"/>
      <c r="K17" s="23"/>
      <c r="L17" s="23"/>
      <c r="M17" s="23"/>
      <c r="N17" s="23"/>
      <c r="O17" s="23"/>
      <c r="P17" s="23"/>
      <c r="Q17" s="23"/>
      <c r="R17" s="23"/>
      <c r="S17" s="23"/>
      <c r="T17" s="23"/>
      <c r="U17" s="23"/>
      <c r="V17" s="23"/>
      <c r="W17" s="23"/>
      <c r="X17" s="23"/>
    </row>
    <row r="18" spans="1:24">
      <c r="A18" s="80"/>
      <c r="B18" s="23"/>
      <c r="C18" s="23"/>
      <c r="D18" s="23"/>
      <c r="E18" s="23"/>
      <c r="F18" s="23"/>
      <c r="G18" s="23"/>
      <c r="H18" s="23"/>
      <c r="I18" s="23"/>
      <c r="J18" s="23"/>
      <c r="K18" s="23"/>
      <c r="L18" s="23"/>
      <c r="M18" s="23"/>
      <c r="N18" s="23"/>
      <c r="O18" s="23"/>
      <c r="P18" s="23"/>
      <c r="Q18" s="23"/>
      <c r="R18" s="23"/>
      <c r="S18" s="23"/>
      <c r="T18" s="23"/>
      <c r="U18" s="23"/>
      <c r="V18" s="23"/>
      <c r="W18" s="23"/>
      <c r="X18" s="23"/>
    </row>
    <row r="19" spans="1:24">
      <c r="A19" s="23"/>
      <c r="B19" s="23"/>
      <c r="C19" s="23"/>
      <c r="D19" s="23"/>
      <c r="E19" s="23"/>
      <c r="F19" s="23"/>
      <c r="G19" s="23"/>
      <c r="H19" s="23"/>
      <c r="I19" s="23"/>
      <c r="J19" s="23"/>
      <c r="K19" s="23"/>
      <c r="L19" s="23"/>
      <c r="M19" s="23"/>
      <c r="N19" s="23"/>
      <c r="O19" s="23"/>
      <c r="P19" s="23"/>
      <c r="Q19" s="23"/>
      <c r="R19" s="23"/>
      <c r="S19" s="23"/>
      <c r="T19" s="23"/>
      <c r="U19" s="23"/>
      <c r="V19" s="23"/>
      <c r="W19" s="23"/>
      <c r="X19" s="23"/>
    </row>
    <row r="20" spans="1:24">
      <c r="A20" s="23"/>
      <c r="B20" s="23"/>
      <c r="C20" s="23"/>
      <c r="D20" s="23"/>
      <c r="E20" s="23"/>
      <c r="F20" s="23"/>
      <c r="G20" s="23"/>
      <c r="H20" s="23"/>
      <c r="I20" s="23"/>
      <c r="J20" s="23"/>
      <c r="K20" s="23"/>
      <c r="L20" s="23"/>
      <c r="M20" s="23"/>
      <c r="N20" s="23"/>
      <c r="O20" s="23"/>
      <c r="P20" s="23"/>
      <c r="Q20" s="23"/>
      <c r="R20" s="23"/>
      <c r="S20" s="23"/>
      <c r="T20" s="23"/>
      <c r="U20" s="23"/>
      <c r="V20" s="23"/>
      <c r="W20" s="23"/>
      <c r="X20" s="23"/>
    </row>
    <row r="21" spans="1:24">
      <c r="A21" s="23"/>
      <c r="B21" s="23"/>
      <c r="C21" s="23"/>
      <c r="D21" s="23"/>
      <c r="E21" s="23"/>
      <c r="F21" s="23"/>
      <c r="G21" s="23"/>
      <c r="H21" s="23"/>
      <c r="I21" s="23"/>
      <c r="J21" s="23"/>
      <c r="K21" s="23"/>
      <c r="L21" s="23"/>
      <c r="M21" s="23"/>
      <c r="N21" s="23"/>
      <c r="O21" s="23"/>
      <c r="P21" s="23"/>
      <c r="Q21" s="23"/>
      <c r="R21" s="23"/>
      <c r="S21" s="23"/>
      <c r="T21" s="23"/>
      <c r="U21" s="23"/>
      <c r="V21" s="23"/>
      <c r="W21" s="23"/>
      <c r="X21" s="23"/>
    </row>
    <row r="22" spans="1:24">
      <c r="A22" s="23"/>
      <c r="B22" s="23"/>
      <c r="C22" s="23"/>
      <c r="D22" s="23"/>
      <c r="E22" s="23"/>
      <c r="F22" s="23"/>
      <c r="G22" s="23"/>
      <c r="H22" s="23"/>
      <c r="I22" s="23"/>
      <c r="J22" s="23"/>
      <c r="K22" s="23"/>
      <c r="L22" s="23"/>
      <c r="M22" s="23"/>
      <c r="N22" s="23"/>
      <c r="O22" s="23"/>
      <c r="P22" s="23"/>
      <c r="Q22" s="23"/>
      <c r="R22" s="23"/>
      <c r="S22" s="23"/>
      <c r="T22" s="23"/>
      <c r="U22" s="23"/>
      <c r="V22" s="23"/>
      <c r="W22" s="23"/>
      <c r="X22" s="23"/>
    </row>
    <row r="23" spans="1:24">
      <c r="A23" s="23"/>
      <c r="B23" s="23"/>
      <c r="C23" s="23"/>
      <c r="D23" s="23"/>
      <c r="E23" s="23"/>
      <c r="F23" s="23"/>
      <c r="G23" s="23"/>
      <c r="H23" s="23"/>
      <c r="I23" s="23"/>
      <c r="J23" s="23"/>
      <c r="K23" s="23"/>
      <c r="L23" s="23"/>
      <c r="M23" s="23"/>
      <c r="N23" s="23"/>
      <c r="O23" s="23"/>
      <c r="P23" s="23"/>
      <c r="Q23" s="23"/>
      <c r="R23" s="23"/>
      <c r="S23" s="23"/>
      <c r="T23" s="23"/>
      <c r="U23" s="23"/>
      <c r="V23" s="23"/>
      <c r="W23" s="23"/>
      <c r="X23" s="23"/>
    </row>
    <row r="24" spans="1:24">
      <c r="A24" s="23"/>
      <c r="B24" s="23"/>
      <c r="C24" s="23"/>
      <c r="D24" s="23"/>
      <c r="E24" s="23"/>
      <c r="F24" s="23"/>
      <c r="G24" s="23"/>
      <c r="H24" s="23"/>
      <c r="I24" s="23"/>
      <c r="J24" s="23"/>
      <c r="K24" s="23"/>
      <c r="L24" s="23"/>
      <c r="M24" s="23"/>
      <c r="N24" s="23"/>
      <c r="O24" s="23"/>
      <c r="P24" s="23"/>
      <c r="Q24" s="23"/>
      <c r="R24" s="23"/>
      <c r="S24" s="23"/>
      <c r="T24" s="23"/>
      <c r="U24" s="23"/>
      <c r="V24" s="23"/>
      <c r="W24" s="23"/>
      <c r="X24" s="23"/>
    </row>
    <row r="25" spans="1:24">
      <c r="A25" s="23"/>
      <c r="B25" s="23"/>
      <c r="C25" s="23"/>
      <c r="D25" s="23"/>
      <c r="E25" s="23"/>
      <c r="F25" s="23"/>
      <c r="G25" s="23"/>
      <c r="H25" s="23"/>
      <c r="I25" s="23"/>
      <c r="J25" s="23"/>
      <c r="K25" s="23"/>
      <c r="L25" s="23"/>
      <c r="M25" s="23"/>
      <c r="N25" s="23"/>
      <c r="O25" s="23"/>
      <c r="P25" s="23"/>
      <c r="Q25" s="23"/>
      <c r="R25" s="23"/>
      <c r="S25" s="23"/>
      <c r="T25" s="23"/>
      <c r="U25" s="23"/>
      <c r="V25" s="23"/>
      <c r="W25" s="23"/>
      <c r="X25" s="23"/>
    </row>
    <row r="26" spans="1:24">
      <c r="A26" s="23"/>
      <c r="B26" s="23"/>
      <c r="C26" s="23"/>
      <c r="D26" s="23"/>
      <c r="E26" s="23"/>
      <c r="F26" s="23"/>
      <c r="G26" s="23"/>
      <c r="H26" s="23"/>
      <c r="I26" s="23"/>
      <c r="J26" s="23"/>
      <c r="K26" s="23"/>
      <c r="L26" s="23"/>
      <c r="M26" s="23"/>
      <c r="N26" s="23"/>
      <c r="O26" s="23"/>
      <c r="P26" s="23"/>
      <c r="Q26" s="23"/>
      <c r="R26" s="23"/>
      <c r="S26" s="23"/>
      <c r="T26" s="23"/>
      <c r="U26" s="23"/>
      <c r="V26" s="23"/>
      <c r="W26" s="23"/>
      <c r="X26" s="23"/>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4"/>
  <sheetViews>
    <sheetView zoomScale="80" zoomScaleNormal="80" workbookViewId="0">
      <pane ySplit="1" topLeftCell="A2" activePane="bottomLeft" state="frozen"/>
      <selection activeCell="I31" sqref="I31"/>
      <selection pane="bottomLeft"/>
    </sheetView>
  </sheetViews>
  <sheetFormatPr baseColWidth="10" defaultColWidth="9.140625" defaultRowHeight="15"/>
  <cols>
    <col min="1" max="1" width="48.42578125" style="17" bestFit="1" customWidth="1"/>
    <col min="2" max="4" width="9.140625" style="17"/>
    <col min="5" max="5" width="13.5703125" style="17" bestFit="1" customWidth="1"/>
    <col min="6" max="6" width="10.42578125" style="17" customWidth="1"/>
    <col min="7" max="9" width="9.140625" style="17"/>
    <col min="10" max="10" width="43.140625" style="17" customWidth="1"/>
    <col min="11" max="18" width="9.140625" style="17"/>
    <col min="19" max="19" width="13.5703125" style="17" bestFit="1" customWidth="1"/>
    <col min="20" max="20" width="12" style="17" customWidth="1"/>
    <col min="21" max="16384" width="9.140625" style="17"/>
  </cols>
  <sheetData>
    <row r="1" spans="1:34">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row>
    <row r="2" spans="1:34" s="91" customFormat="1">
      <c r="A2" s="19" t="s">
        <v>376</v>
      </c>
      <c r="B2" s="19" t="s">
        <v>131</v>
      </c>
      <c r="C2" s="19" t="s">
        <v>367</v>
      </c>
      <c r="D2" s="19" t="s">
        <v>2299</v>
      </c>
      <c r="E2" s="34">
        <v>41827</v>
      </c>
      <c r="F2" s="34">
        <v>41639</v>
      </c>
      <c r="G2" s="19"/>
      <c r="H2" s="19">
        <f>COUNTIF(J:J,A2)</f>
        <v>0</v>
      </c>
      <c r="I2" s="19"/>
      <c r="J2" s="6" t="s">
        <v>3899</v>
      </c>
      <c r="K2" s="19"/>
      <c r="L2" s="19"/>
      <c r="M2" s="19"/>
      <c r="N2" s="19"/>
      <c r="O2" s="19" t="s">
        <v>2299</v>
      </c>
      <c r="P2" s="19"/>
      <c r="Q2" s="19" t="s">
        <v>10645</v>
      </c>
      <c r="R2" s="19"/>
      <c r="S2" s="34">
        <v>41827</v>
      </c>
      <c r="T2" s="34"/>
      <c r="U2" s="34"/>
      <c r="V2" s="19"/>
      <c r="W2" s="19"/>
      <c r="X2" s="19"/>
      <c r="Y2" s="19"/>
      <c r="Z2" s="19"/>
      <c r="AA2" s="19"/>
      <c r="AB2" s="19"/>
      <c r="AC2" s="19"/>
      <c r="AD2" s="19"/>
      <c r="AE2" s="19"/>
      <c r="AF2" s="19"/>
      <c r="AG2" s="19"/>
      <c r="AH2" s="19"/>
    </row>
    <row r="3" spans="1:34" s="91" customFormat="1">
      <c r="A3" s="19" t="s">
        <v>3900</v>
      </c>
      <c r="B3" s="19" t="s">
        <v>67</v>
      </c>
      <c r="C3" s="19"/>
      <c r="D3" s="19" t="s">
        <v>2299</v>
      </c>
      <c r="E3" s="34">
        <v>41827</v>
      </c>
      <c r="F3" s="34">
        <v>41639</v>
      </c>
      <c r="G3" s="19"/>
      <c r="H3" s="19">
        <f t="shared" ref="H3:H27" si="0">COUNTIF(J:J,A3)</f>
        <v>4</v>
      </c>
      <c r="I3" s="19"/>
      <c r="J3" s="7" t="s">
        <v>3900</v>
      </c>
      <c r="K3" s="19" t="str">
        <f>VLOOKUP(J3,$A$2:$B$29,2,0)</f>
        <v>x1</v>
      </c>
      <c r="L3" s="19" t="str">
        <f>J3</f>
        <v>Basic Information</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row>
    <row r="4" spans="1:34" s="91" customFormat="1">
      <c r="A4" s="19" t="s">
        <v>3901</v>
      </c>
      <c r="B4" s="19" t="s">
        <v>68</v>
      </c>
      <c r="C4" s="19"/>
      <c r="D4" s="19" t="s">
        <v>2299</v>
      </c>
      <c r="E4" s="34">
        <v>41827</v>
      </c>
      <c r="F4" s="34">
        <v>41639</v>
      </c>
      <c r="G4" s="19"/>
      <c r="H4" s="19">
        <f t="shared" si="0"/>
        <v>4</v>
      </c>
      <c r="I4" s="19"/>
      <c r="J4" s="7" t="s">
        <v>3901</v>
      </c>
      <c r="K4" s="19" t="str">
        <f t="shared" ref="K4:K60" si="1">VLOOKUP(J4,$A$2:$B$29,2,0)</f>
        <v>x2</v>
      </c>
      <c r="L4" s="19" t="str">
        <f t="shared" ref="L4:L60" si="2">J4</f>
        <v>Balance Sheet</v>
      </c>
      <c r="M4" s="19"/>
      <c r="N4" s="19"/>
      <c r="O4" s="19"/>
      <c r="P4" s="19"/>
      <c r="Q4" s="19"/>
      <c r="R4" s="19"/>
      <c r="S4" s="34">
        <f t="shared" ref="S4:S60" si="3">VLOOKUP(J4,A:G,5,FALSE)</f>
        <v>41827</v>
      </c>
      <c r="T4" s="34">
        <f t="shared" ref="T4:T60" si="4">IF(VLOOKUP(J4,A:G,6,FALSE)=0,"",VLOOKUP(J4,A:G,6,FALSE))</f>
        <v>41639</v>
      </c>
      <c r="U4" s="34" t="str">
        <f t="shared" ref="U4:U60" si="5">IF(VLOOKUP(J4,A:G,7,FALSE)=0,"",VLOOKUP(J4,A:G,7,FALSE))</f>
        <v/>
      </c>
      <c r="V4" s="19"/>
      <c r="W4" s="19"/>
      <c r="X4" s="19"/>
      <c r="Y4" s="19"/>
      <c r="Z4" s="19"/>
      <c r="AA4" s="19"/>
      <c r="AB4" s="19"/>
      <c r="AC4" s="19"/>
      <c r="AD4" s="19"/>
      <c r="AE4" s="19"/>
      <c r="AF4" s="19"/>
      <c r="AG4" s="19"/>
      <c r="AH4" s="19"/>
    </row>
    <row r="5" spans="1:34" s="91" customFormat="1">
      <c r="A5" s="19" t="s">
        <v>3902</v>
      </c>
      <c r="B5" s="19" t="s">
        <v>69</v>
      </c>
      <c r="C5" s="19"/>
      <c r="D5" s="19" t="s">
        <v>2299</v>
      </c>
      <c r="E5" s="34">
        <v>41827</v>
      </c>
      <c r="F5" s="34">
        <v>41639</v>
      </c>
      <c r="G5" s="19"/>
      <c r="H5" s="19">
        <f t="shared" si="0"/>
        <v>1</v>
      </c>
      <c r="I5" s="19"/>
      <c r="J5" s="7" t="s">
        <v>3903</v>
      </c>
      <c r="K5" s="19" t="str">
        <f t="shared" si="1"/>
        <v>x4</v>
      </c>
      <c r="L5" s="19" t="str">
        <f t="shared" si="2"/>
        <v>List of assets</v>
      </c>
      <c r="M5" s="19"/>
      <c r="N5" s="19"/>
      <c r="O5" s="19"/>
      <c r="P5" s="19"/>
      <c r="Q5" s="19"/>
      <c r="R5" s="19"/>
      <c r="S5" s="34">
        <f t="shared" si="3"/>
        <v>41827</v>
      </c>
      <c r="T5" s="34">
        <f t="shared" si="4"/>
        <v>41639</v>
      </c>
      <c r="U5" s="34" t="str">
        <f t="shared" si="5"/>
        <v/>
      </c>
      <c r="V5" s="19"/>
      <c r="W5" s="19"/>
      <c r="X5" s="19"/>
      <c r="Y5" s="19"/>
      <c r="Z5" s="19"/>
      <c r="AA5" s="19"/>
      <c r="AB5" s="19"/>
      <c r="AC5" s="19"/>
      <c r="AD5" s="19"/>
      <c r="AE5" s="19"/>
      <c r="AF5" s="19"/>
      <c r="AG5" s="19"/>
      <c r="AH5" s="19"/>
    </row>
    <row r="6" spans="1:34" s="91" customFormat="1">
      <c r="A6" s="19" t="s">
        <v>3903</v>
      </c>
      <c r="B6" s="19" t="s">
        <v>70</v>
      </c>
      <c r="C6" s="19"/>
      <c r="D6" s="19" t="s">
        <v>2299</v>
      </c>
      <c r="E6" s="34">
        <v>41827</v>
      </c>
      <c r="F6" s="34">
        <v>41639</v>
      </c>
      <c r="G6" s="19"/>
      <c r="H6" s="19">
        <f t="shared" si="0"/>
        <v>4</v>
      </c>
      <c r="I6" s="19"/>
      <c r="J6" s="7" t="s">
        <v>3904</v>
      </c>
      <c r="K6" s="19" t="str">
        <f t="shared" si="1"/>
        <v>x5</v>
      </c>
      <c r="L6" s="19" t="str">
        <f t="shared" si="2"/>
        <v>Open derivatives</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row>
    <row r="7" spans="1:34" s="91" customFormat="1">
      <c r="A7" s="19" t="s">
        <v>3904</v>
      </c>
      <c r="B7" s="19" t="s">
        <v>71</v>
      </c>
      <c r="C7" s="19"/>
      <c r="D7" s="19" t="s">
        <v>2299</v>
      </c>
      <c r="E7" s="34">
        <v>41827</v>
      </c>
      <c r="F7" s="34">
        <v>41639</v>
      </c>
      <c r="G7" s="19"/>
      <c r="H7" s="19">
        <f t="shared" si="0"/>
        <v>4</v>
      </c>
      <c r="I7" s="19"/>
      <c r="J7" s="7" t="s">
        <v>3905</v>
      </c>
      <c r="K7" s="19" t="str">
        <f t="shared" si="1"/>
        <v>x6</v>
      </c>
      <c r="L7" s="19" t="str">
        <f t="shared" si="2"/>
        <v>Life and Health SLT Technical Provisions</v>
      </c>
      <c r="M7" s="19"/>
      <c r="N7" s="19"/>
      <c r="O7" s="19"/>
      <c r="P7" s="19"/>
      <c r="Q7" s="19"/>
      <c r="R7" s="19"/>
      <c r="S7" s="34">
        <f t="shared" si="3"/>
        <v>41827</v>
      </c>
      <c r="T7" s="34">
        <f t="shared" si="4"/>
        <v>41639</v>
      </c>
      <c r="U7" s="34" t="str">
        <f t="shared" si="5"/>
        <v/>
      </c>
      <c r="V7" s="19"/>
      <c r="W7" s="19"/>
      <c r="X7" s="19"/>
      <c r="Y7" s="19"/>
      <c r="Z7" s="19"/>
      <c r="AA7" s="19"/>
      <c r="AB7" s="19"/>
      <c r="AC7" s="19"/>
      <c r="AD7" s="19"/>
      <c r="AE7" s="19"/>
      <c r="AF7" s="19"/>
      <c r="AG7" s="19"/>
      <c r="AH7" s="19"/>
    </row>
    <row r="8" spans="1:34" s="91" customFormat="1">
      <c r="A8" s="19" t="s">
        <v>3905</v>
      </c>
      <c r="B8" s="19" t="s">
        <v>72</v>
      </c>
      <c r="C8" s="19"/>
      <c r="D8" s="19" t="s">
        <v>2299</v>
      </c>
      <c r="E8" s="34">
        <v>41827</v>
      </c>
      <c r="F8" s="34">
        <v>41639</v>
      </c>
      <c r="G8" s="19"/>
      <c r="H8" s="19">
        <f t="shared" si="0"/>
        <v>2</v>
      </c>
      <c r="I8" s="19"/>
      <c r="J8" s="7" t="s">
        <v>3906</v>
      </c>
      <c r="K8" s="19" t="str">
        <f t="shared" si="1"/>
        <v>x7</v>
      </c>
      <c r="L8" s="19" t="str">
        <f t="shared" si="2"/>
        <v>Non-Life Technical Provisions</v>
      </c>
      <c r="M8" s="19"/>
      <c r="N8" s="19"/>
      <c r="O8" s="19"/>
      <c r="P8" s="19"/>
      <c r="Q8" s="19"/>
      <c r="R8" s="19"/>
      <c r="S8" s="34">
        <f t="shared" si="3"/>
        <v>41827</v>
      </c>
      <c r="T8" s="34">
        <f t="shared" si="4"/>
        <v>41639</v>
      </c>
      <c r="U8" s="34" t="str">
        <f t="shared" si="5"/>
        <v/>
      </c>
      <c r="V8" s="19"/>
      <c r="W8" s="19"/>
      <c r="X8" s="19"/>
      <c r="Y8" s="19"/>
      <c r="Z8" s="19"/>
      <c r="AA8" s="19"/>
      <c r="AB8" s="19"/>
      <c r="AC8" s="19"/>
      <c r="AD8" s="19"/>
      <c r="AE8" s="19"/>
      <c r="AF8" s="19"/>
      <c r="AG8" s="19"/>
      <c r="AH8" s="19"/>
    </row>
    <row r="9" spans="1:34" s="91" customFormat="1">
      <c r="A9" s="19" t="s">
        <v>3906</v>
      </c>
      <c r="B9" s="19" t="s">
        <v>73</v>
      </c>
      <c r="C9" s="19"/>
      <c r="D9" s="19" t="s">
        <v>2299</v>
      </c>
      <c r="E9" s="34">
        <v>41827</v>
      </c>
      <c r="F9" s="34">
        <v>41639</v>
      </c>
      <c r="G9" s="19"/>
      <c r="H9" s="19">
        <f t="shared" si="0"/>
        <v>2</v>
      </c>
      <c r="I9" s="19"/>
      <c r="J9" s="7" t="s">
        <v>48</v>
      </c>
      <c r="K9" s="19" t="str">
        <f t="shared" si="1"/>
        <v>x8</v>
      </c>
      <c r="L9" s="19" t="str">
        <f t="shared" si="2"/>
        <v>Own funds</v>
      </c>
      <c r="M9" s="19"/>
      <c r="N9" s="19"/>
      <c r="O9" s="19"/>
      <c r="P9" s="19"/>
      <c r="Q9" s="19"/>
      <c r="R9" s="19"/>
      <c r="S9" s="34">
        <f t="shared" si="3"/>
        <v>41827</v>
      </c>
      <c r="T9" s="34">
        <f t="shared" si="4"/>
        <v>41639</v>
      </c>
      <c r="U9" s="34" t="str">
        <f t="shared" si="5"/>
        <v/>
      </c>
      <c r="V9" s="19"/>
      <c r="W9" s="19"/>
      <c r="X9" s="19"/>
      <c r="Y9" s="19"/>
      <c r="Z9" s="19"/>
      <c r="AA9" s="19"/>
      <c r="AB9" s="19"/>
      <c r="AC9" s="19"/>
      <c r="AD9" s="19"/>
      <c r="AE9" s="19"/>
      <c r="AF9" s="19"/>
      <c r="AG9" s="19"/>
      <c r="AH9" s="19"/>
    </row>
    <row r="10" spans="1:34" s="91" customFormat="1">
      <c r="A10" s="19" t="s">
        <v>48</v>
      </c>
      <c r="B10" s="19" t="s">
        <v>74</v>
      </c>
      <c r="C10" s="19"/>
      <c r="D10" s="19" t="s">
        <v>2299</v>
      </c>
      <c r="E10" s="34">
        <v>41827</v>
      </c>
      <c r="F10" s="34">
        <v>41639</v>
      </c>
      <c r="G10" s="19"/>
      <c r="H10" s="19">
        <f t="shared" si="0"/>
        <v>4</v>
      </c>
      <c r="I10" s="19"/>
      <c r="J10" s="7" t="s">
        <v>3907</v>
      </c>
      <c r="K10" s="19" t="str">
        <f t="shared" si="1"/>
        <v>x20</v>
      </c>
      <c r="L10" s="19" t="str">
        <f t="shared" si="2"/>
        <v>Minimum Capital Requirement</v>
      </c>
      <c r="M10" s="19"/>
      <c r="N10" s="19"/>
      <c r="O10" s="19"/>
      <c r="P10" s="19"/>
      <c r="Q10" s="19"/>
      <c r="R10" s="19"/>
      <c r="S10" s="34">
        <f t="shared" si="3"/>
        <v>41827</v>
      </c>
      <c r="T10" s="34">
        <f t="shared" si="4"/>
        <v>41639</v>
      </c>
      <c r="U10" s="34" t="str">
        <f t="shared" si="5"/>
        <v/>
      </c>
      <c r="V10" s="19"/>
      <c r="W10" s="19"/>
      <c r="X10" s="19"/>
      <c r="Y10" s="19"/>
      <c r="Z10" s="19"/>
      <c r="AA10" s="19"/>
      <c r="AB10" s="19"/>
      <c r="AC10" s="19"/>
      <c r="AD10" s="19"/>
      <c r="AE10" s="19"/>
      <c r="AF10" s="19"/>
      <c r="AG10" s="19"/>
      <c r="AH10" s="19"/>
    </row>
    <row r="11" spans="1:34" s="91" customFormat="1">
      <c r="A11" s="19" t="s">
        <v>3908</v>
      </c>
      <c r="B11" s="19" t="s">
        <v>75</v>
      </c>
      <c r="C11" s="19"/>
      <c r="D11" s="19" t="s">
        <v>2299</v>
      </c>
      <c r="E11" s="34">
        <v>41827</v>
      </c>
      <c r="F11" s="34">
        <v>41639</v>
      </c>
      <c r="G11" s="19"/>
      <c r="H11" s="19">
        <f t="shared" si="0"/>
        <v>2</v>
      </c>
      <c r="I11" s="19"/>
      <c r="J11" s="8" t="s">
        <v>3909</v>
      </c>
      <c r="K11" s="19" t="str">
        <f t="shared" si="1"/>
        <v>x21</v>
      </c>
      <c r="L11" s="19" t="str">
        <f t="shared" si="2"/>
        <v>Minimum Capital Requirement - Composite</v>
      </c>
      <c r="M11" s="19"/>
      <c r="N11" s="19"/>
      <c r="O11" s="19"/>
      <c r="P11" s="19"/>
      <c r="Q11" s="19"/>
      <c r="R11" s="19"/>
      <c r="S11" s="34">
        <f t="shared" si="3"/>
        <v>41827</v>
      </c>
      <c r="T11" s="34">
        <f t="shared" si="4"/>
        <v>41639</v>
      </c>
      <c r="U11" s="34" t="str">
        <f t="shared" si="5"/>
        <v/>
      </c>
      <c r="V11" s="19"/>
      <c r="W11" s="19"/>
      <c r="X11" s="19"/>
      <c r="Y11" s="19"/>
      <c r="Z11" s="19"/>
      <c r="AA11" s="19"/>
      <c r="AB11" s="19"/>
      <c r="AC11" s="19"/>
      <c r="AD11" s="19"/>
      <c r="AE11" s="19"/>
      <c r="AF11" s="19"/>
      <c r="AG11" s="19"/>
      <c r="AH11" s="19"/>
    </row>
    <row r="12" spans="1:34" s="91" customFormat="1">
      <c r="A12" s="19" t="s">
        <v>3910</v>
      </c>
      <c r="B12" s="19" t="s">
        <v>76</v>
      </c>
      <c r="C12" s="19"/>
      <c r="D12" s="19" t="s">
        <v>2299</v>
      </c>
      <c r="E12" s="34">
        <v>41827</v>
      </c>
      <c r="F12" s="34">
        <v>41639</v>
      </c>
      <c r="G12" s="19"/>
      <c r="H12" s="19">
        <f t="shared" si="0"/>
        <v>2</v>
      </c>
      <c r="I12" s="19"/>
      <c r="J12" s="6" t="s">
        <v>3911</v>
      </c>
      <c r="K12" s="19"/>
      <c r="L12" s="19"/>
      <c r="M12" s="19"/>
      <c r="N12" s="19"/>
      <c r="O12" s="19" t="s">
        <v>2299</v>
      </c>
      <c r="P12" s="19"/>
      <c r="Q12" s="19" t="s">
        <v>10645</v>
      </c>
      <c r="R12" s="19"/>
      <c r="S12" s="34">
        <v>41827</v>
      </c>
      <c r="T12" s="34"/>
      <c r="U12" s="34"/>
      <c r="V12" s="19"/>
      <c r="W12" s="19"/>
      <c r="X12" s="19"/>
      <c r="Y12" s="19"/>
      <c r="Z12" s="19"/>
      <c r="AA12" s="19"/>
      <c r="AB12" s="19"/>
      <c r="AC12" s="19"/>
      <c r="AD12" s="19"/>
      <c r="AE12" s="19"/>
      <c r="AF12" s="19"/>
      <c r="AG12" s="19"/>
      <c r="AH12" s="19"/>
    </row>
    <row r="13" spans="1:34" s="91" customFormat="1">
      <c r="A13" s="19" t="s">
        <v>3912</v>
      </c>
      <c r="B13" s="19" t="s">
        <v>77</v>
      </c>
      <c r="C13" s="19"/>
      <c r="D13" s="19" t="s">
        <v>2299</v>
      </c>
      <c r="E13" s="34">
        <v>41827</v>
      </c>
      <c r="F13" s="34">
        <v>41639</v>
      </c>
      <c r="G13" s="19"/>
      <c r="H13" s="19">
        <f t="shared" si="0"/>
        <v>2</v>
      </c>
      <c r="I13" s="19"/>
      <c r="J13" s="7" t="s">
        <v>3900</v>
      </c>
      <c r="K13" s="19" t="str">
        <f t="shared" si="1"/>
        <v>x1</v>
      </c>
      <c r="L13" s="19" t="str">
        <f t="shared" si="2"/>
        <v>Basic Information</v>
      </c>
      <c r="M13" s="19"/>
      <c r="N13" s="19"/>
      <c r="O13" s="19"/>
      <c r="P13" s="19"/>
      <c r="Q13" s="19"/>
      <c r="R13" s="19"/>
      <c r="S13" s="34">
        <f t="shared" si="3"/>
        <v>41827</v>
      </c>
      <c r="T13" s="34">
        <f t="shared" si="4"/>
        <v>41639</v>
      </c>
      <c r="U13" s="34" t="str">
        <f t="shared" si="5"/>
        <v/>
      </c>
      <c r="V13" s="19"/>
      <c r="W13" s="19"/>
      <c r="X13" s="19"/>
      <c r="Y13" s="19"/>
      <c r="Z13" s="19"/>
      <c r="AA13" s="19"/>
      <c r="AB13" s="19"/>
      <c r="AC13" s="19"/>
      <c r="AD13" s="19"/>
      <c r="AE13" s="19"/>
      <c r="AF13" s="19"/>
      <c r="AG13" s="19"/>
      <c r="AH13" s="19"/>
    </row>
    <row r="14" spans="1:34" s="91" customFormat="1">
      <c r="A14" s="19" t="s">
        <v>3913</v>
      </c>
      <c r="B14" s="19" t="s">
        <v>78</v>
      </c>
      <c r="C14" s="19"/>
      <c r="D14" s="19" t="s">
        <v>2299</v>
      </c>
      <c r="E14" s="34">
        <v>41827</v>
      </c>
      <c r="F14" s="34">
        <v>41639</v>
      </c>
      <c r="G14" s="19"/>
      <c r="H14" s="19">
        <f t="shared" si="0"/>
        <v>2</v>
      </c>
      <c r="I14" s="19"/>
      <c r="J14" s="7" t="s">
        <v>3901</v>
      </c>
      <c r="K14" s="19" t="str">
        <f t="shared" si="1"/>
        <v>x2</v>
      </c>
      <c r="L14" s="19" t="str">
        <f t="shared" si="2"/>
        <v>Balance Sheet</v>
      </c>
      <c r="M14" s="19"/>
      <c r="N14" s="19"/>
      <c r="O14" s="19"/>
      <c r="P14" s="19"/>
      <c r="Q14" s="19"/>
      <c r="R14" s="19"/>
      <c r="S14" s="34">
        <f t="shared" si="3"/>
        <v>41827</v>
      </c>
      <c r="T14" s="34">
        <f t="shared" si="4"/>
        <v>41639</v>
      </c>
      <c r="U14" s="34" t="str">
        <f t="shared" si="5"/>
        <v/>
      </c>
      <c r="V14" s="19"/>
      <c r="W14" s="19"/>
      <c r="X14" s="19"/>
      <c r="Y14" s="19"/>
      <c r="Z14" s="19"/>
      <c r="AA14" s="19"/>
      <c r="AB14" s="19"/>
      <c r="AC14" s="19"/>
      <c r="AD14" s="19"/>
      <c r="AE14" s="19"/>
      <c r="AF14" s="19"/>
      <c r="AG14" s="19"/>
      <c r="AH14" s="19"/>
    </row>
    <row r="15" spans="1:34" s="91" customFormat="1">
      <c r="A15" s="19" t="s">
        <v>3914</v>
      </c>
      <c r="B15" s="19" t="s">
        <v>79</v>
      </c>
      <c r="C15" s="19"/>
      <c r="D15" s="19" t="s">
        <v>2299</v>
      </c>
      <c r="E15" s="34">
        <v>41827</v>
      </c>
      <c r="F15" s="34">
        <v>41639</v>
      </c>
      <c r="G15" s="19"/>
      <c r="H15" s="19">
        <f t="shared" si="0"/>
        <v>2</v>
      </c>
      <c r="I15" s="19"/>
      <c r="J15" s="7" t="s">
        <v>3902</v>
      </c>
      <c r="K15" s="19" t="str">
        <f t="shared" si="1"/>
        <v>x3</v>
      </c>
      <c r="L15" s="19" t="str">
        <f t="shared" si="2"/>
        <v>Assets and liabilities by currency</v>
      </c>
      <c r="M15" s="19"/>
      <c r="N15" s="19"/>
      <c r="O15" s="19"/>
      <c r="P15" s="19"/>
      <c r="Q15" s="19"/>
      <c r="R15" s="19"/>
      <c r="S15" s="34">
        <f t="shared" si="3"/>
        <v>41827</v>
      </c>
      <c r="T15" s="34">
        <f t="shared" si="4"/>
        <v>41639</v>
      </c>
      <c r="U15" s="34" t="str">
        <f t="shared" si="5"/>
        <v/>
      </c>
      <c r="V15" s="19"/>
      <c r="W15" s="19"/>
      <c r="X15" s="19"/>
      <c r="Y15" s="19"/>
      <c r="Z15" s="19"/>
      <c r="AA15" s="19"/>
      <c r="AB15" s="19"/>
      <c r="AC15" s="19"/>
      <c r="AD15" s="19"/>
      <c r="AE15" s="19"/>
      <c r="AF15" s="19"/>
      <c r="AG15" s="19"/>
      <c r="AH15" s="19"/>
    </row>
    <row r="16" spans="1:34" s="91" customFormat="1">
      <c r="A16" s="19" t="s">
        <v>3915</v>
      </c>
      <c r="B16" s="19" t="s">
        <v>80</v>
      </c>
      <c r="C16" s="19"/>
      <c r="D16" s="19" t="s">
        <v>2299</v>
      </c>
      <c r="E16" s="34">
        <v>41827</v>
      </c>
      <c r="F16" s="34">
        <v>41639</v>
      </c>
      <c r="G16" s="19"/>
      <c r="H16" s="19">
        <f t="shared" si="0"/>
        <v>2</v>
      </c>
      <c r="I16" s="19"/>
      <c r="J16" s="7" t="s">
        <v>3903</v>
      </c>
      <c r="K16" s="19" t="str">
        <f t="shared" si="1"/>
        <v>x4</v>
      </c>
      <c r="L16" s="19" t="str">
        <f t="shared" si="2"/>
        <v>List of assets</v>
      </c>
      <c r="M16" s="19"/>
      <c r="N16" s="19"/>
      <c r="O16" s="19"/>
      <c r="P16" s="19"/>
      <c r="Q16" s="19"/>
      <c r="R16" s="19"/>
      <c r="S16" s="34">
        <f t="shared" si="3"/>
        <v>41827</v>
      </c>
      <c r="T16" s="34">
        <f t="shared" si="4"/>
        <v>41639</v>
      </c>
      <c r="U16" s="34" t="str">
        <f t="shared" si="5"/>
        <v/>
      </c>
      <c r="V16" s="19"/>
      <c r="W16" s="19"/>
      <c r="X16" s="19"/>
      <c r="Y16" s="19"/>
      <c r="Z16" s="19"/>
      <c r="AA16" s="19"/>
      <c r="AB16" s="19"/>
      <c r="AC16" s="19"/>
      <c r="AD16" s="19"/>
      <c r="AE16" s="19"/>
      <c r="AF16" s="19"/>
      <c r="AG16" s="19"/>
      <c r="AH16" s="19"/>
    </row>
    <row r="17" spans="1:34" s="91" customFormat="1">
      <c r="A17" s="19" t="s">
        <v>3916</v>
      </c>
      <c r="B17" s="19" t="s">
        <v>81</v>
      </c>
      <c r="C17" s="19"/>
      <c r="D17" s="19" t="s">
        <v>2299</v>
      </c>
      <c r="E17" s="34">
        <v>41827</v>
      </c>
      <c r="F17" s="34">
        <v>41639</v>
      </c>
      <c r="G17" s="19"/>
      <c r="H17" s="19">
        <f t="shared" si="0"/>
        <v>2</v>
      </c>
      <c r="I17" s="19"/>
      <c r="J17" s="7" t="s">
        <v>3904</v>
      </c>
      <c r="K17" s="19" t="str">
        <f t="shared" si="1"/>
        <v>x5</v>
      </c>
      <c r="L17" s="19" t="str">
        <f t="shared" si="2"/>
        <v>Open derivatives</v>
      </c>
      <c r="M17" s="19"/>
      <c r="N17" s="19"/>
      <c r="O17" s="19"/>
      <c r="P17" s="19"/>
      <c r="Q17" s="19"/>
      <c r="R17" s="19"/>
      <c r="S17" s="34">
        <f t="shared" si="3"/>
        <v>41827</v>
      </c>
      <c r="T17" s="34">
        <f t="shared" si="4"/>
        <v>41639</v>
      </c>
      <c r="U17" s="34" t="str">
        <f t="shared" si="5"/>
        <v/>
      </c>
      <c r="V17" s="19"/>
      <c r="W17" s="19"/>
      <c r="X17" s="19"/>
      <c r="Y17" s="19"/>
      <c r="Z17" s="19"/>
      <c r="AA17" s="19"/>
      <c r="AB17" s="19"/>
      <c r="AC17" s="19"/>
      <c r="AD17" s="19"/>
      <c r="AE17" s="19"/>
      <c r="AF17" s="19"/>
      <c r="AG17" s="19"/>
      <c r="AH17" s="19"/>
    </row>
    <row r="18" spans="1:34" s="91" customFormat="1">
      <c r="A18" s="19" t="s">
        <v>3917</v>
      </c>
      <c r="B18" s="19" t="s">
        <v>82</v>
      </c>
      <c r="C18" s="19"/>
      <c r="D18" s="19" t="s">
        <v>2299</v>
      </c>
      <c r="E18" s="34">
        <v>41827</v>
      </c>
      <c r="F18" s="34">
        <v>41639</v>
      </c>
      <c r="G18" s="19"/>
      <c r="H18" s="19">
        <f t="shared" si="0"/>
        <v>2</v>
      </c>
      <c r="I18" s="19"/>
      <c r="J18" s="7" t="s">
        <v>3905</v>
      </c>
      <c r="K18" s="19" t="str">
        <f t="shared" si="1"/>
        <v>x6</v>
      </c>
      <c r="L18" s="19" t="str">
        <f t="shared" si="2"/>
        <v>Life and Health SLT Technical Provisions</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row>
    <row r="19" spans="1:34" s="91" customFormat="1">
      <c r="A19" s="19" t="s">
        <v>3918</v>
      </c>
      <c r="B19" s="19" t="s">
        <v>83</v>
      </c>
      <c r="C19" s="19"/>
      <c r="D19" s="19" t="s">
        <v>2299</v>
      </c>
      <c r="E19" s="34">
        <v>41827</v>
      </c>
      <c r="F19" s="34">
        <v>41639</v>
      </c>
      <c r="G19" s="19"/>
      <c r="H19" s="19">
        <f t="shared" si="0"/>
        <v>2</v>
      </c>
      <c r="I19" s="19"/>
      <c r="J19" s="7" t="s">
        <v>3906</v>
      </c>
      <c r="K19" s="19" t="str">
        <f t="shared" si="1"/>
        <v>x7</v>
      </c>
      <c r="L19" s="19" t="str">
        <f t="shared" si="2"/>
        <v>Non-Life Technical Provisions</v>
      </c>
      <c r="M19" s="19"/>
      <c r="N19" s="19"/>
      <c r="O19" s="19"/>
      <c r="P19" s="19"/>
      <c r="Q19" s="19"/>
      <c r="R19" s="19"/>
      <c r="S19" s="34">
        <f t="shared" si="3"/>
        <v>41827</v>
      </c>
      <c r="T19" s="34">
        <f t="shared" si="4"/>
        <v>41639</v>
      </c>
      <c r="U19" s="34" t="str">
        <f t="shared" si="5"/>
        <v/>
      </c>
      <c r="V19" s="19"/>
      <c r="W19" s="19"/>
      <c r="X19" s="19"/>
      <c r="Y19" s="19"/>
      <c r="Z19" s="19"/>
      <c r="AA19" s="19"/>
      <c r="AB19" s="19"/>
      <c r="AC19" s="19"/>
      <c r="AD19" s="19"/>
      <c r="AE19" s="19"/>
      <c r="AF19" s="19"/>
      <c r="AG19" s="19"/>
      <c r="AH19" s="19"/>
    </row>
    <row r="20" spans="1:34" s="91" customFormat="1">
      <c r="A20" s="19" t="s">
        <v>3919</v>
      </c>
      <c r="B20" s="19" t="s">
        <v>84</v>
      </c>
      <c r="C20" s="19"/>
      <c r="D20" s="19" t="s">
        <v>2299</v>
      </c>
      <c r="E20" s="34">
        <v>41827</v>
      </c>
      <c r="F20" s="34">
        <v>41639</v>
      </c>
      <c r="G20" s="19"/>
      <c r="H20" s="19">
        <f t="shared" si="0"/>
        <v>2</v>
      </c>
      <c r="I20" s="19"/>
      <c r="J20" s="7" t="s">
        <v>48</v>
      </c>
      <c r="K20" s="19" t="str">
        <f t="shared" si="1"/>
        <v>x8</v>
      </c>
      <c r="L20" s="19" t="str">
        <f t="shared" si="2"/>
        <v>Own funds</v>
      </c>
      <c r="M20" s="19"/>
      <c r="N20" s="19"/>
      <c r="O20" s="19"/>
      <c r="P20" s="19"/>
      <c r="Q20" s="19"/>
      <c r="R20" s="19"/>
      <c r="S20" s="34">
        <f t="shared" si="3"/>
        <v>41827</v>
      </c>
      <c r="T20" s="34">
        <f t="shared" si="4"/>
        <v>41639</v>
      </c>
      <c r="U20" s="34" t="str">
        <f t="shared" si="5"/>
        <v/>
      </c>
      <c r="V20" s="19"/>
      <c r="W20" s="19"/>
      <c r="X20" s="19"/>
      <c r="Y20" s="19"/>
      <c r="Z20" s="19"/>
      <c r="AA20" s="19"/>
      <c r="AB20" s="19"/>
      <c r="AC20" s="19"/>
      <c r="AD20" s="19"/>
      <c r="AE20" s="19"/>
      <c r="AF20" s="19"/>
      <c r="AG20" s="19"/>
      <c r="AH20" s="19"/>
    </row>
    <row r="21" spans="1:34" s="91" customFormat="1">
      <c r="A21" s="19" t="s">
        <v>3920</v>
      </c>
      <c r="B21" s="19" t="s">
        <v>85</v>
      </c>
      <c r="C21" s="19"/>
      <c r="D21" s="19" t="s">
        <v>2299</v>
      </c>
      <c r="E21" s="34">
        <v>41827</v>
      </c>
      <c r="F21" s="34">
        <v>41639</v>
      </c>
      <c r="G21" s="19"/>
      <c r="H21" s="19">
        <f t="shared" si="0"/>
        <v>2</v>
      </c>
      <c r="I21" s="19"/>
      <c r="J21" s="7" t="s">
        <v>3908</v>
      </c>
      <c r="K21" s="19" t="str">
        <f t="shared" si="1"/>
        <v>x9</v>
      </c>
      <c r="L21" s="19" t="str">
        <f t="shared" si="2"/>
        <v>Solvency Capital Requirement</v>
      </c>
      <c r="M21" s="19"/>
      <c r="N21" s="19"/>
      <c r="O21" s="19"/>
      <c r="P21" s="19" t="s">
        <v>627</v>
      </c>
      <c r="Q21" s="19"/>
      <c r="R21" s="19"/>
      <c r="S21" s="34">
        <f t="shared" si="3"/>
        <v>41827</v>
      </c>
      <c r="T21" s="34">
        <f t="shared" si="4"/>
        <v>41639</v>
      </c>
      <c r="U21" s="34" t="str">
        <f t="shared" si="5"/>
        <v/>
      </c>
      <c r="V21" s="19"/>
      <c r="W21" s="19"/>
      <c r="X21" s="19"/>
      <c r="Y21" s="19"/>
      <c r="Z21" s="19"/>
      <c r="AA21" s="19"/>
      <c r="AB21" s="19"/>
      <c r="AC21" s="19"/>
      <c r="AD21" s="19"/>
      <c r="AE21" s="19"/>
      <c r="AF21" s="19"/>
      <c r="AG21" s="19"/>
      <c r="AH21" s="19"/>
    </row>
    <row r="22" spans="1:34" s="91" customFormat="1">
      <c r="A22" s="19" t="s">
        <v>3907</v>
      </c>
      <c r="B22" s="19" t="s">
        <v>86</v>
      </c>
      <c r="C22" s="19"/>
      <c r="D22" s="19" t="s">
        <v>2299</v>
      </c>
      <c r="E22" s="34">
        <v>41827</v>
      </c>
      <c r="F22" s="34">
        <v>41639</v>
      </c>
      <c r="G22" s="19"/>
      <c r="H22" s="19">
        <f t="shared" si="0"/>
        <v>2</v>
      </c>
      <c r="I22" s="19"/>
      <c r="J22" s="8" t="s">
        <v>3910</v>
      </c>
      <c r="K22" s="19" t="str">
        <f t="shared" si="1"/>
        <v>x10</v>
      </c>
      <c r="L22" s="19" t="str">
        <f t="shared" si="2"/>
        <v>Solvency Capital Requirement - SF</v>
      </c>
      <c r="M22" s="19"/>
      <c r="N22" s="19"/>
      <c r="O22" s="19"/>
      <c r="P22" s="19"/>
      <c r="Q22" s="19"/>
      <c r="R22" s="19"/>
      <c r="S22" s="34">
        <f t="shared" si="3"/>
        <v>41827</v>
      </c>
      <c r="T22" s="34">
        <f t="shared" si="4"/>
        <v>41639</v>
      </c>
      <c r="U22" s="34" t="str">
        <f t="shared" si="5"/>
        <v/>
      </c>
      <c r="V22" s="19"/>
      <c r="W22" s="19"/>
      <c r="X22" s="19"/>
      <c r="Y22" s="19"/>
      <c r="Z22" s="19"/>
      <c r="AA22" s="19"/>
      <c r="AB22" s="19"/>
      <c r="AC22" s="19"/>
      <c r="AD22" s="19"/>
      <c r="AE22" s="19"/>
      <c r="AF22" s="19"/>
      <c r="AG22" s="19"/>
      <c r="AH22" s="19"/>
    </row>
    <row r="23" spans="1:34" s="91" customFormat="1">
      <c r="A23" s="19" t="s">
        <v>3909</v>
      </c>
      <c r="B23" s="19" t="s">
        <v>87</v>
      </c>
      <c r="C23" s="19"/>
      <c r="D23" s="19" t="s">
        <v>2299</v>
      </c>
      <c r="E23" s="34">
        <v>41827</v>
      </c>
      <c r="F23" s="34">
        <v>41639</v>
      </c>
      <c r="G23" s="19"/>
      <c r="H23" s="19">
        <f t="shared" si="0"/>
        <v>2</v>
      </c>
      <c r="I23" s="19"/>
      <c r="J23" s="8" t="s">
        <v>3912</v>
      </c>
      <c r="K23" s="19" t="str">
        <f t="shared" si="1"/>
        <v>x11</v>
      </c>
      <c r="L23" s="19" t="str">
        <f t="shared" si="2"/>
        <v>Solvency Capital Requirement - PIM</v>
      </c>
      <c r="M23" s="19"/>
      <c r="N23" s="19"/>
      <c r="O23" s="19"/>
      <c r="P23" s="19"/>
      <c r="Q23" s="19"/>
      <c r="R23" s="19"/>
      <c r="S23" s="34">
        <f t="shared" si="3"/>
        <v>41827</v>
      </c>
      <c r="T23" s="34">
        <f t="shared" si="4"/>
        <v>41639</v>
      </c>
      <c r="U23" s="34" t="str">
        <f t="shared" si="5"/>
        <v/>
      </c>
      <c r="V23" s="19"/>
      <c r="W23" s="19"/>
      <c r="X23" s="19"/>
      <c r="Y23" s="19"/>
      <c r="Z23" s="19"/>
      <c r="AA23" s="19"/>
      <c r="AB23" s="19"/>
      <c r="AC23" s="19"/>
      <c r="AD23" s="19"/>
      <c r="AE23" s="19"/>
      <c r="AF23" s="19"/>
      <c r="AG23" s="19"/>
      <c r="AH23" s="19"/>
    </row>
    <row r="24" spans="1:34" s="91" customFormat="1">
      <c r="A24" s="22" t="s">
        <v>3921</v>
      </c>
      <c r="B24" s="19" t="s">
        <v>88</v>
      </c>
      <c r="C24" s="19"/>
      <c r="D24" s="19" t="s">
        <v>2299</v>
      </c>
      <c r="E24" s="34">
        <v>41827</v>
      </c>
      <c r="F24" s="34">
        <v>41639</v>
      </c>
      <c r="G24" s="19"/>
      <c r="H24" s="19">
        <f t="shared" si="0"/>
        <v>1</v>
      </c>
      <c r="I24" s="41"/>
      <c r="J24" s="8" t="s">
        <v>3913</v>
      </c>
      <c r="K24" s="19" t="str">
        <f t="shared" si="1"/>
        <v>x12</v>
      </c>
      <c r="L24" s="19" t="str">
        <f t="shared" si="2"/>
        <v>Solvency Capital Requirement - IM</v>
      </c>
      <c r="M24" s="19"/>
      <c r="N24" s="19"/>
      <c r="O24" s="19"/>
      <c r="P24" s="19"/>
      <c r="Q24" s="19"/>
      <c r="R24" s="19"/>
      <c r="S24" s="34">
        <f t="shared" si="3"/>
        <v>41827</v>
      </c>
      <c r="T24" s="34">
        <f t="shared" si="4"/>
        <v>41639</v>
      </c>
      <c r="U24" s="34" t="str">
        <f t="shared" si="5"/>
        <v/>
      </c>
      <c r="V24" s="19"/>
      <c r="W24" s="19"/>
      <c r="X24" s="19"/>
      <c r="Y24" s="19"/>
      <c r="Z24" s="19"/>
      <c r="AA24" s="19"/>
      <c r="AB24" s="19"/>
      <c r="AC24" s="19"/>
      <c r="AD24" s="19"/>
      <c r="AE24" s="19"/>
      <c r="AF24" s="19"/>
      <c r="AG24" s="19"/>
      <c r="AH24" s="19"/>
    </row>
    <row r="25" spans="1:34" s="91" customFormat="1">
      <c r="A25" s="22" t="s">
        <v>3922</v>
      </c>
      <c r="B25" s="19" t="s">
        <v>89</v>
      </c>
      <c r="C25" s="19"/>
      <c r="D25" s="19" t="s">
        <v>2299</v>
      </c>
      <c r="E25" s="34">
        <v>41827</v>
      </c>
      <c r="F25" s="34">
        <v>41639</v>
      </c>
      <c r="G25" s="19"/>
      <c r="H25" s="19">
        <f t="shared" si="0"/>
        <v>1</v>
      </c>
      <c r="I25" s="41"/>
      <c r="J25" s="8" t="s">
        <v>3914</v>
      </c>
      <c r="K25" s="19" t="str">
        <f t="shared" si="1"/>
        <v>x13</v>
      </c>
      <c r="L25" s="19" t="str">
        <f t="shared" si="2"/>
        <v>Solvency Capital Requirement - Market risk</v>
      </c>
      <c r="M25" s="19"/>
      <c r="N25" s="19"/>
      <c r="O25" s="19"/>
      <c r="P25" s="19"/>
      <c r="Q25" s="19"/>
      <c r="R25" s="19"/>
      <c r="S25" s="34">
        <f t="shared" si="3"/>
        <v>41827</v>
      </c>
      <c r="T25" s="34">
        <f t="shared" si="4"/>
        <v>41639</v>
      </c>
      <c r="U25" s="34" t="str">
        <f t="shared" si="5"/>
        <v/>
      </c>
      <c r="V25" s="19"/>
      <c r="W25" s="19"/>
      <c r="X25" s="19"/>
      <c r="Y25" s="19"/>
      <c r="Z25" s="19"/>
      <c r="AA25" s="19"/>
      <c r="AB25" s="19"/>
      <c r="AC25" s="19"/>
      <c r="AD25" s="19"/>
      <c r="AE25" s="19"/>
      <c r="AF25" s="19"/>
      <c r="AG25" s="19"/>
      <c r="AH25" s="19"/>
    </row>
    <row r="26" spans="1:34" s="91" customFormat="1">
      <c r="A26" s="22" t="s">
        <v>3923</v>
      </c>
      <c r="B26" s="19" t="s">
        <v>90</v>
      </c>
      <c r="C26" s="19"/>
      <c r="D26" s="19" t="s">
        <v>2299</v>
      </c>
      <c r="E26" s="34">
        <v>41827</v>
      </c>
      <c r="F26" s="34">
        <v>41639</v>
      </c>
      <c r="G26" s="19"/>
      <c r="H26" s="19">
        <f t="shared" si="0"/>
        <v>1</v>
      </c>
      <c r="I26" s="41"/>
      <c r="J26" s="8" t="s">
        <v>3915</v>
      </c>
      <c r="K26" s="19" t="str">
        <f t="shared" si="1"/>
        <v>x14</v>
      </c>
      <c r="L26" s="19" t="str">
        <f t="shared" si="2"/>
        <v>Solvency Capital Requirement - Counterparty default risk</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row>
    <row r="27" spans="1:34" s="91" customFormat="1">
      <c r="A27" s="22" t="s">
        <v>3924</v>
      </c>
      <c r="B27" s="19" t="s">
        <v>91</v>
      </c>
      <c r="C27" s="19"/>
      <c r="D27" s="19" t="s">
        <v>2299</v>
      </c>
      <c r="E27" s="34">
        <v>41827</v>
      </c>
      <c r="F27" s="34">
        <v>41639</v>
      </c>
      <c r="G27" s="19"/>
      <c r="H27" s="19">
        <f t="shared" si="0"/>
        <v>1</v>
      </c>
      <c r="I27" s="41"/>
      <c r="J27" s="8" t="s">
        <v>3916</v>
      </c>
      <c r="K27" s="19" t="str">
        <f t="shared" si="1"/>
        <v>x15</v>
      </c>
      <c r="L27" s="19" t="str">
        <f t="shared" si="2"/>
        <v>Solvency Capital Requirement - Life underwriting risk</v>
      </c>
      <c r="M27" s="19"/>
      <c r="N27" s="19"/>
      <c r="O27" s="19"/>
      <c r="P27" s="19"/>
      <c r="Q27" s="19"/>
      <c r="R27" s="19"/>
      <c r="S27" s="34">
        <f t="shared" si="3"/>
        <v>41827</v>
      </c>
      <c r="T27" s="34">
        <f t="shared" si="4"/>
        <v>41639</v>
      </c>
      <c r="U27" s="34" t="str">
        <f t="shared" si="5"/>
        <v/>
      </c>
      <c r="V27" s="19"/>
      <c r="W27" s="19"/>
      <c r="X27" s="19"/>
      <c r="Y27" s="19"/>
      <c r="Z27" s="19"/>
      <c r="AA27" s="19"/>
      <c r="AB27" s="19"/>
      <c r="AC27" s="19"/>
      <c r="AD27" s="19"/>
      <c r="AE27" s="19"/>
      <c r="AF27" s="19"/>
      <c r="AG27" s="19"/>
      <c r="AH27" s="19"/>
    </row>
    <row r="28" spans="1:34" s="91" customFormat="1">
      <c r="A28" s="19"/>
      <c r="B28" s="19"/>
      <c r="C28" s="19"/>
      <c r="D28" s="19"/>
      <c r="E28" s="19"/>
      <c r="F28" s="19"/>
      <c r="G28" s="19"/>
      <c r="H28" s="19"/>
      <c r="I28" s="41"/>
      <c r="J28" s="8" t="s">
        <v>3917</v>
      </c>
      <c r="K28" s="19" t="str">
        <f t="shared" si="1"/>
        <v>x16</v>
      </c>
      <c r="L28" s="19" t="str">
        <f t="shared" si="2"/>
        <v>Solvency Capital Requirement - Health underwriting risk</v>
      </c>
      <c r="M28" s="19"/>
      <c r="N28" s="19"/>
      <c r="O28" s="19"/>
      <c r="P28" s="19"/>
      <c r="Q28" s="19"/>
      <c r="R28" s="19"/>
      <c r="S28" s="34">
        <f t="shared" si="3"/>
        <v>41827</v>
      </c>
      <c r="T28" s="34">
        <f t="shared" si="4"/>
        <v>41639</v>
      </c>
      <c r="U28" s="34" t="str">
        <f t="shared" si="5"/>
        <v/>
      </c>
      <c r="V28" s="19"/>
      <c r="W28" s="19"/>
      <c r="X28" s="19"/>
      <c r="Y28" s="19"/>
      <c r="Z28" s="19"/>
      <c r="AA28" s="19"/>
      <c r="AB28" s="19"/>
      <c r="AC28" s="19"/>
      <c r="AD28" s="19"/>
      <c r="AE28" s="19"/>
      <c r="AF28" s="19"/>
      <c r="AG28" s="19"/>
      <c r="AH28" s="19"/>
    </row>
    <row r="29" spans="1:34" s="91" customFormat="1">
      <c r="A29" s="19"/>
      <c r="B29" s="19"/>
      <c r="C29" s="19"/>
      <c r="D29" s="19"/>
      <c r="E29" s="19"/>
      <c r="F29" s="19"/>
      <c r="G29" s="19"/>
      <c r="H29" s="19"/>
      <c r="I29" s="41"/>
      <c r="J29" s="8" t="s">
        <v>3918</v>
      </c>
      <c r="K29" s="19" t="str">
        <f t="shared" si="1"/>
        <v>x17</v>
      </c>
      <c r="L29" s="19" t="str">
        <f t="shared" si="2"/>
        <v>Solvency Capital Requirement - Non-Life underwriting risk</v>
      </c>
      <c r="M29" s="19"/>
      <c r="N29" s="19"/>
      <c r="O29" s="19"/>
      <c r="P29" s="19"/>
      <c r="Q29" s="19"/>
      <c r="R29" s="19"/>
      <c r="S29" s="34">
        <f t="shared" si="3"/>
        <v>41827</v>
      </c>
      <c r="T29" s="34">
        <f t="shared" si="4"/>
        <v>41639</v>
      </c>
      <c r="U29" s="34" t="str">
        <f t="shared" si="5"/>
        <v/>
      </c>
      <c r="V29" s="19"/>
      <c r="W29" s="19"/>
      <c r="X29" s="19"/>
      <c r="Y29" s="19"/>
      <c r="Z29" s="19"/>
      <c r="AA29" s="19"/>
      <c r="AB29" s="19"/>
      <c r="AC29" s="19"/>
      <c r="AD29" s="19"/>
      <c r="AE29" s="19"/>
      <c r="AF29" s="19"/>
      <c r="AG29" s="19"/>
      <c r="AH29" s="19"/>
    </row>
    <row r="30" spans="1:34" s="91" customFormat="1">
      <c r="A30" s="19"/>
      <c r="B30" s="19"/>
      <c r="C30" s="19"/>
      <c r="D30" s="19"/>
      <c r="E30" s="19"/>
      <c r="F30" s="19"/>
      <c r="G30" s="19"/>
      <c r="H30" s="19"/>
      <c r="I30" s="19"/>
      <c r="J30" s="8" t="s">
        <v>3919</v>
      </c>
      <c r="K30" s="19" t="str">
        <f t="shared" si="1"/>
        <v>x18</v>
      </c>
      <c r="L30" s="19" t="str">
        <f t="shared" si="2"/>
        <v>Solvency Capital Requirement - Operational risk</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row>
    <row r="31" spans="1:34" s="91" customFormat="1">
      <c r="A31" s="19"/>
      <c r="B31" s="19"/>
      <c r="C31" s="19"/>
      <c r="D31" s="19"/>
      <c r="E31" s="19"/>
      <c r="F31" s="19"/>
      <c r="G31" s="19"/>
      <c r="H31" s="19"/>
      <c r="I31" s="19"/>
      <c r="J31" s="8" t="s">
        <v>3920</v>
      </c>
      <c r="K31" s="19" t="str">
        <f t="shared" si="1"/>
        <v>x19</v>
      </c>
      <c r="L31" s="19" t="str">
        <f t="shared" si="2"/>
        <v>Solvency Capital Requirement - Non-Life Catastrophe risk</v>
      </c>
      <c r="M31" s="19"/>
      <c r="N31" s="19"/>
      <c r="O31" s="19"/>
      <c r="P31" s="19"/>
      <c r="Q31" s="19"/>
      <c r="R31" s="19"/>
      <c r="S31" s="34">
        <f t="shared" si="3"/>
        <v>41827</v>
      </c>
      <c r="T31" s="34">
        <f t="shared" si="4"/>
        <v>41639</v>
      </c>
      <c r="U31" s="34" t="str">
        <f t="shared" si="5"/>
        <v/>
      </c>
      <c r="V31" s="19"/>
      <c r="W31" s="19"/>
      <c r="X31" s="19"/>
      <c r="Y31" s="19"/>
      <c r="Z31" s="19"/>
      <c r="AA31" s="19"/>
      <c r="AB31" s="19"/>
      <c r="AC31" s="19"/>
      <c r="AD31" s="19"/>
      <c r="AE31" s="19"/>
      <c r="AF31" s="19"/>
      <c r="AG31" s="19"/>
      <c r="AH31" s="19"/>
    </row>
    <row r="32" spans="1:34" s="91" customFormat="1">
      <c r="A32" s="19"/>
      <c r="B32" s="19"/>
      <c r="C32" s="19"/>
      <c r="D32" s="19"/>
      <c r="E32" s="19"/>
      <c r="F32" s="19"/>
      <c r="G32" s="19"/>
      <c r="H32" s="19"/>
      <c r="I32" s="19"/>
      <c r="J32" s="7" t="s">
        <v>3907</v>
      </c>
      <c r="K32" s="19" t="str">
        <f t="shared" si="1"/>
        <v>x20</v>
      </c>
      <c r="L32" s="19" t="str">
        <f t="shared" si="2"/>
        <v>Minimum Capital Requirement</v>
      </c>
      <c r="M32" s="19"/>
      <c r="N32" s="19"/>
      <c r="O32" s="19"/>
      <c r="P32" s="19"/>
      <c r="Q32" s="19"/>
      <c r="R32" s="19"/>
      <c r="S32" s="34">
        <f t="shared" si="3"/>
        <v>41827</v>
      </c>
      <c r="T32" s="34">
        <f t="shared" si="4"/>
        <v>41639</v>
      </c>
      <c r="U32" s="34" t="str">
        <f t="shared" si="5"/>
        <v/>
      </c>
      <c r="V32" s="19"/>
      <c r="W32" s="19"/>
      <c r="X32" s="19"/>
      <c r="Y32" s="19"/>
      <c r="Z32" s="19"/>
      <c r="AA32" s="19"/>
      <c r="AB32" s="19"/>
      <c r="AC32" s="19"/>
      <c r="AD32" s="19"/>
      <c r="AE32" s="19"/>
      <c r="AF32" s="19"/>
      <c r="AG32" s="19"/>
      <c r="AH32" s="19"/>
    </row>
    <row r="33" spans="1:34" s="91" customFormat="1">
      <c r="A33" s="19"/>
      <c r="B33" s="19"/>
      <c r="C33" s="19"/>
      <c r="D33" s="19"/>
      <c r="E33" s="19"/>
      <c r="F33" s="19"/>
      <c r="G33" s="19"/>
      <c r="H33" s="19"/>
      <c r="I33" s="19"/>
      <c r="J33" s="8" t="s">
        <v>3909</v>
      </c>
      <c r="K33" s="19" t="str">
        <f t="shared" si="1"/>
        <v>x21</v>
      </c>
      <c r="L33" s="19" t="str">
        <f t="shared" si="2"/>
        <v>Minimum Capital Requirement - Composite</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row>
    <row r="34" spans="1:34" s="91" customFormat="1">
      <c r="A34" s="19"/>
      <c r="B34" s="19"/>
      <c r="C34" s="19"/>
      <c r="D34" s="19"/>
      <c r="E34" s="19"/>
      <c r="F34" s="19"/>
      <c r="G34" s="19"/>
      <c r="H34" s="19"/>
      <c r="I34" s="19"/>
      <c r="J34" s="6" t="s">
        <v>3925</v>
      </c>
      <c r="K34" s="19"/>
      <c r="L34" s="19"/>
      <c r="M34" s="19"/>
      <c r="N34" s="19"/>
      <c r="O34" s="19" t="s">
        <v>2299</v>
      </c>
      <c r="P34" s="19"/>
      <c r="Q34" s="19" t="s">
        <v>10645</v>
      </c>
      <c r="R34" s="19"/>
      <c r="S34" s="34">
        <v>41827</v>
      </c>
      <c r="T34" s="34"/>
      <c r="U34" s="34"/>
      <c r="V34" s="19"/>
      <c r="W34" s="19"/>
      <c r="X34" s="19"/>
      <c r="Y34" s="19"/>
      <c r="Z34" s="19"/>
      <c r="AA34" s="19"/>
      <c r="AB34" s="19"/>
      <c r="AC34" s="19"/>
      <c r="AD34" s="19"/>
      <c r="AE34" s="19"/>
      <c r="AF34" s="19"/>
      <c r="AG34" s="19"/>
      <c r="AH34" s="19"/>
    </row>
    <row r="35" spans="1:34" s="91" customFormat="1">
      <c r="A35" s="19"/>
      <c r="B35" s="19"/>
      <c r="C35" s="19"/>
      <c r="D35" s="19"/>
      <c r="E35" s="19"/>
      <c r="F35" s="19"/>
      <c r="G35" s="19"/>
      <c r="H35" s="19"/>
      <c r="I35" s="19"/>
      <c r="J35" s="7" t="s">
        <v>3900</v>
      </c>
      <c r="K35" s="19" t="str">
        <f t="shared" si="1"/>
        <v>x1</v>
      </c>
      <c r="L35" s="19" t="str">
        <f t="shared" si="2"/>
        <v>Basic Information</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row>
    <row r="36" spans="1:34" s="91" customFormat="1">
      <c r="A36" s="19"/>
      <c r="B36" s="19"/>
      <c r="C36" s="19"/>
      <c r="D36" s="19"/>
      <c r="E36" s="19"/>
      <c r="F36" s="19"/>
      <c r="G36" s="19"/>
      <c r="H36" s="19"/>
      <c r="I36" s="19"/>
      <c r="J36" s="7" t="s">
        <v>3901</v>
      </c>
      <c r="K36" s="19" t="str">
        <f t="shared" si="1"/>
        <v>x2</v>
      </c>
      <c r="L36" s="19" t="str">
        <f t="shared" si="2"/>
        <v>Balance Sheet</v>
      </c>
      <c r="M36" s="19"/>
      <c r="N36" s="19"/>
      <c r="O36" s="19"/>
      <c r="P36" s="19"/>
      <c r="Q36" s="19"/>
      <c r="R36" s="19"/>
      <c r="S36" s="34">
        <f t="shared" si="3"/>
        <v>41827</v>
      </c>
      <c r="T36" s="34">
        <f t="shared" si="4"/>
        <v>41639</v>
      </c>
      <c r="U36" s="34" t="str">
        <f t="shared" si="5"/>
        <v/>
      </c>
      <c r="V36" s="19"/>
      <c r="W36" s="19"/>
      <c r="X36" s="19"/>
      <c r="Y36" s="19"/>
      <c r="Z36" s="19"/>
      <c r="AA36" s="19"/>
      <c r="AB36" s="19"/>
      <c r="AC36" s="19"/>
      <c r="AD36" s="19"/>
      <c r="AE36" s="19"/>
      <c r="AF36" s="19"/>
      <c r="AG36" s="19"/>
      <c r="AH36" s="19"/>
    </row>
    <row r="37" spans="1:34" s="91" customFormat="1">
      <c r="A37" s="19"/>
      <c r="B37" s="19"/>
      <c r="C37" s="19"/>
      <c r="D37" s="19"/>
      <c r="E37" s="19"/>
      <c r="F37" s="19"/>
      <c r="G37" s="19"/>
      <c r="H37" s="19"/>
      <c r="I37" s="19"/>
      <c r="J37" s="7" t="s">
        <v>3903</v>
      </c>
      <c r="K37" s="19" t="str">
        <f t="shared" si="1"/>
        <v>x4</v>
      </c>
      <c r="L37" s="19" t="str">
        <f t="shared" si="2"/>
        <v>List of assets</v>
      </c>
      <c r="M37" s="19"/>
      <c r="N37" s="19"/>
      <c r="O37" s="19"/>
      <c r="P37" s="19"/>
      <c r="Q37" s="19"/>
      <c r="R37" s="19"/>
      <c r="S37" s="34">
        <f t="shared" si="3"/>
        <v>41827</v>
      </c>
      <c r="T37" s="34">
        <f t="shared" si="4"/>
        <v>41639</v>
      </c>
      <c r="U37" s="34" t="str">
        <f t="shared" si="5"/>
        <v/>
      </c>
      <c r="V37" s="19"/>
      <c r="W37" s="19"/>
      <c r="X37" s="19"/>
      <c r="Y37" s="19"/>
      <c r="Z37" s="19"/>
      <c r="AA37" s="19"/>
      <c r="AB37" s="19"/>
      <c r="AC37" s="19"/>
      <c r="AD37" s="19"/>
      <c r="AE37" s="19"/>
      <c r="AF37" s="19"/>
      <c r="AG37" s="19"/>
      <c r="AH37" s="19"/>
    </row>
    <row r="38" spans="1:34" s="91" customFormat="1">
      <c r="A38" s="19"/>
      <c r="B38" s="19"/>
      <c r="C38" s="19"/>
      <c r="D38" s="19"/>
      <c r="E38" s="19"/>
      <c r="F38" s="19"/>
      <c r="G38" s="19"/>
      <c r="H38" s="19"/>
      <c r="I38" s="19"/>
      <c r="J38" s="7" t="s">
        <v>3904</v>
      </c>
      <c r="K38" s="19" t="str">
        <f t="shared" si="1"/>
        <v>x5</v>
      </c>
      <c r="L38" s="19" t="str">
        <f t="shared" si="2"/>
        <v>Open derivatives</v>
      </c>
      <c r="M38" s="19"/>
      <c r="N38" s="19"/>
      <c r="O38" s="19"/>
      <c r="P38" s="19"/>
      <c r="Q38" s="19"/>
      <c r="R38" s="19"/>
      <c r="S38" s="34">
        <f t="shared" si="3"/>
        <v>41827</v>
      </c>
      <c r="T38" s="34">
        <f t="shared" si="4"/>
        <v>41639</v>
      </c>
      <c r="U38" s="34" t="str">
        <f t="shared" si="5"/>
        <v/>
      </c>
      <c r="V38" s="19"/>
      <c r="W38" s="19"/>
      <c r="X38" s="19"/>
      <c r="Y38" s="19"/>
      <c r="Z38" s="19"/>
      <c r="AA38" s="19"/>
      <c r="AB38" s="19"/>
      <c r="AC38" s="19"/>
      <c r="AD38" s="19"/>
      <c r="AE38" s="19"/>
      <c r="AF38" s="19"/>
      <c r="AG38" s="19"/>
      <c r="AH38" s="19"/>
    </row>
    <row r="39" spans="1:34" s="91" customFormat="1">
      <c r="A39" s="19"/>
      <c r="B39" s="19"/>
      <c r="C39" s="19"/>
      <c r="D39" s="19"/>
      <c r="E39" s="19"/>
      <c r="F39" s="19"/>
      <c r="G39" s="19"/>
      <c r="H39" s="19"/>
      <c r="I39" s="19"/>
      <c r="J39" s="7" t="s">
        <v>48</v>
      </c>
      <c r="K39" s="19" t="str">
        <f t="shared" si="1"/>
        <v>x8</v>
      </c>
      <c r="L39" s="19" t="str">
        <f t="shared" si="2"/>
        <v>Own funds</v>
      </c>
      <c r="M39" s="19"/>
      <c r="N39" s="19"/>
      <c r="O39" s="19"/>
      <c r="P39" s="19"/>
      <c r="Q39" s="19"/>
      <c r="R39" s="19"/>
      <c r="S39" s="34">
        <f t="shared" si="3"/>
        <v>41827</v>
      </c>
      <c r="T39" s="34">
        <f t="shared" si="4"/>
        <v>41639</v>
      </c>
      <c r="U39" s="34" t="str">
        <f t="shared" si="5"/>
        <v/>
      </c>
      <c r="V39" s="19"/>
      <c r="W39" s="19"/>
      <c r="X39" s="19"/>
      <c r="Y39" s="19"/>
      <c r="Z39" s="19"/>
      <c r="AA39" s="19"/>
      <c r="AB39" s="19"/>
      <c r="AC39" s="19"/>
      <c r="AD39" s="19"/>
      <c r="AE39" s="19"/>
      <c r="AF39" s="19"/>
      <c r="AG39" s="19"/>
      <c r="AH39" s="19"/>
    </row>
    <row r="40" spans="1:34" s="91" customFormat="1">
      <c r="A40" s="19"/>
      <c r="B40" s="19"/>
      <c r="C40" s="19"/>
      <c r="D40" s="19"/>
      <c r="E40" s="19"/>
      <c r="F40" s="19"/>
      <c r="G40" s="19"/>
      <c r="H40" s="19"/>
      <c r="I40" s="19"/>
      <c r="J40" s="6" t="s">
        <v>3926</v>
      </c>
      <c r="K40" s="19"/>
      <c r="L40" s="19"/>
      <c r="M40" s="19"/>
      <c r="N40" s="19"/>
      <c r="O40" s="19" t="s">
        <v>2299</v>
      </c>
      <c r="P40" s="19"/>
      <c r="Q40" s="19" t="s">
        <v>10645</v>
      </c>
      <c r="R40" s="19"/>
      <c r="S40" s="34">
        <v>41827</v>
      </c>
      <c r="T40" s="34"/>
      <c r="U40" s="34"/>
      <c r="V40" s="19"/>
      <c r="W40" s="19"/>
      <c r="X40" s="19"/>
      <c r="Y40" s="19"/>
      <c r="Z40" s="19"/>
      <c r="AA40" s="19"/>
      <c r="AB40" s="19"/>
      <c r="AC40" s="19"/>
      <c r="AD40" s="19"/>
      <c r="AE40" s="19"/>
      <c r="AF40" s="19"/>
      <c r="AG40" s="19"/>
      <c r="AH40" s="19"/>
    </row>
    <row r="41" spans="1:34" s="91" customFormat="1">
      <c r="A41" s="19"/>
      <c r="B41" s="19"/>
      <c r="C41" s="19"/>
      <c r="D41" s="19"/>
      <c r="E41" s="19"/>
      <c r="F41" s="19"/>
      <c r="G41" s="19"/>
      <c r="H41" s="19"/>
      <c r="I41" s="19"/>
      <c r="J41" s="7" t="s">
        <v>3900</v>
      </c>
      <c r="K41" s="19" t="str">
        <f t="shared" si="1"/>
        <v>x1</v>
      </c>
      <c r="L41" s="19" t="str">
        <f t="shared" si="2"/>
        <v>Basic Information</v>
      </c>
      <c r="M41" s="19"/>
      <c r="N41" s="19"/>
      <c r="O41" s="19"/>
      <c r="P41" s="19"/>
      <c r="Q41" s="19"/>
      <c r="R41" s="19"/>
      <c r="S41" s="34">
        <f t="shared" si="3"/>
        <v>41827</v>
      </c>
      <c r="T41" s="34">
        <f t="shared" si="4"/>
        <v>41639</v>
      </c>
      <c r="U41" s="34" t="str">
        <f t="shared" si="5"/>
        <v/>
      </c>
      <c r="V41" s="19"/>
      <c r="W41" s="19"/>
      <c r="X41" s="19"/>
      <c r="Y41" s="19"/>
      <c r="Z41" s="19"/>
      <c r="AA41" s="19"/>
      <c r="AB41" s="19"/>
      <c r="AC41" s="19"/>
      <c r="AD41" s="19"/>
      <c r="AE41" s="19"/>
      <c r="AF41" s="19"/>
      <c r="AG41" s="19"/>
      <c r="AH41" s="19"/>
    </row>
    <row r="42" spans="1:34" s="91" customFormat="1">
      <c r="A42" s="19"/>
      <c r="B42" s="19"/>
      <c r="C42" s="19"/>
      <c r="D42" s="19"/>
      <c r="E42" s="19"/>
      <c r="F42" s="19"/>
      <c r="G42" s="19"/>
      <c r="H42" s="19"/>
      <c r="I42" s="19"/>
      <c r="J42" s="7" t="s">
        <v>3901</v>
      </c>
      <c r="K42" s="19" t="str">
        <f t="shared" si="1"/>
        <v>x2</v>
      </c>
      <c r="L42" s="19" t="str">
        <f t="shared" si="2"/>
        <v>Balance Sheet</v>
      </c>
      <c r="M42" s="19"/>
      <c r="N42" s="19"/>
      <c r="O42" s="19"/>
      <c r="P42" s="19"/>
      <c r="Q42" s="19"/>
      <c r="R42" s="19"/>
      <c r="S42" s="34">
        <f t="shared" si="3"/>
        <v>41827</v>
      </c>
      <c r="T42" s="34">
        <f t="shared" si="4"/>
        <v>41639</v>
      </c>
      <c r="U42" s="34" t="str">
        <f t="shared" si="5"/>
        <v/>
      </c>
      <c r="V42" s="19"/>
      <c r="W42" s="19"/>
      <c r="X42" s="19"/>
      <c r="Y42" s="19"/>
      <c r="Z42" s="19"/>
      <c r="AA42" s="19"/>
      <c r="AB42" s="19"/>
      <c r="AC42" s="19"/>
      <c r="AD42" s="19"/>
      <c r="AE42" s="19"/>
      <c r="AF42" s="19"/>
      <c r="AG42" s="19"/>
      <c r="AH42" s="19"/>
    </row>
    <row r="43" spans="1:34" s="91" customFormat="1">
      <c r="A43" s="19"/>
      <c r="B43" s="19"/>
      <c r="C43" s="19"/>
      <c r="D43" s="19"/>
      <c r="E43" s="19"/>
      <c r="F43" s="19"/>
      <c r="G43" s="19"/>
      <c r="H43" s="19"/>
      <c r="I43" s="19"/>
      <c r="J43" s="7" t="s">
        <v>3903</v>
      </c>
      <c r="K43" s="19" t="str">
        <f t="shared" si="1"/>
        <v>x4</v>
      </c>
      <c r="L43" s="19" t="str">
        <f t="shared" si="2"/>
        <v>List of assets</v>
      </c>
      <c r="M43" s="19"/>
      <c r="N43" s="19"/>
      <c r="O43" s="19"/>
      <c r="P43" s="19"/>
      <c r="Q43" s="19"/>
      <c r="R43" s="19"/>
      <c r="S43" s="34">
        <f t="shared" si="3"/>
        <v>41827</v>
      </c>
      <c r="T43" s="34">
        <f t="shared" si="4"/>
        <v>41639</v>
      </c>
      <c r="U43" s="34" t="str">
        <f t="shared" si="5"/>
        <v/>
      </c>
      <c r="V43" s="19"/>
      <c r="W43" s="19"/>
      <c r="X43" s="19"/>
      <c r="Y43" s="19"/>
      <c r="Z43" s="19"/>
      <c r="AA43" s="19"/>
      <c r="AB43" s="19"/>
      <c r="AC43" s="19"/>
      <c r="AD43" s="19"/>
      <c r="AE43" s="19"/>
      <c r="AF43" s="19"/>
      <c r="AG43" s="19"/>
      <c r="AH43" s="19"/>
    </row>
    <row r="44" spans="1:34" s="91" customFormat="1">
      <c r="A44" s="19"/>
      <c r="B44" s="19"/>
      <c r="C44" s="19"/>
      <c r="D44" s="19"/>
      <c r="E44" s="19"/>
      <c r="F44" s="19"/>
      <c r="G44" s="19"/>
      <c r="H44" s="19"/>
      <c r="I44" s="19"/>
      <c r="J44" s="7" t="s">
        <v>3904</v>
      </c>
      <c r="K44" s="19" t="str">
        <f t="shared" si="1"/>
        <v>x5</v>
      </c>
      <c r="L44" s="19" t="str">
        <f t="shared" si="2"/>
        <v>Open derivatives</v>
      </c>
      <c r="M44" s="19"/>
      <c r="N44" s="19"/>
      <c r="O44" s="19"/>
      <c r="P44" s="19"/>
      <c r="Q44" s="19"/>
      <c r="R44" s="19"/>
      <c r="S44" s="34">
        <f t="shared" si="3"/>
        <v>41827</v>
      </c>
      <c r="T44" s="34">
        <f t="shared" si="4"/>
        <v>41639</v>
      </c>
      <c r="U44" s="34" t="str">
        <f t="shared" si="5"/>
        <v/>
      </c>
      <c r="V44" s="19"/>
      <c r="W44" s="19"/>
      <c r="X44" s="19"/>
      <c r="Y44" s="19"/>
      <c r="Z44" s="19"/>
      <c r="AA44" s="19"/>
      <c r="AB44" s="19"/>
      <c r="AC44" s="19"/>
      <c r="AD44" s="19"/>
      <c r="AE44" s="19"/>
      <c r="AF44" s="19"/>
      <c r="AG44" s="19"/>
      <c r="AH44" s="19"/>
    </row>
    <row r="45" spans="1:34" s="91" customFormat="1">
      <c r="A45" s="19"/>
      <c r="B45" s="19"/>
      <c r="C45" s="19"/>
      <c r="D45" s="19"/>
      <c r="E45" s="19"/>
      <c r="F45" s="19"/>
      <c r="G45" s="19"/>
      <c r="H45" s="19"/>
      <c r="I45" s="19"/>
      <c r="J45" s="7" t="s">
        <v>48</v>
      </c>
      <c r="K45" s="19" t="str">
        <f t="shared" si="1"/>
        <v>x8</v>
      </c>
      <c r="L45" s="19" t="str">
        <f t="shared" si="2"/>
        <v>Own funds</v>
      </c>
      <c r="M45" s="19"/>
      <c r="N45" s="19"/>
      <c r="O45" s="19"/>
      <c r="P45" s="19"/>
      <c r="Q45" s="19"/>
      <c r="R45" s="19"/>
      <c r="S45" s="34">
        <f t="shared" si="3"/>
        <v>41827</v>
      </c>
      <c r="T45" s="34">
        <f t="shared" si="4"/>
        <v>41639</v>
      </c>
      <c r="U45" s="34" t="str">
        <f t="shared" si="5"/>
        <v/>
      </c>
      <c r="V45" s="19"/>
      <c r="W45" s="19"/>
      <c r="X45" s="19"/>
      <c r="Y45" s="19"/>
      <c r="Z45" s="19"/>
      <c r="AA45" s="19"/>
      <c r="AB45" s="19"/>
      <c r="AC45" s="19"/>
      <c r="AD45" s="19"/>
      <c r="AE45" s="19"/>
      <c r="AF45" s="19"/>
      <c r="AG45" s="19"/>
      <c r="AH45" s="19"/>
    </row>
    <row r="46" spans="1:34" s="91" customFormat="1">
      <c r="A46" s="19"/>
      <c r="B46" s="19"/>
      <c r="C46" s="19"/>
      <c r="D46" s="19"/>
      <c r="E46" s="19"/>
      <c r="F46" s="19"/>
      <c r="G46" s="19"/>
      <c r="H46" s="19"/>
      <c r="I46" s="19"/>
      <c r="J46" s="7" t="s">
        <v>3908</v>
      </c>
      <c r="K46" s="19" t="str">
        <f t="shared" si="1"/>
        <v>x9</v>
      </c>
      <c r="L46" s="19" t="str">
        <f t="shared" si="2"/>
        <v>Solvency Capital Requirement</v>
      </c>
      <c r="M46" s="19"/>
      <c r="N46" s="19"/>
      <c r="O46" s="19"/>
      <c r="P46" s="19" t="s">
        <v>627</v>
      </c>
      <c r="Q46" s="19"/>
      <c r="R46" s="19"/>
      <c r="S46" s="34">
        <f t="shared" si="3"/>
        <v>41827</v>
      </c>
      <c r="T46" s="34">
        <f t="shared" si="4"/>
        <v>41639</v>
      </c>
      <c r="U46" s="34" t="str">
        <f t="shared" si="5"/>
        <v/>
      </c>
      <c r="V46" s="19"/>
      <c r="W46" s="19"/>
      <c r="X46" s="19"/>
      <c r="Y46" s="19"/>
      <c r="Z46" s="19"/>
      <c r="AA46" s="19"/>
      <c r="AB46" s="19"/>
      <c r="AC46" s="19"/>
      <c r="AD46" s="19"/>
      <c r="AE46" s="19"/>
      <c r="AF46" s="19"/>
      <c r="AG46" s="19"/>
      <c r="AH46" s="19"/>
    </row>
    <row r="47" spans="1:34" s="91" customFormat="1">
      <c r="A47" s="19"/>
      <c r="B47" s="19"/>
      <c r="C47" s="19"/>
      <c r="D47" s="19"/>
      <c r="E47" s="19"/>
      <c r="F47" s="19"/>
      <c r="G47" s="19"/>
      <c r="H47" s="19"/>
      <c r="I47" s="19"/>
      <c r="J47" s="8" t="s">
        <v>3910</v>
      </c>
      <c r="K47" s="19" t="str">
        <f t="shared" si="1"/>
        <v>x10</v>
      </c>
      <c r="L47" s="19" t="str">
        <f t="shared" si="2"/>
        <v>Solvency Capital Requirement - SF</v>
      </c>
      <c r="M47" s="19"/>
      <c r="N47" s="19"/>
      <c r="O47" s="19"/>
      <c r="P47" s="19"/>
      <c r="Q47" s="19"/>
      <c r="R47" s="19"/>
      <c r="S47" s="34">
        <f t="shared" si="3"/>
        <v>41827</v>
      </c>
      <c r="T47" s="34">
        <f t="shared" si="4"/>
        <v>41639</v>
      </c>
      <c r="U47" s="34" t="str">
        <f t="shared" si="5"/>
        <v/>
      </c>
      <c r="V47" s="19"/>
      <c r="W47" s="19"/>
      <c r="X47" s="19"/>
      <c r="Y47" s="19"/>
      <c r="Z47" s="19"/>
      <c r="AA47" s="19"/>
      <c r="AB47" s="19"/>
      <c r="AC47" s="19"/>
      <c r="AD47" s="19"/>
      <c r="AE47" s="19"/>
      <c r="AF47" s="19"/>
      <c r="AG47" s="19"/>
      <c r="AH47" s="19"/>
    </row>
    <row r="48" spans="1:34" s="91" customFormat="1">
      <c r="A48" s="19"/>
      <c r="B48" s="19"/>
      <c r="C48" s="19"/>
      <c r="D48" s="19"/>
      <c r="E48" s="19"/>
      <c r="F48" s="19"/>
      <c r="G48" s="19"/>
      <c r="H48" s="19"/>
      <c r="I48" s="19"/>
      <c r="J48" s="8" t="s">
        <v>3912</v>
      </c>
      <c r="K48" s="19" t="str">
        <f t="shared" si="1"/>
        <v>x11</v>
      </c>
      <c r="L48" s="19" t="str">
        <f t="shared" si="2"/>
        <v>Solvency Capital Requirement - PIM</v>
      </c>
      <c r="M48" s="19"/>
      <c r="N48" s="19"/>
      <c r="O48" s="19"/>
      <c r="P48" s="19"/>
      <c r="Q48" s="19"/>
      <c r="R48" s="19"/>
      <c r="S48" s="34">
        <f t="shared" si="3"/>
        <v>41827</v>
      </c>
      <c r="T48" s="34">
        <f t="shared" si="4"/>
        <v>41639</v>
      </c>
      <c r="U48" s="34" t="str">
        <f t="shared" si="5"/>
        <v/>
      </c>
      <c r="V48" s="19"/>
      <c r="W48" s="19"/>
      <c r="X48" s="19"/>
      <c r="Y48" s="19"/>
      <c r="Z48" s="19"/>
      <c r="AA48" s="19"/>
      <c r="AB48" s="19"/>
      <c r="AC48" s="19"/>
      <c r="AD48" s="19"/>
      <c r="AE48" s="19"/>
      <c r="AF48" s="19"/>
      <c r="AG48" s="19"/>
      <c r="AH48" s="19"/>
    </row>
    <row r="49" spans="1:34" s="91" customFormat="1">
      <c r="A49" s="19"/>
      <c r="B49" s="19"/>
      <c r="C49" s="19"/>
      <c r="D49" s="19"/>
      <c r="E49" s="19"/>
      <c r="F49" s="19"/>
      <c r="G49" s="19"/>
      <c r="H49" s="19"/>
      <c r="I49" s="19"/>
      <c r="J49" s="8" t="s">
        <v>3913</v>
      </c>
      <c r="K49" s="19" t="str">
        <f t="shared" si="1"/>
        <v>x12</v>
      </c>
      <c r="L49" s="19" t="str">
        <f t="shared" si="2"/>
        <v>Solvency Capital Requirement - IM</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row>
    <row r="50" spans="1:34" s="91" customFormat="1">
      <c r="A50" s="19"/>
      <c r="B50" s="19"/>
      <c r="C50" s="19"/>
      <c r="D50" s="19"/>
      <c r="E50" s="19"/>
      <c r="F50" s="19"/>
      <c r="G50" s="19"/>
      <c r="H50" s="19"/>
      <c r="I50" s="19"/>
      <c r="J50" s="8" t="s">
        <v>3914</v>
      </c>
      <c r="K50" s="19" t="str">
        <f t="shared" si="1"/>
        <v>x13</v>
      </c>
      <c r="L50" s="19" t="str">
        <f t="shared" si="2"/>
        <v>Solvency Capital Requirement - Market risk</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row>
    <row r="51" spans="1:34" s="91" customFormat="1">
      <c r="A51" s="19"/>
      <c r="B51" s="19"/>
      <c r="C51" s="19"/>
      <c r="D51" s="19"/>
      <c r="E51" s="19"/>
      <c r="F51" s="19"/>
      <c r="G51" s="19"/>
      <c r="H51" s="19"/>
      <c r="I51" s="19"/>
      <c r="J51" s="8" t="s">
        <v>3915</v>
      </c>
      <c r="K51" s="19" t="str">
        <f t="shared" si="1"/>
        <v>x14</v>
      </c>
      <c r="L51" s="19" t="str">
        <f t="shared" si="2"/>
        <v>Solvency Capital Requirement - Counterparty default risk</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row>
    <row r="52" spans="1:34" s="91" customFormat="1">
      <c r="A52" s="19"/>
      <c r="B52" s="19"/>
      <c r="C52" s="19"/>
      <c r="D52" s="19"/>
      <c r="E52" s="19"/>
      <c r="F52" s="19"/>
      <c r="G52" s="19"/>
      <c r="H52" s="19"/>
      <c r="I52" s="19"/>
      <c r="J52" s="8" t="s">
        <v>3916</v>
      </c>
      <c r="K52" s="19" t="str">
        <f t="shared" si="1"/>
        <v>x15</v>
      </c>
      <c r="L52" s="19" t="str">
        <f t="shared" si="2"/>
        <v>Solvency Capital Requirement - Life underwriting risk</v>
      </c>
      <c r="M52" s="19"/>
      <c r="N52" s="19"/>
      <c r="O52" s="19"/>
      <c r="P52" s="19"/>
      <c r="Q52" s="19"/>
      <c r="R52" s="19"/>
      <c r="S52" s="34">
        <f t="shared" si="3"/>
        <v>41827</v>
      </c>
      <c r="T52" s="34">
        <f t="shared" si="4"/>
        <v>41639</v>
      </c>
      <c r="U52" s="34" t="str">
        <f t="shared" si="5"/>
        <v/>
      </c>
      <c r="V52" s="19"/>
      <c r="W52" s="19"/>
      <c r="X52" s="19"/>
      <c r="Y52" s="19"/>
      <c r="Z52" s="19"/>
      <c r="AA52" s="19"/>
      <c r="AB52" s="19"/>
      <c r="AC52" s="19"/>
      <c r="AD52" s="19"/>
      <c r="AE52" s="19"/>
      <c r="AF52" s="19"/>
      <c r="AG52" s="19"/>
      <c r="AH52" s="19"/>
    </row>
    <row r="53" spans="1:34" s="91" customFormat="1">
      <c r="A53" s="19"/>
      <c r="B53" s="19"/>
      <c r="C53" s="19"/>
      <c r="D53" s="19"/>
      <c r="E53" s="19"/>
      <c r="F53" s="19"/>
      <c r="G53" s="19"/>
      <c r="H53" s="19"/>
      <c r="I53" s="19"/>
      <c r="J53" s="8" t="s">
        <v>3917</v>
      </c>
      <c r="K53" s="19" t="str">
        <f t="shared" si="1"/>
        <v>x16</v>
      </c>
      <c r="L53" s="19" t="str">
        <f t="shared" si="2"/>
        <v>Solvency Capital Requirement - Health underwriting risk</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row>
    <row r="54" spans="1:34" s="91" customFormat="1">
      <c r="A54" s="19"/>
      <c r="B54" s="19"/>
      <c r="C54" s="19"/>
      <c r="D54" s="19"/>
      <c r="E54" s="19"/>
      <c r="F54" s="19"/>
      <c r="G54" s="19"/>
      <c r="H54" s="19"/>
      <c r="I54" s="19"/>
      <c r="J54" s="8" t="s">
        <v>3918</v>
      </c>
      <c r="K54" s="19" t="str">
        <f t="shared" si="1"/>
        <v>x17</v>
      </c>
      <c r="L54" s="19" t="str">
        <f t="shared" si="2"/>
        <v>Solvency Capital Requirement - Non-Life underwriting risk</v>
      </c>
      <c r="M54" s="19"/>
      <c r="N54" s="19"/>
      <c r="O54" s="19"/>
      <c r="P54" s="19"/>
      <c r="Q54" s="19"/>
      <c r="R54" s="19"/>
      <c r="S54" s="34">
        <f t="shared" si="3"/>
        <v>41827</v>
      </c>
      <c r="T54" s="34">
        <f t="shared" si="4"/>
        <v>41639</v>
      </c>
      <c r="U54" s="34" t="str">
        <f t="shared" si="5"/>
        <v/>
      </c>
      <c r="V54" s="19"/>
      <c r="W54" s="19"/>
      <c r="X54" s="19"/>
      <c r="Y54" s="19"/>
      <c r="Z54" s="19"/>
      <c r="AA54" s="19"/>
      <c r="AB54" s="19"/>
      <c r="AC54" s="19"/>
      <c r="AD54" s="19"/>
      <c r="AE54" s="19"/>
      <c r="AF54" s="19"/>
      <c r="AG54" s="19"/>
      <c r="AH54" s="19"/>
    </row>
    <row r="55" spans="1:34" s="91" customFormat="1">
      <c r="A55" s="19"/>
      <c r="B55" s="19"/>
      <c r="C55" s="19"/>
      <c r="D55" s="19"/>
      <c r="E55" s="19"/>
      <c r="F55" s="19"/>
      <c r="G55" s="19"/>
      <c r="H55" s="19"/>
      <c r="I55" s="19"/>
      <c r="J55" s="8" t="s">
        <v>3919</v>
      </c>
      <c r="K55" s="19" t="str">
        <f t="shared" si="1"/>
        <v>x18</v>
      </c>
      <c r="L55" s="19" t="str">
        <f t="shared" si="2"/>
        <v>Solvency Capital Requirement - Operational risk</v>
      </c>
      <c r="M55" s="19"/>
      <c r="N55" s="19"/>
      <c r="O55" s="19"/>
      <c r="P55" s="19"/>
      <c r="Q55" s="19"/>
      <c r="R55" s="19"/>
      <c r="S55" s="34">
        <f t="shared" si="3"/>
        <v>41827</v>
      </c>
      <c r="T55" s="34">
        <f t="shared" si="4"/>
        <v>41639</v>
      </c>
      <c r="U55" s="34" t="str">
        <f t="shared" si="5"/>
        <v/>
      </c>
      <c r="V55" s="19"/>
      <c r="W55" s="19"/>
      <c r="X55" s="19"/>
      <c r="Y55" s="19"/>
      <c r="Z55" s="19"/>
      <c r="AA55" s="19"/>
      <c r="AB55" s="19"/>
      <c r="AC55" s="19"/>
      <c r="AD55" s="19"/>
      <c r="AE55" s="19"/>
      <c r="AF55" s="19"/>
      <c r="AG55" s="19"/>
      <c r="AH55" s="19"/>
    </row>
    <row r="56" spans="1:34" s="91" customFormat="1">
      <c r="A56" s="19"/>
      <c r="B56" s="19"/>
      <c r="C56" s="19"/>
      <c r="D56" s="19"/>
      <c r="E56" s="19"/>
      <c r="F56" s="19"/>
      <c r="G56" s="19"/>
      <c r="H56" s="19"/>
      <c r="I56" s="19"/>
      <c r="J56" s="8" t="s">
        <v>3920</v>
      </c>
      <c r="K56" s="19" t="str">
        <f t="shared" si="1"/>
        <v>x19</v>
      </c>
      <c r="L56" s="19" t="str">
        <f t="shared" si="2"/>
        <v>Solvency Capital Requirement - Non-Life Catastrophe risk</v>
      </c>
      <c r="M56" s="19"/>
      <c r="N56" s="19"/>
      <c r="O56" s="19"/>
      <c r="P56" s="19"/>
      <c r="Q56" s="19"/>
      <c r="R56" s="19"/>
      <c r="S56" s="34">
        <f t="shared" si="3"/>
        <v>41827</v>
      </c>
      <c r="T56" s="34">
        <f t="shared" si="4"/>
        <v>41639</v>
      </c>
      <c r="U56" s="34" t="str">
        <f t="shared" si="5"/>
        <v/>
      </c>
      <c r="V56" s="19"/>
      <c r="W56" s="19"/>
      <c r="X56" s="19"/>
      <c r="Y56" s="19"/>
      <c r="Z56" s="19"/>
      <c r="AA56" s="19"/>
      <c r="AB56" s="19"/>
      <c r="AC56" s="19"/>
      <c r="AD56" s="19"/>
      <c r="AE56" s="19"/>
      <c r="AF56" s="19"/>
      <c r="AG56" s="19"/>
      <c r="AH56" s="19"/>
    </row>
    <row r="57" spans="1:34" s="91" customFormat="1">
      <c r="A57" s="19"/>
      <c r="B57" s="19"/>
      <c r="C57" s="19"/>
      <c r="D57" s="19"/>
      <c r="E57" s="19"/>
      <c r="F57" s="19"/>
      <c r="G57" s="19"/>
      <c r="H57" s="19"/>
      <c r="I57" s="19"/>
      <c r="J57" s="7" t="s">
        <v>3921</v>
      </c>
      <c r="K57" s="19" t="str">
        <f t="shared" si="1"/>
        <v>x22</v>
      </c>
      <c r="L57" s="19" t="str">
        <f t="shared" si="2"/>
        <v>Entities in the scope of the group</v>
      </c>
      <c r="M57" s="19"/>
      <c r="N57" s="19"/>
      <c r="O57" s="19"/>
      <c r="P57" s="19"/>
      <c r="Q57" s="19"/>
      <c r="R57" s="19"/>
      <c r="S57" s="34">
        <f t="shared" si="3"/>
        <v>41827</v>
      </c>
      <c r="T57" s="34">
        <f t="shared" si="4"/>
        <v>41639</v>
      </c>
      <c r="U57" s="34" t="str">
        <f t="shared" si="5"/>
        <v/>
      </c>
      <c r="V57" s="19"/>
      <c r="W57" s="19"/>
      <c r="X57" s="19"/>
      <c r="Y57" s="19"/>
      <c r="Z57" s="19"/>
      <c r="AA57" s="19"/>
      <c r="AB57" s="19"/>
      <c r="AC57" s="19"/>
      <c r="AD57" s="19"/>
      <c r="AE57" s="19"/>
      <c r="AF57" s="19"/>
      <c r="AG57" s="19"/>
      <c r="AH57" s="19"/>
    </row>
    <row r="58" spans="1:34" s="91" customFormat="1">
      <c r="A58" s="19"/>
      <c r="B58" s="19"/>
      <c r="C58" s="19"/>
      <c r="D58" s="19"/>
      <c r="E58" s="19"/>
      <c r="F58" s="19"/>
      <c r="G58" s="19"/>
      <c r="H58" s="19"/>
      <c r="I58" s="19"/>
      <c r="J58" s="7" t="s">
        <v>3922</v>
      </c>
      <c r="K58" s="19" t="str">
        <f t="shared" si="1"/>
        <v>x23</v>
      </c>
      <c r="L58" s="19" t="str">
        <f t="shared" si="2"/>
        <v>(Re)insurance Solo requirements</v>
      </c>
      <c r="M58" s="19"/>
      <c r="N58" s="19"/>
      <c r="O58" s="19"/>
      <c r="P58" s="19"/>
      <c r="Q58" s="19"/>
      <c r="R58" s="19"/>
      <c r="S58" s="34">
        <f t="shared" si="3"/>
        <v>41827</v>
      </c>
      <c r="T58" s="34">
        <f t="shared" si="4"/>
        <v>41639</v>
      </c>
      <c r="U58" s="34" t="str">
        <f t="shared" si="5"/>
        <v/>
      </c>
      <c r="V58" s="19"/>
      <c r="W58" s="19"/>
      <c r="X58" s="19"/>
      <c r="Y58" s="19"/>
      <c r="Z58" s="19"/>
      <c r="AA58" s="19"/>
      <c r="AB58" s="19"/>
      <c r="AC58" s="19"/>
      <c r="AD58" s="19"/>
      <c r="AE58" s="19"/>
      <c r="AF58" s="19"/>
      <c r="AG58" s="19"/>
      <c r="AH58" s="19"/>
    </row>
    <row r="59" spans="1:34" s="91" customFormat="1">
      <c r="A59" s="19"/>
      <c r="B59" s="19"/>
      <c r="C59" s="19"/>
      <c r="D59" s="19"/>
      <c r="E59" s="19"/>
      <c r="F59" s="19"/>
      <c r="G59" s="19"/>
      <c r="H59" s="19"/>
      <c r="I59" s="19"/>
      <c r="J59" s="7" t="s">
        <v>3923</v>
      </c>
      <c r="K59" s="19" t="str">
        <f t="shared" si="1"/>
        <v>x24</v>
      </c>
      <c r="L59" s="19" t="str">
        <f t="shared" si="2"/>
        <v>Non-(re)insurance Solo requirements</v>
      </c>
      <c r="M59" s="19"/>
      <c r="N59" s="19"/>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row>
    <row r="60" spans="1:34" s="91" customFormat="1">
      <c r="A60" s="19"/>
      <c r="B60" s="19"/>
      <c r="C60" s="19"/>
      <c r="D60" s="19"/>
      <c r="E60" s="19"/>
      <c r="F60" s="19"/>
      <c r="G60" s="19"/>
      <c r="H60" s="19"/>
      <c r="I60" s="19"/>
      <c r="J60" s="7" t="s">
        <v>3924</v>
      </c>
      <c r="K60" s="19" t="str">
        <f t="shared" si="1"/>
        <v>x25</v>
      </c>
      <c r="L60" s="19" t="str">
        <f t="shared" si="2"/>
        <v>Group - contribution of TP</v>
      </c>
      <c r="M60" s="19"/>
      <c r="N60" s="19"/>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row>
    <row r="61" spans="1:34" s="91" customForma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row r="64" spans="1:3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row>
    <row r="65" spans="1:34">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row>
    <row r="66" spans="1:34">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row>
    <row r="67" spans="1:34">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row>
    <row r="68" spans="1:34">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row>
    <row r="69" spans="1:34">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row>
    <row r="70" spans="1:34">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1:34">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row>
    <row r="72" spans="1:34">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row>
    <row r="73" spans="1:34">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row>
    <row r="74" spans="1:3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row>
    <row r="75" spans="1:34">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row>
    <row r="76" spans="1:34">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row>
    <row r="77" spans="1:34">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row>
    <row r="78" spans="1:34">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row>
    <row r="79" spans="1:34">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row>
    <row r="80" spans="1:34">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row>
    <row r="81" spans="1:34">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row>
    <row r="82" spans="1:34">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row>
    <row r="83" spans="1:34">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row>
    <row r="84" spans="1:3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row>
    <row r="85" spans="1:34">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row>
    <row r="86" spans="1:34">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row>
    <row r="87" spans="1:34">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row>
    <row r="88" spans="1:34">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row>
    <row r="89" spans="1:34">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row>
    <row r="90" spans="1:34">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row>
    <row r="91" spans="1:34">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row>
    <row r="92" spans="1:34">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row>
    <row r="93" spans="1:34">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row>
    <row r="94" spans="1:3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zoomScale="80" zoomScaleNormal="80" workbookViewId="0">
      <pane ySplit="1" topLeftCell="A2" activePane="bottomLeft" state="frozen"/>
      <selection pane="bottomLeft"/>
    </sheetView>
  </sheetViews>
  <sheetFormatPr baseColWidth="10" defaultColWidth="9.140625" defaultRowHeight="15"/>
  <cols>
    <col min="1" max="1" width="42.5703125" customWidth="1"/>
    <col min="5" max="5" width="12.5703125" style="1" customWidth="1"/>
    <col min="6" max="6" width="10.42578125" style="1" customWidth="1"/>
    <col min="7" max="7" width="9.140625" style="1"/>
    <col min="10" max="10" width="66.140625" customWidth="1"/>
    <col min="12" max="12" width="9.140625" style="1"/>
    <col min="18" max="18" width="30.85546875" style="1" bestFit="1" customWidth="1"/>
    <col min="19" max="19" width="13.5703125" style="1" bestFit="1" customWidth="1"/>
    <col min="20" max="20" width="12.85546875" style="1" bestFit="1" customWidth="1"/>
    <col min="21" max="21" width="18.85546875" style="1" bestFit="1" customWidth="1"/>
  </cols>
  <sheetData>
    <row r="1" spans="1:24">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row>
    <row r="2" spans="1:24" s="5" customFormat="1">
      <c r="A2" s="19" t="s">
        <v>509</v>
      </c>
      <c r="B2" s="19" t="s">
        <v>131</v>
      </c>
      <c r="C2" s="19" t="s">
        <v>367</v>
      </c>
      <c r="D2" s="19" t="s">
        <v>2299</v>
      </c>
      <c r="E2" s="34">
        <v>41827</v>
      </c>
      <c r="F2" s="19"/>
      <c r="G2" s="19"/>
      <c r="H2" s="19">
        <f t="shared" ref="H2:H11" si="0">COUNTIF(J:J,A2)</f>
        <v>3</v>
      </c>
      <c r="I2" s="19"/>
      <c r="J2" s="6" t="s">
        <v>517</v>
      </c>
      <c r="K2" s="19"/>
      <c r="L2" s="19"/>
      <c r="M2" s="19"/>
      <c r="N2" s="19"/>
      <c r="O2" s="19" t="s">
        <v>2299</v>
      </c>
      <c r="P2" s="19"/>
      <c r="Q2" s="19" t="s">
        <v>520</v>
      </c>
      <c r="R2" s="19"/>
      <c r="S2" s="34">
        <v>41827</v>
      </c>
      <c r="T2" s="34"/>
      <c r="U2" s="34"/>
      <c r="V2" s="19"/>
      <c r="W2" s="19"/>
      <c r="X2" s="19"/>
    </row>
    <row r="3" spans="1:24" s="5" customFormat="1">
      <c r="A3" s="19" t="s">
        <v>507</v>
      </c>
      <c r="B3" s="19" t="s">
        <v>67</v>
      </c>
      <c r="C3" s="19"/>
      <c r="D3" s="19" t="s">
        <v>2299</v>
      </c>
      <c r="E3" s="34">
        <v>41827</v>
      </c>
      <c r="F3" s="34">
        <v>41639</v>
      </c>
      <c r="G3" s="19"/>
      <c r="H3" s="19">
        <f t="shared" si="0"/>
        <v>3</v>
      </c>
      <c r="I3" s="19"/>
      <c r="J3" s="7" t="s">
        <v>507</v>
      </c>
      <c r="K3" s="19" t="str">
        <f t="shared" ref="K3:K24" si="1">VLOOKUP(J3,$A$2:$B$88,2,FALSE)</f>
        <v>x1</v>
      </c>
      <c r="L3" s="19" t="str">
        <f>J3</f>
        <v>After risk mitigation</v>
      </c>
      <c r="M3" s="19" t="s">
        <v>358</v>
      </c>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4" t="s">
        <v>508</v>
      </c>
      <c r="B4" s="19" t="s">
        <v>68</v>
      </c>
      <c r="C4" s="19"/>
      <c r="D4" s="19" t="s">
        <v>2299</v>
      </c>
      <c r="E4" s="34">
        <v>41827</v>
      </c>
      <c r="F4" s="19"/>
      <c r="G4" s="19"/>
      <c r="H4" s="19">
        <f t="shared" si="0"/>
        <v>1</v>
      </c>
      <c r="I4" s="19"/>
      <c r="J4" s="8" t="s">
        <v>508</v>
      </c>
      <c r="K4" s="19" t="str">
        <f t="shared" si="1"/>
        <v>x2</v>
      </c>
      <c r="L4" s="19" t="str">
        <f t="shared" ref="L4:L24" si="2">J4</f>
        <v>After risk mitigation [risk mitigation cost for reinstalment premium and other than from finite reinsurance]</v>
      </c>
      <c r="M4" s="19" t="s">
        <v>358</v>
      </c>
      <c r="N4" s="19" t="s">
        <v>359</v>
      </c>
      <c r="O4" s="19"/>
      <c r="P4" s="19"/>
      <c r="Q4" s="19"/>
      <c r="R4" s="19"/>
      <c r="S4" s="34">
        <f t="shared" ref="S4:S24" si="3">VLOOKUP(J4,A:G,5,FALSE)</f>
        <v>41827</v>
      </c>
      <c r="T4" s="34" t="str">
        <f t="shared" ref="T4:T24" si="4">IF(VLOOKUP(J4,A:G,6,FALSE)=0,"",VLOOKUP(J4,A:G,6,FALSE))</f>
        <v/>
      </c>
      <c r="U4" s="34" t="str">
        <f t="shared" ref="U4:U24" si="5">IF(VLOOKUP(J4,A:G,7,FALSE)=0,"",VLOOKUP(J4,A:G,7,FALSE))</f>
        <v/>
      </c>
      <c r="V4" s="19"/>
      <c r="W4" s="19"/>
      <c r="X4" s="19"/>
    </row>
    <row r="5" spans="1:24" s="5" customFormat="1">
      <c r="A5" s="19" t="s">
        <v>514</v>
      </c>
      <c r="B5" s="19" t="s">
        <v>69</v>
      </c>
      <c r="C5" s="19"/>
      <c r="D5" s="19" t="s">
        <v>2299</v>
      </c>
      <c r="E5" s="34">
        <v>41827</v>
      </c>
      <c r="F5" s="19"/>
      <c r="G5" s="19"/>
      <c r="H5" s="19">
        <f t="shared" si="0"/>
        <v>1</v>
      </c>
      <c r="I5" s="19"/>
      <c r="J5" s="9" t="s">
        <v>509</v>
      </c>
      <c r="K5" s="19" t="str">
        <f t="shared" si="1"/>
        <v>x0</v>
      </c>
      <c r="L5" s="19" t="str">
        <f t="shared" si="2"/>
        <v>Before risk mitigation</v>
      </c>
      <c r="M5" s="19"/>
      <c r="N5" s="19" t="s">
        <v>359</v>
      </c>
      <c r="O5" s="19"/>
      <c r="P5" s="19"/>
      <c r="Q5" s="19"/>
      <c r="R5" s="19"/>
      <c r="S5" s="34">
        <f t="shared" si="3"/>
        <v>41827</v>
      </c>
      <c r="T5" s="34" t="str">
        <f t="shared" si="4"/>
        <v/>
      </c>
      <c r="U5" s="34" t="str">
        <f t="shared" si="5"/>
        <v/>
      </c>
      <c r="V5" s="19"/>
      <c r="W5" s="19"/>
      <c r="X5" s="19"/>
    </row>
    <row r="6" spans="1:24" s="5" customFormat="1">
      <c r="A6" s="19" t="s">
        <v>516</v>
      </c>
      <c r="B6" s="19" t="s">
        <v>70</v>
      </c>
      <c r="C6" s="19"/>
      <c r="D6" s="19" t="s">
        <v>2299</v>
      </c>
      <c r="E6" s="34">
        <v>41827</v>
      </c>
      <c r="F6" s="19"/>
      <c r="G6" s="19"/>
      <c r="H6" s="19">
        <f t="shared" si="0"/>
        <v>1</v>
      </c>
      <c r="I6" s="19"/>
      <c r="J6" s="9" t="s">
        <v>510</v>
      </c>
      <c r="K6" s="19" t="str">
        <f t="shared" si="1"/>
        <v>x10</v>
      </c>
      <c r="L6" s="19" t="str">
        <f t="shared" si="2"/>
        <v>Risk mitigation effect other than from finite reinsurance and risk mitigation cost for reinstalment premiums</v>
      </c>
      <c r="M6" s="19" t="s">
        <v>358</v>
      </c>
      <c r="N6" s="19" t="s">
        <v>383</v>
      </c>
      <c r="O6" s="19"/>
      <c r="P6" s="19"/>
      <c r="Q6" s="19"/>
      <c r="R6" s="19"/>
      <c r="S6" s="34">
        <f t="shared" si="3"/>
        <v>41827</v>
      </c>
      <c r="T6" s="34" t="str">
        <f t="shared" si="4"/>
        <v/>
      </c>
      <c r="U6" s="34" t="str">
        <f t="shared" si="5"/>
        <v/>
      </c>
      <c r="V6" s="19"/>
      <c r="W6" s="19"/>
      <c r="X6" s="19"/>
    </row>
    <row r="7" spans="1:24" s="5" customFormat="1">
      <c r="A7" s="19" t="s">
        <v>512</v>
      </c>
      <c r="B7" s="19" t="s">
        <v>72</v>
      </c>
      <c r="C7" s="19"/>
      <c r="D7" s="19" t="s">
        <v>2299</v>
      </c>
      <c r="E7" s="34">
        <v>41827</v>
      </c>
      <c r="F7" s="19"/>
      <c r="G7" s="19"/>
      <c r="H7" s="19">
        <f t="shared" si="0"/>
        <v>3</v>
      </c>
      <c r="I7" s="19"/>
      <c r="J7" s="10" t="s">
        <v>511</v>
      </c>
      <c r="K7" s="19" t="str">
        <f t="shared" si="1"/>
        <v>x9</v>
      </c>
      <c r="L7" s="19" t="str">
        <f t="shared" si="2"/>
        <v>Risk mitigation effect other than from finite reinsurance</v>
      </c>
      <c r="M7" s="19"/>
      <c r="N7" s="19" t="s">
        <v>359</v>
      </c>
      <c r="O7" s="19"/>
      <c r="P7" s="19"/>
      <c r="Q7" s="19"/>
      <c r="R7" s="19"/>
      <c r="S7" s="34">
        <f t="shared" si="3"/>
        <v>41827</v>
      </c>
      <c r="T7" s="34" t="str">
        <f t="shared" si="4"/>
        <v/>
      </c>
      <c r="U7" s="34" t="str">
        <f t="shared" si="5"/>
        <v/>
      </c>
      <c r="V7" s="19"/>
      <c r="W7" s="19"/>
      <c r="X7" s="19"/>
    </row>
    <row r="8" spans="1:24" s="5" customFormat="1">
      <c r="A8" s="19" t="s">
        <v>515</v>
      </c>
      <c r="B8" s="19" t="s">
        <v>73</v>
      </c>
      <c r="C8" s="19"/>
      <c r="D8" s="19" t="s">
        <v>2299</v>
      </c>
      <c r="E8" s="34">
        <v>41827</v>
      </c>
      <c r="F8" s="34">
        <v>41639</v>
      </c>
      <c r="G8" s="19"/>
      <c r="H8" s="19">
        <f t="shared" si="0"/>
        <v>1</v>
      </c>
      <c r="I8" s="19"/>
      <c r="J8" s="10" t="s">
        <v>512</v>
      </c>
      <c r="K8" s="19" t="str">
        <f t="shared" si="1"/>
        <v>x6</v>
      </c>
      <c r="L8" s="19" t="str">
        <f t="shared" si="2"/>
        <v>Risk mitigation cost for reinstalment premiums</v>
      </c>
      <c r="M8" s="19"/>
      <c r="N8" s="19" t="s">
        <v>359</v>
      </c>
      <c r="O8" s="19"/>
      <c r="P8" s="19"/>
      <c r="Q8" s="19"/>
      <c r="R8" s="19"/>
      <c r="S8" s="34">
        <f t="shared" si="3"/>
        <v>41827</v>
      </c>
      <c r="T8" s="34" t="str">
        <f t="shared" si="4"/>
        <v/>
      </c>
      <c r="U8" s="34" t="str">
        <f t="shared" si="5"/>
        <v/>
      </c>
      <c r="V8" s="19"/>
      <c r="W8" s="19"/>
      <c r="X8" s="19"/>
    </row>
    <row r="9" spans="1:24" s="5" customFormat="1">
      <c r="A9" s="19" t="s">
        <v>513</v>
      </c>
      <c r="B9" s="19" t="s">
        <v>74</v>
      </c>
      <c r="C9" s="19"/>
      <c r="D9" s="19" t="s">
        <v>2299</v>
      </c>
      <c r="E9" s="34">
        <v>41827</v>
      </c>
      <c r="F9" s="34">
        <v>41639</v>
      </c>
      <c r="G9" s="19"/>
      <c r="H9" s="19">
        <f t="shared" si="0"/>
        <v>3</v>
      </c>
      <c r="I9" s="19"/>
      <c r="J9" s="8" t="s">
        <v>513</v>
      </c>
      <c r="K9" s="19" t="str">
        <f t="shared" si="1"/>
        <v>x8</v>
      </c>
      <c r="L9" s="19" t="str">
        <f t="shared" si="2"/>
        <v>Risk mitigation effect from finite reinsurance</v>
      </c>
      <c r="M9" s="19"/>
      <c r="N9" s="19" t="s">
        <v>383</v>
      </c>
      <c r="O9" s="19"/>
      <c r="P9" s="19"/>
      <c r="Q9" s="19"/>
      <c r="R9" s="19"/>
      <c r="S9" s="34">
        <f t="shared" si="3"/>
        <v>41827</v>
      </c>
      <c r="T9" s="34">
        <f t="shared" si="4"/>
        <v>41639</v>
      </c>
      <c r="U9" s="34" t="str">
        <f t="shared" si="5"/>
        <v/>
      </c>
      <c r="V9" s="19"/>
      <c r="W9" s="19"/>
      <c r="X9" s="19"/>
    </row>
    <row r="10" spans="1:24" s="5" customFormat="1">
      <c r="A10" s="19" t="s">
        <v>511</v>
      </c>
      <c r="B10" s="19" t="s">
        <v>75</v>
      </c>
      <c r="C10" s="19"/>
      <c r="D10" s="19" t="s">
        <v>2299</v>
      </c>
      <c r="E10" s="34">
        <v>41827</v>
      </c>
      <c r="F10" s="19"/>
      <c r="G10" s="19"/>
      <c r="H10" s="19">
        <f t="shared" si="0"/>
        <v>3</v>
      </c>
      <c r="I10" s="19"/>
      <c r="J10" s="6" t="s">
        <v>518</v>
      </c>
      <c r="K10" s="19"/>
      <c r="L10" s="19"/>
      <c r="M10" s="19"/>
      <c r="N10" s="19"/>
      <c r="O10" s="19" t="s">
        <v>2299</v>
      </c>
      <c r="P10" s="19"/>
      <c r="Q10" s="19" t="s">
        <v>520</v>
      </c>
      <c r="R10" s="19"/>
      <c r="S10" s="34">
        <v>41827</v>
      </c>
      <c r="T10" s="34"/>
      <c r="U10" s="34"/>
      <c r="V10" s="19"/>
      <c r="W10" s="19"/>
      <c r="X10" s="19"/>
    </row>
    <row r="11" spans="1:24" s="5" customFormat="1">
      <c r="A11" s="19" t="s">
        <v>510</v>
      </c>
      <c r="B11" s="19" t="s">
        <v>76</v>
      </c>
      <c r="C11" s="19"/>
      <c r="D11" s="19" t="s">
        <v>2299</v>
      </c>
      <c r="E11" s="34">
        <v>41827</v>
      </c>
      <c r="F11" s="19"/>
      <c r="G11" s="19"/>
      <c r="H11" s="19">
        <f t="shared" si="0"/>
        <v>1</v>
      </c>
      <c r="I11" s="19"/>
      <c r="J11" s="7" t="s">
        <v>507</v>
      </c>
      <c r="K11" s="19" t="str">
        <f t="shared" si="1"/>
        <v>x1</v>
      </c>
      <c r="L11" s="19" t="str">
        <f t="shared" si="2"/>
        <v>After risk mitigation</v>
      </c>
      <c r="M11" s="19" t="s">
        <v>358</v>
      </c>
      <c r="N11" s="19"/>
      <c r="O11" s="19"/>
      <c r="P11" s="19"/>
      <c r="Q11" s="19"/>
      <c r="R11" s="19"/>
      <c r="S11" s="34">
        <f t="shared" si="3"/>
        <v>41827</v>
      </c>
      <c r="T11" s="34">
        <f t="shared" si="4"/>
        <v>41639</v>
      </c>
      <c r="U11" s="34" t="str">
        <f t="shared" si="5"/>
        <v/>
      </c>
      <c r="V11" s="19"/>
      <c r="W11" s="19"/>
      <c r="X11" s="19"/>
    </row>
    <row r="12" spans="1:24" s="5" customFormat="1">
      <c r="A12" s="19"/>
      <c r="B12" s="19"/>
      <c r="C12" s="19"/>
      <c r="D12" s="19"/>
      <c r="E12" s="19"/>
      <c r="F12" s="19"/>
      <c r="G12" s="19"/>
      <c r="H12" s="19"/>
      <c r="I12" s="19"/>
      <c r="J12" s="8" t="s">
        <v>514</v>
      </c>
      <c r="K12" s="19" t="str">
        <f t="shared" si="1"/>
        <v>x3</v>
      </c>
      <c r="L12" s="19" t="str">
        <f t="shared" si="2"/>
        <v>After risk mitigation effect</v>
      </c>
      <c r="M12" s="19" t="s">
        <v>358</v>
      </c>
      <c r="N12" s="19" t="s">
        <v>359</v>
      </c>
      <c r="O12" s="19"/>
      <c r="P12" s="19"/>
      <c r="Q12" s="19"/>
      <c r="R12" s="19"/>
      <c r="S12" s="34">
        <f t="shared" si="3"/>
        <v>41827</v>
      </c>
      <c r="T12" s="34" t="str">
        <f t="shared" si="4"/>
        <v/>
      </c>
      <c r="U12" s="34" t="str">
        <f t="shared" si="5"/>
        <v/>
      </c>
      <c r="V12" s="19"/>
      <c r="W12" s="19"/>
      <c r="X12" s="19"/>
    </row>
    <row r="13" spans="1:24" s="5" customFormat="1">
      <c r="A13" s="19"/>
      <c r="B13" s="19"/>
      <c r="C13" s="19"/>
      <c r="D13" s="19"/>
      <c r="E13" s="19"/>
      <c r="F13" s="19"/>
      <c r="G13" s="19"/>
      <c r="H13" s="19"/>
      <c r="I13" s="19"/>
      <c r="J13" s="9" t="s">
        <v>509</v>
      </c>
      <c r="K13" s="19" t="str">
        <f t="shared" si="1"/>
        <v>x0</v>
      </c>
      <c r="L13" s="19" t="str">
        <f t="shared" si="2"/>
        <v>Before risk mitigation</v>
      </c>
      <c r="M13" s="19"/>
      <c r="N13" s="19" t="s">
        <v>359</v>
      </c>
      <c r="O13" s="19"/>
      <c r="P13" s="19"/>
      <c r="Q13" s="19"/>
      <c r="R13" s="19"/>
      <c r="S13" s="34">
        <f t="shared" si="3"/>
        <v>41827</v>
      </c>
      <c r="T13" s="34" t="str">
        <f t="shared" si="4"/>
        <v/>
      </c>
      <c r="U13" s="34" t="str">
        <f t="shared" si="5"/>
        <v/>
      </c>
      <c r="V13" s="19"/>
      <c r="W13" s="19"/>
      <c r="X13" s="19"/>
    </row>
    <row r="14" spans="1:24" s="5" customFormat="1">
      <c r="A14" s="19"/>
      <c r="B14" s="19"/>
      <c r="C14" s="19"/>
      <c r="D14" s="19"/>
      <c r="E14" s="19"/>
      <c r="F14" s="19"/>
      <c r="G14" s="19"/>
      <c r="H14" s="19"/>
      <c r="I14" s="19"/>
      <c r="J14" s="9" t="s">
        <v>515</v>
      </c>
      <c r="K14" s="19" t="str">
        <f t="shared" si="1"/>
        <v>x7</v>
      </c>
      <c r="L14" s="19" t="str">
        <f t="shared" si="2"/>
        <v>Risk mitigation effect</v>
      </c>
      <c r="M14" s="19" t="s">
        <v>358</v>
      </c>
      <c r="N14" s="19" t="s">
        <v>383</v>
      </c>
      <c r="O14" s="19"/>
      <c r="P14" s="19"/>
      <c r="Q14" s="19"/>
      <c r="R14" s="19"/>
      <c r="S14" s="34">
        <f t="shared" si="3"/>
        <v>41827</v>
      </c>
      <c r="T14" s="34">
        <f t="shared" si="4"/>
        <v>41639</v>
      </c>
      <c r="U14" s="34" t="str">
        <f t="shared" si="5"/>
        <v/>
      </c>
      <c r="V14" s="19"/>
      <c r="W14" s="19"/>
      <c r="X14" s="19"/>
    </row>
    <row r="15" spans="1:24" s="5" customFormat="1">
      <c r="A15" s="19"/>
      <c r="B15" s="19"/>
      <c r="C15" s="19"/>
      <c r="D15" s="19"/>
      <c r="E15" s="19"/>
      <c r="F15" s="19"/>
      <c r="G15" s="19"/>
      <c r="H15" s="19"/>
      <c r="I15" s="19"/>
      <c r="J15" s="10" t="s">
        <v>513</v>
      </c>
      <c r="K15" s="19" t="str">
        <f t="shared" si="1"/>
        <v>x8</v>
      </c>
      <c r="L15" s="19" t="str">
        <f t="shared" si="2"/>
        <v>Risk mitigation effect from finite reinsurance</v>
      </c>
      <c r="M15" s="19"/>
      <c r="N15" s="19" t="s">
        <v>359</v>
      </c>
      <c r="O15" s="19"/>
      <c r="P15" s="19"/>
      <c r="Q15" s="19"/>
      <c r="R15" s="19"/>
      <c r="S15" s="34">
        <f t="shared" si="3"/>
        <v>41827</v>
      </c>
      <c r="T15" s="34">
        <f t="shared" si="4"/>
        <v>41639</v>
      </c>
      <c r="U15" s="34" t="str">
        <f t="shared" si="5"/>
        <v/>
      </c>
      <c r="V15" s="19"/>
      <c r="W15" s="19"/>
      <c r="X15" s="19"/>
    </row>
    <row r="16" spans="1:24" s="5" customFormat="1">
      <c r="A16" s="19"/>
      <c r="B16" s="19"/>
      <c r="C16" s="19"/>
      <c r="D16" s="19"/>
      <c r="E16" s="19"/>
      <c r="F16" s="19"/>
      <c r="G16" s="19"/>
      <c r="H16" s="19"/>
      <c r="I16" s="19"/>
      <c r="J16" s="10" t="s">
        <v>511</v>
      </c>
      <c r="K16" s="19" t="str">
        <f t="shared" si="1"/>
        <v>x9</v>
      </c>
      <c r="L16" s="19" t="str">
        <f t="shared" si="2"/>
        <v>Risk mitigation effect other than from finite reinsurance</v>
      </c>
      <c r="M16" s="19"/>
      <c r="N16" s="19" t="s">
        <v>359</v>
      </c>
      <c r="O16" s="19"/>
      <c r="P16" s="19"/>
      <c r="Q16" s="19"/>
      <c r="R16" s="19"/>
      <c r="S16" s="34">
        <f t="shared" si="3"/>
        <v>41827</v>
      </c>
      <c r="T16" s="34" t="str">
        <f t="shared" si="4"/>
        <v/>
      </c>
      <c r="U16" s="34" t="str">
        <f t="shared" si="5"/>
        <v/>
      </c>
      <c r="V16" s="19"/>
      <c r="W16" s="19"/>
      <c r="X16" s="19"/>
    </row>
    <row r="17" spans="1:24" s="5" customFormat="1">
      <c r="A17" s="19"/>
      <c r="B17" s="19"/>
      <c r="C17" s="19"/>
      <c r="D17" s="19"/>
      <c r="E17" s="19"/>
      <c r="F17" s="19"/>
      <c r="G17" s="19"/>
      <c r="H17" s="19"/>
      <c r="I17" s="19"/>
      <c r="J17" s="8" t="s">
        <v>512</v>
      </c>
      <c r="K17" s="19" t="str">
        <f t="shared" si="1"/>
        <v>x6</v>
      </c>
      <c r="L17" s="19" t="str">
        <f t="shared" si="2"/>
        <v>Risk mitigation cost for reinstalment premiums</v>
      </c>
      <c r="M17" s="19"/>
      <c r="N17" s="19" t="s">
        <v>383</v>
      </c>
      <c r="O17" s="19"/>
      <c r="P17" s="19"/>
      <c r="Q17" s="19"/>
      <c r="R17" s="19"/>
      <c r="S17" s="34">
        <f t="shared" si="3"/>
        <v>41827</v>
      </c>
      <c r="T17" s="34" t="str">
        <f t="shared" si="4"/>
        <v/>
      </c>
      <c r="U17" s="34" t="str">
        <f t="shared" si="5"/>
        <v/>
      </c>
      <c r="V17" s="19"/>
      <c r="W17" s="19"/>
      <c r="X17" s="19"/>
    </row>
    <row r="18" spans="1:24" s="5" customFormat="1">
      <c r="A18" s="19"/>
      <c r="B18" s="19"/>
      <c r="C18" s="19"/>
      <c r="D18" s="19"/>
      <c r="E18" s="19"/>
      <c r="F18" s="19"/>
      <c r="G18" s="19"/>
      <c r="H18" s="19"/>
      <c r="I18" s="19"/>
      <c r="J18" s="6" t="s">
        <v>519</v>
      </c>
      <c r="K18" s="19"/>
      <c r="L18" s="19"/>
      <c r="M18" s="19"/>
      <c r="N18" s="19"/>
      <c r="O18" s="19" t="s">
        <v>2299</v>
      </c>
      <c r="P18" s="19"/>
      <c r="Q18" s="19" t="s">
        <v>520</v>
      </c>
      <c r="R18" s="19"/>
      <c r="S18" s="34">
        <v>41827</v>
      </c>
      <c r="T18" s="34"/>
      <c r="U18" s="34"/>
      <c r="V18" s="19"/>
      <c r="W18" s="19"/>
      <c r="X18" s="19"/>
    </row>
    <row r="19" spans="1:24" s="5" customFormat="1">
      <c r="A19" s="19"/>
      <c r="B19" s="19"/>
      <c r="C19" s="19"/>
      <c r="D19" s="19"/>
      <c r="E19" s="19"/>
      <c r="F19" s="19"/>
      <c r="G19" s="19"/>
      <c r="H19" s="19"/>
      <c r="I19" s="19"/>
      <c r="J19" s="7" t="s">
        <v>507</v>
      </c>
      <c r="K19" s="19" t="str">
        <f t="shared" si="1"/>
        <v>x1</v>
      </c>
      <c r="L19" s="19" t="str">
        <f t="shared" si="2"/>
        <v>After risk mitigation</v>
      </c>
      <c r="M19" s="19" t="s">
        <v>358</v>
      </c>
      <c r="N19" s="19"/>
      <c r="O19" s="19"/>
      <c r="P19" s="19"/>
      <c r="Q19" s="19"/>
      <c r="R19" s="19"/>
      <c r="S19" s="34">
        <f t="shared" si="3"/>
        <v>41827</v>
      </c>
      <c r="T19" s="34">
        <f t="shared" si="4"/>
        <v>41639</v>
      </c>
      <c r="U19" s="34" t="str">
        <f t="shared" si="5"/>
        <v/>
      </c>
      <c r="V19" s="19"/>
      <c r="W19" s="19"/>
      <c r="X19" s="19"/>
    </row>
    <row r="20" spans="1:24" s="5" customFormat="1">
      <c r="A20" s="19"/>
      <c r="B20" s="19"/>
      <c r="C20" s="19"/>
      <c r="D20" s="19"/>
      <c r="E20" s="19"/>
      <c r="F20" s="19"/>
      <c r="G20" s="19"/>
      <c r="H20" s="19"/>
      <c r="I20" s="19"/>
      <c r="J20" s="8" t="s">
        <v>516</v>
      </c>
      <c r="K20" s="19" t="str">
        <f t="shared" si="1"/>
        <v>x4</v>
      </c>
      <c r="L20" s="19" t="str">
        <f t="shared" si="2"/>
        <v>After risk mitigation effect other than from finite reinsurance</v>
      </c>
      <c r="M20" s="19" t="s">
        <v>358</v>
      </c>
      <c r="N20" s="19" t="s">
        <v>359</v>
      </c>
      <c r="O20" s="19"/>
      <c r="P20" s="19"/>
      <c r="Q20" s="19"/>
      <c r="R20" s="19"/>
      <c r="S20" s="34">
        <f t="shared" si="3"/>
        <v>41827</v>
      </c>
      <c r="T20" s="34" t="str">
        <f t="shared" si="4"/>
        <v/>
      </c>
      <c r="U20" s="34" t="str">
        <f t="shared" si="5"/>
        <v/>
      </c>
      <c r="V20" s="19"/>
      <c r="W20" s="19"/>
      <c r="X20" s="19"/>
    </row>
    <row r="21" spans="1:24" s="5" customFormat="1">
      <c r="A21" s="19"/>
      <c r="B21" s="19"/>
      <c r="C21" s="19"/>
      <c r="D21" s="19"/>
      <c r="E21" s="19"/>
      <c r="F21" s="19"/>
      <c r="G21" s="19"/>
      <c r="H21" s="19"/>
      <c r="I21" s="19"/>
      <c r="J21" s="9" t="s">
        <v>509</v>
      </c>
      <c r="K21" s="19" t="str">
        <f t="shared" si="1"/>
        <v>x0</v>
      </c>
      <c r="L21" s="19" t="str">
        <f t="shared" si="2"/>
        <v>Before risk mitigation</v>
      </c>
      <c r="M21" s="19"/>
      <c r="N21" s="19" t="s">
        <v>359</v>
      </c>
      <c r="O21" s="19"/>
      <c r="P21" s="19"/>
      <c r="Q21" s="19"/>
      <c r="R21" s="19"/>
      <c r="S21" s="34">
        <f t="shared" si="3"/>
        <v>41827</v>
      </c>
      <c r="T21" s="34" t="str">
        <f t="shared" si="4"/>
        <v/>
      </c>
      <c r="U21" s="34" t="str">
        <f t="shared" si="5"/>
        <v/>
      </c>
      <c r="V21" s="19"/>
      <c r="W21" s="19"/>
      <c r="X21" s="19"/>
    </row>
    <row r="22" spans="1:24" s="5" customFormat="1">
      <c r="A22" s="19"/>
      <c r="B22" s="19"/>
      <c r="C22" s="19"/>
      <c r="D22" s="19"/>
      <c r="E22" s="19"/>
      <c r="F22" s="19"/>
      <c r="G22" s="19"/>
      <c r="H22" s="19"/>
      <c r="I22" s="19"/>
      <c r="J22" s="9" t="s">
        <v>511</v>
      </c>
      <c r="K22" s="19" t="str">
        <f t="shared" si="1"/>
        <v>x9</v>
      </c>
      <c r="L22" s="19" t="str">
        <f t="shared" si="2"/>
        <v>Risk mitigation effect other than from finite reinsurance</v>
      </c>
      <c r="M22" s="19"/>
      <c r="N22" s="19" t="s">
        <v>383</v>
      </c>
      <c r="O22" s="19"/>
      <c r="P22" s="19"/>
      <c r="Q22" s="19"/>
      <c r="R22" s="19"/>
      <c r="S22" s="34">
        <f t="shared" si="3"/>
        <v>41827</v>
      </c>
      <c r="T22" s="34" t="str">
        <f t="shared" si="4"/>
        <v/>
      </c>
      <c r="U22" s="34" t="str">
        <f t="shared" si="5"/>
        <v/>
      </c>
      <c r="V22" s="19"/>
      <c r="W22" s="19"/>
      <c r="X22" s="19"/>
    </row>
    <row r="23" spans="1:24" s="5" customFormat="1">
      <c r="A23" s="19"/>
      <c r="B23" s="19"/>
      <c r="C23" s="19"/>
      <c r="D23" s="19"/>
      <c r="E23" s="19"/>
      <c r="F23" s="19"/>
      <c r="G23" s="19"/>
      <c r="H23" s="19"/>
      <c r="I23" s="19"/>
      <c r="J23" s="8" t="s">
        <v>512</v>
      </c>
      <c r="K23" s="19" t="str">
        <f t="shared" si="1"/>
        <v>x6</v>
      </c>
      <c r="L23" s="19" t="str">
        <f t="shared" si="2"/>
        <v>Risk mitigation cost for reinstalment premiums</v>
      </c>
      <c r="M23" s="19"/>
      <c r="N23" s="19" t="s">
        <v>383</v>
      </c>
      <c r="O23" s="19"/>
      <c r="P23" s="19"/>
      <c r="Q23" s="19"/>
      <c r="R23" s="19"/>
      <c r="S23" s="34">
        <f t="shared" si="3"/>
        <v>41827</v>
      </c>
      <c r="T23" s="34" t="str">
        <f t="shared" si="4"/>
        <v/>
      </c>
      <c r="U23" s="34" t="str">
        <f t="shared" si="5"/>
        <v/>
      </c>
      <c r="V23" s="19"/>
      <c r="W23" s="19"/>
      <c r="X23" s="19"/>
    </row>
    <row r="24" spans="1:24" s="5" customFormat="1">
      <c r="A24" s="19"/>
      <c r="B24" s="19"/>
      <c r="C24" s="19"/>
      <c r="D24" s="19"/>
      <c r="E24" s="19"/>
      <c r="F24" s="19"/>
      <c r="G24" s="19"/>
      <c r="H24" s="19"/>
      <c r="I24" s="19"/>
      <c r="J24" s="8" t="s">
        <v>513</v>
      </c>
      <c r="K24" s="19" t="str">
        <f t="shared" si="1"/>
        <v>x8</v>
      </c>
      <c r="L24" s="19" t="str">
        <f t="shared" si="2"/>
        <v>Risk mitigation effect from finite reinsurance</v>
      </c>
      <c r="M24" s="19"/>
      <c r="N24" s="19" t="s">
        <v>383</v>
      </c>
      <c r="O24" s="19"/>
      <c r="P24" s="19"/>
      <c r="Q24" s="19"/>
      <c r="R24" s="19"/>
      <c r="S24" s="34">
        <f t="shared" si="3"/>
        <v>41827</v>
      </c>
      <c r="T24" s="34">
        <f t="shared" si="4"/>
        <v>41639</v>
      </c>
      <c r="U24" s="34" t="str">
        <f t="shared" si="5"/>
        <v/>
      </c>
      <c r="V24" s="19"/>
      <c r="W24" s="19"/>
      <c r="X24" s="19"/>
    </row>
    <row r="25" spans="1:24" s="5" customForma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s="5" customFormat="1">
      <c r="A26" s="19"/>
      <c r="B26" s="19"/>
      <c r="C26" s="19"/>
      <c r="D26" s="19"/>
      <c r="E26" s="19"/>
      <c r="F26" s="19"/>
      <c r="G26" s="19"/>
      <c r="H26" s="19"/>
      <c r="I26" s="19"/>
      <c r="J26" s="19"/>
      <c r="K26" s="19"/>
      <c r="L26" s="19"/>
      <c r="M26" s="19"/>
      <c r="N26" s="19"/>
      <c r="O26" s="19"/>
      <c r="P26" s="19"/>
      <c r="Q26" s="19"/>
      <c r="R26" s="19"/>
      <c r="S26" s="19"/>
      <c r="T26" s="19"/>
      <c r="U26" s="19"/>
      <c r="V26" s="19"/>
      <c r="W26" s="19"/>
      <c r="X26" s="19"/>
    </row>
    <row r="27" spans="1:24">
      <c r="A27" s="23"/>
      <c r="B27" s="23"/>
      <c r="C27" s="23"/>
      <c r="D27" s="23"/>
      <c r="E27" s="23"/>
      <c r="F27" s="23"/>
      <c r="G27" s="23"/>
      <c r="H27" s="23"/>
      <c r="I27" s="23"/>
      <c r="J27" s="23"/>
      <c r="K27" s="23"/>
      <c r="L27" s="23"/>
      <c r="M27" s="23"/>
      <c r="N27" s="23"/>
      <c r="O27" s="23"/>
      <c r="P27" s="23"/>
      <c r="Q27" s="23"/>
      <c r="R27" s="23"/>
      <c r="S27" s="23"/>
      <c r="T27" s="23"/>
      <c r="U27" s="23"/>
      <c r="V27" s="23"/>
      <c r="W27" s="23"/>
      <c r="X27" s="23"/>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267"/>
  <sheetViews>
    <sheetView zoomScale="80" zoomScaleNormal="80" workbookViewId="0">
      <pane ySplit="1" topLeftCell="A122" activePane="bottomLeft" state="frozen"/>
      <selection activeCell="B1" sqref="B1"/>
      <selection pane="bottomLeft" activeCell="E141" sqref="E141"/>
    </sheetView>
  </sheetViews>
  <sheetFormatPr baseColWidth="10" defaultColWidth="9.140625" defaultRowHeight="15"/>
  <cols>
    <col min="1" max="1" width="58.5703125" customWidth="1"/>
    <col min="5" max="5" width="12" style="1" customWidth="1"/>
    <col min="6" max="7" width="10.5703125" style="1" bestFit="1" customWidth="1"/>
    <col min="8" max="8" width="9.42578125" bestFit="1" customWidth="1"/>
    <col min="10" max="10" width="71.5703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41">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c r="AI1" s="23"/>
      <c r="AJ1" s="23"/>
      <c r="AK1" s="23"/>
      <c r="AL1" s="23"/>
      <c r="AM1" s="23"/>
      <c r="AN1" s="23"/>
      <c r="AO1" s="23"/>
    </row>
    <row r="2" spans="1:41" s="5" customFormat="1">
      <c r="A2" s="19" t="s">
        <v>376</v>
      </c>
      <c r="B2" s="19" t="s">
        <v>131</v>
      </c>
      <c r="C2" s="19" t="s">
        <v>367</v>
      </c>
      <c r="D2" s="19" t="s">
        <v>2299</v>
      </c>
      <c r="E2" s="34">
        <v>41827</v>
      </c>
      <c r="F2" s="34"/>
      <c r="G2" s="19"/>
      <c r="H2" s="19">
        <f>COUNTIF(J:J,A2)</f>
        <v>0</v>
      </c>
      <c r="I2" s="19"/>
      <c r="J2" s="6" t="s">
        <v>1745</v>
      </c>
      <c r="K2" s="19"/>
      <c r="L2" s="19"/>
      <c r="M2" s="19"/>
      <c r="N2" s="19"/>
      <c r="O2" s="19" t="s">
        <v>2299</v>
      </c>
      <c r="P2" s="19"/>
      <c r="Q2" s="19" t="s">
        <v>1735</v>
      </c>
      <c r="R2" s="19"/>
      <c r="S2" s="34">
        <v>41827</v>
      </c>
      <c r="T2" s="34"/>
      <c r="U2" s="103">
        <v>43405</v>
      </c>
      <c r="V2" s="19"/>
      <c r="W2" s="19"/>
      <c r="X2" s="19"/>
      <c r="Y2" s="19"/>
      <c r="Z2" s="19"/>
      <c r="AA2" s="19"/>
      <c r="AB2" s="19"/>
      <c r="AC2" s="19"/>
      <c r="AD2" s="19"/>
      <c r="AE2" s="19"/>
      <c r="AF2" s="19"/>
      <c r="AG2" s="19"/>
      <c r="AH2" s="19"/>
      <c r="AI2" s="19"/>
      <c r="AJ2" s="19"/>
      <c r="AK2" s="19"/>
      <c r="AL2" s="19"/>
      <c r="AM2" s="19"/>
      <c r="AN2" s="19"/>
      <c r="AO2" s="19"/>
    </row>
    <row r="3" spans="1:41" s="5" customFormat="1">
      <c r="A3" s="19" t="s">
        <v>2114</v>
      </c>
      <c r="B3" s="19" t="s">
        <v>67</v>
      </c>
      <c r="C3" s="19"/>
      <c r="D3" s="19" t="s">
        <v>2299</v>
      </c>
      <c r="E3" s="34">
        <v>41827</v>
      </c>
      <c r="F3" s="34">
        <v>41639</v>
      </c>
      <c r="G3" s="19"/>
      <c r="H3" s="19">
        <f t="shared" ref="H3:H66" si="0">COUNTIF(J:J,A3)</f>
        <v>1</v>
      </c>
      <c r="I3" s="19"/>
      <c r="J3" s="7" t="s">
        <v>8</v>
      </c>
      <c r="K3" s="19" t="str">
        <f t="shared" ref="K3:K21" si="1">VLOOKUP(J3,$A$2:$B$194,2,0)</f>
        <v>x49</v>
      </c>
      <c r="L3" s="19" t="str">
        <f>J3</f>
        <v>Name</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c r="AI3" s="19"/>
      <c r="AJ3" s="19"/>
      <c r="AK3" s="19"/>
      <c r="AL3" s="19"/>
      <c r="AM3" s="19"/>
      <c r="AN3" s="19"/>
      <c r="AO3" s="19"/>
    </row>
    <row r="4" spans="1:41" s="5" customFormat="1">
      <c r="A4" s="19" t="s">
        <v>2268</v>
      </c>
      <c r="B4" s="19" t="s">
        <v>68</v>
      </c>
      <c r="C4" s="19"/>
      <c r="D4" s="19" t="s">
        <v>2299</v>
      </c>
      <c r="E4" s="34">
        <v>41827</v>
      </c>
      <c r="F4" s="34">
        <v>42277</v>
      </c>
      <c r="G4" s="19"/>
      <c r="H4" s="19">
        <f t="shared" si="0"/>
        <v>1</v>
      </c>
      <c r="I4" s="19"/>
      <c r="J4" s="8" t="s">
        <v>1678</v>
      </c>
      <c r="K4" s="19" t="str">
        <f t="shared" si="1"/>
        <v>x57</v>
      </c>
      <c r="L4" s="19" t="str">
        <f t="shared" ref="L4:L67" si="2">J4</f>
        <v>Name of receiver of guarantee</v>
      </c>
      <c r="M4" s="19"/>
      <c r="N4" s="19"/>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row>
    <row r="5" spans="1:41" s="5" customFormat="1">
      <c r="A5" s="19" t="s">
        <v>1694</v>
      </c>
      <c r="B5" s="19" t="s">
        <v>69</v>
      </c>
      <c r="C5" s="19"/>
      <c r="D5" s="19" t="s">
        <v>2299</v>
      </c>
      <c r="E5" s="34">
        <v>41827</v>
      </c>
      <c r="F5" s="34" t="s">
        <v>6136</v>
      </c>
      <c r="G5" s="19"/>
      <c r="H5" s="19">
        <f t="shared" si="0"/>
        <v>1</v>
      </c>
      <c r="I5" s="19"/>
      <c r="J5" s="8" t="s">
        <v>3477</v>
      </c>
      <c r="K5" s="19" t="str">
        <f t="shared" si="1"/>
        <v>x51</v>
      </c>
      <c r="L5" s="19" t="str">
        <f t="shared" si="2"/>
        <v>Name of collateral/guarantee provider</v>
      </c>
      <c r="M5" s="19"/>
      <c r="N5" s="19"/>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row>
    <row r="6" spans="1:41" s="5" customFormat="1">
      <c r="A6" s="19" t="s">
        <v>1697</v>
      </c>
      <c r="B6" s="19" t="s">
        <v>70</v>
      </c>
      <c r="C6" s="19"/>
      <c r="D6" s="19" t="s">
        <v>2299</v>
      </c>
      <c r="E6" s="34">
        <v>41827</v>
      </c>
      <c r="F6" s="34" t="s">
        <v>6136</v>
      </c>
      <c r="G6" s="19"/>
      <c r="H6" s="19">
        <f t="shared" si="0"/>
        <v>1</v>
      </c>
      <c r="I6" s="19"/>
      <c r="J6" s="8" t="s">
        <v>1679</v>
      </c>
      <c r="K6" s="19" t="str">
        <f t="shared" si="1"/>
        <v>x5</v>
      </c>
      <c r="L6" s="19" t="str">
        <f t="shared" si="2"/>
        <v>Counterparty ID</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c r="AI6" s="19"/>
      <c r="AJ6" s="19"/>
      <c r="AK6" s="19"/>
      <c r="AL6" s="19"/>
      <c r="AM6" s="19"/>
      <c r="AN6" s="19"/>
      <c r="AO6" s="19"/>
    </row>
    <row r="7" spans="1:41" s="5" customFormat="1">
      <c r="A7" s="19" t="s">
        <v>1679</v>
      </c>
      <c r="B7" s="19" t="s">
        <v>71</v>
      </c>
      <c r="C7" s="19"/>
      <c r="D7" s="19" t="s">
        <v>2299</v>
      </c>
      <c r="E7" s="34">
        <v>41827</v>
      </c>
      <c r="F7" s="34">
        <v>41639</v>
      </c>
      <c r="G7" s="19"/>
      <c r="H7" s="19">
        <f t="shared" si="0"/>
        <v>1</v>
      </c>
      <c r="I7" s="19"/>
      <c r="J7" s="8" t="s">
        <v>1680</v>
      </c>
      <c r="K7" s="19" t="str">
        <f t="shared" si="1"/>
        <v>x52</v>
      </c>
      <c r="L7" s="19" t="str">
        <f t="shared" si="2"/>
        <v>Name of counterparty</v>
      </c>
      <c r="M7" s="19"/>
      <c r="N7" s="19"/>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row>
    <row r="8" spans="1:41" s="5" customFormat="1">
      <c r="A8" s="19" t="s">
        <v>1730</v>
      </c>
      <c r="B8" s="19" t="s">
        <v>72</v>
      </c>
      <c r="C8" s="19"/>
      <c r="D8" s="19" t="s">
        <v>2299</v>
      </c>
      <c r="E8" s="34">
        <v>41827</v>
      </c>
      <c r="F8" s="34" t="s">
        <v>6136</v>
      </c>
      <c r="G8" s="19"/>
      <c r="H8" s="19">
        <f t="shared" si="0"/>
        <v>1</v>
      </c>
      <c r="I8" s="19"/>
      <c r="J8" s="8" t="s">
        <v>3469</v>
      </c>
      <c r="K8" s="19" t="str">
        <f t="shared" si="1"/>
        <v>x48</v>
      </c>
      <c r="L8" s="19" t="str">
        <f t="shared" si="2"/>
        <v>Legal name of undertaking</v>
      </c>
      <c r="M8" s="19"/>
      <c r="N8" s="19"/>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row>
    <row r="9" spans="1:41" s="5" customFormat="1">
      <c r="A9" s="19" t="s">
        <v>1723</v>
      </c>
      <c r="B9" s="19" t="s">
        <v>73</v>
      </c>
      <c r="C9" s="19"/>
      <c r="D9" s="19" t="s">
        <v>2299</v>
      </c>
      <c r="E9" s="34">
        <v>41827</v>
      </c>
      <c r="F9" s="34" t="s">
        <v>6136</v>
      </c>
      <c r="G9" s="19"/>
      <c r="H9" s="19">
        <f t="shared" si="0"/>
        <v>1</v>
      </c>
      <c r="I9" s="19"/>
      <c r="J9" s="8" t="s">
        <v>4279</v>
      </c>
      <c r="K9" s="19" t="str">
        <f t="shared" si="1"/>
        <v>x82</v>
      </c>
      <c r="L9" s="19" t="str">
        <f t="shared" si="2"/>
        <v>Legal name of group</v>
      </c>
      <c r="M9" s="19"/>
      <c r="N9" s="19"/>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row>
    <row r="10" spans="1:41" s="5" customFormat="1">
      <c r="A10" s="19" t="s">
        <v>1720</v>
      </c>
      <c r="B10" s="19" t="s">
        <v>74</v>
      </c>
      <c r="C10" s="19"/>
      <c r="D10" s="19" t="s">
        <v>2299</v>
      </c>
      <c r="E10" s="34">
        <v>41827</v>
      </c>
      <c r="F10" s="34" t="s">
        <v>6136</v>
      </c>
      <c r="G10" s="19"/>
      <c r="H10" s="19">
        <f t="shared" si="0"/>
        <v>1</v>
      </c>
      <c r="I10" s="19"/>
      <c r="J10" s="8" t="s">
        <v>1681</v>
      </c>
      <c r="K10" s="19" t="str">
        <f t="shared" si="1"/>
        <v>x64</v>
      </c>
      <c r="L10" s="19" t="str">
        <f t="shared" si="2"/>
        <v>Names of hedged risks</v>
      </c>
      <c r="M10" s="19"/>
      <c r="N10" s="19"/>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row>
    <row r="11" spans="1:41" s="5" customFormat="1">
      <c r="A11" s="19" t="s">
        <v>1731</v>
      </c>
      <c r="B11" s="19" t="s">
        <v>75</v>
      </c>
      <c r="C11" s="19"/>
      <c r="D11" s="19" t="s">
        <v>2299</v>
      </c>
      <c r="E11" s="34">
        <v>41827</v>
      </c>
      <c r="F11" s="34" t="s">
        <v>6136</v>
      </c>
      <c r="G11" s="19"/>
      <c r="H11" s="19">
        <f t="shared" si="0"/>
        <v>1</v>
      </c>
      <c r="I11" s="19"/>
      <c r="J11" s="8" t="s">
        <v>1682</v>
      </c>
      <c r="K11" s="19" t="str">
        <f t="shared" si="1"/>
        <v>x54</v>
      </c>
      <c r="L11" s="19" t="str">
        <f t="shared" si="2"/>
        <v>Name of insured entity</v>
      </c>
      <c r="M11" s="19"/>
      <c r="N11" s="19"/>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row>
    <row r="12" spans="1:41" s="5" customFormat="1">
      <c r="A12" s="19" t="s">
        <v>1701</v>
      </c>
      <c r="B12" s="19" t="s">
        <v>76</v>
      </c>
      <c r="C12" s="19"/>
      <c r="D12" s="19" t="s">
        <v>2299</v>
      </c>
      <c r="E12" s="34">
        <v>41827</v>
      </c>
      <c r="F12" s="34" t="s">
        <v>6136</v>
      </c>
      <c r="G12" s="19"/>
      <c r="H12" s="19">
        <f t="shared" si="0"/>
        <v>1</v>
      </c>
      <c r="I12" s="19"/>
      <c r="J12" s="8" t="s">
        <v>2153</v>
      </c>
      <c r="K12" s="19" t="str">
        <f t="shared" si="1"/>
        <v>x58</v>
      </c>
      <c r="L12" s="19" t="str">
        <f t="shared" si="2"/>
        <v>Name of reinsurer</v>
      </c>
      <c r="M12" s="19"/>
      <c r="N12" s="19"/>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row>
    <row r="13" spans="1:41" s="5" customFormat="1">
      <c r="A13" s="19" t="s">
        <v>1712</v>
      </c>
      <c r="B13" s="19" t="s">
        <v>77</v>
      </c>
      <c r="C13" s="19"/>
      <c r="D13" s="19" t="s">
        <v>2299</v>
      </c>
      <c r="E13" s="34">
        <v>41827</v>
      </c>
      <c r="F13" s="34">
        <v>41639</v>
      </c>
      <c r="G13" s="19"/>
      <c r="H13" s="19">
        <f t="shared" si="0"/>
        <v>1</v>
      </c>
      <c r="I13" s="19"/>
      <c r="J13" s="8" t="s">
        <v>1683</v>
      </c>
      <c r="K13" s="19" t="str">
        <f t="shared" si="1"/>
        <v>x60</v>
      </c>
      <c r="L13" s="19" t="str">
        <f t="shared" si="2"/>
        <v>Name of SPV</v>
      </c>
      <c r="M13" s="19"/>
      <c r="N13" s="19"/>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row>
    <row r="14" spans="1:41" s="5" customFormat="1">
      <c r="A14" s="19" t="s">
        <v>1711</v>
      </c>
      <c r="B14" s="19" t="s">
        <v>78</v>
      </c>
      <c r="C14" s="19"/>
      <c r="D14" s="19" t="s">
        <v>2299</v>
      </c>
      <c r="E14" s="34">
        <v>41827</v>
      </c>
      <c r="F14" s="34">
        <v>41639</v>
      </c>
      <c r="G14" s="19"/>
      <c r="H14" s="19">
        <f t="shared" si="0"/>
        <v>1</v>
      </c>
      <c r="I14" s="19"/>
      <c r="J14" s="8" t="s">
        <v>1684</v>
      </c>
      <c r="K14" s="19" t="str">
        <f t="shared" si="1"/>
        <v>x50</v>
      </c>
      <c r="L14" s="19" t="str">
        <f t="shared" si="2"/>
        <v>Name of broker</v>
      </c>
      <c r="M14" s="19"/>
      <c r="N14" s="19"/>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row>
    <row r="15" spans="1:41" s="5" customFormat="1">
      <c r="A15" s="19" t="s">
        <v>1707</v>
      </c>
      <c r="B15" s="19" t="s">
        <v>79</v>
      </c>
      <c r="C15" s="19"/>
      <c r="D15" s="19" t="s">
        <v>2299</v>
      </c>
      <c r="E15" s="34">
        <v>41827</v>
      </c>
      <c r="F15" s="34" t="s">
        <v>6136</v>
      </c>
      <c r="G15" s="19"/>
      <c r="H15" s="19">
        <f t="shared" si="0"/>
        <v>1</v>
      </c>
      <c r="I15" s="19"/>
      <c r="J15" s="8" t="s">
        <v>1685</v>
      </c>
      <c r="K15" s="19" t="str">
        <f t="shared" si="1"/>
        <v>x53</v>
      </c>
      <c r="L15" s="19" t="str">
        <f t="shared" si="2"/>
        <v>Name of counterparty for which credit protection is purchased</v>
      </c>
      <c r="M15" s="19"/>
      <c r="N15" s="19"/>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row>
    <row r="16" spans="1:41" s="5" customFormat="1">
      <c r="A16" s="19" t="s">
        <v>1722</v>
      </c>
      <c r="B16" s="19" t="s">
        <v>80</v>
      </c>
      <c r="C16" s="19"/>
      <c r="D16" s="19" t="s">
        <v>2299</v>
      </c>
      <c r="E16" s="34">
        <v>41827</v>
      </c>
      <c r="F16" s="34" t="s">
        <v>6136</v>
      </c>
      <c r="G16" s="19"/>
      <c r="H16" s="19">
        <f t="shared" si="0"/>
        <v>1</v>
      </c>
      <c r="I16" s="19"/>
      <c r="J16" s="8" t="s">
        <v>1686</v>
      </c>
      <c r="K16" s="19" t="str">
        <f t="shared" si="1"/>
        <v>x55</v>
      </c>
      <c r="L16" s="19" t="str">
        <f t="shared" si="2"/>
        <v>Name of investor/buyer/transferee/payer/reinsured/beneficiary</v>
      </c>
      <c r="M16" s="19"/>
      <c r="N16" s="19"/>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row>
    <row r="17" spans="1:41" s="5" customFormat="1">
      <c r="A17" s="19" t="s">
        <v>1714</v>
      </c>
      <c r="B17" s="19" t="s">
        <v>81</v>
      </c>
      <c r="C17" s="19"/>
      <c r="D17" s="19" t="s">
        <v>2299</v>
      </c>
      <c r="E17" s="34">
        <v>41827</v>
      </c>
      <c r="F17" s="34" t="s">
        <v>6136</v>
      </c>
      <c r="G17" s="19"/>
      <c r="H17" s="19">
        <f t="shared" si="0"/>
        <v>1</v>
      </c>
      <c r="I17" s="19"/>
      <c r="J17" s="8" t="s">
        <v>3478</v>
      </c>
      <c r="K17" s="19" t="str">
        <f t="shared" si="1"/>
        <v>x56</v>
      </c>
      <c r="L17" s="19" t="str">
        <f t="shared" si="2"/>
        <v>Name of issuer/seller/transferor/receiver/reinsurer/provider</v>
      </c>
      <c r="M17" s="19"/>
      <c r="N17" s="19"/>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row>
    <row r="18" spans="1:41" s="5" customFormat="1">
      <c r="A18" s="50" t="s">
        <v>10644</v>
      </c>
      <c r="B18" s="19" t="s">
        <v>82</v>
      </c>
      <c r="C18" s="19"/>
      <c r="D18" s="19" t="s">
        <v>2299</v>
      </c>
      <c r="E18" s="34">
        <v>41827</v>
      </c>
      <c r="F18" s="34" t="s">
        <v>6136</v>
      </c>
      <c r="G18" s="19"/>
      <c r="H18" s="19">
        <f t="shared" si="0"/>
        <v>1</v>
      </c>
      <c r="I18" s="19"/>
      <c r="J18" s="8" t="s">
        <v>1687</v>
      </c>
      <c r="K18" s="19" t="str">
        <f t="shared" si="1"/>
        <v>x59</v>
      </c>
      <c r="L18" s="19" t="str">
        <f t="shared" si="2"/>
        <v>Name of ring fenced fund</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c r="AI18" s="19"/>
      <c r="AJ18" s="19"/>
      <c r="AK18" s="19"/>
      <c r="AL18" s="19"/>
      <c r="AM18" s="19"/>
      <c r="AN18" s="19"/>
      <c r="AO18" s="19"/>
    </row>
    <row r="19" spans="1:41" s="5" customFormat="1">
      <c r="A19" s="19" t="s">
        <v>1718</v>
      </c>
      <c r="B19" s="19" t="s">
        <v>83</v>
      </c>
      <c r="C19" s="19"/>
      <c r="D19" s="19" t="s">
        <v>2299</v>
      </c>
      <c r="E19" s="34">
        <v>41827</v>
      </c>
      <c r="F19" s="34" t="s">
        <v>6136</v>
      </c>
      <c r="G19" s="19"/>
      <c r="H19" s="19">
        <f t="shared" si="0"/>
        <v>1</v>
      </c>
      <c r="I19" s="19"/>
      <c r="J19" s="8" t="s">
        <v>1689</v>
      </c>
      <c r="K19" s="19" t="str">
        <f t="shared" si="1"/>
        <v>x61</v>
      </c>
      <c r="L19" s="19" t="str">
        <f t="shared" si="2"/>
        <v>Name of Supervisory Authority</v>
      </c>
      <c r="M19" s="19"/>
      <c r="N19" s="19"/>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row>
    <row r="20" spans="1:41" s="5" customFormat="1">
      <c r="A20" s="19" t="s">
        <v>1703</v>
      </c>
      <c r="B20" s="19" t="s">
        <v>84</v>
      </c>
      <c r="C20" s="19"/>
      <c r="D20" s="19" t="s">
        <v>2299</v>
      </c>
      <c r="E20" s="34">
        <v>41827</v>
      </c>
      <c r="F20" s="34">
        <v>41639</v>
      </c>
      <c r="G20" s="19"/>
      <c r="H20" s="19">
        <f t="shared" si="0"/>
        <v>1</v>
      </c>
      <c r="I20" s="19"/>
      <c r="J20" s="8" t="s">
        <v>1690</v>
      </c>
      <c r="K20" s="19" t="str">
        <f t="shared" si="1"/>
        <v>x63</v>
      </c>
      <c r="L20" s="19" t="str">
        <f t="shared" si="2"/>
        <v>Names of group entities subject to the exposure</v>
      </c>
      <c r="M20" s="19"/>
      <c r="N20" s="19"/>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row>
    <row r="21" spans="1:41" s="5" customFormat="1">
      <c r="A21" s="19" t="s">
        <v>1702</v>
      </c>
      <c r="B21" s="19" t="s">
        <v>85</v>
      </c>
      <c r="C21" s="19"/>
      <c r="D21" s="19" t="s">
        <v>2299</v>
      </c>
      <c r="E21" s="34">
        <v>41827</v>
      </c>
      <c r="F21" s="34" t="s">
        <v>6136</v>
      </c>
      <c r="G21" s="19"/>
      <c r="H21" s="19">
        <f t="shared" si="0"/>
        <v>1</v>
      </c>
      <c r="I21" s="19"/>
      <c r="J21" s="8" t="s">
        <v>1691</v>
      </c>
      <c r="K21" s="19" t="str">
        <f t="shared" si="1"/>
        <v>x62</v>
      </c>
      <c r="L21" s="19" t="str">
        <f t="shared" si="2"/>
        <v>Name of the counterparty of the Group</v>
      </c>
      <c r="M21" s="19"/>
      <c r="N21" s="19"/>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row>
    <row r="22" spans="1:41" s="5" customFormat="1">
      <c r="A22" s="19" t="s">
        <v>2269</v>
      </c>
      <c r="B22" s="19" t="s">
        <v>86</v>
      </c>
      <c r="C22" s="19"/>
      <c r="D22" s="19" t="s">
        <v>2299</v>
      </c>
      <c r="E22" s="34">
        <v>41827</v>
      </c>
      <c r="F22" s="34">
        <v>41639</v>
      </c>
      <c r="G22" s="19"/>
      <c r="H22" s="19">
        <f t="shared" si="0"/>
        <v>1</v>
      </c>
      <c r="I22" s="19"/>
      <c r="J22" s="8" t="s">
        <v>1688</v>
      </c>
      <c r="K22" s="19" t="str">
        <f t="shared" ref="K22:K39" si="6">VLOOKUP(J22,$A$2:$B$194,2,0)</f>
        <v>x98</v>
      </c>
      <c r="L22" s="19" t="str">
        <f t="shared" si="2"/>
        <v>Name of debtor pledging the collateral</v>
      </c>
      <c r="M22" s="19"/>
      <c r="N22" s="19"/>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row>
    <row r="23" spans="1:41" s="5" customFormat="1">
      <c r="A23" s="19" t="s">
        <v>1717</v>
      </c>
      <c r="B23" s="19" t="s">
        <v>87</v>
      </c>
      <c r="C23" s="19"/>
      <c r="D23" s="19" t="s">
        <v>2299</v>
      </c>
      <c r="E23" s="34">
        <v>41827</v>
      </c>
      <c r="F23" s="34" t="s">
        <v>6136</v>
      </c>
      <c r="G23" s="19"/>
      <c r="H23" s="19">
        <f t="shared" si="0"/>
        <v>1</v>
      </c>
      <c r="I23" s="19"/>
      <c r="J23" s="8" t="s">
        <v>6737</v>
      </c>
      <c r="K23" s="19" t="str">
        <f t="shared" si="6"/>
        <v>x114</v>
      </c>
      <c r="L23" s="19" t="str">
        <f t="shared" si="2"/>
        <v>Name of ring-fenced fund/Matching adjustment portfolio</v>
      </c>
      <c r="M23" s="19"/>
      <c r="N23" s="19"/>
      <c r="O23" s="19"/>
      <c r="P23" s="19"/>
      <c r="Q23" s="19"/>
      <c r="R23" s="19"/>
      <c r="S23" s="34">
        <f t="shared" si="3"/>
        <v>42277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row>
    <row r="24" spans="1:41" s="5" customFormat="1">
      <c r="A24" s="19" t="s">
        <v>1708</v>
      </c>
      <c r="B24" s="19" t="s">
        <v>88</v>
      </c>
      <c r="C24" s="19"/>
      <c r="D24" s="19" t="s">
        <v>2299</v>
      </c>
      <c r="E24" s="34">
        <v>41827</v>
      </c>
      <c r="F24" s="34" t="s">
        <v>6136</v>
      </c>
      <c r="G24" s="19"/>
      <c r="H24" s="19">
        <f t="shared" si="0"/>
        <v>1</v>
      </c>
      <c r="I24" s="19"/>
      <c r="J24" s="8" t="s">
        <v>7194</v>
      </c>
      <c r="K24" s="19" t="str">
        <f t="shared" si="6"/>
        <v>x116</v>
      </c>
      <c r="L24" s="19" t="str">
        <f t="shared" si="2"/>
        <v>Custodian</v>
      </c>
      <c r="M24" s="19"/>
      <c r="N24" s="19"/>
      <c r="O24" s="19"/>
      <c r="P24" s="19"/>
      <c r="Q24" s="19"/>
      <c r="R24" s="19"/>
      <c r="S24" s="34">
        <f t="shared" si="3"/>
        <v>42277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row>
    <row r="25" spans="1:41" s="5" customFormat="1">
      <c r="A25" s="19" t="s">
        <v>1704</v>
      </c>
      <c r="B25" s="19" t="s">
        <v>89</v>
      </c>
      <c r="C25" s="19"/>
      <c r="D25" s="19" t="s">
        <v>2299</v>
      </c>
      <c r="E25" s="34">
        <v>41827</v>
      </c>
      <c r="F25" s="34" t="s">
        <v>6136</v>
      </c>
      <c r="G25" s="19"/>
      <c r="H25" s="19">
        <f t="shared" si="0"/>
        <v>1</v>
      </c>
      <c r="I25" s="19"/>
      <c r="J25" s="7" t="s">
        <v>1943</v>
      </c>
      <c r="K25" s="19" t="str">
        <f t="shared" si="6"/>
        <v>x106</v>
      </c>
      <c r="L25" s="19" t="str">
        <f t="shared" si="2"/>
        <v>Name of reinsured entity</v>
      </c>
      <c r="M25" s="19"/>
      <c r="N25" s="19"/>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row>
    <row r="26" spans="1:41" s="5" customFormat="1">
      <c r="A26" s="19" t="s">
        <v>1699</v>
      </c>
      <c r="B26" s="19" t="s">
        <v>90</v>
      </c>
      <c r="C26" s="19"/>
      <c r="D26" s="19" t="s">
        <v>2299</v>
      </c>
      <c r="E26" s="34">
        <v>41827</v>
      </c>
      <c r="F26" s="34" t="s">
        <v>6136</v>
      </c>
      <c r="G26" s="19"/>
      <c r="H26" s="19">
        <f t="shared" si="0"/>
        <v>1</v>
      </c>
      <c r="I26" s="19"/>
      <c r="J26" s="7" t="s">
        <v>1692</v>
      </c>
      <c r="K26" s="19" t="str">
        <f t="shared" si="6"/>
        <v>x72</v>
      </c>
      <c r="L26" s="19" t="str">
        <f t="shared" si="2"/>
        <v>Title</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c r="AI26" s="19"/>
      <c r="AJ26" s="19"/>
      <c r="AK26" s="19"/>
      <c r="AL26" s="19"/>
      <c r="AM26" s="19"/>
      <c r="AN26" s="19"/>
      <c r="AO26" s="19"/>
    </row>
    <row r="27" spans="1:41" s="5" customFormat="1">
      <c r="A27" s="19" t="s">
        <v>1715</v>
      </c>
      <c r="B27" s="19" t="s">
        <v>91</v>
      </c>
      <c r="C27" s="19"/>
      <c r="D27" s="19" t="s">
        <v>2299</v>
      </c>
      <c r="E27" s="34">
        <v>41827</v>
      </c>
      <c r="F27" s="34">
        <v>41639</v>
      </c>
      <c r="G27" s="19"/>
      <c r="H27" s="19">
        <f t="shared" si="0"/>
        <v>1</v>
      </c>
      <c r="I27" s="19"/>
      <c r="J27" s="8" t="s">
        <v>1693</v>
      </c>
      <c r="K27" s="19" t="str">
        <f t="shared" si="6"/>
        <v>x46</v>
      </c>
      <c r="L27" s="19" t="str">
        <f t="shared" si="2"/>
        <v>Item title</v>
      </c>
      <c r="M27" s="19"/>
      <c r="N27" s="19"/>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row>
    <row r="28" spans="1:41" s="5" customFormat="1">
      <c r="A28" s="19" t="s">
        <v>1713</v>
      </c>
      <c r="B28" s="19" t="s">
        <v>92</v>
      </c>
      <c r="C28" s="19"/>
      <c r="D28" s="19" t="s">
        <v>2299</v>
      </c>
      <c r="E28" s="34">
        <v>41827</v>
      </c>
      <c r="F28" s="34">
        <v>41639</v>
      </c>
      <c r="G28" s="19"/>
      <c r="H28" s="19">
        <f t="shared" si="0"/>
        <v>1</v>
      </c>
      <c r="I28" s="19"/>
      <c r="J28" s="8" t="s">
        <v>1694</v>
      </c>
      <c r="K28" s="19" t="str">
        <f t="shared" si="6"/>
        <v>x3</v>
      </c>
      <c r="L28" s="19" t="str">
        <f t="shared" si="2"/>
        <v>Contract name</v>
      </c>
      <c r="M28" s="19"/>
      <c r="N28" s="19"/>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row>
    <row r="29" spans="1:41" s="5" customFormat="1">
      <c r="A29" s="19" t="s">
        <v>1721</v>
      </c>
      <c r="B29" s="19" t="s">
        <v>93</v>
      </c>
      <c r="C29" s="19"/>
      <c r="D29" s="19" t="s">
        <v>2299</v>
      </c>
      <c r="E29" s="34">
        <v>41827</v>
      </c>
      <c r="F29" s="34" t="s">
        <v>6136</v>
      </c>
      <c r="G29" s="19"/>
      <c r="H29" s="19">
        <f t="shared" si="0"/>
        <v>1</v>
      </c>
      <c r="I29" s="19"/>
      <c r="J29" s="8" t="s">
        <v>1695</v>
      </c>
      <c r="K29" s="19" t="str">
        <f t="shared" si="6"/>
        <v>x66</v>
      </c>
      <c r="L29" s="19" t="str">
        <f t="shared" si="2"/>
        <v>Product denomination</v>
      </c>
      <c r="M29" s="19"/>
      <c r="N29" s="19"/>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row>
    <row r="30" spans="1:41" s="5" customFormat="1">
      <c r="A30" s="19" t="s">
        <v>1719</v>
      </c>
      <c r="B30" s="19" t="s">
        <v>94</v>
      </c>
      <c r="C30" s="19"/>
      <c r="D30" s="19" t="s">
        <v>2299</v>
      </c>
      <c r="E30" s="34">
        <v>41827</v>
      </c>
      <c r="F30" s="34" t="s">
        <v>6136</v>
      </c>
      <c r="G30" s="19"/>
      <c r="H30" s="19">
        <f t="shared" si="0"/>
        <v>1</v>
      </c>
      <c r="I30" s="19"/>
      <c r="J30" s="7" t="s">
        <v>922</v>
      </c>
      <c r="K30" s="19" t="str">
        <f t="shared" si="6"/>
        <v>x43</v>
      </c>
      <c r="L30" s="19" t="str">
        <f t="shared" si="2"/>
        <v>Group</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c r="AI30" s="19"/>
      <c r="AJ30" s="19"/>
      <c r="AK30" s="19"/>
      <c r="AL30" s="19"/>
      <c r="AM30" s="19"/>
      <c r="AN30" s="19"/>
      <c r="AO30" s="19"/>
    </row>
    <row r="31" spans="1:41" s="5" customFormat="1">
      <c r="A31" s="19" t="s">
        <v>12277</v>
      </c>
      <c r="B31" s="19" t="s">
        <v>95</v>
      </c>
      <c r="C31" s="19"/>
      <c r="D31" s="19" t="s">
        <v>2299</v>
      </c>
      <c r="E31" s="34">
        <v>41827</v>
      </c>
      <c r="F31" s="34" t="s">
        <v>6136</v>
      </c>
      <c r="G31" s="34">
        <v>42931</v>
      </c>
      <c r="H31" s="19">
        <f t="shared" si="0"/>
        <v>1</v>
      </c>
      <c r="I31" s="19"/>
      <c r="J31" s="8" t="s">
        <v>1696</v>
      </c>
      <c r="K31" s="19" t="str">
        <f t="shared" si="6"/>
        <v>x45</v>
      </c>
      <c r="L31" s="19" t="str">
        <f t="shared" si="2"/>
        <v>Issuer group</v>
      </c>
      <c r="M31" s="19"/>
      <c r="N31" s="19"/>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row>
    <row r="32" spans="1:41" s="5" customFormat="1">
      <c r="A32" s="19" t="s">
        <v>1705</v>
      </c>
      <c r="B32" s="19" t="s">
        <v>96</v>
      </c>
      <c r="C32" s="19"/>
      <c r="D32" s="19" t="s">
        <v>2299</v>
      </c>
      <c r="E32" s="34">
        <v>41827</v>
      </c>
      <c r="F32" s="34" t="s">
        <v>6136</v>
      </c>
      <c r="G32" s="19"/>
      <c r="H32" s="19">
        <f t="shared" si="0"/>
        <v>1</v>
      </c>
      <c r="I32" s="19"/>
      <c r="J32" s="8" t="s">
        <v>1697</v>
      </c>
      <c r="K32" s="19" t="str">
        <f t="shared" si="6"/>
        <v>x4</v>
      </c>
      <c r="L32" s="19" t="str">
        <f t="shared" si="2"/>
        <v>Counterparty group</v>
      </c>
      <c r="M32" s="19"/>
      <c r="N32" s="19"/>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row>
    <row r="33" spans="1:41" s="5" customFormat="1">
      <c r="A33" s="19" t="s">
        <v>1716</v>
      </c>
      <c r="B33" s="19" t="s">
        <v>97</v>
      </c>
      <c r="C33" s="19"/>
      <c r="D33" s="19" t="s">
        <v>2299</v>
      </c>
      <c r="E33" s="34">
        <v>41827</v>
      </c>
      <c r="F33" s="34" t="s">
        <v>6136</v>
      </c>
      <c r="G33" s="19"/>
      <c r="H33" s="19">
        <f t="shared" si="0"/>
        <v>1</v>
      </c>
      <c r="I33" s="19"/>
      <c r="J33" s="8" t="s">
        <v>4786</v>
      </c>
      <c r="K33" s="19" t="str">
        <f t="shared" si="6"/>
        <v>x99</v>
      </c>
      <c r="L33" s="19" t="str">
        <f t="shared" si="2"/>
        <v>Code of group</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c r="AI33" s="19"/>
      <c r="AJ33" s="19"/>
      <c r="AK33" s="19"/>
      <c r="AL33" s="19"/>
      <c r="AM33" s="19"/>
      <c r="AN33" s="19"/>
      <c r="AO33" s="19"/>
    </row>
    <row r="34" spans="1:41" s="5" customFormat="1">
      <c r="A34" s="19" t="s">
        <v>1710</v>
      </c>
      <c r="B34" s="19" t="s">
        <v>98</v>
      </c>
      <c r="C34" s="19"/>
      <c r="D34" s="19" t="s">
        <v>2299</v>
      </c>
      <c r="E34" s="34">
        <v>41827</v>
      </c>
      <c r="F34" s="34" t="s">
        <v>6136</v>
      </c>
      <c r="G34" s="19"/>
      <c r="H34" s="19">
        <f t="shared" si="0"/>
        <v>1</v>
      </c>
      <c r="I34" s="19"/>
      <c r="J34" s="7" t="s">
        <v>2268</v>
      </c>
      <c r="K34" s="19" t="str">
        <f t="shared" si="6"/>
        <v>x2</v>
      </c>
      <c r="L34" s="19" t="str">
        <f t="shared" si="2"/>
        <v>Additional information in case of use of discount rates other than risk free rates</v>
      </c>
      <c r="M34" s="19"/>
      <c r="N34" s="19"/>
      <c r="O34" s="19"/>
      <c r="P34" s="19"/>
      <c r="Q34" s="19"/>
      <c r="R34" s="19"/>
      <c r="S34" s="34">
        <f t="shared" si="3"/>
        <v>41827</v>
      </c>
      <c r="T34" s="34">
        <f t="shared" si="4"/>
        <v>42277</v>
      </c>
      <c r="U34" s="34" t="str">
        <f t="shared" si="5"/>
        <v/>
      </c>
      <c r="V34" s="19"/>
      <c r="W34" s="19"/>
      <c r="X34" s="19"/>
      <c r="Y34" s="19"/>
      <c r="Z34" s="19"/>
      <c r="AA34" s="19"/>
      <c r="AB34" s="19"/>
      <c r="AC34" s="19"/>
      <c r="AD34" s="19"/>
      <c r="AE34" s="19"/>
      <c r="AF34" s="19"/>
      <c r="AG34" s="19"/>
      <c r="AH34" s="19"/>
      <c r="AI34" s="19"/>
      <c r="AJ34" s="19"/>
      <c r="AK34" s="19"/>
      <c r="AL34" s="19"/>
      <c r="AM34" s="19"/>
      <c r="AN34" s="19"/>
      <c r="AO34" s="19"/>
    </row>
    <row r="35" spans="1:41" s="5" customFormat="1">
      <c r="A35" s="19" t="s">
        <v>1709</v>
      </c>
      <c r="B35" s="19" t="s">
        <v>99</v>
      </c>
      <c r="C35" s="19"/>
      <c r="D35" s="19" t="s">
        <v>2299</v>
      </c>
      <c r="E35" s="34">
        <v>41827</v>
      </c>
      <c r="F35" s="34" t="s">
        <v>6136</v>
      </c>
      <c r="G35" s="19"/>
      <c r="H35" s="19">
        <f t="shared" si="0"/>
        <v>1</v>
      </c>
      <c r="I35" s="19"/>
      <c r="J35" s="7" t="s">
        <v>1698</v>
      </c>
      <c r="K35" s="19" t="str">
        <f t="shared" si="6"/>
        <v>x40</v>
      </c>
      <c r="L35" s="19" t="str">
        <f t="shared" si="2"/>
        <v>Descriptions</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c r="AI35" s="19"/>
      <c r="AJ35" s="19"/>
      <c r="AK35" s="19"/>
      <c r="AL35" s="19"/>
      <c r="AM35" s="19"/>
      <c r="AN35" s="19"/>
      <c r="AO35" s="19"/>
    </row>
    <row r="36" spans="1:41" s="5" customFormat="1">
      <c r="A36" s="19" t="s">
        <v>1700</v>
      </c>
      <c r="B36" s="19" t="s">
        <v>100</v>
      </c>
      <c r="C36" s="19"/>
      <c r="D36" s="19" t="s">
        <v>2299</v>
      </c>
      <c r="E36" s="34">
        <v>41827</v>
      </c>
      <c r="F36" s="34" t="s">
        <v>6136</v>
      </c>
      <c r="G36" s="19"/>
      <c r="H36" s="19">
        <f t="shared" si="0"/>
        <v>1</v>
      </c>
      <c r="I36" s="19"/>
      <c r="J36" s="8" t="s">
        <v>1699</v>
      </c>
      <c r="K36" s="19" t="str">
        <f t="shared" si="6"/>
        <v>x24</v>
      </c>
      <c r="L36" s="19" t="str">
        <f t="shared" si="2"/>
        <v>Description of item approved by supervisory authority as basic own funds</v>
      </c>
      <c r="M36" s="19"/>
      <c r="N36" s="19"/>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row>
    <row r="37" spans="1:41" s="5" customFormat="1">
      <c r="A37" s="19" t="s">
        <v>1706</v>
      </c>
      <c r="B37" s="19" t="s">
        <v>101</v>
      </c>
      <c r="C37" s="19"/>
      <c r="D37" s="19" t="s">
        <v>2299</v>
      </c>
      <c r="E37" s="34">
        <v>41827</v>
      </c>
      <c r="F37" s="34" t="s">
        <v>6136</v>
      </c>
      <c r="G37" s="19"/>
      <c r="H37" s="19">
        <f t="shared" si="0"/>
        <v>1</v>
      </c>
      <c r="I37" s="19"/>
      <c r="J37" s="8" t="s">
        <v>1700</v>
      </c>
      <c r="K37" s="19" t="str">
        <f t="shared" si="6"/>
        <v>x34</v>
      </c>
      <c r="L37" s="19" t="str">
        <f t="shared" si="2"/>
        <v>Description of type of product</v>
      </c>
      <c r="M37" s="19"/>
      <c r="N37" s="19"/>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row>
    <row r="38" spans="1:41" s="5" customFormat="1">
      <c r="A38" s="19" t="s">
        <v>3454</v>
      </c>
      <c r="B38" s="19" t="s">
        <v>102</v>
      </c>
      <c r="C38" s="19"/>
      <c r="D38" s="19" t="s">
        <v>2299</v>
      </c>
      <c r="E38" s="34">
        <v>41827</v>
      </c>
      <c r="F38" s="34">
        <v>42277</v>
      </c>
      <c r="G38" s="19"/>
      <c r="H38" s="19">
        <f t="shared" si="0"/>
        <v>1</v>
      </c>
      <c r="I38" s="19"/>
      <c r="J38" s="8" t="s">
        <v>1701</v>
      </c>
      <c r="K38" s="19" t="str">
        <f t="shared" si="6"/>
        <v>x10</v>
      </c>
      <c r="L38" s="19" t="str">
        <f t="shared" si="2"/>
        <v>Description of average guaranteed rate to the policy holder over the life time of the contract</v>
      </c>
      <c r="M38" s="19"/>
      <c r="N38" s="19"/>
      <c r="O38" s="19"/>
      <c r="P38" s="19"/>
      <c r="Q38" s="19"/>
      <c r="R38" s="19"/>
      <c r="S38" s="34">
        <f t="shared" si="3"/>
        <v>41827</v>
      </c>
      <c r="T38" s="34" t="str">
        <f t="shared" si="4"/>
        <v/>
      </c>
      <c r="U38" s="34" t="str">
        <f t="shared" si="5"/>
        <v/>
      </c>
      <c r="V38" s="19"/>
      <c r="W38" s="19"/>
      <c r="X38" s="19"/>
      <c r="Y38" s="19"/>
      <c r="Z38" s="19"/>
      <c r="AA38" s="19"/>
      <c r="AB38" s="19"/>
      <c r="AC38" s="19"/>
      <c r="AD38" s="19"/>
      <c r="AE38" s="19"/>
      <c r="AF38" s="19"/>
      <c r="AG38" s="19"/>
      <c r="AH38" s="19"/>
      <c r="AI38" s="19"/>
      <c r="AJ38" s="19"/>
      <c r="AK38" s="19"/>
      <c r="AL38" s="19"/>
      <c r="AM38" s="19"/>
      <c r="AN38" s="19"/>
      <c r="AO38" s="19"/>
    </row>
    <row r="39" spans="1:41" s="5" customFormat="1">
      <c r="A39" s="19" t="s">
        <v>1726</v>
      </c>
      <c r="B39" s="19" t="s">
        <v>103</v>
      </c>
      <c r="C39" s="19"/>
      <c r="D39" s="19" t="s">
        <v>2299</v>
      </c>
      <c r="E39" s="34">
        <v>41827</v>
      </c>
      <c r="F39" s="34" t="s">
        <v>6136</v>
      </c>
      <c r="G39" s="19"/>
      <c r="H39" s="19">
        <f t="shared" si="0"/>
        <v>1</v>
      </c>
      <c r="I39" s="19"/>
      <c r="J39" s="8" t="s">
        <v>1702</v>
      </c>
      <c r="K39" s="19" t="str">
        <f t="shared" si="6"/>
        <v>x19</v>
      </c>
      <c r="L39" s="19" t="str">
        <f t="shared" si="2"/>
        <v>Description of guarantees [general]</v>
      </c>
      <c r="M39" s="19"/>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row>
    <row r="40" spans="1:41" s="5" customFormat="1">
      <c r="A40" s="19" t="s">
        <v>1725</v>
      </c>
      <c r="B40" s="19" t="s">
        <v>104</v>
      </c>
      <c r="C40" s="19"/>
      <c r="D40" s="19" t="s">
        <v>2299</v>
      </c>
      <c r="E40" s="34">
        <v>41827</v>
      </c>
      <c r="F40" s="34" t="s">
        <v>6136</v>
      </c>
      <c r="G40" s="19"/>
      <c r="H40" s="19">
        <f t="shared" si="0"/>
        <v>1</v>
      </c>
      <c r="I40" s="19"/>
      <c r="J40" s="8" t="s">
        <v>1703</v>
      </c>
      <c r="K40" s="19" t="str">
        <f t="shared" ref="K40:K67" si="7">VLOOKUP(J40,$A$2:$B$194,2,0)</f>
        <v>x18</v>
      </c>
      <c r="L40" s="19" t="str">
        <f t="shared" si="2"/>
        <v>Description of guarantees [cover term]</v>
      </c>
      <c r="M40" s="19"/>
      <c r="N40" s="19"/>
      <c r="O40" s="19"/>
      <c r="P40" s="19"/>
      <c r="Q40" s="19"/>
      <c r="R40" s="19"/>
      <c r="S40" s="34">
        <f t="shared" si="3"/>
        <v>41827</v>
      </c>
      <c r="T40" s="34">
        <f t="shared" si="4"/>
        <v>41639</v>
      </c>
      <c r="U40" s="34" t="str">
        <f t="shared" si="5"/>
        <v/>
      </c>
      <c r="V40" s="19"/>
      <c r="W40" s="19"/>
      <c r="X40" s="19"/>
      <c r="Y40" s="19"/>
      <c r="Z40" s="19"/>
      <c r="AA40" s="19"/>
      <c r="AB40" s="19"/>
      <c r="AC40" s="19"/>
      <c r="AD40" s="19"/>
      <c r="AE40" s="19"/>
      <c r="AF40" s="19"/>
      <c r="AG40" s="19"/>
      <c r="AH40" s="19"/>
      <c r="AI40" s="19"/>
      <c r="AJ40" s="19"/>
      <c r="AK40" s="19"/>
      <c r="AL40" s="19"/>
      <c r="AM40" s="19"/>
      <c r="AN40" s="19"/>
      <c r="AO40" s="19"/>
    </row>
    <row r="41" spans="1:41" s="5" customFormat="1">
      <c r="A41" s="19" t="s">
        <v>1724</v>
      </c>
      <c r="B41" s="19" t="s">
        <v>105</v>
      </c>
      <c r="C41" s="19"/>
      <c r="D41" s="19" t="s">
        <v>2299</v>
      </c>
      <c r="E41" s="34">
        <v>41827</v>
      </c>
      <c r="F41" s="34" t="s">
        <v>6136</v>
      </c>
      <c r="G41" s="19"/>
      <c r="H41" s="19">
        <f t="shared" si="0"/>
        <v>1</v>
      </c>
      <c r="I41" s="19"/>
      <c r="J41" s="8" t="s">
        <v>1704</v>
      </c>
      <c r="K41" s="19" t="str">
        <f t="shared" si="7"/>
        <v>x23</v>
      </c>
      <c r="L41" s="19" t="str">
        <f t="shared" si="2"/>
        <v>Description of inflation rate used</v>
      </c>
      <c r="M41" s="19"/>
      <c r="N41" s="19"/>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row>
    <row r="42" spans="1:41" s="5" customFormat="1">
      <c r="A42" s="19" t="s">
        <v>1698</v>
      </c>
      <c r="B42" s="19" t="s">
        <v>106</v>
      </c>
      <c r="C42" s="19"/>
      <c r="D42" s="19" t="s">
        <v>2299</v>
      </c>
      <c r="E42" s="34">
        <v>41827</v>
      </c>
      <c r="F42" s="34">
        <v>41639</v>
      </c>
      <c r="G42" s="19"/>
      <c r="H42" s="19">
        <f t="shared" si="0"/>
        <v>1</v>
      </c>
      <c r="I42" s="19"/>
      <c r="J42" s="8" t="s">
        <v>1705</v>
      </c>
      <c r="K42" s="19" t="str">
        <f t="shared" si="7"/>
        <v>x30</v>
      </c>
      <c r="L42" s="19" t="str">
        <f t="shared" si="2"/>
        <v>Description of risk</v>
      </c>
      <c r="M42" s="19"/>
      <c r="N42" s="19"/>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row>
    <row r="43" spans="1:41" s="5" customFormat="1">
      <c r="A43" s="19" t="s">
        <v>4907</v>
      </c>
      <c r="B43" s="19" t="s">
        <v>107</v>
      </c>
      <c r="C43" s="19"/>
      <c r="D43" s="19" t="s">
        <v>2299</v>
      </c>
      <c r="E43" s="34">
        <v>41827</v>
      </c>
      <c r="F43" s="34" t="s">
        <v>6136</v>
      </c>
      <c r="G43" s="19"/>
      <c r="H43" s="19">
        <f t="shared" si="0"/>
        <v>1</v>
      </c>
      <c r="I43" s="19"/>
      <c r="J43" s="8" t="s">
        <v>1706</v>
      </c>
      <c r="K43" s="19" t="str">
        <f t="shared" si="7"/>
        <v>x35</v>
      </c>
      <c r="L43" s="19" t="str">
        <f t="shared" si="2"/>
        <v>Description risk category covered</v>
      </c>
      <c r="M43" s="19"/>
      <c r="N43" s="19"/>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row>
    <row r="44" spans="1:41" s="5" customFormat="1">
      <c r="A44" s="19" t="s">
        <v>2103</v>
      </c>
      <c r="B44" s="19" t="s">
        <v>108</v>
      </c>
      <c r="C44" s="19"/>
      <c r="D44" s="19" t="s">
        <v>2299</v>
      </c>
      <c r="E44" s="34">
        <v>41827</v>
      </c>
      <c r="F44" s="34" t="s">
        <v>6136</v>
      </c>
      <c r="G44" s="19"/>
      <c r="H44" s="19">
        <f t="shared" si="0"/>
        <v>1</v>
      </c>
      <c r="I44" s="19"/>
      <c r="J44" s="8" t="s">
        <v>1707</v>
      </c>
      <c r="K44" s="19" t="str">
        <f t="shared" si="7"/>
        <v>x13</v>
      </c>
      <c r="L44" s="19"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4" s="19"/>
      <c r="N44" s="19"/>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row>
    <row r="45" spans="1:41" s="5" customFormat="1">
      <c r="A45" s="19" t="s">
        <v>922</v>
      </c>
      <c r="B45" s="19" t="s">
        <v>109</v>
      </c>
      <c r="C45" s="19"/>
      <c r="D45" s="19" t="s">
        <v>2299</v>
      </c>
      <c r="E45" s="34">
        <v>41827</v>
      </c>
      <c r="F45" s="34">
        <v>41639</v>
      </c>
      <c r="G45" s="19"/>
      <c r="H45" s="19">
        <f t="shared" si="0"/>
        <v>1</v>
      </c>
      <c r="I45" s="19"/>
      <c r="J45" s="8" t="s">
        <v>1708</v>
      </c>
      <c r="K45" s="19" t="str">
        <f t="shared" si="7"/>
        <v>x22</v>
      </c>
      <c r="L45" s="19" t="str">
        <f t="shared" si="2"/>
        <v>Description of inclusion of catastrophic guarantees</v>
      </c>
      <c r="M45" s="19"/>
      <c r="N45" s="19"/>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row>
    <row r="46" spans="1:41" s="5" customFormat="1">
      <c r="A46" s="19" t="s">
        <v>1734</v>
      </c>
      <c r="B46" s="19" t="s">
        <v>110</v>
      </c>
      <c r="C46" s="19"/>
      <c r="D46" s="19" t="s">
        <v>2299</v>
      </c>
      <c r="E46" s="34">
        <v>41827</v>
      </c>
      <c r="F46" s="34">
        <v>41639</v>
      </c>
      <c r="G46" s="19"/>
      <c r="H46" s="19">
        <f t="shared" si="0"/>
        <v>1</v>
      </c>
      <c r="I46" s="19"/>
      <c r="J46" s="8" t="s">
        <v>4907</v>
      </c>
      <c r="K46" s="19" t="str">
        <f t="shared" si="7"/>
        <v>x41</v>
      </c>
      <c r="L46" s="19" t="str">
        <f t="shared" si="2"/>
        <v>Descriptions of reinstatements</v>
      </c>
      <c r="M46" s="19"/>
      <c r="N46" s="19"/>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row>
    <row r="47" spans="1:41" s="5" customFormat="1">
      <c r="A47" s="19" t="s">
        <v>1696</v>
      </c>
      <c r="B47" s="19" t="s">
        <v>111</v>
      </c>
      <c r="C47" s="19"/>
      <c r="D47" s="19" t="s">
        <v>2299</v>
      </c>
      <c r="E47" s="34">
        <v>41827</v>
      </c>
      <c r="F47" s="34" t="s">
        <v>6136</v>
      </c>
      <c r="G47" s="19"/>
      <c r="H47" s="19">
        <f t="shared" si="0"/>
        <v>1</v>
      </c>
      <c r="I47" s="19"/>
      <c r="J47" s="8" t="s">
        <v>1709</v>
      </c>
      <c r="K47" s="19" t="str">
        <f t="shared" si="7"/>
        <v>x33</v>
      </c>
      <c r="L47" s="19" t="str">
        <f t="shared" si="2"/>
        <v>Description of trigger value</v>
      </c>
      <c r="M47" s="19"/>
      <c r="N47" s="19"/>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row>
    <row r="48" spans="1:41" s="5" customFormat="1">
      <c r="A48" s="19" t="s">
        <v>1693</v>
      </c>
      <c r="B48" s="19" t="s">
        <v>112</v>
      </c>
      <c r="C48" s="19"/>
      <c r="D48" s="19" t="s">
        <v>2299</v>
      </c>
      <c r="E48" s="34">
        <v>41827</v>
      </c>
      <c r="F48" s="34" t="s">
        <v>6136</v>
      </c>
      <c r="G48" s="19"/>
      <c r="H48" s="19">
        <f t="shared" si="0"/>
        <v>1</v>
      </c>
      <c r="I48" s="19"/>
      <c r="J48" s="8" t="s">
        <v>1710</v>
      </c>
      <c r="K48" s="19" t="str">
        <f t="shared" si="7"/>
        <v>x32</v>
      </c>
      <c r="L48" s="19" t="str">
        <f t="shared" si="2"/>
        <v>Description of trigger event</v>
      </c>
      <c r="M48" s="19"/>
      <c r="N48" s="19"/>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row>
    <row r="49" spans="1:41" s="5" customFormat="1">
      <c r="A49" s="19" t="s">
        <v>716</v>
      </c>
      <c r="B49" s="19" t="s">
        <v>113</v>
      </c>
      <c r="C49" s="19"/>
      <c r="D49" s="19" t="s">
        <v>2299</v>
      </c>
      <c r="E49" s="34">
        <v>41827</v>
      </c>
      <c r="F49" s="34" t="s">
        <v>6136</v>
      </c>
      <c r="G49" s="19"/>
      <c r="H49" s="19">
        <f t="shared" si="0"/>
        <v>1</v>
      </c>
      <c r="I49" s="19"/>
      <c r="J49" s="8" t="s">
        <v>1711</v>
      </c>
      <c r="K49" s="19" t="str">
        <f t="shared" si="7"/>
        <v>x12</v>
      </c>
      <c r="L49" s="19" t="str">
        <f t="shared" si="2"/>
        <v>Description of basis risk arising from risk-transfer structure</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c r="AI49" s="19"/>
      <c r="AJ49" s="19"/>
      <c r="AK49" s="19"/>
      <c r="AL49" s="19"/>
      <c r="AM49" s="19"/>
      <c r="AN49" s="19"/>
      <c r="AO49" s="19"/>
    </row>
    <row r="50" spans="1:41" s="5" customFormat="1">
      <c r="A50" s="19" t="s">
        <v>3469</v>
      </c>
      <c r="B50" s="19" t="s">
        <v>114</v>
      </c>
      <c r="C50" s="19"/>
      <c r="D50" s="19" t="s">
        <v>2299</v>
      </c>
      <c r="E50" s="34">
        <v>41827</v>
      </c>
      <c r="F50" s="34" t="s">
        <v>6136</v>
      </c>
      <c r="G50" s="19"/>
      <c r="H50" s="19">
        <f t="shared" si="0"/>
        <v>1</v>
      </c>
      <c r="I50" s="19"/>
      <c r="J50" s="8" t="s">
        <v>1712</v>
      </c>
      <c r="K50" s="19" t="str">
        <f t="shared" si="7"/>
        <v>x11</v>
      </c>
      <c r="L50" s="19" t="str">
        <f t="shared" si="2"/>
        <v>Description of basis risk arising from contractual terms</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row>
    <row r="51" spans="1:41" s="5" customFormat="1">
      <c r="A51" s="19" t="s">
        <v>8</v>
      </c>
      <c r="B51" s="19" t="s">
        <v>115</v>
      </c>
      <c r="C51" s="19"/>
      <c r="D51" s="19" t="s">
        <v>2299</v>
      </c>
      <c r="E51" s="34">
        <v>41827</v>
      </c>
      <c r="F51" s="34">
        <v>41639</v>
      </c>
      <c r="G51" s="19"/>
      <c r="H51" s="19">
        <f t="shared" si="0"/>
        <v>1</v>
      </c>
      <c r="I51" s="19"/>
      <c r="J51" s="8" t="s">
        <v>1713</v>
      </c>
      <c r="K51" s="19" t="str">
        <f t="shared" si="7"/>
        <v>x26</v>
      </c>
      <c r="L51" s="19" t="str">
        <f t="shared" si="2"/>
        <v>Description of material investments held by cedant in securitisation</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c r="AI51" s="19"/>
      <c r="AJ51" s="19"/>
      <c r="AK51" s="19"/>
      <c r="AL51" s="19"/>
      <c r="AM51" s="19"/>
      <c r="AN51" s="19"/>
      <c r="AO51" s="19"/>
    </row>
    <row r="52" spans="1:41" s="5" customFormat="1">
      <c r="A52" s="19" t="s">
        <v>1684</v>
      </c>
      <c r="B52" s="19" t="s">
        <v>116</v>
      </c>
      <c r="C52" s="19"/>
      <c r="D52" s="19" t="s">
        <v>2299</v>
      </c>
      <c r="E52" s="34">
        <v>41827</v>
      </c>
      <c r="F52" s="34" t="s">
        <v>6136</v>
      </c>
      <c r="G52" s="19"/>
      <c r="H52" s="19">
        <f t="shared" si="0"/>
        <v>1</v>
      </c>
      <c r="I52" s="19"/>
      <c r="J52" s="8" t="s">
        <v>1714</v>
      </c>
      <c r="K52" s="19" t="str">
        <f t="shared" si="7"/>
        <v>x15</v>
      </c>
      <c r="L52" s="19" t="str">
        <f t="shared" si="2"/>
        <v>Description of countries or group of countries</v>
      </c>
      <c r="M52" s="19"/>
      <c r="N52" s="19"/>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row>
    <row r="53" spans="1:41" s="5" customFormat="1">
      <c r="A53" s="19" t="s">
        <v>3477</v>
      </c>
      <c r="B53" s="19" t="s">
        <v>117</v>
      </c>
      <c r="C53" s="19"/>
      <c r="D53" s="19" t="s">
        <v>2299</v>
      </c>
      <c r="E53" s="34">
        <v>41827</v>
      </c>
      <c r="F53" s="34" t="s">
        <v>6136</v>
      </c>
      <c r="G53" s="19"/>
      <c r="H53" s="19">
        <f t="shared" si="0"/>
        <v>1</v>
      </c>
      <c r="I53" s="19"/>
      <c r="J53" s="8" t="s">
        <v>1715</v>
      </c>
      <c r="K53" s="19" t="str">
        <f t="shared" si="7"/>
        <v>x25</v>
      </c>
      <c r="L53" s="19" t="str">
        <f t="shared" si="2"/>
        <v>Description of legal nature</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c r="AI53" s="19"/>
      <c r="AJ53" s="19"/>
      <c r="AK53" s="19"/>
      <c r="AL53" s="19"/>
      <c r="AM53" s="19"/>
      <c r="AN53" s="19"/>
      <c r="AO53" s="19"/>
    </row>
    <row r="54" spans="1:41" s="5" customFormat="1">
      <c r="A54" s="4" t="s">
        <v>1680</v>
      </c>
      <c r="B54" s="19" t="s">
        <v>118</v>
      </c>
      <c r="C54" s="19"/>
      <c r="D54" s="19" t="s">
        <v>2299</v>
      </c>
      <c r="E54" s="34">
        <v>41827</v>
      </c>
      <c r="F54" s="34" t="s">
        <v>6136</v>
      </c>
      <c r="G54" s="19"/>
      <c r="H54" s="19">
        <f t="shared" si="0"/>
        <v>1</v>
      </c>
      <c r="I54" s="19"/>
      <c r="J54" s="8" t="s">
        <v>1716</v>
      </c>
      <c r="K54" s="19" t="str">
        <f t="shared" si="7"/>
        <v>x31</v>
      </c>
      <c r="L54" s="19" t="str">
        <f t="shared" si="2"/>
        <v>Description of subordinated MMA</v>
      </c>
      <c r="M54" s="19"/>
      <c r="N54" s="19"/>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row>
    <row r="55" spans="1:41" s="5" customFormat="1">
      <c r="A55" s="19" t="s">
        <v>1685</v>
      </c>
      <c r="B55" s="19" t="s">
        <v>255</v>
      </c>
      <c r="C55" s="19"/>
      <c r="D55" s="19" t="s">
        <v>2299</v>
      </c>
      <c r="E55" s="34">
        <v>41827</v>
      </c>
      <c r="F55" s="34" t="s">
        <v>6136</v>
      </c>
      <c r="G55" s="19"/>
      <c r="H55" s="19">
        <f t="shared" si="0"/>
        <v>1</v>
      </c>
      <c r="I55" s="19"/>
      <c r="J55" s="8" t="s">
        <v>1717</v>
      </c>
      <c r="K55" s="19" t="str">
        <f t="shared" si="7"/>
        <v>x21</v>
      </c>
      <c r="L55" s="19" t="str">
        <f t="shared" si="2"/>
        <v>Description of incentives to redeem</v>
      </c>
      <c r="M55" s="19"/>
      <c r="N55" s="19"/>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row>
    <row r="56" spans="1:41" s="5" customFormat="1">
      <c r="A56" s="19" t="s">
        <v>1682</v>
      </c>
      <c r="B56" s="19" t="s">
        <v>256</v>
      </c>
      <c r="C56" s="19"/>
      <c r="D56" s="19" t="s">
        <v>2299</v>
      </c>
      <c r="E56" s="34">
        <v>41827</v>
      </c>
      <c r="F56" s="34" t="s">
        <v>6136</v>
      </c>
      <c r="G56" s="19"/>
      <c r="H56" s="19">
        <f t="shared" si="0"/>
        <v>1</v>
      </c>
      <c r="I56" s="19"/>
      <c r="J56" s="8" t="s">
        <v>1718</v>
      </c>
      <c r="K56" s="19" t="str">
        <f t="shared" si="7"/>
        <v>x17</v>
      </c>
      <c r="L56" s="19" t="str">
        <f t="shared" si="2"/>
        <v>Description of further call dates</v>
      </c>
      <c r="M56" s="19"/>
      <c r="N56" s="19"/>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row>
    <row r="57" spans="1:41" s="5" customFormat="1">
      <c r="A57" s="19" t="s">
        <v>1686</v>
      </c>
      <c r="B57" s="19" t="s">
        <v>257</v>
      </c>
      <c r="C57" s="19"/>
      <c r="D57" s="19" t="s">
        <v>2299</v>
      </c>
      <c r="E57" s="34">
        <v>41827</v>
      </c>
      <c r="F57" s="34" t="s">
        <v>6136</v>
      </c>
      <c r="G57" s="19"/>
      <c r="H57" s="19">
        <f t="shared" si="0"/>
        <v>1</v>
      </c>
      <c r="I57" s="19"/>
      <c r="J57" s="8" t="s">
        <v>1719</v>
      </c>
      <c r="K57" s="19" t="str">
        <f t="shared" si="7"/>
        <v>x28</v>
      </c>
      <c r="L57" s="19" t="str">
        <f t="shared" si="2"/>
        <v>Description of preference share</v>
      </c>
      <c r="M57" s="19"/>
      <c r="N57" s="19"/>
      <c r="O57" s="19"/>
      <c r="P57" s="19"/>
      <c r="Q57" s="19"/>
      <c r="R57" s="19"/>
      <c r="S57" s="34">
        <f t="shared" si="3"/>
        <v>41827</v>
      </c>
      <c r="T57" s="34" t="str">
        <f t="shared" si="4"/>
        <v/>
      </c>
      <c r="U57" s="34" t="str">
        <f t="shared" si="5"/>
        <v/>
      </c>
      <c r="V57" s="19"/>
      <c r="W57" s="19"/>
      <c r="X57" s="19"/>
      <c r="Y57" s="19"/>
      <c r="Z57" s="19"/>
      <c r="AA57" s="19"/>
      <c r="AB57" s="19"/>
      <c r="AC57" s="19"/>
      <c r="AD57" s="19"/>
      <c r="AE57" s="19"/>
      <c r="AF57" s="19"/>
      <c r="AG57" s="19"/>
      <c r="AH57" s="19"/>
      <c r="AI57" s="19"/>
      <c r="AJ57" s="19"/>
      <c r="AK57" s="19"/>
      <c r="AL57" s="19"/>
      <c r="AM57" s="19"/>
      <c r="AN57" s="19"/>
      <c r="AO57" s="19"/>
    </row>
    <row r="58" spans="1:41" s="5" customFormat="1">
      <c r="A58" s="19" t="s">
        <v>3478</v>
      </c>
      <c r="B58" s="19" t="s">
        <v>258</v>
      </c>
      <c r="C58" s="19"/>
      <c r="D58" s="19" t="s">
        <v>2299</v>
      </c>
      <c r="E58" s="34">
        <v>41827</v>
      </c>
      <c r="F58" s="34" t="s">
        <v>6136</v>
      </c>
      <c r="G58" s="19"/>
      <c r="H58" s="19">
        <f t="shared" si="0"/>
        <v>1</v>
      </c>
      <c r="I58" s="19"/>
      <c r="J58" s="8" t="s">
        <v>1720</v>
      </c>
      <c r="K58" s="19" t="str">
        <f t="shared" si="7"/>
        <v>x8</v>
      </c>
      <c r="L58" s="19" t="str">
        <f t="shared" si="2"/>
        <v>Description of ancillary own funds</v>
      </c>
      <c r="M58" s="19"/>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row>
    <row r="59" spans="1:41" s="5" customFormat="1">
      <c r="A59" s="4" t="s">
        <v>1678</v>
      </c>
      <c r="B59" s="19" t="s">
        <v>259</v>
      </c>
      <c r="C59" s="19"/>
      <c r="D59" s="19" t="s">
        <v>2299</v>
      </c>
      <c r="E59" s="34">
        <v>41827</v>
      </c>
      <c r="F59" s="34" t="s">
        <v>6136</v>
      </c>
      <c r="G59" s="19"/>
      <c r="H59" s="19">
        <f t="shared" si="0"/>
        <v>1</v>
      </c>
      <c r="I59" s="19"/>
      <c r="J59" s="8" t="s">
        <v>1721</v>
      </c>
      <c r="K59" s="19" t="str">
        <f t="shared" si="7"/>
        <v>x27</v>
      </c>
      <c r="L59" s="19" t="str">
        <f t="shared" si="2"/>
        <v>Description of own funds from the financial statements that should not be represented by the reconciliation reserve and do not meet the criteria to be classified as Solvency II own funds</v>
      </c>
      <c r="M59" s="19"/>
      <c r="N59" s="19"/>
      <c r="O59" s="19"/>
      <c r="P59" s="19"/>
      <c r="Q59" s="19"/>
      <c r="R59" s="19"/>
      <c r="S59" s="34">
        <f t="shared" si="3"/>
        <v>41827</v>
      </c>
      <c r="T59" s="34" t="str">
        <f t="shared" si="4"/>
        <v/>
      </c>
      <c r="U59" s="34" t="str">
        <f t="shared" si="5"/>
        <v/>
      </c>
      <c r="V59" s="19"/>
      <c r="W59" s="19"/>
      <c r="X59" s="19"/>
      <c r="Y59" s="19"/>
      <c r="Z59" s="19"/>
      <c r="AA59" s="19"/>
      <c r="AB59" s="19"/>
      <c r="AC59" s="19"/>
      <c r="AD59" s="19"/>
      <c r="AE59" s="19"/>
      <c r="AF59" s="19"/>
      <c r="AG59" s="19"/>
      <c r="AH59" s="19"/>
      <c r="AI59" s="19"/>
      <c r="AJ59" s="19"/>
      <c r="AK59" s="19"/>
      <c r="AL59" s="19"/>
      <c r="AM59" s="19"/>
      <c r="AN59" s="19"/>
      <c r="AO59" s="19"/>
    </row>
    <row r="60" spans="1:41" s="5" customFormat="1">
      <c r="A60" s="19" t="s">
        <v>2153</v>
      </c>
      <c r="B60" s="19" t="s">
        <v>260</v>
      </c>
      <c r="C60" s="19"/>
      <c r="D60" s="19" t="s">
        <v>2299</v>
      </c>
      <c r="E60" s="34">
        <v>41827</v>
      </c>
      <c r="F60" s="34" t="s">
        <v>6136</v>
      </c>
      <c r="G60" s="19"/>
      <c r="H60" s="19">
        <f t="shared" si="0"/>
        <v>1</v>
      </c>
      <c r="I60" s="19"/>
      <c r="J60" s="8" t="s">
        <v>1722</v>
      </c>
      <c r="K60" s="19" t="str">
        <f t="shared" si="7"/>
        <v>x14</v>
      </c>
      <c r="L60" s="19" t="str">
        <f t="shared" si="2"/>
        <v>Description of component</v>
      </c>
      <c r="M60" s="19"/>
      <c r="N60" s="19"/>
      <c r="O60" s="19"/>
      <c r="P60" s="19"/>
      <c r="Q60" s="19"/>
      <c r="R60" s="19"/>
      <c r="S60" s="34">
        <f t="shared" si="3"/>
        <v>41827</v>
      </c>
      <c r="T60" s="34" t="str">
        <f t="shared" si="4"/>
        <v/>
      </c>
      <c r="U60" s="34" t="str">
        <f t="shared" si="5"/>
        <v/>
      </c>
      <c r="V60" s="19"/>
      <c r="W60" s="19"/>
      <c r="X60" s="19"/>
      <c r="Y60" s="19"/>
      <c r="Z60" s="19"/>
      <c r="AA60" s="19"/>
      <c r="AB60" s="19"/>
      <c r="AC60" s="19"/>
      <c r="AD60" s="19"/>
      <c r="AE60" s="19"/>
      <c r="AF60" s="19"/>
      <c r="AG60" s="19"/>
      <c r="AH60" s="19"/>
      <c r="AI60" s="19"/>
      <c r="AJ60" s="19"/>
      <c r="AK60" s="19"/>
      <c r="AL60" s="19"/>
      <c r="AM60" s="19"/>
      <c r="AN60" s="19"/>
      <c r="AO60" s="19"/>
    </row>
    <row r="61" spans="1:41" s="5" customFormat="1">
      <c r="A61" s="19" t="s">
        <v>1687</v>
      </c>
      <c r="B61" s="19" t="s">
        <v>261</v>
      </c>
      <c r="C61" s="19"/>
      <c r="D61" s="19" t="s">
        <v>2299</v>
      </c>
      <c r="E61" s="34">
        <v>41827</v>
      </c>
      <c r="F61" s="34">
        <v>41639</v>
      </c>
      <c r="G61" s="19"/>
      <c r="H61" s="19">
        <f t="shared" si="0"/>
        <v>1</v>
      </c>
      <c r="I61" s="19"/>
      <c r="J61" s="8" t="s">
        <v>1723</v>
      </c>
      <c r="K61" s="19" t="str">
        <f t="shared" si="7"/>
        <v>x7</v>
      </c>
      <c r="L61" s="19" t="str">
        <f t="shared" si="2"/>
        <v>Description of additional item</v>
      </c>
      <c r="M61" s="19"/>
      <c r="N61" s="19"/>
      <c r="O61" s="19"/>
      <c r="P61" s="19"/>
      <c r="Q61" s="19"/>
      <c r="R61" s="19"/>
      <c r="S61" s="34">
        <f t="shared" si="3"/>
        <v>41827</v>
      </c>
      <c r="T61" s="34" t="str">
        <f t="shared" si="4"/>
        <v/>
      </c>
      <c r="U61" s="34" t="str">
        <f t="shared" si="5"/>
        <v/>
      </c>
      <c r="V61" s="19"/>
      <c r="W61" s="19"/>
      <c r="X61" s="19"/>
      <c r="Y61" s="19"/>
      <c r="Z61" s="19"/>
      <c r="AA61" s="19"/>
      <c r="AB61" s="19"/>
      <c r="AC61" s="19"/>
      <c r="AD61" s="19"/>
      <c r="AE61" s="19"/>
      <c r="AF61" s="19"/>
      <c r="AG61" s="19"/>
      <c r="AH61" s="19"/>
      <c r="AI61" s="19"/>
      <c r="AJ61" s="19"/>
      <c r="AK61" s="19"/>
      <c r="AL61" s="19"/>
      <c r="AM61" s="19"/>
      <c r="AN61" s="19"/>
      <c r="AO61" s="19"/>
    </row>
    <row r="62" spans="1:41" s="5" customFormat="1">
      <c r="A62" s="19" t="s">
        <v>1683</v>
      </c>
      <c r="B62" s="19" t="s">
        <v>262</v>
      </c>
      <c r="C62" s="19"/>
      <c r="D62" s="19" t="s">
        <v>2299</v>
      </c>
      <c r="E62" s="34">
        <v>41827</v>
      </c>
      <c r="F62" s="34" t="s">
        <v>6136</v>
      </c>
      <c r="G62" s="19"/>
      <c r="H62" s="19">
        <f t="shared" si="0"/>
        <v>1</v>
      </c>
      <c r="I62" s="19"/>
      <c r="J62" s="8" t="s">
        <v>2269</v>
      </c>
      <c r="K62" s="19" t="str">
        <f t="shared" si="7"/>
        <v>x20</v>
      </c>
      <c r="L62" s="19" t="str">
        <f t="shared" si="2"/>
        <v>Description of impact on: assets/liability/off-balance sheet</v>
      </c>
      <c r="M62" s="19"/>
      <c r="N62" s="19"/>
      <c r="O62" s="19"/>
      <c r="P62" s="19"/>
      <c r="Q62" s="19"/>
      <c r="R62" s="19"/>
      <c r="S62" s="34">
        <f t="shared" si="3"/>
        <v>41827</v>
      </c>
      <c r="T62" s="34">
        <f t="shared" si="4"/>
        <v>41639</v>
      </c>
      <c r="U62" s="34" t="str">
        <f t="shared" si="5"/>
        <v/>
      </c>
      <c r="V62" s="19"/>
      <c r="W62" s="19"/>
      <c r="X62" s="19"/>
      <c r="Y62" s="19"/>
      <c r="Z62" s="19"/>
      <c r="AA62" s="19"/>
      <c r="AB62" s="19"/>
      <c r="AC62" s="19"/>
      <c r="AD62" s="19"/>
      <c r="AE62" s="19"/>
      <c r="AF62" s="19"/>
      <c r="AG62" s="19"/>
      <c r="AH62" s="19"/>
      <c r="AI62" s="19"/>
      <c r="AJ62" s="19"/>
      <c r="AK62" s="19"/>
      <c r="AL62" s="19"/>
      <c r="AM62" s="19"/>
      <c r="AN62" s="19"/>
      <c r="AO62" s="19"/>
    </row>
    <row r="63" spans="1:41" s="5" customFormat="1">
      <c r="A63" s="19" t="s">
        <v>1689</v>
      </c>
      <c r="B63" s="19" t="s">
        <v>263</v>
      </c>
      <c r="C63" s="19"/>
      <c r="D63" s="19" t="s">
        <v>2299</v>
      </c>
      <c r="E63" s="34">
        <v>41827</v>
      </c>
      <c r="F63" s="34" t="s">
        <v>6136</v>
      </c>
      <c r="G63" s="19"/>
      <c r="H63" s="19">
        <f t="shared" si="0"/>
        <v>1</v>
      </c>
      <c r="I63" s="19"/>
      <c r="J63" s="8" t="s">
        <v>1724</v>
      </c>
      <c r="K63" s="19" t="str">
        <f t="shared" si="7"/>
        <v>x39</v>
      </c>
      <c r="L63" s="19" t="str">
        <f t="shared" si="2"/>
        <v>Description, where undertaking specific parameters were used in standard formula [if anywhere]</v>
      </c>
      <c r="M63" s="19"/>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row>
    <row r="64" spans="1:41" s="5" customFormat="1">
      <c r="A64" s="19" t="s">
        <v>1691</v>
      </c>
      <c r="B64" s="19" t="s">
        <v>264</v>
      </c>
      <c r="C64" s="19"/>
      <c r="D64" s="19" t="s">
        <v>2299</v>
      </c>
      <c r="E64" s="34">
        <v>41827</v>
      </c>
      <c r="F64" s="34" t="s">
        <v>6136</v>
      </c>
      <c r="G64" s="19"/>
      <c r="H64" s="19">
        <f t="shared" si="0"/>
        <v>1</v>
      </c>
      <c r="I64" s="19"/>
      <c r="J64" s="8" t="s">
        <v>1725</v>
      </c>
      <c r="K64" s="19" t="str">
        <f t="shared" si="7"/>
        <v>x38</v>
      </c>
      <c r="L64" s="19" t="str">
        <f t="shared" si="2"/>
        <v>Description, where simplifications were used in standard formula [if anywhere]</v>
      </c>
      <c r="M64" s="19"/>
      <c r="N64" s="19"/>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row>
    <row r="65" spans="1:41" s="5" customFormat="1">
      <c r="A65" s="19" t="s">
        <v>1690</v>
      </c>
      <c r="B65" s="19" t="s">
        <v>265</v>
      </c>
      <c r="C65" s="19"/>
      <c r="D65" s="19" t="s">
        <v>2299</v>
      </c>
      <c r="E65" s="34">
        <v>41827</v>
      </c>
      <c r="F65" s="34" t="s">
        <v>6136</v>
      </c>
      <c r="G65" s="19"/>
      <c r="H65" s="19">
        <f t="shared" si="0"/>
        <v>1</v>
      </c>
      <c r="I65" s="19"/>
      <c r="J65" s="8" t="s">
        <v>1726</v>
      </c>
      <c r="K65" s="19" t="str">
        <f t="shared" si="7"/>
        <v>x37</v>
      </c>
      <c r="L65" s="19" t="str">
        <f t="shared" si="2"/>
        <v>Description, where partial internal model was used in standard formula [if anywhere]</v>
      </c>
      <c r="M65" s="19"/>
      <c r="N65" s="19"/>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row>
    <row r="66" spans="1:41" s="5" customFormat="1">
      <c r="A66" s="19" t="s">
        <v>1681</v>
      </c>
      <c r="B66" s="19" t="s">
        <v>266</v>
      </c>
      <c r="C66" s="19"/>
      <c r="D66" s="19" t="s">
        <v>2299</v>
      </c>
      <c r="E66" s="34">
        <v>41827</v>
      </c>
      <c r="F66" s="34" t="s">
        <v>6136</v>
      </c>
      <c r="G66" s="19"/>
      <c r="H66" s="19">
        <f t="shared" si="0"/>
        <v>1</v>
      </c>
      <c r="I66" s="19"/>
      <c r="J66" s="8" t="s">
        <v>3454</v>
      </c>
      <c r="K66" s="19" t="str">
        <f t="shared" si="7"/>
        <v>x36</v>
      </c>
      <c r="L66" s="19" t="str">
        <f t="shared" si="2"/>
        <v>Description, if approval of full internal model for calculating solo SCR regards a solo internal model or group internal model</v>
      </c>
      <c r="M66" s="19"/>
      <c r="N66" s="19"/>
      <c r="O66" s="19"/>
      <c r="P66" s="19"/>
      <c r="Q66" s="19"/>
      <c r="R66" s="19"/>
      <c r="S66" s="34">
        <f t="shared" si="3"/>
        <v>41827</v>
      </c>
      <c r="T66" s="34">
        <f t="shared" si="4"/>
        <v>42277</v>
      </c>
      <c r="U66" s="34" t="str">
        <f t="shared" si="5"/>
        <v/>
      </c>
      <c r="V66" s="19"/>
      <c r="W66" s="19"/>
      <c r="X66" s="19"/>
      <c r="Y66" s="19"/>
      <c r="Z66" s="19"/>
      <c r="AA66" s="19"/>
      <c r="AB66" s="19"/>
      <c r="AC66" s="19"/>
      <c r="AD66" s="19"/>
      <c r="AE66" s="19"/>
      <c r="AF66" s="19"/>
      <c r="AG66" s="19"/>
      <c r="AH66" s="19"/>
      <c r="AI66" s="19"/>
      <c r="AJ66" s="19"/>
      <c r="AK66" s="19"/>
      <c r="AL66" s="19"/>
      <c r="AM66" s="19"/>
      <c r="AN66" s="19"/>
      <c r="AO66" s="19"/>
    </row>
    <row r="67" spans="1:41" s="5" customFormat="1">
      <c r="A67" s="19" t="s">
        <v>1695</v>
      </c>
      <c r="B67" s="19" t="s">
        <v>268</v>
      </c>
      <c r="C67" s="19"/>
      <c r="D67" s="19" t="s">
        <v>2299</v>
      </c>
      <c r="E67" s="34">
        <v>41827</v>
      </c>
      <c r="F67" s="34" t="s">
        <v>6136</v>
      </c>
      <c r="G67" s="19"/>
      <c r="H67" s="19">
        <f t="shared" ref="H67:H130" si="8">COUNTIF(J:J,A67)</f>
        <v>1</v>
      </c>
      <c r="I67" s="19"/>
      <c r="J67" s="8" t="s">
        <v>12277</v>
      </c>
      <c r="K67" s="19" t="str">
        <f t="shared" si="7"/>
        <v>x29</v>
      </c>
      <c r="L67" s="19" t="str">
        <f t="shared" si="2"/>
        <v>Description of reason[s] stated by the supervisor in it's decision related to capital add-on</v>
      </c>
      <c r="M67" s="19"/>
      <c r="N67" s="19"/>
      <c r="O67" s="19"/>
      <c r="P67" s="19"/>
      <c r="Q67" s="19"/>
      <c r="R67" s="19"/>
      <c r="S67" s="34">
        <f t="shared" si="3"/>
        <v>41827</v>
      </c>
      <c r="T67" s="34" t="str">
        <f t="shared" si="4"/>
        <v/>
      </c>
      <c r="U67" s="34">
        <f t="shared" si="5"/>
        <v>42931</v>
      </c>
      <c r="V67" s="19"/>
      <c r="W67" s="19"/>
      <c r="X67" s="19"/>
      <c r="Y67" s="19"/>
      <c r="Z67" s="19"/>
      <c r="AA67" s="19"/>
      <c r="AB67" s="19"/>
      <c r="AC67" s="19"/>
      <c r="AD67" s="19"/>
      <c r="AE67" s="19"/>
      <c r="AF67" s="19"/>
      <c r="AG67" s="19"/>
      <c r="AH67" s="19"/>
      <c r="AI67" s="19"/>
      <c r="AJ67" s="19"/>
      <c r="AK67" s="19"/>
      <c r="AL67" s="19"/>
      <c r="AM67" s="19"/>
      <c r="AN67" s="19"/>
      <c r="AO67" s="19"/>
    </row>
    <row r="68" spans="1:41" s="5" customFormat="1">
      <c r="A68" s="19" t="s">
        <v>1729</v>
      </c>
      <c r="B68" s="19" t="s">
        <v>271</v>
      </c>
      <c r="C68" s="19"/>
      <c r="D68" s="19" t="s">
        <v>2299</v>
      </c>
      <c r="E68" s="34">
        <v>41827</v>
      </c>
      <c r="F68" s="34" t="s">
        <v>6136</v>
      </c>
      <c r="G68" s="19"/>
      <c r="H68" s="19">
        <f t="shared" si="8"/>
        <v>1</v>
      </c>
      <c r="I68" s="19"/>
      <c r="J68" s="8" t="s">
        <v>1731</v>
      </c>
      <c r="K68" s="19" t="str">
        <f t="shared" ref="K68:K90" si="9">VLOOKUP(J68,$A$2:$B$194,2,0)</f>
        <v>x9</v>
      </c>
      <c r="L68" s="19" t="str">
        <f t="shared" ref="L68:L131" si="10">J68</f>
        <v>Description of asset/liability underlying the derivative</v>
      </c>
      <c r="M68" s="19"/>
      <c r="N68" s="19"/>
      <c r="O68" s="19"/>
      <c r="P68" s="19"/>
      <c r="Q68" s="19"/>
      <c r="R68" s="19"/>
      <c r="S68" s="34">
        <f t="shared" ref="S68:S130" si="11">VLOOKUP(J68,A:G,5,FALSE)</f>
        <v>41827</v>
      </c>
      <c r="T68" s="34" t="str">
        <f t="shared" ref="T68:T130" si="12">IF(VLOOKUP(J68,A:G,6,FALSE)=0,"",VLOOKUP(J68,A:G,6,FALSE))</f>
        <v/>
      </c>
      <c r="U68" s="34" t="str">
        <f t="shared" ref="U68:U130" si="13">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row>
    <row r="69" spans="1:41" s="5" customFormat="1">
      <c r="A69" s="19" t="s">
        <v>1732</v>
      </c>
      <c r="B69" s="19" t="s">
        <v>272</v>
      </c>
      <c r="C69" s="19"/>
      <c r="D69" s="19" t="s">
        <v>2299</v>
      </c>
      <c r="E69" s="34">
        <v>41827</v>
      </c>
      <c r="F69" s="34" t="s">
        <v>6136</v>
      </c>
      <c r="G69" s="19"/>
      <c r="H69" s="19">
        <f t="shared" si="8"/>
        <v>1</v>
      </c>
      <c r="I69" s="19"/>
      <c r="J69" s="70" t="s">
        <v>10644</v>
      </c>
      <c r="K69" s="19" t="str">
        <f t="shared" si="9"/>
        <v>x16</v>
      </c>
      <c r="L69" s="19" t="str">
        <f t="shared" si="10"/>
        <v>Description of criteria of influence other than percent of capital share, Percent used for the establishment of accounting consolidated accounts and percent of voting rights</v>
      </c>
      <c r="M69" s="19"/>
      <c r="N69" s="19"/>
      <c r="O69" s="19"/>
      <c r="P69" s="19"/>
      <c r="Q69" s="19"/>
      <c r="R69" s="19"/>
      <c r="S69" s="34">
        <f t="shared" si="11"/>
        <v>41827</v>
      </c>
      <c r="T69" s="34" t="str">
        <f t="shared" si="12"/>
        <v/>
      </c>
      <c r="U69" s="34" t="str">
        <f t="shared" si="13"/>
        <v/>
      </c>
      <c r="V69" s="19"/>
      <c r="W69" s="19"/>
      <c r="X69" s="19"/>
      <c r="Y69" s="19"/>
      <c r="Z69" s="19"/>
      <c r="AA69" s="19"/>
      <c r="AB69" s="19"/>
      <c r="AC69" s="19"/>
      <c r="AD69" s="19"/>
      <c r="AE69" s="19"/>
      <c r="AF69" s="19"/>
      <c r="AG69" s="19"/>
      <c r="AH69" s="19"/>
      <c r="AI69" s="19"/>
      <c r="AJ69" s="19"/>
      <c r="AK69" s="19"/>
      <c r="AL69" s="19"/>
      <c r="AM69" s="19"/>
      <c r="AN69" s="19"/>
      <c r="AO69" s="19"/>
    </row>
    <row r="70" spans="1:41" s="5" customFormat="1">
      <c r="A70" s="19" t="s">
        <v>1733</v>
      </c>
      <c r="B70" s="19" t="s">
        <v>273</v>
      </c>
      <c r="C70" s="19"/>
      <c r="D70" s="19" t="s">
        <v>2299</v>
      </c>
      <c r="E70" s="34">
        <v>41827</v>
      </c>
      <c r="F70" s="34" t="s">
        <v>6136</v>
      </c>
      <c r="G70" s="19"/>
      <c r="H70" s="19">
        <f t="shared" si="8"/>
        <v>1</v>
      </c>
      <c r="I70" s="19"/>
      <c r="J70" s="7" t="s">
        <v>1727</v>
      </c>
      <c r="K70" s="19" t="str">
        <f t="shared" si="9"/>
        <v>x73</v>
      </c>
      <c r="L70" s="19" t="str">
        <f t="shared" si="10"/>
        <v>Type of risk transferred</v>
      </c>
      <c r="M70" s="19"/>
      <c r="N70" s="19"/>
      <c r="O70" s="19"/>
      <c r="P70" s="19"/>
      <c r="Q70" s="19"/>
      <c r="R70" s="19"/>
      <c r="S70" s="34">
        <f t="shared" si="11"/>
        <v>41827</v>
      </c>
      <c r="T70" s="34">
        <f t="shared" si="12"/>
        <v>41639</v>
      </c>
      <c r="U70" s="34" t="str">
        <f t="shared" si="13"/>
        <v/>
      </c>
      <c r="V70" s="19"/>
      <c r="W70" s="19"/>
      <c r="X70" s="19"/>
      <c r="Y70" s="19"/>
      <c r="Z70" s="19"/>
      <c r="AA70" s="19"/>
      <c r="AB70" s="19"/>
      <c r="AC70" s="19"/>
      <c r="AD70" s="19"/>
      <c r="AE70" s="19"/>
      <c r="AF70" s="19"/>
      <c r="AG70" s="19"/>
      <c r="AH70" s="19"/>
      <c r="AI70" s="19"/>
      <c r="AJ70" s="19"/>
      <c r="AK70" s="19"/>
      <c r="AL70" s="19"/>
      <c r="AM70" s="19"/>
      <c r="AN70" s="19"/>
      <c r="AO70" s="19"/>
    </row>
    <row r="71" spans="1:41" s="5" customFormat="1">
      <c r="A71" s="19" t="s">
        <v>1692</v>
      </c>
      <c r="B71" s="19" t="s">
        <v>274</v>
      </c>
      <c r="C71" s="19"/>
      <c r="D71" s="19" t="s">
        <v>2299</v>
      </c>
      <c r="E71" s="34">
        <v>41827</v>
      </c>
      <c r="F71" s="34">
        <v>41639</v>
      </c>
      <c r="G71" s="19"/>
      <c r="H71" s="19">
        <f t="shared" si="8"/>
        <v>1</v>
      </c>
      <c r="I71" s="19"/>
      <c r="J71" s="7" t="s">
        <v>1728</v>
      </c>
      <c r="K71" s="19" t="str">
        <f t="shared" si="9"/>
        <v>x74</v>
      </c>
      <c r="L71" s="19" t="str">
        <f t="shared" si="10"/>
        <v>Variable annual return</v>
      </c>
      <c r="M71" s="19"/>
      <c r="N71" s="19"/>
      <c r="O71" s="19"/>
      <c r="P71" s="19"/>
      <c r="Q71" s="19"/>
      <c r="R71" s="19"/>
      <c r="S71" s="34">
        <f t="shared" si="11"/>
        <v>41827</v>
      </c>
      <c r="T71" s="34" t="str">
        <f t="shared" si="12"/>
        <v/>
      </c>
      <c r="U71" s="34" t="str">
        <f t="shared" si="13"/>
        <v/>
      </c>
      <c r="V71" s="19"/>
      <c r="W71" s="19"/>
      <c r="X71" s="19"/>
      <c r="Y71" s="19"/>
      <c r="Z71" s="19"/>
      <c r="AA71" s="19"/>
      <c r="AB71" s="19"/>
      <c r="AC71" s="19"/>
      <c r="AD71" s="19"/>
      <c r="AE71" s="19"/>
      <c r="AF71" s="19"/>
      <c r="AG71" s="19"/>
      <c r="AH71" s="19"/>
      <c r="AI71" s="19"/>
      <c r="AJ71" s="19"/>
      <c r="AK71" s="19"/>
      <c r="AL71" s="19"/>
      <c r="AM71" s="19"/>
      <c r="AN71" s="19"/>
      <c r="AO71" s="19"/>
    </row>
    <row r="72" spans="1:41" s="5" customFormat="1">
      <c r="A72" s="19" t="s">
        <v>1727</v>
      </c>
      <c r="B72" s="19" t="s">
        <v>275</v>
      </c>
      <c r="C72" s="19"/>
      <c r="D72" s="19" t="s">
        <v>2299</v>
      </c>
      <c r="E72" s="34">
        <v>41827</v>
      </c>
      <c r="F72" s="34">
        <v>41639</v>
      </c>
      <c r="G72" s="19"/>
      <c r="H72" s="19">
        <f t="shared" si="8"/>
        <v>1</v>
      </c>
      <c r="I72" s="19"/>
      <c r="J72" s="7" t="s">
        <v>716</v>
      </c>
      <c r="K72" s="19" t="str">
        <f t="shared" si="9"/>
        <v>x47</v>
      </c>
      <c r="L72" s="19" t="str">
        <f t="shared" si="10"/>
        <v>Legal form</v>
      </c>
      <c r="M72" s="19"/>
      <c r="N72" s="19"/>
      <c r="O72" s="19"/>
      <c r="P72" s="19"/>
      <c r="Q72" s="19"/>
      <c r="R72" s="19"/>
      <c r="S72" s="34">
        <f t="shared" si="11"/>
        <v>41827</v>
      </c>
      <c r="T72" s="34" t="str">
        <f t="shared" si="12"/>
        <v/>
      </c>
      <c r="U72" s="34" t="str">
        <f t="shared" si="13"/>
        <v/>
      </c>
      <c r="V72" s="19"/>
      <c r="W72" s="19"/>
      <c r="X72" s="19"/>
      <c r="Y72" s="19"/>
      <c r="Z72" s="19"/>
      <c r="AA72" s="19"/>
      <c r="AB72" s="19"/>
      <c r="AC72" s="19"/>
      <c r="AD72" s="19"/>
      <c r="AE72" s="19"/>
      <c r="AF72" s="19"/>
      <c r="AG72" s="19"/>
      <c r="AH72" s="19"/>
      <c r="AI72" s="19"/>
      <c r="AJ72" s="19"/>
      <c r="AK72" s="19"/>
      <c r="AL72" s="19"/>
      <c r="AM72" s="19"/>
      <c r="AN72" s="19"/>
      <c r="AO72" s="19"/>
    </row>
    <row r="73" spans="1:41" s="5" customFormat="1">
      <c r="A73" s="19" t="s">
        <v>1728</v>
      </c>
      <c r="B73" s="19" t="s">
        <v>276</v>
      </c>
      <c r="C73" s="19"/>
      <c r="D73" s="19" t="s">
        <v>2299</v>
      </c>
      <c r="E73" s="34">
        <v>41827</v>
      </c>
      <c r="F73" s="34" t="s">
        <v>6136</v>
      </c>
      <c r="G73" s="19"/>
      <c r="H73" s="19">
        <f t="shared" si="8"/>
        <v>1</v>
      </c>
      <c r="I73" s="19"/>
      <c r="J73" s="7" t="s">
        <v>1729</v>
      </c>
      <c r="K73" s="19" t="str">
        <f t="shared" si="9"/>
        <v>x69</v>
      </c>
      <c r="L73" s="19" t="str">
        <f t="shared" si="10"/>
        <v>Single name exposure</v>
      </c>
      <c r="M73" s="19"/>
      <c r="N73" s="19"/>
      <c r="O73" s="19"/>
      <c r="P73" s="19"/>
      <c r="Q73" s="19"/>
      <c r="R73" s="19"/>
      <c r="S73" s="34">
        <f t="shared" si="11"/>
        <v>41827</v>
      </c>
      <c r="T73" s="34" t="str">
        <f t="shared" si="12"/>
        <v/>
      </c>
      <c r="U73" s="34" t="str">
        <f t="shared" si="13"/>
        <v/>
      </c>
      <c r="V73" s="19"/>
      <c r="W73" s="19"/>
      <c r="X73" s="19"/>
      <c r="Y73" s="19"/>
      <c r="Z73" s="19"/>
      <c r="AA73" s="19"/>
      <c r="AB73" s="19"/>
      <c r="AC73" s="19"/>
      <c r="AD73" s="19"/>
      <c r="AE73" s="19"/>
      <c r="AF73" s="19"/>
      <c r="AG73" s="19"/>
      <c r="AH73" s="19"/>
      <c r="AI73" s="19"/>
      <c r="AJ73" s="19"/>
      <c r="AK73" s="19"/>
      <c r="AL73" s="19"/>
      <c r="AM73" s="19"/>
      <c r="AN73" s="19"/>
      <c r="AO73" s="19"/>
    </row>
    <row r="74" spans="1:41" s="5" customFormat="1">
      <c r="A74" s="19" t="s">
        <v>2289</v>
      </c>
      <c r="B74" s="19" t="s">
        <v>277</v>
      </c>
      <c r="C74" s="19"/>
      <c r="D74" s="19" t="s">
        <v>2299</v>
      </c>
      <c r="E74" s="34">
        <v>41827</v>
      </c>
      <c r="F74" s="34" t="s">
        <v>6136</v>
      </c>
      <c r="G74" s="19"/>
      <c r="H74" s="19">
        <f t="shared" si="8"/>
        <v>1</v>
      </c>
      <c r="I74" s="19"/>
      <c r="J74" s="7" t="s">
        <v>1730</v>
      </c>
      <c r="K74" s="19" t="str">
        <f t="shared" si="9"/>
        <v>x6</v>
      </c>
      <c r="L74" s="19" t="str">
        <f t="shared" si="10"/>
        <v>Coupon/interest rate</v>
      </c>
      <c r="M74" s="19"/>
      <c r="N74" s="19"/>
      <c r="O74" s="19"/>
      <c r="P74" s="19"/>
      <c r="Q74" s="19"/>
      <c r="R74" s="19"/>
      <c r="S74" s="34">
        <f t="shared" si="11"/>
        <v>41827</v>
      </c>
      <c r="T74" s="34" t="str">
        <f t="shared" si="12"/>
        <v/>
      </c>
      <c r="U74" s="34" t="str">
        <f t="shared" si="13"/>
        <v/>
      </c>
      <c r="V74" s="19"/>
      <c r="W74" s="19"/>
      <c r="X74" s="19"/>
      <c r="Y74" s="19"/>
      <c r="Z74" s="19"/>
      <c r="AA74" s="19"/>
      <c r="AB74" s="19"/>
      <c r="AC74" s="19"/>
      <c r="AD74" s="19"/>
      <c r="AE74" s="19"/>
      <c r="AF74" s="19"/>
      <c r="AG74" s="19"/>
      <c r="AH74" s="19"/>
      <c r="AI74" s="19"/>
      <c r="AJ74" s="19"/>
      <c r="AK74" s="19"/>
      <c r="AL74" s="19"/>
      <c r="AM74" s="19"/>
      <c r="AN74" s="19"/>
      <c r="AO74" s="19"/>
    </row>
    <row r="75" spans="1:41" s="5" customFormat="1">
      <c r="A75" s="19" t="s">
        <v>2291</v>
      </c>
      <c r="B75" s="19" t="s">
        <v>278</v>
      </c>
      <c r="C75" s="19"/>
      <c r="D75" s="19" t="s">
        <v>2299</v>
      </c>
      <c r="E75" s="34">
        <v>41827</v>
      </c>
      <c r="F75" s="34" t="s">
        <v>6136</v>
      </c>
      <c r="G75" s="19"/>
      <c r="H75" s="19">
        <f t="shared" si="8"/>
        <v>1</v>
      </c>
      <c r="I75" s="19"/>
      <c r="J75" s="7" t="s">
        <v>1732</v>
      </c>
      <c r="K75" s="19" t="str">
        <f t="shared" si="9"/>
        <v>x70</v>
      </c>
      <c r="L75" s="19" t="str">
        <f t="shared" si="10"/>
        <v>Swap delivered interest rate [for buyer]</v>
      </c>
      <c r="M75" s="19"/>
      <c r="N75" s="19"/>
      <c r="O75" s="19"/>
      <c r="P75" s="19"/>
      <c r="Q75" s="19"/>
      <c r="R75" s="19"/>
      <c r="S75" s="34">
        <f t="shared" si="11"/>
        <v>41827</v>
      </c>
      <c r="T75" s="34" t="str">
        <f t="shared" si="12"/>
        <v/>
      </c>
      <c r="U75" s="34" t="str">
        <f t="shared" si="13"/>
        <v/>
      </c>
      <c r="V75" s="19"/>
      <c r="W75" s="19"/>
      <c r="X75" s="19"/>
      <c r="Y75" s="19"/>
      <c r="Z75" s="19"/>
      <c r="AA75" s="19"/>
      <c r="AB75" s="19"/>
      <c r="AC75" s="19"/>
      <c r="AD75" s="19"/>
      <c r="AE75" s="19"/>
      <c r="AF75" s="19"/>
      <c r="AG75" s="19"/>
      <c r="AH75" s="19"/>
      <c r="AI75" s="19"/>
      <c r="AJ75" s="19"/>
      <c r="AK75" s="19"/>
      <c r="AL75" s="19"/>
      <c r="AM75" s="19"/>
      <c r="AN75" s="19"/>
      <c r="AO75" s="19"/>
    </row>
    <row r="76" spans="1:41" s="5" customFormat="1">
      <c r="A76" s="19" t="s">
        <v>2318</v>
      </c>
      <c r="B76" s="19" t="s">
        <v>279</v>
      </c>
      <c r="C76" s="19"/>
      <c r="D76" s="19" t="s">
        <v>2299</v>
      </c>
      <c r="E76" s="34">
        <v>41827</v>
      </c>
      <c r="F76" s="34">
        <v>41639</v>
      </c>
      <c r="G76" s="19"/>
      <c r="H76" s="19">
        <f t="shared" si="8"/>
        <v>1</v>
      </c>
      <c r="I76" s="19"/>
      <c r="J76" s="7" t="s">
        <v>1733</v>
      </c>
      <c r="K76" s="19" t="str">
        <f t="shared" si="9"/>
        <v>x71</v>
      </c>
      <c r="L76" s="19" t="str">
        <f t="shared" si="10"/>
        <v>Swap received interest rate [for buyer]</v>
      </c>
      <c r="M76" s="19"/>
      <c r="N76" s="19"/>
      <c r="O76" s="19"/>
      <c r="P76" s="19"/>
      <c r="Q76" s="19"/>
      <c r="R76" s="19"/>
      <c r="S76" s="34">
        <f t="shared" si="11"/>
        <v>41827</v>
      </c>
      <c r="T76" s="34" t="str">
        <f t="shared" si="12"/>
        <v/>
      </c>
      <c r="U76" s="34" t="str">
        <f t="shared" si="13"/>
        <v/>
      </c>
      <c r="V76" s="19"/>
      <c r="W76" s="19"/>
      <c r="X76" s="19"/>
      <c r="Y76" s="19"/>
      <c r="Z76" s="19"/>
      <c r="AA76" s="19"/>
      <c r="AB76" s="19"/>
      <c r="AC76" s="19"/>
      <c r="AD76" s="19"/>
      <c r="AE76" s="19"/>
      <c r="AF76" s="19"/>
      <c r="AG76" s="19"/>
      <c r="AH76" s="19"/>
      <c r="AI76" s="19"/>
      <c r="AJ76" s="19"/>
      <c r="AK76" s="19"/>
      <c r="AL76" s="19"/>
      <c r="AM76" s="19"/>
      <c r="AN76" s="19"/>
      <c r="AO76" s="19"/>
    </row>
    <row r="77" spans="1:41" s="5" customFormat="1">
      <c r="A77" s="19" t="s">
        <v>3953</v>
      </c>
      <c r="B77" s="19" t="s">
        <v>280</v>
      </c>
      <c r="C77" s="19"/>
      <c r="D77" s="19" t="s">
        <v>2299</v>
      </c>
      <c r="E77" s="34">
        <v>41827</v>
      </c>
      <c r="F77" s="34">
        <v>41639</v>
      </c>
      <c r="G77" s="19"/>
      <c r="H77" s="19">
        <f t="shared" si="8"/>
        <v>1</v>
      </c>
      <c r="I77" s="19"/>
      <c r="J77" s="7" t="s">
        <v>1734</v>
      </c>
      <c r="K77" s="19" t="str">
        <f t="shared" si="9"/>
        <v>x44</v>
      </c>
      <c r="L77" s="19" t="str">
        <f t="shared" si="10"/>
        <v>Hedge</v>
      </c>
      <c r="M77" s="19"/>
      <c r="N77" s="19"/>
      <c r="O77" s="19"/>
      <c r="P77" s="19"/>
      <c r="Q77" s="19"/>
      <c r="R77" s="19"/>
      <c r="S77" s="34">
        <f t="shared" si="11"/>
        <v>41827</v>
      </c>
      <c r="T77" s="34">
        <f t="shared" si="12"/>
        <v>41639</v>
      </c>
      <c r="U77" s="34" t="str">
        <f t="shared" si="13"/>
        <v/>
      </c>
      <c r="V77" s="19"/>
      <c r="W77" s="19"/>
      <c r="X77" s="19"/>
      <c r="Y77" s="19"/>
      <c r="Z77" s="19"/>
      <c r="AA77" s="19"/>
      <c r="AB77" s="19"/>
      <c r="AC77" s="19"/>
      <c r="AD77" s="19"/>
      <c r="AE77" s="19"/>
      <c r="AF77" s="19"/>
      <c r="AG77" s="19"/>
      <c r="AH77" s="19"/>
      <c r="AI77" s="19"/>
      <c r="AJ77" s="19"/>
      <c r="AK77" s="19"/>
      <c r="AL77" s="19"/>
      <c r="AM77" s="19"/>
      <c r="AN77" s="19"/>
      <c r="AO77" s="19"/>
    </row>
    <row r="78" spans="1:41" s="5" customFormat="1">
      <c r="A78" s="19" t="s">
        <v>4014</v>
      </c>
      <c r="B78" s="19" t="s">
        <v>281</v>
      </c>
      <c r="C78" s="19"/>
      <c r="D78" s="19" t="s">
        <v>2299</v>
      </c>
      <c r="E78" s="34">
        <v>41827</v>
      </c>
      <c r="F78" s="34" t="s">
        <v>6136</v>
      </c>
      <c r="G78" s="19"/>
      <c r="H78" s="19">
        <f t="shared" si="8"/>
        <v>1</v>
      </c>
      <c r="I78" s="19"/>
      <c r="J78" s="7" t="s">
        <v>2103</v>
      </c>
      <c r="K78" s="19" t="str">
        <f t="shared" si="9"/>
        <v>x42</v>
      </c>
      <c r="L78" s="19" t="str">
        <f t="shared" si="10"/>
        <v>Explanation if the item has been bought back</v>
      </c>
      <c r="M78" s="19"/>
      <c r="N78" s="19"/>
      <c r="O78" s="19"/>
      <c r="P78" s="19"/>
      <c r="Q78" s="19"/>
      <c r="R78" s="19"/>
      <c r="S78" s="34">
        <f t="shared" si="11"/>
        <v>41827</v>
      </c>
      <c r="T78" s="34" t="str">
        <f t="shared" si="12"/>
        <v/>
      </c>
      <c r="U78" s="34" t="str">
        <f t="shared" si="13"/>
        <v/>
      </c>
      <c r="V78" s="19"/>
      <c r="W78" s="19"/>
      <c r="X78" s="19"/>
      <c r="Y78" s="19"/>
      <c r="Z78" s="19"/>
      <c r="AA78" s="19"/>
      <c r="AB78" s="19"/>
      <c r="AC78" s="19"/>
      <c r="AD78" s="19"/>
      <c r="AE78" s="19"/>
      <c r="AF78" s="19"/>
      <c r="AG78" s="19"/>
      <c r="AH78" s="19"/>
      <c r="AI78" s="19"/>
      <c r="AJ78" s="19"/>
      <c r="AK78" s="19"/>
      <c r="AL78" s="19"/>
      <c r="AM78" s="19"/>
      <c r="AN78" s="19"/>
      <c r="AO78" s="19"/>
    </row>
    <row r="79" spans="1:41" s="5" customFormat="1">
      <c r="A79" s="19" t="s">
        <v>4020</v>
      </c>
      <c r="B79" s="19" t="s">
        <v>283</v>
      </c>
      <c r="C79" s="19"/>
      <c r="D79" s="19" t="s">
        <v>2299</v>
      </c>
      <c r="E79" s="34">
        <v>41827</v>
      </c>
      <c r="F79" s="34">
        <v>41639</v>
      </c>
      <c r="G79" s="19"/>
      <c r="H79" s="19">
        <f t="shared" si="8"/>
        <v>1</v>
      </c>
      <c r="I79" s="66"/>
      <c r="J79" s="7" t="s">
        <v>2114</v>
      </c>
      <c r="K79" s="19" t="str">
        <f t="shared" si="9"/>
        <v>x1</v>
      </c>
      <c r="L79" s="19" t="str">
        <f t="shared" si="10"/>
        <v>Accounting standard</v>
      </c>
      <c r="M79" s="19"/>
      <c r="N79" s="19"/>
      <c r="O79" s="19"/>
      <c r="P79" s="19"/>
      <c r="Q79" s="19"/>
      <c r="R79" s="19"/>
      <c r="S79" s="34">
        <f t="shared" si="11"/>
        <v>41827</v>
      </c>
      <c r="T79" s="34">
        <f t="shared" si="12"/>
        <v>41639</v>
      </c>
      <c r="U79" s="34" t="str">
        <f t="shared" si="13"/>
        <v/>
      </c>
      <c r="V79" s="19"/>
      <c r="W79" s="19"/>
      <c r="X79" s="19"/>
      <c r="Y79" s="19"/>
      <c r="Z79" s="19"/>
      <c r="AA79" s="19"/>
      <c r="AB79" s="19"/>
      <c r="AC79" s="19"/>
      <c r="AD79" s="19"/>
      <c r="AE79" s="19"/>
      <c r="AF79" s="19"/>
      <c r="AG79" s="19"/>
      <c r="AH79" s="19"/>
      <c r="AI79" s="19"/>
      <c r="AJ79" s="19"/>
      <c r="AK79" s="19"/>
      <c r="AL79" s="19"/>
      <c r="AM79" s="19"/>
      <c r="AN79" s="19"/>
      <c r="AO79" s="19"/>
    </row>
    <row r="80" spans="1:41" s="5" customFormat="1">
      <c r="A80" s="14" t="s">
        <v>4279</v>
      </c>
      <c r="B80" s="19" t="s">
        <v>284</v>
      </c>
      <c r="C80" s="19"/>
      <c r="D80" s="19" t="s">
        <v>2299</v>
      </c>
      <c r="E80" s="34">
        <v>41827</v>
      </c>
      <c r="F80" s="34" t="s">
        <v>6136</v>
      </c>
      <c r="G80" s="19"/>
      <c r="H80" s="19">
        <f t="shared" si="8"/>
        <v>1</v>
      </c>
      <c r="I80" s="66"/>
      <c r="J80" s="7" t="s">
        <v>2289</v>
      </c>
      <c r="K80" s="19" t="str">
        <f t="shared" si="9"/>
        <v>x75</v>
      </c>
      <c r="L80" s="19" t="str">
        <f t="shared" si="10"/>
        <v>Incorporation number</v>
      </c>
      <c r="M80" s="19"/>
      <c r="N80" s="19"/>
      <c r="O80" s="19"/>
      <c r="P80" s="19"/>
      <c r="Q80" s="19"/>
      <c r="R80" s="19"/>
      <c r="S80" s="34">
        <f t="shared" si="11"/>
        <v>41827</v>
      </c>
      <c r="T80" s="34" t="str">
        <f t="shared" si="12"/>
        <v/>
      </c>
      <c r="U80" s="34" t="str">
        <f t="shared" si="13"/>
        <v/>
      </c>
      <c r="V80" s="19"/>
      <c r="W80" s="19"/>
      <c r="X80" s="19"/>
      <c r="Y80" s="19"/>
      <c r="Z80" s="19"/>
      <c r="AA80" s="19"/>
      <c r="AB80" s="19"/>
      <c r="AC80" s="19"/>
      <c r="AD80" s="19"/>
      <c r="AE80" s="19"/>
      <c r="AF80" s="19"/>
      <c r="AG80" s="19"/>
      <c r="AH80" s="19"/>
      <c r="AI80" s="19"/>
      <c r="AJ80" s="19"/>
      <c r="AK80" s="19"/>
      <c r="AL80" s="19"/>
      <c r="AM80" s="19"/>
      <c r="AN80" s="19"/>
      <c r="AO80" s="19"/>
    </row>
    <row r="81" spans="1:41" s="5" customFormat="1">
      <c r="A81" s="19" t="s">
        <v>4707</v>
      </c>
      <c r="B81" s="19" t="s">
        <v>285</v>
      </c>
      <c r="C81" s="19"/>
      <c r="D81" s="19" t="s">
        <v>2299</v>
      </c>
      <c r="E81" s="34">
        <v>41827</v>
      </c>
      <c r="F81" s="34" t="s">
        <v>6136</v>
      </c>
      <c r="G81" s="19"/>
      <c r="H81" s="19">
        <f t="shared" si="8"/>
        <v>1</v>
      </c>
      <c r="I81" s="19"/>
      <c r="J81" s="7" t="s">
        <v>2291</v>
      </c>
      <c r="K81" s="19" t="str">
        <f t="shared" si="9"/>
        <v>x76</v>
      </c>
      <c r="L81" s="19" t="str">
        <f t="shared" si="10"/>
        <v>Trigger value</v>
      </c>
      <c r="M81" s="19"/>
      <c r="N81" s="19"/>
      <c r="O81" s="19"/>
      <c r="P81" s="19"/>
      <c r="Q81" s="19"/>
      <c r="R81" s="19"/>
      <c r="S81" s="34">
        <f t="shared" si="11"/>
        <v>41827</v>
      </c>
      <c r="T81" s="34" t="str">
        <f t="shared" si="12"/>
        <v/>
      </c>
      <c r="U81" s="34" t="str">
        <f t="shared" si="13"/>
        <v/>
      </c>
      <c r="V81" s="19"/>
      <c r="W81" s="19"/>
      <c r="X81" s="19"/>
      <c r="Y81" s="19"/>
      <c r="Z81" s="19"/>
      <c r="AA81" s="19"/>
      <c r="AB81" s="19"/>
      <c r="AC81" s="19"/>
      <c r="AD81" s="19"/>
      <c r="AE81" s="19"/>
      <c r="AF81" s="19"/>
      <c r="AG81" s="19"/>
      <c r="AH81" s="19"/>
      <c r="AI81" s="19"/>
      <c r="AJ81" s="19"/>
      <c r="AK81" s="19"/>
      <c r="AL81" s="19"/>
      <c r="AM81" s="19"/>
      <c r="AN81" s="19"/>
      <c r="AO81" s="19"/>
    </row>
    <row r="82" spans="1:41" s="5" customFormat="1">
      <c r="A82" s="19" t="s">
        <v>4708</v>
      </c>
      <c r="B82" s="19" t="s">
        <v>286</v>
      </c>
      <c r="C82" s="19"/>
      <c r="D82" s="19" t="s">
        <v>2299</v>
      </c>
      <c r="E82" s="34">
        <v>41827</v>
      </c>
      <c r="F82" s="34" t="s">
        <v>6136</v>
      </c>
      <c r="G82" s="19"/>
      <c r="H82" s="19">
        <f t="shared" si="8"/>
        <v>1</v>
      </c>
      <c r="I82" s="19"/>
      <c r="J82" s="7" t="s">
        <v>2318</v>
      </c>
      <c r="K82" s="19" t="str">
        <f t="shared" si="9"/>
        <v>x77</v>
      </c>
      <c r="L82" s="19" t="str">
        <f t="shared" si="10"/>
        <v>Valuation basis for statutory accounts value</v>
      </c>
      <c r="M82" s="19"/>
      <c r="N82" s="19"/>
      <c r="O82" s="19"/>
      <c r="P82" s="19"/>
      <c r="Q82" s="19"/>
      <c r="R82" s="19"/>
      <c r="S82" s="34">
        <f t="shared" si="11"/>
        <v>41827</v>
      </c>
      <c r="T82" s="34">
        <f t="shared" si="12"/>
        <v>41639</v>
      </c>
      <c r="U82" s="34" t="str">
        <f t="shared" si="13"/>
        <v/>
      </c>
      <c r="V82" s="19"/>
      <c r="W82" s="19"/>
      <c r="X82" s="19"/>
      <c r="Y82" s="19"/>
      <c r="Z82" s="19"/>
      <c r="AA82" s="19"/>
      <c r="AB82" s="19"/>
      <c r="AC82" s="19"/>
      <c r="AD82" s="19"/>
      <c r="AE82" s="19"/>
      <c r="AF82" s="19"/>
      <c r="AG82" s="19"/>
      <c r="AH82" s="19"/>
      <c r="AI82" s="19"/>
      <c r="AJ82" s="19"/>
      <c r="AK82" s="19"/>
      <c r="AL82" s="19"/>
      <c r="AM82" s="19"/>
      <c r="AN82" s="19"/>
      <c r="AO82" s="19"/>
    </row>
    <row r="83" spans="1:41" s="5" customFormat="1">
      <c r="A83" s="19" t="s">
        <v>1948</v>
      </c>
      <c r="B83" s="19" t="s">
        <v>287</v>
      </c>
      <c r="C83" s="19"/>
      <c r="D83" s="19" t="s">
        <v>2299</v>
      </c>
      <c r="E83" s="34">
        <v>41827</v>
      </c>
      <c r="F83" s="34" t="s">
        <v>6136</v>
      </c>
      <c r="G83" s="19"/>
      <c r="H83" s="19">
        <f t="shared" si="8"/>
        <v>1</v>
      </c>
      <c r="I83" s="19"/>
      <c r="J83" s="7" t="s">
        <v>3953</v>
      </c>
      <c r="K83" s="19" t="str">
        <f t="shared" si="9"/>
        <v>x78</v>
      </c>
      <c r="L83" s="19" t="str">
        <f t="shared" si="10"/>
        <v>Template reporting status</v>
      </c>
      <c r="M83" s="19"/>
      <c r="N83" s="19"/>
      <c r="O83" s="19"/>
      <c r="P83" s="19"/>
      <c r="Q83" s="19"/>
      <c r="R83" s="19"/>
      <c r="S83" s="34">
        <f t="shared" si="11"/>
        <v>41827</v>
      </c>
      <c r="T83" s="34">
        <f t="shared" si="12"/>
        <v>41639</v>
      </c>
      <c r="U83" s="34" t="str">
        <f t="shared" si="13"/>
        <v/>
      </c>
      <c r="V83" s="19"/>
      <c r="W83" s="19"/>
      <c r="X83" s="19"/>
      <c r="Y83" s="19"/>
      <c r="Z83" s="19"/>
      <c r="AA83" s="19"/>
      <c r="AB83" s="19"/>
      <c r="AC83" s="19"/>
      <c r="AD83" s="19"/>
      <c r="AE83" s="19"/>
      <c r="AF83" s="19"/>
      <c r="AG83" s="19"/>
      <c r="AH83" s="19"/>
      <c r="AI83" s="19"/>
      <c r="AJ83" s="19"/>
      <c r="AK83" s="19"/>
      <c r="AL83" s="19"/>
      <c r="AM83" s="19"/>
      <c r="AN83" s="19"/>
      <c r="AO83" s="19"/>
    </row>
    <row r="84" spans="1:41" s="5" customFormat="1">
      <c r="A84" s="19" t="s">
        <v>1958</v>
      </c>
      <c r="B84" s="19" t="s">
        <v>288</v>
      </c>
      <c r="C84" s="19"/>
      <c r="D84" s="19" t="s">
        <v>2299</v>
      </c>
      <c r="E84" s="34">
        <v>41827</v>
      </c>
      <c r="F84" s="34" t="s">
        <v>6136</v>
      </c>
      <c r="G84" s="19"/>
      <c r="H84" s="19">
        <f t="shared" si="8"/>
        <v>1</v>
      </c>
      <c r="I84" s="19"/>
      <c r="J84" s="7" t="s">
        <v>4014</v>
      </c>
      <c r="K84" s="19" t="str">
        <f t="shared" si="9"/>
        <v>x79</v>
      </c>
      <c r="L84" s="19" t="str">
        <f t="shared" si="10"/>
        <v>Single name exposure code</v>
      </c>
      <c r="M84" s="19"/>
      <c r="N84" s="19"/>
      <c r="O84" s="19"/>
      <c r="P84" s="19"/>
      <c r="Q84" s="19"/>
      <c r="R84" s="19"/>
      <c r="S84" s="34">
        <f t="shared" si="11"/>
        <v>41827</v>
      </c>
      <c r="T84" s="34" t="str">
        <f t="shared" si="12"/>
        <v/>
      </c>
      <c r="U84" s="34" t="str">
        <f t="shared" si="13"/>
        <v/>
      </c>
      <c r="V84" s="19"/>
      <c r="W84" s="19"/>
      <c r="X84" s="19"/>
      <c r="Y84" s="19"/>
      <c r="Z84" s="19"/>
      <c r="AA84" s="19"/>
      <c r="AB84" s="19"/>
      <c r="AC84" s="19"/>
      <c r="AD84" s="19"/>
      <c r="AE84" s="19"/>
      <c r="AF84" s="19"/>
      <c r="AG84" s="19"/>
      <c r="AH84" s="19"/>
      <c r="AI84" s="19"/>
      <c r="AJ84" s="19"/>
      <c r="AK84" s="19"/>
      <c r="AL84" s="19"/>
      <c r="AM84" s="19"/>
      <c r="AN84" s="19"/>
      <c r="AO84" s="19"/>
    </row>
    <row r="85" spans="1:41" s="5" customFormat="1">
      <c r="A85" s="19" t="s">
        <v>1959</v>
      </c>
      <c r="B85" s="19" t="s">
        <v>289</v>
      </c>
      <c r="C85" s="19"/>
      <c r="D85" s="19" t="s">
        <v>2299</v>
      </c>
      <c r="E85" s="34">
        <v>41827</v>
      </c>
      <c r="F85" s="34" t="s">
        <v>6136</v>
      </c>
      <c r="G85" s="19"/>
      <c r="H85" s="19">
        <f t="shared" si="8"/>
        <v>1</v>
      </c>
      <c r="I85" s="19"/>
      <c r="J85" s="7" t="s">
        <v>4020</v>
      </c>
      <c r="K85" s="19" t="str">
        <f t="shared" si="9"/>
        <v>x81</v>
      </c>
      <c r="L85" s="19" t="str">
        <f t="shared" si="10"/>
        <v>Issuer Sector</v>
      </c>
      <c r="M85" s="19"/>
      <c r="N85" s="19"/>
      <c r="O85" s="19"/>
      <c r="P85" s="19"/>
      <c r="Q85" s="19"/>
      <c r="R85" s="19"/>
      <c r="S85" s="34">
        <f t="shared" si="11"/>
        <v>41827</v>
      </c>
      <c r="T85" s="34">
        <f t="shared" si="12"/>
        <v>41639</v>
      </c>
      <c r="U85" s="34" t="str">
        <f t="shared" si="13"/>
        <v/>
      </c>
      <c r="V85" s="19"/>
      <c r="W85" s="19"/>
      <c r="X85" s="19"/>
      <c r="Y85" s="19"/>
      <c r="Z85" s="19"/>
      <c r="AA85" s="19"/>
      <c r="AB85" s="19"/>
      <c r="AC85" s="19"/>
      <c r="AD85" s="19"/>
      <c r="AE85" s="19"/>
      <c r="AF85" s="19"/>
      <c r="AG85" s="19"/>
      <c r="AH85" s="19"/>
      <c r="AI85" s="19"/>
      <c r="AJ85" s="19"/>
      <c r="AK85" s="19"/>
      <c r="AL85" s="19"/>
      <c r="AM85" s="19"/>
      <c r="AN85" s="19"/>
      <c r="AO85" s="19"/>
    </row>
    <row r="86" spans="1:41" s="5" customFormat="1">
      <c r="A86" s="19" t="s">
        <v>1921</v>
      </c>
      <c r="B86" s="19" t="s">
        <v>290</v>
      </c>
      <c r="C86" s="19"/>
      <c r="D86" s="19" t="s">
        <v>2299</v>
      </c>
      <c r="E86" s="34">
        <v>41827</v>
      </c>
      <c r="F86" s="34">
        <v>42277</v>
      </c>
      <c r="G86" s="19"/>
      <c r="H86" s="19">
        <f t="shared" si="8"/>
        <v>1</v>
      </c>
      <c r="I86" s="19"/>
      <c r="J86" s="7" t="s">
        <v>4707</v>
      </c>
      <c r="K86" s="19" t="str">
        <f t="shared" si="9"/>
        <v>x83</v>
      </c>
      <c r="L86" s="19" t="str">
        <f t="shared" si="10"/>
        <v>Issuer code</v>
      </c>
      <c r="M86" s="19"/>
      <c r="N86" s="19"/>
      <c r="O86" s="19"/>
      <c r="P86" s="19"/>
      <c r="Q86" s="19"/>
      <c r="R86" s="19"/>
      <c r="S86" s="34">
        <f t="shared" si="11"/>
        <v>41827</v>
      </c>
      <c r="T86" s="34" t="str">
        <f t="shared" si="12"/>
        <v/>
      </c>
      <c r="U86" s="34" t="str">
        <f t="shared" si="13"/>
        <v/>
      </c>
      <c r="V86" s="19"/>
      <c r="W86" s="19"/>
      <c r="X86" s="19"/>
      <c r="Y86" s="19"/>
      <c r="Z86" s="19"/>
      <c r="AA86" s="19"/>
      <c r="AB86" s="19"/>
      <c r="AC86" s="19"/>
      <c r="AD86" s="19"/>
      <c r="AE86" s="19"/>
      <c r="AF86" s="19"/>
      <c r="AG86" s="19"/>
      <c r="AH86" s="19"/>
      <c r="AI86" s="19"/>
      <c r="AJ86" s="19"/>
      <c r="AK86" s="19"/>
      <c r="AL86" s="19"/>
      <c r="AM86" s="19"/>
      <c r="AN86" s="19"/>
      <c r="AO86" s="19"/>
    </row>
    <row r="87" spans="1:41" s="5" customFormat="1">
      <c r="A87" s="19" t="s">
        <v>4714</v>
      </c>
      <c r="B87" s="19" t="s">
        <v>291</v>
      </c>
      <c r="C87" s="19"/>
      <c r="D87" s="19" t="s">
        <v>2299</v>
      </c>
      <c r="E87" s="34">
        <v>41827</v>
      </c>
      <c r="F87" s="34" t="s">
        <v>6136</v>
      </c>
      <c r="G87" s="19"/>
      <c r="H87" s="19">
        <f t="shared" si="8"/>
        <v>1</v>
      </c>
      <c r="I87" s="19"/>
      <c r="J87" s="7" t="s">
        <v>4708</v>
      </c>
      <c r="K87" s="19" t="str">
        <f t="shared" si="9"/>
        <v>x84</v>
      </c>
      <c r="L87" s="19" t="str">
        <f t="shared" si="10"/>
        <v>Issuer group code</v>
      </c>
      <c r="M87" s="19"/>
      <c r="N87" s="19"/>
      <c r="O87" s="19"/>
      <c r="P87" s="19"/>
      <c r="Q87" s="19"/>
      <c r="R87" s="19"/>
      <c r="S87" s="34">
        <f t="shared" si="11"/>
        <v>41827</v>
      </c>
      <c r="T87" s="34" t="str">
        <f t="shared" si="12"/>
        <v/>
      </c>
      <c r="U87" s="34" t="str">
        <f t="shared" si="13"/>
        <v/>
      </c>
      <c r="V87" s="19"/>
      <c r="W87" s="19"/>
      <c r="X87" s="19"/>
      <c r="Y87" s="19"/>
      <c r="Z87" s="19"/>
      <c r="AA87" s="19"/>
      <c r="AB87" s="19"/>
      <c r="AC87" s="19"/>
      <c r="AD87" s="19"/>
      <c r="AE87" s="19"/>
      <c r="AF87" s="19"/>
      <c r="AG87" s="19"/>
      <c r="AH87" s="19"/>
      <c r="AI87" s="19"/>
      <c r="AJ87" s="19"/>
      <c r="AK87" s="19"/>
      <c r="AL87" s="19"/>
      <c r="AM87" s="19"/>
      <c r="AN87" s="19"/>
      <c r="AO87" s="19"/>
    </row>
    <row r="88" spans="1:41" s="5" customFormat="1">
      <c r="A88" s="19" t="s">
        <v>4715</v>
      </c>
      <c r="B88" s="19" t="s">
        <v>292</v>
      </c>
      <c r="C88" s="19"/>
      <c r="D88" s="19" t="s">
        <v>2299</v>
      </c>
      <c r="E88" s="34">
        <v>41827</v>
      </c>
      <c r="F88" s="34" t="s">
        <v>6136</v>
      </c>
      <c r="G88" s="19"/>
      <c r="H88" s="19">
        <f t="shared" si="8"/>
        <v>1</v>
      </c>
      <c r="I88" s="19"/>
      <c r="J88" s="7" t="s">
        <v>1948</v>
      </c>
      <c r="K88" s="19" t="str">
        <f t="shared" si="9"/>
        <v>x85</v>
      </c>
      <c r="L88" s="19" t="str">
        <f t="shared" si="10"/>
        <v>CIC code</v>
      </c>
      <c r="M88" s="19"/>
      <c r="N88" s="19"/>
      <c r="O88" s="19"/>
      <c r="P88" s="19"/>
      <c r="Q88" s="19"/>
      <c r="R88" s="19"/>
      <c r="S88" s="34">
        <f t="shared" si="11"/>
        <v>41827</v>
      </c>
      <c r="T88" s="34" t="str">
        <f t="shared" si="12"/>
        <v/>
      </c>
      <c r="U88" s="34" t="str">
        <f t="shared" si="13"/>
        <v/>
      </c>
      <c r="V88" s="19"/>
      <c r="W88" s="19"/>
      <c r="X88" s="19"/>
      <c r="Y88" s="19"/>
      <c r="Z88" s="19"/>
      <c r="AA88" s="19"/>
      <c r="AB88" s="19"/>
      <c r="AC88" s="19"/>
      <c r="AD88" s="19"/>
      <c r="AE88" s="19"/>
      <c r="AF88" s="19"/>
      <c r="AG88" s="19"/>
      <c r="AH88" s="19"/>
      <c r="AI88" s="19"/>
      <c r="AJ88" s="19"/>
      <c r="AK88" s="19"/>
      <c r="AL88" s="19"/>
      <c r="AM88" s="19"/>
      <c r="AN88" s="19"/>
      <c r="AO88" s="19"/>
    </row>
    <row r="89" spans="1:41" s="5" customFormat="1">
      <c r="A89" s="19" t="s">
        <v>2288</v>
      </c>
      <c r="B89" s="19" t="s">
        <v>293</v>
      </c>
      <c r="C89" s="19"/>
      <c r="D89" s="19" t="s">
        <v>2299</v>
      </c>
      <c r="E89" s="34">
        <v>41827</v>
      </c>
      <c r="F89" s="34">
        <v>41639</v>
      </c>
      <c r="G89" s="19"/>
      <c r="H89" s="19">
        <f t="shared" si="8"/>
        <v>1</v>
      </c>
      <c r="I89" s="19"/>
      <c r="J89" s="7" t="s">
        <v>1958</v>
      </c>
      <c r="K89" s="19" t="str">
        <f t="shared" si="9"/>
        <v>x86</v>
      </c>
      <c r="L89" s="19" t="str">
        <f t="shared" si="10"/>
        <v>External rating</v>
      </c>
      <c r="M89" s="19"/>
      <c r="N89" s="19"/>
      <c r="O89" s="19"/>
      <c r="P89" s="19"/>
      <c r="Q89" s="19"/>
      <c r="R89" s="19"/>
      <c r="S89" s="34">
        <f t="shared" si="11"/>
        <v>41827</v>
      </c>
      <c r="T89" s="34" t="str">
        <f t="shared" si="12"/>
        <v/>
      </c>
      <c r="U89" s="34" t="str">
        <f t="shared" si="13"/>
        <v/>
      </c>
      <c r="V89" s="19"/>
      <c r="W89" s="19"/>
      <c r="X89" s="19"/>
      <c r="Y89" s="19"/>
      <c r="Z89" s="19"/>
      <c r="AA89" s="19"/>
      <c r="AB89" s="19"/>
      <c r="AC89" s="19"/>
      <c r="AD89" s="19"/>
      <c r="AE89" s="19"/>
      <c r="AF89" s="19"/>
      <c r="AG89" s="19"/>
      <c r="AH89" s="19"/>
      <c r="AI89" s="19"/>
      <c r="AJ89" s="19"/>
      <c r="AK89" s="19"/>
      <c r="AL89" s="19"/>
      <c r="AM89" s="19"/>
      <c r="AN89" s="19"/>
      <c r="AO89" s="19"/>
    </row>
    <row r="90" spans="1:41" s="5" customFormat="1">
      <c r="A90" s="19" t="s">
        <v>4736</v>
      </c>
      <c r="B90" s="19" t="s">
        <v>294</v>
      </c>
      <c r="C90" s="19"/>
      <c r="D90" s="19" t="s">
        <v>2299</v>
      </c>
      <c r="E90" s="34">
        <v>41827</v>
      </c>
      <c r="F90" s="34">
        <v>41639</v>
      </c>
      <c r="G90" s="19"/>
      <c r="H90" s="19">
        <f t="shared" si="8"/>
        <v>1</v>
      </c>
      <c r="I90" s="19"/>
      <c r="J90" s="7" t="s">
        <v>7140</v>
      </c>
      <c r="K90" s="19" t="str">
        <f t="shared" si="9"/>
        <v>x115</v>
      </c>
      <c r="L90" s="19" t="str">
        <f t="shared" si="10"/>
        <v>Internal rating</v>
      </c>
      <c r="M90" s="19"/>
      <c r="N90" s="19"/>
      <c r="O90" s="19"/>
      <c r="P90" s="19"/>
      <c r="Q90" s="19"/>
      <c r="R90" s="19"/>
      <c r="S90" s="34">
        <f t="shared" si="11"/>
        <v>42277</v>
      </c>
      <c r="T90" s="34" t="str">
        <f t="shared" si="12"/>
        <v/>
      </c>
      <c r="U90" s="34" t="str">
        <f t="shared" si="13"/>
        <v/>
      </c>
      <c r="V90" s="19"/>
      <c r="W90" s="19"/>
      <c r="X90" s="19"/>
      <c r="Y90" s="19"/>
      <c r="Z90" s="19"/>
      <c r="AA90" s="19"/>
      <c r="AB90" s="19"/>
      <c r="AC90" s="19"/>
      <c r="AD90" s="19"/>
      <c r="AE90" s="19"/>
      <c r="AF90" s="19"/>
      <c r="AG90" s="19"/>
      <c r="AH90" s="19"/>
      <c r="AI90" s="19"/>
      <c r="AJ90" s="19"/>
      <c r="AK90" s="19"/>
      <c r="AL90" s="19"/>
      <c r="AM90" s="19"/>
      <c r="AN90" s="19"/>
      <c r="AO90" s="19"/>
    </row>
    <row r="91" spans="1:41" s="5" customFormat="1">
      <c r="A91" s="4" t="s">
        <v>4785</v>
      </c>
      <c r="B91" s="19" t="s">
        <v>295</v>
      </c>
      <c r="C91" s="19"/>
      <c r="D91" s="19" t="s">
        <v>2299</v>
      </c>
      <c r="E91" s="34">
        <v>41827</v>
      </c>
      <c r="F91" s="34">
        <v>41639</v>
      </c>
      <c r="G91" s="19"/>
      <c r="H91" s="19">
        <f t="shared" si="8"/>
        <v>1</v>
      </c>
      <c r="I91" s="19"/>
      <c r="J91" s="7" t="s">
        <v>1959</v>
      </c>
      <c r="K91" s="19" t="str">
        <f t="shared" ref="K91:K102" si="14">VLOOKUP(J91,$A$2:$B$194,2,0)</f>
        <v>x87</v>
      </c>
      <c r="L91" s="19" t="str">
        <f t="shared" si="10"/>
        <v>Rating agency</v>
      </c>
      <c r="M91" s="19"/>
      <c r="N91" s="19"/>
      <c r="O91" s="19"/>
      <c r="P91" s="19"/>
      <c r="Q91" s="19"/>
      <c r="R91" s="19"/>
      <c r="S91" s="34">
        <f t="shared" si="11"/>
        <v>41827</v>
      </c>
      <c r="T91" s="34" t="str">
        <f t="shared" si="12"/>
        <v/>
      </c>
      <c r="U91" s="34" t="str">
        <f t="shared" si="13"/>
        <v/>
      </c>
      <c r="V91" s="19"/>
      <c r="W91" s="19"/>
      <c r="X91" s="19"/>
      <c r="Y91" s="19"/>
      <c r="Z91" s="19"/>
      <c r="AA91" s="19"/>
      <c r="AB91" s="19"/>
      <c r="AC91" s="19"/>
      <c r="AD91" s="19"/>
      <c r="AE91" s="19"/>
      <c r="AF91" s="19"/>
      <c r="AG91" s="19"/>
      <c r="AH91" s="19"/>
      <c r="AI91" s="19"/>
      <c r="AJ91" s="19"/>
      <c r="AK91" s="19"/>
      <c r="AL91" s="19"/>
      <c r="AM91" s="19"/>
      <c r="AN91" s="19"/>
      <c r="AO91" s="19"/>
    </row>
    <row r="92" spans="1:41" s="5" customFormat="1">
      <c r="A92" s="4" t="s">
        <v>1949</v>
      </c>
      <c r="B92" s="19" t="s">
        <v>296</v>
      </c>
      <c r="C92" s="19"/>
      <c r="D92" s="19" t="s">
        <v>2299</v>
      </c>
      <c r="E92" s="34">
        <v>41827</v>
      </c>
      <c r="F92" s="34">
        <v>41639</v>
      </c>
      <c r="G92" s="19"/>
      <c r="H92" s="19">
        <f t="shared" si="8"/>
        <v>1</v>
      </c>
      <c r="I92" s="19"/>
      <c r="J92" s="7" t="s">
        <v>1921</v>
      </c>
      <c r="K92" s="19" t="str">
        <f t="shared" si="14"/>
        <v>x88</v>
      </c>
      <c r="L92" s="19" t="str">
        <f t="shared" si="10"/>
        <v>ID code of underlying</v>
      </c>
      <c r="M92" s="19"/>
      <c r="N92" s="19"/>
      <c r="O92" s="19"/>
      <c r="P92" s="19"/>
      <c r="Q92" s="19"/>
      <c r="R92" s="19"/>
      <c r="S92" s="34">
        <f t="shared" si="11"/>
        <v>41827</v>
      </c>
      <c r="T92" s="34">
        <f t="shared" si="12"/>
        <v>42277</v>
      </c>
      <c r="U92" s="34" t="str">
        <f t="shared" si="13"/>
        <v/>
      </c>
      <c r="V92" s="19"/>
      <c r="W92" s="19"/>
      <c r="X92" s="19"/>
      <c r="Y92" s="19"/>
      <c r="Z92" s="19"/>
      <c r="AA92" s="19"/>
      <c r="AB92" s="19"/>
      <c r="AC92" s="19"/>
      <c r="AD92" s="19"/>
      <c r="AE92" s="19"/>
      <c r="AF92" s="19"/>
      <c r="AG92" s="19"/>
      <c r="AH92" s="19"/>
      <c r="AI92" s="19"/>
      <c r="AJ92" s="19"/>
      <c r="AK92" s="19"/>
      <c r="AL92" s="19"/>
      <c r="AM92" s="19"/>
      <c r="AN92" s="19"/>
      <c r="AO92" s="19"/>
    </row>
    <row r="93" spans="1:41" s="5" customFormat="1">
      <c r="A93" s="4" t="s">
        <v>1950</v>
      </c>
      <c r="B93" s="19" t="s">
        <v>297</v>
      </c>
      <c r="C93" s="19"/>
      <c r="D93" s="19" t="s">
        <v>2299</v>
      </c>
      <c r="E93" s="34">
        <v>41827</v>
      </c>
      <c r="F93" s="34">
        <v>41639</v>
      </c>
      <c r="G93" s="19"/>
      <c r="H93" s="19">
        <f t="shared" si="8"/>
        <v>1</v>
      </c>
      <c r="I93" s="19"/>
      <c r="J93" s="7" t="s">
        <v>4714</v>
      </c>
      <c r="K93" s="19" t="str">
        <f t="shared" si="14"/>
        <v>x89</v>
      </c>
      <c r="L93" s="19" t="str">
        <f t="shared" si="10"/>
        <v>Counterparty code</v>
      </c>
      <c r="M93" s="19"/>
      <c r="N93" s="19"/>
      <c r="O93" s="19"/>
      <c r="P93" s="19"/>
      <c r="Q93" s="19"/>
      <c r="R93" s="19"/>
      <c r="S93" s="34">
        <f t="shared" si="11"/>
        <v>41827</v>
      </c>
      <c r="T93" s="34" t="str">
        <f t="shared" si="12"/>
        <v/>
      </c>
      <c r="U93" s="34" t="str">
        <f t="shared" si="13"/>
        <v/>
      </c>
      <c r="V93" s="19"/>
      <c r="W93" s="19"/>
      <c r="X93" s="19"/>
      <c r="Y93" s="19"/>
      <c r="Z93" s="19"/>
      <c r="AA93" s="19"/>
      <c r="AB93" s="19"/>
      <c r="AC93" s="19"/>
      <c r="AD93" s="19"/>
      <c r="AE93" s="19"/>
      <c r="AF93" s="19"/>
      <c r="AG93" s="19"/>
      <c r="AH93" s="19"/>
      <c r="AI93" s="19"/>
      <c r="AJ93" s="19"/>
      <c r="AK93" s="19"/>
      <c r="AL93" s="19"/>
      <c r="AM93" s="19"/>
      <c r="AN93" s="19"/>
      <c r="AO93" s="19"/>
    </row>
    <row r="94" spans="1:41" s="5" customFormat="1">
      <c r="A94" s="4" t="s">
        <v>1940</v>
      </c>
      <c r="B94" s="19" t="s">
        <v>298</v>
      </c>
      <c r="C94" s="19"/>
      <c r="D94" s="19" t="s">
        <v>2299</v>
      </c>
      <c r="E94" s="34">
        <v>41827</v>
      </c>
      <c r="F94" s="34">
        <v>41639</v>
      </c>
      <c r="G94" s="19"/>
      <c r="H94" s="19">
        <f t="shared" si="8"/>
        <v>1</v>
      </c>
      <c r="I94" s="19"/>
      <c r="J94" s="7" t="s">
        <v>4715</v>
      </c>
      <c r="K94" s="19" t="str">
        <f t="shared" si="14"/>
        <v>x90</v>
      </c>
      <c r="L94" s="19" t="str">
        <f t="shared" si="10"/>
        <v>Counterparty group code</v>
      </c>
      <c r="M94" s="19"/>
      <c r="N94" s="19"/>
      <c r="O94" s="19"/>
      <c r="P94" s="19"/>
      <c r="Q94" s="19"/>
      <c r="R94" s="19"/>
      <c r="S94" s="34">
        <f t="shared" si="11"/>
        <v>41827</v>
      </c>
      <c r="T94" s="34" t="str">
        <f t="shared" si="12"/>
        <v/>
      </c>
      <c r="U94" s="34" t="str">
        <f t="shared" si="13"/>
        <v/>
      </c>
      <c r="V94" s="19"/>
      <c r="W94" s="19"/>
      <c r="X94" s="19"/>
      <c r="Y94" s="19"/>
      <c r="Z94" s="19"/>
      <c r="AA94" s="19"/>
      <c r="AB94" s="19"/>
      <c r="AC94" s="19"/>
      <c r="AD94" s="19"/>
      <c r="AE94" s="19"/>
      <c r="AF94" s="19"/>
      <c r="AG94" s="19"/>
      <c r="AH94" s="19"/>
      <c r="AI94" s="19"/>
      <c r="AJ94" s="19"/>
      <c r="AK94" s="19"/>
      <c r="AL94" s="19"/>
      <c r="AM94" s="19"/>
      <c r="AN94" s="19"/>
      <c r="AO94" s="19"/>
    </row>
    <row r="95" spans="1:41" s="5" customFormat="1">
      <c r="A95" s="4" t="s">
        <v>1955</v>
      </c>
      <c r="B95" s="19" t="s">
        <v>299</v>
      </c>
      <c r="C95" s="19"/>
      <c r="D95" s="19" t="s">
        <v>2299</v>
      </c>
      <c r="E95" s="34">
        <v>41827</v>
      </c>
      <c r="F95" s="34">
        <v>41639</v>
      </c>
      <c r="G95" s="19"/>
      <c r="H95" s="19">
        <f t="shared" si="8"/>
        <v>1</v>
      </c>
      <c r="I95" s="19"/>
      <c r="J95" s="7" t="s">
        <v>2288</v>
      </c>
      <c r="K95" s="19" t="str">
        <f t="shared" si="14"/>
        <v>x91</v>
      </c>
      <c r="L95" s="19" t="str">
        <f t="shared" si="10"/>
        <v>Number of fund</v>
      </c>
      <c r="M95" s="19"/>
      <c r="N95" s="19"/>
      <c r="O95" s="19"/>
      <c r="P95" s="19"/>
      <c r="Q95" s="19"/>
      <c r="R95" s="19"/>
      <c r="S95" s="34">
        <f t="shared" si="11"/>
        <v>41827</v>
      </c>
      <c r="T95" s="34">
        <f t="shared" si="12"/>
        <v>41639</v>
      </c>
      <c r="U95" s="34" t="str">
        <f t="shared" si="13"/>
        <v/>
      </c>
      <c r="V95" s="19"/>
      <c r="W95" s="19"/>
      <c r="X95" s="19"/>
      <c r="Y95" s="19"/>
      <c r="Z95" s="19"/>
      <c r="AA95" s="19"/>
      <c r="AB95" s="19"/>
      <c r="AC95" s="19"/>
      <c r="AD95" s="19"/>
      <c r="AE95" s="19"/>
      <c r="AF95" s="19"/>
      <c r="AG95" s="19"/>
      <c r="AH95" s="19"/>
      <c r="AI95" s="19"/>
      <c r="AJ95" s="19"/>
      <c r="AK95" s="19"/>
      <c r="AL95" s="19"/>
      <c r="AM95" s="19"/>
      <c r="AN95" s="19"/>
      <c r="AO95" s="19"/>
    </row>
    <row r="96" spans="1:41" s="5" customFormat="1">
      <c r="A96" s="4" t="s">
        <v>1688</v>
      </c>
      <c r="B96" s="19" t="s">
        <v>300</v>
      </c>
      <c r="C96" s="19"/>
      <c r="D96" s="19" t="s">
        <v>2299</v>
      </c>
      <c r="E96" s="34">
        <v>41827</v>
      </c>
      <c r="F96" s="34" t="s">
        <v>6136</v>
      </c>
      <c r="G96" s="19"/>
      <c r="H96" s="19">
        <f t="shared" si="8"/>
        <v>1</v>
      </c>
      <c r="I96" s="19"/>
      <c r="J96" s="7" t="s">
        <v>4736</v>
      </c>
      <c r="K96" s="19" t="str">
        <f t="shared" si="14"/>
        <v>x92</v>
      </c>
      <c r="L96" s="19" t="str">
        <f t="shared" si="10"/>
        <v>Currency (ISO code)</v>
      </c>
      <c r="M96" s="19"/>
      <c r="N96" s="19"/>
      <c r="O96" s="19"/>
      <c r="P96" s="19"/>
      <c r="Q96" s="19"/>
      <c r="R96" s="19"/>
      <c r="S96" s="34">
        <f t="shared" si="11"/>
        <v>41827</v>
      </c>
      <c r="T96" s="34">
        <f t="shared" si="12"/>
        <v>41639</v>
      </c>
      <c r="U96" s="34" t="str">
        <f t="shared" si="13"/>
        <v/>
      </c>
      <c r="V96" s="19"/>
      <c r="W96" s="19"/>
      <c r="X96" s="19"/>
      <c r="Y96" s="19"/>
      <c r="Z96" s="19"/>
      <c r="AA96" s="19"/>
      <c r="AB96" s="19"/>
      <c r="AC96" s="19"/>
      <c r="AD96" s="19"/>
      <c r="AE96" s="19"/>
      <c r="AF96" s="19"/>
      <c r="AG96" s="19"/>
      <c r="AH96" s="19"/>
      <c r="AI96" s="19"/>
      <c r="AJ96" s="19"/>
      <c r="AK96" s="19"/>
      <c r="AL96" s="19"/>
      <c r="AM96" s="19"/>
      <c r="AN96" s="19"/>
      <c r="AO96" s="19"/>
    </row>
    <row r="97" spans="1:41" s="5" customFormat="1">
      <c r="A97" s="4" t="s">
        <v>4786</v>
      </c>
      <c r="B97" s="19" t="s">
        <v>301</v>
      </c>
      <c r="C97" s="19"/>
      <c r="D97" s="19" t="s">
        <v>2299</v>
      </c>
      <c r="E97" s="34">
        <v>41827</v>
      </c>
      <c r="F97" s="34">
        <v>41639</v>
      </c>
      <c r="G97" s="19"/>
      <c r="H97" s="19">
        <f t="shared" si="8"/>
        <v>1</v>
      </c>
      <c r="I97" s="19"/>
      <c r="J97" s="7" t="s">
        <v>4785</v>
      </c>
      <c r="K97" s="19" t="str">
        <f t="shared" si="14"/>
        <v>x93</v>
      </c>
      <c r="L97" s="19" t="str">
        <f t="shared" si="10"/>
        <v>Composite limited CIC code</v>
      </c>
      <c r="M97" s="19"/>
      <c r="N97" s="19"/>
      <c r="O97" s="19"/>
      <c r="P97" s="19"/>
      <c r="Q97" s="19"/>
      <c r="R97" s="19"/>
      <c r="S97" s="34">
        <f t="shared" si="11"/>
        <v>41827</v>
      </c>
      <c r="T97" s="34">
        <f t="shared" si="12"/>
        <v>41639</v>
      </c>
      <c r="U97" s="34" t="str">
        <f t="shared" si="13"/>
        <v/>
      </c>
      <c r="V97" s="19"/>
      <c r="W97" s="19"/>
      <c r="X97" s="19"/>
      <c r="Y97" s="19"/>
      <c r="Z97" s="19"/>
      <c r="AA97" s="19"/>
      <c r="AB97" s="19"/>
      <c r="AC97" s="19"/>
      <c r="AD97" s="19"/>
      <c r="AE97" s="19"/>
      <c r="AF97" s="19"/>
      <c r="AG97" s="19"/>
      <c r="AH97" s="19"/>
      <c r="AI97" s="19"/>
      <c r="AJ97" s="19"/>
      <c r="AK97" s="19"/>
      <c r="AL97" s="19"/>
      <c r="AM97" s="19"/>
      <c r="AN97" s="19"/>
      <c r="AO97" s="19"/>
    </row>
    <row r="98" spans="1:41" s="5" customFormat="1">
      <c r="A98" s="4" t="s">
        <v>2276</v>
      </c>
      <c r="B98" s="19" t="s">
        <v>302</v>
      </c>
      <c r="C98" s="19"/>
      <c r="D98" s="19" t="s">
        <v>2299</v>
      </c>
      <c r="E98" s="34">
        <v>41827</v>
      </c>
      <c r="F98" s="34">
        <v>41639</v>
      </c>
      <c r="G98" s="19"/>
      <c r="H98" s="19">
        <f t="shared" si="8"/>
        <v>1</v>
      </c>
      <c r="I98" s="19"/>
      <c r="J98" s="7" t="s">
        <v>1949</v>
      </c>
      <c r="K98" s="19" t="str">
        <f t="shared" si="14"/>
        <v>x94</v>
      </c>
      <c r="L98" s="19" t="str">
        <f t="shared" si="10"/>
        <v>CIC code [third digit] of most significant collateral</v>
      </c>
      <c r="M98" s="19"/>
      <c r="N98" s="19"/>
      <c r="O98" s="19"/>
      <c r="P98" s="19"/>
      <c r="Q98" s="19"/>
      <c r="R98" s="19"/>
      <c r="S98" s="34">
        <f t="shared" si="11"/>
        <v>41827</v>
      </c>
      <c r="T98" s="34">
        <f t="shared" si="12"/>
        <v>41639</v>
      </c>
      <c r="U98" s="34" t="str">
        <f t="shared" si="13"/>
        <v/>
      </c>
      <c r="V98" s="19"/>
      <c r="W98" s="19"/>
      <c r="X98" s="19"/>
      <c r="Y98" s="19"/>
      <c r="Z98" s="19"/>
      <c r="AA98" s="19"/>
      <c r="AB98" s="19"/>
      <c r="AC98" s="19"/>
      <c r="AD98" s="19"/>
      <c r="AE98" s="19"/>
      <c r="AF98" s="19"/>
      <c r="AG98" s="19"/>
      <c r="AH98" s="19"/>
      <c r="AI98" s="19"/>
      <c r="AJ98" s="19"/>
      <c r="AK98" s="19"/>
      <c r="AL98" s="19"/>
      <c r="AM98" s="19"/>
      <c r="AN98" s="19"/>
      <c r="AO98" s="19"/>
    </row>
    <row r="99" spans="1:41" s="5" customFormat="1">
      <c r="A99" s="4" t="s">
        <v>1923</v>
      </c>
      <c r="B99" s="19" t="s">
        <v>303</v>
      </c>
      <c r="C99" s="19"/>
      <c r="D99" s="19" t="s">
        <v>2299</v>
      </c>
      <c r="E99" s="34">
        <v>41827</v>
      </c>
      <c r="F99" s="34">
        <v>41639</v>
      </c>
      <c r="G99" s="19"/>
      <c r="H99" s="19">
        <f t="shared" si="8"/>
        <v>1</v>
      </c>
      <c r="I99" s="19"/>
      <c r="J99" s="7" t="s">
        <v>1950</v>
      </c>
      <c r="K99" s="19" t="str">
        <f t="shared" si="14"/>
        <v>x95</v>
      </c>
      <c r="L99" s="19" t="str">
        <f t="shared" si="10"/>
        <v>Limited CIC code</v>
      </c>
      <c r="M99" s="19"/>
      <c r="N99" s="19"/>
      <c r="O99" s="19"/>
      <c r="P99" s="19"/>
      <c r="Q99" s="19"/>
      <c r="R99" s="19"/>
      <c r="S99" s="34">
        <f t="shared" si="11"/>
        <v>41827</v>
      </c>
      <c r="T99" s="34">
        <f t="shared" si="12"/>
        <v>41639</v>
      </c>
      <c r="U99" s="34" t="str">
        <f t="shared" si="13"/>
        <v/>
      </c>
      <c r="V99" s="19"/>
      <c r="W99" s="19"/>
      <c r="X99" s="19"/>
      <c r="Y99" s="19"/>
      <c r="Z99" s="19"/>
      <c r="AA99" s="19"/>
      <c r="AB99" s="19"/>
      <c r="AC99" s="19"/>
      <c r="AD99" s="19"/>
      <c r="AE99" s="19"/>
      <c r="AF99" s="19"/>
      <c r="AG99" s="19"/>
      <c r="AH99" s="19"/>
      <c r="AI99" s="19"/>
      <c r="AJ99" s="19"/>
      <c r="AK99" s="19"/>
      <c r="AL99" s="19"/>
      <c r="AM99" s="19"/>
      <c r="AN99" s="19"/>
      <c r="AO99" s="19"/>
    </row>
    <row r="100" spans="1:41" s="5" customFormat="1">
      <c r="A100" s="4" t="s">
        <v>1922</v>
      </c>
      <c r="B100" s="19" t="s">
        <v>304</v>
      </c>
      <c r="C100" s="19"/>
      <c r="D100" s="19" t="s">
        <v>2299</v>
      </c>
      <c r="E100" s="34">
        <v>41827</v>
      </c>
      <c r="F100" s="34">
        <v>41639</v>
      </c>
      <c r="G100" s="19"/>
      <c r="H100" s="19">
        <f t="shared" si="8"/>
        <v>1</v>
      </c>
      <c r="I100" s="19"/>
      <c r="J100" s="7" t="s">
        <v>1940</v>
      </c>
      <c r="K100" s="19" t="str">
        <f t="shared" si="14"/>
        <v>x96</v>
      </c>
      <c r="L100" s="19" t="str">
        <f t="shared" si="10"/>
        <v>ID of counterparty [in repo/securities lending]</v>
      </c>
      <c r="M100" s="19"/>
      <c r="N100" s="19"/>
      <c r="O100" s="19"/>
      <c r="P100" s="19"/>
      <c r="Q100" s="19"/>
      <c r="R100" s="19"/>
      <c r="S100" s="34">
        <f t="shared" si="11"/>
        <v>41827</v>
      </c>
      <c r="T100" s="34">
        <f t="shared" si="12"/>
        <v>41639</v>
      </c>
      <c r="U100" s="34"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row>
    <row r="101" spans="1:41" s="5" customFormat="1">
      <c r="A101" s="4" t="s">
        <v>1924</v>
      </c>
      <c r="B101" s="19" t="s">
        <v>305</v>
      </c>
      <c r="C101" s="19"/>
      <c r="D101" s="19" t="s">
        <v>2299</v>
      </c>
      <c r="E101" s="34">
        <v>41827</v>
      </c>
      <c r="F101" s="34">
        <v>41639</v>
      </c>
      <c r="G101" s="19"/>
      <c r="H101" s="19">
        <f t="shared" si="8"/>
        <v>1</v>
      </c>
      <c r="I101" s="19"/>
      <c r="J101" s="7" t="s">
        <v>1955</v>
      </c>
      <c r="K101" s="19" t="str">
        <f t="shared" si="14"/>
        <v>x97</v>
      </c>
      <c r="L101" s="19" t="str">
        <f t="shared" si="10"/>
        <v>Type of asset for which collateral is held</v>
      </c>
      <c r="M101" s="19"/>
      <c r="N101" s="19"/>
      <c r="O101" s="19"/>
      <c r="P101" s="19"/>
      <c r="Q101" s="19"/>
      <c r="R101" s="19"/>
      <c r="S101" s="34">
        <f t="shared" si="11"/>
        <v>41827</v>
      </c>
      <c r="T101" s="34">
        <f t="shared" si="12"/>
        <v>41639</v>
      </c>
      <c r="U101" s="34"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row>
    <row r="102" spans="1:41" s="5" customFormat="1">
      <c r="A102" s="4" t="s">
        <v>1932</v>
      </c>
      <c r="B102" s="19" t="s">
        <v>306</v>
      </c>
      <c r="C102" s="19"/>
      <c r="D102" s="19" t="s">
        <v>2299</v>
      </c>
      <c r="E102" s="34">
        <v>41827</v>
      </c>
      <c r="F102" s="34">
        <v>41639</v>
      </c>
      <c r="G102" s="19"/>
      <c r="H102" s="19">
        <f t="shared" si="8"/>
        <v>1</v>
      </c>
      <c r="I102" s="19"/>
      <c r="J102" s="7" t="s">
        <v>2276</v>
      </c>
      <c r="K102" s="19" t="str">
        <f t="shared" si="14"/>
        <v>x100</v>
      </c>
      <c r="L102" s="19" t="str">
        <f t="shared" si="10"/>
        <v>Product classification ID</v>
      </c>
      <c r="M102" s="19"/>
      <c r="N102" s="19"/>
      <c r="O102" s="19"/>
      <c r="P102" s="19"/>
      <c r="Q102" s="19"/>
      <c r="R102" s="19"/>
      <c r="S102" s="34">
        <f t="shared" si="11"/>
        <v>41827</v>
      </c>
      <c r="T102" s="34">
        <f t="shared" si="12"/>
        <v>41639</v>
      </c>
      <c r="U102" s="34" t="str">
        <f t="shared" si="13"/>
        <v/>
      </c>
      <c r="V102" s="19"/>
      <c r="W102" s="19"/>
      <c r="X102" s="19"/>
      <c r="Y102" s="19"/>
      <c r="Z102" s="19"/>
      <c r="AA102" s="19"/>
      <c r="AB102" s="19"/>
      <c r="AC102" s="19"/>
      <c r="AD102" s="19"/>
      <c r="AE102" s="19"/>
      <c r="AF102" s="19"/>
      <c r="AG102" s="19"/>
      <c r="AH102" s="19"/>
      <c r="AI102" s="19"/>
      <c r="AJ102" s="19"/>
      <c r="AK102" s="19"/>
      <c r="AL102" s="19"/>
      <c r="AM102" s="19"/>
      <c r="AN102" s="19"/>
      <c r="AO102" s="19"/>
    </row>
    <row r="103" spans="1:41" s="5" customFormat="1">
      <c r="A103" s="4" t="s">
        <v>1934</v>
      </c>
      <c r="B103" s="19" t="s">
        <v>307</v>
      </c>
      <c r="C103" s="19"/>
      <c r="D103" s="19" t="s">
        <v>2299</v>
      </c>
      <c r="E103" s="34">
        <v>41827</v>
      </c>
      <c r="F103" s="34">
        <v>41639</v>
      </c>
      <c r="G103" s="19"/>
      <c r="H103" s="19">
        <f t="shared" si="8"/>
        <v>1</v>
      </c>
      <c r="I103" s="19"/>
      <c r="J103" s="7" t="s">
        <v>1923</v>
      </c>
      <c r="K103" s="19" t="str">
        <f t="shared" ref="K103:K116" si="15">VLOOKUP(J103,$A$2:$B$194,2,0)</f>
        <v>x101</v>
      </c>
      <c r="L103" s="19" t="str">
        <f t="shared" si="10"/>
        <v>Reinsurance program code</v>
      </c>
      <c r="M103" s="19"/>
      <c r="N103" s="19"/>
      <c r="O103" s="19"/>
      <c r="P103" s="19"/>
      <c r="Q103" s="19"/>
      <c r="R103" s="19"/>
      <c r="S103" s="34">
        <f t="shared" si="11"/>
        <v>41827</v>
      </c>
      <c r="T103" s="34">
        <f t="shared" si="12"/>
        <v>41639</v>
      </c>
      <c r="U103" s="34"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row>
    <row r="104" spans="1:41" s="5" customFormat="1">
      <c r="A104" s="4" t="s">
        <v>1943</v>
      </c>
      <c r="B104" s="19" t="s">
        <v>308</v>
      </c>
      <c r="C104" s="19"/>
      <c r="D104" s="19" t="s">
        <v>2299</v>
      </c>
      <c r="E104" s="34">
        <v>41827</v>
      </c>
      <c r="F104" s="34" t="s">
        <v>6136</v>
      </c>
      <c r="G104" s="19"/>
      <c r="H104" s="19">
        <f t="shared" si="8"/>
        <v>1</v>
      </c>
      <c r="I104" s="19"/>
      <c r="J104" s="7" t="s">
        <v>1922</v>
      </c>
      <c r="K104" s="19" t="str">
        <f t="shared" si="15"/>
        <v>x102</v>
      </c>
      <c r="L104" s="19" t="str">
        <f t="shared" si="10"/>
        <v>Risk identification code</v>
      </c>
      <c r="M104" s="19"/>
      <c r="N104" s="19"/>
      <c r="O104" s="19"/>
      <c r="P104" s="19"/>
      <c r="Q104" s="19"/>
      <c r="R104" s="19"/>
      <c r="S104" s="34">
        <f t="shared" si="11"/>
        <v>41827</v>
      </c>
      <c r="T104" s="34">
        <f t="shared" si="12"/>
        <v>41639</v>
      </c>
      <c r="U104" s="34"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row>
    <row r="105" spans="1:41" s="5" customFormat="1">
      <c r="A105" s="4" t="s">
        <v>1957</v>
      </c>
      <c r="B105" s="19" t="s">
        <v>312</v>
      </c>
      <c r="C105" s="19"/>
      <c r="D105" s="19" t="s">
        <v>2299</v>
      </c>
      <c r="E105" s="34">
        <v>41827</v>
      </c>
      <c r="F105" s="34">
        <v>41639</v>
      </c>
      <c r="G105" s="19"/>
      <c r="H105" s="19">
        <f t="shared" si="8"/>
        <v>1</v>
      </c>
      <c r="I105" s="19"/>
      <c r="J105" s="7" t="s">
        <v>1924</v>
      </c>
      <c r="K105" s="19" t="str">
        <f t="shared" si="15"/>
        <v>x103</v>
      </c>
      <c r="L105" s="19" t="str">
        <f t="shared" si="10"/>
        <v>Facultative reinsurance placement identification code</v>
      </c>
      <c r="M105" s="19"/>
      <c r="N105" s="19"/>
      <c r="O105" s="19"/>
      <c r="P105" s="19"/>
      <c r="Q105" s="19"/>
      <c r="R105" s="19"/>
      <c r="S105" s="34">
        <f t="shared" si="11"/>
        <v>41827</v>
      </c>
      <c r="T105" s="34">
        <f t="shared" si="12"/>
        <v>41639</v>
      </c>
      <c r="U105" s="34"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row>
    <row r="106" spans="1:41" s="5" customFormat="1">
      <c r="A106" s="4" t="s">
        <v>1938</v>
      </c>
      <c r="B106" s="19" t="s">
        <v>313</v>
      </c>
      <c r="C106" s="19"/>
      <c r="D106" s="19" t="s">
        <v>2299</v>
      </c>
      <c r="E106" s="34">
        <v>41827</v>
      </c>
      <c r="F106" s="34" t="s">
        <v>6136</v>
      </c>
      <c r="G106" s="19"/>
      <c r="H106" s="19">
        <f t="shared" si="8"/>
        <v>1</v>
      </c>
      <c r="I106" s="19"/>
      <c r="J106" s="7" t="s">
        <v>1932</v>
      </c>
      <c r="K106" s="19" t="str">
        <f t="shared" si="15"/>
        <v>x104</v>
      </c>
      <c r="L106" s="19" t="str">
        <f t="shared" si="10"/>
        <v>Code reinsurer</v>
      </c>
      <c r="M106" s="19"/>
      <c r="N106" s="19"/>
      <c r="O106" s="19"/>
      <c r="P106" s="19"/>
      <c r="Q106" s="19"/>
      <c r="R106" s="19"/>
      <c r="S106" s="34">
        <f t="shared" si="11"/>
        <v>41827</v>
      </c>
      <c r="T106" s="34">
        <f t="shared" si="12"/>
        <v>41639</v>
      </c>
      <c r="U106" s="34" t="str">
        <f t="shared" si="13"/>
        <v/>
      </c>
      <c r="V106" s="19"/>
      <c r="W106" s="19"/>
      <c r="X106" s="19"/>
      <c r="Y106" s="19"/>
      <c r="Z106" s="19"/>
      <c r="AA106" s="19"/>
      <c r="AB106" s="19"/>
      <c r="AC106" s="19"/>
      <c r="AD106" s="19"/>
      <c r="AE106" s="19"/>
      <c r="AF106" s="19"/>
      <c r="AG106" s="19"/>
      <c r="AH106" s="19"/>
      <c r="AI106" s="19"/>
      <c r="AJ106" s="19"/>
      <c r="AK106" s="19"/>
      <c r="AL106" s="19"/>
      <c r="AM106" s="19"/>
      <c r="AN106" s="19"/>
      <c r="AO106" s="19"/>
    </row>
    <row r="107" spans="1:41" s="5" customFormat="1">
      <c r="A107" s="4" t="s">
        <v>3844</v>
      </c>
      <c r="B107" s="19" t="s">
        <v>314</v>
      </c>
      <c r="C107" s="19"/>
      <c r="D107" s="19" t="s">
        <v>2299</v>
      </c>
      <c r="E107" s="34">
        <v>41827</v>
      </c>
      <c r="F107" s="34">
        <v>41639</v>
      </c>
      <c r="G107" s="19"/>
      <c r="H107" s="19">
        <f t="shared" si="8"/>
        <v>1</v>
      </c>
      <c r="I107" s="19"/>
      <c r="J107" s="7" t="s">
        <v>1934</v>
      </c>
      <c r="K107" s="19" t="str">
        <f t="shared" si="15"/>
        <v>x105</v>
      </c>
      <c r="L107" s="19" t="str">
        <f t="shared" si="10"/>
        <v>Code broker</v>
      </c>
      <c r="M107" s="19"/>
      <c r="N107" s="19"/>
      <c r="O107" s="19"/>
      <c r="P107" s="19"/>
      <c r="Q107" s="19"/>
      <c r="R107" s="19"/>
      <c r="S107" s="34">
        <f t="shared" si="11"/>
        <v>41827</v>
      </c>
      <c r="T107" s="34">
        <f t="shared" si="12"/>
        <v>41639</v>
      </c>
      <c r="U107" s="34"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row>
    <row r="108" spans="1:41" s="5" customFormat="1">
      <c r="A108" s="19" t="s">
        <v>4929</v>
      </c>
      <c r="B108" s="19" t="s">
        <v>315</v>
      </c>
      <c r="C108" s="19"/>
      <c r="D108" s="19" t="s">
        <v>2299</v>
      </c>
      <c r="E108" s="34">
        <v>41827</v>
      </c>
      <c r="F108" s="34">
        <v>41639</v>
      </c>
      <c r="G108" s="19"/>
      <c r="H108" s="19">
        <f t="shared" si="8"/>
        <v>1</v>
      </c>
      <c r="I108" s="19"/>
      <c r="J108" s="7" t="s">
        <v>1957</v>
      </c>
      <c r="K108" s="19" t="str">
        <f t="shared" si="15"/>
        <v>x110</v>
      </c>
      <c r="L108" s="19" t="str">
        <f t="shared" si="10"/>
        <v>Nature of exposure</v>
      </c>
      <c r="M108" s="19"/>
      <c r="N108" s="19"/>
      <c r="O108" s="19"/>
      <c r="P108" s="19"/>
      <c r="Q108" s="19"/>
      <c r="R108" s="19"/>
      <c r="S108" s="34">
        <f t="shared" si="11"/>
        <v>41827</v>
      </c>
      <c r="T108" s="34">
        <f t="shared" si="12"/>
        <v>41639</v>
      </c>
      <c r="U108" s="34"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row>
    <row r="109" spans="1:41" s="5" customFormat="1">
      <c r="A109" s="19" t="s">
        <v>6737</v>
      </c>
      <c r="B109" s="19" t="s">
        <v>316</v>
      </c>
      <c r="C109" s="19"/>
      <c r="D109" s="19" t="s">
        <v>2299</v>
      </c>
      <c r="E109" s="34">
        <v>42277</v>
      </c>
      <c r="F109" s="34" t="s">
        <v>6136</v>
      </c>
      <c r="G109" s="19"/>
      <c r="H109" s="19">
        <f t="shared" si="8"/>
        <v>1</v>
      </c>
      <c r="I109" s="19"/>
      <c r="J109" s="7" t="s">
        <v>1938</v>
      </c>
      <c r="K109" s="19" t="str">
        <f t="shared" si="15"/>
        <v>x111</v>
      </c>
      <c r="L109" s="19" t="str">
        <f t="shared" si="10"/>
        <v>Code of group of debtor pledging the collateral</v>
      </c>
      <c r="M109" s="19"/>
      <c r="N109" s="19"/>
      <c r="O109" s="19"/>
      <c r="P109" s="19"/>
      <c r="Q109" s="19"/>
      <c r="R109" s="19"/>
      <c r="S109" s="34">
        <f t="shared" si="11"/>
        <v>41827</v>
      </c>
      <c r="T109" s="34" t="str">
        <f t="shared" si="12"/>
        <v/>
      </c>
      <c r="U109" s="34"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row>
    <row r="110" spans="1:41" s="5" customFormat="1">
      <c r="A110" s="19" t="s">
        <v>7140</v>
      </c>
      <c r="B110" s="19" t="s">
        <v>317</v>
      </c>
      <c r="C110" s="19"/>
      <c r="D110" s="19" t="s">
        <v>2299</v>
      </c>
      <c r="E110" s="34">
        <v>42277</v>
      </c>
      <c r="F110" s="34" t="s">
        <v>6136</v>
      </c>
      <c r="G110" s="19"/>
      <c r="H110" s="19">
        <f t="shared" si="8"/>
        <v>1</v>
      </c>
      <c r="I110" s="19"/>
      <c r="J110" s="7" t="s">
        <v>3844</v>
      </c>
      <c r="K110" s="19" t="str">
        <f t="shared" si="15"/>
        <v>x112</v>
      </c>
      <c r="L110" s="19" t="str">
        <f t="shared" si="10"/>
        <v>Composite limited CIC code of underlying</v>
      </c>
      <c r="M110" s="19"/>
      <c r="N110" s="19"/>
      <c r="O110" s="19"/>
      <c r="P110" s="19"/>
      <c r="Q110" s="19"/>
      <c r="R110" s="19"/>
      <c r="S110" s="34">
        <f t="shared" si="11"/>
        <v>41827</v>
      </c>
      <c r="T110" s="34">
        <f t="shared" si="12"/>
        <v>41639</v>
      </c>
      <c r="U110" s="34"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row>
    <row r="111" spans="1:41" s="5" customFormat="1">
      <c r="A111" s="19" t="s">
        <v>7194</v>
      </c>
      <c r="B111" s="19" t="s">
        <v>318</v>
      </c>
      <c r="C111" s="19"/>
      <c r="D111" s="19" t="s">
        <v>2299</v>
      </c>
      <c r="E111" s="34">
        <v>42277</v>
      </c>
      <c r="F111" s="34" t="s">
        <v>6136</v>
      </c>
      <c r="G111" s="19"/>
      <c r="H111" s="19">
        <f t="shared" si="8"/>
        <v>1</v>
      </c>
      <c r="I111" s="19"/>
      <c r="J111" s="7" t="s">
        <v>4929</v>
      </c>
      <c r="K111" s="19" t="str">
        <f t="shared" si="15"/>
        <v>x113</v>
      </c>
      <c r="L111" s="19" t="str">
        <f t="shared" si="10"/>
        <v>Code collateral provider</v>
      </c>
      <c r="M111" s="19"/>
      <c r="N111" s="19"/>
      <c r="O111" s="19"/>
      <c r="P111" s="19"/>
      <c r="Q111" s="19"/>
      <c r="R111" s="19"/>
      <c r="S111" s="34">
        <f t="shared" si="11"/>
        <v>41827</v>
      </c>
      <c r="T111" s="34">
        <f t="shared" si="12"/>
        <v>41639</v>
      </c>
      <c r="U111" s="34"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row>
    <row r="112" spans="1:41" s="5" customFormat="1">
      <c r="A112" s="19" t="s">
        <v>7350</v>
      </c>
      <c r="B112" s="19" t="s">
        <v>319</v>
      </c>
      <c r="C112" s="19"/>
      <c r="D112" s="19" t="s">
        <v>2299</v>
      </c>
      <c r="E112" s="34">
        <v>42277</v>
      </c>
      <c r="F112" s="34" t="s">
        <v>6136</v>
      </c>
      <c r="G112" s="19"/>
      <c r="H112" s="19">
        <f t="shared" si="8"/>
        <v>1</v>
      </c>
      <c r="I112" s="19"/>
      <c r="J112" s="7" t="s">
        <v>7350</v>
      </c>
      <c r="K112" s="19" t="str">
        <f t="shared" si="15"/>
        <v>x117</v>
      </c>
      <c r="L112" s="19" t="str">
        <f t="shared" si="10"/>
        <v>Description of product</v>
      </c>
      <c r="M112" s="19"/>
      <c r="N112" s="19"/>
      <c r="O112" s="19"/>
      <c r="P112" s="19"/>
      <c r="Q112" s="19"/>
      <c r="R112" s="19"/>
      <c r="S112" s="34">
        <f t="shared" si="11"/>
        <v>42277</v>
      </c>
      <c r="T112" s="34" t="str">
        <f t="shared" si="12"/>
        <v/>
      </c>
      <c r="U112" s="34" t="str">
        <f t="shared" si="13"/>
        <v/>
      </c>
      <c r="V112" s="19"/>
      <c r="W112" s="19"/>
      <c r="X112" s="19"/>
      <c r="Y112" s="19"/>
      <c r="Z112" s="19"/>
      <c r="AA112" s="19"/>
      <c r="AB112" s="19"/>
      <c r="AC112" s="19"/>
      <c r="AD112" s="19"/>
      <c r="AE112" s="19"/>
      <c r="AF112" s="19"/>
      <c r="AG112" s="19"/>
      <c r="AH112" s="19"/>
      <c r="AI112" s="19"/>
      <c r="AJ112" s="19"/>
      <c r="AK112" s="19"/>
      <c r="AL112" s="19"/>
      <c r="AM112" s="19"/>
      <c r="AN112" s="19"/>
      <c r="AO112" s="19"/>
    </row>
    <row r="113" spans="1:41" s="5" customFormat="1">
      <c r="A113" s="19" t="s">
        <v>6198</v>
      </c>
      <c r="B113" s="19" t="s">
        <v>320</v>
      </c>
      <c r="C113" s="19"/>
      <c r="D113" s="19" t="s">
        <v>2299</v>
      </c>
      <c r="E113" s="34">
        <v>42277</v>
      </c>
      <c r="F113" s="34" t="s">
        <v>6136</v>
      </c>
      <c r="G113" s="19"/>
      <c r="H113" s="19">
        <f t="shared" si="8"/>
        <v>1</v>
      </c>
      <c r="I113" s="19"/>
      <c r="J113" s="7" t="s">
        <v>6198</v>
      </c>
      <c r="K113" s="19" t="str">
        <f t="shared" si="15"/>
        <v>x118</v>
      </c>
      <c r="L113" s="19" t="str">
        <f t="shared" si="10"/>
        <v>Activity code broker</v>
      </c>
      <c r="M113" s="19"/>
      <c r="N113" s="19"/>
      <c r="O113" s="19"/>
      <c r="P113" s="19"/>
      <c r="Q113" s="19"/>
      <c r="R113" s="19"/>
      <c r="S113" s="34">
        <f t="shared" si="11"/>
        <v>42277</v>
      </c>
      <c r="T113" s="34" t="str">
        <f t="shared" si="12"/>
        <v/>
      </c>
      <c r="U113" s="34"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row>
    <row r="114" spans="1:41" s="5" customFormat="1">
      <c r="A114" s="19" t="s">
        <v>9506</v>
      </c>
      <c r="B114" s="19" t="s">
        <v>321</v>
      </c>
      <c r="C114" s="19"/>
      <c r="D114" s="19" t="s">
        <v>2299</v>
      </c>
      <c r="E114" s="34">
        <v>42277</v>
      </c>
      <c r="F114" s="34" t="s">
        <v>6136</v>
      </c>
      <c r="G114" s="19"/>
      <c r="H114" s="19">
        <f t="shared" si="8"/>
        <v>1</v>
      </c>
      <c r="I114" s="19"/>
      <c r="J114" s="7" t="s">
        <v>9506</v>
      </c>
      <c r="K114" s="19" t="str">
        <f t="shared" si="15"/>
        <v>x119</v>
      </c>
      <c r="L114" s="19" t="str">
        <f t="shared" si="10"/>
        <v>Description of the reinsurers limit collateralised</v>
      </c>
      <c r="M114" s="19"/>
      <c r="N114" s="19"/>
      <c r="O114" s="19"/>
      <c r="P114" s="19"/>
      <c r="Q114" s="19"/>
      <c r="R114" s="19"/>
      <c r="S114" s="34">
        <f t="shared" si="11"/>
        <v>42277</v>
      </c>
      <c r="T114" s="34" t="str">
        <f t="shared" si="12"/>
        <v/>
      </c>
      <c r="U114" s="34"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row>
    <row r="115" spans="1:41" s="5" customFormat="1">
      <c r="A115" s="19" t="s">
        <v>4976</v>
      </c>
      <c r="B115" s="19" t="s">
        <v>322</v>
      </c>
      <c r="C115" s="19"/>
      <c r="D115" s="19" t="s">
        <v>2299</v>
      </c>
      <c r="E115" s="34">
        <v>42277</v>
      </c>
      <c r="F115" s="34" t="s">
        <v>6136</v>
      </c>
      <c r="G115" s="19"/>
      <c r="H115" s="19">
        <f t="shared" si="8"/>
        <v>1</v>
      </c>
      <c r="I115" s="19"/>
      <c r="J115" s="7" t="s">
        <v>4976</v>
      </c>
      <c r="K115" s="19" t="str">
        <f t="shared" si="15"/>
        <v>x120</v>
      </c>
      <c r="L115" s="19" t="str">
        <f t="shared" si="10"/>
        <v>Code of receiver of guarantee</v>
      </c>
      <c r="M115" s="19"/>
      <c r="N115" s="19"/>
      <c r="O115" s="19"/>
      <c r="P115" s="19"/>
      <c r="Q115" s="19"/>
      <c r="R115" s="19"/>
      <c r="S115" s="34">
        <f t="shared" si="11"/>
        <v>42277</v>
      </c>
      <c r="T115" s="34" t="str">
        <f t="shared" si="12"/>
        <v/>
      </c>
      <c r="U115" s="34"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row>
    <row r="116" spans="1:41" s="5" customFormat="1">
      <c r="A116" s="19" t="s">
        <v>4977</v>
      </c>
      <c r="B116" s="19" t="s">
        <v>323</v>
      </c>
      <c r="C116" s="19"/>
      <c r="D116" s="19" t="s">
        <v>2299</v>
      </c>
      <c r="E116" s="34">
        <v>42277</v>
      </c>
      <c r="F116" s="34" t="s">
        <v>6136</v>
      </c>
      <c r="G116" s="19"/>
      <c r="H116" s="19">
        <f t="shared" si="8"/>
        <v>1</v>
      </c>
      <c r="I116" s="19"/>
      <c r="J116" s="7" t="s">
        <v>4977</v>
      </c>
      <c r="K116" s="19" t="str">
        <f t="shared" si="15"/>
        <v>x121</v>
      </c>
      <c r="L116" s="19" t="str">
        <f t="shared" si="10"/>
        <v>Code of provider of guarantee</v>
      </c>
      <c r="M116" s="19"/>
      <c r="N116" s="19"/>
      <c r="O116" s="19"/>
      <c r="P116" s="19"/>
      <c r="Q116" s="19"/>
      <c r="R116" s="19"/>
      <c r="S116" s="34">
        <f t="shared" si="11"/>
        <v>42277</v>
      </c>
      <c r="T116" s="34" t="str">
        <f t="shared" si="12"/>
        <v/>
      </c>
      <c r="U116" s="34"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row>
    <row r="117" spans="1:41" s="5" customFormat="1">
      <c r="A117" s="19" t="s">
        <v>7725</v>
      </c>
      <c r="B117" s="19" t="s">
        <v>324</v>
      </c>
      <c r="C117" s="19"/>
      <c r="D117" s="19" t="s">
        <v>2299</v>
      </c>
      <c r="E117" s="34">
        <v>42277</v>
      </c>
      <c r="F117" s="34" t="s">
        <v>6136</v>
      </c>
      <c r="G117" s="19"/>
      <c r="H117" s="19">
        <f t="shared" si="8"/>
        <v>1</v>
      </c>
      <c r="I117" s="19"/>
      <c r="J117" s="7" t="s">
        <v>7725</v>
      </c>
      <c r="K117" s="19" t="str">
        <f>VLOOKUP(J117,$A$2:$B$194,2,0)</f>
        <v>x122</v>
      </c>
      <c r="L117" s="19" t="str">
        <f t="shared" si="10"/>
        <v>Undertaking identification code</v>
      </c>
      <c r="M117" s="19"/>
      <c r="N117" s="19"/>
      <c r="O117" s="19"/>
      <c r="P117" s="19"/>
      <c r="Q117" s="19"/>
      <c r="R117" s="19"/>
      <c r="S117" s="34">
        <f t="shared" si="11"/>
        <v>42277</v>
      </c>
      <c r="T117" s="34" t="str">
        <f t="shared" si="12"/>
        <v/>
      </c>
      <c r="U117" s="34"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row>
    <row r="118" spans="1:41" s="5" customFormat="1">
      <c r="A118" s="19" t="s">
        <v>8124</v>
      </c>
      <c r="B118" s="19" t="s">
        <v>325</v>
      </c>
      <c r="C118" s="19"/>
      <c r="D118" s="19" t="s">
        <v>2299</v>
      </c>
      <c r="E118" s="34">
        <v>42277</v>
      </c>
      <c r="F118" s="34" t="s">
        <v>6136</v>
      </c>
      <c r="G118" s="19"/>
      <c r="H118" s="19">
        <f t="shared" si="8"/>
        <v>1</v>
      </c>
      <c r="I118" s="19"/>
      <c r="J118" s="7" t="s">
        <v>8124</v>
      </c>
      <c r="K118" s="19" t="str">
        <f>VLOOKUP(J118,$A$2:$B$194,2,0)</f>
        <v>x123</v>
      </c>
      <c r="L118" s="19" t="str">
        <f t="shared" si="10"/>
        <v>List the counterparty of the subordinated liabilities</v>
      </c>
      <c r="M118" s="19"/>
      <c r="N118" s="19"/>
      <c r="O118" s="19"/>
      <c r="P118" s="19"/>
      <c r="Q118" s="19"/>
      <c r="R118" s="19"/>
      <c r="S118" s="34">
        <f t="shared" si="11"/>
        <v>42277</v>
      </c>
      <c r="T118" s="34" t="str">
        <f t="shared" si="12"/>
        <v/>
      </c>
      <c r="U118" s="34"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row>
    <row r="119" spans="1:41" s="5" customFormat="1">
      <c r="A119" s="19" t="s">
        <v>8136</v>
      </c>
      <c r="B119" s="19" t="s">
        <v>326</v>
      </c>
      <c r="C119" s="19"/>
      <c r="D119" s="19" t="s">
        <v>2299</v>
      </c>
      <c r="E119" s="34">
        <v>42277</v>
      </c>
      <c r="F119" s="34" t="s">
        <v>6136</v>
      </c>
      <c r="G119" s="19"/>
      <c r="H119" s="19">
        <f t="shared" si="8"/>
        <v>1</v>
      </c>
      <c r="I119" s="19"/>
      <c r="J119" s="7" t="s">
        <v>8136</v>
      </c>
      <c r="K119" s="19" t="str">
        <f>VLOOKUP(J119,$A$2:$B$194,2,0)</f>
        <v>x124</v>
      </c>
      <c r="L119" s="19" t="str">
        <f t="shared" si="10"/>
        <v>Name of issuer/seller/transferor/receiver/reinsurer/providor</v>
      </c>
      <c r="M119" s="19"/>
      <c r="N119" s="19"/>
      <c r="O119" s="19"/>
      <c r="P119" s="19"/>
      <c r="Q119" s="19"/>
      <c r="R119" s="19"/>
      <c r="S119" s="34">
        <f t="shared" si="11"/>
        <v>42277</v>
      </c>
      <c r="T119" s="34" t="str">
        <f t="shared" si="12"/>
        <v/>
      </c>
      <c r="U119" s="34" t="str">
        <f t="shared" si="13"/>
        <v/>
      </c>
      <c r="V119" s="19"/>
      <c r="W119" s="19"/>
      <c r="X119" s="19"/>
      <c r="Y119" s="19"/>
      <c r="Z119" s="19"/>
      <c r="AA119" s="19"/>
      <c r="AB119" s="19"/>
      <c r="AC119" s="19"/>
      <c r="AD119" s="19"/>
      <c r="AE119" s="19"/>
      <c r="AF119" s="19"/>
      <c r="AG119" s="19"/>
      <c r="AH119" s="19"/>
      <c r="AI119" s="19"/>
      <c r="AJ119" s="19"/>
      <c r="AK119" s="19"/>
      <c r="AL119" s="19"/>
      <c r="AM119" s="19"/>
      <c r="AN119" s="19"/>
      <c r="AO119" s="19"/>
    </row>
    <row r="120" spans="1:41" s="5" customFormat="1">
      <c r="A120" s="19" t="s">
        <v>8172</v>
      </c>
      <c r="B120" s="19" t="s">
        <v>327</v>
      </c>
      <c r="C120" s="19"/>
      <c r="D120" s="19" t="s">
        <v>2299</v>
      </c>
      <c r="E120" s="34">
        <v>42277</v>
      </c>
      <c r="F120" s="34" t="s">
        <v>6136</v>
      </c>
      <c r="G120" s="19"/>
      <c r="H120" s="19">
        <f t="shared" si="8"/>
        <v>1</v>
      </c>
      <c r="I120" s="19"/>
      <c r="J120" s="7" t="s">
        <v>8172</v>
      </c>
      <c r="K120" s="19" t="str">
        <f t="shared" ref="K120:K133" si="16">VLOOKUP(J120,$A$2:$B$194,2,0)</f>
        <v>x125</v>
      </c>
      <c r="L120" s="19" t="str">
        <f t="shared" si="10"/>
        <v>Legal name of branch</v>
      </c>
      <c r="M120" s="19"/>
      <c r="N120" s="19"/>
      <c r="O120" s="19"/>
      <c r="P120" s="19"/>
      <c r="Q120" s="19"/>
      <c r="R120" s="19"/>
      <c r="S120" s="34">
        <f t="shared" si="11"/>
        <v>42277</v>
      </c>
      <c r="T120" s="34" t="str">
        <f t="shared" si="12"/>
        <v/>
      </c>
      <c r="U120" s="34"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row>
    <row r="121" spans="1:41" s="5" customFormat="1">
      <c r="A121" s="19" t="s">
        <v>8173</v>
      </c>
      <c r="B121" s="19" t="s">
        <v>328</v>
      </c>
      <c r="C121" s="19"/>
      <c r="D121" s="19" t="s">
        <v>2299</v>
      </c>
      <c r="E121" s="34">
        <v>42277</v>
      </c>
      <c r="F121" s="34" t="s">
        <v>6136</v>
      </c>
      <c r="G121" s="19"/>
      <c r="H121" s="19">
        <f t="shared" si="8"/>
        <v>1</v>
      </c>
      <c r="I121" s="19"/>
      <c r="J121" s="7" t="s">
        <v>8173</v>
      </c>
      <c r="K121" s="19" t="str">
        <f t="shared" si="16"/>
        <v>x126</v>
      </c>
      <c r="L121" s="19" t="str">
        <f t="shared" si="10"/>
        <v>Branch identification code</v>
      </c>
      <c r="M121" s="19"/>
      <c r="N121" s="19"/>
      <c r="O121" s="19"/>
      <c r="P121" s="19"/>
      <c r="Q121" s="19"/>
      <c r="R121" s="19"/>
      <c r="S121" s="34">
        <f t="shared" si="11"/>
        <v>42277</v>
      </c>
      <c r="T121" s="34" t="str">
        <f t="shared" si="12"/>
        <v/>
      </c>
      <c r="U121" s="34"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row>
    <row r="122" spans="1:41" s="5" customFormat="1">
      <c r="A122" s="19" t="s">
        <v>8174</v>
      </c>
      <c r="B122" s="19" t="s">
        <v>329</v>
      </c>
      <c r="C122" s="19"/>
      <c r="D122" s="19" t="s">
        <v>2299</v>
      </c>
      <c r="E122" s="34">
        <v>42277</v>
      </c>
      <c r="F122" s="34">
        <v>41639</v>
      </c>
      <c r="G122" s="19"/>
      <c r="H122" s="19">
        <f t="shared" si="8"/>
        <v>1</v>
      </c>
      <c r="I122" s="19"/>
      <c r="J122" s="7" t="s">
        <v>8174</v>
      </c>
      <c r="K122" s="19" t="str">
        <f t="shared" si="16"/>
        <v>x127</v>
      </c>
      <c r="L122" s="19" t="str">
        <f t="shared" si="10"/>
        <v>Name of a branches included under Article 167</v>
      </c>
      <c r="M122" s="19"/>
      <c r="N122" s="19"/>
      <c r="O122" s="19"/>
      <c r="P122" s="19"/>
      <c r="Q122" s="19"/>
      <c r="R122" s="19"/>
      <c r="S122" s="34">
        <f t="shared" si="11"/>
        <v>42277</v>
      </c>
      <c r="T122" s="34">
        <f t="shared" si="12"/>
        <v>41639</v>
      </c>
      <c r="U122" s="34"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row>
    <row r="123" spans="1:41" s="5" customFormat="1">
      <c r="A123" s="19" t="s">
        <v>8175</v>
      </c>
      <c r="B123" s="19" t="s">
        <v>330</v>
      </c>
      <c r="C123" s="19"/>
      <c r="D123" s="19" t="s">
        <v>2299</v>
      </c>
      <c r="E123" s="34">
        <v>42277</v>
      </c>
      <c r="F123" s="34">
        <v>41639</v>
      </c>
      <c r="G123" s="19"/>
      <c r="H123" s="19">
        <f t="shared" si="8"/>
        <v>1</v>
      </c>
      <c r="I123" s="19"/>
      <c r="J123" s="7" t="s">
        <v>8175</v>
      </c>
      <c r="K123" s="19" t="str">
        <f t="shared" si="16"/>
        <v>x128</v>
      </c>
      <c r="L123" s="19" t="str">
        <f t="shared" si="10"/>
        <v>Countries of branches included under Article 167</v>
      </c>
      <c r="M123" s="19"/>
      <c r="N123" s="19"/>
      <c r="O123" s="19"/>
      <c r="P123" s="19"/>
      <c r="Q123" s="19"/>
      <c r="R123" s="19"/>
      <c r="S123" s="34">
        <f t="shared" si="11"/>
        <v>42277</v>
      </c>
      <c r="T123" s="34">
        <f t="shared" si="12"/>
        <v>41639</v>
      </c>
      <c r="U123" s="34" t="str">
        <f t="shared" si="13"/>
        <v/>
      </c>
      <c r="V123" s="19"/>
      <c r="W123" s="19"/>
      <c r="X123" s="19"/>
      <c r="Y123" s="19"/>
      <c r="Z123" s="19"/>
      <c r="AA123" s="19"/>
      <c r="AB123" s="19"/>
      <c r="AC123" s="19"/>
      <c r="AD123" s="19"/>
      <c r="AE123" s="19"/>
      <c r="AF123" s="19"/>
      <c r="AG123" s="19"/>
      <c r="AH123" s="19"/>
      <c r="AI123" s="19"/>
      <c r="AJ123" s="19"/>
      <c r="AK123" s="19"/>
      <c r="AL123" s="19"/>
      <c r="AM123" s="19"/>
      <c r="AN123" s="19"/>
      <c r="AO123" s="19"/>
    </row>
    <row r="124" spans="1:41" s="5" customFormat="1">
      <c r="A124" s="19" t="s">
        <v>9507</v>
      </c>
      <c r="B124" s="19" t="s">
        <v>331</v>
      </c>
      <c r="C124" s="19"/>
      <c r="D124" s="19" t="s">
        <v>2299</v>
      </c>
      <c r="E124" s="34">
        <v>42277</v>
      </c>
      <c r="F124" s="34" t="s">
        <v>6136</v>
      </c>
      <c r="G124" s="19"/>
      <c r="H124" s="19">
        <f t="shared" si="8"/>
        <v>1</v>
      </c>
      <c r="I124" s="19"/>
      <c r="J124" s="7" t="s">
        <v>9507</v>
      </c>
      <c r="K124" s="19" t="str">
        <f t="shared" si="16"/>
        <v>x129</v>
      </c>
      <c r="L124" s="19" t="str">
        <f t="shared" si="10"/>
        <v>Description of encumbered assets</v>
      </c>
      <c r="M124" s="19"/>
      <c r="N124" s="19"/>
      <c r="O124" s="19"/>
      <c r="P124" s="19"/>
      <c r="Q124" s="19"/>
      <c r="R124" s="19"/>
      <c r="S124" s="34">
        <f t="shared" si="11"/>
        <v>42277</v>
      </c>
      <c r="T124" s="34" t="str">
        <f t="shared" si="12"/>
        <v/>
      </c>
      <c r="U124" s="34"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row>
    <row r="125" spans="1:41" s="5" customFormat="1">
      <c r="A125" s="19" t="s">
        <v>8219</v>
      </c>
      <c r="B125" s="19" t="s">
        <v>332</v>
      </c>
      <c r="C125" s="19"/>
      <c r="D125" s="19" t="s">
        <v>2299</v>
      </c>
      <c r="E125" s="34">
        <v>42277</v>
      </c>
      <c r="F125" s="34" t="s">
        <v>6136</v>
      </c>
      <c r="G125" s="19"/>
      <c r="H125" s="19">
        <f t="shared" si="8"/>
        <v>1</v>
      </c>
      <c r="I125" s="19"/>
      <c r="J125" s="7" t="s">
        <v>8219</v>
      </c>
      <c r="K125" s="19" t="str">
        <f t="shared" si="16"/>
        <v>x130</v>
      </c>
      <c r="L125" s="19" t="str">
        <f t="shared" si="10"/>
        <v>Description of encumbrance</v>
      </c>
      <c r="M125" s="19"/>
      <c r="N125" s="19"/>
      <c r="O125" s="19"/>
      <c r="P125" s="19"/>
      <c r="Q125" s="19"/>
      <c r="R125" s="19"/>
      <c r="S125" s="34">
        <f t="shared" si="11"/>
        <v>42277</v>
      </c>
      <c r="T125" s="34" t="str">
        <f t="shared" si="12"/>
        <v/>
      </c>
      <c r="U125" s="34"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row>
    <row r="126" spans="1:41" s="5" customFormat="1">
      <c r="A126" s="19" t="s">
        <v>8220</v>
      </c>
      <c r="B126" s="19" t="s">
        <v>333</v>
      </c>
      <c r="C126" s="19"/>
      <c r="D126" s="19" t="s">
        <v>2299</v>
      </c>
      <c r="E126" s="34">
        <v>42277</v>
      </c>
      <c r="F126" s="34" t="s">
        <v>6136</v>
      </c>
      <c r="G126" s="19"/>
      <c r="H126" s="19">
        <f t="shared" si="8"/>
        <v>1</v>
      </c>
      <c r="I126" s="19"/>
      <c r="J126" s="7" t="s">
        <v>8220</v>
      </c>
      <c r="K126" s="19" t="str">
        <f t="shared" si="16"/>
        <v>x131</v>
      </c>
      <c r="L126" s="19" t="str">
        <f t="shared" si="10"/>
        <v>Description of the balance sheet liability</v>
      </c>
      <c r="M126" s="19"/>
      <c r="N126" s="19"/>
      <c r="O126" s="19"/>
      <c r="P126" s="19"/>
      <c r="Q126" s="19"/>
      <c r="R126" s="19"/>
      <c r="S126" s="34">
        <f t="shared" si="11"/>
        <v>42277</v>
      </c>
      <c r="T126" s="34" t="str">
        <f t="shared" si="12"/>
        <v/>
      </c>
      <c r="U126" s="34"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row>
    <row r="127" spans="1:41" s="5" customFormat="1">
      <c r="A127" s="19" t="s">
        <v>1935</v>
      </c>
      <c r="B127" s="19" t="s">
        <v>334</v>
      </c>
      <c r="C127" s="19"/>
      <c r="D127" s="19" t="s">
        <v>2299</v>
      </c>
      <c r="E127" s="34">
        <v>42277</v>
      </c>
      <c r="F127" s="34" t="s">
        <v>6136</v>
      </c>
      <c r="G127" s="34">
        <v>42277</v>
      </c>
      <c r="H127" s="19">
        <f t="shared" si="8"/>
        <v>1</v>
      </c>
      <c r="I127" s="19"/>
      <c r="J127" s="7" t="s">
        <v>1935</v>
      </c>
      <c r="K127" s="19" t="str">
        <f t="shared" si="16"/>
        <v>x132</v>
      </c>
      <c r="L127" s="19" t="str">
        <f t="shared" si="10"/>
        <v>Code of SPV</v>
      </c>
      <c r="M127" s="19"/>
      <c r="N127" s="19"/>
      <c r="O127" s="19"/>
      <c r="P127" s="19"/>
      <c r="Q127" s="19"/>
      <c r="R127" s="19"/>
      <c r="S127" s="34">
        <f t="shared" si="11"/>
        <v>42277</v>
      </c>
      <c r="T127" s="34" t="str">
        <f t="shared" si="12"/>
        <v/>
      </c>
      <c r="U127" s="34">
        <f t="shared" si="13"/>
        <v>42277</v>
      </c>
      <c r="V127" s="19"/>
      <c r="W127" s="19"/>
      <c r="X127" s="19"/>
      <c r="Y127" s="19"/>
      <c r="Z127" s="19"/>
      <c r="AA127" s="19"/>
      <c r="AB127" s="19"/>
      <c r="AC127" s="19"/>
      <c r="AD127" s="19"/>
      <c r="AE127" s="19"/>
      <c r="AF127" s="19"/>
      <c r="AG127" s="19"/>
      <c r="AH127" s="19"/>
      <c r="AI127" s="19"/>
      <c r="AJ127" s="19"/>
      <c r="AK127" s="19"/>
      <c r="AL127" s="19"/>
      <c r="AM127" s="19"/>
      <c r="AN127" s="19"/>
      <c r="AO127" s="19"/>
    </row>
    <row r="128" spans="1:41" s="5" customFormat="1">
      <c r="A128" s="19" t="s">
        <v>8455</v>
      </c>
      <c r="B128" s="19" t="s">
        <v>335</v>
      </c>
      <c r="C128" s="19"/>
      <c r="D128" s="19" t="s">
        <v>2299</v>
      </c>
      <c r="E128" s="34">
        <v>42277</v>
      </c>
      <c r="F128" s="34" t="s">
        <v>6136</v>
      </c>
      <c r="G128" s="19"/>
      <c r="H128" s="19">
        <f t="shared" si="8"/>
        <v>1</v>
      </c>
      <c r="I128" s="19"/>
      <c r="J128" s="7" t="s">
        <v>8455</v>
      </c>
      <c r="K128" s="19" t="str">
        <f t="shared" si="16"/>
        <v>x133</v>
      </c>
      <c r="L128" s="19" t="str">
        <f t="shared" si="10"/>
        <v>Name of cedant</v>
      </c>
      <c r="M128" s="19"/>
      <c r="N128" s="19"/>
      <c r="O128" s="19"/>
      <c r="P128" s="19"/>
      <c r="Q128" s="19"/>
      <c r="R128" s="19"/>
      <c r="S128" s="34">
        <f t="shared" si="11"/>
        <v>42277</v>
      </c>
      <c r="T128" s="34" t="str">
        <f t="shared" si="12"/>
        <v/>
      </c>
      <c r="U128" s="34"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row>
    <row r="129" spans="1:41" s="5" customFormat="1">
      <c r="A129" s="19" t="s">
        <v>8456</v>
      </c>
      <c r="B129" s="19" t="s">
        <v>336</v>
      </c>
      <c r="C129" s="19"/>
      <c r="D129" s="19" t="s">
        <v>2299</v>
      </c>
      <c r="E129" s="34">
        <v>42277</v>
      </c>
      <c r="F129" s="34" t="s">
        <v>6136</v>
      </c>
      <c r="G129" s="19"/>
      <c r="H129" s="19">
        <f t="shared" si="8"/>
        <v>1</v>
      </c>
      <c r="I129" s="19"/>
      <c r="J129" s="7" t="s">
        <v>8456</v>
      </c>
      <c r="K129" s="19" t="str">
        <f t="shared" si="16"/>
        <v>x134</v>
      </c>
      <c r="L129" s="19" t="str">
        <f t="shared" si="10"/>
        <v>Cedant code</v>
      </c>
      <c r="M129" s="19"/>
      <c r="N129" s="19"/>
      <c r="O129" s="19"/>
      <c r="P129" s="19"/>
      <c r="Q129" s="19"/>
      <c r="R129" s="19"/>
      <c r="S129" s="34">
        <f t="shared" si="11"/>
        <v>42277</v>
      </c>
      <c r="T129" s="34" t="str">
        <f t="shared" si="12"/>
        <v/>
      </c>
      <c r="U129" s="34" t="str">
        <f t="shared" si="13"/>
        <v/>
      </c>
      <c r="V129" s="19"/>
      <c r="W129" s="19"/>
      <c r="X129" s="19"/>
      <c r="Y129" s="19"/>
      <c r="Z129" s="19"/>
      <c r="AA129" s="19"/>
      <c r="AB129" s="19"/>
      <c r="AC129" s="19"/>
      <c r="AD129" s="19"/>
      <c r="AE129" s="19"/>
      <c r="AF129" s="19"/>
      <c r="AG129" s="19"/>
      <c r="AH129" s="19"/>
      <c r="AI129" s="19"/>
      <c r="AJ129" s="19"/>
      <c r="AK129" s="19"/>
      <c r="AL129" s="19"/>
      <c r="AM129" s="19"/>
      <c r="AN129" s="19"/>
      <c r="AO129" s="19"/>
    </row>
    <row r="130" spans="1:41" s="5" customFormat="1">
      <c r="A130" s="19" t="s">
        <v>9508</v>
      </c>
      <c r="B130" s="19" t="s">
        <v>337</v>
      </c>
      <c r="C130" s="19"/>
      <c r="D130" s="19" t="s">
        <v>2299</v>
      </c>
      <c r="E130" s="34">
        <v>42277</v>
      </c>
      <c r="F130" s="34" t="s">
        <v>6136</v>
      </c>
      <c r="G130" s="19"/>
      <c r="H130" s="19">
        <f t="shared" si="8"/>
        <v>1</v>
      </c>
      <c r="I130" s="19"/>
      <c r="J130" s="7" t="s">
        <v>9508</v>
      </c>
      <c r="K130" s="19" t="str">
        <f t="shared" si="16"/>
        <v>x135</v>
      </c>
      <c r="L130" s="19" t="str">
        <f t="shared" si="10"/>
        <v>Description of the debt or other financing mechanism issued for arrangement</v>
      </c>
      <c r="M130" s="19"/>
      <c r="N130" s="19"/>
      <c r="O130" s="19"/>
      <c r="P130" s="19"/>
      <c r="Q130" s="19"/>
      <c r="R130" s="19"/>
      <c r="S130" s="34">
        <f t="shared" si="11"/>
        <v>42277</v>
      </c>
      <c r="T130" s="34" t="str">
        <f t="shared" si="12"/>
        <v/>
      </c>
      <c r="U130" s="34"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row>
    <row r="131" spans="1:41" s="5" customFormat="1">
      <c r="A131" s="19" t="s">
        <v>9877</v>
      </c>
      <c r="B131" s="19" t="s">
        <v>338</v>
      </c>
      <c r="C131" s="19"/>
      <c r="D131" s="19" t="s">
        <v>2299</v>
      </c>
      <c r="E131" s="34">
        <v>42277</v>
      </c>
      <c r="F131" s="34" t="s">
        <v>6136</v>
      </c>
      <c r="G131" s="19"/>
      <c r="H131" s="19">
        <f>COUNTIF(J:J,A131)</f>
        <v>1</v>
      </c>
      <c r="I131" s="19"/>
      <c r="J131" s="7" t="s">
        <v>9877</v>
      </c>
      <c r="K131" s="19" t="str">
        <f t="shared" si="16"/>
        <v>x136</v>
      </c>
      <c r="L131" s="19" t="str">
        <f t="shared" si="10"/>
        <v>Name of vessel with the biggest sum insured</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row>
    <row r="132" spans="1:41" s="5" customFormat="1">
      <c r="A132" s="19" t="s">
        <v>9880</v>
      </c>
      <c r="B132" s="19" t="s">
        <v>339</v>
      </c>
      <c r="C132" s="19"/>
      <c r="D132" s="19" t="s">
        <v>2299</v>
      </c>
      <c r="E132" s="34">
        <v>42277</v>
      </c>
      <c r="F132" s="34" t="s">
        <v>6136</v>
      </c>
      <c r="G132" s="19"/>
      <c r="H132" s="19">
        <f>COUNTIF(J:J,A132)</f>
        <v>1</v>
      </c>
      <c r="I132" s="19"/>
      <c r="J132" s="7" t="s">
        <v>9880</v>
      </c>
      <c r="K132" s="19" t="str">
        <f t="shared" si="16"/>
        <v>x137</v>
      </c>
      <c r="L132" s="19" t="str">
        <f>J132</f>
        <v>Name of platform with the biggest sum insured</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row>
    <row r="133" spans="1:41" s="5" customFormat="1">
      <c r="A133" s="19" t="s">
        <v>1945</v>
      </c>
      <c r="B133" s="19" t="s">
        <v>340</v>
      </c>
      <c r="C133" s="19"/>
      <c r="D133" s="19" t="s">
        <v>2299</v>
      </c>
      <c r="E133" s="34">
        <v>42566</v>
      </c>
      <c r="F133" s="19" t="s">
        <v>6136</v>
      </c>
      <c r="G133" s="19"/>
      <c r="H133" s="19">
        <f>COUNTIF(J:J,A133)</f>
        <v>1</v>
      </c>
      <c r="I133" s="19"/>
      <c r="J133" s="7" t="s">
        <v>1945</v>
      </c>
      <c r="K133" s="19" t="str">
        <f t="shared" si="16"/>
        <v>x138</v>
      </c>
      <c r="L133" s="19" t="str">
        <f>J133</f>
        <v>Name of related party</v>
      </c>
      <c r="M133" s="19"/>
      <c r="N133" s="19"/>
      <c r="O133" s="19"/>
      <c r="P133" s="19"/>
      <c r="Q133" s="19"/>
      <c r="R133" s="19"/>
      <c r="S133" s="34">
        <f>VLOOKUP(J133,A:G,5,FALSE)</f>
        <v>42566</v>
      </c>
      <c r="T133" s="34" t="str">
        <f>IF(VLOOKUP(J133,A:G,6,FALSE)=0,"",VLOOKUP(J133,A:G,6,FALSE))</f>
        <v/>
      </c>
      <c r="U133" s="34" t="str">
        <f>IF(VLOOKUP(J133,A:G,7,FALSE)=0,"",VLOOKUP(J133,A:G,7,FALSE))</f>
        <v/>
      </c>
      <c r="V133" s="19"/>
      <c r="W133" s="19"/>
      <c r="X133" s="19"/>
      <c r="Y133" s="19"/>
      <c r="Z133" s="19"/>
      <c r="AA133" s="19"/>
      <c r="AB133" s="19"/>
      <c r="AC133" s="19"/>
      <c r="AD133" s="19"/>
      <c r="AE133" s="19"/>
      <c r="AF133" s="19"/>
      <c r="AG133" s="19"/>
      <c r="AH133" s="19"/>
      <c r="AI133" s="19"/>
      <c r="AJ133" s="19"/>
      <c r="AK133" s="19"/>
      <c r="AL133" s="19"/>
      <c r="AM133" s="19"/>
      <c r="AN133" s="19"/>
      <c r="AO133" s="19"/>
    </row>
    <row r="134" spans="1:41" s="5" customFormat="1">
      <c r="A134" s="19" t="s">
        <v>12147</v>
      </c>
      <c r="B134" s="19" t="s">
        <v>341</v>
      </c>
      <c r="C134" s="19"/>
      <c r="D134" s="19" t="s">
        <v>2299</v>
      </c>
      <c r="E134" s="34">
        <v>42931</v>
      </c>
      <c r="F134" s="19" t="s">
        <v>6136</v>
      </c>
      <c r="G134" s="19"/>
      <c r="H134" s="19">
        <f>COUNTIF(J:J,A134)</f>
        <v>1</v>
      </c>
      <c r="I134" s="19"/>
      <c r="J134" s="7" t="s">
        <v>12147</v>
      </c>
      <c r="K134" s="19" t="str">
        <f t="shared" ref="K134" si="17">VLOOKUP(J134,$A$2:$B$194,2,0)</f>
        <v>x139</v>
      </c>
      <c r="L134" s="19" t="str">
        <f>J134</f>
        <v>Description of simplifications</v>
      </c>
      <c r="M134" s="19"/>
      <c r="N134" s="19"/>
      <c r="O134" s="19"/>
      <c r="P134" s="19"/>
      <c r="Q134" s="19"/>
      <c r="R134" s="19"/>
      <c r="S134" s="34">
        <f>VLOOKUP(J134,A:G,5,FALSE)</f>
        <v>42931</v>
      </c>
      <c r="T134" s="34" t="str">
        <f>IF(VLOOKUP(J134,A:G,6,FALSE)=0,"",VLOOKUP(J134,A:G,6,FALSE))</f>
        <v/>
      </c>
      <c r="U134" s="34" t="str">
        <f>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row>
    <row r="135" spans="1:41" s="5" customFormat="1">
      <c r="A135" s="19" t="s">
        <v>12234</v>
      </c>
      <c r="B135" s="19" t="s">
        <v>342</v>
      </c>
      <c r="C135" s="19"/>
      <c r="D135" s="19" t="s">
        <v>2299</v>
      </c>
      <c r="E135" s="34">
        <v>42931</v>
      </c>
      <c r="F135" s="19" t="s">
        <v>6136</v>
      </c>
      <c r="G135" s="19"/>
      <c r="H135" s="19">
        <f>COUNTIF(J:J,A135)</f>
        <v>1</v>
      </c>
      <c r="I135" s="19"/>
      <c r="J135" s="7" t="s">
        <v>12234</v>
      </c>
      <c r="K135" s="19" t="str">
        <f t="shared" ref="K135" si="18">VLOOKUP(J135,$A$2:$B$194,2,0)</f>
        <v>x140</v>
      </c>
      <c r="L135" s="19" t="str">
        <f>J135</f>
        <v>Comment to technical table</v>
      </c>
      <c r="M135" s="19"/>
      <c r="N135" s="19"/>
      <c r="O135" s="19"/>
      <c r="P135" s="19"/>
      <c r="Q135" s="19"/>
      <c r="R135" s="19"/>
      <c r="S135" s="34">
        <f>VLOOKUP(J135,A:G,5,FALSE)</f>
        <v>42931</v>
      </c>
      <c r="T135" s="34" t="str">
        <f>IF(VLOOKUP(J135,A:G,6,FALSE)=0,"",VLOOKUP(J135,A:G,6,FALSE))</f>
        <v/>
      </c>
      <c r="U135" s="34" t="str">
        <f>IF(VLOOKUP(J135,A:G,7,FALSE)=0,"",VLOOKUP(J135,A:G,7,FALSE))</f>
        <v/>
      </c>
      <c r="V135" s="19"/>
      <c r="W135" s="19"/>
      <c r="X135" s="19"/>
      <c r="Y135" s="19"/>
      <c r="Z135" s="19"/>
      <c r="AA135" s="19"/>
      <c r="AB135" s="19"/>
      <c r="AC135" s="19"/>
      <c r="AD135" s="19"/>
      <c r="AE135" s="19"/>
      <c r="AF135" s="19"/>
      <c r="AG135" s="19"/>
      <c r="AH135" s="19"/>
      <c r="AI135" s="19"/>
      <c r="AJ135" s="19"/>
      <c r="AK135" s="19"/>
      <c r="AL135" s="19"/>
      <c r="AM135" s="19"/>
      <c r="AN135" s="19"/>
      <c r="AO135" s="19"/>
    </row>
    <row r="136" spans="1:41" s="5" customFormat="1">
      <c r="A136" s="19" t="s">
        <v>11970</v>
      </c>
      <c r="B136" s="19" t="s">
        <v>343</v>
      </c>
      <c r="C136" s="19"/>
      <c r="D136" s="19" t="s">
        <v>2299</v>
      </c>
      <c r="E136" s="34">
        <v>42931</v>
      </c>
      <c r="F136" s="19" t="s">
        <v>6136</v>
      </c>
      <c r="G136" s="19"/>
      <c r="H136" s="19">
        <f t="shared" ref="H136:H139" si="19">COUNTIF(J:J,A136)</f>
        <v>1</v>
      </c>
      <c r="I136" s="19"/>
      <c r="J136" s="7" t="s">
        <v>11970</v>
      </c>
      <c r="K136" s="19" t="str">
        <f t="shared" ref="K136:K139" si="20">VLOOKUP(J136,$A$2:$B$194,2,0)</f>
        <v>x141</v>
      </c>
      <c r="L136" s="19" t="str">
        <f t="shared" ref="L136:L139" si="21">J136</f>
        <v>USP - Life underwriting risk</v>
      </c>
      <c r="M136" s="19"/>
      <c r="N136" s="19"/>
      <c r="O136" s="19"/>
      <c r="P136" s="19"/>
      <c r="Q136" s="19"/>
      <c r="R136" s="19"/>
      <c r="S136" s="34">
        <f t="shared" ref="S136:S139" si="22">VLOOKUP(J136,A:G,5,FALSE)</f>
        <v>42931</v>
      </c>
      <c r="T136" s="34" t="str">
        <f t="shared" ref="T136:T139" si="23">IF(VLOOKUP(J136,A:G,6,FALSE)=0,"",VLOOKUP(J136,A:G,6,FALSE))</f>
        <v/>
      </c>
      <c r="U136" s="34" t="str">
        <f t="shared" ref="U136:U139" si="24">IF(VLOOKUP(J136,A:G,7,FALSE)=0,"",VLOOKUP(J136,A:G,7,FALSE))</f>
        <v/>
      </c>
      <c r="V136" s="19"/>
      <c r="W136" s="19"/>
      <c r="X136" s="19"/>
      <c r="Y136" s="19"/>
      <c r="Z136" s="19"/>
      <c r="AA136" s="19"/>
      <c r="AB136" s="19"/>
      <c r="AC136" s="19"/>
      <c r="AD136" s="19"/>
      <c r="AE136" s="19"/>
      <c r="AF136" s="19"/>
      <c r="AG136" s="19"/>
      <c r="AH136" s="19"/>
      <c r="AI136" s="19"/>
      <c r="AJ136" s="19"/>
      <c r="AK136" s="19"/>
      <c r="AL136" s="19"/>
      <c r="AM136" s="19"/>
      <c r="AN136" s="19"/>
      <c r="AO136" s="19"/>
    </row>
    <row r="137" spans="1:41" s="5" customFormat="1">
      <c r="A137" s="19" t="s">
        <v>11971</v>
      </c>
      <c r="B137" s="19" t="s">
        <v>344</v>
      </c>
      <c r="C137" s="19"/>
      <c r="D137" s="19" t="s">
        <v>2299</v>
      </c>
      <c r="E137" s="34">
        <v>42931</v>
      </c>
      <c r="F137" s="19" t="s">
        <v>6136</v>
      </c>
      <c r="G137" s="19"/>
      <c r="H137" s="19">
        <f t="shared" si="19"/>
        <v>1</v>
      </c>
      <c r="I137" s="19"/>
      <c r="J137" s="7" t="s">
        <v>11971</v>
      </c>
      <c r="K137" s="19" t="str">
        <f t="shared" si="20"/>
        <v>x142</v>
      </c>
      <c r="L137" s="19" t="str">
        <f t="shared" si="21"/>
        <v>USP - Health underwriting risk</v>
      </c>
      <c r="M137" s="19"/>
      <c r="N137" s="19"/>
      <c r="O137" s="19"/>
      <c r="P137" s="19"/>
      <c r="Q137" s="19"/>
      <c r="R137" s="19"/>
      <c r="S137" s="34">
        <f t="shared" si="22"/>
        <v>42931</v>
      </c>
      <c r="T137" s="34" t="str">
        <f t="shared" si="23"/>
        <v/>
      </c>
      <c r="U137" s="34" t="str">
        <f t="shared" si="24"/>
        <v/>
      </c>
      <c r="V137" s="19"/>
      <c r="W137" s="19"/>
      <c r="X137" s="19"/>
      <c r="Y137" s="19"/>
      <c r="Z137" s="19"/>
      <c r="AA137" s="19"/>
      <c r="AB137" s="19"/>
      <c r="AC137" s="19"/>
      <c r="AD137" s="19"/>
      <c r="AE137" s="19"/>
      <c r="AF137" s="19"/>
      <c r="AG137" s="19"/>
      <c r="AH137" s="19"/>
      <c r="AI137" s="19"/>
      <c r="AJ137" s="19"/>
      <c r="AK137" s="19"/>
      <c r="AL137" s="19"/>
      <c r="AM137" s="19"/>
      <c r="AN137" s="19"/>
      <c r="AO137" s="19"/>
    </row>
    <row r="138" spans="1:41" s="5" customFormat="1">
      <c r="A138" s="19" t="s">
        <v>11972</v>
      </c>
      <c r="B138" s="19" t="s">
        <v>345</v>
      </c>
      <c r="C138" s="19"/>
      <c r="D138" s="19" t="s">
        <v>2299</v>
      </c>
      <c r="E138" s="34">
        <v>42931</v>
      </c>
      <c r="F138" s="19" t="s">
        <v>6136</v>
      </c>
      <c r="G138" s="19"/>
      <c r="H138" s="19">
        <f t="shared" si="19"/>
        <v>1</v>
      </c>
      <c r="I138" s="19"/>
      <c r="J138" s="7" t="s">
        <v>11972</v>
      </c>
      <c r="K138" s="19" t="str">
        <f t="shared" si="20"/>
        <v>x143</v>
      </c>
      <c r="L138" s="19" t="str">
        <f t="shared" si="21"/>
        <v>USP - Non life underwriting risk</v>
      </c>
      <c r="M138" s="19"/>
      <c r="N138" s="19"/>
      <c r="O138" s="19"/>
      <c r="P138" s="19"/>
      <c r="Q138" s="19"/>
      <c r="R138" s="19"/>
      <c r="S138" s="34">
        <f t="shared" si="22"/>
        <v>42931</v>
      </c>
      <c r="T138" s="34" t="str">
        <f t="shared" si="23"/>
        <v/>
      </c>
      <c r="U138" s="34" t="str">
        <f t="shared" si="24"/>
        <v/>
      </c>
      <c r="V138" s="19"/>
      <c r="W138" s="19"/>
      <c r="X138" s="19"/>
      <c r="Y138" s="19"/>
      <c r="Z138" s="19"/>
      <c r="AA138" s="19"/>
      <c r="AB138" s="19"/>
      <c r="AC138" s="19"/>
      <c r="AD138" s="19"/>
      <c r="AE138" s="19"/>
      <c r="AF138" s="19"/>
      <c r="AG138" s="19"/>
      <c r="AH138" s="19"/>
      <c r="AI138" s="19"/>
      <c r="AJ138" s="19"/>
      <c r="AK138" s="19"/>
      <c r="AL138" s="19"/>
      <c r="AM138" s="19"/>
      <c r="AN138" s="19"/>
      <c r="AO138" s="19"/>
    </row>
    <row r="139" spans="1:41" s="5" customFormat="1">
      <c r="A139" s="19" t="s">
        <v>11973</v>
      </c>
      <c r="B139" s="19" t="s">
        <v>346</v>
      </c>
      <c r="C139" s="19"/>
      <c r="D139" s="19" t="s">
        <v>2299</v>
      </c>
      <c r="E139" s="34">
        <v>42931</v>
      </c>
      <c r="F139" s="19" t="s">
        <v>6136</v>
      </c>
      <c r="G139" s="19"/>
      <c r="H139" s="19">
        <f t="shared" si="19"/>
        <v>1</v>
      </c>
      <c r="I139" s="19"/>
      <c r="J139" s="7" t="s">
        <v>11973</v>
      </c>
      <c r="K139" s="19" t="str">
        <f t="shared" si="20"/>
        <v>x144</v>
      </c>
      <c r="L139" s="19" t="str">
        <f t="shared" si="21"/>
        <v>USP</v>
      </c>
      <c r="M139" s="19"/>
      <c r="N139" s="19"/>
      <c r="O139" s="19"/>
      <c r="P139" s="19"/>
      <c r="Q139" s="19"/>
      <c r="R139" s="19"/>
      <c r="S139" s="34">
        <f t="shared" si="22"/>
        <v>42931</v>
      </c>
      <c r="T139" s="34" t="str">
        <f t="shared" si="23"/>
        <v/>
      </c>
      <c r="U139" s="34" t="str">
        <f t="shared" si="24"/>
        <v/>
      </c>
      <c r="V139" s="19"/>
      <c r="W139" s="19"/>
      <c r="X139" s="19"/>
      <c r="Y139" s="19"/>
      <c r="Z139" s="19"/>
      <c r="AA139" s="19"/>
      <c r="AB139" s="19"/>
      <c r="AC139" s="19"/>
      <c r="AD139" s="19"/>
      <c r="AE139" s="19"/>
      <c r="AF139" s="19"/>
      <c r="AG139" s="19"/>
      <c r="AH139" s="19"/>
      <c r="AI139" s="19"/>
      <c r="AJ139" s="19"/>
      <c r="AK139" s="19"/>
      <c r="AL139" s="19"/>
      <c r="AM139" s="19"/>
      <c r="AN139" s="19"/>
      <c r="AO139" s="19"/>
    </row>
    <row r="140" spans="1:41" s="5" customFormat="1">
      <c r="A140" s="19" t="s">
        <v>12312</v>
      </c>
      <c r="B140" s="19" t="s">
        <v>347</v>
      </c>
      <c r="C140" s="19"/>
      <c r="D140" s="19" t="s">
        <v>2299</v>
      </c>
      <c r="E140" s="34">
        <v>43296</v>
      </c>
      <c r="F140" s="19" t="s">
        <v>6136</v>
      </c>
      <c r="G140" s="19"/>
      <c r="H140" s="19">
        <f t="shared" ref="H140:H144" si="25">COUNTIF(J:J,A140)</f>
        <v>1</v>
      </c>
      <c r="I140" s="19"/>
      <c r="J140" s="7" t="s">
        <v>12312</v>
      </c>
      <c r="K140" s="19" t="str">
        <f t="shared" ref="K140:K144" si="26">VLOOKUP(J140,$A$2:$B$194,2,0)</f>
        <v>x145</v>
      </c>
      <c r="L140" s="19" t="str">
        <f t="shared" ref="L140" si="27">J140</f>
        <v>Description of subordinated liabilities</v>
      </c>
      <c r="M140" s="19"/>
      <c r="N140" s="19"/>
      <c r="O140" s="19"/>
      <c r="P140" s="19"/>
      <c r="Q140" s="19"/>
      <c r="R140" s="19"/>
      <c r="S140" s="34">
        <f t="shared" ref="S140" si="28">VLOOKUP(J140,A:G,5,FALSE)</f>
        <v>43296</v>
      </c>
      <c r="T140" s="34" t="str">
        <f t="shared" ref="T140" si="29">IF(VLOOKUP(J140,A:G,6,FALSE)=0,"",VLOOKUP(J140,A:G,6,FALSE))</f>
        <v/>
      </c>
      <c r="U140" s="34" t="str">
        <f t="shared" ref="U140" si="30">IF(VLOOKUP(J140,A:G,7,FALSE)=0,"",VLOOKUP(J140,A:G,7,FALSE))</f>
        <v/>
      </c>
      <c r="V140" s="19"/>
      <c r="W140" s="19"/>
      <c r="X140" s="19"/>
      <c r="Y140" s="19"/>
      <c r="Z140" s="19"/>
      <c r="AA140" s="19"/>
      <c r="AB140" s="19"/>
      <c r="AC140" s="19"/>
      <c r="AD140" s="19"/>
      <c r="AE140" s="19"/>
      <c r="AF140" s="19"/>
      <c r="AG140" s="19"/>
      <c r="AH140" s="19"/>
      <c r="AI140" s="19"/>
      <c r="AJ140" s="19"/>
      <c r="AK140" s="19"/>
      <c r="AL140" s="19"/>
      <c r="AM140" s="19"/>
      <c r="AN140" s="19"/>
      <c r="AO140" s="19"/>
    </row>
    <row r="141" spans="1:41" s="5" customFormat="1">
      <c r="A141" s="99" t="s">
        <v>13056</v>
      </c>
      <c r="B141" s="99" t="s">
        <v>12732</v>
      </c>
      <c r="C141" s="99"/>
      <c r="D141" s="99" t="s">
        <v>2299</v>
      </c>
      <c r="E141" s="101">
        <v>43405</v>
      </c>
      <c r="F141" s="19" t="s">
        <v>6136</v>
      </c>
      <c r="G141" s="19"/>
      <c r="H141" s="19">
        <f t="shared" si="25"/>
        <v>1</v>
      </c>
      <c r="I141" s="19"/>
      <c r="J141" s="104" t="s">
        <v>13056</v>
      </c>
      <c r="K141" s="99" t="str">
        <f t="shared" si="26"/>
        <v>x5000</v>
      </c>
      <c r="L141" s="99" t="s">
        <v>13056</v>
      </c>
      <c r="M141" s="99"/>
      <c r="N141" s="99"/>
      <c r="O141" s="99"/>
      <c r="P141" s="99"/>
      <c r="Q141" s="99"/>
      <c r="R141" s="99"/>
      <c r="S141" s="101">
        <f t="shared" ref="S141:S144" si="31">VLOOKUP(J141,A:G,5,FALSE)</f>
        <v>43405</v>
      </c>
      <c r="T141" s="34" t="str">
        <f t="shared" ref="T141:T144" si="32">IF(VLOOKUP(J141,A:G,6,FALSE)=0,"",VLOOKUP(J141,A:G,6,FALSE))</f>
        <v/>
      </c>
      <c r="U141" s="34" t="str">
        <f t="shared" ref="U141:U144" si="33">IF(VLOOKUP(J141,A:G,7,FALSE)=0,"",VLOOKUP(J141,A:G,7,FALSE))</f>
        <v/>
      </c>
      <c r="V141" s="19"/>
      <c r="W141" s="19"/>
      <c r="X141" s="19"/>
      <c r="Y141" s="19"/>
      <c r="Z141" s="19"/>
      <c r="AA141" s="19"/>
      <c r="AB141" s="19"/>
      <c r="AC141" s="19"/>
      <c r="AD141" s="19"/>
      <c r="AE141" s="19"/>
      <c r="AF141" s="19"/>
      <c r="AG141" s="19"/>
      <c r="AH141" s="19"/>
      <c r="AI141" s="19"/>
      <c r="AJ141" s="19"/>
      <c r="AK141" s="19"/>
      <c r="AL141" s="19"/>
      <c r="AM141" s="19"/>
      <c r="AN141" s="19"/>
      <c r="AO141" s="19"/>
    </row>
    <row r="142" spans="1:41" s="5" customFormat="1">
      <c r="A142" s="99" t="s">
        <v>13057</v>
      </c>
      <c r="B142" s="99" t="s">
        <v>12734</v>
      </c>
      <c r="C142" s="99"/>
      <c r="D142" s="99" t="s">
        <v>2299</v>
      </c>
      <c r="E142" s="101">
        <v>43405</v>
      </c>
      <c r="F142" s="19" t="s">
        <v>6136</v>
      </c>
      <c r="G142" s="19"/>
      <c r="H142" s="19">
        <f t="shared" si="25"/>
        <v>1</v>
      </c>
      <c r="I142" s="19"/>
      <c r="J142" s="104" t="s">
        <v>13057</v>
      </c>
      <c r="K142" s="99" t="str">
        <f t="shared" si="26"/>
        <v>x5001</v>
      </c>
      <c r="L142" s="99" t="s">
        <v>13057</v>
      </c>
      <c r="M142" s="99"/>
      <c r="N142" s="99"/>
      <c r="O142" s="99"/>
      <c r="P142" s="99"/>
      <c r="Q142" s="99"/>
      <c r="R142" s="99"/>
      <c r="S142" s="101">
        <f t="shared" si="31"/>
        <v>43405</v>
      </c>
      <c r="T142" s="34" t="str">
        <f t="shared" si="32"/>
        <v/>
      </c>
      <c r="U142" s="34" t="str">
        <f t="shared" si="33"/>
        <v/>
      </c>
      <c r="V142" s="19"/>
      <c r="W142" s="19"/>
      <c r="X142" s="19"/>
      <c r="Y142" s="19"/>
      <c r="Z142" s="19"/>
      <c r="AA142" s="19"/>
      <c r="AB142" s="19"/>
      <c r="AC142" s="19"/>
      <c r="AD142" s="19"/>
      <c r="AE142" s="19"/>
      <c r="AF142" s="19"/>
      <c r="AG142" s="19"/>
      <c r="AH142" s="19"/>
      <c r="AI142" s="19"/>
      <c r="AJ142" s="19"/>
      <c r="AK142" s="19"/>
      <c r="AL142" s="19"/>
      <c r="AM142" s="19"/>
      <c r="AN142" s="19"/>
      <c r="AO142" s="19"/>
    </row>
    <row r="143" spans="1:41" s="5" customFormat="1">
      <c r="A143" s="99" t="s">
        <v>13058</v>
      </c>
      <c r="B143" s="99" t="s">
        <v>12738</v>
      </c>
      <c r="C143" s="99"/>
      <c r="D143" s="99" t="s">
        <v>2299</v>
      </c>
      <c r="E143" s="101">
        <v>43405</v>
      </c>
      <c r="F143" s="19" t="s">
        <v>6136</v>
      </c>
      <c r="G143" s="19"/>
      <c r="H143" s="19">
        <f t="shared" si="25"/>
        <v>1</v>
      </c>
      <c r="I143" s="19"/>
      <c r="J143" s="104" t="s">
        <v>13058</v>
      </c>
      <c r="K143" s="99" t="str">
        <f t="shared" si="26"/>
        <v>x5003</v>
      </c>
      <c r="L143" s="99" t="s">
        <v>13058</v>
      </c>
      <c r="M143" s="99"/>
      <c r="N143" s="99"/>
      <c r="O143" s="99"/>
      <c r="P143" s="99"/>
      <c r="Q143" s="99"/>
      <c r="R143" s="99"/>
      <c r="S143" s="101">
        <f t="shared" si="31"/>
        <v>43405</v>
      </c>
      <c r="T143" s="34" t="str">
        <f t="shared" si="32"/>
        <v/>
      </c>
      <c r="U143" s="34" t="str">
        <f t="shared" si="33"/>
        <v/>
      </c>
      <c r="V143" s="19"/>
      <c r="W143" s="19"/>
      <c r="X143" s="19"/>
      <c r="Y143" s="19"/>
      <c r="Z143" s="19"/>
      <c r="AA143" s="19"/>
      <c r="AB143" s="19"/>
      <c r="AC143" s="19"/>
      <c r="AD143" s="19"/>
      <c r="AE143" s="19"/>
      <c r="AF143" s="19"/>
      <c r="AG143" s="19"/>
      <c r="AH143" s="19"/>
      <c r="AI143" s="19"/>
      <c r="AJ143" s="19"/>
      <c r="AK143" s="19"/>
      <c r="AL143" s="19"/>
      <c r="AM143" s="19"/>
      <c r="AN143" s="19"/>
      <c r="AO143" s="19"/>
    </row>
    <row r="144" spans="1:41" s="5" customFormat="1">
      <c r="A144" s="99" t="s">
        <v>13059</v>
      </c>
      <c r="B144" s="99" t="s">
        <v>12740</v>
      </c>
      <c r="C144" s="99"/>
      <c r="D144" s="99" t="s">
        <v>2299</v>
      </c>
      <c r="E144" s="101">
        <v>43405</v>
      </c>
      <c r="F144" s="19" t="s">
        <v>6136</v>
      </c>
      <c r="G144" s="19"/>
      <c r="H144" s="19">
        <f t="shared" si="25"/>
        <v>1</v>
      </c>
      <c r="I144" s="19"/>
      <c r="J144" s="104" t="s">
        <v>13059</v>
      </c>
      <c r="K144" s="99" t="str">
        <f t="shared" si="26"/>
        <v>x5004</v>
      </c>
      <c r="L144" s="99" t="s">
        <v>13059</v>
      </c>
      <c r="M144" s="99"/>
      <c r="N144" s="99"/>
      <c r="O144" s="99"/>
      <c r="P144" s="99"/>
      <c r="Q144" s="99"/>
      <c r="R144" s="99"/>
      <c r="S144" s="101">
        <f t="shared" si="31"/>
        <v>43405</v>
      </c>
      <c r="T144" s="34" t="str">
        <f t="shared" si="32"/>
        <v/>
      </c>
      <c r="U144" s="34" t="str">
        <f t="shared" si="33"/>
        <v/>
      </c>
      <c r="V144" s="19"/>
      <c r="W144" s="19"/>
      <c r="X144" s="19"/>
      <c r="Y144" s="19"/>
      <c r="Z144" s="19"/>
      <c r="AA144" s="19"/>
      <c r="AB144" s="19"/>
      <c r="AC144" s="19"/>
      <c r="AD144" s="19"/>
      <c r="AE144" s="19"/>
      <c r="AF144" s="19"/>
      <c r="AG144" s="19"/>
      <c r="AH144" s="19"/>
      <c r="AI144" s="19"/>
      <c r="AJ144" s="19"/>
      <c r="AK144" s="19"/>
      <c r="AL144" s="19"/>
      <c r="AM144" s="19"/>
      <c r="AN144" s="19"/>
      <c r="AO144" s="19"/>
    </row>
    <row r="145" spans="1:41" s="5" customFormat="1">
      <c r="A145" s="19"/>
      <c r="B145" s="19"/>
      <c r="C145" s="19"/>
      <c r="D145" s="19"/>
      <c r="E145" s="19"/>
      <c r="F145" s="19" t="s">
        <v>6136</v>
      </c>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row>
    <row r="146" spans="1:41" s="5" customFormat="1">
      <c r="A146" s="19"/>
      <c r="B146" s="19"/>
      <c r="C146" s="19"/>
      <c r="D146" s="19"/>
      <c r="E146" s="19"/>
      <c r="F146" s="19" t="s">
        <v>6136</v>
      </c>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row>
    <row r="147" spans="1:41" s="5" customFormat="1">
      <c r="A147" s="19"/>
      <c r="B147" s="19"/>
      <c r="C147" s="19"/>
      <c r="D147" s="19"/>
      <c r="E147" s="19"/>
      <c r="F147" s="19" t="s">
        <v>6136</v>
      </c>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row>
    <row r="148" spans="1:41" s="5" customFormat="1">
      <c r="A148" s="19"/>
      <c r="B148" s="19"/>
      <c r="C148" s="19"/>
      <c r="D148" s="19"/>
      <c r="E148" s="19"/>
      <c r="F148" s="19" t="s">
        <v>6136</v>
      </c>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row>
    <row r="149" spans="1:41" s="5" customFormat="1">
      <c r="A149" s="19"/>
      <c r="B149" s="19"/>
      <c r="C149" s="19"/>
      <c r="D149" s="19"/>
      <c r="E149" s="19"/>
      <c r="F149" s="19" t="s">
        <v>6136</v>
      </c>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row>
    <row r="150" spans="1:41" s="5" customFormat="1">
      <c r="A150" s="19"/>
      <c r="B150" s="19"/>
      <c r="C150" s="19"/>
      <c r="D150" s="19"/>
      <c r="E150" s="19"/>
      <c r="F150" s="19" t="s">
        <v>6136</v>
      </c>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row>
    <row r="151" spans="1:41" s="5" customFormat="1">
      <c r="A151" s="19"/>
      <c r="B151" s="19"/>
      <c r="C151" s="19"/>
      <c r="D151" s="19"/>
      <c r="E151" s="19"/>
      <c r="F151" s="19" t="s">
        <v>6136</v>
      </c>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row>
    <row r="152" spans="1:41" s="5" customFormat="1">
      <c r="A152" s="19"/>
      <c r="B152" s="19"/>
      <c r="C152" s="19"/>
      <c r="D152" s="19"/>
      <c r="E152" s="19"/>
      <c r="F152" s="19" t="s">
        <v>6136</v>
      </c>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row>
    <row r="153" spans="1:41" s="5" customFormat="1">
      <c r="A153" s="19"/>
      <c r="B153" s="19"/>
      <c r="C153" s="19"/>
      <c r="D153" s="19"/>
      <c r="E153" s="19"/>
      <c r="F153" s="19" t="s">
        <v>6136</v>
      </c>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row>
    <row r="154" spans="1:41" s="5" customFormat="1">
      <c r="A154" s="19"/>
      <c r="B154" s="19"/>
      <c r="C154" s="19"/>
      <c r="D154" s="19"/>
      <c r="E154" s="19"/>
      <c r="F154" s="19" t="s">
        <v>6136</v>
      </c>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row>
    <row r="155" spans="1:41" s="5" customFormat="1">
      <c r="A155" s="19"/>
      <c r="B155" s="19"/>
      <c r="C155" s="19"/>
      <c r="D155" s="19"/>
      <c r="E155" s="19"/>
      <c r="F155" s="19" t="s">
        <v>6136</v>
      </c>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row>
    <row r="156" spans="1:41" s="5" customFormat="1">
      <c r="A156" s="19"/>
      <c r="B156" s="19"/>
      <c r="C156" s="19"/>
      <c r="D156" s="19"/>
      <c r="E156" s="19"/>
      <c r="F156" s="19" t="s">
        <v>6136</v>
      </c>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row>
    <row r="157" spans="1:41" s="5" customFormat="1">
      <c r="A157" s="19"/>
      <c r="B157" s="19"/>
      <c r="C157" s="19"/>
      <c r="D157" s="19"/>
      <c r="E157" s="19"/>
      <c r="F157" s="19" t="s">
        <v>6136</v>
      </c>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row>
    <row r="158" spans="1:41" s="5" customFormat="1">
      <c r="A158" s="19"/>
      <c r="B158" s="19"/>
      <c r="C158" s="19"/>
      <c r="D158" s="19"/>
      <c r="E158" s="19"/>
      <c r="F158" s="19" t="s">
        <v>6136</v>
      </c>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row>
    <row r="159" spans="1:41" s="5" customFormat="1">
      <c r="A159" s="19"/>
      <c r="B159" s="19"/>
      <c r="C159" s="19"/>
      <c r="D159" s="19"/>
      <c r="E159" s="19"/>
      <c r="F159" s="19" t="s">
        <v>6136</v>
      </c>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row>
    <row r="160" spans="1:41" s="5" customFormat="1">
      <c r="A160" s="19"/>
      <c r="B160" s="19"/>
      <c r="C160" s="19"/>
      <c r="D160" s="19"/>
      <c r="E160" s="19"/>
      <c r="F160" s="19" t="s">
        <v>6136</v>
      </c>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row>
    <row r="161" spans="1:41" s="5" customFormat="1">
      <c r="A161" s="19"/>
      <c r="B161" s="19"/>
      <c r="C161" s="19"/>
      <c r="D161" s="19"/>
      <c r="E161" s="19"/>
      <c r="F161" s="19" t="s">
        <v>6136</v>
      </c>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row>
    <row r="162" spans="1:41" s="5" customFormat="1">
      <c r="A162" s="19"/>
      <c r="B162" s="19"/>
      <c r="C162" s="19"/>
      <c r="D162" s="19"/>
      <c r="E162" s="19"/>
      <c r="F162" s="19" t="s">
        <v>6136</v>
      </c>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row>
    <row r="163" spans="1:41" s="5" customFormat="1">
      <c r="A163" s="19"/>
      <c r="B163" s="19"/>
      <c r="C163" s="19"/>
      <c r="D163" s="19"/>
      <c r="E163" s="19"/>
      <c r="F163" s="19" t="s">
        <v>6136</v>
      </c>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row>
    <row r="164" spans="1:41" s="5" customFormat="1">
      <c r="A164" s="19"/>
      <c r="B164" s="19"/>
      <c r="C164" s="19"/>
      <c r="D164" s="19"/>
      <c r="E164" s="19"/>
      <c r="F164" s="19" t="s">
        <v>6136</v>
      </c>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row>
    <row r="165" spans="1:41" s="5" customFormat="1">
      <c r="A165" s="19"/>
      <c r="B165" s="19"/>
      <c r="C165" s="19"/>
      <c r="D165" s="19"/>
      <c r="E165" s="19"/>
      <c r="F165" s="19" t="s">
        <v>6136</v>
      </c>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row>
    <row r="166" spans="1:41" s="5" customFormat="1">
      <c r="A166" s="19"/>
      <c r="B166" s="19"/>
      <c r="C166" s="19"/>
      <c r="D166" s="19"/>
      <c r="E166" s="19"/>
      <c r="F166" s="19" t="s">
        <v>6136</v>
      </c>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row>
    <row r="167" spans="1:41" s="5" customFormat="1">
      <c r="A167" s="19"/>
      <c r="B167" s="19"/>
      <c r="C167" s="19"/>
      <c r="D167" s="19"/>
      <c r="E167" s="19"/>
      <c r="F167" s="19" t="s">
        <v>6136</v>
      </c>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row>
    <row r="168" spans="1:41" s="5" customFormat="1">
      <c r="A168" s="19"/>
      <c r="B168" s="19"/>
      <c r="C168" s="19"/>
      <c r="D168" s="19"/>
      <c r="E168" s="19"/>
      <c r="F168" s="19" t="s">
        <v>6136</v>
      </c>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row>
    <row r="169" spans="1:41" s="5" customFormat="1">
      <c r="A169" s="19"/>
      <c r="B169" s="19"/>
      <c r="C169" s="19"/>
      <c r="D169" s="19"/>
      <c r="E169" s="19"/>
      <c r="F169" s="19" t="s">
        <v>6136</v>
      </c>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row>
    <row r="170" spans="1:41" s="5" customFormat="1">
      <c r="A170" s="19"/>
      <c r="B170" s="19"/>
      <c r="C170" s="19"/>
      <c r="D170" s="19"/>
      <c r="E170" s="19"/>
      <c r="F170" s="19" t="s">
        <v>6136</v>
      </c>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row>
    <row r="171" spans="1:41" s="5" customFormat="1">
      <c r="A171" s="19"/>
      <c r="B171" s="19"/>
      <c r="C171" s="19"/>
      <c r="D171" s="19"/>
      <c r="E171" s="19"/>
      <c r="F171" s="19" t="s">
        <v>6136</v>
      </c>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row>
    <row r="172" spans="1:41" s="5" customFormat="1">
      <c r="A172" s="19"/>
      <c r="B172" s="19"/>
      <c r="C172" s="19"/>
      <c r="D172" s="19"/>
      <c r="E172" s="19"/>
      <c r="F172" s="19" t="s">
        <v>6136</v>
      </c>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row>
    <row r="173" spans="1:41" s="5" customFormat="1">
      <c r="A173" s="19"/>
      <c r="B173" s="19"/>
      <c r="C173" s="19"/>
      <c r="D173" s="19"/>
      <c r="E173" s="19"/>
      <c r="F173" s="19" t="s">
        <v>6136</v>
      </c>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row>
    <row r="174" spans="1:41" s="5" customFormat="1">
      <c r="A174" s="19"/>
      <c r="B174" s="19"/>
      <c r="C174" s="19"/>
      <c r="D174" s="19"/>
      <c r="E174" s="19"/>
      <c r="F174" s="19" t="s">
        <v>6136</v>
      </c>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row>
    <row r="175" spans="1:41" s="5" customFormat="1">
      <c r="A175" s="19"/>
      <c r="B175" s="19"/>
      <c r="C175" s="19"/>
      <c r="D175" s="19"/>
      <c r="E175" s="19"/>
      <c r="F175" s="19" t="s">
        <v>6136</v>
      </c>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row>
    <row r="176" spans="1:41" s="5" customFormat="1">
      <c r="A176" s="19"/>
      <c r="B176" s="19"/>
      <c r="C176" s="19"/>
      <c r="D176" s="19"/>
      <c r="E176" s="19"/>
      <c r="F176" s="19" t="s">
        <v>6136</v>
      </c>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row>
    <row r="177" spans="1:41" s="5" customFormat="1">
      <c r="A177" s="19"/>
      <c r="B177" s="19"/>
      <c r="C177" s="19"/>
      <c r="D177" s="19"/>
      <c r="E177" s="19"/>
      <c r="F177" s="19" t="s">
        <v>6136</v>
      </c>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row>
    <row r="178" spans="1:41" s="5" customFormat="1">
      <c r="A178" s="19"/>
      <c r="B178" s="19"/>
      <c r="C178" s="19"/>
      <c r="D178" s="19"/>
      <c r="E178" s="19"/>
      <c r="F178" s="19" t="s">
        <v>6136</v>
      </c>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row>
    <row r="179" spans="1:41" s="5" customFormat="1">
      <c r="A179" s="19"/>
      <c r="B179" s="19"/>
      <c r="C179" s="19"/>
      <c r="D179" s="19"/>
      <c r="E179" s="19"/>
      <c r="F179" s="19" t="s">
        <v>6136</v>
      </c>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row>
    <row r="180" spans="1:41" s="5" customFormat="1">
      <c r="A180" s="19"/>
      <c r="B180" s="19"/>
      <c r="C180" s="19"/>
      <c r="D180" s="19"/>
      <c r="E180" s="19"/>
      <c r="F180" s="19" t="s">
        <v>6136</v>
      </c>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row>
    <row r="181" spans="1:41" s="5" customFormat="1">
      <c r="A181" s="19"/>
      <c r="B181" s="19"/>
      <c r="C181" s="19"/>
      <c r="D181" s="19"/>
      <c r="E181" s="19"/>
      <c r="F181" s="19" t="s">
        <v>6136</v>
      </c>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row>
    <row r="182" spans="1:41" s="5" customFormat="1">
      <c r="A182" s="19"/>
      <c r="B182" s="19"/>
      <c r="C182" s="19"/>
      <c r="D182" s="19"/>
      <c r="E182" s="19"/>
      <c r="F182" s="19" t="s">
        <v>6136</v>
      </c>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row>
    <row r="183" spans="1:41" s="5" customFormat="1">
      <c r="A183" s="19"/>
      <c r="B183" s="19"/>
      <c r="C183" s="19"/>
      <c r="D183" s="19"/>
      <c r="E183" s="19"/>
      <c r="F183" s="19" t="s">
        <v>6136</v>
      </c>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row>
    <row r="184" spans="1:41" s="5" customFormat="1">
      <c r="A184" s="19"/>
      <c r="B184" s="19"/>
      <c r="C184" s="19"/>
      <c r="D184" s="19"/>
      <c r="E184" s="19"/>
      <c r="F184" s="19" t="s">
        <v>6136</v>
      </c>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row>
    <row r="185" spans="1:41" s="5" customFormat="1">
      <c r="A185" s="19"/>
      <c r="B185" s="19"/>
      <c r="C185" s="19"/>
      <c r="D185" s="19"/>
      <c r="E185" s="19"/>
      <c r="F185" s="19" t="s">
        <v>6136</v>
      </c>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row>
    <row r="186" spans="1:41" s="5" customFormat="1">
      <c r="A186" s="19"/>
      <c r="B186" s="19"/>
      <c r="C186" s="19"/>
      <c r="D186" s="19"/>
      <c r="E186" s="19"/>
      <c r="F186" s="19" t="s">
        <v>6136</v>
      </c>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row>
    <row r="187" spans="1:41" s="5" customFormat="1">
      <c r="A187" s="19"/>
      <c r="B187" s="19"/>
      <c r="C187" s="19"/>
      <c r="D187" s="19"/>
      <c r="E187" s="19"/>
      <c r="F187" s="19" t="s">
        <v>6136</v>
      </c>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row>
    <row r="188" spans="1:41" s="5" customFormat="1">
      <c r="F188" s="5" t="s">
        <v>6136</v>
      </c>
    </row>
    <row r="189" spans="1:41" s="5" customFormat="1">
      <c r="F189" s="5" t="s">
        <v>6136</v>
      </c>
    </row>
    <row r="190" spans="1:41" s="5" customFormat="1">
      <c r="F190" s="5" t="s">
        <v>6136</v>
      </c>
    </row>
    <row r="191" spans="1:41" s="5" customFormat="1">
      <c r="F191" s="5" t="s">
        <v>6136</v>
      </c>
    </row>
    <row r="192" spans="1:41" s="5" customFormat="1">
      <c r="F192" s="5" t="s">
        <v>6136</v>
      </c>
    </row>
    <row r="193" spans="6:6" s="5" customFormat="1">
      <c r="F193" s="5" t="s">
        <v>6136</v>
      </c>
    </row>
    <row r="194" spans="6:6" s="5" customFormat="1">
      <c r="F194" s="5" t="s">
        <v>6136</v>
      </c>
    </row>
    <row r="195" spans="6:6" s="5" customFormat="1">
      <c r="F195" s="5" t="s">
        <v>6136</v>
      </c>
    </row>
    <row r="196" spans="6:6" s="5" customFormat="1">
      <c r="F196" s="5" t="s">
        <v>6136</v>
      </c>
    </row>
    <row r="197" spans="6:6" s="5" customFormat="1">
      <c r="F197" s="5" t="s">
        <v>6136</v>
      </c>
    </row>
    <row r="198" spans="6:6" s="5" customFormat="1">
      <c r="F198" s="5" t="s">
        <v>6136</v>
      </c>
    </row>
    <row r="199" spans="6:6" s="5" customFormat="1">
      <c r="F199" s="5" t="s">
        <v>6136</v>
      </c>
    </row>
    <row r="200" spans="6:6" s="5" customFormat="1">
      <c r="F200" s="5" t="s">
        <v>6136</v>
      </c>
    </row>
    <row r="201" spans="6:6" s="5" customFormat="1">
      <c r="F201" s="5" t="s">
        <v>6136</v>
      </c>
    </row>
    <row r="202" spans="6:6" s="5" customFormat="1">
      <c r="F202" s="5" t="s">
        <v>6136</v>
      </c>
    </row>
    <row r="203" spans="6:6" s="5" customFormat="1">
      <c r="F203" s="5" t="s">
        <v>6136</v>
      </c>
    </row>
    <row r="204" spans="6:6" s="5" customFormat="1">
      <c r="F204" s="5" t="s">
        <v>6136</v>
      </c>
    </row>
    <row r="205" spans="6:6" s="5" customFormat="1">
      <c r="F205" s="5" t="s">
        <v>6136</v>
      </c>
    </row>
    <row r="206" spans="6:6" s="5" customFormat="1">
      <c r="F206" s="5" t="s">
        <v>6136</v>
      </c>
    </row>
    <row r="207" spans="6:6" s="5" customFormat="1">
      <c r="F207" s="5" t="s">
        <v>6136</v>
      </c>
    </row>
    <row r="208" spans="6:6" s="5" customFormat="1">
      <c r="F208" s="5" t="s">
        <v>6136</v>
      </c>
    </row>
    <row r="209" spans="6:6" s="5" customFormat="1">
      <c r="F209" s="5" t="s">
        <v>6136</v>
      </c>
    </row>
    <row r="210" spans="6:6" s="5" customFormat="1">
      <c r="F210" s="5" t="s">
        <v>6136</v>
      </c>
    </row>
    <row r="211" spans="6:6" s="5" customFormat="1">
      <c r="F211" s="5" t="s">
        <v>6136</v>
      </c>
    </row>
    <row r="212" spans="6:6" s="5" customFormat="1">
      <c r="F212" s="5" t="s">
        <v>6136</v>
      </c>
    </row>
    <row r="213" spans="6:6" s="5" customFormat="1">
      <c r="F213" s="5" t="s">
        <v>6136</v>
      </c>
    </row>
    <row r="214" spans="6:6" s="5" customFormat="1">
      <c r="F214" s="5" t="s">
        <v>6136</v>
      </c>
    </row>
    <row r="215" spans="6:6" s="5" customFormat="1">
      <c r="F215" s="5" t="s">
        <v>6136</v>
      </c>
    </row>
    <row r="216" spans="6:6" s="5" customFormat="1">
      <c r="F216" s="5" t="s">
        <v>6136</v>
      </c>
    </row>
    <row r="217" spans="6:6" s="5" customFormat="1">
      <c r="F217" s="5" t="s">
        <v>6136</v>
      </c>
    </row>
    <row r="218" spans="6:6" s="5" customFormat="1">
      <c r="F218" s="5" t="s">
        <v>6136</v>
      </c>
    </row>
    <row r="219" spans="6:6" s="5" customFormat="1">
      <c r="F219" s="5" t="s">
        <v>6136</v>
      </c>
    </row>
    <row r="220" spans="6:6" s="5" customFormat="1">
      <c r="F220" s="5" t="s">
        <v>6136</v>
      </c>
    </row>
    <row r="221" spans="6:6" s="5" customFormat="1">
      <c r="F221" s="5" t="s">
        <v>6136</v>
      </c>
    </row>
    <row r="222" spans="6:6" s="5" customFormat="1">
      <c r="F222" s="5" t="s">
        <v>6136</v>
      </c>
    </row>
    <row r="223" spans="6:6" s="5" customFormat="1">
      <c r="F223" s="5" t="s">
        <v>6136</v>
      </c>
    </row>
    <row r="224" spans="6:6" s="5" customFormat="1">
      <c r="F224" s="5" t="s">
        <v>6136</v>
      </c>
    </row>
    <row r="225" spans="6:6" s="5" customFormat="1">
      <c r="F225" s="5" t="s">
        <v>6136</v>
      </c>
    </row>
    <row r="226" spans="6:6" s="5" customFormat="1">
      <c r="F226" s="5" t="s">
        <v>6136</v>
      </c>
    </row>
    <row r="227" spans="6:6" s="5" customFormat="1">
      <c r="F227" s="5" t="s">
        <v>6136</v>
      </c>
    </row>
    <row r="228" spans="6:6" s="5" customFormat="1">
      <c r="F228" s="5" t="s">
        <v>6136</v>
      </c>
    </row>
    <row r="229" spans="6:6" s="5" customFormat="1">
      <c r="F229" s="5" t="s">
        <v>6136</v>
      </c>
    </row>
    <row r="230" spans="6:6" s="5" customFormat="1">
      <c r="F230" s="5" t="s">
        <v>6136</v>
      </c>
    </row>
    <row r="231" spans="6:6" s="5" customFormat="1">
      <c r="F231" s="5" t="s">
        <v>6136</v>
      </c>
    </row>
    <row r="232" spans="6:6" s="5" customFormat="1">
      <c r="F232" s="5" t="s">
        <v>6136</v>
      </c>
    </row>
    <row r="233" spans="6:6" s="5" customFormat="1">
      <c r="F233" s="5" t="s">
        <v>6136</v>
      </c>
    </row>
    <row r="234" spans="6:6" s="5" customFormat="1">
      <c r="F234" s="5" t="s">
        <v>6136</v>
      </c>
    </row>
    <row r="235" spans="6:6" s="5" customFormat="1">
      <c r="F235" s="5" t="s">
        <v>6136</v>
      </c>
    </row>
    <row r="236" spans="6:6" s="5" customFormat="1">
      <c r="F236" s="5" t="s">
        <v>6136</v>
      </c>
    </row>
    <row r="237" spans="6:6" s="5" customFormat="1">
      <c r="F237" s="5" t="s">
        <v>6136</v>
      </c>
    </row>
    <row r="238" spans="6:6" s="5" customFormat="1">
      <c r="F238" s="5" t="s">
        <v>6136</v>
      </c>
    </row>
    <row r="239" spans="6:6" s="5" customFormat="1">
      <c r="F239" s="5" t="s">
        <v>6136</v>
      </c>
    </row>
    <row r="240" spans="6:6" s="5" customFormat="1">
      <c r="F240" s="5" t="s">
        <v>6136</v>
      </c>
    </row>
    <row r="241" spans="6:6" s="5" customFormat="1">
      <c r="F241" s="5" t="s">
        <v>6136</v>
      </c>
    </row>
    <row r="242" spans="6:6" s="5" customFormat="1">
      <c r="F242" s="5" t="s">
        <v>6136</v>
      </c>
    </row>
    <row r="243" spans="6:6" s="5" customFormat="1">
      <c r="F243" s="5" t="s">
        <v>6136</v>
      </c>
    </row>
    <row r="244" spans="6:6" s="5" customFormat="1">
      <c r="F244" s="5" t="s">
        <v>6136</v>
      </c>
    </row>
    <row r="245" spans="6:6" s="5" customFormat="1">
      <c r="F245" s="5" t="s">
        <v>6136</v>
      </c>
    </row>
    <row r="246" spans="6:6" s="5" customFormat="1">
      <c r="F246" s="5" t="s">
        <v>6136</v>
      </c>
    </row>
    <row r="247" spans="6:6" s="5" customFormat="1">
      <c r="F247" s="5" t="s">
        <v>6136</v>
      </c>
    </row>
    <row r="248" spans="6:6" s="5" customFormat="1">
      <c r="F248" s="5" t="s">
        <v>6136</v>
      </c>
    </row>
    <row r="249" spans="6:6" s="5" customFormat="1">
      <c r="F249" s="5" t="s">
        <v>6136</v>
      </c>
    </row>
    <row r="250" spans="6:6" s="5" customFormat="1">
      <c r="F250" s="5" t="s">
        <v>6136</v>
      </c>
    </row>
    <row r="251" spans="6:6" s="5" customFormat="1">
      <c r="F251" s="5" t="s">
        <v>6136</v>
      </c>
    </row>
    <row r="252" spans="6:6" s="5" customFormat="1">
      <c r="F252" s="5" t="s">
        <v>6136</v>
      </c>
    </row>
    <row r="253" spans="6:6" s="5" customFormat="1">
      <c r="F253" s="5" t="s">
        <v>6136</v>
      </c>
    </row>
    <row r="254" spans="6:6" s="5" customFormat="1">
      <c r="F254" s="5" t="s">
        <v>6136</v>
      </c>
    </row>
    <row r="255" spans="6:6" s="5" customFormat="1">
      <c r="F255" s="5" t="s">
        <v>6136</v>
      </c>
    </row>
    <row r="256" spans="6:6" s="5" customFormat="1">
      <c r="F256" s="5" t="s">
        <v>6136</v>
      </c>
    </row>
    <row r="257" spans="6:6" s="5" customFormat="1">
      <c r="F257" s="5" t="s">
        <v>6136</v>
      </c>
    </row>
    <row r="258" spans="6:6" s="5" customFormat="1">
      <c r="F258" s="5" t="s">
        <v>6136</v>
      </c>
    </row>
    <row r="259" spans="6:6" s="5" customFormat="1">
      <c r="F259" s="5" t="s">
        <v>6136</v>
      </c>
    </row>
    <row r="260" spans="6:6" s="5" customFormat="1">
      <c r="F260" s="5" t="s">
        <v>6136</v>
      </c>
    </row>
    <row r="261" spans="6:6" s="5" customFormat="1">
      <c r="F261" s="5" t="s">
        <v>6136</v>
      </c>
    </row>
    <row r="262" spans="6:6" s="5" customFormat="1">
      <c r="F262" s="5" t="s">
        <v>6136</v>
      </c>
    </row>
    <row r="263" spans="6:6" s="5" customFormat="1">
      <c r="F263" s="5" t="s">
        <v>6136</v>
      </c>
    </row>
    <row r="264" spans="6:6" s="5" customFormat="1">
      <c r="F264" s="5" t="s">
        <v>6136</v>
      </c>
    </row>
    <row r="265" spans="6:6" s="5" customFormat="1">
      <c r="F265" s="5" t="s">
        <v>6136</v>
      </c>
    </row>
    <row r="266" spans="6:6">
      <c r="F266" s="1" t="s">
        <v>6136</v>
      </c>
    </row>
    <row r="267" spans="6:6">
      <c r="F267" s="1" t="s">
        <v>6136</v>
      </c>
    </row>
  </sheetData>
  <autoFilter ref="A1:V267"/>
  <sortState ref="A3:A76">
    <sortCondition ref="A76"/>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192"/>
  <sheetViews>
    <sheetView zoomScale="80" zoomScaleNormal="80" workbookViewId="0">
      <pane ySplit="1" topLeftCell="A84" activePane="bottomLeft" state="frozen"/>
      <selection pane="bottomLeft" activeCell="Q169" sqref="Q169"/>
    </sheetView>
  </sheetViews>
  <sheetFormatPr baseColWidth="10" defaultColWidth="9.140625" defaultRowHeight="15"/>
  <cols>
    <col min="1" max="1" width="80" customWidth="1"/>
    <col min="5" max="5" width="29.5703125" style="1" customWidth="1"/>
    <col min="6" max="6" width="13.42578125" style="1" customWidth="1"/>
    <col min="7" max="7" width="9.140625" style="1"/>
    <col min="8" max="8" width="6.42578125" bestFit="1" customWidth="1"/>
    <col min="9" max="9" width="9.5703125" bestFit="1" customWidth="1"/>
    <col min="10" max="10" width="93.140625" customWidth="1"/>
    <col min="12" max="12" width="64.7109375" style="1" customWidth="1"/>
    <col min="18" max="18" width="30.85546875" style="1" bestFit="1" customWidth="1"/>
    <col min="19" max="19" width="13.140625" style="1" bestFit="1" customWidth="1"/>
    <col min="20" max="20" width="12.42578125" style="1" bestFit="1" customWidth="1"/>
    <col min="21" max="21" width="17.5703125" style="1" bestFit="1" customWidth="1"/>
  </cols>
  <sheetData>
    <row r="1" spans="1:49">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49" s="5" customFormat="1">
      <c r="A2" s="19" t="s">
        <v>130</v>
      </c>
      <c r="B2" s="19" t="s">
        <v>131</v>
      </c>
      <c r="C2" s="19" t="s">
        <v>367</v>
      </c>
      <c r="D2" s="19" t="s">
        <v>2299</v>
      </c>
      <c r="E2" s="34">
        <v>41827</v>
      </c>
      <c r="F2" s="19"/>
      <c r="G2" s="19"/>
      <c r="H2" s="19">
        <f t="shared" ref="H2:H33" si="0">COUNTIF(J:J,A2)</f>
        <v>24</v>
      </c>
      <c r="I2" s="19"/>
      <c r="J2" s="14" t="s">
        <v>561</v>
      </c>
      <c r="K2" s="19"/>
      <c r="L2" s="19"/>
      <c r="M2" s="19"/>
      <c r="N2" s="19"/>
      <c r="O2" s="19" t="s">
        <v>2299</v>
      </c>
      <c r="P2" s="19"/>
      <c r="Q2" s="19" t="s">
        <v>562</v>
      </c>
      <c r="R2" s="19"/>
      <c r="S2" s="34">
        <v>41827</v>
      </c>
      <c r="T2" s="34">
        <v>42277</v>
      </c>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s="5" customFormat="1">
      <c r="A3" s="19" t="s">
        <v>2209</v>
      </c>
      <c r="B3" s="19" t="s">
        <v>67</v>
      </c>
      <c r="C3" s="19"/>
      <c r="D3" s="19" t="s">
        <v>2299</v>
      </c>
      <c r="E3" s="34">
        <v>41827</v>
      </c>
      <c r="F3" s="19"/>
      <c r="G3" s="19"/>
      <c r="H3" s="19">
        <f t="shared" si="0"/>
        <v>3</v>
      </c>
      <c r="I3" s="19"/>
      <c r="J3" s="7" t="s">
        <v>130</v>
      </c>
      <c r="K3" s="19" t="str">
        <f t="shared" ref="K3:K8" si="1">VLOOKUP(J3,$A$2:$B$85,2,FALSE)</f>
        <v>x0</v>
      </c>
      <c r="L3" s="19" t="str">
        <f>J3</f>
        <v>Total/NA</v>
      </c>
      <c r="M3" s="19"/>
      <c r="N3" s="19"/>
      <c r="O3" s="19"/>
      <c r="P3" s="19"/>
      <c r="Q3" s="19"/>
      <c r="R3" s="19"/>
      <c r="S3" s="34">
        <f t="shared" ref="S3:S8" si="2">VLOOKUP(J3,A:G,5,FALSE)</f>
        <v>41827</v>
      </c>
      <c r="T3" s="34" t="str">
        <f t="shared" ref="T3:T8" si="3">IF(VLOOKUP(J3,A:G,6,FALSE)=0,"",VLOOKUP(J3,A:G,6,FALSE))</f>
        <v/>
      </c>
      <c r="U3" s="34" t="str">
        <f t="shared" ref="U3:U8"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row>
    <row r="4" spans="1:49" s="5" customFormat="1">
      <c r="A4" s="4" t="s">
        <v>455</v>
      </c>
      <c r="B4" s="19" t="s">
        <v>68</v>
      </c>
      <c r="C4" s="19"/>
      <c r="D4" s="19" t="s">
        <v>2299</v>
      </c>
      <c r="E4" s="34">
        <v>41827</v>
      </c>
      <c r="F4" s="19"/>
      <c r="G4" s="19"/>
      <c r="H4" s="19">
        <f t="shared" si="0"/>
        <v>2</v>
      </c>
      <c r="I4" s="19"/>
      <c r="J4" s="8" t="s">
        <v>6251</v>
      </c>
      <c r="K4" s="19" t="str">
        <f t="shared" si="1"/>
        <v>x43</v>
      </c>
      <c r="L4" s="19" t="str">
        <f t="shared" ref="L4:L67" si="5">J4</f>
        <v>Quoted market price in active markets for the same assets or liabilities</v>
      </c>
      <c r="M4" s="19"/>
      <c r="N4" s="19"/>
      <c r="O4" s="19"/>
      <c r="P4" s="19"/>
      <c r="Q4" s="19"/>
      <c r="R4" s="19"/>
      <c r="S4" s="34">
        <f t="shared" si="2"/>
        <v>41827</v>
      </c>
      <c r="T4" s="34" t="str">
        <f t="shared" si="3"/>
        <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5" customFormat="1">
      <c r="A5" s="4" t="s">
        <v>6250</v>
      </c>
      <c r="B5" s="19" t="s">
        <v>69</v>
      </c>
      <c r="C5" s="19"/>
      <c r="D5" s="19" t="s">
        <v>2299</v>
      </c>
      <c r="E5" s="34">
        <v>41827</v>
      </c>
      <c r="F5" s="19"/>
      <c r="G5" s="19"/>
      <c r="H5" s="19">
        <f t="shared" si="0"/>
        <v>5</v>
      </c>
      <c r="I5" s="19"/>
      <c r="J5" s="8" t="s">
        <v>6252</v>
      </c>
      <c r="K5" s="19" t="str">
        <f t="shared" si="1"/>
        <v>x42</v>
      </c>
      <c r="L5" s="19" t="str">
        <f t="shared" si="5"/>
        <v>Quoted market price in active markets for similar assets or liabilities</v>
      </c>
      <c r="M5" s="19"/>
      <c r="N5" s="19"/>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s="5" customFormat="1">
      <c r="A6" s="19" t="s">
        <v>482</v>
      </c>
      <c r="B6" s="19" t="s">
        <v>70</v>
      </c>
      <c r="C6" s="19"/>
      <c r="D6" s="19" t="s">
        <v>2299</v>
      </c>
      <c r="E6" s="34">
        <v>41827</v>
      </c>
      <c r="F6" s="19"/>
      <c r="G6" s="19"/>
      <c r="H6" s="19">
        <f t="shared" si="0"/>
        <v>1</v>
      </c>
      <c r="I6" s="19"/>
      <c r="J6" s="8" t="s">
        <v>6250</v>
      </c>
      <c r="K6" s="19" t="str">
        <f t="shared" si="1"/>
        <v>x3</v>
      </c>
      <c r="L6" s="19" t="str">
        <f t="shared" si="5"/>
        <v>Alternative valuation methods</v>
      </c>
      <c r="M6" s="19"/>
      <c r="N6" s="19"/>
      <c r="O6" s="19"/>
      <c r="P6" s="19"/>
      <c r="Q6" s="19"/>
      <c r="R6" s="19"/>
      <c r="S6" s="34">
        <f t="shared" si="2"/>
        <v>41827</v>
      </c>
      <c r="T6" s="34" t="str">
        <f t="shared" si="3"/>
        <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5" customFormat="1">
      <c r="A7" s="4" t="s">
        <v>459</v>
      </c>
      <c r="B7" s="19" t="s">
        <v>71</v>
      </c>
      <c r="C7" s="19"/>
      <c r="D7" s="19" t="s">
        <v>2299</v>
      </c>
      <c r="E7" s="34">
        <v>41827</v>
      </c>
      <c r="F7" s="19"/>
      <c r="G7" s="19"/>
      <c r="H7" s="19">
        <f t="shared" si="0"/>
        <v>2</v>
      </c>
      <c r="I7" s="19"/>
      <c r="J7" s="8" t="s">
        <v>455</v>
      </c>
      <c r="K7" s="19" t="str">
        <f t="shared" si="1"/>
        <v>x2</v>
      </c>
      <c r="L7" s="19" t="str">
        <f t="shared" si="5"/>
        <v>Adjusted equity methods - applicable for the valuation of participations [AEM]</v>
      </c>
      <c r="M7" s="19"/>
      <c r="N7" s="19"/>
      <c r="O7" s="19"/>
      <c r="P7" s="19"/>
      <c r="Q7" s="19"/>
      <c r="R7" s="19"/>
      <c r="S7" s="34">
        <f t="shared" si="2"/>
        <v>41827</v>
      </c>
      <c r="T7" s="34" t="str">
        <f t="shared" si="3"/>
        <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5" customFormat="1">
      <c r="A8" s="4" t="s">
        <v>460</v>
      </c>
      <c r="B8" s="19" t="s">
        <v>72</v>
      </c>
      <c r="C8" s="19"/>
      <c r="D8" s="19" t="s">
        <v>2299</v>
      </c>
      <c r="E8" s="34">
        <v>41827</v>
      </c>
      <c r="F8" s="34">
        <v>41639</v>
      </c>
      <c r="G8" s="19"/>
      <c r="H8" s="19">
        <f t="shared" si="0"/>
        <v>2</v>
      </c>
      <c r="I8" s="19"/>
      <c r="J8" s="8" t="s">
        <v>456</v>
      </c>
      <c r="K8" s="19" t="str">
        <f t="shared" si="1"/>
        <v>x22</v>
      </c>
      <c r="L8" s="19" t="str">
        <f t="shared" si="5"/>
        <v>IFRS equity methods - applicable for the valuation of participations [IEM]</v>
      </c>
      <c r="M8" s="19"/>
      <c r="N8" s="19"/>
      <c r="O8" s="19"/>
      <c r="P8" s="19"/>
      <c r="Q8" s="19"/>
      <c r="R8" s="19"/>
      <c r="S8" s="34">
        <f t="shared" si="2"/>
        <v>41827</v>
      </c>
      <c r="T8" s="34" t="str">
        <f t="shared" si="3"/>
        <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5" customFormat="1">
      <c r="A9" s="4" t="s">
        <v>458</v>
      </c>
      <c r="B9" s="19" t="s">
        <v>73</v>
      </c>
      <c r="C9" s="19"/>
      <c r="D9" s="19" t="s">
        <v>2299</v>
      </c>
      <c r="E9" s="34">
        <v>41827</v>
      </c>
      <c r="F9" s="34">
        <v>41639</v>
      </c>
      <c r="G9" s="19"/>
      <c r="H9" s="19">
        <f t="shared" si="0"/>
        <v>1</v>
      </c>
      <c r="I9" s="19"/>
      <c r="J9" s="6" t="s">
        <v>2143</v>
      </c>
      <c r="K9" s="19"/>
      <c r="L9" s="19"/>
      <c r="M9" s="19"/>
      <c r="N9" s="19"/>
      <c r="O9" s="19" t="s">
        <v>2299</v>
      </c>
      <c r="P9" s="19"/>
      <c r="Q9" s="19" t="s">
        <v>563</v>
      </c>
      <c r="R9" s="19"/>
      <c r="S9" s="34">
        <v>41827</v>
      </c>
      <c r="T9" s="34"/>
      <c r="U9" s="34"/>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5" customFormat="1">
      <c r="A10" s="4" t="s">
        <v>457</v>
      </c>
      <c r="B10" s="19" t="s">
        <v>74</v>
      </c>
      <c r="C10" s="19"/>
      <c r="D10" s="19" t="s">
        <v>2299</v>
      </c>
      <c r="E10" s="34">
        <v>41827</v>
      </c>
      <c r="F10" s="19"/>
      <c r="G10" s="19"/>
      <c r="H10" s="19">
        <f t="shared" si="0"/>
        <v>2</v>
      </c>
      <c r="I10" s="19"/>
      <c r="J10" s="7" t="s">
        <v>130</v>
      </c>
      <c r="K10" s="19" t="str">
        <f t="shared" ref="K10:K16" si="6">VLOOKUP(J10,$A$2:$B$85,2,FALSE)</f>
        <v>x0</v>
      </c>
      <c r="L10" s="19" t="str">
        <f t="shared" si="5"/>
        <v>Total/NA</v>
      </c>
      <c r="M10" s="19" t="s">
        <v>358</v>
      </c>
      <c r="N10" s="19"/>
      <c r="O10" s="19"/>
      <c r="P10" s="19"/>
      <c r="Q10" s="19"/>
      <c r="R10" s="19"/>
      <c r="S10" s="34">
        <f t="shared" ref="S10:S16" si="7">VLOOKUP(J10,A:G,5,FALSE)</f>
        <v>41827</v>
      </c>
      <c r="T10" s="34" t="str">
        <f t="shared" ref="T10:T16" si="8">IF(VLOOKUP(J10,A:G,6,FALSE)=0,"",VLOOKUP(J10,A:G,6,FALSE))</f>
        <v/>
      </c>
      <c r="U10" s="34" t="str">
        <f t="shared" ref="U10:U16" si="9">IF(VLOOKUP(J10,A:G,7,FALSE)=0,"",VLOOKUP(J10,A:G,7,FALSE))</f>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5" customFormat="1">
      <c r="A11" s="19" t="s">
        <v>521</v>
      </c>
      <c r="B11" s="19" t="s">
        <v>75</v>
      </c>
      <c r="C11" s="19"/>
      <c r="D11" s="19" t="s">
        <v>2299</v>
      </c>
      <c r="E11" s="34">
        <v>41827</v>
      </c>
      <c r="F11" s="19"/>
      <c r="G11" s="19"/>
      <c r="H11" s="19">
        <f t="shared" si="0"/>
        <v>1</v>
      </c>
      <c r="I11" s="19"/>
      <c r="J11" s="8" t="s">
        <v>457</v>
      </c>
      <c r="K11" s="19" t="str">
        <f t="shared" si="6"/>
        <v>x8</v>
      </c>
      <c r="L11" s="19" t="str">
        <f t="shared" si="5"/>
        <v>Calculated as a whole</v>
      </c>
      <c r="M11" s="19"/>
      <c r="N11" s="19" t="s">
        <v>359</v>
      </c>
      <c r="O11" s="19"/>
      <c r="P11" s="19"/>
      <c r="Q11" s="19"/>
      <c r="R11" s="19"/>
      <c r="S11" s="34">
        <f t="shared" si="7"/>
        <v>41827</v>
      </c>
      <c r="T11" s="34" t="str">
        <f t="shared" si="8"/>
        <v/>
      </c>
      <c r="U11" s="34" t="str">
        <f t="shared" si="9"/>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s="5" customFormat="1">
      <c r="A12" s="4" t="s">
        <v>437</v>
      </c>
      <c r="B12" s="19" t="s">
        <v>76</v>
      </c>
      <c r="C12" s="19"/>
      <c r="D12" s="19" t="s">
        <v>2299</v>
      </c>
      <c r="E12" s="34">
        <v>41827</v>
      </c>
      <c r="F12" s="19"/>
      <c r="G12" s="19"/>
      <c r="H12" s="19">
        <f t="shared" si="0"/>
        <v>1</v>
      </c>
      <c r="I12" s="19"/>
      <c r="J12" s="8" t="s">
        <v>458</v>
      </c>
      <c r="K12" s="19" t="str">
        <f t="shared" si="6"/>
        <v>x7</v>
      </c>
      <c r="L12" s="19" t="str">
        <f t="shared" si="5"/>
        <v>Calculated as a sum of best estimate and risk margin</v>
      </c>
      <c r="M12" s="19" t="s">
        <v>358</v>
      </c>
      <c r="N12" s="19" t="s">
        <v>359</v>
      </c>
      <c r="O12" s="19"/>
      <c r="P12" s="19"/>
      <c r="Q12" s="19"/>
      <c r="R12" s="19"/>
      <c r="S12" s="34">
        <f t="shared" si="7"/>
        <v>41827</v>
      </c>
      <c r="T12" s="34">
        <f t="shared" si="8"/>
        <v>41639</v>
      </c>
      <c r="U12" s="34" t="str">
        <f t="shared" si="9"/>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49" s="5" customFormat="1">
      <c r="A13" s="19" t="s">
        <v>525</v>
      </c>
      <c r="B13" s="19" t="s">
        <v>77</v>
      </c>
      <c r="C13" s="19"/>
      <c r="D13" s="19" t="s">
        <v>2299</v>
      </c>
      <c r="E13" s="34">
        <v>41827</v>
      </c>
      <c r="F13" s="19"/>
      <c r="G13" s="19"/>
      <c r="H13" s="19">
        <f t="shared" si="0"/>
        <v>1</v>
      </c>
      <c r="I13" s="19"/>
      <c r="J13" s="9" t="s">
        <v>459</v>
      </c>
      <c r="K13" s="19" t="str">
        <f t="shared" si="6"/>
        <v>x5</v>
      </c>
      <c r="L13" s="19" t="str">
        <f t="shared" si="5"/>
        <v>Best estimate</v>
      </c>
      <c r="M13" s="19" t="s">
        <v>358</v>
      </c>
      <c r="N13" s="19" t="s">
        <v>359</v>
      </c>
      <c r="O13" s="19"/>
      <c r="P13" s="19"/>
      <c r="Q13" s="19"/>
      <c r="R13" s="19"/>
      <c r="S13" s="34">
        <f t="shared" si="7"/>
        <v>41827</v>
      </c>
      <c r="T13" s="34" t="str">
        <f t="shared" si="8"/>
        <v/>
      </c>
      <c r="U13" s="34" t="str">
        <f t="shared" si="9"/>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49" s="5" customFormat="1">
      <c r="A14" s="19" t="s">
        <v>538</v>
      </c>
      <c r="B14" s="19" t="s">
        <v>78</v>
      </c>
      <c r="C14" s="19"/>
      <c r="D14" s="19" t="s">
        <v>2299</v>
      </c>
      <c r="E14" s="34">
        <v>41827</v>
      </c>
      <c r="F14" s="19"/>
      <c r="G14" s="19"/>
      <c r="H14" s="19">
        <f t="shared" si="0"/>
        <v>1</v>
      </c>
      <c r="I14" s="19"/>
      <c r="J14" s="10" t="s">
        <v>460</v>
      </c>
      <c r="K14" s="19" t="str">
        <f t="shared" si="6"/>
        <v>x6</v>
      </c>
      <c r="L14" s="19" t="str">
        <f t="shared" si="5"/>
        <v>Best estimate [before adjustment for expected losses due to counterparty default]</v>
      </c>
      <c r="M14" s="19"/>
      <c r="N14" s="19" t="s">
        <v>359</v>
      </c>
      <c r="O14" s="19"/>
      <c r="P14" s="19"/>
      <c r="Q14" s="19"/>
      <c r="R14" s="19"/>
      <c r="S14" s="34">
        <f t="shared" si="7"/>
        <v>41827</v>
      </c>
      <c r="T14" s="34">
        <f t="shared" si="8"/>
        <v>41639</v>
      </c>
      <c r="U14" s="34" t="str">
        <f t="shared" si="9"/>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row>
    <row r="15" spans="1:49" s="5" customFormat="1">
      <c r="A15" s="19" t="s">
        <v>560</v>
      </c>
      <c r="B15" s="19" t="s">
        <v>79</v>
      </c>
      <c r="C15" s="19"/>
      <c r="D15" s="19" t="s">
        <v>2299</v>
      </c>
      <c r="E15" s="34">
        <v>41827</v>
      </c>
      <c r="F15" s="19"/>
      <c r="G15" s="19"/>
      <c r="H15" s="19">
        <f t="shared" si="0"/>
        <v>1</v>
      </c>
      <c r="I15" s="19"/>
      <c r="J15" s="10" t="s">
        <v>2209</v>
      </c>
      <c r="K15" s="19" t="str">
        <f t="shared" si="6"/>
        <v>x1</v>
      </c>
      <c r="L15" s="19" t="str">
        <f t="shared" si="5"/>
        <v>Adjustment for expected losses due to counterparty default</v>
      </c>
      <c r="M15" s="19"/>
      <c r="N15" s="19" t="s">
        <v>383</v>
      </c>
      <c r="O15" s="19"/>
      <c r="P15" s="19"/>
      <c r="Q15" s="19"/>
      <c r="R15" s="19"/>
      <c r="S15" s="34">
        <f t="shared" si="7"/>
        <v>41827</v>
      </c>
      <c r="T15" s="34" t="str">
        <f t="shared" si="8"/>
        <v/>
      </c>
      <c r="U15" s="34" t="str">
        <f t="shared" si="9"/>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row>
    <row r="16" spans="1:49" s="5" customFormat="1">
      <c r="A16" s="19" t="s">
        <v>559</v>
      </c>
      <c r="B16" s="19" t="s">
        <v>80</v>
      </c>
      <c r="C16" s="19"/>
      <c r="D16" s="19" t="s">
        <v>2299</v>
      </c>
      <c r="E16" s="34">
        <v>41827</v>
      </c>
      <c r="F16" s="19"/>
      <c r="G16" s="19"/>
      <c r="H16" s="19">
        <f t="shared" si="0"/>
        <v>1</v>
      </c>
      <c r="I16" s="19"/>
      <c r="J16" s="9" t="s">
        <v>461</v>
      </c>
      <c r="K16" s="19" t="str">
        <f t="shared" si="6"/>
        <v>x47</v>
      </c>
      <c r="L16" s="19" t="str">
        <f t="shared" si="5"/>
        <v>Risk margin</v>
      </c>
      <c r="M16" s="19"/>
      <c r="N16" s="19" t="s">
        <v>359</v>
      </c>
      <c r="O16" s="19"/>
      <c r="P16" s="19"/>
      <c r="Q16" s="19"/>
      <c r="R16" s="19"/>
      <c r="S16" s="34">
        <f t="shared" si="7"/>
        <v>41827</v>
      </c>
      <c r="T16" s="34" t="str">
        <f t="shared" si="8"/>
        <v/>
      </c>
      <c r="U16" s="34" t="str">
        <f t="shared" si="9"/>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row>
    <row r="17" spans="1:49" s="5" customFormat="1">
      <c r="A17" s="19" t="s">
        <v>540</v>
      </c>
      <c r="B17" s="19" t="s">
        <v>81</v>
      </c>
      <c r="C17" s="19"/>
      <c r="D17" s="19" t="s">
        <v>2299</v>
      </c>
      <c r="E17" s="34">
        <v>41827</v>
      </c>
      <c r="F17" s="19"/>
      <c r="G17" s="19"/>
      <c r="H17" s="19">
        <f t="shared" si="0"/>
        <v>1</v>
      </c>
      <c r="I17" s="19"/>
      <c r="J17" s="6" t="s">
        <v>564</v>
      </c>
      <c r="K17" s="19"/>
      <c r="L17" s="19"/>
      <c r="M17" s="19"/>
      <c r="N17" s="19"/>
      <c r="O17" s="19" t="s">
        <v>2299</v>
      </c>
      <c r="P17" s="19"/>
      <c r="Q17" s="19" t="s">
        <v>563</v>
      </c>
      <c r="R17" s="19"/>
      <c r="S17" s="34">
        <v>41827</v>
      </c>
      <c r="T17" s="34"/>
      <c r="U17" s="34"/>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row>
    <row r="18" spans="1:49" s="5" customFormat="1">
      <c r="A18" s="19" t="s">
        <v>526</v>
      </c>
      <c r="B18" s="19" t="s">
        <v>82</v>
      </c>
      <c r="C18" s="19"/>
      <c r="D18" s="19" t="s">
        <v>2299</v>
      </c>
      <c r="E18" s="34">
        <v>41827</v>
      </c>
      <c r="F18" s="19"/>
      <c r="G18" s="19"/>
      <c r="H18" s="19">
        <f t="shared" si="0"/>
        <v>1</v>
      </c>
      <c r="I18" s="19"/>
      <c r="J18" s="7" t="s">
        <v>130</v>
      </c>
      <c r="K18" s="19" t="str">
        <f t="shared" ref="K18:K24" si="10">VLOOKUP(J18,$A$2:$B$85,2,FALSE)</f>
        <v>x0</v>
      </c>
      <c r="L18" s="19" t="str">
        <f t="shared" si="5"/>
        <v>Total/NA</v>
      </c>
      <c r="M18" s="19" t="s">
        <v>358</v>
      </c>
      <c r="N18" s="19"/>
      <c r="O18" s="19"/>
      <c r="P18" s="19"/>
      <c r="Q18" s="19"/>
      <c r="R18" s="19"/>
      <c r="S18" s="34">
        <f t="shared" ref="S18:S24" si="11">VLOOKUP(J18,A:G,5,FALSE)</f>
        <v>41827</v>
      </c>
      <c r="T18" s="34" t="str">
        <f t="shared" ref="T18:T24" si="12">IF(VLOOKUP(J18,A:G,6,FALSE)=0,"",VLOOKUP(J18,A:G,6,FALSE))</f>
        <v/>
      </c>
      <c r="U18" s="34" t="str">
        <f t="shared" ref="U18:U24" si="13">IF(VLOOKUP(J18,A:G,7,FALSE)=0,"",VLOOKUP(J18,A:G,7,FALSE))</f>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row>
    <row r="19" spans="1:49" s="5" customFormat="1">
      <c r="A19" s="19" t="s">
        <v>531</v>
      </c>
      <c r="B19" s="19" t="s">
        <v>83</v>
      </c>
      <c r="C19" s="19"/>
      <c r="D19" s="19" t="s">
        <v>2299</v>
      </c>
      <c r="E19" s="34">
        <v>41827</v>
      </c>
      <c r="F19" s="19"/>
      <c r="G19" s="19"/>
      <c r="H19" s="19">
        <f t="shared" si="0"/>
        <v>1</v>
      </c>
      <c r="I19" s="19"/>
      <c r="J19" s="8" t="s">
        <v>521</v>
      </c>
      <c r="K19" s="19" t="str">
        <f t="shared" si="10"/>
        <v>x9</v>
      </c>
      <c r="L19" s="19" t="str">
        <f t="shared" si="5"/>
        <v>Calculated as a whole and best estimate</v>
      </c>
      <c r="M19" s="19" t="s">
        <v>358</v>
      </c>
      <c r="N19" s="19" t="s">
        <v>359</v>
      </c>
      <c r="O19" s="19"/>
      <c r="P19" s="19"/>
      <c r="Q19" s="19"/>
      <c r="R19" s="19"/>
      <c r="S19" s="34">
        <f t="shared" si="11"/>
        <v>41827</v>
      </c>
      <c r="T19" s="34" t="str">
        <f t="shared" si="12"/>
        <v/>
      </c>
      <c r="U19" s="34" t="str">
        <f t="shared" si="13"/>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row>
    <row r="20" spans="1:49" s="5" customFormat="1">
      <c r="A20" s="19" t="s">
        <v>539</v>
      </c>
      <c r="B20" s="19" t="s">
        <v>84</v>
      </c>
      <c r="C20" s="19"/>
      <c r="D20" s="19" t="s">
        <v>2299</v>
      </c>
      <c r="E20" s="34">
        <v>41827</v>
      </c>
      <c r="F20" s="19"/>
      <c r="G20" s="19"/>
      <c r="H20" s="19">
        <f t="shared" si="0"/>
        <v>1</v>
      </c>
      <c r="I20" s="19"/>
      <c r="J20" s="9" t="s">
        <v>457</v>
      </c>
      <c r="K20" s="19" t="str">
        <f t="shared" si="10"/>
        <v>x8</v>
      </c>
      <c r="L20" s="19" t="str">
        <f t="shared" si="5"/>
        <v>Calculated as a whole</v>
      </c>
      <c r="M20" s="19"/>
      <c r="N20" s="19" t="s">
        <v>359</v>
      </c>
      <c r="O20" s="19"/>
      <c r="P20" s="19"/>
      <c r="Q20" s="19"/>
      <c r="R20" s="19"/>
      <c r="S20" s="34">
        <f t="shared" si="11"/>
        <v>41827</v>
      </c>
      <c r="T20" s="34" t="str">
        <f t="shared" si="12"/>
        <v/>
      </c>
      <c r="U20" s="34" t="str">
        <f t="shared" si="13"/>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row>
    <row r="21" spans="1:49" s="5" customFormat="1">
      <c r="A21" s="19" t="s">
        <v>928</v>
      </c>
      <c r="B21" s="19" t="s">
        <v>85</v>
      </c>
      <c r="C21" s="19"/>
      <c r="D21" s="19" t="s">
        <v>2299</v>
      </c>
      <c r="E21" s="34">
        <v>41827</v>
      </c>
      <c r="F21" s="19"/>
      <c r="G21" s="19"/>
      <c r="H21" s="19">
        <f t="shared" si="0"/>
        <v>1</v>
      </c>
      <c r="I21" s="19"/>
      <c r="J21" s="9" t="s">
        <v>459</v>
      </c>
      <c r="K21" s="19" t="str">
        <f t="shared" si="10"/>
        <v>x5</v>
      </c>
      <c r="L21" s="19" t="str">
        <f t="shared" si="5"/>
        <v>Best estimate</v>
      </c>
      <c r="M21" s="19" t="s">
        <v>358</v>
      </c>
      <c r="N21" s="19" t="s">
        <v>359</v>
      </c>
      <c r="O21" s="19"/>
      <c r="P21" s="19"/>
      <c r="Q21" s="19"/>
      <c r="R21" s="19"/>
      <c r="S21" s="34">
        <f t="shared" si="11"/>
        <v>41827</v>
      </c>
      <c r="T21" s="34" t="str">
        <f t="shared" si="12"/>
        <v/>
      </c>
      <c r="U21" s="34" t="str">
        <f t="shared" si="13"/>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row>
    <row r="22" spans="1:49" s="5" customFormat="1">
      <c r="A22" s="19" t="s">
        <v>556</v>
      </c>
      <c r="B22" s="19" t="s">
        <v>86</v>
      </c>
      <c r="C22" s="19"/>
      <c r="D22" s="19" t="s">
        <v>2299</v>
      </c>
      <c r="E22" s="34">
        <v>41827</v>
      </c>
      <c r="F22" s="19"/>
      <c r="G22" s="19"/>
      <c r="H22" s="19">
        <f t="shared" si="0"/>
        <v>1</v>
      </c>
      <c r="I22" s="19"/>
      <c r="J22" s="10" t="s">
        <v>460</v>
      </c>
      <c r="K22" s="19" t="str">
        <f t="shared" si="10"/>
        <v>x6</v>
      </c>
      <c r="L22" s="19" t="str">
        <f t="shared" si="5"/>
        <v>Best estimate [before adjustment for expected losses due to counterparty default]</v>
      </c>
      <c r="M22" s="19"/>
      <c r="N22" s="19" t="s">
        <v>359</v>
      </c>
      <c r="O22" s="19"/>
      <c r="P22" s="19"/>
      <c r="Q22" s="19"/>
      <c r="R22" s="19"/>
      <c r="S22" s="34">
        <f t="shared" si="11"/>
        <v>41827</v>
      </c>
      <c r="T22" s="34">
        <f t="shared" si="12"/>
        <v>41639</v>
      </c>
      <c r="U22" s="34" t="str">
        <f t="shared" si="13"/>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s="5" customFormat="1">
      <c r="A23" s="19" t="s">
        <v>541</v>
      </c>
      <c r="B23" s="19" t="s">
        <v>87</v>
      </c>
      <c r="C23" s="19"/>
      <c r="D23" s="19" t="s">
        <v>2299</v>
      </c>
      <c r="E23" s="34">
        <v>41827</v>
      </c>
      <c r="F23" s="19"/>
      <c r="G23" s="19"/>
      <c r="H23" s="19">
        <f t="shared" si="0"/>
        <v>1</v>
      </c>
      <c r="I23" s="19"/>
      <c r="J23" s="10" t="s">
        <v>2209</v>
      </c>
      <c r="K23" s="19" t="str">
        <f t="shared" si="10"/>
        <v>x1</v>
      </c>
      <c r="L23" s="19" t="str">
        <f t="shared" si="5"/>
        <v>Adjustment for expected losses due to counterparty default</v>
      </c>
      <c r="M23" s="19"/>
      <c r="N23" s="19" t="s">
        <v>383</v>
      </c>
      <c r="O23" s="19"/>
      <c r="P23" s="19"/>
      <c r="Q23" s="19"/>
      <c r="R23" s="19"/>
      <c r="S23" s="34">
        <f t="shared" si="11"/>
        <v>41827</v>
      </c>
      <c r="T23" s="34" t="str">
        <f t="shared" si="12"/>
        <v/>
      </c>
      <c r="U23" s="34" t="str">
        <f t="shared" si="13"/>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s="5" customFormat="1">
      <c r="A24" s="4" t="s">
        <v>456</v>
      </c>
      <c r="B24" s="19" t="s">
        <v>88</v>
      </c>
      <c r="C24" s="19"/>
      <c r="D24" s="19" t="s">
        <v>2299</v>
      </c>
      <c r="E24" s="34">
        <v>41827</v>
      </c>
      <c r="F24" s="19"/>
      <c r="G24" s="19"/>
      <c r="H24" s="19">
        <f t="shared" si="0"/>
        <v>2</v>
      </c>
      <c r="I24" s="19"/>
      <c r="J24" s="8" t="s">
        <v>461</v>
      </c>
      <c r="K24" s="19" t="str">
        <f t="shared" si="10"/>
        <v>x47</v>
      </c>
      <c r="L24" s="19" t="str">
        <f t="shared" si="5"/>
        <v>Risk margin</v>
      </c>
      <c r="M24" s="19"/>
      <c r="N24" s="19" t="s">
        <v>359</v>
      </c>
      <c r="O24" s="19"/>
      <c r="P24" s="19"/>
      <c r="Q24" s="19"/>
      <c r="R24" s="19"/>
      <c r="S24" s="34">
        <f t="shared" si="11"/>
        <v>41827</v>
      </c>
      <c r="T24" s="34" t="str">
        <f t="shared" si="12"/>
        <v/>
      </c>
      <c r="U24" s="34" t="str">
        <f t="shared" si="13"/>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row>
    <row r="25" spans="1:49" s="5" customFormat="1">
      <c r="A25" s="19" t="s">
        <v>555</v>
      </c>
      <c r="B25" s="19" t="s">
        <v>89</v>
      </c>
      <c r="C25" s="19"/>
      <c r="D25" s="19" t="s">
        <v>2299</v>
      </c>
      <c r="E25" s="34">
        <v>41827</v>
      </c>
      <c r="F25" s="19"/>
      <c r="G25" s="19"/>
      <c r="H25" s="19">
        <f t="shared" si="0"/>
        <v>1</v>
      </c>
      <c r="I25" s="19"/>
      <c r="J25" s="14" t="s">
        <v>565</v>
      </c>
      <c r="K25" s="19"/>
      <c r="L25" s="19"/>
      <c r="M25" s="19"/>
      <c r="N25" s="19"/>
      <c r="O25" s="19" t="s">
        <v>2299</v>
      </c>
      <c r="P25" s="19"/>
      <c r="Q25" s="19" t="s">
        <v>562</v>
      </c>
      <c r="R25" s="19"/>
      <c r="S25" s="34">
        <v>41827</v>
      </c>
      <c r="T25" s="34">
        <v>42277</v>
      </c>
      <c r="U25" s="34"/>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row>
    <row r="26" spans="1:49" s="5" customFormat="1">
      <c r="A26" s="19" t="s">
        <v>554</v>
      </c>
      <c r="B26" s="19" t="s">
        <v>90</v>
      </c>
      <c r="C26" s="19"/>
      <c r="D26" s="19" t="s">
        <v>2299</v>
      </c>
      <c r="E26" s="34">
        <v>41827</v>
      </c>
      <c r="F26" s="19"/>
      <c r="G26" s="19"/>
      <c r="H26" s="19">
        <f t="shared" si="0"/>
        <v>1</v>
      </c>
      <c r="I26" s="19"/>
      <c r="J26" s="7" t="s">
        <v>130</v>
      </c>
      <c r="K26" s="19" t="str">
        <f>VLOOKUP(J26,$A$2:$B$85,2,FALSE)</f>
        <v>x0</v>
      </c>
      <c r="L26" s="19" t="str">
        <f t="shared" si="5"/>
        <v>Total/NA</v>
      </c>
      <c r="M26" s="19"/>
      <c r="N26" s="19"/>
      <c r="O26" s="19"/>
      <c r="P26" s="19"/>
      <c r="Q26" s="19"/>
      <c r="R26" s="19"/>
      <c r="S26" s="34">
        <f>VLOOKUP(J26,A:G,5,FALSE)</f>
        <v>41827</v>
      </c>
      <c r="T26" s="34" t="str">
        <f>IF(VLOOKUP(J26,A:G,6,FALSE)=0,"",VLOOKUP(J26,A:G,6,FALSE))</f>
        <v/>
      </c>
      <c r="U26" s="34" t="str">
        <f>IF(VLOOKUP(J26,A:G,7,FALSE)=0,"",VLOOKUP(J26,A:G,7,FALSE))</f>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row>
    <row r="27" spans="1:49" s="5" customFormat="1">
      <c r="A27" s="19" t="s">
        <v>530</v>
      </c>
      <c r="B27" s="19" t="s">
        <v>91</v>
      </c>
      <c r="C27" s="19"/>
      <c r="D27" s="19" t="s">
        <v>2299</v>
      </c>
      <c r="E27" s="34">
        <v>41827</v>
      </c>
      <c r="F27" s="19"/>
      <c r="G27" s="19"/>
      <c r="H27" s="19">
        <f t="shared" si="0"/>
        <v>1</v>
      </c>
      <c r="I27" s="19"/>
      <c r="J27" s="8" t="s">
        <v>6251</v>
      </c>
      <c r="K27" s="19" t="str">
        <f>VLOOKUP(J27,$A$2:$B$85,2,FALSE)</f>
        <v>x43</v>
      </c>
      <c r="L27" s="19" t="str">
        <f t="shared" si="5"/>
        <v>Quoted market price in active markets for the same assets or liabilities</v>
      </c>
      <c r="M27" s="19"/>
      <c r="N27" s="19"/>
      <c r="O27" s="19"/>
      <c r="P27" s="19"/>
      <c r="Q27" s="19"/>
      <c r="R27" s="19"/>
      <c r="S27" s="34">
        <f>VLOOKUP(J27,A:G,5,FALSE)</f>
        <v>41827</v>
      </c>
      <c r="T27" s="34" t="str">
        <f>IF(VLOOKUP(J27,A:G,6,FALSE)=0,"",VLOOKUP(J27,A:G,6,FALSE))</f>
        <v/>
      </c>
      <c r="U27" s="34" t="str">
        <f>IF(VLOOKUP(J27,A:G,7,FALSE)=0,"",VLOOKUP(J27,A:G,7,FALSE))</f>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row>
    <row r="28" spans="1:49" s="5" customFormat="1">
      <c r="A28" s="19" t="s">
        <v>929</v>
      </c>
      <c r="B28" s="19" t="s">
        <v>92</v>
      </c>
      <c r="C28" s="19"/>
      <c r="D28" s="19" t="s">
        <v>2299</v>
      </c>
      <c r="E28" s="34">
        <v>41827</v>
      </c>
      <c r="F28" s="34">
        <v>41639</v>
      </c>
      <c r="G28" s="19"/>
      <c r="H28" s="19">
        <f t="shared" si="0"/>
        <v>1</v>
      </c>
      <c r="I28" s="19"/>
      <c r="J28" s="8" t="s">
        <v>6252</v>
      </c>
      <c r="K28" s="19" t="str">
        <f>VLOOKUP(J28,$A$2:$B$85,2,FALSE)</f>
        <v>x42</v>
      </c>
      <c r="L28" s="19" t="str">
        <f t="shared" si="5"/>
        <v>Quoted market price in active markets for similar assets or liabilities</v>
      </c>
      <c r="M28" s="19"/>
      <c r="N28" s="19"/>
      <c r="O28" s="19"/>
      <c r="P28" s="19"/>
      <c r="Q28" s="19"/>
      <c r="R28" s="19"/>
      <c r="S28" s="34">
        <f>VLOOKUP(J28,A:G,5,FALSE)</f>
        <v>41827</v>
      </c>
      <c r="T28" s="34" t="str">
        <f>IF(VLOOKUP(J28,A:G,6,FALSE)=0,"",VLOOKUP(J28,A:G,6,FALSE))</f>
        <v/>
      </c>
      <c r="U28" s="34" t="str">
        <f>IF(VLOOKUP(J28,A:G,7,FALSE)=0,"",VLOOKUP(J28,A:G,7,FALSE))</f>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row>
    <row r="29" spans="1:49" s="5" customFormat="1">
      <c r="A29" s="19" t="s">
        <v>532</v>
      </c>
      <c r="B29" s="19" t="s">
        <v>93</v>
      </c>
      <c r="C29" s="19"/>
      <c r="D29" s="19" t="s">
        <v>2299</v>
      </c>
      <c r="E29" s="34">
        <v>41827</v>
      </c>
      <c r="F29" s="19"/>
      <c r="G29" s="19"/>
      <c r="H29" s="19">
        <f t="shared" si="0"/>
        <v>1</v>
      </c>
      <c r="I29" s="19"/>
      <c r="J29" s="8" t="s">
        <v>6250</v>
      </c>
      <c r="K29" s="19" t="str">
        <f>VLOOKUP(J29,$A$2:$B$85,2,FALSE)</f>
        <v>x3</v>
      </c>
      <c r="L29" s="19" t="str">
        <f t="shared" si="5"/>
        <v>Alternative valuation methods</v>
      </c>
      <c r="M29" s="19"/>
      <c r="N29" s="19"/>
      <c r="O29" s="19"/>
      <c r="P29" s="19"/>
      <c r="Q29" s="19"/>
      <c r="R29" s="19"/>
      <c r="S29" s="34">
        <f>VLOOKUP(J29,A:G,5,FALSE)</f>
        <v>41827</v>
      </c>
      <c r="T29" s="34" t="str">
        <f>IF(VLOOKUP(J29,A:G,6,FALSE)=0,"",VLOOKUP(J29,A:G,6,FALSE))</f>
        <v/>
      </c>
      <c r="U29" s="34" t="str">
        <f>IF(VLOOKUP(J29,A:G,7,FALSE)=0,"",VLOOKUP(J29,A:G,7,FALSE))</f>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row>
    <row r="30" spans="1:49" s="5" customFormat="1">
      <c r="A30" s="19" t="s">
        <v>558</v>
      </c>
      <c r="B30" s="19" t="s">
        <v>94</v>
      </c>
      <c r="C30" s="19"/>
      <c r="D30" s="19" t="s">
        <v>2299</v>
      </c>
      <c r="E30" s="34">
        <v>41827</v>
      </c>
      <c r="F30" s="19"/>
      <c r="G30" s="19"/>
      <c r="H30" s="19">
        <f t="shared" si="0"/>
        <v>1</v>
      </c>
      <c r="I30" s="19"/>
      <c r="J30" s="6" t="s">
        <v>572</v>
      </c>
      <c r="K30" s="19"/>
      <c r="L30" s="19"/>
      <c r="M30" s="19"/>
      <c r="N30" s="19"/>
      <c r="O30" s="19" t="s">
        <v>2299</v>
      </c>
      <c r="P30" s="19"/>
      <c r="Q30" s="19" t="s">
        <v>568</v>
      </c>
      <c r="R30" s="19"/>
      <c r="S30" s="34">
        <v>41827</v>
      </c>
      <c r="T30" s="34"/>
      <c r="U30" s="34"/>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row>
    <row r="31" spans="1:49" s="5" customFormat="1">
      <c r="A31" s="19" t="s">
        <v>3978</v>
      </c>
      <c r="B31" s="19" t="s">
        <v>95</v>
      </c>
      <c r="C31" s="19"/>
      <c r="D31" s="19" t="s">
        <v>2299</v>
      </c>
      <c r="E31" s="34">
        <v>41827</v>
      </c>
      <c r="F31" s="19"/>
      <c r="G31" s="19"/>
      <c r="H31" s="19">
        <f t="shared" si="0"/>
        <v>1</v>
      </c>
      <c r="I31" s="19"/>
      <c r="J31" s="7" t="s">
        <v>130</v>
      </c>
      <c r="K31" s="19" t="str">
        <f>VLOOKUP(J31,$A$2:$B$85,2,FALSE)</f>
        <v>x0</v>
      </c>
      <c r="L31" s="19" t="str">
        <f t="shared" si="5"/>
        <v>Total/NA</v>
      </c>
      <c r="M31" s="19" t="s">
        <v>358</v>
      </c>
      <c r="N31" s="19"/>
      <c r="O31" s="19"/>
      <c r="P31" s="19"/>
      <c r="Q31" s="19"/>
      <c r="R31" s="19"/>
      <c r="S31" s="34">
        <f>VLOOKUP(J31,A:G,5,FALSE)</f>
        <v>41827</v>
      </c>
      <c r="T31" s="34" t="str">
        <f>IF(VLOOKUP(J31,A:G,6,FALSE)=0,"",VLOOKUP(J31,A:G,6,FALSE))</f>
        <v/>
      </c>
      <c r="U31" s="34" t="str">
        <f>IF(VLOOKUP(J31,A:G,7,FALSE)=0,"",VLOOKUP(J31,A:G,7,FALSE))</f>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row>
    <row r="32" spans="1:49" s="5" customFormat="1">
      <c r="A32" s="19" t="s">
        <v>3979</v>
      </c>
      <c r="B32" s="19" t="s">
        <v>96</v>
      </c>
      <c r="C32" s="19"/>
      <c r="D32" s="19" t="s">
        <v>2299</v>
      </c>
      <c r="E32" s="34">
        <v>41827</v>
      </c>
      <c r="F32" s="19"/>
      <c r="G32" s="19"/>
      <c r="H32" s="19">
        <f t="shared" si="0"/>
        <v>1</v>
      </c>
      <c r="I32" s="19"/>
      <c r="J32" s="8" t="s">
        <v>530</v>
      </c>
      <c r="K32" s="19" t="str">
        <f>VLOOKUP(J32,$A$2:$B$85,2,FALSE)</f>
        <v>x25</v>
      </c>
      <c r="L32" s="19" t="str">
        <f t="shared" si="5"/>
        <v>Increase</v>
      </c>
      <c r="M32" s="19"/>
      <c r="N32" s="19" t="s">
        <v>359</v>
      </c>
      <c r="O32" s="19"/>
      <c r="P32" s="19"/>
      <c r="Q32" s="19"/>
      <c r="R32" s="19"/>
      <c r="S32" s="34">
        <f>VLOOKUP(J32,A:G,5,FALSE)</f>
        <v>41827</v>
      </c>
      <c r="T32" s="34" t="str">
        <f>IF(VLOOKUP(J32,A:G,6,FALSE)=0,"",VLOOKUP(J32,A:G,6,FALSE))</f>
        <v/>
      </c>
      <c r="U32" s="34" t="str">
        <f>IF(VLOOKUP(J32,A:G,7,FALSE)=0,"",VLOOKUP(J32,A:G,7,FALSE))</f>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row>
    <row r="33" spans="1:49" s="5" customFormat="1">
      <c r="A33" s="19" t="s">
        <v>3980</v>
      </c>
      <c r="B33" s="19" t="s">
        <v>97</v>
      </c>
      <c r="C33" s="19"/>
      <c r="D33" s="19" t="s">
        <v>2299</v>
      </c>
      <c r="E33" s="34">
        <v>41827</v>
      </c>
      <c r="F33" s="19"/>
      <c r="G33" s="19"/>
      <c r="H33" s="19">
        <f t="shared" si="0"/>
        <v>1</v>
      </c>
      <c r="I33" s="19"/>
      <c r="J33" s="8" t="s">
        <v>531</v>
      </c>
      <c r="K33" s="19" t="str">
        <f>VLOOKUP(J33,$A$2:$B$85,2,FALSE)</f>
        <v>x17</v>
      </c>
      <c r="L33" s="19" t="str">
        <f t="shared" si="5"/>
        <v>Decrease</v>
      </c>
      <c r="M33" s="19"/>
      <c r="N33" s="19" t="s">
        <v>383</v>
      </c>
      <c r="O33" s="19"/>
      <c r="P33" s="19"/>
      <c r="Q33" s="19"/>
      <c r="R33" s="19"/>
      <c r="S33" s="34">
        <f>VLOOKUP(J33,A:G,5,FALSE)</f>
        <v>41827</v>
      </c>
      <c r="T33" s="34" t="str">
        <f>IF(VLOOKUP(J33,A:G,6,FALSE)=0,"",VLOOKUP(J33,A:G,6,FALSE))</f>
        <v/>
      </c>
      <c r="U33" s="34" t="str">
        <f>IF(VLOOKUP(J33,A:G,7,FALSE)=0,"",VLOOKUP(J33,A:G,7,FALSE))</f>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row>
    <row r="34" spans="1:49" s="5" customFormat="1">
      <c r="A34" s="19" t="s">
        <v>557</v>
      </c>
      <c r="B34" s="19" t="s">
        <v>98</v>
      </c>
      <c r="C34" s="19"/>
      <c r="D34" s="19" t="s">
        <v>2299</v>
      </c>
      <c r="E34" s="34">
        <v>41827</v>
      </c>
      <c r="F34" s="19"/>
      <c r="G34" s="19"/>
      <c r="H34" s="19">
        <f t="shared" ref="H34:H65" si="14">COUNTIF(J:J,A34)</f>
        <v>1</v>
      </c>
      <c r="I34" s="19"/>
      <c r="J34" s="6" t="s">
        <v>573</v>
      </c>
      <c r="K34" s="19"/>
      <c r="L34" s="19"/>
      <c r="M34" s="19"/>
      <c r="N34" s="19"/>
      <c r="O34" s="19" t="s">
        <v>2299</v>
      </c>
      <c r="P34" s="19"/>
      <c r="Q34" s="19" t="s">
        <v>568</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row>
    <row r="35" spans="1:49" s="5" customFormat="1">
      <c r="A35" s="19" t="s">
        <v>3981</v>
      </c>
      <c r="B35" s="19" t="s">
        <v>99</v>
      </c>
      <c r="C35" s="19"/>
      <c r="D35" s="19" t="s">
        <v>2299</v>
      </c>
      <c r="E35" s="34">
        <v>41827</v>
      </c>
      <c r="F35" s="19"/>
      <c r="G35" s="19"/>
      <c r="H35" s="19">
        <f t="shared" si="14"/>
        <v>1</v>
      </c>
      <c r="I35" s="19"/>
      <c r="J35" s="7" t="s">
        <v>130</v>
      </c>
      <c r="K35" s="19" t="str">
        <f>VLOOKUP(J35,$A$2:$B$85,2,FALSE)</f>
        <v>x0</v>
      </c>
      <c r="L35" s="19" t="str">
        <f t="shared" si="5"/>
        <v>Total/NA</v>
      </c>
      <c r="M35" s="19" t="s">
        <v>358</v>
      </c>
      <c r="N35" s="19"/>
      <c r="O35" s="19"/>
      <c r="P35" s="19"/>
      <c r="Q35" s="19"/>
      <c r="R35" s="19"/>
      <c r="S35" s="34">
        <f>VLOOKUP(J35,A:G,5,FALSE)</f>
        <v>41827</v>
      </c>
      <c r="T35" s="34" t="str">
        <f>IF(VLOOKUP(J35,A:G,6,FALSE)=0,"",VLOOKUP(J35,A:G,6,FALSE))</f>
        <v/>
      </c>
      <c r="U35" s="34" t="str">
        <f>IF(VLOOKUP(J35,A:G,7,FALSE)=0,"",VLOOKUP(J35,A:G,7,FALSE))</f>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row>
    <row r="36" spans="1:49" s="5" customFormat="1">
      <c r="A36" s="19" t="s">
        <v>3982</v>
      </c>
      <c r="B36" s="19" t="s">
        <v>100</v>
      </c>
      <c r="C36" s="19"/>
      <c r="D36" s="19" t="s">
        <v>2299</v>
      </c>
      <c r="E36" s="34">
        <v>41827</v>
      </c>
      <c r="F36" s="19"/>
      <c r="G36" s="19"/>
      <c r="H36" s="19">
        <f t="shared" si="14"/>
        <v>1</v>
      </c>
      <c r="I36" s="19"/>
      <c r="J36" s="8" t="s">
        <v>532</v>
      </c>
      <c r="K36" s="19" t="str">
        <f>VLOOKUP(J36,$A$2:$B$85,2,FALSE)</f>
        <v>x27</v>
      </c>
      <c r="L36" s="19" t="str">
        <f t="shared" si="5"/>
        <v>Issued</v>
      </c>
      <c r="M36" s="19"/>
      <c r="N36" s="19" t="s">
        <v>359</v>
      </c>
      <c r="O36" s="19"/>
      <c r="P36" s="19"/>
      <c r="Q36" s="19"/>
      <c r="R36" s="19"/>
      <c r="S36" s="34">
        <f>VLOOKUP(J36,A:G,5,FALSE)</f>
        <v>41827</v>
      </c>
      <c r="T36" s="34" t="str">
        <f>IF(VLOOKUP(J36,A:G,6,FALSE)=0,"",VLOOKUP(J36,A:G,6,FALSE))</f>
        <v/>
      </c>
      <c r="U36" s="34" t="str">
        <f>IF(VLOOKUP(J36,A:G,7,FALSE)=0,"",VLOOKUP(J36,A:G,7,FALSE))</f>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row>
    <row r="37" spans="1:49" s="5" customFormat="1">
      <c r="A37" s="19" t="s">
        <v>3983</v>
      </c>
      <c r="B37" s="19" t="s">
        <v>101</v>
      </c>
      <c r="C37" s="19"/>
      <c r="D37" s="19" t="s">
        <v>2299</v>
      </c>
      <c r="E37" s="34">
        <v>41827</v>
      </c>
      <c r="F37" s="19"/>
      <c r="G37" s="19"/>
      <c r="H37" s="19">
        <f t="shared" si="14"/>
        <v>1</v>
      </c>
      <c r="I37" s="19"/>
      <c r="J37" s="8" t="s">
        <v>533</v>
      </c>
      <c r="K37" s="19" t="str">
        <f>VLOOKUP(J37,$A$2:$B$85,2,FALSE)</f>
        <v>x44</v>
      </c>
      <c r="L37" s="19" t="str">
        <f t="shared" si="5"/>
        <v>Redeemed</v>
      </c>
      <c r="M37" s="19"/>
      <c r="N37" s="19" t="s">
        <v>383</v>
      </c>
      <c r="O37" s="19"/>
      <c r="P37" s="19"/>
      <c r="Q37" s="19"/>
      <c r="R37" s="19"/>
      <c r="S37" s="34">
        <f>VLOOKUP(J37,A:G,5,FALSE)</f>
        <v>41827</v>
      </c>
      <c r="T37" s="34" t="str">
        <f>IF(VLOOKUP(J37,A:G,6,FALSE)=0,"",VLOOKUP(J37,A:G,6,FALSE))</f>
        <v/>
      </c>
      <c r="U37" s="34" t="str">
        <f>IF(VLOOKUP(J37,A:G,7,FALSE)=0,"",VLOOKUP(J37,A:G,7,FALSE))</f>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row>
    <row r="38" spans="1:49" s="5" customFormat="1">
      <c r="A38" s="19" t="s">
        <v>522</v>
      </c>
      <c r="B38" s="19" t="s">
        <v>102</v>
      </c>
      <c r="C38" s="19"/>
      <c r="D38" s="19" t="s">
        <v>2299</v>
      </c>
      <c r="E38" s="34">
        <v>41827</v>
      </c>
      <c r="F38" s="34">
        <v>41639</v>
      </c>
      <c r="G38" s="19"/>
      <c r="H38" s="19">
        <f t="shared" si="14"/>
        <v>0</v>
      </c>
      <c r="I38" s="19"/>
      <c r="J38" s="8" t="s">
        <v>534</v>
      </c>
      <c r="K38" s="19" t="str">
        <f>VLOOKUP(J38,$A$2:$B$85,2,FALSE)</f>
        <v>x38</v>
      </c>
      <c r="L38" s="19" t="str">
        <f t="shared" si="5"/>
        <v>Movements in valuation</v>
      </c>
      <c r="M38" s="19"/>
      <c r="N38" s="19" t="s">
        <v>359</v>
      </c>
      <c r="O38" s="19"/>
      <c r="P38" s="19"/>
      <c r="Q38" s="19"/>
      <c r="R38" s="19"/>
      <c r="S38" s="34">
        <f>VLOOKUP(J38,A:G,5,FALSE)</f>
        <v>41827</v>
      </c>
      <c r="T38" s="34" t="str">
        <f>IF(VLOOKUP(J38,A:G,6,FALSE)=0,"",VLOOKUP(J38,A:G,6,FALSE))</f>
        <v/>
      </c>
      <c r="U38" s="34" t="str">
        <f>IF(VLOOKUP(J38,A:G,7,FALSE)=0,"",VLOOKUP(J38,A:G,7,FALSE))</f>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row>
    <row r="39" spans="1:49" s="5" customFormat="1">
      <c r="A39" s="19" t="s">
        <v>523</v>
      </c>
      <c r="B39" s="19" t="s">
        <v>103</v>
      </c>
      <c r="C39" s="19"/>
      <c r="D39" s="19" t="s">
        <v>2299</v>
      </c>
      <c r="E39" s="34">
        <v>41827</v>
      </c>
      <c r="F39" s="34">
        <v>41639</v>
      </c>
      <c r="G39" s="19"/>
      <c r="H39" s="19">
        <f t="shared" si="14"/>
        <v>0</v>
      </c>
      <c r="I39" s="19"/>
      <c r="J39" s="8" t="s">
        <v>535</v>
      </c>
      <c r="K39" s="19" t="str">
        <f>VLOOKUP(J39,$A$2:$B$85,2,FALSE)</f>
        <v>x46</v>
      </c>
      <c r="L39" s="19" t="str">
        <f t="shared" si="5"/>
        <v>Regulatory actions</v>
      </c>
      <c r="M39" s="19"/>
      <c r="N39" s="19" t="s">
        <v>359</v>
      </c>
      <c r="O39" s="19"/>
      <c r="P39" s="19"/>
      <c r="Q39" s="19"/>
      <c r="R39" s="19"/>
      <c r="S39" s="34">
        <f>VLOOKUP(J39,A:G,5,FALSE)</f>
        <v>41827</v>
      </c>
      <c r="T39" s="34" t="str">
        <f>IF(VLOOKUP(J39,A:G,6,FALSE)=0,"",VLOOKUP(J39,A:G,6,FALSE))</f>
        <v/>
      </c>
      <c r="U39" s="34" t="str">
        <f>IF(VLOOKUP(J39,A:G,7,FALSE)=0,"",VLOOKUP(J39,A:G,7,FALSE))</f>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row>
    <row r="40" spans="1:49" s="5" customFormat="1">
      <c r="A40" s="19" t="s">
        <v>534</v>
      </c>
      <c r="B40" s="19" t="s">
        <v>104</v>
      </c>
      <c r="C40" s="19"/>
      <c r="D40" s="19" t="s">
        <v>2299</v>
      </c>
      <c r="E40" s="34">
        <v>41827</v>
      </c>
      <c r="F40" s="19"/>
      <c r="G40" s="19"/>
      <c r="H40" s="19">
        <f t="shared" si="14"/>
        <v>1</v>
      </c>
      <c r="I40" s="19"/>
      <c r="J40" s="6" t="s">
        <v>567</v>
      </c>
      <c r="K40" s="19"/>
      <c r="L40" s="19"/>
      <c r="M40" s="19"/>
      <c r="N40" s="19"/>
      <c r="O40" s="19" t="s">
        <v>2299</v>
      </c>
      <c r="P40" s="19"/>
      <c r="Q40" s="19" t="s">
        <v>568</v>
      </c>
      <c r="R40" s="19"/>
      <c r="S40" s="34">
        <v>41827</v>
      </c>
      <c r="T40" s="34"/>
      <c r="U40" s="34"/>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row>
    <row r="41" spans="1:49" s="5" customFormat="1">
      <c r="A41" s="19" t="s">
        <v>536</v>
      </c>
      <c r="B41" s="19" t="s">
        <v>105</v>
      </c>
      <c r="C41" s="19"/>
      <c r="D41" s="19" t="s">
        <v>2299</v>
      </c>
      <c r="E41" s="34">
        <v>41827</v>
      </c>
      <c r="F41" s="19"/>
      <c r="G41" s="19"/>
      <c r="H41" s="19">
        <f t="shared" si="14"/>
        <v>1</v>
      </c>
      <c r="I41" s="19"/>
      <c r="J41" s="7" t="s">
        <v>130</v>
      </c>
      <c r="K41" s="19" t="str">
        <f>VLOOKUP(J41,$A$2:$B$85,2,FALSE)</f>
        <v>x0</v>
      </c>
      <c r="L41" s="19" t="str">
        <f t="shared" si="5"/>
        <v>Total/NA</v>
      </c>
      <c r="M41" s="19" t="s">
        <v>358</v>
      </c>
      <c r="N41" s="19"/>
      <c r="O41" s="19"/>
      <c r="P41" s="19"/>
      <c r="Q41" s="19"/>
      <c r="R41" s="19"/>
      <c r="S41" s="34">
        <f>VLOOKUP(J41,A:G,5,FALSE)</f>
        <v>41827</v>
      </c>
      <c r="T41" s="34" t="str">
        <f>IF(VLOOKUP(J41,A:G,6,FALSE)=0,"",VLOOKUP(J41,A:G,6,FALSE))</f>
        <v/>
      </c>
      <c r="U41" s="34" t="str">
        <f>IF(VLOOKUP(J41,A:G,7,FALSE)=0,"",VLOOKUP(J41,A:G,7,FALSE))</f>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row>
    <row r="42" spans="1:49" s="5" customFormat="1">
      <c r="A42" s="19" t="s">
        <v>552</v>
      </c>
      <c r="B42" s="19" t="s">
        <v>106</v>
      </c>
      <c r="C42" s="19"/>
      <c r="D42" s="19" t="s">
        <v>2299</v>
      </c>
      <c r="E42" s="34">
        <v>41827</v>
      </c>
      <c r="F42" s="19"/>
      <c r="G42" s="19"/>
      <c r="H42" s="19">
        <f t="shared" si="14"/>
        <v>1</v>
      </c>
      <c r="I42" s="19"/>
      <c r="J42" s="8" t="s">
        <v>536</v>
      </c>
      <c r="K42" s="19" t="str">
        <f>VLOOKUP(J42,$A$2:$B$85,2,FALSE)</f>
        <v>x39</v>
      </c>
      <c r="L42" s="19" t="str">
        <f t="shared" si="5"/>
        <v>New amount made available</v>
      </c>
      <c r="M42" s="19"/>
      <c r="N42" s="19" t="s">
        <v>359</v>
      </c>
      <c r="O42" s="19"/>
      <c r="P42" s="19"/>
      <c r="Q42" s="19"/>
      <c r="R42" s="19"/>
      <c r="S42" s="34">
        <f>VLOOKUP(J42,A:G,5,FALSE)</f>
        <v>41827</v>
      </c>
      <c r="T42" s="34" t="str">
        <f>IF(VLOOKUP(J42,A:G,6,FALSE)=0,"",VLOOKUP(J42,A:G,6,FALSE))</f>
        <v/>
      </c>
      <c r="U42" s="34" t="str">
        <f>IF(VLOOKUP(J42,A:G,7,FALSE)=0,"",VLOOKUP(J42,A:G,7,FALSE))</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row>
    <row r="43" spans="1:49" s="5" customFormat="1">
      <c r="A43" s="19" t="s">
        <v>524</v>
      </c>
      <c r="B43" s="19" t="s">
        <v>107</v>
      </c>
      <c r="C43" s="19"/>
      <c r="D43" s="19" t="s">
        <v>2299</v>
      </c>
      <c r="E43" s="34">
        <v>41827</v>
      </c>
      <c r="F43" s="19"/>
      <c r="G43" s="19"/>
      <c r="H43" s="19">
        <f t="shared" si="14"/>
        <v>1</v>
      </c>
      <c r="I43" s="19"/>
      <c r="J43" s="8" t="s">
        <v>537</v>
      </c>
      <c r="K43" s="19" t="str">
        <f>VLOOKUP(J43,$A$2:$B$85,2,FALSE)</f>
        <v>x45</v>
      </c>
      <c r="L43" s="19" t="str">
        <f t="shared" si="5"/>
        <v>Reduction to amount available</v>
      </c>
      <c r="M43" s="19"/>
      <c r="N43" s="19" t="s">
        <v>383</v>
      </c>
      <c r="O43" s="19"/>
      <c r="P43" s="19"/>
      <c r="Q43" s="19"/>
      <c r="R43" s="19"/>
      <c r="S43" s="34">
        <f>VLOOKUP(J43,A:G,5,FALSE)</f>
        <v>41827</v>
      </c>
      <c r="T43" s="34" t="str">
        <f>IF(VLOOKUP(J43,A:G,6,FALSE)=0,"",VLOOKUP(J43,A:G,6,FALSE))</f>
        <v/>
      </c>
      <c r="U43" s="34" t="str">
        <f>IF(VLOOKUP(J43,A:G,7,FALSE)=0,"",VLOOKUP(J43,A:G,7,FALSE))</f>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row>
    <row r="44" spans="1:49" s="5" customFormat="1">
      <c r="A44" s="4" t="s">
        <v>6252</v>
      </c>
      <c r="B44" s="19" t="s">
        <v>108</v>
      </c>
      <c r="C44" s="19"/>
      <c r="D44" s="19" t="s">
        <v>2299</v>
      </c>
      <c r="E44" s="34">
        <v>41827</v>
      </c>
      <c r="F44" s="19"/>
      <c r="G44" s="19"/>
      <c r="H44" s="19">
        <f t="shared" si="14"/>
        <v>4</v>
      </c>
      <c r="I44" s="19"/>
      <c r="J44" s="8" t="s">
        <v>538</v>
      </c>
      <c r="K44" s="19" t="str">
        <f>VLOOKUP(J44,$A$2:$B$85,2,FALSE)</f>
        <v>x12</v>
      </c>
      <c r="L44" s="19" t="str">
        <f t="shared" si="5"/>
        <v>Called up to basic own fund</v>
      </c>
      <c r="M44" s="19"/>
      <c r="N44" s="19" t="s">
        <v>359</v>
      </c>
      <c r="O44" s="19"/>
      <c r="P44" s="19"/>
      <c r="Q44" s="19"/>
      <c r="R44" s="19"/>
      <c r="S44" s="34">
        <f>VLOOKUP(J44,A:G,5,FALSE)</f>
        <v>41827</v>
      </c>
      <c r="T44" s="34" t="str">
        <f>IF(VLOOKUP(J44,A:G,6,FALSE)=0,"",VLOOKUP(J44,A:G,6,FALSE))</f>
        <v/>
      </c>
      <c r="U44" s="34" t="str">
        <f>IF(VLOOKUP(J44,A:G,7,FALSE)=0,"",VLOOKUP(J44,A:G,7,FALSE))</f>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row>
    <row r="45" spans="1:49" s="5" customFormat="1">
      <c r="A45" s="4" t="s">
        <v>6251</v>
      </c>
      <c r="B45" s="19" t="s">
        <v>109</v>
      </c>
      <c r="C45" s="19"/>
      <c r="D45" s="19" t="s">
        <v>2299</v>
      </c>
      <c r="E45" s="34">
        <v>41827</v>
      </c>
      <c r="F45" s="19"/>
      <c r="G45" s="19"/>
      <c r="H45" s="19">
        <f t="shared" si="14"/>
        <v>4</v>
      </c>
      <c r="I45" s="19"/>
      <c r="J45" s="14" t="s">
        <v>574</v>
      </c>
      <c r="K45" s="19"/>
      <c r="L45" s="19"/>
      <c r="M45" s="19"/>
      <c r="N45" s="19"/>
      <c r="O45" s="19" t="s">
        <v>2299</v>
      </c>
      <c r="P45" s="19"/>
      <c r="Q45" s="19" t="s">
        <v>569</v>
      </c>
      <c r="R45" s="19"/>
      <c r="S45" s="34">
        <v>41827</v>
      </c>
      <c r="T45" s="34"/>
      <c r="U45" s="34">
        <v>42277</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row>
    <row r="46" spans="1:49" s="5" customFormat="1">
      <c r="A46" s="19" t="s">
        <v>533</v>
      </c>
      <c r="B46" s="19" t="s">
        <v>110</v>
      </c>
      <c r="C46" s="19"/>
      <c r="D46" s="19" t="s">
        <v>2299</v>
      </c>
      <c r="E46" s="34">
        <v>41827</v>
      </c>
      <c r="F46" s="19"/>
      <c r="G46" s="19"/>
      <c r="H46" s="19">
        <f t="shared" si="14"/>
        <v>1</v>
      </c>
      <c r="I46" s="19"/>
      <c r="J46" s="7" t="s">
        <v>130</v>
      </c>
      <c r="K46" s="19" t="str">
        <f t="shared" ref="K46:K57" si="15">VLOOKUP(J46,$A$2:$B$85,2,FALSE)</f>
        <v>x0</v>
      </c>
      <c r="L46" s="19" t="str">
        <f t="shared" si="5"/>
        <v>Total/NA</v>
      </c>
      <c r="M46" s="19" t="s">
        <v>358</v>
      </c>
      <c r="N46" s="19"/>
      <c r="O46" s="19"/>
      <c r="P46" s="19"/>
      <c r="Q46" s="19"/>
      <c r="R46" s="19"/>
      <c r="S46" s="34">
        <f t="shared" ref="S46:S57" si="16">VLOOKUP(J46,A:G,5,FALSE)</f>
        <v>41827</v>
      </c>
      <c r="T46" s="34" t="str">
        <f t="shared" ref="T46:T57" si="17">IF(VLOOKUP(J46,A:G,6,FALSE)=0,"",VLOOKUP(J46,A:G,6,FALSE))</f>
        <v/>
      </c>
      <c r="U46" s="34" t="str">
        <f t="shared" ref="U46:U57" si="18">IF(VLOOKUP(J46,A:G,7,FALSE)=0,"",VLOOKUP(J46,A:G,7,FALSE))</f>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49" s="5" customFormat="1">
      <c r="A47" s="19" t="s">
        <v>537</v>
      </c>
      <c r="B47" s="19" t="s">
        <v>111</v>
      </c>
      <c r="C47" s="19"/>
      <c r="D47" s="19" t="s">
        <v>2299</v>
      </c>
      <c r="E47" s="34">
        <v>41827</v>
      </c>
      <c r="F47" s="19"/>
      <c r="G47" s="19"/>
      <c r="H47" s="19">
        <f t="shared" si="14"/>
        <v>1</v>
      </c>
      <c r="I47" s="19"/>
      <c r="J47" s="8" t="s">
        <v>539</v>
      </c>
      <c r="K47" s="19" t="str">
        <f t="shared" si="15"/>
        <v>x18</v>
      </c>
      <c r="L47" s="19" t="str">
        <f t="shared" si="5"/>
        <v>Exceptional elements triggering restating of opening BE</v>
      </c>
      <c r="M47" s="19"/>
      <c r="N47" s="19" t="s">
        <v>359</v>
      </c>
      <c r="O47" s="19"/>
      <c r="P47" s="19"/>
      <c r="Q47" s="19"/>
      <c r="R47" s="19"/>
      <c r="S47" s="34">
        <f t="shared" si="16"/>
        <v>41827</v>
      </c>
      <c r="T47" s="34" t="str">
        <f t="shared" si="17"/>
        <v/>
      </c>
      <c r="U47" s="34" t="str">
        <f t="shared" si="18"/>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row>
    <row r="48" spans="1:49" s="5" customFormat="1">
      <c r="A48" s="19" t="s">
        <v>535</v>
      </c>
      <c r="B48" s="19" t="s">
        <v>112</v>
      </c>
      <c r="C48" s="19"/>
      <c r="D48" s="19" t="s">
        <v>2299</v>
      </c>
      <c r="E48" s="34">
        <v>41827</v>
      </c>
      <c r="F48" s="19"/>
      <c r="G48" s="19"/>
      <c r="H48" s="19">
        <f t="shared" si="14"/>
        <v>1</v>
      </c>
      <c r="I48" s="19"/>
      <c r="J48" s="8" t="s">
        <v>540</v>
      </c>
      <c r="K48" s="19" t="str">
        <f t="shared" si="15"/>
        <v>x15</v>
      </c>
      <c r="L48" s="19" t="str">
        <f t="shared" si="5"/>
        <v>Changes in perimeter</v>
      </c>
      <c r="M48" s="19"/>
      <c r="N48" s="19" t="s">
        <v>359</v>
      </c>
      <c r="O48" s="19"/>
      <c r="P48" s="19"/>
      <c r="Q48" s="19"/>
      <c r="R48" s="19"/>
      <c r="S48" s="34">
        <f t="shared" si="16"/>
        <v>41827</v>
      </c>
      <c r="T48" s="34" t="str">
        <f t="shared" si="17"/>
        <v/>
      </c>
      <c r="U48" s="34" t="str">
        <f t="shared" si="18"/>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row>
    <row r="49" spans="1:49" s="5" customFormat="1">
      <c r="A49" s="4" t="s">
        <v>461</v>
      </c>
      <c r="B49" s="19" t="s">
        <v>113</v>
      </c>
      <c r="C49" s="19"/>
      <c r="D49" s="19" t="s">
        <v>2299</v>
      </c>
      <c r="E49" s="34">
        <v>41827</v>
      </c>
      <c r="F49" s="34"/>
      <c r="G49" s="19"/>
      <c r="H49" s="19">
        <f t="shared" si="14"/>
        <v>2</v>
      </c>
      <c r="I49" s="19"/>
      <c r="J49" s="8" t="s">
        <v>541</v>
      </c>
      <c r="K49" s="19" t="str">
        <f t="shared" si="15"/>
        <v>x21</v>
      </c>
      <c r="L49" s="19" t="str">
        <f t="shared" si="5"/>
        <v>Foreign exchange variation</v>
      </c>
      <c r="M49" s="19"/>
      <c r="N49" s="19" t="s">
        <v>359</v>
      </c>
      <c r="O49" s="19"/>
      <c r="P49" s="19"/>
      <c r="Q49" s="19"/>
      <c r="R49" s="19"/>
      <c r="S49" s="34">
        <f t="shared" si="16"/>
        <v>41827</v>
      </c>
      <c r="T49" s="34" t="str">
        <f t="shared" si="17"/>
        <v/>
      </c>
      <c r="U49" s="34" t="str">
        <f t="shared" si="18"/>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row>
    <row r="50" spans="1:49" s="5" customFormat="1">
      <c r="A50" s="19" t="s">
        <v>553</v>
      </c>
      <c r="B50" s="19" t="s">
        <v>114</v>
      </c>
      <c r="C50" s="19"/>
      <c r="D50" s="19" t="s">
        <v>2299</v>
      </c>
      <c r="E50" s="34">
        <v>41827</v>
      </c>
      <c r="F50" s="19"/>
      <c r="G50" s="19"/>
      <c r="H50" s="19">
        <f t="shared" si="14"/>
        <v>1</v>
      </c>
      <c r="I50" s="19"/>
      <c r="J50" s="8" t="s">
        <v>542</v>
      </c>
      <c r="K50" s="19" t="str">
        <f t="shared" si="15"/>
        <v>x52</v>
      </c>
      <c r="L50" s="19" t="str">
        <f t="shared" si="5"/>
        <v>Variation</v>
      </c>
      <c r="M50" s="19" t="s">
        <v>358</v>
      </c>
      <c r="N50" s="19" t="s">
        <v>359</v>
      </c>
      <c r="O50" s="19"/>
      <c r="P50" s="19"/>
      <c r="Q50" s="19"/>
      <c r="R50" s="19"/>
      <c r="S50" s="34">
        <f t="shared" si="16"/>
        <v>41827</v>
      </c>
      <c r="T50" s="34" t="str">
        <f t="shared" si="17"/>
        <v/>
      </c>
      <c r="U50" s="34" t="str">
        <f t="shared" si="18"/>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row>
    <row r="51" spans="1:49" s="5" customFormat="1">
      <c r="A51" s="19" t="s">
        <v>527</v>
      </c>
      <c r="B51" s="19" t="s">
        <v>115</v>
      </c>
      <c r="C51" s="19"/>
      <c r="D51" s="19" t="s">
        <v>2299</v>
      </c>
      <c r="E51" s="34">
        <v>41827</v>
      </c>
      <c r="F51" s="34">
        <v>41639</v>
      </c>
      <c r="G51" s="19"/>
      <c r="H51" s="19">
        <f t="shared" si="14"/>
        <v>1</v>
      </c>
      <c r="I51" s="19"/>
      <c r="J51" s="9" t="s">
        <v>543</v>
      </c>
      <c r="K51" s="19" t="str">
        <f t="shared" si="15"/>
        <v>x56</v>
      </c>
      <c r="L51" s="19" t="str">
        <f t="shared" si="5"/>
        <v>Variation due to unwinding of discount rate</v>
      </c>
      <c r="M51" s="19"/>
      <c r="N51" s="19" t="s">
        <v>359</v>
      </c>
      <c r="O51" s="19"/>
      <c r="P51" s="19"/>
      <c r="Q51" s="19"/>
      <c r="R51" s="19"/>
      <c r="S51" s="34">
        <f t="shared" si="16"/>
        <v>41827</v>
      </c>
      <c r="T51" s="34" t="str">
        <f t="shared" si="17"/>
        <v/>
      </c>
      <c r="U51" s="34" t="str">
        <f t="shared" si="18"/>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row>
    <row r="52" spans="1:49" s="5" customFormat="1">
      <c r="A52" s="19" t="s">
        <v>528</v>
      </c>
      <c r="B52" s="19" t="s">
        <v>116</v>
      </c>
      <c r="C52" s="19"/>
      <c r="D52" s="19" t="s">
        <v>2299</v>
      </c>
      <c r="E52" s="34">
        <v>41827</v>
      </c>
      <c r="F52" s="19"/>
      <c r="G52" s="19"/>
      <c r="H52" s="19">
        <f t="shared" si="14"/>
        <v>1</v>
      </c>
      <c r="I52" s="19"/>
      <c r="J52" s="9" t="s">
        <v>544</v>
      </c>
      <c r="K52" s="19" t="str">
        <f t="shared" si="15"/>
        <v>x57</v>
      </c>
      <c r="L52" s="19" t="str">
        <f t="shared" si="5"/>
        <v>Variation due to year N projected in and out flows</v>
      </c>
      <c r="M52" s="19"/>
      <c r="N52" s="19" t="s">
        <v>359</v>
      </c>
      <c r="O52" s="19"/>
      <c r="P52" s="19"/>
      <c r="Q52" s="19"/>
      <c r="R52" s="19"/>
      <c r="S52" s="34">
        <f t="shared" si="16"/>
        <v>41827</v>
      </c>
      <c r="T52" s="34" t="str">
        <f t="shared" si="17"/>
        <v/>
      </c>
      <c r="U52" s="34" t="str">
        <f t="shared" si="18"/>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row>
    <row r="53" spans="1:49" s="5" customFormat="1">
      <c r="A53" s="19" t="s">
        <v>529</v>
      </c>
      <c r="B53" s="19" t="s">
        <v>117</v>
      </c>
      <c r="C53" s="19"/>
      <c r="D53" s="19" t="s">
        <v>2299</v>
      </c>
      <c r="E53" s="34">
        <v>41827</v>
      </c>
      <c r="F53" s="19"/>
      <c r="G53" s="19"/>
      <c r="H53" s="19">
        <f t="shared" si="14"/>
        <v>1</v>
      </c>
      <c r="I53" s="19"/>
      <c r="J53" s="9" t="s">
        <v>545</v>
      </c>
      <c r="K53" s="19" t="str">
        <f t="shared" si="15"/>
        <v>x55</v>
      </c>
      <c r="L53" s="19" t="str">
        <f t="shared" si="5"/>
        <v>Variation due to experience and other sources</v>
      </c>
      <c r="M53" s="19"/>
      <c r="N53" s="19" t="s">
        <v>359</v>
      </c>
      <c r="O53" s="19"/>
      <c r="P53" s="19"/>
      <c r="Q53" s="19"/>
      <c r="R53" s="19"/>
      <c r="S53" s="34">
        <f t="shared" si="16"/>
        <v>41827</v>
      </c>
      <c r="T53" s="34">
        <f t="shared" si="17"/>
        <v>41639</v>
      </c>
      <c r="U53" s="34" t="str">
        <f t="shared" si="18"/>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row>
    <row r="54" spans="1:49" s="5" customFormat="1">
      <c r="A54" s="19" t="s">
        <v>542</v>
      </c>
      <c r="B54" s="19" t="s">
        <v>118</v>
      </c>
      <c r="C54" s="19"/>
      <c r="D54" s="19" t="s">
        <v>2299</v>
      </c>
      <c r="E54" s="34">
        <v>41827</v>
      </c>
      <c r="F54" s="19"/>
      <c r="G54" s="19"/>
      <c r="H54" s="19">
        <f t="shared" si="14"/>
        <v>1</v>
      </c>
      <c r="I54" s="19"/>
      <c r="J54" s="10" t="s">
        <v>7443</v>
      </c>
      <c r="K54" s="19" t="str">
        <f>VLOOKUP(J54,$A$2:$B$85,2,FALSE)</f>
        <v>x66</v>
      </c>
      <c r="L54" s="19" t="str">
        <f t="shared" si="5"/>
        <v>Variation due to experience</v>
      </c>
      <c r="M54" s="19"/>
      <c r="N54" s="19" t="s">
        <v>359</v>
      </c>
      <c r="O54" s="19"/>
      <c r="P54" s="19"/>
      <c r="Q54" s="19"/>
      <c r="R54" s="19"/>
      <c r="S54" s="34">
        <f t="shared" si="16"/>
        <v>42277</v>
      </c>
      <c r="T54" s="34" t="str">
        <f t="shared" si="17"/>
        <v/>
      </c>
      <c r="U54" s="34" t="str">
        <f t="shared" si="18"/>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row>
    <row r="55" spans="1:49" s="5" customFormat="1">
      <c r="A55" s="19" t="s">
        <v>547</v>
      </c>
      <c r="B55" s="19" t="s">
        <v>255</v>
      </c>
      <c r="C55" s="19"/>
      <c r="D55" s="19" t="s">
        <v>2299</v>
      </c>
      <c r="E55" s="34">
        <v>41827</v>
      </c>
      <c r="F55" s="19"/>
      <c r="G55" s="19"/>
      <c r="H55" s="19">
        <f t="shared" si="14"/>
        <v>1</v>
      </c>
      <c r="I55" s="19"/>
      <c r="J55" s="10" t="s">
        <v>7444</v>
      </c>
      <c r="K55" s="19" t="str">
        <f>VLOOKUP(J55,$A$2:$B$85,2,FALSE)</f>
        <v>x67</v>
      </c>
      <c r="L55" s="19" t="str">
        <f t="shared" si="5"/>
        <v>Other changes not elsewhere explained</v>
      </c>
      <c r="M55" s="19"/>
      <c r="N55" s="19" t="s">
        <v>359</v>
      </c>
      <c r="O55" s="19"/>
      <c r="P55" s="19"/>
      <c r="Q55" s="19"/>
      <c r="R55" s="19"/>
      <c r="S55" s="34">
        <f t="shared" si="16"/>
        <v>42277</v>
      </c>
      <c r="T55" s="34" t="str">
        <f t="shared" si="17"/>
        <v/>
      </c>
      <c r="U55" s="34" t="str">
        <f t="shared" si="18"/>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row>
    <row r="56" spans="1:49" s="5" customFormat="1">
      <c r="A56" s="19" t="s">
        <v>546</v>
      </c>
      <c r="B56" s="19" t="s">
        <v>256</v>
      </c>
      <c r="C56" s="19"/>
      <c r="D56" s="19" t="s">
        <v>2299</v>
      </c>
      <c r="E56" s="34">
        <v>41827</v>
      </c>
      <c r="F56" s="19"/>
      <c r="G56" s="19"/>
      <c r="H56" s="19">
        <f t="shared" si="14"/>
        <v>1</v>
      </c>
      <c r="I56" s="19"/>
      <c r="J56" s="9" t="s">
        <v>546</v>
      </c>
      <c r="K56" s="19" t="str">
        <f t="shared" si="15"/>
        <v>x54</v>
      </c>
      <c r="L56" s="19" t="str">
        <f t="shared" si="5"/>
        <v>Variation due to changes in non economic assumptions</v>
      </c>
      <c r="M56" s="19"/>
      <c r="N56" s="19" t="s">
        <v>359</v>
      </c>
      <c r="O56" s="19"/>
      <c r="P56" s="19"/>
      <c r="Q56" s="19"/>
      <c r="R56" s="19"/>
      <c r="S56" s="34">
        <f t="shared" si="16"/>
        <v>41827</v>
      </c>
      <c r="T56" s="34" t="str">
        <f t="shared" si="17"/>
        <v/>
      </c>
      <c r="U56" s="34" t="str">
        <f t="shared" si="18"/>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row>
    <row r="57" spans="1:49" s="5" customFormat="1">
      <c r="A57" s="19" t="s">
        <v>545</v>
      </c>
      <c r="B57" s="19" t="s">
        <v>257</v>
      </c>
      <c r="C57" s="19"/>
      <c r="D57" s="19" t="s">
        <v>2299</v>
      </c>
      <c r="E57" s="34">
        <v>41827</v>
      </c>
      <c r="F57" s="34">
        <v>41639</v>
      </c>
      <c r="G57" s="19"/>
      <c r="H57" s="19">
        <f t="shared" si="14"/>
        <v>1</v>
      </c>
      <c r="I57" s="19"/>
      <c r="J57" s="9" t="s">
        <v>547</v>
      </c>
      <c r="K57" s="19" t="str">
        <f t="shared" si="15"/>
        <v>x53</v>
      </c>
      <c r="L57" s="19" t="str">
        <f t="shared" si="5"/>
        <v>Variation due to changes in economic environment</v>
      </c>
      <c r="M57" s="19"/>
      <c r="N57" s="19" t="s">
        <v>359</v>
      </c>
      <c r="O57" s="19"/>
      <c r="P57" s="19"/>
      <c r="Q57" s="19"/>
      <c r="R57" s="19"/>
      <c r="S57" s="34">
        <f t="shared" si="16"/>
        <v>41827</v>
      </c>
      <c r="T57" s="34" t="str">
        <f t="shared" si="17"/>
        <v/>
      </c>
      <c r="U57" s="34" t="str">
        <f t="shared" si="18"/>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row>
    <row r="58" spans="1:49" s="5" customFormat="1">
      <c r="A58" s="19" t="s">
        <v>543</v>
      </c>
      <c r="B58" s="19" t="s">
        <v>258</v>
      </c>
      <c r="C58" s="19"/>
      <c r="D58" s="19" t="s">
        <v>2299</v>
      </c>
      <c r="E58" s="34">
        <v>41827</v>
      </c>
      <c r="F58" s="19"/>
      <c r="G58" s="19"/>
      <c r="H58" s="19">
        <f t="shared" si="14"/>
        <v>1</v>
      </c>
      <c r="I58" s="19"/>
      <c r="J58" s="6" t="s">
        <v>2078</v>
      </c>
      <c r="K58" s="19"/>
      <c r="L58" s="19"/>
      <c r="M58" s="19"/>
      <c r="N58" s="19"/>
      <c r="O58" s="19" t="s">
        <v>2299</v>
      </c>
      <c r="P58" s="19"/>
      <c r="Q58" s="19" t="s">
        <v>566</v>
      </c>
      <c r="R58" s="19"/>
      <c r="S58" s="34">
        <v>41827</v>
      </c>
      <c r="T58" s="34"/>
      <c r="U58" s="34"/>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row>
    <row r="59" spans="1:49" s="5" customFormat="1">
      <c r="A59" s="19" t="s">
        <v>544</v>
      </c>
      <c r="B59" s="19" t="s">
        <v>259</v>
      </c>
      <c r="C59" s="19"/>
      <c r="D59" s="19" t="s">
        <v>2299</v>
      </c>
      <c r="E59" s="34">
        <v>41827</v>
      </c>
      <c r="F59" s="19"/>
      <c r="G59" s="19"/>
      <c r="H59" s="19">
        <f t="shared" si="14"/>
        <v>1</v>
      </c>
      <c r="I59" s="19"/>
      <c r="J59" s="7" t="s">
        <v>130</v>
      </c>
      <c r="K59" s="19" t="str">
        <f>VLOOKUP(J59,$A$2:$B$85,2,FALSE)</f>
        <v>x0</v>
      </c>
      <c r="L59" s="19" t="str">
        <f t="shared" si="5"/>
        <v>Total/NA</v>
      </c>
      <c r="M59" s="19" t="s">
        <v>358</v>
      </c>
      <c r="N59" s="19"/>
      <c r="O59" s="19"/>
      <c r="P59" s="19"/>
      <c r="Q59" s="19"/>
      <c r="R59" s="19"/>
      <c r="S59" s="34">
        <f>VLOOKUP(J59,A:G,5,FALSE)</f>
        <v>41827</v>
      </c>
      <c r="T59" s="34" t="str">
        <f>IF(VLOOKUP(J59,A:G,6,FALSE)=0,"",VLOOKUP(J59,A:G,6,FALSE))</f>
        <v/>
      </c>
      <c r="U59" s="34" t="str">
        <f>IF(VLOOKUP(J59,A:G,7,FALSE)=0,"",VLOOKUP(J59,A:G,7,FALSE))</f>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row>
    <row r="60" spans="1:49" s="5" customFormat="1">
      <c r="A60" s="19" t="s">
        <v>550</v>
      </c>
      <c r="B60" s="19" t="s">
        <v>260</v>
      </c>
      <c r="C60" s="19"/>
      <c r="D60" s="19" t="s">
        <v>2299</v>
      </c>
      <c r="E60" s="34">
        <v>41827</v>
      </c>
      <c r="F60" s="19"/>
      <c r="G60" s="19"/>
      <c r="H60" s="19">
        <f t="shared" si="14"/>
        <v>1</v>
      </c>
      <c r="I60" s="19"/>
      <c r="J60" s="8" t="s">
        <v>524</v>
      </c>
      <c r="K60" s="19" t="str">
        <f>VLOOKUP(J60,$A$2:$B$85,2,FALSE)</f>
        <v>x41</v>
      </c>
      <c r="L60" s="19" t="str">
        <f t="shared" si="5"/>
        <v>Paid in</v>
      </c>
      <c r="M60" s="19"/>
      <c r="N60" s="19" t="s">
        <v>359</v>
      </c>
      <c r="O60" s="19"/>
      <c r="P60" s="19"/>
      <c r="Q60" s="19"/>
      <c r="R60" s="19"/>
      <c r="S60" s="34">
        <f>VLOOKUP(J60,A:G,5,FALSE)</f>
        <v>41827</v>
      </c>
      <c r="T60" s="34" t="str">
        <f>IF(VLOOKUP(J60,A:G,6,FALSE)=0,"",VLOOKUP(J60,A:G,6,FALSE))</f>
        <v/>
      </c>
      <c r="U60" s="34" t="str">
        <f>IF(VLOOKUP(J60,A:G,7,FALSE)=0,"",VLOOKUP(J60,A:G,7,FALSE))</f>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row>
    <row r="61" spans="1:49" s="5" customFormat="1">
      <c r="A61" s="19" t="s">
        <v>3472</v>
      </c>
      <c r="B61" s="19" t="s">
        <v>261</v>
      </c>
      <c r="C61" s="19"/>
      <c r="D61" s="19" t="s">
        <v>2299</v>
      </c>
      <c r="E61" s="34">
        <v>41827</v>
      </c>
      <c r="F61" s="19"/>
      <c r="G61" s="19"/>
      <c r="H61" s="19">
        <f t="shared" si="14"/>
        <v>1</v>
      </c>
      <c r="I61" s="19"/>
      <c r="J61" s="8" t="s">
        <v>525</v>
      </c>
      <c r="K61" s="19" t="str">
        <f>VLOOKUP(J61,$A$2:$B$85,2,FALSE)</f>
        <v>x11</v>
      </c>
      <c r="L61" s="19" t="str">
        <f t="shared" si="5"/>
        <v>Called up but not yet paid in</v>
      </c>
      <c r="M61" s="19"/>
      <c r="N61" s="19" t="s">
        <v>359</v>
      </c>
      <c r="O61" s="19"/>
      <c r="P61" s="19"/>
      <c r="Q61" s="19"/>
      <c r="R61" s="19"/>
      <c r="S61" s="34">
        <f>VLOOKUP(J61,A:G,5,FALSE)</f>
        <v>41827</v>
      </c>
      <c r="T61" s="34" t="str">
        <f>IF(VLOOKUP(J61,A:G,6,FALSE)=0,"",VLOOKUP(J61,A:G,6,FALSE))</f>
        <v/>
      </c>
      <c r="U61" s="34" t="str">
        <f>IF(VLOOKUP(J61,A:G,7,FALSE)=0,"",VLOOKUP(J61,A:G,7,FALSE))</f>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row>
    <row r="62" spans="1:49" s="5" customFormat="1">
      <c r="A62" s="19" t="s">
        <v>551</v>
      </c>
      <c r="B62" s="19" t="s">
        <v>262</v>
      </c>
      <c r="C62" s="19"/>
      <c r="D62" s="19" t="s">
        <v>2299</v>
      </c>
      <c r="E62" s="34">
        <v>41827</v>
      </c>
      <c r="F62" s="19"/>
      <c r="G62" s="19"/>
      <c r="H62" s="19">
        <f t="shared" si="14"/>
        <v>1</v>
      </c>
      <c r="I62" s="19"/>
      <c r="J62" s="8" t="s">
        <v>437</v>
      </c>
      <c r="K62" s="19" t="str">
        <f>VLOOKUP(J62,$A$2:$B$85,2,FALSE)</f>
        <v>x10</v>
      </c>
      <c r="L62" s="19" t="str">
        <f t="shared" si="5"/>
        <v>Callable on demand</v>
      </c>
      <c r="M62" s="19"/>
      <c r="N62" s="19" t="s">
        <v>359</v>
      </c>
      <c r="O62" s="19"/>
      <c r="P62" s="19"/>
      <c r="Q62" s="19"/>
      <c r="R62" s="19"/>
      <c r="S62" s="34">
        <f>VLOOKUP(J62,A:G,5,FALSE)</f>
        <v>41827</v>
      </c>
      <c r="T62" s="34" t="str">
        <f>IF(VLOOKUP(J62,A:G,6,FALSE)=0,"",VLOOKUP(J62,A:G,6,FALSE))</f>
        <v/>
      </c>
      <c r="U62" s="34" t="str">
        <f>IF(VLOOKUP(J62,A:G,7,FALSE)=0,"",VLOOKUP(J62,A:G,7,FALSE))</f>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row>
    <row r="63" spans="1:49" s="5" customFormat="1">
      <c r="A63" s="19" t="s">
        <v>3473</v>
      </c>
      <c r="B63" s="19" t="s">
        <v>263</v>
      </c>
      <c r="C63" s="19"/>
      <c r="D63" s="19" t="s">
        <v>2299</v>
      </c>
      <c r="E63" s="34">
        <v>41827</v>
      </c>
      <c r="F63" s="19"/>
      <c r="G63" s="19"/>
      <c r="H63" s="19">
        <f t="shared" si="14"/>
        <v>1</v>
      </c>
      <c r="I63" s="19"/>
      <c r="J63" s="6" t="s">
        <v>2079</v>
      </c>
      <c r="K63" s="19"/>
      <c r="L63" s="19"/>
      <c r="M63" s="19"/>
      <c r="N63" s="19"/>
      <c r="O63" s="19" t="s">
        <v>2299</v>
      </c>
      <c r="P63" s="19"/>
      <c r="Q63" s="19" t="s">
        <v>1995</v>
      </c>
      <c r="R63" s="19"/>
      <c r="S63" s="34">
        <v>41827</v>
      </c>
      <c r="T63" s="34"/>
      <c r="U63" s="34"/>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row>
    <row r="64" spans="1:49" s="5" customFormat="1">
      <c r="A64" s="19" t="s">
        <v>548</v>
      </c>
      <c r="B64" s="19" t="s">
        <v>264</v>
      </c>
      <c r="C64" s="19"/>
      <c r="D64" s="19" t="s">
        <v>2299</v>
      </c>
      <c r="E64" s="34">
        <v>41827</v>
      </c>
      <c r="F64" s="19"/>
      <c r="G64" s="19"/>
      <c r="H64" s="19">
        <f t="shared" si="14"/>
        <v>1</v>
      </c>
      <c r="I64" s="19"/>
      <c r="J64" s="7" t="s">
        <v>130</v>
      </c>
      <c r="K64" s="19" t="str">
        <f>VLOOKUP(J64,$A$2:$B$85,2,FALSE)</f>
        <v>x0</v>
      </c>
      <c r="L64" s="19" t="str">
        <f t="shared" si="5"/>
        <v>Total/NA</v>
      </c>
      <c r="M64" s="19"/>
      <c r="N64" s="19"/>
      <c r="O64" s="19"/>
      <c r="P64" s="19"/>
      <c r="Q64" s="19"/>
      <c r="R64" s="19"/>
      <c r="S64" s="34">
        <f>VLOOKUP(J64,A:G,5,FALSE)</f>
        <v>41827</v>
      </c>
      <c r="T64" s="34" t="str">
        <f>IF(VLOOKUP(J64,A:G,6,FALSE)=0,"",VLOOKUP(J64,A:G,6,FALSE))</f>
        <v/>
      </c>
      <c r="U64" s="34" t="str">
        <f>IF(VLOOKUP(J64,A:G,7,FALSE)=0,"",VLOOKUP(J64,A:G,7,FALSE))</f>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row>
    <row r="65" spans="1:49" s="5" customFormat="1">
      <c r="A65" s="19" t="s">
        <v>549</v>
      </c>
      <c r="B65" s="19" t="s">
        <v>265</v>
      </c>
      <c r="C65" s="19"/>
      <c r="D65" s="19" t="s">
        <v>2299</v>
      </c>
      <c r="E65" s="34">
        <v>41827</v>
      </c>
      <c r="F65" s="19"/>
      <c r="G65" s="19"/>
      <c r="H65" s="19">
        <f t="shared" si="14"/>
        <v>1</v>
      </c>
      <c r="I65" s="19"/>
      <c r="J65" s="8" t="s">
        <v>526</v>
      </c>
      <c r="K65" s="19" t="str">
        <f>VLOOKUP(J65,$A$2:$B$85,2,FALSE)</f>
        <v>x16</v>
      </c>
      <c r="L65" s="19" t="str">
        <f t="shared" si="5"/>
        <v>Dated</v>
      </c>
      <c r="M65" s="19"/>
      <c r="N65" s="19"/>
      <c r="O65" s="19"/>
      <c r="P65" s="19"/>
      <c r="Q65" s="19"/>
      <c r="R65" s="19"/>
      <c r="S65" s="34">
        <f>VLOOKUP(J65,A:G,5,FALSE)</f>
        <v>41827</v>
      </c>
      <c r="T65" s="34" t="str">
        <f>IF(VLOOKUP(J65,A:G,6,FALSE)=0,"",VLOOKUP(J65,A:G,6,FALSE))</f>
        <v/>
      </c>
      <c r="U65" s="34" t="str">
        <f>IF(VLOOKUP(J65,A:G,7,FALSE)=0,"",VLOOKUP(J65,A:G,7,FALSE))</f>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row>
    <row r="66" spans="1:49" s="5" customFormat="1">
      <c r="A66" s="19" t="s">
        <v>7297</v>
      </c>
      <c r="B66" s="19" t="s">
        <v>266</v>
      </c>
      <c r="C66" s="19"/>
      <c r="D66" s="19" t="s">
        <v>2299</v>
      </c>
      <c r="E66" s="34">
        <v>42277</v>
      </c>
      <c r="F66" s="19"/>
      <c r="G66" s="19"/>
      <c r="H66" s="19">
        <f t="shared" ref="H66:H97" si="19">COUNTIF(J:J,A66)</f>
        <v>1</v>
      </c>
      <c r="I66" s="19"/>
      <c r="J66" s="8" t="s">
        <v>527</v>
      </c>
      <c r="K66" s="19" t="str">
        <f>VLOOKUP(J66,$A$2:$B$85,2,FALSE)</f>
        <v>x49</v>
      </c>
      <c r="L66" s="19" t="str">
        <f t="shared" si="5"/>
        <v>Undated</v>
      </c>
      <c r="M66" s="19"/>
      <c r="N66" s="19"/>
      <c r="O66" s="19"/>
      <c r="P66" s="19"/>
      <c r="Q66" s="19"/>
      <c r="R66" s="19"/>
      <c r="S66" s="34">
        <f>VLOOKUP(J66,A:G,5,FALSE)</f>
        <v>41827</v>
      </c>
      <c r="T66" s="34">
        <f>IF(VLOOKUP(J66,A:G,6,FALSE)=0,"",VLOOKUP(J66,A:G,6,FALSE))</f>
        <v>41639</v>
      </c>
      <c r="U66" s="34" t="str">
        <f>IF(VLOOKUP(J66,A:G,7,FALSE)=0,"",VLOOKUP(J66,A:G,7,FALSE))</f>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row>
    <row r="67" spans="1:49" s="5" customFormat="1">
      <c r="A67" s="19" t="s">
        <v>7298</v>
      </c>
      <c r="B67" s="19" t="s">
        <v>267</v>
      </c>
      <c r="C67" s="19"/>
      <c r="D67" s="19" t="s">
        <v>2299</v>
      </c>
      <c r="E67" s="34">
        <v>42277</v>
      </c>
      <c r="F67" s="19"/>
      <c r="G67" s="19"/>
      <c r="H67" s="19">
        <f t="shared" si="19"/>
        <v>2</v>
      </c>
      <c r="I67" s="19"/>
      <c r="J67" s="9" t="s">
        <v>528</v>
      </c>
      <c r="K67" s="19" t="str">
        <f>VLOOKUP(J67,$A$2:$B$85,2,FALSE)</f>
        <v>x50</v>
      </c>
      <c r="L67" s="19" t="str">
        <f t="shared" si="5"/>
        <v>Undated with a call option</v>
      </c>
      <c r="M67" s="19"/>
      <c r="N67" s="19"/>
      <c r="O67" s="19"/>
      <c r="P67" s="19"/>
      <c r="Q67" s="19"/>
      <c r="R67" s="19"/>
      <c r="S67" s="34">
        <f>VLOOKUP(J67,A:G,5,FALSE)</f>
        <v>41827</v>
      </c>
      <c r="T67" s="34" t="str">
        <f>IF(VLOOKUP(J67,A:G,6,FALSE)=0,"",VLOOKUP(J67,A:G,6,FALSE))</f>
        <v/>
      </c>
      <c r="U67" s="34" t="str">
        <f>IF(VLOOKUP(J67,A:G,7,FALSE)=0,"",VLOOKUP(J67,A:G,7,FALSE))</f>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row>
    <row r="68" spans="1:49" s="5" customFormat="1">
      <c r="A68" s="19" t="s">
        <v>7443</v>
      </c>
      <c r="B68" s="19" t="s">
        <v>268</v>
      </c>
      <c r="C68" s="19"/>
      <c r="D68" s="19" t="s">
        <v>2299</v>
      </c>
      <c r="E68" s="34">
        <v>42277</v>
      </c>
      <c r="F68" s="19"/>
      <c r="G68" s="19"/>
      <c r="H68" s="19">
        <f t="shared" si="19"/>
        <v>1</v>
      </c>
      <c r="I68" s="19"/>
      <c r="J68" s="9" t="s">
        <v>529</v>
      </c>
      <c r="K68" s="19" t="str">
        <f>VLOOKUP(J68,$A$2:$B$85,2,FALSE)</f>
        <v>x51</v>
      </c>
      <c r="L68" s="19" t="str">
        <f t="shared" ref="L68:L130" si="20">J68</f>
        <v>Undated with no contractual opportunity to redeem</v>
      </c>
      <c r="M68" s="19"/>
      <c r="N68" s="19"/>
      <c r="O68" s="19"/>
      <c r="P68" s="19"/>
      <c r="Q68" s="19"/>
      <c r="R68" s="19"/>
      <c r="S68" s="34">
        <f>VLOOKUP(J68,A:G,5,FALSE)</f>
        <v>41827</v>
      </c>
      <c r="T68" s="34" t="str">
        <f>IF(VLOOKUP(J68,A:G,6,FALSE)=0,"",VLOOKUP(J68,A:G,6,FALSE))</f>
        <v/>
      </c>
      <c r="U68" s="34" t="str">
        <f>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row>
    <row r="69" spans="1:49" s="5" customFormat="1">
      <c r="A69" s="19" t="s">
        <v>7444</v>
      </c>
      <c r="B69" s="19" t="s">
        <v>269</v>
      </c>
      <c r="C69" s="19"/>
      <c r="D69" s="19" t="s">
        <v>2299</v>
      </c>
      <c r="E69" s="34">
        <v>42277</v>
      </c>
      <c r="F69" s="19"/>
      <c r="G69" s="19"/>
      <c r="H69" s="19">
        <f t="shared" si="19"/>
        <v>1</v>
      </c>
      <c r="I69" s="19"/>
      <c r="J69" s="14" t="s">
        <v>2080</v>
      </c>
      <c r="K69" s="19"/>
      <c r="L69" s="19"/>
      <c r="M69" s="19"/>
      <c r="N69" s="19"/>
      <c r="O69" s="19" t="s">
        <v>2299</v>
      </c>
      <c r="P69" s="19"/>
      <c r="Q69" s="19" t="s">
        <v>570</v>
      </c>
      <c r="R69" s="19"/>
      <c r="S69" s="34">
        <v>41827</v>
      </c>
      <c r="T69" s="34"/>
      <c r="U69" s="34"/>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row>
    <row r="70" spans="1:49" s="5" customFormat="1">
      <c r="A70" s="19" t="s">
        <v>7524</v>
      </c>
      <c r="B70" s="19" t="s">
        <v>270</v>
      </c>
      <c r="C70" s="19"/>
      <c r="D70" s="19" t="s">
        <v>2299</v>
      </c>
      <c r="E70" s="34">
        <v>42277</v>
      </c>
      <c r="F70" s="19"/>
      <c r="G70" s="19"/>
      <c r="H70" s="19">
        <f t="shared" si="19"/>
        <v>1</v>
      </c>
      <c r="I70" s="19"/>
      <c r="J70" s="7" t="s">
        <v>130</v>
      </c>
      <c r="K70" s="19" t="str">
        <f t="shared" ref="K70:K77" si="21">VLOOKUP(J70,$A$2:$B$85,2,FALSE)</f>
        <v>x0</v>
      </c>
      <c r="L70" s="19" t="str">
        <f t="shared" si="20"/>
        <v>Total/NA</v>
      </c>
      <c r="M70" s="19" t="s">
        <v>358</v>
      </c>
      <c r="N70" s="19"/>
      <c r="O70" s="19"/>
      <c r="P70" s="19"/>
      <c r="Q70" s="19"/>
      <c r="R70" s="19"/>
      <c r="S70" s="34">
        <f t="shared" ref="S70:S77" si="22">VLOOKUP(J70,A:G,5,FALSE)</f>
        <v>41827</v>
      </c>
      <c r="T70" s="34" t="str">
        <f t="shared" ref="T70:T77" si="23">IF(VLOOKUP(J70,A:G,6,FALSE)=0,"",VLOOKUP(J70,A:G,6,FALSE))</f>
        <v/>
      </c>
      <c r="U70" s="34" t="str">
        <f t="shared" ref="U70:U77" si="24">IF(VLOOKUP(J70,A:G,7,FALSE)=0,"",VLOOKUP(J70,A:G,7,FALSE))</f>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row>
    <row r="71" spans="1:49" s="5" customFormat="1">
      <c r="A71" s="19" t="s">
        <v>9496</v>
      </c>
      <c r="B71" s="19" t="s">
        <v>271</v>
      </c>
      <c r="C71" s="19"/>
      <c r="D71" s="19" t="s">
        <v>2299</v>
      </c>
      <c r="E71" s="34">
        <v>42277</v>
      </c>
      <c r="F71" s="19"/>
      <c r="G71" s="19"/>
      <c r="H71" s="19">
        <f t="shared" si="19"/>
        <v>1</v>
      </c>
      <c r="I71" s="19"/>
      <c r="J71" s="8" t="s">
        <v>548</v>
      </c>
      <c r="K71" s="19" t="str">
        <f t="shared" si="21"/>
        <v>x62</v>
      </c>
      <c r="L71" s="19" t="str">
        <f t="shared" si="20"/>
        <v>Variation explained by investments and financial liabilities management</v>
      </c>
      <c r="M71" s="19"/>
      <c r="N71" s="19" t="s">
        <v>359</v>
      </c>
      <c r="O71" s="19"/>
      <c r="P71" s="19"/>
      <c r="Q71" s="19"/>
      <c r="R71" s="19"/>
      <c r="S71" s="34">
        <f t="shared" si="22"/>
        <v>41827</v>
      </c>
      <c r="T71" s="34" t="str">
        <f t="shared" si="23"/>
        <v/>
      </c>
      <c r="U71" s="34" t="str">
        <f t="shared" si="24"/>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row>
    <row r="72" spans="1:49" s="5" customFormat="1">
      <c r="A72" s="19" t="s">
        <v>7525</v>
      </c>
      <c r="B72" s="19" t="s">
        <v>272</v>
      </c>
      <c r="C72" s="19"/>
      <c r="D72" s="19" t="s">
        <v>2299</v>
      </c>
      <c r="E72" s="34">
        <v>42277</v>
      </c>
      <c r="F72" s="19"/>
      <c r="G72" s="19"/>
      <c r="H72" s="19">
        <f t="shared" si="19"/>
        <v>1</v>
      </c>
      <c r="I72" s="19"/>
      <c r="J72" s="8" t="s">
        <v>549</v>
      </c>
      <c r="K72" s="19" t="str">
        <f t="shared" si="21"/>
        <v>x63</v>
      </c>
      <c r="L72" s="19" t="str">
        <f t="shared" si="20"/>
        <v>Variation explained by technical provisions</v>
      </c>
      <c r="M72" s="19"/>
      <c r="N72" s="19" t="s">
        <v>359</v>
      </c>
      <c r="O72" s="19"/>
      <c r="P72" s="19"/>
      <c r="Q72" s="19"/>
      <c r="R72" s="19"/>
      <c r="S72" s="34">
        <f t="shared" si="22"/>
        <v>41827</v>
      </c>
      <c r="T72" s="34" t="str">
        <f t="shared" si="23"/>
        <v/>
      </c>
      <c r="U72" s="34" t="str">
        <f t="shared" si="24"/>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row>
    <row r="73" spans="1:49" s="5" customFormat="1">
      <c r="A73" s="19" t="s">
        <v>7526</v>
      </c>
      <c r="B73" s="19" t="s">
        <v>273</v>
      </c>
      <c r="C73" s="19"/>
      <c r="D73" s="19" t="s">
        <v>2299</v>
      </c>
      <c r="E73" s="34">
        <v>42277</v>
      </c>
      <c r="F73" s="19"/>
      <c r="G73" s="19"/>
      <c r="H73" s="19">
        <f t="shared" si="19"/>
        <v>1</v>
      </c>
      <c r="I73" s="19"/>
      <c r="J73" s="8" t="s">
        <v>550</v>
      </c>
      <c r="K73" s="19" t="str">
        <f t="shared" si="21"/>
        <v>x58</v>
      </c>
      <c r="L73" s="19" t="str">
        <f t="shared" si="20"/>
        <v>Variation explained by capital basic own fund items and other items approved</v>
      </c>
      <c r="M73" s="19"/>
      <c r="N73" s="19" t="s">
        <v>359</v>
      </c>
      <c r="O73" s="19"/>
      <c r="P73" s="19"/>
      <c r="Q73" s="19"/>
      <c r="R73" s="19"/>
      <c r="S73" s="34">
        <f t="shared" si="22"/>
        <v>41827</v>
      </c>
      <c r="T73" s="34" t="str">
        <f t="shared" si="23"/>
        <v/>
      </c>
      <c r="U73" s="34" t="str">
        <f t="shared" si="24"/>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row>
    <row r="74" spans="1:49" s="5" customFormat="1">
      <c r="A74" s="19" t="s">
        <v>7528</v>
      </c>
      <c r="B74" s="19" t="s">
        <v>274</v>
      </c>
      <c r="C74" s="19"/>
      <c r="D74" s="19" t="s">
        <v>2299</v>
      </c>
      <c r="E74" s="34">
        <v>42277</v>
      </c>
      <c r="F74" s="19"/>
      <c r="G74" s="19"/>
      <c r="H74" s="19">
        <f t="shared" si="19"/>
        <v>1</v>
      </c>
      <c r="I74" s="19"/>
      <c r="J74" s="8" t="s">
        <v>3472</v>
      </c>
      <c r="K74" s="19" t="str">
        <f t="shared" si="21"/>
        <v>x59</v>
      </c>
      <c r="L74" s="19" t="str">
        <f t="shared" si="20"/>
        <v>Variation explained by deferred tax position</v>
      </c>
      <c r="M74" s="19"/>
      <c r="N74" s="19" t="s">
        <v>359</v>
      </c>
      <c r="O74" s="19"/>
      <c r="P74" s="19"/>
      <c r="Q74" s="19"/>
      <c r="R74" s="19"/>
      <c r="S74" s="34">
        <f t="shared" si="22"/>
        <v>41827</v>
      </c>
      <c r="T74" s="34" t="str">
        <f t="shared" si="23"/>
        <v/>
      </c>
      <c r="U74" s="34" t="str">
        <f t="shared" si="24"/>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row>
    <row r="75" spans="1:49" s="5" customFormat="1">
      <c r="A75" s="19" t="s">
        <v>7523</v>
      </c>
      <c r="B75" s="19" t="s">
        <v>275</v>
      </c>
      <c r="C75" s="19"/>
      <c r="D75" s="19" t="s">
        <v>2299</v>
      </c>
      <c r="E75" s="34">
        <v>42277</v>
      </c>
      <c r="F75" s="19"/>
      <c r="G75" s="19"/>
      <c r="H75" s="19">
        <f t="shared" si="19"/>
        <v>1</v>
      </c>
      <c r="I75" s="19"/>
      <c r="J75" s="8" t="s">
        <v>3473</v>
      </c>
      <c r="K75" s="19" t="str">
        <f t="shared" si="21"/>
        <v>x61</v>
      </c>
      <c r="L75" s="19" t="str">
        <f t="shared" si="20"/>
        <v>Variation explained by income tax [not deferred]</v>
      </c>
      <c r="M75" s="19"/>
      <c r="N75" s="19" t="s">
        <v>359</v>
      </c>
      <c r="O75" s="19"/>
      <c r="P75" s="19"/>
      <c r="Q75" s="19"/>
      <c r="R75" s="19"/>
      <c r="S75" s="34">
        <f t="shared" si="22"/>
        <v>41827</v>
      </c>
      <c r="T75" s="34" t="str">
        <f t="shared" si="23"/>
        <v/>
      </c>
      <c r="U75" s="34" t="str">
        <f t="shared" si="24"/>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row>
    <row r="76" spans="1:49" s="5" customFormat="1">
      <c r="A76" s="19" t="s">
        <v>7527</v>
      </c>
      <c r="B76" s="19" t="s">
        <v>276</v>
      </c>
      <c r="C76" s="19"/>
      <c r="D76" s="19" t="s">
        <v>2299</v>
      </c>
      <c r="E76" s="34">
        <v>42277</v>
      </c>
      <c r="F76" s="19"/>
      <c r="G76" s="19"/>
      <c r="H76" s="19">
        <f t="shared" si="19"/>
        <v>1</v>
      </c>
      <c r="I76" s="19"/>
      <c r="J76" s="8" t="s">
        <v>551</v>
      </c>
      <c r="K76" s="19" t="str">
        <f t="shared" si="21"/>
        <v>x60</v>
      </c>
      <c r="L76" s="19" t="str">
        <f t="shared" si="20"/>
        <v>Variation explained by dividend distribution</v>
      </c>
      <c r="M76" s="19"/>
      <c r="N76" s="19" t="s">
        <v>359</v>
      </c>
      <c r="O76" s="19"/>
      <c r="P76" s="19"/>
      <c r="Q76" s="19"/>
      <c r="R76" s="19"/>
      <c r="S76" s="34">
        <f t="shared" si="22"/>
        <v>41827</v>
      </c>
      <c r="T76" s="34" t="str">
        <f t="shared" si="23"/>
        <v/>
      </c>
      <c r="U76" s="34" t="str">
        <f t="shared" si="24"/>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row>
    <row r="77" spans="1:49" s="5" customFormat="1">
      <c r="A77" s="19" t="s">
        <v>7560</v>
      </c>
      <c r="B77" s="19" t="s">
        <v>277</v>
      </c>
      <c r="C77" s="19"/>
      <c r="D77" s="19" t="s">
        <v>2299</v>
      </c>
      <c r="E77" s="34">
        <v>42277</v>
      </c>
      <c r="F77" s="34">
        <v>41639</v>
      </c>
      <c r="G77" s="19"/>
      <c r="H77" s="19">
        <f t="shared" si="19"/>
        <v>1</v>
      </c>
      <c r="I77" s="19"/>
      <c r="J77" s="8" t="s">
        <v>552</v>
      </c>
      <c r="K77" s="19" t="str">
        <f t="shared" si="21"/>
        <v>x40</v>
      </c>
      <c r="L77" s="19" t="str">
        <f t="shared" si="20"/>
        <v>Other variation</v>
      </c>
      <c r="M77" s="19"/>
      <c r="N77" s="19" t="s">
        <v>359</v>
      </c>
      <c r="O77" s="19"/>
      <c r="P77" s="19"/>
      <c r="Q77" s="19"/>
      <c r="R77" s="19"/>
      <c r="S77" s="34">
        <f t="shared" si="22"/>
        <v>41827</v>
      </c>
      <c r="T77" s="34" t="str">
        <f t="shared" si="23"/>
        <v/>
      </c>
      <c r="U77" s="34" t="str">
        <f t="shared" si="24"/>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row>
    <row r="78" spans="1:49" s="5" customFormat="1">
      <c r="A78" s="19" t="s">
        <v>7558</v>
      </c>
      <c r="B78" s="19" t="s">
        <v>278</v>
      </c>
      <c r="C78" s="19"/>
      <c r="D78" s="19" t="s">
        <v>2299</v>
      </c>
      <c r="E78" s="34">
        <v>42277</v>
      </c>
      <c r="F78" s="34">
        <v>41639</v>
      </c>
      <c r="G78" s="19"/>
      <c r="H78" s="19">
        <f t="shared" si="19"/>
        <v>2</v>
      </c>
      <c r="I78" s="19"/>
      <c r="J78" s="14" t="s">
        <v>2081</v>
      </c>
      <c r="K78" s="19"/>
      <c r="L78" s="19"/>
      <c r="M78" s="19"/>
      <c r="N78" s="19"/>
      <c r="O78" s="19" t="s">
        <v>2299</v>
      </c>
      <c r="P78" s="19"/>
      <c r="Q78" s="19" t="s">
        <v>571</v>
      </c>
      <c r="R78" s="19"/>
      <c r="S78" s="34">
        <v>41827</v>
      </c>
      <c r="T78" s="34"/>
      <c r="U78" s="34"/>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row>
    <row r="79" spans="1:49" s="5" customFormat="1">
      <c r="A79" s="19" t="s">
        <v>7559</v>
      </c>
      <c r="B79" s="19" t="s">
        <v>279</v>
      </c>
      <c r="C79" s="19"/>
      <c r="D79" s="19" t="s">
        <v>2299</v>
      </c>
      <c r="E79" s="34">
        <v>42277</v>
      </c>
      <c r="F79" s="34">
        <v>41639</v>
      </c>
      <c r="G79" s="19"/>
      <c r="H79" s="19">
        <f t="shared" si="19"/>
        <v>1</v>
      </c>
      <c r="I79" s="19"/>
      <c r="J79" s="7" t="s">
        <v>130</v>
      </c>
      <c r="K79" s="19" t="str">
        <f t="shared" ref="K79:K87" si="25">VLOOKUP(J79,$A$2:$B$85,2,FALSE)</f>
        <v>x0</v>
      </c>
      <c r="L79" s="19" t="str">
        <f t="shared" si="20"/>
        <v>Total/NA</v>
      </c>
      <c r="M79" s="19" t="s">
        <v>358</v>
      </c>
      <c r="N79" s="19"/>
      <c r="O79" s="19"/>
      <c r="P79" s="19"/>
      <c r="Q79" s="19"/>
      <c r="R79" s="19"/>
      <c r="S79" s="34">
        <f t="shared" ref="S79:S87" si="26">VLOOKUP(J79,A:G,5,FALSE)</f>
        <v>41827</v>
      </c>
      <c r="T79" s="34" t="str">
        <f t="shared" ref="T79:T87" si="27">IF(VLOOKUP(J79,A:G,6,FALSE)=0,"",VLOOKUP(J79,A:G,6,FALSE))</f>
        <v/>
      </c>
      <c r="U79" s="34" t="str">
        <f t="shared" ref="U79:U87" si="28">IF(VLOOKUP(J79,A:G,7,FALSE)=0,"",VLOOKUP(J79,A:G,7,FALSE))</f>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row>
    <row r="80" spans="1:49" s="5" customFormat="1">
      <c r="A80" s="19" t="s">
        <v>11422</v>
      </c>
      <c r="B80" s="19" t="s">
        <v>280</v>
      </c>
      <c r="C80" s="19"/>
      <c r="D80" s="19" t="s">
        <v>2299</v>
      </c>
      <c r="E80" s="34">
        <v>42277</v>
      </c>
      <c r="F80" s="19"/>
      <c r="G80" s="19"/>
      <c r="H80" s="19">
        <f t="shared" si="19"/>
        <v>1</v>
      </c>
      <c r="I80" s="19"/>
      <c r="J80" s="8" t="s">
        <v>553</v>
      </c>
      <c r="K80" s="19" t="str">
        <f t="shared" si="25"/>
        <v>x48</v>
      </c>
      <c r="L80" s="19" t="str">
        <f t="shared" si="20"/>
        <v>SCR before capital add-on</v>
      </c>
      <c r="M80" s="19" t="s">
        <v>358</v>
      </c>
      <c r="N80" s="19" t="s">
        <v>359</v>
      </c>
      <c r="O80" s="19"/>
      <c r="P80" s="19"/>
      <c r="Q80" s="19"/>
      <c r="R80" s="19"/>
      <c r="S80" s="34">
        <f t="shared" si="26"/>
        <v>41827</v>
      </c>
      <c r="T80" s="34" t="str">
        <f t="shared" si="27"/>
        <v/>
      </c>
      <c r="U80" s="34" t="str">
        <f t="shared" si="28"/>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row>
    <row r="81" spans="1:49" s="5" customFormat="1">
      <c r="A81" s="19" t="s">
        <v>7654</v>
      </c>
      <c r="B81" s="19" t="s">
        <v>281</v>
      </c>
      <c r="C81" s="19"/>
      <c r="D81" s="19" t="s">
        <v>2299</v>
      </c>
      <c r="E81" s="34">
        <v>42277</v>
      </c>
      <c r="F81" s="19"/>
      <c r="G81" s="19"/>
      <c r="H81" s="19">
        <f t="shared" si="19"/>
        <v>1</v>
      </c>
      <c r="I81" s="19"/>
      <c r="J81" s="9" t="s">
        <v>554</v>
      </c>
      <c r="K81" s="19" t="str">
        <f t="shared" si="25"/>
        <v>x24</v>
      </c>
      <c r="L81" s="19" t="str">
        <f t="shared" si="20"/>
        <v>Including the loss-absorbing capacity of technical provisions and deferred taxes</v>
      </c>
      <c r="M81" s="19" t="s">
        <v>358</v>
      </c>
      <c r="N81" s="19" t="s">
        <v>359</v>
      </c>
      <c r="O81" s="19"/>
      <c r="P81" s="19"/>
      <c r="Q81" s="19"/>
      <c r="R81" s="19"/>
      <c r="S81" s="34">
        <f t="shared" si="26"/>
        <v>41827</v>
      </c>
      <c r="T81" s="34" t="str">
        <f t="shared" si="27"/>
        <v/>
      </c>
      <c r="U81" s="34" t="str">
        <f t="shared" si="28"/>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row>
    <row r="82" spans="1:49" s="5" customFormat="1">
      <c r="A82" s="19" t="s">
        <v>7655</v>
      </c>
      <c r="B82" s="19" t="s">
        <v>282</v>
      </c>
      <c r="C82" s="19"/>
      <c r="D82" s="19" t="s">
        <v>2299</v>
      </c>
      <c r="E82" s="34">
        <v>42277</v>
      </c>
      <c r="F82" s="19"/>
      <c r="G82" s="19"/>
      <c r="H82" s="19">
        <f t="shared" si="19"/>
        <v>1</v>
      </c>
      <c r="I82" s="19"/>
      <c r="J82" s="10" t="s">
        <v>555</v>
      </c>
      <c r="K82" s="19" t="str">
        <f t="shared" si="25"/>
        <v>x23</v>
      </c>
      <c r="L82" s="19" t="str">
        <f t="shared" si="20"/>
        <v>Including the loss-absorbing capacity of technical provisions</v>
      </c>
      <c r="M82" s="19" t="s">
        <v>358</v>
      </c>
      <c r="N82" s="19" t="s">
        <v>359</v>
      </c>
      <c r="O82" s="19"/>
      <c r="P82" s="19"/>
      <c r="Q82" s="19"/>
      <c r="R82" s="19"/>
      <c r="S82" s="34">
        <f t="shared" si="26"/>
        <v>41827</v>
      </c>
      <c r="T82" s="34" t="str">
        <f t="shared" si="27"/>
        <v/>
      </c>
      <c r="U82" s="34" t="str">
        <f t="shared" si="28"/>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row>
    <row r="83" spans="1:49" s="5" customFormat="1">
      <c r="A83" s="19" t="s">
        <v>7693</v>
      </c>
      <c r="B83" s="19" t="s">
        <v>283</v>
      </c>
      <c r="C83" s="19"/>
      <c r="D83" s="19" t="s">
        <v>2299</v>
      </c>
      <c r="E83" s="34">
        <v>42277</v>
      </c>
      <c r="F83" s="19"/>
      <c r="G83" s="19"/>
      <c r="H83" s="19">
        <f t="shared" si="19"/>
        <v>1</v>
      </c>
      <c r="I83" s="19"/>
      <c r="J83" s="11" t="s">
        <v>556</v>
      </c>
      <c r="K83" s="19" t="str">
        <f t="shared" si="25"/>
        <v>x20</v>
      </c>
      <c r="L83" s="19" t="str">
        <f t="shared" si="20"/>
        <v>Excluding the loss-absorbing capacity of technical provisions</v>
      </c>
      <c r="M83" s="19"/>
      <c r="N83" s="19" t="s">
        <v>359</v>
      </c>
      <c r="O83" s="19"/>
      <c r="P83" s="19"/>
      <c r="Q83" s="19"/>
      <c r="R83" s="19"/>
      <c r="S83" s="34">
        <f t="shared" si="26"/>
        <v>41827</v>
      </c>
      <c r="T83" s="34" t="str">
        <f t="shared" si="27"/>
        <v/>
      </c>
      <c r="U83" s="34" t="str">
        <f t="shared" si="28"/>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row>
    <row r="84" spans="1:49" s="5" customFormat="1">
      <c r="A84" s="19" t="s">
        <v>7690</v>
      </c>
      <c r="B84" s="19" t="s">
        <v>284</v>
      </c>
      <c r="C84" s="19"/>
      <c r="D84" s="19" t="s">
        <v>2299</v>
      </c>
      <c r="E84" s="34">
        <v>42277</v>
      </c>
      <c r="F84" s="19"/>
      <c r="G84" s="19"/>
      <c r="H84" s="19">
        <f t="shared" si="19"/>
        <v>1</v>
      </c>
      <c r="I84" s="19"/>
      <c r="J84" s="11" t="s">
        <v>557</v>
      </c>
      <c r="K84" s="19" t="str">
        <f t="shared" si="25"/>
        <v>x32</v>
      </c>
      <c r="L84" s="19" t="str">
        <f t="shared" si="20"/>
        <v>Loss-absorbing capacity of technical provisions</v>
      </c>
      <c r="M84" s="19"/>
      <c r="N84" s="19" t="s">
        <v>383</v>
      </c>
      <c r="O84" s="19"/>
      <c r="P84" s="19"/>
      <c r="Q84" s="19"/>
      <c r="R84" s="19"/>
      <c r="S84" s="34">
        <f t="shared" si="26"/>
        <v>41827</v>
      </c>
      <c r="T84" s="34" t="str">
        <f t="shared" si="27"/>
        <v/>
      </c>
      <c r="U84" s="34" t="str">
        <f t="shared" si="28"/>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row>
    <row r="85" spans="1:49" s="5" customFormat="1">
      <c r="A85" s="19" t="s">
        <v>7691</v>
      </c>
      <c r="B85" s="19" t="s">
        <v>285</v>
      </c>
      <c r="C85" s="19"/>
      <c r="D85" s="19" t="s">
        <v>2299</v>
      </c>
      <c r="E85" s="34">
        <v>42277</v>
      </c>
      <c r="F85" s="19"/>
      <c r="G85" s="19"/>
      <c r="H85" s="19">
        <f t="shared" si="19"/>
        <v>1</v>
      </c>
      <c r="I85" s="19"/>
      <c r="J85" s="10" t="s">
        <v>558</v>
      </c>
      <c r="K85" s="19" t="str">
        <f t="shared" si="25"/>
        <v>x28</v>
      </c>
      <c r="L85" s="19" t="str">
        <f t="shared" si="20"/>
        <v>Loss-absorbing capacity of deferred taxes</v>
      </c>
      <c r="M85" s="19"/>
      <c r="N85" s="19" t="s">
        <v>383</v>
      </c>
      <c r="O85" s="19"/>
      <c r="P85" s="19"/>
      <c r="Q85" s="19"/>
      <c r="R85" s="19"/>
      <c r="S85" s="34">
        <f t="shared" si="26"/>
        <v>41827</v>
      </c>
      <c r="T85" s="34" t="str">
        <f t="shared" si="27"/>
        <v/>
      </c>
      <c r="U85" s="34" t="str">
        <f t="shared" si="28"/>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row>
    <row r="86" spans="1:49" s="5" customFormat="1">
      <c r="A86" s="19" t="s">
        <v>7692</v>
      </c>
      <c r="B86" s="19" t="s">
        <v>286</v>
      </c>
      <c r="C86" s="19"/>
      <c r="D86" s="19" t="s">
        <v>2299</v>
      </c>
      <c r="E86" s="34">
        <v>42277</v>
      </c>
      <c r="F86" s="19"/>
      <c r="G86" s="19"/>
      <c r="H86" s="19">
        <f t="shared" si="19"/>
        <v>1</v>
      </c>
      <c r="I86" s="19"/>
      <c r="J86" s="9" t="s">
        <v>559</v>
      </c>
      <c r="K86" s="19" t="str">
        <f t="shared" si="25"/>
        <v>x14</v>
      </c>
      <c r="L86" s="19" t="str">
        <f t="shared" si="20"/>
        <v>Capital requirement for business operated in accordance with Art. 4 of Directive 2003/41/EC [transitional]</v>
      </c>
      <c r="M86" s="19"/>
      <c r="N86" s="19" t="s">
        <v>359</v>
      </c>
      <c r="O86" s="19"/>
      <c r="P86" s="19"/>
      <c r="Q86" s="19"/>
      <c r="R86" s="19"/>
      <c r="S86" s="34">
        <f t="shared" si="26"/>
        <v>41827</v>
      </c>
      <c r="T86" s="34" t="str">
        <f t="shared" si="27"/>
        <v/>
      </c>
      <c r="U86" s="34" t="str">
        <f t="shared" si="28"/>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row>
    <row r="87" spans="1:49" s="5" customFormat="1">
      <c r="A87" s="19" t="s">
        <v>7709</v>
      </c>
      <c r="B87" s="19" t="s">
        <v>287</v>
      </c>
      <c r="C87" s="19"/>
      <c r="D87" s="19" t="s">
        <v>2299</v>
      </c>
      <c r="E87" s="34">
        <v>42277</v>
      </c>
      <c r="F87" s="34">
        <v>41639</v>
      </c>
      <c r="G87" s="19"/>
      <c r="H87" s="19">
        <f t="shared" si="19"/>
        <v>1</v>
      </c>
      <c r="I87" s="19"/>
      <c r="J87" s="8" t="s">
        <v>560</v>
      </c>
      <c r="K87" s="19" t="str">
        <f t="shared" si="25"/>
        <v>x13</v>
      </c>
      <c r="L87" s="19" t="str">
        <f t="shared" si="20"/>
        <v>Capital add-on</v>
      </c>
      <c r="M87" s="19"/>
      <c r="N87" s="19" t="s">
        <v>359</v>
      </c>
      <c r="O87" s="19"/>
      <c r="P87" s="19"/>
      <c r="Q87" s="19"/>
      <c r="R87" s="19"/>
      <c r="S87" s="34">
        <f t="shared" si="26"/>
        <v>41827</v>
      </c>
      <c r="T87" s="34" t="str">
        <f t="shared" si="27"/>
        <v/>
      </c>
      <c r="U87" s="34" t="str">
        <f t="shared" si="28"/>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row>
    <row r="88" spans="1:49" s="5" customFormat="1">
      <c r="A88" s="19" t="s">
        <v>9664</v>
      </c>
      <c r="B88" s="19" t="s">
        <v>288</v>
      </c>
      <c r="C88" s="19"/>
      <c r="D88" s="19" t="s">
        <v>2299</v>
      </c>
      <c r="E88" s="34">
        <v>42277</v>
      </c>
      <c r="F88" s="19"/>
      <c r="G88" s="19"/>
      <c r="H88" s="19">
        <f t="shared" si="19"/>
        <v>1</v>
      </c>
      <c r="I88" s="19"/>
      <c r="J88" s="6" t="s">
        <v>2086</v>
      </c>
      <c r="K88" s="19"/>
      <c r="L88" s="19"/>
      <c r="M88" s="19"/>
      <c r="N88" s="19"/>
      <c r="O88" s="19" t="s">
        <v>2299</v>
      </c>
      <c r="P88" s="19"/>
      <c r="Q88" s="19" t="s">
        <v>483</v>
      </c>
      <c r="R88" s="19"/>
      <c r="S88" s="34">
        <v>41827</v>
      </c>
      <c r="T88" s="34"/>
      <c r="U88" s="34"/>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row>
    <row r="89" spans="1:49" s="5" customFormat="1">
      <c r="A89" s="19" t="s">
        <v>9665</v>
      </c>
      <c r="B89" s="19" t="s">
        <v>289</v>
      </c>
      <c r="C89" s="19"/>
      <c r="D89" s="19" t="s">
        <v>2299</v>
      </c>
      <c r="E89" s="34">
        <v>42277</v>
      </c>
      <c r="F89" s="19"/>
      <c r="G89" s="19"/>
      <c r="H89" s="19">
        <f t="shared" si="19"/>
        <v>1</v>
      </c>
      <c r="I89" s="19"/>
      <c r="J89" s="7" t="s">
        <v>130</v>
      </c>
      <c r="K89" s="19" t="str">
        <f>VLOOKUP(J89,$A$2:$B$85,2,FALSE)</f>
        <v>x0</v>
      </c>
      <c r="L89" s="19" t="str">
        <f t="shared" si="20"/>
        <v>Total/NA</v>
      </c>
      <c r="M89" s="19" t="s">
        <v>358</v>
      </c>
      <c r="N89" s="19"/>
      <c r="O89" s="19"/>
      <c r="P89" s="19"/>
      <c r="Q89" s="19"/>
      <c r="R89" s="19"/>
      <c r="S89" s="34">
        <f>VLOOKUP(J89,A:G,5,FALSE)</f>
        <v>41827</v>
      </c>
      <c r="T89" s="34" t="str">
        <f>IF(VLOOKUP(J89,A:G,6,FALSE)=0,"",VLOOKUP(J89,A:G,6,FALSE))</f>
        <v/>
      </c>
      <c r="U89" s="34" t="str">
        <f>IF(VLOOKUP(J89,A:G,7,FALSE)=0,"",VLOOKUP(J89,A:G,7,FALSE))</f>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row>
    <row r="90" spans="1:49" s="5" customFormat="1">
      <c r="A90" s="19" t="s">
        <v>9946</v>
      </c>
      <c r="B90" s="19" t="s">
        <v>290</v>
      </c>
      <c r="C90" s="19"/>
      <c r="D90" s="19" t="s">
        <v>2299</v>
      </c>
      <c r="E90" s="34">
        <v>42277</v>
      </c>
      <c r="F90" s="19"/>
      <c r="G90" s="19"/>
      <c r="H90" s="19">
        <f t="shared" si="19"/>
        <v>3</v>
      </c>
      <c r="I90" s="19"/>
      <c r="J90" s="8" t="s">
        <v>482</v>
      </c>
      <c r="K90" s="19" t="str">
        <f>VLOOKUP(J90,$A$2:$B$85,2,FALSE)</f>
        <v>x4</v>
      </c>
      <c r="L90" s="19" t="str">
        <f t="shared" si="20"/>
        <v>Before the adjustment for expected losses due to counterparty default</v>
      </c>
      <c r="M90" s="19"/>
      <c r="N90" s="19" t="s">
        <v>359</v>
      </c>
      <c r="O90" s="19"/>
      <c r="P90" s="19"/>
      <c r="Q90" s="19"/>
      <c r="R90" s="19"/>
      <c r="S90" s="34">
        <f>VLOOKUP(J90,A:G,5,FALSE)</f>
        <v>41827</v>
      </c>
      <c r="T90" s="34" t="str">
        <f>IF(VLOOKUP(J90,A:G,6,FALSE)=0,"",VLOOKUP(J90,A:G,6,FALSE))</f>
        <v/>
      </c>
      <c r="U90" s="34" t="str">
        <f>IF(VLOOKUP(J90,A:G,7,FALSE)=0,"",VLOOKUP(J90,A:G,7,FALSE))</f>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row>
    <row r="91" spans="1:49" s="5" customFormat="1">
      <c r="A91" s="19" t="s">
        <v>12135</v>
      </c>
      <c r="B91" s="19" t="s">
        <v>291</v>
      </c>
      <c r="C91" s="19"/>
      <c r="D91" s="19" t="s">
        <v>2299</v>
      </c>
      <c r="E91" s="34">
        <v>42931</v>
      </c>
      <c r="F91" s="19"/>
      <c r="G91" s="19"/>
      <c r="H91" s="19">
        <f t="shared" si="19"/>
        <v>1</v>
      </c>
      <c r="I91" s="19"/>
      <c r="J91" s="8" t="s">
        <v>2209</v>
      </c>
      <c r="K91" s="19" t="str">
        <f>VLOOKUP(J91,$A$2:$B$85,2,FALSE)</f>
        <v>x1</v>
      </c>
      <c r="L91" s="19" t="str">
        <f t="shared" si="20"/>
        <v>Adjustment for expected losses due to counterparty default</v>
      </c>
      <c r="M91" s="19"/>
      <c r="N91" s="19" t="s">
        <v>383</v>
      </c>
      <c r="O91" s="19"/>
      <c r="P91" s="19"/>
      <c r="Q91" s="19"/>
      <c r="R91" s="19"/>
      <c r="S91" s="34">
        <f>VLOOKUP(J91,A:G,5,FALSE)</f>
        <v>41827</v>
      </c>
      <c r="T91" s="34" t="str">
        <f>IF(VLOOKUP(J91,A:G,6,FALSE)=0,"",VLOOKUP(J91,A:G,6,FALSE))</f>
        <v/>
      </c>
      <c r="U91" s="34" t="str">
        <f>IF(VLOOKUP(J91,A:G,7,FALSE)=0,"",VLOOKUP(J91,A:G,7,FALSE))</f>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row>
    <row r="92" spans="1:49" s="5" customFormat="1">
      <c r="A92" s="19" t="s">
        <v>12136</v>
      </c>
      <c r="B92" s="19" t="s">
        <v>292</v>
      </c>
      <c r="C92" s="19"/>
      <c r="D92" s="19" t="s">
        <v>2299</v>
      </c>
      <c r="E92" s="34">
        <v>42931</v>
      </c>
      <c r="F92" s="19"/>
      <c r="G92" s="19"/>
      <c r="H92" s="19">
        <f t="shared" si="19"/>
        <v>1</v>
      </c>
      <c r="I92" s="19"/>
      <c r="J92" s="14" t="s">
        <v>2115</v>
      </c>
      <c r="K92" s="19"/>
      <c r="L92" s="19"/>
      <c r="M92" s="19"/>
      <c r="N92" s="19"/>
      <c r="O92" s="19" t="s">
        <v>2299</v>
      </c>
      <c r="P92" s="19"/>
      <c r="Q92" s="19" t="s">
        <v>562</v>
      </c>
      <c r="R92" s="19"/>
      <c r="S92" s="34">
        <v>41827</v>
      </c>
      <c r="T92" s="34"/>
      <c r="U92" s="34"/>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row>
    <row r="93" spans="1:49" s="5" customFormat="1">
      <c r="A93" s="99" t="s">
        <v>13060</v>
      </c>
      <c r="B93" s="99" t="s">
        <v>12732</v>
      </c>
      <c r="C93" s="99"/>
      <c r="D93" s="99" t="s">
        <v>2299</v>
      </c>
      <c r="E93" s="101">
        <v>43405</v>
      </c>
      <c r="F93" s="19"/>
      <c r="G93" s="19"/>
      <c r="H93" s="19">
        <f t="shared" si="19"/>
        <v>1</v>
      </c>
      <c r="I93" s="19"/>
      <c r="J93" s="7" t="s">
        <v>130</v>
      </c>
      <c r="K93" s="19" t="str">
        <f>VLOOKUP(J93,$A$2:$B$85,2,FALSE)</f>
        <v>x0</v>
      </c>
      <c r="L93" s="19" t="str">
        <f t="shared" si="20"/>
        <v>Total/NA</v>
      </c>
      <c r="M93" s="19"/>
      <c r="N93" s="19"/>
      <c r="O93" s="19"/>
      <c r="P93" s="19"/>
      <c r="Q93" s="19"/>
      <c r="R93" s="19"/>
      <c r="S93" s="34">
        <f>VLOOKUP(J93,A:G,5,FALSE)</f>
        <v>41827</v>
      </c>
      <c r="T93" s="34" t="str">
        <f>IF(VLOOKUP(J93,A:G,6,FALSE)=0,"",VLOOKUP(J93,A:G,6,FALSE))</f>
        <v/>
      </c>
      <c r="U93" s="34" t="str">
        <f>IF(VLOOKUP(J93,A:G,7,FALSE)=0,"",VLOOKUP(J93,A:G,7,FALSE))</f>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row>
    <row r="94" spans="1:49" s="5" customFormat="1">
      <c r="A94" s="99" t="s">
        <v>13061</v>
      </c>
      <c r="B94" s="99" t="s">
        <v>12734</v>
      </c>
      <c r="C94" s="99"/>
      <c r="D94" s="99" t="s">
        <v>2299</v>
      </c>
      <c r="E94" s="101">
        <v>43405</v>
      </c>
      <c r="F94" s="19"/>
      <c r="G94" s="19"/>
      <c r="H94" s="19">
        <f t="shared" si="19"/>
        <v>1</v>
      </c>
      <c r="I94" s="19"/>
      <c r="J94" s="8" t="s">
        <v>3982</v>
      </c>
      <c r="K94" s="19" t="str">
        <f>VLOOKUP(J94,$A$2:$B$85,2,FALSE)</f>
        <v>x34</v>
      </c>
      <c r="L94" s="19" t="str">
        <f t="shared" si="20"/>
        <v>Loss-absorbing capacity of technical provisions is modelled [identifiable]</v>
      </c>
      <c r="M94" s="19"/>
      <c r="N94" s="19"/>
      <c r="O94" s="19"/>
      <c r="P94" s="19"/>
      <c r="Q94" s="19"/>
      <c r="R94" s="19"/>
      <c r="S94" s="34">
        <f>VLOOKUP(J94,A:G,5,FALSE)</f>
        <v>41827</v>
      </c>
      <c r="T94" s="34" t="str">
        <f>IF(VLOOKUP(J94,A:G,6,FALSE)=0,"",VLOOKUP(J94,A:G,6,FALSE))</f>
        <v/>
      </c>
      <c r="U94" s="34" t="str">
        <f>IF(VLOOKUP(J94,A:G,7,FALSE)=0,"",VLOOKUP(J94,A:G,7,FALSE))</f>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row>
    <row r="95" spans="1:49" s="5" customFormat="1">
      <c r="A95" s="99" t="s">
        <v>13062</v>
      </c>
      <c r="B95" s="99" t="s">
        <v>12736</v>
      </c>
      <c r="C95" s="99"/>
      <c r="D95" s="99" t="s">
        <v>2299</v>
      </c>
      <c r="E95" s="101">
        <v>43405</v>
      </c>
      <c r="F95" s="19"/>
      <c r="G95" s="19"/>
      <c r="H95" s="19">
        <f t="shared" si="19"/>
        <v>1</v>
      </c>
      <c r="I95" s="19"/>
      <c r="J95" s="8" t="s">
        <v>3981</v>
      </c>
      <c r="K95" s="19" t="str">
        <f>VLOOKUP(J95,$A$2:$B$85,2,FALSE)</f>
        <v>x33</v>
      </c>
      <c r="L95" s="19" t="str">
        <f t="shared" si="20"/>
        <v>Loss-absorbing capacity of technical provisions is modelled [not identifiable]</v>
      </c>
      <c r="M95" s="19"/>
      <c r="N95" s="19"/>
      <c r="O95" s="19"/>
      <c r="P95" s="19"/>
      <c r="Q95" s="19"/>
      <c r="R95" s="19"/>
      <c r="S95" s="34">
        <f>VLOOKUP(J95,A:G,5,FALSE)</f>
        <v>41827</v>
      </c>
      <c r="T95" s="34" t="str">
        <f>IF(VLOOKUP(J95,A:G,6,FALSE)=0,"",VLOOKUP(J95,A:G,6,FALSE))</f>
        <v/>
      </c>
      <c r="U95" s="34" t="str">
        <f>IF(VLOOKUP(J95,A:G,7,FALSE)=0,"",VLOOKUP(J95,A:G,7,FALSE))</f>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row>
    <row r="96" spans="1:49" s="5" customFormat="1">
      <c r="A96" s="99" t="s">
        <v>13063</v>
      </c>
      <c r="B96" s="99" t="s">
        <v>12738</v>
      </c>
      <c r="C96" s="99"/>
      <c r="D96" s="99" t="s">
        <v>2299</v>
      </c>
      <c r="E96" s="101">
        <v>43405</v>
      </c>
      <c r="F96" s="19"/>
      <c r="G96" s="19"/>
      <c r="H96" s="19">
        <f t="shared" si="19"/>
        <v>1</v>
      </c>
      <c r="I96" s="19"/>
      <c r="J96" s="8" t="s">
        <v>3983</v>
      </c>
      <c r="K96" s="19" t="str">
        <f>VLOOKUP(J96,$A$2:$B$85,2,FALSE)</f>
        <v>x35</v>
      </c>
      <c r="L96" s="19" t="str">
        <f t="shared" si="20"/>
        <v>Loss-absorbing capacity of technical provisions is not modelled</v>
      </c>
      <c r="M96" s="19"/>
      <c r="N96" s="19"/>
      <c r="O96" s="19"/>
      <c r="P96" s="19"/>
      <c r="Q96" s="19"/>
      <c r="R96" s="19"/>
      <c r="S96" s="34">
        <f>VLOOKUP(J96,A:G,5,FALSE)</f>
        <v>41827</v>
      </c>
      <c r="T96" s="34" t="str">
        <f>IF(VLOOKUP(J96,A:G,6,FALSE)=0,"",VLOOKUP(J96,A:G,6,FALSE))</f>
        <v/>
      </c>
      <c r="U96" s="34" t="str">
        <f>IF(VLOOKUP(J96,A:G,7,FALSE)=0,"",VLOOKUP(J96,A:G,7,FALSE))</f>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row>
    <row r="97" spans="1:49" s="5" customFormat="1">
      <c r="A97" s="99" t="s">
        <v>13064</v>
      </c>
      <c r="B97" s="99" t="s">
        <v>12740</v>
      </c>
      <c r="C97" s="99"/>
      <c r="D97" s="99" t="s">
        <v>2299</v>
      </c>
      <c r="E97" s="101">
        <v>43405</v>
      </c>
      <c r="F97" s="19"/>
      <c r="G97" s="19"/>
      <c r="H97" s="19">
        <f t="shared" si="19"/>
        <v>1</v>
      </c>
      <c r="I97" s="19"/>
      <c r="J97" s="14" t="s">
        <v>2116</v>
      </c>
      <c r="K97" s="19"/>
      <c r="L97" s="19"/>
      <c r="M97" s="19"/>
      <c r="N97" s="19"/>
      <c r="O97" s="19" t="s">
        <v>2299</v>
      </c>
      <c r="P97" s="19"/>
      <c r="Q97" s="19" t="s">
        <v>562</v>
      </c>
      <c r="R97" s="19"/>
      <c r="S97" s="34">
        <v>41827</v>
      </c>
      <c r="T97" s="34"/>
      <c r="U97" s="34"/>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row>
    <row r="98" spans="1:49" s="5" customFormat="1">
      <c r="A98" s="99" t="s">
        <v>13065</v>
      </c>
      <c r="B98" s="99" t="s">
        <v>12742</v>
      </c>
      <c r="C98" s="99"/>
      <c r="D98" s="99" t="s">
        <v>2299</v>
      </c>
      <c r="E98" s="101">
        <v>43405</v>
      </c>
      <c r="F98" s="19"/>
      <c r="G98" s="19"/>
      <c r="H98" s="19">
        <f t="shared" ref="H98:H104" si="29">COUNTIF(J:J,A98)</f>
        <v>1</v>
      </c>
      <c r="I98" s="19"/>
      <c r="J98" s="7" t="s">
        <v>130</v>
      </c>
      <c r="K98" s="19" t="str">
        <f>VLOOKUP(J98,$A$2:$B$85,2,FALSE)</f>
        <v>x0</v>
      </c>
      <c r="L98" s="19" t="str">
        <f t="shared" si="20"/>
        <v>Total/NA</v>
      </c>
      <c r="M98" s="19"/>
      <c r="N98" s="19"/>
      <c r="O98" s="19"/>
      <c r="P98" s="19"/>
      <c r="Q98" s="19"/>
      <c r="R98" s="19"/>
      <c r="S98" s="34">
        <f>VLOOKUP(J98,A:G,5,FALSE)</f>
        <v>41827</v>
      </c>
      <c r="T98" s="34" t="str">
        <f>IF(VLOOKUP(J98,A:G,6,FALSE)=0,"",VLOOKUP(J98,A:G,6,FALSE))</f>
        <v/>
      </c>
      <c r="U98" s="34" t="str">
        <f>IF(VLOOKUP(J98,A:G,7,FALSE)=0,"",VLOOKUP(J98,A:G,7,FALSE))</f>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row>
    <row r="99" spans="1:49" s="5" customFormat="1">
      <c r="A99" s="127" t="s">
        <v>13088</v>
      </c>
      <c r="B99" s="127" t="s">
        <v>13142</v>
      </c>
      <c r="C99" s="127"/>
      <c r="D99" s="127" t="s">
        <v>13154</v>
      </c>
      <c r="E99" s="126">
        <v>43525</v>
      </c>
      <c r="F99" s="19"/>
      <c r="G99" s="19"/>
      <c r="H99" s="19">
        <f t="shared" si="29"/>
        <v>1</v>
      </c>
      <c r="I99" s="19"/>
      <c r="J99" s="8" t="s">
        <v>3979</v>
      </c>
      <c r="K99" s="19" t="str">
        <f>VLOOKUP(J99,$A$2:$B$85,2,FALSE)</f>
        <v>x30</v>
      </c>
      <c r="L99" s="19" t="str">
        <f t="shared" si="20"/>
        <v>Loss-absorbing capacity of deferred taxes is modelled [identifiable]</v>
      </c>
      <c r="M99" s="19"/>
      <c r="N99" s="19"/>
      <c r="O99" s="19"/>
      <c r="P99" s="19"/>
      <c r="Q99" s="19"/>
      <c r="R99" s="19"/>
      <c r="S99" s="34">
        <f>VLOOKUP(J99,A:G,5,FALSE)</f>
        <v>41827</v>
      </c>
      <c r="T99" s="34" t="str">
        <f>IF(VLOOKUP(J99,A:G,6,FALSE)=0,"",VLOOKUP(J99,A:G,6,FALSE))</f>
        <v/>
      </c>
      <c r="U99" s="34" t="str">
        <f>IF(VLOOKUP(J99,A:G,7,FALSE)=0,"",VLOOKUP(J99,A:G,7,FALSE))</f>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row>
    <row r="100" spans="1:49" s="5" customFormat="1">
      <c r="A100" s="127" t="s">
        <v>13089</v>
      </c>
      <c r="B100" s="127" t="s">
        <v>13143</v>
      </c>
      <c r="C100" s="127"/>
      <c r="D100" s="127" t="s">
        <v>13154</v>
      </c>
      <c r="E100" s="126">
        <v>43525</v>
      </c>
      <c r="F100" s="19"/>
      <c r="G100" s="19"/>
      <c r="H100" s="19">
        <f t="shared" si="29"/>
        <v>1</v>
      </c>
      <c r="I100" s="19"/>
      <c r="J100" s="8" t="s">
        <v>3978</v>
      </c>
      <c r="K100" s="19" t="str">
        <f>VLOOKUP(J100,$A$2:$B$85,2,FALSE)</f>
        <v>x29</v>
      </c>
      <c r="L100" s="19" t="str">
        <f t="shared" si="20"/>
        <v>Loss-absorbing capacity of deferred taxes is modelled [not identifiable]</v>
      </c>
      <c r="M100" s="19"/>
      <c r="N100" s="19"/>
      <c r="O100" s="19"/>
      <c r="P100" s="19"/>
      <c r="Q100" s="19"/>
      <c r="R100" s="19"/>
      <c r="S100" s="34">
        <f>VLOOKUP(J100,A:G,5,FALSE)</f>
        <v>41827</v>
      </c>
      <c r="T100" s="34" t="str">
        <f>IF(VLOOKUP(J100,A:G,6,FALSE)=0,"",VLOOKUP(J100,A:G,6,FALSE))</f>
        <v/>
      </c>
      <c r="U100" s="34" t="str">
        <f>IF(VLOOKUP(J100,A:G,7,FALSE)=0,"",VLOOKUP(J100,A:G,7,FALSE))</f>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row>
    <row r="101" spans="1:49" s="5" customFormat="1">
      <c r="A101" s="127" t="s">
        <v>13090</v>
      </c>
      <c r="B101" s="127" t="s">
        <v>13144</v>
      </c>
      <c r="C101" s="127"/>
      <c r="D101" s="127" t="s">
        <v>13154</v>
      </c>
      <c r="E101" s="126">
        <v>43525</v>
      </c>
      <c r="F101" s="19"/>
      <c r="G101" s="19"/>
      <c r="H101" s="19">
        <f t="shared" si="29"/>
        <v>1</v>
      </c>
      <c r="I101" s="19"/>
      <c r="J101" s="8" t="s">
        <v>3980</v>
      </c>
      <c r="K101" s="19" t="str">
        <f>VLOOKUP(J101,$A$2:$B$85,2,FALSE)</f>
        <v>x31</v>
      </c>
      <c r="L101" s="19" t="str">
        <f t="shared" si="20"/>
        <v>Loss-absorbing capacity of deferred taxes is not modelled</v>
      </c>
      <c r="M101" s="19"/>
      <c r="N101" s="19"/>
      <c r="O101" s="19"/>
      <c r="P101" s="19"/>
      <c r="Q101" s="19"/>
      <c r="R101" s="19"/>
      <c r="S101" s="34">
        <f>VLOOKUP(J101,A:G,5,FALSE)</f>
        <v>41827</v>
      </c>
      <c r="T101" s="34" t="str">
        <f>IF(VLOOKUP(J101,A:G,6,FALSE)=0,"",VLOOKUP(J101,A:G,6,FALSE))</f>
        <v/>
      </c>
      <c r="U101" s="34" t="str">
        <f>IF(VLOOKUP(J101,A:G,7,FALSE)=0,"",VLOOKUP(J101,A:G,7,FALSE))</f>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row>
    <row r="102" spans="1:49" s="5" customFormat="1">
      <c r="A102" s="127" t="s">
        <v>13091</v>
      </c>
      <c r="B102" s="127" t="s">
        <v>13145</v>
      </c>
      <c r="C102" s="127"/>
      <c r="D102" s="127" t="s">
        <v>13154</v>
      </c>
      <c r="E102" s="126">
        <v>43525</v>
      </c>
      <c r="F102" s="19"/>
      <c r="G102" s="19"/>
      <c r="H102" s="19">
        <f t="shared" si="29"/>
        <v>1</v>
      </c>
      <c r="I102" s="19"/>
      <c r="J102" s="6" t="s">
        <v>2174</v>
      </c>
      <c r="K102" s="19"/>
      <c r="L102" s="19"/>
      <c r="M102" s="19"/>
      <c r="N102" s="19"/>
      <c r="O102" s="19" t="s">
        <v>2299</v>
      </c>
      <c r="P102" s="19"/>
      <c r="Q102" s="19" t="s">
        <v>930</v>
      </c>
      <c r="R102" s="19"/>
      <c r="S102" s="34">
        <v>41827</v>
      </c>
      <c r="T102" s="34"/>
      <c r="U102" s="34"/>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row>
    <row r="103" spans="1:49" s="5" customFormat="1">
      <c r="A103" s="127" t="s">
        <v>13092</v>
      </c>
      <c r="B103" s="127" t="s">
        <v>13146</v>
      </c>
      <c r="C103" s="127"/>
      <c r="D103" s="127" t="s">
        <v>13154</v>
      </c>
      <c r="E103" s="126">
        <v>43525</v>
      </c>
      <c r="F103" s="19"/>
      <c r="G103" s="19"/>
      <c r="H103" s="19">
        <f t="shared" si="29"/>
        <v>1</v>
      </c>
      <c r="I103" s="19"/>
      <c r="J103" s="7" t="s">
        <v>130</v>
      </c>
      <c r="K103" s="19" t="str">
        <f>VLOOKUP(J103,$A$2:$B$134,2,FALSE)</f>
        <v>x0</v>
      </c>
      <c r="L103" s="19" t="str">
        <f t="shared" si="20"/>
        <v>Total/NA</v>
      </c>
      <c r="M103" s="19"/>
      <c r="N103" s="19"/>
      <c r="O103" s="19"/>
      <c r="P103" s="19"/>
      <c r="Q103" s="19"/>
      <c r="R103" s="19"/>
      <c r="S103" s="34">
        <f>VLOOKUP(J103,A:G,5,FALSE)</f>
        <v>41827</v>
      </c>
      <c r="T103" s="34" t="str">
        <f>IF(VLOOKUP(J103,A:G,6,FALSE)=0,"",VLOOKUP(J103,A:G,6,FALSE))</f>
        <v/>
      </c>
      <c r="U103" s="34" t="str">
        <f>IF(VLOOKUP(J103,A:G,7,FALSE)=0,"",VLOOKUP(J103,A:G,7,FALSE))</f>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row>
    <row r="104" spans="1:49" s="5" customFormat="1">
      <c r="A104" s="127" t="s">
        <v>13093</v>
      </c>
      <c r="B104" s="127" t="s">
        <v>13147</v>
      </c>
      <c r="C104" s="127"/>
      <c r="D104" s="127" t="s">
        <v>13154</v>
      </c>
      <c r="E104" s="126">
        <v>43525</v>
      </c>
      <c r="F104" s="19"/>
      <c r="G104" s="19"/>
      <c r="H104" s="19">
        <f t="shared" si="29"/>
        <v>1</v>
      </c>
      <c r="I104" s="19"/>
      <c r="J104" s="8" t="s">
        <v>928</v>
      </c>
      <c r="K104" s="19" t="str">
        <f>VLOOKUP(J104,$A$2:$B$134,2,FALSE)</f>
        <v>x19</v>
      </c>
      <c r="L104" s="19" t="str">
        <f t="shared" si="20"/>
        <v>Excluding intra-group transactions</v>
      </c>
      <c r="M104" s="19"/>
      <c r="N104" s="19"/>
      <c r="O104" s="19"/>
      <c r="P104" s="19"/>
      <c r="Q104" s="19"/>
      <c r="R104" s="19"/>
      <c r="S104" s="34">
        <f>VLOOKUP(J104,A:G,5,FALSE)</f>
        <v>41827</v>
      </c>
      <c r="T104" s="34" t="str">
        <f>IF(VLOOKUP(J104,A:G,6,FALSE)=0,"",VLOOKUP(J104,A:G,6,FALSE))</f>
        <v/>
      </c>
      <c r="U104" s="34" t="str">
        <f>IF(VLOOKUP(J104,A:G,7,FALSE)=0,"",VLOOKUP(J104,A:G,7,FALSE))</f>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row>
    <row r="105" spans="1:49" s="5" customFormat="1">
      <c r="A105" s="127" t="s">
        <v>13156</v>
      </c>
      <c r="B105" s="127" t="s">
        <v>13148</v>
      </c>
      <c r="C105" s="127"/>
      <c r="D105" s="127" t="s">
        <v>13154</v>
      </c>
      <c r="E105" s="126">
        <v>43525</v>
      </c>
      <c r="F105" s="19"/>
      <c r="G105" s="19"/>
      <c r="H105" s="19">
        <f t="shared" ref="H105:H110" si="30">COUNTIF(J:J,A105)</f>
        <v>1</v>
      </c>
      <c r="I105" s="19"/>
      <c r="J105" s="8" t="s">
        <v>929</v>
      </c>
      <c r="K105" s="19" t="str">
        <f>VLOOKUP(J105,$A$2:$B$134,2,FALSE)</f>
        <v>x26</v>
      </c>
      <c r="L105" s="19" t="str">
        <f t="shared" si="20"/>
        <v>Intragroup transactions</v>
      </c>
      <c r="M105" s="19"/>
      <c r="N105" s="19"/>
      <c r="O105" s="19"/>
      <c r="P105" s="19"/>
      <c r="Q105" s="19"/>
      <c r="R105" s="19"/>
      <c r="S105" s="34">
        <f>VLOOKUP(J105,A:G,5,FALSE)</f>
        <v>41827</v>
      </c>
      <c r="T105" s="34">
        <f>IF(VLOOKUP(J105,A:G,6,FALSE)=0,"",VLOOKUP(J105,A:G,6,FALSE))</f>
        <v>41639</v>
      </c>
      <c r="U105" s="34" t="str">
        <f>IF(VLOOKUP(J105,A:G,7,FALSE)=0,"",VLOOKUP(J105,A:G,7,FALSE))</f>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row>
    <row r="106" spans="1:49" s="5" customFormat="1">
      <c r="A106" s="127" t="s">
        <v>13105</v>
      </c>
      <c r="B106" s="127" t="s">
        <v>13149</v>
      </c>
      <c r="C106" s="127"/>
      <c r="D106" s="127" t="s">
        <v>13154</v>
      </c>
      <c r="E106" s="126">
        <v>43525</v>
      </c>
      <c r="F106" s="19"/>
      <c r="G106" s="19"/>
      <c r="H106" s="19">
        <f t="shared" si="30"/>
        <v>1</v>
      </c>
      <c r="I106" s="19"/>
      <c r="J106" s="71" t="s">
        <v>7522</v>
      </c>
      <c r="K106" s="19"/>
      <c r="L106" s="19"/>
      <c r="M106" s="19"/>
      <c r="N106" s="19"/>
      <c r="O106" s="19" t="s">
        <v>2299</v>
      </c>
      <c r="P106" s="19"/>
      <c r="Q106" s="19" t="s">
        <v>11232</v>
      </c>
      <c r="R106" s="19"/>
      <c r="S106" s="34">
        <v>42277</v>
      </c>
      <c r="T106" s="34"/>
      <c r="U106" s="34"/>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row>
    <row r="107" spans="1:49" s="5" customFormat="1">
      <c r="A107" s="127" t="s">
        <v>13106</v>
      </c>
      <c r="B107" s="127" t="s">
        <v>13150</v>
      </c>
      <c r="C107" s="127"/>
      <c r="D107" s="127" t="s">
        <v>13154</v>
      </c>
      <c r="E107" s="126">
        <v>43525</v>
      </c>
      <c r="F107" s="19"/>
      <c r="G107" s="19"/>
      <c r="H107" s="19">
        <f t="shared" si="30"/>
        <v>1</v>
      </c>
      <c r="I107" s="19"/>
      <c r="J107" s="7" t="s">
        <v>130</v>
      </c>
      <c r="K107" s="19" t="str">
        <f>VLOOKUP(J107,$A$2:$B$134,2,FALSE)</f>
        <v>x0</v>
      </c>
      <c r="L107" s="19" t="str">
        <f t="shared" si="20"/>
        <v>Total/NA</v>
      </c>
      <c r="M107" s="19" t="s">
        <v>358</v>
      </c>
      <c r="N107" s="19"/>
      <c r="O107" s="19"/>
      <c r="P107" s="19"/>
      <c r="Q107" s="19"/>
      <c r="R107" s="19"/>
      <c r="S107" s="34">
        <f>VLOOKUP(J107,A:G,5,FALSE)</f>
        <v>41827</v>
      </c>
      <c r="T107" s="34" t="str">
        <f>IF(VLOOKUP(J107,A:G,6,FALSE)=0,"",VLOOKUP(J107,A:G,6,FALSE))</f>
        <v/>
      </c>
      <c r="U107" s="34" t="str">
        <f>IF(VLOOKUP(J107,A:G,7,FALSE)=0,"",VLOOKUP(J107,A:G,7,FALSE))</f>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row>
    <row r="108" spans="1:49" s="5" customFormat="1">
      <c r="A108" s="127" t="s">
        <v>13107</v>
      </c>
      <c r="B108" s="127" t="s">
        <v>13151</v>
      </c>
      <c r="C108" s="127"/>
      <c r="D108" s="127" t="s">
        <v>13154</v>
      </c>
      <c r="E108" s="126">
        <v>43525</v>
      </c>
      <c r="F108" s="19"/>
      <c r="G108" s="19"/>
      <c r="H108" s="19">
        <f t="shared" si="30"/>
        <v>1</v>
      </c>
      <c r="I108" s="19"/>
      <c r="J108" s="8" t="s">
        <v>7297</v>
      </c>
      <c r="K108" s="19" t="str">
        <f>VLOOKUP(J108,$A$2:$B$134,2,FALSE)</f>
        <v>x64</v>
      </c>
      <c r="L108" s="19" t="str">
        <f t="shared" si="20"/>
        <v>Amount before transitional on Technical Provisions</v>
      </c>
      <c r="M108" s="19"/>
      <c r="N108" s="19" t="s">
        <v>359</v>
      </c>
      <c r="O108" s="19"/>
      <c r="P108" s="19"/>
      <c r="Q108" s="19"/>
      <c r="R108" s="19"/>
      <c r="S108" s="34">
        <f>VLOOKUP(J108,A:G,5,FALSE)</f>
        <v>42277</v>
      </c>
      <c r="T108" s="34" t="str">
        <f>IF(VLOOKUP(J108,A:G,6,FALSE)=0,"",VLOOKUP(J108,A:G,6,FALSE))</f>
        <v/>
      </c>
      <c r="U108" s="34" t="str">
        <f>IF(VLOOKUP(J108,A:G,7,FALSE)=0,"",VLOOKUP(J108,A:G,7,FALSE))</f>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row>
    <row r="109" spans="1:49" s="5" customFormat="1">
      <c r="A109" s="127" t="s">
        <v>13108</v>
      </c>
      <c r="B109" s="127" t="s">
        <v>13152</v>
      </c>
      <c r="C109" s="127"/>
      <c r="D109" s="127" t="s">
        <v>13154</v>
      </c>
      <c r="E109" s="126">
        <v>43525</v>
      </c>
      <c r="F109" s="19"/>
      <c r="G109" s="19"/>
      <c r="H109" s="19">
        <f t="shared" si="30"/>
        <v>1</v>
      </c>
      <c r="I109" s="19"/>
      <c r="J109" s="9" t="s">
        <v>7558</v>
      </c>
      <c r="K109" s="19" t="str">
        <f>VLOOKUP(J109,$A$2:$B$134,2,FALSE)</f>
        <v>x76</v>
      </c>
      <c r="L109" s="19" t="str">
        <f t="shared" si="20"/>
        <v>Amount before transitional on Technical Provisions [for TP subject to transitional adjustment]</v>
      </c>
      <c r="M109" s="19"/>
      <c r="N109" s="19"/>
      <c r="O109" s="19"/>
      <c r="P109" s="19"/>
      <c r="Q109" s="19"/>
      <c r="R109" s="19"/>
      <c r="S109" s="34">
        <f>VLOOKUP(J109,A:G,5,FALSE)</f>
        <v>42277</v>
      </c>
      <c r="T109" s="34">
        <f>IF(VLOOKUP(J109,A:G,6,FALSE)=0,"",VLOOKUP(J109,A:G,6,FALSE))</f>
        <v>41639</v>
      </c>
      <c r="U109" s="34" t="str">
        <f>IF(VLOOKUP(J109,A:G,7,FALSE)=0,"",VLOOKUP(J109,A:G,7,FALSE))</f>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row>
    <row r="110" spans="1:49" s="5" customFormat="1">
      <c r="A110" s="127" t="s">
        <v>13155</v>
      </c>
      <c r="B110" s="127" t="s">
        <v>13157</v>
      </c>
      <c r="C110" s="127"/>
      <c r="D110" s="127" t="s">
        <v>13154</v>
      </c>
      <c r="E110" s="126">
        <v>43525</v>
      </c>
      <c r="F110" s="19"/>
      <c r="G110" s="19"/>
      <c r="H110" s="19">
        <f t="shared" si="30"/>
        <v>1</v>
      </c>
      <c r="I110" s="19"/>
      <c r="J110" s="9" t="s">
        <v>7559</v>
      </c>
      <c r="K110" s="19" t="str">
        <f>VLOOKUP(J110,$A$2:$B$134,2,FALSE)</f>
        <v>x77</v>
      </c>
      <c r="L110" s="19" t="str">
        <f t="shared" si="20"/>
        <v>Amount before transitional on Technical Provisions [for TP not subject to transitional adjustment]</v>
      </c>
      <c r="M110" s="19"/>
      <c r="N110" s="19"/>
      <c r="O110" s="19"/>
      <c r="P110" s="19"/>
      <c r="Q110" s="19"/>
      <c r="R110" s="19"/>
      <c r="S110" s="34">
        <f>VLOOKUP(J110,A:G,5,FALSE)</f>
        <v>42277</v>
      </c>
      <c r="T110" s="34">
        <f>IF(VLOOKUP(J110,A:G,6,FALSE)=0,"",VLOOKUP(J110,A:G,6,FALSE))</f>
        <v>41639</v>
      </c>
      <c r="U110" s="34" t="str">
        <f>IF(VLOOKUP(J110,A:G,7,FALSE)=0,"",VLOOKUP(J110,A:G,7,FALSE))</f>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row>
    <row r="111" spans="1:49" s="5" customFormat="1">
      <c r="A111" s="19"/>
      <c r="B111" s="19"/>
      <c r="C111" s="19"/>
      <c r="D111" s="19"/>
      <c r="E111" s="19"/>
      <c r="F111" s="19"/>
      <c r="G111" s="19"/>
      <c r="H111" s="19"/>
      <c r="I111" s="19"/>
      <c r="J111" s="8" t="s">
        <v>7298</v>
      </c>
      <c r="K111" s="19" t="str">
        <f>VLOOKUP(J111,$A$2:$B$134,2,FALSE)</f>
        <v>x65</v>
      </c>
      <c r="L111" s="19" t="str">
        <f t="shared" si="20"/>
        <v>Amount of the transitional on Technical Provisions</v>
      </c>
      <c r="M111" s="19"/>
      <c r="N111" s="19" t="s">
        <v>383</v>
      </c>
      <c r="O111" s="19"/>
      <c r="P111" s="19"/>
      <c r="Q111" s="19"/>
      <c r="R111" s="19"/>
      <c r="S111" s="34">
        <f>VLOOKUP(J111,A:G,5,FALSE)</f>
        <v>42277</v>
      </c>
      <c r="T111" s="34" t="str">
        <f>IF(VLOOKUP(J111,A:G,6,FALSE)=0,"",VLOOKUP(J111,A:G,6,FALSE))</f>
        <v/>
      </c>
      <c r="U111" s="34" t="str">
        <f>IF(VLOOKUP(J111,A:G,7,FALSE)=0,"",VLOOKUP(J111,A:G,7,FALSE))</f>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row>
    <row r="112" spans="1:49" s="5" customFormat="1">
      <c r="A112" s="19"/>
      <c r="B112" s="19"/>
      <c r="C112" s="19"/>
      <c r="D112" s="19"/>
      <c r="E112" s="19"/>
      <c r="F112" s="19"/>
      <c r="G112" s="19"/>
      <c r="H112" s="19"/>
      <c r="I112" s="19"/>
      <c r="J112" s="71" t="s">
        <v>7504</v>
      </c>
      <c r="K112" s="19"/>
      <c r="L112" s="19"/>
      <c r="M112" s="19"/>
      <c r="N112" s="19"/>
      <c r="O112" s="19" t="s">
        <v>2299</v>
      </c>
      <c r="P112" s="19"/>
      <c r="Q112" s="19" t="s">
        <v>1340</v>
      </c>
      <c r="R112" s="19"/>
      <c r="S112" s="34">
        <v>42277</v>
      </c>
      <c r="T112" s="34"/>
      <c r="U112" s="34"/>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row>
    <row r="113" spans="1:49" s="5" customFormat="1">
      <c r="A113" s="19"/>
      <c r="B113" s="19"/>
      <c r="C113" s="19"/>
      <c r="D113" s="19"/>
      <c r="E113" s="19"/>
      <c r="F113" s="19"/>
      <c r="G113" s="19"/>
      <c r="H113" s="19"/>
      <c r="I113" s="19"/>
      <c r="J113" s="7" t="s">
        <v>130</v>
      </c>
      <c r="K113" s="19" t="str">
        <f t="shared" ref="K113:K118" si="31">VLOOKUP(J113,$A$2:$B$134,2,FALSE)</f>
        <v>x0</v>
      </c>
      <c r="L113" s="19" t="str">
        <f t="shared" si="20"/>
        <v>Total/NA</v>
      </c>
      <c r="M113" s="19" t="s">
        <v>358</v>
      </c>
      <c r="N113" s="19"/>
      <c r="O113" s="19"/>
      <c r="P113" s="19"/>
      <c r="Q113" s="19"/>
      <c r="R113" s="19"/>
      <c r="S113" s="34">
        <f t="shared" ref="S113:S118" si="32">VLOOKUP(J113,A:G,5,FALSE)</f>
        <v>41827</v>
      </c>
      <c r="T113" s="34" t="str">
        <f t="shared" ref="T113:T118" si="33">IF(VLOOKUP(J113,A:G,6,FALSE)=0,"",VLOOKUP(J113,A:G,6,FALSE))</f>
        <v/>
      </c>
      <c r="U113" s="34" t="str">
        <f t="shared" ref="U113:U118" si="34">IF(VLOOKUP(J113,A:G,7,FALSE)=0,"",VLOOKUP(J113,A:G,7,FALSE))</f>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row>
    <row r="114" spans="1:49" s="5" customFormat="1">
      <c r="A114" s="19"/>
      <c r="B114" s="19"/>
      <c r="C114" s="19"/>
      <c r="D114" s="19"/>
      <c r="E114" s="19"/>
      <c r="F114" s="19"/>
      <c r="G114" s="19"/>
      <c r="H114" s="19"/>
      <c r="I114" s="19"/>
      <c r="J114" s="8" t="s">
        <v>7524</v>
      </c>
      <c r="K114" s="19" t="str">
        <f t="shared" si="31"/>
        <v>x68</v>
      </c>
      <c r="L114" s="19" t="str">
        <f t="shared" si="20"/>
        <v>Amount before matching adjustment and without all the others</v>
      </c>
      <c r="M114" s="19"/>
      <c r="N114" s="19" t="s">
        <v>359</v>
      </c>
      <c r="O114" s="19"/>
      <c r="P114" s="19"/>
      <c r="Q114" s="19"/>
      <c r="R114" s="19"/>
      <c r="S114" s="34">
        <f t="shared" si="32"/>
        <v>42277</v>
      </c>
      <c r="T114" s="34" t="str">
        <f t="shared" si="33"/>
        <v/>
      </c>
      <c r="U114" s="34" t="str">
        <f t="shared" si="34"/>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row>
    <row r="115" spans="1:49" s="5" customFormat="1">
      <c r="A115" s="19"/>
      <c r="B115" s="19"/>
      <c r="C115" s="19"/>
      <c r="D115" s="19"/>
      <c r="E115" s="19"/>
      <c r="F115" s="19"/>
      <c r="G115" s="19"/>
      <c r="H115" s="19"/>
      <c r="I115" s="19"/>
      <c r="J115" s="9" t="s">
        <v>9496</v>
      </c>
      <c r="K115" s="19" t="str">
        <f t="shared" si="31"/>
        <v>x69</v>
      </c>
      <c r="L115" s="19" t="str">
        <f t="shared" si="20"/>
        <v>Amount before volatility adjustment and without others transitional measures</v>
      </c>
      <c r="M115" s="19"/>
      <c r="N115" s="19"/>
      <c r="O115" s="19"/>
      <c r="P115" s="19"/>
      <c r="Q115" s="19"/>
      <c r="R115" s="19"/>
      <c r="S115" s="34">
        <f t="shared" si="32"/>
        <v>42277</v>
      </c>
      <c r="T115" s="34" t="str">
        <f t="shared" si="33"/>
        <v/>
      </c>
      <c r="U115" s="34" t="str">
        <f t="shared" si="34"/>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row>
    <row r="116" spans="1:49" s="5" customFormat="1">
      <c r="A116" s="19"/>
      <c r="B116" s="19"/>
      <c r="C116" s="19"/>
      <c r="D116" s="19"/>
      <c r="E116" s="19"/>
      <c r="F116" s="19"/>
      <c r="G116" s="19"/>
      <c r="H116" s="19"/>
      <c r="I116" s="19"/>
      <c r="J116" s="9" t="s">
        <v>7525</v>
      </c>
      <c r="K116" s="19" t="str">
        <f t="shared" si="31"/>
        <v>x70</v>
      </c>
      <c r="L116" s="19" t="str">
        <f t="shared" si="20"/>
        <v>Amount of volatility adjustment set to zero</v>
      </c>
      <c r="M116" s="19"/>
      <c r="N116" s="19"/>
      <c r="O116" s="19"/>
      <c r="P116" s="19"/>
      <c r="Q116" s="19"/>
      <c r="R116" s="19"/>
      <c r="S116" s="34">
        <f t="shared" si="32"/>
        <v>42277</v>
      </c>
      <c r="T116" s="34" t="str">
        <f t="shared" si="33"/>
        <v/>
      </c>
      <c r="U116" s="34" t="str">
        <f t="shared" si="34"/>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row>
    <row r="117" spans="1:49" s="5" customFormat="1">
      <c r="A117" s="19"/>
      <c r="B117" s="19"/>
      <c r="C117" s="19"/>
      <c r="D117" s="19"/>
      <c r="E117" s="19"/>
      <c r="F117" s="19"/>
      <c r="G117" s="19"/>
      <c r="H117" s="19"/>
      <c r="I117" s="19"/>
      <c r="J117" s="9" t="s">
        <v>7526</v>
      </c>
      <c r="K117" s="19" t="str">
        <f t="shared" si="31"/>
        <v>x71</v>
      </c>
      <c r="L117" s="19" t="str">
        <f t="shared" si="20"/>
        <v>Amount of matching adjustment set to zero</v>
      </c>
      <c r="M117" s="19"/>
      <c r="N117" s="19"/>
      <c r="O117" s="19"/>
      <c r="P117" s="19"/>
      <c r="Q117" s="19"/>
      <c r="R117" s="19"/>
      <c r="S117" s="34">
        <f t="shared" si="32"/>
        <v>42277</v>
      </c>
      <c r="T117" s="34" t="str">
        <f t="shared" si="33"/>
        <v/>
      </c>
      <c r="U117" s="34" t="str">
        <f t="shared" si="34"/>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row>
    <row r="118" spans="1:49" s="5" customFormat="1">
      <c r="A118" s="19"/>
      <c r="B118" s="19"/>
      <c r="C118" s="19"/>
      <c r="D118" s="19"/>
      <c r="E118" s="19"/>
      <c r="F118" s="19"/>
      <c r="G118" s="19"/>
      <c r="H118" s="19"/>
      <c r="I118" s="19"/>
      <c r="J118" s="8" t="s">
        <v>7528</v>
      </c>
      <c r="K118" s="19" t="str">
        <f t="shared" si="31"/>
        <v>x72</v>
      </c>
      <c r="L118" s="19" t="str">
        <f t="shared" si="20"/>
        <v>Amount of all LTG/transitional measures</v>
      </c>
      <c r="M118" s="19"/>
      <c r="N118" s="19" t="s">
        <v>383</v>
      </c>
      <c r="O118" s="19"/>
      <c r="P118" s="19"/>
      <c r="Q118" s="19"/>
      <c r="R118" s="19"/>
      <c r="S118" s="34">
        <f t="shared" si="32"/>
        <v>42277</v>
      </c>
      <c r="T118" s="34" t="str">
        <f t="shared" si="33"/>
        <v/>
      </c>
      <c r="U118" s="34" t="str">
        <f t="shared" si="34"/>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row>
    <row r="119" spans="1:49" s="5" customFormat="1">
      <c r="A119" s="19"/>
      <c r="B119" s="19"/>
      <c r="C119" s="19"/>
      <c r="D119" s="19"/>
      <c r="E119" s="19"/>
      <c r="F119" s="19"/>
      <c r="G119" s="19"/>
      <c r="H119" s="19"/>
      <c r="I119" s="19"/>
      <c r="J119" s="71" t="s">
        <v>7505</v>
      </c>
      <c r="K119" s="19"/>
      <c r="L119" s="19"/>
      <c r="M119" s="19"/>
      <c r="N119" s="19"/>
      <c r="O119" s="19" t="s">
        <v>2299</v>
      </c>
      <c r="P119" s="19"/>
      <c r="Q119" s="19" t="s">
        <v>1340</v>
      </c>
      <c r="R119" s="19"/>
      <c r="S119" s="34">
        <v>42277</v>
      </c>
      <c r="T119" s="34"/>
      <c r="U119" s="34"/>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row>
    <row r="120" spans="1:49" s="5" customFormat="1">
      <c r="A120" s="19"/>
      <c r="B120" s="19"/>
      <c r="C120" s="19"/>
      <c r="D120" s="19"/>
      <c r="E120" s="19"/>
      <c r="F120" s="19"/>
      <c r="G120" s="19"/>
      <c r="H120" s="19"/>
      <c r="I120" s="19"/>
      <c r="J120" s="7" t="s">
        <v>130</v>
      </c>
      <c r="K120" s="19" t="str">
        <f>VLOOKUP(J120,$A$2:$B$134,2,FALSE)</f>
        <v>x0</v>
      </c>
      <c r="L120" s="19" t="str">
        <f t="shared" si="20"/>
        <v>Total/NA</v>
      </c>
      <c r="M120" s="19" t="s">
        <v>358</v>
      </c>
      <c r="N120" s="19"/>
      <c r="O120" s="19"/>
      <c r="P120" s="19"/>
      <c r="Q120" s="19"/>
      <c r="R120" s="19"/>
      <c r="S120" s="34">
        <f>VLOOKUP(J120,A:G,5,FALSE)</f>
        <v>41827</v>
      </c>
      <c r="T120" s="34" t="str">
        <f>IF(VLOOKUP(J120,A:G,6,FALSE)=0,"",VLOOKUP(J120,A:G,6,FALSE))</f>
        <v/>
      </c>
      <c r="U120" s="34" t="str">
        <f>IF(VLOOKUP(J120,A:G,7,FALSE)=0,"",VLOOKUP(J120,A:G,7,FALSE))</f>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row>
    <row r="121" spans="1:49" s="5" customFormat="1">
      <c r="A121" s="19"/>
      <c r="B121" s="19"/>
      <c r="C121" s="19"/>
      <c r="D121" s="19"/>
      <c r="E121" s="19"/>
      <c r="F121" s="19"/>
      <c r="G121" s="19"/>
      <c r="H121" s="19"/>
      <c r="I121" s="19"/>
      <c r="J121" s="8" t="s">
        <v>7523</v>
      </c>
      <c r="K121" s="19" t="str">
        <f>VLOOKUP(J121,$A$2:$B$134,2,FALSE)</f>
        <v>x73</v>
      </c>
      <c r="L121" s="19" t="str">
        <f t="shared" si="20"/>
        <v>Amount before transitional on interest rate</v>
      </c>
      <c r="M121" s="19"/>
      <c r="N121" s="19" t="s">
        <v>359</v>
      </c>
      <c r="O121" s="19"/>
      <c r="P121" s="19"/>
      <c r="Q121" s="19"/>
      <c r="R121" s="19"/>
      <c r="S121" s="34">
        <f>VLOOKUP(J121,A:G,5,FALSE)</f>
        <v>42277</v>
      </c>
      <c r="T121" s="34" t="str">
        <f>IF(VLOOKUP(J121,A:G,6,FALSE)=0,"",VLOOKUP(J121,A:G,6,FALSE))</f>
        <v/>
      </c>
      <c r="U121" s="34" t="str">
        <f>IF(VLOOKUP(J121,A:G,7,FALSE)=0,"",VLOOKUP(J121,A:G,7,FALSE))</f>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row>
    <row r="122" spans="1:49" s="5" customFormat="1">
      <c r="A122" s="19"/>
      <c r="B122" s="19"/>
      <c r="C122" s="19"/>
      <c r="D122" s="19"/>
      <c r="E122" s="19"/>
      <c r="F122" s="19"/>
      <c r="G122" s="19"/>
      <c r="H122" s="19"/>
      <c r="I122" s="19"/>
      <c r="J122" s="8" t="s">
        <v>7527</v>
      </c>
      <c r="K122" s="19" t="str">
        <f>VLOOKUP(J122,$A$2:$B$134,2,FALSE)</f>
        <v>x74</v>
      </c>
      <c r="L122" s="19" t="str">
        <f t="shared" si="20"/>
        <v>Amount of transitional on interest rate</v>
      </c>
      <c r="M122" s="19"/>
      <c r="N122" s="19" t="s">
        <v>383</v>
      </c>
      <c r="O122" s="19"/>
      <c r="P122" s="19"/>
      <c r="Q122" s="19"/>
      <c r="R122" s="19"/>
      <c r="S122" s="34">
        <f>VLOOKUP(J122,A:G,5,FALSE)</f>
        <v>42277</v>
      </c>
      <c r="T122" s="34" t="str">
        <f>IF(VLOOKUP(J122,A:G,6,FALSE)=0,"",VLOOKUP(J122,A:G,6,FALSE))</f>
        <v/>
      </c>
      <c r="U122" s="34" t="str">
        <f>IF(VLOOKUP(J122,A:G,7,FALSE)=0,"",VLOOKUP(J122,A:G,7,FALSE))</f>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row>
    <row r="123" spans="1:49" s="5" customFormat="1">
      <c r="A123" s="19"/>
      <c r="B123" s="19"/>
      <c r="C123" s="19"/>
      <c r="D123" s="19"/>
      <c r="E123" s="19"/>
      <c r="F123" s="19"/>
      <c r="G123" s="19"/>
      <c r="H123" s="19"/>
      <c r="I123" s="19"/>
      <c r="J123" s="71" t="s">
        <v>7561</v>
      </c>
      <c r="K123" s="19"/>
      <c r="L123" s="19"/>
      <c r="M123" s="19"/>
      <c r="N123" s="19"/>
      <c r="O123" s="19" t="s">
        <v>2299</v>
      </c>
      <c r="P123" s="19"/>
      <c r="Q123" s="19" t="s">
        <v>7299</v>
      </c>
      <c r="R123" s="19"/>
      <c r="S123" s="34">
        <v>42277</v>
      </c>
      <c r="T123" s="34"/>
      <c r="U123" s="34"/>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row>
    <row r="124" spans="1:49" s="5" customFormat="1">
      <c r="A124" s="19"/>
      <c r="B124" s="19"/>
      <c r="C124" s="19"/>
      <c r="D124" s="19"/>
      <c r="E124" s="19"/>
      <c r="F124" s="19"/>
      <c r="G124" s="19"/>
      <c r="H124" s="19"/>
      <c r="I124" s="19"/>
      <c r="J124" s="7" t="s">
        <v>130</v>
      </c>
      <c r="K124" s="19" t="str">
        <f t="shared" ref="K124:K138" si="35">VLOOKUP(J124,$A$2:$B$134,2,FALSE)</f>
        <v>x0</v>
      </c>
      <c r="L124" s="19" t="str">
        <f t="shared" si="20"/>
        <v>Total/NA</v>
      </c>
      <c r="M124" s="19"/>
      <c r="N124" s="19"/>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row>
    <row r="125" spans="1:49" s="5" customFormat="1">
      <c r="A125" s="19"/>
      <c r="B125" s="19"/>
      <c r="C125" s="19"/>
      <c r="D125" s="19"/>
      <c r="E125" s="19"/>
      <c r="F125" s="19"/>
      <c r="G125" s="19"/>
      <c r="H125" s="19"/>
      <c r="I125" s="19"/>
      <c r="J125" s="8" t="s">
        <v>7560</v>
      </c>
      <c r="K125" s="19" t="str">
        <f t="shared" si="35"/>
        <v>x75</v>
      </c>
      <c r="L125" s="19" t="str">
        <f t="shared" si="20"/>
        <v>Amount after transitional on Technical Provisions [for TP subject to transitional adjustment]</v>
      </c>
      <c r="M125" s="19" t="s">
        <v>358</v>
      </c>
      <c r="N125" s="19"/>
      <c r="O125" s="19"/>
      <c r="P125" s="19"/>
      <c r="Q125" s="19"/>
      <c r="R125" s="19"/>
      <c r="S125" s="34">
        <f>VLOOKUP(J125,A:G,5,FALSE)</f>
        <v>42277</v>
      </c>
      <c r="T125" s="34">
        <f>IF(VLOOKUP(J125,A:G,6,FALSE)=0,"",VLOOKUP(J125,A:G,6,FALSE))</f>
        <v>41639</v>
      </c>
      <c r="U125" s="34" t="str">
        <f>IF(VLOOKUP(J125,A:G,7,FALSE)=0,"",VLOOKUP(J125,A:G,7,FALSE))</f>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row>
    <row r="126" spans="1:49" s="5" customFormat="1">
      <c r="A126" s="19"/>
      <c r="B126" s="19"/>
      <c r="C126" s="19"/>
      <c r="D126" s="19"/>
      <c r="E126" s="19"/>
      <c r="F126" s="19"/>
      <c r="G126" s="19"/>
      <c r="H126" s="19"/>
      <c r="I126" s="19"/>
      <c r="J126" s="9" t="s">
        <v>7558</v>
      </c>
      <c r="K126" s="19" t="str">
        <f t="shared" si="35"/>
        <v>x76</v>
      </c>
      <c r="L126" s="19" t="str">
        <f t="shared" si="20"/>
        <v>Amount before transitional on Technical Provisions [for TP subject to transitional adjustment]</v>
      </c>
      <c r="M126" s="19"/>
      <c r="N126" s="19" t="s">
        <v>359</v>
      </c>
      <c r="O126" s="19"/>
      <c r="P126" s="19"/>
      <c r="Q126" s="19"/>
      <c r="R126" s="19"/>
      <c r="S126" s="34">
        <f>VLOOKUP(J126,A:G,5,FALSE)</f>
        <v>42277</v>
      </c>
      <c r="T126" s="34">
        <f>IF(VLOOKUP(J126,A:G,6,FALSE)=0,"",VLOOKUP(J126,A:G,6,FALSE))</f>
        <v>41639</v>
      </c>
      <c r="U126" s="34" t="str">
        <f>IF(VLOOKUP(J126,A:G,7,FALSE)=0,"",VLOOKUP(J126,A:G,7,FALSE))</f>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row>
    <row r="127" spans="1:49" s="5" customFormat="1">
      <c r="A127" s="19"/>
      <c r="B127" s="19"/>
      <c r="C127" s="19"/>
      <c r="D127" s="19"/>
      <c r="E127" s="19"/>
      <c r="F127" s="19"/>
      <c r="G127" s="19"/>
      <c r="H127" s="19"/>
      <c r="I127" s="19"/>
      <c r="J127" s="9" t="s">
        <v>7298</v>
      </c>
      <c r="K127" s="19" t="str">
        <f t="shared" si="35"/>
        <v>x65</v>
      </c>
      <c r="L127" s="19" t="str">
        <f t="shared" si="20"/>
        <v>Amount of the transitional on Technical Provisions</v>
      </c>
      <c r="M127" s="19"/>
      <c r="N127" s="19" t="s">
        <v>383</v>
      </c>
      <c r="O127" s="19"/>
      <c r="P127" s="19"/>
      <c r="Q127" s="19"/>
      <c r="R127" s="19"/>
      <c r="S127" s="34">
        <f>VLOOKUP(J127,A:G,5,FALSE)</f>
        <v>42277</v>
      </c>
      <c r="T127" s="34" t="str">
        <f>IF(VLOOKUP(J127,A:G,6,FALSE)=0,"",VLOOKUP(J127,A:G,6,FALSE))</f>
        <v/>
      </c>
      <c r="U127" s="34" t="str">
        <f>IF(VLOOKUP(J127,A:G,7,FALSE)=0,"",VLOOKUP(J127,A:G,7,FALSE))</f>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row>
    <row r="128" spans="1:49" s="5" customFormat="1">
      <c r="A128" s="19"/>
      <c r="B128" s="19"/>
      <c r="C128" s="19"/>
      <c r="D128" s="19"/>
      <c r="E128" s="19"/>
      <c r="F128" s="19"/>
      <c r="G128" s="19"/>
      <c r="H128" s="19"/>
      <c r="I128" s="19"/>
      <c r="J128" s="8" t="s">
        <v>7709</v>
      </c>
      <c r="K128" s="19" t="str">
        <f t="shared" si="35"/>
        <v>x85</v>
      </c>
      <c r="L128" s="19" t="str">
        <f t="shared" si="20"/>
        <v>Amount after transitional on Technical Provisions [for TP not subject to transitional adjustment]</v>
      </c>
      <c r="M128" s="19"/>
      <c r="N128" s="19"/>
      <c r="O128" s="19"/>
      <c r="P128" s="19"/>
      <c r="Q128" s="19"/>
      <c r="R128" s="19"/>
      <c r="S128" s="34">
        <f>VLOOKUP(J128,A:G,5,FALSE)</f>
        <v>42277</v>
      </c>
      <c r="T128" s="34">
        <f>IF(VLOOKUP(J128,A:G,6,FALSE)=0,"",VLOOKUP(J128,A:G,6,FALSE))</f>
        <v>41639</v>
      </c>
      <c r="U128" s="34" t="str">
        <f>IF(VLOOKUP(J128,A:G,7,FALSE)=0,"",VLOOKUP(J128,A:G,7,FALSE))</f>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row>
    <row r="129" spans="1:49" s="5" customFormat="1">
      <c r="A129" s="19"/>
      <c r="B129" s="19"/>
      <c r="C129" s="19"/>
      <c r="D129" s="19"/>
      <c r="E129" s="19"/>
      <c r="F129" s="19"/>
      <c r="G129" s="19"/>
      <c r="H129" s="19"/>
      <c r="I129" s="19"/>
      <c r="J129" s="71" t="s">
        <v>7700</v>
      </c>
      <c r="K129" s="19"/>
      <c r="L129" s="19"/>
      <c r="M129" s="19"/>
      <c r="N129" s="19"/>
      <c r="O129" s="19" t="s">
        <v>2299</v>
      </c>
      <c r="P129" s="19"/>
      <c r="Q129" s="19" t="s">
        <v>7299</v>
      </c>
      <c r="R129" s="19"/>
      <c r="S129" s="34">
        <v>42277</v>
      </c>
      <c r="T129" s="34"/>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row>
    <row r="130" spans="1:49" s="5" customFormat="1">
      <c r="A130" s="19"/>
      <c r="B130" s="19"/>
      <c r="C130" s="19"/>
      <c r="D130" s="19"/>
      <c r="E130" s="19"/>
      <c r="F130" s="19"/>
      <c r="G130" s="19"/>
      <c r="H130" s="19"/>
      <c r="I130" s="19"/>
      <c r="J130" s="7" t="s">
        <v>130</v>
      </c>
      <c r="K130" s="19" t="str">
        <f t="shared" si="35"/>
        <v>x0</v>
      </c>
      <c r="L130" s="19" t="str">
        <f t="shared" si="20"/>
        <v>Total/NA</v>
      </c>
      <c r="M130" s="19"/>
      <c r="N130" s="19"/>
      <c r="O130" s="19"/>
      <c r="P130" s="19"/>
      <c r="Q130" s="19"/>
      <c r="R130" s="19"/>
      <c r="S130" s="34">
        <f>VLOOKUP(J130,A:G,5,FALSE)</f>
        <v>41827</v>
      </c>
      <c r="T130" s="34" t="str">
        <f>IF(VLOOKUP(J130,A:G,6,FALSE)=0,"",VLOOKUP(J130,A:G,6,FALSE))</f>
        <v/>
      </c>
      <c r="U130" s="34" t="str">
        <f>IF(VLOOKUP(J130,A:G,7,FALSE)=0,"",VLOOKUP(J130,A:G,7,FALSE))</f>
        <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row>
    <row r="131" spans="1:49" s="5" customFormat="1">
      <c r="A131" s="19"/>
      <c r="B131" s="19"/>
      <c r="C131" s="19"/>
      <c r="D131" s="19"/>
      <c r="E131" s="19"/>
      <c r="F131" s="19"/>
      <c r="G131" s="19"/>
      <c r="H131" s="19"/>
      <c r="I131" s="19"/>
      <c r="J131" s="8" t="s">
        <v>11422</v>
      </c>
      <c r="K131" s="19" t="str">
        <f>VLOOKUP(J131,$A$2:$B$134,2,FALSE)</f>
        <v>x78</v>
      </c>
      <c r="L131" s="19" t="s">
        <v>11422</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row>
    <row r="132" spans="1:49" s="5" customFormat="1">
      <c r="A132" s="19"/>
      <c r="B132" s="19"/>
      <c r="C132" s="19"/>
      <c r="D132" s="19"/>
      <c r="E132" s="19"/>
      <c r="F132" s="19"/>
      <c r="G132" s="19"/>
      <c r="H132" s="19"/>
      <c r="I132" s="19"/>
      <c r="J132" s="8" t="s">
        <v>7654</v>
      </c>
      <c r="K132" s="19" t="str">
        <f t="shared" si="35"/>
        <v>x79</v>
      </c>
      <c r="L132" s="19" t="str">
        <f t="shared" ref="L132:L138" si="36">J132</f>
        <v>Amount of technical provisions subject to volatility adjustment</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row>
    <row r="133" spans="1:49" s="5" customFormat="1">
      <c r="A133" s="19"/>
      <c r="B133" s="19"/>
      <c r="C133" s="19"/>
      <c r="D133" s="19"/>
      <c r="E133" s="19"/>
      <c r="F133" s="19"/>
      <c r="G133" s="19"/>
      <c r="H133" s="19"/>
      <c r="I133" s="19"/>
      <c r="J133" s="8" t="s">
        <v>7655</v>
      </c>
      <c r="K133" s="19" t="str">
        <f t="shared" si="35"/>
        <v>x80</v>
      </c>
      <c r="L133" s="19" t="str">
        <f t="shared" si="36"/>
        <v>Amount of technical provisions subject to matching adjustment</v>
      </c>
      <c r="M133" s="19"/>
      <c r="N133" s="19"/>
      <c r="O133" s="19"/>
      <c r="P133" s="19"/>
      <c r="Q133" s="19"/>
      <c r="R133" s="19"/>
      <c r="S133" s="34">
        <f>VLOOKUP(J133,A:G,5,FALSE)</f>
        <v>42277</v>
      </c>
      <c r="T133" s="34" t="str">
        <f>IF(VLOOKUP(J133,A:G,6,FALSE)=0,"",VLOOKUP(J133,A:G,6,FALSE))</f>
        <v/>
      </c>
      <c r="U133" s="34" t="str">
        <f>IF(VLOOKUP(J133,A:G,7,FALSE)=0,"",VLOOKUP(J133,A:G,7,FALSE))</f>
        <v/>
      </c>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row>
    <row r="134" spans="1:49" s="5" customFormat="1">
      <c r="A134" s="19"/>
      <c r="B134" s="19"/>
      <c r="C134" s="19"/>
      <c r="D134" s="19"/>
      <c r="E134" s="19"/>
      <c r="F134" s="19"/>
      <c r="G134" s="19"/>
      <c r="H134" s="19"/>
      <c r="I134" s="19"/>
      <c r="J134" s="71" t="s">
        <v>13153</v>
      </c>
      <c r="K134" s="19"/>
      <c r="L134" s="19"/>
      <c r="M134" s="19"/>
      <c r="N134" s="19"/>
      <c r="O134" s="19" t="s">
        <v>2299</v>
      </c>
      <c r="P134" s="19"/>
      <c r="Q134" s="19" t="s">
        <v>562</v>
      </c>
      <c r="R134" s="19"/>
      <c r="S134" s="34">
        <v>42277</v>
      </c>
      <c r="T134" s="34"/>
      <c r="U134" s="34"/>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row>
    <row r="135" spans="1:49" s="5" customFormat="1">
      <c r="A135" s="19"/>
      <c r="B135" s="19"/>
      <c r="C135" s="19"/>
      <c r="D135" s="19"/>
      <c r="E135" s="19"/>
      <c r="F135" s="19"/>
      <c r="G135" s="19"/>
      <c r="H135" s="19"/>
      <c r="I135" s="19"/>
      <c r="J135" s="7" t="s">
        <v>7693</v>
      </c>
      <c r="K135" s="19" t="str">
        <f t="shared" si="35"/>
        <v>x81</v>
      </c>
      <c r="L135" s="19" t="str">
        <f t="shared" si="36"/>
        <v>Asset side</v>
      </c>
      <c r="M135" s="19"/>
      <c r="N135" s="19"/>
      <c r="O135" s="19"/>
      <c r="P135" s="19"/>
      <c r="Q135" s="19"/>
      <c r="R135" s="19"/>
      <c r="S135" s="34">
        <f>VLOOKUP(J135,A:G,5,FALSE)</f>
        <v>42277</v>
      </c>
      <c r="T135" s="34" t="str">
        <f>IF(VLOOKUP(J135,A:G,6,FALSE)=0,"",VLOOKUP(J135,A:G,6,FALSE))</f>
        <v/>
      </c>
      <c r="U135" s="34" t="str">
        <f>IF(VLOOKUP(J135,A:G,7,FALSE)=0,"",VLOOKUP(J135,A:G,7,FALSE))</f>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row>
    <row r="136" spans="1:49" s="5" customFormat="1">
      <c r="A136" s="19"/>
      <c r="B136" s="19"/>
      <c r="C136" s="19"/>
      <c r="D136" s="19"/>
      <c r="E136" s="19"/>
      <c r="F136" s="19"/>
      <c r="G136" s="19"/>
      <c r="H136" s="19"/>
      <c r="I136" s="19"/>
      <c r="J136" s="7" t="s">
        <v>7690</v>
      </c>
      <c r="K136" s="19" t="str">
        <f t="shared" si="35"/>
        <v>x82</v>
      </c>
      <c r="L136" s="19" t="str">
        <f t="shared" si="36"/>
        <v>Liability side</v>
      </c>
      <c r="M136" s="19"/>
      <c r="N136" s="19"/>
      <c r="O136" s="19"/>
      <c r="P136" s="19"/>
      <c r="Q136" s="19"/>
      <c r="R136" s="19"/>
      <c r="S136" s="34">
        <f>VLOOKUP(J136,A:G,5,FALSE)</f>
        <v>42277</v>
      </c>
      <c r="T136" s="34" t="str">
        <f>IF(VLOOKUP(J136,A:G,6,FALSE)=0,"",VLOOKUP(J136,A:G,6,FALSE))</f>
        <v/>
      </c>
      <c r="U136" s="34" t="str">
        <f>IF(VLOOKUP(J136,A:G,7,FALSE)=0,"",VLOOKUP(J136,A:G,7,FALSE))</f>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row>
    <row r="137" spans="1:49" s="5" customFormat="1">
      <c r="A137" s="19"/>
      <c r="B137" s="19"/>
      <c r="C137" s="19"/>
      <c r="D137" s="19"/>
      <c r="E137" s="19"/>
      <c r="F137" s="19"/>
      <c r="G137" s="19"/>
      <c r="H137" s="19"/>
      <c r="I137" s="19"/>
      <c r="J137" s="7" t="s">
        <v>7691</v>
      </c>
      <c r="K137" s="19" t="str">
        <f t="shared" si="35"/>
        <v>x83</v>
      </c>
      <c r="L137" s="19" t="str">
        <f t="shared" si="36"/>
        <v>Off Balance Sheet (contingent asset)</v>
      </c>
      <c r="M137" s="19"/>
      <c r="N137" s="19"/>
      <c r="O137" s="19"/>
      <c r="P137" s="19"/>
      <c r="Q137" s="19"/>
      <c r="R137" s="19"/>
      <c r="S137" s="34">
        <f>VLOOKUP(J137,A:G,5,FALSE)</f>
        <v>42277</v>
      </c>
      <c r="T137" s="34" t="str">
        <f>IF(VLOOKUP(J137,A:G,6,FALSE)=0,"",VLOOKUP(J137,A:G,6,FALSE))</f>
        <v/>
      </c>
      <c r="U137" s="34" t="str">
        <f>IF(VLOOKUP(J137,A:G,7,FALSE)=0,"",VLOOKUP(J137,A:G,7,FALSE))</f>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row>
    <row r="138" spans="1:49" s="5" customFormat="1">
      <c r="A138" s="19"/>
      <c r="B138" s="19"/>
      <c r="C138" s="19"/>
      <c r="D138" s="19"/>
      <c r="E138" s="19"/>
      <c r="F138" s="19"/>
      <c r="G138" s="19"/>
      <c r="H138" s="19"/>
      <c r="I138" s="19"/>
      <c r="J138" s="7" t="s">
        <v>7692</v>
      </c>
      <c r="K138" s="19" t="str">
        <f t="shared" si="35"/>
        <v>x84</v>
      </c>
      <c r="L138" s="19" t="str">
        <f t="shared" si="36"/>
        <v>Off Balance Sheet (contingent liability)</v>
      </c>
      <c r="M138" s="19"/>
      <c r="N138" s="19"/>
      <c r="O138" s="19"/>
      <c r="P138" s="19"/>
      <c r="Q138" s="19"/>
      <c r="R138" s="19"/>
      <c r="S138" s="34">
        <f>VLOOKUP(J138,A:G,5,FALSE)</f>
        <v>42277</v>
      </c>
      <c r="T138" s="34" t="str">
        <f>IF(VLOOKUP(J138,A:G,6,FALSE)=0,"",VLOOKUP(J138,A:G,6,FALSE))</f>
        <v/>
      </c>
      <c r="U138" s="34" t="str">
        <f>IF(VLOOKUP(J138,A:G,7,FALSE)=0,"",VLOOKUP(J138,A:G,7,FALSE))</f>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row>
    <row r="139" spans="1:49" s="5" customFormat="1">
      <c r="A139" s="19"/>
      <c r="B139" s="19"/>
      <c r="C139" s="19"/>
      <c r="D139" s="19"/>
      <c r="E139" s="19"/>
      <c r="F139" s="19"/>
      <c r="G139" s="19"/>
      <c r="H139" s="19"/>
      <c r="I139" s="19"/>
      <c r="J139" s="14" t="s">
        <v>9663</v>
      </c>
      <c r="K139" s="19"/>
      <c r="L139" s="19"/>
      <c r="M139" s="19"/>
      <c r="N139" s="19"/>
      <c r="O139" s="19" t="s">
        <v>2299</v>
      </c>
      <c r="P139" s="19"/>
      <c r="Q139" s="19" t="s">
        <v>562</v>
      </c>
      <c r="R139" s="19" t="s">
        <v>11063</v>
      </c>
      <c r="S139" s="34">
        <v>42277</v>
      </c>
      <c r="T139" s="34"/>
      <c r="U139" s="34"/>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row>
    <row r="140" spans="1:49" s="5" customFormat="1">
      <c r="A140" s="19"/>
      <c r="B140" s="19"/>
      <c r="C140" s="19"/>
      <c r="D140" s="19"/>
      <c r="E140" s="19"/>
      <c r="F140" s="19"/>
      <c r="G140" s="19"/>
      <c r="H140" s="19"/>
      <c r="I140" s="19"/>
      <c r="J140" s="7" t="s">
        <v>9664</v>
      </c>
      <c r="K140" s="19" t="str">
        <f t="shared" ref="K140:K145" si="37">VLOOKUP(J140,$A$2:$B$182,2,FALSE)</f>
        <v>x86</v>
      </c>
      <c r="L140" s="19" t="s">
        <v>10586</v>
      </c>
      <c r="M140" s="19"/>
      <c r="N140" s="19"/>
      <c r="O140" s="19"/>
      <c r="P140" s="19"/>
      <c r="Q140" s="19"/>
      <c r="R140" s="19"/>
      <c r="S140" s="34">
        <f t="shared" ref="S140:S145" si="38">VLOOKUP(J140,A:G,5,FALSE)</f>
        <v>42277</v>
      </c>
      <c r="T140" s="34" t="str">
        <f>IF(VLOOKUP(J140,A:G,6,FALSE)=0,"",VLOOKUP(J140,A:G,6,FALSE))</f>
        <v/>
      </c>
      <c r="U140" s="34" t="str">
        <f>IF(VLOOKUP(J140,A:G,7,FALSE)=0,"",VLOOKUP(J140,A:G,7,FALSE))</f>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row>
    <row r="141" spans="1:49" s="5" customFormat="1">
      <c r="A141" s="19"/>
      <c r="B141" s="19"/>
      <c r="C141" s="19"/>
      <c r="D141" s="19"/>
      <c r="E141" s="19"/>
      <c r="F141" s="19"/>
      <c r="G141" s="19"/>
      <c r="H141" s="19"/>
      <c r="I141" s="19"/>
      <c r="J141" s="7" t="s">
        <v>9665</v>
      </c>
      <c r="K141" s="19" t="str">
        <f t="shared" si="37"/>
        <v>x87</v>
      </c>
      <c r="L141" s="19" t="s">
        <v>10587</v>
      </c>
      <c r="M141" s="19"/>
      <c r="N141" s="19"/>
      <c r="O141" s="19"/>
      <c r="P141" s="19"/>
      <c r="Q141" s="19"/>
      <c r="R141" s="19"/>
      <c r="S141" s="34">
        <f t="shared" si="38"/>
        <v>42277</v>
      </c>
      <c r="T141" s="34" t="str">
        <f>IF(VLOOKUP(J141,A:G,6,FALSE)=0,"",VLOOKUP(J141,A:G,6,FALSE))</f>
        <v/>
      </c>
      <c r="U141" s="34" t="str">
        <f>IF(VLOOKUP(J141,A:G,7,FALSE)=0,"",VLOOKUP(J141,A:G,7,FALSE))</f>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row>
    <row r="142" spans="1:49" s="5" customFormat="1">
      <c r="A142" s="19"/>
      <c r="B142" s="19"/>
      <c r="C142" s="19"/>
      <c r="D142" s="19"/>
      <c r="E142" s="19"/>
      <c r="F142" s="19"/>
      <c r="G142" s="19"/>
      <c r="H142" s="19"/>
      <c r="I142" s="19"/>
      <c r="J142" s="7" t="s">
        <v>6250</v>
      </c>
      <c r="K142" s="19" t="str">
        <f t="shared" si="37"/>
        <v>x3</v>
      </c>
      <c r="L142" s="19" t="s">
        <v>10588</v>
      </c>
      <c r="M142" s="19"/>
      <c r="N142" s="19"/>
      <c r="O142" s="19"/>
      <c r="P142" s="19"/>
      <c r="Q142" s="19"/>
      <c r="R142" s="19"/>
      <c r="S142" s="34">
        <f t="shared" si="38"/>
        <v>41827</v>
      </c>
      <c r="T142" s="34" t="str">
        <f>IF(VLOOKUP(J142,A:G,6,FALSE)=0,"",VLOOKUP(J142,A:G,6,FALSE))</f>
        <v/>
      </c>
      <c r="U142" s="34" t="str">
        <f>IF(VLOOKUP(J142,A:G,7,FALSE)=0,"",VLOOKUP(J142,A:G,7,FALSE))</f>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row>
    <row r="143" spans="1:49" s="5" customFormat="1">
      <c r="A143" s="19"/>
      <c r="B143" s="19"/>
      <c r="C143" s="19"/>
      <c r="D143" s="19"/>
      <c r="E143" s="19"/>
      <c r="F143" s="19"/>
      <c r="G143" s="19"/>
      <c r="H143" s="19"/>
      <c r="I143" s="19"/>
      <c r="J143" s="7" t="s">
        <v>455</v>
      </c>
      <c r="K143" s="19" t="str">
        <f t="shared" si="37"/>
        <v>x2</v>
      </c>
      <c r="L143" s="19" t="s">
        <v>10589</v>
      </c>
      <c r="M143" s="19"/>
      <c r="N143" s="19"/>
      <c r="O143" s="19"/>
      <c r="P143" s="19"/>
      <c r="Q143" s="19"/>
      <c r="R143" s="19"/>
      <c r="S143" s="34">
        <f t="shared" si="38"/>
        <v>41827</v>
      </c>
      <c r="T143" s="34" t="str">
        <f>IF(VLOOKUP(J143,A:G,6,FALSE)=0,"",VLOOKUP(J143,A:G,6,FALSE))</f>
        <v/>
      </c>
      <c r="U143" s="34" t="str">
        <f>IF(VLOOKUP(J143,A:G,7,FALSE)=0,"",VLOOKUP(J143,A:G,7,FALSE))</f>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row>
    <row r="144" spans="1:49" s="5" customFormat="1">
      <c r="A144" s="19"/>
      <c r="B144" s="19"/>
      <c r="C144" s="19"/>
      <c r="D144" s="19"/>
      <c r="E144" s="19"/>
      <c r="F144" s="19"/>
      <c r="G144" s="19"/>
      <c r="H144" s="19"/>
      <c r="I144" s="19"/>
      <c r="J144" s="7" t="s">
        <v>456</v>
      </c>
      <c r="K144" s="19" t="str">
        <f t="shared" si="37"/>
        <v>x22</v>
      </c>
      <c r="L144" s="19" t="s">
        <v>10590</v>
      </c>
      <c r="M144" s="19"/>
      <c r="N144" s="19"/>
      <c r="O144" s="19"/>
      <c r="P144" s="19"/>
      <c r="Q144" s="19"/>
      <c r="R144" s="19"/>
      <c r="S144" s="34">
        <f t="shared" si="38"/>
        <v>41827</v>
      </c>
      <c r="T144" s="34" t="str">
        <f>IF(VLOOKUP(J144,A:G,6,FALSE)=0,"",VLOOKUP(J144,A:G,6,FALSE))</f>
        <v/>
      </c>
      <c r="U144" s="34" t="str">
        <f>IF(VLOOKUP(J144,A:G,7,FALSE)=0,"",VLOOKUP(J144,A:G,7,FALSE))</f>
        <v/>
      </c>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row>
    <row r="145" spans="1:49" s="5" customFormat="1">
      <c r="A145" s="19"/>
      <c r="B145" s="19"/>
      <c r="C145" s="19"/>
      <c r="D145" s="19"/>
      <c r="E145" s="19"/>
      <c r="F145" s="19"/>
      <c r="G145" s="19"/>
      <c r="H145" s="19"/>
      <c r="I145" s="19"/>
      <c r="J145" s="7" t="s">
        <v>9946</v>
      </c>
      <c r="K145" s="19" t="str">
        <f t="shared" si="37"/>
        <v>x88</v>
      </c>
      <c r="L145" s="19" t="s">
        <v>10591</v>
      </c>
      <c r="M145" s="19"/>
      <c r="N145" s="19"/>
      <c r="O145" s="19"/>
      <c r="P145" s="19"/>
      <c r="Q145" s="19"/>
      <c r="R145" s="19"/>
      <c r="S145" s="34">
        <f t="shared" si="38"/>
        <v>42277</v>
      </c>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row>
    <row r="146" spans="1:49" s="5" customFormat="1">
      <c r="A146" s="19"/>
      <c r="B146" s="19"/>
      <c r="C146" s="19"/>
      <c r="D146" s="19"/>
      <c r="E146" s="19"/>
      <c r="F146" s="19"/>
      <c r="G146" s="19"/>
      <c r="H146" s="19"/>
      <c r="I146" s="19"/>
      <c r="J146" s="14" t="s">
        <v>9961</v>
      </c>
      <c r="K146" s="19"/>
      <c r="L146" s="19"/>
      <c r="M146" s="19"/>
      <c r="N146" s="19"/>
      <c r="O146" s="19" t="s">
        <v>2299</v>
      </c>
      <c r="P146" s="19"/>
      <c r="Q146" s="19" t="s">
        <v>562</v>
      </c>
      <c r="R146" s="19" t="s">
        <v>11045</v>
      </c>
      <c r="S146" s="34">
        <v>41827</v>
      </c>
      <c r="T146" s="34"/>
      <c r="U146" s="34"/>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row>
    <row r="147" spans="1:49" s="5" customFormat="1">
      <c r="A147" s="19"/>
      <c r="B147" s="19"/>
      <c r="C147" s="19"/>
      <c r="D147" s="19"/>
      <c r="E147" s="19"/>
      <c r="F147" s="19"/>
      <c r="G147" s="19"/>
      <c r="H147" s="19"/>
      <c r="I147" s="19"/>
      <c r="J147" s="7" t="s">
        <v>6251</v>
      </c>
      <c r="K147" s="19" t="str">
        <f>VLOOKUP(J147,$A$2:$B$85,2,FALSE)</f>
        <v>x43</v>
      </c>
      <c r="L147" s="19" t="s">
        <v>10592</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row>
    <row r="148" spans="1:49" s="5" customFormat="1">
      <c r="A148" s="19"/>
      <c r="B148" s="19"/>
      <c r="C148" s="19"/>
      <c r="D148" s="19"/>
      <c r="E148" s="19"/>
      <c r="F148" s="19"/>
      <c r="G148" s="19"/>
      <c r="H148" s="19"/>
      <c r="I148" s="19"/>
      <c r="J148" s="7" t="s">
        <v>6252</v>
      </c>
      <c r="K148" s="19" t="str">
        <f>VLOOKUP(J148,$A$2:$B$85,2,FALSE)</f>
        <v>x42</v>
      </c>
      <c r="L148" s="19" t="s">
        <v>10593</v>
      </c>
      <c r="M148" s="19"/>
      <c r="N148" s="19"/>
      <c r="O148" s="19"/>
      <c r="P148" s="19"/>
      <c r="Q148" s="19"/>
      <c r="R148" s="19"/>
      <c r="S148" s="34">
        <f>VLOOKUP(J148,A:G,5,FALSE)</f>
        <v>41827</v>
      </c>
      <c r="T148" s="34" t="str">
        <f>IF(VLOOKUP(J148,A:G,6,FALSE)=0,"",VLOOKUP(J148,A:G,6,FALSE))</f>
        <v/>
      </c>
      <c r="U148" s="34" t="str">
        <f>IF(VLOOKUP(J148,A:G,7,FALSE)=0,"",VLOOKUP(J148,A:G,7,FALSE))</f>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row>
    <row r="149" spans="1:49" s="5" customFormat="1">
      <c r="A149" s="19"/>
      <c r="B149" s="19"/>
      <c r="C149" s="19"/>
      <c r="D149" s="19"/>
      <c r="E149" s="19"/>
      <c r="F149" s="19"/>
      <c r="G149" s="19"/>
      <c r="H149" s="19"/>
      <c r="I149" s="19"/>
      <c r="J149" s="7" t="s">
        <v>6250</v>
      </c>
      <c r="K149" s="19" t="str">
        <f>VLOOKUP(J149,$A$2:$B$85,2,FALSE)</f>
        <v>x3</v>
      </c>
      <c r="L149" s="19" t="s">
        <v>10588</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row>
    <row r="150" spans="1:49" s="5" customFormat="1">
      <c r="A150" s="19"/>
      <c r="B150" s="19"/>
      <c r="C150" s="19"/>
      <c r="D150" s="19"/>
      <c r="E150" s="19"/>
      <c r="F150" s="19"/>
      <c r="G150" s="19"/>
      <c r="H150" s="19"/>
      <c r="I150" s="19"/>
      <c r="J150" s="7" t="s">
        <v>9946</v>
      </c>
      <c r="K150" s="19" t="str">
        <f>VLOOKUP(J150,$A$2:$B$100,2,FALSE)</f>
        <v>x88</v>
      </c>
      <c r="L150" s="19" t="s">
        <v>10591</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row>
    <row r="151" spans="1:49" s="5" customFormat="1">
      <c r="A151" s="19"/>
      <c r="B151" s="19"/>
      <c r="C151" s="19"/>
      <c r="D151" s="19"/>
      <c r="E151" s="19"/>
      <c r="F151" s="19"/>
      <c r="G151" s="19"/>
      <c r="H151" s="19"/>
      <c r="I151" s="19"/>
      <c r="J151" s="71" t="s">
        <v>12134</v>
      </c>
      <c r="K151" s="19"/>
      <c r="L151" s="19"/>
      <c r="M151" s="19"/>
      <c r="N151" s="19"/>
      <c r="O151" s="19" t="s">
        <v>2299</v>
      </c>
      <c r="P151" s="19"/>
      <c r="Q151" s="19" t="s">
        <v>12138</v>
      </c>
      <c r="R151" s="19" t="s">
        <v>12139</v>
      </c>
      <c r="S151" s="34">
        <v>42931</v>
      </c>
      <c r="T151" s="34"/>
      <c r="U151" s="34"/>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row>
    <row r="152" spans="1:49" s="5" customFormat="1">
      <c r="A152" s="19"/>
      <c r="B152" s="19"/>
      <c r="C152" s="19"/>
      <c r="D152" s="19"/>
      <c r="E152" s="19"/>
      <c r="F152" s="19"/>
      <c r="G152" s="19"/>
      <c r="H152" s="19"/>
      <c r="I152" s="19"/>
      <c r="J152" s="7" t="s">
        <v>130</v>
      </c>
      <c r="K152" s="19" t="str">
        <f>VLOOKUP(J152,$A$2:$B$134,2,FALSE)</f>
        <v>x0</v>
      </c>
      <c r="L152" s="19" t="str">
        <f t="shared" ref="L152:L154" si="39">J152</f>
        <v>Total/NA</v>
      </c>
      <c r="M152" s="19" t="s">
        <v>358</v>
      </c>
      <c r="N152" s="19"/>
      <c r="O152" s="19"/>
      <c r="P152" s="19"/>
      <c r="Q152" s="19"/>
      <c r="R152" s="19"/>
      <c r="S152" s="34">
        <f>VLOOKUP(J152,A:G,5,FALSE)</f>
        <v>41827</v>
      </c>
      <c r="T152" s="34" t="str">
        <f>IF(VLOOKUP(J152,A:G,6,FALSE)=0,"",VLOOKUP(J152,A:G,6,FALSE))</f>
        <v/>
      </c>
      <c r="U152" s="34" t="str">
        <f>IF(VLOOKUP(J152,A:G,7,FALSE)=0,"",VLOOKUP(J152,A:G,7,FALSE))</f>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row>
    <row r="153" spans="1:49" s="5" customFormat="1">
      <c r="A153" s="19"/>
      <c r="B153" s="19"/>
      <c r="C153" s="19"/>
      <c r="D153" s="19"/>
      <c r="E153" s="19"/>
      <c r="F153" s="19"/>
      <c r="G153" s="19"/>
      <c r="H153" s="19"/>
      <c r="I153" s="19"/>
      <c r="J153" s="8" t="s">
        <v>12135</v>
      </c>
      <c r="K153" s="19" t="str">
        <f>VLOOKUP(J153,$A$2:$B$134,2,FALSE)</f>
        <v>x89</v>
      </c>
      <c r="L153" s="19" t="str">
        <f t="shared" si="39"/>
        <v>Amount before LTG measures</v>
      </c>
      <c r="M153" s="19"/>
      <c r="N153" s="19" t="s">
        <v>359</v>
      </c>
      <c r="O153" s="19"/>
      <c r="P153" s="19"/>
      <c r="Q153" s="19"/>
      <c r="R153" s="19"/>
      <c r="S153" s="34">
        <f>VLOOKUP(J153,A:G,5,FALSE)</f>
        <v>42931</v>
      </c>
      <c r="T153" s="34" t="str">
        <f>IF(VLOOKUP(J153,A:G,6,FALSE)=0,"",VLOOKUP(J153,A:G,6,FALSE))</f>
        <v/>
      </c>
      <c r="U153" s="34" t="str">
        <f>IF(VLOOKUP(J153,A:G,7,FALSE)=0,"",VLOOKUP(J153,A:G,7,FALSE))</f>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row>
    <row r="154" spans="1:49" s="5" customFormat="1">
      <c r="A154" s="19"/>
      <c r="B154" s="19"/>
      <c r="C154" s="19"/>
      <c r="D154" s="19"/>
      <c r="E154" s="19"/>
      <c r="F154" s="19"/>
      <c r="G154" s="19"/>
      <c r="H154" s="19"/>
      <c r="I154" s="19"/>
      <c r="J154" s="8" t="s">
        <v>12136</v>
      </c>
      <c r="K154" s="19" t="str">
        <f>VLOOKUP(J154,$A$2:$B$134,2,FALSE)</f>
        <v>x90</v>
      </c>
      <c r="L154" s="19" t="str">
        <f t="shared" si="39"/>
        <v>Amount of LTG measures</v>
      </c>
      <c r="M154" s="19"/>
      <c r="N154" s="19" t="s">
        <v>383</v>
      </c>
      <c r="O154" s="19"/>
      <c r="P154" s="19"/>
      <c r="Q154" s="19"/>
      <c r="R154" s="19"/>
      <c r="S154" s="34">
        <f>VLOOKUP(J154,A:G,5,FALSE)</f>
        <v>42931</v>
      </c>
      <c r="T154" s="34" t="str">
        <f>IF(VLOOKUP(J154,A:G,6,FALSE)=0,"",VLOOKUP(J154,A:G,6,FALSE))</f>
        <v/>
      </c>
      <c r="U154" s="34" t="str">
        <f>IF(VLOOKUP(J154,A:G,7,FALSE)=0,"",VLOOKUP(J154,A:G,7,FALSE))</f>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row>
    <row r="155" spans="1:49" s="5" customFormat="1">
      <c r="A155" s="19"/>
      <c r="B155" s="19"/>
      <c r="C155" s="19"/>
      <c r="D155" s="19"/>
      <c r="E155" s="19"/>
      <c r="F155" s="19"/>
      <c r="G155" s="19"/>
      <c r="H155" s="19"/>
      <c r="I155" s="19"/>
      <c r="J155" s="106" t="s">
        <v>13066</v>
      </c>
      <c r="K155" s="99"/>
      <c r="L155" s="99"/>
      <c r="M155" s="99"/>
      <c r="N155" s="99"/>
      <c r="O155" s="99" t="s">
        <v>2299</v>
      </c>
      <c r="P155" s="99"/>
      <c r="Q155" s="99" t="s">
        <v>569</v>
      </c>
      <c r="R155" s="99" t="s">
        <v>13067</v>
      </c>
      <c r="S155" s="101">
        <v>43405</v>
      </c>
      <c r="T155" s="34"/>
      <c r="U155" s="34"/>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row>
    <row r="156" spans="1:49" s="5" customFormat="1">
      <c r="A156" s="19"/>
      <c r="B156" s="19"/>
      <c r="C156" s="19"/>
      <c r="D156" s="19"/>
      <c r="E156" s="19"/>
      <c r="F156" s="19"/>
      <c r="G156" s="19"/>
      <c r="H156" s="19"/>
      <c r="I156" s="19"/>
      <c r="J156" s="104" t="s">
        <v>130</v>
      </c>
      <c r="K156" s="99" t="str">
        <f t="shared" ref="K156:K182" si="40">VLOOKUP(J156,$A$2:$B$134,2,FALSE)</f>
        <v>x0</v>
      </c>
      <c r="L156" s="99" t="s">
        <v>130</v>
      </c>
      <c r="M156" s="99" t="s">
        <v>358</v>
      </c>
      <c r="N156" s="99"/>
      <c r="O156" s="99"/>
      <c r="P156" s="99"/>
      <c r="Q156" s="99"/>
      <c r="R156" s="99"/>
      <c r="S156" s="101">
        <f>VLOOKUP(J156,A:G,5,FALSE)</f>
        <v>41827</v>
      </c>
      <c r="T156" s="34" t="str">
        <f>IF(VLOOKUP(J156,A:G,6,FALSE)=0,"",VLOOKUP(J156,A:G,6,FALSE))</f>
        <v/>
      </c>
      <c r="U156" s="34" t="str">
        <f>IF(VLOOKUP(J156,A:G,7,FALSE)=0,"",VLOOKUP(J156,A:G,7,FALSE))</f>
        <v/>
      </c>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row>
    <row r="157" spans="1:49" s="5" customFormat="1">
      <c r="A157" s="19"/>
      <c r="B157" s="19"/>
      <c r="C157" s="19"/>
      <c r="D157" s="19"/>
      <c r="E157" s="19"/>
      <c r="F157" s="19"/>
      <c r="G157" s="19"/>
      <c r="H157" s="19"/>
      <c r="I157" s="19"/>
      <c r="J157" s="105" t="s">
        <v>13060</v>
      </c>
      <c r="K157" s="99" t="str">
        <f t="shared" si="40"/>
        <v>x5000</v>
      </c>
      <c r="L157" s="99" t="s">
        <v>13060</v>
      </c>
      <c r="M157" s="99"/>
      <c r="N157" s="99" t="s">
        <v>359</v>
      </c>
      <c r="O157" s="99"/>
      <c r="P157" s="99"/>
      <c r="Q157" s="99"/>
      <c r="R157" s="99"/>
      <c r="S157" s="101">
        <f>VLOOKUP(J157,A:G,5,FALSE)</f>
        <v>43405</v>
      </c>
      <c r="T157" s="34" t="str">
        <f>IF(VLOOKUP(J157,A:G,6,FALSE)=0,"",VLOOKUP(J157,A:G,6,FALSE))</f>
        <v/>
      </c>
      <c r="U157" s="34" t="str">
        <f>IF(VLOOKUP(J157,A:G,7,FALSE)=0,"",VLOOKUP(J157,A:G,7,FALSE))</f>
        <v/>
      </c>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row>
    <row r="158" spans="1:49" s="5" customFormat="1">
      <c r="A158" s="19"/>
      <c r="B158" s="19"/>
      <c r="C158" s="19"/>
      <c r="D158" s="19"/>
      <c r="E158" s="19"/>
      <c r="F158" s="19"/>
      <c r="G158" s="19"/>
      <c r="H158" s="19"/>
      <c r="I158" s="19"/>
      <c r="J158" s="105" t="s">
        <v>13061</v>
      </c>
      <c r="K158" s="99" t="str">
        <f t="shared" si="40"/>
        <v>x5001</v>
      </c>
      <c r="L158" s="99" t="s">
        <v>13061</v>
      </c>
      <c r="M158" s="99"/>
      <c r="N158" s="99" t="s">
        <v>359</v>
      </c>
      <c r="O158" s="99"/>
      <c r="P158" s="99"/>
      <c r="Q158" s="99"/>
      <c r="R158" s="99"/>
      <c r="S158" s="101">
        <f>VLOOKUP(J158,A:G,5,FALSE)</f>
        <v>43405</v>
      </c>
      <c r="T158" s="34" t="str">
        <f>IF(VLOOKUP(J158,A:G,6,FALSE)=0,"",VLOOKUP(J158,A:G,6,FALSE))</f>
        <v/>
      </c>
      <c r="U158" s="34" t="str">
        <f>IF(VLOOKUP(J158,A:G,7,FALSE)=0,"",VLOOKUP(J158,A:G,7,FALSE))</f>
        <v/>
      </c>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row>
    <row r="159" spans="1:49" s="5" customFormat="1">
      <c r="A159" s="19"/>
      <c r="B159" s="19"/>
      <c r="C159" s="19"/>
      <c r="D159" s="19"/>
      <c r="E159" s="19"/>
      <c r="F159" s="19"/>
      <c r="G159" s="19"/>
      <c r="H159" s="19"/>
      <c r="I159" s="19"/>
      <c r="J159" s="105" t="s">
        <v>13062</v>
      </c>
      <c r="K159" s="99" t="str">
        <f t="shared" si="40"/>
        <v>x5002</v>
      </c>
      <c r="L159" s="99" t="s">
        <v>13062</v>
      </c>
      <c r="M159" s="99"/>
      <c r="N159" s="99" t="s">
        <v>359</v>
      </c>
      <c r="O159" s="99"/>
      <c r="P159" s="99"/>
      <c r="Q159" s="99"/>
      <c r="R159" s="99"/>
      <c r="S159" s="101">
        <f>VLOOKUP(J159,A:G,5,FALSE)</f>
        <v>43405</v>
      </c>
      <c r="T159" s="34" t="str">
        <f>IF(VLOOKUP(J159,A:G,6,FALSE)=0,"",VLOOKUP(J159,A:G,6,FALSE))</f>
        <v/>
      </c>
      <c r="U159" s="34" t="str">
        <f>IF(VLOOKUP(J159,A:G,7,FALSE)=0,"",VLOOKUP(J159,A:G,7,FALSE))</f>
        <v/>
      </c>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row>
    <row r="160" spans="1:49" s="5" customFormat="1">
      <c r="A160" s="19"/>
      <c r="B160" s="19"/>
      <c r="C160" s="19"/>
      <c r="D160" s="19"/>
      <c r="E160" s="19"/>
      <c r="F160" s="19"/>
      <c r="G160" s="19"/>
      <c r="H160" s="19"/>
      <c r="I160" s="19"/>
      <c r="J160" s="105" t="s">
        <v>13063</v>
      </c>
      <c r="K160" s="99" t="str">
        <f t="shared" si="40"/>
        <v>x5003</v>
      </c>
      <c r="L160" s="99" t="s">
        <v>13063</v>
      </c>
      <c r="M160" s="99"/>
      <c r="N160" s="99" t="s">
        <v>359</v>
      </c>
      <c r="O160" s="99"/>
      <c r="P160" s="99"/>
      <c r="Q160" s="99"/>
      <c r="R160" s="99"/>
      <c r="S160" s="101">
        <f>VLOOKUP(J160,A:G,5,FALSE)</f>
        <v>43405</v>
      </c>
      <c r="T160" s="34" t="str">
        <f>IF(VLOOKUP(J160,A:G,6,FALSE)=0,"",VLOOKUP(J160,A:G,6,FALSE))</f>
        <v/>
      </c>
      <c r="U160" s="34" t="str">
        <f>IF(VLOOKUP(J160,A:G,7,FALSE)=0,"",VLOOKUP(J160,A:G,7,FALSE))</f>
        <v/>
      </c>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row>
    <row r="161" spans="1:49" s="5" customFormat="1">
      <c r="A161" s="19"/>
      <c r="B161" s="19"/>
      <c r="C161" s="19"/>
      <c r="D161" s="19"/>
      <c r="E161" s="19"/>
      <c r="F161" s="19"/>
      <c r="G161" s="19"/>
      <c r="H161" s="19"/>
      <c r="I161" s="19"/>
      <c r="J161" s="106" t="s">
        <v>13068</v>
      </c>
      <c r="K161" s="99"/>
      <c r="L161" s="99"/>
      <c r="M161" s="99"/>
      <c r="N161" s="99"/>
      <c r="O161" s="99" t="s">
        <v>2299</v>
      </c>
      <c r="P161" s="99"/>
      <c r="Q161" s="99" t="s">
        <v>562</v>
      </c>
      <c r="R161" s="99" t="s">
        <v>12952</v>
      </c>
      <c r="S161" s="101">
        <v>43405</v>
      </c>
      <c r="T161" s="34"/>
      <c r="U161" s="34"/>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row>
    <row r="162" spans="1:49" s="5" customFormat="1">
      <c r="A162" s="19"/>
      <c r="B162" s="19"/>
      <c r="C162" s="19"/>
      <c r="D162" s="19"/>
      <c r="E162" s="19"/>
      <c r="F162" s="19"/>
      <c r="G162" s="19"/>
      <c r="H162" s="19"/>
      <c r="I162" s="19"/>
      <c r="J162" s="104" t="s">
        <v>130</v>
      </c>
      <c r="K162" s="99" t="str">
        <f t="shared" si="40"/>
        <v>x0</v>
      </c>
      <c r="L162" s="99" t="s">
        <v>130</v>
      </c>
      <c r="M162" s="99"/>
      <c r="N162" s="99"/>
      <c r="O162" s="99"/>
      <c r="P162" s="99" t="s">
        <v>627</v>
      </c>
      <c r="Q162" s="99"/>
      <c r="R162" s="99"/>
      <c r="S162" s="101">
        <f t="shared" ref="S162:S168" si="41">VLOOKUP(J162,A:G,5,FALSE)</f>
        <v>41827</v>
      </c>
      <c r="T162" s="34" t="str">
        <f t="shared" ref="T162:T168" si="42">IF(VLOOKUP(J162,A:G,6,FALSE)=0,"",VLOOKUP(J162,A:G,6,FALSE))</f>
        <v/>
      </c>
      <c r="U162" s="34" t="str">
        <f t="shared" ref="U162:U168" si="43">IF(VLOOKUP(J162,A:G,7,FALSE)=0,"",VLOOKUP(J162,A:G,7,FALSE))</f>
        <v/>
      </c>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row>
    <row r="163" spans="1:49" s="5" customFormat="1">
      <c r="A163" s="19"/>
      <c r="B163" s="19"/>
      <c r="C163" s="19"/>
      <c r="D163" s="19"/>
      <c r="E163" s="19"/>
      <c r="F163" s="19"/>
      <c r="G163" s="19"/>
      <c r="H163" s="19"/>
      <c r="I163" s="19"/>
      <c r="J163" s="105" t="s">
        <v>6251</v>
      </c>
      <c r="K163" s="99" t="str">
        <f t="shared" si="40"/>
        <v>x43</v>
      </c>
      <c r="L163" s="99" t="s">
        <v>13069</v>
      </c>
      <c r="M163" s="99"/>
      <c r="N163" s="99"/>
      <c r="O163" s="99"/>
      <c r="P163" s="99"/>
      <c r="Q163" s="99"/>
      <c r="R163" s="99"/>
      <c r="S163" s="101">
        <f t="shared" si="41"/>
        <v>41827</v>
      </c>
      <c r="T163" s="34" t="str">
        <f t="shared" si="42"/>
        <v/>
      </c>
      <c r="U163" s="34" t="str">
        <f t="shared" si="43"/>
        <v/>
      </c>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row>
    <row r="164" spans="1:49" s="5" customFormat="1">
      <c r="A164" s="19"/>
      <c r="B164" s="19"/>
      <c r="C164" s="19"/>
      <c r="D164" s="19"/>
      <c r="E164" s="19"/>
      <c r="F164" s="19"/>
      <c r="G164" s="19"/>
      <c r="H164" s="19"/>
      <c r="I164" s="19"/>
      <c r="J164" s="105" t="s">
        <v>13065</v>
      </c>
      <c r="K164" s="99" t="str">
        <f t="shared" si="40"/>
        <v>x5005</v>
      </c>
      <c r="L164" s="99" t="s">
        <v>13070</v>
      </c>
      <c r="M164" s="99"/>
      <c r="N164" s="99"/>
      <c r="O164" s="99"/>
      <c r="P164" s="99"/>
      <c r="Q164" s="99"/>
      <c r="R164" s="99"/>
      <c r="S164" s="101">
        <f t="shared" si="41"/>
        <v>43405</v>
      </c>
      <c r="T164" s="34" t="str">
        <f t="shared" si="42"/>
        <v/>
      </c>
      <c r="U164" s="34" t="str">
        <f t="shared" si="43"/>
        <v/>
      </c>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row>
    <row r="165" spans="1:49" s="5" customFormat="1">
      <c r="A165" s="19"/>
      <c r="B165" s="19"/>
      <c r="C165" s="19"/>
      <c r="D165" s="19"/>
      <c r="E165" s="19"/>
      <c r="F165" s="19"/>
      <c r="G165" s="19"/>
      <c r="H165" s="19"/>
      <c r="I165" s="19"/>
      <c r="J165" s="100" t="s">
        <v>6252</v>
      </c>
      <c r="K165" s="99" t="str">
        <f t="shared" si="40"/>
        <v>x42</v>
      </c>
      <c r="L165" s="99" t="s">
        <v>6252</v>
      </c>
      <c r="M165" s="99"/>
      <c r="N165" s="99"/>
      <c r="O165" s="99"/>
      <c r="P165" s="99" t="s">
        <v>627</v>
      </c>
      <c r="Q165" s="99"/>
      <c r="R165" s="99"/>
      <c r="S165" s="101">
        <f t="shared" si="41"/>
        <v>41827</v>
      </c>
      <c r="T165" s="34" t="str">
        <f t="shared" si="42"/>
        <v/>
      </c>
      <c r="U165" s="34" t="str">
        <f t="shared" si="43"/>
        <v/>
      </c>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row>
    <row r="166" spans="1:49" s="5" customFormat="1">
      <c r="A166" s="19"/>
      <c r="B166" s="19"/>
      <c r="C166" s="19"/>
      <c r="D166" s="19"/>
      <c r="E166" s="19"/>
      <c r="F166" s="19"/>
      <c r="G166" s="19"/>
      <c r="H166" s="19"/>
      <c r="I166" s="19"/>
      <c r="J166" s="100" t="s">
        <v>6250</v>
      </c>
      <c r="K166" s="99" t="str">
        <f t="shared" si="40"/>
        <v>x3</v>
      </c>
      <c r="L166" s="99" t="s">
        <v>6250</v>
      </c>
      <c r="M166" s="99"/>
      <c r="N166" s="99"/>
      <c r="O166" s="99"/>
      <c r="P166" s="99" t="s">
        <v>627</v>
      </c>
      <c r="Q166" s="99"/>
      <c r="R166" s="99"/>
      <c r="S166" s="101">
        <f t="shared" si="41"/>
        <v>41827</v>
      </c>
      <c r="T166" s="34" t="str">
        <f t="shared" si="42"/>
        <v/>
      </c>
      <c r="U166" s="34" t="str">
        <f t="shared" si="43"/>
        <v/>
      </c>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row>
    <row r="167" spans="1:49" s="5" customFormat="1">
      <c r="A167" s="19"/>
      <c r="B167" s="19"/>
      <c r="C167" s="19"/>
      <c r="D167" s="19"/>
      <c r="E167" s="19"/>
      <c r="F167" s="19"/>
      <c r="G167" s="19"/>
      <c r="H167" s="19"/>
      <c r="I167" s="19"/>
      <c r="J167" s="100" t="s">
        <v>9946</v>
      </c>
      <c r="K167" s="99" t="str">
        <f t="shared" si="40"/>
        <v>x88</v>
      </c>
      <c r="L167" s="99" t="s">
        <v>9946</v>
      </c>
      <c r="M167" s="99"/>
      <c r="N167" s="99"/>
      <c r="O167" s="99"/>
      <c r="P167" s="99" t="s">
        <v>627</v>
      </c>
      <c r="Q167" s="99"/>
      <c r="R167" s="99"/>
      <c r="S167" s="101">
        <f t="shared" si="41"/>
        <v>42277</v>
      </c>
      <c r="T167" s="34" t="str">
        <f t="shared" si="42"/>
        <v/>
      </c>
      <c r="U167" s="34" t="str">
        <f t="shared" si="43"/>
        <v/>
      </c>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row>
    <row r="168" spans="1:49" s="5" customFormat="1">
      <c r="A168" s="19"/>
      <c r="B168" s="19"/>
      <c r="C168" s="19"/>
      <c r="D168" s="19"/>
      <c r="E168" s="19"/>
      <c r="F168" s="19"/>
      <c r="G168" s="19"/>
      <c r="H168" s="19"/>
      <c r="I168" s="19"/>
      <c r="J168" s="105" t="s">
        <v>13064</v>
      </c>
      <c r="K168" s="99" t="str">
        <f t="shared" si="40"/>
        <v>x5004</v>
      </c>
      <c r="L168" s="99" t="s">
        <v>13071</v>
      </c>
      <c r="M168" s="99"/>
      <c r="N168" s="99"/>
      <c r="O168" s="99"/>
      <c r="P168" s="99"/>
      <c r="Q168" s="99"/>
      <c r="R168" s="99"/>
      <c r="S168" s="101">
        <f t="shared" si="41"/>
        <v>43405</v>
      </c>
      <c r="T168" s="34" t="str">
        <f t="shared" si="42"/>
        <v/>
      </c>
      <c r="U168" s="34" t="str">
        <f t="shared" si="43"/>
        <v/>
      </c>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row>
    <row r="169" spans="1:49" s="5" customFormat="1">
      <c r="A169" s="19"/>
      <c r="B169" s="19"/>
      <c r="C169" s="19"/>
      <c r="D169" s="19"/>
      <c r="E169" s="19"/>
      <c r="F169" s="19"/>
      <c r="G169" s="19"/>
      <c r="H169" s="19"/>
      <c r="I169" s="19"/>
      <c r="J169" s="128" t="s">
        <v>13109</v>
      </c>
      <c r="K169" s="127"/>
      <c r="L169" s="127"/>
      <c r="M169" s="127"/>
      <c r="N169" s="127"/>
      <c r="O169" s="127" t="s">
        <v>13154</v>
      </c>
      <c r="P169" s="127"/>
      <c r="Q169" s="127" t="s">
        <v>10645</v>
      </c>
      <c r="R169" s="127" t="s">
        <v>13184</v>
      </c>
      <c r="S169" s="126">
        <v>43525</v>
      </c>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row>
    <row r="170" spans="1:49" s="5" customFormat="1">
      <c r="A170" s="19"/>
      <c r="B170" s="19"/>
      <c r="C170" s="19"/>
      <c r="D170" s="19"/>
      <c r="E170" s="19"/>
      <c r="F170" s="19"/>
      <c r="G170" s="19"/>
      <c r="H170" s="19"/>
      <c r="I170" s="19"/>
      <c r="J170" s="141" t="s">
        <v>13088</v>
      </c>
      <c r="K170" s="127" t="str">
        <f t="shared" si="40"/>
        <v>f1</v>
      </c>
      <c r="L170" s="127" t="s">
        <v>13173</v>
      </c>
      <c r="M170" s="127"/>
      <c r="N170" s="127"/>
      <c r="O170" s="127"/>
      <c r="P170" s="127"/>
      <c r="Q170" s="127"/>
      <c r="R170" s="127"/>
      <c r="S170" s="126">
        <v>43525</v>
      </c>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row>
    <row r="171" spans="1:49" s="5" customFormat="1">
      <c r="A171" s="19"/>
      <c r="B171" s="19"/>
      <c r="C171" s="19"/>
      <c r="D171" s="19"/>
      <c r="E171" s="19"/>
      <c r="F171" s="19"/>
      <c r="G171" s="19"/>
      <c r="H171" s="19"/>
      <c r="I171" s="19"/>
      <c r="J171" s="141" t="s">
        <v>13089</v>
      </c>
      <c r="K171" s="127" t="str">
        <f t="shared" si="40"/>
        <v>f2</v>
      </c>
      <c r="L171" s="130" t="s">
        <v>13174</v>
      </c>
      <c r="M171" s="127"/>
      <c r="N171" s="127"/>
      <c r="O171" s="127"/>
      <c r="P171" s="127"/>
      <c r="Q171" s="127"/>
      <c r="R171" s="127"/>
      <c r="S171" s="126">
        <v>43525</v>
      </c>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row>
    <row r="172" spans="1:49" s="5" customFormat="1">
      <c r="A172" s="19"/>
      <c r="B172" s="19"/>
      <c r="C172" s="19"/>
      <c r="D172" s="19"/>
      <c r="E172" s="19"/>
      <c r="F172" s="19"/>
      <c r="G172" s="19"/>
      <c r="H172" s="19"/>
      <c r="I172" s="19"/>
      <c r="J172" s="141" t="s">
        <v>13090</v>
      </c>
      <c r="K172" s="127" t="str">
        <f t="shared" si="40"/>
        <v>f3</v>
      </c>
      <c r="L172" s="130" t="s">
        <v>13175</v>
      </c>
      <c r="M172" s="127"/>
      <c r="N172" s="127"/>
      <c r="O172" s="127"/>
      <c r="P172" s="127"/>
      <c r="Q172" s="127"/>
      <c r="R172" s="127"/>
      <c r="S172" s="126">
        <v>43525</v>
      </c>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row>
    <row r="173" spans="1:49" s="5" customFormat="1">
      <c r="A173" s="19"/>
      <c r="B173" s="19"/>
      <c r="C173" s="19"/>
      <c r="D173" s="19"/>
      <c r="E173" s="19"/>
      <c r="F173" s="19"/>
      <c r="G173" s="19"/>
      <c r="H173" s="19"/>
      <c r="I173" s="19"/>
      <c r="J173" s="141" t="s">
        <v>13091</v>
      </c>
      <c r="K173" s="127" t="str">
        <f t="shared" si="40"/>
        <v>f4</v>
      </c>
      <c r="L173" s="130" t="s">
        <v>13183</v>
      </c>
      <c r="M173" s="127"/>
      <c r="N173" s="127"/>
      <c r="O173" s="127"/>
      <c r="P173" s="127"/>
      <c r="Q173" s="127"/>
      <c r="R173" s="127"/>
      <c r="S173" s="126">
        <v>43525</v>
      </c>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row>
    <row r="174" spans="1:49" s="5" customFormat="1">
      <c r="A174" s="19"/>
      <c r="B174" s="19"/>
      <c r="C174" s="19"/>
      <c r="D174" s="19"/>
      <c r="E174" s="19"/>
      <c r="F174" s="19"/>
      <c r="G174" s="19"/>
      <c r="H174" s="19"/>
      <c r="I174" s="19"/>
      <c r="J174" s="141" t="s">
        <v>13092</v>
      </c>
      <c r="K174" s="127" t="str">
        <f t="shared" si="40"/>
        <v>f5</v>
      </c>
      <c r="L174" s="130" t="s">
        <v>13176</v>
      </c>
      <c r="M174" s="127"/>
      <c r="N174" s="127"/>
      <c r="O174" s="127"/>
      <c r="P174" s="127"/>
      <c r="Q174" s="127"/>
      <c r="R174" s="127"/>
      <c r="S174" s="126">
        <v>43525</v>
      </c>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row>
    <row r="175" spans="1:49" s="5" customFormat="1">
      <c r="A175" s="19"/>
      <c r="B175" s="19"/>
      <c r="C175" s="19"/>
      <c r="D175" s="19"/>
      <c r="E175" s="19"/>
      <c r="F175" s="19"/>
      <c r="G175" s="19"/>
      <c r="H175" s="19"/>
      <c r="I175" s="19"/>
      <c r="J175" s="141" t="s">
        <v>13093</v>
      </c>
      <c r="K175" s="127" t="str">
        <f t="shared" si="40"/>
        <v>f6</v>
      </c>
      <c r="L175" s="130" t="s">
        <v>13177</v>
      </c>
      <c r="M175" s="127"/>
      <c r="N175" s="127"/>
      <c r="O175" s="127"/>
      <c r="P175" s="127"/>
      <c r="Q175" s="127"/>
      <c r="R175" s="127"/>
      <c r="S175" s="126">
        <v>43525</v>
      </c>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row>
    <row r="176" spans="1:49" s="5" customFormat="1">
      <c r="A176" s="19"/>
      <c r="B176" s="19"/>
      <c r="C176" s="19"/>
      <c r="D176" s="19"/>
      <c r="E176" s="19"/>
      <c r="F176" s="19"/>
      <c r="G176" s="19"/>
      <c r="H176" s="19"/>
      <c r="I176" s="19"/>
      <c r="J176" s="141" t="s">
        <v>13156</v>
      </c>
      <c r="K176" s="127" t="str">
        <f t="shared" si="40"/>
        <v>f7</v>
      </c>
      <c r="L176" s="130" t="s">
        <v>13178</v>
      </c>
      <c r="M176" s="127"/>
      <c r="N176" s="127"/>
      <c r="O176" s="127"/>
      <c r="P176" s="127"/>
      <c r="Q176" s="127"/>
      <c r="R176" s="127"/>
      <c r="S176" s="126">
        <v>43525</v>
      </c>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row>
    <row r="177" spans="1:49" s="5" customFormat="1">
      <c r="A177" s="19"/>
      <c r="B177" s="19"/>
      <c r="C177" s="19"/>
      <c r="D177" s="19"/>
      <c r="E177" s="19"/>
      <c r="F177" s="19"/>
      <c r="G177" s="19"/>
      <c r="H177" s="19"/>
      <c r="I177" s="19"/>
      <c r="J177" s="128" t="s">
        <v>13110</v>
      </c>
      <c r="K177" s="127"/>
      <c r="L177" s="127"/>
      <c r="M177" s="127"/>
      <c r="N177" s="127"/>
      <c r="O177" s="127" t="s">
        <v>13154</v>
      </c>
      <c r="P177" s="127"/>
      <c r="Q177" s="127" t="s">
        <v>10645</v>
      </c>
      <c r="R177" s="127" t="s">
        <v>13184</v>
      </c>
      <c r="S177" s="126">
        <v>43525</v>
      </c>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row>
    <row r="178" spans="1:49" s="5" customFormat="1">
      <c r="A178" s="19"/>
      <c r="B178" s="19"/>
      <c r="C178" s="19"/>
      <c r="D178" s="19"/>
      <c r="E178" s="19"/>
      <c r="F178" s="19"/>
      <c r="G178" s="19"/>
      <c r="H178" s="19"/>
      <c r="I178" s="19"/>
      <c r="J178" s="141" t="s">
        <v>13105</v>
      </c>
      <c r="K178" s="127" t="str">
        <f t="shared" si="40"/>
        <v>f8</v>
      </c>
      <c r="L178" s="129" t="s">
        <v>13172</v>
      </c>
      <c r="M178" s="127"/>
      <c r="N178" s="127"/>
      <c r="O178" s="127"/>
      <c r="P178" s="127"/>
      <c r="Q178" s="127"/>
      <c r="R178" s="127"/>
      <c r="S178" s="126">
        <v>43525</v>
      </c>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row>
    <row r="179" spans="1:49" s="5" customFormat="1">
      <c r="A179" s="19"/>
      <c r="B179" s="19"/>
      <c r="C179" s="19"/>
      <c r="D179" s="19"/>
      <c r="E179" s="19"/>
      <c r="F179" s="19"/>
      <c r="G179" s="19"/>
      <c r="H179" s="19"/>
      <c r="I179" s="19"/>
      <c r="J179" s="141" t="s">
        <v>13106</v>
      </c>
      <c r="K179" s="127" t="str">
        <f t="shared" si="40"/>
        <v>f9</v>
      </c>
      <c r="L179" s="129" t="s">
        <v>13179</v>
      </c>
      <c r="M179" s="127"/>
      <c r="N179" s="127"/>
      <c r="O179" s="127"/>
      <c r="P179" s="127"/>
      <c r="Q179" s="127"/>
      <c r="R179" s="127"/>
      <c r="S179" s="126">
        <v>43525</v>
      </c>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row>
    <row r="180" spans="1:49" s="5" customFormat="1">
      <c r="A180" s="19"/>
      <c r="B180" s="19"/>
      <c r="C180" s="19"/>
      <c r="D180" s="19"/>
      <c r="E180" s="19"/>
      <c r="F180" s="19"/>
      <c r="G180" s="19"/>
      <c r="H180" s="19"/>
      <c r="I180" s="19"/>
      <c r="J180" s="141" t="s">
        <v>13107</v>
      </c>
      <c r="K180" s="127" t="str">
        <f t="shared" si="40"/>
        <v>f10</v>
      </c>
      <c r="L180" s="129" t="s">
        <v>13180</v>
      </c>
      <c r="M180" s="127"/>
      <c r="N180" s="127"/>
      <c r="O180" s="127"/>
      <c r="P180" s="127"/>
      <c r="Q180" s="127"/>
      <c r="R180" s="127"/>
      <c r="S180" s="126">
        <v>43525</v>
      </c>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row>
    <row r="181" spans="1:49" s="5" customFormat="1">
      <c r="A181" s="19"/>
      <c r="B181" s="19"/>
      <c r="C181" s="19"/>
      <c r="D181" s="19"/>
      <c r="E181" s="19"/>
      <c r="F181" s="19"/>
      <c r="G181" s="19"/>
      <c r="H181" s="19"/>
      <c r="I181" s="19"/>
      <c r="J181" s="141" t="s">
        <v>13108</v>
      </c>
      <c r="K181" s="127" t="str">
        <f t="shared" si="40"/>
        <v>f11</v>
      </c>
      <c r="L181" s="129" t="s">
        <v>13181</v>
      </c>
      <c r="M181" s="127"/>
      <c r="N181" s="127"/>
      <c r="O181" s="127"/>
      <c r="P181" s="127"/>
      <c r="Q181" s="127"/>
      <c r="R181" s="127"/>
      <c r="S181" s="126">
        <v>43525</v>
      </c>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row>
    <row r="182" spans="1:49" s="5" customFormat="1">
      <c r="A182" s="19"/>
      <c r="B182" s="19"/>
      <c r="C182" s="19"/>
      <c r="D182" s="19"/>
      <c r="E182" s="19"/>
      <c r="F182" s="19"/>
      <c r="G182" s="19"/>
      <c r="H182" s="19"/>
      <c r="I182" s="19"/>
      <c r="J182" s="141" t="s">
        <v>13155</v>
      </c>
      <c r="K182" s="127" t="str">
        <f t="shared" si="40"/>
        <v>f12</v>
      </c>
      <c r="L182" s="129" t="s">
        <v>13182</v>
      </c>
      <c r="M182" s="127"/>
      <c r="N182" s="127"/>
      <c r="O182" s="127"/>
      <c r="P182" s="127"/>
      <c r="Q182" s="127"/>
      <c r="R182" s="127"/>
      <c r="S182" s="126">
        <v>43525</v>
      </c>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row>
    <row r="183" spans="1:49" s="5" customForma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row>
    <row r="184" spans="1:49" s="5" customForma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row>
    <row r="185" spans="1:49" s="5" customForma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row>
    <row r="186" spans="1:49" s="5" customForma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row>
    <row r="187" spans="1:49" s="5" customForma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row>
    <row r="188" spans="1:49"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row>
    <row r="189" spans="1:4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row>
    <row r="190" spans="1:49">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row>
    <row r="191" spans="1:49">
      <c r="A191" s="23"/>
      <c r="B191" s="23"/>
      <c r="C191" s="23"/>
      <c r="D191" s="23"/>
      <c r="E191" s="23"/>
      <c r="F191" s="23"/>
      <c r="G191" s="23"/>
      <c r="H191" s="23"/>
      <c r="I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row>
    <row r="192" spans="1:49">
      <c r="A192" s="23"/>
      <c r="B192" s="23"/>
      <c r="C192" s="23"/>
      <c r="D192" s="23"/>
      <c r="E192" s="23"/>
      <c r="F192" s="23"/>
      <c r="G192" s="23"/>
      <c r="H192" s="23"/>
      <c r="I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row>
  </sheetData>
  <autoFilter ref="A1:V192"/>
  <sortState ref="A4:A65">
    <sortCondition ref="A3"/>
  </sortState>
  <pageMargins left="0.7" right="0.7" top="0.75" bottom="0.75" header="0.3" footer="0.3"/>
  <pageSetup paperSize="9"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1248"/>
  <sheetViews>
    <sheetView zoomScale="80" zoomScaleNormal="80" workbookViewId="0">
      <pane ySplit="1" topLeftCell="A475" activePane="bottomLeft" state="frozen"/>
      <selection pane="bottomLeft" activeCell="L495" sqref="L495"/>
    </sheetView>
  </sheetViews>
  <sheetFormatPr baseColWidth="10" defaultColWidth="9.140625" defaultRowHeight="15"/>
  <cols>
    <col min="1" max="1" width="80.140625" customWidth="1"/>
    <col min="4" max="4" width="19.5703125" customWidth="1"/>
    <col min="5" max="5" width="21" style="1" customWidth="1"/>
    <col min="6" max="6" width="10.85546875" style="1" customWidth="1"/>
    <col min="7" max="7" width="14" style="1" customWidth="1"/>
    <col min="8" max="8" width="11.42578125" bestFit="1" customWidth="1"/>
    <col min="9" max="9" width="11.42578125" style="1" customWidth="1"/>
    <col min="10" max="10" width="16.5703125" style="1" customWidth="1"/>
    <col min="11" max="11" width="11.42578125" style="1" customWidth="1"/>
    <col min="13" max="13" width="11" bestFit="1" customWidth="1"/>
  </cols>
  <sheetData>
    <row r="1" spans="1:19">
      <c r="A1" s="32" t="s">
        <v>7</v>
      </c>
      <c r="B1" s="32" t="s">
        <v>8</v>
      </c>
      <c r="C1" s="32" t="s">
        <v>9</v>
      </c>
      <c r="D1" s="32" t="s">
        <v>10</v>
      </c>
      <c r="E1" s="32" t="s">
        <v>4318</v>
      </c>
      <c r="F1" s="32" t="s">
        <v>12</v>
      </c>
      <c r="G1" s="32" t="s">
        <v>5063</v>
      </c>
      <c r="H1" s="32" t="s">
        <v>11</v>
      </c>
      <c r="I1" s="32" t="s">
        <v>9872</v>
      </c>
      <c r="J1" s="32" t="s">
        <v>9874</v>
      </c>
      <c r="K1" s="32" t="s">
        <v>9873</v>
      </c>
      <c r="L1" s="32" t="s">
        <v>24</v>
      </c>
      <c r="M1" s="33" t="s">
        <v>12</v>
      </c>
      <c r="N1" s="32" t="s">
        <v>8</v>
      </c>
      <c r="O1" s="32" t="s">
        <v>13</v>
      </c>
      <c r="P1" s="32" t="s">
        <v>14</v>
      </c>
      <c r="Q1" s="32" t="s">
        <v>9</v>
      </c>
      <c r="R1" s="23"/>
      <c r="S1" s="23"/>
    </row>
    <row r="2" spans="1:19" s="5" customFormat="1">
      <c r="A2" s="19" t="s">
        <v>15</v>
      </c>
      <c r="B2" s="19" t="s">
        <v>21</v>
      </c>
      <c r="C2" s="19" t="s">
        <v>2304</v>
      </c>
      <c r="D2" s="19" t="s">
        <v>2785</v>
      </c>
      <c r="E2" s="19"/>
      <c r="F2" s="19"/>
      <c r="G2" s="19"/>
      <c r="H2" s="19" t="s">
        <v>22</v>
      </c>
      <c r="I2" s="34">
        <v>41827</v>
      </c>
      <c r="J2" s="34" t="s">
        <v>6136</v>
      </c>
      <c r="K2" s="19"/>
      <c r="L2" s="19"/>
      <c r="M2" s="6"/>
      <c r="N2" s="19"/>
      <c r="O2" s="19"/>
      <c r="P2" s="19"/>
      <c r="Q2" s="19"/>
      <c r="R2" s="19"/>
      <c r="S2" s="19"/>
    </row>
    <row r="3" spans="1:19" s="5" customFormat="1">
      <c r="A3" s="19" t="s">
        <v>16</v>
      </c>
      <c r="B3" s="19" t="s">
        <v>2277</v>
      </c>
      <c r="C3" s="19" t="s">
        <v>2304</v>
      </c>
      <c r="D3" s="19" t="s">
        <v>2786</v>
      </c>
      <c r="E3" s="19"/>
      <c r="F3" s="19"/>
      <c r="G3" s="19"/>
      <c r="H3" s="19" t="s">
        <v>22</v>
      </c>
      <c r="I3" s="34">
        <v>41827</v>
      </c>
      <c r="J3" s="34" t="s">
        <v>6136</v>
      </c>
      <c r="K3" s="19"/>
      <c r="L3" s="19"/>
      <c r="M3" s="6"/>
      <c r="N3" s="19"/>
      <c r="O3" s="19"/>
      <c r="P3" s="19"/>
      <c r="Q3" s="19"/>
      <c r="R3" s="19"/>
      <c r="S3" s="19"/>
    </row>
    <row r="4" spans="1:19" s="5" customFormat="1">
      <c r="A4" s="19" t="s">
        <v>17</v>
      </c>
      <c r="B4" s="19" t="s">
        <v>2278</v>
      </c>
      <c r="C4" s="19" t="s">
        <v>2304</v>
      </c>
      <c r="D4" s="19" t="s">
        <v>3105</v>
      </c>
      <c r="E4" s="19"/>
      <c r="F4" s="19"/>
      <c r="G4" s="19"/>
      <c r="H4" s="19" t="s">
        <v>22</v>
      </c>
      <c r="I4" s="34">
        <v>41827</v>
      </c>
      <c r="J4" s="34" t="s">
        <v>6136</v>
      </c>
      <c r="K4" s="19"/>
      <c r="L4" s="19"/>
      <c r="M4" s="6"/>
      <c r="N4" s="19"/>
      <c r="O4" s="19"/>
      <c r="P4" s="19"/>
      <c r="Q4" s="19"/>
      <c r="R4" s="19"/>
      <c r="S4" s="19"/>
    </row>
    <row r="5" spans="1:19" s="5" customFormat="1">
      <c r="A5" s="19" t="s">
        <v>18</v>
      </c>
      <c r="B5" s="19" t="s">
        <v>2279</v>
      </c>
      <c r="C5" s="19" t="s">
        <v>2304</v>
      </c>
      <c r="D5" s="19" t="s">
        <v>3107</v>
      </c>
      <c r="E5" s="19"/>
      <c r="F5" s="19"/>
      <c r="G5" s="19"/>
      <c r="H5" s="19" t="s">
        <v>22</v>
      </c>
      <c r="I5" s="34">
        <v>41827</v>
      </c>
      <c r="J5" s="34" t="s">
        <v>6136</v>
      </c>
      <c r="K5" s="19"/>
      <c r="L5" s="19"/>
      <c r="M5" s="6"/>
      <c r="N5" s="19"/>
      <c r="O5" s="19"/>
      <c r="P5" s="19"/>
      <c r="Q5" s="19"/>
      <c r="R5" s="19"/>
      <c r="S5" s="19"/>
    </row>
    <row r="6" spans="1:19" s="5" customFormat="1">
      <c r="A6" s="19" t="s">
        <v>19</v>
      </c>
      <c r="B6" s="19" t="s">
        <v>12269</v>
      </c>
      <c r="C6" s="19" t="s">
        <v>2304</v>
      </c>
      <c r="D6" s="19" t="s">
        <v>3106</v>
      </c>
      <c r="E6" s="19"/>
      <c r="F6" s="19"/>
      <c r="G6" s="19"/>
      <c r="H6" s="19" t="s">
        <v>22</v>
      </c>
      <c r="I6" s="34">
        <v>41827</v>
      </c>
      <c r="J6" s="34" t="s">
        <v>6136</v>
      </c>
      <c r="K6" s="19"/>
      <c r="L6" s="19"/>
      <c r="M6" s="6"/>
      <c r="N6" s="19"/>
      <c r="O6" s="19"/>
      <c r="P6" s="19"/>
      <c r="Q6" s="19"/>
      <c r="R6" s="19"/>
      <c r="S6" s="19"/>
    </row>
    <row r="7" spans="1:19" s="5" customFormat="1">
      <c r="A7" s="19" t="s">
        <v>20</v>
      </c>
      <c r="B7" s="19" t="s">
        <v>2280</v>
      </c>
      <c r="C7" s="19" t="s">
        <v>2304</v>
      </c>
      <c r="D7" s="19" t="s">
        <v>10791</v>
      </c>
      <c r="E7" s="19"/>
      <c r="F7" s="19"/>
      <c r="G7" s="19"/>
      <c r="H7" s="19" t="s">
        <v>22</v>
      </c>
      <c r="I7" s="34">
        <v>41827</v>
      </c>
      <c r="J7" s="34">
        <v>41639</v>
      </c>
      <c r="K7" s="19"/>
      <c r="L7" s="19"/>
      <c r="M7" s="6"/>
      <c r="N7" s="19"/>
      <c r="O7" s="19"/>
      <c r="P7" s="19"/>
      <c r="Q7" s="19"/>
      <c r="R7" s="19"/>
      <c r="S7" s="19"/>
    </row>
    <row r="8" spans="1:19" s="5" customFormat="1">
      <c r="A8" s="19" t="s">
        <v>2195</v>
      </c>
      <c r="B8" s="19" t="s">
        <v>2281</v>
      </c>
      <c r="C8" s="19" t="s">
        <v>2304</v>
      </c>
      <c r="D8" s="19" t="s">
        <v>3421</v>
      </c>
      <c r="E8" s="19"/>
      <c r="F8" s="19"/>
      <c r="G8" s="19"/>
      <c r="H8" s="19" t="s">
        <v>22</v>
      </c>
      <c r="I8" s="34">
        <v>41827</v>
      </c>
      <c r="J8" s="34" t="s">
        <v>6136</v>
      </c>
      <c r="K8" s="19"/>
      <c r="L8" s="19"/>
      <c r="M8" s="6"/>
      <c r="N8" s="19"/>
      <c r="O8" s="19"/>
      <c r="P8" s="19"/>
      <c r="Q8" s="19"/>
      <c r="R8" s="19"/>
      <c r="S8" s="19"/>
    </row>
    <row r="9" spans="1:19" s="5" customFormat="1">
      <c r="A9" s="19" t="s">
        <v>1990</v>
      </c>
      <c r="B9" s="19" t="s">
        <v>4365</v>
      </c>
      <c r="C9" s="19" t="s">
        <v>2304</v>
      </c>
      <c r="D9" s="19" t="s">
        <v>5062</v>
      </c>
      <c r="E9" s="19" t="s">
        <v>1138</v>
      </c>
      <c r="F9" s="19">
        <v>6</v>
      </c>
      <c r="G9" s="19"/>
      <c r="H9" s="19" t="s">
        <v>22</v>
      </c>
      <c r="I9" s="34">
        <v>41827</v>
      </c>
      <c r="J9" s="34" t="s">
        <v>6136</v>
      </c>
      <c r="K9" s="19"/>
      <c r="L9" s="19"/>
      <c r="M9" s="6"/>
      <c r="N9" s="19"/>
      <c r="O9" s="19"/>
      <c r="P9" s="19"/>
      <c r="Q9" s="19"/>
      <c r="R9" s="19"/>
      <c r="S9" s="19"/>
    </row>
    <row r="10" spans="1:19" s="5" customFormat="1">
      <c r="A10" s="19" t="s">
        <v>6141</v>
      </c>
      <c r="B10" s="19" t="s">
        <v>4366</v>
      </c>
      <c r="C10" s="19" t="s">
        <v>2304</v>
      </c>
      <c r="D10" s="19" t="s">
        <v>5062</v>
      </c>
      <c r="E10" s="19" t="s">
        <v>924</v>
      </c>
      <c r="F10" s="19">
        <v>4</v>
      </c>
      <c r="G10" s="19"/>
      <c r="H10" s="19" t="s">
        <v>22</v>
      </c>
      <c r="I10" s="34">
        <v>41827</v>
      </c>
      <c r="J10" s="34" t="s">
        <v>6136</v>
      </c>
      <c r="K10" s="19"/>
      <c r="L10" s="19"/>
      <c r="M10" s="6"/>
      <c r="N10" s="19"/>
      <c r="O10" s="19"/>
      <c r="P10" s="19"/>
      <c r="Q10" s="19"/>
      <c r="R10" s="19"/>
      <c r="S10" s="19"/>
    </row>
    <row r="11" spans="1:19" s="5" customFormat="1">
      <c r="A11" s="19" t="s">
        <v>2040</v>
      </c>
      <c r="B11" s="19" t="s">
        <v>4367</v>
      </c>
      <c r="C11" s="19" t="s">
        <v>2304</v>
      </c>
      <c r="D11" s="19" t="s">
        <v>5062</v>
      </c>
      <c r="E11" s="19" t="s">
        <v>924</v>
      </c>
      <c r="F11" s="19">
        <v>3</v>
      </c>
      <c r="G11" s="19"/>
      <c r="H11" s="19" t="s">
        <v>22</v>
      </c>
      <c r="I11" s="34">
        <v>41827</v>
      </c>
      <c r="J11" s="34" t="s">
        <v>6136</v>
      </c>
      <c r="K11" s="19"/>
      <c r="L11" s="19"/>
      <c r="M11" s="6"/>
      <c r="N11" s="19"/>
      <c r="O11" s="19"/>
      <c r="P11" s="19"/>
      <c r="Q11" s="19"/>
      <c r="R11" s="19"/>
      <c r="S11" s="19"/>
    </row>
    <row r="12" spans="1:19" s="5" customFormat="1">
      <c r="A12" s="19" t="s">
        <v>6144</v>
      </c>
      <c r="B12" s="19" t="s">
        <v>4368</v>
      </c>
      <c r="C12" s="19" t="s">
        <v>2304</v>
      </c>
      <c r="D12" s="19" t="s">
        <v>5062</v>
      </c>
      <c r="E12" s="19" t="s">
        <v>1316</v>
      </c>
      <c r="F12" s="19">
        <v>8</v>
      </c>
      <c r="G12" s="19"/>
      <c r="H12" s="19" t="s">
        <v>22</v>
      </c>
      <c r="I12" s="34">
        <v>41827</v>
      </c>
      <c r="J12" s="34" t="s">
        <v>6136</v>
      </c>
      <c r="K12" s="19"/>
      <c r="L12" s="19"/>
      <c r="M12" s="6"/>
      <c r="N12" s="19"/>
      <c r="O12" s="19"/>
      <c r="P12" s="19"/>
      <c r="Q12" s="19"/>
      <c r="R12" s="19"/>
      <c r="S12" s="19"/>
    </row>
    <row r="13" spans="1:19" s="5" customFormat="1">
      <c r="A13" s="19" t="s">
        <v>2211</v>
      </c>
      <c r="B13" s="19" t="s">
        <v>4369</v>
      </c>
      <c r="C13" s="19" t="s">
        <v>2304</v>
      </c>
      <c r="D13" s="19" t="s">
        <v>5062</v>
      </c>
      <c r="E13" s="19" t="s">
        <v>1316</v>
      </c>
      <c r="F13" s="19">
        <v>11</v>
      </c>
      <c r="G13" s="19" t="s">
        <v>130</v>
      </c>
      <c r="H13" s="19" t="s">
        <v>22</v>
      </c>
      <c r="I13" s="34">
        <v>41827</v>
      </c>
      <c r="J13" s="34">
        <v>42277</v>
      </c>
      <c r="K13" s="19"/>
      <c r="L13" s="19"/>
      <c r="M13" s="6"/>
      <c r="N13" s="19"/>
      <c r="O13" s="19"/>
      <c r="P13" s="19"/>
      <c r="Q13" s="19"/>
      <c r="R13" s="19"/>
      <c r="S13" s="19"/>
    </row>
    <row r="14" spans="1:19" s="5" customFormat="1">
      <c r="A14" s="19" t="s">
        <v>10709</v>
      </c>
      <c r="B14" s="19" t="s">
        <v>4370</v>
      </c>
      <c r="C14" s="19" t="s">
        <v>2304</v>
      </c>
      <c r="D14" s="19" t="s">
        <v>5062</v>
      </c>
      <c r="E14" s="19" t="s">
        <v>1316</v>
      </c>
      <c r="F14" s="19">
        <v>7</v>
      </c>
      <c r="G14" s="19" t="s">
        <v>130</v>
      </c>
      <c r="H14" s="19" t="s">
        <v>22</v>
      </c>
      <c r="I14" s="34">
        <v>41827</v>
      </c>
      <c r="J14" s="34">
        <v>42277</v>
      </c>
      <c r="K14" s="34">
        <v>42277</v>
      </c>
      <c r="L14" s="19"/>
      <c r="M14" s="6"/>
      <c r="N14" s="19"/>
      <c r="O14" s="19"/>
      <c r="P14" s="19"/>
      <c r="Q14" s="19"/>
      <c r="R14" s="19"/>
      <c r="S14" s="19"/>
    </row>
    <row r="15" spans="1:19" s="5" customFormat="1">
      <c r="A15" s="19" t="s">
        <v>558</v>
      </c>
      <c r="B15" s="19" t="s">
        <v>4371</v>
      </c>
      <c r="C15" s="19" t="s">
        <v>2304</v>
      </c>
      <c r="D15" s="19" t="s">
        <v>5062</v>
      </c>
      <c r="E15" s="19" t="s">
        <v>562</v>
      </c>
      <c r="F15" s="19">
        <v>15</v>
      </c>
      <c r="G15" s="19" t="s">
        <v>130</v>
      </c>
      <c r="H15" s="19" t="s">
        <v>22</v>
      </c>
      <c r="I15" s="34">
        <v>41827</v>
      </c>
      <c r="J15" s="34">
        <v>42277</v>
      </c>
      <c r="K15" s="19"/>
      <c r="L15" s="19"/>
      <c r="M15" s="6"/>
      <c r="N15" s="19"/>
      <c r="O15" s="19"/>
      <c r="P15" s="19"/>
      <c r="Q15" s="19"/>
      <c r="R15" s="19"/>
      <c r="S15" s="19"/>
    </row>
    <row r="16" spans="1:19" s="5" customFormat="1">
      <c r="A16" s="19" t="s">
        <v>6148</v>
      </c>
      <c r="B16" s="19" t="s">
        <v>4372</v>
      </c>
      <c r="C16" s="19" t="s">
        <v>2304</v>
      </c>
      <c r="D16" s="19" t="s">
        <v>5062</v>
      </c>
      <c r="E16" s="19" t="s">
        <v>462</v>
      </c>
      <c r="F16" s="19">
        <v>12</v>
      </c>
      <c r="G16" s="19" t="s">
        <v>219</v>
      </c>
      <c r="H16" s="19" t="s">
        <v>22</v>
      </c>
      <c r="I16" s="34">
        <v>41827</v>
      </c>
      <c r="J16" s="34">
        <v>42277</v>
      </c>
      <c r="K16" s="19"/>
      <c r="L16" s="19"/>
      <c r="M16" s="6"/>
      <c r="N16" s="19"/>
      <c r="O16" s="19"/>
      <c r="P16" s="19"/>
      <c r="Q16" s="19"/>
      <c r="R16" s="19"/>
      <c r="S16" s="19"/>
    </row>
    <row r="17" spans="1:19" s="5" customFormat="1">
      <c r="A17" s="19" t="s">
        <v>557</v>
      </c>
      <c r="B17" s="19" t="s">
        <v>4373</v>
      </c>
      <c r="C17" s="19" t="s">
        <v>2304</v>
      </c>
      <c r="D17" s="19" t="s">
        <v>5062</v>
      </c>
      <c r="E17" s="19" t="s">
        <v>562</v>
      </c>
      <c r="F17" s="19">
        <v>14</v>
      </c>
      <c r="G17" s="19" t="s">
        <v>130</v>
      </c>
      <c r="H17" s="19" t="s">
        <v>22</v>
      </c>
      <c r="I17" s="34">
        <v>41827</v>
      </c>
      <c r="J17" s="34">
        <v>42277</v>
      </c>
      <c r="K17" s="19"/>
      <c r="L17" s="19"/>
      <c r="M17" s="6"/>
      <c r="N17" s="19"/>
      <c r="O17" s="19"/>
      <c r="P17" s="19"/>
      <c r="Q17" s="19"/>
      <c r="R17" s="19"/>
      <c r="S17" s="19"/>
    </row>
    <row r="18" spans="1:19" s="5" customFormat="1">
      <c r="A18" s="19" t="s">
        <v>6151</v>
      </c>
      <c r="B18" s="19" t="s">
        <v>4374</v>
      </c>
      <c r="C18" s="19" t="s">
        <v>2304</v>
      </c>
      <c r="D18" s="19" t="s">
        <v>5062</v>
      </c>
      <c r="E18" s="19" t="s">
        <v>735</v>
      </c>
      <c r="F18" s="19">
        <v>2</v>
      </c>
      <c r="G18" s="19"/>
      <c r="H18" s="19" t="s">
        <v>22</v>
      </c>
      <c r="I18" s="34">
        <v>41827</v>
      </c>
      <c r="J18" s="34" t="s">
        <v>6136</v>
      </c>
      <c r="K18" s="19"/>
      <c r="L18" s="19"/>
      <c r="M18" s="6"/>
      <c r="N18" s="19"/>
      <c r="O18" s="19"/>
      <c r="P18" s="19"/>
      <c r="Q18" s="19"/>
      <c r="R18" s="19"/>
      <c r="S18" s="19"/>
    </row>
    <row r="19" spans="1:19" s="5" customFormat="1">
      <c r="A19" s="19" t="s">
        <v>6153</v>
      </c>
      <c r="B19" s="19" t="s">
        <v>4375</v>
      </c>
      <c r="C19" s="19" t="s">
        <v>2304</v>
      </c>
      <c r="D19" s="19" t="s">
        <v>5062</v>
      </c>
      <c r="E19" s="19" t="s">
        <v>2168</v>
      </c>
      <c r="F19" s="19">
        <v>14</v>
      </c>
      <c r="G19" s="19" t="s">
        <v>130</v>
      </c>
      <c r="H19" s="19" t="s">
        <v>22</v>
      </c>
      <c r="I19" s="34">
        <v>41827</v>
      </c>
      <c r="J19" s="34">
        <v>42277</v>
      </c>
      <c r="K19" s="19"/>
      <c r="L19" s="19"/>
      <c r="M19" s="6"/>
      <c r="N19" s="19"/>
      <c r="O19" s="19"/>
      <c r="P19" s="19"/>
      <c r="Q19" s="19"/>
      <c r="R19" s="19"/>
      <c r="S19" s="19"/>
    </row>
    <row r="20" spans="1:19" s="5" customFormat="1">
      <c r="A20" s="19" t="s">
        <v>6155</v>
      </c>
      <c r="B20" s="19" t="s">
        <v>4376</v>
      </c>
      <c r="C20" s="19" t="s">
        <v>2304</v>
      </c>
      <c r="D20" s="19" t="s">
        <v>5062</v>
      </c>
      <c r="E20" s="19" t="s">
        <v>1197</v>
      </c>
      <c r="F20" s="19">
        <v>13</v>
      </c>
      <c r="G20" s="19"/>
      <c r="H20" s="19" t="s">
        <v>22</v>
      </c>
      <c r="I20" s="34">
        <v>41827</v>
      </c>
      <c r="J20" s="34">
        <v>42566</v>
      </c>
      <c r="K20" s="19"/>
      <c r="L20" s="19"/>
      <c r="M20" s="6"/>
      <c r="N20" s="19"/>
      <c r="O20" s="19"/>
      <c r="P20" s="19"/>
      <c r="Q20" s="19"/>
      <c r="R20" s="19"/>
      <c r="S20" s="19"/>
    </row>
    <row r="21" spans="1:19" s="5" customFormat="1">
      <c r="A21" s="19" t="s">
        <v>6157</v>
      </c>
      <c r="B21" s="19" t="s">
        <v>4377</v>
      </c>
      <c r="C21" s="19" t="s">
        <v>2304</v>
      </c>
      <c r="D21" s="19" t="s">
        <v>5062</v>
      </c>
      <c r="E21" s="19" t="s">
        <v>1973</v>
      </c>
      <c r="F21" s="19">
        <v>2</v>
      </c>
      <c r="G21" s="19"/>
      <c r="H21" s="19" t="s">
        <v>22</v>
      </c>
      <c r="I21" s="34">
        <v>41827</v>
      </c>
      <c r="J21" s="34">
        <v>42277</v>
      </c>
      <c r="K21" s="19"/>
      <c r="L21" s="19"/>
      <c r="M21" s="6"/>
      <c r="N21" s="19"/>
      <c r="O21" s="19"/>
      <c r="P21" s="19"/>
      <c r="Q21" s="19"/>
      <c r="R21" s="19"/>
      <c r="S21" s="19"/>
    </row>
    <row r="22" spans="1:19" s="5" customFormat="1">
      <c r="A22" s="19" t="s">
        <v>10710</v>
      </c>
      <c r="B22" s="19" t="s">
        <v>4378</v>
      </c>
      <c r="C22" s="19" t="s">
        <v>2304</v>
      </c>
      <c r="D22" s="19" t="s">
        <v>5062</v>
      </c>
      <c r="E22" s="19" t="s">
        <v>1177</v>
      </c>
      <c r="F22" s="19">
        <v>1</v>
      </c>
      <c r="G22" s="19" t="s">
        <v>130</v>
      </c>
      <c r="H22" s="19" t="s">
        <v>22</v>
      </c>
      <c r="I22" s="34">
        <v>41827</v>
      </c>
      <c r="J22" s="34">
        <v>42277</v>
      </c>
      <c r="K22" s="34">
        <v>42277</v>
      </c>
      <c r="L22" s="19"/>
      <c r="M22" s="6"/>
      <c r="N22" s="19"/>
      <c r="O22" s="19"/>
      <c r="P22" s="19"/>
      <c r="Q22" s="19"/>
      <c r="R22" s="19"/>
      <c r="S22" s="19"/>
    </row>
    <row r="23" spans="1:19" s="5" customFormat="1">
      <c r="A23" s="19" t="s">
        <v>2047</v>
      </c>
      <c r="B23" s="19" t="s">
        <v>4379</v>
      </c>
      <c r="C23" s="19" t="s">
        <v>2304</v>
      </c>
      <c r="D23" s="19" t="s">
        <v>5062</v>
      </c>
      <c r="E23" s="19" t="s">
        <v>1197</v>
      </c>
      <c r="F23" s="19">
        <v>13</v>
      </c>
      <c r="G23" s="19"/>
      <c r="H23" s="19" t="s">
        <v>22</v>
      </c>
      <c r="I23" s="34">
        <v>41827</v>
      </c>
      <c r="J23" s="34">
        <v>42566</v>
      </c>
      <c r="K23" s="34">
        <v>42277</v>
      </c>
      <c r="L23" s="19"/>
      <c r="M23" s="6"/>
      <c r="N23" s="19"/>
      <c r="O23" s="19"/>
      <c r="P23" s="19"/>
      <c r="Q23" s="19"/>
      <c r="R23" s="19"/>
      <c r="S23" s="19"/>
    </row>
    <row r="24" spans="1:19" s="5" customFormat="1">
      <c r="A24" s="35" t="s">
        <v>6159</v>
      </c>
      <c r="B24" s="19" t="s">
        <v>4380</v>
      </c>
      <c r="C24" s="19" t="s">
        <v>2304</v>
      </c>
      <c r="D24" s="19" t="s">
        <v>5062</v>
      </c>
      <c r="E24" s="19" t="s">
        <v>924</v>
      </c>
      <c r="F24" s="19">
        <v>2</v>
      </c>
      <c r="G24" s="19" t="s">
        <v>925</v>
      </c>
      <c r="H24" s="19" t="s">
        <v>22</v>
      </c>
      <c r="I24" s="34">
        <v>41827</v>
      </c>
      <c r="J24" s="34">
        <v>42277</v>
      </c>
      <c r="K24" s="19"/>
      <c r="L24" s="19"/>
      <c r="M24" s="6"/>
      <c r="N24" s="19"/>
      <c r="O24" s="19"/>
      <c r="P24" s="19"/>
      <c r="Q24" s="19"/>
      <c r="R24" s="19"/>
      <c r="S24" s="19"/>
    </row>
    <row r="25" spans="1:19" s="5" customFormat="1">
      <c r="A25" s="36" t="s">
        <v>1991</v>
      </c>
      <c r="B25" s="19" t="s">
        <v>4381</v>
      </c>
      <c r="C25" s="19" t="s">
        <v>2304</v>
      </c>
      <c r="D25" s="19" t="s">
        <v>5062</v>
      </c>
      <c r="E25" s="19" t="s">
        <v>562</v>
      </c>
      <c r="F25" s="19">
        <v>1</v>
      </c>
      <c r="G25" s="19" t="s">
        <v>130</v>
      </c>
      <c r="H25" s="19" t="s">
        <v>22</v>
      </c>
      <c r="I25" s="34">
        <v>41827</v>
      </c>
      <c r="J25" s="34">
        <v>42277</v>
      </c>
      <c r="K25" s="19"/>
      <c r="L25" s="19"/>
      <c r="M25" s="6"/>
      <c r="N25" s="19"/>
      <c r="O25" s="19"/>
      <c r="P25" s="19"/>
      <c r="Q25" s="19"/>
      <c r="R25" s="19"/>
      <c r="S25" s="19"/>
    </row>
    <row r="26" spans="1:19" s="5" customFormat="1">
      <c r="A26" s="36" t="s">
        <v>6162</v>
      </c>
      <c r="B26" s="19" t="s">
        <v>4382</v>
      </c>
      <c r="C26" s="19" t="s">
        <v>2304</v>
      </c>
      <c r="D26" s="19" t="s">
        <v>5062</v>
      </c>
      <c r="E26" s="19" t="s">
        <v>562</v>
      </c>
      <c r="F26" s="19">
        <v>4</v>
      </c>
      <c r="G26" s="19" t="s">
        <v>130</v>
      </c>
      <c r="H26" s="19" t="s">
        <v>22</v>
      </c>
      <c r="I26" s="34">
        <v>41827</v>
      </c>
      <c r="J26" s="34">
        <v>42277</v>
      </c>
      <c r="K26" s="19"/>
      <c r="L26" s="19"/>
      <c r="M26" s="6"/>
      <c r="N26" s="19"/>
      <c r="O26" s="19"/>
      <c r="P26" s="19"/>
      <c r="Q26" s="19"/>
      <c r="R26" s="19"/>
      <c r="S26" s="19"/>
    </row>
    <row r="27" spans="1:19" s="5" customFormat="1">
      <c r="A27" s="36" t="s">
        <v>6164</v>
      </c>
      <c r="B27" s="19" t="s">
        <v>4383</v>
      </c>
      <c r="C27" s="19" t="s">
        <v>2304</v>
      </c>
      <c r="D27" s="19" t="s">
        <v>5062</v>
      </c>
      <c r="E27" s="19" t="s">
        <v>1177</v>
      </c>
      <c r="F27" s="19">
        <v>1</v>
      </c>
      <c r="G27" s="19"/>
      <c r="H27" s="19" t="s">
        <v>22</v>
      </c>
      <c r="I27" s="34">
        <v>41827</v>
      </c>
      <c r="J27" s="34" t="s">
        <v>6136</v>
      </c>
      <c r="K27" s="19"/>
      <c r="L27" s="19"/>
      <c r="M27" s="6"/>
      <c r="N27" s="19"/>
      <c r="O27" s="19"/>
      <c r="P27" s="19"/>
      <c r="Q27" s="19"/>
      <c r="R27" s="19"/>
      <c r="S27" s="19"/>
    </row>
    <row r="28" spans="1:19" s="5" customFormat="1">
      <c r="A28" s="19" t="s">
        <v>6227</v>
      </c>
      <c r="B28" s="19" t="s">
        <v>4384</v>
      </c>
      <c r="C28" s="19" t="s">
        <v>2304</v>
      </c>
      <c r="D28" s="19" t="s">
        <v>5062</v>
      </c>
      <c r="E28" s="19" t="s">
        <v>1197</v>
      </c>
      <c r="F28" s="19">
        <v>1</v>
      </c>
      <c r="G28" s="19"/>
      <c r="H28" s="19" t="s">
        <v>22</v>
      </c>
      <c r="I28" s="34">
        <v>41827</v>
      </c>
      <c r="J28" s="34" t="s">
        <v>6136</v>
      </c>
      <c r="K28" s="19"/>
      <c r="L28" s="19"/>
      <c r="M28" s="6"/>
      <c r="N28" s="19"/>
      <c r="O28" s="19"/>
      <c r="P28" s="19"/>
      <c r="Q28" s="19"/>
      <c r="R28" s="19"/>
      <c r="S28" s="19"/>
    </row>
    <row r="29" spans="1:19" s="5" customFormat="1">
      <c r="A29" s="19" t="s">
        <v>6167</v>
      </c>
      <c r="B29" s="19" t="s">
        <v>4385</v>
      </c>
      <c r="C29" s="19" t="s">
        <v>2304</v>
      </c>
      <c r="D29" s="19" t="s">
        <v>5062</v>
      </c>
      <c r="E29" s="19" t="s">
        <v>1197</v>
      </c>
      <c r="F29" s="19">
        <v>6</v>
      </c>
      <c r="G29" s="19" t="s">
        <v>3467</v>
      </c>
      <c r="H29" s="19" t="s">
        <v>22</v>
      </c>
      <c r="I29" s="34">
        <v>41827</v>
      </c>
      <c r="J29" s="34">
        <v>41639</v>
      </c>
      <c r="K29" s="19"/>
      <c r="L29" s="19"/>
      <c r="M29" s="6"/>
      <c r="N29" s="19"/>
      <c r="O29" s="19"/>
      <c r="P29" s="19"/>
      <c r="Q29" s="19"/>
      <c r="R29" s="19"/>
      <c r="S29" s="19"/>
    </row>
    <row r="30" spans="1:19" s="5" customFormat="1">
      <c r="A30" s="19" t="s">
        <v>10711</v>
      </c>
      <c r="B30" s="19" t="s">
        <v>4386</v>
      </c>
      <c r="C30" s="19" t="s">
        <v>2304</v>
      </c>
      <c r="D30" s="19" t="s">
        <v>5062</v>
      </c>
      <c r="E30" s="19" t="s">
        <v>2168</v>
      </c>
      <c r="F30" s="19">
        <v>10</v>
      </c>
      <c r="G30" s="19" t="s">
        <v>130</v>
      </c>
      <c r="H30" s="19" t="s">
        <v>22</v>
      </c>
      <c r="I30" s="34">
        <v>41827</v>
      </c>
      <c r="J30" s="34">
        <v>42277</v>
      </c>
      <c r="K30" s="34">
        <v>42277</v>
      </c>
      <c r="L30" s="19"/>
      <c r="M30" s="6"/>
      <c r="N30" s="19"/>
      <c r="O30" s="19"/>
      <c r="P30" s="19"/>
      <c r="Q30" s="19"/>
      <c r="R30" s="19"/>
      <c r="S30" s="19"/>
    </row>
    <row r="31" spans="1:19" s="5" customFormat="1">
      <c r="A31" s="19" t="s">
        <v>6169</v>
      </c>
      <c r="B31" s="19" t="s">
        <v>4387</v>
      </c>
      <c r="C31" s="19" t="s">
        <v>2304</v>
      </c>
      <c r="D31" s="19" t="s">
        <v>5062</v>
      </c>
      <c r="E31" s="19" t="s">
        <v>2168</v>
      </c>
      <c r="F31" s="19">
        <v>3</v>
      </c>
      <c r="G31" s="19" t="s">
        <v>130</v>
      </c>
      <c r="H31" s="19" t="s">
        <v>22</v>
      </c>
      <c r="I31" s="34">
        <v>41827</v>
      </c>
      <c r="J31" s="34">
        <v>42277</v>
      </c>
      <c r="K31" s="19"/>
      <c r="L31" s="19"/>
      <c r="M31" s="6"/>
      <c r="N31" s="19"/>
      <c r="O31" s="19"/>
      <c r="P31" s="19"/>
      <c r="Q31" s="19"/>
      <c r="R31" s="19"/>
      <c r="S31" s="19"/>
    </row>
    <row r="32" spans="1:19" s="5" customFormat="1">
      <c r="A32" s="19" t="s">
        <v>6171</v>
      </c>
      <c r="B32" s="19" t="s">
        <v>4545</v>
      </c>
      <c r="C32" s="19" t="s">
        <v>2304</v>
      </c>
      <c r="D32" s="19" t="s">
        <v>5062</v>
      </c>
      <c r="E32" s="19" t="s">
        <v>462</v>
      </c>
      <c r="F32" s="19">
        <v>12</v>
      </c>
      <c r="G32" s="19" t="s">
        <v>225</v>
      </c>
      <c r="H32" s="19" t="s">
        <v>22</v>
      </c>
      <c r="I32" s="34">
        <v>41827</v>
      </c>
      <c r="J32" s="34">
        <v>41639</v>
      </c>
      <c r="K32" s="19"/>
      <c r="L32" s="19"/>
      <c r="M32" s="6"/>
      <c r="N32" s="19"/>
      <c r="O32" s="19"/>
      <c r="P32" s="19"/>
      <c r="Q32" s="19"/>
      <c r="R32" s="19"/>
      <c r="S32" s="19"/>
    </row>
    <row r="33" spans="1:19" s="5" customFormat="1">
      <c r="A33" s="37" t="s">
        <v>6173</v>
      </c>
      <c r="B33" s="19" t="s">
        <v>4546</v>
      </c>
      <c r="C33" s="19" t="s">
        <v>2304</v>
      </c>
      <c r="D33" s="19" t="s">
        <v>5062</v>
      </c>
      <c r="E33" s="19" t="s">
        <v>1197</v>
      </c>
      <c r="F33" s="19">
        <v>4</v>
      </c>
      <c r="G33" s="19"/>
      <c r="H33" s="19" t="s">
        <v>22</v>
      </c>
      <c r="I33" s="34">
        <v>41827</v>
      </c>
      <c r="J33" s="34" t="s">
        <v>6136</v>
      </c>
      <c r="K33" s="19"/>
      <c r="L33" s="19"/>
      <c r="M33" s="6"/>
      <c r="N33" s="19"/>
      <c r="O33" s="19"/>
      <c r="P33" s="19"/>
      <c r="Q33" s="19"/>
      <c r="R33" s="19"/>
      <c r="S33" s="19"/>
    </row>
    <row r="34" spans="1:19" s="5" customFormat="1">
      <c r="A34" s="19" t="s">
        <v>2046</v>
      </c>
      <c r="B34" s="19" t="s">
        <v>4547</v>
      </c>
      <c r="C34" s="19" t="s">
        <v>2304</v>
      </c>
      <c r="D34" s="19" t="s">
        <v>5062</v>
      </c>
      <c r="E34" s="19" t="s">
        <v>1197</v>
      </c>
      <c r="F34" s="19">
        <v>4</v>
      </c>
      <c r="G34" s="19" t="s">
        <v>3467</v>
      </c>
      <c r="H34" s="19" t="s">
        <v>22</v>
      </c>
      <c r="I34" s="34">
        <v>41827</v>
      </c>
      <c r="J34" s="34" t="s">
        <v>6136</v>
      </c>
      <c r="K34" s="19"/>
      <c r="L34" s="19"/>
      <c r="M34" s="6"/>
      <c r="N34" s="19"/>
      <c r="O34" s="19"/>
      <c r="P34" s="19"/>
      <c r="Q34" s="19"/>
      <c r="R34" s="19"/>
      <c r="S34" s="19"/>
    </row>
    <row r="35" spans="1:19" s="5" customFormat="1">
      <c r="A35" s="19" t="s">
        <v>4549</v>
      </c>
      <c r="B35" s="19" t="s">
        <v>4701</v>
      </c>
      <c r="C35" s="19" t="s">
        <v>2304</v>
      </c>
      <c r="D35" s="38" t="s">
        <v>4705</v>
      </c>
      <c r="E35" s="19"/>
      <c r="F35" s="19"/>
      <c r="G35" s="19"/>
      <c r="H35" s="19" t="s">
        <v>22</v>
      </c>
      <c r="I35" s="34">
        <v>41827</v>
      </c>
      <c r="J35" s="34" t="s">
        <v>6136</v>
      </c>
      <c r="K35" s="19"/>
      <c r="L35" s="19"/>
      <c r="M35" s="6"/>
      <c r="N35" s="19"/>
      <c r="O35" s="19"/>
      <c r="P35" s="19"/>
      <c r="Q35" s="19"/>
      <c r="R35" s="19"/>
      <c r="S35" s="19"/>
    </row>
    <row r="36" spans="1:19" s="5" customFormat="1">
      <c r="A36" s="19" t="s">
        <v>4597</v>
      </c>
      <c r="B36" s="19" t="s">
        <v>4564</v>
      </c>
      <c r="C36" s="19" t="s">
        <v>2304</v>
      </c>
      <c r="D36" s="19" t="s">
        <v>5062</v>
      </c>
      <c r="E36" s="19" t="s">
        <v>1170</v>
      </c>
      <c r="F36" s="19">
        <v>1</v>
      </c>
      <c r="G36" s="19"/>
      <c r="H36" s="19" t="s">
        <v>22</v>
      </c>
      <c r="I36" s="34">
        <v>41827</v>
      </c>
      <c r="J36" s="34">
        <v>41639</v>
      </c>
      <c r="K36" s="19"/>
      <c r="L36" s="19"/>
      <c r="M36" s="6"/>
      <c r="N36" s="19"/>
      <c r="O36" s="19"/>
      <c r="P36" s="19"/>
      <c r="Q36" s="19"/>
      <c r="R36" s="19"/>
      <c r="S36" s="19"/>
    </row>
    <row r="37" spans="1:19" s="5" customFormat="1">
      <c r="A37" s="19" t="s">
        <v>6225</v>
      </c>
      <c r="B37" s="19" t="s">
        <v>4565</v>
      </c>
      <c r="C37" s="19" t="s">
        <v>2304</v>
      </c>
      <c r="D37" s="19" t="s">
        <v>5062</v>
      </c>
      <c r="E37" s="19" t="s">
        <v>1170</v>
      </c>
      <c r="F37" s="19">
        <v>2</v>
      </c>
      <c r="G37" s="19"/>
      <c r="H37" s="19" t="s">
        <v>22</v>
      </c>
      <c r="I37" s="34">
        <v>41827</v>
      </c>
      <c r="J37" s="34">
        <v>41639</v>
      </c>
      <c r="K37" s="19"/>
      <c r="L37" s="19"/>
      <c r="M37" s="6"/>
      <c r="N37" s="19"/>
      <c r="O37" s="19"/>
      <c r="P37" s="19"/>
      <c r="Q37" s="19"/>
      <c r="R37" s="19"/>
      <c r="S37" s="19"/>
    </row>
    <row r="38" spans="1:19" s="5" customFormat="1">
      <c r="A38" s="19" t="s">
        <v>4598</v>
      </c>
      <c r="B38" s="19" t="s">
        <v>4566</v>
      </c>
      <c r="C38" s="19" t="s">
        <v>2304</v>
      </c>
      <c r="D38" s="19" t="s">
        <v>5062</v>
      </c>
      <c r="E38" s="19" t="s">
        <v>1170</v>
      </c>
      <c r="F38" s="19">
        <v>3</v>
      </c>
      <c r="G38" s="19"/>
      <c r="H38" s="19" t="s">
        <v>22</v>
      </c>
      <c r="I38" s="34">
        <v>41827</v>
      </c>
      <c r="J38" s="34">
        <v>41639</v>
      </c>
      <c r="K38" s="19"/>
      <c r="L38" s="19"/>
      <c r="M38" s="6"/>
      <c r="N38" s="19"/>
      <c r="O38" s="19"/>
      <c r="P38" s="19"/>
      <c r="Q38" s="19"/>
      <c r="R38" s="19"/>
      <c r="S38" s="19"/>
    </row>
    <row r="39" spans="1:19" s="5" customFormat="1">
      <c r="A39" s="19" t="s">
        <v>4599</v>
      </c>
      <c r="B39" s="19" t="s">
        <v>4567</v>
      </c>
      <c r="C39" s="19" t="s">
        <v>2304</v>
      </c>
      <c r="D39" s="19" t="s">
        <v>5062</v>
      </c>
      <c r="E39" s="19" t="s">
        <v>1170</v>
      </c>
      <c r="F39" s="19">
        <v>4</v>
      </c>
      <c r="G39" s="19"/>
      <c r="H39" s="19" t="s">
        <v>22</v>
      </c>
      <c r="I39" s="34">
        <v>41827</v>
      </c>
      <c r="J39" s="34">
        <v>41639</v>
      </c>
      <c r="K39" s="19"/>
      <c r="L39" s="19"/>
      <c r="M39" s="6"/>
      <c r="N39" s="19"/>
      <c r="O39" s="19"/>
      <c r="P39" s="19"/>
      <c r="Q39" s="19"/>
      <c r="R39" s="19"/>
      <c r="S39" s="19"/>
    </row>
    <row r="40" spans="1:19" s="5" customFormat="1">
      <c r="A40" s="19" t="s">
        <v>4600</v>
      </c>
      <c r="B40" s="19" t="s">
        <v>4568</v>
      </c>
      <c r="C40" s="19" t="s">
        <v>2304</v>
      </c>
      <c r="D40" s="19" t="s">
        <v>5062</v>
      </c>
      <c r="E40" s="19" t="s">
        <v>1170</v>
      </c>
      <c r="F40" s="19">
        <v>5</v>
      </c>
      <c r="G40" s="19"/>
      <c r="H40" s="19" t="s">
        <v>22</v>
      </c>
      <c r="I40" s="34">
        <v>41827</v>
      </c>
      <c r="J40" s="34">
        <v>41639</v>
      </c>
      <c r="K40" s="19"/>
      <c r="L40" s="19"/>
      <c r="M40" s="6"/>
      <c r="N40" s="19"/>
      <c r="O40" s="19"/>
      <c r="P40" s="19"/>
      <c r="Q40" s="19"/>
      <c r="R40" s="19"/>
      <c r="S40" s="19"/>
    </row>
    <row r="41" spans="1:19" s="5" customFormat="1">
      <c r="A41" s="19" t="s">
        <v>4601</v>
      </c>
      <c r="B41" s="19" t="s">
        <v>4569</v>
      </c>
      <c r="C41" s="19" t="s">
        <v>2304</v>
      </c>
      <c r="D41" s="19" t="s">
        <v>5062</v>
      </c>
      <c r="E41" s="19" t="s">
        <v>1170</v>
      </c>
      <c r="F41" s="19">
        <v>6</v>
      </c>
      <c r="G41" s="19"/>
      <c r="H41" s="19" t="s">
        <v>22</v>
      </c>
      <c r="I41" s="34">
        <v>41827</v>
      </c>
      <c r="J41" s="34">
        <v>41639</v>
      </c>
      <c r="K41" s="19"/>
      <c r="L41" s="19"/>
      <c r="M41" s="6"/>
      <c r="N41" s="19"/>
      <c r="O41" s="19"/>
      <c r="P41" s="19"/>
      <c r="Q41" s="19"/>
      <c r="R41" s="19"/>
      <c r="S41" s="19"/>
    </row>
    <row r="42" spans="1:19" s="5" customFormat="1">
      <c r="A42" s="19" t="s">
        <v>4602</v>
      </c>
      <c r="B42" s="19" t="s">
        <v>4570</v>
      </c>
      <c r="C42" s="19" t="s">
        <v>2304</v>
      </c>
      <c r="D42" s="19" t="s">
        <v>5062</v>
      </c>
      <c r="E42" s="19" t="s">
        <v>1170</v>
      </c>
      <c r="F42" s="19">
        <v>7</v>
      </c>
      <c r="G42" s="19"/>
      <c r="H42" s="19" t="s">
        <v>22</v>
      </c>
      <c r="I42" s="34">
        <v>41827</v>
      </c>
      <c r="J42" s="34">
        <v>41639</v>
      </c>
      <c r="K42" s="19"/>
      <c r="L42" s="19"/>
      <c r="M42" s="6"/>
      <c r="N42" s="19"/>
      <c r="O42" s="19"/>
      <c r="P42" s="19"/>
      <c r="Q42" s="19"/>
      <c r="R42" s="19"/>
      <c r="S42" s="19"/>
    </row>
    <row r="43" spans="1:19" s="5" customFormat="1">
      <c r="A43" s="19" t="s">
        <v>4603</v>
      </c>
      <c r="B43" s="19" t="s">
        <v>4571</v>
      </c>
      <c r="C43" s="19" t="s">
        <v>2304</v>
      </c>
      <c r="D43" s="19" t="s">
        <v>5062</v>
      </c>
      <c r="E43" s="19" t="s">
        <v>1170</v>
      </c>
      <c r="F43" s="19">
        <v>8</v>
      </c>
      <c r="G43" s="19"/>
      <c r="H43" s="19" t="s">
        <v>22</v>
      </c>
      <c r="I43" s="34">
        <v>41827</v>
      </c>
      <c r="J43" s="34">
        <v>41639</v>
      </c>
      <c r="K43" s="19"/>
      <c r="L43" s="19"/>
      <c r="M43" s="6"/>
      <c r="N43" s="19"/>
      <c r="O43" s="19"/>
      <c r="P43" s="19"/>
      <c r="Q43" s="19"/>
      <c r="R43" s="19"/>
      <c r="S43" s="19"/>
    </row>
    <row r="44" spans="1:19" s="5" customFormat="1">
      <c r="A44" s="19" t="s">
        <v>4604</v>
      </c>
      <c r="B44" s="19" t="s">
        <v>4572</v>
      </c>
      <c r="C44" s="19" t="s">
        <v>2304</v>
      </c>
      <c r="D44" s="19" t="s">
        <v>5062</v>
      </c>
      <c r="E44" s="19" t="s">
        <v>1170</v>
      </c>
      <c r="F44" s="19">
        <v>9</v>
      </c>
      <c r="G44" s="19"/>
      <c r="H44" s="19" t="s">
        <v>22</v>
      </c>
      <c r="I44" s="34">
        <v>41827</v>
      </c>
      <c r="J44" s="34">
        <v>41639</v>
      </c>
      <c r="K44" s="19"/>
      <c r="L44" s="19"/>
      <c r="M44" s="6"/>
      <c r="N44" s="19"/>
      <c r="O44" s="19"/>
      <c r="P44" s="19"/>
      <c r="Q44" s="19"/>
      <c r="R44" s="19"/>
      <c r="S44" s="19"/>
    </row>
    <row r="45" spans="1:19" s="5" customFormat="1">
      <c r="A45" s="19" t="s">
        <v>4605</v>
      </c>
      <c r="B45" s="19" t="s">
        <v>4573</v>
      </c>
      <c r="C45" s="19" t="s">
        <v>2304</v>
      </c>
      <c r="D45" s="19" t="s">
        <v>5062</v>
      </c>
      <c r="E45" s="19" t="s">
        <v>1170</v>
      </c>
      <c r="F45" s="19">
        <v>10</v>
      </c>
      <c r="G45" s="19"/>
      <c r="H45" s="19" t="s">
        <v>22</v>
      </c>
      <c r="I45" s="34">
        <v>41827</v>
      </c>
      <c r="J45" s="34">
        <v>41639</v>
      </c>
      <c r="K45" s="19"/>
      <c r="L45" s="19"/>
      <c r="M45" s="6"/>
      <c r="N45" s="19"/>
      <c r="O45" s="19"/>
      <c r="P45" s="19"/>
      <c r="Q45" s="19"/>
      <c r="R45" s="19"/>
      <c r="S45" s="19"/>
    </row>
    <row r="46" spans="1:19" s="5" customFormat="1">
      <c r="A46" s="19" t="s">
        <v>4606</v>
      </c>
      <c r="B46" s="19" t="s">
        <v>4574</v>
      </c>
      <c r="C46" s="19" t="s">
        <v>2304</v>
      </c>
      <c r="D46" s="19" t="s">
        <v>5062</v>
      </c>
      <c r="E46" s="19" t="s">
        <v>1170</v>
      </c>
      <c r="F46" s="19">
        <v>11</v>
      </c>
      <c r="G46" s="19"/>
      <c r="H46" s="19" t="s">
        <v>22</v>
      </c>
      <c r="I46" s="34">
        <v>41827</v>
      </c>
      <c r="J46" s="34">
        <v>41639</v>
      </c>
      <c r="K46" s="19"/>
      <c r="L46" s="19"/>
      <c r="M46" s="6"/>
      <c r="N46" s="19"/>
      <c r="O46" s="19"/>
      <c r="P46" s="19"/>
      <c r="Q46" s="19"/>
      <c r="R46" s="19"/>
      <c r="S46" s="19"/>
    </row>
    <row r="47" spans="1:19" s="5" customFormat="1">
      <c r="A47" s="19" t="s">
        <v>4607</v>
      </c>
      <c r="B47" s="19" t="s">
        <v>4575</v>
      </c>
      <c r="C47" s="19" t="s">
        <v>2304</v>
      </c>
      <c r="D47" s="19" t="s">
        <v>5062</v>
      </c>
      <c r="E47" s="19" t="s">
        <v>1170</v>
      </c>
      <c r="F47" s="19">
        <v>12</v>
      </c>
      <c r="G47" s="19"/>
      <c r="H47" s="19" t="s">
        <v>22</v>
      </c>
      <c r="I47" s="34">
        <v>41827</v>
      </c>
      <c r="J47" s="34">
        <v>41639</v>
      </c>
      <c r="K47" s="19"/>
      <c r="L47" s="19"/>
      <c r="M47" s="6"/>
      <c r="N47" s="19"/>
      <c r="O47" s="19"/>
      <c r="P47" s="19"/>
      <c r="Q47" s="19"/>
      <c r="R47" s="19"/>
      <c r="S47" s="19"/>
    </row>
    <row r="48" spans="1:19" s="5" customFormat="1" ht="15.75" customHeight="1">
      <c r="A48" s="19" t="s">
        <v>4608</v>
      </c>
      <c r="B48" s="19" t="s">
        <v>4576</v>
      </c>
      <c r="C48" s="19" t="s">
        <v>2304</v>
      </c>
      <c r="D48" s="19" t="s">
        <v>5062</v>
      </c>
      <c r="E48" s="19" t="s">
        <v>1170</v>
      </c>
      <c r="F48" s="19">
        <v>13</v>
      </c>
      <c r="G48" s="19"/>
      <c r="H48" s="19" t="s">
        <v>22</v>
      </c>
      <c r="I48" s="34">
        <v>41827</v>
      </c>
      <c r="J48" s="34">
        <v>41639</v>
      </c>
      <c r="K48" s="19"/>
      <c r="L48" s="19"/>
      <c r="M48" s="6"/>
      <c r="N48" s="19"/>
      <c r="O48" s="19"/>
      <c r="P48" s="19"/>
      <c r="Q48" s="19"/>
      <c r="R48" s="19"/>
      <c r="S48" s="19"/>
    </row>
    <row r="49" spans="1:19" s="5" customFormat="1">
      <c r="A49" s="19" t="s">
        <v>3998</v>
      </c>
      <c r="B49" s="19" t="s">
        <v>4644</v>
      </c>
      <c r="C49" s="19" t="s">
        <v>2304</v>
      </c>
      <c r="D49" s="19" t="s">
        <v>4706</v>
      </c>
      <c r="E49" s="19"/>
      <c r="F49" s="19"/>
      <c r="G49" s="19"/>
      <c r="H49" s="19" t="s">
        <v>22</v>
      </c>
      <c r="I49" s="34">
        <v>41827</v>
      </c>
      <c r="J49" s="34">
        <v>41639</v>
      </c>
      <c r="K49" s="19"/>
      <c r="L49" s="19"/>
      <c r="M49" s="6"/>
      <c r="N49" s="19"/>
      <c r="O49" s="19"/>
      <c r="P49" s="19"/>
      <c r="Q49" s="19"/>
      <c r="R49" s="19"/>
      <c r="S49" s="19"/>
    </row>
    <row r="50" spans="1:19" s="5" customFormat="1">
      <c r="A50" s="19" t="s">
        <v>10712</v>
      </c>
      <c r="B50" s="19" t="s">
        <v>4647</v>
      </c>
      <c r="C50" s="19" t="s">
        <v>2304</v>
      </c>
      <c r="D50" s="19" t="s">
        <v>5062</v>
      </c>
      <c r="E50" s="19" t="s">
        <v>2168</v>
      </c>
      <c r="F50" s="19">
        <v>12</v>
      </c>
      <c r="G50" s="19" t="s">
        <v>130</v>
      </c>
      <c r="H50" s="19" t="s">
        <v>22</v>
      </c>
      <c r="I50" s="34">
        <v>41827</v>
      </c>
      <c r="J50" s="34">
        <v>42277</v>
      </c>
      <c r="K50" s="34">
        <v>42277</v>
      </c>
      <c r="L50" s="19"/>
      <c r="M50" s="6"/>
      <c r="N50" s="19"/>
      <c r="O50" s="19"/>
      <c r="P50" s="19"/>
      <c r="Q50" s="19"/>
      <c r="R50" s="19"/>
      <c r="S50" s="19"/>
    </row>
    <row r="51" spans="1:19" s="5" customFormat="1">
      <c r="A51" s="19" t="s">
        <v>2112</v>
      </c>
      <c r="B51" s="19" t="s">
        <v>4648</v>
      </c>
      <c r="C51" s="19" t="s">
        <v>2304</v>
      </c>
      <c r="D51" s="19" t="s">
        <v>5062</v>
      </c>
      <c r="E51" s="19" t="s">
        <v>924</v>
      </c>
      <c r="F51" s="19">
        <v>5</v>
      </c>
      <c r="G51" s="19" t="s">
        <v>922</v>
      </c>
      <c r="H51" s="19" t="s">
        <v>22</v>
      </c>
      <c r="I51" s="34">
        <v>41827</v>
      </c>
      <c r="J51" s="34">
        <v>42277</v>
      </c>
      <c r="K51" s="19"/>
      <c r="L51" s="19"/>
      <c r="M51" s="6"/>
      <c r="N51" s="19"/>
      <c r="O51" s="19"/>
      <c r="P51" s="19"/>
      <c r="Q51" s="19"/>
      <c r="R51" s="19"/>
      <c r="S51" s="19"/>
    </row>
    <row r="52" spans="1:19" s="5" customFormat="1">
      <c r="A52" s="19" t="s">
        <v>6178</v>
      </c>
      <c r="B52" s="19" t="s">
        <v>4654</v>
      </c>
      <c r="C52" s="19" t="s">
        <v>2304</v>
      </c>
      <c r="D52" s="19" t="s">
        <v>5062</v>
      </c>
      <c r="E52" s="19" t="s">
        <v>1868</v>
      </c>
      <c r="F52" s="19">
        <v>10</v>
      </c>
      <c r="G52" s="19" t="s">
        <v>130</v>
      </c>
      <c r="H52" s="19" t="s">
        <v>22</v>
      </c>
      <c r="I52" s="34">
        <v>41827</v>
      </c>
      <c r="J52" s="34" t="s">
        <v>6136</v>
      </c>
      <c r="K52" s="34">
        <v>42277</v>
      </c>
      <c r="L52" s="19"/>
      <c r="M52" s="6"/>
      <c r="N52" s="19"/>
      <c r="O52" s="19"/>
      <c r="P52" s="19"/>
      <c r="Q52" s="19"/>
      <c r="R52" s="19"/>
      <c r="S52" s="19"/>
    </row>
    <row r="53" spans="1:19" s="5" customFormat="1">
      <c r="A53" s="19" t="s">
        <v>4655</v>
      </c>
      <c r="B53" s="19" t="s">
        <v>4704</v>
      </c>
      <c r="C53" s="19" t="s">
        <v>2304</v>
      </c>
      <c r="D53" s="19" t="s">
        <v>10791</v>
      </c>
      <c r="E53" s="19"/>
      <c r="F53" s="19"/>
      <c r="G53" s="19"/>
      <c r="H53" s="19" t="s">
        <v>22</v>
      </c>
      <c r="I53" s="34">
        <v>41827</v>
      </c>
      <c r="J53" s="34" t="s">
        <v>6136</v>
      </c>
      <c r="K53" s="19"/>
      <c r="L53" s="19"/>
      <c r="M53" s="6"/>
      <c r="N53" s="19"/>
      <c r="O53" s="19"/>
      <c r="P53" s="19"/>
      <c r="Q53" s="19"/>
      <c r="R53" s="19"/>
      <c r="S53" s="19"/>
    </row>
    <row r="54" spans="1:19" s="5" customFormat="1">
      <c r="A54" s="19" t="s">
        <v>6180</v>
      </c>
      <c r="B54" s="19" t="s">
        <v>4709</v>
      </c>
      <c r="C54" s="19" t="s">
        <v>2304</v>
      </c>
      <c r="D54" s="19" t="s">
        <v>5062</v>
      </c>
      <c r="E54" s="19" t="s">
        <v>373</v>
      </c>
      <c r="F54" s="19">
        <v>4</v>
      </c>
      <c r="G54" s="19" t="s">
        <v>130</v>
      </c>
      <c r="H54" s="19" t="s">
        <v>22</v>
      </c>
      <c r="I54" s="34">
        <v>41827</v>
      </c>
      <c r="J54" s="34" t="s">
        <v>6136</v>
      </c>
      <c r="K54" s="19"/>
      <c r="L54" s="19"/>
      <c r="M54" s="6"/>
      <c r="N54" s="19"/>
      <c r="O54" s="19"/>
      <c r="P54" s="19"/>
      <c r="Q54" s="19"/>
      <c r="R54" s="19"/>
      <c r="S54" s="19"/>
    </row>
    <row r="55" spans="1:19" s="5" customFormat="1">
      <c r="A55" s="37" t="s">
        <v>6182</v>
      </c>
      <c r="B55" s="19" t="s">
        <v>4710</v>
      </c>
      <c r="C55" s="19" t="s">
        <v>2304</v>
      </c>
      <c r="D55" s="19" t="s">
        <v>5062</v>
      </c>
      <c r="E55" s="19" t="s">
        <v>1177</v>
      </c>
      <c r="F55" s="19">
        <v>1</v>
      </c>
      <c r="G55" s="19" t="s">
        <v>130</v>
      </c>
      <c r="H55" s="19" t="s">
        <v>22</v>
      </c>
      <c r="I55" s="34">
        <v>41827</v>
      </c>
      <c r="J55" s="34" t="s">
        <v>6136</v>
      </c>
      <c r="K55" s="19"/>
      <c r="L55" s="19"/>
      <c r="M55" s="6"/>
      <c r="N55" s="19"/>
      <c r="O55" s="19"/>
      <c r="P55" s="19"/>
      <c r="Q55" s="19"/>
      <c r="R55" s="19"/>
      <c r="S55" s="19"/>
    </row>
    <row r="56" spans="1:19" s="5" customFormat="1">
      <c r="A56" s="19" t="s">
        <v>6184</v>
      </c>
      <c r="B56" s="19" t="s">
        <v>4711</v>
      </c>
      <c r="C56" s="19" t="s">
        <v>2304</v>
      </c>
      <c r="D56" s="19" t="s">
        <v>5062</v>
      </c>
      <c r="E56" s="19" t="s">
        <v>1177</v>
      </c>
      <c r="F56" s="19">
        <v>1</v>
      </c>
      <c r="G56" s="19"/>
      <c r="H56" s="19" t="s">
        <v>22</v>
      </c>
      <c r="I56" s="34">
        <v>41827</v>
      </c>
      <c r="J56" s="34" t="s">
        <v>6136</v>
      </c>
      <c r="K56" s="19"/>
      <c r="L56" s="19"/>
      <c r="M56" s="6"/>
      <c r="N56" s="19"/>
      <c r="O56" s="19"/>
      <c r="P56" s="19"/>
      <c r="Q56" s="19"/>
      <c r="R56" s="19"/>
      <c r="S56" s="19"/>
    </row>
    <row r="57" spans="1:19" s="5" customFormat="1">
      <c r="A57" s="19" t="s">
        <v>6186</v>
      </c>
      <c r="B57" s="19" t="s">
        <v>4712</v>
      </c>
      <c r="C57" s="19" t="s">
        <v>2304</v>
      </c>
      <c r="D57" s="19" t="s">
        <v>5062</v>
      </c>
      <c r="E57" s="19" t="s">
        <v>1241</v>
      </c>
      <c r="F57" s="19">
        <v>2</v>
      </c>
      <c r="G57" s="19"/>
      <c r="H57" s="19" t="s">
        <v>22</v>
      </c>
      <c r="I57" s="34">
        <v>41827</v>
      </c>
      <c r="J57" s="34">
        <v>42277</v>
      </c>
      <c r="K57" s="19"/>
      <c r="L57" s="19"/>
      <c r="M57" s="6"/>
      <c r="N57" s="19"/>
      <c r="O57" s="19"/>
      <c r="P57" s="19"/>
      <c r="Q57" s="19"/>
      <c r="R57" s="19"/>
      <c r="S57" s="19"/>
    </row>
    <row r="58" spans="1:19" s="5" customFormat="1">
      <c r="A58" s="27" t="s">
        <v>6732</v>
      </c>
      <c r="B58" s="19" t="s">
        <v>4713</v>
      </c>
      <c r="C58" s="19" t="s">
        <v>2304</v>
      </c>
      <c r="D58" s="19" t="s">
        <v>5062</v>
      </c>
      <c r="E58" s="19" t="s">
        <v>924</v>
      </c>
      <c r="F58" s="19">
        <v>10</v>
      </c>
      <c r="G58" s="19" t="s">
        <v>922</v>
      </c>
      <c r="H58" s="19" t="s">
        <v>22</v>
      </c>
      <c r="I58" s="34">
        <v>41827</v>
      </c>
      <c r="J58" s="34" t="s">
        <v>6136</v>
      </c>
      <c r="K58" s="34">
        <v>42277</v>
      </c>
      <c r="L58" s="19"/>
      <c r="M58" s="6"/>
      <c r="N58" s="19"/>
      <c r="O58" s="19"/>
      <c r="P58" s="19"/>
      <c r="Q58" s="19"/>
      <c r="R58" s="19"/>
      <c r="S58" s="19"/>
    </row>
    <row r="59" spans="1:19" s="5" customFormat="1">
      <c r="A59" s="27" t="s">
        <v>6188</v>
      </c>
      <c r="B59" s="19" t="s">
        <v>4737</v>
      </c>
      <c r="C59" s="19" t="s">
        <v>2304</v>
      </c>
      <c r="D59" s="19" t="s">
        <v>5062</v>
      </c>
      <c r="E59" s="19" t="s">
        <v>924</v>
      </c>
      <c r="F59" s="19">
        <v>6</v>
      </c>
      <c r="G59" s="19" t="s">
        <v>922</v>
      </c>
      <c r="H59" s="19" t="s">
        <v>22</v>
      </c>
      <c r="I59" s="34">
        <v>41827</v>
      </c>
      <c r="J59" s="34">
        <v>42277</v>
      </c>
      <c r="K59" s="19"/>
      <c r="L59" s="19"/>
      <c r="M59" s="6"/>
      <c r="N59" s="19"/>
      <c r="O59" s="19"/>
      <c r="P59" s="19"/>
      <c r="Q59" s="19"/>
      <c r="R59" s="19"/>
      <c r="S59" s="19"/>
    </row>
    <row r="60" spans="1:19" s="5" customFormat="1">
      <c r="A60" s="19" t="s">
        <v>10713</v>
      </c>
      <c r="B60" s="19" t="s">
        <v>4738</v>
      </c>
      <c r="C60" s="19" t="s">
        <v>2304</v>
      </c>
      <c r="D60" s="19" t="s">
        <v>5062</v>
      </c>
      <c r="E60" s="19" t="s">
        <v>2168</v>
      </c>
      <c r="F60" s="19">
        <v>7</v>
      </c>
      <c r="G60" s="19" t="s">
        <v>130</v>
      </c>
      <c r="H60" s="19" t="s">
        <v>22</v>
      </c>
      <c r="I60" s="34">
        <v>41827</v>
      </c>
      <c r="J60" s="34">
        <v>42277</v>
      </c>
      <c r="K60" s="34">
        <v>42277</v>
      </c>
      <c r="L60" s="19"/>
      <c r="M60" s="6"/>
      <c r="N60" s="19"/>
      <c r="O60" s="19"/>
      <c r="P60" s="19"/>
      <c r="Q60" s="19"/>
      <c r="R60" s="19"/>
      <c r="S60" s="19"/>
    </row>
    <row r="61" spans="1:19" s="5" customFormat="1">
      <c r="A61" s="19" t="s">
        <v>6190</v>
      </c>
      <c r="B61" s="19" t="s">
        <v>4739</v>
      </c>
      <c r="C61" s="19" t="s">
        <v>2304</v>
      </c>
      <c r="D61" s="19" t="s">
        <v>5062</v>
      </c>
      <c r="E61" s="19" t="s">
        <v>2168</v>
      </c>
      <c r="F61" s="19">
        <v>9</v>
      </c>
      <c r="G61" s="19" t="s">
        <v>130</v>
      </c>
      <c r="H61" s="19" t="s">
        <v>22</v>
      </c>
      <c r="I61" s="34">
        <v>41827</v>
      </c>
      <c r="J61" s="34">
        <v>42277</v>
      </c>
      <c r="K61" s="19"/>
      <c r="L61" s="19"/>
      <c r="M61" s="6"/>
      <c r="N61" s="19"/>
      <c r="O61" s="19"/>
      <c r="P61" s="19"/>
      <c r="Q61" s="19"/>
      <c r="R61" s="19"/>
      <c r="S61" s="19"/>
    </row>
    <row r="62" spans="1:19" s="5" customFormat="1">
      <c r="A62" s="19" t="s">
        <v>5007</v>
      </c>
      <c r="B62" s="19" t="s">
        <v>4740</v>
      </c>
      <c r="C62" s="19" t="s">
        <v>2304</v>
      </c>
      <c r="D62" s="19" t="s">
        <v>5062</v>
      </c>
      <c r="E62" s="19" t="s">
        <v>924</v>
      </c>
      <c r="F62" s="19">
        <v>2</v>
      </c>
      <c r="G62" s="19"/>
      <c r="H62" s="19" t="s">
        <v>22</v>
      </c>
      <c r="I62" s="34">
        <v>41827</v>
      </c>
      <c r="J62" s="34">
        <v>41639</v>
      </c>
      <c r="K62" s="19"/>
      <c r="L62" s="19"/>
      <c r="M62" s="6"/>
      <c r="N62" s="19"/>
      <c r="O62" s="19"/>
      <c r="P62" s="19"/>
      <c r="Q62" s="19"/>
      <c r="R62" s="19"/>
      <c r="S62" s="19"/>
    </row>
    <row r="63" spans="1:19" s="5" customFormat="1">
      <c r="A63" s="19" t="s">
        <v>6195</v>
      </c>
      <c r="B63" s="19" t="s">
        <v>4741</v>
      </c>
      <c r="C63" s="19" t="s">
        <v>2304</v>
      </c>
      <c r="D63" s="19" t="s">
        <v>5062</v>
      </c>
      <c r="E63" s="19" t="s">
        <v>2171</v>
      </c>
      <c r="F63" s="19">
        <v>7</v>
      </c>
      <c r="G63" s="19" t="s">
        <v>130</v>
      </c>
      <c r="H63" s="19" t="s">
        <v>22</v>
      </c>
      <c r="I63" s="34">
        <v>41827</v>
      </c>
      <c r="J63" s="34" t="s">
        <v>6136</v>
      </c>
      <c r="K63" s="34">
        <v>42277</v>
      </c>
      <c r="L63" s="19"/>
      <c r="M63" s="6"/>
      <c r="N63" s="19"/>
      <c r="O63" s="19"/>
      <c r="P63" s="19"/>
      <c r="Q63" s="19"/>
      <c r="R63" s="19"/>
      <c r="S63" s="19"/>
    </row>
    <row r="64" spans="1:19" s="5" customFormat="1">
      <c r="A64" s="19" t="s">
        <v>4750</v>
      </c>
      <c r="B64" s="19" t="s">
        <v>4742</v>
      </c>
      <c r="C64" s="19" t="s">
        <v>2304</v>
      </c>
      <c r="D64" s="19" t="s">
        <v>5062</v>
      </c>
      <c r="E64" s="19" t="s">
        <v>1177</v>
      </c>
      <c r="F64" s="19">
        <v>2</v>
      </c>
      <c r="G64" s="19"/>
      <c r="H64" s="19" t="s">
        <v>22</v>
      </c>
      <c r="I64" s="34">
        <v>41827</v>
      </c>
      <c r="J64" s="34">
        <v>41639</v>
      </c>
      <c r="K64" s="19"/>
      <c r="L64" s="19"/>
      <c r="M64" s="6"/>
      <c r="N64" s="19"/>
      <c r="O64" s="19"/>
      <c r="P64" s="19"/>
      <c r="Q64" s="19"/>
      <c r="R64" s="19"/>
      <c r="S64" s="19"/>
    </row>
    <row r="65" spans="1:19" s="5" customFormat="1">
      <c r="A65" s="19" t="s">
        <v>10714</v>
      </c>
      <c r="B65" s="19" t="s">
        <v>4743</v>
      </c>
      <c r="C65" s="19" t="s">
        <v>2304</v>
      </c>
      <c r="D65" s="19" t="s">
        <v>5062</v>
      </c>
      <c r="E65" s="19" t="s">
        <v>373</v>
      </c>
      <c r="F65" s="19">
        <v>24</v>
      </c>
      <c r="G65" s="19" t="s">
        <v>130</v>
      </c>
      <c r="H65" s="19" t="s">
        <v>22</v>
      </c>
      <c r="I65" s="34">
        <v>41827</v>
      </c>
      <c r="J65" s="34">
        <v>41639</v>
      </c>
      <c r="K65" s="34">
        <v>42277</v>
      </c>
      <c r="L65" s="19"/>
      <c r="M65" s="6"/>
      <c r="N65" s="19"/>
      <c r="O65" s="19"/>
      <c r="P65" s="19"/>
      <c r="Q65" s="19"/>
      <c r="R65" s="19"/>
      <c r="S65" s="19"/>
    </row>
    <row r="66" spans="1:19" s="5" customFormat="1">
      <c r="A66" s="19" t="s">
        <v>4751</v>
      </c>
      <c r="B66" s="19" t="s">
        <v>4812</v>
      </c>
      <c r="C66" s="19" t="s">
        <v>2304</v>
      </c>
      <c r="D66" s="19" t="s">
        <v>5062</v>
      </c>
      <c r="E66" s="19" t="s">
        <v>462</v>
      </c>
      <c r="F66" s="19">
        <v>5</v>
      </c>
      <c r="G66" s="19"/>
      <c r="H66" s="19" t="s">
        <v>22</v>
      </c>
      <c r="I66" s="34">
        <v>41827</v>
      </c>
      <c r="J66" s="34">
        <v>41639</v>
      </c>
      <c r="K66" s="19"/>
      <c r="L66" s="19"/>
      <c r="M66" s="6"/>
      <c r="N66" s="19"/>
      <c r="O66" s="19"/>
      <c r="P66" s="19"/>
      <c r="Q66" s="19"/>
      <c r="R66" s="19"/>
      <c r="S66" s="19"/>
    </row>
    <row r="67" spans="1:19" s="5" customFormat="1">
      <c r="A67" s="19" t="s">
        <v>4752</v>
      </c>
      <c r="B67" s="19" t="s">
        <v>4813</v>
      </c>
      <c r="C67" s="19" t="s">
        <v>2304</v>
      </c>
      <c r="D67" s="19" t="s">
        <v>5062</v>
      </c>
      <c r="E67" s="19" t="s">
        <v>1177</v>
      </c>
      <c r="F67" s="19">
        <v>1</v>
      </c>
      <c r="G67" s="19"/>
      <c r="H67" s="19" t="s">
        <v>22</v>
      </c>
      <c r="I67" s="34">
        <v>41827</v>
      </c>
      <c r="J67" s="34">
        <v>41639</v>
      </c>
      <c r="K67" s="19"/>
      <c r="L67" s="19"/>
      <c r="M67" s="6"/>
      <c r="N67" s="19"/>
      <c r="O67" s="19"/>
      <c r="P67" s="19"/>
      <c r="Q67" s="19"/>
      <c r="R67" s="19"/>
      <c r="S67" s="19"/>
    </row>
    <row r="68" spans="1:19" s="5" customFormat="1">
      <c r="A68" s="19" t="s">
        <v>6222</v>
      </c>
      <c r="B68" s="19" t="s">
        <v>4814</v>
      </c>
      <c r="C68" s="19" t="s">
        <v>2304</v>
      </c>
      <c r="D68" s="19" t="s">
        <v>5062</v>
      </c>
      <c r="E68" s="19" t="s">
        <v>871</v>
      </c>
      <c r="F68" s="19">
        <v>4</v>
      </c>
      <c r="G68" s="19" t="s">
        <v>130</v>
      </c>
      <c r="H68" s="19" t="s">
        <v>22</v>
      </c>
      <c r="I68" s="34">
        <v>41827</v>
      </c>
      <c r="J68" s="34" t="s">
        <v>6136</v>
      </c>
      <c r="K68" s="19"/>
      <c r="L68" s="19"/>
      <c r="M68" s="6"/>
      <c r="N68" s="19"/>
      <c r="O68" s="19"/>
      <c r="P68" s="19"/>
      <c r="Q68" s="19"/>
      <c r="R68" s="19"/>
      <c r="S68" s="19"/>
    </row>
    <row r="69" spans="1:19" s="5" customFormat="1">
      <c r="A69" s="19" t="s">
        <v>4753</v>
      </c>
      <c r="B69" s="19" t="s">
        <v>4744</v>
      </c>
      <c r="C69" s="19" t="s">
        <v>2304</v>
      </c>
      <c r="D69" s="19" t="s">
        <v>5062</v>
      </c>
      <c r="E69" s="19" t="s">
        <v>1138</v>
      </c>
      <c r="F69" s="19">
        <v>1</v>
      </c>
      <c r="G69" s="19"/>
      <c r="H69" s="19" t="s">
        <v>22</v>
      </c>
      <c r="I69" s="34">
        <v>41827</v>
      </c>
      <c r="J69" s="34">
        <v>41639</v>
      </c>
      <c r="K69" s="19"/>
      <c r="L69" s="19"/>
      <c r="M69" s="6"/>
      <c r="N69" s="19"/>
      <c r="O69" s="19"/>
      <c r="P69" s="19"/>
      <c r="Q69" s="19"/>
      <c r="R69" s="19"/>
      <c r="S69" s="19"/>
    </row>
    <row r="70" spans="1:19" s="5" customFormat="1">
      <c r="A70" s="19" t="s">
        <v>4754</v>
      </c>
      <c r="B70" s="19" t="s">
        <v>4815</v>
      </c>
      <c r="C70" s="19" t="s">
        <v>2304</v>
      </c>
      <c r="D70" s="19" t="s">
        <v>5062</v>
      </c>
      <c r="E70" s="19" t="s">
        <v>871</v>
      </c>
      <c r="F70" s="19">
        <v>5</v>
      </c>
      <c r="G70" s="19"/>
      <c r="H70" s="19" t="s">
        <v>22</v>
      </c>
      <c r="I70" s="34">
        <v>41827</v>
      </c>
      <c r="J70" s="34">
        <v>41639</v>
      </c>
      <c r="K70" s="19"/>
      <c r="L70" s="19"/>
      <c r="M70" s="6"/>
      <c r="N70" s="19"/>
      <c r="O70" s="19"/>
      <c r="P70" s="19"/>
      <c r="Q70" s="19"/>
      <c r="R70" s="19"/>
      <c r="S70" s="19"/>
    </row>
    <row r="71" spans="1:19" s="5" customFormat="1">
      <c r="A71" s="19" t="s">
        <v>4803</v>
      </c>
      <c r="B71" s="19" t="s">
        <v>4816</v>
      </c>
      <c r="C71" s="19" t="s">
        <v>2304</v>
      </c>
      <c r="D71" s="19" t="s">
        <v>5062</v>
      </c>
      <c r="E71" s="19" t="s">
        <v>1197</v>
      </c>
      <c r="F71" s="19">
        <v>1</v>
      </c>
      <c r="G71" s="19" t="s">
        <v>3467</v>
      </c>
      <c r="H71" s="19" t="s">
        <v>22</v>
      </c>
      <c r="I71" s="34">
        <v>41827</v>
      </c>
      <c r="J71" s="34">
        <v>41639</v>
      </c>
      <c r="K71" s="19"/>
      <c r="L71" s="19"/>
      <c r="M71" s="6"/>
      <c r="N71" s="19"/>
      <c r="O71" s="19"/>
      <c r="P71" s="19"/>
      <c r="Q71" s="19"/>
      <c r="R71" s="19"/>
      <c r="S71" s="19"/>
    </row>
    <row r="72" spans="1:19" s="5" customFormat="1">
      <c r="A72" s="19" t="s">
        <v>4755</v>
      </c>
      <c r="B72" s="19" t="s">
        <v>4817</v>
      </c>
      <c r="C72" s="19" t="s">
        <v>2304</v>
      </c>
      <c r="D72" s="19" t="s">
        <v>5062</v>
      </c>
      <c r="E72" s="19" t="s">
        <v>462</v>
      </c>
      <c r="F72" s="19">
        <v>3</v>
      </c>
      <c r="G72" s="19" t="s">
        <v>147</v>
      </c>
      <c r="H72" s="19" t="s">
        <v>22</v>
      </c>
      <c r="I72" s="34">
        <v>41827</v>
      </c>
      <c r="J72" s="34">
        <v>41639</v>
      </c>
      <c r="K72" s="19"/>
      <c r="L72" s="19"/>
      <c r="M72" s="6"/>
      <c r="N72" s="19"/>
      <c r="O72" s="19"/>
      <c r="P72" s="19"/>
      <c r="Q72" s="19"/>
      <c r="R72" s="19"/>
      <c r="S72" s="19"/>
    </row>
    <row r="73" spans="1:19" s="5" customFormat="1">
      <c r="A73" s="19" t="s">
        <v>4756</v>
      </c>
      <c r="B73" s="19" t="s">
        <v>4818</v>
      </c>
      <c r="C73" s="19" t="s">
        <v>2304</v>
      </c>
      <c r="D73" s="19" t="s">
        <v>5062</v>
      </c>
      <c r="E73" s="19" t="s">
        <v>462</v>
      </c>
      <c r="F73" s="19">
        <v>3</v>
      </c>
      <c r="G73" s="19" t="s">
        <v>3470</v>
      </c>
      <c r="H73" s="19" t="s">
        <v>22</v>
      </c>
      <c r="I73" s="34">
        <v>41827</v>
      </c>
      <c r="J73" s="34">
        <v>41639</v>
      </c>
      <c r="K73" s="19"/>
      <c r="L73" s="19"/>
      <c r="M73" s="6"/>
      <c r="N73" s="19"/>
      <c r="O73" s="19"/>
      <c r="P73" s="19"/>
      <c r="Q73" s="19"/>
      <c r="R73" s="19"/>
      <c r="S73" s="19"/>
    </row>
    <row r="74" spans="1:19" s="5" customFormat="1">
      <c r="A74" s="19" t="s">
        <v>4757</v>
      </c>
      <c r="B74" s="19" t="s">
        <v>4819</v>
      </c>
      <c r="C74" s="19" t="s">
        <v>2304</v>
      </c>
      <c r="D74" s="19" t="s">
        <v>5062</v>
      </c>
      <c r="E74" s="19" t="s">
        <v>462</v>
      </c>
      <c r="F74" s="19">
        <v>3</v>
      </c>
      <c r="G74" s="19" t="s">
        <v>132</v>
      </c>
      <c r="H74" s="19" t="s">
        <v>22</v>
      </c>
      <c r="I74" s="34">
        <v>41827</v>
      </c>
      <c r="J74" s="34">
        <v>41639</v>
      </c>
      <c r="K74" s="19"/>
      <c r="L74" s="19"/>
      <c r="M74" s="6"/>
      <c r="N74" s="19"/>
      <c r="O74" s="19"/>
      <c r="P74" s="19"/>
      <c r="Q74" s="19"/>
      <c r="R74" s="19"/>
      <c r="S74" s="19"/>
    </row>
    <row r="75" spans="1:19" s="5" customFormat="1">
      <c r="A75" s="19" t="s">
        <v>4788</v>
      </c>
      <c r="B75" s="19" t="s">
        <v>4820</v>
      </c>
      <c r="C75" s="19" t="s">
        <v>2304</v>
      </c>
      <c r="D75" s="19" t="s">
        <v>5062</v>
      </c>
      <c r="E75" s="19" t="s">
        <v>1241</v>
      </c>
      <c r="F75" s="19">
        <v>1</v>
      </c>
      <c r="G75" s="19"/>
      <c r="H75" s="19" t="s">
        <v>22</v>
      </c>
      <c r="I75" s="34">
        <v>41827</v>
      </c>
      <c r="J75" s="34">
        <v>41639</v>
      </c>
      <c r="K75" s="19"/>
      <c r="L75" s="19"/>
      <c r="M75" s="6"/>
      <c r="N75" s="19"/>
      <c r="O75" s="19"/>
      <c r="P75" s="19"/>
      <c r="Q75" s="19"/>
      <c r="R75" s="19"/>
      <c r="S75" s="19"/>
    </row>
    <row r="76" spans="1:19" s="5" customFormat="1">
      <c r="A76" s="19" t="s">
        <v>6196</v>
      </c>
      <c r="B76" s="19" t="s">
        <v>4821</v>
      </c>
      <c r="C76" s="19" t="s">
        <v>2304</v>
      </c>
      <c r="D76" s="19" t="s">
        <v>5062</v>
      </c>
      <c r="E76" s="19" t="s">
        <v>1177</v>
      </c>
      <c r="F76" s="19">
        <v>2</v>
      </c>
      <c r="G76" s="19" t="s">
        <v>130</v>
      </c>
      <c r="H76" s="19" t="s">
        <v>22</v>
      </c>
      <c r="I76" s="34">
        <v>41827</v>
      </c>
      <c r="J76" s="34">
        <v>41639</v>
      </c>
      <c r="K76" s="19"/>
      <c r="L76" s="19"/>
      <c r="M76" s="6"/>
      <c r="N76" s="19"/>
      <c r="O76" s="19"/>
      <c r="P76" s="19"/>
      <c r="Q76" s="19"/>
      <c r="R76" s="19"/>
      <c r="S76" s="19"/>
    </row>
    <row r="77" spans="1:19" s="5" customFormat="1">
      <c r="A77" s="19" t="s">
        <v>10715</v>
      </c>
      <c r="B77" s="19" t="s">
        <v>4822</v>
      </c>
      <c r="C77" s="19" t="s">
        <v>2304</v>
      </c>
      <c r="D77" s="19" t="s">
        <v>5062</v>
      </c>
      <c r="E77" s="19" t="s">
        <v>871</v>
      </c>
      <c r="F77" s="19">
        <v>6</v>
      </c>
      <c r="G77" s="19"/>
      <c r="H77" s="19" t="s">
        <v>22</v>
      </c>
      <c r="I77" s="34">
        <v>41827</v>
      </c>
      <c r="J77" s="34">
        <v>41639</v>
      </c>
      <c r="K77" s="34">
        <v>42277</v>
      </c>
      <c r="L77" s="19"/>
      <c r="M77" s="6"/>
      <c r="N77" s="19"/>
      <c r="O77" s="19"/>
      <c r="P77" s="19"/>
      <c r="Q77" s="19"/>
      <c r="R77" s="19"/>
      <c r="S77" s="19"/>
    </row>
    <row r="78" spans="1:19" s="5" customFormat="1">
      <c r="A78" s="19" t="s">
        <v>6199</v>
      </c>
      <c r="B78" s="19" t="s">
        <v>4823</v>
      </c>
      <c r="C78" s="19" t="s">
        <v>2304</v>
      </c>
      <c r="D78" s="19" t="s">
        <v>5062</v>
      </c>
      <c r="E78" s="19" t="s">
        <v>871</v>
      </c>
      <c r="F78" s="19">
        <v>8</v>
      </c>
      <c r="G78" s="19"/>
      <c r="H78" s="19" t="s">
        <v>22</v>
      </c>
      <c r="I78" s="34">
        <v>41827</v>
      </c>
      <c r="J78" s="34" t="s">
        <v>6136</v>
      </c>
      <c r="K78" s="19"/>
      <c r="L78" s="19"/>
      <c r="M78" s="6"/>
      <c r="N78" s="19"/>
      <c r="O78" s="19"/>
      <c r="P78" s="19"/>
      <c r="Q78" s="19"/>
      <c r="R78" s="19"/>
      <c r="S78" s="19"/>
    </row>
    <row r="79" spans="1:19" s="5" customFormat="1">
      <c r="A79" s="19" t="s">
        <v>2015</v>
      </c>
      <c r="B79" s="19" t="s">
        <v>4745</v>
      </c>
      <c r="C79" s="19" t="s">
        <v>2304</v>
      </c>
      <c r="D79" s="19" t="s">
        <v>5062</v>
      </c>
      <c r="E79" s="19" t="s">
        <v>1316</v>
      </c>
      <c r="F79" s="19">
        <v>6</v>
      </c>
      <c r="G79" s="19" t="s">
        <v>130</v>
      </c>
      <c r="H79" s="19" t="s">
        <v>22</v>
      </c>
      <c r="I79" s="34">
        <v>41827</v>
      </c>
      <c r="J79" s="34">
        <v>41639</v>
      </c>
      <c r="K79" s="19"/>
      <c r="L79" s="19"/>
      <c r="M79" s="6"/>
      <c r="N79" s="19"/>
      <c r="O79" s="19"/>
      <c r="P79" s="19"/>
      <c r="Q79" s="19"/>
      <c r="R79" s="19"/>
      <c r="S79" s="19"/>
    </row>
    <row r="80" spans="1:19" s="5" customFormat="1">
      <c r="A80" s="19" t="s">
        <v>2021</v>
      </c>
      <c r="B80" s="19" t="s">
        <v>4746</v>
      </c>
      <c r="C80" s="19" t="s">
        <v>2304</v>
      </c>
      <c r="D80" s="19" t="s">
        <v>5062</v>
      </c>
      <c r="E80" s="19" t="s">
        <v>735</v>
      </c>
      <c r="F80" s="19">
        <v>5</v>
      </c>
      <c r="G80" s="19"/>
      <c r="H80" s="19" t="s">
        <v>22</v>
      </c>
      <c r="I80" s="34">
        <v>41827</v>
      </c>
      <c r="J80" s="34" t="s">
        <v>6136</v>
      </c>
      <c r="K80" s="19"/>
      <c r="L80" s="19"/>
      <c r="M80" s="6"/>
      <c r="N80" s="19"/>
      <c r="O80" s="19"/>
      <c r="P80" s="19"/>
      <c r="Q80" s="19"/>
      <c r="R80" s="19"/>
      <c r="S80" s="19"/>
    </row>
    <row r="81" spans="1:19" s="5" customFormat="1">
      <c r="A81" s="19" t="s">
        <v>2067</v>
      </c>
      <c r="B81" s="19" t="s">
        <v>4824</v>
      </c>
      <c r="C81" s="19" t="s">
        <v>2304</v>
      </c>
      <c r="D81" s="19" t="s">
        <v>5062</v>
      </c>
      <c r="E81" s="19" t="s">
        <v>1971</v>
      </c>
      <c r="F81" s="19">
        <v>2</v>
      </c>
      <c r="G81" s="19"/>
      <c r="H81" s="19" t="s">
        <v>22</v>
      </c>
      <c r="I81" s="34">
        <v>41827</v>
      </c>
      <c r="J81" s="34" t="s">
        <v>6136</v>
      </c>
      <c r="K81" s="19"/>
      <c r="L81" s="19"/>
      <c r="M81" s="6"/>
      <c r="N81" s="19"/>
      <c r="O81" s="19"/>
      <c r="P81" s="19"/>
      <c r="Q81" s="19"/>
      <c r="R81" s="19"/>
      <c r="S81" s="19"/>
    </row>
    <row r="82" spans="1:19" s="5" customFormat="1">
      <c r="A82" s="19" t="s">
        <v>2066</v>
      </c>
      <c r="B82" s="19" t="s">
        <v>4825</v>
      </c>
      <c r="C82" s="19" t="s">
        <v>2304</v>
      </c>
      <c r="D82" s="19" t="s">
        <v>5062</v>
      </c>
      <c r="E82" s="19" t="s">
        <v>1971</v>
      </c>
      <c r="F82" s="19">
        <v>1</v>
      </c>
      <c r="G82" s="19"/>
      <c r="H82" s="19" t="s">
        <v>22</v>
      </c>
      <c r="I82" s="34">
        <v>41827</v>
      </c>
      <c r="J82" s="34" t="s">
        <v>6136</v>
      </c>
      <c r="K82" s="19"/>
      <c r="L82" s="19"/>
      <c r="M82" s="6"/>
      <c r="N82" s="19"/>
      <c r="O82" s="19"/>
      <c r="P82" s="19"/>
      <c r="Q82" s="19"/>
      <c r="R82" s="19"/>
      <c r="S82" s="19"/>
    </row>
    <row r="83" spans="1:19" s="5" customFormat="1">
      <c r="A83" s="19" t="s">
        <v>10716</v>
      </c>
      <c r="B83" s="19" t="s">
        <v>4826</v>
      </c>
      <c r="C83" s="19" t="s">
        <v>2304</v>
      </c>
      <c r="D83" s="19" t="s">
        <v>5062</v>
      </c>
      <c r="E83" s="19" t="s">
        <v>462</v>
      </c>
      <c r="F83" s="19">
        <v>5</v>
      </c>
      <c r="G83" s="19" t="s">
        <v>2160</v>
      </c>
      <c r="H83" s="19" t="s">
        <v>22</v>
      </c>
      <c r="I83" s="34">
        <v>41827</v>
      </c>
      <c r="J83" s="34">
        <v>41639</v>
      </c>
      <c r="K83" s="34">
        <v>42277</v>
      </c>
      <c r="L83" s="19"/>
      <c r="M83" s="6"/>
      <c r="N83" s="19"/>
      <c r="O83" s="19"/>
      <c r="P83" s="19"/>
      <c r="Q83" s="19"/>
      <c r="R83" s="19"/>
      <c r="S83" s="19"/>
    </row>
    <row r="84" spans="1:19" s="5" customFormat="1">
      <c r="A84" s="19" t="s">
        <v>2068</v>
      </c>
      <c r="B84" s="19" t="s">
        <v>4827</v>
      </c>
      <c r="C84" s="19" t="s">
        <v>2304</v>
      </c>
      <c r="D84" s="19" t="s">
        <v>5062</v>
      </c>
      <c r="E84" s="19" t="s">
        <v>1971</v>
      </c>
      <c r="F84" s="19">
        <v>3</v>
      </c>
      <c r="G84" s="19"/>
      <c r="H84" s="19" t="s">
        <v>22</v>
      </c>
      <c r="I84" s="34">
        <v>41827</v>
      </c>
      <c r="J84" s="34" t="s">
        <v>6136</v>
      </c>
      <c r="K84" s="19"/>
      <c r="L84" s="19"/>
      <c r="M84" s="6"/>
      <c r="N84" s="19"/>
      <c r="O84" s="19"/>
      <c r="P84" s="19"/>
      <c r="Q84" s="19"/>
      <c r="R84" s="19"/>
      <c r="S84" s="19"/>
    </row>
    <row r="85" spans="1:19" s="5" customFormat="1">
      <c r="A85" s="19" t="s">
        <v>6205</v>
      </c>
      <c r="B85" s="19" t="s">
        <v>4747</v>
      </c>
      <c r="C85" s="19" t="s">
        <v>2304</v>
      </c>
      <c r="D85" s="19" t="s">
        <v>5062</v>
      </c>
      <c r="E85" s="19" t="s">
        <v>373</v>
      </c>
      <c r="F85" s="19">
        <v>22</v>
      </c>
      <c r="G85" s="19" t="s">
        <v>130</v>
      </c>
      <c r="H85" s="19" t="s">
        <v>22</v>
      </c>
      <c r="I85" s="34">
        <v>41827</v>
      </c>
      <c r="J85" s="34" t="s">
        <v>6136</v>
      </c>
      <c r="K85" s="19"/>
      <c r="L85" s="19"/>
      <c r="M85" s="6"/>
      <c r="N85" s="19"/>
      <c r="O85" s="19"/>
      <c r="P85" s="19"/>
      <c r="Q85" s="19"/>
      <c r="R85" s="19"/>
      <c r="S85" s="19"/>
    </row>
    <row r="86" spans="1:19" s="5" customFormat="1">
      <c r="A86" s="19" t="s">
        <v>10717</v>
      </c>
      <c r="B86" s="19" t="s">
        <v>4828</v>
      </c>
      <c r="C86" s="19" t="s">
        <v>2304</v>
      </c>
      <c r="D86" s="19" t="s">
        <v>5062</v>
      </c>
      <c r="E86" s="19" t="s">
        <v>373</v>
      </c>
      <c r="F86" s="19">
        <v>21</v>
      </c>
      <c r="G86" s="19" t="s">
        <v>130</v>
      </c>
      <c r="H86" s="19" t="s">
        <v>22</v>
      </c>
      <c r="I86" s="34">
        <v>41827</v>
      </c>
      <c r="J86" s="34">
        <v>41639</v>
      </c>
      <c r="K86" s="34">
        <v>42277</v>
      </c>
      <c r="L86" s="19"/>
      <c r="M86" s="6"/>
      <c r="N86" s="19"/>
      <c r="O86" s="19"/>
      <c r="P86" s="19"/>
      <c r="Q86" s="19"/>
      <c r="R86" s="19"/>
      <c r="S86" s="19"/>
    </row>
    <row r="87" spans="1:19" s="5" customFormat="1">
      <c r="A87" s="19" t="s">
        <v>1130</v>
      </c>
      <c r="B87" s="19" t="s">
        <v>4748</v>
      </c>
      <c r="C87" s="19" t="s">
        <v>2304</v>
      </c>
      <c r="D87" s="19" t="s">
        <v>5062</v>
      </c>
      <c r="E87" s="19" t="s">
        <v>1197</v>
      </c>
      <c r="F87" s="19">
        <v>1</v>
      </c>
      <c r="G87" s="19" t="s">
        <v>3467</v>
      </c>
      <c r="H87" s="19" t="s">
        <v>22</v>
      </c>
      <c r="I87" s="34">
        <v>41827</v>
      </c>
      <c r="J87" s="34" t="s">
        <v>6136</v>
      </c>
      <c r="K87" s="19"/>
      <c r="L87" s="19"/>
      <c r="M87" s="6"/>
      <c r="N87" s="19"/>
      <c r="O87" s="19"/>
      <c r="P87" s="19"/>
      <c r="Q87" s="19"/>
      <c r="R87" s="19"/>
      <c r="S87" s="19"/>
    </row>
    <row r="88" spans="1:19" s="5" customFormat="1">
      <c r="A88" s="19" t="s">
        <v>6207</v>
      </c>
      <c r="B88" s="19" t="s">
        <v>4829</v>
      </c>
      <c r="C88" s="19" t="s">
        <v>2304</v>
      </c>
      <c r="D88" s="19" t="s">
        <v>5062</v>
      </c>
      <c r="E88" s="19" t="s">
        <v>373</v>
      </c>
      <c r="F88" s="19">
        <v>20</v>
      </c>
      <c r="G88" s="19" t="s">
        <v>781</v>
      </c>
      <c r="H88" s="19" t="s">
        <v>22</v>
      </c>
      <c r="I88" s="34">
        <v>41827</v>
      </c>
      <c r="J88" s="34">
        <v>41639</v>
      </c>
      <c r="K88" s="19"/>
      <c r="L88" s="19"/>
      <c r="M88" s="6"/>
      <c r="N88" s="19"/>
      <c r="O88" s="19"/>
      <c r="P88" s="19"/>
      <c r="Q88" s="19"/>
      <c r="R88" s="19"/>
      <c r="S88" s="19"/>
    </row>
    <row r="89" spans="1:19" s="5" customFormat="1">
      <c r="A89" s="19" t="s">
        <v>3455</v>
      </c>
      <c r="B89" s="19" t="s">
        <v>4749</v>
      </c>
      <c r="C89" s="19" t="s">
        <v>2304</v>
      </c>
      <c r="D89" s="19" t="s">
        <v>5062</v>
      </c>
      <c r="E89" s="19" t="s">
        <v>373</v>
      </c>
      <c r="F89" s="19">
        <v>19</v>
      </c>
      <c r="G89" s="19" t="s">
        <v>130</v>
      </c>
      <c r="H89" s="19" t="s">
        <v>22</v>
      </c>
      <c r="I89" s="34">
        <v>41827</v>
      </c>
      <c r="J89" s="34" t="s">
        <v>6136</v>
      </c>
      <c r="K89" s="19"/>
      <c r="L89" s="19"/>
      <c r="M89" s="6"/>
      <c r="N89" s="19"/>
      <c r="O89" s="19"/>
      <c r="P89" s="19"/>
      <c r="Q89" s="19"/>
      <c r="R89" s="19"/>
      <c r="S89" s="19"/>
    </row>
    <row r="90" spans="1:19" s="5" customFormat="1">
      <c r="A90" s="19" t="s">
        <v>2001</v>
      </c>
      <c r="B90" s="19" t="s">
        <v>4830</v>
      </c>
      <c r="C90" s="19" t="s">
        <v>2304</v>
      </c>
      <c r="D90" s="19" t="s">
        <v>5062</v>
      </c>
      <c r="E90" s="19" t="s">
        <v>871</v>
      </c>
      <c r="F90" s="19">
        <v>2</v>
      </c>
      <c r="G90" s="19"/>
      <c r="H90" s="19" t="s">
        <v>22</v>
      </c>
      <c r="I90" s="34">
        <v>41827</v>
      </c>
      <c r="J90" s="34" t="s">
        <v>6136</v>
      </c>
      <c r="K90" s="19"/>
      <c r="L90" s="19"/>
      <c r="M90" s="6"/>
      <c r="N90" s="19"/>
      <c r="O90" s="19"/>
      <c r="P90" s="19"/>
      <c r="Q90" s="19"/>
      <c r="R90" s="19"/>
      <c r="S90" s="19"/>
    </row>
    <row r="91" spans="1:19" s="5" customFormat="1">
      <c r="A91" s="19" t="s">
        <v>10718</v>
      </c>
      <c r="B91" s="19" t="s">
        <v>4831</v>
      </c>
      <c r="C91" s="19" t="s">
        <v>2304</v>
      </c>
      <c r="D91" s="19" t="s">
        <v>5062</v>
      </c>
      <c r="E91" s="19" t="s">
        <v>871</v>
      </c>
      <c r="F91" s="19">
        <v>5</v>
      </c>
      <c r="G91" s="19" t="s">
        <v>130</v>
      </c>
      <c r="H91" s="19" t="s">
        <v>22</v>
      </c>
      <c r="I91" s="34">
        <v>41827</v>
      </c>
      <c r="J91" s="34">
        <v>41639</v>
      </c>
      <c r="K91" s="34">
        <v>42277</v>
      </c>
      <c r="L91" s="19"/>
      <c r="M91" s="6"/>
      <c r="N91" s="19"/>
      <c r="O91" s="19"/>
      <c r="P91" s="19"/>
      <c r="Q91" s="19"/>
      <c r="R91" s="19"/>
      <c r="S91" s="19"/>
    </row>
    <row r="92" spans="1:19" s="5" customFormat="1">
      <c r="A92" s="19" t="s">
        <v>6211</v>
      </c>
      <c r="B92" s="19" t="s">
        <v>4832</v>
      </c>
      <c r="C92" s="19" t="s">
        <v>2304</v>
      </c>
      <c r="D92" s="19" t="s">
        <v>5062</v>
      </c>
      <c r="E92" s="19" t="s">
        <v>871</v>
      </c>
      <c r="F92" s="19">
        <v>3</v>
      </c>
      <c r="G92" s="19"/>
      <c r="H92" s="19" t="s">
        <v>22</v>
      </c>
      <c r="I92" s="34">
        <v>41827</v>
      </c>
      <c r="J92" s="34" t="s">
        <v>6136</v>
      </c>
      <c r="K92" s="19"/>
      <c r="L92" s="19"/>
      <c r="M92" s="6"/>
      <c r="N92" s="19"/>
      <c r="O92" s="19"/>
      <c r="P92" s="19"/>
      <c r="Q92" s="19"/>
      <c r="R92" s="19"/>
      <c r="S92" s="19"/>
    </row>
    <row r="93" spans="1:19" s="5" customFormat="1">
      <c r="A93" s="19" t="s">
        <v>1126</v>
      </c>
      <c r="B93" s="19" t="s">
        <v>4833</v>
      </c>
      <c r="C93" s="19" t="s">
        <v>2304</v>
      </c>
      <c r="D93" s="19" t="s">
        <v>5062</v>
      </c>
      <c r="E93" s="19" t="s">
        <v>1177</v>
      </c>
      <c r="F93" s="19">
        <v>1</v>
      </c>
      <c r="G93" s="19" t="s">
        <v>130</v>
      </c>
      <c r="H93" s="19" t="s">
        <v>22</v>
      </c>
      <c r="I93" s="34">
        <v>41827</v>
      </c>
      <c r="J93" s="34" t="s">
        <v>6136</v>
      </c>
      <c r="K93" s="19"/>
      <c r="L93" s="19"/>
      <c r="M93" s="6"/>
      <c r="N93" s="19"/>
      <c r="O93" s="19"/>
      <c r="P93" s="19"/>
      <c r="Q93" s="19"/>
      <c r="R93" s="19"/>
      <c r="S93" s="19"/>
    </row>
    <row r="94" spans="1:19" s="5" customFormat="1">
      <c r="A94" s="19" t="s">
        <v>10719</v>
      </c>
      <c r="B94" s="19" t="s">
        <v>4773</v>
      </c>
      <c r="C94" s="19" t="s">
        <v>2304</v>
      </c>
      <c r="D94" s="19" t="s">
        <v>5062</v>
      </c>
      <c r="E94" s="19" t="s">
        <v>373</v>
      </c>
      <c r="F94" s="19">
        <v>6</v>
      </c>
      <c r="G94" s="19"/>
      <c r="H94" s="19" t="s">
        <v>22</v>
      </c>
      <c r="I94" s="34">
        <v>41827</v>
      </c>
      <c r="J94" s="34">
        <v>41639</v>
      </c>
      <c r="K94" s="34">
        <v>42277</v>
      </c>
      <c r="L94" s="19"/>
      <c r="M94" s="6"/>
      <c r="N94" s="19"/>
      <c r="O94" s="19"/>
      <c r="P94" s="19"/>
      <c r="Q94" s="19"/>
      <c r="R94" s="19"/>
      <c r="S94" s="19"/>
    </row>
    <row r="95" spans="1:19" s="5" customFormat="1">
      <c r="A95" s="19" t="s">
        <v>6214</v>
      </c>
      <c r="B95" s="19" t="s">
        <v>4774</v>
      </c>
      <c r="C95" s="19" t="s">
        <v>2304</v>
      </c>
      <c r="D95" s="19" t="s">
        <v>5062</v>
      </c>
      <c r="E95" s="19" t="s">
        <v>1138</v>
      </c>
      <c r="F95" s="19">
        <v>7</v>
      </c>
      <c r="G95" s="19"/>
      <c r="H95" s="19" t="s">
        <v>22</v>
      </c>
      <c r="I95" s="34">
        <v>41827</v>
      </c>
      <c r="J95" s="34" t="s">
        <v>6136</v>
      </c>
      <c r="K95" s="19"/>
      <c r="L95" s="19"/>
      <c r="M95" s="6"/>
      <c r="N95" s="19"/>
      <c r="O95" s="19"/>
      <c r="P95" s="19"/>
      <c r="Q95" s="19"/>
      <c r="R95" s="19"/>
      <c r="S95" s="19"/>
    </row>
    <row r="96" spans="1:19" s="5" customFormat="1">
      <c r="A96" s="19" t="s">
        <v>4802</v>
      </c>
      <c r="B96" s="19" t="s">
        <v>4775</v>
      </c>
      <c r="C96" s="19" t="s">
        <v>2304</v>
      </c>
      <c r="D96" s="19" t="s">
        <v>5062</v>
      </c>
      <c r="E96" s="19" t="s">
        <v>2168</v>
      </c>
      <c r="F96" s="19">
        <v>11</v>
      </c>
      <c r="G96" s="19"/>
      <c r="H96" s="19" t="s">
        <v>22</v>
      </c>
      <c r="I96" s="34">
        <v>41827</v>
      </c>
      <c r="J96" s="34">
        <v>41639</v>
      </c>
      <c r="K96" s="19"/>
      <c r="L96" s="19"/>
      <c r="M96" s="6"/>
      <c r="N96" s="19"/>
      <c r="O96" s="19"/>
      <c r="P96" s="19"/>
      <c r="Q96" s="19"/>
      <c r="R96" s="19"/>
      <c r="S96" s="19"/>
    </row>
    <row r="97" spans="1:19" s="5" customFormat="1">
      <c r="A97" s="19" t="s">
        <v>4804</v>
      </c>
      <c r="B97" s="19" t="s">
        <v>4789</v>
      </c>
      <c r="C97" s="19" t="s">
        <v>2304</v>
      </c>
      <c r="D97" s="19" t="s">
        <v>5062</v>
      </c>
      <c r="E97" s="19" t="s">
        <v>735</v>
      </c>
      <c r="F97" s="19">
        <v>4</v>
      </c>
      <c r="G97" s="19"/>
      <c r="H97" s="19" t="s">
        <v>22</v>
      </c>
      <c r="I97" s="34">
        <v>41827</v>
      </c>
      <c r="J97" s="34">
        <v>41639</v>
      </c>
      <c r="K97" s="19"/>
      <c r="L97" s="19"/>
      <c r="M97" s="6"/>
      <c r="N97" s="19"/>
      <c r="O97" s="19"/>
      <c r="P97" s="19"/>
      <c r="Q97" s="19"/>
      <c r="R97" s="19"/>
      <c r="S97" s="19"/>
    </row>
    <row r="98" spans="1:19" s="5" customFormat="1">
      <c r="A98" s="19" t="s">
        <v>4806</v>
      </c>
      <c r="B98" s="19" t="s">
        <v>4790</v>
      </c>
      <c r="C98" s="19" t="s">
        <v>2304</v>
      </c>
      <c r="D98" s="19" t="s">
        <v>5062</v>
      </c>
      <c r="E98" s="19" t="s">
        <v>1241</v>
      </c>
      <c r="F98" s="19">
        <v>4</v>
      </c>
      <c r="G98" s="19"/>
      <c r="H98" s="19" t="s">
        <v>22</v>
      </c>
      <c r="I98" s="34">
        <v>41827</v>
      </c>
      <c r="J98" s="34" t="s">
        <v>6136</v>
      </c>
      <c r="K98" s="19"/>
      <c r="L98" s="19"/>
      <c r="M98" s="6"/>
      <c r="N98" s="19"/>
      <c r="O98" s="19"/>
      <c r="P98" s="19"/>
      <c r="Q98" s="19"/>
      <c r="R98" s="19"/>
      <c r="S98" s="19"/>
    </row>
    <row r="99" spans="1:19" s="5" customFormat="1">
      <c r="A99" s="19" t="s">
        <v>4894</v>
      </c>
      <c r="B99" s="19" t="s">
        <v>4791</v>
      </c>
      <c r="C99" s="19" t="s">
        <v>2304</v>
      </c>
      <c r="D99" s="19" t="s">
        <v>5062</v>
      </c>
      <c r="E99" s="19" t="s">
        <v>871</v>
      </c>
      <c r="F99" s="19">
        <v>9</v>
      </c>
      <c r="G99" s="19"/>
      <c r="H99" s="19" t="s">
        <v>22</v>
      </c>
      <c r="I99" s="34">
        <v>41827</v>
      </c>
      <c r="J99" s="34" t="s">
        <v>6136</v>
      </c>
      <c r="K99" s="19"/>
      <c r="L99" s="19"/>
      <c r="M99" s="6"/>
      <c r="N99" s="19"/>
      <c r="O99" s="19"/>
      <c r="P99" s="19"/>
      <c r="Q99" s="19"/>
      <c r="R99" s="19"/>
      <c r="S99" s="19"/>
    </row>
    <row r="100" spans="1:19" s="5" customFormat="1">
      <c r="A100" s="19" t="s">
        <v>4808</v>
      </c>
      <c r="B100" s="19" t="s">
        <v>4792</v>
      </c>
      <c r="C100" s="19" t="s">
        <v>2304</v>
      </c>
      <c r="D100" s="19" t="s">
        <v>5062</v>
      </c>
      <c r="E100" s="19" t="s">
        <v>1138</v>
      </c>
      <c r="F100" s="19">
        <v>9</v>
      </c>
      <c r="G100" s="19"/>
      <c r="H100" s="19" t="s">
        <v>22</v>
      </c>
      <c r="I100" s="34">
        <v>41827</v>
      </c>
      <c r="J100" s="34">
        <v>41639</v>
      </c>
      <c r="K100" s="19"/>
      <c r="L100" s="19"/>
      <c r="M100" s="6"/>
      <c r="N100" s="19"/>
      <c r="O100" s="19"/>
      <c r="P100" s="19"/>
      <c r="Q100" s="19"/>
      <c r="R100" s="19"/>
      <c r="S100" s="19"/>
    </row>
    <row r="101" spans="1:19" s="5" customFormat="1">
      <c r="A101" s="19" t="s">
        <v>4809</v>
      </c>
      <c r="B101" s="19" t="s">
        <v>4793</v>
      </c>
      <c r="C101" s="19" t="s">
        <v>2304</v>
      </c>
      <c r="D101" s="19" t="s">
        <v>5062</v>
      </c>
      <c r="E101" s="19" t="s">
        <v>871</v>
      </c>
      <c r="F101" s="19">
        <v>7</v>
      </c>
      <c r="G101" s="19"/>
      <c r="H101" s="19" t="s">
        <v>22</v>
      </c>
      <c r="I101" s="34">
        <v>41827</v>
      </c>
      <c r="J101" s="34">
        <v>41639</v>
      </c>
      <c r="K101" s="19"/>
      <c r="L101" s="19"/>
      <c r="M101" s="6"/>
      <c r="N101" s="19"/>
      <c r="O101" s="19"/>
      <c r="P101" s="19"/>
      <c r="Q101" s="19"/>
      <c r="R101" s="19"/>
      <c r="S101" s="19"/>
    </row>
    <row r="102" spans="1:19" s="5" customFormat="1">
      <c r="A102" s="19" t="s">
        <v>4810</v>
      </c>
      <c r="B102" s="19" t="s">
        <v>4794</v>
      </c>
      <c r="C102" s="19" t="s">
        <v>2304</v>
      </c>
      <c r="D102" s="19" t="s">
        <v>5062</v>
      </c>
      <c r="E102" s="19" t="s">
        <v>373</v>
      </c>
      <c r="F102" s="19">
        <v>8</v>
      </c>
      <c r="G102" s="19" t="s">
        <v>130</v>
      </c>
      <c r="H102" s="19" t="s">
        <v>22</v>
      </c>
      <c r="I102" s="34">
        <v>41827</v>
      </c>
      <c r="J102" s="34">
        <v>41639</v>
      </c>
      <c r="K102" s="19"/>
      <c r="L102" s="19"/>
      <c r="M102" s="6"/>
      <c r="N102" s="19"/>
      <c r="O102" s="19"/>
      <c r="P102" s="19"/>
      <c r="Q102" s="19"/>
      <c r="R102" s="19"/>
      <c r="S102" s="19"/>
    </row>
    <row r="103" spans="1:19" s="5" customFormat="1">
      <c r="A103" s="19" t="s">
        <v>4811</v>
      </c>
      <c r="B103" s="19" t="s">
        <v>4795</v>
      </c>
      <c r="C103" s="19" t="s">
        <v>2304</v>
      </c>
      <c r="D103" s="19" t="s">
        <v>5062</v>
      </c>
      <c r="E103" s="19" t="s">
        <v>1197</v>
      </c>
      <c r="F103" s="19">
        <v>5</v>
      </c>
      <c r="G103" s="19" t="s">
        <v>3467</v>
      </c>
      <c r="H103" s="19" t="s">
        <v>22</v>
      </c>
      <c r="I103" s="34">
        <v>41827</v>
      </c>
      <c r="J103" s="34">
        <v>41639</v>
      </c>
      <c r="K103" s="19"/>
      <c r="L103" s="19"/>
      <c r="M103" s="6"/>
      <c r="N103" s="19"/>
      <c r="O103" s="19"/>
      <c r="P103" s="19"/>
      <c r="Q103" s="19"/>
      <c r="R103" s="19"/>
      <c r="S103" s="19"/>
    </row>
    <row r="104" spans="1:19" s="5" customFormat="1">
      <c r="A104" s="19" t="s">
        <v>9521</v>
      </c>
      <c r="B104" s="19" t="s">
        <v>4796</v>
      </c>
      <c r="C104" s="19" t="s">
        <v>2304</v>
      </c>
      <c r="D104" s="19" t="s">
        <v>5062</v>
      </c>
      <c r="E104" s="19" t="s">
        <v>462</v>
      </c>
      <c r="F104" s="19">
        <v>2</v>
      </c>
      <c r="G104" s="19" t="s">
        <v>132</v>
      </c>
      <c r="H104" s="19" t="s">
        <v>22</v>
      </c>
      <c r="I104" s="34">
        <v>41827</v>
      </c>
      <c r="J104" s="34">
        <v>41639</v>
      </c>
      <c r="K104" s="34">
        <v>42277</v>
      </c>
      <c r="L104" s="19"/>
      <c r="M104" s="6"/>
      <c r="N104" s="19"/>
      <c r="O104" s="19"/>
      <c r="P104" s="19"/>
      <c r="Q104" s="19"/>
      <c r="R104" s="19"/>
      <c r="S104" s="19"/>
    </row>
    <row r="105" spans="1:19" s="5" customFormat="1">
      <c r="A105" s="19" t="s">
        <v>9522</v>
      </c>
      <c r="B105" s="19" t="s">
        <v>4797</v>
      </c>
      <c r="C105" s="19" t="s">
        <v>2304</v>
      </c>
      <c r="D105" s="19" t="s">
        <v>5062</v>
      </c>
      <c r="E105" s="19" t="s">
        <v>462</v>
      </c>
      <c r="F105" s="19">
        <v>2</v>
      </c>
      <c r="G105" s="19" t="s">
        <v>147</v>
      </c>
      <c r="H105" s="19" t="s">
        <v>22</v>
      </c>
      <c r="I105" s="34">
        <v>41827</v>
      </c>
      <c r="J105" s="34">
        <v>41639</v>
      </c>
      <c r="K105" s="34">
        <v>42277</v>
      </c>
      <c r="L105" s="19"/>
      <c r="M105" s="6"/>
      <c r="N105" s="19"/>
      <c r="O105" s="19"/>
      <c r="P105" s="19"/>
      <c r="Q105" s="19"/>
      <c r="R105" s="19"/>
      <c r="S105" s="19"/>
    </row>
    <row r="106" spans="1:19" s="5" customFormat="1">
      <c r="A106" s="19" t="s">
        <v>10720</v>
      </c>
      <c r="B106" s="19" t="s">
        <v>4798</v>
      </c>
      <c r="C106" s="19" t="s">
        <v>2304</v>
      </c>
      <c r="D106" s="19" t="s">
        <v>5062</v>
      </c>
      <c r="E106" s="19" t="s">
        <v>462</v>
      </c>
      <c r="F106" s="19">
        <v>2</v>
      </c>
      <c r="G106" s="19" t="s">
        <v>3470</v>
      </c>
      <c r="H106" s="19" t="s">
        <v>22</v>
      </c>
      <c r="I106" s="34">
        <v>41827</v>
      </c>
      <c r="J106" s="34">
        <v>41639</v>
      </c>
      <c r="K106" s="34">
        <v>42277</v>
      </c>
      <c r="L106" s="19"/>
      <c r="M106" s="6"/>
      <c r="N106" s="19"/>
      <c r="O106" s="19"/>
      <c r="P106" s="19"/>
      <c r="Q106" s="19"/>
      <c r="R106" s="19"/>
      <c r="S106" s="19"/>
    </row>
    <row r="107" spans="1:19" s="5" customFormat="1">
      <c r="A107" s="19" t="s">
        <v>10721</v>
      </c>
      <c r="B107" s="19" t="s">
        <v>4799</v>
      </c>
      <c r="C107" s="19" t="s">
        <v>2304</v>
      </c>
      <c r="D107" s="19" t="s">
        <v>5062</v>
      </c>
      <c r="E107" s="19" t="s">
        <v>1316</v>
      </c>
      <c r="F107" s="19">
        <v>4</v>
      </c>
      <c r="G107" s="19" t="s">
        <v>657</v>
      </c>
      <c r="H107" s="19" t="s">
        <v>22</v>
      </c>
      <c r="I107" s="34">
        <v>41827</v>
      </c>
      <c r="J107" s="34">
        <v>41639</v>
      </c>
      <c r="K107" s="34">
        <v>42277</v>
      </c>
      <c r="L107" s="19"/>
      <c r="M107" s="6"/>
      <c r="N107" s="19"/>
      <c r="O107" s="19"/>
      <c r="P107" s="19"/>
      <c r="Q107" s="19"/>
      <c r="R107" s="19"/>
      <c r="S107" s="19"/>
    </row>
    <row r="108" spans="1:19" s="5" customFormat="1">
      <c r="A108" s="19" t="s">
        <v>6217</v>
      </c>
      <c r="B108" s="19" t="s">
        <v>4800</v>
      </c>
      <c r="C108" s="19" t="s">
        <v>2304</v>
      </c>
      <c r="D108" s="19" t="s">
        <v>5062</v>
      </c>
      <c r="E108" s="19" t="s">
        <v>1316</v>
      </c>
      <c r="F108" s="19">
        <v>10</v>
      </c>
      <c r="G108" s="19" t="s">
        <v>728</v>
      </c>
      <c r="H108" s="19" t="s">
        <v>22</v>
      </c>
      <c r="I108" s="34">
        <v>41827</v>
      </c>
      <c r="J108" s="34">
        <v>41639</v>
      </c>
      <c r="K108" s="19"/>
      <c r="L108" s="19"/>
      <c r="M108" s="6"/>
      <c r="N108" s="19"/>
      <c r="O108" s="19"/>
      <c r="P108" s="19"/>
      <c r="Q108" s="19"/>
      <c r="R108" s="19"/>
      <c r="S108" s="19"/>
    </row>
    <row r="109" spans="1:19" s="5" customFormat="1">
      <c r="A109" s="19" t="s">
        <v>10722</v>
      </c>
      <c r="B109" s="19" t="s">
        <v>4801</v>
      </c>
      <c r="C109" s="19" t="s">
        <v>2304</v>
      </c>
      <c r="D109" s="19" t="s">
        <v>5062</v>
      </c>
      <c r="E109" s="19" t="s">
        <v>735</v>
      </c>
      <c r="F109" s="19">
        <v>6</v>
      </c>
      <c r="G109" s="19"/>
      <c r="H109" s="19" t="s">
        <v>22</v>
      </c>
      <c r="I109" s="34">
        <v>41827</v>
      </c>
      <c r="J109" s="34">
        <v>41639</v>
      </c>
      <c r="K109" s="34">
        <v>42277</v>
      </c>
      <c r="L109" s="19"/>
      <c r="M109" s="6"/>
      <c r="N109" s="19"/>
      <c r="O109" s="19"/>
      <c r="P109" s="19"/>
      <c r="Q109" s="19"/>
      <c r="R109" s="19"/>
      <c r="S109" s="19"/>
    </row>
    <row r="110" spans="1:19" s="5" customFormat="1">
      <c r="A110" s="19" t="s">
        <v>6219</v>
      </c>
      <c r="B110" s="19" t="s">
        <v>4924</v>
      </c>
      <c r="C110" s="19" t="s">
        <v>2304</v>
      </c>
      <c r="D110" s="19" t="s">
        <v>5062</v>
      </c>
      <c r="E110" s="19" t="s">
        <v>462</v>
      </c>
      <c r="F110" s="19">
        <v>18</v>
      </c>
      <c r="G110" s="19"/>
      <c r="H110" s="19" t="s">
        <v>22</v>
      </c>
      <c r="I110" s="34">
        <v>41827</v>
      </c>
      <c r="J110" s="34" t="s">
        <v>6136</v>
      </c>
      <c r="K110" s="19"/>
      <c r="L110" s="19"/>
      <c r="M110" s="6"/>
      <c r="N110" s="19"/>
      <c r="O110" s="19"/>
      <c r="P110" s="19"/>
      <c r="Q110" s="19"/>
      <c r="R110" s="19"/>
      <c r="S110" s="19"/>
    </row>
    <row r="111" spans="1:19" s="5" customFormat="1">
      <c r="A111" s="19" t="s">
        <v>4963</v>
      </c>
      <c r="B111" s="19" t="s">
        <v>4967</v>
      </c>
      <c r="C111" s="19" t="s">
        <v>2304</v>
      </c>
      <c r="D111" s="19" t="s">
        <v>5062</v>
      </c>
      <c r="E111" s="19" t="s">
        <v>735</v>
      </c>
      <c r="F111" s="19">
        <v>8</v>
      </c>
      <c r="G111" s="19"/>
      <c r="H111" s="19" t="s">
        <v>22</v>
      </c>
      <c r="I111" s="34">
        <v>41827</v>
      </c>
      <c r="J111" s="34">
        <v>41639</v>
      </c>
      <c r="K111" s="19"/>
      <c r="L111" s="19"/>
      <c r="M111" s="6"/>
      <c r="N111" s="19"/>
      <c r="O111" s="19"/>
      <c r="P111" s="19"/>
      <c r="Q111" s="19"/>
      <c r="R111" s="19"/>
      <c r="S111" s="19"/>
    </row>
    <row r="112" spans="1:19" s="5" customFormat="1">
      <c r="A112" s="19" t="s">
        <v>10723</v>
      </c>
      <c r="B112" s="19" t="s">
        <v>5045</v>
      </c>
      <c r="C112" s="19" t="s">
        <v>2304</v>
      </c>
      <c r="D112" s="19" t="s">
        <v>5062</v>
      </c>
      <c r="E112" s="19" t="s">
        <v>462</v>
      </c>
      <c r="F112" s="19">
        <v>20</v>
      </c>
      <c r="G112" s="19"/>
      <c r="H112" s="19" t="s">
        <v>22</v>
      </c>
      <c r="I112" s="34">
        <v>41827</v>
      </c>
      <c r="J112" s="34">
        <v>41639</v>
      </c>
      <c r="K112" s="34">
        <v>42277</v>
      </c>
      <c r="L112" s="19"/>
      <c r="M112" s="6"/>
      <c r="N112" s="19"/>
      <c r="O112" s="19"/>
      <c r="P112" s="19"/>
      <c r="Q112" s="19"/>
      <c r="R112" s="19"/>
      <c r="S112" s="19"/>
    </row>
    <row r="113" spans="1:19" s="5" customFormat="1">
      <c r="A113" s="19" t="s">
        <v>10724</v>
      </c>
      <c r="B113" s="19" t="s">
        <v>5058</v>
      </c>
      <c r="C113" s="19" t="s">
        <v>2304</v>
      </c>
      <c r="D113" s="19" t="s">
        <v>5062</v>
      </c>
      <c r="E113" s="19" t="s">
        <v>1157</v>
      </c>
      <c r="F113" s="19">
        <v>2</v>
      </c>
      <c r="G113" s="19"/>
      <c r="H113" s="19" t="s">
        <v>22</v>
      </c>
      <c r="I113" s="34">
        <v>41827</v>
      </c>
      <c r="J113" s="34">
        <v>41639</v>
      </c>
      <c r="K113" s="34">
        <v>42277</v>
      </c>
      <c r="L113" s="19"/>
      <c r="M113" s="6"/>
      <c r="N113" s="19"/>
      <c r="O113" s="19"/>
      <c r="P113" s="19"/>
      <c r="Q113" s="19"/>
      <c r="R113" s="19"/>
      <c r="S113" s="19"/>
    </row>
    <row r="114" spans="1:19" s="5" customFormat="1">
      <c r="A114" s="19" t="s">
        <v>5064</v>
      </c>
      <c r="B114" s="19" t="s">
        <v>5065</v>
      </c>
      <c r="C114" s="19" t="s">
        <v>2304</v>
      </c>
      <c r="D114" s="19" t="s">
        <v>5062</v>
      </c>
      <c r="E114" s="19" t="s">
        <v>924</v>
      </c>
      <c r="F114" s="19">
        <v>2</v>
      </c>
      <c r="G114" s="19"/>
      <c r="H114" s="19" t="s">
        <v>22</v>
      </c>
      <c r="I114" s="34">
        <v>41827</v>
      </c>
      <c r="J114" s="34">
        <v>41639</v>
      </c>
      <c r="K114" s="19"/>
      <c r="L114" s="19"/>
      <c r="M114" s="6"/>
      <c r="N114" s="19"/>
      <c r="O114" s="19"/>
      <c r="P114" s="19"/>
      <c r="Q114" s="19"/>
      <c r="R114" s="19"/>
      <c r="S114" s="19"/>
    </row>
    <row r="115" spans="1:19" s="5" customFormat="1">
      <c r="A115" s="19" t="s">
        <v>5066</v>
      </c>
      <c r="B115" s="19" t="s">
        <v>5067</v>
      </c>
      <c r="C115" s="19" t="s">
        <v>2304</v>
      </c>
      <c r="D115" s="19" t="s">
        <v>5062</v>
      </c>
      <c r="E115" s="19" t="s">
        <v>924</v>
      </c>
      <c r="F115" s="19">
        <v>2</v>
      </c>
      <c r="G115" s="19"/>
      <c r="H115" s="19" t="s">
        <v>22</v>
      </c>
      <c r="I115" s="34">
        <v>41827</v>
      </c>
      <c r="J115" s="34">
        <v>41639</v>
      </c>
      <c r="K115" s="19"/>
      <c r="L115" s="19"/>
      <c r="M115" s="6"/>
      <c r="N115" s="19"/>
      <c r="O115" s="19"/>
      <c r="P115" s="19"/>
      <c r="Q115" s="19"/>
      <c r="R115" s="19"/>
      <c r="S115" s="19"/>
    </row>
    <row r="116" spans="1:19" s="5" customFormat="1">
      <c r="A116" s="19" t="s">
        <v>5068</v>
      </c>
      <c r="B116" s="19" t="s">
        <v>5069</v>
      </c>
      <c r="C116" s="19" t="s">
        <v>2304</v>
      </c>
      <c r="D116" s="19" t="s">
        <v>5062</v>
      </c>
      <c r="E116" s="19" t="s">
        <v>1241</v>
      </c>
      <c r="F116" s="19">
        <v>1</v>
      </c>
      <c r="G116" s="19"/>
      <c r="H116" s="19" t="s">
        <v>22</v>
      </c>
      <c r="I116" s="34">
        <v>41827</v>
      </c>
      <c r="J116" s="34" t="s">
        <v>6136</v>
      </c>
      <c r="K116" s="19"/>
      <c r="L116" s="19"/>
      <c r="M116" s="6"/>
      <c r="N116" s="19"/>
      <c r="O116" s="19"/>
      <c r="P116" s="19"/>
      <c r="Q116" s="19"/>
      <c r="R116" s="19"/>
      <c r="S116" s="19"/>
    </row>
    <row r="117" spans="1:19" s="5" customFormat="1">
      <c r="A117" s="19" t="s">
        <v>5070</v>
      </c>
      <c r="B117" s="19" t="s">
        <v>5071</v>
      </c>
      <c r="C117" s="19" t="s">
        <v>2304</v>
      </c>
      <c r="D117" s="19" t="s">
        <v>5062</v>
      </c>
      <c r="E117" s="19" t="s">
        <v>1241</v>
      </c>
      <c r="F117" s="19">
        <v>1</v>
      </c>
      <c r="G117" s="19"/>
      <c r="H117" s="19" t="s">
        <v>22</v>
      </c>
      <c r="I117" s="34">
        <v>41827</v>
      </c>
      <c r="J117" s="34" t="s">
        <v>6136</v>
      </c>
      <c r="K117" s="19"/>
      <c r="L117" s="19"/>
      <c r="M117" s="6"/>
      <c r="N117" s="19"/>
      <c r="O117" s="19"/>
      <c r="P117" s="19"/>
      <c r="Q117" s="19"/>
      <c r="R117" s="19"/>
      <c r="S117" s="19"/>
    </row>
    <row r="118" spans="1:19" s="5" customFormat="1">
      <c r="A118" s="19" t="s">
        <v>3900</v>
      </c>
      <c r="B118" s="19" t="s">
        <v>5072</v>
      </c>
      <c r="C118" s="19" t="s">
        <v>2304</v>
      </c>
      <c r="D118" s="19" t="s">
        <v>5062</v>
      </c>
      <c r="E118" s="19" t="s">
        <v>1170</v>
      </c>
      <c r="F118" s="19">
        <v>2</v>
      </c>
      <c r="G118" s="19"/>
      <c r="H118" s="19" t="s">
        <v>22</v>
      </c>
      <c r="I118" s="34">
        <v>41827</v>
      </c>
      <c r="J118" s="34" t="s">
        <v>6136</v>
      </c>
      <c r="K118" s="19"/>
      <c r="L118" s="19"/>
      <c r="M118" s="6"/>
      <c r="N118" s="19"/>
      <c r="O118" s="19"/>
      <c r="P118" s="19"/>
      <c r="Q118" s="19"/>
      <c r="R118" s="19"/>
      <c r="S118" s="19"/>
    </row>
    <row r="119" spans="1:19" s="5" customFormat="1">
      <c r="A119" s="19" t="s">
        <v>10886</v>
      </c>
      <c r="B119" s="19" t="s">
        <v>5073</v>
      </c>
      <c r="C119" s="19" t="s">
        <v>2304</v>
      </c>
      <c r="D119" s="19" t="s">
        <v>5062</v>
      </c>
      <c r="E119" s="19" t="s">
        <v>1170</v>
      </c>
      <c r="F119" s="19">
        <v>1</v>
      </c>
      <c r="G119" s="19"/>
      <c r="H119" s="19" t="s">
        <v>22</v>
      </c>
      <c r="I119" s="34">
        <v>41827</v>
      </c>
      <c r="J119" s="34" t="s">
        <v>6136</v>
      </c>
      <c r="K119" s="34">
        <v>42277</v>
      </c>
      <c r="L119" s="19"/>
      <c r="M119" s="6"/>
      <c r="N119" s="19"/>
      <c r="O119" s="19"/>
      <c r="P119" s="19"/>
      <c r="Q119" s="19"/>
      <c r="R119" s="19"/>
      <c r="S119" s="19"/>
    </row>
    <row r="120" spans="1:19" s="5" customFormat="1">
      <c r="A120" s="19" t="s">
        <v>10725</v>
      </c>
      <c r="B120" s="19" t="s">
        <v>5074</v>
      </c>
      <c r="C120" s="19" t="s">
        <v>2304</v>
      </c>
      <c r="D120" s="19" t="s">
        <v>5062</v>
      </c>
      <c r="E120" s="19" t="s">
        <v>1170</v>
      </c>
      <c r="F120" s="19">
        <v>3</v>
      </c>
      <c r="G120" s="19"/>
      <c r="H120" s="19" t="s">
        <v>22</v>
      </c>
      <c r="I120" s="34">
        <v>41827</v>
      </c>
      <c r="J120" s="34">
        <v>42277</v>
      </c>
      <c r="K120" s="34">
        <v>42277</v>
      </c>
      <c r="L120" s="19"/>
      <c r="M120" s="6"/>
      <c r="N120" s="19"/>
      <c r="O120" s="19"/>
      <c r="P120" s="19"/>
      <c r="Q120" s="19"/>
      <c r="R120" s="19"/>
      <c r="S120" s="19"/>
    </row>
    <row r="121" spans="1:19" s="5" customFormat="1">
      <c r="A121" s="19" t="s">
        <v>10726</v>
      </c>
      <c r="B121" s="19" t="s">
        <v>5075</v>
      </c>
      <c r="C121" s="19" t="s">
        <v>2304</v>
      </c>
      <c r="D121" s="19" t="s">
        <v>5062</v>
      </c>
      <c r="E121" s="19" t="s">
        <v>1170</v>
      </c>
      <c r="F121" s="19">
        <v>1</v>
      </c>
      <c r="G121" s="19"/>
      <c r="H121" s="19" t="s">
        <v>22</v>
      </c>
      <c r="I121" s="34">
        <v>41827</v>
      </c>
      <c r="J121" s="34">
        <v>42277</v>
      </c>
      <c r="K121" s="34">
        <v>42277</v>
      </c>
      <c r="L121" s="19"/>
      <c r="M121" s="6"/>
      <c r="N121" s="19"/>
      <c r="O121" s="19"/>
      <c r="P121" s="19"/>
      <c r="Q121" s="19"/>
      <c r="R121" s="19"/>
      <c r="S121" s="19"/>
    </row>
    <row r="122" spans="1:19" s="5" customFormat="1">
      <c r="A122" s="19" t="s">
        <v>10727</v>
      </c>
      <c r="B122" s="19" t="s">
        <v>5076</v>
      </c>
      <c r="C122" s="19" t="s">
        <v>2304</v>
      </c>
      <c r="D122" s="19" t="s">
        <v>5062</v>
      </c>
      <c r="E122" s="19" t="s">
        <v>1170</v>
      </c>
      <c r="F122" s="19">
        <v>4</v>
      </c>
      <c r="G122" s="19"/>
      <c r="H122" s="19" t="s">
        <v>22</v>
      </c>
      <c r="I122" s="34">
        <v>41827</v>
      </c>
      <c r="J122" s="34">
        <v>42277</v>
      </c>
      <c r="K122" s="34">
        <v>42277</v>
      </c>
      <c r="L122" s="19"/>
      <c r="M122" s="6"/>
      <c r="N122" s="19"/>
      <c r="O122" s="19"/>
      <c r="P122" s="19"/>
      <c r="Q122" s="19"/>
      <c r="R122" s="19"/>
      <c r="S122" s="19"/>
    </row>
    <row r="123" spans="1:19" s="5" customFormat="1">
      <c r="A123" s="19" t="s">
        <v>10728</v>
      </c>
      <c r="B123" s="19" t="s">
        <v>5077</v>
      </c>
      <c r="C123" s="19" t="s">
        <v>2304</v>
      </c>
      <c r="D123" s="19" t="s">
        <v>5062</v>
      </c>
      <c r="E123" s="19" t="s">
        <v>1170</v>
      </c>
      <c r="F123" s="19">
        <v>5</v>
      </c>
      <c r="G123" s="19"/>
      <c r="H123" s="19" t="s">
        <v>22</v>
      </c>
      <c r="I123" s="34">
        <v>41827</v>
      </c>
      <c r="J123" s="34">
        <v>42277</v>
      </c>
      <c r="K123" s="34">
        <v>42277</v>
      </c>
      <c r="L123" s="19"/>
      <c r="M123" s="6"/>
      <c r="N123" s="19"/>
      <c r="O123" s="19"/>
      <c r="P123" s="19"/>
      <c r="Q123" s="19"/>
      <c r="R123" s="19"/>
      <c r="S123" s="19"/>
    </row>
    <row r="124" spans="1:19" s="5" customFormat="1">
      <c r="A124" s="19" t="s">
        <v>10729</v>
      </c>
      <c r="B124" s="19" t="s">
        <v>5078</v>
      </c>
      <c r="C124" s="19" t="s">
        <v>2304</v>
      </c>
      <c r="D124" s="19" t="s">
        <v>5062</v>
      </c>
      <c r="E124" s="19" t="s">
        <v>1170</v>
      </c>
      <c r="F124" s="19">
        <v>6</v>
      </c>
      <c r="G124" s="19"/>
      <c r="H124" s="19" t="s">
        <v>22</v>
      </c>
      <c r="I124" s="34">
        <v>41827</v>
      </c>
      <c r="J124" s="34">
        <v>42277</v>
      </c>
      <c r="K124" s="34">
        <v>42277</v>
      </c>
      <c r="L124" s="19"/>
      <c r="M124" s="6"/>
      <c r="N124" s="19"/>
      <c r="O124" s="19"/>
      <c r="P124" s="19"/>
      <c r="Q124" s="19"/>
      <c r="R124" s="19"/>
      <c r="S124" s="19"/>
    </row>
    <row r="125" spans="1:19" s="5" customFormat="1">
      <c r="A125" s="19" t="s">
        <v>10730</v>
      </c>
      <c r="B125" s="19" t="s">
        <v>5079</v>
      </c>
      <c r="C125" s="19" t="s">
        <v>2304</v>
      </c>
      <c r="D125" s="19" t="s">
        <v>5062</v>
      </c>
      <c r="E125" s="19" t="s">
        <v>1170</v>
      </c>
      <c r="F125" s="19">
        <v>1</v>
      </c>
      <c r="G125" s="19"/>
      <c r="H125" s="19" t="s">
        <v>22</v>
      </c>
      <c r="I125" s="34">
        <v>41827</v>
      </c>
      <c r="J125" s="34">
        <v>42277</v>
      </c>
      <c r="K125" s="34">
        <v>42277</v>
      </c>
      <c r="L125" s="19"/>
      <c r="M125" s="6"/>
      <c r="N125" s="19"/>
      <c r="O125" s="19"/>
      <c r="P125" s="19"/>
      <c r="Q125" s="19"/>
      <c r="R125" s="19"/>
      <c r="S125" s="19"/>
    </row>
    <row r="126" spans="1:19" s="5" customFormat="1">
      <c r="A126" s="19" t="s">
        <v>10731</v>
      </c>
      <c r="B126" s="19" t="s">
        <v>5080</v>
      </c>
      <c r="C126" s="19" t="s">
        <v>2304</v>
      </c>
      <c r="D126" s="19" t="s">
        <v>5062</v>
      </c>
      <c r="E126" s="19" t="s">
        <v>1170</v>
      </c>
      <c r="F126" s="19">
        <v>7</v>
      </c>
      <c r="G126" s="19"/>
      <c r="H126" s="19" t="s">
        <v>22</v>
      </c>
      <c r="I126" s="34">
        <v>41827</v>
      </c>
      <c r="J126" s="34">
        <v>42277</v>
      </c>
      <c r="K126" s="34">
        <v>42277</v>
      </c>
      <c r="L126" s="19"/>
      <c r="M126" s="6"/>
      <c r="N126" s="19"/>
      <c r="O126" s="19"/>
      <c r="P126" s="19"/>
      <c r="Q126" s="19"/>
      <c r="R126" s="19"/>
      <c r="S126" s="19"/>
    </row>
    <row r="127" spans="1:19" s="5" customFormat="1">
      <c r="A127" s="19" t="s">
        <v>10882</v>
      </c>
      <c r="B127" s="19" t="s">
        <v>5081</v>
      </c>
      <c r="C127" s="19" t="s">
        <v>2304</v>
      </c>
      <c r="D127" s="19" t="s">
        <v>5062</v>
      </c>
      <c r="E127" s="19" t="s">
        <v>1170</v>
      </c>
      <c r="F127" s="19">
        <v>8</v>
      </c>
      <c r="G127" s="19"/>
      <c r="H127" s="19" t="s">
        <v>22</v>
      </c>
      <c r="I127" s="34">
        <v>41827</v>
      </c>
      <c r="J127" s="34" t="s">
        <v>6136</v>
      </c>
      <c r="K127" s="34">
        <v>42277</v>
      </c>
      <c r="L127" s="19"/>
      <c r="M127" s="6"/>
      <c r="N127" s="19"/>
      <c r="O127" s="19"/>
      <c r="P127" s="19"/>
      <c r="Q127" s="19"/>
      <c r="R127" s="19"/>
      <c r="S127" s="19"/>
    </row>
    <row r="128" spans="1:19" s="5" customFormat="1">
      <c r="A128" s="19" t="s">
        <v>10884</v>
      </c>
      <c r="B128" s="19" t="s">
        <v>5082</v>
      </c>
      <c r="C128" s="19" t="s">
        <v>2304</v>
      </c>
      <c r="D128" s="19" t="s">
        <v>5062</v>
      </c>
      <c r="E128" s="19" t="s">
        <v>1170</v>
      </c>
      <c r="F128" s="19">
        <v>9</v>
      </c>
      <c r="G128" s="19"/>
      <c r="H128" s="19" t="s">
        <v>22</v>
      </c>
      <c r="I128" s="34">
        <v>41827</v>
      </c>
      <c r="J128" s="34" t="s">
        <v>6136</v>
      </c>
      <c r="K128" s="34">
        <v>42277</v>
      </c>
      <c r="L128" s="19"/>
      <c r="M128" s="6"/>
      <c r="N128" s="19"/>
      <c r="O128" s="19"/>
      <c r="P128" s="19"/>
      <c r="Q128" s="19"/>
      <c r="R128" s="19"/>
      <c r="S128" s="19"/>
    </row>
    <row r="129" spans="1:19" s="5" customFormat="1">
      <c r="A129" s="19" t="s">
        <v>10732</v>
      </c>
      <c r="B129" s="19" t="s">
        <v>5083</v>
      </c>
      <c r="C129" s="19" t="s">
        <v>2304</v>
      </c>
      <c r="D129" s="19" t="s">
        <v>5062</v>
      </c>
      <c r="E129" s="19" t="s">
        <v>1170</v>
      </c>
      <c r="F129" s="19">
        <v>10</v>
      </c>
      <c r="G129" s="19"/>
      <c r="H129" s="19" t="s">
        <v>22</v>
      </c>
      <c r="I129" s="34">
        <v>41827</v>
      </c>
      <c r="J129" s="34">
        <v>42277</v>
      </c>
      <c r="K129" s="34">
        <v>42277</v>
      </c>
      <c r="L129" s="19"/>
      <c r="M129" s="6"/>
      <c r="N129" s="19"/>
      <c r="O129" s="19"/>
      <c r="P129" s="19"/>
      <c r="Q129" s="19"/>
      <c r="R129" s="19"/>
      <c r="S129" s="19"/>
    </row>
    <row r="130" spans="1:19" s="5" customFormat="1">
      <c r="A130" s="19" t="s">
        <v>10733</v>
      </c>
      <c r="B130" s="19" t="s">
        <v>5084</v>
      </c>
      <c r="C130" s="19" t="s">
        <v>2304</v>
      </c>
      <c r="D130" s="19" t="s">
        <v>5062</v>
      </c>
      <c r="E130" s="19" t="s">
        <v>1170</v>
      </c>
      <c r="F130" s="19">
        <v>10</v>
      </c>
      <c r="G130" s="19"/>
      <c r="H130" s="19" t="s">
        <v>22</v>
      </c>
      <c r="I130" s="34">
        <v>41827</v>
      </c>
      <c r="J130" s="34">
        <v>42277</v>
      </c>
      <c r="K130" s="34">
        <v>42277</v>
      </c>
      <c r="L130" s="19"/>
      <c r="M130" s="6"/>
      <c r="N130" s="19"/>
      <c r="O130" s="19"/>
      <c r="P130" s="19"/>
      <c r="Q130" s="19"/>
      <c r="R130" s="19"/>
      <c r="S130" s="19"/>
    </row>
    <row r="131" spans="1:19" s="5" customFormat="1">
      <c r="A131" s="19" t="s">
        <v>10734</v>
      </c>
      <c r="B131" s="19" t="s">
        <v>5085</v>
      </c>
      <c r="C131" s="19" t="s">
        <v>2304</v>
      </c>
      <c r="D131" s="19" t="s">
        <v>5062</v>
      </c>
      <c r="E131" s="19" t="s">
        <v>1170</v>
      </c>
      <c r="F131" s="19">
        <v>10</v>
      </c>
      <c r="G131" s="19"/>
      <c r="H131" s="19" t="s">
        <v>22</v>
      </c>
      <c r="I131" s="34">
        <v>41827</v>
      </c>
      <c r="J131" s="34">
        <v>42277</v>
      </c>
      <c r="K131" s="34">
        <v>42277</v>
      </c>
      <c r="L131" s="19"/>
      <c r="M131" s="6"/>
      <c r="N131" s="19"/>
      <c r="O131" s="19"/>
      <c r="P131" s="19"/>
      <c r="Q131" s="19"/>
      <c r="R131" s="19"/>
      <c r="S131" s="19"/>
    </row>
    <row r="132" spans="1:19" s="5" customFormat="1">
      <c r="A132" s="19" t="s">
        <v>10735</v>
      </c>
      <c r="B132" s="19" t="s">
        <v>5086</v>
      </c>
      <c r="C132" s="19" t="s">
        <v>2304</v>
      </c>
      <c r="D132" s="19" t="s">
        <v>5062</v>
      </c>
      <c r="E132" s="19" t="s">
        <v>1170</v>
      </c>
      <c r="F132" s="19">
        <v>10</v>
      </c>
      <c r="G132" s="19"/>
      <c r="H132" s="19" t="s">
        <v>22</v>
      </c>
      <c r="I132" s="34">
        <v>41827</v>
      </c>
      <c r="J132" s="34">
        <v>42277</v>
      </c>
      <c r="K132" s="34">
        <v>42277</v>
      </c>
      <c r="L132" s="19"/>
      <c r="M132" s="6"/>
      <c r="N132" s="19"/>
      <c r="O132" s="19"/>
      <c r="P132" s="19"/>
      <c r="Q132" s="19"/>
      <c r="R132" s="19"/>
      <c r="S132" s="19"/>
    </row>
    <row r="133" spans="1:19" s="5" customFormat="1">
      <c r="A133" s="19" t="s">
        <v>10736</v>
      </c>
      <c r="B133" s="19" t="s">
        <v>5087</v>
      </c>
      <c r="C133" s="19" t="s">
        <v>2304</v>
      </c>
      <c r="D133" s="19" t="s">
        <v>5062</v>
      </c>
      <c r="E133" s="19" t="s">
        <v>1170</v>
      </c>
      <c r="F133" s="19">
        <v>10</v>
      </c>
      <c r="G133" s="19"/>
      <c r="H133" s="19" t="s">
        <v>22</v>
      </c>
      <c r="I133" s="34">
        <v>41827</v>
      </c>
      <c r="J133" s="34">
        <v>42277</v>
      </c>
      <c r="K133" s="34">
        <v>42277</v>
      </c>
      <c r="L133" s="19"/>
      <c r="M133" s="6"/>
      <c r="N133" s="19"/>
      <c r="O133" s="19"/>
      <c r="P133" s="19"/>
      <c r="Q133" s="19"/>
      <c r="R133" s="19"/>
      <c r="S133" s="19"/>
    </row>
    <row r="134" spans="1:19" s="5" customFormat="1">
      <c r="A134" s="19" t="s">
        <v>10737</v>
      </c>
      <c r="B134" s="19" t="s">
        <v>5088</v>
      </c>
      <c r="C134" s="19" t="s">
        <v>2304</v>
      </c>
      <c r="D134" s="19" t="s">
        <v>5062</v>
      </c>
      <c r="E134" s="19" t="s">
        <v>1170</v>
      </c>
      <c r="F134" s="19">
        <v>10</v>
      </c>
      <c r="G134" s="19"/>
      <c r="H134" s="19" t="s">
        <v>22</v>
      </c>
      <c r="I134" s="34">
        <v>41827</v>
      </c>
      <c r="J134" s="34">
        <v>42277</v>
      </c>
      <c r="K134" s="34">
        <v>42277</v>
      </c>
      <c r="L134" s="19"/>
      <c r="M134" s="6"/>
      <c r="N134" s="19"/>
      <c r="O134" s="19"/>
      <c r="P134" s="19"/>
      <c r="Q134" s="19"/>
      <c r="R134" s="19"/>
      <c r="S134" s="19"/>
    </row>
    <row r="135" spans="1:19" s="5" customFormat="1">
      <c r="A135" s="19" t="s">
        <v>10738</v>
      </c>
      <c r="B135" s="19" t="s">
        <v>5089</v>
      </c>
      <c r="C135" s="19" t="s">
        <v>2304</v>
      </c>
      <c r="D135" s="19" t="s">
        <v>5062</v>
      </c>
      <c r="E135" s="19" t="s">
        <v>1170</v>
      </c>
      <c r="F135" s="19">
        <v>10</v>
      </c>
      <c r="G135" s="19"/>
      <c r="H135" s="19" t="s">
        <v>22</v>
      </c>
      <c r="I135" s="34">
        <v>41827</v>
      </c>
      <c r="J135" s="34">
        <v>42277</v>
      </c>
      <c r="K135" s="34">
        <v>42277</v>
      </c>
      <c r="L135" s="19"/>
      <c r="M135" s="6"/>
      <c r="N135" s="19"/>
      <c r="O135" s="19"/>
      <c r="P135" s="19"/>
      <c r="Q135" s="19"/>
      <c r="R135" s="19"/>
      <c r="S135" s="19"/>
    </row>
    <row r="136" spans="1:19" s="5" customFormat="1">
      <c r="A136" s="19" t="s">
        <v>3907</v>
      </c>
      <c r="B136" s="19" t="s">
        <v>5090</v>
      </c>
      <c r="C136" s="19" t="s">
        <v>2304</v>
      </c>
      <c r="D136" s="19" t="s">
        <v>5062</v>
      </c>
      <c r="E136" s="19" t="s">
        <v>1170</v>
      </c>
      <c r="F136" s="19">
        <v>11</v>
      </c>
      <c r="G136" s="19"/>
      <c r="H136" s="19" t="s">
        <v>22</v>
      </c>
      <c r="I136" s="34">
        <v>41827</v>
      </c>
      <c r="J136" s="34">
        <v>41639</v>
      </c>
      <c r="K136" s="19"/>
      <c r="L136" s="19"/>
      <c r="M136" s="6"/>
      <c r="N136" s="19"/>
      <c r="O136" s="19"/>
      <c r="P136" s="19"/>
      <c r="Q136" s="19"/>
      <c r="R136" s="19"/>
      <c r="S136" s="19"/>
    </row>
    <row r="137" spans="1:19" s="5" customFormat="1">
      <c r="A137" s="19" t="s">
        <v>3909</v>
      </c>
      <c r="B137" s="19" t="s">
        <v>5091</v>
      </c>
      <c r="C137" s="19" t="s">
        <v>2304</v>
      </c>
      <c r="D137" s="19" t="s">
        <v>5062</v>
      </c>
      <c r="E137" s="19" t="s">
        <v>1170</v>
      </c>
      <c r="F137" s="19">
        <v>12</v>
      </c>
      <c r="G137" s="19"/>
      <c r="H137" s="19" t="s">
        <v>22</v>
      </c>
      <c r="I137" s="34">
        <v>41827</v>
      </c>
      <c r="J137" s="34">
        <v>41639</v>
      </c>
      <c r="K137" s="19"/>
      <c r="L137" s="19"/>
      <c r="M137" s="6"/>
      <c r="N137" s="19"/>
      <c r="O137" s="19"/>
      <c r="P137" s="19"/>
      <c r="Q137" s="19"/>
      <c r="R137" s="19"/>
      <c r="S137" s="19"/>
    </row>
    <row r="138" spans="1:19" s="5" customFormat="1">
      <c r="A138" s="19" t="s">
        <v>3921</v>
      </c>
      <c r="B138" s="19" t="s">
        <v>5092</v>
      </c>
      <c r="C138" s="19" t="s">
        <v>2304</v>
      </c>
      <c r="D138" s="19" t="s">
        <v>5062</v>
      </c>
      <c r="E138" s="19" t="s">
        <v>1170</v>
      </c>
      <c r="F138" s="19">
        <v>1</v>
      </c>
      <c r="G138" s="19"/>
      <c r="H138" s="19" t="s">
        <v>22</v>
      </c>
      <c r="I138" s="34">
        <v>41827</v>
      </c>
      <c r="J138" s="34">
        <v>42277</v>
      </c>
      <c r="K138" s="19"/>
      <c r="L138" s="19"/>
      <c r="M138" s="6"/>
      <c r="N138" s="19"/>
      <c r="O138" s="19"/>
      <c r="P138" s="19"/>
      <c r="Q138" s="19"/>
      <c r="R138" s="19"/>
      <c r="S138" s="19"/>
    </row>
    <row r="139" spans="1:19" s="5" customFormat="1">
      <c r="A139" s="19" t="s">
        <v>3922</v>
      </c>
      <c r="B139" s="19" t="s">
        <v>5093</v>
      </c>
      <c r="C139" s="19" t="s">
        <v>2304</v>
      </c>
      <c r="D139" s="19" t="s">
        <v>5062</v>
      </c>
      <c r="E139" s="19" t="s">
        <v>1170</v>
      </c>
      <c r="F139" s="19">
        <v>1</v>
      </c>
      <c r="G139" s="19"/>
      <c r="H139" s="19" t="s">
        <v>22</v>
      </c>
      <c r="I139" s="34">
        <v>41827</v>
      </c>
      <c r="J139" s="34">
        <v>42277</v>
      </c>
      <c r="K139" s="19"/>
      <c r="L139" s="19"/>
      <c r="M139" s="6"/>
      <c r="N139" s="19"/>
      <c r="O139" s="19"/>
      <c r="P139" s="19"/>
      <c r="Q139" s="19"/>
      <c r="R139" s="19"/>
      <c r="S139" s="19"/>
    </row>
    <row r="140" spans="1:19" s="5" customFormat="1">
      <c r="A140" s="19" t="s">
        <v>3923</v>
      </c>
      <c r="B140" s="19" t="s">
        <v>5094</v>
      </c>
      <c r="C140" s="19" t="s">
        <v>2304</v>
      </c>
      <c r="D140" s="19" t="s">
        <v>5062</v>
      </c>
      <c r="E140" s="19" t="s">
        <v>1170</v>
      </c>
      <c r="F140" s="19">
        <v>13</v>
      </c>
      <c r="G140" s="19"/>
      <c r="H140" s="19" t="s">
        <v>22</v>
      </c>
      <c r="I140" s="34">
        <v>41827</v>
      </c>
      <c r="J140" s="34" t="s">
        <v>6136</v>
      </c>
      <c r="K140" s="19"/>
      <c r="L140" s="19"/>
      <c r="M140" s="6"/>
      <c r="N140" s="19"/>
      <c r="O140" s="19"/>
      <c r="P140" s="19"/>
      <c r="Q140" s="19"/>
      <c r="R140" s="19"/>
      <c r="S140" s="19"/>
    </row>
    <row r="141" spans="1:19" s="5" customFormat="1">
      <c r="A141" s="19" t="s">
        <v>3924</v>
      </c>
      <c r="B141" s="19" t="s">
        <v>5095</v>
      </c>
      <c r="C141" s="19" t="s">
        <v>2304</v>
      </c>
      <c r="D141" s="19" t="s">
        <v>5062</v>
      </c>
      <c r="E141" s="19" t="s">
        <v>1170</v>
      </c>
      <c r="F141" s="19">
        <v>1</v>
      </c>
      <c r="G141" s="19"/>
      <c r="H141" s="19" t="s">
        <v>22</v>
      </c>
      <c r="I141" s="34">
        <v>41827</v>
      </c>
      <c r="J141" s="34">
        <v>42277</v>
      </c>
      <c r="K141" s="19"/>
      <c r="L141" s="19"/>
      <c r="M141" s="6"/>
      <c r="N141" s="19"/>
      <c r="O141" s="19"/>
      <c r="P141" s="19"/>
      <c r="Q141" s="19"/>
      <c r="R141" s="19"/>
      <c r="S141" s="19"/>
    </row>
    <row r="142" spans="1:19" s="5" customFormat="1">
      <c r="A142" s="19" t="s">
        <v>2114</v>
      </c>
      <c r="B142" s="19" t="s">
        <v>5137</v>
      </c>
      <c r="C142" s="19" t="s">
        <v>2304</v>
      </c>
      <c r="D142" s="19" t="s">
        <v>5062</v>
      </c>
      <c r="E142" s="19" t="s">
        <v>1138</v>
      </c>
      <c r="F142" s="19">
        <v>1</v>
      </c>
      <c r="G142" s="19"/>
      <c r="H142" s="19" t="s">
        <v>22</v>
      </c>
      <c r="I142" s="34">
        <v>41827</v>
      </c>
      <c r="J142" s="34">
        <v>42277</v>
      </c>
      <c r="K142" s="19"/>
      <c r="L142" s="19"/>
      <c r="M142" s="6"/>
      <c r="N142" s="19"/>
      <c r="O142" s="19"/>
      <c r="P142" s="19"/>
      <c r="Q142" s="19"/>
      <c r="R142" s="19"/>
      <c r="S142" s="19"/>
    </row>
    <row r="143" spans="1:19" s="5" customFormat="1">
      <c r="A143" s="19" t="s">
        <v>6229</v>
      </c>
      <c r="B143" s="19" t="s">
        <v>6137</v>
      </c>
      <c r="C143" s="19" t="s">
        <v>2304</v>
      </c>
      <c r="D143" s="19" t="s">
        <v>5062</v>
      </c>
      <c r="E143" s="19" t="s">
        <v>1267</v>
      </c>
      <c r="F143" s="19">
        <v>1</v>
      </c>
      <c r="G143" s="19"/>
      <c r="H143" s="19" t="s">
        <v>22</v>
      </c>
      <c r="I143" s="34">
        <v>41827</v>
      </c>
      <c r="J143" s="34" t="s">
        <v>6136</v>
      </c>
      <c r="K143" s="19"/>
      <c r="L143" s="19"/>
      <c r="M143" s="6"/>
      <c r="N143" s="19"/>
      <c r="O143" s="19"/>
      <c r="P143" s="19"/>
      <c r="Q143" s="19"/>
      <c r="R143" s="19"/>
      <c r="S143" s="19"/>
    </row>
    <row r="144" spans="1:19" s="5" customFormat="1">
      <c r="A144" s="19" t="s">
        <v>6267</v>
      </c>
      <c r="B144" s="19" t="s">
        <v>6256</v>
      </c>
      <c r="C144" s="19" t="s">
        <v>2304</v>
      </c>
      <c r="D144" s="19" t="s">
        <v>5062</v>
      </c>
      <c r="E144" s="19" t="s">
        <v>1170</v>
      </c>
      <c r="F144" s="19">
        <v>14</v>
      </c>
      <c r="G144" s="19"/>
      <c r="H144" s="19" t="s">
        <v>22</v>
      </c>
      <c r="I144" s="34">
        <v>42277</v>
      </c>
      <c r="J144" s="34" t="s">
        <v>6136</v>
      </c>
      <c r="K144" s="19"/>
      <c r="L144" s="19"/>
      <c r="M144" s="6"/>
      <c r="N144" s="19"/>
      <c r="O144" s="19"/>
      <c r="P144" s="19"/>
      <c r="Q144" s="19"/>
      <c r="R144" s="19"/>
      <c r="S144" s="19"/>
    </row>
    <row r="145" spans="1:19" s="5" customFormat="1">
      <c r="A145" s="19" t="s">
        <v>6259</v>
      </c>
      <c r="B145" s="19" t="s">
        <v>6257</v>
      </c>
      <c r="C145" s="19" t="s">
        <v>2304</v>
      </c>
      <c r="D145" s="19" t="s">
        <v>5062</v>
      </c>
      <c r="E145" s="19" t="s">
        <v>1170</v>
      </c>
      <c r="F145" s="19">
        <v>81</v>
      </c>
      <c r="G145" s="19"/>
      <c r="H145" s="19" t="s">
        <v>22</v>
      </c>
      <c r="I145" s="34">
        <v>42277</v>
      </c>
      <c r="J145" s="34" t="s">
        <v>6136</v>
      </c>
      <c r="K145" s="19"/>
      <c r="L145" s="19"/>
      <c r="M145" s="6"/>
      <c r="N145" s="19"/>
      <c r="O145" s="19"/>
      <c r="P145" s="19"/>
      <c r="Q145" s="19"/>
      <c r="R145" s="19"/>
      <c r="S145" s="19"/>
    </row>
    <row r="146" spans="1:19" s="5" customFormat="1">
      <c r="A146" s="19" t="s">
        <v>6261</v>
      </c>
      <c r="B146" s="19" t="s">
        <v>6262</v>
      </c>
      <c r="C146" s="19" t="s">
        <v>2304</v>
      </c>
      <c r="D146" s="19" t="s">
        <v>5062</v>
      </c>
      <c r="E146" s="19" t="s">
        <v>1170</v>
      </c>
      <c r="F146" s="19">
        <v>16</v>
      </c>
      <c r="G146" s="19"/>
      <c r="H146" s="19" t="s">
        <v>22</v>
      </c>
      <c r="I146" s="34">
        <v>42277</v>
      </c>
      <c r="J146" s="34" t="s">
        <v>6136</v>
      </c>
      <c r="K146" s="19"/>
      <c r="L146" s="19"/>
      <c r="M146" s="6"/>
      <c r="N146" s="19"/>
      <c r="O146" s="19"/>
      <c r="P146" s="19"/>
      <c r="Q146" s="19"/>
      <c r="R146" s="19"/>
      <c r="S146" s="19"/>
    </row>
    <row r="147" spans="1:19" s="5" customFormat="1">
      <c r="A147" s="19" t="s">
        <v>6271</v>
      </c>
      <c r="B147" s="19" t="s">
        <v>6272</v>
      </c>
      <c r="C147" s="19" t="s">
        <v>2304</v>
      </c>
      <c r="D147" s="19" t="s">
        <v>5062</v>
      </c>
      <c r="E147" s="19" t="s">
        <v>1170</v>
      </c>
      <c r="F147" s="19">
        <v>17</v>
      </c>
      <c r="G147" s="19"/>
      <c r="H147" s="19" t="s">
        <v>22</v>
      </c>
      <c r="I147" s="34">
        <v>42277</v>
      </c>
      <c r="J147" s="34" t="s">
        <v>6136</v>
      </c>
      <c r="K147" s="19"/>
      <c r="L147" s="19"/>
      <c r="M147" s="6"/>
      <c r="N147" s="19"/>
      <c r="O147" s="19"/>
      <c r="P147" s="19"/>
      <c r="Q147" s="19"/>
      <c r="R147" s="19"/>
      <c r="S147" s="19"/>
    </row>
    <row r="148" spans="1:19" s="5" customFormat="1">
      <c r="A148" s="19" t="s">
        <v>12262</v>
      </c>
      <c r="B148" s="19" t="s">
        <v>6273</v>
      </c>
      <c r="C148" s="19" t="s">
        <v>2304</v>
      </c>
      <c r="D148" s="19" t="s">
        <v>5062</v>
      </c>
      <c r="E148" s="19" t="s">
        <v>1170</v>
      </c>
      <c r="F148" s="19">
        <v>18</v>
      </c>
      <c r="G148" s="19"/>
      <c r="H148" s="19" t="s">
        <v>22</v>
      </c>
      <c r="I148" s="34">
        <v>42277</v>
      </c>
      <c r="J148" s="34" t="s">
        <v>6136</v>
      </c>
      <c r="K148" s="84">
        <v>42931</v>
      </c>
      <c r="L148" s="19"/>
      <c r="M148" s="6"/>
      <c r="N148" s="19"/>
      <c r="O148" s="19"/>
      <c r="P148" s="19"/>
      <c r="Q148" s="19"/>
      <c r="R148" s="19"/>
      <c r="S148" s="19"/>
    </row>
    <row r="149" spans="1:19" s="5" customFormat="1">
      <c r="A149" s="19" t="s">
        <v>6275</v>
      </c>
      <c r="B149" s="19" t="s">
        <v>6274</v>
      </c>
      <c r="C149" s="19" t="s">
        <v>2304</v>
      </c>
      <c r="D149" s="19" t="s">
        <v>5062</v>
      </c>
      <c r="E149" s="19" t="s">
        <v>1170</v>
      </c>
      <c r="F149" s="19">
        <v>19</v>
      </c>
      <c r="G149" s="19"/>
      <c r="H149" s="19" t="s">
        <v>22</v>
      </c>
      <c r="I149" s="34">
        <v>42277</v>
      </c>
      <c r="J149" s="34">
        <v>42566</v>
      </c>
      <c r="K149" s="19"/>
      <c r="L149" s="19"/>
      <c r="M149" s="6"/>
      <c r="N149" s="19"/>
      <c r="O149" s="19"/>
      <c r="P149" s="19"/>
      <c r="Q149" s="19"/>
      <c r="R149" s="19"/>
      <c r="S149" s="19"/>
    </row>
    <row r="150" spans="1:19" s="5" customFormat="1">
      <c r="A150" s="19" t="s">
        <v>6281</v>
      </c>
      <c r="B150" s="19" t="s">
        <v>6282</v>
      </c>
      <c r="C150" s="19" t="s">
        <v>2304</v>
      </c>
      <c r="D150" s="19" t="s">
        <v>5062</v>
      </c>
      <c r="E150" s="19" t="s">
        <v>1170</v>
      </c>
      <c r="F150" s="19">
        <v>20</v>
      </c>
      <c r="G150" s="19"/>
      <c r="H150" s="19" t="s">
        <v>22</v>
      </c>
      <c r="I150" s="34">
        <v>42277</v>
      </c>
      <c r="J150" s="34" t="s">
        <v>6136</v>
      </c>
      <c r="K150" s="19"/>
      <c r="L150" s="19"/>
      <c r="M150" s="6"/>
      <c r="N150" s="19"/>
      <c r="O150" s="19"/>
      <c r="P150" s="19"/>
      <c r="Q150" s="19"/>
      <c r="R150" s="19"/>
      <c r="S150" s="19"/>
    </row>
    <row r="151" spans="1:19" s="5" customFormat="1">
      <c r="A151" s="19" t="s">
        <v>6289</v>
      </c>
      <c r="B151" s="19" t="s">
        <v>6290</v>
      </c>
      <c r="C151" s="19" t="s">
        <v>2304</v>
      </c>
      <c r="D151" s="19" t="s">
        <v>5062</v>
      </c>
      <c r="E151" s="19" t="s">
        <v>1316</v>
      </c>
      <c r="F151" s="19">
        <v>13</v>
      </c>
      <c r="G151" s="19"/>
      <c r="H151" s="19" t="s">
        <v>22</v>
      </c>
      <c r="I151" s="34">
        <v>42277</v>
      </c>
      <c r="J151" s="34">
        <v>42931</v>
      </c>
      <c r="K151" s="19"/>
      <c r="L151" s="19"/>
      <c r="M151" s="6"/>
      <c r="N151" s="19"/>
      <c r="O151" s="19"/>
      <c r="P151" s="19"/>
      <c r="Q151" s="19"/>
      <c r="R151" s="19"/>
      <c r="S151" s="19"/>
    </row>
    <row r="152" spans="1:19" s="5" customFormat="1">
      <c r="A152" s="19" t="s">
        <v>6293</v>
      </c>
      <c r="B152" s="19" t="s">
        <v>6294</v>
      </c>
      <c r="C152" s="19" t="s">
        <v>2304</v>
      </c>
      <c r="D152" s="19" t="s">
        <v>5062</v>
      </c>
      <c r="E152" s="19" t="s">
        <v>1973</v>
      </c>
      <c r="F152" s="19">
        <v>3</v>
      </c>
      <c r="G152" s="19"/>
      <c r="H152" s="19" t="s">
        <v>22</v>
      </c>
      <c r="I152" s="34">
        <v>42277</v>
      </c>
      <c r="J152" s="34" t="s">
        <v>6136</v>
      </c>
      <c r="K152" s="19"/>
      <c r="L152" s="19"/>
      <c r="M152" s="6"/>
      <c r="N152" s="19"/>
      <c r="O152" s="19"/>
      <c r="P152" s="19"/>
      <c r="Q152" s="19"/>
      <c r="R152" s="19"/>
      <c r="S152" s="19"/>
    </row>
    <row r="153" spans="1:19" s="5" customFormat="1">
      <c r="A153" s="19" t="s">
        <v>12124</v>
      </c>
      <c r="B153" s="19" t="s">
        <v>6299</v>
      </c>
      <c r="C153" s="19" t="s">
        <v>2304</v>
      </c>
      <c r="D153" s="19" t="s">
        <v>5062</v>
      </c>
      <c r="E153" s="19" t="s">
        <v>924</v>
      </c>
      <c r="F153" s="19">
        <v>12</v>
      </c>
      <c r="G153" s="19"/>
      <c r="H153" s="19" t="s">
        <v>22</v>
      </c>
      <c r="I153" s="34">
        <v>42277</v>
      </c>
      <c r="J153" s="34" t="s">
        <v>6136</v>
      </c>
      <c r="K153" s="34">
        <v>42931</v>
      </c>
      <c r="L153" s="19"/>
      <c r="M153" s="6"/>
      <c r="N153" s="19"/>
      <c r="O153" s="19"/>
      <c r="P153" s="19"/>
      <c r="Q153" s="19"/>
      <c r="R153" s="19"/>
      <c r="S153" s="19"/>
    </row>
    <row r="154" spans="1:19" s="5" customFormat="1">
      <c r="A154" s="19" t="s">
        <v>6725</v>
      </c>
      <c r="B154" s="19" t="s">
        <v>6305</v>
      </c>
      <c r="C154" s="19" t="s">
        <v>2304</v>
      </c>
      <c r="D154" s="19" t="s">
        <v>5062</v>
      </c>
      <c r="E154" s="19" t="s">
        <v>1973</v>
      </c>
      <c r="F154" s="19">
        <v>4</v>
      </c>
      <c r="G154" s="19"/>
      <c r="H154" s="19" t="s">
        <v>22</v>
      </c>
      <c r="I154" s="34">
        <v>42277</v>
      </c>
      <c r="J154" s="34" t="s">
        <v>6136</v>
      </c>
      <c r="K154" s="19"/>
      <c r="L154" s="19"/>
      <c r="M154" s="6"/>
      <c r="N154" s="19"/>
      <c r="O154" s="19"/>
      <c r="P154" s="19"/>
      <c r="Q154" s="19"/>
      <c r="R154" s="19"/>
      <c r="S154" s="19"/>
    </row>
    <row r="155" spans="1:19" s="5" customFormat="1">
      <c r="A155" s="19" t="s">
        <v>6311</v>
      </c>
      <c r="B155" s="19" t="s">
        <v>6312</v>
      </c>
      <c r="C155" s="19" t="s">
        <v>2304</v>
      </c>
      <c r="D155" s="19" t="s">
        <v>5062</v>
      </c>
      <c r="E155" s="19" t="s">
        <v>2168</v>
      </c>
      <c r="F155" s="19">
        <v>15</v>
      </c>
      <c r="G155" s="19"/>
      <c r="H155" s="19" t="s">
        <v>22</v>
      </c>
      <c r="I155" s="34">
        <v>42277</v>
      </c>
      <c r="J155" s="34" t="s">
        <v>6136</v>
      </c>
      <c r="K155" s="19"/>
      <c r="L155" s="19"/>
      <c r="M155" s="6"/>
      <c r="N155" s="19"/>
      <c r="O155" s="19"/>
      <c r="P155" s="19"/>
      <c r="Q155" s="19"/>
      <c r="R155" s="19"/>
      <c r="S155" s="19"/>
    </row>
    <row r="156" spans="1:19" s="5" customFormat="1">
      <c r="A156" s="19" t="s">
        <v>6321</v>
      </c>
      <c r="B156" s="19" t="s">
        <v>6324</v>
      </c>
      <c r="C156" s="19" t="s">
        <v>2304</v>
      </c>
      <c r="D156" s="19" t="s">
        <v>5062</v>
      </c>
      <c r="E156" s="19" t="s">
        <v>1973</v>
      </c>
      <c r="F156" s="19">
        <v>5</v>
      </c>
      <c r="G156" s="19"/>
      <c r="H156" s="19" t="s">
        <v>22</v>
      </c>
      <c r="I156" s="34">
        <v>42277</v>
      </c>
      <c r="J156" s="34" t="s">
        <v>6136</v>
      </c>
      <c r="K156" s="19"/>
      <c r="L156" s="19"/>
      <c r="M156" s="6"/>
      <c r="N156" s="19"/>
      <c r="O156" s="19"/>
      <c r="P156" s="19"/>
      <c r="Q156" s="19"/>
      <c r="R156" s="19"/>
      <c r="S156" s="19"/>
    </row>
    <row r="157" spans="1:19" s="5" customFormat="1">
      <c r="A157" s="19" t="s">
        <v>6322</v>
      </c>
      <c r="B157" s="19" t="s">
        <v>6325</v>
      </c>
      <c r="C157" s="19" t="s">
        <v>2304</v>
      </c>
      <c r="D157" s="19" t="s">
        <v>5062</v>
      </c>
      <c r="E157" s="19" t="s">
        <v>1973</v>
      </c>
      <c r="F157" s="19">
        <v>6</v>
      </c>
      <c r="G157" s="19"/>
      <c r="H157" s="19" t="s">
        <v>22</v>
      </c>
      <c r="I157" s="34">
        <v>42277</v>
      </c>
      <c r="J157" s="34" t="s">
        <v>6136</v>
      </c>
      <c r="K157" s="19"/>
      <c r="L157" s="19"/>
      <c r="M157" s="6"/>
      <c r="N157" s="19"/>
      <c r="O157" s="19"/>
      <c r="P157" s="19"/>
      <c r="Q157" s="19"/>
      <c r="R157" s="19"/>
      <c r="S157" s="19"/>
    </row>
    <row r="158" spans="1:19" s="5" customFormat="1">
      <c r="A158" s="19" t="s">
        <v>6323</v>
      </c>
      <c r="B158" s="19" t="s">
        <v>6326</v>
      </c>
      <c r="C158" s="19" t="s">
        <v>2304</v>
      </c>
      <c r="D158" s="19" t="s">
        <v>5062</v>
      </c>
      <c r="E158" s="19" t="s">
        <v>1973</v>
      </c>
      <c r="F158" s="19">
        <v>7</v>
      </c>
      <c r="G158" s="19"/>
      <c r="H158" s="19" t="s">
        <v>22</v>
      </c>
      <c r="I158" s="34">
        <v>42277</v>
      </c>
      <c r="J158" s="34" t="s">
        <v>6136</v>
      </c>
      <c r="K158" s="19"/>
      <c r="L158" s="19"/>
      <c r="M158" s="6"/>
      <c r="N158" s="19"/>
      <c r="O158" s="19"/>
      <c r="P158" s="19"/>
      <c r="Q158" s="19"/>
      <c r="R158" s="19"/>
      <c r="S158" s="19"/>
    </row>
    <row r="159" spans="1:19" s="5" customFormat="1">
      <c r="A159" s="19" t="s">
        <v>6296</v>
      </c>
      <c r="B159" s="19" t="s">
        <v>6700</v>
      </c>
      <c r="C159" s="19" t="s">
        <v>2304</v>
      </c>
      <c r="D159" s="19" t="s">
        <v>5062</v>
      </c>
      <c r="E159" s="19" t="s">
        <v>1236</v>
      </c>
      <c r="F159" s="19">
        <v>1</v>
      </c>
      <c r="G159" s="19"/>
      <c r="H159" s="19" t="s">
        <v>22</v>
      </c>
      <c r="I159" s="34">
        <v>42277</v>
      </c>
      <c r="J159" s="34" t="s">
        <v>6136</v>
      </c>
      <c r="K159" s="19"/>
      <c r="L159" s="19"/>
      <c r="M159" s="6"/>
      <c r="N159" s="19"/>
      <c r="O159" s="19"/>
      <c r="P159" s="19"/>
      <c r="Q159" s="19"/>
      <c r="R159" s="19"/>
      <c r="S159" s="19"/>
    </row>
    <row r="160" spans="1:19" s="5" customFormat="1">
      <c r="A160" s="19" t="s">
        <v>6703</v>
      </c>
      <c r="B160" s="19" t="s">
        <v>6704</v>
      </c>
      <c r="C160" s="19" t="s">
        <v>2304</v>
      </c>
      <c r="D160" s="19" t="s">
        <v>5062</v>
      </c>
      <c r="E160" s="19" t="s">
        <v>924</v>
      </c>
      <c r="F160" s="19">
        <v>13</v>
      </c>
      <c r="G160" s="19"/>
      <c r="H160" s="19" t="s">
        <v>22</v>
      </c>
      <c r="I160" s="34">
        <v>42277</v>
      </c>
      <c r="J160" s="34" t="s">
        <v>6136</v>
      </c>
      <c r="K160" s="19"/>
      <c r="L160" s="19"/>
      <c r="M160" s="6"/>
      <c r="N160" s="19"/>
      <c r="O160" s="19"/>
      <c r="P160" s="19"/>
      <c r="Q160" s="19"/>
      <c r="R160" s="19"/>
      <c r="S160" s="19"/>
    </row>
    <row r="161" spans="1:19" s="5" customFormat="1">
      <c r="A161" s="19" t="s">
        <v>6707</v>
      </c>
      <c r="B161" s="19" t="s">
        <v>6710</v>
      </c>
      <c r="C161" s="19" t="s">
        <v>2304</v>
      </c>
      <c r="D161" s="19" t="s">
        <v>5062</v>
      </c>
      <c r="E161" s="19" t="s">
        <v>924</v>
      </c>
      <c r="F161" s="19">
        <v>14</v>
      </c>
      <c r="G161" s="19"/>
      <c r="H161" s="19" t="s">
        <v>22</v>
      </c>
      <c r="I161" s="34">
        <v>42277</v>
      </c>
      <c r="J161" s="34" t="s">
        <v>6136</v>
      </c>
      <c r="K161" s="19"/>
      <c r="L161" s="19"/>
      <c r="M161" s="6"/>
      <c r="N161" s="19"/>
      <c r="O161" s="19"/>
      <c r="P161" s="19"/>
      <c r="Q161" s="19"/>
      <c r="R161" s="19"/>
      <c r="S161" s="19"/>
    </row>
    <row r="162" spans="1:19" s="5" customFormat="1">
      <c r="A162" s="19" t="s">
        <v>6720</v>
      </c>
      <c r="B162" s="19" t="s">
        <v>6721</v>
      </c>
      <c r="C162" s="19" t="s">
        <v>2304</v>
      </c>
      <c r="D162" s="19" t="s">
        <v>5062</v>
      </c>
      <c r="E162" s="19" t="s">
        <v>1138</v>
      </c>
      <c r="F162" s="19">
        <v>10</v>
      </c>
      <c r="G162" s="19"/>
      <c r="H162" s="19" t="s">
        <v>22</v>
      </c>
      <c r="I162" s="34">
        <v>42277</v>
      </c>
      <c r="J162" s="34">
        <v>41639</v>
      </c>
      <c r="K162" s="19"/>
      <c r="L162" s="19"/>
      <c r="M162" s="6"/>
      <c r="N162" s="19"/>
      <c r="O162" s="19"/>
      <c r="P162" s="19"/>
      <c r="Q162" s="19"/>
      <c r="R162" s="19"/>
      <c r="S162" s="19"/>
    </row>
    <row r="163" spans="1:19" s="5" customFormat="1">
      <c r="A163" s="19" t="s">
        <v>11235</v>
      </c>
      <c r="B163" s="19" t="s">
        <v>6722</v>
      </c>
      <c r="C163" s="19" t="s">
        <v>2304</v>
      </c>
      <c r="D163" s="19" t="s">
        <v>5062</v>
      </c>
      <c r="E163" s="19" t="s">
        <v>1138</v>
      </c>
      <c r="F163" s="19">
        <v>11</v>
      </c>
      <c r="G163" s="19"/>
      <c r="H163" s="19" t="s">
        <v>22</v>
      </c>
      <c r="I163" s="34">
        <v>42277</v>
      </c>
      <c r="K163" s="34">
        <v>42277</v>
      </c>
      <c r="L163" s="19"/>
      <c r="M163" s="6"/>
      <c r="N163" s="19"/>
      <c r="O163" s="19"/>
      <c r="P163" s="19"/>
      <c r="Q163" s="19"/>
      <c r="R163" s="19"/>
      <c r="S163" s="19"/>
    </row>
    <row r="164" spans="1:19" s="5" customFormat="1">
      <c r="A164" s="19" t="s">
        <v>6730</v>
      </c>
      <c r="B164" s="19" t="s">
        <v>6729</v>
      </c>
      <c r="C164" s="19" t="s">
        <v>2304</v>
      </c>
      <c r="D164" s="19" t="s">
        <v>5062</v>
      </c>
      <c r="E164" s="19" t="s">
        <v>1973</v>
      </c>
      <c r="F164" s="19">
        <v>8</v>
      </c>
      <c r="G164" s="19"/>
      <c r="H164" s="19" t="s">
        <v>22</v>
      </c>
      <c r="I164" s="34">
        <v>42277</v>
      </c>
      <c r="J164" s="34" t="s">
        <v>6136</v>
      </c>
      <c r="K164" s="19"/>
      <c r="L164" s="19"/>
      <c r="M164" s="6"/>
      <c r="N164" s="19"/>
      <c r="O164" s="19"/>
      <c r="P164" s="19"/>
      <c r="Q164" s="19"/>
      <c r="R164" s="19"/>
      <c r="S164" s="19"/>
    </row>
    <row r="165" spans="1:19" s="5" customFormat="1">
      <c r="A165" s="19" t="s">
        <v>9533</v>
      </c>
      <c r="B165" s="19" t="s">
        <v>6735</v>
      </c>
      <c r="C165" s="19" t="s">
        <v>2304</v>
      </c>
      <c r="D165" s="19" t="s">
        <v>5062</v>
      </c>
      <c r="E165" s="19" t="s">
        <v>924</v>
      </c>
      <c r="F165" s="19">
        <v>15</v>
      </c>
      <c r="G165" s="19"/>
      <c r="H165" s="19" t="s">
        <v>22</v>
      </c>
      <c r="I165" s="34">
        <v>42277</v>
      </c>
      <c r="J165" s="34" t="s">
        <v>6136</v>
      </c>
      <c r="K165" s="19"/>
      <c r="L165" s="19"/>
      <c r="M165" s="6"/>
      <c r="N165" s="19"/>
      <c r="O165" s="19"/>
      <c r="P165" s="19"/>
      <c r="Q165" s="19"/>
      <c r="R165" s="19"/>
      <c r="S165" s="19"/>
    </row>
    <row r="166" spans="1:19" s="5" customFormat="1">
      <c r="A166" s="19" t="s">
        <v>6753</v>
      </c>
      <c r="B166" s="19" t="s">
        <v>6742</v>
      </c>
      <c r="C166" s="19" t="s">
        <v>2304</v>
      </c>
      <c r="D166" s="19" t="s">
        <v>5062</v>
      </c>
      <c r="E166" s="19" t="s">
        <v>2168</v>
      </c>
      <c r="F166" s="19">
        <v>16</v>
      </c>
      <c r="G166" s="19"/>
      <c r="H166" s="19" t="s">
        <v>22</v>
      </c>
      <c r="I166" s="34">
        <v>42277</v>
      </c>
      <c r="J166" s="34">
        <v>42566</v>
      </c>
      <c r="K166" s="19"/>
      <c r="L166" s="19"/>
      <c r="M166" s="6"/>
      <c r="N166" s="19"/>
      <c r="O166" s="19"/>
      <c r="P166" s="19"/>
      <c r="Q166" s="19"/>
      <c r="R166" s="19"/>
      <c r="S166" s="19"/>
    </row>
    <row r="167" spans="1:19" s="5" customFormat="1">
      <c r="A167" s="19" t="s">
        <v>6741</v>
      </c>
      <c r="B167" s="19" t="s">
        <v>6743</v>
      </c>
      <c r="C167" s="19" t="s">
        <v>2304</v>
      </c>
      <c r="D167" s="19" t="s">
        <v>5062</v>
      </c>
      <c r="E167" s="19" t="s">
        <v>2168</v>
      </c>
      <c r="F167" s="19">
        <v>17</v>
      </c>
      <c r="G167" s="19"/>
      <c r="H167" s="19" t="s">
        <v>22</v>
      </c>
      <c r="I167" s="34">
        <v>42277</v>
      </c>
      <c r="J167" s="34" t="s">
        <v>6136</v>
      </c>
      <c r="K167" s="19"/>
      <c r="L167" s="19"/>
      <c r="M167" s="6"/>
      <c r="N167" s="19"/>
      <c r="O167" s="19"/>
      <c r="P167" s="19"/>
      <c r="Q167" s="19"/>
      <c r="R167" s="19"/>
      <c r="S167" s="19"/>
    </row>
    <row r="168" spans="1:19" s="5" customFormat="1">
      <c r="A168" s="19" t="s">
        <v>6748</v>
      </c>
      <c r="B168" s="19" t="s">
        <v>6750</v>
      </c>
      <c r="C168" s="19" t="s">
        <v>2304</v>
      </c>
      <c r="D168" s="19" t="s">
        <v>5062</v>
      </c>
      <c r="E168" s="19" t="s">
        <v>1973</v>
      </c>
      <c r="F168" s="19">
        <v>11</v>
      </c>
      <c r="G168" s="19"/>
      <c r="H168" s="19" t="s">
        <v>22</v>
      </c>
      <c r="I168" s="34">
        <v>42277</v>
      </c>
      <c r="J168" s="34" t="s">
        <v>6136</v>
      </c>
      <c r="K168" s="19"/>
      <c r="L168" s="19"/>
      <c r="M168" s="6"/>
      <c r="N168" s="19"/>
      <c r="O168" s="19"/>
      <c r="P168" s="19"/>
      <c r="Q168" s="19"/>
      <c r="R168" s="19"/>
      <c r="S168" s="19"/>
    </row>
    <row r="169" spans="1:19" s="5" customFormat="1">
      <c r="A169" s="19" t="s">
        <v>6762</v>
      </c>
      <c r="B169" s="19" t="s">
        <v>6763</v>
      </c>
      <c r="C169" s="19" t="s">
        <v>2304</v>
      </c>
      <c r="D169" s="19" t="s">
        <v>5062</v>
      </c>
      <c r="E169" s="19" t="s">
        <v>1973</v>
      </c>
      <c r="F169" s="19">
        <v>9</v>
      </c>
      <c r="G169" s="19"/>
      <c r="H169" s="19" t="s">
        <v>22</v>
      </c>
      <c r="I169" s="34">
        <v>42277</v>
      </c>
      <c r="J169" s="34" t="s">
        <v>6136</v>
      </c>
      <c r="K169" s="19"/>
      <c r="L169" s="19"/>
      <c r="M169" s="6"/>
      <c r="N169" s="19"/>
      <c r="O169" s="19"/>
      <c r="P169" s="19"/>
      <c r="Q169" s="19"/>
      <c r="R169" s="19"/>
      <c r="S169" s="19"/>
    </row>
    <row r="170" spans="1:19" s="5" customFormat="1">
      <c r="A170" s="19" t="s">
        <v>10005</v>
      </c>
      <c r="B170" s="19" t="s">
        <v>6775</v>
      </c>
      <c r="C170" s="19" t="s">
        <v>2304</v>
      </c>
      <c r="D170" s="19" t="s">
        <v>5062</v>
      </c>
      <c r="E170" s="19" t="s">
        <v>1170</v>
      </c>
      <c r="F170" s="19">
        <v>82</v>
      </c>
      <c r="G170" s="19"/>
      <c r="H170" s="19" t="s">
        <v>22</v>
      </c>
      <c r="I170" s="34">
        <v>42277</v>
      </c>
      <c r="J170" s="34">
        <v>42566</v>
      </c>
      <c r="K170" s="19"/>
      <c r="L170" s="19"/>
      <c r="M170" s="6"/>
      <c r="N170" s="19"/>
      <c r="O170" s="19"/>
      <c r="P170" s="19"/>
      <c r="Q170" s="19"/>
      <c r="R170" s="19"/>
      <c r="S170" s="19"/>
    </row>
    <row r="171" spans="1:19" s="5" customFormat="1">
      <c r="A171" s="19" t="s">
        <v>6776</v>
      </c>
      <c r="B171" s="19" t="s">
        <v>6777</v>
      </c>
      <c r="C171" s="19" t="s">
        <v>2304</v>
      </c>
      <c r="D171" s="19" t="s">
        <v>5062</v>
      </c>
      <c r="E171" s="19" t="s">
        <v>1170</v>
      </c>
      <c r="F171" s="19">
        <v>107</v>
      </c>
      <c r="G171" s="19"/>
      <c r="H171" s="19" t="s">
        <v>22</v>
      </c>
      <c r="I171" s="34">
        <v>42277</v>
      </c>
      <c r="J171" s="34">
        <v>42566</v>
      </c>
      <c r="K171" s="34">
        <v>42277</v>
      </c>
      <c r="L171" s="19"/>
      <c r="M171" s="6"/>
      <c r="N171" s="19"/>
      <c r="O171" s="19"/>
      <c r="P171" s="19"/>
      <c r="Q171" s="19"/>
      <c r="R171" s="19"/>
      <c r="S171" s="19"/>
    </row>
    <row r="172" spans="1:19" s="5" customFormat="1">
      <c r="A172" s="19" t="s">
        <v>6786</v>
      </c>
      <c r="B172" s="19" t="s">
        <v>6781</v>
      </c>
      <c r="C172" s="19" t="s">
        <v>2304</v>
      </c>
      <c r="D172" s="19" t="s">
        <v>5062</v>
      </c>
      <c r="E172" s="19" t="s">
        <v>1170</v>
      </c>
      <c r="F172" s="19">
        <v>23</v>
      </c>
      <c r="G172" s="19"/>
      <c r="H172" s="19" t="s">
        <v>22</v>
      </c>
      <c r="I172" s="34">
        <v>42277</v>
      </c>
      <c r="J172" s="34" t="s">
        <v>6136</v>
      </c>
      <c r="K172" s="19"/>
      <c r="L172" s="19"/>
      <c r="M172" s="6"/>
      <c r="N172" s="19"/>
      <c r="O172" s="19"/>
      <c r="P172" s="19"/>
      <c r="Q172" s="19"/>
      <c r="R172" s="19"/>
      <c r="S172" s="19"/>
    </row>
    <row r="173" spans="1:19" s="5" customFormat="1">
      <c r="A173" s="19" t="s">
        <v>6790</v>
      </c>
      <c r="B173" s="19" t="s">
        <v>6782</v>
      </c>
      <c r="C173" s="19" t="s">
        <v>2304</v>
      </c>
      <c r="D173" s="19" t="s">
        <v>5062</v>
      </c>
      <c r="E173" s="19" t="s">
        <v>1170</v>
      </c>
      <c r="F173" s="19">
        <v>24</v>
      </c>
      <c r="G173" s="19"/>
      <c r="H173" s="19" t="s">
        <v>22</v>
      </c>
      <c r="I173" s="34">
        <v>42277</v>
      </c>
      <c r="J173" s="34" t="s">
        <v>6136</v>
      </c>
      <c r="K173" s="19"/>
      <c r="L173" s="19"/>
      <c r="M173" s="6"/>
      <c r="N173" s="19"/>
      <c r="O173" s="19"/>
      <c r="P173" s="19"/>
      <c r="Q173" s="19"/>
      <c r="R173" s="19"/>
      <c r="S173" s="19"/>
    </row>
    <row r="174" spans="1:19" s="5" customFormat="1">
      <c r="A174" s="19" t="s">
        <v>6822</v>
      </c>
      <c r="B174" s="19" t="s">
        <v>6789</v>
      </c>
      <c r="C174" s="19" t="s">
        <v>2304</v>
      </c>
      <c r="D174" s="19" t="s">
        <v>5062</v>
      </c>
      <c r="E174" s="19" t="s">
        <v>1170</v>
      </c>
      <c r="F174" s="19">
        <v>25</v>
      </c>
      <c r="G174" s="19"/>
      <c r="H174" s="19" t="s">
        <v>22</v>
      </c>
      <c r="I174" s="34">
        <v>42277</v>
      </c>
      <c r="J174" s="34">
        <v>42566</v>
      </c>
      <c r="K174" s="19"/>
      <c r="L174" s="19"/>
      <c r="M174" s="6"/>
      <c r="N174" s="19"/>
      <c r="O174" s="19"/>
      <c r="P174" s="19"/>
      <c r="Q174" s="19"/>
      <c r="R174" s="19"/>
      <c r="S174" s="19"/>
    </row>
    <row r="175" spans="1:19" s="5" customFormat="1">
      <c r="A175" s="19" t="s">
        <v>6823</v>
      </c>
      <c r="B175" s="19" t="s">
        <v>6793</v>
      </c>
      <c r="C175" s="19" t="s">
        <v>2304</v>
      </c>
      <c r="D175" s="19" t="s">
        <v>5062</v>
      </c>
      <c r="E175" s="19" t="s">
        <v>1170</v>
      </c>
      <c r="F175" s="19">
        <v>26</v>
      </c>
      <c r="G175" s="19"/>
      <c r="H175" s="19" t="s">
        <v>22</v>
      </c>
      <c r="I175" s="34">
        <v>42277</v>
      </c>
      <c r="J175" s="34">
        <v>42566</v>
      </c>
      <c r="K175" s="19"/>
      <c r="L175" s="19"/>
      <c r="M175" s="6"/>
      <c r="N175" s="19"/>
      <c r="O175" s="19"/>
      <c r="P175" s="19"/>
      <c r="Q175" s="19"/>
      <c r="R175" s="19"/>
      <c r="S175" s="19"/>
    </row>
    <row r="176" spans="1:19" s="5" customFormat="1">
      <c r="A176" s="19" t="s">
        <v>6798</v>
      </c>
      <c r="B176" s="19" t="s">
        <v>6799</v>
      </c>
      <c r="C176" s="19" t="s">
        <v>2304</v>
      </c>
      <c r="D176" s="19" t="s">
        <v>5062</v>
      </c>
      <c r="E176" s="19" t="s">
        <v>1170</v>
      </c>
      <c r="F176" s="19">
        <v>27</v>
      </c>
      <c r="G176" s="19"/>
      <c r="H176" s="19" t="s">
        <v>22</v>
      </c>
      <c r="I176" s="34">
        <v>42277</v>
      </c>
      <c r="J176" s="34" t="s">
        <v>6136</v>
      </c>
      <c r="K176" s="19"/>
      <c r="L176" s="19"/>
      <c r="M176" s="6"/>
      <c r="N176" s="19"/>
      <c r="O176" s="19"/>
      <c r="P176" s="19"/>
      <c r="Q176" s="19"/>
      <c r="R176" s="19"/>
      <c r="S176" s="19"/>
    </row>
    <row r="177" spans="1:19" s="5" customFormat="1">
      <c r="A177" s="19" t="s">
        <v>6824</v>
      </c>
      <c r="B177" s="19" t="s">
        <v>6800</v>
      </c>
      <c r="C177" s="19" t="s">
        <v>2304</v>
      </c>
      <c r="D177" s="19" t="s">
        <v>5062</v>
      </c>
      <c r="E177" s="19" t="s">
        <v>1170</v>
      </c>
      <c r="F177" s="19">
        <v>28</v>
      </c>
      <c r="G177" s="19"/>
      <c r="H177" s="19" t="s">
        <v>22</v>
      </c>
      <c r="I177" s="34">
        <v>42277</v>
      </c>
      <c r="J177" s="34" t="s">
        <v>6136</v>
      </c>
      <c r="K177" s="19"/>
      <c r="L177" s="19"/>
      <c r="M177" s="6"/>
      <c r="N177" s="19"/>
      <c r="O177" s="19"/>
      <c r="P177" s="19"/>
      <c r="Q177" s="19"/>
      <c r="R177" s="19"/>
      <c r="S177" s="19"/>
    </row>
    <row r="178" spans="1:19" s="5" customFormat="1">
      <c r="A178" s="19" t="s">
        <v>6825</v>
      </c>
      <c r="B178" s="19" t="s">
        <v>6801</v>
      </c>
      <c r="C178" s="19" t="s">
        <v>2304</v>
      </c>
      <c r="D178" s="19" t="s">
        <v>5062</v>
      </c>
      <c r="E178" s="19" t="s">
        <v>1170</v>
      </c>
      <c r="F178" s="19">
        <v>29</v>
      </c>
      <c r="G178" s="19"/>
      <c r="H178" s="19" t="s">
        <v>22</v>
      </c>
      <c r="I178" s="34">
        <v>42277</v>
      </c>
      <c r="J178" s="34" t="s">
        <v>6136</v>
      </c>
      <c r="K178" s="19"/>
      <c r="L178" s="19"/>
      <c r="M178" s="6"/>
      <c r="N178" s="19"/>
      <c r="O178" s="19"/>
      <c r="P178" s="19"/>
      <c r="Q178" s="19"/>
      <c r="R178" s="19"/>
      <c r="S178" s="19"/>
    </row>
    <row r="179" spans="1:19" s="5" customFormat="1">
      <c r="A179" s="19" t="s">
        <v>6826</v>
      </c>
      <c r="B179" s="19" t="s">
        <v>6804</v>
      </c>
      <c r="C179" s="19" t="s">
        <v>2304</v>
      </c>
      <c r="D179" s="19" t="s">
        <v>5062</v>
      </c>
      <c r="E179" s="19" t="s">
        <v>1170</v>
      </c>
      <c r="F179" s="19">
        <v>28</v>
      </c>
      <c r="G179" s="19"/>
      <c r="H179" s="19" t="s">
        <v>22</v>
      </c>
      <c r="I179" s="34">
        <v>42277</v>
      </c>
      <c r="J179" s="34" t="s">
        <v>6136</v>
      </c>
      <c r="K179" s="19"/>
      <c r="L179" s="19"/>
      <c r="M179" s="6"/>
      <c r="N179" s="19"/>
      <c r="O179" s="19"/>
      <c r="P179" s="19"/>
      <c r="Q179" s="19"/>
      <c r="R179" s="19"/>
      <c r="S179" s="19"/>
    </row>
    <row r="180" spans="1:19" s="5" customFormat="1">
      <c r="A180" s="19" t="s">
        <v>6827</v>
      </c>
      <c r="B180" s="19" t="s">
        <v>6805</v>
      </c>
      <c r="C180" s="19" t="s">
        <v>2304</v>
      </c>
      <c r="D180" s="19" t="s">
        <v>5062</v>
      </c>
      <c r="E180" s="19" t="s">
        <v>1170</v>
      </c>
      <c r="F180" s="19">
        <v>29</v>
      </c>
      <c r="G180" s="19"/>
      <c r="H180" s="19" t="s">
        <v>22</v>
      </c>
      <c r="I180" s="34">
        <v>42277</v>
      </c>
      <c r="J180" s="34" t="s">
        <v>6136</v>
      </c>
      <c r="K180" s="19"/>
      <c r="L180" s="19"/>
      <c r="M180" s="6"/>
      <c r="N180" s="19"/>
      <c r="O180" s="19"/>
      <c r="P180" s="19"/>
      <c r="Q180" s="19"/>
      <c r="R180" s="19"/>
      <c r="S180" s="19"/>
    </row>
    <row r="181" spans="1:19" s="5" customFormat="1">
      <c r="A181" s="19" t="s">
        <v>10739</v>
      </c>
      <c r="B181" s="19" t="s">
        <v>6808</v>
      </c>
      <c r="C181" s="19" t="s">
        <v>2304</v>
      </c>
      <c r="D181" s="19" t="s">
        <v>5062</v>
      </c>
      <c r="E181" s="19" t="s">
        <v>1170</v>
      </c>
      <c r="F181" s="19">
        <v>83</v>
      </c>
      <c r="G181" s="19"/>
      <c r="H181" s="19" t="s">
        <v>22</v>
      </c>
      <c r="I181" s="34">
        <v>42277</v>
      </c>
      <c r="J181" s="34" t="s">
        <v>6136</v>
      </c>
      <c r="K181" s="19"/>
      <c r="L181" s="19"/>
      <c r="M181" s="6"/>
      <c r="N181" s="19"/>
      <c r="O181" s="19"/>
      <c r="P181" s="19"/>
      <c r="Q181" s="19"/>
      <c r="R181" s="19"/>
      <c r="S181" s="19"/>
    </row>
    <row r="182" spans="1:19" s="5" customFormat="1">
      <c r="A182" s="19" t="s">
        <v>10740</v>
      </c>
      <c r="B182" s="19" t="s">
        <v>6830</v>
      </c>
      <c r="C182" s="19" t="s">
        <v>2304</v>
      </c>
      <c r="D182" s="19" t="s">
        <v>5062</v>
      </c>
      <c r="E182" s="19" t="s">
        <v>1170</v>
      </c>
      <c r="F182" s="19">
        <v>31</v>
      </c>
      <c r="G182" s="19"/>
      <c r="H182" s="19" t="s">
        <v>22</v>
      </c>
      <c r="I182" s="34">
        <v>42277</v>
      </c>
      <c r="J182" s="34" t="s">
        <v>6136</v>
      </c>
      <c r="K182" s="19"/>
      <c r="L182" s="19"/>
      <c r="M182" s="6"/>
      <c r="N182" s="19"/>
      <c r="O182" s="19"/>
      <c r="P182" s="19"/>
      <c r="Q182" s="19"/>
      <c r="R182" s="19"/>
      <c r="S182" s="19"/>
    </row>
    <row r="183" spans="1:19" s="5" customFormat="1">
      <c r="A183" s="19" t="s">
        <v>10741</v>
      </c>
      <c r="B183" s="19" t="s">
        <v>6831</v>
      </c>
      <c r="C183" s="19" t="s">
        <v>2304</v>
      </c>
      <c r="D183" s="19" t="s">
        <v>5062</v>
      </c>
      <c r="E183" s="19" t="s">
        <v>1170</v>
      </c>
      <c r="F183" s="19">
        <v>84</v>
      </c>
      <c r="G183" s="19"/>
      <c r="H183" s="19" t="s">
        <v>22</v>
      </c>
      <c r="I183" s="34">
        <v>42277</v>
      </c>
      <c r="J183" s="34" t="s">
        <v>6136</v>
      </c>
      <c r="K183" s="19"/>
      <c r="L183" s="19"/>
      <c r="M183" s="6"/>
      <c r="N183" s="19"/>
      <c r="O183" s="19"/>
      <c r="P183" s="19"/>
      <c r="Q183" s="19"/>
      <c r="R183" s="19"/>
      <c r="S183" s="19"/>
    </row>
    <row r="184" spans="1:19" s="5" customFormat="1">
      <c r="A184" s="19" t="s">
        <v>10742</v>
      </c>
      <c r="B184" s="19" t="s">
        <v>6836</v>
      </c>
      <c r="C184" s="19" t="s">
        <v>2304</v>
      </c>
      <c r="D184" s="19" t="s">
        <v>5062</v>
      </c>
      <c r="E184" s="19" t="s">
        <v>1170</v>
      </c>
      <c r="F184" s="19">
        <v>33</v>
      </c>
      <c r="G184" s="19"/>
      <c r="H184" s="19" t="s">
        <v>22</v>
      </c>
      <c r="I184" s="34">
        <v>42277</v>
      </c>
      <c r="J184" s="34" t="s">
        <v>6136</v>
      </c>
      <c r="K184" s="19"/>
      <c r="L184" s="19"/>
      <c r="M184" s="6"/>
      <c r="N184" s="19"/>
      <c r="O184" s="19"/>
      <c r="P184" s="19"/>
      <c r="Q184" s="19"/>
      <c r="R184" s="19"/>
      <c r="S184" s="19"/>
    </row>
    <row r="185" spans="1:19" s="5" customFormat="1">
      <c r="A185" s="19" t="s">
        <v>6840</v>
      </c>
      <c r="B185" s="19" t="s">
        <v>6837</v>
      </c>
      <c r="C185" s="19" t="s">
        <v>2304</v>
      </c>
      <c r="D185" s="19" t="s">
        <v>5062</v>
      </c>
      <c r="E185" s="19" t="s">
        <v>1170</v>
      </c>
      <c r="F185" s="19">
        <v>34</v>
      </c>
      <c r="G185" s="19"/>
      <c r="H185" s="19" t="s">
        <v>22</v>
      </c>
      <c r="I185" s="34">
        <v>42277</v>
      </c>
      <c r="J185" s="34" t="s">
        <v>6136</v>
      </c>
      <c r="K185" s="19"/>
      <c r="L185" s="19"/>
      <c r="M185" s="6"/>
      <c r="N185" s="19"/>
      <c r="O185" s="19"/>
      <c r="P185" s="19"/>
      <c r="Q185" s="19"/>
      <c r="R185" s="19"/>
      <c r="S185" s="19"/>
    </row>
    <row r="186" spans="1:19" s="5" customFormat="1">
      <c r="A186" s="19" t="s">
        <v>6841</v>
      </c>
      <c r="B186" s="19" t="s">
        <v>6848</v>
      </c>
      <c r="C186" s="19" t="s">
        <v>2304</v>
      </c>
      <c r="D186" s="19" t="s">
        <v>5062</v>
      </c>
      <c r="E186" s="19" t="s">
        <v>1170</v>
      </c>
      <c r="F186" s="19">
        <v>35</v>
      </c>
      <c r="G186" s="19"/>
      <c r="H186" s="19" t="s">
        <v>22</v>
      </c>
      <c r="I186" s="34">
        <v>42277</v>
      </c>
      <c r="J186" s="34" t="s">
        <v>6136</v>
      </c>
      <c r="K186" s="19"/>
      <c r="L186" s="19"/>
      <c r="M186" s="6"/>
      <c r="N186" s="19"/>
      <c r="O186" s="19"/>
      <c r="P186" s="19"/>
      <c r="Q186" s="19"/>
      <c r="R186" s="19"/>
      <c r="S186" s="19"/>
    </row>
    <row r="187" spans="1:19" s="5" customFormat="1">
      <c r="A187" s="19" t="s">
        <v>6850</v>
      </c>
      <c r="B187" s="19" t="s">
        <v>6853</v>
      </c>
      <c r="C187" s="19" t="s">
        <v>2304</v>
      </c>
      <c r="D187" s="19" t="s">
        <v>5062</v>
      </c>
      <c r="E187" s="19" t="s">
        <v>1170</v>
      </c>
      <c r="F187" s="19">
        <v>36</v>
      </c>
      <c r="G187" s="19"/>
      <c r="H187" s="19" t="s">
        <v>22</v>
      </c>
      <c r="I187" s="34">
        <v>42277</v>
      </c>
      <c r="J187" s="34" t="s">
        <v>6136</v>
      </c>
      <c r="K187" s="19"/>
      <c r="L187" s="19"/>
      <c r="M187" s="6"/>
      <c r="N187" s="19"/>
      <c r="O187" s="19"/>
      <c r="P187" s="19"/>
      <c r="Q187" s="19"/>
      <c r="R187" s="19"/>
      <c r="S187" s="19"/>
    </row>
    <row r="188" spans="1:19" s="5" customFormat="1">
      <c r="A188" s="19" t="s">
        <v>6856</v>
      </c>
      <c r="B188" s="19" t="s">
        <v>6859</v>
      </c>
      <c r="C188" s="19" t="s">
        <v>2304</v>
      </c>
      <c r="D188" s="19" t="s">
        <v>5062</v>
      </c>
      <c r="E188" s="19" t="s">
        <v>1170</v>
      </c>
      <c r="F188" s="19">
        <v>37</v>
      </c>
      <c r="G188" s="19"/>
      <c r="H188" s="19" t="s">
        <v>22</v>
      </c>
      <c r="I188" s="34">
        <v>42277</v>
      </c>
      <c r="J188" s="34" t="s">
        <v>6136</v>
      </c>
      <c r="K188" s="19"/>
      <c r="L188" s="19"/>
      <c r="M188" s="6"/>
      <c r="N188" s="19"/>
      <c r="O188" s="19"/>
      <c r="P188" s="19"/>
      <c r="Q188" s="19"/>
      <c r="R188" s="19"/>
      <c r="S188" s="19"/>
    </row>
    <row r="189" spans="1:19" s="5" customFormat="1">
      <c r="A189" s="19" t="s">
        <v>10011</v>
      </c>
      <c r="B189" s="19" t="s">
        <v>6863</v>
      </c>
      <c r="C189" s="19" t="s">
        <v>2304</v>
      </c>
      <c r="D189" s="19" t="s">
        <v>5062</v>
      </c>
      <c r="E189" s="19" t="s">
        <v>1170</v>
      </c>
      <c r="F189" s="19">
        <v>38</v>
      </c>
      <c r="G189" s="19"/>
      <c r="H189" s="19" t="s">
        <v>22</v>
      </c>
      <c r="I189" s="34">
        <v>42277</v>
      </c>
      <c r="J189" s="34">
        <v>42566</v>
      </c>
      <c r="K189" s="19"/>
      <c r="L189" s="19"/>
      <c r="M189" s="6"/>
      <c r="N189" s="19"/>
      <c r="O189" s="19"/>
      <c r="P189" s="19"/>
      <c r="Q189" s="19"/>
      <c r="R189" s="19"/>
      <c r="S189" s="19"/>
    </row>
    <row r="190" spans="1:19" s="5" customFormat="1">
      <c r="A190" s="19" t="s">
        <v>6867</v>
      </c>
      <c r="B190" s="19" t="s">
        <v>6868</v>
      </c>
      <c r="C190" s="19" t="s">
        <v>2304</v>
      </c>
      <c r="D190" s="19" t="s">
        <v>5062</v>
      </c>
      <c r="E190" s="19" t="s">
        <v>1170</v>
      </c>
      <c r="F190" s="19">
        <v>15</v>
      </c>
      <c r="G190" s="19"/>
      <c r="H190" s="19" t="s">
        <v>22</v>
      </c>
      <c r="I190" s="34">
        <v>42277</v>
      </c>
      <c r="J190" s="34" t="s">
        <v>6136</v>
      </c>
      <c r="K190" s="34">
        <v>42277</v>
      </c>
      <c r="L190" s="19"/>
      <c r="M190" s="6"/>
      <c r="N190" s="19"/>
      <c r="O190" s="19"/>
      <c r="P190" s="19"/>
      <c r="Q190" s="19"/>
      <c r="R190" s="19"/>
      <c r="S190" s="19"/>
    </row>
    <row r="191" spans="1:19" s="5" customFormat="1">
      <c r="A191" s="19" t="s">
        <v>10020</v>
      </c>
      <c r="B191" s="19" t="s">
        <v>6869</v>
      </c>
      <c r="C191" s="19" t="s">
        <v>2304</v>
      </c>
      <c r="D191" s="19" t="s">
        <v>5062</v>
      </c>
      <c r="E191" s="19" t="s">
        <v>1170</v>
      </c>
      <c r="F191" s="19">
        <v>39</v>
      </c>
      <c r="G191" s="19"/>
      <c r="H191" s="19" t="s">
        <v>22</v>
      </c>
      <c r="I191" s="34">
        <v>42277</v>
      </c>
      <c r="J191" s="34">
        <v>42566</v>
      </c>
      <c r="K191" s="19"/>
      <c r="L191" s="19"/>
      <c r="M191" s="6"/>
      <c r="N191" s="19"/>
      <c r="O191" s="19"/>
      <c r="P191" s="19"/>
      <c r="Q191" s="19"/>
      <c r="R191" s="19"/>
      <c r="S191" s="19"/>
    </row>
    <row r="192" spans="1:19" s="5" customFormat="1">
      <c r="A192" s="19" t="s">
        <v>11828</v>
      </c>
      <c r="B192" s="19" t="s">
        <v>6871</v>
      </c>
      <c r="C192" s="19" t="s">
        <v>2304</v>
      </c>
      <c r="D192" s="19" t="s">
        <v>5062</v>
      </c>
      <c r="E192" s="19" t="s">
        <v>1170</v>
      </c>
      <c r="F192" s="19">
        <v>40</v>
      </c>
      <c r="G192" s="19"/>
      <c r="H192" s="19" t="s">
        <v>22</v>
      </c>
      <c r="I192" s="34">
        <v>42277</v>
      </c>
      <c r="J192" s="34"/>
      <c r="K192" s="34">
        <v>42566</v>
      </c>
      <c r="L192" s="19"/>
      <c r="M192" s="6"/>
      <c r="N192" s="19"/>
      <c r="O192" s="19"/>
      <c r="P192" s="19"/>
      <c r="Q192" s="19"/>
      <c r="R192" s="19"/>
      <c r="S192" s="19"/>
    </row>
    <row r="193" spans="1:19" s="5" customFormat="1">
      <c r="A193" s="19" t="s">
        <v>6874</v>
      </c>
      <c r="B193" s="19" t="s">
        <v>6875</v>
      </c>
      <c r="C193" s="19" t="s">
        <v>2304</v>
      </c>
      <c r="D193" s="19" t="s">
        <v>5062</v>
      </c>
      <c r="E193" s="19" t="s">
        <v>1170</v>
      </c>
      <c r="F193" s="19">
        <v>30</v>
      </c>
      <c r="G193" s="19"/>
      <c r="H193" s="19" t="s">
        <v>22</v>
      </c>
      <c r="I193" s="34">
        <v>42277</v>
      </c>
      <c r="J193" s="34">
        <v>41639</v>
      </c>
      <c r="K193" s="19"/>
      <c r="L193" s="19"/>
      <c r="M193" s="6"/>
      <c r="N193" s="19"/>
      <c r="O193" s="19"/>
      <c r="P193" s="19"/>
      <c r="Q193" s="19"/>
      <c r="R193" s="19"/>
      <c r="S193" s="19"/>
    </row>
    <row r="194" spans="1:19" s="5" customFormat="1">
      <c r="A194" s="19" t="s">
        <v>6878</v>
      </c>
      <c r="B194" s="19" t="s">
        <v>6879</v>
      </c>
      <c r="C194" s="19" t="s">
        <v>2304</v>
      </c>
      <c r="D194" s="19" t="s">
        <v>5062</v>
      </c>
      <c r="E194" s="19" t="s">
        <v>1170</v>
      </c>
      <c r="F194" s="19">
        <v>30</v>
      </c>
      <c r="G194" s="19"/>
      <c r="H194" s="19" t="s">
        <v>22</v>
      </c>
      <c r="I194" s="34">
        <v>42277</v>
      </c>
      <c r="J194" s="34" t="s">
        <v>6136</v>
      </c>
      <c r="K194" s="19"/>
      <c r="L194" s="19"/>
      <c r="M194" s="6"/>
      <c r="N194" s="19"/>
      <c r="O194" s="19"/>
      <c r="P194" s="19"/>
      <c r="Q194" s="19"/>
      <c r="R194" s="19"/>
      <c r="S194" s="19"/>
    </row>
    <row r="195" spans="1:19" s="5" customFormat="1">
      <c r="A195" s="19" t="s">
        <v>8467</v>
      </c>
      <c r="B195" s="19" t="s">
        <v>6883</v>
      </c>
      <c r="C195" s="19" t="s">
        <v>2304</v>
      </c>
      <c r="D195" s="19" t="s">
        <v>5062</v>
      </c>
      <c r="E195" s="19" t="s">
        <v>1170</v>
      </c>
      <c r="F195" s="19">
        <v>30</v>
      </c>
      <c r="G195" s="19"/>
      <c r="H195" s="19" t="s">
        <v>22</v>
      </c>
      <c r="I195" s="34">
        <v>42277</v>
      </c>
      <c r="J195" s="34" t="s">
        <v>6136</v>
      </c>
      <c r="K195" s="19"/>
      <c r="L195" s="19"/>
      <c r="M195" s="6"/>
      <c r="N195" s="19"/>
      <c r="O195" s="19"/>
      <c r="P195" s="19"/>
      <c r="Q195" s="19"/>
      <c r="R195" s="19"/>
      <c r="S195" s="19"/>
    </row>
    <row r="196" spans="1:19" s="5" customFormat="1">
      <c r="A196" s="19" t="s">
        <v>6884</v>
      </c>
      <c r="B196" s="19" t="s">
        <v>6886</v>
      </c>
      <c r="C196" s="19" t="s">
        <v>2304</v>
      </c>
      <c r="D196" s="19" t="s">
        <v>5062</v>
      </c>
      <c r="E196" s="19" t="s">
        <v>1170</v>
      </c>
      <c r="F196" s="19">
        <v>41</v>
      </c>
      <c r="G196" s="19"/>
      <c r="H196" s="19" t="s">
        <v>22</v>
      </c>
      <c r="I196" s="34">
        <v>42277</v>
      </c>
      <c r="J196" s="34" t="s">
        <v>6136</v>
      </c>
      <c r="K196" s="19"/>
      <c r="L196" s="19"/>
      <c r="M196" s="6"/>
      <c r="N196" s="19"/>
      <c r="O196" s="19"/>
      <c r="P196" s="19"/>
      <c r="Q196" s="19"/>
      <c r="R196" s="19"/>
      <c r="S196" s="19"/>
    </row>
    <row r="197" spans="1:19" s="5" customFormat="1">
      <c r="A197" s="19" t="s">
        <v>6889</v>
      </c>
      <c r="B197" s="19" t="s">
        <v>6890</v>
      </c>
      <c r="C197" s="19" t="s">
        <v>2304</v>
      </c>
      <c r="D197" s="19" t="s">
        <v>5062</v>
      </c>
      <c r="E197" s="19" t="s">
        <v>1170</v>
      </c>
      <c r="F197" s="19">
        <v>41</v>
      </c>
      <c r="G197" s="19"/>
      <c r="H197" s="19" t="s">
        <v>22</v>
      </c>
      <c r="I197" s="34">
        <v>42277</v>
      </c>
      <c r="J197" s="34" t="s">
        <v>6136</v>
      </c>
      <c r="K197" s="19"/>
      <c r="L197" s="19"/>
      <c r="M197" s="6"/>
      <c r="N197" s="19"/>
      <c r="O197" s="19"/>
      <c r="P197" s="19"/>
      <c r="Q197" s="19"/>
      <c r="R197" s="19"/>
      <c r="S197" s="19"/>
    </row>
    <row r="198" spans="1:19" s="5" customFormat="1">
      <c r="A198" s="19" t="s">
        <v>8468</v>
      </c>
      <c r="B198" s="19" t="s">
        <v>6894</v>
      </c>
      <c r="C198" s="19" t="s">
        <v>2304</v>
      </c>
      <c r="D198" s="19" t="s">
        <v>5062</v>
      </c>
      <c r="E198" s="19" t="s">
        <v>1170</v>
      </c>
      <c r="F198" s="19">
        <v>42</v>
      </c>
      <c r="G198" s="19"/>
      <c r="H198" s="19" t="s">
        <v>22</v>
      </c>
      <c r="I198" s="34">
        <v>42277</v>
      </c>
      <c r="J198" s="34" t="s">
        <v>6136</v>
      </c>
      <c r="K198" s="19"/>
      <c r="L198" s="19"/>
      <c r="M198" s="6"/>
      <c r="N198" s="19"/>
      <c r="O198" s="19"/>
      <c r="P198" s="19"/>
      <c r="Q198" s="19"/>
      <c r="R198" s="19"/>
      <c r="S198" s="19"/>
    </row>
    <row r="199" spans="1:19" s="5" customFormat="1">
      <c r="A199" s="19" t="s">
        <v>6896</v>
      </c>
      <c r="B199" s="19" t="s">
        <v>6897</v>
      </c>
      <c r="C199" s="19" t="s">
        <v>2304</v>
      </c>
      <c r="D199" s="19" t="s">
        <v>5062</v>
      </c>
      <c r="E199" s="19" t="s">
        <v>1170</v>
      </c>
      <c r="F199" s="19">
        <v>32</v>
      </c>
      <c r="G199" s="19"/>
      <c r="H199" s="19" t="s">
        <v>22</v>
      </c>
      <c r="I199" s="34">
        <v>42277</v>
      </c>
      <c r="J199" s="34">
        <v>41639</v>
      </c>
      <c r="K199" s="19"/>
      <c r="L199" s="19"/>
      <c r="M199" s="6"/>
      <c r="N199" s="19"/>
      <c r="O199" s="19"/>
      <c r="P199" s="19"/>
      <c r="Q199" s="19"/>
      <c r="R199" s="19"/>
      <c r="S199" s="19"/>
    </row>
    <row r="200" spans="1:19" s="5" customFormat="1">
      <c r="A200" s="19" t="s">
        <v>38</v>
      </c>
      <c r="B200" s="19" t="s">
        <v>6902</v>
      </c>
      <c r="C200" s="19" t="s">
        <v>2304</v>
      </c>
      <c r="D200" s="19" t="s">
        <v>5062</v>
      </c>
      <c r="E200" s="19" t="s">
        <v>1170</v>
      </c>
      <c r="F200" s="19">
        <v>32</v>
      </c>
      <c r="G200" s="19"/>
      <c r="H200" s="19" t="s">
        <v>22</v>
      </c>
      <c r="I200" s="34">
        <v>42277</v>
      </c>
      <c r="J200" s="34" t="s">
        <v>6136</v>
      </c>
      <c r="K200" s="19"/>
      <c r="L200" s="19"/>
      <c r="M200" s="6"/>
      <c r="N200" s="19"/>
      <c r="O200" s="19"/>
      <c r="P200" s="19"/>
      <c r="Q200" s="19"/>
      <c r="R200" s="19"/>
      <c r="S200" s="19"/>
    </row>
    <row r="201" spans="1:19" s="5" customFormat="1">
      <c r="A201" s="19" t="s">
        <v>6903</v>
      </c>
      <c r="B201" s="19" t="s">
        <v>6908</v>
      </c>
      <c r="C201" s="19" t="s">
        <v>2304</v>
      </c>
      <c r="D201" s="19" t="s">
        <v>5062</v>
      </c>
      <c r="E201" s="19" t="s">
        <v>1170</v>
      </c>
      <c r="F201" s="19">
        <v>32</v>
      </c>
      <c r="G201" s="19"/>
      <c r="H201" s="19" t="s">
        <v>22</v>
      </c>
      <c r="I201" s="34">
        <v>42277</v>
      </c>
      <c r="J201" s="34" t="s">
        <v>6136</v>
      </c>
      <c r="K201" s="19"/>
      <c r="L201" s="19"/>
      <c r="M201" s="6"/>
      <c r="N201" s="19"/>
      <c r="O201" s="19"/>
      <c r="P201" s="19"/>
      <c r="Q201" s="19"/>
      <c r="R201" s="19"/>
      <c r="S201" s="19"/>
    </row>
    <row r="202" spans="1:19" s="5" customFormat="1">
      <c r="A202" s="19" t="s">
        <v>8469</v>
      </c>
      <c r="B202" s="19" t="s">
        <v>6909</v>
      </c>
      <c r="C202" s="19" t="s">
        <v>2304</v>
      </c>
      <c r="D202" s="19" t="s">
        <v>5062</v>
      </c>
      <c r="E202" s="19" t="s">
        <v>1170</v>
      </c>
      <c r="F202" s="19">
        <v>32</v>
      </c>
      <c r="G202" s="19"/>
      <c r="H202" s="19" t="s">
        <v>22</v>
      </c>
      <c r="I202" s="34">
        <v>42277</v>
      </c>
      <c r="J202" s="34">
        <v>42931</v>
      </c>
      <c r="K202" s="19"/>
      <c r="L202" s="19"/>
      <c r="M202" s="6"/>
      <c r="N202" s="19"/>
      <c r="O202" s="19"/>
      <c r="P202" s="19"/>
      <c r="Q202" s="19"/>
      <c r="R202" s="19"/>
      <c r="S202" s="19"/>
    </row>
    <row r="203" spans="1:19" s="5" customFormat="1">
      <c r="A203" s="19" t="s">
        <v>8470</v>
      </c>
      <c r="B203" s="19" t="s">
        <v>6910</v>
      </c>
      <c r="C203" s="19" t="s">
        <v>2304</v>
      </c>
      <c r="D203" s="19" t="s">
        <v>5062</v>
      </c>
      <c r="E203" s="19" t="s">
        <v>1170</v>
      </c>
      <c r="F203" s="19">
        <v>32</v>
      </c>
      <c r="G203" s="19"/>
      <c r="H203" s="19" t="s">
        <v>22</v>
      </c>
      <c r="I203" s="34">
        <v>42277</v>
      </c>
      <c r="J203" s="34">
        <v>42931</v>
      </c>
      <c r="K203" s="19"/>
      <c r="L203" s="19"/>
      <c r="M203" s="6"/>
      <c r="N203" s="19"/>
      <c r="O203" s="19"/>
      <c r="P203" s="19"/>
      <c r="Q203" s="19"/>
      <c r="R203" s="19"/>
      <c r="S203" s="19"/>
    </row>
    <row r="204" spans="1:19" s="5" customFormat="1">
      <c r="A204" s="19" t="s">
        <v>6904</v>
      </c>
      <c r="B204" s="19" t="s">
        <v>6911</v>
      </c>
      <c r="C204" s="19" t="s">
        <v>2304</v>
      </c>
      <c r="D204" s="19" t="s">
        <v>5062</v>
      </c>
      <c r="E204" s="19" t="s">
        <v>1170</v>
      </c>
      <c r="F204" s="19">
        <v>32</v>
      </c>
      <c r="G204" s="19"/>
      <c r="H204" s="19" t="s">
        <v>22</v>
      </c>
      <c r="I204" s="34">
        <v>42277</v>
      </c>
      <c r="J204" s="34">
        <v>42931</v>
      </c>
      <c r="K204" s="19"/>
      <c r="L204" s="19"/>
      <c r="M204" s="6"/>
      <c r="N204" s="19"/>
      <c r="O204" s="19"/>
      <c r="P204" s="19"/>
      <c r="Q204" s="19"/>
      <c r="R204" s="19"/>
      <c r="S204" s="19"/>
    </row>
    <row r="205" spans="1:19" s="5" customFormat="1">
      <c r="A205" s="19" t="s">
        <v>8471</v>
      </c>
      <c r="B205" s="19" t="s">
        <v>6912</v>
      </c>
      <c r="C205" s="19" t="s">
        <v>2304</v>
      </c>
      <c r="D205" s="19" t="s">
        <v>5062</v>
      </c>
      <c r="E205" s="19" t="s">
        <v>1170</v>
      </c>
      <c r="F205" s="19">
        <v>32</v>
      </c>
      <c r="G205" s="19"/>
      <c r="H205" s="19" t="s">
        <v>22</v>
      </c>
      <c r="I205" s="34">
        <v>42277</v>
      </c>
      <c r="J205" s="34">
        <v>42931</v>
      </c>
      <c r="K205" s="19"/>
      <c r="L205" s="19"/>
      <c r="M205" s="6"/>
      <c r="N205" s="19"/>
      <c r="O205" s="19"/>
      <c r="P205" s="19"/>
      <c r="Q205" s="19"/>
      <c r="R205" s="19"/>
      <c r="S205" s="19"/>
    </row>
    <row r="206" spans="1:19" s="5" customFormat="1">
      <c r="A206" s="19" t="s">
        <v>6905</v>
      </c>
      <c r="B206" s="19" t="s">
        <v>6913</v>
      </c>
      <c r="C206" s="19" t="s">
        <v>2304</v>
      </c>
      <c r="D206" s="19" t="s">
        <v>5062</v>
      </c>
      <c r="E206" s="19" t="s">
        <v>1170</v>
      </c>
      <c r="F206" s="19">
        <v>43</v>
      </c>
      <c r="G206" s="19"/>
      <c r="H206" s="19" t="s">
        <v>22</v>
      </c>
      <c r="I206" s="34">
        <v>42277</v>
      </c>
      <c r="J206" s="34" t="s">
        <v>6136</v>
      </c>
      <c r="K206" s="19"/>
      <c r="L206" s="19"/>
      <c r="M206" s="6"/>
      <c r="N206" s="19"/>
      <c r="O206" s="19"/>
      <c r="P206" s="19"/>
      <c r="Q206" s="19"/>
      <c r="R206" s="19"/>
      <c r="S206" s="19"/>
    </row>
    <row r="207" spans="1:19" s="5" customFormat="1">
      <c r="A207" s="19" t="s">
        <v>6930</v>
      </c>
      <c r="B207" s="19" t="s">
        <v>6914</v>
      </c>
      <c r="C207" s="19" t="s">
        <v>2304</v>
      </c>
      <c r="D207" s="19" t="s">
        <v>5062</v>
      </c>
      <c r="E207" s="19" t="s">
        <v>1170</v>
      </c>
      <c r="F207" s="19">
        <v>44</v>
      </c>
      <c r="G207" s="19"/>
      <c r="H207" s="19" t="s">
        <v>22</v>
      </c>
      <c r="I207" s="34">
        <v>42277</v>
      </c>
      <c r="J207" s="34">
        <v>41639</v>
      </c>
      <c r="K207" s="19"/>
      <c r="L207" s="19"/>
      <c r="M207" s="6"/>
      <c r="N207" s="19"/>
      <c r="O207" s="19"/>
      <c r="P207" s="19"/>
      <c r="Q207" s="19"/>
      <c r="R207" s="19"/>
      <c r="S207" s="19"/>
    </row>
    <row r="208" spans="1:19" s="5" customFormat="1">
      <c r="A208" s="19" t="s">
        <v>6931</v>
      </c>
      <c r="B208" s="19" t="s">
        <v>6915</v>
      </c>
      <c r="C208" s="19" t="s">
        <v>2304</v>
      </c>
      <c r="D208" s="19" t="s">
        <v>5062</v>
      </c>
      <c r="E208" s="19" t="s">
        <v>1170</v>
      </c>
      <c r="F208" s="19">
        <v>44</v>
      </c>
      <c r="G208" s="19"/>
      <c r="H208" s="19" t="s">
        <v>22</v>
      </c>
      <c r="I208" s="34">
        <v>42277</v>
      </c>
      <c r="J208" s="34">
        <v>41639</v>
      </c>
      <c r="K208" s="19"/>
      <c r="L208" s="19"/>
      <c r="M208" s="6"/>
      <c r="N208" s="19"/>
      <c r="O208" s="19"/>
      <c r="P208" s="19"/>
      <c r="Q208" s="19"/>
      <c r="R208" s="19"/>
      <c r="S208" s="19"/>
    </row>
    <row r="209" spans="1:19" s="5" customFormat="1">
      <c r="A209" s="19" t="s">
        <v>6906</v>
      </c>
      <c r="B209" s="19" t="s">
        <v>6936</v>
      </c>
      <c r="C209" s="19" t="s">
        <v>2304</v>
      </c>
      <c r="D209" s="19" t="s">
        <v>5062</v>
      </c>
      <c r="E209" s="19" t="s">
        <v>1170</v>
      </c>
      <c r="F209" s="19">
        <v>45</v>
      </c>
      <c r="G209" s="19"/>
      <c r="H209" s="19" t="s">
        <v>22</v>
      </c>
      <c r="I209" s="34">
        <v>42277</v>
      </c>
      <c r="J209" s="34" t="s">
        <v>6136</v>
      </c>
      <c r="K209" s="19"/>
      <c r="L209" s="19"/>
      <c r="M209" s="6"/>
      <c r="N209" s="19"/>
      <c r="O209" s="19"/>
      <c r="P209" s="19"/>
      <c r="Q209" s="19"/>
      <c r="R209" s="19"/>
      <c r="S209" s="19"/>
    </row>
    <row r="210" spans="1:19" s="5" customFormat="1">
      <c r="A210" s="19" t="s">
        <v>6907</v>
      </c>
      <c r="B210" s="19" t="s">
        <v>6937</v>
      </c>
      <c r="C210" s="19" t="s">
        <v>2304</v>
      </c>
      <c r="D210" s="19" t="s">
        <v>5062</v>
      </c>
      <c r="E210" s="19" t="s">
        <v>1170</v>
      </c>
      <c r="F210" s="19">
        <v>45</v>
      </c>
      <c r="G210" s="19"/>
      <c r="H210" s="19" t="s">
        <v>22</v>
      </c>
      <c r="I210" s="34">
        <v>42277</v>
      </c>
      <c r="J210" s="34" t="s">
        <v>6136</v>
      </c>
      <c r="K210" s="19"/>
      <c r="L210" s="19"/>
      <c r="M210" s="6"/>
      <c r="N210" s="19"/>
      <c r="O210" s="19"/>
      <c r="P210" s="19"/>
      <c r="Q210" s="19"/>
      <c r="R210" s="19"/>
      <c r="S210" s="19"/>
    </row>
    <row r="211" spans="1:19" s="5" customFormat="1">
      <c r="A211" s="19" t="s">
        <v>9539</v>
      </c>
      <c r="B211" s="19" t="s">
        <v>6942</v>
      </c>
      <c r="C211" s="19" t="s">
        <v>2304</v>
      </c>
      <c r="D211" s="19" t="s">
        <v>5062</v>
      </c>
      <c r="E211" s="19" t="s">
        <v>1170</v>
      </c>
      <c r="F211" s="19">
        <v>1</v>
      </c>
      <c r="G211" s="19"/>
      <c r="H211" s="19" t="s">
        <v>22</v>
      </c>
      <c r="I211" s="34">
        <v>42277</v>
      </c>
      <c r="J211" s="34" t="s">
        <v>6136</v>
      </c>
      <c r="K211" s="19"/>
      <c r="L211" s="19"/>
      <c r="M211" s="6"/>
      <c r="N211" s="19"/>
      <c r="O211" s="19"/>
      <c r="P211" s="19"/>
      <c r="Q211" s="19"/>
      <c r="R211" s="19"/>
      <c r="S211" s="19"/>
    </row>
    <row r="212" spans="1:19" s="5" customFormat="1">
      <c r="A212" s="19" t="s">
        <v>9541</v>
      </c>
      <c r="B212" s="19" t="s">
        <v>6943</v>
      </c>
      <c r="C212" s="19" t="s">
        <v>2304</v>
      </c>
      <c r="D212" s="19" t="s">
        <v>5062</v>
      </c>
      <c r="E212" s="19" t="s">
        <v>1170</v>
      </c>
      <c r="F212" s="19">
        <v>1</v>
      </c>
      <c r="G212" s="19"/>
      <c r="H212" s="19" t="s">
        <v>22</v>
      </c>
      <c r="I212" s="34">
        <v>42277</v>
      </c>
      <c r="J212" s="34" t="s">
        <v>6136</v>
      </c>
      <c r="K212" s="19"/>
      <c r="L212" s="19"/>
      <c r="M212" s="6"/>
      <c r="N212" s="19"/>
      <c r="O212" s="19"/>
      <c r="P212" s="19"/>
      <c r="Q212" s="19"/>
      <c r="R212" s="19"/>
      <c r="S212" s="19"/>
    </row>
    <row r="213" spans="1:19" s="5" customFormat="1">
      <c r="A213" s="19" t="s">
        <v>10636</v>
      </c>
      <c r="B213" s="19" t="s">
        <v>6944</v>
      </c>
      <c r="C213" s="19" t="s">
        <v>2304</v>
      </c>
      <c r="D213" s="19" t="s">
        <v>5062</v>
      </c>
      <c r="E213" s="19" t="s">
        <v>1170</v>
      </c>
      <c r="F213" s="19">
        <v>15</v>
      </c>
      <c r="G213" s="19"/>
      <c r="H213" s="19" t="s">
        <v>22</v>
      </c>
      <c r="I213" s="34">
        <v>42277</v>
      </c>
      <c r="J213" s="34" t="s">
        <v>6136</v>
      </c>
      <c r="K213" s="19"/>
      <c r="L213" s="19"/>
      <c r="M213" s="6"/>
      <c r="N213" s="19"/>
      <c r="O213" s="19"/>
      <c r="P213" s="19"/>
      <c r="Q213" s="19"/>
      <c r="R213" s="19"/>
      <c r="S213" s="19"/>
    </row>
    <row r="214" spans="1:19" s="5" customFormat="1">
      <c r="A214" s="19" t="s">
        <v>6950</v>
      </c>
      <c r="B214" s="19" t="s">
        <v>6951</v>
      </c>
      <c r="C214" s="19" t="s">
        <v>2304</v>
      </c>
      <c r="D214" s="19" t="s">
        <v>5062</v>
      </c>
      <c r="E214" s="19" t="s">
        <v>1170</v>
      </c>
      <c r="F214" s="19">
        <v>46</v>
      </c>
      <c r="G214" s="19"/>
      <c r="H214" s="19" t="s">
        <v>22</v>
      </c>
      <c r="I214" s="34">
        <v>42277</v>
      </c>
      <c r="J214" s="34" t="s">
        <v>6136</v>
      </c>
      <c r="K214" s="19"/>
      <c r="L214" s="19"/>
      <c r="M214" s="6"/>
      <c r="N214" s="19"/>
      <c r="O214" s="19"/>
      <c r="P214" s="19"/>
      <c r="Q214" s="19"/>
      <c r="R214" s="19"/>
      <c r="S214" s="19"/>
    </row>
    <row r="215" spans="1:19" s="5" customFormat="1">
      <c r="A215" s="19" t="s">
        <v>10971</v>
      </c>
      <c r="B215" s="19" t="s">
        <v>6955</v>
      </c>
      <c r="C215" s="19" t="s">
        <v>2304</v>
      </c>
      <c r="D215" s="19" t="s">
        <v>5062</v>
      </c>
      <c r="E215" s="19" t="s">
        <v>1170</v>
      </c>
      <c r="F215" s="19">
        <v>47</v>
      </c>
      <c r="G215" s="19"/>
      <c r="H215" s="19" t="s">
        <v>22</v>
      </c>
      <c r="I215" s="34">
        <v>42277</v>
      </c>
      <c r="J215" s="34">
        <v>42566</v>
      </c>
      <c r="K215" s="34">
        <v>42277</v>
      </c>
      <c r="L215" s="19"/>
      <c r="M215" s="6"/>
      <c r="N215" s="19"/>
      <c r="O215" s="19"/>
      <c r="P215" s="19"/>
      <c r="Q215" s="19"/>
      <c r="R215" s="19"/>
      <c r="S215" s="19"/>
    </row>
    <row r="216" spans="1:19" s="5" customFormat="1">
      <c r="A216" s="19" t="s">
        <v>6974</v>
      </c>
      <c r="B216" s="19" t="s">
        <v>6965</v>
      </c>
      <c r="C216" s="19" t="s">
        <v>2304</v>
      </c>
      <c r="D216" s="19" t="s">
        <v>5062</v>
      </c>
      <c r="E216" s="19" t="s">
        <v>1170</v>
      </c>
      <c r="F216" s="19">
        <v>48</v>
      </c>
      <c r="G216" s="19"/>
      <c r="H216" s="19" t="s">
        <v>22</v>
      </c>
      <c r="I216" s="34">
        <v>42277</v>
      </c>
      <c r="J216" s="34">
        <v>42566</v>
      </c>
      <c r="K216" s="19"/>
      <c r="L216" s="19"/>
      <c r="M216" s="6"/>
      <c r="N216" s="19"/>
      <c r="O216" s="19"/>
      <c r="P216" s="19"/>
      <c r="Q216" s="19"/>
      <c r="R216" s="19"/>
      <c r="S216" s="19"/>
    </row>
    <row r="217" spans="1:19" s="5" customFormat="1">
      <c r="A217" s="19" t="s">
        <v>6977</v>
      </c>
      <c r="B217" s="19" t="s">
        <v>6966</v>
      </c>
      <c r="C217" s="19" t="s">
        <v>2304</v>
      </c>
      <c r="D217" s="19" t="s">
        <v>5062</v>
      </c>
      <c r="E217" s="19" t="s">
        <v>1170</v>
      </c>
      <c r="F217" s="19">
        <v>49</v>
      </c>
      <c r="G217" s="19"/>
      <c r="H217" s="19" t="s">
        <v>22</v>
      </c>
      <c r="I217" s="34">
        <v>42277</v>
      </c>
      <c r="J217" s="34" t="s">
        <v>6136</v>
      </c>
      <c r="K217" s="19"/>
      <c r="L217" s="19"/>
      <c r="M217" s="6"/>
      <c r="N217" s="19"/>
      <c r="O217" s="19"/>
      <c r="P217" s="19"/>
      <c r="Q217" s="19"/>
      <c r="R217" s="19"/>
      <c r="S217" s="19"/>
    </row>
    <row r="218" spans="1:19" s="5" customFormat="1">
      <c r="A218" s="19" t="s">
        <v>6979</v>
      </c>
      <c r="B218" s="19" t="s">
        <v>6967</v>
      </c>
      <c r="C218" s="19" t="s">
        <v>2304</v>
      </c>
      <c r="D218" s="19" t="s">
        <v>5062</v>
      </c>
      <c r="E218" s="19" t="s">
        <v>1170</v>
      </c>
      <c r="F218" s="19">
        <v>50</v>
      </c>
      <c r="G218" s="19"/>
      <c r="H218" s="19" t="s">
        <v>22</v>
      </c>
      <c r="I218" s="34">
        <v>42277</v>
      </c>
      <c r="J218" s="34" t="s">
        <v>6136</v>
      </c>
      <c r="K218" s="19"/>
      <c r="L218" s="19"/>
      <c r="M218" s="6"/>
      <c r="N218" s="19"/>
      <c r="O218" s="19"/>
      <c r="P218" s="19"/>
      <c r="Q218" s="19"/>
      <c r="R218" s="19"/>
      <c r="S218" s="19"/>
    </row>
    <row r="219" spans="1:19" s="5" customFormat="1">
      <c r="A219" s="19" t="s">
        <v>6982</v>
      </c>
      <c r="B219" s="19" t="s">
        <v>6968</v>
      </c>
      <c r="C219" s="19" t="s">
        <v>2304</v>
      </c>
      <c r="D219" s="19" t="s">
        <v>5062</v>
      </c>
      <c r="E219" s="19" t="s">
        <v>1170</v>
      </c>
      <c r="F219" s="19">
        <v>51</v>
      </c>
      <c r="G219" s="19"/>
      <c r="H219" s="19" t="s">
        <v>22</v>
      </c>
      <c r="I219" s="34">
        <v>42277</v>
      </c>
      <c r="J219" s="34">
        <v>42931</v>
      </c>
      <c r="K219" s="19"/>
      <c r="L219" s="19"/>
      <c r="M219" s="6"/>
      <c r="N219" s="19"/>
      <c r="O219" s="19"/>
      <c r="P219" s="19"/>
      <c r="Q219" s="19"/>
      <c r="R219" s="19"/>
      <c r="S219" s="19"/>
    </row>
    <row r="220" spans="1:19" s="5" customFormat="1">
      <c r="A220" s="19" t="s">
        <v>6983</v>
      </c>
      <c r="B220" s="19" t="s">
        <v>6969</v>
      </c>
      <c r="C220" s="19" t="s">
        <v>2304</v>
      </c>
      <c r="D220" s="19" t="s">
        <v>5062</v>
      </c>
      <c r="E220" s="19" t="s">
        <v>1170</v>
      </c>
      <c r="F220" s="19">
        <v>52</v>
      </c>
      <c r="G220" s="19"/>
      <c r="H220" s="19" t="s">
        <v>22</v>
      </c>
      <c r="I220" s="34">
        <v>42277</v>
      </c>
      <c r="J220" s="34">
        <v>42931</v>
      </c>
      <c r="K220" s="19"/>
      <c r="L220" s="19"/>
      <c r="M220" s="6"/>
      <c r="N220" s="19"/>
      <c r="O220" s="19"/>
      <c r="P220" s="19"/>
      <c r="Q220" s="19"/>
      <c r="R220" s="19"/>
      <c r="S220" s="19"/>
    </row>
    <row r="221" spans="1:19" s="5" customFormat="1">
      <c r="A221" s="19" t="s">
        <v>7007</v>
      </c>
      <c r="B221" s="19" t="s">
        <v>6970</v>
      </c>
      <c r="C221" s="19" t="s">
        <v>2304</v>
      </c>
      <c r="D221" s="19" t="s">
        <v>5062</v>
      </c>
      <c r="E221" s="19" t="s">
        <v>1170</v>
      </c>
      <c r="F221" s="19">
        <v>51</v>
      </c>
      <c r="G221" s="19"/>
      <c r="H221" s="19" t="s">
        <v>22</v>
      </c>
      <c r="I221" s="34">
        <v>42277</v>
      </c>
      <c r="J221" s="34">
        <v>42931</v>
      </c>
      <c r="K221" s="19"/>
      <c r="L221" s="19"/>
      <c r="M221" s="6"/>
      <c r="N221" s="19"/>
      <c r="O221" s="19"/>
      <c r="P221" s="19"/>
      <c r="Q221" s="19"/>
      <c r="R221" s="19"/>
      <c r="S221" s="19"/>
    </row>
    <row r="222" spans="1:19" s="5" customFormat="1">
      <c r="A222" s="19" t="s">
        <v>7008</v>
      </c>
      <c r="B222" s="19" t="s">
        <v>6971</v>
      </c>
      <c r="C222" s="19" t="s">
        <v>2304</v>
      </c>
      <c r="D222" s="19" t="s">
        <v>5062</v>
      </c>
      <c r="E222" s="19" t="s">
        <v>1170</v>
      </c>
      <c r="F222" s="19">
        <v>52</v>
      </c>
      <c r="G222" s="19"/>
      <c r="H222" s="19" t="s">
        <v>22</v>
      </c>
      <c r="I222" s="34">
        <v>42277</v>
      </c>
      <c r="J222" s="34">
        <v>42931</v>
      </c>
      <c r="K222" s="19"/>
      <c r="L222" s="19"/>
      <c r="M222" s="6"/>
      <c r="N222" s="19"/>
      <c r="O222" s="19"/>
      <c r="P222" s="19"/>
      <c r="Q222" s="19"/>
      <c r="R222" s="19"/>
      <c r="S222" s="19"/>
    </row>
    <row r="223" spans="1:19" s="5" customFormat="1">
      <c r="A223" s="19" t="s">
        <v>7009</v>
      </c>
      <c r="B223" s="19" t="s">
        <v>6972</v>
      </c>
      <c r="C223" s="19" t="s">
        <v>2304</v>
      </c>
      <c r="D223" s="19" t="s">
        <v>5062</v>
      </c>
      <c r="E223" s="19" t="s">
        <v>1170</v>
      </c>
      <c r="F223" s="19">
        <v>51</v>
      </c>
      <c r="G223" s="19"/>
      <c r="H223" s="19" t="s">
        <v>22</v>
      </c>
      <c r="I223" s="34">
        <v>42277</v>
      </c>
      <c r="J223" s="34">
        <v>42931</v>
      </c>
      <c r="K223" s="19"/>
      <c r="L223" s="19"/>
      <c r="M223" s="6"/>
      <c r="N223" s="19"/>
      <c r="O223" s="19"/>
      <c r="P223" s="19"/>
      <c r="Q223" s="19"/>
      <c r="R223" s="19"/>
      <c r="S223" s="19"/>
    </row>
    <row r="224" spans="1:19" s="5" customFormat="1">
      <c r="A224" s="19" t="s">
        <v>7010</v>
      </c>
      <c r="B224" s="19" t="s">
        <v>7002</v>
      </c>
      <c r="C224" s="19" t="s">
        <v>2304</v>
      </c>
      <c r="D224" s="19" t="s">
        <v>5062</v>
      </c>
      <c r="E224" s="19" t="s">
        <v>1170</v>
      </c>
      <c r="F224" s="19">
        <v>52</v>
      </c>
      <c r="G224" s="19"/>
      <c r="H224" s="19" t="s">
        <v>22</v>
      </c>
      <c r="I224" s="34">
        <v>42277</v>
      </c>
      <c r="J224" s="34">
        <v>42931</v>
      </c>
      <c r="K224" s="19"/>
      <c r="L224" s="19"/>
      <c r="M224" s="6"/>
      <c r="N224" s="19"/>
      <c r="O224" s="19"/>
      <c r="P224" s="19"/>
      <c r="Q224" s="19"/>
      <c r="R224" s="19"/>
      <c r="S224" s="19"/>
    </row>
    <row r="225" spans="1:19" s="5" customFormat="1">
      <c r="A225" s="19" t="s">
        <v>7011</v>
      </c>
      <c r="B225" s="19" t="s">
        <v>7003</v>
      </c>
      <c r="C225" s="19" t="s">
        <v>2304</v>
      </c>
      <c r="D225" s="19" t="s">
        <v>5062</v>
      </c>
      <c r="E225" s="19" t="s">
        <v>1170</v>
      </c>
      <c r="F225" s="19">
        <v>51</v>
      </c>
      <c r="G225" s="19"/>
      <c r="H225" s="19" t="s">
        <v>22</v>
      </c>
      <c r="I225" s="34">
        <v>42277</v>
      </c>
      <c r="J225" s="34">
        <v>42931</v>
      </c>
      <c r="K225" s="19"/>
      <c r="L225" s="19"/>
      <c r="M225" s="6"/>
      <c r="N225" s="19"/>
      <c r="O225" s="19"/>
      <c r="P225" s="19"/>
      <c r="Q225" s="19"/>
      <c r="R225" s="19"/>
      <c r="S225" s="19"/>
    </row>
    <row r="226" spans="1:19" s="5" customFormat="1">
      <c r="A226" s="19" t="s">
        <v>7012</v>
      </c>
      <c r="B226" s="19" t="s">
        <v>7004</v>
      </c>
      <c r="C226" s="19" t="s">
        <v>2304</v>
      </c>
      <c r="D226" s="19" t="s">
        <v>5062</v>
      </c>
      <c r="E226" s="19" t="s">
        <v>1170</v>
      </c>
      <c r="F226" s="19">
        <v>52</v>
      </c>
      <c r="G226" s="19"/>
      <c r="H226" s="19" t="s">
        <v>22</v>
      </c>
      <c r="I226" s="34">
        <v>42277</v>
      </c>
      <c r="J226" s="34">
        <v>42931</v>
      </c>
      <c r="K226" s="19"/>
      <c r="L226" s="19"/>
      <c r="M226" s="6"/>
      <c r="N226" s="19"/>
      <c r="O226" s="19"/>
      <c r="P226" s="19"/>
      <c r="Q226" s="19"/>
      <c r="R226" s="19"/>
      <c r="S226" s="19"/>
    </row>
    <row r="227" spans="1:19" s="5" customFormat="1">
      <c r="A227" s="19" t="s">
        <v>7013</v>
      </c>
      <c r="B227" s="19" t="s">
        <v>7005</v>
      </c>
      <c r="C227" s="19" t="s">
        <v>2304</v>
      </c>
      <c r="D227" s="19" t="s">
        <v>5062</v>
      </c>
      <c r="E227" s="19" t="s">
        <v>1170</v>
      </c>
      <c r="F227" s="19">
        <v>51</v>
      </c>
      <c r="G227" s="19"/>
      <c r="H227" s="19" t="s">
        <v>22</v>
      </c>
      <c r="I227" s="34">
        <v>42277</v>
      </c>
      <c r="J227" s="34">
        <v>42931</v>
      </c>
      <c r="K227" s="19"/>
      <c r="L227" s="19"/>
      <c r="M227" s="6"/>
      <c r="N227" s="19"/>
      <c r="O227" s="19"/>
      <c r="P227" s="19"/>
      <c r="Q227" s="19"/>
      <c r="R227" s="19"/>
      <c r="S227" s="19"/>
    </row>
    <row r="228" spans="1:19" s="5" customFormat="1">
      <c r="A228" s="19" t="s">
        <v>7014</v>
      </c>
      <c r="B228" s="19" t="s">
        <v>7006</v>
      </c>
      <c r="C228" s="19" t="s">
        <v>2304</v>
      </c>
      <c r="D228" s="19" t="s">
        <v>5062</v>
      </c>
      <c r="E228" s="19" t="s">
        <v>1170</v>
      </c>
      <c r="F228" s="19">
        <v>52</v>
      </c>
      <c r="G228" s="19"/>
      <c r="H228" s="19" t="s">
        <v>22</v>
      </c>
      <c r="I228" s="34">
        <v>42277</v>
      </c>
      <c r="J228" s="34">
        <v>42931</v>
      </c>
      <c r="K228" s="19"/>
      <c r="L228" s="19"/>
      <c r="M228" s="6"/>
      <c r="N228" s="19"/>
      <c r="O228" s="19"/>
      <c r="P228" s="19"/>
      <c r="Q228" s="19"/>
      <c r="R228" s="19"/>
      <c r="S228" s="19"/>
    </row>
    <row r="229" spans="1:19" s="5" customFormat="1">
      <c r="A229" s="19" t="s">
        <v>7015</v>
      </c>
      <c r="B229" s="19" t="s">
        <v>7021</v>
      </c>
      <c r="C229" s="19" t="s">
        <v>2304</v>
      </c>
      <c r="D229" s="19" t="s">
        <v>5062</v>
      </c>
      <c r="E229" s="19" t="s">
        <v>1170</v>
      </c>
      <c r="F229" s="19">
        <v>53</v>
      </c>
      <c r="G229" s="19"/>
      <c r="H229" s="19" t="s">
        <v>22</v>
      </c>
      <c r="I229" s="34">
        <v>42277</v>
      </c>
      <c r="J229" s="34" t="s">
        <v>6136</v>
      </c>
      <c r="K229" s="19"/>
      <c r="L229" s="19"/>
      <c r="M229" s="6"/>
      <c r="N229" s="19"/>
      <c r="O229" s="19"/>
      <c r="P229" s="19"/>
      <c r="Q229" s="19"/>
      <c r="R229" s="19"/>
      <c r="S229" s="19"/>
    </row>
    <row r="230" spans="1:19" s="5" customFormat="1">
      <c r="A230" s="19" t="s">
        <v>7016</v>
      </c>
      <c r="B230" s="19" t="s">
        <v>7022</v>
      </c>
      <c r="C230" s="19" t="s">
        <v>2304</v>
      </c>
      <c r="D230" s="19" t="s">
        <v>5062</v>
      </c>
      <c r="E230" s="19" t="s">
        <v>1170</v>
      </c>
      <c r="F230" s="19">
        <v>54</v>
      </c>
      <c r="G230" s="19"/>
      <c r="H230" s="19" t="s">
        <v>22</v>
      </c>
      <c r="I230" s="34">
        <v>42277</v>
      </c>
      <c r="J230" s="34" t="s">
        <v>6136</v>
      </c>
      <c r="K230" s="19"/>
      <c r="L230" s="19"/>
      <c r="M230" s="6"/>
      <c r="N230" s="19"/>
      <c r="O230" s="19"/>
      <c r="P230" s="19"/>
      <c r="Q230" s="19"/>
      <c r="R230" s="19"/>
      <c r="S230" s="19"/>
    </row>
    <row r="231" spans="1:19" s="5" customFormat="1">
      <c r="A231" s="19" t="s">
        <v>7028</v>
      </c>
      <c r="B231" s="19" t="s">
        <v>7024</v>
      </c>
      <c r="C231" s="19" t="s">
        <v>2304</v>
      </c>
      <c r="D231" s="19" t="s">
        <v>5062</v>
      </c>
      <c r="E231" s="19" t="s">
        <v>1170</v>
      </c>
      <c r="F231" s="19">
        <v>55</v>
      </c>
      <c r="G231" s="19"/>
      <c r="H231" s="19" t="s">
        <v>22</v>
      </c>
      <c r="I231" s="34">
        <v>42277</v>
      </c>
      <c r="J231" s="34" t="s">
        <v>6136</v>
      </c>
      <c r="K231" s="19"/>
      <c r="L231" s="19"/>
      <c r="M231" s="6"/>
      <c r="N231" s="19"/>
      <c r="O231" s="19"/>
      <c r="P231" s="19"/>
      <c r="Q231" s="19"/>
      <c r="R231" s="19"/>
      <c r="S231" s="19"/>
    </row>
    <row r="232" spans="1:19" s="5" customFormat="1">
      <c r="A232" s="19" t="s">
        <v>7029</v>
      </c>
      <c r="B232" s="19" t="s">
        <v>7025</v>
      </c>
      <c r="C232" s="19" t="s">
        <v>2304</v>
      </c>
      <c r="D232" s="19" t="s">
        <v>5062</v>
      </c>
      <c r="E232" s="19" t="s">
        <v>1170</v>
      </c>
      <c r="F232" s="19">
        <v>56</v>
      </c>
      <c r="G232" s="19"/>
      <c r="H232" s="19" t="s">
        <v>22</v>
      </c>
      <c r="I232" s="34">
        <v>42277</v>
      </c>
      <c r="J232" s="34" t="s">
        <v>6136</v>
      </c>
      <c r="K232" s="19"/>
      <c r="L232" s="19"/>
      <c r="M232" s="6"/>
      <c r="N232" s="19"/>
      <c r="O232" s="19"/>
      <c r="P232" s="19"/>
      <c r="Q232" s="19"/>
      <c r="R232" s="19"/>
      <c r="S232" s="19"/>
    </row>
    <row r="233" spans="1:19" s="5" customFormat="1">
      <c r="A233" s="19" t="s">
        <v>7039</v>
      </c>
      <c r="B233" s="19" t="s">
        <v>7041</v>
      </c>
      <c r="C233" s="19" t="s">
        <v>2304</v>
      </c>
      <c r="D233" s="19" t="s">
        <v>5062</v>
      </c>
      <c r="E233" s="19" t="s">
        <v>1170</v>
      </c>
      <c r="F233" s="19">
        <v>51</v>
      </c>
      <c r="G233" s="19"/>
      <c r="H233" s="19" t="s">
        <v>22</v>
      </c>
      <c r="I233" s="34">
        <v>42277</v>
      </c>
      <c r="J233" s="34" t="s">
        <v>6136</v>
      </c>
      <c r="K233" s="19"/>
      <c r="L233" s="19"/>
      <c r="M233" s="6"/>
      <c r="N233" s="19"/>
      <c r="O233" s="19"/>
      <c r="P233" s="19"/>
      <c r="Q233" s="19"/>
      <c r="R233" s="19"/>
      <c r="S233" s="19"/>
    </row>
    <row r="234" spans="1:19" s="5" customFormat="1">
      <c r="A234" s="19" t="s">
        <v>7040</v>
      </c>
      <c r="B234" s="19" t="s">
        <v>7042</v>
      </c>
      <c r="C234" s="19" t="s">
        <v>2304</v>
      </c>
      <c r="D234" s="19" t="s">
        <v>5062</v>
      </c>
      <c r="E234" s="19" t="s">
        <v>1170</v>
      </c>
      <c r="F234" s="19">
        <v>52</v>
      </c>
      <c r="G234" s="19"/>
      <c r="H234" s="19" t="s">
        <v>22</v>
      </c>
      <c r="I234" s="34">
        <v>42277</v>
      </c>
      <c r="J234" s="34" t="s">
        <v>6136</v>
      </c>
      <c r="K234" s="19"/>
      <c r="L234" s="19"/>
      <c r="M234" s="6"/>
      <c r="N234" s="19"/>
      <c r="O234" s="19"/>
      <c r="P234" s="19"/>
      <c r="Q234" s="19"/>
      <c r="R234" s="19"/>
      <c r="S234" s="19"/>
    </row>
    <row r="235" spans="1:19" s="5" customFormat="1">
      <c r="A235" s="19" t="s">
        <v>7043</v>
      </c>
      <c r="B235" s="19" t="s">
        <v>7053</v>
      </c>
      <c r="C235" s="19" t="s">
        <v>2304</v>
      </c>
      <c r="D235" s="19" t="s">
        <v>5062</v>
      </c>
      <c r="E235" s="19" t="s">
        <v>1170</v>
      </c>
      <c r="F235" s="19">
        <v>15</v>
      </c>
      <c r="G235" s="19"/>
      <c r="H235" s="19" t="s">
        <v>22</v>
      </c>
      <c r="I235" s="34">
        <v>42277</v>
      </c>
      <c r="J235" s="34" t="s">
        <v>6136</v>
      </c>
      <c r="K235" s="19"/>
      <c r="L235" s="19"/>
      <c r="M235" s="6"/>
      <c r="N235" s="19"/>
      <c r="O235" s="19"/>
      <c r="P235" s="19"/>
      <c r="Q235" s="19"/>
      <c r="R235" s="19"/>
      <c r="S235" s="19"/>
    </row>
    <row r="236" spans="1:19" s="5" customFormat="1">
      <c r="A236" s="19" t="s">
        <v>7045</v>
      </c>
      <c r="B236" s="19" t="s">
        <v>7054</v>
      </c>
      <c r="C236" s="19" t="s">
        <v>2304</v>
      </c>
      <c r="D236" s="19" t="s">
        <v>5062</v>
      </c>
      <c r="E236" s="19" t="s">
        <v>1170</v>
      </c>
      <c r="F236" s="19">
        <v>15</v>
      </c>
      <c r="G236" s="19"/>
      <c r="H236" s="19" t="s">
        <v>22</v>
      </c>
      <c r="I236" s="34">
        <v>42277</v>
      </c>
      <c r="J236" s="34" t="s">
        <v>6136</v>
      </c>
      <c r="K236" s="19"/>
      <c r="L236" s="19"/>
      <c r="M236" s="6"/>
      <c r="N236" s="19"/>
      <c r="O236" s="19"/>
      <c r="P236" s="19"/>
      <c r="Q236" s="19"/>
      <c r="R236" s="19"/>
      <c r="S236" s="19"/>
    </row>
    <row r="237" spans="1:19" s="5" customFormat="1">
      <c r="A237" s="19" t="s">
        <v>7046</v>
      </c>
      <c r="B237" s="19" t="s">
        <v>7055</v>
      </c>
      <c r="C237" s="19" t="s">
        <v>2304</v>
      </c>
      <c r="D237" s="19" t="s">
        <v>5062</v>
      </c>
      <c r="E237" s="19" t="s">
        <v>1170</v>
      </c>
      <c r="F237" s="19">
        <v>15</v>
      </c>
      <c r="G237" s="19"/>
      <c r="H237" s="19" t="s">
        <v>22</v>
      </c>
      <c r="I237" s="34">
        <v>42277</v>
      </c>
      <c r="J237" s="34" t="s">
        <v>6136</v>
      </c>
      <c r="K237" s="19"/>
      <c r="L237" s="19"/>
      <c r="M237" s="6"/>
      <c r="N237" s="19"/>
      <c r="O237" s="19"/>
      <c r="P237" s="19"/>
      <c r="Q237" s="19"/>
      <c r="R237" s="19"/>
      <c r="S237" s="19"/>
    </row>
    <row r="238" spans="1:19" s="5" customFormat="1">
      <c r="A238" s="19" t="s">
        <v>8472</v>
      </c>
      <c r="B238" s="19" t="s">
        <v>7056</v>
      </c>
      <c r="C238" s="19" t="s">
        <v>2304</v>
      </c>
      <c r="D238" s="19" t="s">
        <v>5062</v>
      </c>
      <c r="E238" s="19" t="s">
        <v>1170</v>
      </c>
      <c r="F238" s="19">
        <v>15</v>
      </c>
      <c r="G238" s="19"/>
      <c r="H238" s="19" t="s">
        <v>22</v>
      </c>
      <c r="I238" s="34">
        <v>42277</v>
      </c>
      <c r="J238" s="34" t="s">
        <v>6136</v>
      </c>
      <c r="K238" s="19"/>
      <c r="L238" s="19"/>
      <c r="M238" s="6"/>
      <c r="N238" s="19"/>
      <c r="O238" s="19"/>
      <c r="P238" s="19"/>
      <c r="Q238" s="19"/>
      <c r="R238" s="19"/>
      <c r="S238" s="19"/>
    </row>
    <row r="239" spans="1:19" s="5" customFormat="1">
      <c r="A239" s="19" t="s">
        <v>7058</v>
      </c>
      <c r="B239" s="19" t="s">
        <v>7059</v>
      </c>
      <c r="C239" s="19" t="s">
        <v>2304</v>
      </c>
      <c r="D239" s="19" t="s">
        <v>5062</v>
      </c>
      <c r="E239" s="19" t="s">
        <v>1170</v>
      </c>
      <c r="F239" s="19">
        <v>57</v>
      </c>
      <c r="G239" s="19"/>
      <c r="H239" s="19" t="s">
        <v>22</v>
      </c>
      <c r="I239" s="34">
        <v>42277</v>
      </c>
      <c r="J239" s="34" t="s">
        <v>6136</v>
      </c>
      <c r="K239" s="19"/>
      <c r="L239" s="19"/>
      <c r="M239" s="6"/>
      <c r="N239" s="19"/>
      <c r="O239" s="19"/>
      <c r="P239" s="19"/>
      <c r="Q239" s="19"/>
      <c r="R239" s="19"/>
      <c r="S239" s="19"/>
    </row>
    <row r="240" spans="1:19" s="5" customFormat="1">
      <c r="A240" s="19" t="s">
        <v>7063</v>
      </c>
      <c r="B240" s="19" t="s">
        <v>7064</v>
      </c>
      <c r="C240" s="19" t="s">
        <v>2304</v>
      </c>
      <c r="D240" s="19" t="s">
        <v>5062</v>
      </c>
      <c r="E240" s="19" t="s">
        <v>1170</v>
      </c>
      <c r="F240" s="19">
        <v>57</v>
      </c>
      <c r="G240" s="19"/>
      <c r="H240" s="19" t="s">
        <v>22</v>
      </c>
      <c r="I240" s="34">
        <v>42277</v>
      </c>
      <c r="J240" s="34" t="s">
        <v>6136</v>
      </c>
      <c r="K240" s="19"/>
      <c r="L240" s="19"/>
      <c r="M240" s="6"/>
      <c r="N240" s="19"/>
      <c r="O240" s="19"/>
      <c r="P240" s="19"/>
      <c r="Q240" s="19"/>
      <c r="R240" s="19"/>
      <c r="S240" s="19"/>
    </row>
    <row r="241" spans="1:19" s="5" customFormat="1">
      <c r="A241" s="19" t="s">
        <v>7067</v>
      </c>
      <c r="B241" s="19" t="s">
        <v>7076</v>
      </c>
      <c r="C241" s="19" t="s">
        <v>2304</v>
      </c>
      <c r="D241" s="19" t="s">
        <v>5062</v>
      </c>
      <c r="E241" s="19" t="s">
        <v>1170</v>
      </c>
      <c r="F241" s="19">
        <v>58</v>
      </c>
      <c r="G241" s="19"/>
      <c r="H241" s="19" t="s">
        <v>22</v>
      </c>
      <c r="I241" s="34">
        <v>42277</v>
      </c>
      <c r="J241" s="34" t="s">
        <v>6136</v>
      </c>
      <c r="K241" s="19"/>
      <c r="L241" s="19"/>
      <c r="M241" s="6"/>
      <c r="N241" s="19"/>
      <c r="O241" s="19"/>
      <c r="P241" s="19"/>
      <c r="Q241" s="19"/>
      <c r="R241" s="19"/>
      <c r="S241" s="19"/>
    </row>
    <row r="242" spans="1:19" s="5" customFormat="1">
      <c r="A242" s="19" t="s">
        <v>7068</v>
      </c>
      <c r="B242" s="19" t="s">
        <v>7077</v>
      </c>
      <c r="C242" s="19" t="s">
        <v>2304</v>
      </c>
      <c r="D242" s="19" t="s">
        <v>5062</v>
      </c>
      <c r="E242" s="19" t="s">
        <v>1170</v>
      </c>
      <c r="F242" s="19">
        <v>58</v>
      </c>
      <c r="G242" s="19"/>
      <c r="H242" s="19" t="s">
        <v>22</v>
      </c>
      <c r="I242" s="34">
        <v>42277</v>
      </c>
      <c r="J242" s="34" t="s">
        <v>6136</v>
      </c>
      <c r="K242" s="19"/>
      <c r="L242" s="19"/>
      <c r="M242" s="6"/>
      <c r="N242" s="19"/>
      <c r="O242" s="19"/>
      <c r="P242" s="19"/>
      <c r="Q242" s="19"/>
      <c r="R242" s="19"/>
      <c r="S242" s="19"/>
    </row>
    <row r="243" spans="1:19" s="5" customFormat="1">
      <c r="A243" s="19" t="s">
        <v>7069</v>
      </c>
      <c r="B243" s="19" t="s">
        <v>7078</v>
      </c>
      <c r="C243" s="19" t="s">
        <v>2304</v>
      </c>
      <c r="D243" s="19" t="s">
        <v>5062</v>
      </c>
      <c r="E243" s="19" t="s">
        <v>1170</v>
      </c>
      <c r="F243" s="19">
        <v>58</v>
      </c>
      <c r="G243" s="19"/>
      <c r="H243" s="19" t="s">
        <v>22</v>
      </c>
      <c r="I243" s="34">
        <v>42277</v>
      </c>
      <c r="J243" s="34" t="s">
        <v>6136</v>
      </c>
      <c r="K243" s="19"/>
      <c r="L243" s="19"/>
      <c r="M243" s="6"/>
      <c r="N243" s="19"/>
      <c r="O243" s="19"/>
      <c r="P243" s="19"/>
      <c r="Q243" s="19"/>
      <c r="R243" s="19"/>
      <c r="S243" s="19"/>
    </row>
    <row r="244" spans="1:19" s="5" customFormat="1">
      <c r="A244" s="19" t="s">
        <v>8473</v>
      </c>
      <c r="B244" s="19" t="s">
        <v>7081</v>
      </c>
      <c r="C244" s="19" t="s">
        <v>2304</v>
      </c>
      <c r="D244" s="19" t="s">
        <v>5062</v>
      </c>
      <c r="E244" s="19" t="s">
        <v>1170</v>
      </c>
      <c r="F244" s="19">
        <v>59</v>
      </c>
      <c r="G244" s="19"/>
      <c r="H244" s="19" t="s">
        <v>22</v>
      </c>
      <c r="I244" s="34">
        <v>42277</v>
      </c>
      <c r="J244" s="34" t="s">
        <v>6136</v>
      </c>
      <c r="K244" s="19"/>
      <c r="L244" s="19"/>
      <c r="M244" s="6"/>
      <c r="N244" s="19"/>
      <c r="O244" s="19"/>
      <c r="P244" s="19"/>
      <c r="Q244" s="19"/>
      <c r="R244" s="19"/>
      <c r="S244" s="19"/>
    </row>
    <row r="245" spans="1:19" s="5" customFormat="1">
      <c r="A245" s="19" t="s">
        <v>10149</v>
      </c>
      <c r="B245" s="19" t="s">
        <v>7089</v>
      </c>
      <c r="C245" s="19" t="s">
        <v>2304</v>
      </c>
      <c r="D245" s="19" t="s">
        <v>5062</v>
      </c>
      <c r="E245" s="19" t="s">
        <v>1170</v>
      </c>
      <c r="F245" s="19">
        <v>60</v>
      </c>
      <c r="G245" s="19"/>
      <c r="H245" s="19" t="s">
        <v>22</v>
      </c>
      <c r="I245" s="34">
        <v>42277</v>
      </c>
      <c r="J245" s="34" t="s">
        <v>6136</v>
      </c>
      <c r="K245" s="19"/>
      <c r="L245" s="19"/>
      <c r="M245" s="6"/>
      <c r="N245" s="19"/>
      <c r="O245" s="19"/>
      <c r="P245" s="19"/>
      <c r="Q245" s="19"/>
      <c r="R245" s="19"/>
      <c r="S245" s="19"/>
    </row>
    <row r="246" spans="1:19" s="5" customFormat="1">
      <c r="A246" s="19" t="s">
        <v>10150</v>
      </c>
      <c r="B246" s="19" t="s">
        <v>7090</v>
      </c>
      <c r="C246" s="19" t="s">
        <v>2304</v>
      </c>
      <c r="D246" s="19" t="s">
        <v>5062</v>
      </c>
      <c r="E246" s="19" t="s">
        <v>1170</v>
      </c>
      <c r="F246" s="19">
        <v>61</v>
      </c>
      <c r="G246" s="19"/>
      <c r="H246" s="19" t="s">
        <v>22</v>
      </c>
      <c r="I246" s="34">
        <v>42277</v>
      </c>
      <c r="J246" s="34" t="s">
        <v>6136</v>
      </c>
      <c r="K246" s="19"/>
      <c r="L246" s="19"/>
      <c r="M246" s="6"/>
      <c r="N246" s="19"/>
      <c r="O246" s="19"/>
      <c r="P246" s="19"/>
      <c r="Q246" s="19"/>
      <c r="R246" s="19"/>
      <c r="S246" s="19"/>
    </row>
    <row r="247" spans="1:19" s="5" customFormat="1">
      <c r="A247" s="19" t="s">
        <v>7083</v>
      </c>
      <c r="B247" s="19" t="s">
        <v>7091</v>
      </c>
      <c r="C247" s="19" t="s">
        <v>2304</v>
      </c>
      <c r="D247" s="19" t="s">
        <v>5062</v>
      </c>
      <c r="E247" s="19" t="s">
        <v>1170</v>
      </c>
      <c r="F247" s="19">
        <v>62</v>
      </c>
      <c r="G247" s="19"/>
      <c r="H247" s="19" t="s">
        <v>22</v>
      </c>
      <c r="I247" s="34">
        <v>42277</v>
      </c>
      <c r="J247" s="34" t="s">
        <v>6136</v>
      </c>
      <c r="K247" s="19"/>
      <c r="L247" s="19"/>
      <c r="M247" s="6"/>
      <c r="N247" s="19"/>
      <c r="O247" s="19"/>
      <c r="P247" s="19"/>
      <c r="Q247" s="19"/>
      <c r="R247" s="19"/>
      <c r="S247" s="19"/>
    </row>
    <row r="248" spans="1:19" s="5" customFormat="1">
      <c r="A248" s="19" t="s">
        <v>7084</v>
      </c>
      <c r="B248" s="19" t="s">
        <v>7092</v>
      </c>
      <c r="C248" s="19" t="s">
        <v>2304</v>
      </c>
      <c r="D248" s="19" t="s">
        <v>5062</v>
      </c>
      <c r="E248" s="19" t="s">
        <v>1170</v>
      </c>
      <c r="F248" s="19">
        <v>63</v>
      </c>
      <c r="G248" s="19"/>
      <c r="H248" s="19" t="s">
        <v>22</v>
      </c>
      <c r="I248" s="34">
        <v>42277</v>
      </c>
      <c r="J248" s="34" t="s">
        <v>6136</v>
      </c>
      <c r="K248" s="19"/>
      <c r="L248" s="19"/>
      <c r="M248" s="6"/>
      <c r="N248" s="19"/>
      <c r="O248" s="19"/>
      <c r="P248" s="19"/>
      <c r="Q248" s="19"/>
      <c r="R248" s="19"/>
      <c r="S248" s="19"/>
    </row>
    <row r="249" spans="1:19" s="5" customFormat="1">
      <c r="A249" s="19" t="s">
        <v>7085</v>
      </c>
      <c r="B249" s="19" t="s">
        <v>7093</v>
      </c>
      <c r="C249" s="19" t="s">
        <v>2304</v>
      </c>
      <c r="D249" s="19" t="s">
        <v>5062</v>
      </c>
      <c r="E249" s="19" t="s">
        <v>1170</v>
      </c>
      <c r="F249" s="19">
        <v>64</v>
      </c>
      <c r="G249" s="19"/>
      <c r="H249" s="19" t="s">
        <v>22</v>
      </c>
      <c r="I249" s="34">
        <v>42277</v>
      </c>
      <c r="J249" s="34" t="s">
        <v>6136</v>
      </c>
      <c r="K249" s="19"/>
      <c r="L249" s="19"/>
      <c r="M249" s="6"/>
      <c r="N249" s="19"/>
      <c r="O249" s="19"/>
      <c r="P249" s="19"/>
      <c r="Q249" s="19"/>
      <c r="R249" s="19"/>
      <c r="S249" s="19"/>
    </row>
    <row r="250" spans="1:19" s="5" customFormat="1">
      <c r="A250" s="19" t="s">
        <v>7086</v>
      </c>
      <c r="B250" s="19" t="s">
        <v>7094</v>
      </c>
      <c r="C250" s="19" t="s">
        <v>2304</v>
      </c>
      <c r="D250" s="19" t="s">
        <v>5062</v>
      </c>
      <c r="E250" s="19" t="s">
        <v>1170</v>
      </c>
      <c r="F250" s="19">
        <v>65</v>
      </c>
      <c r="G250" s="19"/>
      <c r="H250" s="19" t="s">
        <v>22</v>
      </c>
      <c r="I250" s="34">
        <v>42277</v>
      </c>
      <c r="J250" s="34" t="s">
        <v>6136</v>
      </c>
      <c r="K250" s="19"/>
      <c r="L250" s="19"/>
      <c r="M250" s="6"/>
      <c r="N250" s="19"/>
      <c r="O250" s="19"/>
      <c r="P250" s="19"/>
      <c r="Q250" s="19"/>
      <c r="R250" s="19"/>
      <c r="S250" s="19"/>
    </row>
    <row r="251" spans="1:19" s="5" customFormat="1">
      <c r="A251" s="19" t="s">
        <v>7087</v>
      </c>
      <c r="B251" s="19" t="s">
        <v>7095</v>
      </c>
      <c r="C251" s="19" t="s">
        <v>2304</v>
      </c>
      <c r="D251" s="19" t="s">
        <v>5062</v>
      </c>
      <c r="E251" s="19" t="s">
        <v>1170</v>
      </c>
      <c r="F251" s="19">
        <v>66</v>
      </c>
      <c r="G251" s="19"/>
      <c r="H251" s="19" t="s">
        <v>22</v>
      </c>
      <c r="I251" s="34">
        <v>42277</v>
      </c>
      <c r="J251" s="34" t="s">
        <v>6136</v>
      </c>
      <c r="K251" s="19"/>
      <c r="L251" s="19"/>
      <c r="M251" s="6"/>
      <c r="N251" s="19"/>
      <c r="O251" s="19"/>
      <c r="P251" s="19"/>
      <c r="Q251" s="19"/>
      <c r="R251" s="19"/>
      <c r="S251" s="19"/>
    </row>
    <row r="252" spans="1:19" s="5" customFormat="1">
      <c r="A252" s="19" t="s">
        <v>7088</v>
      </c>
      <c r="B252" s="19" t="s">
        <v>7096</v>
      </c>
      <c r="C252" s="19" t="s">
        <v>2304</v>
      </c>
      <c r="D252" s="19" t="s">
        <v>5062</v>
      </c>
      <c r="E252" s="19" t="s">
        <v>1170</v>
      </c>
      <c r="F252" s="19">
        <v>67</v>
      </c>
      <c r="G252" s="19"/>
      <c r="H252" s="19" t="s">
        <v>22</v>
      </c>
      <c r="I252" s="34">
        <v>42277</v>
      </c>
      <c r="J252" s="34" t="s">
        <v>6136</v>
      </c>
      <c r="K252" s="19"/>
      <c r="L252" s="19"/>
      <c r="M252" s="6"/>
      <c r="N252" s="19"/>
      <c r="O252" s="19"/>
      <c r="P252" s="19"/>
      <c r="Q252" s="19"/>
      <c r="R252" s="19"/>
      <c r="S252" s="19"/>
    </row>
    <row r="253" spans="1:19" s="5" customFormat="1">
      <c r="A253" s="19" t="s">
        <v>7122</v>
      </c>
      <c r="B253" s="19" t="s">
        <v>7124</v>
      </c>
      <c r="C253" s="19" t="s">
        <v>2304</v>
      </c>
      <c r="D253" s="19" t="s">
        <v>5062</v>
      </c>
      <c r="E253" s="19" t="s">
        <v>1170</v>
      </c>
      <c r="F253" s="19">
        <v>68</v>
      </c>
      <c r="G253" s="19"/>
      <c r="H253" s="19" t="s">
        <v>22</v>
      </c>
      <c r="I253" s="34">
        <v>42277</v>
      </c>
      <c r="J253" s="34" t="s">
        <v>6136</v>
      </c>
      <c r="K253" s="19"/>
      <c r="L253" s="19"/>
      <c r="M253" s="6"/>
      <c r="N253" s="19"/>
      <c r="O253" s="19"/>
      <c r="P253" s="19"/>
      <c r="Q253" s="19"/>
      <c r="R253" s="19"/>
      <c r="S253" s="19"/>
    </row>
    <row r="254" spans="1:19" s="5" customFormat="1">
      <c r="A254" s="19" t="s">
        <v>7128</v>
      </c>
      <c r="B254" s="19" t="s">
        <v>7129</v>
      </c>
      <c r="C254" s="19" t="s">
        <v>2304</v>
      </c>
      <c r="D254" s="19" t="s">
        <v>5062</v>
      </c>
      <c r="E254" s="19" t="s">
        <v>2168</v>
      </c>
      <c r="F254" s="19">
        <v>18</v>
      </c>
      <c r="G254" s="19"/>
      <c r="H254" s="19" t="s">
        <v>22</v>
      </c>
      <c r="I254" s="34">
        <v>42277</v>
      </c>
      <c r="J254" s="34">
        <v>42566</v>
      </c>
      <c r="K254" s="19"/>
      <c r="L254" s="19"/>
      <c r="M254" s="6"/>
      <c r="N254" s="19"/>
      <c r="O254" s="19"/>
      <c r="P254" s="19"/>
      <c r="Q254" s="19"/>
      <c r="R254" s="19"/>
      <c r="S254" s="19"/>
    </row>
    <row r="255" spans="1:19" s="5" customFormat="1">
      <c r="A255" s="19" t="s">
        <v>7134</v>
      </c>
      <c r="B255" s="19" t="s">
        <v>7135</v>
      </c>
      <c r="C255" s="19" t="s">
        <v>2304</v>
      </c>
      <c r="D255" s="19" t="s">
        <v>5062</v>
      </c>
      <c r="E255" s="19" t="s">
        <v>462</v>
      </c>
      <c r="F255" s="19">
        <v>27</v>
      </c>
      <c r="G255" s="19"/>
      <c r="H255" s="19" t="s">
        <v>22</v>
      </c>
      <c r="I255" s="34">
        <v>42277</v>
      </c>
      <c r="J255" s="34">
        <v>42566</v>
      </c>
      <c r="K255" s="19"/>
      <c r="L255" s="19"/>
      <c r="M255" s="6"/>
      <c r="N255" s="19"/>
      <c r="O255" s="19"/>
      <c r="P255" s="19"/>
      <c r="Q255" s="19"/>
      <c r="R255" s="19"/>
      <c r="S255" s="19"/>
    </row>
    <row r="256" spans="1:19" s="5" customFormat="1">
      <c r="A256" s="19" t="s">
        <v>7169</v>
      </c>
      <c r="B256" s="19" t="s">
        <v>7172</v>
      </c>
      <c r="C256" s="19" t="s">
        <v>2304</v>
      </c>
      <c r="D256" s="19" t="s">
        <v>5062</v>
      </c>
      <c r="E256" s="19" t="s">
        <v>462</v>
      </c>
      <c r="F256" s="19">
        <v>26</v>
      </c>
      <c r="G256" s="19"/>
      <c r="H256" s="19" t="s">
        <v>22</v>
      </c>
      <c r="I256" s="34">
        <v>42277</v>
      </c>
      <c r="J256" s="34" t="s">
        <v>6136</v>
      </c>
      <c r="K256" s="19"/>
      <c r="L256" s="19"/>
      <c r="M256" s="6"/>
      <c r="N256" s="19"/>
      <c r="O256" s="19"/>
      <c r="P256" s="19"/>
      <c r="Q256" s="19"/>
      <c r="R256" s="19"/>
      <c r="S256" s="19"/>
    </row>
    <row r="257" spans="1:19" s="5" customFormat="1">
      <c r="A257" s="19" t="s">
        <v>7176</v>
      </c>
      <c r="B257" s="19" t="s">
        <v>7177</v>
      </c>
      <c r="C257" s="19" t="s">
        <v>2304</v>
      </c>
      <c r="D257" s="19" t="s">
        <v>5062</v>
      </c>
      <c r="E257" s="19" t="s">
        <v>1177</v>
      </c>
      <c r="F257" s="19">
        <v>4</v>
      </c>
      <c r="G257" s="19"/>
      <c r="H257" s="19" t="s">
        <v>22</v>
      </c>
      <c r="I257" s="34">
        <v>42277</v>
      </c>
      <c r="J257" s="34" t="s">
        <v>6136</v>
      </c>
      <c r="K257" s="19"/>
      <c r="L257" s="19"/>
      <c r="M257" s="6"/>
      <c r="N257" s="19"/>
      <c r="O257" s="19"/>
      <c r="P257" s="19"/>
      <c r="Q257" s="19"/>
      <c r="R257" s="19"/>
      <c r="S257" s="19"/>
    </row>
    <row r="258" spans="1:19" s="5" customFormat="1">
      <c r="A258" s="19" t="s">
        <v>7211</v>
      </c>
      <c r="B258" s="19" t="s">
        <v>7210</v>
      </c>
      <c r="C258" s="19" t="s">
        <v>2304</v>
      </c>
      <c r="D258" s="19" t="s">
        <v>5062</v>
      </c>
      <c r="E258" s="19" t="s">
        <v>924</v>
      </c>
      <c r="F258" s="19">
        <v>11</v>
      </c>
      <c r="G258" s="19"/>
      <c r="H258" s="19" t="s">
        <v>22</v>
      </c>
      <c r="I258" s="34">
        <v>42277</v>
      </c>
      <c r="J258" s="34" t="s">
        <v>6136</v>
      </c>
      <c r="K258" s="19"/>
      <c r="L258" s="19"/>
      <c r="M258" s="6"/>
      <c r="N258" s="19"/>
      <c r="O258" s="19"/>
      <c r="P258" s="19"/>
      <c r="Q258" s="19"/>
      <c r="R258" s="19"/>
      <c r="S258" s="19"/>
    </row>
    <row r="259" spans="1:19" s="5" customFormat="1">
      <c r="A259" s="19" t="s">
        <v>7215</v>
      </c>
      <c r="B259" s="19" t="s">
        <v>7218</v>
      </c>
      <c r="C259" s="19" t="s">
        <v>2304</v>
      </c>
      <c r="D259" s="19" t="s">
        <v>5062</v>
      </c>
      <c r="E259" s="19" t="s">
        <v>924</v>
      </c>
      <c r="F259" s="19">
        <v>11</v>
      </c>
      <c r="G259" s="19"/>
      <c r="H259" s="19" t="s">
        <v>22</v>
      </c>
      <c r="I259" s="34">
        <v>42277</v>
      </c>
      <c r="J259" s="34" t="s">
        <v>6136</v>
      </c>
      <c r="K259" s="19"/>
      <c r="L259" s="19"/>
      <c r="M259" s="6"/>
      <c r="N259" s="19"/>
      <c r="O259" s="19"/>
      <c r="P259" s="19"/>
      <c r="Q259" s="19"/>
      <c r="R259" s="19"/>
      <c r="S259" s="19"/>
    </row>
    <row r="260" spans="1:19" s="5" customFormat="1">
      <c r="A260" s="19" t="s">
        <v>7237</v>
      </c>
      <c r="B260" s="19" t="s">
        <v>7238</v>
      </c>
      <c r="C260" s="19" t="s">
        <v>2304</v>
      </c>
      <c r="D260" s="19" t="s">
        <v>5062</v>
      </c>
      <c r="E260" s="19" t="s">
        <v>2168</v>
      </c>
      <c r="F260" s="19">
        <v>19</v>
      </c>
      <c r="G260" s="19"/>
      <c r="H260" s="19" t="s">
        <v>22</v>
      </c>
      <c r="I260" s="34">
        <v>42277</v>
      </c>
      <c r="J260" s="34" t="s">
        <v>6136</v>
      </c>
      <c r="K260" s="19"/>
      <c r="L260" s="19"/>
      <c r="M260" s="6"/>
      <c r="N260" s="19"/>
      <c r="O260" s="19"/>
      <c r="P260" s="19"/>
      <c r="Q260" s="19"/>
      <c r="R260" s="19"/>
      <c r="S260" s="19"/>
    </row>
    <row r="261" spans="1:19" s="5" customFormat="1">
      <c r="A261" s="19" t="s">
        <v>7248</v>
      </c>
      <c r="B261" s="19" t="s">
        <v>7246</v>
      </c>
      <c r="C261" s="19" t="s">
        <v>2304</v>
      </c>
      <c r="D261" s="19" t="s">
        <v>5062</v>
      </c>
      <c r="E261" s="19" t="s">
        <v>1241</v>
      </c>
      <c r="F261" s="19">
        <v>5</v>
      </c>
      <c r="G261" s="19"/>
      <c r="H261" s="19" t="s">
        <v>22</v>
      </c>
      <c r="I261" s="34">
        <v>42277</v>
      </c>
      <c r="J261" s="34" t="s">
        <v>6136</v>
      </c>
      <c r="K261" s="19"/>
      <c r="L261" s="19"/>
      <c r="M261" s="6"/>
      <c r="N261" s="19"/>
      <c r="O261" s="19"/>
      <c r="P261" s="19"/>
      <c r="Q261" s="19"/>
      <c r="R261" s="19"/>
      <c r="S261" s="19"/>
    </row>
    <row r="262" spans="1:19" s="5" customFormat="1">
      <c r="A262" s="19" t="s">
        <v>7255</v>
      </c>
      <c r="B262" s="19" t="s">
        <v>7256</v>
      </c>
      <c r="C262" s="19" t="s">
        <v>2304</v>
      </c>
      <c r="D262" s="19" t="s">
        <v>5062</v>
      </c>
      <c r="E262" s="19" t="s">
        <v>462</v>
      </c>
      <c r="F262" s="19">
        <v>28</v>
      </c>
      <c r="G262" s="19"/>
      <c r="H262" s="19" t="s">
        <v>22</v>
      </c>
      <c r="I262" s="34">
        <v>42277</v>
      </c>
      <c r="J262" s="34" t="s">
        <v>6136</v>
      </c>
      <c r="K262" s="19"/>
      <c r="L262" s="19"/>
      <c r="M262" s="6"/>
      <c r="N262" s="19"/>
      <c r="O262" s="19"/>
      <c r="P262" s="19"/>
      <c r="Q262" s="19"/>
      <c r="R262" s="19"/>
      <c r="S262" s="19"/>
    </row>
    <row r="263" spans="1:19" s="5" customFormat="1">
      <c r="A263" s="19" t="s">
        <v>7262</v>
      </c>
      <c r="B263" s="19" t="s">
        <v>7263</v>
      </c>
      <c r="C263" s="19" t="s">
        <v>2304</v>
      </c>
      <c r="D263" s="19" t="s">
        <v>5062</v>
      </c>
      <c r="E263" s="19" t="s">
        <v>462</v>
      </c>
      <c r="F263" s="19">
        <v>29</v>
      </c>
      <c r="G263" s="19"/>
      <c r="H263" s="19" t="s">
        <v>22</v>
      </c>
      <c r="I263" s="34">
        <v>42277</v>
      </c>
      <c r="J263" s="34" t="s">
        <v>6136</v>
      </c>
      <c r="K263" s="19"/>
      <c r="L263" s="19"/>
      <c r="M263" s="6"/>
      <c r="N263" s="19"/>
      <c r="O263" s="19"/>
      <c r="P263" s="19"/>
      <c r="Q263" s="19"/>
      <c r="R263" s="19"/>
      <c r="S263" s="19"/>
    </row>
    <row r="264" spans="1:19" s="5" customFormat="1">
      <c r="A264" s="19" t="s">
        <v>7280</v>
      </c>
      <c r="B264" s="19" t="s">
        <v>7284</v>
      </c>
      <c r="C264" s="19" t="s">
        <v>2304</v>
      </c>
      <c r="D264" s="19" t="s">
        <v>5062</v>
      </c>
      <c r="E264" s="19" t="s">
        <v>373</v>
      </c>
      <c r="F264" s="19">
        <v>26</v>
      </c>
      <c r="G264" s="19"/>
      <c r="H264" s="19" t="s">
        <v>22</v>
      </c>
      <c r="I264" s="34">
        <v>42277</v>
      </c>
      <c r="J264" s="34">
        <v>42566</v>
      </c>
      <c r="K264" s="19"/>
      <c r="L264" s="19"/>
      <c r="M264" s="6"/>
      <c r="N264" s="19"/>
      <c r="O264" s="19"/>
      <c r="P264" s="19"/>
      <c r="Q264" s="19"/>
      <c r="R264" s="19"/>
      <c r="S264" s="19"/>
    </row>
    <row r="265" spans="1:19" s="5" customFormat="1">
      <c r="A265" s="19" t="s">
        <v>9520</v>
      </c>
      <c r="B265" s="19" t="s">
        <v>7290</v>
      </c>
      <c r="C265" s="19" t="s">
        <v>2304</v>
      </c>
      <c r="D265" s="19" t="s">
        <v>5062</v>
      </c>
      <c r="E265" s="19" t="s">
        <v>462</v>
      </c>
      <c r="F265" s="19">
        <v>30</v>
      </c>
      <c r="G265" s="19"/>
      <c r="H265" s="19" t="s">
        <v>22</v>
      </c>
      <c r="I265" s="34">
        <v>42277</v>
      </c>
      <c r="J265" s="34" t="s">
        <v>6136</v>
      </c>
      <c r="K265" s="19"/>
      <c r="L265" s="19"/>
      <c r="M265" s="6"/>
      <c r="N265" s="19"/>
      <c r="O265" s="19"/>
      <c r="P265" s="19"/>
      <c r="Q265" s="19"/>
      <c r="R265" s="19"/>
      <c r="S265" s="19"/>
    </row>
    <row r="266" spans="1:19" s="5" customFormat="1">
      <c r="A266" s="19" t="s">
        <v>9944</v>
      </c>
      <c r="B266" s="19" t="s">
        <v>7294</v>
      </c>
      <c r="C266" s="19" t="s">
        <v>2304</v>
      </c>
      <c r="D266" s="19" t="s">
        <v>5062</v>
      </c>
      <c r="E266" s="19" t="s">
        <v>2168</v>
      </c>
      <c r="F266" s="19">
        <v>28</v>
      </c>
      <c r="G266" s="19"/>
      <c r="H266" s="19" t="s">
        <v>22</v>
      </c>
      <c r="I266" s="34">
        <v>42277</v>
      </c>
      <c r="J266" s="34">
        <v>42566</v>
      </c>
      <c r="K266" s="19"/>
      <c r="L266" s="19"/>
      <c r="M266" s="6"/>
      <c r="N266" s="19"/>
      <c r="O266" s="19"/>
      <c r="P266" s="19"/>
      <c r="Q266" s="19"/>
      <c r="R266" s="19"/>
      <c r="S266" s="19"/>
    </row>
    <row r="267" spans="1:19" s="5" customFormat="1">
      <c r="A267" s="19" t="s">
        <v>7318</v>
      </c>
      <c r="B267" s="19" t="s">
        <v>7321</v>
      </c>
      <c r="C267" s="19" t="s">
        <v>2304</v>
      </c>
      <c r="D267" s="19" t="s">
        <v>5062</v>
      </c>
      <c r="E267" s="19" t="s">
        <v>462</v>
      </c>
      <c r="F267" s="19">
        <v>31</v>
      </c>
      <c r="G267" s="19"/>
      <c r="H267" s="19" t="s">
        <v>22</v>
      </c>
      <c r="I267" s="34">
        <v>42277</v>
      </c>
      <c r="J267" s="34" t="s">
        <v>6136</v>
      </c>
      <c r="K267" s="19"/>
      <c r="L267" s="19"/>
      <c r="M267" s="6"/>
      <c r="N267" s="19"/>
      <c r="O267" s="19"/>
      <c r="P267" s="19"/>
      <c r="Q267" s="19"/>
      <c r="R267" s="19"/>
      <c r="S267" s="19"/>
    </row>
    <row r="268" spans="1:19" s="5" customFormat="1">
      <c r="A268" s="19" t="s">
        <v>7324</v>
      </c>
      <c r="B268" s="19" t="s">
        <v>7325</v>
      </c>
      <c r="C268" s="19" t="s">
        <v>2304</v>
      </c>
      <c r="D268" s="19" t="s">
        <v>5062</v>
      </c>
      <c r="E268" s="19" t="s">
        <v>373</v>
      </c>
      <c r="F268" s="19">
        <v>27</v>
      </c>
      <c r="G268" s="19"/>
      <c r="H268" s="19" t="s">
        <v>22</v>
      </c>
      <c r="I268" s="34">
        <v>42277</v>
      </c>
      <c r="J268" s="34">
        <v>42566</v>
      </c>
      <c r="K268" s="19"/>
      <c r="L268" s="19"/>
      <c r="M268" s="6"/>
      <c r="N268" s="19"/>
      <c r="O268" s="19"/>
      <c r="P268" s="19"/>
      <c r="Q268" s="19"/>
      <c r="R268" s="19"/>
      <c r="S268" s="19"/>
    </row>
    <row r="269" spans="1:19" s="5" customFormat="1">
      <c r="A269" s="19" t="s">
        <v>7330</v>
      </c>
      <c r="B269" s="19" t="s">
        <v>7331</v>
      </c>
      <c r="C269" s="19" t="s">
        <v>2304</v>
      </c>
      <c r="D269" s="19" t="s">
        <v>5062</v>
      </c>
      <c r="E269" s="19" t="s">
        <v>373</v>
      </c>
      <c r="F269" s="19">
        <v>28</v>
      </c>
      <c r="G269" s="19"/>
      <c r="H269" s="19" t="s">
        <v>22</v>
      </c>
      <c r="I269" s="34">
        <v>42277</v>
      </c>
      <c r="J269" s="34" t="s">
        <v>6136</v>
      </c>
      <c r="K269" s="19"/>
      <c r="L269" s="19"/>
      <c r="M269" s="6"/>
      <c r="N269" s="19"/>
      <c r="O269" s="19"/>
      <c r="P269" s="19"/>
      <c r="Q269" s="19"/>
      <c r="R269" s="19"/>
      <c r="S269" s="19"/>
    </row>
    <row r="270" spans="1:19" s="5" customFormat="1">
      <c r="A270" s="19" t="s">
        <v>8474</v>
      </c>
      <c r="B270" s="19" t="s">
        <v>7334</v>
      </c>
      <c r="C270" s="19" t="s">
        <v>2304</v>
      </c>
      <c r="D270" s="19" t="s">
        <v>5062</v>
      </c>
      <c r="E270" s="19" t="s">
        <v>2168</v>
      </c>
      <c r="F270" s="19">
        <v>20</v>
      </c>
      <c r="G270" s="19"/>
      <c r="H270" s="19" t="s">
        <v>22</v>
      </c>
      <c r="I270" s="34">
        <v>42277</v>
      </c>
      <c r="J270" s="34">
        <v>41639</v>
      </c>
      <c r="K270" s="19"/>
      <c r="L270" s="19"/>
      <c r="M270" s="6"/>
      <c r="N270" s="19"/>
      <c r="O270" s="19"/>
      <c r="P270" s="19"/>
      <c r="Q270" s="19"/>
      <c r="R270" s="19"/>
      <c r="S270" s="19"/>
    </row>
    <row r="271" spans="1:19" s="5" customFormat="1">
      <c r="A271" s="19" t="s">
        <v>7339</v>
      </c>
      <c r="B271" s="19" t="s">
        <v>7340</v>
      </c>
      <c r="C271" s="19" t="s">
        <v>2304</v>
      </c>
      <c r="D271" s="19" t="s">
        <v>5062</v>
      </c>
      <c r="E271" s="19" t="s">
        <v>735</v>
      </c>
      <c r="F271" s="19">
        <v>9</v>
      </c>
      <c r="G271" s="19"/>
      <c r="H271" s="19" t="s">
        <v>22</v>
      </c>
      <c r="I271" s="34">
        <v>42277</v>
      </c>
      <c r="J271" s="34" t="s">
        <v>6136</v>
      </c>
      <c r="K271" s="19"/>
      <c r="L271" s="19"/>
      <c r="M271" s="6"/>
      <c r="N271" s="19"/>
      <c r="O271" s="19"/>
      <c r="P271" s="19"/>
      <c r="Q271" s="19"/>
      <c r="R271" s="19"/>
      <c r="S271" s="19"/>
    </row>
    <row r="272" spans="1:19" s="5" customFormat="1">
      <c r="A272" s="19" t="s">
        <v>7355</v>
      </c>
      <c r="B272" s="19" t="s">
        <v>7354</v>
      </c>
      <c r="C272" s="19" t="s">
        <v>2304</v>
      </c>
      <c r="D272" s="19" t="s">
        <v>5062</v>
      </c>
      <c r="E272" s="19" t="s">
        <v>373</v>
      </c>
      <c r="F272" s="19">
        <v>29</v>
      </c>
      <c r="G272" s="19"/>
      <c r="H272" s="19" t="s">
        <v>22</v>
      </c>
      <c r="I272" s="34">
        <v>42277</v>
      </c>
      <c r="J272" s="34">
        <v>42566</v>
      </c>
      <c r="K272" s="19"/>
      <c r="L272" s="19"/>
      <c r="M272" s="6"/>
      <c r="N272" s="19"/>
      <c r="O272" s="19"/>
      <c r="P272" s="19"/>
      <c r="Q272" s="19"/>
      <c r="R272" s="19"/>
      <c r="S272" s="19"/>
    </row>
    <row r="273" spans="1:19" s="5" customFormat="1">
      <c r="A273" s="19" t="s">
        <v>4393</v>
      </c>
      <c r="B273" s="19" t="s">
        <v>7367</v>
      </c>
      <c r="C273" s="19" t="s">
        <v>2304</v>
      </c>
      <c r="D273" s="19" t="s">
        <v>5062</v>
      </c>
      <c r="E273" s="19" t="s">
        <v>735</v>
      </c>
      <c r="F273" s="19">
        <v>7</v>
      </c>
      <c r="G273" s="19"/>
      <c r="H273" s="19" t="s">
        <v>22</v>
      </c>
      <c r="I273" s="34">
        <v>42277</v>
      </c>
      <c r="J273" s="34" t="s">
        <v>6136</v>
      </c>
      <c r="K273" s="19"/>
      <c r="L273" s="19"/>
      <c r="M273" s="6"/>
      <c r="N273" s="19"/>
      <c r="O273" s="19"/>
      <c r="P273" s="19"/>
      <c r="Q273" s="19"/>
      <c r="R273" s="19"/>
      <c r="S273" s="19"/>
    </row>
    <row r="274" spans="1:19" s="5" customFormat="1">
      <c r="A274" s="19" t="s">
        <v>4395</v>
      </c>
      <c r="B274" s="19" t="s">
        <v>7368</v>
      </c>
      <c r="C274" s="19" t="s">
        <v>2304</v>
      </c>
      <c r="D274" s="19" t="s">
        <v>5062</v>
      </c>
      <c r="E274" s="19" t="s">
        <v>735</v>
      </c>
      <c r="F274" s="19">
        <v>7</v>
      </c>
      <c r="G274" s="19"/>
      <c r="H274" s="19" t="s">
        <v>22</v>
      </c>
      <c r="I274" s="34">
        <v>42277</v>
      </c>
      <c r="J274" s="34" t="s">
        <v>6136</v>
      </c>
      <c r="K274" s="19"/>
      <c r="L274" s="19"/>
      <c r="M274" s="6"/>
      <c r="N274" s="19"/>
      <c r="O274" s="19"/>
      <c r="P274" s="19"/>
      <c r="Q274" s="19"/>
      <c r="R274" s="19"/>
      <c r="S274" s="19"/>
    </row>
    <row r="275" spans="1:19" s="5" customFormat="1">
      <c r="A275" s="19" t="s">
        <v>4397</v>
      </c>
      <c r="B275" s="19" t="s">
        <v>7369</v>
      </c>
      <c r="C275" s="19" t="s">
        <v>2304</v>
      </c>
      <c r="D275" s="19" t="s">
        <v>5062</v>
      </c>
      <c r="E275" s="19" t="s">
        <v>735</v>
      </c>
      <c r="F275" s="19">
        <v>7</v>
      </c>
      <c r="G275" s="19"/>
      <c r="H275" s="19" t="s">
        <v>22</v>
      </c>
      <c r="I275" s="34">
        <v>42277</v>
      </c>
      <c r="J275" s="34" t="s">
        <v>6136</v>
      </c>
      <c r="K275" s="19"/>
      <c r="L275" s="19"/>
      <c r="M275" s="6"/>
      <c r="N275" s="19"/>
      <c r="O275" s="19"/>
      <c r="P275" s="19"/>
      <c r="Q275" s="19"/>
      <c r="R275" s="19"/>
      <c r="S275" s="19"/>
    </row>
    <row r="276" spans="1:19" s="5" customFormat="1">
      <c r="A276" s="19" t="s">
        <v>4399</v>
      </c>
      <c r="B276" s="19" t="s">
        <v>7370</v>
      </c>
      <c r="C276" s="19" t="s">
        <v>2304</v>
      </c>
      <c r="D276" s="19" t="s">
        <v>5062</v>
      </c>
      <c r="E276" s="19" t="s">
        <v>735</v>
      </c>
      <c r="F276" s="19">
        <v>7</v>
      </c>
      <c r="G276" s="19"/>
      <c r="H276" s="19" t="s">
        <v>22</v>
      </c>
      <c r="I276" s="34">
        <v>42277</v>
      </c>
      <c r="J276" s="34" t="s">
        <v>6136</v>
      </c>
      <c r="K276" s="19"/>
      <c r="L276" s="19"/>
      <c r="M276" s="6"/>
      <c r="N276" s="19"/>
      <c r="O276" s="19"/>
      <c r="P276" s="19"/>
      <c r="Q276" s="19"/>
      <c r="R276" s="19"/>
      <c r="S276" s="19"/>
    </row>
    <row r="277" spans="1:19" s="5" customFormat="1">
      <c r="A277" s="19" t="s">
        <v>4401</v>
      </c>
      <c r="B277" s="19" t="s">
        <v>7371</v>
      </c>
      <c r="C277" s="19" t="s">
        <v>2304</v>
      </c>
      <c r="D277" s="19" t="s">
        <v>5062</v>
      </c>
      <c r="E277" s="19" t="s">
        <v>735</v>
      </c>
      <c r="F277" s="19">
        <v>7</v>
      </c>
      <c r="G277" s="19"/>
      <c r="H277" s="19" t="s">
        <v>22</v>
      </c>
      <c r="I277" s="34">
        <v>42277</v>
      </c>
      <c r="J277" s="34" t="s">
        <v>6136</v>
      </c>
      <c r="K277" s="19"/>
      <c r="L277" s="19"/>
      <c r="M277" s="6"/>
      <c r="N277" s="19"/>
      <c r="O277" s="19"/>
      <c r="P277" s="19"/>
      <c r="Q277" s="19"/>
      <c r="R277" s="19"/>
      <c r="S277" s="19"/>
    </row>
    <row r="278" spans="1:19" s="5" customFormat="1">
      <c r="A278" s="19" t="s">
        <v>7407</v>
      </c>
      <c r="B278" s="19" t="s">
        <v>7380</v>
      </c>
      <c r="C278" s="19" t="s">
        <v>2304</v>
      </c>
      <c r="D278" s="19" t="s">
        <v>5062</v>
      </c>
      <c r="E278" s="19" t="s">
        <v>373</v>
      </c>
      <c r="F278" s="19">
        <v>30</v>
      </c>
      <c r="G278" s="19"/>
      <c r="H278" s="19" t="s">
        <v>22</v>
      </c>
      <c r="I278" s="34">
        <v>42277</v>
      </c>
      <c r="J278" s="34" t="s">
        <v>6136</v>
      </c>
      <c r="K278" s="19"/>
      <c r="L278" s="19"/>
      <c r="M278" s="6"/>
      <c r="N278" s="19"/>
      <c r="O278" s="19"/>
      <c r="P278" s="19"/>
      <c r="Q278" s="19"/>
      <c r="R278" s="19"/>
      <c r="S278" s="19"/>
    </row>
    <row r="279" spans="1:19" s="5" customFormat="1">
      <c r="A279" s="19" t="s">
        <v>7379</v>
      </c>
      <c r="B279" s="19" t="s">
        <v>7381</v>
      </c>
      <c r="C279" s="19" t="s">
        <v>2304</v>
      </c>
      <c r="D279" s="19" t="s">
        <v>5062</v>
      </c>
      <c r="E279" s="19" t="s">
        <v>373</v>
      </c>
      <c r="F279" s="19">
        <v>31</v>
      </c>
      <c r="G279" s="19"/>
      <c r="H279" s="19" t="s">
        <v>22</v>
      </c>
      <c r="I279" s="34">
        <v>42277</v>
      </c>
      <c r="J279" s="34">
        <v>41639</v>
      </c>
      <c r="K279" s="19"/>
      <c r="L279" s="19"/>
      <c r="M279" s="6"/>
      <c r="N279" s="19"/>
      <c r="O279" s="19"/>
      <c r="P279" s="19"/>
      <c r="Q279" s="19"/>
      <c r="R279" s="19"/>
      <c r="S279" s="19"/>
    </row>
    <row r="280" spans="1:19" s="5" customFormat="1">
      <c r="A280" s="19" t="s">
        <v>7383</v>
      </c>
      <c r="B280" s="19" t="s">
        <v>7391</v>
      </c>
      <c r="C280" s="19" t="s">
        <v>2304</v>
      </c>
      <c r="D280" s="19" t="s">
        <v>5062</v>
      </c>
      <c r="E280" s="19" t="s">
        <v>462</v>
      </c>
      <c r="F280" s="19">
        <v>32</v>
      </c>
      <c r="G280" s="19"/>
      <c r="H280" s="19" t="s">
        <v>22</v>
      </c>
      <c r="I280" s="34">
        <v>42277</v>
      </c>
      <c r="J280" s="34" t="s">
        <v>6136</v>
      </c>
      <c r="K280" s="19"/>
      <c r="L280" s="19"/>
      <c r="M280" s="6"/>
      <c r="N280" s="19"/>
      <c r="O280" s="19"/>
      <c r="P280" s="19"/>
      <c r="Q280" s="19"/>
      <c r="R280" s="19"/>
      <c r="S280" s="19"/>
    </row>
    <row r="281" spans="1:19" s="5" customFormat="1">
      <c r="A281" s="19" t="s">
        <v>7390</v>
      </c>
      <c r="B281" s="19" t="s">
        <v>7392</v>
      </c>
      <c r="C281" s="19" t="s">
        <v>2304</v>
      </c>
      <c r="D281" s="19" t="s">
        <v>5062</v>
      </c>
      <c r="E281" s="19" t="s">
        <v>462</v>
      </c>
      <c r="F281" s="19">
        <v>33</v>
      </c>
      <c r="G281" s="19"/>
      <c r="H281" s="19" t="s">
        <v>22</v>
      </c>
      <c r="I281" s="34">
        <v>42277</v>
      </c>
      <c r="J281" s="34" t="s">
        <v>6136</v>
      </c>
      <c r="K281" s="19"/>
      <c r="L281" s="19"/>
      <c r="M281" s="6"/>
      <c r="N281" s="19"/>
      <c r="O281" s="19"/>
      <c r="P281" s="19"/>
      <c r="Q281" s="19"/>
      <c r="R281" s="19"/>
      <c r="S281" s="19"/>
    </row>
    <row r="282" spans="1:19" s="5" customFormat="1">
      <c r="A282" s="19" t="s">
        <v>7411</v>
      </c>
      <c r="B282" s="19" t="s">
        <v>7412</v>
      </c>
      <c r="C282" s="19" t="s">
        <v>2304</v>
      </c>
      <c r="D282" s="19" t="s">
        <v>5062</v>
      </c>
      <c r="E282" s="19" t="s">
        <v>871</v>
      </c>
      <c r="F282" s="19">
        <v>10</v>
      </c>
      <c r="G282" s="19"/>
      <c r="H282" s="19" t="s">
        <v>22</v>
      </c>
      <c r="I282" s="34">
        <v>42277</v>
      </c>
      <c r="J282" s="34">
        <v>41639</v>
      </c>
      <c r="K282" s="19"/>
      <c r="L282" s="19"/>
      <c r="M282" s="6"/>
      <c r="N282" s="19"/>
      <c r="O282" s="19"/>
      <c r="P282" s="19"/>
      <c r="Q282" s="19"/>
      <c r="R282" s="19"/>
      <c r="S282" s="19"/>
    </row>
    <row r="283" spans="1:19" s="5" customFormat="1">
      <c r="A283" s="19" t="s">
        <v>7439</v>
      </c>
      <c r="B283" s="19" t="s">
        <v>7442</v>
      </c>
      <c r="C283" s="19" t="s">
        <v>2304</v>
      </c>
      <c r="D283" s="19" t="s">
        <v>5062</v>
      </c>
      <c r="E283" s="19" t="s">
        <v>1973</v>
      </c>
      <c r="F283" s="19">
        <v>12</v>
      </c>
      <c r="G283" s="19"/>
      <c r="H283" s="19" t="s">
        <v>22</v>
      </c>
      <c r="I283" s="34">
        <v>42277</v>
      </c>
      <c r="J283" s="34" t="s">
        <v>6136</v>
      </c>
      <c r="K283" s="19"/>
      <c r="L283" s="19"/>
      <c r="M283" s="6"/>
      <c r="N283" s="19"/>
      <c r="O283" s="19"/>
      <c r="P283" s="19"/>
      <c r="Q283" s="19"/>
      <c r="R283" s="19"/>
      <c r="S283" s="19"/>
    </row>
    <row r="284" spans="1:19" s="5" customFormat="1">
      <c r="A284" s="19" t="s">
        <v>7455</v>
      </c>
      <c r="B284" s="19" t="s">
        <v>7456</v>
      </c>
      <c r="C284" s="19" t="s">
        <v>2304</v>
      </c>
      <c r="D284" s="19" t="s">
        <v>5062</v>
      </c>
      <c r="E284" s="19" t="s">
        <v>1316</v>
      </c>
      <c r="F284" s="19">
        <v>14</v>
      </c>
      <c r="G284" s="19"/>
      <c r="H284" s="19" t="s">
        <v>22</v>
      </c>
      <c r="I284" s="34">
        <v>42277</v>
      </c>
      <c r="J284" s="34" t="s">
        <v>6136</v>
      </c>
      <c r="K284" s="19"/>
      <c r="L284" s="19"/>
      <c r="M284" s="6"/>
      <c r="N284" s="19"/>
      <c r="O284" s="19"/>
      <c r="P284" s="19"/>
      <c r="Q284" s="19"/>
      <c r="R284" s="19"/>
      <c r="S284" s="19"/>
    </row>
    <row r="285" spans="1:19" s="5" customFormat="1">
      <c r="A285" s="19" t="s">
        <v>7458</v>
      </c>
      <c r="B285" s="19" t="s">
        <v>7459</v>
      </c>
      <c r="C285" s="19" t="s">
        <v>2304</v>
      </c>
      <c r="D285" s="19" t="s">
        <v>5062</v>
      </c>
      <c r="E285" s="19" t="s">
        <v>871</v>
      </c>
      <c r="F285" s="19">
        <v>11</v>
      </c>
      <c r="G285" s="19"/>
      <c r="H285" s="19" t="s">
        <v>22</v>
      </c>
      <c r="I285" s="34">
        <v>42277</v>
      </c>
      <c r="J285" s="34" t="s">
        <v>6136</v>
      </c>
      <c r="K285" s="19"/>
      <c r="L285" s="19"/>
      <c r="M285" s="6"/>
      <c r="N285" s="19"/>
      <c r="O285" s="19"/>
      <c r="P285" s="19"/>
      <c r="Q285" s="19"/>
      <c r="R285" s="19"/>
      <c r="S285" s="19"/>
    </row>
    <row r="286" spans="1:19" s="5" customFormat="1">
      <c r="A286" s="19" t="s">
        <v>7469</v>
      </c>
      <c r="B286" s="19" t="s">
        <v>7470</v>
      </c>
      <c r="C286" s="19" t="s">
        <v>2304</v>
      </c>
      <c r="D286" s="19" t="s">
        <v>5062</v>
      </c>
      <c r="E286" s="19" t="s">
        <v>1316</v>
      </c>
      <c r="F286" s="19">
        <v>15</v>
      </c>
      <c r="G286" s="19"/>
      <c r="H286" s="19" t="s">
        <v>22</v>
      </c>
      <c r="I286" s="34">
        <v>42277</v>
      </c>
      <c r="J286" s="34">
        <v>42931</v>
      </c>
      <c r="K286" s="19"/>
      <c r="L286" s="19"/>
      <c r="M286" s="6"/>
      <c r="N286" s="19"/>
      <c r="O286" s="19"/>
      <c r="P286" s="19"/>
      <c r="Q286" s="19"/>
      <c r="R286" s="19"/>
      <c r="S286" s="19"/>
    </row>
    <row r="287" spans="1:19" s="5" customFormat="1">
      <c r="A287" s="19" t="s">
        <v>7487</v>
      </c>
      <c r="B287" s="19" t="s">
        <v>7473</v>
      </c>
      <c r="C287" s="19" t="s">
        <v>2304</v>
      </c>
      <c r="D287" s="19" t="s">
        <v>5062</v>
      </c>
      <c r="E287" s="19" t="s">
        <v>924</v>
      </c>
      <c r="F287" s="19">
        <v>16</v>
      </c>
      <c r="G287" s="19"/>
      <c r="H287" s="19" t="s">
        <v>22</v>
      </c>
      <c r="I287" s="34">
        <v>42277</v>
      </c>
      <c r="J287" s="34" t="s">
        <v>6136</v>
      </c>
      <c r="K287" s="19"/>
      <c r="L287" s="19"/>
      <c r="M287" s="6"/>
      <c r="N287" s="19"/>
      <c r="O287" s="19"/>
      <c r="P287" s="19"/>
      <c r="Q287" s="19"/>
      <c r="R287" s="19"/>
      <c r="S287" s="19"/>
    </row>
    <row r="288" spans="1:19" s="5" customFormat="1">
      <c r="A288" s="19" t="s">
        <v>7482</v>
      </c>
      <c r="B288" s="19" t="s">
        <v>7483</v>
      </c>
      <c r="C288" s="19" t="s">
        <v>2304</v>
      </c>
      <c r="D288" s="19" t="s">
        <v>5062</v>
      </c>
      <c r="E288" s="19" t="s">
        <v>2171</v>
      </c>
      <c r="F288" s="19">
        <v>13</v>
      </c>
      <c r="G288" s="19"/>
      <c r="H288" s="19" t="s">
        <v>22</v>
      </c>
      <c r="I288" s="34">
        <v>42277</v>
      </c>
      <c r="J288" s="34" t="s">
        <v>6136</v>
      </c>
      <c r="K288" s="19"/>
      <c r="L288" s="19"/>
      <c r="M288" s="6"/>
      <c r="N288" s="19"/>
      <c r="O288" s="19"/>
      <c r="P288" s="19"/>
      <c r="Q288" s="19"/>
      <c r="R288" s="19"/>
      <c r="S288" s="19"/>
    </row>
    <row r="289" spans="1:19" s="5" customFormat="1">
      <c r="A289" s="19" t="s">
        <v>10743</v>
      </c>
      <c r="B289" s="19" t="s">
        <v>7498</v>
      </c>
      <c r="C289" s="19" t="s">
        <v>2304</v>
      </c>
      <c r="D289" s="19" t="s">
        <v>5062</v>
      </c>
      <c r="E289" s="19" t="s">
        <v>1157</v>
      </c>
      <c r="F289" s="19">
        <v>3</v>
      </c>
      <c r="G289" s="19"/>
      <c r="H289" s="19" t="s">
        <v>22</v>
      </c>
      <c r="I289" s="34">
        <v>42277</v>
      </c>
      <c r="J289" s="34" t="s">
        <v>6136</v>
      </c>
      <c r="K289" s="19"/>
      <c r="L289" s="19"/>
      <c r="M289" s="6"/>
      <c r="N289" s="19"/>
      <c r="O289" s="19"/>
      <c r="P289" s="19"/>
      <c r="Q289" s="19"/>
      <c r="R289" s="19"/>
      <c r="S289" s="19"/>
    </row>
    <row r="290" spans="1:19" s="5" customFormat="1">
      <c r="A290" s="19" t="s">
        <v>7570</v>
      </c>
      <c r="B290" s="19" t="s">
        <v>7575</v>
      </c>
      <c r="C290" s="19" t="s">
        <v>2304</v>
      </c>
      <c r="D290" s="19" t="s">
        <v>5062</v>
      </c>
      <c r="E290" s="19" t="s">
        <v>1868</v>
      </c>
      <c r="F290" s="19">
        <v>13</v>
      </c>
      <c r="G290" s="19"/>
      <c r="H290" s="19" t="s">
        <v>22</v>
      </c>
      <c r="I290" s="34">
        <v>42277</v>
      </c>
      <c r="J290" s="34" t="s">
        <v>6136</v>
      </c>
      <c r="K290" s="19"/>
      <c r="L290" s="19"/>
      <c r="M290" s="6"/>
      <c r="N290" s="19"/>
      <c r="O290" s="19"/>
      <c r="P290" s="19"/>
      <c r="Q290" s="19"/>
      <c r="R290" s="19"/>
      <c r="S290" s="19"/>
    </row>
    <row r="291" spans="1:19" s="5" customFormat="1">
      <c r="A291" s="19" t="s">
        <v>7578</v>
      </c>
      <c r="B291" s="19" t="s">
        <v>7579</v>
      </c>
      <c r="C291" s="19" t="s">
        <v>2304</v>
      </c>
      <c r="D291" s="19" t="s">
        <v>5062</v>
      </c>
      <c r="E291" s="19" t="s">
        <v>1868</v>
      </c>
      <c r="F291" s="19">
        <v>14</v>
      </c>
      <c r="G291" s="19"/>
      <c r="H291" s="19" t="s">
        <v>22</v>
      </c>
      <c r="I291" s="34">
        <v>42277</v>
      </c>
      <c r="J291" s="34" t="s">
        <v>6136</v>
      </c>
      <c r="K291" s="19"/>
      <c r="L291" s="19"/>
      <c r="M291" s="6"/>
      <c r="N291" s="19"/>
      <c r="O291" s="19"/>
      <c r="P291" s="19"/>
      <c r="Q291" s="19"/>
      <c r="R291" s="19"/>
      <c r="S291" s="19"/>
    </row>
    <row r="292" spans="1:19" s="5" customFormat="1">
      <c r="A292" s="19" t="s">
        <v>7583</v>
      </c>
      <c r="B292" s="19" t="s">
        <v>7584</v>
      </c>
      <c r="C292" s="19" t="s">
        <v>2304</v>
      </c>
      <c r="D292" s="19" t="s">
        <v>5062</v>
      </c>
      <c r="E292" s="19" t="s">
        <v>2168</v>
      </c>
      <c r="F292" s="19">
        <v>21</v>
      </c>
      <c r="G292" s="19"/>
      <c r="H292" s="19" t="s">
        <v>22</v>
      </c>
      <c r="I292" s="34">
        <v>42277</v>
      </c>
      <c r="J292" s="34">
        <v>41639</v>
      </c>
      <c r="K292" s="19"/>
      <c r="L292" s="19"/>
      <c r="M292" s="6"/>
      <c r="N292" s="19"/>
      <c r="O292" s="19"/>
      <c r="P292" s="19"/>
      <c r="Q292" s="19"/>
      <c r="R292" s="19"/>
      <c r="S292" s="19"/>
    </row>
    <row r="293" spans="1:19" s="5" customFormat="1">
      <c r="A293" s="19" t="s">
        <v>7590</v>
      </c>
      <c r="B293" s="19" t="s">
        <v>7591</v>
      </c>
      <c r="C293" s="19" t="s">
        <v>2304</v>
      </c>
      <c r="D293" s="19" t="s">
        <v>5062</v>
      </c>
      <c r="E293" s="19" t="s">
        <v>1316</v>
      </c>
      <c r="F293" s="19">
        <v>16</v>
      </c>
      <c r="G293" s="19"/>
      <c r="H293" s="19" t="s">
        <v>22</v>
      </c>
      <c r="I293" s="34">
        <v>42277</v>
      </c>
      <c r="J293" s="34" t="s">
        <v>6136</v>
      </c>
      <c r="K293" s="19"/>
      <c r="L293" s="19"/>
      <c r="M293" s="6"/>
      <c r="N293" s="19"/>
      <c r="O293" s="19"/>
      <c r="P293" s="19"/>
      <c r="Q293" s="19"/>
      <c r="R293" s="19"/>
      <c r="S293" s="19"/>
    </row>
    <row r="294" spans="1:19" s="5" customFormat="1">
      <c r="A294" s="19" t="s">
        <v>7598</v>
      </c>
      <c r="B294" s="19" t="s">
        <v>7600</v>
      </c>
      <c r="C294" s="19" t="s">
        <v>2304</v>
      </c>
      <c r="D294" s="19" t="s">
        <v>5062</v>
      </c>
      <c r="E294" s="19" t="s">
        <v>871</v>
      </c>
      <c r="F294" s="19">
        <v>12</v>
      </c>
      <c r="G294" s="19"/>
      <c r="H294" s="19" t="s">
        <v>22</v>
      </c>
      <c r="I294" s="34">
        <v>42277</v>
      </c>
      <c r="J294" s="34" t="s">
        <v>6136</v>
      </c>
      <c r="K294" s="19"/>
      <c r="L294" s="19"/>
      <c r="M294" s="6"/>
      <c r="N294" s="19"/>
      <c r="O294" s="19"/>
      <c r="P294" s="19"/>
      <c r="Q294" s="19"/>
      <c r="R294" s="19"/>
      <c r="S294" s="19"/>
    </row>
    <row r="295" spans="1:19" s="5" customFormat="1">
      <c r="A295" s="19" t="s">
        <v>7599</v>
      </c>
      <c r="B295" s="19" t="s">
        <v>7601</v>
      </c>
      <c r="C295" s="19" t="s">
        <v>2304</v>
      </c>
      <c r="D295" s="19" t="s">
        <v>5062</v>
      </c>
      <c r="E295" s="19" t="s">
        <v>871</v>
      </c>
      <c r="F295" s="19">
        <v>13</v>
      </c>
      <c r="G295" s="19"/>
      <c r="H295" s="19" t="s">
        <v>22</v>
      </c>
      <c r="I295" s="34">
        <v>42277</v>
      </c>
      <c r="J295" s="34" t="s">
        <v>6136</v>
      </c>
      <c r="K295" s="19"/>
      <c r="L295" s="19"/>
      <c r="M295" s="6"/>
      <c r="N295" s="19"/>
      <c r="O295" s="19"/>
      <c r="P295" s="19"/>
      <c r="Q295" s="19"/>
      <c r="R295" s="19"/>
      <c r="S295" s="19"/>
    </row>
    <row r="296" spans="1:19" s="5" customFormat="1">
      <c r="A296" s="19" t="s">
        <v>7608</v>
      </c>
      <c r="B296" s="19" t="s">
        <v>7613</v>
      </c>
      <c r="C296" s="19" t="s">
        <v>2304</v>
      </c>
      <c r="D296" s="19" t="s">
        <v>5062</v>
      </c>
      <c r="E296" s="19" t="s">
        <v>1316</v>
      </c>
      <c r="F296" s="19">
        <v>17</v>
      </c>
      <c r="G296" s="19"/>
      <c r="H296" s="19" t="s">
        <v>22</v>
      </c>
      <c r="I296" s="34">
        <v>42277</v>
      </c>
      <c r="J296" s="34" t="s">
        <v>6136</v>
      </c>
      <c r="K296" s="19"/>
      <c r="L296" s="19"/>
      <c r="M296" s="6"/>
      <c r="N296" s="19"/>
      <c r="O296" s="19"/>
      <c r="P296" s="19"/>
      <c r="Q296" s="19"/>
      <c r="R296" s="19"/>
      <c r="S296" s="19"/>
    </row>
    <row r="297" spans="1:19" s="5" customFormat="1">
      <c r="A297" s="19" t="s">
        <v>7618</v>
      </c>
      <c r="B297" s="19" t="s">
        <v>7619</v>
      </c>
      <c r="C297" s="19" t="s">
        <v>2304</v>
      </c>
      <c r="D297" s="19" t="s">
        <v>5062</v>
      </c>
      <c r="E297" s="19" t="s">
        <v>373</v>
      </c>
      <c r="F297" s="19">
        <v>35</v>
      </c>
      <c r="G297" s="19"/>
      <c r="H297" s="19" t="s">
        <v>22</v>
      </c>
      <c r="I297" s="34">
        <v>42277</v>
      </c>
      <c r="J297" s="34">
        <v>42566</v>
      </c>
      <c r="K297" s="19"/>
      <c r="L297" s="19"/>
      <c r="M297" s="6"/>
      <c r="N297" s="19"/>
      <c r="O297" s="19"/>
      <c r="P297" s="19"/>
      <c r="Q297" s="19"/>
      <c r="R297" s="19"/>
      <c r="S297" s="19"/>
    </row>
    <row r="298" spans="1:19" s="5" customFormat="1">
      <c r="A298" s="19" t="s">
        <v>7649</v>
      </c>
      <c r="B298" s="19" t="s">
        <v>7650</v>
      </c>
      <c r="C298" s="19" t="s">
        <v>2304</v>
      </c>
      <c r="D298" s="19" t="s">
        <v>5062</v>
      </c>
      <c r="E298" s="19" t="s">
        <v>1973</v>
      </c>
      <c r="F298" s="19">
        <v>13</v>
      </c>
      <c r="G298" s="19"/>
      <c r="H298" s="19" t="s">
        <v>22</v>
      </c>
      <c r="I298" s="34">
        <v>42277</v>
      </c>
      <c r="J298" s="34" t="s">
        <v>6136</v>
      </c>
      <c r="K298" s="19"/>
      <c r="L298" s="19"/>
      <c r="M298" s="6"/>
      <c r="N298" s="19"/>
      <c r="O298" s="19"/>
      <c r="P298" s="19"/>
      <c r="Q298" s="19"/>
      <c r="R298" s="19"/>
      <c r="S298" s="19"/>
    </row>
    <row r="299" spans="1:19" s="5" customFormat="1">
      <c r="A299" s="19" t="s">
        <v>7661</v>
      </c>
      <c r="B299" s="19" t="s">
        <v>7658</v>
      </c>
      <c r="C299" s="19" t="s">
        <v>2304</v>
      </c>
      <c r="D299" s="19" t="s">
        <v>5062</v>
      </c>
      <c r="E299" s="19" t="s">
        <v>462</v>
      </c>
      <c r="F299" s="19">
        <v>35</v>
      </c>
      <c r="G299" s="19"/>
      <c r="H299" s="19" t="s">
        <v>22</v>
      </c>
      <c r="I299" s="34">
        <v>42277</v>
      </c>
      <c r="J299" s="34" t="s">
        <v>6136</v>
      </c>
      <c r="K299" s="19"/>
      <c r="L299" s="19"/>
      <c r="M299" s="6"/>
      <c r="N299" s="19"/>
      <c r="O299" s="19"/>
      <c r="P299" s="19"/>
      <c r="Q299" s="19"/>
      <c r="R299" s="19"/>
      <c r="S299" s="19"/>
    </row>
    <row r="300" spans="1:19" s="5" customFormat="1">
      <c r="A300" s="19" t="s">
        <v>8475</v>
      </c>
      <c r="B300" s="19" t="s">
        <v>7659</v>
      </c>
      <c r="C300" s="19" t="s">
        <v>2304</v>
      </c>
      <c r="D300" s="19" t="s">
        <v>5062</v>
      </c>
      <c r="E300" s="19" t="s">
        <v>462</v>
      </c>
      <c r="F300" s="19">
        <v>36</v>
      </c>
      <c r="G300" s="19"/>
      <c r="H300" s="19" t="s">
        <v>22</v>
      </c>
      <c r="I300" s="34">
        <v>42277</v>
      </c>
      <c r="J300" s="34" t="s">
        <v>6136</v>
      </c>
      <c r="K300" s="19"/>
      <c r="L300" s="19"/>
      <c r="M300" s="6"/>
      <c r="N300" s="19"/>
      <c r="O300" s="19"/>
      <c r="P300" s="19"/>
      <c r="Q300" s="19"/>
      <c r="R300" s="19"/>
      <c r="S300" s="19"/>
    </row>
    <row r="301" spans="1:19" s="5" customFormat="1">
      <c r="A301" s="19" t="s">
        <v>7666</v>
      </c>
      <c r="B301" s="19" t="s">
        <v>7667</v>
      </c>
      <c r="C301" s="19" t="s">
        <v>2304</v>
      </c>
      <c r="D301" s="19" t="s">
        <v>5062</v>
      </c>
      <c r="E301" s="19" t="s">
        <v>462</v>
      </c>
      <c r="F301" s="19">
        <v>37</v>
      </c>
      <c r="G301" s="19"/>
      <c r="H301" s="19" t="s">
        <v>22</v>
      </c>
      <c r="I301" s="34">
        <v>42277</v>
      </c>
      <c r="J301" s="34" t="s">
        <v>6136</v>
      </c>
      <c r="K301" s="19"/>
      <c r="L301" s="19"/>
      <c r="M301" s="6"/>
      <c r="N301" s="19"/>
      <c r="O301" s="19"/>
      <c r="P301" s="19"/>
      <c r="Q301" s="19"/>
      <c r="R301" s="19"/>
      <c r="S301" s="19"/>
    </row>
    <row r="302" spans="1:19" s="5" customFormat="1">
      <c r="A302" s="19" t="s">
        <v>7672</v>
      </c>
      <c r="B302" s="19" t="s">
        <v>7673</v>
      </c>
      <c r="C302" s="19" t="s">
        <v>2304</v>
      </c>
      <c r="D302" s="19" t="s">
        <v>5062</v>
      </c>
      <c r="E302" s="19" t="s">
        <v>871</v>
      </c>
      <c r="F302" s="19">
        <v>14</v>
      </c>
      <c r="G302" s="19"/>
      <c r="H302" s="19" t="s">
        <v>22</v>
      </c>
      <c r="I302" s="34">
        <v>42277</v>
      </c>
      <c r="J302" s="34" t="s">
        <v>6136</v>
      </c>
      <c r="K302" s="19"/>
      <c r="L302" s="19"/>
      <c r="M302" s="6"/>
      <c r="N302" s="19"/>
      <c r="O302" s="19"/>
      <c r="P302" s="19"/>
      <c r="Q302" s="19"/>
      <c r="R302" s="19"/>
      <c r="S302" s="19"/>
    </row>
    <row r="303" spans="1:19" s="5" customFormat="1">
      <c r="A303" s="19" t="s">
        <v>7687</v>
      </c>
      <c r="B303" s="19" t="s">
        <v>7677</v>
      </c>
      <c r="C303" s="19" t="s">
        <v>2304</v>
      </c>
      <c r="D303" s="19" t="s">
        <v>5062</v>
      </c>
      <c r="E303" s="19" t="s">
        <v>1907</v>
      </c>
      <c r="F303" s="19">
        <v>5</v>
      </c>
      <c r="G303" s="19"/>
      <c r="H303" s="19" t="s">
        <v>22</v>
      </c>
      <c r="I303" s="34">
        <v>42277</v>
      </c>
      <c r="J303" s="34" t="s">
        <v>6136</v>
      </c>
      <c r="K303" s="19"/>
      <c r="L303" s="19"/>
      <c r="M303" s="6"/>
      <c r="N303" s="19"/>
      <c r="O303" s="19"/>
      <c r="P303" s="19"/>
      <c r="Q303" s="19"/>
      <c r="R303" s="19"/>
      <c r="S303" s="19"/>
    </row>
    <row r="304" spans="1:19" s="5" customFormat="1">
      <c r="A304" s="19" t="s">
        <v>7697</v>
      </c>
      <c r="B304" s="19" t="s">
        <v>7696</v>
      </c>
      <c r="C304" s="19" t="s">
        <v>2304</v>
      </c>
      <c r="D304" s="19" t="s">
        <v>5062</v>
      </c>
      <c r="E304" s="19" t="s">
        <v>562</v>
      </c>
      <c r="F304" s="19">
        <v>22</v>
      </c>
      <c r="G304" s="19"/>
      <c r="H304" s="19" t="s">
        <v>22</v>
      </c>
      <c r="I304" s="34">
        <v>42277</v>
      </c>
      <c r="J304" s="34">
        <v>41639</v>
      </c>
      <c r="K304" s="19"/>
      <c r="L304" s="19"/>
      <c r="M304" s="6"/>
      <c r="N304" s="19"/>
      <c r="O304" s="19"/>
      <c r="P304" s="19"/>
      <c r="Q304" s="19"/>
      <c r="R304" s="19"/>
      <c r="S304" s="19"/>
    </row>
    <row r="305" spans="1:19" s="5" customFormat="1">
      <c r="A305" s="19" t="s">
        <v>7703</v>
      </c>
      <c r="B305" s="19" t="s">
        <v>7704</v>
      </c>
      <c r="C305" s="19" t="s">
        <v>2304</v>
      </c>
      <c r="D305" s="19" t="s">
        <v>5062</v>
      </c>
      <c r="E305" s="19" t="s">
        <v>1241</v>
      </c>
      <c r="F305" s="19">
        <v>3</v>
      </c>
      <c r="G305" s="19"/>
      <c r="H305" s="19" t="s">
        <v>22</v>
      </c>
      <c r="I305" s="34">
        <v>42277</v>
      </c>
      <c r="J305" s="34" t="s">
        <v>6136</v>
      </c>
      <c r="K305" s="19"/>
      <c r="L305" s="19"/>
      <c r="M305" s="6"/>
      <c r="N305" s="19"/>
      <c r="O305" s="19"/>
      <c r="P305" s="19"/>
      <c r="Q305" s="19"/>
      <c r="R305" s="19"/>
      <c r="S305" s="19"/>
    </row>
    <row r="306" spans="1:19" s="5" customFormat="1">
      <c r="A306" s="19" t="s">
        <v>917</v>
      </c>
      <c r="B306" s="19" t="s">
        <v>7708</v>
      </c>
      <c r="C306" s="19" t="s">
        <v>2304</v>
      </c>
      <c r="D306" s="19" t="s">
        <v>5062</v>
      </c>
      <c r="E306" s="19" t="s">
        <v>2171</v>
      </c>
      <c r="F306" s="19">
        <v>14</v>
      </c>
      <c r="G306" s="19"/>
      <c r="H306" s="19" t="s">
        <v>22</v>
      </c>
      <c r="I306" s="34">
        <v>42277</v>
      </c>
      <c r="J306" s="34" t="s">
        <v>6136</v>
      </c>
      <c r="K306" s="19"/>
      <c r="L306" s="19"/>
      <c r="M306" s="6"/>
      <c r="N306" s="19"/>
      <c r="O306" s="19"/>
      <c r="P306" s="19"/>
      <c r="Q306" s="19"/>
      <c r="R306" s="19"/>
      <c r="S306" s="19"/>
    </row>
    <row r="307" spans="1:19" s="5" customFormat="1">
      <c r="A307" s="19" t="s">
        <v>8476</v>
      </c>
      <c r="B307" s="19" t="s">
        <v>7716</v>
      </c>
      <c r="C307" s="19" t="s">
        <v>2304</v>
      </c>
      <c r="D307" s="19" t="s">
        <v>5062</v>
      </c>
      <c r="E307" s="19" t="s">
        <v>1973</v>
      </c>
      <c r="F307" s="19">
        <v>18</v>
      </c>
      <c r="G307" s="19"/>
      <c r="H307" s="19" t="s">
        <v>22</v>
      </c>
      <c r="I307" s="34">
        <v>42277</v>
      </c>
      <c r="J307" s="34" t="s">
        <v>6136</v>
      </c>
      <c r="K307" s="19"/>
      <c r="L307" s="19"/>
      <c r="M307" s="6"/>
      <c r="N307" s="19"/>
      <c r="O307" s="19"/>
      <c r="P307" s="19"/>
      <c r="Q307" s="19"/>
      <c r="R307" s="19"/>
      <c r="S307" s="19"/>
    </row>
    <row r="308" spans="1:19" s="5" customFormat="1">
      <c r="A308" s="19" t="s">
        <v>7742</v>
      </c>
      <c r="B308" s="19" t="s">
        <v>7748</v>
      </c>
      <c r="C308" s="19" t="s">
        <v>2304</v>
      </c>
      <c r="D308" s="19" t="s">
        <v>5062</v>
      </c>
      <c r="E308" s="19" t="s">
        <v>1973</v>
      </c>
      <c r="F308" s="19">
        <v>14</v>
      </c>
      <c r="G308" s="19"/>
      <c r="H308" s="19" t="s">
        <v>22</v>
      </c>
      <c r="I308" s="34">
        <v>42277</v>
      </c>
      <c r="J308" s="34" t="s">
        <v>6136</v>
      </c>
      <c r="K308" s="19"/>
      <c r="L308" s="19"/>
      <c r="M308" s="6"/>
      <c r="N308" s="19"/>
      <c r="O308" s="19"/>
      <c r="P308" s="19"/>
      <c r="Q308" s="19"/>
      <c r="R308" s="19"/>
      <c r="S308" s="19"/>
    </row>
    <row r="309" spans="1:19" s="5" customFormat="1">
      <c r="A309" s="19" t="s">
        <v>7762</v>
      </c>
      <c r="B309" s="19" t="s">
        <v>7749</v>
      </c>
      <c r="C309" s="19" t="s">
        <v>2304</v>
      </c>
      <c r="D309" s="19" t="s">
        <v>5062</v>
      </c>
      <c r="E309" s="19" t="s">
        <v>1177</v>
      </c>
      <c r="F309" s="19">
        <v>5</v>
      </c>
      <c r="G309" s="19"/>
      <c r="H309" s="19" t="s">
        <v>22</v>
      </c>
      <c r="I309" s="34">
        <v>42277</v>
      </c>
      <c r="J309" s="34" t="s">
        <v>6136</v>
      </c>
      <c r="K309" s="19"/>
      <c r="L309" s="19"/>
      <c r="M309" s="6"/>
      <c r="N309" s="19"/>
      <c r="O309" s="19"/>
      <c r="P309" s="19"/>
      <c r="Q309" s="19"/>
      <c r="R309" s="19"/>
      <c r="S309" s="19"/>
    </row>
    <row r="310" spans="1:19" s="5" customFormat="1">
      <c r="A310" s="19" t="s">
        <v>7764</v>
      </c>
      <c r="B310" s="19" t="s">
        <v>7763</v>
      </c>
      <c r="C310" s="19" t="s">
        <v>2304</v>
      </c>
      <c r="D310" s="19" t="s">
        <v>5062</v>
      </c>
      <c r="E310" s="19" t="s">
        <v>1177</v>
      </c>
      <c r="F310" s="19">
        <v>5</v>
      </c>
      <c r="G310" s="19"/>
      <c r="H310" s="19" t="s">
        <v>22</v>
      </c>
      <c r="I310" s="34">
        <v>42277</v>
      </c>
      <c r="J310" s="34" t="s">
        <v>6136</v>
      </c>
      <c r="K310" s="19"/>
      <c r="L310" s="19"/>
      <c r="M310" s="6"/>
      <c r="N310" s="19"/>
      <c r="O310" s="19"/>
      <c r="P310" s="19"/>
      <c r="Q310" s="19"/>
      <c r="R310" s="19"/>
      <c r="S310" s="19"/>
    </row>
    <row r="311" spans="1:19" s="5" customFormat="1">
      <c r="A311" s="19" t="s">
        <v>7863</v>
      </c>
      <c r="B311" s="19" t="s">
        <v>7864</v>
      </c>
      <c r="C311" s="19" t="s">
        <v>2304</v>
      </c>
      <c r="D311" s="19" t="s">
        <v>5062</v>
      </c>
      <c r="E311" s="19" t="s">
        <v>1177</v>
      </c>
      <c r="F311" s="19">
        <v>5</v>
      </c>
      <c r="G311" s="19"/>
      <c r="H311" s="19" t="s">
        <v>22</v>
      </c>
      <c r="I311" s="34">
        <v>42277</v>
      </c>
      <c r="J311" s="34" t="s">
        <v>6136</v>
      </c>
      <c r="K311" s="19"/>
      <c r="L311" s="19"/>
      <c r="M311" s="6"/>
      <c r="N311" s="19"/>
      <c r="O311" s="19"/>
      <c r="P311" s="19"/>
      <c r="Q311" s="19"/>
      <c r="R311" s="19"/>
      <c r="S311" s="19"/>
    </row>
    <row r="312" spans="1:19" s="5" customFormat="1">
      <c r="A312" s="19" t="s">
        <v>7868</v>
      </c>
      <c r="B312" s="19" t="s">
        <v>7869</v>
      </c>
      <c r="C312" s="19" t="s">
        <v>2304</v>
      </c>
      <c r="D312" s="19" t="s">
        <v>5062</v>
      </c>
      <c r="E312" s="19" t="s">
        <v>2168</v>
      </c>
      <c r="F312" s="19">
        <v>23</v>
      </c>
      <c r="G312" s="19"/>
      <c r="H312" s="19" t="s">
        <v>22</v>
      </c>
      <c r="I312" s="34">
        <v>42277</v>
      </c>
      <c r="J312" s="34" t="s">
        <v>6136</v>
      </c>
      <c r="K312" s="19"/>
      <c r="L312" s="19"/>
      <c r="M312" s="6"/>
      <c r="N312" s="19"/>
      <c r="O312" s="19"/>
      <c r="P312" s="19"/>
      <c r="Q312" s="19"/>
      <c r="R312" s="19"/>
      <c r="S312" s="19"/>
    </row>
    <row r="313" spans="1:19" s="5" customFormat="1">
      <c r="A313" s="19" t="s">
        <v>7922</v>
      </c>
      <c r="B313" s="19" t="s">
        <v>7927</v>
      </c>
      <c r="C313" s="19" t="s">
        <v>2304</v>
      </c>
      <c r="D313" s="19" t="s">
        <v>5062</v>
      </c>
      <c r="E313" s="19" t="s">
        <v>1197</v>
      </c>
      <c r="F313" s="19">
        <v>5</v>
      </c>
      <c r="G313" s="19"/>
      <c r="H313" s="19" t="s">
        <v>22</v>
      </c>
      <c r="I313" s="34">
        <v>42277</v>
      </c>
      <c r="J313" s="34" t="s">
        <v>6136</v>
      </c>
      <c r="K313" s="19"/>
      <c r="L313" s="19"/>
      <c r="M313" s="6"/>
      <c r="N313" s="19"/>
      <c r="O313" s="19"/>
      <c r="P313" s="19"/>
      <c r="Q313" s="19"/>
      <c r="R313" s="19"/>
      <c r="S313" s="19"/>
    </row>
    <row r="314" spans="1:19" s="5" customFormat="1">
      <c r="A314" s="19" t="s">
        <v>2017</v>
      </c>
      <c r="B314" s="19" t="s">
        <v>7928</v>
      </c>
      <c r="C314" s="19" t="s">
        <v>2304</v>
      </c>
      <c r="D314" s="19" t="s">
        <v>5062</v>
      </c>
      <c r="E314" s="19" t="s">
        <v>871</v>
      </c>
      <c r="F314" s="19">
        <v>7</v>
      </c>
      <c r="G314" s="19"/>
      <c r="H314" s="19" t="s">
        <v>22</v>
      </c>
      <c r="I314" s="34">
        <v>42277</v>
      </c>
      <c r="J314" s="34" t="s">
        <v>6136</v>
      </c>
      <c r="K314" s="19"/>
      <c r="L314" s="19"/>
      <c r="M314" s="6"/>
      <c r="N314" s="19"/>
      <c r="O314" s="19"/>
      <c r="P314" s="19"/>
      <c r="Q314" s="19"/>
      <c r="R314" s="19"/>
      <c r="S314" s="19"/>
    </row>
    <row r="315" spans="1:19" s="5" customFormat="1">
      <c r="A315" s="19" t="s">
        <v>7932</v>
      </c>
      <c r="B315" s="19" t="s">
        <v>7933</v>
      </c>
      <c r="C315" s="19" t="s">
        <v>2304</v>
      </c>
      <c r="D315" s="19" t="s">
        <v>5062</v>
      </c>
      <c r="E315" s="19" t="s">
        <v>1138</v>
      </c>
      <c r="F315" s="19">
        <v>14</v>
      </c>
      <c r="G315" s="19"/>
      <c r="H315" s="19" t="s">
        <v>22</v>
      </c>
      <c r="I315" s="34">
        <v>42277</v>
      </c>
      <c r="J315" s="34">
        <v>41639</v>
      </c>
      <c r="K315" s="19"/>
      <c r="L315" s="19"/>
      <c r="M315" s="6"/>
      <c r="N315" s="19"/>
      <c r="O315" s="19"/>
      <c r="P315" s="19"/>
      <c r="Q315" s="19"/>
      <c r="R315" s="19"/>
      <c r="S315" s="19"/>
    </row>
    <row r="316" spans="1:19" s="5" customFormat="1">
      <c r="A316" s="19" t="s">
        <v>12274</v>
      </c>
      <c r="B316" s="19" t="s">
        <v>8132</v>
      </c>
      <c r="C316" s="19" t="s">
        <v>2304</v>
      </c>
      <c r="D316" s="19" t="s">
        <v>5062</v>
      </c>
      <c r="E316" s="19" t="s">
        <v>924</v>
      </c>
      <c r="F316" s="19">
        <v>11</v>
      </c>
      <c r="G316" s="19"/>
      <c r="H316" s="19" t="s">
        <v>22</v>
      </c>
      <c r="I316" s="34">
        <v>42277</v>
      </c>
      <c r="J316" s="34" t="s">
        <v>6136</v>
      </c>
      <c r="K316" s="34">
        <v>42931</v>
      </c>
      <c r="L316" s="19"/>
      <c r="M316" s="6"/>
      <c r="N316" s="19"/>
      <c r="O316" s="19"/>
      <c r="P316" s="19"/>
      <c r="Q316" s="19"/>
      <c r="R316" s="19"/>
      <c r="S316" s="19"/>
    </row>
    <row r="317" spans="1:19" s="5" customFormat="1">
      <c r="A317" s="19" t="s">
        <v>8169</v>
      </c>
      <c r="B317" s="19" t="s">
        <v>8170</v>
      </c>
      <c r="C317" s="19" t="s">
        <v>2304</v>
      </c>
      <c r="D317" s="19" t="s">
        <v>5062</v>
      </c>
      <c r="E317" s="19" t="s">
        <v>1170</v>
      </c>
      <c r="F317" s="19">
        <v>15</v>
      </c>
      <c r="G317" s="19"/>
      <c r="H317" s="19" t="s">
        <v>22</v>
      </c>
      <c r="I317" s="34">
        <v>42277</v>
      </c>
      <c r="J317" s="34" t="s">
        <v>6136</v>
      </c>
      <c r="K317" s="19"/>
      <c r="L317" s="19"/>
      <c r="M317" s="6"/>
      <c r="N317" s="19"/>
      <c r="O317" s="19"/>
      <c r="P317" s="19"/>
      <c r="Q317" s="19"/>
      <c r="R317" s="19"/>
      <c r="S317" s="19"/>
    </row>
    <row r="318" spans="1:19" s="5" customFormat="1">
      <c r="A318" s="19" t="s">
        <v>8477</v>
      </c>
      <c r="B318" s="19" t="s">
        <v>8184</v>
      </c>
      <c r="C318" s="19" t="s">
        <v>2304</v>
      </c>
      <c r="D318" s="19" t="s">
        <v>5062</v>
      </c>
      <c r="E318" s="19" t="s">
        <v>1197</v>
      </c>
      <c r="F318" s="19">
        <v>18</v>
      </c>
      <c r="G318" s="19"/>
      <c r="H318" s="19" t="s">
        <v>22</v>
      </c>
      <c r="I318" s="34">
        <v>42277</v>
      </c>
      <c r="J318" s="34">
        <v>42566</v>
      </c>
      <c r="K318" s="19"/>
      <c r="L318" s="19"/>
      <c r="M318" s="6"/>
      <c r="N318" s="19"/>
      <c r="O318" s="19"/>
      <c r="P318" s="19"/>
      <c r="Q318" s="19"/>
      <c r="R318" s="19"/>
      <c r="S318" s="19"/>
    </row>
    <row r="319" spans="1:19" s="5" customFormat="1">
      <c r="A319" s="19" t="s">
        <v>8478</v>
      </c>
      <c r="B319" s="19" t="s">
        <v>8185</v>
      </c>
      <c r="C319" s="19" t="s">
        <v>2304</v>
      </c>
      <c r="D319" s="19" t="s">
        <v>5062</v>
      </c>
      <c r="E319" s="19" t="s">
        <v>1197</v>
      </c>
      <c r="F319" s="19">
        <v>18</v>
      </c>
      <c r="G319" s="19"/>
      <c r="H319" s="19" t="s">
        <v>22</v>
      </c>
      <c r="I319" s="34">
        <v>42277</v>
      </c>
      <c r="J319" s="34">
        <v>42566</v>
      </c>
      <c r="K319" s="19"/>
      <c r="L319" s="19"/>
      <c r="M319" s="6"/>
      <c r="N319" s="19"/>
      <c r="O319" s="19"/>
      <c r="P319" s="19"/>
      <c r="Q319" s="19"/>
      <c r="R319" s="19"/>
      <c r="S319" s="19"/>
    </row>
    <row r="320" spans="1:19" s="5" customFormat="1">
      <c r="A320" s="19" t="s">
        <v>8189</v>
      </c>
      <c r="B320" s="19" t="s">
        <v>8191</v>
      </c>
      <c r="C320" s="19" t="s">
        <v>2304</v>
      </c>
      <c r="D320" s="19" t="s">
        <v>5062</v>
      </c>
      <c r="E320" s="19" t="s">
        <v>1316</v>
      </c>
      <c r="F320" s="19">
        <v>13</v>
      </c>
      <c r="G320" s="19"/>
      <c r="H320" s="19" t="s">
        <v>22</v>
      </c>
      <c r="I320" s="34">
        <v>42277</v>
      </c>
      <c r="J320" s="34">
        <v>42931</v>
      </c>
      <c r="K320" s="19"/>
      <c r="L320" s="19"/>
      <c r="M320" s="6"/>
      <c r="N320" s="19"/>
      <c r="O320" s="19"/>
      <c r="P320" s="19"/>
      <c r="Q320" s="19"/>
      <c r="R320" s="19"/>
      <c r="S320" s="19"/>
    </row>
    <row r="321" spans="1:19" s="5" customFormat="1">
      <c r="A321" s="19" t="s">
        <v>8216</v>
      </c>
      <c r="B321" s="19" t="s">
        <v>8194</v>
      </c>
      <c r="C321" s="19" t="s">
        <v>2304</v>
      </c>
      <c r="D321" s="19" t="s">
        <v>5062</v>
      </c>
      <c r="E321" s="19" t="s">
        <v>1135</v>
      </c>
      <c r="F321" s="19">
        <v>2</v>
      </c>
      <c r="G321" s="19"/>
      <c r="H321" s="19" t="s">
        <v>22</v>
      </c>
      <c r="I321" s="34">
        <v>42277</v>
      </c>
      <c r="J321" s="34" t="s">
        <v>6136</v>
      </c>
      <c r="K321" s="19"/>
      <c r="L321" s="19"/>
      <c r="M321" s="6"/>
      <c r="N321" s="19"/>
      <c r="O321" s="19"/>
      <c r="P321" s="19"/>
      <c r="Q321" s="19"/>
      <c r="R321" s="19"/>
      <c r="S321" s="19"/>
    </row>
    <row r="322" spans="1:19" s="5" customFormat="1">
      <c r="A322" s="19" t="s">
        <v>8205</v>
      </c>
      <c r="B322" s="19" t="s">
        <v>8207</v>
      </c>
      <c r="C322" s="19" t="s">
        <v>2304</v>
      </c>
      <c r="D322" s="19" t="s">
        <v>5062</v>
      </c>
      <c r="E322" s="19" t="s">
        <v>2168</v>
      </c>
      <c r="F322" s="19">
        <v>24</v>
      </c>
      <c r="G322" s="19"/>
      <c r="H322" s="19" t="s">
        <v>22</v>
      </c>
      <c r="I322" s="34">
        <v>42277</v>
      </c>
      <c r="J322" s="34" t="s">
        <v>6136</v>
      </c>
      <c r="K322" s="19"/>
      <c r="L322" s="19"/>
      <c r="M322" s="6"/>
      <c r="N322" s="19"/>
      <c r="O322" s="19"/>
      <c r="P322" s="19"/>
      <c r="Q322" s="19"/>
      <c r="R322" s="19"/>
      <c r="S322" s="19"/>
    </row>
    <row r="323" spans="1:19" s="5" customFormat="1">
      <c r="A323" s="19" t="s">
        <v>8206</v>
      </c>
      <c r="B323" s="19" t="s">
        <v>8208</v>
      </c>
      <c r="C323" s="19" t="s">
        <v>2304</v>
      </c>
      <c r="D323" s="19" t="s">
        <v>5062</v>
      </c>
      <c r="E323" s="19" t="s">
        <v>2168</v>
      </c>
      <c r="F323" s="19">
        <v>25</v>
      </c>
      <c r="G323" s="19"/>
      <c r="H323" s="19" t="s">
        <v>22</v>
      </c>
      <c r="I323" s="34">
        <v>42277</v>
      </c>
      <c r="J323" s="34" t="s">
        <v>6136</v>
      </c>
      <c r="K323" s="19"/>
      <c r="L323" s="19"/>
      <c r="M323" s="6"/>
      <c r="N323" s="19"/>
      <c r="O323" s="19"/>
      <c r="P323" s="19"/>
      <c r="Q323" s="19"/>
      <c r="R323" s="19"/>
      <c r="S323" s="19"/>
    </row>
    <row r="324" spans="1:19" s="5" customFormat="1">
      <c r="A324" s="19" t="s">
        <v>8271</v>
      </c>
      <c r="B324" s="19" t="s">
        <v>8274</v>
      </c>
      <c r="C324" s="19" t="s">
        <v>2304</v>
      </c>
      <c r="D324" s="19" t="s">
        <v>5062</v>
      </c>
      <c r="E324" s="19" t="s">
        <v>1316</v>
      </c>
      <c r="F324" s="19">
        <v>18</v>
      </c>
      <c r="G324" s="19"/>
      <c r="H324" s="19" t="s">
        <v>22</v>
      </c>
      <c r="I324" s="34">
        <v>42277</v>
      </c>
      <c r="J324" s="34" t="s">
        <v>6136</v>
      </c>
      <c r="K324" s="19"/>
      <c r="L324" s="19"/>
      <c r="M324" s="6"/>
      <c r="N324" s="19"/>
      <c r="O324" s="19"/>
      <c r="P324" s="19"/>
      <c r="Q324" s="19"/>
      <c r="R324" s="19"/>
      <c r="S324" s="19"/>
    </row>
    <row r="325" spans="1:19" s="5" customFormat="1">
      <c r="A325" s="19" t="s">
        <v>8277</v>
      </c>
      <c r="B325" s="19" t="s">
        <v>8276</v>
      </c>
      <c r="C325" s="19" t="s">
        <v>2304</v>
      </c>
      <c r="D325" s="19" t="s">
        <v>5062</v>
      </c>
      <c r="E325" s="19" t="s">
        <v>1197</v>
      </c>
      <c r="F325" s="19">
        <v>18</v>
      </c>
      <c r="G325" s="19"/>
      <c r="H325" s="19" t="s">
        <v>22</v>
      </c>
      <c r="I325" s="34">
        <v>42277</v>
      </c>
      <c r="J325" s="34" t="s">
        <v>6136</v>
      </c>
      <c r="K325" s="19"/>
      <c r="L325" s="19"/>
      <c r="M325" s="6"/>
      <c r="N325" s="19"/>
      <c r="O325" s="19"/>
      <c r="P325" s="19"/>
      <c r="Q325" s="19"/>
      <c r="R325" s="19"/>
      <c r="S325" s="19"/>
    </row>
    <row r="326" spans="1:19" s="5" customFormat="1">
      <c r="A326" s="19" t="s">
        <v>10964</v>
      </c>
      <c r="B326" s="19" t="s">
        <v>8280</v>
      </c>
      <c r="C326" s="19" t="s">
        <v>2304</v>
      </c>
      <c r="D326" s="19" t="s">
        <v>5062</v>
      </c>
      <c r="E326" s="19" t="s">
        <v>462</v>
      </c>
      <c r="F326" s="19">
        <v>39</v>
      </c>
      <c r="G326" s="19"/>
      <c r="H326" s="19" t="s">
        <v>22</v>
      </c>
      <c r="I326" s="34">
        <v>42277</v>
      </c>
      <c r="J326" s="34">
        <v>41639</v>
      </c>
      <c r="K326" s="19"/>
      <c r="L326" s="19"/>
      <c r="M326" s="6"/>
      <c r="N326" s="19"/>
      <c r="O326" s="19"/>
      <c r="P326" s="19"/>
      <c r="Q326" s="19"/>
      <c r="R326" s="19"/>
      <c r="S326" s="19"/>
    </row>
    <row r="327" spans="1:19" s="5" customFormat="1">
      <c r="A327" s="19" t="s">
        <v>8307</v>
      </c>
      <c r="B327" s="19" t="s">
        <v>8309</v>
      </c>
      <c r="C327" s="19" t="s">
        <v>2304</v>
      </c>
      <c r="D327" s="19" t="s">
        <v>5062</v>
      </c>
      <c r="E327" s="19" t="s">
        <v>1170</v>
      </c>
      <c r="F327" s="19">
        <v>23</v>
      </c>
      <c r="G327" s="19"/>
      <c r="H327" s="19" t="s">
        <v>22</v>
      </c>
      <c r="I327" s="34">
        <v>42277</v>
      </c>
      <c r="J327" s="34">
        <v>42566</v>
      </c>
      <c r="K327" s="19"/>
      <c r="L327" s="19"/>
      <c r="M327" s="6"/>
      <c r="N327" s="19"/>
      <c r="O327" s="19"/>
      <c r="P327" s="19"/>
      <c r="Q327" s="19"/>
      <c r="R327" s="19"/>
      <c r="S327" s="19"/>
    </row>
    <row r="328" spans="1:19" s="5" customFormat="1">
      <c r="A328" s="19" t="s">
        <v>8299</v>
      </c>
      <c r="B328" s="19" t="s">
        <v>8311</v>
      </c>
      <c r="C328" s="19" t="s">
        <v>2304</v>
      </c>
      <c r="D328" s="19" t="s">
        <v>5062</v>
      </c>
      <c r="E328" s="19" t="s">
        <v>1170</v>
      </c>
      <c r="F328" s="19">
        <v>94</v>
      </c>
      <c r="G328" s="19"/>
      <c r="H328" s="19" t="s">
        <v>22</v>
      </c>
      <c r="I328" s="34">
        <v>42277</v>
      </c>
      <c r="J328" s="34" t="s">
        <v>6136</v>
      </c>
      <c r="K328" s="34">
        <v>42277</v>
      </c>
      <c r="L328" s="19"/>
      <c r="M328" s="6"/>
      <c r="N328" s="19"/>
      <c r="O328" s="19"/>
      <c r="P328" s="19"/>
      <c r="Q328" s="19"/>
      <c r="R328" s="19"/>
      <c r="S328" s="19"/>
    </row>
    <row r="329" spans="1:19" s="5" customFormat="1">
      <c r="A329" s="19" t="s">
        <v>8316</v>
      </c>
      <c r="B329" s="19" t="s">
        <v>8317</v>
      </c>
      <c r="C329" s="19" t="s">
        <v>2304</v>
      </c>
      <c r="D329" s="19" t="s">
        <v>5062</v>
      </c>
      <c r="E329" s="19" t="s">
        <v>1170</v>
      </c>
      <c r="F329" s="19">
        <v>95</v>
      </c>
      <c r="G329" s="19"/>
      <c r="H329" s="19" t="s">
        <v>22</v>
      </c>
      <c r="I329" s="34">
        <v>42277</v>
      </c>
      <c r="J329" s="34" t="s">
        <v>6136</v>
      </c>
      <c r="K329" s="34">
        <v>42277</v>
      </c>
      <c r="L329" s="19"/>
      <c r="M329" s="6"/>
      <c r="N329" s="19"/>
      <c r="O329" s="19"/>
      <c r="P329" s="19"/>
      <c r="Q329" s="19"/>
      <c r="R329" s="19"/>
      <c r="S329" s="19"/>
    </row>
    <row r="330" spans="1:19" s="5" customFormat="1">
      <c r="A330" s="19" t="s">
        <v>8323</v>
      </c>
      <c r="B330" s="19" t="s">
        <v>8321</v>
      </c>
      <c r="C330" s="19" t="s">
        <v>2304</v>
      </c>
      <c r="D330" s="19" t="s">
        <v>5062</v>
      </c>
      <c r="E330" s="19" t="s">
        <v>1170</v>
      </c>
      <c r="F330" s="19">
        <v>73</v>
      </c>
      <c r="G330" s="19"/>
      <c r="H330" s="19" t="s">
        <v>22</v>
      </c>
      <c r="I330" s="34">
        <v>42277</v>
      </c>
      <c r="J330" s="34">
        <v>41639</v>
      </c>
      <c r="K330" s="19"/>
      <c r="L330" s="19"/>
      <c r="M330" s="6"/>
      <c r="N330" s="19"/>
      <c r="O330" s="19"/>
      <c r="P330" s="19"/>
      <c r="Q330" s="19"/>
      <c r="R330" s="19"/>
      <c r="S330" s="19"/>
    </row>
    <row r="331" spans="1:19" s="5" customFormat="1">
      <c r="A331" s="19" t="s">
        <v>8349</v>
      </c>
      <c r="B331" s="19" t="s">
        <v>8324</v>
      </c>
      <c r="C331" s="19" t="s">
        <v>2304</v>
      </c>
      <c r="D331" s="19" t="s">
        <v>5062</v>
      </c>
      <c r="E331" s="19" t="s">
        <v>1170</v>
      </c>
      <c r="F331" s="19">
        <v>74</v>
      </c>
      <c r="G331" s="19"/>
      <c r="H331" s="19" t="s">
        <v>22</v>
      </c>
      <c r="I331" s="34">
        <v>42277</v>
      </c>
      <c r="J331" s="34">
        <v>41639</v>
      </c>
      <c r="K331" s="19"/>
      <c r="L331" s="19"/>
      <c r="M331" s="6"/>
      <c r="N331" s="19"/>
      <c r="O331" s="19"/>
      <c r="P331" s="19"/>
      <c r="Q331" s="19"/>
      <c r="R331" s="19"/>
      <c r="S331" s="19"/>
    </row>
    <row r="332" spans="1:19" s="5" customFormat="1">
      <c r="A332" s="19" t="s">
        <v>8479</v>
      </c>
      <c r="B332" s="19" t="s">
        <v>8328</v>
      </c>
      <c r="C332" s="19" t="s">
        <v>2304</v>
      </c>
      <c r="D332" s="19" t="s">
        <v>5062</v>
      </c>
      <c r="E332" s="19" t="s">
        <v>1170</v>
      </c>
      <c r="F332" s="19">
        <v>15</v>
      </c>
      <c r="G332" s="19"/>
      <c r="H332" s="19" t="s">
        <v>22</v>
      </c>
      <c r="I332" s="34">
        <v>42277</v>
      </c>
      <c r="J332" s="34" t="s">
        <v>6136</v>
      </c>
      <c r="K332" s="19"/>
      <c r="L332" s="19"/>
      <c r="M332" s="6"/>
      <c r="N332" s="19"/>
      <c r="O332" s="19"/>
      <c r="P332" s="19"/>
      <c r="Q332" s="19"/>
      <c r="R332" s="19"/>
      <c r="S332" s="19"/>
    </row>
    <row r="333" spans="1:19" s="5" customFormat="1">
      <c r="A333" s="19" t="s">
        <v>8333</v>
      </c>
      <c r="B333" s="19" t="s">
        <v>8331</v>
      </c>
      <c r="C333" s="19" t="s">
        <v>2304</v>
      </c>
      <c r="D333" s="19" t="s">
        <v>5062</v>
      </c>
      <c r="E333" s="19" t="s">
        <v>1170</v>
      </c>
      <c r="F333" s="19">
        <v>15</v>
      </c>
      <c r="G333" s="19"/>
      <c r="H333" s="19" t="s">
        <v>22</v>
      </c>
      <c r="I333" s="34">
        <v>42277</v>
      </c>
      <c r="J333" s="34" t="s">
        <v>6136</v>
      </c>
      <c r="K333" s="19"/>
      <c r="L333" s="19"/>
      <c r="M333" s="6"/>
      <c r="N333" s="19"/>
      <c r="O333" s="19"/>
      <c r="P333" s="19"/>
      <c r="Q333" s="19"/>
      <c r="R333" s="19"/>
      <c r="S333" s="19"/>
    </row>
    <row r="334" spans="1:19" s="5" customFormat="1">
      <c r="A334" s="19" t="s">
        <v>8334</v>
      </c>
      <c r="B334" s="19" t="s">
        <v>8338</v>
      </c>
      <c r="C334" s="19" t="s">
        <v>2304</v>
      </c>
      <c r="D334" s="19" t="s">
        <v>5062</v>
      </c>
      <c r="E334" s="19" t="s">
        <v>1170</v>
      </c>
      <c r="F334" s="19">
        <v>15</v>
      </c>
      <c r="G334" s="19"/>
      <c r="H334" s="19" t="s">
        <v>22</v>
      </c>
      <c r="I334" s="34">
        <v>42277</v>
      </c>
      <c r="J334" s="34" t="s">
        <v>6136</v>
      </c>
      <c r="K334" s="19"/>
      <c r="L334" s="19"/>
      <c r="M334" s="6"/>
      <c r="N334" s="19"/>
      <c r="O334" s="19"/>
      <c r="P334" s="19"/>
      <c r="Q334" s="19"/>
      <c r="R334" s="19"/>
      <c r="S334" s="19"/>
    </row>
    <row r="335" spans="1:19" s="5" customFormat="1">
      <c r="A335" s="19" t="s">
        <v>8343</v>
      </c>
      <c r="B335" s="19" t="s">
        <v>8345</v>
      </c>
      <c r="C335" s="19" t="s">
        <v>2304</v>
      </c>
      <c r="D335" s="19" t="s">
        <v>5062</v>
      </c>
      <c r="E335" s="19" t="s">
        <v>1170</v>
      </c>
      <c r="F335" s="19">
        <v>75</v>
      </c>
      <c r="G335" s="19"/>
      <c r="H335" s="19" t="s">
        <v>22</v>
      </c>
      <c r="I335" s="34">
        <v>42277</v>
      </c>
      <c r="J335" s="34" t="s">
        <v>6136</v>
      </c>
      <c r="K335" s="19"/>
      <c r="L335" s="19"/>
      <c r="M335" s="6"/>
      <c r="N335" s="19"/>
      <c r="O335" s="19"/>
      <c r="P335" s="19"/>
      <c r="Q335" s="19"/>
      <c r="R335" s="19"/>
      <c r="S335" s="19"/>
    </row>
    <row r="336" spans="1:19" s="5" customFormat="1">
      <c r="A336" s="19" t="s">
        <v>8344</v>
      </c>
      <c r="B336" s="19" t="s">
        <v>8346</v>
      </c>
      <c r="C336" s="19" t="s">
        <v>2304</v>
      </c>
      <c r="D336" s="19" t="s">
        <v>5062</v>
      </c>
      <c r="E336" s="19" t="s">
        <v>1170</v>
      </c>
      <c r="F336" s="19">
        <v>15</v>
      </c>
      <c r="G336" s="19"/>
      <c r="H336" s="19" t="s">
        <v>22</v>
      </c>
      <c r="I336" s="34">
        <v>42277</v>
      </c>
      <c r="J336" s="34">
        <v>42931</v>
      </c>
      <c r="K336" s="19"/>
      <c r="L336" s="19"/>
      <c r="M336" s="6"/>
      <c r="N336" s="19"/>
      <c r="O336" s="19"/>
      <c r="P336" s="19"/>
      <c r="Q336" s="19"/>
      <c r="R336" s="19"/>
      <c r="S336" s="19"/>
    </row>
    <row r="337" spans="1:19" s="5" customFormat="1">
      <c r="A337" s="19" t="s">
        <v>8354</v>
      </c>
      <c r="B337" s="19" t="s">
        <v>8353</v>
      </c>
      <c r="C337" s="19" t="s">
        <v>2304</v>
      </c>
      <c r="D337" s="19" t="s">
        <v>5062</v>
      </c>
      <c r="E337" s="19" t="s">
        <v>1170</v>
      </c>
      <c r="F337" s="19">
        <v>1</v>
      </c>
      <c r="G337" s="19"/>
      <c r="H337" s="19" t="s">
        <v>22</v>
      </c>
      <c r="I337" s="34">
        <v>42277</v>
      </c>
      <c r="J337" s="34" t="s">
        <v>6136</v>
      </c>
      <c r="K337" s="19"/>
      <c r="L337" s="19"/>
      <c r="M337" s="6"/>
      <c r="N337" s="19"/>
      <c r="O337" s="19"/>
      <c r="P337" s="19"/>
      <c r="Q337" s="19"/>
      <c r="R337" s="19"/>
      <c r="S337" s="19"/>
    </row>
    <row r="338" spans="1:19" s="5" customFormat="1">
      <c r="A338" s="19" t="s">
        <v>8358</v>
      </c>
      <c r="B338" s="19" t="s">
        <v>8359</v>
      </c>
      <c r="C338" s="19" t="s">
        <v>2304</v>
      </c>
      <c r="D338" s="19" t="s">
        <v>5062</v>
      </c>
      <c r="E338" s="19" t="s">
        <v>1170</v>
      </c>
      <c r="F338" s="19">
        <v>1</v>
      </c>
      <c r="G338" s="19"/>
      <c r="H338" s="19" t="s">
        <v>22</v>
      </c>
      <c r="I338" s="34">
        <v>42277</v>
      </c>
      <c r="J338" s="34" t="s">
        <v>6136</v>
      </c>
      <c r="K338" s="19"/>
      <c r="L338" s="19"/>
      <c r="M338" s="6"/>
      <c r="N338" s="19"/>
      <c r="O338" s="19"/>
      <c r="P338" s="19"/>
      <c r="Q338" s="19"/>
      <c r="R338" s="19"/>
      <c r="S338" s="19"/>
    </row>
    <row r="339" spans="1:19" s="5" customFormat="1">
      <c r="A339" s="19" t="s">
        <v>9524</v>
      </c>
      <c r="B339" s="19" t="s">
        <v>8367</v>
      </c>
      <c r="C339" s="19" t="s">
        <v>2304</v>
      </c>
      <c r="D339" s="19" t="s">
        <v>5062</v>
      </c>
      <c r="E339" s="19" t="s">
        <v>1973</v>
      </c>
      <c r="F339" s="19">
        <v>15</v>
      </c>
      <c r="G339" s="19"/>
      <c r="H339" s="19" t="s">
        <v>22</v>
      </c>
      <c r="I339" s="34">
        <v>42277</v>
      </c>
      <c r="J339" s="34" t="s">
        <v>6136</v>
      </c>
      <c r="K339" s="19"/>
      <c r="L339" s="19"/>
      <c r="M339" s="6"/>
      <c r="N339" s="19"/>
      <c r="O339" s="19"/>
      <c r="P339" s="19"/>
      <c r="Q339" s="19"/>
      <c r="R339" s="19"/>
      <c r="S339" s="19"/>
    </row>
    <row r="340" spans="1:19" s="5" customFormat="1">
      <c r="A340" s="19" t="s">
        <v>9531</v>
      </c>
      <c r="B340" s="19" t="s">
        <v>8454</v>
      </c>
      <c r="C340" s="19" t="s">
        <v>2304</v>
      </c>
      <c r="D340" s="19" t="s">
        <v>5062</v>
      </c>
      <c r="E340" s="19" t="s">
        <v>1973</v>
      </c>
      <c r="F340" s="19">
        <v>16</v>
      </c>
      <c r="G340" s="19"/>
      <c r="H340" s="19" t="s">
        <v>22</v>
      </c>
      <c r="I340" s="34">
        <v>42277</v>
      </c>
      <c r="J340" s="34" t="s">
        <v>6136</v>
      </c>
      <c r="K340" s="19"/>
      <c r="L340" s="19"/>
      <c r="M340" s="6"/>
      <c r="N340" s="19"/>
      <c r="O340" s="19"/>
      <c r="P340" s="19"/>
      <c r="Q340" s="19"/>
      <c r="R340" s="19"/>
      <c r="S340" s="19"/>
    </row>
    <row r="341" spans="1:19" s="5" customFormat="1">
      <c r="A341" s="19" t="s">
        <v>9538</v>
      </c>
      <c r="B341" s="19" t="s">
        <v>9534</v>
      </c>
      <c r="C341" s="19" t="s">
        <v>2304</v>
      </c>
      <c r="D341" s="19" t="s">
        <v>5062</v>
      </c>
      <c r="E341" s="19" t="s">
        <v>1267</v>
      </c>
      <c r="F341" s="19">
        <v>1</v>
      </c>
      <c r="G341" s="19"/>
      <c r="H341" s="19" t="s">
        <v>22</v>
      </c>
      <c r="I341" s="34">
        <v>42277</v>
      </c>
      <c r="J341" s="34">
        <v>41639</v>
      </c>
      <c r="K341" s="19"/>
      <c r="L341" s="19"/>
      <c r="M341" s="6"/>
      <c r="N341" s="19"/>
      <c r="O341" s="19"/>
      <c r="P341" s="19"/>
      <c r="Q341" s="19"/>
      <c r="R341" s="19"/>
      <c r="S341" s="19"/>
    </row>
    <row r="342" spans="1:19" s="5" customFormat="1">
      <c r="A342" s="19" t="s">
        <v>9543</v>
      </c>
      <c r="B342" s="19" t="s">
        <v>9545</v>
      </c>
      <c r="C342" s="19" t="s">
        <v>2304</v>
      </c>
      <c r="D342" s="19" t="s">
        <v>5062</v>
      </c>
      <c r="E342" s="19" t="s">
        <v>1170</v>
      </c>
      <c r="F342" s="19">
        <v>96</v>
      </c>
      <c r="G342" s="19"/>
      <c r="H342" s="19" t="s">
        <v>22</v>
      </c>
      <c r="I342" s="34">
        <v>42277</v>
      </c>
      <c r="J342" s="34" t="s">
        <v>6136</v>
      </c>
      <c r="K342" s="34">
        <v>42277</v>
      </c>
      <c r="L342" s="19"/>
      <c r="M342" s="6"/>
      <c r="N342" s="19"/>
      <c r="O342" s="19"/>
      <c r="P342" s="19"/>
      <c r="Q342" s="19"/>
      <c r="R342" s="19"/>
      <c r="S342" s="19"/>
    </row>
    <row r="343" spans="1:19" s="5" customFormat="1">
      <c r="A343" s="19" t="s">
        <v>9544</v>
      </c>
      <c r="B343" s="19" t="s">
        <v>9546</v>
      </c>
      <c r="C343" s="19" t="s">
        <v>2304</v>
      </c>
      <c r="D343" s="19" t="s">
        <v>5062</v>
      </c>
      <c r="E343" s="19" t="s">
        <v>1170</v>
      </c>
      <c r="F343" s="19">
        <v>96</v>
      </c>
      <c r="G343" s="19"/>
      <c r="H343" s="19" t="s">
        <v>22</v>
      </c>
      <c r="I343" s="34">
        <v>42277</v>
      </c>
      <c r="J343" s="34" t="s">
        <v>6136</v>
      </c>
      <c r="K343" s="34">
        <v>42277</v>
      </c>
      <c r="L343" s="19"/>
      <c r="M343" s="6"/>
      <c r="N343" s="19"/>
      <c r="O343" s="19"/>
      <c r="P343" s="19"/>
      <c r="Q343" s="19"/>
      <c r="R343" s="19"/>
      <c r="S343" s="19"/>
    </row>
    <row r="344" spans="1:19" s="5" customFormat="1">
      <c r="A344" s="19" t="s">
        <v>9554</v>
      </c>
      <c r="B344" s="19" t="s">
        <v>9552</v>
      </c>
      <c r="C344" s="19" t="s">
        <v>2304</v>
      </c>
      <c r="D344" s="19" t="s">
        <v>5062</v>
      </c>
      <c r="E344" s="19" t="s">
        <v>1170</v>
      </c>
      <c r="F344" s="19">
        <v>77</v>
      </c>
      <c r="G344" s="19"/>
      <c r="H344" s="19" t="s">
        <v>22</v>
      </c>
      <c r="I344" s="34">
        <v>42277</v>
      </c>
      <c r="J344" s="34" t="s">
        <v>6136</v>
      </c>
      <c r="K344" s="19"/>
      <c r="L344" s="19"/>
      <c r="M344" s="6"/>
      <c r="N344" s="19"/>
      <c r="O344" s="19"/>
      <c r="P344" s="19"/>
      <c r="Q344" s="19"/>
      <c r="R344" s="19"/>
      <c r="S344" s="19"/>
    </row>
    <row r="345" spans="1:19" s="5" customFormat="1">
      <c r="A345" s="19" t="s">
        <v>9558</v>
      </c>
      <c r="B345" s="19" t="s">
        <v>9557</v>
      </c>
      <c r="C345" s="19" t="s">
        <v>2304</v>
      </c>
      <c r="D345" s="19" t="s">
        <v>5062</v>
      </c>
      <c r="E345" s="19" t="s">
        <v>1170</v>
      </c>
      <c r="F345" s="19">
        <v>78</v>
      </c>
      <c r="G345" s="19"/>
      <c r="H345" s="19" t="s">
        <v>22</v>
      </c>
      <c r="I345" s="34">
        <v>42277</v>
      </c>
      <c r="J345" s="34" t="s">
        <v>6136</v>
      </c>
      <c r="K345" s="19"/>
      <c r="L345" s="19"/>
      <c r="M345" s="6"/>
      <c r="N345" s="19"/>
      <c r="O345" s="19"/>
      <c r="P345" s="19"/>
      <c r="Q345" s="19"/>
      <c r="R345" s="19"/>
      <c r="S345" s="19"/>
    </row>
    <row r="346" spans="1:19" s="5" customFormat="1">
      <c r="A346" s="19" t="s">
        <v>9569</v>
      </c>
      <c r="B346" s="19" t="s">
        <v>9564</v>
      </c>
      <c r="C346" s="19" t="s">
        <v>2304</v>
      </c>
      <c r="D346" s="19" t="s">
        <v>5062</v>
      </c>
      <c r="E346" s="19" t="s">
        <v>1170</v>
      </c>
      <c r="F346" s="19">
        <v>79</v>
      </c>
      <c r="G346" s="19"/>
      <c r="H346" s="19" t="s">
        <v>22</v>
      </c>
      <c r="I346" s="34">
        <v>42277</v>
      </c>
      <c r="J346" s="34" t="s">
        <v>6136</v>
      </c>
      <c r="K346" s="19"/>
      <c r="L346" s="19"/>
      <c r="M346" s="6"/>
      <c r="N346" s="19"/>
      <c r="O346" s="19"/>
      <c r="P346" s="19"/>
      <c r="Q346" s="19"/>
      <c r="R346" s="19"/>
      <c r="S346" s="19"/>
    </row>
    <row r="347" spans="1:19" s="5" customFormat="1">
      <c r="A347" s="19" t="s">
        <v>9568</v>
      </c>
      <c r="B347" s="19" t="s">
        <v>9565</v>
      </c>
      <c r="C347" s="19" t="s">
        <v>2304</v>
      </c>
      <c r="D347" s="19" t="s">
        <v>5062</v>
      </c>
      <c r="E347" s="19" t="s">
        <v>1170</v>
      </c>
      <c r="F347" s="19">
        <v>79</v>
      </c>
      <c r="G347" s="19"/>
      <c r="H347" s="19" t="s">
        <v>22</v>
      </c>
      <c r="I347" s="34">
        <v>42277</v>
      </c>
      <c r="J347" s="34" t="s">
        <v>6136</v>
      </c>
      <c r="K347" s="19"/>
      <c r="L347" s="19"/>
      <c r="M347" s="6"/>
      <c r="N347" s="19"/>
      <c r="O347" s="19"/>
      <c r="P347" s="19"/>
      <c r="Q347" s="19"/>
      <c r="R347" s="19"/>
      <c r="S347" s="19"/>
    </row>
    <row r="348" spans="1:19" s="5" customFormat="1">
      <c r="A348" s="19" t="s">
        <v>9668</v>
      </c>
      <c r="B348" s="19" t="s">
        <v>9669</v>
      </c>
      <c r="C348" s="19" t="s">
        <v>2304</v>
      </c>
      <c r="D348" s="19" t="s">
        <v>5062</v>
      </c>
      <c r="E348" s="19" t="s">
        <v>562</v>
      </c>
      <c r="F348" s="19">
        <v>23</v>
      </c>
      <c r="G348" s="19"/>
      <c r="H348" s="19" t="s">
        <v>22</v>
      </c>
      <c r="I348" s="34">
        <v>42277</v>
      </c>
      <c r="J348" s="34" t="s">
        <v>6136</v>
      </c>
      <c r="K348" s="19"/>
      <c r="L348" s="19"/>
      <c r="M348" s="6"/>
      <c r="N348" s="19"/>
      <c r="O348" s="19"/>
      <c r="P348" s="19"/>
      <c r="Q348" s="19"/>
      <c r="R348" s="19"/>
      <c r="S348" s="19"/>
    </row>
    <row r="349" spans="1:19" s="5" customFormat="1">
      <c r="A349" s="19" t="s">
        <v>10963</v>
      </c>
      <c r="B349" s="19" t="s">
        <v>9676</v>
      </c>
      <c r="C349" s="19" t="s">
        <v>2304</v>
      </c>
      <c r="D349" s="19" t="s">
        <v>5062</v>
      </c>
      <c r="E349" s="19" t="s">
        <v>462</v>
      </c>
      <c r="F349" s="19">
        <v>48</v>
      </c>
      <c r="G349" s="19"/>
      <c r="H349" s="19" t="s">
        <v>22</v>
      </c>
      <c r="I349" s="34">
        <v>42277</v>
      </c>
      <c r="J349" s="34" t="s">
        <v>6136</v>
      </c>
      <c r="K349" s="34">
        <v>42277</v>
      </c>
      <c r="L349" s="19"/>
      <c r="M349" s="6"/>
      <c r="N349" s="19"/>
      <c r="O349" s="19"/>
      <c r="P349" s="19"/>
      <c r="Q349" s="19"/>
      <c r="R349" s="19"/>
      <c r="S349" s="19"/>
    </row>
    <row r="350" spans="1:19" s="5" customFormat="1">
      <c r="A350" s="19" t="s">
        <v>10092</v>
      </c>
      <c r="B350" s="19" t="s">
        <v>9705</v>
      </c>
      <c r="C350" s="19" t="s">
        <v>2304</v>
      </c>
      <c r="D350" s="19" t="s">
        <v>5062</v>
      </c>
      <c r="E350" s="19" t="s">
        <v>2168</v>
      </c>
      <c r="F350" s="19">
        <v>26</v>
      </c>
      <c r="G350" s="19"/>
      <c r="H350" s="19" t="s">
        <v>22</v>
      </c>
      <c r="I350" s="34">
        <v>42277</v>
      </c>
      <c r="J350" s="34" t="s">
        <v>6136</v>
      </c>
      <c r="K350" s="19"/>
      <c r="L350" s="19"/>
      <c r="M350" s="6"/>
      <c r="N350" s="19"/>
      <c r="O350" s="19"/>
      <c r="P350" s="19"/>
      <c r="Q350" s="19"/>
      <c r="R350" s="19"/>
      <c r="S350" s="19"/>
    </row>
    <row r="351" spans="1:19" s="5" customFormat="1">
      <c r="A351" s="19" t="s">
        <v>9704</v>
      </c>
      <c r="B351" s="19" t="s">
        <v>9706</v>
      </c>
      <c r="C351" s="19" t="s">
        <v>2304</v>
      </c>
      <c r="D351" s="19" t="s">
        <v>5062</v>
      </c>
      <c r="E351" s="19" t="s">
        <v>2168</v>
      </c>
      <c r="F351" s="19">
        <v>27</v>
      </c>
      <c r="G351" s="19"/>
      <c r="H351" s="19" t="s">
        <v>22</v>
      </c>
      <c r="I351" s="34">
        <v>42277</v>
      </c>
      <c r="J351" s="34" t="s">
        <v>6136</v>
      </c>
      <c r="K351" s="19"/>
      <c r="L351" s="19"/>
      <c r="M351" s="6"/>
      <c r="N351" s="19"/>
      <c r="O351" s="19"/>
      <c r="P351" s="19"/>
      <c r="Q351" s="19"/>
      <c r="R351" s="19"/>
      <c r="S351" s="19"/>
    </row>
    <row r="352" spans="1:19" s="5" customFormat="1">
      <c r="A352" s="19" t="s">
        <v>9712</v>
      </c>
      <c r="B352" s="19" t="s">
        <v>9713</v>
      </c>
      <c r="C352" s="19" t="s">
        <v>2304</v>
      </c>
      <c r="D352" s="19" t="s">
        <v>5062</v>
      </c>
      <c r="E352" s="19" t="s">
        <v>871</v>
      </c>
      <c r="F352" s="19">
        <v>16</v>
      </c>
      <c r="G352" s="19"/>
      <c r="H352" s="19" t="s">
        <v>22</v>
      </c>
      <c r="I352" s="34">
        <v>42277</v>
      </c>
      <c r="J352" s="34">
        <v>41639</v>
      </c>
      <c r="K352" s="19"/>
      <c r="L352" s="19"/>
      <c r="M352" s="6"/>
      <c r="N352" s="19"/>
      <c r="O352" s="19"/>
      <c r="P352" s="19"/>
      <c r="Q352" s="19"/>
      <c r="R352" s="19"/>
      <c r="S352" s="19"/>
    </row>
    <row r="353" spans="1:19" s="5" customFormat="1">
      <c r="A353" s="19" t="s">
        <v>9717</v>
      </c>
      <c r="B353" s="19" t="s">
        <v>9718</v>
      </c>
      <c r="C353" s="19" t="s">
        <v>2304</v>
      </c>
      <c r="D353" s="19" t="s">
        <v>5062</v>
      </c>
      <c r="E353" s="19" t="s">
        <v>1197</v>
      </c>
      <c r="F353" s="19">
        <v>5</v>
      </c>
      <c r="G353" s="19"/>
      <c r="H353" s="19" t="s">
        <v>22</v>
      </c>
      <c r="I353" s="34">
        <v>42277</v>
      </c>
      <c r="J353" s="34" t="s">
        <v>6136</v>
      </c>
      <c r="K353" s="19"/>
      <c r="L353" s="19"/>
      <c r="M353" s="6"/>
      <c r="N353" s="19"/>
      <c r="O353" s="19"/>
      <c r="P353" s="19"/>
      <c r="Q353" s="19"/>
      <c r="R353" s="19"/>
      <c r="S353" s="19"/>
    </row>
    <row r="354" spans="1:19" s="5" customFormat="1">
      <c r="A354" s="19" t="s">
        <v>9925</v>
      </c>
      <c r="B354" s="19" t="s">
        <v>9926</v>
      </c>
      <c r="C354" s="19" t="s">
        <v>2304</v>
      </c>
      <c r="D354" s="19" t="s">
        <v>5062</v>
      </c>
      <c r="E354" s="19" t="s">
        <v>1170</v>
      </c>
      <c r="F354" s="19">
        <v>80</v>
      </c>
      <c r="G354" s="19"/>
      <c r="H354" s="19" t="s">
        <v>22</v>
      </c>
      <c r="I354" s="34">
        <v>42277</v>
      </c>
      <c r="J354" s="34">
        <v>42566</v>
      </c>
      <c r="K354" s="19"/>
      <c r="L354" s="19"/>
      <c r="M354" s="6"/>
      <c r="N354" s="19"/>
      <c r="O354" s="19"/>
      <c r="P354" s="19"/>
      <c r="Q354" s="19"/>
      <c r="R354" s="19"/>
      <c r="S354" s="19"/>
    </row>
    <row r="355" spans="1:19" s="5" customFormat="1">
      <c r="A355" s="19" t="s">
        <v>10028</v>
      </c>
      <c r="B355" s="19" t="s">
        <v>9932</v>
      </c>
      <c r="C355" s="19" t="s">
        <v>2304</v>
      </c>
      <c r="D355" s="19" t="s">
        <v>5062</v>
      </c>
      <c r="E355" s="19" t="s">
        <v>1170</v>
      </c>
      <c r="F355" s="19">
        <v>82</v>
      </c>
      <c r="G355" s="19"/>
      <c r="H355" s="19" t="s">
        <v>22</v>
      </c>
      <c r="I355" s="34">
        <v>42277</v>
      </c>
      <c r="J355" s="34">
        <v>42566</v>
      </c>
      <c r="K355" s="19"/>
      <c r="L355" s="19"/>
      <c r="M355" s="6"/>
      <c r="N355" s="19"/>
      <c r="O355" s="19"/>
      <c r="P355" s="19"/>
      <c r="Q355" s="19"/>
      <c r="R355" s="19"/>
      <c r="S355" s="19"/>
    </row>
    <row r="356" spans="1:19" s="5" customFormat="1">
      <c r="A356" s="19" t="s">
        <v>10973</v>
      </c>
      <c r="B356" s="19" t="s">
        <v>9938</v>
      </c>
      <c r="C356" s="19" t="s">
        <v>2304</v>
      </c>
      <c r="D356" s="19" t="s">
        <v>5062</v>
      </c>
      <c r="E356" s="19" t="s">
        <v>1170</v>
      </c>
      <c r="F356" s="19">
        <v>85</v>
      </c>
      <c r="G356" s="19"/>
      <c r="H356" s="19" t="s">
        <v>22</v>
      </c>
      <c r="I356" s="34">
        <v>42277</v>
      </c>
      <c r="J356" s="34" t="s">
        <v>6136</v>
      </c>
      <c r="K356" s="34">
        <v>42277</v>
      </c>
      <c r="L356" s="19"/>
      <c r="M356" s="6"/>
      <c r="N356" s="19"/>
      <c r="O356" s="19"/>
      <c r="P356" s="19"/>
      <c r="Q356" s="19"/>
      <c r="R356" s="19"/>
      <c r="S356" s="19"/>
    </row>
    <row r="357" spans="1:19" s="5" customFormat="1">
      <c r="A357" s="19" t="s">
        <v>10975</v>
      </c>
      <c r="B357" s="19" t="s">
        <v>9939</v>
      </c>
      <c r="C357" s="19" t="s">
        <v>2304</v>
      </c>
      <c r="D357" s="19" t="s">
        <v>5062</v>
      </c>
      <c r="E357" s="19" t="s">
        <v>1170</v>
      </c>
      <c r="F357" s="19">
        <v>86</v>
      </c>
      <c r="G357" s="19"/>
      <c r="H357" s="19" t="s">
        <v>22</v>
      </c>
      <c r="I357" s="34">
        <v>42277</v>
      </c>
      <c r="J357" s="34" t="s">
        <v>6136</v>
      </c>
      <c r="K357" s="34">
        <v>42277</v>
      </c>
      <c r="L357" s="19"/>
      <c r="M357" s="6"/>
      <c r="N357" s="19"/>
      <c r="O357" s="19"/>
      <c r="P357" s="19"/>
      <c r="Q357" s="19"/>
      <c r="R357" s="19"/>
      <c r="S357" s="19"/>
    </row>
    <row r="358" spans="1:19" s="5" customFormat="1">
      <c r="A358" s="19" t="s">
        <v>9957</v>
      </c>
      <c r="B358" s="19" t="s">
        <v>9958</v>
      </c>
      <c r="C358" s="19" t="s">
        <v>2304</v>
      </c>
      <c r="D358" s="19" t="s">
        <v>5062</v>
      </c>
      <c r="E358" s="19" t="s">
        <v>735</v>
      </c>
      <c r="F358" s="19">
        <v>11</v>
      </c>
      <c r="G358" s="19"/>
      <c r="H358" s="19" t="s">
        <v>22</v>
      </c>
      <c r="I358" s="34">
        <v>42277</v>
      </c>
      <c r="J358" s="34" t="s">
        <v>6136</v>
      </c>
      <c r="K358" s="19"/>
      <c r="L358" s="19"/>
      <c r="M358" s="6"/>
      <c r="N358" s="19"/>
      <c r="O358" s="19"/>
      <c r="P358" s="19"/>
      <c r="Q358" s="19"/>
      <c r="R358" s="19"/>
      <c r="S358" s="19"/>
    </row>
    <row r="359" spans="1:19" s="5" customFormat="1">
      <c r="A359" s="19" t="s">
        <v>9964</v>
      </c>
      <c r="B359" s="19" t="s">
        <v>9965</v>
      </c>
      <c r="C359" s="19" t="s">
        <v>2304</v>
      </c>
      <c r="D359" s="19" t="s">
        <v>5062</v>
      </c>
      <c r="E359" s="19" t="s">
        <v>562</v>
      </c>
      <c r="F359" s="19">
        <v>24</v>
      </c>
      <c r="G359" s="19"/>
      <c r="H359" s="19" t="s">
        <v>22</v>
      </c>
      <c r="I359" s="34">
        <v>42277</v>
      </c>
      <c r="J359" s="34" t="s">
        <v>6136</v>
      </c>
      <c r="K359" s="19"/>
      <c r="L359" s="19"/>
      <c r="M359" s="6"/>
      <c r="N359" s="19"/>
      <c r="O359" s="19"/>
      <c r="P359" s="19"/>
      <c r="Q359" s="19"/>
      <c r="R359" s="19"/>
      <c r="S359" s="19"/>
    </row>
    <row r="360" spans="1:19" s="5" customFormat="1">
      <c r="A360" s="19" t="s">
        <v>10009</v>
      </c>
      <c r="B360" s="19" t="s">
        <v>10006</v>
      </c>
      <c r="C360" s="19" t="s">
        <v>2304</v>
      </c>
      <c r="D360" s="19" t="s">
        <v>5062</v>
      </c>
      <c r="E360" s="19" t="s">
        <v>1170</v>
      </c>
      <c r="F360" s="19">
        <v>87</v>
      </c>
      <c r="G360" s="19"/>
      <c r="H360" s="19" t="s">
        <v>22</v>
      </c>
      <c r="I360" s="34">
        <v>42277</v>
      </c>
      <c r="J360" s="34" t="s">
        <v>6136</v>
      </c>
      <c r="K360" s="19"/>
      <c r="L360" s="19"/>
      <c r="M360" s="6"/>
      <c r="N360" s="19"/>
      <c r="O360" s="19"/>
      <c r="P360" s="19"/>
      <c r="Q360" s="19"/>
      <c r="R360" s="19"/>
      <c r="S360" s="19"/>
    </row>
    <row r="361" spans="1:19" s="5" customFormat="1">
      <c r="A361" s="19" t="s">
        <v>10012</v>
      </c>
      <c r="B361" s="19" t="s">
        <v>10013</v>
      </c>
      <c r="C361" s="19" t="s">
        <v>2304</v>
      </c>
      <c r="D361" s="19" t="s">
        <v>5062</v>
      </c>
      <c r="E361" s="19" t="s">
        <v>1170</v>
      </c>
      <c r="F361" s="19">
        <v>88</v>
      </c>
      <c r="G361" s="19"/>
      <c r="H361" s="19" t="s">
        <v>22</v>
      </c>
      <c r="I361" s="34">
        <v>42277</v>
      </c>
      <c r="J361" s="34">
        <v>42566</v>
      </c>
      <c r="K361" s="19"/>
      <c r="L361" s="19"/>
      <c r="M361" s="6"/>
      <c r="N361" s="19"/>
      <c r="O361" s="19"/>
      <c r="P361" s="19"/>
      <c r="Q361" s="19"/>
      <c r="R361" s="19"/>
      <c r="S361" s="19"/>
    </row>
    <row r="362" spans="1:19" s="5" customFormat="1">
      <c r="A362" s="19" t="s">
        <v>12174</v>
      </c>
      <c r="B362" s="19" t="s">
        <v>10021</v>
      </c>
      <c r="C362" s="19" t="s">
        <v>2304</v>
      </c>
      <c r="D362" s="19" t="s">
        <v>5062</v>
      </c>
      <c r="E362" s="19" t="s">
        <v>1170</v>
      </c>
      <c r="F362" s="19">
        <v>89</v>
      </c>
      <c r="G362" s="19"/>
      <c r="H362" s="19" t="s">
        <v>22</v>
      </c>
      <c r="I362" s="34">
        <v>42277</v>
      </c>
      <c r="J362" s="34"/>
      <c r="K362" s="34">
        <v>42931</v>
      </c>
      <c r="L362" s="19"/>
      <c r="M362" s="6"/>
      <c r="N362" s="19"/>
      <c r="O362" s="19"/>
      <c r="P362" s="19"/>
      <c r="Q362" s="19"/>
      <c r="R362" s="19"/>
      <c r="S362" s="19"/>
    </row>
    <row r="363" spans="1:19" s="5" customFormat="1">
      <c r="A363" s="19" t="s">
        <v>11829</v>
      </c>
      <c r="B363" s="19" t="s">
        <v>10024</v>
      </c>
      <c r="C363" s="19" t="s">
        <v>2304</v>
      </c>
      <c r="D363" s="19" t="s">
        <v>5062</v>
      </c>
      <c r="E363" s="19" t="s">
        <v>1170</v>
      </c>
      <c r="F363" s="19">
        <v>90</v>
      </c>
      <c r="G363" s="19"/>
      <c r="H363" s="19" t="s">
        <v>22</v>
      </c>
      <c r="I363" s="34">
        <v>42277</v>
      </c>
      <c r="J363" s="34" t="s">
        <v>6136</v>
      </c>
      <c r="K363" s="34">
        <v>42566</v>
      </c>
      <c r="L363" s="19"/>
      <c r="M363" s="6"/>
      <c r="N363" s="19"/>
      <c r="O363" s="19"/>
      <c r="P363" s="19"/>
      <c r="Q363" s="19"/>
      <c r="R363" s="19"/>
      <c r="S363" s="19"/>
    </row>
    <row r="364" spans="1:19" s="5" customFormat="1">
      <c r="A364" s="19" t="s">
        <v>10030</v>
      </c>
      <c r="B364" s="19" t="s">
        <v>10029</v>
      </c>
      <c r="C364" s="19" t="s">
        <v>2304</v>
      </c>
      <c r="D364" s="19" t="s">
        <v>5062</v>
      </c>
      <c r="E364" s="19" t="s">
        <v>1170</v>
      </c>
      <c r="F364" s="19">
        <v>87</v>
      </c>
      <c r="G364" s="19"/>
      <c r="H364" s="19" t="s">
        <v>22</v>
      </c>
      <c r="I364" s="34">
        <v>42277</v>
      </c>
      <c r="J364" s="34" t="s">
        <v>6136</v>
      </c>
      <c r="K364" s="19"/>
      <c r="L364" s="19"/>
      <c r="M364" s="6"/>
      <c r="N364" s="19"/>
      <c r="O364" s="19"/>
      <c r="P364" s="19"/>
      <c r="Q364" s="19"/>
      <c r="R364" s="19"/>
      <c r="S364" s="19"/>
    </row>
    <row r="365" spans="1:19" s="5" customFormat="1">
      <c r="A365" s="19" t="s">
        <v>10098</v>
      </c>
      <c r="B365" s="19" t="s">
        <v>10096</v>
      </c>
      <c r="C365" s="19" t="s">
        <v>2304</v>
      </c>
      <c r="D365" s="19" t="s">
        <v>5062</v>
      </c>
      <c r="E365" s="19" t="s">
        <v>1170</v>
      </c>
      <c r="F365" s="19">
        <v>91</v>
      </c>
      <c r="G365" s="19"/>
      <c r="H365" s="19" t="s">
        <v>22</v>
      </c>
      <c r="I365" s="34">
        <v>42277</v>
      </c>
      <c r="J365" s="34">
        <v>42566</v>
      </c>
      <c r="K365" s="19"/>
      <c r="L365" s="19"/>
      <c r="M365" s="6"/>
      <c r="N365" s="19"/>
      <c r="O365" s="19"/>
      <c r="P365" s="19"/>
      <c r="Q365" s="19"/>
      <c r="R365" s="19"/>
      <c r="S365" s="19"/>
    </row>
    <row r="366" spans="1:19" s="5" customFormat="1">
      <c r="A366" s="19" t="s">
        <v>11940</v>
      </c>
      <c r="B366" s="19" t="s">
        <v>10100</v>
      </c>
      <c r="C366" s="19" t="s">
        <v>2304</v>
      </c>
      <c r="D366" s="19" t="s">
        <v>5062</v>
      </c>
      <c r="E366" s="19" t="s">
        <v>1170</v>
      </c>
      <c r="F366" s="19">
        <v>91</v>
      </c>
      <c r="G366" s="19"/>
      <c r="H366" s="19" t="s">
        <v>22</v>
      </c>
      <c r="I366" s="34">
        <v>42277</v>
      </c>
      <c r="J366" s="34">
        <v>42566</v>
      </c>
      <c r="K366" s="19"/>
      <c r="L366" s="19"/>
      <c r="M366" s="6"/>
      <c r="N366" s="19"/>
      <c r="O366" s="19"/>
      <c r="P366" s="19"/>
      <c r="Q366" s="19"/>
      <c r="R366" s="19"/>
      <c r="S366" s="19"/>
    </row>
    <row r="367" spans="1:19" s="5" customFormat="1">
      <c r="A367" s="19" t="s">
        <v>10104</v>
      </c>
      <c r="B367" s="19" t="s">
        <v>10103</v>
      </c>
      <c r="C367" s="19" t="s">
        <v>2304</v>
      </c>
      <c r="D367" s="19" t="s">
        <v>5062</v>
      </c>
      <c r="E367" s="19" t="s">
        <v>1170</v>
      </c>
      <c r="F367" s="19">
        <v>91</v>
      </c>
      <c r="G367" s="19"/>
      <c r="H367" s="19" t="s">
        <v>22</v>
      </c>
      <c r="I367" s="34">
        <v>42277</v>
      </c>
      <c r="J367" s="34">
        <v>42566</v>
      </c>
      <c r="K367" s="19"/>
      <c r="L367" s="19"/>
      <c r="M367" s="6"/>
      <c r="N367" s="19"/>
      <c r="O367" s="19"/>
      <c r="P367" s="19"/>
      <c r="Q367" s="19"/>
      <c r="R367" s="19"/>
      <c r="S367" s="19"/>
    </row>
    <row r="368" spans="1:19" s="5" customFormat="1">
      <c r="A368" s="19" t="s">
        <v>10169</v>
      </c>
      <c r="B368" s="19" t="s">
        <v>10171</v>
      </c>
      <c r="C368" s="19" t="s">
        <v>2304</v>
      </c>
      <c r="D368" s="19" t="s">
        <v>5062</v>
      </c>
      <c r="E368" s="19" t="s">
        <v>1170</v>
      </c>
      <c r="F368" s="19">
        <v>15</v>
      </c>
      <c r="G368" s="19"/>
      <c r="H368" s="19" t="s">
        <v>22</v>
      </c>
      <c r="I368" s="34">
        <v>42277</v>
      </c>
      <c r="J368" s="34" t="s">
        <v>6136</v>
      </c>
      <c r="K368" s="19"/>
      <c r="L368" s="19"/>
      <c r="M368" s="6"/>
      <c r="N368" s="19"/>
      <c r="O368" s="19"/>
      <c r="P368" s="19"/>
      <c r="Q368" s="19"/>
      <c r="R368" s="19"/>
      <c r="S368" s="19"/>
    </row>
    <row r="369" spans="1:19" s="5" customFormat="1">
      <c r="A369" s="19" t="s">
        <v>10170</v>
      </c>
      <c r="B369" s="19" t="s">
        <v>10172</v>
      </c>
      <c r="C369" s="19" t="s">
        <v>2304</v>
      </c>
      <c r="D369" s="19" t="s">
        <v>5062</v>
      </c>
      <c r="E369" s="19" t="s">
        <v>1170</v>
      </c>
      <c r="F369" s="19">
        <v>15</v>
      </c>
      <c r="G369" s="19"/>
      <c r="H369" s="19" t="s">
        <v>22</v>
      </c>
      <c r="I369" s="34">
        <v>42277</v>
      </c>
      <c r="J369" s="34" t="s">
        <v>6136</v>
      </c>
      <c r="K369" s="19"/>
      <c r="L369" s="19"/>
      <c r="M369" s="6"/>
      <c r="N369" s="19"/>
      <c r="O369" s="19"/>
      <c r="P369" s="19"/>
      <c r="Q369" s="19"/>
      <c r="R369" s="19"/>
      <c r="S369" s="19"/>
    </row>
    <row r="370" spans="1:19" s="5" customFormat="1">
      <c r="A370" s="19" t="s">
        <v>10175</v>
      </c>
      <c r="B370" s="19" t="s">
        <v>10176</v>
      </c>
      <c r="C370" s="19" t="s">
        <v>2304</v>
      </c>
      <c r="D370" s="19" t="s">
        <v>5062</v>
      </c>
      <c r="E370" s="19" t="s">
        <v>1170</v>
      </c>
      <c r="F370" s="19">
        <v>92</v>
      </c>
      <c r="G370" s="19"/>
      <c r="H370" s="19" t="s">
        <v>22</v>
      </c>
      <c r="I370" s="34">
        <v>42277</v>
      </c>
      <c r="J370" s="34" t="s">
        <v>6136</v>
      </c>
      <c r="K370" s="19"/>
      <c r="L370" s="19"/>
      <c r="M370" s="6"/>
      <c r="N370" s="19"/>
      <c r="O370" s="19"/>
      <c r="P370" s="19"/>
      <c r="Q370" s="19"/>
      <c r="R370" s="19"/>
      <c r="S370" s="19"/>
    </row>
    <row r="371" spans="1:19" s="5" customFormat="1">
      <c r="A371" s="19" t="s">
        <v>10184</v>
      </c>
      <c r="B371" s="19" t="s">
        <v>10185</v>
      </c>
      <c r="C371" s="19" t="s">
        <v>2304</v>
      </c>
      <c r="D371" s="19" t="s">
        <v>5062</v>
      </c>
      <c r="E371" s="19" t="s">
        <v>1170</v>
      </c>
      <c r="F371" s="19">
        <v>93</v>
      </c>
      <c r="G371" s="19"/>
      <c r="H371" s="19" t="s">
        <v>22</v>
      </c>
      <c r="I371" s="34">
        <v>42277</v>
      </c>
      <c r="J371" s="34" t="s">
        <v>6136</v>
      </c>
      <c r="K371" s="19"/>
      <c r="L371" s="19"/>
      <c r="M371" s="6"/>
      <c r="N371" s="19"/>
      <c r="O371" s="19"/>
      <c r="P371" s="19"/>
      <c r="Q371" s="19"/>
      <c r="R371" s="19"/>
      <c r="S371" s="19"/>
    </row>
    <row r="372" spans="1:19" s="5" customFormat="1">
      <c r="A372" s="19" t="s">
        <v>10193</v>
      </c>
      <c r="B372" s="19" t="s">
        <v>10191</v>
      </c>
      <c r="C372" s="19" t="s">
        <v>2304</v>
      </c>
      <c r="D372" s="19" t="s">
        <v>5062</v>
      </c>
      <c r="E372" s="19" t="s">
        <v>1197</v>
      </c>
      <c r="F372" s="19">
        <v>26</v>
      </c>
      <c r="G372" s="19"/>
      <c r="H372" s="19" t="s">
        <v>22</v>
      </c>
      <c r="I372" s="34">
        <v>42277</v>
      </c>
      <c r="J372" s="34" t="s">
        <v>6136</v>
      </c>
      <c r="K372" s="19"/>
      <c r="L372" s="19"/>
      <c r="M372" s="6"/>
      <c r="N372" s="19"/>
      <c r="O372" s="19"/>
      <c r="P372" s="19"/>
      <c r="Q372" s="19"/>
      <c r="R372" s="19"/>
      <c r="S372" s="19"/>
    </row>
    <row r="373" spans="1:19" s="5" customFormat="1">
      <c r="A373" s="19" t="s">
        <v>10190</v>
      </c>
      <c r="B373" s="19" t="s">
        <v>10196</v>
      </c>
      <c r="C373" s="19" t="s">
        <v>2304</v>
      </c>
      <c r="D373" s="19" t="s">
        <v>5062</v>
      </c>
      <c r="E373" s="19" t="s">
        <v>1197</v>
      </c>
      <c r="F373" s="19">
        <v>18</v>
      </c>
      <c r="G373" s="19"/>
      <c r="H373" s="19" t="s">
        <v>22</v>
      </c>
      <c r="I373" s="34">
        <v>42277</v>
      </c>
      <c r="J373" s="34" t="s">
        <v>6136</v>
      </c>
      <c r="K373" s="19"/>
      <c r="L373" s="19"/>
      <c r="M373" s="6"/>
      <c r="N373" s="19"/>
      <c r="O373" s="19"/>
      <c r="P373" s="19"/>
      <c r="Q373" s="19"/>
      <c r="R373" s="19"/>
      <c r="S373" s="19"/>
    </row>
    <row r="374" spans="1:19" s="5" customFormat="1">
      <c r="A374" s="19" t="s">
        <v>10217</v>
      </c>
      <c r="B374" s="19" t="s">
        <v>10218</v>
      </c>
      <c r="C374" s="19" t="s">
        <v>2304</v>
      </c>
      <c r="D374" s="19" t="s">
        <v>5062</v>
      </c>
      <c r="E374" s="19" t="s">
        <v>924</v>
      </c>
      <c r="F374" s="19">
        <v>20</v>
      </c>
      <c r="G374" s="19"/>
      <c r="H374" s="19" t="s">
        <v>22</v>
      </c>
      <c r="I374" s="34">
        <v>42277</v>
      </c>
      <c r="J374" s="34" t="s">
        <v>6136</v>
      </c>
      <c r="K374" s="19"/>
      <c r="L374" s="19"/>
      <c r="M374" s="6"/>
      <c r="N374" s="19"/>
      <c r="O374" s="19"/>
      <c r="P374" s="19"/>
      <c r="Q374" s="19"/>
      <c r="R374" s="19"/>
      <c r="S374" s="19"/>
    </row>
    <row r="375" spans="1:19" s="5" customFormat="1">
      <c r="A375" s="19" t="s">
        <v>10625</v>
      </c>
      <c r="B375" s="19" t="s">
        <v>10626</v>
      </c>
      <c r="C375" s="19" t="s">
        <v>2304</v>
      </c>
      <c r="D375" s="19" t="s">
        <v>5062</v>
      </c>
      <c r="E375" s="19" t="s">
        <v>1170</v>
      </c>
      <c r="F375" s="19">
        <v>15</v>
      </c>
      <c r="G375" s="19"/>
      <c r="H375" s="19" t="s">
        <v>22</v>
      </c>
      <c r="I375" s="34">
        <v>42277</v>
      </c>
      <c r="J375" s="34" t="s">
        <v>6136</v>
      </c>
      <c r="K375" s="19"/>
      <c r="L375" s="19"/>
      <c r="M375" s="6"/>
      <c r="N375" s="19"/>
      <c r="O375" s="19"/>
      <c r="P375" s="19"/>
      <c r="Q375" s="19"/>
      <c r="R375" s="19"/>
      <c r="S375" s="19"/>
    </row>
    <row r="376" spans="1:19" s="5" customFormat="1">
      <c r="A376" s="19" t="s">
        <v>10629</v>
      </c>
      <c r="B376" s="19" t="s">
        <v>10630</v>
      </c>
      <c r="C376" s="19" t="s">
        <v>2304</v>
      </c>
      <c r="D376" s="19" t="s">
        <v>5062</v>
      </c>
      <c r="E376" s="19" t="s">
        <v>1170</v>
      </c>
      <c r="F376" s="19">
        <v>15</v>
      </c>
      <c r="G376" s="19"/>
      <c r="H376" s="19" t="s">
        <v>22</v>
      </c>
      <c r="I376" s="34">
        <v>42277</v>
      </c>
      <c r="J376" s="34" t="s">
        <v>6136</v>
      </c>
      <c r="K376" s="19"/>
      <c r="L376" s="19"/>
      <c r="M376" s="6"/>
      <c r="N376" s="19"/>
      <c r="O376" s="19"/>
      <c r="P376" s="19"/>
      <c r="Q376" s="19"/>
      <c r="R376" s="19"/>
      <c r="S376" s="19"/>
    </row>
    <row r="377" spans="1:19" s="5" customFormat="1">
      <c r="A377" s="19" t="s">
        <v>10634</v>
      </c>
      <c r="B377" s="19" t="s">
        <v>10635</v>
      </c>
      <c r="C377" s="19" t="s">
        <v>2304</v>
      </c>
      <c r="D377" s="19" t="s">
        <v>5062</v>
      </c>
      <c r="E377" s="19" t="s">
        <v>1170</v>
      </c>
      <c r="F377" s="19">
        <v>1</v>
      </c>
      <c r="G377" s="19"/>
      <c r="H377" s="19" t="s">
        <v>22</v>
      </c>
      <c r="I377" s="34">
        <v>42277</v>
      </c>
      <c r="J377" s="34" t="s">
        <v>6136</v>
      </c>
      <c r="K377" s="19"/>
      <c r="L377" s="19"/>
      <c r="M377" s="6"/>
      <c r="N377" s="19"/>
      <c r="O377" s="19"/>
      <c r="P377" s="19"/>
      <c r="Q377" s="19"/>
      <c r="R377" s="19"/>
      <c r="S377" s="19"/>
    </row>
    <row r="378" spans="1:19" s="5" customFormat="1">
      <c r="A378" s="5" t="s">
        <v>11146</v>
      </c>
      <c r="B378" s="19" t="s">
        <v>11164</v>
      </c>
      <c r="C378" s="19" t="s">
        <v>2304</v>
      </c>
      <c r="D378" s="19" t="s">
        <v>5062</v>
      </c>
      <c r="E378" s="19" t="s">
        <v>1973</v>
      </c>
      <c r="F378" s="19">
        <v>17</v>
      </c>
      <c r="H378" s="19" t="s">
        <v>22</v>
      </c>
      <c r="I378" s="34">
        <v>42277</v>
      </c>
      <c r="L378" s="19"/>
      <c r="M378" s="6"/>
    </row>
    <row r="379" spans="1:19" s="5" customFormat="1">
      <c r="A379" s="5" t="s">
        <v>11147</v>
      </c>
      <c r="B379" s="19" t="s">
        <v>11165</v>
      </c>
      <c r="C379" s="19" t="s">
        <v>2304</v>
      </c>
      <c r="D379" s="19" t="s">
        <v>5062</v>
      </c>
      <c r="E379" s="19" t="s">
        <v>1973</v>
      </c>
      <c r="F379" s="19">
        <v>17</v>
      </c>
      <c r="H379" s="19" t="s">
        <v>22</v>
      </c>
      <c r="I379" s="34">
        <v>42277</v>
      </c>
      <c r="L379" s="19"/>
      <c r="M379" s="6"/>
    </row>
    <row r="380" spans="1:19" s="5" customFormat="1">
      <c r="A380" s="5" t="s">
        <v>11148</v>
      </c>
      <c r="B380" s="19" t="s">
        <v>11166</v>
      </c>
      <c r="C380" s="19" t="s">
        <v>2304</v>
      </c>
      <c r="D380" s="19" t="s">
        <v>5062</v>
      </c>
      <c r="E380" s="19" t="s">
        <v>1973</v>
      </c>
      <c r="F380" s="19">
        <v>17</v>
      </c>
      <c r="H380" s="19" t="s">
        <v>22</v>
      </c>
      <c r="I380" s="34">
        <v>42277</v>
      </c>
      <c r="L380" s="19"/>
      <c r="M380" s="6"/>
    </row>
    <row r="381" spans="1:19" s="5" customFormat="1">
      <c r="A381" s="5" t="s">
        <v>11149</v>
      </c>
      <c r="B381" s="19" t="s">
        <v>11167</v>
      </c>
      <c r="C381" s="19" t="s">
        <v>2304</v>
      </c>
      <c r="D381" s="19" t="s">
        <v>5062</v>
      </c>
      <c r="E381" s="19" t="s">
        <v>1973</v>
      </c>
      <c r="F381" s="19">
        <v>17</v>
      </c>
      <c r="H381" s="19" t="s">
        <v>22</v>
      </c>
      <c r="I381" s="34">
        <v>42277</v>
      </c>
      <c r="L381" s="19"/>
      <c r="M381" s="6"/>
    </row>
    <row r="382" spans="1:19" s="5" customFormat="1">
      <c r="A382" s="5" t="s">
        <v>11150</v>
      </c>
      <c r="B382" s="19" t="s">
        <v>11168</v>
      </c>
      <c r="C382" s="19" t="s">
        <v>2304</v>
      </c>
      <c r="D382" s="19" t="s">
        <v>5062</v>
      </c>
      <c r="E382" s="19" t="s">
        <v>1973</v>
      </c>
      <c r="F382" s="19">
        <v>17</v>
      </c>
      <c r="H382" s="19" t="s">
        <v>22</v>
      </c>
      <c r="I382" s="34">
        <v>42277</v>
      </c>
      <c r="L382" s="19"/>
      <c r="M382" s="6"/>
    </row>
    <row r="383" spans="1:19" s="5" customFormat="1">
      <c r="A383" s="5" t="s">
        <v>11151</v>
      </c>
      <c r="B383" s="19" t="s">
        <v>11169</v>
      </c>
      <c r="C383" s="19" t="s">
        <v>2304</v>
      </c>
      <c r="D383" s="19" t="s">
        <v>5062</v>
      </c>
      <c r="E383" s="19" t="s">
        <v>1973</v>
      </c>
      <c r="F383" s="19">
        <v>17</v>
      </c>
      <c r="H383" s="19" t="s">
        <v>22</v>
      </c>
      <c r="I383" s="34">
        <v>42277</v>
      </c>
      <c r="L383" s="19"/>
      <c r="M383" s="6"/>
    </row>
    <row r="384" spans="1:19" s="5" customFormat="1">
      <c r="A384" s="5" t="s">
        <v>11152</v>
      </c>
      <c r="B384" s="19" t="s">
        <v>11170</v>
      </c>
      <c r="C384" s="19" t="s">
        <v>2304</v>
      </c>
      <c r="D384" s="19" t="s">
        <v>5062</v>
      </c>
      <c r="E384" s="19" t="s">
        <v>1973</v>
      </c>
      <c r="F384" s="19">
        <v>17</v>
      </c>
      <c r="H384" s="19" t="s">
        <v>22</v>
      </c>
      <c r="I384" s="34">
        <v>42277</v>
      </c>
      <c r="L384" s="19"/>
      <c r="M384" s="6"/>
    </row>
    <row r="385" spans="1:13" s="5" customFormat="1">
      <c r="A385" s="5" t="s">
        <v>11153</v>
      </c>
      <c r="B385" s="19" t="s">
        <v>11171</v>
      </c>
      <c r="C385" s="19" t="s">
        <v>2304</v>
      </c>
      <c r="D385" s="19" t="s">
        <v>5062</v>
      </c>
      <c r="E385" s="19" t="s">
        <v>1973</v>
      </c>
      <c r="F385" s="19">
        <v>17</v>
      </c>
      <c r="H385" s="19" t="s">
        <v>22</v>
      </c>
      <c r="I385" s="34">
        <v>42277</v>
      </c>
      <c r="L385" s="19"/>
      <c r="M385" s="6"/>
    </row>
    <row r="386" spans="1:13" s="5" customFormat="1">
      <c r="A386" s="5" t="s">
        <v>11154</v>
      </c>
      <c r="B386" s="19" t="s">
        <v>11172</v>
      </c>
      <c r="C386" s="19" t="s">
        <v>2304</v>
      </c>
      <c r="D386" s="19" t="s">
        <v>5062</v>
      </c>
      <c r="E386" s="19" t="s">
        <v>1973</v>
      </c>
      <c r="F386" s="19">
        <v>17</v>
      </c>
      <c r="H386" s="19" t="s">
        <v>22</v>
      </c>
      <c r="I386" s="34">
        <v>42277</v>
      </c>
      <c r="L386" s="19"/>
      <c r="M386" s="6"/>
    </row>
    <row r="387" spans="1:13" s="5" customFormat="1">
      <c r="A387" s="5" t="s">
        <v>11155</v>
      </c>
      <c r="B387" s="19" t="s">
        <v>11173</v>
      </c>
      <c r="C387" s="19" t="s">
        <v>2304</v>
      </c>
      <c r="D387" s="19" t="s">
        <v>5062</v>
      </c>
      <c r="E387" s="19" t="s">
        <v>1973</v>
      </c>
      <c r="F387" s="19">
        <v>17</v>
      </c>
      <c r="H387" s="19" t="s">
        <v>22</v>
      </c>
      <c r="I387" s="34">
        <v>42277</v>
      </c>
      <c r="L387" s="19"/>
      <c r="M387" s="6"/>
    </row>
    <row r="388" spans="1:13" s="5" customFormat="1">
      <c r="A388" s="5" t="s">
        <v>11156</v>
      </c>
      <c r="B388" s="19" t="s">
        <v>11174</v>
      </c>
      <c r="C388" s="19" t="s">
        <v>2304</v>
      </c>
      <c r="D388" s="19" t="s">
        <v>5062</v>
      </c>
      <c r="E388" s="19" t="s">
        <v>1973</v>
      </c>
      <c r="F388" s="19">
        <v>17</v>
      </c>
      <c r="H388" s="19" t="s">
        <v>22</v>
      </c>
      <c r="I388" s="34">
        <v>42277</v>
      </c>
      <c r="L388" s="19"/>
      <c r="M388" s="6"/>
    </row>
    <row r="389" spans="1:13" s="5" customFormat="1">
      <c r="A389" s="5" t="s">
        <v>11157</v>
      </c>
      <c r="B389" s="19" t="s">
        <v>11175</v>
      </c>
      <c r="C389" s="19" t="s">
        <v>2304</v>
      </c>
      <c r="D389" s="19" t="s">
        <v>5062</v>
      </c>
      <c r="E389" s="19" t="s">
        <v>1973</v>
      </c>
      <c r="F389" s="19">
        <v>17</v>
      </c>
      <c r="H389" s="19" t="s">
        <v>22</v>
      </c>
      <c r="I389" s="34">
        <v>42277</v>
      </c>
      <c r="L389" s="19"/>
      <c r="M389" s="6"/>
    </row>
    <row r="390" spans="1:13" s="5" customFormat="1">
      <c r="A390" s="5" t="s">
        <v>11158</v>
      </c>
      <c r="B390" s="19" t="s">
        <v>11176</v>
      </c>
      <c r="C390" s="19" t="s">
        <v>2304</v>
      </c>
      <c r="D390" s="19" t="s">
        <v>5062</v>
      </c>
      <c r="E390" s="19" t="s">
        <v>1973</v>
      </c>
      <c r="F390" s="19">
        <v>17</v>
      </c>
      <c r="H390" s="19" t="s">
        <v>22</v>
      </c>
      <c r="I390" s="34">
        <v>42277</v>
      </c>
      <c r="L390" s="19"/>
      <c r="M390" s="6"/>
    </row>
    <row r="391" spans="1:13" s="5" customFormat="1">
      <c r="A391" s="5" t="s">
        <v>11159</v>
      </c>
      <c r="B391" s="19" t="s">
        <v>11177</v>
      </c>
      <c r="C391" s="19" t="s">
        <v>2304</v>
      </c>
      <c r="D391" s="19" t="s">
        <v>5062</v>
      </c>
      <c r="E391" s="19" t="s">
        <v>1973</v>
      </c>
      <c r="F391" s="19">
        <v>17</v>
      </c>
      <c r="H391" s="19" t="s">
        <v>22</v>
      </c>
      <c r="I391" s="34">
        <v>42277</v>
      </c>
      <c r="L391" s="19"/>
      <c r="M391" s="6"/>
    </row>
    <row r="392" spans="1:13" s="5" customFormat="1">
      <c r="A392" s="5" t="s">
        <v>11160</v>
      </c>
      <c r="B392" s="19" t="s">
        <v>11178</v>
      </c>
      <c r="C392" s="19" t="s">
        <v>2304</v>
      </c>
      <c r="D392" s="19" t="s">
        <v>5062</v>
      </c>
      <c r="E392" s="19" t="s">
        <v>1973</v>
      </c>
      <c r="F392" s="19">
        <v>17</v>
      </c>
      <c r="H392" s="19" t="s">
        <v>22</v>
      </c>
      <c r="I392" s="34">
        <v>42277</v>
      </c>
      <c r="L392" s="19"/>
      <c r="M392" s="6"/>
    </row>
    <row r="393" spans="1:13" s="5" customFormat="1">
      <c r="A393" s="5" t="s">
        <v>11161</v>
      </c>
      <c r="B393" s="19" t="s">
        <v>11179</v>
      </c>
      <c r="C393" s="19" t="s">
        <v>2304</v>
      </c>
      <c r="D393" s="19" t="s">
        <v>5062</v>
      </c>
      <c r="E393" s="19" t="s">
        <v>1973</v>
      </c>
      <c r="F393" s="19">
        <v>17</v>
      </c>
      <c r="H393" s="19" t="s">
        <v>22</v>
      </c>
      <c r="I393" s="34">
        <v>42277</v>
      </c>
      <c r="L393" s="19"/>
      <c r="M393" s="6"/>
    </row>
    <row r="394" spans="1:13" s="5" customFormat="1">
      <c r="A394" s="5" t="s">
        <v>11162</v>
      </c>
      <c r="B394" s="19" t="s">
        <v>11180</v>
      </c>
      <c r="C394" s="19" t="s">
        <v>2304</v>
      </c>
      <c r="D394" s="19" t="s">
        <v>5062</v>
      </c>
      <c r="E394" s="19" t="s">
        <v>1973</v>
      </c>
      <c r="F394" s="19">
        <v>17</v>
      </c>
      <c r="H394" s="19" t="s">
        <v>22</v>
      </c>
      <c r="I394" s="34">
        <v>42277</v>
      </c>
      <c r="L394" s="19"/>
      <c r="M394" s="6"/>
    </row>
    <row r="395" spans="1:13" s="5" customFormat="1">
      <c r="A395" s="5" t="s">
        <v>11163</v>
      </c>
      <c r="B395" s="19" t="s">
        <v>11181</v>
      </c>
      <c r="C395" s="19" t="s">
        <v>2304</v>
      </c>
      <c r="D395" s="19" t="s">
        <v>5062</v>
      </c>
      <c r="E395" s="19" t="s">
        <v>1973</v>
      </c>
      <c r="F395" s="19">
        <v>17</v>
      </c>
      <c r="H395" s="19" t="s">
        <v>22</v>
      </c>
      <c r="I395" s="34">
        <v>42277</v>
      </c>
      <c r="L395" s="19"/>
      <c r="M395" s="6"/>
    </row>
    <row r="396" spans="1:13" s="5" customFormat="1">
      <c r="A396" s="19" t="s">
        <v>11305</v>
      </c>
      <c r="B396" s="19" t="s">
        <v>11316</v>
      </c>
      <c r="C396" s="19" t="s">
        <v>2304</v>
      </c>
      <c r="D396" s="19" t="s">
        <v>5062</v>
      </c>
      <c r="E396" s="19" t="s">
        <v>1170</v>
      </c>
      <c r="F396" s="19">
        <v>97</v>
      </c>
      <c r="H396" s="19" t="s">
        <v>22</v>
      </c>
      <c r="I396" s="34">
        <v>42277</v>
      </c>
      <c r="M396" s="85"/>
    </row>
    <row r="397" spans="1:13" s="5" customFormat="1">
      <c r="A397" s="19" t="s">
        <v>11306</v>
      </c>
      <c r="B397" s="19" t="s">
        <v>11317</v>
      </c>
      <c r="C397" s="19" t="s">
        <v>2304</v>
      </c>
      <c r="D397" s="19" t="s">
        <v>5062</v>
      </c>
      <c r="E397" s="19" t="s">
        <v>1170</v>
      </c>
      <c r="F397" s="19">
        <v>98</v>
      </c>
      <c r="H397" s="19" t="s">
        <v>22</v>
      </c>
      <c r="I397" s="34">
        <v>42277</v>
      </c>
      <c r="J397" s="84">
        <v>42566</v>
      </c>
      <c r="M397" s="85"/>
    </row>
    <row r="398" spans="1:13" s="5" customFormat="1">
      <c r="A398" s="19" t="s">
        <v>11307</v>
      </c>
      <c r="B398" s="19" t="s">
        <v>11318</v>
      </c>
      <c r="C398" s="19" t="s">
        <v>2304</v>
      </c>
      <c r="D398" s="19" t="s">
        <v>5062</v>
      </c>
      <c r="E398" s="19" t="s">
        <v>1170</v>
      </c>
      <c r="F398" s="19">
        <v>99</v>
      </c>
      <c r="H398" s="19" t="s">
        <v>22</v>
      </c>
      <c r="I398" s="34">
        <v>42277</v>
      </c>
      <c r="J398" s="34">
        <v>42566</v>
      </c>
      <c r="M398" s="85"/>
    </row>
    <row r="399" spans="1:13" s="5" customFormat="1">
      <c r="A399" s="19" t="s">
        <v>11308</v>
      </c>
      <c r="B399" s="19" t="s">
        <v>11319</v>
      </c>
      <c r="C399" s="19" t="s">
        <v>2304</v>
      </c>
      <c r="D399" s="19" t="s">
        <v>5062</v>
      </c>
      <c r="E399" s="19" t="s">
        <v>1170</v>
      </c>
      <c r="F399" s="19">
        <v>100</v>
      </c>
      <c r="H399" s="19" t="s">
        <v>22</v>
      </c>
      <c r="I399" s="34">
        <v>42277</v>
      </c>
      <c r="M399" s="85"/>
    </row>
    <row r="400" spans="1:13" s="5" customFormat="1">
      <c r="A400" s="19" t="s">
        <v>11309</v>
      </c>
      <c r="B400" s="19" t="s">
        <v>11320</v>
      </c>
      <c r="C400" s="19" t="s">
        <v>2304</v>
      </c>
      <c r="D400" s="19" t="s">
        <v>5062</v>
      </c>
      <c r="E400" s="19" t="s">
        <v>1170</v>
      </c>
      <c r="F400" s="19">
        <v>100</v>
      </c>
      <c r="H400" s="19" t="s">
        <v>22</v>
      </c>
      <c r="I400" s="34">
        <v>42277</v>
      </c>
      <c r="M400" s="85"/>
    </row>
    <row r="401" spans="1:19" s="5" customFormat="1">
      <c r="A401" s="19" t="s">
        <v>11310</v>
      </c>
      <c r="B401" s="19" t="s">
        <v>11321</v>
      </c>
      <c r="C401" s="19" t="s">
        <v>2304</v>
      </c>
      <c r="D401" s="19" t="s">
        <v>5062</v>
      </c>
      <c r="E401" s="19" t="s">
        <v>1170</v>
      </c>
      <c r="F401" s="19">
        <v>101</v>
      </c>
      <c r="H401" s="19" t="s">
        <v>22</v>
      </c>
      <c r="I401" s="34">
        <v>42277</v>
      </c>
      <c r="M401" s="85"/>
    </row>
    <row r="402" spans="1:19" s="5" customFormat="1">
      <c r="A402" s="19" t="s">
        <v>11830</v>
      </c>
      <c r="B402" s="19" t="s">
        <v>11322</v>
      </c>
      <c r="C402" s="19" t="s">
        <v>2304</v>
      </c>
      <c r="D402" s="19" t="s">
        <v>5062</v>
      </c>
      <c r="E402" s="19" t="s">
        <v>1170</v>
      </c>
      <c r="F402" s="19">
        <v>102</v>
      </c>
      <c r="H402" s="19" t="s">
        <v>22</v>
      </c>
      <c r="I402" s="34">
        <v>42277</v>
      </c>
      <c r="K402" s="84">
        <v>42566</v>
      </c>
      <c r="M402" s="85"/>
    </row>
    <row r="403" spans="1:19" s="5" customFormat="1">
      <c r="A403" s="19" t="s">
        <v>11311</v>
      </c>
      <c r="B403" s="19" t="s">
        <v>11323</v>
      </c>
      <c r="C403" s="19" t="s">
        <v>2304</v>
      </c>
      <c r="D403" s="19" t="s">
        <v>5062</v>
      </c>
      <c r="E403" s="19" t="s">
        <v>1170</v>
      </c>
      <c r="F403" s="19">
        <v>103</v>
      </c>
      <c r="H403" s="19" t="s">
        <v>22</v>
      </c>
      <c r="I403" s="34">
        <v>42277</v>
      </c>
      <c r="M403" s="85"/>
    </row>
    <row r="404" spans="1:19" s="5" customFormat="1">
      <c r="A404" s="19" t="s">
        <v>11312</v>
      </c>
      <c r="B404" s="19" t="s">
        <v>11324</v>
      </c>
      <c r="C404" s="19" t="s">
        <v>2304</v>
      </c>
      <c r="D404" s="19" t="s">
        <v>5062</v>
      </c>
      <c r="E404" s="19" t="s">
        <v>1170</v>
      </c>
      <c r="F404" s="19">
        <v>104</v>
      </c>
      <c r="H404" s="19" t="s">
        <v>22</v>
      </c>
      <c r="I404" s="34">
        <v>42277</v>
      </c>
      <c r="M404" s="85"/>
    </row>
    <row r="405" spans="1:19" s="5" customFormat="1">
      <c r="A405" s="19" t="s">
        <v>11313</v>
      </c>
      <c r="B405" s="19" t="s">
        <v>11325</v>
      </c>
      <c r="C405" s="19" t="s">
        <v>2304</v>
      </c>
      <c r="D405" s="19" t="s">
        <v>5062</v>
      </c>
      <c r="E405" s="19" t="s">
        <v>1170</v>
      </c>
      <c r="F405" s="19">
        <v>105</v>
      </c>
      <c r="H405" s="19" t="s">
        <v>22</v>
      </c>
      <c r="I405" s="34">
        <v>42277</v>
      </c>
      <c r="J405" s="84">
        <v>42566</v>
      </c>
      <c r="M405" s="85"/>
    </row>
    <row r="406" spans="1:19" s="5" customFormat="1">
      <c r="A406" s="19" t="s">
        <v>11314</v>
      </c>
      <c r="B406" s="19" t="s">
        <v>11326</v>
      </c>
      <c r="C406" s="19" t="s">
        <v>2304</v>
      </c>
      <c r="D406" s="19" t="s">
        <v>5062</v>
      </c>
      <c r="E406" s="19" t="s">
        <v>1170</v>
      </c>
      <c r="F406" s="19">
        <v>106</v>
      </c>
      <c r="H406" s="19" t="s">
        <v>22</v>
      </c>
      <c r="I406" s="34">
        <v>42277</v>
      </c>
      <c r="M406" s="85"/>
    </row>
    <row r="407" spans="1:19" s="5" customFormat="1">
      <c r="A407" s="19" t="s">
        <v>11315</v>
      </c>
      <c r="B407" s="19" t="s">
        <v>11327</v>
      </c>
      <c r="C407" s="19" t="s">
        <v>2304</v>
      </c>
      <c r="D407" s="19" t="s">
        <v>5062</v>
      </c>
      <c r="E407" s="19" t="s">
        <v>1170</v>
      </c>
      <c r="F407" s="19">
        <v>105</v>
      </c>
      <c r="H407" s="19" t="s">
        <v>22</v>
      </c>
      <c r="I407" s="34">
        <v>42277</v>
      </c>
      <c r="J407" s="84">
        <v>42566</v>
      </c>
      <c r="M407" s="85"/>
    </row>
    <row r="408" spans="1:19" s="5" customFormat="1">
      <c r="A408" s="19" t="s">
        <v>11425</v>
      </c>
      <c r="B408" s="19" t="s">
        <v>11424</v>
      </c>
      <c r="C408" s="19" t="s">
        <v>2304</v>
      </c>
      <c r="D408" s="19" t="s">
        <v>5062</v>
      </c>
      <c r="E408" s="19" t="s">
        <v>462</v>
      </c>
      <c r="F408" s="19">
        <v>50</v>
      </c>
      <c r="G408" s="19"/>
      <c r="H408" s="19" t="s">
        <v>22</v>
      </c>
      <c r="I408" s="34">
        <v>42566</v>
      </c>
      <c r="M408" s="85"/>
    </row>
    <row r="409" spans="1:19" s="5" customFormat="1">
      <c r="A409" s="19" t="s">
        <v>11505</v>
      </c>
      <c r="B409" s="19" t="s">
        <v>11462</v>
      </c>
      <c r="C409" s="19" t="s">
        <v>2304</v>
      </c>
      <c r="D409" s="19" t="s">
        <v>5062</v>
      </c>
      <c r="E409" s="19" t="s">
        <v>373</v>
      </c>
      <c r="F409" s="19">
        <v>48</v>
      </c>
      <c r="G409" s="19"/>
      <c r="H409" s="19" t="s">
        <v>22</v>
      </c>
      <c r="I409" s="34">
        <v>42566</v>
      </c>
      <c r="M409" s="85"/>
    </row>
    <row r="410" spans="1:19" s="5" customFormat="1">
      <c r="A410" s="19" t="s">
        <v>11804</v>
      </c>
      <c r="B410" s="19" t="s">
        <v>11471</v>
      </c>
      <c r="C410" s="19" t="s">
        <v>2304</v>
      </c>
      <c r="D410" s="19" t="s">
        <v>5062</v>
      </c>
      <c r="E410" s="19" t="s">
        <v>2168</v>
      </c>
      <c r="F410" s="19">
        <v>33</v>
      </c>
      <c r="G410" s="19"/>
      <c r="H410" s="19" t="s">
        <v>22</v>
      </c>
      <c r="I410" s="34">
        <v>42566</v>
      </c>
      <c r="M410" s="85"/>
    </row>
    <row r="411" spans="1:19" s="5" customFormat="1">
      <c r="A411" s="5" t="s">
        <v>11506</v>
      </c>
      <c r="B411" s="19" t="s">
        <v>11477</v>
      </c>
      <c r="C411" s="19" t="s">
        <v>2304</v>
      </c>
      <c r="D411" s="5" t="s">
        <v>5062</v>
      </c>
      <c r="E411" s="5" t="s">
        <v>2168</v>
      </c>
      <c r="F411" s="5">
        <v>34</v>
      </c>
      <c r="H411" s="5" t="s">
        <v>22</v>
      </c>
      <c r="I411" s="34">
        <v>42566</v>
      </c>
      <c r="M411" s="85"/>
    </row>
    <row r="412" spans="1:19" s="5" customFormat="1">
      <c r="A412" s="19" t="s">
        <v>11508</v>
      </c>
      <c r="B412" s="19" t="s">
        <v>11498</v>
      </c>
      <c r="C412" s="19" t="s">
        <v>2304</v>
      </c>
      <c r="D412" s="19" t="s">
        <v>5062</v>
      </c>
      <c r="E412" s="19" t="s">
        <v>2168</v>
      </c>
      <c r="F412" s="19">
        <v>37</v>
      </c>
      <c r="G412" s="19"/>
      <c r="H412" s="19" t="s">
        <v>22</v>
      </c>
      <c r="I412" s="34">
        <v>42566</v>
      </c>
      <c r="M412" s="85"/>
    </row>
    <row r="413" spans="1:19" s="5" customFormat="1">
      <c r="A413" s="19" t="s">
        <v>11516</v>
      </c>
      <c r="B413" s="19" t="s">
        <v>11518</v>
      </c>
      <c r="C413" s="19" t="s">
        <v>2304</v>
      </c>
      <c r="D413" s="19" t="s">
        <v>5062</v>
      </c>
      <c r="E413" s="19" t="s">
        <v>1170</v>
      </c>
      <c r="F413" s="19">
        <v>108</v>
      </c>
      <c r="G413" s="19"/>
      <c r="H413" s="19" t="s">
        <v>22</v>
      </c>
      <c r="I413" s="34">
        <v>42566</v>
      </c>
      <c r="J413" s="34"/>
      <c r="K413" s="34"/>
      <c r="L413" s="19"/>
      <c r="M413" s="6"/>
      <c r="N413" s="19"/>
      <c r="O413" s="19"/>
      <c r="P413" s="19"/>
      <c r="Q413" s="19"/>
    </row>
    <row r="414" spans="1:19" s="5" customFormat="1">
      <c r="A414" s="19" t="s">
        <v>11517</v>
      </c>
      <c r="B414" s="19" t="s">
        <v>11519</v>
      </c>
      <c r="C414" s="19" t="s">
        <v>2304</v>
      </c>
      <c r="D414" s="19" t="s">
        <v>5062</v>
      </c>
      <c r="E414" s="19" t="s">
        <v>1170</v>
      </c>
      <c r="F414" s="19">
        <v>109</v>
      </c>
      <c r="G414" s="19"/>
      <c r="H414" s="19" t="s">
        <v>22</v>
      </c>
      <c r="I414" s="34">
        <v>42566</v>
      </c>
      <c r="J414" s="34"/>
      <c r="K414" s="19"/>
      <c r="L414" s="19"/>
      <c r="M414" s="6"/>
      <c r="N414" s="19"/>
      <c r="O414" s="19"/>
      <c r="P414" s="19"/>
      <c r="Q414" s="19"/>
    </row>
    <row r="415" spans="1:19" s="5" customFormat="1">
      <c r="A415" s="19" t="s">
        <v>11527</v>
      </c>
      <c r="B415" s="19" t="s">
        <v>11528</v>
      </c>
      <c r="C415" s="19" t="s">
        <v>2304</v>
      </c>
      <c r="D415" s="19" t="s">
        <v>5062</v>
      </c>
      <c r="E415" s="19" t="s">
        <v>1170</v>
      </c>
      <c r="F415" s="19">
        <v>110</v>
      </c>
      <c r="G415" s="19"/>
      <c r="H415" s="19" t="s">
        <v>22</v>
      </c>
      <c r="I415" s="34">
        <v>42566</v>
      </c>
      <c r="J415" s="84">
        <v>42931</v>
      </c>
      <c r="K415" s="19"/>
      <c r="L415" s="19"/>
      <c r="M415" s="6"/>
      <c r="N415" s="19"/>
      <c r="O415" s="19"/>
      <c r="P415" s="19"/>
      <c r="Q415" s="19"/>
      <c r="R415" s="19"/>
      <c r="S415" s="19"/>
    </row>
    <row r="416" spans="1:19" s="5" customFormat="1">
      <c r="A416" s="19" t="s">
        <v>11540</v>
      </c>
      <c r="B416" s="19" t="s">
        <v>11531</v>
      </c>
      <c r="C416" s="19" t="s">
        <v>2304</v>
      </c>
      <c r="D416" s="19" t="s">
        <v>5062</v>
      </c>
      <c r="E416" s="19" t="s">
        <v>373</v>
      </c>
      <c r="F416" s="19">
        <v>50</v>
      </c>
      <c r="G416" s="19"/>
      <c r="H416" s="19" t="s">
        <v>22</v>
      </c>
      <c r="I416" s="34">
        <v>42566</v>
      </c>
      <c r="K416" s="19"/>
      <c r="L416" s="19"/>
      <c r="M416" s="6"/>
      <c r="N416" s="19"/>
      <c r="O416" s="19"/>
      <c r="P416" s="19"/>
      <c r="Q416" s="19"/>
      <c r="R416" s="19"/>
      <c r="S416" s="19"/>
    </row>
    <row r="417" spans="1:19" s="5" customFormat="1">
      <c r="A417" s="19" t="s">
        <v>11538</v>
      </c>
      <c r="B417" s="19" t="s">
        <v>11539</v>
      </c>
      <c r="C417" s="19" t="s">
        <v>2304</v>
      </c>
      <c r="D417" s="19" t="s">
        <v>5062</v>
      </c>
      <c r="E417" s="19" t="s">
        <v>373</v>
      </c>
      <c r="F417" s="19">
        <v>51</v>
      </c>
      <c r="G417" s="19"/>
      <c r="H417" s="19" t="s">
        <v>22</v>
      </c>
      <c r="I417" s="34">
        <v>42566</v>
      </c>
      <c r="J417" s="34" t="s">
        <v>6136</v>
      </c>
      <c r="K417" s="19"/>
      <c r="L417" s="19"/>
      <c r="M417" s="6"/>
      <c r="N417" s="19"/>
      <c r="O417" s="19"/>
      <c r="P417" s="19"/>
      <c r="Q417" s="19"/>
      <c r="R417" s="19"/>
      <c r="S417" s="19"/>
    </row>
    <row r="418" spans="1:19" s="5" customFormat="1">
      <c r="A418" s="19" t="s">
        <v>11855</v>
      </c>
      <c r="B418" s="19" t="s">
        <v>11548</v>
      </c>
      <c r="C418" s="19" t="s">
        <v>2304</v>
      </c>
      <c r="D418" s="19" t="s">
        <v>5062</v>
      </c>
      <c r="E418" s="19" t="s">
        <v>1170</v>
      </c>
      <c r="F418" s="19">
        <v>111</v>
      </c>
      <c r="G418" s="19"/>
      <c r="H418" s="19" t="s">
        <v>22</v>
      </c>
      <c r="I418" s="34">
        <v>42566</v>
      </c>
      <c r="J418" s="34"/>
      <c r="K418" s="19"/>
      <c r="L418" s="19"/>
      <c r="M418" s="6"/>
      <c r="N418" s="19"/>
      <c r="O418" s="19"/>
      <c r="P418" s="19"/>
      <c r="Q418" s="19"/>
    </row>
    <row r="419" spans="1:19" s="5" customFormat="1">
      <c r="A419" s="19" t="s">
        <v>11568</v>
      </c>
      <c r="B419" s="19" t="s">
        <v>11822</v>
      </c>
      <c r="C419" s="19" t="s">
        <v>2304</v>
      </c>
      <c r="D419" s="19" t="s">
        <v>5062</v>
      </c>
      <c r="E419" s="19" t="s">
        <v>1170</v>
      </c>
      <c r="F419" s="19">
        <v>112</v>
      </c>
      <c r="G419" s="19"/>
      <c r="H419" s="19" t="s">
        <v>22</v>
      </c>
      <c r="I419" s="34">
        <v>42566</v>
      </c>
      <c r="K419" s="19"/>
      <c r="L419" s="19"/>
      <c r="M419" s="6"/>
      <c r="N419" s="19"/>
      <c r="O419" s="19"/>
      <c r="P419" s="19"/>
      <c r="Q419" s="19"/>
      <c r="R419" s="19"/>
      <c r="S419" s="19"/>
    </row>
    <row r="420" spans="1:19" s="5" customFormat="1">
      <c r="A420" s="19" t="s">
        <v>11577</v>
      </c>
      <c r="B420" s="19" t="s">
        <v>11823</v>
      </c>
      <c r="C420" s="19" t="s">
        <v>2304</v>
      </c>
      <c r="D420" s="19" t="s">
        <v>5062</v>
      </c>
      <c r="E420" s="19" t="s">
        <v>1170</v>
      </c>
      <c r="F420" s="19">
        <v>113</v>
      </c>
      <c r="G420" s="19"/>
      <c r="H420" s="19" t="s">
        <v>22</v>
      </c>
      <c r="I420" s="34">
        <v>42566</v>
      </c>
      <c r="K420" s="19"/>
      <c r="L420" s="19"/>
      <c r="M420" s="6"/>
      <c r="N420" s="19"/>
      <c r="O420" s="19"/>
      <c r="P420" s="19"/>
      <c r="Q420" s="19"/>
      <c r="R420" s="19"/>
      <c r="S420" s="19"/>
    </row>
    <row r="421" spans="1:19" s="5" customFormat="1">
      <c r="A421" s="19" t="s">
        <v>11578</v>
      </c>
      <c r="B421" s="19" t="s">
        <v>11824</v>
      </c>
      <c r="C421" s="19" t="s">
        <v>2304</v>
      </c>
      <c r="D421" s="19" t="s">
        <v>5062</v>
      </c>
      <c r="E421" s="19" t="s">
        <v>1170</v>
      </c>
      <c r="F421" s="19">
        <v>113</v>
      </c>
      <c r="G421" s="19"/>
      <c r="H421" s="19" t="s">
        <v>22</v>
      </c>
      <c r="I421" s="34">
        <v>42566</v>
      </c>
      <c r="K421" s="19"/>
      <c r="L421" s="19"/>
      <c r="M421" s="6"/>
      <c r="N421" s="19"/>
      <c r="O421" s="19"/>
      <c r="P421" s="19"/>
      <c r="Q421" s="19"/>
      <c r="R421" s="19"/>
      <c r="S421" s="19"/>
    </row>
    <row r="422" spans="1:19" s="5" customFormat="1">
      <c r="A422" s="19" t="s">
        <v>11584</v>
      </c>
      <c r="B422" s="19" t="s">
        <v>11569</v>
      </c>
      <c r="C422" s="19" t="s">
        <v>2304</v>
      </c>
      <c r="D422" s="19" t="s">
        <v>5062</v>
      </c>
      <c r="E422" s="19" t="s">
        <v>1170</v>
      </c>
      <c r="F422" s="19">
        <v>114</v>
      </c>
      <c r="G422" s="19"/>
      <c r="H422" s="19" t="s">
        <v>22</v>
      </c>
      <c r="I422" s="34">
        <v>42566</v>
      </c>
      <c r="K422" s="19"/>
      <c r="L422" s="19"/>
      <c r="M422" s="6"/>
      <c r="N422" s="19"/>
      <c r="O422" s="19"/>
      <c r="P422" s="19"/>
      <c r="Q422" s="19"/>
      <c r="R422" s="19"/>
      <c r="S422" s="19"/>
    </row>
    <row r="423" spans="1:19" s="5" customFormat="1">
      <c r="A423" s="19" t="s">
        <v>11941</v>
      </c>
      <c r="B423" s="19" t="s">
        <v>11575</v>
      </c>
      <c r="C423" s="19" t="s">
        <v>2304</v>
      </c>
      <c r="D423" s="19" t="s">
        <v>5062</v>
      </c>
      <c r="E423" s="19" t="s">
        <v>1170</v>
      </c>
      <c r="F423" s="19">
        <v>114</v>
      </c>
      <c r="G423" s="19"/>
      <c r="H423" s="19" t="s">
        <v>22</v>
      </c>
      <c r="I423" s="34">
        <v>42566</v>
      </c>
      <c r="K423" s="19"/>
      <c r="L423" s="19"/>
      <c r="M423" s="6"/>
      <c r="N423" s="19"/>
      <c r="O423" s="19"/>
      <c r="P423" s="19"/>
      <c r="Q423" s="19"/>
      <c r="R423" s="19"/>
      <c r="S423" s="19"/>
    </row>
    <row r="424" spans="1:19" s="5" customFormat="1">
      <c r="A424" s="19" t="s">
        <v>11834</v>
      </c>
      <c r="B424" s="19" t="s">
        <v>11576</v>
      </c>
      <c r="C424" s="19" t="s">
        <v>2304</v>
      </c>
      <c r="D424" s="19" t="s">
        <v>5062</v>
      </c>
      <c r="E424" s="19" t="s">
        <v>1170</v>
      </c>
      <c r="F424" s="19">
        <v>114</v>
      </c>
      <c r="G424" s="19"/>
      <c r="H424" s="19" t="s">
        <v>22</v>
      </c>
      <c r="I424" s="34">
        <v>42566</v>
      </c>
      <c r="K424" s="19"/>
      <c r="L424" s="19"/>
      <c r="M424" s="6"/>
      <c r="N424" s="19"/>
      <c r="O424" s="19"/>
      <c r="P424" s="19"/>
      <c r="Q424" s="19"/>
      <c r="R424" s="19"/>
      <c r="S424" s="19"/>
    </row>
    <row r="425" spans="1:19" s="5" customFormat="1">
      <c r="A425" s="19" t="s">
        <v>11593</v>
      </c>
      <c r="B425" s="19" t="s">
        <v>11585</v>
      </c>
      <c r="C425" s="19" t="s">
        <v>2304</v>
      </c>
      <c r="D425" s="19" t="s">
        <v>5062</v>
      </c>
      <c r="E425" s="19" t="s">
        <v>1170</v>
      </c>
      <c r="F425" s="19">
        <v>115</v>
      </c>
      <c r="H425" s="19" t="s">
        <v>22</v>
      </c>
      <c r="I425" s="84">
        <v>42566</v>
      </c>
      <c r="M425" s="85"/>
    </row>
    <row r="426" spans="1:19" s="5" customFormat="1">
      <c r="A426" s="19" t="s">
        <v>11594</v>
      </c>
      <c r="B426" s="19" t="s">
        <v>11586</v>
      </c>
      <c r="C426" s="19" t="s">
        <v>2304</v>
      </c>
      <c r="D426" s="19" t="s">
        <v>5062</v>
      </c>
      <c r="E426" s="19" t="s">
        <v>1170</v>
      </c>
      <c r="F426" s="19">
        <v>115</v>
      </c>
      <c r="H426" s="19" t="s">
        <v>22</v>
      </c>
      <c r="I426" s="84">
        <v>42566</v>
      </c>
      <c r="M426" s="85"/>
    </row>
    <row r="427" spans="1:19" s="5" customFormat="1">
      <c r="A427" s="19" t="s">
        <v>11600</v>
      </c>
      <c r="B427" s="19" t="s">
        <v>11587</v>
      </c>
      <c r="C427" s="19" t="s">
        <v>2304</v>
      </c>
      <c r="D427" s="19" t="s">
        <v>5062</v>
      </c>
      <c r="E427" s="19" t="s">
        <v>1170</v>
      </c>
      <c r="F427" s="19">
        <v>116</v>
      </c>
      <c r="G427" s="19"/>
      <c r="H427" s="19" t="s">
        <v>22</v>
      </c>
      <c r="I427" s="34">
        <v>42566</v>
      </c>
      <c r="K427" s="34"/>
      <c r="L427" s="19"/>
      <c r="M427" s="6"/>
      <c r="N427" s="19"/>
      <c r="O427" s="19"/>
      <c r="P427" s="19"/>
      <c r="Q427" s="19"/>
      <c r="R427" s="19"/>
      <c r="S427" s="19"/>
    </row>
    <row r="428" spans="1:19" s="5" customFormat="1">
      <c r="A428" s="19" t="s">
        <v>11613</v>
      </c>
      <c r="B428" s="19" t="s">
        <v>11595</v>
      </c>
      <c r="C428" s="19" t="s">
        <v>2304</v>
      </c>
      <c r="D428" s="19" t="s">
        <v>5062</v>
      </c>
      <c r="E428" s="19" t="s">
        <v>1197</v>
      </c>
      <c r="F428" s="19">
        <v>1</v>
      </c>
      <c r="G428" s="19" t="s">
        <v>3467</v>
      </c>
      <c r="H428" s="19" t="s">
        <v>22</v>
      </c>
      <c r="I428" s="34">
        <v>42566</v>
      </c>
      <c r="J428" s="34" t="s">
        <v>6136</v>
      </c>
      <c r="K428" s="19"/>
      <c r="L428" s="19"/>
      <c r="M428" s="6"/>
      <c r="N428" s="19"/>
      <c r="O428" s="19"/>
      <c r="P428" s="19"/>
      <c r="Q428" s="19"/>
      <c r="R428" s="19"/>
      <c r="S428" s="19"/>
    </row>
    <row r="429" spans="1:19" s="5" customFormat="1">
      <c r="A429" s="19" t="s">
        <v>11614</v>
      </c>
      <c r="B429" s="19" t="s">
        <v>11596</v>
      </c>
      <c r="C429" s="19" t="s">
        <v>2304</v>
      </c>
      <c r="D429" s="19" t="s">
        <v>5062</v>
      </c>
      <c r="E429" s="19" t="s">
        <v>1197</v>
      </c>
      <c r="F429" s="19">
        <v>1</v>
      </c>
      <c r="G429" s="19" t="s">
        <v>3467</v>
      </c>
      <c r="H429" s="19" t="s">
        <v>22</v>
      </c>
      <c r="I429" s="34">
        <v>42566</v>
      </c>
      <c r="J429" s="34" t="s">
        <v>6136</v>
      </c>
      <c r="K429" s="34"/>
      <c r="L429" s="19"/>
      <c r="M429" s="6"/>
      <c r="N429" s="19"/>
      <c r="O429" s="19"/>
      <c r="P429" s="19"/>
      <c r="Q429" s="19"/>
      <c r="R429" s="19"/>
      <c r="S429" s="19"/>
    </row>
    <row r="430" spans="1:19" s="5" customFormat="1">
      <c r="A430" s="19" t="s">
        <v>11819</v>
      </c>
      <c r="B430" s="19" t="s">
        <v>11601</v>
      </c>
      <c r="C430" s="19" t="s">
        <v>2304</v>
      </c>
      <c r="D430" s="19" t="s">
        <v>5062</v>
      </c>
      <c r="E430" s="19" t="s">
        <v>1170</v>
      </c>
      <c r="F430" s="19">
        <v>117</v>
      </c>
      <c r="G430" s="19"/>
      <c r="H430" s="19" t="s">
        <v>22</v>
      </c>
      <c r="I430" s="34">
        <v>42566</v>
      </c>
      <c r="K430" s="19"/>
      <c r="L430" s="19"/>
      <c r="M430" s="6"/>
      <c r="N430" s="19"/>
      <c r="O430" s="19"/>
      <c r="P430" s="19"/>
      <c r="Q430" s="19"/>
    </row>
    <row r="431" spans="1:19" s="5" customFormat="1">
      <c r="A431" s="19" t="s">
        <v>11820</v>
      </c>
      <c r="B431" s="19" t="s">
        <v>11615</v>
      </c>
      <c r="C431" s="19" t="s">
        <v>2304</v>
      </c>
      <c r="D431" s="19" t="s">
        <v>5062</v>
      </c>
      <c r="E431" s="19" t="s">
        <v>1170</v>
      </c>
      <c r="F431" s="19">
        <v>118</v>
      </c>
      <c r="G431" s="19"/>
      <c r="H431" s="19" t="s">
        <v>22</v>
      </c>
      <c r="I431" s="34">
        <v>42566</v>
      </c>
      <c r="K431" s="19"/>
      <c r="L431" s="19"/>
      <c r="M431" s="6"/>
      <c r="N431" s="19"/>
      <c r="O431" s="19"/>
      <c r="P431" s="19"/>
      <c r="Q431" s="19"/>
    </row>
    <row r="432" spans="1:19" s="5" customFormat="1">
      <c r="A432" s="19" t="s">
        <v>11821</v>
      </c>
      <c r="B432" s="19" t="s">
        <v>11616</v>
      </c>
      <c r="C432" s="19" t="s">
        <v>2304</v>
      </c>
      <c r="D432" s="19" t="s">
        <v>5062</v>
      </c>
      <c r="E432" s="19" t="s">
        <v>1170</v>
      </c>
      <c r="F432" s="19">
        <v>119</v>
      </c>
      <c r="G432" s="19"/>
      <c r="H432" s="19" t="s">
        <v>22</v>
      </c>
      <c r="I432" s="34">
        <v>42566</v>
      </c>
      <c r="K432" s="19"/>
      <c r="L432" s="19"/>
      <c r="M432" s="6"/>
    </row>
    <row r="433" spans="1:19" s="5" customFormat="1">
      <c r="A433" s="19" t="s">
        <v>12171</v>
      </c>
      <c r="B433" s="19" t="s">
        <v>11844</v>
      </c>
      <c r="C433" s="19" t="s">
        <v>2304</v>
      </c>
      <c r="D433" s="19" t="s">
        <v>5062</v>
      </c>
      <c r="E433" s="19" t="s">
        <v>1170</v>
      </c>
      <c r="F433" s="19">
        <v>120</v>
      </c>
      <c r="G433" s="19"/>
      <c r="H433" s="19" t="s">
        <v>22</v>
      </c>
      <c r="I433" s="34">
        <v>42566</v>
      </c>
      <c r="J433" s="34" t="s">
        <v>6136</v>
      </c>
      <c r="K433" s="34">
        <v>42931</v>
      </c>
      <c r="L433" s="19"/>
      <c r="M433" s="6"/>
      <c r="N433" s="19"/>
      <c r="O433" s="19"/>
      <c r="P433" s="19"/>
      <c r="Q433" s="19"/>
      <c r="R433" s="19"/>
      <c r="S433" s="19"/>
    </row>
    <row r="434" spans="1:19" s="5" customFormat="1">
      <c r="A434" s="19" t="s">
        <v>11843</v>
      </c>
      <c r="B434" s="19" t="s">
        <v>11845</v>
      </c>
      <c r="C434" s="19" t="s">
        <v>2304</v>
      </c>
      <c r="D434" s="19" t="s">
        <v>5062</v>
      </c>
      <c r="E434" s="19" t="s">
        <v>1170</v>
      </c>
      <c r="F434" s="19">
        <v>121</v>
      </c>
      <c r="H434" s="19" t="s">
        <v>22</v>
      </c>
      <c r="I434" s="34">
        <v>42566</v>
      </c>
      <c r="M434" s="85"/>
    </row>
    <row r="435" spans="1:19" s="5" customFormat="1">
      <c r="A435" s="19" t="s">
        <v>12173</v>
      </c>
      <c r="B435" s="19" t="s">
        <v>11846</v>
      </c>
      <c r="C435" s="19" t="s">
        <v>2304</v>
      </c>
      <c r="D435" s="19" t="s">
        <v>5062</v>
      </c>
      <c r="E435" s="19" t="s">
        <v>1170</v>
      </c>
      <c r="F435" s="19">
        <v>39</v>
      </c>
      <c r="G435" s="19"/>
      <c r="H435" s="19" t="s">
        <v>22</v>
      </c>
      <c r="I435" s="34">
        <v>42566</v>
      </c>
      <c r="J435" s="34" t="s">
        <v>6136</v>
      </c>
      <c r="K435" s="34">
        <v>42931</v>
      </c>
      <c r="L435" s="19"/>
      <c r="M435" s="6"/>
      <c r="N435" s="19"/>
      <c r="O435" s="19"/>
      <c r="P435" s="19"/>
      <c r="Q435" s="19"/>
      <c r="R435" s="19"/>
      <c r="S435" s="19"/>
    </row>
    <row r="436" spans="1:19" s="5" customFormat="1">
      <c r="A436" s="19" t="s">
        <v>11859</v>
      </c>
      <c r="B436" s="19" t="s">
        <v>11860</v>
      </c>
      <c r="C436" s="19" t="s">
        <v>2304</v>
      </c>
      <c r="D436" s="19" t="s">
        <v>5062</v>
      </c>
      <c r="E436" s="19" t="s">
        <v>1170</v>
      </c>
      <c r="F436" s="19">
        <v>122</v>
      </c>
      <c r="G436" s="19"/>
      <c r="H436" s="19" t="s">
        <v>22</v>
      </c>
      <c r="I436" s="34">
        <v>42566</v>
      </c>
      <c r="J436" s="34"/>
      <c r="K436" s="19"/>
      <c r="L436" s="19"/>
      <c r="M436" s="6"/>
      <c r="N436" s="19"/>
      <c r="O436" s="19"/>
      <c r="P436" s="19"/>
      <c r="Q436" s="19"/>
    </row>
    <row r="437" spans="1:19">
      <c r="A437" s="19" t="s">
        <v>11951</v>
      </c>
      <c r="B437" s="19" t="s">
        <v>11949</v>
      </c>
      <c r="C437" s="19" t="s">
        <v>2304</v>
      </c>
      <c r="D437" s="19" t="s">
        <v>5062</v>
      </c>
      <c r="E437" s="19" t="s">
        <v>1197</v>
      </c>
      <c r="F437" s="19">
        <v>1</v>
      </c>
      <c r="G437" s="19" t="s">
        <v>3467</v>
      </c>
      <c r="H437" s="19" t="s">
        <v>22</v>
      </c>
      <c r="I437" s="34">
        <v>42566</v>
      </c>
      <c r="J437" s="5"/>
      <c r="K437" s="19"/>
      <c r="L437" s="19"/>
      <c r="M437" s="5"/>
    </row>
    <row r="438" spans="1:19">
      <c r="A438" s="19" t="s">
        <v>11952</v>
      </c>
      <c r="B438" s="19" t="s">
        <v>11950</v>
      </c>
      <c r="C438" s="19" t="s">
        <v>2304</v>
      </c>
      <c r="D438" s="19" t="s">
        <v>5062</v>
      </c>
      <c r="E438" s="19" t="s">
        <v>1197</v>
      </c>
      <c r="F438" s="19">
        <v>1</v>
      </c>
      <c r="G438" s="19" t="s">
        <v>3467</v>
      </c>
      <c r="H438" s="19" t="s">
        <v>22</v>
      </c>
      <c r="I438" s="34">
        <v>42566</v>
      </c>
      <c r="J438" s="5"/>
      <c r="K438" s="19"/>
      <c r="L438" s="19"/>
      <c r="M438" s="5"/>
    </row>
    <row r="439" spans="1:19" s="5" customFormat="1" ht="14.45" customHeight="1">
      <c r="A439" s="19" t="s">
        <v>12037</v>
      </c>
      <c r="B439" s="19" t="s">
        <v>11959</v>
      </c>
      <c r="C439" s="19" t="s">
        <v>2304</v>
      </c>
      <c r="D439" s="19" t="s">
        <v>5062</v>
      </c>
      <c r="E439" s="19" t="s">
        <v>1170</v>
      </c>
      <c r="F439" s="19">
        <v>123</v>
      </c>
      <c r="G439" s="19"/>
      <c r="H439" s="19" t="s">
        <v>22</v>
      </c>
      <c r="I439" s="34">
        <v>42931</v>
      </c>
      <c r="J439" s="19" t="s">
        <v>6136</v>
      </c>
      <c r="K439" s="19"/>
      <c r="L439" s="19"/>
      <c r="M439" s="6"/>
      <c r="N439" s="19"/>
      <c r="O439" s="19"/>
      <c r="P439" s="19"/>
      <c r="Q439" s="19"/>
    </row>
    <row r="440" spans="1:19" s="5" customFormat="1" ht="14.45" customHeight="1">
      <c r="A440" s="19" t="s">
        <v>12038</v>
      </c>
      <c r="B440" s="19" t="s">
        <v>11960</v>
      </c>
      <c r="C440" s="19" t="s">
        <v>2304</v>
      </c>
      <c r="D440" s="19" t="s">
        <v>5062</v>
      </c>
      <c r="E440" s="19" t="s">
        <v>1170</v>
      </c>
      <c r="F440" s="19">
        <v>123</v>
      </c>
      <c r="G440" s="19"/>
      <c r="H440" s="19" t="s">
        <v>22</v>
      </c>
      <c r="I440" s="34">
        <v>42931</v>
      </c>
      <c r="J440" s="19" t="s">
        <v>6136</v>
      </c>
      <c r="K440" s="19"/>
      <c r="L440" s="19"/>
      <c r="M440" s="6"/>
      <c r="N440" s="19"/>
      <c r="O440" s="19"/>
      <c r="P440" s="19"/>
      <c r="Q440" s="19"/>
    </row>
    <row r="441" spans="1:19" s="5" customFormat="1" ht="14.45" customHeight="1">
      <c r="A441" s="19" t="s">
        <v>12039</v>
      </c>
      <c r="B441" s="19" t="s">
        <v>11961</v>
      </c>
      <c r="C441" s="19" t="s">
        <v>2304</v>
      </c>
      <c r="D441" s="19" t="s">
        <v>5062</v>
      </c>
      <c r="E441" s="19" t="s">
        <v>1170</v>
      </c>
      <c r="F441" s="19">
        <v>123</v>
      </c>
      <c r="G441" s="19"/>
      <c r="H441" s="19" t="s">
        <v>22</v>
      </c>
      <c r="I441" s="34">
        <v>42931</v>
      </c>
      <c r="J441" s="19" t="s">
        <v>6136</v>
      </c>
      <c r="K441" s="19"/>
      <c r="L441" s="19"/>
      <c r="M441" s="6"/>
      <c r="N441" s="19"/>
      <c r="O441" s="19"/>
      <c r="P441" s="19"/>
      <c r="Q441" s="19"/>
    </row>
    <row r="442" spans="1:19" s="5" customFormat="1" ht="14.45" customHeight="1">
      <c r="A442" s="19" t="s">
        <v>12040</v>
      </c>
      <c r="B442" s="19" t="s">
        <v>11974</v>
      </c>
      <c r="C442" s="19" t="s">
        <v>2304</v>
      </c>
      <c r="D442" s="19" t="s">
        <v>5062</v>
      </c>
      <c r="E442" s="19" t="s">
        <v>1170</v>
      </c>
      <c r="F442" s="19">
        <v>123</v>
      </c>
      <c r="G442" s="19"/>
      <c r="H442" s="19" t="s">
        <v>22</v>
      </c>
      <c r="I442" s="34">
        <v>42931</v>
      </c>
      <c r="J442" s="19" t="s">
        <v>6136</v>
      </c>
      <c r="K442" s="19"/>
      <c r="L442" s="19"/>
      <c r="M442" s="6"/>
      <c r="N442" s="19"/>
      <c r="O442" s="19"/>
      <c r="P442" s="19"/>
      <c r="Q442" s="19"/>
    </row>
    <row r="443" spans="1:19" s="5" customFormat="1" ht="14.45" customHeight="1">
      <c r="A443" s="19" t="s">
        <v>12082</v>
      </c>
      <c r="B443" s="19" t="s">
        <v>12041</v>
      </c>
      <c r="C443" s="19" t="s">
        <v>2304</v>
      </c>
      <c r="D443" s="19" t="s">
        <v>5062</v>
      </c>
      <c r="E443" s="19" t="s">
        <v>1170</v>
      </c>
      <c r="F443" s="19">
        <v>124</v>
      </c>
      <c r="G443" s="19"/>
      <c r="H443" s="19" t="s">
        <v>22</v>
      </c>
      <c r="I443" s="34">
        <v>42931</v>
      </c>
      <c r="K443" s="19"/>
      <c r="L443" s="19"/>
      <c r="M443" s="6"/>
      <c r="N443" s="19"/>
      <c r="O443" s="19"/>
      <c r="P443" s="19"/>
      <c r="Q443" s="19"/>
    </row>
    <row r="444" spans="1:19" s="5" customFormat="1" ht="14.45" customHeight="1">
      <c r="A444" s="19" t="s">
        <v>12083</v>
      </c>
      <c r="B444" s="19" t="s">
        <v>12042</v>
      </c>
      <c r="C444" s="19" t="s">
        <v>2304</v>
      </c>
      <c r="D444" s="19" t="s">
        <v>5062</v>
      </c>
      <c r="E444" s="19" t="s">
        <v>1170</v>
      </c>
      <c r="F444" s="19">
        <v>125</v>
      </c>
      <c r="G444" s="19"/>
      <c r="H444" s="19" t="s">
        <v>22</v>
      </c>
      <c r="I444" s="34">
        <v>42931</v>
      </c>
      <c r="K444" s="19"/>
      <c r="L444" s="19"/>
      <c r="M444" s="6"/>
      <c r="N444" s="19"/>
      <c r="O444" s="19"/>
      <c r="P444" s="19"/>
      <c r="Q444" s="19"/>
    </row>
    <row r="445" spans="1:19" s="5" customFormat="1" ht="14.45" customHeight="1">
      <c r="A445" s="19" t="s">
        <v>12084</v>
      </c>
      <c r="B445" s="19" t="s">
        <v>12043</v>
      </c>
      <c r="C445" s="19" t="s">
        <v>2304</v>
      </c>
      <c r="D445" s="19" t="s">
        <v>5062</v>
      </c>
      <c r="E445" s="19" t="s">
        <v>1170</v>
      </c>
      <c r="F445" s="19">
        <v>124</v>
      </c>
      <c r="G445" s="19"/>
      <c r="H445" s="19" t="s">
        <v>22</v>
      </c>
      <c r="I445" s="34">
        <v>42931</v>
      </c>
      <c r="K445" s="19"/>
      <c r="L445" s="19"/>
      <c r="M445" s="6"/>
      <c r="N445" s="19"/>
      <c r="O445" s="19"/>
      <c r="P445" s="19"/>
      <c r="Q445" s="19"/>
    </row>
    <row r="446" spans="1:19" s="5" customFormat="1" ht="14.45" customHeight="1">
      <c r="A446" s="19" t="s">
        <v>12085</v>
      </c>
      <c r="B446" s="19" t="s">
        <v>12044</v>
      </c>
      <c r="C446" s="19" t="s">
        <v>2304</v>
      </c>
      <c r="D446" s="19" t="s">
        <v>5062</v>
      </c>
      <c r="E446" s="19" t="s">
        <v>1170</v>
      </c>
      <c r="F446" s="19">
        <v>125</v>
      </c>
      <c r="G446" s="19"/>
      <c r="H446" s="19" t="s">
        <v>22</v>
      </c>
      <c r="I446" s="34">
        <v>42931</v>
      </c>
      <c r="K446" s="19"/>
      <c r="L446" s="19"/>
      <c r="M446" s="6"/>
      <c r="N446" s="19"/>
      <c r="O446" s="19"/>
      <c r="P446" s="19"/>
      <c r="Q446" s="19"/>
    </row>
    <row r="447" spans="1:19" s="5" customFormat="1" ht="14.45" customHeight="1">
      <c r="A447" s="19" t="s">
        <v>12086</v>
      </c>
      <c r="B447" s="19" t="s">
        <v>12072</v>
      </c>
      <c r="C447" s="19" t="s">
        <v>2304</v>
      </c>
      <c r="D447" s="19" t="s">
        <v>5062</v>
      </c>
      <c r="E447" s="19" t="s">
        <v>1170</v>
      </c>
      <c r="F447" s="19">
        <v>124</v>
      </c>
      <c r="G447" s="19"/>
      <c r="H447" s="19" t="s">
        <v>22</v>
      </c>
      <c r="I447" s="34">
        <v>42931</v>
      </c>
      <c r="K447" s="19"/>
      <c r="L447" s="19"/>
      <c r="M447" s="6"/>
      <c r="N447" s="19"/>
      <c r="O447" s="19"/>
      <c r="P447" s="19"/>
      <c r="Q447" s="19"/>
    </row>
    <row r="448" spans="1:19" s="5" customFormat="1" ht="14.45" customHeight="1">
      <c r="A448" s="19" t="s">
        <v>12087</v>
      </c>
      <c r="B448" s="19" t="s">
        <v>12073</v>
      </c>
      <c r="C448" s="19" t="s">
        <v>2304</v>
      </c>
      <c r="D448" s="19" t="s">
        <v>5062</v>
      </c>
      <c r="E448" s="19" t="s">
        <v>1170</v>
      </c>
      <c r="F448" s="19">
        <v>125</v>
      </c>
      <c r="G448" s="19"/>
      <c r="H448" s="19" t="s">
        <v>22</v>
      </c>
      <c r="I448" s="34">
        <v>42931</v>
      </c>
      <c r="K448" s="19"/>
      <c r="L448" s="19"/>
      <c r="M448" s="6"/>
      <c r="N448" s="19"/>
      <c r="O448" s="19"/>
      <c r="P448" s="19"/>
      <c r="Q448" s="19"/>
    </row>
    <row r="449" spans="1:19" s="5" customFormat="1" ht="14.45" customHeight="1">
      <c r="A449" s="19" t="s">
        <v>12088</v>
      </c>
      <c r="B449" s="19" t="s">
        <v>12074</v>
      </c>
      <c r="C449" s="19" t="s">
        <v>2304</v>
      </c>
      <c r="D449" s="19" t="s">
        <v>5062</v>
      </c>
      <c r="E449" s="19" t="s">
        <v>1170</v>
      </c>
      <c r="F449" s="19">
        <v>124</v>
      </c>
      <c r="G449" s="19"/>
      <c r="H449" s="19" t="s">
        <v>22</v>
      </c>
      <c r="I449" s="34">
        <v>42931</v>
      </c>
      <c r="K449" s="19"/>
      <c r="L449" s="19"/>
      <c r="M449" s="6"/>
      <c r="N449" s="19"/>
      <c r="O449" s="19"/>
      <c r="P449" s="19"/>
      <c r="Q449" s="19"/>
    </row>
    <row r="450" spans="1:19" s="5" customFormat="1" ht="14.45" customHeight="1">
      <c r="A450" s="19" t="s">
        <v>12089</v>
      </c>
      <c r="B450" s="19" t="s">
        <v>12075</v>
      </c>
      <c r="C450" s="19" t="s">
        <v>2304</v>
      </c>
      <c r="D450" s="19" t="s">
        <v>5062</v>
      </c>
      <c r="E450" s="19" t="s">
        <v>1170</v>
      </c>
      <c r="F450" s="19">
        <v>125</v>
      </c>
      <c r="G450" s="19"/>
      <c r="H450" s="19" t="s">
        <v>22</v>
      </c>
      <c r="I450" s="34">
        <v>42931</v>
      </c>
      <c r="K450" s="19"/>
      <c r="L450" s="19"/>
      <c r="M450" s="6"/>
      <c r="N450" s="19"/>
      <c r="O450" s="19"/>
      <c r="P450" s="19"/>
      <c r="Q450" s="19"/>
    </row>
    <row r="451" spans="1:19" s="5" customFormat="1" ht="14.45" customHeight="1">
      <c r="A451" s="19" t="s">
        <v>12090</v>
      </c>
      <c r="B451" s="19" t="s">
        <v>12076</v>
      </c>
      <c r="C451" s="19" t="s">
        <v>2304</v>
      </c>
      <c r="D451" s="19" t="s">
        <v>5062</v>
      </c>
      <c r="E451" s="19" t="s">
        <v>1170</v>
      </c>
      <c r="F451" s="19">
        <v>124</v>
      </c>
      <c r="G451" s="19"/>
      <c r="H451" s="19" t="s">
        <v>22</v>
      </c>
      <c r="I451" s="34">
        <v>42931</v>
      </c>
      <c r="K451" s="19"/>
      <c r="L451" s="19"/>
      <c r="M451" s="6"/>
      <c r="N451" s="19"/>
      <c r="O451" s="19"/>
      <c r="P451" s="19"/>
      <c r="Q451" s="19"/>
    </row>
    <row r="452" spans="1:19" s="5" customFormat="1" ht="14.45" customHeight="1">
      <c r="A452" s="19" t="s">
        <v>12091</v>
      </c>
      <c r="B452" s="19" t="s">
        <v>12077</v>
      </c>
      <c r="C452" s="19" t="s">
        <v>2304</v>
      </c>
      <c r="D452" s="19" t="s">
        <v>5062</v>
      </c>
      <c r="E452" s="19" t="s">
        <v>1170</v>
      </c>
      <c r="F452" s="19">
        <v>125</v>
      </c>
      <c r="G452" s="19"/>
      <c r="H452" s="19" t="s">
        <v>22</v>
      </c>
      <c r="I452" s="34">
        <v>42931</v>
      </c>
      <c r="K452" s="19"/>
      <c r="L452" s="19"/>
      <c r="M452" s="6"/>
      <c r="N452" s="19"/>
      <c r="O452" s="19"/>
      <c r="P452" s="19"/>
      <c r="Q452" s="19"/>
    </row>
    <row r="453" spans="1:19" s="5" customFormat="1" ht="14.45" customHeight="1">
      <c r="A453" s="19" t="s">
        <v>12106</v>
      </c>
      <c r="B453" s="19" t="s">
        <v>12078</v>
      </c>
      <c r="C453" s="19" t="s">
        <v>2304</v>
      </c>
      <c r="D453" s="19" t="s">
        <v>5062</v>
      </c>
      <c r="E453" s="19" t="s">
        <v>1316</v>
      </c>
      <c r="F453" s="19">
        <v>21</v>
      </c>
      <c r="G453" s="19"/>
      <c r="H453" s="19" t="s">
        <v>22</v>
      </c>
      <c r="I453" s="34">
        <v>42931</v>
      </c>
      <c r="J453" s="19" t="s">
        <v>6136</v>
      </c>
      <c r="K453" s="19"/>
      <c r="L453" s="19"/>
      <c r="M453" s="6"/>
      <c r="N453" s="19"/>
      <c r="O453" s="19"/>
      <c r="P453" s="19"/>
      <c r="Q453" s="19"/>
    </row>
    <row r="454" spans="1:19" s="5" customFormat="1" ht="14.45" customHeight="1">
      <c r="A454" s="19" t="s">
        <v>12107</v>
      </c>
      <c r="B454" s="19" t="s">
        <v>12079</v>
      </c>
      <c r="C454" s="19" t="s">
        <v>2304</v>
      </c>
      <c r="D454" s="19" t="s">
        <v>5062</v>
      </c>
      <c r="E454" s="19" t="s">
        <v>1316</v>
      </c>
      <c r="F454" s="19">
        <v>22</v>
      </c>
      <c r="G454" s="19"/>
      <c r="H454" s="19" t="s">
        <v>22</v>
      </c>
      <c r="I454" s="34">
        <v>42931</v>
      </c>
      <c r="J454" s="19" t="s">
        <v>6136</v>
      </c>
      <c r="K454" s="19"/>
      <c r="L454" s="19"/>
      <c r="M454" s="6"/>
      <c r="N454" s="19"/>
      <c r="O454" s="19"/>
      <c r="P454" s="19"/>
      <c r="Q454" s="19"/>
    </row>
    <row r="455" spans="1:19" s="5" customFormat="1">
      <c r="A455" s="19" t="s">
        <v>12113</v>
      </c>
      <c r="B455" s="19" t="s">
        <v>12080</v>
      </c>
      <c r="C455" s="19" t="s">
        <v>2304</v>
      </c>
      <c r="D455" s="19" t="s">
        <v>5062</v>
      </c>
      <c r="E455" s="19" t="s">
        <v>1316</v>
      </c>
      <c r="F455" s="19">
        <v>23</v>
      </c>
      <c r="G455" s="19"/>
      <c r="H455" s="19" t="s">
        <v>22</v>
      </c>
      <c r="I455" s="34">
        <v>42931</v>
      </c>
      <c r="J455" s="34"/>
      <c r="K455" s="19"/>
      <c r="L455" s="19"/>
      <c r="M455" s="6"/>
      <c r="N455" s="19"/>
      <c r="O455" s="19"/>
      <c r="P455" s="19"/>
      <c r="Q455" s="19"/>
      <c r="R455" s="19"/>
      <c r="S455" s="19"/>
    </row>
    <row r="456" spans="1:19" s="5" customFormat="1">
      <c r="A456" s="19" t="s">
        <v>12127</v>
      </c>
      <c r="B456" s="19" t="s">
        <v>12081</v>
      </c>
      <c r="C456" s="19" t="s">
        <v>2304</v>
      </c>
      <c r="D456" s="19" t="s">
        <v>5062</v>
      </c>
      <c r="E456" s="19" t="s">
        <v>924</v>
      </c>
      <c r="F456" s="19">
        <v>21</v>
      </c>
      <c r="G456" s="19"/>
      <c r="H456" s="19" t="s">
        <v>22</v>
      </c>
      <c r="I456" s="34">
        <v>42931</v>
      </c>
      <c r="J456" s="34" t="s">
        <v>6136</v>
      </c>
      <c r="K456" s="34"/>
      <c r="L456" s="19"/>
      <c r="M456" s="6"/>
      <c r="N456" s="19"/>
      <c r="O456" s="19"/>
      <c r="P456" s="19"/>
      <c r="Q456" s="19"/>
      <c r="R456" s="19"/>
      <c r="S456" s="19"/>
    </row>
    <row r="457" spans="1:19" s="1" customFormat="1">
      <c r="A457" s="5" t="s">
        <v>12133</v>
      </c>
      <c r="B457" s="19" t="s">
        <v>12108</v>
      </c>
      <c r="C457" s="19" t="s">
        <v>2304</v>
      </c>
      <c r="D457" s="19" t="s">
        <v>5062</v>
      </c>
      <c r="E457" s="19" t="s">
        <v>1316</v>
      </c>
      <c r="F457" s="19">
        <v>24</v>
      </c>
      <c r="G457" s="19"/>
      <c r="H457" s="19" t="s">
        <v>22</v>
      </c>
      <c r="I457" s="34">
        <v>42931</v>
      </c>
      <c r="J457" s="19" t="s">
        <v>6136</v>
      </c>
      <c r="K457" s="34"/>
      <c r="L457" s="19"/>
      <c r="M457" s="5"/>
    </row>
    <row r="458" spans="1:19" s="5" customFormat="1" ht="14.45" customHeight="1">
      <c r="A458" s="19" t="s">
        <v>12170</v>
      </c>
      <c r="B458" s="19" t="s">
        <v>12109</v>
      </c>
      <c r="C458" s="19" t="s">
        <v>2304</v>
      </c>
      <c r="D458" s="19" t="s">
        <v>5062</v>
      </c>
      <c r="E458" s="19" t="s">
        <v>1170</v>
      </c>
      <c r="F458" s="19">
        <v>126</v>
      </c>
      <c r="G458" s="19"/>
      <c r="H458" s="19" t="s">
        <v>22</v>
      </c>
      <c r="I458" s="34">
        <v>42931</v>
      </c>
      <c r="J458" s="19" t="s">
        <v>6136</v>
      </c>
      <c r="L458" s="19"/>
      <c r="M458" s="6"/>
      <c r="N458" s="19"/>
      <c r="O458" s="19"/>
      <c r="P458" s="19"/>
      <c r="Q458" s="19"/>
    </row>
    <row r="459" spans="1:19" s="5" customFormat="1">
      <c r="A459" s="19" t="s">
        <v>12266</v>
      </c>
      <c r="B459" s="19" t="s">
        <v>12259</v>
      </c>
      <c r="C459" s="19" t="s">
        <v>2304</v>
      </c>
      <c r="D459" s="19" t="s">
        <v>5062</v>
      </c>
      <c r="E459" s="19" t="s">
        <v>1170</v>
      </c>
      <c r="F459" s="19">
        <v>96</v>
      </c>
      <c r="G459" s="19"/>
      <c r="H459" s="19" t="s">
        <v>22</v>
      </c>
      <c r="I459" s="34">
        <v>42931</v>
      </c>
      <c r="J459" s="34"/>
      <c r="K459" s="19"/>
      <c r="L459" s="19"/>
      <c r="M459" s="6"/>
      <c r="N459" s="19"/>
      <c r="O459" s="19"/>
      <c r="P459" s="19"/>
      <c r="Q459" s="19"/>
      <c r="R459" s="19"/>
      <c r="S459" s="19"/>
    </row>
    <row r="460" spans="1:19" s="5" customFormat="1" ht="14.45" customHeight="1">
      <c r="A460" s="19" t="s">
        <v>12283</v>
      </c>
      <c r="B460" s="19" t="s">
        <v>12284</v>
      </c>
      <c r="C460" s="19" t="s">
        <v>2304</v>
      </c>
      <c r="D460" s="19" t="s">
        <v>5062</v>
      </c>
      <c r="E460" s="19" t="s">
        <v>1170</v>
      </c>
      <c r="F460" s="19">
        <v>127</v>
      </c>
      <c r="G460" s="19"/>
      <c r="H460" s="19" t="s">
        <v>22</v>
      </c>
      <c r="I460" s="34">
        <v>43296</v>
      </c>
      <c r="J460" s="19" t="s">
        <v>6136</v>
      </c>
      <c r="K460" s="19"/>
      <c r="L460" s="19"/>
      <c r="M460" s="6"/>
      <c r="N460" s="19"/>
      <c r="O460" s="19"/>
      <c r="P460" s="19"/>
      <c r="Q460" s="19"/>
    </row>
    <row r="461" spans="1:19" s="1" customFormat="1">
      <c r="A461" s="19" t="s">
        <v>12331</v>
      </c>
      <c r="B461" s="19" t="s">
        <v>12321</v>
      </c>
      <c r="C461" s="19" t="s">
        <v>2304</v>
      </c>
      <c r="D461" s="19" t="s">
        <v>5062</v>
      </c>
      <c r="E461" s="19" t="s">
        <v>1316</v>
      </c>
      <c r="F461" s="19">
        <v>25</v>
      </c>
      <c r="G461" s="19"/>
      <c r="H461" s="19" t="s">
        <v>22</v>
      </c>
      <c r="I461" s="34">
        <v>43296</v>
      </c>
      <c r="J461" s="19" t="s">
        <v>6136</v>
      </c>
      <c r="K461" s="34"/>
      <c r="L461" s="19"/>
      <c r="M461" s="5"/>
      <c r="N461" s="5"/>
    </row>
    <row r="462" spans="1:19">
      <c r="A462" s="102" t="s">
        <v>12365</v>
      </c>
      <c r="B462" s="102" t="s">
        <v>12366</v>
      </c>
      <c r="C462" s="102" t="s">
        <v>2304</v>
      </c>
      <c r="D462" s="102" t="s">
        <v>5062</v>
      </c>
      <c r="E462" s="102" t="s">
        <v>1170</v>
      </c>
      <c r="F462" s="102">
        <v>1</v>
      </c>
      <c r="G462" s="102"/>
      <c r="H462" s="102" t="s">
        <v>22</v>
      </c>
      <c r="I462" s="101">
        <v>43405</v>
      </c>
      <c r="J462" s="5"/>
      <c r="K462" s="5"/>
      <c r="L462" s="5"/>
      <c r="M462" s="5"/>
    </row>
    <row r="463" spans="1:19">
      <c r="A463" s="102" t="s">
        <v>12367</v>
      </c>
      <c r="B463" s="102" t="s">
        <v>12368</v>
      </c>
      <c r="C463" s="102" t="s">
        <v>2304</v>
      </c>
      <c r="D463" s="102" t="s">
        <v>5062</v>
      </c>
      <c r="E463" s="102" t="s">
        <v>1170</v>
      </c>
      <c r="F463" s="102">
        <v>502</v>
      </c>
      <c r="G463" s="102"/>
      <c r="H463" s="102" t="s">
        <v>22</v>
      </c>
      <c r="I463" s="101">
        <v>43405</v>
      </c>
      <c r="J463" s="5"/>
      <c r="K463" s="5"/>
      <c r="L463" s="5"/>
      <c r="M463" s="5"/>
    </row>
    <row r="464" spans="1:19">
      <c r="A464" s="102" t="s">
        <v>12369</v>
      </c>
      <c r="B464" s="102" t="s">
        <v>12370</v>
      </c>
      <c r="C464" s="102" t="s">
        <v>2304</v>
      </c>
      <c r="D464" s="102" t="s">
        <v>5062</v>
      </c>
      <c r="E464" s="102" t="s">
        <v>1170</v>
      </c>
      <c r="F464" s="102">
        <v>1</v>
      </c>
      <c r="G464" s="102"/>
      <c r="H464" s="102" t="s">
        <v>22</v>
      </c>
      <c r="I464" s="101">
        <v>43405</v>
      </c>
      <c r="J464" s="5"/>
      <c r="K464" s="5"/>
      <c r="L464" s="5"/>
      <c r="M464" s="5"/>
    </row>
    <row r="465" spans="1:13">
      <c r="A465" s="102" t="s">
        <v>12371</v>
      </c>
      <c r="B465" s="102" t="s">
        <v>12372</v>
      </c>
      <c r="C465" s="102" t="s">
        <v>2304</v>
      </c>
      <c r="D465" s="102" t="s">
        <v>5062</v>
      </c>
      <c r="E465" s="102" t="s">
        <v>1170</v>
      </c>
      <c r="F465" s="102">
        <v>506</v>
      </c>
      <c r="G465" s="102"/>
      <c r="H465" s="102" t="s">
        <v>22</v>
      </c>
      <c r="I465" s="101">
        <v>43405</v>
      </c>
      <c r="J465" s="5"/>
      <c r="K465" s="5"/>
      <c r="L465" s="5"/>
      <c r="M465" s="5"/>
    </row>
    <row r="466" spans="1:13">
      <c r="A466" s="102" t="s">
        <v>12373</v>
      </c>
      <c r="B466" s="102" t="s">
        <v>12374</v>
      </c>
      <c r="C466" s="102" t="s">
        <v>2304</v>
      </c>
      <c r="D466" s="102" t="s">
        <v>5062</v>
      </c>
      <c r="E466" s="102" t="s">
        <v>1170</v>
      </c>
      <c r="F466" s="102">
        <v>1</v>
      </c>
      <c r="G466" s="102"/>
      <c r="H466" s="102" t="s">
        <v>22</v>
      </c>
      <c r="I466" s="101">
        <v>43405</v>
      </c>
      <c r="J466" s="5"/>
      <c r="K466" s="5"/>
      <c r="L466" s="5"/>
      <c r="M466" s="5"/>
    </row>
    <row r="467" spans="1:13">
      <c r="A467" s="102" t="s">
        <v>12375</v>
      </c>
      <c r="B467" s="102" t="s">
        <v>12376</v>
      </c>
      <c r="C467" s="102" t="s">
        <v>2304</v>
      </c>
      <c r="D467" s="102" t="s">
        <v>5062</v>
      </c>
      <c r="E467" s="102" t="s">
        <v>1170</v>
      </c>
      <c r="F467" s="102">
        <v>1</v>
      </c>
      <c r="G467" s="102"/>
      <c r="H467" s="102" t="s">
        <v>22</v>
      </c>
      <c r="I467" s="101">
        <v>43405</v>
      </c>
      <c r="J467" s="5"/>
      <c r="K467" s="5"/>
      <c r="L467" s="5"/>
      <c r="M467" s="5"/>
    </row>
    <row r="468" spans="1:13">
      <c r="A468" s="102" t="s">
        <v>12377</v>
      </c>
      <c r="B468" s="102" t="s">
        <v>12378</v>
      </c>
      <c r="C468" s="102" t="s">
        <v>2304</v>
      </c>
      <c r="D468" s="102" t="s">
        <v>5062</v>
      </c>
      <c r="E468" s="102" t="s">
        <v>1170</v>
      </c>
      <c r="F468" s="102">
        <v>1</v>
      </c>
      <c r="G468" s="102"/>
      <c r="H468" s="102" t="s">
        <v>22</v>
      </c>
      <c r="I468" s="101">
        <v>43405</v>
      </c>
      <c r="J468" s="5"/>
      <c r="K468" s="5"/>
      <c r="L468" s="5"/>
      <c r="M468" s="5"/>
    </row>
    <row r="469" spans="1:13">
      <c r="A469" s="102" t="s">
        <v>12379</v>
      </c>
      <c r="B469" s="102" t="s">
        <v>12380</v>
      </c>
      <c r="C469" s="102" t="s">
        <v>2304</v>
      </c>
      <c r="D469" s="102" t="s">
        <v>5062</v>
      </c>
      <c r="E469" s="102" t="s">
        <v>1170</v>
      </c>
      <c r="F469" s="102">
        <v>1</v>
      </c>
      <c r="G469" s="102"/>
      <c r="H469" s="102" t="s">
        <v>22</v>
      </c>
      <c r="I469" s="101">
        <v>43405</v>
      </c>
      <c r="J469" s="5"/>
      <c r="K469" s="5"/>
      <c r="L469" s="5"/>
      <c r="M469" s="5"/>
    </row>
    <row r="470" spans="1:13">
      <c r="A470" s="102" t="s">
        <v>12351</v>
      </c>
      <c r="B470" s="102" t="s">
        <v>12381</v>
      </c>
      <c r="C470" s="102" t="s">
        <v>2304</v>
      </c>
      <c r="D470" s="102" t="s">
        <v>5062</v>
      </c>
      <c r="E470" s="102" t="s">
        <v>373</v>
      </c>
      <c r="F470" s="102">
        <v>500</v>
      </c>
      <c r="G470" s="102"/>
      <c r="H470" s="102" t="s">
        <v>22</v>
      </c>
      <c r="I470" s="101">
        <v>43405</v>
      </c>
      <c r="J470" s="5"/>
      <c r="K470" s="5"/>
      <c r="L470" s="5"/>
      <c r="M470" s="5"/>
    </row>
    <row r="471" spans="1:13">
      <c r="A471" s="102" t="s">
        <v>12382</v>
      </c>
      <c r="B471" s="102" t="s">
        <v>12383</v>
      </c>
      <c r="C471" s="102" t="s">
        <v>2304</v>
      </c>
      <c r="D471" s="102" t="s">
        <v>5062</v>
      </c>
      <c r="E471" s="102" t="s">
        <v>373</v>
      </c>
      <c r="F471" s="102">
        <v>501</v>
      </c>
      <c r="G471" s="102"/>
      <c r="H471" s="102" t="s">
        <v>22</v>
      </c>
      <c r="I471" s="101">
        <v>43405</v>
      </c>
      <c r="J471" s="5"/>
      <c r="K471" s="5"/>
      <c r="L471" s="5"/>
      <c r="M471" s="5"/>
    </row>
    <row r="472" spans="1:13">
      <c r="A472" s="102" t="s">
        <v>12384</v>
      </c>
      <c r="B472" s="102" t="s">
        <v>12385</v>
      </c>
      <c r="C472" s="102" t="s">
        <v>2304</v>
      </c>
      <c r="D472" s="102" t="s">
        <v>5062</v>
      </c>
      <c r="E472" s="102" t="s">
        <v>373</v>
      </c>
      <c r="F472" s="102">
        <v>502</v>
      </c>
      <c r="G472" s="102"/>
      <c r="H472" s="102" t="s">
        <v>22</v>
      </c>
      <c r="I472" s="101">
        <v>43405</v>
      </c>
      <c r="J472" s="5"/>
      <c r="K472" s="5"/>
      <c r="L472" s="5"/>
      <c r="M472" s="5"/>
    </row>
    <row r="473" spans="1:13">
      <c r="A473" s="102" t="s">
        <v>12386</v>
      </c>
      <c r="B473" s="102" t="s">
        <v>12387</v>
      </c>
      <c r="C473" s="102" t="s">
        <v>2304</v>
      </c>
      <c r="D473" s="102" t="s">
        <v>5062</v>
      </c>
      <c r="E473" s="102" t="s">
        <v>373</v>
      </c>
      <c r="F473" s="102">
        <v>503</v>
      </c>
      <c r="G473" s="102"/>
      <c r="H473" s="102" t="s">
        <v>22</v>
      </c>
      <c r="I473" s="101">
        <v>43405</v>
      </c>
      <c r="J473" s="5"/>
      <c r="K473" s="5"/>
      <c r="L473" s="5"/>
      <c r="M473" s="5"/>
    </row>
    <row r="474" spans="1:13">
      <c r="A474" s="102" t="s">
        <v>12388</v>
      </c>
      <c r="B474" s="102" t="s">
        <v>12389</v>
      </c>
      <c r="C474" s="102" t="s">
        <v>2304</v>
      </c>
      <c r="D474" s="102" t="s">
        <v>5062</v>
      </c>
      <c r="E474" s="102" t="s">
        <v>373</v>
      </c>
      <c r="F474" s="102">
        <v>504</v>
      </c>
      <c r="G474" s="102"/>
      <c r="H474" s="102" t="s">
        <v>22</v>
      </c>
      <c r="I474" s="101">
        <v>43405</v>
      </c>
      <c r="J474" s="5"/>
      <c r="K474" s="5"/>
      <c r="L474" s="5"/>
      <c r="M474" s="5"/>
    </row>
    <row r="475" spans="1:13">
      <c r="A475" s="102" t="s">
        <v>12390</v>
      </c>
      <c r="B475" s="102" t="s">
        <v>12391</v>
      </c>
      <c r="C475" s="102" t="s">
        <v>2304</v>
      </c>
      <c r="D475" s="102" t="s">
        <v>5062</v>
      </c>
      <c r="E475" s="102" t="s">
        <v>373</v>
      </c>
      <c r="F475" s="102">
        <v>505</v>
      </c>
      <c r="G475" s="102"/>
      <c r="H475" s="102" t="s">
        <v>22</v>
      </c>
      <c r="I475" s="101">
        <v>43405</v>
      </c>
      <c r="J475" s="5"/>
      <c r="K475" s="5"/>
      <c r="L475" s="5"/>
      <c r="M475" s="5"/>
    </row>
    <row r="476" spans="1:13">
      <c r="A476" s="102" t="s">
        <v>12392</v>
      </c>
      <c r="B476" s="102" t="s">
        <v>12393</v>
      </c>
      <c r="C476" s="102" t="s">
        <v>2304</v>
      </c>
      <c r="D476" s="102" t="s">
        <v>5062</v>
      </c>
      <c r="E476" s="102" t="s">
        <v>373</v>
      </c>
      <c r="F476" s="102">
        <v>506</v>
      </c>
      <c r="G476" s="102"/>
      <c r="H476" s="102" t="s">
        <v>22</v>
      </c>
      <c r="I476" s="101">
        <v>43405</v>
      </c>
      <c r="J476" s="5"/>
      <c r="K476" s="5"/>
      <c r="L476" s="5"/>
      <c r="M476" s="5"/>
    </row>
    <row r="477" spans="1:13">
      <c r="A477" s="102" t="s">
        <v>12394</v>
      </c>
      <c r="B477" s="102" t="s">
        <v>12395</v>
      </c>
      <c r="C477" s="102" t="s">
        <v>2304</v>
      </c>
      <c r="D477" s="102" t="s">
        <v>5062</v>
      </c>
      <c r="E477" s="102" t="s">
        <v>373</v>
      </c>
      <c r="F477" s="102">
        <v>507</v>
      </c>
      <c r="G477" s="102"/>
      <c r="H477" s="102" t="s">
        <v>22</v>
      </c>
      <c r="I477" s="101">
        <v>43405</v>
      </c>
      <c r="J477" s="5"/>
      <c r="K477" s="5"/>
      <c r="L477" s="5"/>
      <c r="M477" s="5"/>
    </row>
    <row r="478" spans="1:13">
      <c r="A478" s="102" t="s">
        <v>12396</v>
      </c>
      <c r="B478" s="102" t="s">
        <v>12397</v>
      </c>
      <c r="C478" s="102" t="s">
        <v>2304</v>
      </c>
      <c r="D478" s="102" t="s">
        <v>5062</v>
      </c>
      <c r="E478" s="102" t="s">
        <v>373</v>
      </c>
      <c r="F478" s="102">
        <v>508</v>
      </c>
      <c r="G478" s="102"/>
      <c r="H478" s="102" t="s">
        <v>22</v>
      </c>
      <c r="I478" s="101">
        <v>43405</v>
      </c>
      <c r="J478" s="5"/>
      <c r="K478" s="5"/>
      <c r="L478" s="5"/>
      <c r="M478" s="5"/>
    </row>
    <row r="479" spans="1:13">
      <c r="A479" s="102" t="s">
        <v>12398</v>
      </c>
      <c r="B479" s="102" t="s">
        <v>12399</v>
      </c>
      <c r="C479" s="102" t="s">
        <v>2304</v>
      </c>
      <c r="D479" s="102" t="s">
        <v>5062</v>
      </c>
      <c r="E479" s="102" t="s">
        <v>373</v>
      </c>
      <c r="F479" s="102">
        <v>509</v>
      </c>
      <c r="G479" s="102"/>
      <c r="H479" s="102" t="s">
        <v>22</v>
      </c>
      <c r="I479" s="101">
        <v>43405</v>
      </c>
      <c r="J479" s="5"/>
      <c r="K479" s="5"/>
      <c r="L479" s="5"/>
      <c r="M479" s="5"/>
    </row>
    <row r="480" spans="1:13">
      <c r="A480" s="102" t="s">
        <v>12400</v>
      </c>
      <c r="B480" s="102" t="s">
        <v>12401</v>
      </c>
      <c r="C480" s="102" t="s">
        <v>2304</v>
      </c>
      <c r="D480" s="102" t="s">
        <v>5062</v>
      </c>
      <c r="E480" s="102" t="s">
        <v>373</v>
      </c>
      <c r="F480" s="102">
        <v>510</v>
      </c>
      <c r="G480" s="102"/>
      <c r="H480" s="102" t="s">
        <v>22</v>
      </c>
      <c r="I480" s="101">
        <v>43405</v>
      </c>
      <c r="J480" s="5"/>
      <c r="K480" s="5"/>
      <c r="L480" s="5"/>
      <c r="M480" s="5"/>
    </row>
    <row r="481" spans="1:13">
      <c r="A481" s="102" t="s">
        <v>12402</v>
      </c>
      <c r="B481" s="102" t="s">
        <v>12403</v>
      </c>
      <c r="C481" s="102" t="s">
        <v>2304</v>
      </c>
      <c r="D481" s="102" t="s">
        <v>5062</v>
      </c>
      <c r="E481" s="102" t="s">
        <v>373</v>
      </c>
      <c r="F481" s="102">
        <v>511</v>
      </c>
      <c r="G481" s="102"/>
      <c r="H481" s="102" t="s">
        <v>22</v>
      </c>
      <c r="I481" s="101">
        <v>43405</v>
      </c>
      <c r="J481" s="5"/>
      <c r="K481" s="5"/>
      <c r="L481" s="5"/>
      <c r="M481" s="5"/>
    </row>
    <row r="482" spans="1:13">
      <c r="A482" s="102" t="s">
        <v>12404</v>
      </c>
      <c r="B482" s="102" t="s">
        <v>12405</v>
      </c>
      <c r="C482" s="102" t="s">
        <v>2304</v>
      </c>
      <c r="D482" s="102" t="s">
        <v>5062</v>
      </c>
      <c r="E482" s="102" t="s">
        <v>373</v>
      </c>
      <c r="F482" s="102">
        <v>512</v>
      </c>
      <c r="G482" s="102"/>
      <c r="H482" s="102" t="s">
        <v>22</v>
      </c>
      <c r="I482" s="101">
        <v>43405</v>
      </c>
      <c r="J482" s="5"/>
      <c r="K482" s="5"/>
      <c r="L482" s="5"/>
      <c r="M482" s="5"/>
    </row>
    <row r="483" spans="1:13">
      <c r="A483" s="102" t="s">
        <v>12406</v>
      </c>
      <c r="B483" s="102" t="s">
        <v>12407</v>
      </c>
      <c r="C483" s="102" t="s">
        <v>2304</v>
      </c>
      <c r="D483" s="102" t="s">
        <v>5062</v>
      </c>
      <c r="E483" s="102" t="s">
        <v>373</v>
      </c>
      <c r="F483" s="102">
        <v>513</v>
      </c>
      <c r="G483" s="102"/>
      <c r="H483" s="102" t="s">
        <v>22</v>
      </c>
      <c r="I483" s="101">
        <v>43405</v>
      </c>
      <c r="J483" s="5"/>
      <c r="K483" s="5"/>
      <c r="L483" s="5"/>
      <c r="M483" s="5"/>
    </row>
    <row r="484" spans="1:13">
      <c r="A484" s="102" t="s">
        <v>12408</v>
      </c>
      <c r="B484" s="102" t="s">
        <v>12409</v>
      </c>
      <c r="C484" s="102" t="s">
        <v>2304</v>
      </c>
      <c r="D484" s="102" t="s">
        <v>5062</v>
      </c>
      <c r="E484" s="102" t="s">
        <v>462</v>
      </c>
      <c r="F484" s="102">
        <v>503</v>
      </c>
      <c r="G484" s="102"/>
      <c r="H484" s="102" t="s">
        <v>22</v>
      </c>
      <c r="I484" s="101">
        <v>43405</v>
      </c>
      <c r="J484" s="5"/>
      <c r="K484" s="5"/>
      <c r="L484" s="5"/>
      <c r="M484" s="5"/>
    </row>
    <row r="485" spans="1:13">
      <c r="A485" s="102" t="s">
        <v>12410</v>
      </c>
      <c r="B485" s="102" t="s">
        <v>12411</v>
      </c>
      <c r="C485" s="102" t="s">
        <v>2304</v>
      </c>
      <c r="D485" s="102" t="s">
        <v>5062</v>
      </c>
      <c r="E485" s="102" t="s">
        <v>373</v>
      </c>
      <c r="F485" s="102">
        <v>514</v>
      </c>
      <c r="G485" s="102"/>
      <c r="H485" s="102" t="s">
        <v>22</v>
      </c>
      <c r="I485" s="101">
        <v>43405</v>
      </c>
      <c r="J485" s="5"/>
      <c r="K485" s="5"/>
      <c r="L485" s="5"/>
      <c r="M485" s="5"/>
    </row>
    <row r="486" spans="1:13">
      <c r="A486" s="102" t="s">
        <v>12412</v>
      </c>
      <c r="B486" s="102" t="s">
        <v>12413</v>
      </c>
      <c r="C486" s="102" t="s">
        <v>2304</v>
      </c>
      <c r="D486" s="102" t="s">
        <v>5062</v>
      </c>
      <c r="E486" s="102" t="s">
        <v>1170</v>
      </c>
      <c r="F486" s="102">
        <v>500</v>
      </c>
      <c r="G486" s="102"/>
      <c r="H486" s="102" t="s">
        <v>22</v>
      </c>
      <c r="I486" s="101">
        <v>43405</v>
      </c>
      <c r="J486" s="5"/>
      <c r="K486" s="5"/>
      <c r="L486" s="5"/>
      <c r="M486" s="5"/>
    </row>
    <row r="487" spans="1:13">
      <c r="A487" s="102" t="s">
        <v>12414</v>
      </c>
      <c r="B487" s="102" t="s">
        <v>12415</v>
      </c>
      <c r="C487" s="102" t="s">
        <v>2304</v>
      </c>
      <c r="D487" s="102" t="s">
        <v>5062</v>
      </c>
      <c r="E487" s="102" t="s">
        <v>1170</v>
      </c>
      <c r="F487" s="102">
        <v>501</v>
      </c>
      <c r="G487" s="102"/>
      <c r="H487" s="102" t="s">
        <v>22</v>
      </c>
      <c r="I487" s="101">
        <v>43405</v>
      </c>
      <c r="J487" s="5"/>
      <c r="K487" s="5"/>
      <c r="L487" s="5"/>
      <c r="M487" s="5"/>
    </row>
    <row r="488" spans="1:13">
      <c r="A488" s="102" t="s">
        <v>12416</v>
      </c>
      <c r="B488" s="102" t="s">
        <v>12417</v>
      </c>
      <c r="C488" s="102" t="s">
        <v>2304</v>
      </c>
      <c r="D488" s="102" t="s">
        <v>5062</v>
      </c>
      <c r="E488" s="102" t="s">
        <v>1170</v>
      </c>
      <c r="F488" s="102">
        <v>500</v>
      </c>
      <c r="G488" s="102"/>
      <c r="H488" s="102" t="s">
        <v>22</v>
      </c>
      <c r="I488" s="101">
        <v>43405</v>
      </c>
      <c r="J488" s="5"/>
      <c r="K488" s="5"/>
      <c r="L488" s="5"/>
      <c r="M488" s="5"/>
    </row>
    <row r="489" spans="1:13">
      <c r="A489" s="102" t="s">
        <v>12418</v>
      </c>
      <c r="B489" s="102" t="s">
        <v>12419</v>
      </c>
      <c r="C489" s="102" t="s">
        <v>2304</v>
      </c>
      <c r="D489" s="102" t="s">
        <v>5062</v>
      </c>
      <c r="E489" s="102" t="s">
        <v>1170</v>
      </c>
      <c r="F489" s="102">
        <v>503</v>
      </c>
      <c r="G489" s="102"/>
      <c r="H489" s="102" t="s">
        <v>22</v>
      </c>
      <c r="I489" s="101">
        <v>43405</v>
      </c>
      <c r="J489" s="5"/>
      <c r="K489" s="5"/>
      <c r="L489" s="5"/>
      <c r="M489" s="5"/>
    </row>
    <row r="490" spans="1:13">
      <c r="A490" s="102" t="s">
        <v>12420</v>
      </c>
      <c r="B490" s="102" t="s">
        <v>12421</v>
      </c>
      <c r="C490" s="102" t="s">
        <v>2304</v>
      </c>
      <c r="D490" s="102" t="s">
        <v>5062</v>
      </c>
      <c r="E490" s="102" t="s">
        <v>1170</v>
      </c>
      <c r="F490" s="102">
        <v>505</v>
      </c>
      <c r="G490" s="102"/>
      <c r="H490" s="102" t="s">
        <v>22</v>
      </c>
      <c r="I490" s="101">
        <v>43405</v>
      </c>
      <c r="J490" s="5"/>
      <c r="K490" s="5"/>
      <c r="L490" s="5"/>
      <c r="M490" s="5"/>
    </row>
    <row r="491" spans="1:13">
      <c r="A491" s="102" t="s">
        <v>12422</v>
      </c>
      <c r="B491" s="102" t="s">
        <v>12423</v>
      </c>
      <c r="C491" s="102" t="s">
        <v>2304</v>
      </c>
      <c r="D491" s="102" t="s">
        <v>5062</v>
      </c>
      <c r="E491" s="102" t="s">
        <v>1170</v>
      </c>
      <c r="F491" s="102">
        <v>504</v>
      </c>
      <c r="G491" s="102"/>
      <c r="H491" s="102" t="s">
        <v>22</v>
      </c>
      <c r="I491" s="101">
        <v>43405</v>
      </c>
      <c r="J491" s="5"/>
      <c r="K491" s="5"/>
      <c r="L491" s="5"/>
      <c r="M491" s="5"/>
    </row>
    <row r="492" spans="1:13">
      <c r="A492" s="102" t="s">
        <v>12424</v>
      </c>
      <c r="B492" s="102" t="s">
        <v>12425</v>
      </c>
      <c r="C492" s="102" t="s">
        <v>2304</v>
      </c>
      <c r="D492" s="102" t="s">
        <v>5062</v>
      </c>
      <c r="E492" s="102" t="s">
        <v>1170</v>
      </c>
      <c r="F492" s="102">
        <v>500</v>
      </c>
      <c r="G492" s="102"/>
      <c r="H492" s="102" t="s">
        <v>22</v>
      </c>
      <c r="I492" s="101">
        <v>43405</v>
      </c>
      <c r="J492" s="5"/>
      <c r="K492" s="5"/>
      <c r="L492" s="5"/>
      <c r="M492" s="5"/>
    </row>
    <row r="493" spans="1:13">
      <c r="A493" s="102" t="s">
        <v>12426</v>
      </c>
      <c r="B493" s="102" t="s">
        <v>12427</v>
      </c>
      <c r="C493" s="102" t="s">
        <v>2304</v>
      </c>
      <c r="D493" s="102" t="s">
        <v>5062</v>
      </c>
      <c r="E493" s="102" t="s">
        <v>1170</v>
      </c>
      <c r="F493" s="102">
        <v>500</v>
      </c>
      <c r="G493" s="102"/>
      <c r="H493" s="102" t="s">
        <v>22</v>
      </c>
      <c r="I493" s="101">
        <v>43405</v>
      </c>
      <c r="J493" s="5"/>
      <c r="K493" s="5"/>
      <c r="L493" s="5"/>
      <c r="M493" s="5"/>
    </row>
    <row r="494" spans="1:13">
      <c r="A494" s="102" t="s">
        <v>12428</v>
      </c>
      <c r="B494" s="102" t="s">
        <v>12429</v>
      </c>
      <c r="C494" s="102" t="s">
        <v>2304</v>
      </c>
      <c r="D494" s="102" t="s">
        <v>5062</v>
      </c>
      <c r="E494" s="102" t="s">
        <v>1170</v>
      </c>
      <c r="F494" s="102">
        <v>500</v>
      </c>
      <c r="G494" s="102"/>
      <c r="H494" s="102" t="s">
        <v>22</v>
      </c>
      <c r="I494" s="101">
        <v>43405</v>
      </c>
      <c r="J494" s="5"/>
      <c r="K494" s="5"/>
      <c r="L494" s="5"/>
      <c r="M494" s="5"/>
    </row>
    <row r="495" spans="1:13">
      <c r="A495" s="102" t="s">
        <v>12430</v>
      </c>
      <c r="B495" s="102" t="s">
        <v>12431</v>
      </c>
      <c r="C495" s="102" t="s">
        <v>2304</v>
      </c>
      <c r="D495" s="102" t="s">
        <v>5062</v>
      </c>
      <c r="E495" s="102" t="s">
        <v>1170</v>
      </c>
      <c r="F495" s="102">
        <v>500</v>
      </c>
      <c r="G495" s="102"/>
      <c r="H495" s="102" t="s">
        <v>22</v>
      </c>
      <c r="I495" s="101">
        <v>43405</v>
      </c>
      <c r="J495" s="5"/>
      <c r="K495" s="5"/>
      <c r="L495" s="5"/>
      <c r="M495" s="5"/>
    </row>
    <row r="496" spans="1:13">
      <c r="A496" s="102" t="s">
        <v>12432</v>
      </c>
      <c r="B496" s="102" t="s">
        <v>12433</v>
      </c>
      <c r="C496" s="102" t="s">
        <v>2304</v>
      </c>
      <c r="D496" s="102" t="s">
        <v>5062</v>
      </c>
      <c r="E496" s="102" t="s">
        <v>562</v>
      </c>
      <c r="F496" s="102">
        <v>501</v>
      </c>
      <c r="G496" s="102"/>
      <c r="H496" s="102" t="s">
        <v>22</v>
      </c>
      <c r="I496" s="101">
        <v>43405</v>
      </c>
      <c r="J496" s="5"/>
      <c r="K496" s="5"/>
      <c r="L496" s="5"/>
      <c r="M496" s="5"/>
    </row>
    <row r="497" spans="1:13">
      <c r="A497" s="102" t="s">
        <v>12434</v>
      </c>
      <c r="B497" s="102" t="s">
        <v>12435</v>
      </c>
      <c r="C497" s="102" t="s">
        <v>2304</v>
      </c>
      <c r="D497" s="102" t="s">
        <v>5062</v>
      </c>
      <c r="E497" s="102" t="s">
        <v>1316</v>
      </c>
      <c r="F497" s="102">
        <v>602</v>
      </c>
      <c r="G497" s="102"/>
      <c r="H497" s="102" t="s">
        <v>22</v>
      </c>
      <c r="I497" s="101">
        <v>43405</v>
      </c>
      <c r="J497" s="5"/>
      <c r="K497" s="5"/>
      <c r="L497" s="5"/>
      <c r="M497" s="5"/>
    </row>
    <row r="498" spans="1:13">
      <c r="A498" s="102" t="s">
        <v>12436</v>
      </c>
      <c r="B498" s="102" t="s">
        <v>12437</v>
      </c>
      <c r="C498" s="102" t="s">
        <v>2304</v>
      </c>
      <c r="D498" s="102" t="s">
        <v>5062</v>
      </c>
      <c r="E498" s="102" t="s">
        <v>1170</v>
      </c>
      <c r="F498" s="102">
        <v>600</v>
      </c>
      <c r="G498" s="102"/>
      <c r="H498" s="102" t="s">
        <v>22</v>
      </c>
      <c r="I498" s="101">
        <v>43405</v>
      </c>
      <c r="J498" s="5"/>
      <c r="K498" s="5"/>
      <c r="L498" s="5"/>
      <c r="M498" s="5"/>
    </row>
    <row r="499" spans="1:13">
      <c r="A499" s="102" t="s">
        <v>12438</v>
      </c>
      <c r="B499" s="102" t="s">
        <v>12439</v>
      </c>
      <c r="C499" s="102" t="s">
        <v>2304</v>
      </c>
      <c r="D499" s="102" t="s">
        <v>5062</v>
      </c>
      <c r="E499" s="102" t="s">
        <v>1170</v>
      </c>
      <c r="F499" s="102">
        <v>1</v>
      </c>
      <c r="G499" s="102"/>
      <c r="H499" s="102" t="s">
        <v>22</v>
      </c>
      <c r="I499" s="101">
        <v>43405</v>
      </c>
      <c r="J499" s="5"/>
      <c r="K499" s="5"/>
      <c r="L499" s="5"/>
      <c r="M499" s="5"/>
    </row>
    <row r="500" spans="1:13">
      <c r="A500" s="102" t="s">
        <v>12440</v>
      </c>
      <c r="B500" s="102" t="s">
        <v>12441</v>
      </c>
      <c r="C500" s="102" t="s">
        <v>2304</v>
      </c>
      <c r="D500" s="102" t="s">
        <v>5062</v>
      </c>
      <c r="E500" s="102" t="s">
        <v>1170</v>
      </c>
      <c r="F500" s="102">
        <v>601</v>
      </c>
      <c r="G500" s="102"/>
      <c r="H500" s="102" t="s">
        <v>22</v>
      </c>
      <c r="I500" s="101">
        <v>43405</v>
      </c>
      <c r="J500" s="5"/>
      <c r="K500" s="5"/>
      <c r="L500" s="5"/>
      <c r="M500" s="5"/>
    </row>
    <row r="501" spans="1:13">
      <c r="A501" s="102" t="s">
        <v>12442</v>
      </c>
      <c r="B501" s="102" t="s">
        <v>12443</v>
      </c>
      <c r="C501" s="102" t="s">
        <v>2304</v>
      </c>
      <c r="D501" s="102" t="s">
        <v>5062</v>
      </c>
      <c r="E501" s="102" t="s">
        <v>1170</v>
      </c>
      <c r="F501" s="102">
        <v>603</v>
      </c>
      <c r="G501" s="102"/>
      <c r="H501" s="102" t="s">
        <v>22</v>
      </c>
      <c r="I501" s="101">
        <v>43405</v>
      </c>
      <c r="J501" s="5"/>
      <c r="K501" s="5"/>
      <c r="L501" s="5"/>
      <c r="M501" s="5"/>
    </row>
    <row r="502" spans="1:13">
      <c r="A502" s="102" t="s">
        <v>12444</v>
      </c>
      <c r="B502" s="102" t="s">
        <v>12445</v>
      </c>
      <c r="C502" s="102" t="s">
        <v>2304</v>
      </c>
      <c r="D502" s="102" t="s">
        <v>5062</v>
      </c>
      <c r="E502" s="102" t="s">
        <v>1170</v>
      </c>
      <c r="F502" s="102">
        <v>604</v>
      </c>
      <c r="G502" s="102"/>
      <c r="H502" s="102" t="s">
        <v>22</v>
      </c>
      <c r="I502" s="101">
        <v>43405</v>
      </c>
      <c r="J502" s="5"/>
      <c r="K502" s="5"/>
      <c r="L502" s="5"/>
      <c r="M502" s="5"/>
    </row>
    <row r="503" spans="1:13">
      <c r="A503" s="102" t="s">
        <v>12446</v>
      </c>
      <c r="B503" s="102" t="s">
        <v>12447</v>
      </c>
      <c r="C503" s="102" t="s">
        <v>2304</v>
      </c>
      <c r="D503" s="102" t="s">
        <v>5062</v>
      </c>
      <c r="E503" s="102" t="s">
        <v>1170</v>
      </c>
      <c r="F503" s="102">
        <v>604</v>
      </c>
      <c r="G503" s="102"/>
      <c r="H503" s="102" t="s">
        <v>22</v>
      </c>
      <c r="I503" s="101">
        <v>43405</v>
      </c>
      <c r="J503" s="5"/>
      <c r="K503" s="5"/>
      <c r="L503" s="5"/>
      <c r="M503" s="5"/>
    </row>
    <row r="504" spans="1:13">
      <c r="A504" s="102" t="s">
        <v>12448</v>
      </c>
      <c r="B504" s="102" t="s">
        <v>12449</v>
      </c>
      <c r="C504" s="102" t="s">
        <v>2304</v>
      </c>
      <c r="D504" s="102" t="s">
        <v>5062</v>
      </c>
      <c r="E504" s="102" t="s">
        <v>1170</v>
      </c>
      <c r="F504" s="102">
        <v>602</v>
      </c>
      <c r="G504" s="102"/>
      <c r="H504" s="102" t="s">
        <v>22</v>
      </c>
      <c r="I504" s="101">
        <v>43405</v>
      </c>
      <c r="J504" s="5"/>
      <c r="K504" s="5"/>
      <c r="L504" s="5"/>
      <c r="M504" s="5"/>
    </row>
    <row r="505" spans="1:13">
      <c r="A505" s="102" t="s">
        <v>12450</v>
      </c>
      <c r="B505" s="102" t="s">
        <v>12451</v>
      </c>
      <c r="C505" s="102" t="s">
        <v>2304</v>
      </c>
      <c r="D505" s="102" t="s">
        <v>5062</v>
      </c>
      <c r="E505" s="102" t="s">
        <v>1170</v>
      </c>
      <c r="F505" s="102">
        <v>601</v>
      </c>
      <c r="G505" s="102"/>
      <c r="H505" s="102" t="s">
        <v>22</v>
      </c>
      <c r="I505" s="101">
        <v>43405</v>
      </c>
      <c r="J505" s="5"/>
      <c r="K505" s="5"/>
      <c r="L505" s="5"/>
      <c r="M505" s="5"/>
    </row>
    <row r="506" spans="1:13">
      <c r="A506" s="102" t="s">
        <v>12452</v>
      </c>
      <c r="B506" s="102" t="s">
        <v>12453</v>
      </c>
      <c r="C506" s="102" t="s">
        <v>2304</v>
      </c>
      <c r="D506" s="102" t="s">
        <v>5062</v>
      </c>
      <c r="E506" s="102" t="s">
        <v>1170</v>
      </c>
      <c r="F506" s="102">
        <v>601</v>
      </c>
      <c r="G506" s="102"/>
      <c r="H506" s="102" t="s">
        <v>22</v>
      </c>
      <c r="I506" s="101">
        <v>43405</v>
      </c>
      <c r="J506" s="5"/>
      <c r="K506" s="5"/>
      <c r="L506" s="5"/>
      <c r="M506" s="5"/>
    </row>
    <row r="507" spans="1:13">
      <c r="A507" s="102" t="s">
        <v>12454</v>
      </c>
      <c r="B507" s="102" t="s">
        <v>12455</v>
      </c>
      <c r="C507" s="102" t="s">
        <v>2304</v>
      </c>
      <c r="D507" s="102" t="s">
        <v>5062</v>
      </c>
      <c r="E507" s="102" t="s">
        <v>1170</v>
      </c>
      <c r="F507" s="102">
        <v>1</v>
      </c>
      <c r="G507" s="102"/>
      <c r="H507" s="102" t="s">
        <v>22</v>
      </c>
      <c r="I507" s="101">
        <v>43405</v>
      </c>
      <c r="J507" s="5"/>
      <c r="K507" s="5"/>
      <c r="L507" s="5"/>
      <c r="M507" s="5"/>
    </row>
    <row r="508" spans="1:13">
      <c r="A508" s="102" t="s">
        <v>12456</v>
      </c>
      <c r="B508" s="102" t="s">
        <v>12457</v>
      </c>
      <c r="C508" s="102" t="s">
        <v>2304</v>
      </c>
      <c r="D508" s="102" t="s">
        <v>5062</v>
      </c>
      <c r="E508" s="102" t="s">
        <v>1170</v>
      </c>
      <c r="F508" s="102">
        <v>605</v>
      </c>
      <c r="G508" s="102"/>
      <c r="H508" s="102" t="s">
        <v>22</v>
      </c>
      <c r="I508" s="101">
        <v>43405</v>
      </c>
      <c r="J508" s="5"/>
      <c r="K508" s="5"/>
      <c r="L508" s="5"/>
      <c r="M508" s="5"/>
    </row>
    <row r="509" spans="1:13">
      <c r="A509" s="102" t="s">
        <v>12458</v>
      </c>
      <c r="B509" s="102" t="s">
        <v>12459</v>
      </c>
      <c r="C509" s="102" t="s">
        <v>2304</v>
      </c>
      <c r="D509" s="102" t="s">
        <v>5062</v>
      </c>
      <c r="E509" s="102" t="s">
        <v>1170</v>
      </c>
      <c r="F509" s="102">
        <v>606</v>
      </c>
      <c r="G509" s="102"/>
      <c r="H509" s="102" t="s">
        <v>22</v>
      </c>
      <c r="I509" s="101">
        <v>43405</v>
      </c>
      <c r="J509" s="5"/>
      <c r="K509" s="5"/>
      <c r="L509" s="5"/>
      <c r="M509" s="5"/>
    </row>
    <row r="510" spans="1:13">
      <c r="A510" s="5"/>
      <c r="B510" s="5"/>
      <c r="C510" s="5"/>
      <c r="D510" s="5"/>
      <c r="E510" s="5"/>
      <c r="F510" s="5"/>
      <c r="G510" s="5"/>
      <c r="H510" s="5"/>
      <c r="I510" s="5"/>
      <c r="J510" s="5"/>
      <c r="K510" s="5"/>
      <c r="L510" s="5"/>
      <c r="M510" s="5"/>
    </row>
    <row r="511" spans="1:13">
      <c r="A511" s="5"/>
      <c r="B511" s="5"/>
      <c r="C511" s="5"/>
      <c r="D511" s="5"/>
      <c r="E511" s="5"/>
      <c r="F511" s="5"/>
      <c r="G511" s="5"/>
      <c r="H511" s="5"/>
      <c r="I511" s="5"/>
      <c r="J511" s="5"/>
      <c r="K511" s="5"/>
      <c r="L511" s="5"/>
      <c r="M511" s="5"/>
    </row>
    <row r="512" spans="1:13">
      <c r="A512" s="5"/>
      <c r="B512" s="5"/>
      <c r="C512" s="5"/>
      <c r="D512" s="5"/>
      <c r="E512" s="5"/>
      <c r="F512" s="5"/>
      <c r="G512" s="5"/>
      <c r="H512" s="5"/>
      <c r="I512" s="5"/>
      <c r="J512" s="5"/>
      <c r="K512" s="5"/>
      <c r="L512" s="5"/>
      <c r="M512" s="5"/>
    </row>
    <row r="513" spans="1:13">
      <c r="A513" s="5"/>
      <c r="B513" s="5"/>
      <c r="C513" s="5"/>
      <c r="D513" s="5"/>
      <c r="E513" s="5"/>
      <c r="F513" s="5"/>
      <c r="G513" s="5"/>
      <c r="H513" s="5"/>
      <c r="I513" s="5"/>
      <c r="J513" s="5"/>
      <c r="K513" s="5"/>
      <c r="L513" s="5"/>
      <c r="M513" s="5"/>
    </row>
    <row r="514" spans="1:13">
      <c r="A514" s="5"/>
      <c r="B514" s="5"/>
      <c r="C514" s="5"/>
      <c r="D514" s="5"/>
      <c r="E514" s="5"/>
      <c r="F514" s="5"/>
      <c r="G514" s="5"/>
      <c r="H514" s="5"/>
      <c r="I514" s="5"/>
      <c r="J514" s="5"/>
      <c r="K514" s="5"/>
      <c r="L514" s="5"/>
      <c r="M514" s="5"/>
    </row>
    <row r="515" spans="1:13">
      <c r="A515" s="5"/>
      <c r="B515" s="5"/>
      <c r="C515" s="5"/>
      <c r="D515" s="5"/>
      <c r="E515" s="5"/>
      <c r="F515" s="5"/>
      <c r="G515" s="5"/>
      <c r="H515" s="5"/>
      <c r="I515" s="5"/>
      <c r="J515" s="5"/>
      <c r="K515" s="5"/>
      <c r="L515" s="5"/>
      <c r="M515" s="5"/>
    </row>
    <row r="516" spans="1:13">
      <c r="A516" s="5"/>
      <c r="B516" s="5"/>
      <c r="C516" s="5"/>
      <c r="D516" s="5"/>
      <c r="E516" s="5"/>
      <c r="F516" s="5"/>
      <c r="G516" s="5"/>
      <c r="H516" s="5"/>
      <c r="I516" s="5"/>
      <c r="J516" s="5"/>
      <c r="K516" s="5"/>
      <c r="L516" s="5"/>
      <c r="M516" s="5"/>
    </row>
    <row r="517" spans="1:13">
      <c r="A517" s="5"/>
      <c r="B517" s="5"/>
      <c r="C517" s="5"/>
      <c r="D517" s="5"/>
      <c r="E517" s="5"/>
      <c r="F517" s="5"/>
      <c r="G517" s="5"/>
      <c r="H517" s="5"/>
      <c r="I517" s="5"/>
      <c r="J517" s="5"/>
      <c r="K517" s="5"/>
      <c r="L517" s="5"/>
      <c r="M517" s="5"/>
    </row>
    <row r="518" spans="1:13">
      <c r="A518" s="5"/>
      <c r="B518" s="5"/>
      <c r="C518" s="5"/>
      <c r="D518" s="5"/>
      <c r="E518" s="5"/>
      <c r="F518" s="5"/>
      <c r="G518" s="5"/>
      <c r="H518" s="5"/>
      <c r="I518" s="5"/>
      <c r="J518" s="5"/>
      <c r="K518" s="5"/>
      <c r="L518" s="5"/>
      <c r="M518" s="5"/>
    </row>
    <row r="519" spans="1:13">
      <c r="A519" s="5"/>
      <c r="B519" s="5"/>
      <c r="C519" s="5"/>
      <c r="D519" s="5"/>
      <c r="E519" s="5"/>
      <c r="F519" s="5"/>
      <c r="G519" s="5"/>
      <c r="H519" s="5"/>
      <c r="I519" s="5"/>
      <c r="J519" s="5"/>
      <c r="K519" s="5"/>
      <c r="L519" s="5"/>
      <c r="M519" s="5"/>
    </row>
    <row r="520" spans="1:13">
      <c r="A520" s="5"/>
      <c r="B520" s="5"/>
      <c r="C520" s="5"/>
      <c r="D520" s="5"/>
      <c r="E520" s="5"/>
      <c r="F520" s="5"/>
      <c r="G520" s="5"/>
      <c r="H520" s="5"/>
      <c r="I520" s="5"/>
      <c r="J520" s="5"/>
      <c r="K520" s="5"/>
      <c r="L520" s="5"/>
      <c r="M520" s="5"/>
    </row>
    <row r="521" spans="1:13">
      <c r="A521" s="5"/>
      <c r="B521" s="5"/>
      <c r="C521" s="5"/>
      <c r="D521" s="5"/>
      <c r="E521" s="5"/>
      <c r="F521" s="5"/>
      <c r="G521" s="5"/>
      <c r="H521" s="5"/>
      <c r="I521" s="5"/>
      <c r="J521" s="5"/>
      <c r="K521" s="5"/>
      <c r="L521" s="5"/>
      <c r="M521" s="5"/>
    </row>
    <row r="522" spans="1:13">
      <c r="A522" s="5"/>
      <c r="B522" s="5"/>
      <c r="C522" s="5"/>
      <c r="D522" s="5"/>
      <c r="E522" s="5"/>
      <c r="F522" s="5"/>
      <c r="G522" s="5"/>
      <c r="H522" s="5"/>
      <c r="I522" s="5"/>
      <c r="J522" s="5"/>
      <c r="K522" s="5"/>
      <c r="L522" s="5"/>
      <c r="M522" s="5"/>
    </row>
    <row r="523" spans="1:13">
      <c r="A523" s="5"/>
      <c r="B523" s="5"/>
      <c r="C523" s="5"/>
      <c r="D523" s="5"/>
      <c r="E523" s="5"/>
      <c r="F523" s="5"/>
      <c r="G523" s="5"/>
      <c r="H523" s="5"/>
      <c r="I523" s="5"/>
      <c r="J523" s="5"/>
      <c r="K523" s="5"/>
      <c r="L523" s="5"/>
      <c r="M523" s="5"/>
    </row>
    <row r="524" spans="1:13">
      <c r="A524" s="5"/>
      <c r="B524" s="5"/>
      <c r="C524" s="5"/>
      <c r="D524" s="5"/>
      <c r="E524" s="5"/>
      <c r="F524" s="5"/>
      <c r="G524" s="5"/>
      <c r="H524" s="5"/>
      <c r="I524" s="5"/>
      <c r="J524" s="5"/>
      <c r="K524" s="5"/>
      <c r="L524" s="5"/>
      <c r="M524" s="5"/>
    </row>
    <row r="525" spans="1:13">
      <c r="A525" s="5"/>
      <c r="B525" s="5"/>
      <c r="C525" s="5"/>
      <c r="D525" s="5"/>
      <c r="E525" s="5"/>
      <c r="F525" s="5"/>
      <c r="G525" s="5"/>
      <c r="H525" s="5"/>
      <c r="I525" s="5"/>
      <c r="J525" s="5"/>
      <c r="K525" s="5"/>
      <c r="L525" s="5"/>
      <c r="M525" s="5"/>
    </row>
    <row r="526" spans="1:13">
      <c r="A526" s="5"/>
      <c r="B526" s="5"/>
      <c r="C526" s="5"/>
      <c r="D526" s="5"/>
      <c r="E526" s="5"/>
      <c r="F526" s="5"/>
      <c r="G526" s="5"/>
      <c r="H526" s="5"/>
      <c r="I526" s="5"/>
      <c r="J526" s="5"/>
      <c r="K526" s="5"/>
      <c r="L526" s="5"/>
      <c r="M526" s="5"/>
    </row>
    <row r="527" spans="1:13">
      <c r="A527" s="5"/>
      <c r="B527" s="5"/>
      <c r="C527" s="5"/>
      <c r="D527" s="5"/>
      <c r="E527" s="5"/>
      <c r="F527" s="5"/>
      <c r="G527" s="5"/>
      <c r="H527" s="5"/>
      <c r="I527" s="5"/>
      <c r="J527" s="5"/>
      <c r="K527" s="5"/>
      <c r="L527" s="5"/>
      <c r="M527" s="5"/>
    </row>
    <row r="528" spans="1:13">
      <c r="A528" s="5"/>
      <c r="B528" s="5"/>
      <c r="C528" s="5"/>
      <c r="D528" s="5"/>
      <c r="E528" s="5"/>
      <c r="F528" s="5"/>
      <c r="G528" s="5"/>
      <c r="H528" s="5"/>
      <c r="I528" s="5"/>
      <c r="J528" s="5"/>
      <c r="K528" s="5"/>
      <c r="L528" s="5"/>
      <c r="M528" s="5"/>
    </row>
    <row r="529" spans="1:13">
      <c r="A529" s="5"/>
      <c r="B529" s="5"/>
      <c r="C529" s="5"/>
      <c r="D529" s="5"/>
      <c r="E529" s="5"/>
      <c r="F529" s="5"/>
      <c r="G529" s="5"/>
      <c r="H529" s="5"/>
      <c r="I529" s="5"/>
      <c r="J529" s="5"/>
      <c r="K529" s="5"/>
      <c r="L529" s="5"/>
      <c r="M529" s="5"/>
    </row>
    <row r="530" spans="1:13">
      <c r="A530" s="5"/>
      <c r="B530" s="5"/>
      <c r="C530" s="5"/>
      <c r="D530" s="5"/>
      <c r="E530" s="5"/>
      <c r="F530" s="5"/>
      <c r="G530" s="5"/>
      <c r="H530" s="5"/>
      <c r="I530" s="5"/>
      <c r="J530" s="5"/>
      <c r="K530" s="5"/>
      <c r="L530" s="5"/>
      <c r="M530" s="5"/>
    </row>
    <row r="531" spans="1:13">
      <c r="A531" s="5"/>
      <c r="B531" s="5"/>
      <c r="C531" s="5"/>
      <c r="D531" s="5"/>
      <c r="E531" s="5"/>
      <c r="F531" s="5"/>
      <c r="G531" s="5"/>
      <c r="H531" s="5"/>
      <c r="I531" s="5"/>
      <c r="J531" s="5"/>
      <c r="K531" s="5"/>
      <c r="L531" s="5"/>
      <c r="M531" s="5"/>
    </row>
    <row r="532" spans="1:13">
      <c r="A532" s="5"/>
      <c r="B532" s="5"/>
      <c r="C532" s="5"/>
      <c r="D532" s="5"/>
      <c r="E532" s="5"/>
      <c r="F532" s="5"/>
      <c r="G532" s="5"/>
      <c r="H532" s="5"/>
      <c r="I532" s="5"/>
      <c r="J532" s="5"/>
      <c r="K532" s="5"/>
      <c r="L532" s="5"/>
      <c r="M532" s="5"/>
    </row>
    <row r="533" spans="1:13">
      <c r="A533" s="5"/>
      <c r="B533" s="5"/>
      <c r="C533" s="5"/>
      <c r="D533" s="5"/>
      <c r="E533" s="5"/>
      <c r="F533" s="5"/>
      <c r="G533" s="5"/>
      <c r="H533" s="5"/>
      <c r="I533" s="5"/>
      <c r="J533" s="5"/>
      <c r="K533" s="5"/>
      <c r="L533" s="5"/>
      <c r="M533" s="5"/>
    </row>
    <row r="534" spans="1:13">
      <c r="A534" s="5"/>
      <c r="B534" s="5"/>
      <c r="C534" s="5"/>
      <c r="D534" s="5"/>
      <c r="E534" s="5"/>
      <c r="F534" s="5"/>
      <c r="G534" s="5"/>
      <c r="H534" s="5"/>
      <c r="I534" s="5"/>
      <c r="J534" s="5"/>
      <c r="K534" s="5"/>
      <c r="L534" s="5"/>
      <c r="M534" s="5"/>
    </row>
    <row r="535" spans="1:13">
      <c r="A535" s="5"/>
      <c r="B535" s="5"/>
      <c r="C535" s="5"/>
      <c r="D535" s="5"/>
      <c r="E535" s="5"/>
      <c r="F535" s="5"/>
      <c r="G535" s="5"/>
      <c r="H535" s="5"/>
      <c r="I535" s="5"/>
      <c r="J535" s="5"/>
      <c r="K535" s="5"/>
      <c r="L535" s="5"/>
      <c r="M535" s="5"/>
    </row>
    <row r="536" spans="1:13">
      <c r="A536" s="5"/>
      <c r="B536" s="5"/>
      <c r="C536" s="5"/>
      <c r="D536" s="5"/>
      <c r="E536" s="5"/>
      <c r="F536" s="5"/>
      <c r="G536" s="5"/>
      <c r="H536" s="5"/>
      <c r="I536" s="5"/>
      <c r="J536" s="5"/>
      <c r="K536" s="5"/>
      <c r="L536" s="5"/>
      <c r="M536" s="5"/>
    </row>
    <row r="537" spans="1:13">
      <c r="A537" s="5"/>
      <c r="B537" s="5"/>
      <c r="C537" s="5"/>
      <c r="D537" s="5"/>
      <c r="E537" s="5"/>
      <c r="F537" s="5"/>
      <c r="G537" s="5"/>
      <c r="H537" s="5"/>
      <c r="I537" s="5"/>
      <c r="J537" s="5"/>
      <c r="K537" s="5"/>
      <c r="L537" s="5"/>
      <c r="M537" s="5"/>
    </row>
    <row r="538" spans="1:13">
      <c r="A538" s="5"/>
      <c r="B538" s="5"/>
      <c r="C538" s="5"/>
      <c r="D538" s="5"/>
      <c r="E538" s="5"/>
      <c r="F538" s="5"/>
      <c r="G538" s="5"/>
      <c r="H538" s="5"/>
      <c r="I538" s="5"/>
      <c r="J538" s="5"/>
      <c r="K538" s="5"/>
      <c r="L538" s="5"/>
      <c r="M538" s="5"/>
    </row>
    <row r="539" spans="1:13">
      <c r="A539" s="5"/>
      <c r="B539" s="5"/>
      <c r="C539" s="5"/>
      <c r="D539" s="5"/>
      <c r="E539" s="5"/>
      <c r="F539" s="5"/>
      <c r="G539" s="5"/>
      <c r="H539" s="5"/>
      <c r="I539" s="5"/>
      <c r="J539" s="5"/>
      <c r="K539" s="5"/>
      <c r="L539" s="5"/>
      <c r="M539" s="5"/>
    </row>
    <row r="540" spans="1:13">
      <c r="A540" s="5"/>
      <c r="B540" s="5"/>
      <c r="C540" s="5"/>
      <c r="D540" s="5"/>
      <c r="E540" s="5"/>
      <c r="F540" s="5"/>
      <c r="G540" s="5"/>
      <c r="H540" s="5"/>
      <c r="I540" s="5"/>
      <c r="J540" s="5"/>
      <c r="K540" s="5"/>
      <c r="L540" s="5"/>
      <c r="M540" s="5"/>
    </row>
    <row r="541" spans="1:13">
      <c r="A541" s="5"/>
      <c r="B541" s="5"/>
      <c r="C541" s="5"/>
      <c r="D541" s="5"/>
      <c r="E541" s="5"/>
      <c r="F541" s="5"/>
      <c r="G541" s="5"/>
      <c r="H541" s="5"/>
      <c r="I541" s="5"/>
      <c r="J541" s="5"/>
      <c r="K541" s="5"/>
      <c r="L541" s="5"/>
      <c r="M541" s="5"/>
    </row>
    <row r="542" spans="1:13">
      <c r="A542" s="5"/>
      <c r="B542" s="5"/>
      <c r="C542" s="5"/>
      <c r="D542" s="5"/>
      <c r="E542" s="5"/>
      <c r="F542" s="5"/>
      <c r="G542" s="5"/>
      <c r="H542" s="5"/>
      <c r="I542" s="5"/>
      <c r="J542" s="5"/>
      <c r="K542" s="5"/>
      <c r="L542" s="5"/>
      <c r="M542" s="5"/>
    </row>
    <row r="543" spans="1:13">
      <c r="A543" s="5"/>
      <c r="B543" s="5"/>
      <c r="C543" s="5"/>
      <c r="D543" s="5"/>
      <c r="E543" s="5"/>
      <c r="F543" s="5"/>
      <c r="G543" s="5"/>
      <c r="H543" s="5"/>
      <c r="I543" s="5"/>
      <c r="J543" s="5"/>
      <c r="K543" s="5"/>
      <c r="L543" s="5"/>
      <c r="M543" s="5"/>
    </row>
    <row r="544" spans="1:13">
      <c r="A544" s="5"/>
      <c r="B544" s="5"/>
      <c r="C544" s="5"/>
      <c r="D544" s="5"/>
      <c r="E544" s="5"/>
      <c r="F544" s="5"/>
      <c r="G544" s="5"/>
      <c r="H544" s="5"/>
      <c r="I544" s="5"/>
      <c r="J544" s="5"/>
      <c r="K544" s="5"/>
      <c r="L544" s="5"/>
      <c r="M544" s="5"/>
    </row>
    <row r="545" spans="1:13">
      <c r="A545" s="5"/>
      <c r="B545" s="5"/>
      <c r="C545" s="5"/>
      <c r="D545" s="5"/>
      <c r="E545" s="5"/>
      <c r="F545" s="5"/>
      <c r="G545" s="5"/>
      <c r="H545" s="5"/>
      <c r="I545" s="5"/>
      <c r="J545" s="5"/>
      <c r="K545" s="5"/>
      <c r="L545" s="5"/>
      <c r="M545" s="5"/>
    </row>
    <row r="546" spans="1:13">
      <c r="A546" s="5"/>
      <c r="B546" s="5"/>
      <c r="C546" s="5"/>
      <c r="D546" s="5"/>
      <c r="E546" s="5"/>
      <c r="F546" s="5"/>
      <c r="G546" s="5"/>
      <c r="H546" s="5"/>
      <c r="I546" s="5"/>
      <c r="J546" s="5"/>
      <c r="K546" s="5"/>
      <c r="L546" s="5"/>
      <c r="M546" s="5"/>
    </row>
    <row r="547" spans="1:13">
      <c r="A547" s="5"/>
      <c r="B547" s="5"/>
      <c r="C547" s="5"/>
      <c r="D547" s="5"/>
      <c r="E547" s="5"/>
      <c r="F547" s="5"/>
      <c r="G547" s="5"/>
      <c r="H547" s="5"/>
      <c r="I547" s="5"/>
      <c r="J547" s="5"/>
      <c r="K547" s="5"/>
      <c r="L547" s="5"/>
      <c r="M547" s="5"/>
    </row>
    <row r="548" spans="1:13">
      <c r="A548" s="5"/>
      <c r="B548" s="5"/>
      <c r="C548" s="5"/>
      <c r="D548" s="5"/>
      <c r="E548" s="5"/>
      <c r="F548" s="5"/>
      <c r="G548" s="5"/>
      <c r="H548" s="5"/>
      <c r="I548" s="5"/>
      <c r="J548" s="5"/>
      <c r="K548" s="5"/>
      <c r="L548" s="5"/>
      <c r="M548" s="5"/>
    </row>
    <row r="549" spans="1:13">
      <c r="A549" s="5"/>
      <c r="B549" s="5"/>
      <c r="C549" s="5"/>
      <c r="D549" s="5"/>
      <c r="E549" s="5"/>
      <c r="F549" s="5"/>
      <c r="G549" s="5"/>
      <c r="H549" s="5"/>
      <c r="I549" s="5"/>
      <c r="J549" s="5"/>
      <c r="K549" s="5"/>
      <c r="L549" s="5"/>
      <c r="M549" s="5"/>
    </row>
    <row r="550" spans="1:13">
      <c r="A550" s="5"/>
      <c r="B550" s="5"/>
      <c r="C550" s="5"/>
      <c r="D550" s="5"/>
      <c r="E550" s="5"/>
      <c r="F550" s="5"/>
      <c r="G550" s="5"/>
      <c r="H550" s="5"/>
      <c r="I550" s="5"/>
      <c r="J550" s="5"/>
      <c r="K550" s="5"/>
      <c r="L550" s="5"/>
      <c r="M550" s="5"/>
    </row>
    <row r="551" spans="1:13">
      <c r="A551" s="5"/>
      <c r="B551" s="5"/>
      <c r="C551" s="5"/>
      <c r="D551" s="5"/>
      <c r="E551" s="5"/>
      <c r="F551" s="5"/>
      <c r="G551" s="5"/>
      <c r="H551" s="5"/>
      <c r="I551" s="5"/>
      <c r="J551" s="5"/>
      <c r="K551" s="5"/>
      <c r="L551" s="5"/>
      <c r="M551" s="5"/>
    </row>
    <row r="552" spans="1:13">
      <c r="A552" s="5"/>
      <c r="B552" s="5"/>
      <c r="C552" s="5"/>
      <c r="D552" s="5"/>
      <c r="E552" s="5"/>
      <c r="F552" s="5"/>
      <c r="G552" s="5"/>
      <c r="H552" s="5"/>
      <c r="I552" s="5"/>
      <c r="J552" s="5"/>
      <c r="K552" s="5"/>
      <c r="L552" s="5"/>
      <c r="M552" s="5"/>
    </row>
    <row r="553" spans="1:13">
      <c r="A553" s="5"/>
      <c r="B553" s="5"/>
      <c r="C553" s="5"/>
      <c r="D553" s="5"/>
      <c r="E553" s="5"/>
      <c r="F553" s="5"/>
      <c r="G553" s="5"/>
      <c r="H553" s="5"/>
      <c r="I553" s="5"/>
      <c r="J553" s="5"/>
      <c r="K553" s="5"/>
      <c r="L553" s="5"/>
      <c r="M553" s="5"/>
    </row>
    <row r="554" spans="1:13">
      <c r="A554" s="5"/>
      <c r="B554" s="5"/>
      <c r="C554" s="5"/>
      <c r="D554" s="5"/>
      <c r="E554" s="5"/>
      <c r="F554" s="5"/>
      <c r="G554" s="5"/>
      <c r="H554" s="5"/>
      <c r="I554" s="5"/>
      <c r="J554" s="5"/>
      <c r="K554" s="5"/>
      <c r="L554" s="5"/>
      <c r="M554" s="5"/>
    </row>
    <row r="555" spans="1:13">
      <c r="A555" s="5"/>
      <c r="B555" s="5"/>
      <c r="C555" s="5"/>
      <c r="D555" s="5"/>
      <c r="E555" s="5"/>
      <c r="F555" s="5"/>
      <c r="G555" s="5"/>
      <c r="H555" s="5"/>
      <c r="I555" s="5"/>
      <c r="J555" s="5"/>
      <c r="K555" s="5"/>
      <c r="L555" s="5"/>
      <c r="M555" s="5"/>
    </row>
    <row r="556" spans="1:13">
      <c r="A556" s="5"/>
      <c r="B556" s="5"/>
      <c r="C556" s="5"/>
      <c r="D556" s="5"/>
      <c r="E556" s="5"/>
      <c r="F556" s="5"/>
      <c r="G556" s="5"/>
      <c r="H556" s="5"/>
      <c r="I556" s="5"/>
      <c r="J556" s="5"/>
      <c r="K556" s="5"/>
      <c r="L556" s="5"/>
      <c r="M556" s="5"/>
    </row>
    <row r="557" spans="1:13">
      <c r="A557" s="5"/>
      <c r="B557" s="5"/>
      <c r="C557" s="5"/>
      <c r="D557" s="5"/>
      <c r="E557" s="5"/>
      <c r="F557" s="5"/>
      <c r="G557" s="5"/>
      <c r="H557" s="5"/>
      <c r="I557" s="5"/>
      <c r="J557" s="5"/>
      <c r="K557" s="5"/>
      <c r="L557" s="5"/>
      <c r="M557" s="5"/>
    </row>
    <row r="558" spans="1:13">
      <c r="A558" s="5"/>
      <c r="B558" s="5"/>
      <c r="C558" s="5"/>
      <c r="D558" s="5"/>
      <c r="E558" s="5"/>
      <c r="F558" s="5"/>
      <c r="G558" s="5"/>
      <c r="H558" s="5"/>
      <c r="I558" s="5"/>
      <c r="J558" s="5"/>
      <c r="K558" s="5"/>
      <c r="L558" s="5"/>
      <c r="M558" s="5"/>
    </row>
    <row r="559" spans="1:13">
      <c r="A559" s="5"/>
      <c r="B559" s="5"/>
      <c r="C559" s="5"/>
      <c r="D559" s="5"/>
      <c r="E559" s="5"/>
      <c r="F559" s="5"/>
      <c r="G559" s="5"/>
      <c r="H559" s="5"/>
      <c r="I559" s="5"/>
      <c r="J559" s="5"/>
      <c r="K559" s="5"/>
      <c r="L559" s="5"/>
      <c r="M559" s="5"/>
    </row>
    <row r="560" spans="1:13">
      <c r="A560" s="5"/>
      <c r="B560" s="5"/>
      <c r="C560" s="5"/>
      <c r="D560" s="5"/>
      <c r="E560" s="5"/>
      <c r="F560" s="5"/>
      <c r="G560" s="5"/>
      <c r="H560" s="5"/>
      <c r="I560" s="5"/>
      <c r="J560" s="5"/>
      <c r="K560" s="5"/>
      <c r="L560" s="5"/>
      <c r="M560" s="5"/>
    </row>
    <row r="561" spans="1:13">
      <c r="A561" s="5"/>
      <c r="B561" s="5"/>
      <c r="C561" s="5"/>
      <c r="D561" s="5"/>
      <c r="E561" s="5"/>
      <c r="F561" s="5"/>
      <c r="G561" s="5"/>
      <c r="H561" s="5"/>
      <c r="I561" s="5"/>
      <c r="J561" s="5"/>
      <c r="K561" s="5"/>
      <c r="L561" s="5"/>
      <c r="M561" s="5"/>
    </row>
    <row r="562" spans="1:13">
      <c r="A562" s="5"/>
      <c r="B562" s="5"/>
      <c r="C562" s="5"/>
      <c r="D562" s="5"/>
      <c r="E562" s="5"/>
      <c r="F562" s="5"/>
      <c r="G562" s="5"/>
      <c r="H562" s="5"/>
      <c r="I562" s="5"/>
      <c r="J562" s="5"/>
      <c r="K562" s="5"/>
      <c r="L562" s="5"/>
      <c r="M562" s="5"/>
    </row>
    <row r="563" spans="1:13">
      <c r="A563" s="5"/>
      <c r="B563" s="5"/>
      <c r="C563" s="5"/>
      <c r="D563" s="5"/>
      <c r="E563" s="5"/>
      <c r="F563" s="5"/>
      <c r="G563" s="5"/>
      <c r="H563" s="5"/>
      <c r="I563" s="5"/>
      <c r="J563" s="5"/>
      <c r="K563" s="5"/>
      <c r="L563" s="5"/>
      <c r="M563" s="5"/>
    </row>
    <row r="564" spans="1:13">
      <c r="A564" s="5"/>
      <c r="B564" s="5"/>
      <c r="C564" s="5"/>
      <c r="D564" s="5"/>
      <c r="E564" s="5"/>
      <c r="F564" s="5"/>
      <c r="G564" s="5"/>
      <c r="H564" s="5"/>
      <c r="I564" s="5"/>
      <c r="J564" s="5"/>
      <c r="K564" s="5"/>
      <c r="L564" s="5"/>
      <c r="M564" s="5"/>
    </row>
    <row r="565" spans="1:13">
      <c r="A565" s="5"/>
      <c r="B565" s="5"/>
      <c r="C565" s="5"/>
      <c r="D565" s="5"/>
      <c r="E565" s="5"/>
      <c r="F565" s="5"/>
      <c r="G565" s="5"/>
      <c r="H565" s="5"/>
      <c r="I565" s="5"/>
      <c r="J565" s="5"/>
      <c r="K565" s="5"/>
      <c r="L565" s="5"/>
      <c r="M565" s="5"/>
    </row>
    <row r="566" spans="1:13">
      <c r="A566" s="5"/>
      <c r="B566" s="5"/>
      <c r="C566" s="5"/>
      <c r="D566" s="5"/>
      <c r="E566" s="5"/>
      <c r="F566" s="5"/>
      <c r="G566" s="5"/>
      <c r="H566" s="5"/>
      <c r="I566" s="5"/>
      <c r="J566" s="5"/>
      <c r="K566" s="5"/>
      <c r="L566" s="5"/>
      <c r="M566" s="5"/>
    </row>
    <row r="567" spans="1:13">
      <c r="A567" s="5"/>
      <c r="B567" s="5"/>
      <c r="C567" s="5"/>
      <c r="D567" s="5"/>
      <c r="E567" s="5"/>
      <c r="F567" s="5"/>
      <c r="G567" s="5"/>
      <c r="H567" s="5"/>
      <c r="I567" s="5"/>
      <c r="J567" s="5"/>
      <c r="K567" s="5"/>
      <c r="L567" s="5"/>
      <c r="M567" s="5"/>
    </row>
    <row r="568" spans="1:13">
      <c r="A568" s="5"/>
      <c r="B568" s="5"/>
      <c r="C568" s="5"/>
      <c r="D568" s="5"/>
      <c r="E568" s="5"/>
      <c r="F568" s="5"/>
      <c r="G568" s="5"/>
      <c r="H568" s="5"/>
      <c r="I568" s="5"/>
      <c r="J568" s="5"/>
      <c r="K568" s="5"/>
      <c r="L568" s="5"/>
      <c r="M568" s="5"/>
    </row>
    <row r="569" spans="1:13">
      <c r="A569" s="5"/>
      <c r="B569" s="5"/>
      <c r="C569" s="5"/>
      <c r="D569" s="5"/>
      <c r="E569" s="5"/>
      <c r="F569" s="5"/>
      <c r="G569" s="5"/>
      <c r="H569" s="5"/>
      <c r="I569" s="5"/>
      <c r="J569" s="5"/>
      <c r="K569" s="5"/>
      <c r="L569" s="5"/>
      <c r="M569" s="5"/>
    </row>
    <row r="570" spans="1:13">
      <c r="A570" s="5"/>
      <c r="B570" s="5"/>
      <c r="C570" s="5"/>
      <c r="D570" s="5"/>
      <c r="E570" s="5"/>
      <c r="F570" s="5"/>
      <c r="G570" s="5"/>
      <c r="H570" s="5"/>
      <c r="I570" s="5"/>
      <c r="J570" s="5"/>
      <c r="K570" s="5"/>
      <c r="L570" s="5"/>
      <c r="M570" s="5"/>
    </row>
    <row r="571" spans="1:13">
      <c r="A571" s="5"/>
      <c r="B571" s="5"/>
      <c r="C571" s="5"/>
      <c r="D571" s="5"/>
      <c r="E571" s="5"/>
      <c r="F571" s="5"/>
      <c r="G571" s="5"/>
      <c r="H571" s="5"/>
      <c r="I571" s="5"/>
      <c r="J571" s="5"/>
      <c r="K571" s="5"/>
      <c r="L571" s="5"/>
      <c r="M571" s="5"/>
    </row>
    <row r="572" spans="1:13">
      <c r="A572" s="5"/>
      <c r="B572" s="5"/>
      <c r="C572" s="5"/>
      <c r="D572" s="5"/>
      <c r="E572" s="5"/>
      <c r="F572" s="5"/>
      <c r="G572" s="5"/>
      <c r="H572" s="5"/>
      <c r="I572" s="5"/>
      <c r="J572" s="5"/>
      <c r="K572" s="5"/>
      <c r="L572" s="5"/>
      <c r="M572" s="5"/>
    </row>
    <row r="573" spans="1:13">
      <c r="A573" s="5"/>
      <c r="B573" s="5"/>
      <c r="C573" s="5"/>
      <c r="D573" s="5"/>
      <c r="E573" s="5"/>
      <c r="F573" s="5"/>
      <c r="G573" s="5"/>
      <c r="H573" s="5"/>
      <c r="I573" s="5"/>
      <c r="J573" s="5"/>
      <c r="K573" s="5"/>
      <c r="L573" s="5"/>
      <c r="M573" s="5"/>
    </row>
    <row r="574" spans="1:13">
      <c r="A574" s="5"/>
      <c r="B574" s="5"/>
      <c r="C574" s="5"/>
      <c r="D574" s="5"/>
      <c r="E574" s="5"/>
      <c r="F574" s="5"/>
      <c r="G574" s="5"/>
      <c r="H574" s="5"/>
      <c r="I574" s="5"/>
      <c r="J574" s="5"/>
      <c r="K574" s="5"/>
      <c r="L574" s="5"/>
      <c r="M574" s="5"/>
    </row>
    <row r="575" spans="1:13">
      <c r="A575" s="5"/>
      <c r="B575" s="5"/>
      <c r="C575" s="5"/>
      <c r="D575" s="5"/>
      <c r="E575" s="5"/>
      <c r="F575" s="5"/>
      <c r="G575" s="5"/>
      <c r="H575" s="5"/>
      <c r="I575" s="5"/>
      <c r="J575" s="5"/>
      <c r="K575" s="5"/>
      <c r="L575" s="5"/>
      <c r="M575" s="5"/>
    </row>
    <row r="576" spans="1:13">
      <c r="A576" s="5"/>
      <c r="B576" s="5"/>
      <c r="C576" s="5"/>
      <c r="D576" s="5"/>
      <c r="E576" s="5"/>
      <c r="F576" s="5"/>
      <c r="G576" s="5"/>
      <c r="H576" s="5"/>
      <c r="I576" s="5"/>
      <c r="J576" s="5"/>
      <c r="K576" s="5"/>
      <c r="L576" s="5"/>
      <c r="M576" s="5"/>
    </row>
    <row r="577" spans="1:13">
      <c r="A577" s="5"/>
      <c r="B577" s="5"/>
      <c r="C577" s="5"/>
      <c r="D577" s="5"/>
      <c r="E577" s="5"/>
      <c r="F577" s="5"/>
      <c r="G577" s="5"/>
      <c r="H577" s="5"/>
      <c r="I577" s="5"/>
      <c r="J577" s="5"/>
      <c r="K577" s="5"/>
      <c r="L577" s="5"/>
      <c r="M577" s="5"/>
    </row>
    <row r="578" spans="1:13">
      <c r="A578" s="5"/>
      <c r="B578" s="5"/>
      <c r="C578" s="5"/>
      <c r="D578" s="5"/>
      <c r="E578" s="5"/>
      <c r="F578" s="5"/>
      <c r="G578" s="5"/>
      <c r="H578" s="5"/>
      <c r="I578" s="5"/>
      <c r="J578" s="5"/>
      <c r="K578" s="5"/>
      <c r="L578" s="5"/>
      <c r="M578" s="5"/>
    </row>
    <row r="579" spans="1:13">
      <c r="A579" s="5"/>
      <c r="B579" s="5"/>
      <c r="C579" s="5"/>
      <c r="D579" s="5"/>
      <c r="E579" s="5"/>
      <c r="F579" s="5"/>
      <c r="G579" s="5"/>
      <c r="H579" s="5"/>
      <c r="I579" s="5"/>
      <c r="J579" s="5"/>
      <c r="K579" s="5"/>
      <c r="L579" s="5"/>
      <c r="M579" s="5"/>
    </row>
    <row r="580" spans="1:13">
      <c r="A580" s="5"/>
      <c r="B580" s="5"/>
      <c r="C580" s="5"/>
      <c r="D580" s="5"/>
      <c r="E580" s="5"/>
      <c r="F580" s="5"/>
      <c r="G580" s="5"/>
      <c r="H580" s="5"/>
      <c r="I580" s="5"/>
      <c r="J580" s="5"/>
      <c r="K580" s="5"/>
      <c r="L580" s="5"/>
      <c r="M580" s="5"/>
    </row>
    <row r="581" spans="1:13">
      <c r="A581" s="5"/>
      <c r="B581" s="5"/>
      <c r="C581" s="5"/>
      <c r="D581" s="5"/>
      <c r="E581" s="5"/>
      <c r="F581" s="5"/>
      <c r="G581" s="5"/>
      <c r="H581" s="5"/>
      <c r="I581" s="5"/>
      <c r="J581" s="5"/>
      <c r="K581" s="5"/>
      <c r="L581" s="5"/>
      <c r="M581" s="5"/>
    </row>
    <row r="582" spans="1:13">
      <c r="A582" s="5"/>
      <c r="B582" s="5"/>
      <c r="C582" s="5"/>
      <c r="D582" s="5"/>
      <c r="E582" s="5"/>
      <c r="F582" s="5"/>
      <c r="G582" s="5"/>
      <c r="H582" s="5"/>
      <c r="I582" s="5"/>
      <c r="J582" s="5"/>
      <c r="K582" s="5"/>
      <c r="L582" s="5"/>
      <c r="M582" s="5"/>
    </row>
    <row r="583" spans="1:13">
      <c r="A583" s="5"/>
      <c r="B583" s="5"/>
      <c r="C583" s="5"/>
      <c r="D583" s="5"/>
      <c r="E583" s="5"/>
      <c r="F583" s="5"/>
      <c r="G583" s="5"/>
      <c r="H583" s="5"/>
      <c r="I583" s="5"/>
      <c r="J583" s="5"/>
      <c r="K583" s="5"/>
      <c r="L583" s="5"/>
      <c r="M583" s="5"/>
    </row>
    <row r="584" spans="1:13">
      <c r="A584" s="5"/>
      <c r="B584" s="5"/>
      <c r="C584" s="5"/>
      <c r="D584" s="5"/>
      <c r="E584" s="5"/>
      <c r="F584" s="5"/>
      <c r="G584" s="5"/>
      <c r="H584" s="5"/>
      <c r="I584" s="5"/>
      <c r="J584" s="5"/>
      <c r="K584" s="5"/>
      <c r="L584" s="5"/>
      <c r="M584" s="5"/>
    </row>
    <row r="585" spans="1:13">
      <c r="A585" s="5"/>
      <c r="B585" s="5"/>
      <c r="C585" s="5"/>
      <c r="D585" s="5"/>
      <c r="E585" s="5"/>
      <c r="F585" s="5"/>
      <c r="G585" s="5"/>
      <c r="H585" s="5"/>
      <c r="I585" s="5"/>
      <c r="J585" s="5"/>
      <c r="K585" s="5"/>
      <c r="L585" s="5"/>
      <c r="M585" s="5"/>
    </row>
    <row r="586" spans="1:13">
      <c r="A586" s="5"/>
      <c r="B586" s="5"/>
      <c r="C586" s="5"/>
      <c r="D586" s="5"/>
      <c r="E586" s="5"/>
      <c r="F586" s="5"/>
      <c r="G586" s="5"/>
      <c r="H586" s="5"/>
      <c r="I586" s="5"/>
      <c r="J586" s="5"/>
      <c r="K586" s="5"/>
      <c r="L586" s="5"/>
      <c r="M586" s="5"/>
    </row>
    <row r="587" spans="1:13">
      <c r="A587" s="5"/>
      <c r="B587" s="5"/>
      <c r="C587" s="5"/>
      <c r="D587" s="5"/>
      <c r="E587" s="5"/>
      <c r="F587" s="5"/>
      <c r="G587" s="5"/>
      <c r="H587" s="5"/>
      <c r="I587" s="5"/>
      <c r="J587" s="5"/>
      <c r="K587" s="5"/>
      <c r="L587" s="5"/>
      <c r="M587" s="5"/>
    </row>
    <row r="588" spans="1:13">
      <c r="A588" s="5"/>
      <c r="B588" s="5"/>
      <c r="C588" s="5"/>
      <c r="D588" s="5"/>
      <c r="E588" s="5"/>
      <c r="F588" s="5"/>
      <c r="G588" s="5"/>
      <c r="H588" s="5"/>
      <c r="I588" s="5"/>
      <c r="J588" s="5"/>
      <c r="K588" s="5"/>
      <c r="L588" s="5"/>
      <c r="M588" s="5"/>
    </row>
    <row r="589" spans="1:13">
      <c r="A589" s="5"/>
      <c r="B589" s="5"/>
      <c r="C589" s="5"/>
      <c r="D589" s="5"/>
      <c r="E589" s="5"/>
      <c r="F589" s="5"/>
      <c r="G589" s="5"/>
      <c r="H589" s="5"/>
      <c r="I589" s="5"/>
      <c r="J589" s="5"/>
      <c r="K589" s="5"/>
      <c r="L589" s="5"/>
      <c r="M589" s="5"/>
    </row>
    <row r="590" spans="1:13">
      <c r="A590" s="5"/>
      <c r="B590" s="5"/>
      <c r="C590" s="5"/>
      <c r="D590" s="5"/>
      <c r="E590" s="5"/>
      <c r="F590" s="5"/>
      <c r="G590" s="5"/>
      <c r="H590" s="5"/>
      <c r="I590" s="5"/>
      <c r="J590" s="5"/>
      <c r="K590" s="5"/>
      <c r="L590" s="5"/>
      <c r="M590" s="5"/>
    </row>
    <row r="591" spans="1:13">
      <c r="A591" s="5"/>
      <c r="B591" s="5"/>
      <c r="C591" s="5"/>
      <c r="D591" s="5"/>
      <c r="E591" s="5"/>
      <c r="F591" s="5"/>
      <c r="G591" s="5"/>
      <c r="H591" s="5"/>
      <c r="I591" s="5"/>
      <c r="J591" s="5"/>
      <c r="K591" s="5"/>
      <c r="L591" s="5"/>
      <c r="M591" s="5"/>
    </row>
    <row r="592" spans="1:13">
      <c r="A592" s="5"/>
      <c r="B592" s="5"/>
      <c r="C592" s="5"/>
      <c r="D592" s="5"/>
      <c r="E592" s="5"/>
      <c r="F592" s="5"/>
      <c r="G592" s="5"/>
      <c r="H592" s="5"/>
      <c r="I592" s="5"/>
      <c r="J592" s="5"/>
      <c r="K592" s="5"/>
      <c r="L592" s="5"/>
      <c r="M592" s="5"/>
    </row>
    <row r="593" spans="1:13">
      <c r="A593" s="5"/>
      <c r="B593" s="5"/>
      <c r="C593" s="5"/>
      <c r="D593" s="5"/>
      <c r="E593" s="5"/>
      <c r="F593" s="5"/>
      <c r="G593" s="5"/>
      <c r="H593" s="5"/>
      <c r="I593" s="5"/>
      <c r="J593" s="5"/>
      <c r="K593" s="5"/>
      <c r="L593" s="5"/>
      <c r="M593" s="5"/>
    </row>
    <row r="594" spans="1:13">
      <c r="A594" s="5"/>
      <c r="B594" s="5"/>
      <c r="C594" s="5"/>
      <c r="D594" s="5"/>
      <c r="E594" s="5"/>
      <c r="F594" s="5"/>
      <c r="G594" s="5"/>
      <c r="H594" s="5"/>
      <c r="I594" s="5"/>
      <c r="J594" s="5"/>
      <c r="K594" s="5"/>
      <c r="L594" s="5"/>
      <c r="M594" s="5"/>
    </row>
    <row r="595" spans="1:13">
      <c r="A595" s="5"/>
      <c r="B595" s="5"/>
      <c r="C595" s="5"/>
      <c r="D595" s="5"/>
      <c r="E595" s="5"/>
      <c r="F595" s="5"/>
      <c r="G595" s="5"/>
      <c r="H595" s="5"/>
      <c r="I595" s="5"/>
      <c r="J595" s="5"/>
      <c r="K595" s="5"/>
      <c r="L595" s="5"/>
      <c r="M595" s="5"/>
    </row>
    <row r="596" spans="1:13">
      <c r="A596" s="5"/>
      <c r="B596" s="5"/>
      <c r="C596" s="5"/>
      <c r="D596" s="5"/>
      <c r="E596" s="5"/>
      <c r="F596" s="5"/>
      <c r="G596" s="5"/>
      <c r="H596" s="5"/>
      <c r="I596" s="5"/>
      <c r="J596" s="5"/>
      <c r="K596" s="5"/>
      <c r="L596" s="5"/>
      <c r="M596" s="5"/>
    </row>
    <row r="597" spans="1:13">
      <c r="A597" s="5"/>
      <c r="B597" s="5"/>
      <c r="C597" s="5"/>
      <c r="D597" s="5"/>
      <c r="E597" s="5"/>
      <c r="F597" s="5"/>
      <c r="G597" s="5"/>
      <c r="H597" s="5"/>
      <c r="I597" s="5"/>
      <c r="J597" s="5"/>
      <c r="K597" s="5"/>
      <c r="L597" s="5"/>
      <c r="M597" s="5"/>
    </row>
    <row r="598" spans="1:13">
      <c r="A598" s="5"/>
      <c r="B598" s="5"/>
      <c r="C598" s="5"/>
      <c r="D598" s="5"/>
      <c r="E598" s="5"/>
      <c r="F598" s="5"/>
      <c r="G598" s="5"/>
      <c r="H598" s="5"/>
      <c r="I598" s="5"/>
      <c r="J598" s="5"/>
      <c r="K598" s="5"/>
      <c r="L598" s="5"/>
      <c r="M598" s="5"/>
    </row>
    <row r="599" spans="1:13">
      <c r="A599" s="5"/>
      <c r="B599" s="5"/>
      <c r="C599" s="5"/>
      <c r="D599" s="5"/>
      <c r="E599" s="5"/>
      <c r="F599" s="5"/>
      <c r="G599" s="5"/>
      <c r="H599" s="5"/>
      <c r="I599" s="5"/>
      <c r="J599" s="5"/>
      <c r="K599" s="5"/>
      <c r="L599" s="5"/>
      <c r="M599" s="5"/>
    </row>
    <row r="600" spans="1:13">
      <c r="A600" s="5"/>
      <c r="B600" s="5"/>
      <c r="C600" s="5"/>
      <c r="D600" s="5"/>
      <c r="E600" s="5"/>
      <c r="F600" s="5"/>
      <c r="G600" s="5"/>
      <c r="H600" s="5"/>
      <c r="I600" s="5"/>
      <c r="J600" s="5"/>
      <c r="K600" s="5"/>
      <c r="L600" s="5"/>
      <c r="M600" s="5"/>
    </row>
    <row r="601" spans="1:13">
      <c r="A601" s="5"/>
      <c r="B601" s="5"/>
      <c r="C601" s="5"/>
      <c r="D601" s="5"/>
      <c r="E601" s="5"/>
      <c r="F601" s="5"/>
      <c r="G601" s="5"/>
      <c r="H601" s="5"/>
      <c r="I601" s="5"/>
      <c r="J601" s="5"/>
      <c r="K601" s="5"/>
      <c r="L601" s="5"/>
      <c r="M601" s="5"/>
    </row>
    <row r="602" spans="1:13">
      <c r="A602" s="5"/>
      <c r="B602" s="5"/>
      <c r="C602" s="5"/>
      <c r="D602" s="5"/>
      <c r="E602" s="5"/>
      <c r="F602" s="5"/>
      <c r="G602" s="5"/>
      <c r="H602" s="5"/>
      <c r="I602" s="5"/>
      <c r="J602" s="5"/>
      <c r="K602" s="5"/>
      <c r="L602" s="5"/>
      <c r="M602" s="5"/>
    </row>
    <row r="603" spans="1:13">
      <c r="A603" s="5"/>
      <c r="B603" s="5"/>
      <c r="C603" s="5"/>
      <c r="D603" s="5"/>
      <c r="E603" s="5"/>
      <c r="F603" s="5"/>
      <c r="G603" s="5"/>
      <c r="H603" s="5"/>
      <c r="I603" s="5"/>
      <c r="J603" s="5"/>
      <c r="K603" s="5"/>
      <c r="L603" s="5"/>
      <c r="M603" s="5"/>
    </row>
    <row r="604" spans="1:13">
      <c r="A604" s="5"/>
      <c r="B604" s="5"/>
      <c r="C604" s="5"/>
      <c r="D604" s="5"/>
      <c r="E604" s="5"/>
      <c r="F604" s="5"/>
      <c r="G604" s="5"/>
      <c r="H604" s="5"/>
      <c r="I604" s="5"/>
      <c r="J604" s="5"/>
      <c r="K604" s="5"/>
      <c r="L604" s="5"/>
      <c r="M604" s="5"/>
    </row>
    <row r="605" spans="1:13">
      <c r="A605" s="5"/>
      <c r="B605" s="5"/>
      <c r="C605" s="5"/>
      <c r="D605" s="5"/>
      <c r="E605" s="5"/>
      <c r="F605" s="5"/>
      <c r="G605" s="5"/>
      <c r="H605" s="5"/>
      <c r="I605" s="5"/>
      <c r="J605" s="5"/>
      <c r="K605" s="5"/>
      <c r="L605" s="5"/>
      <c r="M605" s="5"/>
    </row>
    <row r="606" spans="1:13">
      <c r="A606" s="5"/>
      <c r="B606" s="5"/>
      <c r="C606" s="5"/>
      <c r="D606" s="5"/>
      <c r="E606" s="5"/>
      <c r="F606" s="5"/>
      <c r="G606" s="5"/>
      <c r="H606" s="5"/>
      <c r="I606" s="5"/>
      <c r="J606" s="5"/>
      <c r="K606" s="5"/>
      <c r="L606" s="5"/>
      <c r="M606" s="5"/>
    </row>
    <row r="607" spans="1:13">
      <c r="A607" s="5"/>
      <c r="B607" s="5"/>
      <c r="C607" s="5"/>
      <c r="D607" s="5"/>
      <c r="E607" s="5"/>
      <c r="F607" s="5"/>
      <c r="G607" s="5"/>
      <c r="H607" s="5"/>
      <c r="I607" s="5"/>
      <c r="J607" s="5"/>
      <c r="K607" s="5"/>
      <c r="L607" s="5"/>
      <c r="M607" s="5"/>
    </row>
    <row r="608" spans="1:13">
      <c r="A608" s="5"/>
      <c r="B608" s="5"/>
      <c r="C608" s="5"/>
      <c r="D608" s="5"/>
      <c r="E608" s="5"/>
      <c r="F608" s="5"/>
      <c r="G608" s="5"/>
      <c r="H608" s="5"/>
      <c r="I608" s="5"/>
      <c r="J608" s="5"/>
      <c r="K608" s="5"/>
      <c r="L608" s="5"/>
      <c r="M608" s="5"/>
    </row>
    <row r="609" spans="1:13">
      <c r="A609" s="5"/>
      <c r="B609" s="5"/>
      <c r="C609" s="5"/>
      <c r="D609" s="5"/>
      <c r="E609" s="5"/>
      <c r="F609" s="5"/>
      <c r="G609" s="5"/>
      <c r="H609" s="5"/>
      <c r="I609" s="5"/>
      <c r="J609" s="5"/>
      <c r="K609" s="5"/>
      <c r="L609" s="5"/>
      <c r="M609" s="5"/>
    </row>
    <row r="610" spans="1:13">
      <c r="A610" s="5"/>
      <c r="B610" s="5"/>
      <c r="C610" s="5"/>
      <c r="D610" s="5"/>
      <c r="E610" s="5"/>
      <c r="F610" s="5"/>
      <c r="G610" s="5"/>
      <c r="H610" s="5"/>
      <c r="I610" s="5"/>
      <c r="J610" s="5"/>
      <c r="K610" s="5"/>
      <c r="L610" s="5"/>
      <c r="M610" s="5"/>
    </row>
    <row r="611" spans="1:13">
      <c r="A611" s="5"/>
      <c r="B611" s="5"/>
      <c r="C611" s="5"/>
      <c r="D611" s="5"/>
      <c r="E611" s="5"/>
      <c r="F611" s="5"/>
      <c r="G611" s="5"/>
      <c r="H611" s="5"/>
      <c r="I611" s="5"/>
      <c r="J611" s="5"/>
      <c r="K611" s="5"/>
      <c r="L611" s="5"/>
      <c r="M611" s="5"/>
    </row>
    <row r="612" spans="1:13">
      <c r="A612" s="5"/>
      <c r="B612" s="5"/>
      <c r="C612" s="5"/>
      <c r="D612" s="5"/>
      <c r="E612" s="5"/>
      <c r="F612" s="5"/>
      <c r="G612" s="5"/>
      <c r="H612" s="5"/>
      <c r="I612" s="5"/>
      <c r="J612" s="5"/>
      <c r="K612" s="5"/>
      <c r="L612" s="5"/>
      <c r="M612" s="5"/>
    </row>
    <row r="613" spans="1:13">
      <c r="A613" s="5"/>
      <c r="B613" s="5"/>
      <c r="C613" s="5"/>
      <c r="D613" s="5"/>
      <c r="E613" s="5"/>
      <c r="F613" s="5"/>
      <c r="G613" s="5"/>
      <c r="H613" s="5"/>
      <c r="I613" s="5"/>
      <c r="J613" s="5"/>
      <c r="K613" s="5"/>
      <c r="L613" s="5"/>
      <c r="M613" s="5"/>
    </row>
    <row r="614" spans="1:13">
      <c r="A614" s="5"/>
      <c r="B614" s="5"/>
      <c r="C614" s="5"/>
      <c r="D614" s="5"/>
      <c r="E614" s="5"/>
      <c r="F614" s="5"/>
      <c r="G614" s="5"/>
      <c r="H614" s="5"/>
      <c r="I614" s="5"/>
      <c r="J614" s="5"/>
      <c r="K614" s="5"/>
      <c r="L614" s="5"/>
      <c r="M614" s="5"/>
    </row>
    <row r="615" spans="1:13">
      <c r="A615" s="5"/>
      <c r="B615" s="5"/>
      <c r="C615" s="5"/>
      <c r="D615" s="5"/>
      <c r="E615" s="5"/>
      <c r="F615" s="5"/>
      <c r="G615" s="5"/>
      <c r="H615" s="5"/>
      <c r="I615" s="5"/>
      <c r="J615" s="5"/>
      <c r="K615" s="5"/>
      <c r="L615" s="5"/>
      <c r="M615" s="5"/>
    </row>
    <row r="616" spans="1:13">
      <c r="A616" s="5"/>
      <c r="B616" s="5"/>
      <c r="C616" s="5"/>
      <c r="D616" s="5"/>
      <c r="E616" s="5"/>
      <c r="F616" s="5"/>
      <c r="G616" s="5"/>
      <c r="H616" s="5"/>
      <c r="I616" s="5"/>
      <c r="J616" s="5"/>
      <c r="K616" s="5"/>
      <c r="L616" s="5"/>
      <c r="M616" s="5"/>
    </row>
    <row r="617" spans="1:13">
      <c r="A617" s="5"/>
      <c r="B617" s="5"/>
      <c r="C617" s="5"/>
      <c r="D617" s="5"/>
      <c r="E617" s="5"/>
      <c r="F617" s="5"/>
      <c r="G617" s="5"/>
      <c r="H617" s="5"/>
      <c r="I617" s="5"/>
      <c r="J617" s="5"/>
      <c r="K617" s="5"/>
      <c r="L617" s="5"/>
      <c r="M617" s="5"/>
    </row>
    <row r="618" spans="1:13">
      <c r="A618" s="5"/>
      <c r="B618" s="5"/>
      <c r="C618" s="5"/>
      <c r="D618" s="5"/>
      <c r="E618" s="5"/>
      <c r="F618" s="5"/>
      <c r="G618" s="5"/>
      <c r="H618" s="5"/>
      <c r="I618" s="5"/>
      <c r="J618" s="5"/>
      <c r="K618" s="5"/>
      <c r="L618" s="5"/>
      <c r="M618" s="5"/>
    </row>
    <row r="619" spans="1:13">
      <c r="A619" s="5"/>
      <c r="B619" s="5"/>
      <c r="C619" s="5"/>
      <c r="D619" s="5"/>
      <c r="E619" s="5"/>
      <c r="F619" s="5"/>
      <c r="G619" s="5"/>
      <c r="H619" s="5"/>
      <c r="I619" s="5"/>
      <c r="J619" s="5"/>
      <c r="K619" s="5"/>
      <c r="L619" s="5"/>
      <c r="M619" s="5"/>
    </row>
    <row r="620" spans="1:13">
      <c r="A620" s="5"/>
      <c r="B620" s="5"/>
      <c r="C620" s="5"/>
      <c r="D620" s="5"/>
      <c r="E620" s="5"/>
      <c r="F620" s="5"/>
      <c r="G620" s="5"/>
      <c r="H620" s="5"/>
      <c r="I620" s="5"/>
      <c r="J620" s="5"/>
      <c r="K620" s="5"/>
      <c r="L620" s="5"/>
      <c r="M620" s="5"/>
    </row>
    <row r="621" spans="1:13">
      <c r="A621" s="5"/>
      <c r="B621" s="5"/>
      <c r="C621" s="5"/>
      <c r="D621" s="5"/>
      <c r="E621" s="5"/>
      <c r="F621" s="5"/>
      <c r="G621" s="5"/>
      <c r="H621" s="5"/>
      <c r="I621" s="5"/>
      <c r="J621" s="5"/>
      <c r="K621" s="5"/>
      <c r="L621" s="5"/>
      <c r="M621" s="5"/>
    </row>
    <row r="622" spans="1:13">
      <c r="A622" s="5"/>
      <c r="B622" s="5"/>
      <c r="C622" s="5"/>
      <c r="D622" s="5"/>
      <c r="E622" s="5"/>
      <c r="F622" s="5"/>
      <c r="G622" s="5"/>
      <c r="H622" s="5"/>
      <c r="I622" s="5"/>
      <c r="J622" s="5"/>
      <c r="K622" s="5"/>
      <c r="L622" s="5"/>
      <c r="M622" s="5"/>
    </row>
    <row r="623" spans="1:13">
      <c r="A623" s="5"/>
      <c r="B623" s="5"/>
      <c r="C623" s="5"/>
      <c r="D623" s="5"/>
      <c r="E623" s="5"/>
      <c r="F623" s="5"/>
      <c r="G623" s="5"/>
      <c r="H623" s="5"/>
      <c r="I623" s="5"/>
      <c r="J623" s="5"/>
      <c r="K623" s="5"/>
      <c r="L623" s="5"/>
      <c r="M623" s="5"/>
    </row>
    <row r="624" spans="1:13">
      <c r="A624" s="5"/>
      <c r="B624" s="5"/>
      <c r="C624" s="5"/>
      <c r="D624" s="5"/>
      <c r="E624" s="5"/>
      <c r="F624" s="5"/>
      <c r="G624" s="5"/>
      <c r="H624" s="5"/>
      <c r="I624" s="5"/>
      <c r="J624" s="5"/>
      <c r="K624" s="5"/>
      <c r="L624" s="5"/>
      <c r="M624" s="5"/>
    </row>
    <row r="625" spans="1:13">
      <c r="A625" s="5"/>
      <c r="B625" s="5"/>
      <c r="C625" s="5"/>
      <c r="D625" s="5"/>
      <c r="E625" s="5"/>
      <c r="F625" s="5"/>
      <c r="G625" s="5"/>
      <c r="H625" s="5"/>
      <c r="I625" s="5"/>
      <c r="J625" s="5"/>
      <c r="K625" s="5"/>
      <c r="L625" s="5"/>
      <c r="M625" s="5"/>
    </row>
    <row r="626" spans="1:13">
      <c r="A626" s="5"/>
      <c r="B626" s="5"/>
      <c r="C626" s="5"/>
      <c r="D626" s="5"/>
      <c r="E626" s="5"/>
      <c r="F626" s="5"/>
      <c r="G626" s="5"/>
      <c r="H626" s="5"/>
      <c r="I626" s="5"/>
      <c r="J626" s="5"/>
      <c r="K626" s="5"/>
      <c r="L626" s="5"/>
      <c r="M626" s="5"/>
    </row>
    <row r="627" spans="1:13">
      <c r="A627" s="5"/>
      <c r="B627" s="5"/>
      <c r="C627" s="5"/>
      <c r="D627" s="5"/>
      <c r="E627" s="5"/>
      <c r="F627" s="5"/>
      <c r="G627" s="5"/>
      <c r="H627" s="5"/>
      <c r="I627" s="5"/>
      <c r="J627" s="5"/>
      <c r="K627" s="5"/>
      <c r="L627" s="5"/>
      <c r="M627" s="5"/>
    </row>
    <row r="628" spans="1:13">
      <c r="A628" s="5"/>
      <c r="B628" s="5"/>
      <c r="C628" s="5"/>
      <c r="D628" s="5"/>
      <c r="E628" s="5"/>
      <c r="F628" s="5"/>
      <c r="G628" s="5"/>
      <c r="H628" s="5"/>
      <c r="I628" s="5"/>
      <c r="J628" s="5"/>
      <c r="K628" s="5"/>
      <c r="L628" s="5"/>
      <c r="M628" s="5"/>
    </row>
    <row r="629" spans="1:13">
      <c r="A629" s="5"/>
      <c r="B629" s="5"/>
      <c r="C629" s="5"/>
      <c r="D629" s="5"/>
      <c r="E629" s="5"/>
      <c r="F629" s="5"/>
      <c r="G629" s="5"/>
      <c r="H629" s="5"/>
      <c r="I629" s="5"/>
      <c r="J629" s="5"/>
      <c r="K629" s="5"/>
      <c r="L629" s="5"/>
      <c r="M629" s="5"/>
    </row>
    <row r="630" spans="1:13">
      <c r="A630" s="5"/>
      <c r="B630" s="5"/>
      <c r="C630" s="5"/>
      <c r="D630" s="5"/>
      <c r="E630" s="5"/>
      <c r="F630" s="5"/>
      <c r="G630" s="5"/>
      <c r="H630" s="5"/>
      <c r="I630" s="5"/>
      <c r="J630" s="5"/>
      <c r="K630" s="5"/>
      <c r="L630" s="5"/>
      <c r="M630" s="5"/>
    </row>
    <row r="631" spans="1:13">
      <c r="A631" s="5"/>
      <c r="B631" s="5"/>
      <c r="C631" s="5"/>
      <c r="D631" s="5"/>
      <c r="E631" s="5"/>
      <c r="F631" s="5"/>
      <c r="G631" s="5"/>
      <c r="H631" s="5"/>
      <c r="I631" s="5"/>
      <c r="J631" s="5"/>
      <c r="K631" s="5"/>
      <c r="L631" s="5"/>
      <c r="M631" s="5"/>
    </row>
    <row r="632" spans="1:13">
      <c r="A632" s="5"/>
      <c r="B632" s="5"/>
      <c r="C632" s="5"/>
      <c r="D632" s="5"/>
      <c r="E632" s="5"/>
      <c r="F632" s="5"/>
      <c r="G632" s="5"/>
      <c r="H632" s="5"/>
      <c r="I632" s="5"/>
      <c r="J632" s="5"/>
      <c r="K632" s="5"/>
      <c r="L632" s="5"/>
      <c r="M632" s="5"/>
    </row>
    <row r="633" spans="1:13">
      <c r="A633" s="5"/>
      <c r="B633" s="5"/>
      <c r="C633" s="5"/>
      <c r="D633" s="5"/>
      <c r="E633" s="5"/>
      <c r="F633" s="5"/>
      <c r="G633" s="5"/>
      <c r="H633" s="5"/>
      <c r="I633" s="5"/>
      <c r="J633" s="5"/>
      <c r="K633" s="5"/>
      <c r="L633" s="5"/>
      <c r="M633" s="5"/>
    </row>
    <row r="634" spans="1:13">
      <c r="A634" s="5"/>
      <c r="B634" s="5"/>
      <c r="C634" s="5"/>
      <c r="D634" s="5"/>
      <c r="E634" s="5"/>
      <c r="F634" s="5"/>
      <c r="G634" s="5"/>
      <c r="H634" s="5"/>
      <c r="I634" s="5"/>
      <c r="J634" s="5"/>
      <c r="K634" s="5"/>
      <c r="L634" s="5"/>
      <c r="M634" s="5"/>
    </row>
    <row r="635" spans="1:13">
      <c r="A635" s="5"/>
      <c r="B635" s="5"/>
      <c r="C635" s="5"/>
      <c r="D635" s="5"/>
      <c r="E635" s="5"/>
      <c r="F635" s="5"/>
      <c r="G635" s="5"/>
      <c r="H635" s="5"/>
      <c r="I635" s="5"/>
      <c r="J635" s="5"/>
      <c r="K635" s="5"/>
      <c r="L635" s="5"/>
      <c r="M635" s="5"/>
    </row>
    <row r="636" spans="1:13">
      <c r="A636" s="5"/>
      <c r="B636" s="5"/>
      <c r="C636" s="5"/>
      <c r="D636" s="5"/>
      <c r="E636" s="5"/>
      <c r="F636" s="5"/>
      <c r="G636" s="5"/>
      <c r="H636" s="5"/>
      <c r="I636" s="5"/>
      <c r="J636" s="5"/>
      <c r="K636" s="5"/>
      <c r="L636" s="5"/>
      <c r="M636" s="5"/>
    </row>
    <row r="637" spans="1:13">
      <c r="A637" s="5"/>
      <c r="B637" s="5"/>
      <c r="C637" s="5"/>
      <c r="D637" s="5"/>
      <c r="E637" s="5"/>
      <c r="F637" s="5"/>
      <c r="G637" s="5"/>
      <c r="H637" s="5"/>
      <c r="I637" s="5"/>
      <c r="J637" s="5"/>
      <c r="K637" s="5"/>
      <c r="L637" s="5"/>
      <c r="M637" s="5"/>
    </row>
    <row r="638" spans="1:13">
      <c r="A638" s="5"/>
      <c r="B638" s="5"/>
      <c r="C638" s="5"/>
      <c r="D638" s="5"/>
      <c r="E638" s="5"/>
      <c r="F638" s="5"/>
      <c r="G638" s="5"/>
      <c r="H638" s="5"/>
      <c r="I638" s="5"/>
      <c r="J638" s="5"/>
      <c r="K638" s="5"/>
      <c r="L638" s="5"/>
      <c r="M638" s="5"/>
    </row>
    <row r="639" spans="1:13">
      <c r="A639" s="5"/>
      <c r="B639" s="5"/>
      <c r="C639" s="5"/>
      <c r="D639" s="5"/>
      <c r="E639" s="5"/>
      <c r="F639" s="5"/>
      <c r="G639" s="5"/>
      <c r="H639" s="5"/>
      <c r="I639" s="5"/>
      <c r="J639" s="5"/>
      <c r="K639" s="5"/>
      <c r="L639" s="5"/>
      <c r="M639" s="5"/>
    </row>
    <row r="640" spans="1:13">
      <c r="A640" s="5"/>
      <c r="B640" s="5"/>
      <c r="C640" s="5"/>
      <c r="D640" s="5"/>
      <c r="E640" s="5"/>
      <c r="F640" s="5"/>
      <c r="G640" s="5"/>
      <c r="H640" s="5"/>
      <c r="I640" s="5"/>
      <c r="J640" s="5"/>
      <c r="K640" s="5"/>
      <c r="L640" s="5"/>
      <c r="M640" s="5"/>
    </row>
    <row r="641" spans="1:13">
      <c r="A641" s="5"/>
      <c r="B641" s="5"/>
      <c r="C641" s="5"/>
      <c r="D641" s="5"/>
      <c r="E641" s="5"/>
      <c r="F641" s="5"/>
      <c r="G641" s="5"/>
      <c r="H641" s="5"/>
      <c r="I641" s="5"/>
      <c r="J641" s="5"/>
      <c r="K641" s="5"/>
      <c r="L641" s="5"/>
      <c r="M641" s="5"/>
    </row>
    <row r="642" spans="1:13">
      <c r="A642" s="5"/>
      <c r="B642" s="5"/>
      <c r="C642" s="5"/>
      <c r="D642" s="5"/>
      <c r="E642" s="5"/>
      <c r="F642" s="5"/>
      <c r="G642" s="5"/>
      <c r="H642" s="5"/>
      <c r="I642" s="5"/>
      <c r="J642" s="5"/>
      <c r="K642" s="5"/>
      <c r="L642" s="5"/>
      <c r="M642" s="5"/>
    </row>
    <row r="643" spans="1:13">
      <c r="A643" s="5"/>
      <c r="B643" s="5"/>
      <c r="C643" s="5"/>
      <c r="D643" s="5"/>
      <c r="E643" s="5"/>
      <c r="F643" s="5"/>
      <c r="G643" s="5"/>
      <c r="H643" s="5"/>
      <c r="I643" s="5"/>
      <c r="J643" s="5"/>
      <c r="K643" s="5"/>
      <c r="L643" s="5"/>
      <c r="M643" s="5"/>
    </row>
    <row r="644" spans="1:13">
      <c r="A644" s="5"/>
      <c r="B644" s="5"/>
      <c r="C644" s="5"/>
      <c r="D644" s="5"/>
      <c r="E644" s="5"/>
      <c r="F644" s="5"/>
      <c r="G644" s="5"/>
      <c r="H644" s="5"/>
      <c r="I644" s="5"/>
      <c r="J644" s="5"/>
      <c r="K644" s="5"/>
      <c r="L644" s="5"/>
      <c r="M644" s="5"/>
    </row>
    <row r="645" spans="1:13">
      <c r="A645" s="5"/>
      <c r="B645" s="5"/>
      <c r="C645" s="5"/>
      <c r="D645" s="5"/>
      <c r="E645" s="5"/>
      <c r="F645" s="5"/>
      <c r="G645" s="5"/>
      <c r="H645" s="5"/>
      <c r="I645" s="5"/>
      <c r="J645" s="5"/>
      <c r="K645" s="5"/>
      <c r="L645" s="5"/>
      <c r="M645" s="5"/>
    </row>
    <row r="646" spans="1:13">
      <c r="A646" s="5"/>
      <c r="B646" s="5"/>
      <c r="C646" s="5"/>
      <c r="D646" s="5"/>
      <c r="E646" s="5"/>
      <c r="F646" s="5"/>
      <c r="G646" s="5"/>
      <c r="H646" s="5"/>
      <c r="I646" s="5"/>
      <c r="J646" s="5"/>
      <c r="K646" s="5"/>
      <c r="L646" s="5"/>
      <c r="M646" s="5"/>
    </row>
    <row r="647" spans="1:13">
      <c r="A647" s="5"/>
      <c r="B647" s="5"/>
      <c r="C647" s="5"/>
      <c r="D647" s="5"/>
      <c r="E647" s="5"/>
      <c r="F647" s="5"/>
      <c r="G647" s="5"/>
      <c r="H647" s="5"/>
      <c r="I647" s="5"/>
      <c r="J647" s="5"/>
      <c r="K647" s="5"/>
      <c r="L647" s="5"/>
      <c r="M647" s="5"/>
    </row>
    <row r="648" spans="1:13">
      <c r="A648" s="5"/>
      <c r="B648" s="5"/>
      <c r="C648" s="5"/>
      <c r="D648" s="5"/>
      <c r="E648" s="5"/>
      <c r="F648" s="5"/>
      <c r="G648" s="5"/>
      <c r="H648" s="5"/>
      <c r="I648" s="5"/>
      <c r="J648" s="5"/>
      <c r="K648" s="5"/>
      <c r="L648" s="5"/>
      <c r="M648" s="5"/>
    </row>
    <row r="649" spans="1:13">
      <c r="A649" s="5"/>
      <c r="B649" s="5"/>
      <c r="C649" s="5"/>
      <c r="D649" s="5"/>
      <c r="E649" s="5"/>
      <c r="F649" s="5"/>
      <c r="G649" s="5"/>
      <c r="H649" s="5"/>
      <c r="I649" s="5"/>
      <c r="J649" s="5"/>
      <c r="K649" s="5"/>
      <c r="L649" s="5"/>
      <c r="M649" s="5"/>
    </row>
    <row r="650" spans="1:13">
      <c r="A650" s="5"/>
      <c r="B650" s="5"/>
      <c r="C650" s="5"/>
      <c r="D650" s="5"/>
      <c r="E650" s="5"/>
      <c r="F650" s="5"/>
      <c r="G650" s="5"/>
      <c r="H650" s="5"/>
      <c r="I650" s="5"/>
      <c r="J650" s="5"/>
      <c r="K650" s="5"/>
      <c r="L650" s="5"/>
      <c r="M650" s="5"/>
    </row>
    <row r="651" spans="1:13">
      <c r="A651" s="5"/>
      <c r="B651" s="5"/>
      <c r="C651" s="5"/>
      <c r="D651" s="5"/>
      <c r="E651" s="5"/>
      <c r="F651" s="5"/>
      <c r="G651" s="5"/>
      <c r="H651" s="5"/>
      <c r="I651" s="5"/>
      <c r="J651" s="5"/>
      <c r="K651" s="5"/>
      <c r="L651" s="5"/>
      <c r="M651" s="5"/>
    </row>
    <row r="652" spans="1:13">
      <c r="A652" s="5"/>
      <c r="B652" s="5"/>
      <c r="C652" s="5"/>
      <c r="D652" s="5"/>
      <c r="E652" s="5"/>
      <c r="F652" s="5"/>
      <c r="G652" s="5"/>
      <c r="H652" s="5"/>
      <c r="I652" s="5"/>
      <c r="J652" s="5"/>
      <c r="K652" s="5"/>
      <c r="L652" s="5"/>
      <c r="M652" s="5"/>
    </row>
    <row r="653" spans="1:13">
      <c r="A653" s="5"/>
      <c r="B653" s="5"/>
      <c r="C653" s="5"/>
      <c r="D653" s="5"/>
      <c r="E653" s="5"/>
      <c r="F653" s="5"/>
      <c r="G653" s="5"/>
      <c r="H653" s="5"/>
      <c r="I653" s="5"/>
      <c r="J653" s="5"/>
      <c r="K653" s="5"/>
      <c r="L653" s="5"/>
      <c r="M653" s="5"/>
    </row>
    <row r="654" spans="1:13">
      <c r="A654" s="5"/>
      <c r="B654" s="5"/>
      <c r="C654" s="5"/>
      <c r="D654" s="5"/>
      <c r="E654" s="5"/>
      <c r="F654" s="5"/>
      <c r="G654" s="5"/>
      <c r="H654" s="5"/>
      <c r="I654" s="5"/>
      <c r="J654" s="5"/>
      <c r="K654" s="5"/>
      <c r="L654" s="5"/>
      <c r="M654" s="5"/>
    </row>
    <row r="655" spans="1:13">
      <c r="A655" s="5"/>
      <c r="B655" s="5"/>
      <c r="C655" s="5"/>
      <c r="D655" s="5"/>
      <c r="E655" s="5"/>
      <c r="F655" s="5"/>
      <c r="G655" s="5"/>
      <c r="H655" s="5"/>
      <c r="I655" s="5"/>
      <c r="J655" s="5"/>
      <c r="K655" s="5"/>
      <c r="L655" s="5"/>
      <c r="M655" s="5"/>
    </row>
    <row r="656" spans="1:13">
      <c r="A656" s="5"/>
      <c r="B656" s="5"/>
      <c r="C656" s="5"/>
      <c r="D656" s="5"/>
      <c r="E656" s="5"/>
      <c r="F656" s="5"/>
      <c r="G656" s="5"/>
      <c r="H656" s="5"/>
      <c r="I656" s="5"/>
      <c r="J656" s="5"/>
      <c r="K656" s="5"/>
      <c r="L656" s="5"/>
      <c r="M656" s="5"/>
    </row>
    <row r="657" spans="1:13">
      <c r="A657" s="5"/>
      <c r="B657" s="5"/>
      <c r="C657" s="5"/>
      <c r="D657" s="5"/>
      <c r="E657" s="5"/>
      <c r="F657" s="5"/>
      <c r="G657" s="5"/>
      <c r="H657" s="5"/>
      <c r="I657" s="5"/>
      <c r="J657" s="5"/>
      <c r="K657" s="5"/>
      <c r="L657" s="5"/>
      <c r="M657" s="5"/>
    </row>
    <row r="658" spans="1:13">
      <c r="A658" s="5"/>
      <c r="B658" s="5"/>
      <c r="C658" s="5"/>
      <c r="D658" s="5"/>
      <c r="E658" s="5"/>
      <c r="F658" s="5"/>
      <c r="G658" s="5"/>
      <c r="H658" s="5"/>
      <c r="I658" s="5"/>
      <c r="J658" s="5"/>
      <c r="K658" s="5"/>
      <c r="L658" s="5"/>
      <c r="M658" s="5"/>
    </row>
    <row r="659" spans="1:13">
      <c r="A659" s="5"/>
      <c r="B659" s="5"/>
      <c r="C659" s="5"/>
      <c r="D659" s="5"/>
      <c r="E659" s="5"/>
      <c r="F659" s="5"/>
      <c r="G659" s="5"/>
      <c r="H659" s="5"/>
      <c r="I659" s="5"/>
      <c r="J659" s="5"/>
      <c r="K659" s="5"/>
      <c r="L659" s="5"/>
      <c r="M659" s="5"/>
    </row>
    <row r="660" spans="1:13">
      <c r="A660" s="5"/>
      <c r="B660" s="5"/>
      <c r="C660" s="5"/>
      <c r="D660" s="5"/>
      <c r="E660" s="5"/>
      <c r="F660" s="5"/>
      <c r="G660" s="5"/>
      <c r="H660" s="5"/>
      <c r="I660" s="5"/>
      <c r="J660" s="5"/>
      <c r="K660" s="5"/>
      <c r="L660" s="5"/>
      <c r="M660" s="5"/>
    </row>
    <row r="661" spans="1:13">
      <c r="A661" s="5"/>
      <c r="B661" s="5"/>
      <c r="C661" s="5"/>
      <c r="D661" s="5"/>
      <c r="E661" s="5"/>
      <c r="F661" s="5"/>
      <c r="G661" s="5"/>
      <c r="H661" s="5"/>
      <c r="I661" s="5"/>
      <c r="J661" s="5"/>
      <c r="K661" s="5"/>
      <c r="L661" s="5"/>
      <c r="M661" s="5"/>
    </row>
    <row r="662" spans="1:13">
      <c r="A662" s="5"/>
      <c r="B662" s="5"/>
      <c r="C662" s="5"/>
      <c r="D662" s="5"/>
      <c r="E662" s="5"/>
      <c r="F662" s="5"/>
      <c r="G662" s="5"/>
      <c r="H662" s="5"/>
      <c r="I662" s="5"/>
      <c r="J662" s="5"/>
      <c r="K662" s="5"/>
      <c r="L662" s="5"/>
      <c r="M662" s="5"/>
    </row>
    <row r="663" spans="1:13">
      <c r="A663" s="5"/>
      <c r="B663" s="5"/>
      <c r="C663" s="5"/>
      <c r="D663" s="5"/>
      <c r="E663" s="5"/>
      <c r="F663" s="5"/>
      <c r="G663" s="5"/>
      <c r="H663" s="5"/>
      <c r="I663" s="5"/>
      <c r="J663" s="5"/>
      <c r="K663" s="5"/>
      <c r="L663" s="5"/>
      <c r="M663" s="5"/>
    </row>
    <row r="664" spans="1:13">
      <c r="A664" s="5"/>
      <c r="B664" s="5"/>
      <c r="C664" s="5"/>
      <c r="D664" s="5"/>
      <c r="E664" s="5"/>
      <c r="F664" s="5"/>
      <c r="G664" s="5"/>
      <c r="H664" s="5"/>
      <c r="I664" s="5"/>
      <c r="J664" s="5"/>
      <c r="K664" s="5"/>
      <c r="L664" s="5"/>
      <c r="M664" s="5"/>
    </row>
    <row r="665" spans="1:13">
      <c r="A665" s="5"/>
      <c r="B665" s="5"/>
      <c r="C665" s="5"/>
      <c r="D665" s="5"/>
      <c r="E665" s="5"/>
      <c r="F665" s="5"/>
      <c r="G665" s="5"/>
      <c r="H665" s="5"/>
      <c r="I665" s="5"/>
      <c r="J665" s="5"/>
      <c r="K665" s="5"/>
      <c r="L665" s="5"/>
      <c r="M665" s="5"/>
    </row>
    <row r="666" spans="1:13">
      <c r="A666" s="5"/>
      <c r="B666" s="5"/>
      <c r="C666" s="5"/>
      <c r="D666" s="5"/>
      <c r="E666" s="5"/>
      <c r="F666" s="5"/>
      <c r="G666" s="5"/>
      <c r="H666" s="5"/>
      <c r="I666" s="5"/>
      <c r="J666" s="5"/>
      <c r="K666" s="5"/>
      <c r="L666" s="5"/>
      <c r="M666" s="5"/>
    </row>
    <row r="667" spans="1:13">
      <c r="A667" s="5"/>
      <c r="B667" s="5"/>
      <c r="C667" s="5"/>
      <c r="D667" s="5"/>
      <c r="E667" s="5"/>
      <c r="F667" s="5"/>
      <c r="G667" s="5"/>
      <c r="H667" s="5"/>
      <c r="I667" s="5"/>
      <c r="J667" s="5"/>
      <c r="K667" s="5"/>
      <c r="L667" s="5"/>
      <c r="M667" s="5"/>
    </row>
    <row r="668" spans="1:13">
      <c r="A668" s="5"/>
      <c r="B668" s="5"/>
      <c r="C668" s="5"/>
      <c r="D668" s="5"/>
      <c r="E668" s="5"/>
      <c r="F668" s="5"/>
      <c r="G668" s="5"/>
      <c r="H668" s="5"/>
      <c r="I668" s="5"/>
      <c r="J668" s="5"/>
      <c r="K668" s="5"/>
      <c r="L668" s="5"/>
      <c r="M668" s="5"/>
    </row>
    <row r="669" spans="1:13">
      <c r="A669" s="5"/>
      <c r="B669" s="5"/>
      <c r="C669" s="5"/>
      <c r="D669" s="5"/>
      <c r="E669" s="5"/>
      <c r="F669" s="5"/>
      <c r="G669" s="5"/>
      <c r="H669" s="5"/>
      <c r="I669" s="5"/>
      <c r="J669" s="5"/>
      <c r="K669" s="5"/>
      <c r="L669" s="5"/>
      <c r="M669" s="5"/>
    </row>
    <row r="670" spans="1:13">
      <c r="A670" s="5"/>
      <c r="B670" s="5"/>
      <c r="C670" s="5"/>
      <c r="D670" s="5"/>
      <c r="E670" s="5"/>
      <c r="F670" s="5"/>
      <c r="G670" s="5"/>
      <c r="H670" s="5"/>
      <c r="I670" s="5"/>
      <c r="J670" s="5"/>
      <c r="K670" s="5"/>
      <c r="L670" s="5"/>
      <c r="M670" s="5"/>
    </row>
    <row r="671" spans="1:13">
      <c r="A671" s="5"/>
      <c r="B671" s="5"/>
      <c r="C671" s="5"/>
      <c r="D671" s="5"/>
      <c r="E671" s="5"/>
      <c r="F671" s="5"/>
      <c r="G671" s="5"/>
      <c r="H671" s="5"/>
      <c r="I671" s="5"/>
      <c r="J671" s="5"/>
      <c r="K671" s="5"/>
      <c r="L671" s="5"/>
      <c r="M671" s="5"/>
    </row>
    <row r="672" spans="1:13">
      <c r="A672" s="5"/>
      <c r="B672" s="5"/>
      <c r="C672" s="5"/>
      <c r="D672" s="5"/>
      <c r="E672" s="5"/>
      <c r="F672" s="5"/>
      <c r="G672" s="5"/>
      <c r="H672" s="5"/>
      <c r="I672" s="5"/>
      <c r="J672" s="5"/>
      <c r="K672" s="5"/>
      <c r="L672" s="5"/>
      <c r="M672" s="5"/>
    </row>
    <row r="673" spans="1:13">
      <c r="A673" s="5"/>
      <c r="B673" s="5"/>
      <c r="C673" s="5"/>
      <c r="D673" s="5"/>
      <c r="E673" s="5"/>
      <c r="F673" s="5"/>
      <c r="G673" s="5"/>
      <c r="H673" s="5"/>
      <c r="I673" s="5"/>
      <c r="J673" s="5"/>
      <c r="K673" s="5"/>
      <c r="L673" s="5"/>
      <c r="M673" s="5"/>
    </row>
    <row r="674" spans="1:13">
      <c r="A674" s="5"/>
      <c r="B674" s="5"/>
      <c r="C674" s="5"/>
      <c r="D674" s="5"/>
      <c r="E674" s="5"/>
      <c r="F674" s="5"/>
      <c r="G674" s="5"/>
      <c r="H674" s="5"/>
      <c r="I674" s="5"/>
      <c r="J674" s="5"/>
      <c r="K674" s="5"/>
      <c r="L674" s="5"/>
      <c r="M674" s="5"/>
    </row>
    <row r="675" spans="1:13">
      <c r="A675" s="5"/>
      <c r="B675" s="5"/>
      <c r="C675" s="5"/>
      <c r="D675" s="5"/>
      <c r="E675" s="5"/>
      <c r="F675" s="5"/>
      <c r="G675" s="5"/>
      <c r="H675" s="5"/>
      <c r="I675" s="5"/>
      <c r="J675" s="5"/>
      <c r="K675" s="5"/>
      <c r="L675" s="5"/>
      <c r="M675" s="5"/>
    </row>
    <row r="676" spans="1:13">
      <c r="A676" s="5"/>
      <c r="B676" s="5"/>
      <c r="C676" s="5"/>
      <c r="D676" s="5"/>
      <c r="E676" s="5"/>
      <c r="F676" s="5"/>
      <c r="G676" s="5"/>
      <c r="H676" s="5"/>
      <c r="I676" s="5"/>
      <c r="J676" s="5"/>
      <c r="K676" s="5"/>
      <c r="L676" s="5"/>
      <c r="M676" s="5"/>
    </row>
    <row r="677" spans="1:13">
      <c r="A677" s="5"/>
      <c r="B677" s="5"/>
      <c r="C677" s="5"/>
      <c r="D677" s="5"/>
      <c r="E677" s="5"/>
      <c r="F677" s="5"/>
      <c r="G677" s="5"/>
      <c r="H677" s="5"/>
      <c r="I677" s="5"/>
      <c r="J677" s="5"/>
      <c r="K677" s="5"/>
      <c r="L677" s="5"/>
      <c r="M677" s="5"/>
    </row>
    <row r="678" spans="1:13">
      <c r="A678" s="5"/>
      <c r="B678" s="5"/>
      <c r="C678" s="5"/>
      <c r="D678" s="5"/>
      <c r="E678" s="5"/>
      <c r="F678" s="5"/>
      <c r="G678" s="5"/>
      <c r="H678" s="5"/>
      <c r="I678" s="5"/>
      <c r="J678" s="5"/>
      <c r="K678" s="5"/>
      <c r="L678" s="5"/>
      <c r="M678" s="5"/>
    </row>
    <row r="679" spans="1:13">
      <c r="A679" s="5"/>
      <c r="B679" s="5"/>
      <c r="C679" s="5"/>
      <c r="D679" s="5"/>
      <c r="E679" s="5"/>
      <c r="F679" s="5"/>
      <c r="G679" s="5"/>
      <c r="H679" s="5"/>
      <c r="I679" s="5"/>
      <c r="J679" s="5"/>
      <c r="K679" s="5"/>
      <c r="L679" s="5"/>
      <c r="M679" s="5"/>
    </row>
    <row r="680" spans="1:13">
      <c r="A680" s="5"/>
      <c r="B680" s="5"/>
      <c r="C680" s="5"/>
      <c r="D680" s="5"/>
      <c r="E680" s="5"/>
      <c r="F680" s="5"/>
      <c r="G680" s="5"/>
      <c r="H680" s="5"/>
      <c r="I680" s="5"/>
      <c r="J680" s="5"/>
      <c r="K680" s="5"/>
      <c r="L680" s="5"/>
      <c r="M680" s="5"/>
    </row>
    <row r="681" spans="1:13">
      <c r="A681" s="5"/>
      <c r="B681" s="5"/>
      <c r="C681" s="5"/>
      <c r="D681" s="5"/>
      <c r="E681" s="5"/>
      <c r="F681" s="5"/>
      <c r="G681" s="5"/>
      <c r="H681" s="5"/>
      <c r="I681" s="5"/>
      <c r="J681" s="5"/>
      <c r="K681" s="5"/>
      <c r="L681" s="5"/>
      <c r="M681" s="5"/>
    </row>
    <row r="682" spans="1:13">
      <c r="A682" s="5"/>
      <c r="B682" s="5"/>
      <c r="C682" s="5"/>
      <c r="D682" s="5"/>
      <c r="E682" s="5"/>
      <c r="F682" s="5"/>
      <c r="G682" s="5"/>
      <c r="H682" s="5"/>
      <c r="I682" s="5"/>
      <c r="J682" s="5"/>
      <c r="K682" s="5"/>
      <c r="L682" s="5"/>
      <c r="M682" s="5"/>
    </row>
    <row r="683" spans="1:13">
      <c r="A683" s="5"/>
      <c r="B683" s="5"/>
      <c r="C683" s="5"/>
      <c r="D683" s="5"/>
      <c r="E683" s="5"/>
      <c r="F683" s="5"/>
      <c r="G683" s="5"/>
      <c r="H683" s="5"/>
      <c r="I683" s="5"/>
      <c r="J683" s="5"/>
      <c r="K683" s="5"/>
      <c r="L683" s="5"/>
      <c r="M683" s="5"/>
    </row>
    <row r="684" spans="1:13">
      <c r="A684" s="5"/>
      <c r="B684" s="5"/>
      <c r="C684" s="5"/>
      <c r="D684" s="5"/>
      <c r="E684" s="5"/>
      <c r="F684" s="5"/>
      <c r="G684" s="5"/>
      <c r="H684" s="5"/>
      <c r="I684" s="5"/>
      <c r="J684" s="5"/>
      <c r="K684" s="5"/>
      <c r="L684" s="5"/>
      <c r="M684" s="5"/>
    </row>
    <row r="685" spans="1:13">
      <c r="A685" s="5"/>
      <c r="B685" s="5"/>
      <c r="C685" s="5"/>
      <c r="D685" s="5"/>
      <c r="E685" s="5"/>
      <c r="F685" s="5"/>
      <c r="G685" s="5"/>
      <c r="H685" s="5"/>
      <c r="I685" s="5"/>
      <c r="J685" s="5"/>
      <c r="K685" s="5"/>
      <c r="L685" s="5"/>
      <c r="M685" s="5"/>
    </row>
    <row r="686" spans="1:13">
      <c r="A686" s="5"/>
      <c r="B686" s="5"/>
      <c r="C686" s="5"/>
      <c r="D686" s="5"/>
      <c r="E686" s="5"/>
      <c r="F686" s="5"/>
      <c r="G686" s="5"/>
      <c r="H686" s="5"/>
      <c r="I686" s="5"/>
      <c r="J686" s="5"/>
      <c r="K686" s="5"/>
      <c r="L686" s="5"/>
      <c r="M686" s="5"/>
    </row>
    <row r="687" spans="1:13">
      <c r="A687" s="5"/>
      <c r="B687" s="5"/>
      <c r="C687" s="5"/>
      <c r="D687" s="5"/>
      <c r="E687" s="5"/>
      <c r="F687" s="5"/>
      <c r="G687" s="5"/>
      <c r="H687" s="5"/>
      <c r="I687" s="5"/>
      <c r="J687" s="5"/>
      <c r="K687" s="5"/>
      <c r="L687" s="5"/>
      <c r="M687" s="5"/>
    </row>
    <row r="688" spans="1:13">
      <c r="A688" s="5"/>
      <c r="B688" s="5"/>
      <c r="C688" s="5"/>
      <c r="D688" s="5"/>
      <c r="E688" s="5"/>
      <c r="F688" s="5"/>
      <c r="G688" s="5"/>
      <c r="H688" s="5"/>
      <c r="I688" s="5"/>
      <c r="J688" s="5"/>
      <c r="K688" s="5"/>
      <c r="L688" s="5"/>
      <c r="M688" s="5"/>
    </row>
    <row r="689" spans="1:13">
      <c r="A689" s="5"/>
      <c r="B689" s="5"/>
      <c r="C689" s="5"/>
      <c r="D689" s="5"/>
      <c r="E689" s="5"/>
      <c r="F689" s="5"/>
      <c r="G689" s="5"/>
      <c r="H689" s="5"/>
      <c r="I689" s="5"/>
      <c r="J689" s="5"/>
      <c r="K689" s="5"/>
      <c r="L689" s="5"/>
      <c r="M689" s="5"/>
    </row>
    <row r="690" spans="1:13">
      <c r="A690" s="5"/>
      <c r="B690" s="5"/>
      <c r="C690" s="5"/>
      <c r="D690" s="5"/>
      <c r="E690" s="5"/>
      <c r="F690" s="5"/>
      <c r="G690" s="5"/>
      <c r="H690" s="5"/>
      <c r="I690" s="5"/>
      <c r="J690" s="5"/>
      <c r="K690" s="5"/>
      <c r="L690" s="5"/>
      <c r="M690" s="5"/>
    </row>
    <row r="691" spans="1:13">
      <c r="A691" s="5"/>
      <c r="B691" s="5"/>
      <c r="C691" s="5"/>
      <c r="D691" s="5"/>
      <c r="E691" s="5"/>
      <c r="F691" s="5"/>
      <c r="G691" s="5"/>
      <c r="H691" s="5"/>
      <c r="I691" s="5"/>
      <c r="J691" s="5"/>
      <c r="K691" s="5"/>
      <c r="L691" s="5"/>
      <c r="M691" s="5"/>
    </row>
    <row r="692" spans="1:13">
      <c r="A692" s="5"/>
      <c r="B692" s="5"/>
      <c r="C692" s="5"/>
      <c r="D692" s="5"/>
      <c r="E692" s="5"/>
      <c r="F692" s="5"/>
      <c r="G692" s="5"/>
      <c r="H692" s="5"/>
      <c r="I692" s="5"/>
      <c r="J692" s="5"/>
      <c r="K692" s="5"/>
      <c r="L692" s="5"/>
      <c r="M692" s="5"/>
    </row>
    <row r="693" spans="1:13">
      <c r="A693" s="5"/>
      <c r="B693" s="5"/>
      <c r="C693" s="5"/>
      <c r="D693" s="5"/>
      <c r="E693" s="5"/>
      <c r="F693" s="5"/>
      <c r="G693" s="5"/>
      <c r="H693" s="5"/>
      <c r="I693" s="5"/>
      <c r="J693" s="5"/>
      <c r="K693" s="5"/>
      <c r="L693" s="5"/>
      <c r="M693" s="5"/>
    </row>
    <row r="694" spans="1:13">
      <c r="A694" s="5"/>
      <c r="B694" s="5"/>
      <c r="C694" s="5"/>
      <c r="D694" s="5"/>
      <c r="E694" s="5"/>
      <c r="F694" s="5"/>
      <c r="G694" s="5"/>
      <c r="H694" s="5"/>
      <c r="I694" s="5"/>
      <c r="J694" s="5"/>
      <c r="K694" s="5"/>
      <c r="L694" s="5"/>
      <c r="M694" s="5"/>
    </row>
    <row r="695" spans="1:13">
      <c r="A695" s="5"/>
      <c r="B695" s="5"/>
      <c r="C695" s="5"/>
      <c r="D695" s="5"/>
      <c r="E695" s="5"/>
      <c r="F695" s="5"/>
      <c r="G695" s="5"/>
      <c r="H695" s="5"/>
      <c r="I695" s="5"/>
      <c r="J695" s="5"/>
      <c r="K695" s="5"/>
      <c r="L695" s="5"/>
      <c r="M695" s="5"/>
    </row>
    <row r="696" spans="1:13">
      <c r="A696" s="5"/>
      <c r="B696" s="5"/>
      <c r="C696" s="5"/>
      <c r="D696" s="5"/>
      <c r="E696" s="5"/>
      <c r="F696" s="5"/>
      <c r="G696" s="5"/>
      <c r="H696" s="5"/>
      <c r="I696" s="5"/>
      <c r="J696" s="5"/>
      <c r="K696" s="5"/>
      <c r="L696" s="5"/>
      <c r="M696" s="5"/>
    </row>
    <row r="697" spans="1:13">
      <c r="A697" s="5"/>
      <c r="B697" s="5"/>
      <c r="C697" s="5"/>
      <c r="D697" s="5"/>
      <c r="E697" s="5"/>
      <c r="F697" s="5"/>
      <c r="G697" s="5"/>
      <c r="H697" s="5"/>
      <c r="I697" s="5"/>
      <c r="J697" s="5"/>
      <c r="K697" s="5"/>
      <c r="L697" s="5"/>
      <c r="M697" s="5"/>
    </row>
    <row r="698" spans="1:13">
      <c r="A698" s="5"/>
      <c r="B698" s="5"/>
      <c r="C698" s="5"/>
      <c r="D698" s="5"/>
      <c r="E698" s="5"/>
      <c r="F698" s="5"/>
      <c r="G698" s="5"/>
      <c r="H698" s="5"/>
      <c r="I698" s="5"/>
      <c r="J698" s="5"/>
      <c r="K698" s="5"/>
      <c r="L698" s="5"/>
      <c r="M698" s="5"/>
    </row>
    <row r="699" spans="1:13">
      <c r="A699" s="5"/>
      <c r="B699" s="5"/>
      <c r="C699" s="5"/>
      <c r="D699" s="5"/>
      <c r="E699" s="5"/>
      <c r="F699" s="5"/>
      <c r="G699" s="5"/>
      <c r="H699" s="5"/>
      <c r="I699" s="5"/>
      <c r="J699" s="5"/>
      <c r="K699" s="5"/>
      <c r="L699" s="5"/>
      <c r="M699" s="5"/>
    </row>
    <row r="700" spans="1:13">
      <c r="A700" s="5"/>
      <c r="B700" s="5"/>
      <c r="C700" s="5"/>
      <c r="D700" s="5"/>
      <c r="E700" s="5"/>
      <c r="F700" s="5"/>
      <c r="G700" s="5"/>
      <c r="H700" s="5"/>
      <c r="I700" s="5"/>
      <c r="J700" s="5"/>
      <c r="K700" s="5"/>
      <c r="L700" s="5"/>
      <c r="M700" s="5"/>
    </row>
    <row r="701" spans="1:13">
      <c r="A701" s="5"/>
      <c r="B701" s="5"/>
      <c r="C701" s="5"/>
      <c r="D701" s="5"/>
      <c r="E701" s="5"/>
      <c r="F701" s="5"/>
      <c r="G701" s="5"/>
      <c r="H701" s="5"/>
      <c r="I701" s="5"/>
      <c r="J701" s="5"/>
      <c r="K701" s="5"/>
      <c r="L701" s="5"/>
      <c r="M701" s="5"/>
    </row>
    <row r="702" spans="1:13">
      <c r="A702" s="5"/>
      <c r="B702" s="5"/>
      <c r="C702" s="5"/>
      <c r="D702" s="5"/>
      <c r="E702" s="5"/>
      <c r="F702" s="5"/>
      <c r="G702" s="5"/>
      <c r="H702" s="5"/>
      <c r="I702" s="5"/>
      <c r="J702" s="5"/>
      <c r="K702" s="5"/>
      <c r="L702" s="5"/>
      <c r="M702" s="5"/>
    </row>
    <row r="703" spans="1:13">
      <c r="A703" s="5"/>
      <c r="B703" s="5"/>
      <c r="C703" s="5"/>
      <c r="D703" s="5"/>
      <c r="E703" s="5"/>
      <c r="F703" s="5"/>
      <c r="G703" s="5"/>
      <c r="H703" s="5"/>
      <c r="I703" s="5"/>
      <c r="J703" s="5"/>
      <c r="K703" s="5"/>
      <c r="L703" s="5"/>
      <c r="M703" s="5"/>
    </row>
    <row r="704" spans="1:13">
      <c r="A704" s="5"/>
      <c r="B704" s="5"/>
      <c r="C704" s="5"/>
      <c r="D704" s="5"/>
      <c r="E704" s="5"/>
      <c r="F704" s="5"/>
      <c r="G704" s="5"/>
      <c r="H704" s="5"/>
      <c r="I704" s="5"/>
      <c r="J704" s="5"/>
      <c r="K704" s="5"/>
      <c r="L704" s="5"/>
      <c r="M704" s="5"/>
    </row>
    <row r="705" spans="1:13">
      <c r="A705" s="5"/>
      <c r="B705" s="5"/>
      <c r="C705" s="5"/>
      <c r="D705" s="5"/>
      <c r="E705" s="5"/>
      <c r="F705" s="5"/>
      <c r="G705" s="5"/>
      <c r="H705" s="5"/>
      <c r="I705" s="5"/>
      <c r="J705" s="5"/>
      <c r="K705" s="5"/>
      <c r="L705" s="5"/>
      <c r="M705" s="5"/>
    </row>
    <row r="706" spans="1:13">
      <c r="A706" s="5"/>
      <c r="B706" s="5"/>
      <c r="C706" s="5"/>
      <c r="D706" s="5"/>
      <c r="E706" s="5"/>
      <c r="F706" s="5"/>
      <c r="G706" s="5"/>
      <c r="H706" s="5"/>
      <c r="I706" s="5"/>
      <c r="J706" s="5"/>
      <c r="K706" s="5"/>
      <c r="L706" s="5"/>
      <c r="M706" s="5"/>
    </row>
    <row r="707" spans="1:13">
      <c r="A707" s="5"/>
      <c r="B707" s="5"/>
      <c r="C707" s="5"/>
      <c r="D707" s="5"/>
      <c r="E707" s="5"/>
      <c r="F707" s="5"/>
      <c r="G707" s="5"/>
      <c r="H707" s="5"/>
      <c r="I707" s="5"/>
      <c r="J707" s="5"/>
      <c r="K707" s="5"/>
      <c r="L707" s="5"/>
      <c r="M707" s="5"/>
    </row>
    <row r="708" spans="1:13">
      <c r="A708" s="5"/>
      <c r="B708" s="5"/>
      <c r="C708" s="5"/>
      <c r="D708" s="5"/>
      <c r="E708" s="5"/>
      <c r="F708" s="5"/>
      <c r="G708" s="5"/>
      <c r="H708" s="5"/>
      <c r="I708" s="5"/>
      <c r="J708" s="5"/>
      <c r="K708" s="5"/>
      <c r="L708" s="5"/>
      <c r="M708" s="5"/>
    </row>
    <row r="709" spans="1:13">
      <c r="A709" s="5"/>
      <c r="B709" s="5"/>
      <c r="C709" s="5"/>
      <c r="D709" s="5"/>
      <c r="E709" s="5"/>
      <c r="F709" s="5"/>
      <c r="G709" s="5"/>
      <c r="H709" s="5"/>
      <c r="I709" s="5"/>
      <c r="J709" s="5"/>
      <c r="K709" s="5"/>
      <c r="L709" s="5"/>
      <c r="M709" s="5"/>
    </row>
    <row r="710" spans="1:13">
      <c r="A710" s="5"/>
      <c r="B710" s="5"/>
      <c r="C710" s="5"/>
      <c r="D710" s="5"/>
      <c r="E710" s="5"/>
      <c r="F710" s="5"/>
      <c r="G710" s="5"/>
      <c r="H710" s="5"/>
      <c r="I710" s="5"/>
      <c r="J710" s="5"/>
      <c r="K710" s="5"/>
      <c r="L710" s="5"/>
      <c r="M710" s="5"/>
    </row>
    <row r="711" spans="1:13">
      <c r="A711" s="5"/>
      <c r="B711" s="5"/>
      <c r="C711" s="5"/>
      <c r="D711" s="5"/>
      <c r="E711" s="5"/>
      <c r="F711" s="5"/>
      <c r="G711" s="5"/>
      <c r="H711" s="5"/>
      <c r="I711" s="5"/>
      <c r="J711" s="5"/>
      <c r="K711" s="5"/>
      <c r="L711" s="5"/>
      <c r="M711" s="5"/>
    </row>
    <row r="712" spans="1:13">
      <c r="A712" s="5"/>
      <c r="B712" s="5"/>
      <c r="C712" s="5"/>
      <c r="D712" s="5"/>
      <c r="E712" s="5"/>
      <c r="F712" s="5"/>
      <c r="G712" s="5"/>
      <c r="H712" s="5"/>
      <c r="I712" s="5"/>
      <c r="J712" s="5"/>
      <c r="K712" s="5"/>
      <c r="L712" s="5"/>
      <c r="M712" s="5"/>
    </row>
    <row r="713" spans="1:13">
      <c r="A713" s="5"/>
      <c r="B713" s="5"/>
      <c r="C713" s="5"/>
      <c r="D713" s="5"/>
      <c r="E713" s="5"/>
      <c r="F713" s="5"/>
      <c r="G713" s="5"/>
      <c r="H713" s="5"/>
      <c r="I713" s="5"/>
      <c r="J713" s="5"/>
      <c r="K713" s="5"/>
      <c r="L713" s="5"/>
      <c r="M713" s="5"/>
    </row>
    <row r="714" spans="1:13">
      <c r="A714" s="5"/>
      <c r="B714" s="5"/>
      <c r="C714" s="5"/>
      <c r="D714" s="5"/>
      <c r="E714" s="5"/>
      <c r="F714" s="5"/>
      <c r="G714" s="5"/>
      <c r="H714" s="5"/>
      <c r="I714" s="5"/>
      <c r="J714" s="5"/>
      <c r="K714" s="5"/>
      <c r="L714" s="5"/>
      <c r="M714" s="5"/>
    </row>
    <row r="715" spans="1:13">
      <c r="A715" s="5"/>
      <c r="B715" s="5"/>
      <c r="C715" s="5"/>
      <c r="D715" s="5"/>
      <c r="E715" s="5"/>
      <c r="F715" s="5"/>
      <c r="G715" s="5"/>
      <c r="H715" s="5"/>
      <c r="I715" s="5"/>
      <c r="J715" s="5"/>
      <c r="K715" s="5"/>
      <c r="L715" s="5"/>
      <c r="M715" s="5"/>
    </row>
    <row r="716" spans="1:13">
      <c r="A716" s="5"/>
      <c r="B716" s="5"/>
      <c r="C716" s="5"/>
      <c r="D716" s="5"/>
      <c r="E716" s="5"/>
      <c r="F716" s="5"/>
      <c r="G716" s="5"/>
      <c r="H716" s="5"/>
      <c r="I716" s="5"/>
      <c r="J716" s="5"/>
      <c r="K716" s="5"/>
      <c r="L716" s="5"/>
      <c r="M716" s="5"/>
    </row>
    <row r="717" spans="1:13">
      <c r="A717" s="5"/>
      <c r="B717" s="5"/>
      <c r="C717" s="5"/>
      <c r="D717" s="5"/>
      <c r="E717" s="5"/>
      <c r="F717" s="5"/>
      <c r="G717" s="5"/>
      <c r="H717" s="5"/>
      <c r="I717" s="5"/>
      <c r="J717" s="5"/>
      <c r="K717" s="5"/>
      <c r="L717" s="5"/>
      <c r="M717" s="5"/>
    </row>
    <row r="718" spans="1:13">
      <c r="A718" s="5"/>
      <c r="B718" s="5"/>
      <c r="C718" s="5"/>
      <c r="D718" s="5"/>
      <c r="E718" s="5"/>
      <c r="F718" s="5"/>
      <c r="G718" s="5"/>
      <c r="H718" s="5"/>
      <c r="I718" s="5"/>
      <c r="J718" s="5"/>
      <c r="K718" s="5"/>
      <c r="L718" s="5"/>
      <c r="M718" s="5"/>
    </row>
    <row r="719" spans="1:13">
      <c r="A719" s="5"/>
      <c r="B719" s="5"/>
      <c r="C719" s="5"/>
      <c r="D719" s="5"/>
      <c r="E719" s="5"/>
      <c r="F719" s="5"/>
      <c r="G719" s="5"/>
      <c r="H719" s="5"/>
      <c r="I719" s="5"/>
      <c r="J719" s="5"/>
      <c r="K719" s="5"/>
      <c r="L719" s="5"/>
      <c r="M719" s="5"/>
    </row>
    <row r="720" spans="1:13">
      <c r="A720" s="5"/>
      <c r="B720" s="5"/>
      <c r="C720" s="5"/>
      <c r="D720" s="5"/>
      <c r="E720" s="5"/>
      <c r="F720" s="5"/>
      <c r="G720" s="5"/>
      <c r="H720" s="5"/>
      <c r="I720" s="5"/>
      <c r="J720" s="5"/>
      <c r="K720" s="5"/>
      <c r="L720" s="5"/>
      <c r="M720" s="5"/>
    </row>
    <row r="721" spans="1:13">
      <c r="A721" s="5"/>
      <c r="B721" s="5"/>
      <c r="C721" s="5"/>
      <c r="D721" s="5"/>
      <c r="E721" s="5"/>
      <c r="F721" s="5"/>
      <c r="G721" s="5"/>
      <c r="H721" s="5"/>
      <c r="I721" s="5"/>
      <c r="J721" s="5"/>
      <c r="K721" s="5"/>
      <c r="L721" s="5"/>
      <c r="M721" s="5"/>
    </row>
    <row r="722" spans="1:13">
      <c r="A722" s="5"/>
      <c r="B722" s="5"/>
      <c r="C722" s="5"/>
      <c r="D722" s="5"/>
      <c r="E722" s="5"/>
      <c r="F722" s="5"/>
      <c r="G722" s="5"/>
      <c r="H722" s="5"/>
      <c r="I722" s="5"/>
      <c r="J722" s="5"/>
      <c r="K722" s="5"/>
      <c r="L722" s="5"/>
      <c r="M722" s="5"/>
    </row>
    <row r="723" spans="1:13">
      <c r="A723" s="5"/>
      <c r="B723" s="5"/>
      <c r="C723" s="5"/>
      <c r="D723" s="5"/>
      <c r="E723" s="5"/>
      <c r="F723" s="5"/>
      <c r="G723" s="5"/>
      <c r="H723" s="5"/>
      <c r="I723" s="5"/>
      <c r="J723" s="5"/>
      <c r="K723" s="5"/>
      <c r="L723" s="5"/>
      <c r="M723" s="5"/>
    </row>
    <row r="724" spans="1:13">
      <c r="A724" s="5"/>
      <c r="B724" s="5"/>
      <c r="C724" s="5"/>
      <c r="D724" s="5"/>
      <c r="E724" s="5"/>
      <c r="F724" s="5"/>
      <c r="G724" s="5"/>
      <c r="H724" s="5"/>
      <c r="I724" s="5"/>
      <c r="J724" s="5"/>
      <c r="K724" s="5"/>
      <c r="L724" s="5"/>
      <c r="M724" s="5"/>
    </row>
    <row r="725" spans="1:13">
      <c r="A725" s="5"/>
      <c r="B725" s="5"/>
      <c r="C725" s="5"/>
      <c r="D725" s="5"/>
      <c r="E725" s="5"/>
      <c r="F725" s="5"/>
      <c r="G725" s="5"/>
      <c r="H725" s="5"/>
      <c r="I725" s="5"/>
      <c r="J725" s="5"/>
      <c r="K725" s="5"/>
      <c r="L725" s="5"/>
      <c r="M725" s="5"/>
    </row>
    <row r="726" spans="1:13">
      <c r="A726" s="5"/>
      <c r="B726" s="5"/>
      <c r="C726" s="5"/>
      <c r="D726" s="5"/>
      <c r="E726" s="5"/>
      <c r="F726" s="5"/>
      <c r="G726" s="5"/>
      <c r="H726" s="5"/>
      <c r="I726" s="5"/>
      <c r="J726" s="5"/>
      <c r="K726" s="5"/>
      <c r="L726" s="5"/>
      <c r="M726" s="5"/>
    </row>
    <row r="727" spans="1:13">
      <c r="A727" s="5"/>
      <c r="B727" s="5"/>
      <c r="C727" s="5"/>
      <c r="D727" s="5"/>
      <c r="E727" s="5"/>
      <c r="F727" s="5"/>
      <c r="G727" s="5"/>
      <c r="H727" s="5"/>
      <c r="I727" s="5"/>
      <c r="J727" s="5"/>
      <c r="K727" s="5"/>
      <c r="L727" s="5"/>
      <c r="M727" s="5"/>
    </row>
    <row r="728" spans="1:13">
      <c r="A728" s="5"/>
      <c r="B728" s="5"/>
      <c r="C728" s="5"/>
      <c r="D728" s="5"/>
      <c r="E728" s="5"/>
      <c r="F728" s="5"/>
      <c r="G728" s="5"/>
      <c r="H728" s="5"/>
      <c r="I728" s="5"/>
      <c r="J728" s="5"/>
      <c r="K728" s="5"/>
      <c r="L728" s="5"/>
      <c r="M728" s="5"/>
    </row>
    <row r="729" spans="1:13">
      <c r="A729" s="5"/>
      <c r="B729" s="5"/>
      <c r="C729" s="5"/>
      <c r="D729" s="5"/>
      <c r="E729" s="5"/>
      <c r="F729" s="5"/>
      <c r="G729" s="5"/>
      <c r="H729" s="5"/>
      <c r="I729" s="5"/>
      <c r="J729" s="5"/>
      <c r="K729" s="5"/>
      <c r="L729" s="5"/>
      <c r="M729" s="5"/>
    </row>
    <row r="730" spans="1:13">
      <c r="A730" s="5"/>
      <c r="B730" s="5"/>
      <c r="C730" s="5"/>
      <c r="D730" s="5"/>
      <c r="E730" s="5"/>
      <c r="F730" s="5"/>
      <c r="G730" s="5"/>
      <c r="H730" s="5"/>
      <c r="I730" s="5"/>
      <c r="J730" s="5"/>
      <c r="K730" s="5"/>
      <c r="L730" s="5"/>
      <c r="M730" s="5"/>
    </row>
    <row r="731" spans="1:13">
      <c r="A731" s="5"/>
      <c r="B731" s="5"/>
      <c r="C731" s="5"/>
      <c r="D731" s="5"/>
      <c r="E731" s="5"/>
      <c r="F731" s="5"/>
      <c r="G731" s="5"/>
      <c r="H731" s="5"/>
      <c r="I731" s="5"/>
      <c r="J731" s="5"/>
      <c r="K731" s="5"/>
      <c r="L731" s="5"/>
      <c r="M731" s="5"/>
    </row>
    <row r="732" spans="1:13">
      <c r="A732" s="5"/>
      <c r="B732" s="5"/>
      <c r="C732" s="5"/>
      <c r="D732" s="5"/>
      <c r="E732" s="5"/>
      <c r="F732" s="5"/>
      <c r="G732" s="5"/>
      <c r="H732" s="5"/>
      <c r="I732" s="5"/>
      <c r="J732" s="5"/>
      <c r="K732" s="5"/>
      <c r="L732" s="5"/>
      <c r="M732" s="5"/>
    </row>
    <row r="733" spans="1:13">
      <c r="A733" s="5"/>
      <c r="B733" s="5"/>
      <c r="C733" s="5"/>
      <c r="D733" s="5"/>
      <c r="E733" s="5"/>
      <c r="F733" s="5"/>
      <c r="G733" s="5"/>
      <c r="H733" s="5"/>
      <c r="I733" s="5"/>
      <c r="J733" s="5"/>
      <c r="K733" s="5"/>
      <c r="L733" s="5"/>
      <c r="M733" s="5"/>
    </row>
    <row r="734" spans="1:13">
      <c r="A734" s="5"/>
      <c r="B734" s="5"/>
      <c r="C734" s="5"/>
      <c r="D734" s="5"/>
      <c r="E734" s="5"/>
      <c r="F734" s="5"/>
      <c r="G734" s="5"/>
      <c r="H734" s="5"/>
      <c r="I734" s="5"/>
      <c r="J734" s="5"/>
      <c r="K734" s="5"/>
      <c r="L734" s="5"/>
      <c r="M734" s="5"/>
    </row>
    <row r="735" spans="1:13">
      <c r="A735" s="5"/>
      <c r="B735" s="5"/>
      <c r="C735" s="5"/>
      <c r="D735" s="5"/>
      <c r="E735" s="5"/>
      <c r="F735" s="5"/>
      <c r="G735" s="5"/>
      <c r="H735" s="5"/>
      <c r="I735" s="5"/>
      <c r="J735" s="5"/>
      <c r="K735" s="5"/>
      <c r="L735" s="5"/>
      <c r="M735" s="5"/>
    </row>
    <row r="736" spans="1:13">
      <c r="A736" s="5"/>
      <c r="B736" s="5"/>
      <c r="C736" s="5"/>
      <c r="D736" s="5"/>
      <c r="E736" s="5"/>
      <c r="F736" s="5"/>
      <c r="G736" s="5"/>
      <c r="H736" s="5"/>
      <c r="I736" s="5"/>
      <c r="J736" s="5"/>
      <c r="K736" s="5"/>
      <c r="L736" s="5"/>
      <c r="M736" s="5"/>
    </row>
    <row r="737" spans="1:13">
      <c r="A737" s="5"/>
      <c r="B737" s="5"/>
      <c r="C737" s="5"/>
      <c r="D737" s="5"/>
      <c r="E737" s="5"/>
      <c r="F737" s="5"/>
      <c r="G737" s="5"/>
      <c r="H737" s="5"/>
      <c r="I737" s="5"/>
      <c r="J737" s="5"/>
      <c r="K737" s="5"/>
      <c r="L737" s="5"/>
      <c r="M737" s="5"/>
    </row>
    <row r="738" spans="1:13">
      <c r="A738" s="5"/>
      <c r="B738" s="5"/>
      <c r="C738" s="5"/>
      <c r="D738" s="5"/>
      <c r="E738" s="5"/>
      <c r="F738" s="5"/>
      <c r="G738" s="5"/>
      <c r="H738" s="5"/>
      <c r="I738" s="5"/>
      <c r="J738" s="5"/>
      <c r="K738" s="5"/>
      <c r="L738" s="5"/>
      <c r="M738" s="5"/>
    </row>
    <row r="739" spans="1:13">
      <c r="A739" s="5"/>
      <c r="B739" s="5"/>
      <c r="C739" s="5"/>
      <c r="D739" s="5"/>
      <c r="E739" s="5"/>
      <c r="F739" s="5"/>
      <c r="G739" s="5"/>
      <c r="H739" s="5"/>
      <c r="I739" s="5"/>
      <c r="J739" s="5"/>
      <c r="K739" s="5"/>
      <c r="L739" s="5"/>
      <c r="M739" s="5"/>
    </row>
    <row r="740" spans="1:13">
      <c r="A740" s="5"/>
      <c r="B740" s="5"/>
      <c r="C740" s="5"/>
      <c r="D740" s="5"/>
      <c r="E740" s="5"/>
      <c r="F740" s="5"/>
      <c r="G740" s="5"/>
      <c r="H740" s="5"/>
      <c r="I740" s="5"/>
      <c r="J740" s="5"/>
      <c r="K740" s="5"/>
      <c r="L740" s="5"/>
      <c r="M740" s="5"/>
    </row>
    <row r="741" spans="1:13">
      <c r="A741" s="5"/>
      <c r="B741" s="5"/>
      <c r="C741" s="5"/>
      <c r="D741" s="5"/>
      <c r="E741" s="5"/>
      <c r="F741" s="5"/>
      <c r="G741" s="5"/>
      <c r="H741" s="5"/>
      <c r="I741" s="5"/>
      <c r="J741" s="5"/>
      <c r="K741" s="5"/>
      <c r="L741" s="5"/>
      <c r="M741" s="5"/>
    </row>
    <row r="742" spans="1:13">
      <c r="A742" s="5"/>
      <c r="B742" s="5"/>
      <c r="C742" s="5"/>
      <c r="D742" s="5"/>
      <c r="E742" s="5"/>
      <c r="F742" s="5"/>
      <c r="G742" s="5"/>
      <c r="H742" s="5"/>
      <c r="I742" s="5"/>
      <c r="J742" s="5"/>
      <c r="K742" s="5"/>
      <c r="L742" s="5"/>
      <c r="M742" s="5"/>
    </row>
    <row r="743" spans="1:13">
      <c r="A743" s="5"/>
      <c r="B743" s="5"/>
      <c r="C743" s="5"/>
      <c r="D743" s="5"/>
      <c r="E743" s="5"/>
      <c r="F743" s="5"/>
      <c r="G743" s="5"/>
      <c r="H743" s="5"/>
      <c r="I743" s="5"/>
      <c r="J743" s="5"/>
      <c r="K743" s="5"/>
      <c r="L743" s="5"/>
      <c r="M743" s="5"/>
    </row>
    <row r="744" spans="1:13">
      <c r="A744" s="5"/>
      <c r="B744" s="5"/>
      <c r="C744" s="5"/>
      <c r="D744" s="5"/>
      <c r="E744" s="5"/>
      <c r="F744" s="5"/>
      <c r="G744" s="5"/>
      <c r="H744" s="5"/>
      <c r="I744" s="5"/>
      <c r="J744" s="5"/>
      <c r="K744" s="5"/>
      <c r="L744" s="5"/>
      <c r="M744" s="5"/>
    </row>
    <row r="745" spans="1:13">
      <c r="A745" s="5"/>
      <c r="B745" s="5"/>
      <c r="C745" s="5"/>
      <c r="D745" s="5"/>
      <c r="E745" s="5"/>
      <c r="F745" s="5"/>
      <c r="G745" s="5"/>
      <c r="H745" s="5"/>
      <c r="I745" s="5"/>
      <c r="J745" s="5"/>
      <c r="K745" s="5"/>
      <c r="L745" s="5"/>
      <c r="M745" s="5"/>
    </row>
    <row r="746" spans="1:13">
      <c r="A746" s="5"/>
      <c r="B746" s="5"/>
      <c r="C746" s="5"/>
      <c r="D746" s="5"/>
      <c r="E746" s="5"/>
      <c r="F746" s="5"/>
      <c r="G746" s="5"/>
      <c r="H746" s="5"/>
      <c r="I746" s="5"/>
      <c r="J746" s="5"/>
      <c r="K746" s="5"/>
      <c r="L746" s="5"/>
      <c r="M746" s="5"/>
    </row>
    <row r="747" spans="1:13">
      <c r="A747" s="5"/>
      <c r="B747" s="5"/>
      <c r="C747" s="5"/>
      <c r="D747" s="5"/>
      <c r="E747" s="5"/>
      <c r="F747" s="5"/>
      <c r="G747" s="5"/>
      <c r="H747" s="5"/>
      <c r="I747" s="5"/>
      <c r="J747" s="5"/>
      <c r="K747" s="5"/>
      <c r="L747" s="5"/>
      <c r="M747" s="5"/>
    </row>
    <row r="748" spans="1:13">
      <c r="A748" s="5"/>
      <c r="B748" s="5"/>
      <c r="C748" s="5"/>
      <c r="D748" s="5"/>
      <c r="E748" s="5"/>
      <c r="F748" s="5"/>
      <c r="G748" s="5"/>
      <c r="H748" s="5"/>
      <c r="I748" s="5"/>
      <c r="J748" s="5"/>
      <c r="K748" s="5"/>
      <c r="L748" s="5"/>
      <c r="M748" s="5"/>
    </row>
    <row r="749" spans="1:13">
      <c r="A749" s="5"/>
      <c r="B749" s="5"/>
      <c r="C749" s="5"/>
      <c r="D749" s="5"/>
      <c r="E749" s="5"/>
      <c r="F749" s="5"/>
      <c r="G749" s="5"/>
      <c r="H749" s="5"/>
      <c r="I749" s="5"/>
      <c r="J749" s="5"/>
      <c r="K749" s="5"/>
      <c r="L749" s="5"/>
      <c r="M749" s="5"/>
    </row>
    <row r="750" spans="1:13">
      <c r="A750" s="5"/>
      <c r="B750" s="5"/>
      <c r="C750" s="5"/>
      <c r="D750" s="5"/>
      <c r="E750" s="5"/>
      <c r="F750" s="5"/>
      <c r="G750" s="5"/>
      <c r="H750" s="5"/>
      <c r="I750" s="5"/>
      <c r="J750" s="5"/>
      <c r="K750" s="5"/>
      <c r="L750" s="5"/>
      <c r="M750" s="5"/>
    </row>
    <row r="751" spans="1:13">
      <c r="A751" s="5"/>
      <c r="B751" s="5"/>
      <c r="C751" s="5"/>
      <c r="D751" s="5"/>
      <c r="E751" s="5"/>
      <c r="F751" s="5"/>
      <c r="G751" s="5"/>
      <c r="H751" s="5"/>
      <c r="I751" s="5"/>
      <c r="J751" s="5"/>
      <c r="K751" s="5"/>
      <c r="L751" s="5"/>
      <c r="M751" s="5"/>
    </row>
    <row r="752" spans="1:13">
      <c r="A752" s="5"/>
      <c r="B752" s="5"/>
      <c r="C752" s="5"/>
      <c r="D752" s="5"/>
      <c r="E752" s="5"/>
      <c r="F752" s="5"/>
      <c r="G752" s="5"/>
      <c r="H752" s="5"/>
      <c r="I752" s="5"/>
      <c r="J752" s="5"/>
      <c r="K752" s="5"/>
      <c r="L752" s="5"/>
      <c r="M752" s="5"/>
    </row>
    <row r="753" spans="1:13">
      <c r="A753" s="5"/>
      <c r="B753" s="5"/>
      <c r="C753" s="5"/>
      <c r="D753" s="5"/>
      <c r="E753" s="5"/>
      <c r="F753" s="5"/>
      <c r="G753" s="5"/>
      <c r="H753" s="5"/>
      <c r="I753" s="5"/>
      <c r="J753" s="5"/>
      <c r="K753" s="5"/>
      <c r="L753" s="5"/>
      <c r="M753" s="5"/>
    </row>
    <row r="754" spans="1:13">
      <c r="A754" s="5"/>
      <c r="B754" s="5"/>
      <c r="C754" s="5"/>
      <c r="D754" s="5"/>
      <c r="E754" s="5"/>
      <c r="F754" s="5"/>
      <c r="G754" s="5"/>
      <c r="H754" s="5"/>
      <c r="I754" s="5"/>
      <c r="J754" s="5"/>
      <c r="K754" s="5"/>
      <c r="L754" s="5"/>
      <c r="M754" s="5"/>
    </row>
    <row r="755" spans="1:13">
      <c r="A755" s="5"/>
      <c r="B755" s="5"/>
      <c r="C755" s="5"/>
      <c r="D755" s="5"/>
      <c r="E755" s="5"/>
      <c r="F755" s="5"/>
      <c r="G755" s="5"/>
      <c r="H755" s="5"/>
      <c r="I755" s="5"/>
      <c r="J755" s="5"/>
      <c r="K755" s="5"/>
      <c r="L755" s="5"/>
      <c r="M755" s="5"/>
    </row>
    <row r="756" spans="1:13">
      <c r="A756" s="5"/>
      <c r="B756" s="5"/>
      <c r="C756" s="5"/>
      <c r="D756" s="5"/>
      <c r="E756" s="5"/>
      <c r="F756" s="5"/>
      <c r="G756" s="5"/>
      <c r="H756" s="5"/>
      <c r="I756" s="5"/>
      <c r="J756" s="5"/>
      <c r="K756" s="5"/>
      <c r="L756" s="5"/>
      <c r="M756" s="5"/>
    </row>
    <row r="757" spans="1:13">
      <c r="A757" s="5"/>
      <c r="B757" s="5"/>
      <c r="C757" s="5"/>
      <c r="D757" s="5"/>
      <c r="E757" s="5"/>
      <c r="F757" s="5"/>
      <c r="G757" s="5"/>
      <c r="H757" s="5"/>
      <c r="I757" s="5"/>
      <c r="J757" s="5"/>
      <c r="K757" s="5"/>
      <c r="L757" s="5"/>
      <c r="M757" s="5"/>
    </row>
    <row r="758" spans="1:13">
      <c r="A758" s="5"/>
      <c r="B758" s="5"/>
      <c r="C758" s="5"/>
      <c r="D758" s="5"/>
      <c r="E758" s="5"/>
      <c r="F758" s="5"/>
      <c r="G758" s="5"/>
      <c r="H758" s="5"/>
      <c r="I758" s="5"/>
      <c r="J758" s="5"/>
      <c r="K758" s="5"/>
      <c r="L758" s="5"/>
      <c r="M758" s="5"/>
    </row>
    <row r="759" spans="1:13">
      <c r="A759" s="5"/>
      <c r="B759" s="5"/>
      <c r="C759" s="5"/>
      <c r="D759" s="5"/>
      <c r="E759" s="5"/>
      <c r="F759" s="5"/>
      <c r="G759" s="5"/>
      <c r="H759" s="5"/>
      <c r="I759" s="5"/>
      <c r="J759" s="5"/>
      <c r="K759" s="5"/>
      <c r="L759" s="5"/>
      <c r="M759" s="5"/>
    </row>
    <row r="760" spans="1:13">
      <c r="A760" s="5"/>
      <c r="B760" s="5"/>
      <c r="C760" s="5"/>
      <c r="D760" s="5"/>
      <c r="E760" s="5"/>
      <c r="F760" s="5"/>
      <c r="G760" s="5"/>
      <c r="H760" s="5"/>
      <c r="I760" s="5"/>
      <c r="J760" s="5"/>
      <c r="K760" s="5"/>
      <c r="L760" s="5"/>
      <c r="M760" s="5"/>
    </row>
    <row r="761" spans="1:13">
      <c r="A761" s="5"/>
      <c r="B761" s="5"/>
      <c r="C761" s="5"/>
      <c r="D761" s="5"/>
      <c r="E761" s="5"/>
      <c r="F761" s="5"/>
      <c r="G761" s="5"/>
      <c r="H761" s="5"/>
      <c r="I761" s="5"/>
      <c r="J761" s="5"/>
      <c r="K761" s="5"/>
      <c r="L761" s="5"/>
      <c r="M761" s="5"/>
    </row>
    <row r="762" spans="1:13">
      <c r="A762" s="5"/>
      <c r="B762" s="5"/>
      <c r="C762" s="5"/>
      <c r="D762" s="5"/>
      <c r="E762" s="5"/>
      <c r="F762" s="5"/>
      <c r="G762" s="5"/>
      <c r="H762" s="5"/>
      <c r="I762" s="5"/>
      <c r="J762" s="5"/>
      <c r="K762" s="5"/>
      <c r="L762" s="5"/>
      <c r="M762" s="5"/>
    </row>
    <row r="763" spans="1:13">
      <c r="A763" s="5"/>
      <c r="B763" s="5"/>
      <c r="C763" s="5"/>
      <c r="D763" s="5"/>
      <c r="E763" s="5"/>
      <c r="F763" s="5"/>
      <c r="G763" s="5"/>
      <c r="H763" s="5"/>
      <c r="I763" s="5"/>
      <c r="J763" s="5"/>
      <c r="K763" s="5"/>
      <c r="L763" s="5"/>
      <c r="M763" s="5"/>
    </row>
    <row r="764" spans="1:13">
      <c r="A764" s="5"/>
      <c r="B764" s="5"/>
      <c r="C764" s="5"/>
      <c r="D764" s="5"/>
      <c r="E764" s="5"/>
      <c r="F764" s="5"/>
      <c r="G764" s="5"/>
      <c r="H764" s="5"/>
      <c r="I764" s="5"/>
      <c r="J764" s="5"/>
      <c r="K764" s="5"/>
      <c r="L764" s="5"/>
      <c r="M764" s="5"/>
    </row>
    <row r="765" spans="1:13">
      <c r="A765" s="5"/>
      <c r="B765" s="5"/>
      <c r="C765" s="5"/>
      <c r="D765" s="5"/>
      <c r="E765" s="5"/>
      <c r="F765" s="5"/>
      <c r="G765" s="5"/>
      <c r="H765" s="5"/>
      <c r="I765" s="5"/>
      <c r="J765" s="5"/>
      <c r="K765" s="5"/>
      <c r="L765" s="5"/>
      <c r="M765" s="5"/>
    </row>
    <row r="766" spans="1:13">
      <c r="A766" s="5"/>
      <c r="B766" s="5"/>
      <c r="C766" s="5"/>
      <c r="D766" s="5"/>
      <c r="E766" s="5"/>
      <c r="F766" s="5"/>
      <c r="G766" s="5"/>
      <c r="H766" s="5"/>
      <c r="I766" s="5"/>
      <c r="J766" s="5"/>
      <c r="K766" s="5"/>
      <c r="L766" s="5"/>
      <c r="M766" s="5"/>
    </row>
    <row r="767" spans="1:13">
      <c r="A767" s="5"/>
      <c r="B767" s="5"/>
      <c r="C767" s="5"/>
      <c r="D767" s="5"/>
      <c r="E767" s="5"/>
      <c r="F767" s="5"/>
      <c r="G767" s="5"/>
      <c r="H767" s="5"/>
      <c r="I767" s="5"/>
      <c r="J767" s="5"/>
      <c r="K767" s="5"/>
      <c r="L767" s="5"/>
      <c r="M767" s="5"/>
    </row>
    <row r="768" spans="1:13">
      <c r="A768" s="5"/>
      <c r="B768" s="5"/>
      <c r="C768" s="5"/>
      <c r="D768" s="5"/>
      <c r="E768" s="5"/>
      <c r="F768" s="5"/>
      <c r="G768" s="5"/>
      <c r="H768" s="5"/>
      <c r="I768" s="5"/>
      <c r="J768" s="5"/>
      <c r="K768" s="5"/>
      <c r="L768" s="5"/>
      <c r="M768" s="5"/>
    </row>
    <row r="769" spans="1:13">
      <c r="A769" s="5"/>
      <c r="B769" s="5"/>
      <c r="C769" s="5"/>
      <c r="D769" s="5"/>
      <c r="E769" s="5"/>
      <c r="F769" s="5"/>
      <c r="G769" s="5"/>
      <c r="H769" s="5"/>
      <c r="I769" s="5"/>
      <c r="J769" s="5"/>
      <c r="K769" s="5"/>
      <c r="L769" s="5"/>
      <c r="M769" s="5"/>
    </row>
    <row r="770" spans="1:13">
      <c r="A770" s="5"/>
      <c r="B770" s="5"/>
      <c r="C770" s="5"/>
      <c r="D770" s="5"/>
      <c r="E770" s="5"/>
      <c r="F770" s="5"/>
      <c r="G770" s="5"/>
      <c r="H770" s="5"/>
      <c r="I770" s="5"/>
      <c r="J770" s="5"/>
      <c r="K770" s="5"/>
      <c r="L770" s="5"/>
      <c r="M770" s="5"/>
    </row>
    <row r="771" spans="1:13">
      <c r="A771" s="5"/>
      <c r="B771" s="5"/>
      <c r="C771" s="5"/>
      <c r="D771" s="5"/>
      <c r="E771" s="5"/>
      <c r="F771" s="5"/>
      <c r="G771" s="5"/>
      <c r="H771" s="5"/>
      <c r="I771" s="5"/>
      <c r="J771" s="5"/>
      <c r="K771" s="5"/>
      <c r="L771" s="5"/>
      <c r="M771" s="5"/>
    </row>
    <row r="772" spans="1:13">
      <c r="A772" s="5"/>
      <c r="B772" s="5"/>
      <c r="C772" s="5"/>
      <c r="D772" s="5"/>
      <c r="E772" s="5"/>
      <c r="F772" s="5"/>
      <c r="G772" s="5"/>
      <c r="H772" s="5"/>
      <c r="I772" s="5"/>
      <c r="J772" s="5"/>
      <c r="K772" s="5"/>
      <c r="L772" s="5"/>
      <c r="M772" s="5"/>
    </row>
    <row r="773" spans="1:13">
      <c r="A773" s="5"/>
      <c r="B773" s="5"/>
      <c r="C773" s="5"/>
      <c r="D773" s="5"/>
      <c r="E773" s="5"/>
      <c r="F773" s="5"/>
      <c r="G773" s="5"/>
      <c r="H773" s="5"/>
      <c r="I773" s="5"/>
      <c r="J773" s="5"/>
      <c r="K773" s="5"/>
      <c r="L773" s="5"/>
      <c r="M773" s="5"/>
    </row>
    <row r="774" spans="1:13">
      <c r="A774" s="5"/>
      <c r="B774" s="5"/>
      <c r="C774" s="5"/>
      <c r="D774" s="5"/>
      <c r="E774" s="5"/>
      <c r="F774" s="5"/>
      <c r="G774" s="5"/>
      <c r="H774" s="5"/>
      <c r="I774" s="5"/>
      <c r="J774" s="5"/>
      <c r="K774" s="5"/>
      <c r="L774" s="5"/>
      <c r="M774" s="5"/>
    </row>
    <row r="775" spans="1:13">
      <c r="A775" s="5"/>
      <c r="B775" s="5"/>
      <c r="C775" s="5"/>
      <c r="D775" s="5"/>
      <c r="E775" s="5"/>
      <c r="F775" s="5"/>
      <c r="G775" s="5"/>
      <c r="H775" s="5"/>
      <c r="I775" s="5"/>
      <c r="J775" s="5"/>
      <c r="K775" s="5"/>
      <c r="L775" s="5"/>
      <c r="M775" s="5"/>
    </row>
    <row r="776" spans="1:13">
      <c r="A776" s="5"/>
      <c r="B776" s="5"/>
      <c r="C776" s="5"/>
      <c r="D776" s="5"/>
      <c r="E776" s="5"/>
      <c r="F776" s="5"/>
      <c r="G776" s="5"/>
      <c r="H776" s="5"/>
      <c r="I776" s="5"/>
      <c r="J776" s="5"/>
      <c r="K776" s="5"/>
      <c r="L776" s="5"/>
      <c r="M776" s="5"/>
    </row>
    <row r="777" spans="1:13">
      <c r="A777" s="5"/>
      <c r="B777" s="5"/>
      <c r="C777" s="5"/>
      <c r="D777" s="5"/>
      <c r="E777" s="5"/>
      <c r="F777" s="5"/>
      <c r="G777" s="5"/>
      <c r="H777" s="5"/>
      <c r="I777" s="5"/>
      <c r="J777" s="5"/>
      <c r="K777" s="5"/>
      <c r="L777" s="5"/>
      <c r="M777" s="5"/>
    </row>
    <row r="778" spans="1:13">
      <c r="A778" s="5"/>
      <c r="B778" s="5"/>
      <c r="C778" s="5"/>
      <c r="D778" s="5"/>
      <c r="E778" s="5"/>
      <c r="F778" s="5"/>
      <c r="G778" s="5"/>
      <c r="H778" s="5"/>
      <c r="I778" s="5"/>
      <c r="J778" s="5"/>
      <c r="K778" s="5"/>
      <c r="L778" s="5"/>
      <c r="M778" s="5"/>
    </row>
    <row r="779" spans="1:13">
      <c r="A779" s="5"/>
      <c r="B779" s="5"/>
      <c r="C779" s="5"/>
      <c r="D779" s="5"/>
      <c r="E779" s="5"/>
      <c r="F779" s="5"/>
      <c r="G779" s="5"/>
      <c r="H779" s="5"/>
      <c r="I779" s="5"/>
      <c r="J779" s="5"/>
      <c r="K779" s="5"/>
      <c r="L779" s="5"/>
      <c r="M779" s="5"/>
    </row>
    <row r="780" spans="1:13">
      <c r="A780" s="5"/>
      <c r="B780" s="5"/>
      <c r="C780" s="5"/>
      <c r="D780" s="5"/>
      <c r="E780" s="5"/>
      <c r="F780" s="5"/>
      <c r="G780" s="5"/>
      <c r="H780" s="5"/>
      <c r="I780" s="5"/>
      <c r="J780" s="5"/>
      <c r="K780" s="5"/>
      <c r="L780" s="5"/>
      <c r="M780" s="5"/>
    </row>
    <row r="781" spans="1:13">
      <c r="A781" s="5"/>
      <c r="B781" s="5"/>
      <c r="C781" s="5"/>
      <c r="D781" s="5"/>
      <c r="E781" s="5"/>
      <c r="F781" s="5"/>
      <c r="G781" s="5"/>
      <c r="H781" s="5"/>
      <c r="I781" s="5"/>
      <c r="J781" s="5"/>
      <c r="K781" s="5"/>
      <c r="L781" s="5"/>
      <c r="M781" s="5"/>
    </row>
    <row r="782" spans="1:13">
      <c r="A782" s="5"/>
      <c r="B782" s="5"/>
      <c r="C782" s="5"/>
      <c r="D782" s="5"/>
      <c r="E782" s="5"/>
      <c r="F782" s="5"/>
      <c r="G782" s="5"/>
      <c r="H782" s="5"/>
      <c r="I782" s="5"/>
      <c r="J782" s="5"/>
      <c r="K782" s="5"/>
      <c r="L782" s="5"/>
      <c r="M782" s="5"/>
    </row>
    <row r="783" spans="1:13">
      <c r="A783" s="5"/>
      <c r="B783" s="5"/>
      <c r="C783" s="5"/>
      <c r="D783" s="5"/>
      <c r="E783" s="5"/>
      <c r="F783" s="5"/>
      <c r="G783" s="5"/>
      <c r="H783" s="5"/>
      <c r="I783" s="5"/>
      <c r="J783" s="5"/>
      <c r="K783" s="5"/>
      <c r="L783" s="5"/>
      <c r="M783" s="5"/>
    </row>
    <row r="784" spans="1:13">
      <c r="A784" s="5"/>
      <c r="B784" s="5"/>
      <c r="C784" s="5"/>
      <c r="D784" s="5"/>
      <c r="E784" s="5"/>
      <c r="F784" s="5"/>
      <c r="G784" s="5"/>
      <c r="H784" s="5"/>
      <c r="I784" s="5"/>
      <c r="J784" s="5"/>
      <c r="K784" s="5"/>
      <c r="L784" s="5"/>
      <c r="M784" s="5"/>
    </row>
    <row r="785" spans="1:13">
      <c r="A785" s="5"/>
      <c r="B785" s="5"/>
      <c r="C785" s="5"/>
      <c r="D785" s="5"/>
      <c r="E785" s="5"/>
      <c r="F785" s="5"/>
      <c r="G785" s="5"/>
      <c r="H785" s="5"/>
      <c r="I785" s="5"/>
      <c r="J785" s="5"/>
      <c r="K785" s="5"/>
      <c r="L785" s="5"/>
      <c r="M785" s="5"/>
    </row>
    <row r="786" spans="1:13">
      <c r="A786" s="5"/>
      <c r="B786" s="5"/>
      <c r="C786" s="5"/>
      <c r="D786" s="5"/>
      <c r="E786" s="5"/>
      <c r="F786" s="5"/>
      <c r="G786" s="5"/>
      <c r="H786" s="5"/>
      <c r="I786" s="5"/>
      <c r="J786" s="5"/>
      <c r="K786" s="5"/>
      <c r="L786" s="5"/>
      <c r="M786" s="5"/>
    </row>
    <row r="787" spans="1:13">
      <c r="A787" s="5"/>
      <c r="B787" s="5"/>
      <c r="C787" s="5"/>
      <c r="D787" s="5"/>
      <c r="E787" s="5"/>
      <c r="F787" s="5"/>
      <c r="G787" s="5"/>
      <c r="H787" s="5"/>
      <c r="I787" s="5"/>
      <c r="J787" s="5"/>
      <c r="K787" s="5"/>
      <c r="L787" s="5"/>
      <c r="M787" s="5"/>
    </row>
    <row r="788" spans="1:13">
      <c r="A788" s="5"/>
      <c r="B788" s="5"/>
      <c r="C788" s="5"/>
      <c r="D788" s="5"/>
      <c r="E788" s="5"/>
      <c r="F788" s="5"/>
      <c r="G788" s="5"/>
      <c r="H788" s="5"/>
      <c r="I788" s="5"/>
      <c r="J788" s="5"/>
      <c r="K788" s="5"/>
      <c r="L788" s="5"/>
      <c r="M788" s="5"/>
    </row>
    <row r="789" spans="1:13">
      <c r="A789" s="5"/>
      <c r="B789" s="5"/>
      <c r="C789" s="5"/>
      <c r="D789" s="5"/>
      <c r="E789" s="5"/>
      <c r="F789" s="5"/>
      <c r="G789" s="5"/>
      <c r="H789" s="5"/>
      <c r="I789" s="5"/>
      <c r="J789" s="5"/>
      <c r="K789" s="5"/>
      <c r="L789" s="5"/>
      <c r="M789" s="5"/>
    </row>
    <row r="790" spans="1:13">
      <c r="A790" s="5"/>
      <c r="B790" s="5"/>
      <c r="C790" s="5"/>
      <c r="D790" s="5"/>
      <c r="E790" s="5"/>
      <c r="F790" s="5"/>
      <c r="G790" s="5"/>
      <c r="H790" s="5"/>
      <c r="I790" s="5"/>
      <c r="J790" s="5"/>
      <c r="K790" s="5"/>
      <c r="L790" s="5"/>
      <c r="M790" s="5"/>
    </row>
    <row r="791" spans="1:13">
      <c r="A791" s="5"/>
      <c r="B791" s="5"/>
      <c r="C791" s="5"/>
      <c r="D791" s="5"/>
      <c r="E791" s="5"/>
      <c r="F791" s="5"/>
      <c r="G791" s="5"/>
      <c r="H791" s="5"/>
      <c r="I791" s="5"/>
      <c r="J791" s="5"/>
      <c r="K791" s="5"/>
      <c r="L791" s="5"/>
      <c r="M791" s="5"/>
    </row>
    <row r="792" spans="1:13">
      <c r="A792" s="5"/>
      <c r="B792" s="5"/>
      <c r="C792" s="5"/>
      <c r="D792" s="5"/>
      <c r="E792" s="5"/>
      <c r="F792" s="5"/>
      <c r="G792" s="5"/>
      <c r="H792" s="5"/>
      <c r="I792" s="5"/>
      <c r="J792" s="5"/>
      <c r="K792" s="5"/>
      <c r="L792" s="5"/>
      <c r="M792" s="5"/>
    </row>
    <row r="793" spans="1:13">
      <c r="A793" s="5"/>
      <c r="B793" s="5"/>
      <c r="C793" s="5"/>
      <c r="D793" s="5"/>
      <c r="E793" s="5"/>
      <c r="F793" s="5"/>
      <c r="G793" s="5"/>
      <c r="H793" s="5"/>
      <c r="I793" s="5"/>
      <c r="J793" s="5"/>
      <c r="K793" s="5"/>
      <c r="L793" s="5"/>
      <c r="M793" s="5"/>
    </row>
    <row r="794" spans="1:13">
      <c r="A794" s="5"/>
      <c r="B794" s="5"/>
      <c r="C794" s="5"/>
      <c r="D794" s="5"/>
      <c r="E794" s="5"/>
      <c r="F794" s="5"/>
      <c r="G794" s="5"/>
      <c r="H794" s="5"/>
      <c r="I794" s="5"/>
      <c r="J794" s="5"/>
      <c r="K794" s="5"/>
      <c r="L794" s="5"/>
      <c r="M794" s="5"/>
    </row>
    <row r="795" spans="1:13">
      <c r="A795" s="5"/>
      <c r="B795" s="5"/>
      <c r="C795" s="5"/>
      <c r="D795" s="5"/>
      <c r="E795" s="5"/>
      <c r="F795" s="5"/>
      <c r="G795" s="5"/>
      <c r="H795" s="5"/>
      <c r="I795" s="5"/>
      <c r="J795" s="5"/>
      <c r="K795" s="5"/>
      <c r="L795" s="5"/>
      <c r="M795" s="5"/>
    </row>
    <row r="796" spans="1:13">
      <c r="A796" s="5"/>
      <c r="B796" s="5"/>
      <c r="C796" s="5"/>
      <c r="D796" s="5"/>
      <c r="E796" s="5"/>
      <c r="F796" s="5"/>
      <c r="G796" s="5"/>
      <c r="H796" s="5"/>
      <c r="I796" s="5"/>
      <c r="J796" s="5"/>
      <c r="K796" s="5"/>
      <c r="L796" s="5"/>
      <c r="M796" s="5"/>
    </row>
    <row r="797" spans="1:13">
      <c r="A797" s="5"/>
      <c r="B797" s="5"/>
      <c r="C797" s="5"/>
      <c r="D797" s="5"/>
      <c r="E797" s="5"/>
      <c r="F797" s="5"/>
      <c r="G797" s="5"/>
      <c r="H797" s="5"/>
      <c r="I797" s="5"/>
      <c r="J797" s="5"/>
      <c r="K797" s="5"/>
      <c r="L797" s="5"/>
      <c r="M797" s="5"/>
    </row>
    <row r="798" spans="1:13">
      <c r="A798" s="5"/>
      <c r="B798" s="5"/>
      <c r="C798" s="5"/>
      <c r="D798" s="5"/>
      <c r="E798" s="5"/>
      <c r="F798" s="5"/>
      <c r="G798" s="5"/>
      <c r="H798" s="5"/>
      <c r="I798" s="5"/>
      <c r="J798" s="5"/>
      <c r="K798" s="5"/>
      <c r="L798" s="5"/>
      <c r="M798" s="5"/>
    </row>
    <row r="799" spans="1:13">
      <c r="A799" s="5"/>
      <c r="B799" s="5"/>
      <c r="C799" s="5"/>
      <c r="D799" s="5"/>
      <c r="E799" s="5"/>
      <c r="F799" s="5"/>
      <c r="G799" s="5"/>
      <c r="H799" s="5"/>
      <c r="I799" s="5"/>
      <c r="J799" s="5"/>
      <c r="K799" s="5"/>
      <c r="L799" s="5"/>
      <c r="M799" s="5"/>
    </row>
    <row r="800" spans="1:13">
      <c r="A800" s="5"/>
      <c r="B800" s="5"/>
      <c r="C800" s="5"/>
      <c r="D800" s="5"/>
      <c r="E800" s="5"/>
      <c r="F800" s="5"/>
      <c r="G800" s="5"/>
      <c r="H800" s="5"/>
      <c r="I800" s="5"/>
      <c r="J800" s="5"/>
      <c r="K800" s="5"/>
      <c r="L800" s="5"/>
      <c r="M800" s="5"/>
    </row>
    <row r="801" spans="1:13">
      <c r="A801" s="5"/>
      <c r="B801" s="5"/>
      <c r="C801" s="5"/>
      <c r="D801" s="5"/>
      <c r="E801" s="5"/>
      <c r="F801" s="5"/>
      <c r="G801" s="5"/>
      <c r="H801" s="5"/>
      <c r="I801" s="5"/>
      <c r="J801" s="5"/>
      <c r="K801" s="5"/>
      <c r="L801" s="5"/>
      <c r="M801" s="5"/>
    </row>
    <row r="802" spans="1:13">
      <c r="A802" s="5"/>
      <c r="B802" s="5"/>
      <c r="C802" s="5"/>
      <c r="D802" s="5"/>
      <c r="E802" s="5"/>
      <c r="F802" s="5"/>
      <c r="G802" s="5"/>
      <c r="H802" s="5"/>
      <c r="I802" s="5"/>
      <c r="J802" s="5"/>
      <c r="K802" s="5"/>
      <c r="L802" s="5"/>
      <c r="M802" s="5"/>
    </row>
    <row r="803" spans="1:13">
      <c r="A803" s="5"/>
      <c r="B803" s="5"/>
      <c r="C803" s="5"/>
      <c r="D803" s="5"/>
      <c r="E803" s="5"/>
      <c r="F803" s="5"/>
      <c r="G803" s="5"/>
      <c r="H803" s="5"/>
      <c r="I803" s="5"/>
      <c r="J803" s="5"/>
      <c r="K803" s="5"/>
      <c r="L803" s="5"/>
      <c r="M803" s="5"/>
    </row>
    <row r="804" spans="1:13">
      <c r="A804" s="5"/>
      <c r="B804" s="5"/>
      <c r="C804" s="5"/>
      <c r="D804" s="5"/>
      <c r="E804" s="5"/>
      <c r="F804" s="5"/>
      <c r="G804" s="5"/>
      <c r="H804" s="5"/>
      <c r="I804" s="5"/>
      <c r="J804" s="5"/>
      <c r="K804" s="5"/>
      <c r="L804" s="5"/>
      <c r="M804" s="5"/>
    </row>
    <row r="805" spans="1:13">
      <c r="A805" s="5"/>
      <c r="B805" s="5"/>
      <c r="C805" s="5"/>
      <c r="D805" s="5"/>
      <c r="E805" s="5"/>
      <c r="F805" s="5"/>
      <c r="G805" s="5"/>
      <c r="H805" s="5"/>
      <c r="I805" s="5"/>
      <c r="J805" s="5"/>
      <c r="K805" s="5"/>
      <c r="L805" s="5"/>
      <c r="M805" s="5"/>
    </row>
    <row r="806" spans="1:13">
      <c r="A806" s="5"/>
      <c r="B806" s="5"/>
      <c r="C806" s="5"/>
      <c r="D806" s="5"/>
      <c r="E806" s="5"/>
      <c r="F806" s="5"/>
      <c r="G806" s="5"/>
      <c r="H806" s="5"/>
      <c r="I806" s="5"/>
      <c r="J806" s="5"/>
      <c r="K806" s="5"/>
      <c r="L806" s="5"/>
      <c r="M806" s="5"/>
    </row>
    <row r="807" spans="1:13">
      <c r="A807" s="5"/>
      <c r="B807" s="5"/>
      <c r="C807" s="5"/>
      <c r="D807" s="5"/>
      <c r="E807" s="5"/>
      <c r="F807" s="5"/>
      <c r="G807" s="5"/>
      <c r="H807" s="5"/>
      <c r="I807" s="5"/>
      <c r="J807" s="5"/>
      <c r="K807" s="5"/>
      <c r="L807" s="5"/>
      <c r="M807" s="5"/>
    </row>
    <row r="808" spans="1:13">
      <c r="A808" s="5"/>
      <c r="B808" s="5"/>
      <c r="C808" s="5"/>
      <c r="D808" s="5"/>
      <c r="E808" s="5"/>
      <c r="F808" s="5"/>
      <c r="G808" s="5"/>
      <c r="H808" s="5"/>
      <c r="I808" s="5"/>
      <c r="J808" s="5"/>
      <c r="K808" s="5"/>
      <c r="L808" s="5"/>
      <c r="M808" s="5"/>
    </row>
    <row r="809" spans="1:13">
      <c r="A809" s="5"/>
      <c r="B809" s="5"/>
      <c r="C809" s="5"/>
      <c r="D809" s="5"/>
      <c r="E809" s="5"/>
      <c r="F809" s="5"/>
      <c r="G809" s="5"/>
      <c r="H809" s="5"/>
      <c r="I809" s="5"/>
      <c r="J809" s="5"/>
      <c r="K809" s="5"/>
      <c r="L809" s="5"/>
      <c r="M809" s="5"/>
    </row>
    <row r="810" spans="1:13">
      <c r="A810" s="5"/>
      <c r="B810" s="5"/>
      <c r="C810" s="5"/>
      <c r="D810" s="5"/>
      <c r="E810" s="5"/>
      <c r="F810" s="5"/>
      <c r="G810" s="5"/>
      <c r="H810" s="5"/>
      <c r="I810" s="5"/>
      <c r="J810" s="5"/>
      <c r="K810" s="5"/>
      <c r="L810" s="5"/>
      <c r="M810" s="5"/>
    </row>
    <row r="811" spans="1:13">
      <c r="A811" s="5"/>
      <c r="B811" s="5"/>
      <c r="C811" s="5"/>
      <c r="D811" s="5"/>
      <c r="E811" s="5"/>
      <c r="F811" s="5"/>
      <c r="G811" s="5"/>
      <c r="H811" s="5"/>
      <c r="I811" s="5"/>
      <c r="J811" s="5"/>
      <c r="K811" s="5"/>
      <c r="L811" s="5"/>
      <c r="M811" s="5"/>
    </row>
    <row r="812" spans="1:13">
      <c r="A812" s="5"/>
      <c r="B812" s="5"/>
      <c r="C812" s="5"/>
      <c r="D812" s="5"/>
      <c r="E812" s="5"/>
      <c r="F812" s="5"/>
      <c r="G812" s="5"/>
      <c r="H812" s="5"/>
      <c r="I812" s="5"/>
      <c r="J812" s="5"/>
      <c r="K812" s="5"/>
      <c r="L812" s="5"/>
      <c r="M812" s="5"/>
    </row>
    <row r="813" spans="1:13">
      <c r="A813" s="5"/>
      <c r="B813" s="5"/>
      <c r="C813" s="5"/>
      <c r="D813" s="5"/>
      <c r="E813" s="5"/>
      <c r="F813" s="5"/>
      <c r="G813" s="5"/>
      <c r="H813" s="5"/>
      <c r="I813" s="5"/>
      <c r="J813" s="5"/>
      <c r="K813" s="5"/>
      <c r="L813" s="5"/>
      <c r="M813" s="5"/>
    </row>
    <row r="814" spans="1:13">
      <c r="A814" s="5"/>
      <c r="B814" s="5"/>
      <c r="C814" s="5"/>
      <c r="D814" s="5"/>
      <c r="E814" s="5"/>
      <c r="F814" s="5"/>
      <c r="G814" s="5"/>
      <c r="H814" s="5"/>
      <c r="I814" s="5"/>
      <c r="J814" s="5"/>
      <c r="K814" s="5"/>
      <c r="L814" s="5"/>
      <c r="M814" s="5"/>
    </row>
    <row r="815" spans="1:13">
      <c r="A815" s="5"/>
      <c r="B815" s="5"/>
      <c r="C815" s="5"/>
      <c r="D815" s="5"/>
      <c r="E815" s="5"/>
      <c r="F815" s="5"/>
      <c r="G815" s="5"/>
      <c r="H815" s="5"/>
      <c r="I815" s="5"/>
      <c r="J815" s="5"/>
      <c r="K815" s="5"/>
      <c r="L815" s="5"/>
      <c r="M815" s="5"/>
    </row>
    <row r="816" spans="1:13">
      <c r="A816" s="5"/>
      <c r="B816" s="5"/>
      <c r="C816" s="5"/>
      <c r="D816" s="5"/>
      <c r="E816" s="5"/>
      <c r="F816" s="5"/>
      <c r="G816" s="5"/>
      <c r="H816" s="5"/>
      <c r="I816" s="5"/>
      <c r="J816" s="5"/>
      <c r="K816" s="5"/>
      <c r="L816" s="5"/>
      <c r="M816" s="5"/>
    </row>
    <row r="817" spans="1:13">
      <c r="A817" s="5"/>
      <c r="B817" s="5"/>
      <c r="C817" s="5"/>
      <c r="D817" s="5"/>
      <c r="E817" s="5"/>
      <c r="F817" s="5"/>
      <c r="G817" s="5"/>
      <c r="H817" s="5"/>
      <c r="I817" s="5"/>
      <c r="J817" s="5"/>
      <c r="K817" s="5"/>
      <c r="L817" s="5"/>
      <c r="M817" s="5"/>
    </row>
    <row r="818" spans="1:13">
      <c r="A818" s="5"/>
      <c r="B818" s="5"/>
      <c r="C818" s="5"/>
      <c r="D818" s="5"/>
      <c r="E818" s="5"/>
      <c r="F818" s="5"/>
      <c r="G818" s="5"/>
      <c r="H818" s="5"/>
      <c r="I818" s="5"/>
      <c r="J818" s="5"/>
      <c r="K818" s="5"/>
      <c r="L818" s="5"/>
      <c r="M818" s="5"/>
    </row>
    <row r="819" spans="1:13">
      <c r="A819" s="5"/>
      <c r="B819" s="5"/>
      <c r="C819" s="5"/>
      <c r="D819" s="5"/>
      <c r="E819" s="5"/>
      <c r="F819" s="5"/>
      <c r="G819" s="5"/>
      <c r="H819" s="5"/>
      <c r="I819" s="5"/>
      <c r="J819" s="5"/>
      <c r="K819" s="5"/>
      <c r="L819" s="5"/>
      <c r="M819" s="5"/>
    </row>
    <row r="820" spans="1:13">
      <c r="A820" s="5"/>
      <c r="B820" s="5"/>
      <c r="C820" s="5"/>
      <c r="D820" s="5"/>
      <c r="E820" s="5"/>
      <c r="F820" s="5"/>
      <c r="G820" s="5"/>
      <c r="H820" s="5"/>
      <c r="I820" s="5"/>
      <c r="J820" s="5"/>
      <c r="K820" s="5"/>
      <c r="L820" s="5"/>
      <c r="M820" s="5"/>
    </row>
    <row r="821" spans="1:13">
      <c r="A821" s="5"/>
      <c r="B821" s="5"/>
      <c r="C821" s="5"/>
      <c r="D821" s="5"/>
      <c r="E821" s="5"/>
      <c r="F821" s="5"/>
      <c r="G821" s="5"/>
      <c r="H821" s="5"/>
      <c r="I821" s="5"/>
      <c r="J821" s="5"/>
      <c r="K821" s="5"/>
      <c r="L821" s="5"/>
      <c r="M821" s="5"/>
    </row>
    <row r="822" spans="1:13">
      <c r="A822" s="5"/>
      <c r="B822" s="5"/>
      <c r="C822" s="5"/>
      <c r="D822" s="5"/>
      <c r="E822" s="5"/>
      <c r="F822" s="5"/>
      <c r="G822" s="5"/>
      <c r="H822" s="5"/>
      <c r="I822" s="5"/>
      <c r="J822" s="5"/>
      <c r="K822" s="5"/>
      <c r="L822" s="5"/>
      <c r="M822" s="5"/>
    </row>
    <row r="823" spans="1:13">
      <c r="A823" s="5"/>
      <c r="B823" s="5"/>
      <c r="C823" s="5"/>
      <c r="D823" s="5"/>
      <c r="E823" s="5"/>
      <c r="F823" s="5"/>
      <c r="G823" s="5"/>
      <c r="H823" s="5"/>
      <c r="I823" s="5"/>
      <c r="J823" s="5"/>
      <c r="K823" s="5"/>
      <c r="L823" s="5"/>
      <c r="M823" s="5"/>
    </row>
    <row r="824" spans="1:13">
      <c r="A824" s="5"/>
      <c r="B824" s="5"/>
      <c r="C824" s="5"/>
      <c r="D824" s="5"/>
      <c r="E824" s="5"/>
      <c r="F824" s="5"/>
      <c r="G824" s="5"/>
      <c r="H824" s="5"/>
      <c r="I824" s="5"/>
      <c r="J824" s="5"/>
      <c r="K824" s="5"/>
      <c r="L824" s="5"/>
      <c r="M824" s="5"/>
    </row>
    <row r="825" spans="1:13">
      <c r="A825" s="5"/>
      <c r="B825" s="5"/>
      <c r="C825" s="5"/>
      <c r="D825" s="5"/>
      <c r="E825" s="5"/>
      <c r="F825" s="5"/>
      <c r="G825" s="5"/>
      <c r="H825" s="5"/>
      <c r="I825" s="5"/>
      <c r="J825" s="5"/>
      <c r="K825" s="5"/>
      <c r="L825" s="5"/>
      <c r="M825" s="5"/>
    </row>
    <row r="826" spans="1:13">
      <c r="A826" s="5"/>
      <c r="B826" s="5"/>
      <c r="C826" s="5"/>
      <c r="D826" s="5"/>
      <c r="E826" s="5"/>
      <c r="F826" s="5"/>
      <c r="G826" s="5"/>
      <c r="H826" s="5"/>
      <c r="I826" s="5"/>
      <c r="J826" s="5"/>
      <c r="K826" s="5"/>
      <c r="L826" s="5"/>
      <c r="M826" s="5"/>
    </row>
    <row r="827" spans="1:13">
      <c r="A827" s="5"/>
      <c r="B827" s="5"/>
      <c r="C827" s="5"/>
      <c r="D827" s="5"/>
      <c r="E827" s="5"/>
      <c r="F827" s="5"/>
      <c r="G827" s="5"/>
      <c r="H827" s="5"/>
      <c r="I827" s="5"/>
      <c r="J827" s="5"/>
      <c r="K827" s="5"/>
      <c r="L827" s="5"/>
      <c r="M827" s="5"/>
    </row>
    <row r="828" spans="1:13">
      <c r="A828" s="5"/>
      <c r="B828" s="5"/>
      <c r="C828" s="5"/>
      <c r="D828" s="5"/>
      <c r="E828" s="5"/>
      <c r="F828" s="5"/>
      <c r="G828" s="5"/>
      <c r="H828" s="5"/>
      <c r="I828" s="5"/>
      <c r="J828" s="5"/>
      <c r="K828" s="5"/>
      <c r="L828" s="5"/>
      <c r="M828" s="5"/>
    </row>
    <row r="829" spans="1:13">
      <c r="A829" s="5"/>
      <c r="B829" s="5"/>
      <c r="C829" s="5"/>
      <c r="D829" s="5"/>
      <c r="E829" s="5"/>
      <c r="F829" s="5"/>
      <c r="G829" s="5"/>
      <c r="H829" s="5"/>
      <c r="I829" s="5"/>
      <c r="J829" s="5"/>
      <c r="K829" s="5"/>
      <c r="L829" s="5"/>
      <c r="M829" s="5"/>
    </row>
    <row r="830" spans="1:13">
      <c r="A830" s="5"/>
      <c r="B830" s="5"/>
      <c r="C830" s="5"/>
      <c r="D830" s="5"/>
      <c r="E830" s="5"/>
      <c r="F830" s="5"/>
      <c r="G830" s="5"/>
      <c r="H830" s="5"/>
      <c r="I830" s="5"/>
      <c r="J830" s="5"/>
      <c r="K830" s="5"/>
      <c r="L830" s="5"/>
      <c r="M830" s="5"/>
    </row>
    <row r="831" spans="1:13">
      <c r="A831" s="5"/>
      <c r="B831" s="5"/>
      <c r="C831" s="5"/>
      <c r="D831" s="5"/>
      <c r="E831" s="5"/>
      <c r="F831" s="5"/>
      <c r="G831" s="5"/>
      <c r="H831" s="5"/>
      <c r="I831" s="5"/>
      <c r="J831" s="5"/>
      <c r="K831" s="5"/>
      <c r="L831" s="5"/>
      <c r="M831" s="5"/>
    </row>
    <row r="832" spans="1:13">
      <c r="A832" s="5"/>
      <c r="B832" s="5"/>
      <c r="C832" s="5"/>
      <c r="D832" s="5"/>
      <c r="E832" s="5"/>
      <c r="F832" s="5"/>
      <c r="G832" s="5"/>
      <c r="H832" s="5"/>
      <c r="I832" s="5"/>
      <c r="J832" s="5"/>
      <c r="K832" s="5"/>
      <c r="L832" s="5"/>
      <c r="M832" s="5"/>
    </row>
    <row r="833" spans="1:13">
      <c r="A833" s="5"/>
      <c r="B833" s="5"/>
      <c r="C833" s="5"/>
      <c r="D833" s="5"/>
      <c r="E833" s="5"/>
      <c r="F833" s="5"/>
      <c r="G833" s="5"/>
      <c r="H833" s="5"/>
      <c r="I833" s="5"/>
      <c r="J833" s="5"/>
      <c r="K833" s="5"/>
      <c r="L833" s="5"/>
      <c r="M833" s="5"/>
    </row>
    <row r="834" spans="1:13">
      <c r="A834" s="5"/>
      <c r="B834" s="5"/>
      <c r="C834" s="5"/>
      <c r="D834" s="5"/>
      <c r="E834" s="5"/>
      <c r="F834" s="5"/>
      <c r="G834" s="5"/>
      <c r="H834" s="5"/>
      <c r="I834" s="5"/>
      <c r="J834" s="5"/>
      <c r="K834" s="5"/>
      <c r="L834" s="5"/>
      <c r="M834" s="5"/>
    </row>
    <row r="835" spans="1:13">
      <c r="A835" s="5"/>
      <c r="B835" s="5"/>
      <c r="C835" s="5"/>
      <c r="D835" s="5"/>
      <c r="E835" s="5"/>
      <c r="F835" s="5"/>
      <c r="G835" s="5"/>
      <c r="H835" s="5"/>
      <c r="I835" s="5"/>
      <c r="J835" s="5"/>
      <c r="K835" s="5"/>
      <c r="L835" s="5"/>
      <c r="M835" s="5"/>
    </row>
    <row r="836" spans="1:13">
      <c r="A836" s="5"/>
      <c r="B836" s="5"/>
      <c r="C836" s="5"/>
      <c r="D836" s="5"/>
      <c r="E836" s="5"/>
      <c r="F836" s="5"/>
      <c r="G836" s="5"/>
      <c r="H836" s="5"/>
      <c r="I836" s="5"/>
      <c r="J836" s="5"/>
      <c r="K836" s="5"/>
      <c r="L836" s="5"/>
      <c r="M836" s="5"/>
    </row>
    <row r="837" spans="1:13">
      <c r="A837" s="5"/>
      <c r="B837" s="5"/>
      <c r="C837" s="5"/>
      <c r="D837" s="5"/>
      <c r="E837" s="5"/>
      <c r="F837" s="5"/>
      <c r="G837" s="5"/>
      <c r="H837" s="5"/>
      <c r="I837" s="5"/>
      <c r="J837" s="5"/>
      <c r="K837" s="5"/>
      <c r="L837" s="5"/>
      <c r="M837" s="5"/>
    </row>
    <row r="838" spans="1:13">
      <c r="A838" s="5"/>
      <c r="B838" s="5"/>
      <c r="C838" s="5"/>
      <c r="D838" s="5"/>
      <c r="E838" s="5"/>
      <c r="F838" s="5"/>
      <c r="G838" s="5"/>
      <c r="H838" s="5"/>
      <c r="I838" s="5"/>
      <c r="J838" s="5"/>
      <c r="K838" s="5"/>
      <c r="L838" s="5"/>
      <c r="M838" s="5"/>
    </row>
    <row r="839" spans="1:13">
      <c r="A839" s="5"/>
      <c r="B839" s="5"/>
      <c r="C839" s="5"/>
      <c r="D839" s="5"/>
      <c r="E839" s="5"/>
      <c r="F839" s="5"/>
      <c r="G839" s="5"/>
      <c r="H839" s="5"/>
      <c r="I839" s="5"/>
      <c r="J839" s="5"/>
      <c r="K839" s="5"/>
      <c r="L839" s="5"/>
      <c r="M839" s="5"/>
    </row>
    <row r="840" spans="1:13">
      <c r="A840" s="5"/>
      <c r="B840" s="5"/>
      <c r="C840" s="5"/>
      <c r="D840" s="5"/>
      <c r="E840" s="5"/>
      <c r="F840" s="5"/>
      <c r="G840" s="5"/>
      <c r="H840" s="5"/>
      <c r="I840" s="5"/>
      <c r="J840" s="5"/>
      <c r="K840" s="5"/>
      <c r="L840" s="5"/>
      <c r="M840" s="5"/>
    </row>
    <row r="841" spans="1:13">
      <c r="A841" s="5"/>
      <c r="B841" s="5"/>
      <c r="C841" s="5"/>
      <c r="D841" s="5"/>
      <c r="E841" s="5"/>
      <c r="F841" s="5"/>
      <c r="G841" s="5"/>
      <c r="H841" s="5"/>
      <c r="I841" s="5"/>
      <c r="J841" s="5"/>
      <c r="K841" s="5"/>
      <c r="L841" s="5"/>
      <c r="M841" s="5"/>
    </row>
    <row r="842" spans="1:13">
      <c r="A842" s="5"/>
      <c r="B842" s="5"/>
      <c r="C842" s="5"/>
      <c r="D842" s="5"/>
      <c r="E842" s="5"/>
      <c r="F842" s="5"/>
      <c r="G842" s="5"/>
      <c r="H842" s="5"/>
      <c r="I842" s="5"/>
      <c r="J842" s="5"/>
      <c r="K842" s="5"/>
      <c r="L842" s="5"/>
      <c r="M842" s="5"/>
    </row>
    <row r="843" spans="1:13">
      <c r="A843" s="5"/>
      <c r="B843" s="5"/>
      <c r="C843" s="5"/>
      <c r="D843" s="5"/>
      <c r="E843" s="5"/>
      <c r="F843" s="5"/>
      <c r="G843" s="5"/>
      <c r="H843" s="5"/>
      <c r="I843" s="5"/>
      <c r="J843" s="5"/>
      <c r="K843" s="5"/>
      <c r="L843" s="5"/>
      <c r="M843" s="5"/>
    </row>
    <row r="844" spans="1:13">
      <c r="A844" s="5"/>
      <c r="B844" s="5"/>
      <c r="C844" s="5"/>
      <c r="D844" s="5"/>
      <c r="E844" s="5"/>
      <c r="F844" s="5"/>
      <c r="G844" s="5"/>
      <c r="H844" s="5"/>
      <c r="I844" s="5"/>
      <c r="J844" s="5"/>
      <c r="K844" s="5"/>
      <c r="L844" s="5"/>
      <c r="M844" s="5"/>
    </row>
    <row r="845" spans="1:13">
      <c r="A845" s="5"/>
      <c r="B845" s="5"/>
      <c r="C845" s="5"/>
      <c r="D845" s="5"/>
      <c r="E845" s="5"/>
      <c r="F845" s="5"/>
      <c r="G845" s="5"/>
      <c r="H845" s="5"/>
      <c r="I845" s="5"/>
      <c r="J845" s="5"/>
      <c r="K845" s="5"/>
      <c r="L845" s="5"/>
      <c r="M845" s="5"/>
    </row>
    <row r="846" spans="1:13">
      <c r="A846" s="5"/>
      <c r="B846" s="5"/>
      <c r="C846" s="5"/>
      <c r="D846" s="5"/>
      <c r="E846" s="5"/>
      <c r="F846" s="5"/>
      <c r="G846" s="5"/>
      <c r="H846" s="5"/>
      <c r="I846" s="5"/>
      <c r="J846" s="5"/>
      <c r="K846" s="5"/>
      <c r="L846" s="5"/>
      <c r="M846" s="5"/>
    </row>
    <row r="847" spans="1:13">
      <c r="A847" s="5"/>
      <c r="B847" s="5"/>
      <c r="C847" s="5"/>
      <c r="D847" s="5"/>
      <c r="E847" s="5"/>
      <c r="F847" s="5"/>
      <c r="G847" s="5"/>
      <c r="H847" s="5"/>
      <c r="I847" s="5"/>
      <c r="J847" s="5"/>
      <c r="K847" s="5"/>
      <c r="L847" s="5"/>
      <c r="M847" s="5"/>
    </row>
    <row r="848" spans="1:13">
      <c r="A848" s="5"/>
      <c r="B848" s="5"/>
      <c r="C848" s="5"/>
      <c r="D848" s="5"/>
      <c r="E848" s="5"/>
      <c r="F848" s="5"/>
      <c r="G848" s="5"/>
      <c r="H848" s="5"/>
      <c r="I848" s="5"/>
      <c r="J848" s="5"/>
      <c r="K848" s="5"/>
      <c r="L848" s="5"/>
      <c r="M848" s="5"/>
    </row>
    <row r="849" spans="1:13">
      <c r="A849" s="5"/>
      <c r="B849" s="5"/>
      <c r="C849" s="5"/>
      <c r="D849" s="5"/>
      <c r="E849" s="5"/>
      <c r="F849" s="5"/>
      <c r="G849" s="5"/>
      <c r="H849" s="5"/>
      <c r="I849" s="5"/>
      <c r="J849" s="5"/>
      <c r="K849" s="5"/>
      <c r="L849" s="5"/>
      <c r="M849" s="5"/>
    </row>
    <row r="850" spans="1:13">
      <c r="A850" s="5"/>
      <c r="B850" s="5"/>
      <c r="C850" s="5"/>
      <c r="D850" s="5"/>
      <c r="E850" s="5"/>
      <c r="F850" s="5"/>
      <c r="G850" s="5"/>
      <c r="H850" s="5"/>
      <c r="I850" s="5"/>
      <c r="J850" s="5"/>
      <c r="K850" s="5"/>
      <c r="L850" s="5"/>
      <c r="M850" s="5"/>
    </row>
    <row r="851" spans="1:13">
      <c r="A851" s="5"/>
      <c r="B851" s="5"/>
      <c r="C851" s="5"/>
      <c r="D851" s="5"/>
      <c r="E851" s="5"/>
      <c r="F851" s="5"/>
      <c r="G851" s="5"/>
      <c r="H851" s="5"/>
      <c r="I851" s="5"/>
      <c r="J851" s="5"/>
      <c r="K851" s="5"/>
      <c r="L851" s="5"/>
      <c r="M851" s="5"/>
    </row>
    <row r="852" spans="1:13">
      <c r="A852" s="5"/>
      <c r="B852" s="5"/>
      <c r="C852" s="5"/>
      <c r="D852" s="5"/>
      <c r="E852" s="5"/>
      <c r="F852" s="5"/>
      <c r="G852" s="5"/>
      <c r="H852" s="5"/>
      <c r="I852" s="5"/>
      <c r="J852" s="5"/>
      <c r="K852" s="5"/>
      <c r="L852" s="5"/>
      <c r="M852" s="5"/>
    </row>
    <row r="853" spans="1:13">
      <c r="A853" s="5"/>
      <c r="B853" s="5"/>
      <c r="C853" s="5"/>
      <c r="D853" s="5"/>
      <c r="E853" s="5"/>
      <c r="F853" s="5"/>
      <c r="G853" s="5"/>
      <c r="H853" s="5"/>
      <c r="I853" s="5"/>
      <c r="J853" s="5"/>
      <c r="K853" s="5"/>
      <c r="L853" s="5"/>
      <c r="M853" s="5"/>
    </row>
    <row r="854" spans="1:13">
      <c r="A854" s="5"/>
      <c r="B854" s="5"/>
      <c r="C854" s="5"/>
      <c r="D854" s="5"/>
      <c r="E854" s="5"/>
      <c r="F854" s="5"/>
      <c r="G854" s="5"/>
      <c r="H854" s="5"/>
      <c r="I854" s="5"/>
      <c r="J854" s="5"/>
      <c r="K854" s="5"/>
      <c r="L854" s="5"/>
      <c r="M854" s="5"/>
    </row>
    <row r="855" spans="1:13">
      <c r="A855" s="5"/>
      <c r="B855" s="5"/>
      <c r="C855" s="5"/>
      <c r="D855" s="5"/>
      <c r="E855" s="5"/>
      <c r="F855" s="5"/>
      <c r="G855" s="5"/>
      <c r="H855" s="5"/>
      <c r="I855" s="5"/>
      <c r="J855" s="5"/>
      <c r="K855" s="5"/>
      <c r="L855" s="5"/>
      <c r="M855" s="5"/>
    </row>
    <row r="856" spans="1:13">
      <c r="A856" s="5"/>
      <c r="B856" s="5"/>
      <c r="C856" s="5"/>
      <c r="D856" s="5"/>
      <c r="E856" s="5"/>
      <c r="F856" s="5"/>
      <c r="G856" s="5"/>
      <c r="H856" s="5"/>
      <c r="I856" s="5"/>
      <c r="J856" s="5"/>
      <c r="K856" s="5"/>
      <c r="L856" s="5"/>
      <c r="M856" s="5"/>
    </row>
    <row r="857" spans="1:13">
      <c r="A857" s="5"/>
      <c r="B857" s="5"/>
      <c r="C857" s="5"/>
      <c r="D857" s="5"/>
      <c r="E857" s="5"/>
      <c r="F857" s="5"/>
      <c r="G857" s="5"/>
      <c r="H857" s="5"/>
      <c r="I857" s="5"/>
      <c r="J857" s="5"/>
      <c r="K857" s="5"/>
      <c r="L857" s="5"/>
      <c r="M857" s="5"/>
    </row>
    <row r="858" spans="1:13">
      <c r="A858" s="5"/>
      <c r="B858" s="5"/>
      <c r="C858" s="5"/>
      <c r="D858" s="5"/>
      <c r="E858" s="5"/>
      <c r="F858" s="5"/>
      <c r="G858" s="5"/>
      <c r="H858" s="5"/>
      <c r="I858" s="5"/>
      <c r="J858" s="5"/>
      <c r="K858" s="5"/>
      <c r="L858" s="5"/>
      <c r="M858" s="5"/>
    </row>
    <row r="859" spans="1:13">
      <c r="A859" s="5"/>
      <c r="B859" s="5"/>
      <c r="C859" s="5"/>
      <c r="D859" s="5"/>
      <c r="E859" s="5"/>
      <c r="F859" s="5"/>
      <c r="G859" s="5"/>
      <c r="H859" s="5"/>
      <c r="I859" s="5"/>
      <c r="J859" s="5"/>
      <c r="K859" s="5"/>
      <c r="L859" s="5"/>
      <c r="M859" s="5"/>
    </row>
    <row r="860" spans="1:13">
      <c r="A860" s="5"/>
      <c r="B860" s="5"/>
      <c r="C860" s="5"/>
      <c r="D860" s="5"/>
      <c r="E860" s="5"/>
      <c r="F860" s="5"/>
      <c r="G860" s="5"/>
      <c r="H860" s="5"/>
      <c r="I860" s="5"/>
      <c r="J860" s="5"/>
      <c r="K860" s="5"/>
      <c r="L860" s="5"/>
      <c r="M860" s="5"/>
    </row>
    <row r="861" spans="1:13">
      <c r="A861" s="5"/>
      <c r="B861" s="5"/>
      <c r="C861" s="5"/>
      <c r="D861" s="5"/>
      <c r="E861" s="5"/>
      <c r="F861" s="5"/>
      <c r="G861" s="5"/>
      <c r="H861" s="5"/>
      <c r="I861" s="5"/>
      <c r="J861" s="5"/>
      <c r="K861" s="5"/>
      <c r="L861" s="5"/>
      <c r="M861" s="5"/>
    </row>
    <row r="862" spans="1:13">
      <c r="A862" s="5"/>
      <c r="B862" s="5"/>
      <c r="C862" s="5"/>
      <c r="D862" s="5"/>
      <c r="E862" s="5"/>
      <c r="F862" s="5"/>
      <c r="G862" s="5"/>
      <c r="H862" s="5"/>
      <c r="I862" s="5"/>
      <c r="J862" s="5"/>
      <c r="K862" s="5"/>
      <c r="L862" s="5"/>
      <c r="M862" s="5"/>
    </row>
    <row r="863" spans="1:13">
      <c r="A863" s="5"/>
      <c r="B863" s="5"/>
      <c r="C863" s="5"/>
      <c r="D863" s="5"/>
      <c r="E863" s="5"/>
      <c r="F863" s="5"/>
      <c r="G863" s="5"/>
      <c r="H863" s="5"/>
      <c r="I863" s="5"/>
      <c r="J863" s="5"/>
      <c r="K863" s="5"/>
      <c r="L863" s="5"/>
      <c r="M863" s="5"/>
    </row>
    <row r="864" spans="1:13">
      <c r="A864" s="5"/>
      <c r="B864" s="5"/>
      <c r="C864" s="5"/>
      <c r="D864" s="5"/>
      <c r="E864" s="5"/>
      <c r="F864" s="5"/>
      <c r="G864" s="5"/>
      <c r="H864" s="5"/>
      <c r="I864" s="5"/>
      <c r="J864" s="5"/>
      <c r="K864" s="5"/>
      <c r="L864" s="5"/>
      <c r="M864" s="5"/>
    </row>
    <row r="865" spans="1:13">
      <c r="A865" s="5"/>
      <c r="B865" s="5"/>
      <c r="C865" s="5"/>
      <c r="D865" s="5"/>
      <c r="E865" s="5"/>
      <c r="F865" s="5"/>
      <c r="G865" s="5"/>
      <c r="H865" s="5"/>
      <c r="I865" s="5"/>
      <c r="J865" s="5"/>
      <c r="K865" s="5"/>
      <c r="L865" s="5"/>
      <c r="M865" s="5"/>
    </row>
    <row r="866" spans="1:13">
      <c r="A866" s="5"/>
      <c r="B866" s="5"/>
      <c r="C866" s="5"/>
      <c r="D866" s="5"/>
      <c r="E866" s="5"/>
      <c r="F866" s="5"/>
      <c r="G866" s="5"/>
      <c r="H866" s="5"/>
      <c r="I866" s="5"/>
      <c r="J866" s="5"/>
      <c r="K866" s="5"/>
      <c r="L866" s="5"/>
      <c r="M866" s="5"/>
    </row>
    <row r="867" spans="1:13">
      <c r="A867" s="5"/>
      <c r="B867" s="5"/>
      <c r="C867" s="5"/>
      <c r="D867" s="5"/>
      <c r="E867" s="5"/>
      <c r="F867" s="5"/>
      <c r="G867" s="5"/>
      <c r="H867" s="5"/>
      <c r="I867" s="5"/>
      <c r="J867" s="5"/>
      <c r="K867" s="5"/>
      <c r="L867" s="5"/>
      <c r="M867" s="5"/>
    </row>
    <row r="868" spans="1:13">
      <c r="A868" s="5"/>
      <c r="B868" s="5"/>
      <c r="C868" s="5"/>
      <c r="D868" s="5"/>
      <c r="E868" s="5"/>
      <c r="F868" s="5"/>
      <c r="G868" s="5"/>
      <c r="H868" s="5"/>
      <c r="I868" s="5"/>
      <c r="J868" s="5"/>
      <c r="K868" s="5"/>
      <c r="L868" s="5"/>
      <c r="M868" s="5"/>
    </row>
    <row r="869" spans="1:13">
      <c r="A869" s="5"/>
      <c r="B869" s="5"/>
      <c r="C869" s="5"/>
      <c r="D869" s="5"/>
      <c r="E869" s="5"/>
      <c r="F869" s="5"/>
      <c r="G869" s="5"/>
      <c r="H869" s="5"/>
      <c r="I869" s="5"/>
      <c r="J869" s="5"/>
      <c r="K869" s="5"/>
      <c r="L869" s="5"/>
      <c r="M869" s="5"/>
    </row>
    <row r="870" spans="1:13">
      <c r="A870" s="5"/>
      <c r="B870" s="5"/>
      <c r="C870" s="5"/>
      <c r="D870" s="5"/>
      <c r="E870" s="5"/>
      <c r="F870" s="5"/>
      <c r="G870" s="5"/>
      <c r="H870" s="5"/>
      <c r="I870" s="5"/>
      <c r="J870" s="5"/>
      <c r="K870" s="5"/>
      <c r="L870" s="5"/>
      <c r="M870" s="5"/>
    </row>
    <row r="871" spans="1:13">
      <c r="A871" s="5"/>
      <c r="B871" s="5"/>
      <c r="C871" s="5"/>
      <c r="D871" s="5"/>
      <c r="E871" s="5"/>
      <c r="F871" s="5"/>
      <c r="G871" s="5"/>
      <c r="H871" s="5"/>
      <c r="I871" s="5"/>
      <c r="J871" s="5"/>
      <c r="K871" s="5"/>
      <c r="L871" s="5"/>
      <c r="M871" s="5"/>
    </row>
    <row r="872" spans="1:13">
      <c r="A872" s="5"/>
      <c r="B872" s="5"/>
      <c r="C872" s="5"/>
      <c r="D872" s="5"/>
      <c r="E872" s="5"/>
      <c r="F872" s="5"/>
      <c r="G872" s="5"/>
      <c r="H872" s="5"/>
      <c r="I872" s="5"/>
      <c r="J872" s="5"/>
      <c r="K872" s="5"/>
      <c r="L872" s="5"/>
      <c r="M872" s="5"/>
    </row>
    <row r="873" spans="1:13">
      <c r="A873" s="5"/>
      <c r="B873" s="5"/>
      <c r="C873" s="5"/>
      <c r="D873" s="5"/>
      <c r="E873" s="5"/>
      <c r="F873" s="5"/>
      <c r="G873" s="5"/>
      <c r="H873" s="5"/>
      <c r="I873" s="5"/>
      <c r="J873" s="5"/>
      <c r="K873" s="5"/>
      <c r="L873" s="5"/>
      <c r="M873" s="5"/>
    </row>
    <row r="874" spans="1:13">
      <c r="A874" s="5"/>
      <c r="B874" s="5"/>
      <c r="C874" s="5"/>
      <c r="D874" s="5"/>
      <c r="E874" s="5"/>
      <c r="F874" s="5"/>
      <c r="G874" s="5"/>
      <c r="H874" s="5"/>
      <c r="I874" s="5"/>
      <c r="J874" s="5"/>
      <c r="K874" s="5"/>
      <c r="L874" s="5"/>
      <c r="M874" s="5"/>
    </row>
    <row r="875" spans="1:13">
      <c r="A875" s="5"/>
      <c r="B875" s="5"/>
      <c r="C875" s="5"/>
      <c r="D875" s="5"/>
      <c r="E875" s="5"/>
      <c r="F875" s="5"/>
      <c r="G875" s="5"/>
      <c r="H875" s="5"/>
      <c r="I875" s="5"/>
      <c r="J875" s="5"/>
      <c r="K875" s="5"/>
      <c r="L875" s="5"/>
      <c r="M875" s="5"/>
    </row>
    <row r="876" spans="1:13">
      <c r="A876" s="5"/>
      <c r="B876" s="5"/>
      <c r="C876" s="5"/>
      <c r="D876" s="5"/>
      <c r="E876" s="5"/>
      <c r="F876" s="5"/>
      <c r="G876" s="5"/>
      <c r="H876" s="5"/>
      <c r="I876" s="5"/>
      <c r="J876" s="5"/>
      <c r="K876" s="5"/>
      <c r="L876" s="5"/>
      <c r="M876" s="5"/>
    </row>
    <row r="877" spans="1:13">
      <c r="A877" s="5"/>
      <c r="B877" s="5"/>
      <c r="C877" s="5"/>
      <c r="D877" s="5"/>
      <c r="E877" s="5"/>
      <c r="F877" s="5"/>
      <c r="G877" s="5"/>
      <c r="H877" s="5"/>
      <c r="I877" s="5"/>
      <c r="J877" s="5"/>
      <c r="K877" s="5"/>
      <c r="L877" s="5"/>
      <c r="M877" s="5"/>
    </row>
    <row r="878" spans="1:13">
      <c r="A878" s="5"/>
      <c r="B878" s="5"/>
      <c r="C878" s="5"/>
      <c r="D878" s="5"/>
      <c r="E878" s="5"/>
      <c r="F878" s="5"/>
      <c r="G878" s="5"/>
      <c r="H878" s="5"/>
      <c r="I878" s="5"/>
      <c r="J878" s="5"/>
      <c r="K878" s="5"/>
      <c r="L878" s="5"/>
      <c r="M878" s="5"/>
    </row>
    <row r="879" spans="1:13">
      <c r="A879" s="5"/>
      <c r="B879" s="5"/>
      <c r="C879" s="5"/>
      <c r="D879" s="5"/>
      <c r="E879" s="5"/>
      <c r="F879" s="5"/>
      <c r="G879" s="5"/>
      <c r="H879" s="5"/>
      <c r="I879" s="5"/>
      <c r="J879" s="5"/>
      <c r="K879" s="5"/>
      <c r="L879" s="5"/>
      <c r="M879" s="5"/>
    </row>
    <row r="880" spans="1:13">
      <c r="A880" s="5"/>
      <c r="B880" s="5"/>
      <c r="C880" s="5"/>
      <c r="D880" s="5"/>
      <c r="E880" s="5"/>
      <c r="F880" s="5"/>
      <c r="G880" s="5"/>
      <c r="H880" s="5"/>
      <c r="I880" s="5"/>
      <c r="J880" s="5"/>
      <c r="K880" s="5"/>
      <c r="L880" s="5"/>
      <c r="M880" s="5"/>
    </row>
    <row r="881" spans="1:13">
      <c r="A881" s="5"/>
      <c r="B881" s="5"/>
      <c r="C881" s="5"/>
      <c r="D881" s="5"/>
      <c r="E881" s="5"/>
      <c r="F881" s="5"/>
      <c r="G881" s="5"/>
      <c r="H881" s="5"/>
      <c r="I881" s="5"/>
      <c r="J881" s="5"/>
      <c r="K881" s="5"/>
      <c r="L881" s="5"/>
      <c r="M881" s="5"/>
    </row>
    <row r="882" spans="1:13">
      <c r="A882" s="5"/>
      <c r="B882" s="5"/>
      <c r="C882" s="5"/>
      <c r="D882" s="5"/>
      <c r="E882" s="5"/>
      <c r="F882" s="5"/>
      <c r="G882" s="5"/>
      <c r="H882" s="5"/>
      <c r="I882" s="5"/>
      <c r="J882" s="5"/>
      <c r="K882" s="5"/>
      <c r="L882" s="5"/>
      <c r="M882" s="5"/>
    </row>
    <row r="883" spans="1:13">
      <c r="A883" s="5"/>
      <c r="B883" s="5"/>
      <c r="C883" s="5"/>
      <c r="D883" s="5"/>
      <c r="E883" s="5"/>
      <c r="F883" s="5"/>
      <c r="G883" s="5"/>
      <c r="H883" s="5"/>
      <c r="I883" s="5"/>
      <c r="J883" s="5"/>
      <c r="K883" s="5"/>
      <c r="L883" s="5"/>
      <c r="M883" s="5"/>
    </row>
    <row r="884" spans="1:13">
      <c r="A884" s="5"/>
      <c r="B884" s="5"/>
      <c r="C884" s="5"/>
      <c r="D884" s="5"/>
      <c r="E884" s="5"/>
      <c r="F884" s="5"/>
      <c r="G884" s="5"/>
      <c r="H884" s="5"/>
      <c r="I884" s="5"/>
      <c r="J884" s="5"/>
      <c r="K884" s="5"/>
      <c r="L884" s="5"/>
      <c r="M884" s="5"/>
    </row>
    <row r="885" spans="1:13">
      <c r="A885" s="5"/>
      <c r="B885" s="5"/>
      <c r="C885" s="5"/>
      <c r="D885" s="5"/>
      <c r="E885" s="5"/>
      <c r="F885" s="5"/>
      <c r="G885" s="5"/>
      <c r="H885" s="5"/>
      <c r="I885" s="5"/>
      <c r="J885" s="5"/>
      <c r="K885" s="5"/>
      <c r="L885" s="5"/>
      <c r="M885" s="5"/>
    </row>
    <row r="886" spans="1:13">
      <c r="A886" s="5"/>
      <c r="B886" s="5"/>
      <c r="C886" s="5"/>
      <c r="D886" s="5"/>
      <c r="E886" s="5"/>
      <c r="F886" s="5"/>
      <c r="G886" s="5"/>
      <c r="H886" s="5"/>
      <c r="I886" s="5"/>
      <c r="J886" s="5"/>
      <c r="K886" s="5"/>
      <c r="L886" s="5"/>
      <c r="M886" s="5"/>
    </row>
    <row r="887" spans="1:13">
      <c r="A887" s="5"/>
      <c r="B887" s="5"/>
      <c r="C887" s="5"/>
      <c r="D887" s="5"/>
      <c r="E887" s="5"/>
      <c r="F887" s="5"/>
      <c r="G887" s="5"/>
      <c r="H887" s="5"/>
      <c r="I887" s="5"/>
      <c r="J887" s="5"/>
      <c r="K887" s="5"/>
      <c r="L887" s="5"/>
      <c r="M887" s="5"/>
    </row>
    <row r="888" spans="1:13">
      <c r="A888" s="5"/>
      <c r="B888" s="5"/>
      <c r="C888" s="5"/>
      <c r="D888" s="5"/>
      <c r="E888" s="5"/>
      <c r="F888" s="5"/>
      <c r="G888" s="5"/>
      <c r="H888" s="5"/>
      <c r="I888" s="5"/>
      <c r="J888" s="5"/>
      <c r="K888" s="5"/>
      <c r="L888" s="5"/>
      <c r="M888" s="5"/>
    </row>
    <row r="889" spans="1:13">
      <c r="A889" s="5"/>
      <c r="B889" s="5"/>
      <c r="C889" s="5"/>
      <c r="D889" s="5"/>
      <c r="E889" s="5"/>
      <c r="F889" s="5"/>
      <c r="G889" s="5"/>
      <c r="H889" s="5"/>
      <c r="I889" s="5"/>
      <c r="J889" s="5"/>
      <c r="K889" s="5"/>
      <c r="L889" s="5"/>
      <c r="M889" s="5"/>
    </row>
    <row r="890" spans="1:13">
      <c r="A890" s="5"/>
      <c r="B890" s="5"/>
      <c r="C890" s="5"/>
      <c r="D890" s="5"/>
      <c r="E890" s="5"/>
      <c r="F890" s="5"/>
      <c r="G890" s="5"/>
      <c r="H890" s="5"/>
      <c r="I890" s="5"/>
      <c r="J890" s="5"/>
      <c r="K890" s="5"/>
      <c r="L890" s="5"/>
      <c r="M890" s="5"/>
    </row>
    <row r="891" spans="1:13">
      <c r="A891" s="5"/>
      <c r="B891" s="5"/>
      <c r="C891" s="5"/>
      <c r="D891" s="5"/>
      <c r="E891" s="5"/>
      <c r="F891" s="5"/>
      <c r="G891" s="5"/>
      <c r="H891" s="5"/>
      <c r="I891" s="5"/>
      <c r="J891" s="5"/>
      <c r="K891" s="5"/>
      <c r="L891" s="5"/>
      <c r="M891" s="5"/>
    </row>
    <row r="892" spans="1:13">
      <c r="A892" s="5"/>
      <c r="B892" s="5"/>
      <c r="C892" s="5"/>
      <c r="D892" s="5"/>
      <c r="E892" s="5"/>
      <c r="F892" s="5"/>
      <c r="G892" s="5"/>
      <c r="H892" s="5"/>
      <c r="I892" s="5"/>
      <c r="J892" s="5"/>
      <c r="K892" s="5"/>
      <c r="L892" s="5"/>
      <c r="M892" s="5"/>
    </row>
    <row r="893" spans="1:13">
      <c r="A893" s="5"/>
      <c r="B893" s="5"/>
      <c r="C893" s="5"/>
      <c r="D893" s="5"/>
      <c r="E893" s="5"/>
      <c r="F893" s="5"/>
      <c r="G893" s="5"/>
      <c r="H893" s="5"/>
      <c r="I893" s="5"/>
      <c r="J893" s="5"/>
      <c r="K893" s="5"/>
      <c r="L893" s="5"/>
      <c r="M893" s="5"/>
    </row>
    <row r="894" spans="1:13">
      <c r="A894" s="5"/>
      <c r="B894" s="5"/>
      <c r="C894" s="5"/>
      <c r="D894" s="5"/>
      <c r="E894" s="5"/>
      <c r="F894" s="5"/>
      <c r="G894" s="5"/>
      <c r="H894" s="5"/>
      <c r="I894" s="5"/>
      <c r="J894" s="5"/>
      <c r="K894" s="5"/>
      <c r="L894" s="5"/>
      <c r="M894" s="5"/>
    </row>
    <row r="895" spans="1:13">
      <c r="A895" s="5"/>
      <c r="B895" s="5"/>
      <c r="C895" s="5"/>
      <c r="D895" s="5"/>
      <c r="E895" s="5"/>
      <c r="F895" s="5"/>
      <c r="G895" s="5"/>
      <c r="H895" s="5"/>
      <c r="I895" s="5"/>
      <c r="J895" s="5"/>
      <c r="K895" s="5"/>
      <c r="L895" s="5"/>
      <c r="M895" s="5"/>
    </row>
    <row r="896" spans="1:13">
      <c r="A896" s="5"/>
      <c r="B896" s="5"/>
      <c r="C896" s="5"/>
      <c r="D896" s="5"/>
      <c r="E896" s="5"/>
      <c r="F896" s="5"/>
      <c r="G896" s="5"/>
      <c r="H896" s="5"/>
      <c r="I896" s="5"/>
      <c r="J896" s="5"/>
      <c r="K896" s="5"/>
      <c r="L896" s="5"/>
      <c r="M896" s="5"/>
    </row>
    <row r="897" spans="1:13">
      <c r="A897" s="5"/>
      <c r="B897" s="5"/>
      <c r="C897" s="5"/>
      <c r="D897" s="5"/>
      <c r="E897" s="5"/>
      <c r="F897" s="5"/>
      <c r="G897" s="5"/>
      <c r="H897" s="5"/>
      <c r="I897" s="5"/>
      <c r="J897" s="5"/>
      <c r="K897" s="5"/>
      <c r="L897" s="5"/>
      <c r="M897" s="5"/>
    </row>
    <row r="898" spans="1:13">
      <c r="A898" s="5"/>
      <c r="B898" s="5"/>
      <c r="C898" s="5"/>
      <c r="D898" s="5"/>
      <c r="E898" s="5"/>
      <c r="F898" s="5"/>
      <c r="G898" s="5"/>
      <c r="H898" s="5"/>
      <c r="I898" s="5"/>
      <c r="J898" s="5"/>
      <c r="K898" s="5"/>
      <c r="L898" s="5"/>
      <c r="M898" s="5"/>
    </row>
    <row r="899" spans="1:13">
      <c r="A899" s="5"/>
      <c r="B899" s="5"/>
      <c r="C899" s="5"/>
      <c r="D899" s="5"/>
      <c r="E899" s="5"/>
      <c r="F899" s="5"/>
      <c r="G899" s="5"/>
      <c r="H899" s="5"/>
      <c r="I899" s="5"/>
      <c r="J899" s="5"/>
      <c r="K899" s="5"/>
      <c r="L899" s="5"/>
      <c r="M899" s="5"/>
    </row>
    <row r="900" spans="1:13">
      <c r="A900" s="5"/>
      <c r="B900" s="5"/>
      <c r="C900" s="5"/>
      <c r="D900" s="5"/>
      <c r="E900" s="5"/>
      <c r="F900" s="5"/>
      <c r="G900" s="5"/>
      <c r="H900" s="5"/>
      <c r="I900" s="5"/>
      <c r="J900" s="5"/>
      <c r="K900" s="5"/>
      <c r="L900" s="5"/>
      <c r="M900" s="5"/>
    </row>
    <row r="901" spans="1:13">
      <c r="A901" s="5"/>
      <c r="B901" s="5"/>
      <c r="C901" s="5"/>
      <c r="D901" s="5"/>
      <c r="E901" s="5"/>
      <c r="F901" s="5"/>
      <c r="G901" s="5"/>
      <c r="H901" s="5"/>
      <c r="I901" s="5"/>
      <c r="J901" s="5"/>
      <c r="K901" s="5"/>
      <c r="L901" s="5"/>
      <c r="M901" s="5"/>
    </row>
    <row r="902" spans="1:13">
      <c r="A902" s="5"/>
      <c r="B902" s="5"/>
      <c r="C902" s="5"/>
      <c r="D902" s="5"/>
      <c r="E902" s="5"/>
      <c r="F902" s="5"/>
      <c r="G902" s="5"/>
      <c r="H902" s="5"/>
      <c r="I902" s="5"/>
      <c r="J902" s="5"/>
      <c r="K902" s="5"/>
      <c r="L902" s="5"/>
      <c r="M902" s="5"/>
    </row>
    <row r="903" spans="1:13">
      <c r="A903" s="5"/>
      <c r="B903" s="5"/>
      <c r="C903" s="5"/>
      <c r="D903" s="5"/>
      <c r="E903" s="5"/>
      <c r="F903" s="5"/>
      <c r="G903" s="5"/>
      <c r="H903" s="5"/>
      <c r="I903" s="5"/>
      <c r="J903" s="5"/>
      <c r="K903" s="5"/>
      <c r="L903" s="5"/>
      <c r="M903" s="5"/>
    </row>
    <row r="904" spans="1:13">
      <c r="A904" s="5"/>
      <c r="B904" s="5"/>
      <c r="C904" s="5"/>
      <c r="D904" s="5"/>
      <c r="E904" s="5"/>
      <c r="F904" s="5"/>
      <c r="G904" s="5"/>
      <c r="H904" s="5"/>
      <c r="I904" s="5"/>
      <c r="J904" s="5"/>
      <c r="K904" s="5"/>
      <c r="L904" s="5"/>
      <c r="M904" s="5"/>
    </row>
    <row r="905" spans="1:13">
      <c r="A905" s="5"/>
      <c r="B905" s="5"/>
      <c r="C905" s="5"/>
      <c r="D905" s="5"/>
      <c r="E905" s="5"/>
      <c r="F905" s="5"/>
      <c r="G905" s="5"/>
      <c r="H905" s="5"/>
      <c r="I905" s="5"/>
      <c r="J905" s="5"/>
      <c r="K905" s="5"/>
      <c r="L905" s="5"/>
      <c r="M905" s="5"/>
    </row>
    <row r="906" spans="1:13">
      <c r="A906" s="5"/>
      <c r="B906" s="5"/>
      <c r="C906" s="5"/>
      <c r="D906" s="5"/>
      <c r="E906" s="5"/>
      <c r="F906" s="5"/>
      <c r="G906" s="5"/>
      <c r="H906" s="5"/>
      <c r="I906" s="5"/>
      <c r="J906" s="5"/>
      <c r="K906" s="5"/>
      <c r="L906" s="5"/>
      <c r="M906" s="5"/>
    </row>
    <row r="907" spans="1:13">
      <c r="A907" s="5"/>
      <c r="B907" s="5"/>
      <c r="C907" s="5"/>
      <c r="D907" s="5"/>
      <c r="E907" s="5"/>
      <c r="F907" s="5"/>
      <c r="G907" s="5"/>
      <c r="H907" s="5"/>
      <c r="I907" s="5"/>
      <c r="J907" s="5"/>
      <c r="K907" s="5"/>
      <c r="L907" s="5"/>
      <c r="M907" s="5"/>
    </row>
    <row r="908" spans="1:13">
      <c r="A908" s="5"/>
      <c r="B908" s="5"/>
      <c r="C908" s="5"/>
      <c r="D908" s="5"/>
      <c r="E908" s="5"/>
      <c r="F908" s="5"/>
      <c r="G908" s="5"/>
      <c r="H908" s="5"/>
      <c r="I908" s="5"/>
      <c r="J908" s="5"/>
      <c r="K908" s="5"/>
      <c r="L908" s="5"/>
      <c r="M908" s="5"/>
    </row>
    <row r="909" spans="1:13">
      <c r="A909" s="5"/>
      <c r="B909" s="5"/>
      <c r="C909" s="5"/>
      <c r="D909" s="5"/>
      <c r="E909" s="5"/>
      <c r="F909" s="5"/>
      <c r="G909" s="5"/>
      <c r="H909" s="5"/>
      <c r="I909" s="5"/>
      <c r="J909" s="5"/>
      <c r="K909" s="5"/>
      <c r="L909" s="5"/>
      <c r="M909" s="5"/>
    </row>
    <row r="910" spans="1:13">
      <c r="A910" s="5"/>
      <c r="B910" s="5"/>
      <c r="C910" s="5"/>
      <c r="D910" s="5"/>
      <c r="E910" s="5"/>
      <c r="F910" s="5"/>
      <c r="G910" s="5"/>
      <c r="H910" s="5"/>
      <c r="I910" s="5"/>
      <c r="J910" s="5"/>
      <c r="K910" s="5"/>
      <c r="L910" s="5"/>
      <c r="M910" s="5"/>
    </row>
    <row r="911" spans="1:13">
      <c r="A911" s="5"/>
      <c r="B911" s="5"/>
      <c r="C911" s="5"/>
      <c r="D911" s="5"/>
      <c r="E911" s="5"/>
      <c r="F911" s="5"/>
      <c r="G911" s="5"/>
      <c r="H911" s="5"/>
      <c r="I911" s="5"/>
      <c r="J911" s="5"/>
      <c r="K911" s="5"/>
      <c r="L911" s="5"/>
      <c r="M911" s="5"/>
    </row>
    <row r="912" spans="1:13">
      <c r="A912" s="5"/>
      <c r="B912" s="5"/>
      <c r="C912" s="5"/>
      <c r="D912" s="5"/>
      <c r="E912" s="5"/>
      <c r="F912" s="5"/>
      <c r="G912" s="5"/>
      <c r="H912" s="5"/>
      <c r="I912" s="5"/>
      <c r="J912" s="5"/>
      <c r="K912" s="5"/>
      <c r="L912" s="5"/>
      <c r="M912" s="5"/>
    </row>
    <row r="913" spans="1:13">
      <c r="A913" s="5"/>
      <c r="B913" s="5"/>
      <c r="C913" s="5"/>
      <c r="D913" s="5"/>
      <c r="E913" s="5"/>
      <c r="F913" s="5"/>
      <c r="G913" s="5"/>
      <c r="H913" s="5"/>
      <c r="I913" s="5"/>
      <c r="J913" s="5"/>
      <c r="K913" s="5"/>
      <c r="L913" s="5"/>
      <c r="M913" s="5"/>
    </row>
    <row r="914" spans="1:13">
      <c r="A914" s="5"/>
      <c r="B914" s="5"/>
      <c r="C914" s="5"/>
      <c r="D914" s="5"/>
      <c r="E914" s="5"/>
      <c r="F914" s="5"/>
      <c r="G914" s="5"/>
      <c r="H914" s="5"/>
      <c r="I914" s="5"/>
      <c r="J914" s="5"/>
      <c r="K914" s="5"/>
      <c r="L914" s="5"/>
      <c r="M914" s="5"/>
    </row>
    <row r="915" spans="1:13">
      <c r="A915" s="5"/>
      <c r="B915" s="5"/>
      <c r="C915" s="5"/>
      <c r="D915" s="5"/>
      <c r="E915" s="5"/>
      <c r="F915" s="5"/>
      <c r="G915" s="5"/>
      <c r="H915" s="5"/>
      <c r="I915" s="5"/>
      <c r="J915" s="5"/>
      <c r="K915" s="5"/>
      <c r="L915" s="5"/>
      <c r="M915" s="5"/>
    </row>
    <row r="916" spans="1:13">
      <c r="A916" s="5"/>
      <c r="B916" s="5"/>
      <c r="C916" s="5"/>
      <c r="D916" s="5"/>
      <c r="E916" s="5"/>
      <c r="F916" s="5"/>
      <c r="G916" s="5"/>
      <c r="H916" s="5"/>
      <c r="I916" s="5"/>
      <c r="J916" s="5"/>
      <c r="K916" s="5"/>
      <c r="L916" s="5"/>
      <c r="M916" s="5"/>
    </row>
    <row r="917" spans="1:13">
      <c r="A917" s="5"/>
      <c r="B917" s="5"/>
      <c r="C917" s="5"/>
      <c r="D917" s="5"/>
      <c r="E917" s="5"/>
      <c r="F917" s="5"/>
      <c r="G917" s="5"/>
      <c r="H917" s="5"/>
      <c r="I917" s="5"/>
      <c r="J917" s="5"/>
      <c r="K917" s="5"/>
      <c r="L917" s="5"/>
      <c r="M917" s="5"/>
    </row>
    <row r="918" spans="1:13">
      <c r="A918" s="5"/>
      <c r="B918" s="5"/>
      <c r="C918" s="5"/>
      <c r="D918" s="5"/>
      <c r="E918" s="5"/>
      <c r="F918" s="5"/>
      <c r="G918" s="5"/>
      <c r="H918" s="5"/>
      <c r="I918" s="5"/>
      <c r="J918" s="5"/>
      <c r="K918" s="5"/>
      <c r="L918" s="5"/>
      <c r="M918" s="5"/>
    </row>
    <row r="919" spans="1:13">
      <c r="A919" s="5"/>
      <c r="B919" s="5"/>
      <c r="C919" s="5"/>
      <c r="D919" s="5"/>
      <c r="E919" s="5"/>
      <c r="F919" s="5"/>
      <c r="G919" s="5"/>
      <c r="H919" s="5"/>
      <c r="I919" s="5"/>
      <c r="J919" s="5"/>
      <c r="K919" s="5"/>
      <c r="L919" s="5"/>
      <c r="M919" s="5"/>
    </row>
    <row r="920" spans="1:13">
      <c r="A920" s="5"/>
      <c r="B920" s="5"/>
      <c r="C920" s="5"/>
      <c r="D920" s="5"/>
      <c r="E920" s="5"/>
      <c r="F920" s="5"/>
      <c r="G920" s="5"/>
      <c r="H920" s="5"/>
      <c r="I920" s="5"/>
      <c r="J920" s="5"/>
      <c r="K920" s="5"/>
      <c r="L920" s="5"/>
      <c r="M920" s="5"/>
    </row>
    <row r="921" spans="1:13">
      <c r="A921" s="5"/>
      <c r="B921" s="5"/>
      <c r="C921" s="5"/>
      <c r="D921" s="5"/>
      <c r="E921" s="5"/>
      <c r="F921" s="5"/>
      <c r="G921" s="5"/>
      <c r="H921" s="5"/>
      <c r="I921" s="5"/>
      <c r="J921" s="5"/>
      <c r="K921" s="5"/>
      <c r="L921" s="5"/>
      <c r="M921" s="5"/>
    </row>
    <row r="922" spans="1:13">
      <c r="A922" s="5"/>
      <c r="B922" s="5"/>
      <c r="C922" s="5"/>
      <c r="D922" s="5"/>
      <c r="E922" s="5"/>
      <c r="F922" s="5"/>
      <c r="G922" s="5"/>
      <c r="H922" s="5"/>
      <c r="I922" s="5"/>
      <c r="J922" s="5"/>
      <c r="K922" s="5"/>
      <c r="L922" s="5"/>
      <c r="M922" s="5"/>
    </row>
    <row r="923" spans="1:13">
      <c r="A923" s="5"/>
      <c r="B923" s="5"/>
      <c r="C923" s="5"/>
      <c r="D923" s="5"/>
      <c r="E923" s="5"/>
      <c r="F923" s="5"/>
      <c r="G923" s="5"/>
      <c r="H923" s="5"/>
      <c r="I923" s="5"/>
      <c r="J923" s="5"/>
      <c r="K923" s="5"/>
      <c r="L923" s="5"/>
      <c r="M923" s="5"/>
    </row>
    <row r="924" spans="1:13">
      <c r="A924" s="5"/>
      <c r="B924" s="5"/>
      <c r="C924" s="5"/>
      <c r="D924" s="5"/>
      <c r="E924" s="5"/>
      <c r="F924" s="5"/>
      <c r="G924" s="5"/>
      <c r="H924" s="5"/>
      <c r="I924" s="5"/>
      <c r="J924" s="5"/>
      <c r="K924" s="5"/>
      <c r="L924" s="5"/>
      <c r="M924" s="5"/>
    </row>
    <row r="925" spans="1:13">
      <c r="A925" s="5"/>
      <c r="B925" s="5"/>
      <c r="C925" s="5"/>
      <c r="D925" s="5"/>
      <c r="E925" s="5"/>
      <c r="F925" s="5"/>
      <c r="G925" s="5"/>
      <c r="H925" s="5"/>
      <c r="I925" s="5"/>
      <c r="J925" s="5"/>
      <c r="K925" s="5"/>
      <c r="L925" s="5"/>
      <c r="M925" s="5"/>
    </row>
    <row r="926" spans="1:13">
      <c r="A926" s="5"/>
      <c r="B926" s="5"/>
      <c r="C926" s="5"/>
      <c r="D926" s="5"/>
      <c r="E926" s="5"/>
      <c r="F926" s="5"/>
      <c r="G926" s="5"/>
      <c r="H926" s="5"/>
      <c r="I926" s="5"/>
      <c r="J926" s="5"/>
      <c r="K926" s="5"/>
      <c r="L926" s="5"/>
      <c r="M926" s="5"/>
    </row>
    <row r="927" spans="1:13">
      <c r="A927" s="5"/>
      <c r="B927" s="5"/>
      <c r="C927" s="5"/>
      <c r="D927" s="5"/>
      <c r="E927" s="5"/>
      <c r="F927" s="5"/>
      <c r="G927" s="5"/>
      <c r="H927" s="5"/>
      <c r="I927" s="5"/>
      <c r="J927" s="5"/>
      <c r="K927" s="5"/>
      <c r="L927" s="5"/>
      <c r="M927" s="5"/>
    </row>
    <row r="928" spans="1:13">
      <c r="A928" s="5"/>
      <c r="B928" s="5"/>
      <c r="C928" s="5"/>
      <c r="D928" s="5"/>
      <c r="E928" s="5"/>
      <c r="F928" s="5"/>
      <c r="G928" s="5"/>
      <c r="H928" s="5"/>
      <c r="I928" s="5"/>
      <c r="J928" s="5"/>
      <c r="K928" s="5"/>
      <c r="L928" s="5"/>
      <c r="M928" s="5"/>
    </row>
    <row r="929" spans="1:13">
      <c r="A929" s="5"/>
      <c r="B929" s="5"/>
      <c r="C929" s="5"/>
      <c r="D929" s="5"/>
      <c r="E929" s="5"/>
      <c r="F929" s="5"/>
      <c r="G929" s="5"/>
      <c r="H929" s="5"/>
      <c r="I929" s="5"/>
      <c r="J929" s="5"/>
      <c r="K929" s="5"/>
      <c r="L929" s="5"/>
      <c r="M929" s="5"/>
    </row>
    <row r="930" spans="1:13">
      <c r="A930" s="5"/>
      <c r="B930" s="5"/>
      <c r="C930" s="5"/>
      <c r="D930" s="5"/>
      <c r="E930" s="5"/>
      <c r="F930" s="5"/>
      <c r="G930" s="5"/>
      <c r="H930" s="5"/>
      <c r="I930" s="5"/>
      <c r="J930" s="5"/>
      <c r="K930" s="5"/>
      <c r="L930" s="5"/>
      <c r="M930" s="5"/>
    </row>
    <row r="931" spans="1:13">
      <c r="A931" s="5"/>
      <c r="B931" s="5"/>
      <c r="C931" s="5"/>
      <c r="D931" s="5"/>
      <c r="E931" s="5"/>
      <c r="F931" s="5"/>
      <c r="G931" s="5"/>
      <c r="H931" s="5"/>
      <c r="I931" s="5"/>
      <c r="J931" s="5"/>
      <c r="K931" s="5"/>
      <c r="L931" s="5"/>
      <c r="M931" s="5"/>
    </row>
    <row r="932" spans="1:13">
      <c r="A932" s="5"/>
      <c r="B932" s="5"/>
      <c r="C932" s="5"/>
      <c r="D932" s="5"/>
      <c r="E932" s="5"/>
      <c r="F932" s="5"/>
      <c r="G932" s="5"/>
      <c r="H932" s="5"/>
      <c r="I932" s="5"/>
      <c r="J932" s="5"/>
      <c r="K932" s="5"/>
      <c r="L932" s="5"/>
      <c r="M932" s="5"/>
    </row>
    <row r="933" spans="1:13">
      <c r="A933" s="5"/>
      <c r="B933" s="5"/>
      <c r="C933" s="5"/>
      <c r="D933" s="5"/>
      <c r="E933" s="5"/>
      <c r="F933" s="5"/>
      <c r="G933" s="5"/>
      <c r="H933" s="5"/>
      <c r="I933" s="5"/>
      <c r="J933" s="5"/>
      <c r="K933" s="5"/>
      <c r="L933" s="5"/>
      <c r="M933" s="5"/>
    </row>
    <row r="934" spans="1:13">
      <c r="A934" s="5"/>
      <c r="B934" s="5"/>
      <c r="C934" s="5"/>
      <c r="D934" s="5"/>
      <c r="E934" s="5"/>
      <c r="F934" s="5"/>
      <c r="G934" s="5"/>
      <c r="H934" s="5"/>
      <c r="I934" s="5"/>
      <c r="J934" s="5"/>
      <c r="K934" s="5"/>
      <c r="L934" s="5"/>
      <c r="M934" s="5"/>
    </row>
    <row r="935" spans="1:13">
      <c r="A935" s="5"/>
      <c r="B935" s="5"/>
      <c r="C935" s="5"/>
      <c r="D935" s="5"/>
      <c r="E935" s="5"/>
      <c r="F935" s="5"/>
      <c r="G935" s="5"/>
      <c r="H935" s="5"/>
      <c r="I935" s="5"/>
      <c r="J935" s="5"/>
      <c r="K935" s="5"/>
      <c r="L935" s="5"/>
      <c r="M935" s="5"/>
    </row>
    <row r="936" spans="1:13">
      <c r="A936" s="5"/>
      <c r="B936" s="5"/>
      <c r="C936" s="5"/>
      <c r="D936" s="5"/>
      <c r="E936" s="5"/>
      <c r="F936" s="5"/>
      <c r="G936" s="5"/>
      <c r="H936" s="5"/>
      <c r="I936" s="5"/>
      <c r="J936" s="5"/>
      <c r="K936" s="5"/>
      <c r="L936" s="5"/>
      <c r="M936" s="5"/>
    </row>
    <row r="937" spans="1:13">
      <c r="A937" s="5"/>
      <c r="B937" s="5"/>
      <c r="C937" s="5"/>
      <c r="D937" s="5"/>
      <c r="E937" s="5"/>
      <c r="F937" s="5"/>
      <c r="G937" s="5"/>
      <c r="H937" s="5"/>
      <c r="I937" s="5"/>
      <c r="J937" s="5"/>
      <c r="K937" s="5"/>
      <c r="L937" s="5"/>
      <c r="M937" s="5"/>
    </row>
    <row r="938" spans="1:13">
      <c r="A938" s="5"/>
      <c r="B938" s="5"/>
      <c r="C938" s="5"/>
      <c r="D938" s="5"/>
      <c r="E938" s="5"/>
      <c r="F938" s="5"/>
      <c r="G938" s="5"/>
      <c r="H938" s="5"/>
      <c r="I938" s="5"/>
      <c r="J938" s="5"/>
      <c r="K938" s="5"/>
      <c r="L938" s="5"/>
      <c r="M938" s="5"/>
    </row>
    <row r="939" spans="1:13">
      <c r="A939" s="5"/>
      <c r="B939" s="5"/>
      <c r="C939" s="5"/>
      <c r="D939" s="5"/>
      <c r="E939" s="5"/>
      <c r="F939" s="5"/>
      <c r="G939" s="5"/>
      <c r="H939" s="5"/>
      <c r="I939" s="5"/>
      <c r="J939" s="5"/>
      <c r="K939" s="5"/>
      <c r="L939" s="5"/>
      <c r="M939" s="5"/>
    </row>
    <row r="940" spans="1:13">
      <c r="A940" s="5"/>
      <c r="B940" s="5"/>
      <c r="C940" s="5"/>
      <c r="D940" s="5"/>
      <c r="E940" s="5"/>
      <c r="F940" s="5"/>
      <c r="G940" s="5"/>
      <c r="H940" s="5"/>
      <c r="I940" s="5"/>
      <c r="J940" s="5"/>
      <c r="K940" s="5"/>
      <c r="L940" s="5"/>
      <c r="M940" s="5"/>
    </row>
    <row r="941" spans="1:13">
      <c r="A941" s="5"/>
      <c r="B941" s="5"/>
      <c r="C941" s="5"/>
      <c r="D941" s="5"/>
      <c r="E941" s="5"/>
      <c r="F941" s="5"/>
      <c r="G941" s="5"/>
      <c r="H941" s="5"/>
      <c r="I941" s="5"/>
      <c r="J941" s="5"/>
      <c r="K941" s="5"/>
      <c r="L941" s="5"/>
      <c r="M941" s="5"/>
    </row>
    <row r="942" spans="1:13">
      <c r="A942" s="5"/>
      <c r="B942" s="5"/>
      <c r="C942" s="5"/>
      <c r="D942" s="5"/>
      <c r="E942" s="5"/>
      <c r="F942" s="5"/>
      <c r="G942" s="5"/>
      <c r="H942" s="5"/>
      <c r="I942" s="5"/>
      <c r="J942" s="5"/>
      <c r="K942" s="5"/>
      <c r="L942" s="5"/>
      <c r="M942" s="5"/>
    </row>
    <row r="943" spans="1:13">
      <c r="A943" s="5"/>
      <c r="B943" s="5"/>
      <c r="C943" s="5"/>
      <c r="D943" s="5"/>
      <c r="E943" s="5"/>
      <c r="F943" s="5"/>
      <c r="G943" s="5"/>
      <c r="H943" s="5"/>
      <c r="I943" s="5"/>
      <c r="J943" s="5"/>
      <c r="K943" s="5"/>
      <c r="L943" s="5"/>
      <c r="M943" s="5"/>
    </row>
    <row r="944" spans="1:13">
      <c r="A944" s="5"/>
      <c r="B944" s="5"/>
      <c r="C944" s="5"/>
      <c r="D944" s="5"/>
      <c r="E944" s="5"/>
      <c r="F944" s="5"/>
      <c r="G944" s="5"/>
      <c r="H944" s="5"/>
      <c r="I944" s="5"/>
      <c r="J944" s="5"/>
      <c r="K944" s="5"/>
      <c r="L944" s="5"/>
      <c r="M944" s="5"/>
    </row>
    <row r="945" spans="1:13">
      <c r="A945" s="5"/>
      <c r="B945" s="5"/>
      <c r="C945" s="5"/>
      <c r="D945" s="5"/>
      <c r="E945" s="5"/>
      <c r="F945" s="5"/>
      <c r="G945" s="5"/>
      <c r="H945" s="5"/>
      <c r="I945" s="5"/>
      <c r="J945" s="5"/>
      <c r="K945" s="5"/>
      <c r="L945" s="5"/>
      <c r="M945" s="5"/>
    </row>
    <row r="946" spans="1:13">
      <c r="A946" s="5"/>
      <c r="B946" s="5"/>
      <c r="C946" s="5"/>
      <c r="D946" s="5"/>
      <c r="E946" s="5"/>
      <c r="F946" s="5"/>
      <c r="G946" s="5"/>
      <c r="H946" s="5"/>
      <c r="I946" s="5"/>
      <c r="J946" s="5"/>
      <c r="K946" s="5"/>
      <c r="L946" s="5"/>
      <c r="M946" s="5"/>
    </row>
    <row r="947" spans="1:13">
      <c r="A947" s="5"/>
      <c r="B947" s="5"/>
      <c r="C947" s="5"/>
      <c r="D947" s="5"/>
      <c r="E947" s="5"/>
      <c r="F947" s="5"/>
      <c r="G947" s="5"/>
      <c r="H947" s="5"/>
      <c r="I947" s="5"/>
      <c r="J947" s="5"/>
      <c r="K947" s="5"/>
      <c r="L947" s="5"/>
      <c r="M947" s="5"/>
    </row>
    <row r="948" spans="1:13">
      <c r="A948" s="5"/>
      <c r="B948" s="5"/>
      <c r="C948" s="5"/>
      <c r="D948" s="5"/>
      <c r="E948" s="5"/>
      <c r="F948" s="5"/>
      <c r="G948" s="5"/>
      <c r="H948" s="5"/>
      <c r="I948" s="5"/>
      <c r="J948" s="5"/>
      <c r="K948" s="5"/>
      <c r="L948" s="5"/>
      <c r="M948" s="5"/>
    </row>
    <row r="949" spans="1:13">
      <c r="A949" s="5"/>
      <c r="B949" s="5"/>
      <c r="C949" s="5"/>
      <c r="D949" s="5"/>
      <c r="E949" s="5"/>
      <c r="F949" s="5"/>
      <c r="G949" s="5"/>
      <c r="H949" s="5"/>
      <c r="I949" s="5"/>
      <c r="J949" s="5"/>
      <c r="K949" s="5"/>
      <c r="L949" s="5"/>
      <c r="M949" s="5"/>
    </row>
    <row r="950" spans="1:13">
      <c r="A950" s="5"/>
      <c r="B950" s="5"/>
      <c r="C950" s="5"/>
      <c r="D950" s="5"/>
      <c r="E950" s="5"/>
      <c r="F950" s="5"/>
      <c r="G950" s="5"/>
      <c r="H950" s="5"/>
      <c r="I950" s="5"/>
      <c r="J950" s="5"/>
      <c r="K950" s="5"/>
      <c r="L950" s="5"/>
      <c r="M950" s="5"/>
    </row>
    <row r="951" spans="1:13">
      <c r="A951" s="5"/>
      <c r="B951" s="5"/>
      <c r="C951" s="5"/>
      <c r="D951" s="5"/>
      <c r="E951" s="5"/>
      <c r="F951" s="5"/>
      <c r="G951" s="5"/>
      <c r="H951" s="5"/>
      <c r="I951" s="5"/>
      <c r="J951" s="5"/>
      <c r="K951" s="5"/>
      <c r="L951" s="5"/>
      <c r="M951" s="5"/>
    </row>
    <row r="952" spans="1:13">
      <c r="A952" s="5"/>
      <c r="B952" s="5"/>
      <c r="C952" s="5"/>
      <c r="D952" s="5"/>
      <c r="E952" s="5"/>
      <c r="F952" s="5"/>
      <c r="G952" s="5"/>
      <c r="H952" s="5"/>
      <c r="I952" s="5"/>
      <c r="J952" s="5"/>
      <c r="K952" s="5"/>
      <c r="L952" s="5"/>
      <c r="M952" s="5"/>
    </row>
    <row r="953" spans="1:13">
      <c r="A953" s="5"/>
      <c r="B953" s="5"/>
      <c r="C953" s="5"/>
      <c r="D953" s="5"/>
      <c r="E953" s="5"/>
      <c r="F953" s="5"/>
      <c r="G953" s="5"/>
      <c r="H953" s="5"/>
      <c r="I953" s="5"/>
      <c r="J953" s="5"/>
      <c r="K953" s="5"/>
      <c r="L953" s="5"/>
      <c r="M953" s="5"/>
    </row>
    <row r="954" spans="1:13">
      <c r="A954" s="5"/>
      <c r="B954" s="5"/>
      <c r="C954" s="5"/>
      <c r="D954" s="5"/>
      <c r="E954" s="5"/>
      <c r="F954" s="5"/>
      <c r="G954" s="5"/>
      <c r="H954" s="5"/>
      <c r="I954" s="5"/>
      <c r="J954" s="5"/>
      <c r="K954" s="5"/>
      <c r="L954" s="5"/>
      <c r="M954" s="5"/>
    </row>
    <row r="955" spans="1:13">
      <c r="A955" s="5"/>
      <c r="B955" s="5"/>
      <c r="C955" s="5"/>
      <c r="D955" s="5"/>
      <c r="E955" s="5"/>
      <c r="F955" s="5"/>
      <c r="G955" s="5"/>
      <c r="H955" s="5"/>
      <c r="I955" s="5"/>
      <c r="J955" s="5"/>
      <c r="K955" s="5"/>
      <c r="L955" s="5"/>
      <c r="M955" s="5"/>
    </row>
    <row r="956" spans="1:13">
      <c r="A956" s="5"/>
      <c r="B956" s="5"/>
      <c r="C956" s="5"/>
      <c r="D956" s="5"/>
      <c r="E956" s="5"/>
      <c r="F956" s="5"/>
      <c r="G956" s="5"/>
      <c r="H956" s="5"/>
      <c r="I956" s="5"/>
      <c r="J956" s="5"/>
      <c r="K956" s="5"/>
      <c r="L956" s="5"/>
      <c r="M956" s="5"/>
    </row>
    <row r="957" spans="1:13">
      <c r="A957" s="5"/>
      <c r="B957" s="5"/>
      <c r="C957" s="5"/>
      <c r="D957" s="5"/>
      <c r="E957" s="5"/>
      <c r="F957" s="5"/>
      <c r="G957" s="5"/>
      <c r="H957" s="5"/>
      <c r="I957" s="5"/>
      <c r="J957" s="5"/>
      <c r="K957" s="5"/>
      <c r="L957" s="5"/>
      <c r="M957" s="5"/>
    </row>
    <row r="958" spans="1:13">
      <c r="A958" s="5"/>
      <c r="B958" s="5"/>
      <c r="C958" s="5"/>
      <c r="D958" s="5"/>
      <c r="E958" s="5"/>
      <c r="F958" s="5"/>
      <c r="G958" s="5"/>
      <c r="H958" s="5"/>
      <c r="I958" s="5"/>
      <c r="J958" s="5"/>
      <c r="K958" s="5"/>
      <c r="L958" s="5"/>
      <c r="M958" s="5"/>
    </row>
    <row r="959" spans="1:13">
      <c r="A959" s="5"/>
      <c r="B959" s="5"/>
      <c r="C959" s="5"/>
      <c r="D959" s="5"/>
      <c r="E959" s="5"/>
      <c r="F959" s="5"/>
      <c r="G959" s="5"/>
      <c r="H959" s="5"/>
      <c r="I959" s="5"/>
      <c r="J959" s="5"/>
      <c r="K959" s="5"/>
      <c r="L959" s="5"/>
      <c r="M959" s="5"/>
    </row>
    <row r="960" spans="1:13">
      <c r="A960" s="5"/>
      <c r="B960" s="5"/>
      <c r="C960" s="5"/>
      <c r="D960" s="5"/>
      <c r="E960" s="5"/>
      <c r="F960" s="5"/>
      <c r="G960" s="5"/>
      <c r="H960" s="5"/>
      <c r="I960" s="5"/>
      <c r="J960" s="5"/>
      <c r="K960" s="5"/>
      <c r="L960" s="5"/>
      <c r="M960" s="5"/>
    </row>
    <row r="961" spans="1:13">
      <c r="A961" s="5"/>
      <c r="B961" s="5"/>
      <c r="C961" s="5"/>
      <c r="D961" s="5"/>
      <c r="E961" s="5"/>
      <c r="F961" s="5"/>
      <c r="G961" s="5"/>
      <c r="H961" s="5"/>
      <c r="I961" s="5"/>
      <c r="J961" s="5"/>
      <c r="K961" s="5"/>
      <c r="L961" s="5"/>
      <c r="M961" s="5"/>
    </row>
    <row r="962" spans="1:13">
      <c r="A962" s="5"/>
      <c r="B962" s="5"/>
      <c r="C962" s="5"/>
      <c r="D962" s="5"/>
      <c r="E962" s="5"/>
      <c r="F962" s="5"/>
      <c r="G962" s="5"/>
      <c r="H962" s="5"/>
      <c r="I962" s="5"/>
      <c r="J962" s="5"/>
      <c r="K962" s="5"/>
      <c r="L962" s="5"/>
      <c r="M962" s="5"/>
    </row>
    <row r="963" spans="1:13">
      <c r="A963" s="5"/>
      <c r="B963" s="5"/>
      <c r="C963" s="5"/>
      <c r="D963" s="5"/>
      <c r="E963" s="5"/>
      <c r="F963" s="5"/>
      <c r="G963" s="5"/>
      <c r="H963" s="5"/>
      <c r="I963" s="5"/>
      <c r="J963" s="5"/>
      <c r="K963" s="5"/>
      <c r="L963" s="5"/>
      <c r="M963" s="5"/>
    </row>
    <row r="964" spans="1:13">
      <c r="A964" s="5"/>
      <c r="B964" s="5"/>
      <c r="C964" s="5"/>
      <c r="D964" s="5"/>
      <c r="E964" s="5"/>
      <c r="F964" s="5"/>
      <c r="G964" s="5"/>
      <c r="H964" s="5"/>
      <c r="I964" s="5"/>
      <c r="J964" s="5"/>
      <c r="K964" s="5"/>
      <c r="L964" s="5"/>
      <c r="M964" s="5"/>
    </row>
    <row r="965" spans="1:13">
      <c r="A965" s="5"/>
      <c r="B965" s="5"/>
      <c r="C965" s="5"/>
      <c r="D965" s="5"/>
      <c r="E965" s="5"/>
      <c r="F965" s="5"/>
      <c r="G965" s="5"/>
      <c r="H965" s="5"/>
      <c r="I965" s="5"/>
      <c r="J965" s="5"/>
      <c r="K965" s="5"/>
      <c r="L965" s="5"/>
      <c r="M965" s="5"/>
    </row>
    <row r="966" spans="1:13">
      <c r="A966" s="5"/>
      <c r="B966" s="5"/>
      <c r="C966" s="5"/>
      <c r="D966" s="5"/>
      <c r="E966" s="5"/>
      <c r="F966" s="5"/>
      <c r="G966" s="5"/>
      <c r="H966" s="5"/>
      <c r="I966" s="5"/>
      <c r="J966" s="5"/>
      <c r="K966" s="5"/>
      <c r="L966" s="5"/>
      <c r="M966" s="5"/>
    </row>
    <row r="967" spans="1:13">
      <c r="A967" s="5"/>
      <c r="B967" s="5"/>
      <c r="C967" s="5"/>
      <c r="D967" s="5"/>
      <c r="E967" s="5"/>
      <c r="F967" s="5"/>
      <c r="G967" s="5"/>
      <c r="H967" s="5"/>
      <c r="I967" s="5"/>
      <c r="J967" s="5"/>
      <c r="K967" s="5"/>
      <c r="L967" s="5"/>
      <c r="M967" s="5"/>
    </row>
    <row r="968" spans="1:13">
      <c r="A968" s="5"/>
      <c r="B968" s="5"/>
      <c r="C968" s="5"/>
      <c r="D968" s="5"/>
      <c r="E968" s="5"/>
      <c r="F968" s="5"/>
      <c r="G968" s="5"/>
      <c r="H968" s="5"/>
      <c r="I968" s="5"/>
      <c r="J968" s="5"/>
      <c r="K968" s="5"/>
      <c r="L968" s="5"/>
      <c r="M968" s="5"/>
    </row>
    <row r="969" spans="1:13">
      <c r="A969" s="5"/>
      <c r="B969" s="5"/>
      <c r="C969" s="5"/>
      <c r="D969" s="5"/>
      <c r="E969" s="5"/>
      <c r="F969" s="5"/>
      <c r="G969" s="5"/>
      <c r="H969" s="5"/>
      <c r="I969" s="5"/>
      <c r="J969" s="5"/>
      <c r="K969" s="5"/>
      <c r="L969" s="5"/>
      <c r="M969" s="5"/>
    </row>
    <row r="970" spans="1:13">
      <c r="A970" s="5"/>
      <c r="B970" s="5"/>
      <c r="C970" s="5"/>
      <c r="D970" s="5"/>
      <c r="E970" s="5"/>
      <c r="F970" s="5"/>
      <c r="G970" s="5"/>
      <c r="H970" s="5"/>
      <c r="I970" s="5"/>
      <c r="J970" s="5"/>
      <c r="K970" s="5"/>
      <c r="L970" s="5"/>
      <c r="M970" s="5"/>
    </row>
    <row r="971" spans="1:13">
      <c r="A971" s="5"/>
      <c r="B971" s="5"/>
      <c r="C971" s="5"/>
      <c r="D971" s="5"/>
      <c r="E971" s="5"/>
      <c r="F971" s="5"/>
      <c r="G971" s="5"/>
      <c r="H971" s="5"/>
      <c r="I971" s="5"/>
      <c r="J971" s="5"/>
      <c r="K971" s="5"/>
      <c r="L971" s="5"/>
      <c r="M971" s="5"/>
    </row>
    <row r="972" spans="1:13">
      <c r="A972" s="5"/>
      <c r="B972" s="5"/>
      <c r="C972" s="5"/>
      <c r="D972" s="5"/>
      <c r="E972" s="5"/>
      <c r="F972" s="5"/>
      <c r="G972" s="5"/>
      <c r="H972" s="5"/>
      <c r="I972" s="5"/>
      <c r="J972" s="5"/>
      <c r="K972" s="5"/>
      <c r="L972" s="5"/>
      <c r="M972" s="5"/>
    </row>
    <row r="973" spans="1:13">
      <c r="A973" s="5"/>
      <c r="B973" s="5"/>
      <c r="C973" s="5"/>
      <c r="D973" s="5"/>
      <c r="E973" s="5"/>
      <c r="F973" s="5"/>
      <c r="G973" s="5"/>
      <c r="H973" s="5"/>
      <c r="I973" s="5"/>
      <c r="J973" s="5"/>
      <c r="K973" s="5"/>
      <c r="L973" s="5"/>
      <c r="M973" s="5"/>
    </row>
    <row r="974" spans="1:13">
      <c r="A974" s="5"/>
      <c r="B974" s="5"/>
      <c r="C974" s="5"/>
      <c r="D974" s="5"/>
      <c r="E974" s="5"/>
      <c r="F974" s="5"/>
      <c r="G974" s="5"/>
      <c r="H974" s="5"/>
      <c r="I974" s="5"/>
      <c r="J974" s="5"/>
      <c r="K974" s="5"/>
      <c r="L974" s="5"/>
      <c r="M974" s="5"/>
    </row>
    <row r="975" spans="1:13">
      <c r="A975" s="5"/>
      <c r="B975" s="5"/>
      <c r="C975" s="5"/>
      <c r="D975" s="5"/>
      <c r="E975" s="5"/>
      <c r="F975" s="5"/>
      <c r="G975" s="5"/>
      <c r="H975" s="5"/>
      <c r="I975" s="5"/>
      <c r="J975" s="5"/>
      <c r="K975" s="5"/>
      <c r="L975" s="5"/>
      <c r="M975" s="5"/>
    </row>
    <row r="976" spans="1:13">
      <c r="A976" s="5"/>
      <c r="B976" s="5"/>
      <c r="C976" s="5"/>
      <c r="D976" s="5"/>
      <c r="E976" s="5"/>
      <c r="F976" s="5"/>
      <c r="G976" s="5"/>
      <c r="H976" s="5"/>
      <c r="I976" s="5"/>
      <c r="J976" s="5"/>
      <c r="K976" s="5"/>
      <c r="L976" s="5"/>
      <c r="M976" s="5"/>
    </row>
    <row r="977" spans="1:13">
      <c r="A977" s="5"/>
      <c r="B977" s="5"/>
      <c r="C977" s="5"/>
      <c r="D977" s="5"/>
      <c r="E977" s="5"/>
      <c r="F977" s="5"/>
      <c r="G977" s="5"/>
      <c r="H977" s="5"/>
      <c r="I977" s="5"/>
      <c r="J977" s="5"/>
      <c r="K977" s="5"/>
      <c r="L977" s="5"/>
      <c r="M977" s="5"/>
    </row>
    <row r="978" spans="1:13">
      <c r="A978" s="5"/>
      <c r="B978" s="5"/>
      <c r="C978" s="5"/>
      <c r="D978" s="5"/>
      <c r="E978" s="5"/>
      <c r="F978" s="5"/>
      <c r="G978" s="5"/>
      <c r="H978" s="5"/>
      <c r="I978" s="5"/>
      <c r="J978" s="5"/>
      <c r="K978" s="5"/>
      <c r="L978" s="5"/>
      <c r="M978" s="5"/>
    </row>
    <row r="979" spans="1:13">
      <c r="A979" s="5"/>
      <c r="B979" s="5"/>
      <c r="C979" s="5"/>
      <c r="D979" s="5"/>
      <c r="E979" s="5"/>
      <c r="F979" s="5"/>
      <c r="G979" s="5"/>
      <c r="H979" s="5"/>
      <c r="I979" s="5"/>
      <c r="J979" s="5"/>
      <c r="K979" s="5"/>
      <c r="L979" s="5"/>
      <c r="M979" s="5"/>
    </row>
    <row r="980" spans="1:13">
      <c r="A980" s="5"/>
      <c r="B980" s="5"/>
      <c r="C980" s="5"/>
      <c r="D980" s="5"/>
      <c r="E980" s="5"/>
      <c r="F980" s="5"/>
      <c r="G980" s="5"/>
      <c r="H980" s="5"/>
      <c r="I980" s="5"/>
      <c r="J980" s="5"/>
      <c r="K980" s="5"/>
      <c r="L980" s="5"/>
      <c r="M980" s="5"/>
    </row>
    <row r="981" spans="1:13">
      <c r="A981" s="5"/>
      <c r="B981" s="5"/>
      <c r="C981" s="5"/>
      <c r="D981" s="5"/>
      <c r="E981" s="5"/>
      <c r="F981" s="5"/>
      <c r="G981" s="5"/>
      <c r="H981" s="5"/>
      <c r="I981" s="5"/>
      <c r="J981" s="5"/>
      <c r="K981" s="5"/>
      <c r="L981" s="5"/>
      <c r="M981" s="5"/>
    </row>
    <row r="982" spans="1:13">
      <c r="A982" s="5"/>
      <c r="B982" s="5"/>
      <c r="C982" s="5"/>
      <c r="D982" s="5"/>
      <c r="E982" s="5"/>
      <c r="F982" s="5"/>
      <c r="G982" s="5"/>
      <c r="H982" s="5"/>
      <c r="I982" s="5"/>
      <c r="J982" s="5"/>
      <c r="K982" s="5"/>
      <c r="L982" s="5"/>
      <c r="M982" s="5"/>
    </row>
    <row r="983" spans="1:13">
      <c r="A983" s="5"/>
      <c r="B983" s="5"/>
      <c r="C983" s="5"/>
      <c r="D983" s="5"/>
      <c r="E983" s="5"/>
      <c r="F983" s="5"/>
      <c r="G983" s="5"/>
      <c r="H983" s="5"/>
      <c r="I983" s="5"/>
      <c r="J983" s="5"/>
      <c r="K983" s="5"/>
      <c r="L983" s="5"/>
      <c r="M983" s="5"/>
    </row>
    <row r="984" spans="1:13">
      <c r="A984" s="5"/>
      <c r="B984" s="5"/>
      <c r="C984" s="5"/>
      <c r="D984" s="5"/>
      <c r="E984" s="5"/>
      <c r="F984" s="5"/>
      <c r="G984" s="5"/>
      <c r="H984" s="5"/>
      <c r="I984" s="5"/>
      <c r="J984" s="5"/>
      <c r="K984" s="5"/>
      <c r="L984" s="5"/>
      <c r="M984" s="5"/>
    </row>
    <row r="985" spans="1:13">
      <c r="A985" s="5"/>
      <c r="B985" s="5"/>
      <c r="C985" s="5"/>
      <c r="D985" s="5"/>
      <c r="E985" s="5"/>
      <c r="F985" s="5"/>
      <c r="G985" s="5"/>
      <c r="H985" s="5"/>
      <c r="I985" s="5"/>
      <c r="J985" s="5"/>
      <c r="K985" s="5"/>
      <c r="L985" s="5"/>
      <c r="M985" s="5"/>
    </row>
    <row r="986" spans="1:13">
      <c r="A986" s="5"/>
      <c r="B986" s="5"/>
      <c r="C986" s="5"/>
      <c r="D986" s="5"/>
      <c r="E986" s="5"/>
      <c r="F986" s="5"/>
      <c r="G986" s="5"/>
      <c r="H986" s="5"/>
      <c r="I986" s="5"/>
      <c r="J986" s="5"/>
      <c r="K986" s="5"/>
      <c r="L986" s="5"/>
      <c r="M986" s="5"/>
    </row>
    <row r="987" spans="1:13">
      <c r="A987" s="5"/>
      <c r="B987" s="5"/>
      <c r="C987" s="5"/>
      <c r="D987" s="5"/>
      <c r="E987" s="5"/>
      <c r="F987" s="5"/>
      <c r="G987" s="5"/>
      <c r="H987" s="5"/>
      <c r="I987" s="5"/>
      <c r="J987" s="5"/>
      <c r="K987" s="5"/>
      <c r="L987" s="5"/>
      <c r="M987" s="5"/>
    </row>
    <row r="988" spans="1:13">
      <c r="A988" s="5"/>
      <c r="B988" s="5"/>
      <c r="C988" s="5"/>
      <c r="D988" s="5"/>
      <c r="E988" s="5"/>
      <c r="F988" s="5"/>
      <c r="G988" s="5"/>
      <c r="H988" s="5"/>
      <c r="I988" s="5"/>
      <c r="J988" s="5"/>
      <c r="K988" s="5"/>
      <c r="L988" s="5"/>
      <c r="M988" s="5"/>
    </row>
    <row r="989" spans="1:13">
      <c r="A989" s="5"/>
      <c r="B989" s="5"/>
      <c r="C989" s="5"/>
      <c r="D989" s="5"/>
      <c r="E989" s="5"/>
      <c r="F989" s="5"/>
      <c r="G989" s="5"/>
      <c r="H989" s="5"/>
      <c r="I989" s="5"/>
      <c r="J989" s="5"/>
      <c r="K989" s="5"/>
      <c r="L989" s="5"/>
      <c r="M989" s="5"/>
    </row>
    <row r="990" spans="1:13">
      <c r="A990" s="5"/>
      <c r="B990" s="5"/>
      <c r="C990" s="5"/>
      <c r="D990" s="5"/>
      <c r="E990" s="5"/>
      <c r="F990" s="5"/>
      <c r="G990" s="5"/>
      <c r="H990" s="5"/>
      <c r="I990" s="5"/>
      <c r="J990" s="5"/>
      <c r="K990" s="5"/>
      <c r="L990" s="5"/>
      <c r="M990" s="5"/>
    </row>
    <row r="991" spans="1:13">
      <c r="A991" s="5"/>
      <c r="B991" s="5"/>
      <c r="C991" s="5"/>
      <c r="D991" s="5"/>
      <c r="E991" s="5"/>
      <c r="F991" s="5"/>
      <c r="G991" s="5"/>
      <c r="H991" s="5"/>
      <c r="I991" s="5"/>
      <c r="J991" s="5"/>
      <c r="K991" s="5"/>
      <c r="L991" s="5"/>
      <c r="M991" s="5"/>
    </row>
    <row r="992" spans="1:13">
      <c r="A992" s="5"/>
      <c r="B992" s="5"/>
      <c r="C992" s="5"/>
      <c r="D992" s="5"/>
      <c r="E992" s="5"/>
      <c r="F992" s="5"/>
      <c r="G992" s="5"/>
      <c r="H992" s="5"/>
      <c r="I992" s="5"/>
      <c r="J992" s="5"/>
      <c r="K992" s="5"/>
      <c r="L992" s="5"/>
      <c r="M992" s="5"/>
    </row>
    <row r="993" spans="1:13">
      <c r="A993" s="5"/>
      <c r="B993" s="5"/>
      <c r="C993" s="5"/>
      <c r="D993" s="5"/>
      <c r="E993" s="5"/>
      <c r="F993" s="5"/>
      <c r="G993" s="5"/>
      <c r="H993" s="5"/>
      <c r="I993" s="5"/>
      <c r="J993" s="5"/>
      <c r="K993" s="5"/>
      <c r="L993" s="5"/>
      <c r="M993" s="5"/>
    </row>
    <row r="994" spans="1:13">
      <c r="A994" s="5"/>
      <c r="B994" s="5"/>
      <c r="C994" s="5"/>
      <c r="D994" s="5"/>
      <c r="E994" s="5"/>
      <c r="F994" s="5"/>
      <c r="G994" s="5"/>
      <c r="H994" s="5"/>
      <c r="I994" s="5"/>
      <c r="J994" s="5"/>
      <c r="K994" s="5"/>
      <c r="L994" s="5"/>
      <c r="M994" s="5"/>
    </row>
    <row r="995" spans="1:13">
      <c r="A995" s="5"/>
      <c r="B995" s="5"/>
      <c r="C995" s="5"/>
      <c r="D995" s="5"/>
      <c r="E995" s="5"/>
      <c r="F995" s="5"/>
      <c r="G995" s="5"/>
      <c r="H995" s="5"/>
      <c r="I995" s="5"/>
      <c r="J995" s="5"/>
      <c r="K995" s="5"/>
      <c r="L995" s="5"/>
      <c r="M995" s="5"/>
    </row>
    <row r="996" spans="1:13">
      <c r="A996" s="5"/>
      <c r="B996" s="5"/>
      <c r="C996" s="5"/>
      <c r="D996" s="5"/>
      <c r="E996" s="5"/>
      <c r="F996" s="5"/>
      <c r="G996" s="5"/>
      <c r="H996" s="5"/>
      <c r="I996" s="5"/>
      <c r="J996" s="5"/>
      <c r="K996" s="5"/>
      <c r="L996" s="5"/>
      <c r="M996" s="5"/>
    </row>
    <row r="997" spans="1:13">
      <c r="A997" s="5"/>
      <c r="B997" s="5"/>
      <c r="C997" s="5"/>
      <c r="D997" s="5"/>
      <c r="E997" s="5"/>
      <c r="F997" s="5"/>
      <c r="G997" s="5"/>
      <c r="H997" s="5"/>
      <c r="I997" s="5"/>
      <c r="J997" s="5"/>
      <c r="K997" s="5"/>
      <c r="L997" s="5"/>
      <c r="M997" s="5"/>
    </row>
    <row r="998" spans="1:13">
      <c r="A998" s="5"/>
      <c r="B998" s="5"/>
      <c r="C998" s="5"/>
      <c r="D998" s="5"/>
      <c r="E998" s="5"/>
      <c r="F998" s="5"/>
      <c r="G998" s="5"/>
      <c r="H998" s="5"/>
      <c r="I998" s="5"/>
      <c r="J998" s="5"/>
      <c r="K998" s="5"/>
      <c r="L998" s="5"/>
      <c r="M998" s="5"/>
    </row>
    <row r="999" spans="1:13">
      <c r="A999" s="5"/>
      <c r="B999" s="5"/>
      <c r="C999" s="5"/>
      <c r="D999" s="5"/>
      <c r="E999" s="5"/>
      <c r="F999" s="5"/>
      <c r="G999" s="5"/>
      <c r="H999" s="5"/>
      <c r="I999" s="5"/>
      <c r="J999" s="5"/>
      <c r="K999" s="5"/>
      <c r="L999" s="5"/>
      <c r="M999" s="5"/>
    </row>
    <row r="1000" spans="1:13">
      <c r="A1000" s="5"/>
      <c r="B1000" s="5"/>
      <c r="C1000" s="5"/>
      <c r="D1000" s="5"/>
      <c r="E1000" s="5"/>
      <c r="F1000" s="5"/>
      <c r="G1000" s="5"/>
      <c r="H1000" s="5"/>
      <c r="I1000" s="5"/>
      <c r="J1000" s="5"/>
      <c r="K1000" s="5"/>
      <c r="L1000" s="5"/>
      <c r="M1000" s="5"/>
    </row>
    <row r="1001" spans="1:13">
      <c r="A1001" s="5"/>
      <c r="B1001" s="5"/>
      <c r="C1001" s="5"/>
      <c r="D1001" s="5"/>
      <c r="E1001" s="5"/>
      <c r="F1001" s="5"/>
      <c r="G1001" s="5"/>
      <c r="H1001" s="5"/>
      <c r="I1001" s="5"/>
      <c r="J1001" s="5"/>
      <c r="K1001" s="5"/>
      <c r="L1001" s="5"/>
      <c r="M1001" s="5"/>
    </row>
    <row r="1002" spans="1:13">
      <c r="A1002" s="5"/>
      <c r="B1002" s="5"/>
      <c r="C1002" s="5"/>
      <c r="D1002" s="5"/>
      <c r="E1002" s="5"/>
      <c r="F1002" s="5"/>
      <c r="G1002" s="5"/>
      <c r="H1002" s="5"/>
      <c r="I1002" s="5"/>
      <c r="J1002" s="5"/>
      <c r="K1002" s="5"/>
      <c r="L1002" s="5"/>
      <c r="M1002" s="5"/>
    </row>
    <row r="1003" spans="1:13">
      <c r="A1003" s="5"/>
      <c r="B1003" s="5"/>
      <c r="C1003" s="5"/>
      <c r="D1003" s="5"/>
      <c r="E1003" s="5"/>
      <c r="F1003" s="5"/>
      <c r="G1003" s="5"/>
      <c r="H1003" s="5"/>
      <c r="I1003" s="5"/>
      <c r="J1003" s="5"/>
      <c r="K1003" s="5"/>
      <c r="L1003" s="5"/>
      <c r="M1003" s="5"/>
    </row>
    <row r="1004" spans="1:13">
      <c r="A1004" s="5"/>
      <c r="B1004" s="5"/>
      <c r="C1004" s="5"/>
      <c r="D1004" s="5"/>
      <c r="E1004" s="5"/>
      <c r="F1004" s="5"/>
      <c r="G1004" s="5"/>
      <c r="H1004" s="5"/>
      <c r="I1004" s="5"/>
      <c r="J1004" s="5"/>
      <c r="K1004" s="5"/>
      <c r="L1004" s="5"/>
      <c r="M1004" s="5"/>
    </row>
    <row r="1005" spans="1:13">
      <c r="A1005" s="5"/>
      <c r="B1005" s="5"/>
      <c r="C1005" s="5"/>
      <c r="D1005" s="5"/>
      <c r="E1005" s="5"/>
      <c r="F1005" s="5"/>
      <c r="G1005" s="5"/>
      <c r="H1005" s="5"/>
      <c r="I1005" s="5"/>
      <c r="J1005" s="5"/>
      <c r="K1005" s="5"/>
      <c r="L1005" s="5"/>
      <c r="M1005" s="5"/>
    </row>
    <row r="1006" spans="1:13">
      <c r="A1006" s="5"/>
      <c r="B1006" s="5"/>
      <c r="C1006" s="5"/>
      <c r="D1006" s="5"/>
      <c r="E1006" s="5"/>
      <c r="F1006" s="5"/>
      <c r="G1006" s="5"/>
      <c r="H1006" s="5"/>
      <c r="I1006" s="5"/>
      <c r="J1006" s="5"/>
      <c r="K1006" s="5"/>
      <c r="L1006" s="5"/>
      <c r="M1006" s="5"/>
    </row>
    <row r="1007" spans="1:13">
      <c r="A1007" s="5"/>
      <c r="B1007" s="5"/>
      <c r="C1007" s="5"/>
      <c r="D1007" s="5"/>
      <c r="E1007" s="5"/>
      <c r="F1007" s="5"/>
      <c r="G1007" s="5"/>
      <c r="H1007" s="5"/>
      <c r="I1007" s="5"/>
      <c r="J1007" s="5"/>
      <c r="K1007" s="5"/>
      <c r="L1007" s="5"/>
      <c r="M1007" s="5"/>
    </row>
    <row r="1008" spans="1:13">
      <c r="A1008" s="5"/>
      <c r="B1008" s="5"/>
      <c r="C1008" s="5"/>
      <c r="D1008" s="5"/>
      <c r="E1008" s="5"/>
      <c r="F1008" s="5"/>
      <c r="G1008" s="5"/>
      <c r="H1008" s="5"/>
      <c r="I1008" s="5"/>
      <c r="J1008" s="5"/>
      <c r="K1008" s="5"/>
      <c r="L1008" s="5"/>
      <c r="M1008" s="5"/>
    </row>
    <row r="1009" spans="1:13">
      <c r="A1009" s="5"/>
      <c r="B1009" s="5"/>
      <c r="C1009" s="5"/>
      <c r="D1009" s="5"/>
      <c r="E1009" s="5"/>
      <c r="F1009" s="5"/>
      <c r="G1009" s="5"/>
      <c r="H1009" s="5"/>
      <c r="I1009" s="5"/>
      <c r="J1009" s="5"/>
      <c r="K1009" s="5"/>
      <c r="L1009" s="5"/>
      <c r="M1009" s="5"/>
    </row>
    <row r="1010" spans="1:13">
      <c r="A1010" s="5"/>
      <c r="B1010" s="5"/>
      <c r="C1010" s="5"/>
      <c r="D1010" s="5"/>
      <c r="E1010" s="5"/>
      <c r="F1010" s="5"/>
      <c r="G1010" s="5"/>
      <c r="H1010" s="5"/>
      <c r="I1010" s="5"/>
      <c r="J1010" s="5"/>
      <c r="K1010" s="5"/>
      <c r="L1010" s="5"/>
      <c r="M1010" s="5"/>
    </row>
    <row r="1011" spans="1:13">
      <c r="A1011" s="5"/>
      <c r="B1011" s="5"/>
      <c r="C1011" s="5"/>
      <c r="D1011" s="5"/>
      <c r="E1011" s="5"/>
      <c r="F1011" s="5"/>
      <c r="G1011" s="5"/>
      <c r="H1011" s="5"/>
      <c r="I1011" s="5"/>
      <c r="J1011" s="5"/>
      <c r="K1011" s="5"/>
      <c r="L1011" s="5"/>
      <c r="M1011" s="5"/>
    </row>
    <row r="1012" spans="1:13">
      <c r="A1012" s="5"/>
      <c r="B1012" s="5"/>
      <c r="C1012" s="5"/>
      <c r="D1012" s="5"/>
      <c r="E1012" s="5"/>
      <c r="F1012" s="5"/>
      <c r="G1012" s="5"/>
      <c r="H1012" s="5"/>
      <c r="I1012" s="5"/>
      <c r="J1012" s="5"/>
      <c r="K1012" s="5"/>
      <c r="L1012" s="5"/>
      <c r="M1012" s="5"/>
    </row>
    <row r="1013" spans="1:13">
      <c r="A1013" s="5"/>
      <c r="B1013" s="5"/>
      <c r="C1013" s="5"/>
      <c r="D1013" s="5"/>
      <c r="E1013" s="5"/>
      <c r="F1013" s="5"/>
      <c r="G1013" s="5"/>
      <c r="H1013" s="5"/>
      <c r="I1013" s="5"/>
      <c r="J1013" s="5"/>
      <c r="K1013" s="5"/>
      <c r="L1013" s="5"/>
      <c r="M1013" s="5"/>
    </row>
    <row r="1014" spans="1:13">
      <c r="A1014" s="5"/>
      <c r="B1014" s="5"/>
      <c r="C1014" s="5"/>
      <c r="D1014" s="5"/>
      <c r="E1014" s="5"/>
      <c r="F1014" s="5"/>
      <c r="G1014" s="5"/>
      <c r="H1014" s="5"/>
      <c r="I1014" s="5"/>
      <c r="J1014" s="5"/>
      <c r="K1014" s="5"/>
      <c r="L1014" s="5"/>
      <c r="M1014" s="5"/>
    </row>
    <row r="1015" spans="1:13">
      <c r="A1015" s="5"/>
      <c r="B1015" s="5"/>
      <c r="C1015" s="5"/>
      <c r="D1015" s="5"/>
      <c r="E1015" s="5"/>
      <c r="F1015" s="5"/>
      <c r="G1015" s="5"/>
      <c r="H1015" s="5"/>
      <c r="I1015" s="5"/>
      <c r="J1015" s="5"/>
      <c r="K1015" s="5"/>
      <c r="L1015" s="5"/>
      <c r="M1015" s="5"/>
    </row>
    <row r="1016" spans="1:13">
      <c r="A1016" s="5"/>
      <c r="B1016" s="5"/>
      <c r="C1016" s="5"/>
      <c r="D1016" s="5"/>
      <c r="E1016" s="5"/>
      <c r="F1016" s="5"/>
      <c r="G1016" s="5"/>
      <c r="H1016" s="5"/>
      <c r="I1016" s="5"/>
      <c r="J1016" s="5"/>
      <c r="K1016" s="5"/>
      <c r="L1016" s="5"/>
      <c r="M1016" s="5"/>
    </row>
    <row r="1017" spans="1:13">
      <c r="A1017" s="5"/>
      <c r="B1017" s="5"/>
      <c r="C1017" s="5"/>
      <c r="D1017" s="5"/>
      <c r="E1017" s="5"/>
      <c r="F1017" s="5"/>
      <c r="G1017" s="5"/>
      <c r="H1017" s="5"/>
      <c r="I1017" s="5"/>
      <c r="J1017" s="5"/>
      <c r="K1017" s="5"/>
      <c r="L1017" s="5"/>
      <c r="M1017" s="5"/>
    </row>
    <row r="1018" spans="1:13">
      <c r="A1018" s="5"/>
      <c r="B1018" s="5"/>
      <c r="C1018" s="5"/>
      <c r="D1018" s="5"/>
      <c r="E1018" s="5"/>
      <c r="F1018" s="5"/>
      <c r="G1018" s="5"/>
      <c r="H1018" s="5"/>
      <c r="I1018" s="5"/>
      <c r="J1018" s="5"/>
      <c r="K1018" s="5"/>
      <c r="L1018" s="5"/>
      <c r="M1018" s="5"/>
    </row>
    <row r="1019" spans="1:13">
      <c r="A1019" s="5"/>
      <c r="B1019" s="5"/>
      <c r="C1019" s="5"/>
      <c r="D1019" s="5"/>
      <c r="E1019" s="5"/>
      <c r="F1019" s="5"/>
      <c r="G1019" s="5"/>
      <c r="H1019" s="5"/>
      <c r="I1019" s="5"/>
      <c r="J1019" s="5"/>
      <c r="K1019" s="5"/>
      <c r="L1019" s="5"/>
      <c r="M1019" s="5"/>
    </row>
    <row r="1020" spans="1:13">
      <c r="A1020" s="5"/>
      <c r="B1020" s="5"/>
      <c r="C1020" s="5"/>
      <c r="D1020" s="5"/>
      <c r="E1020" s="5"/>
      <c r="F1020" s="5"/>
      <c r="G1020" s="5"/>
      <c r="H1020" s="5"/>
      <c r="I1020" s="5"/>
      <c r="J1020" s="5"/>
      <c r="K1020" s="5"/>
      <c r="L1020" s="5"/>
      <c r="M1020" s="5"/>
    </row>
    <row r="1021" spans="1:13">
      <c r="A1021" s="5"/>
      <c r="B1021" s="5"/>
      <c r="C1021" s="5"/>
      <c r="D1021" s="5"/>
      <c r="E1021" s="5"/>
      <c r="F1021" s="5"/>
      <c r="G1021" s="5"/>
      <c r="H1021" s="5"/>
      <c r="I1021" s="5"/>
      <c r="J1021" s="5"/>
      <c r="K1021" s="5"/>
      <c r="L1021" s="5"/>
      <c r="M1021" s="5"/>
    </row>
    <row r="1022" spans="1:13">
      <c r="A1022" s="5"/>
      <c r="B1022" s="5"/>
      <c r="C1022" s="5"/>
      <c r="D1022" s="5"/>
      <c r="E1022" s="5"/>
      <c r="F1022" s="5"/>
      <c r="G1022" s="5"/>
      <c r="H1022" s="5"/>
      <c r="I1022" s="5"/>
      <c r="J1022" s="5"/>
      <c r="K1022" s="5"/>
      <c r="L1022" s="5"/>
      <c r="M1022" s="5"/>
    </row>
    <row r="1023" spans="1:13">
      <c r="A1023" s="5"/>
      <c r="B1023" s="5"/>
      <c r="C1023" s="5"/>
      <c r="D1023" s="5"/>
      <c r="E1023" s="5"/>
      <c r="F1023" s="5"/>
      <c r="G1023" s="5"/>
      <c r="H1023" s="5"/>
      <c r="I1023" s="5"/>
      <c r="J1023" s="5"/>
      <c r="K1023" s="5"/>
      <c r="L1023" s="5"/>
      <c r="M1023" s="5"/>
    </row>
    <row r="1024" spans="1:13">
      <c r="A1024" s="5"/>
      <c r="B1024" s="5"/>
      <c r="C1024" s="5"/>
      <c r="D1024" s="5"/>
      <c r="E1024" s="5"/>
      <c r="F1024" s="5"/>
      <c r="G1024" s="5"/>
      <c r="H1024" s="5"/>
      <c r="I1024" s="5"/>
      <c r="J1024" s="5"/>
      <c r="K1024" s="5"/>
      <c r="L1024" s="5"/>
      <c r="M1024" s="5"/>
    </row>
    <row r="1025" spans="1:13">
      <c r="A1025" s="5"/>
      <c r="B1025" s="5"/>
      <c r="C1025" s="5"/>
      <c r="D1025" s="5"/>
      <c r="E1025" s="5"/>
      <c r="F1025" s="5"/>
      <c r="G1025" s="5"/>
      <c r="H1025" s="5"/>
      <c r="I1025" s="5"/>
      <c r="J1025" s="5"/>
      <c r="K1025" s="5"/>
      <c r="L1025" s="5"/>
      <c r="M1025" s="5"/>
    </row>
    <row r="1026" spans="1:13">
      <c r="A1026" s="5"/>
      <c r="B1026" s="5"/>
      <c r="C1026" s="5"/>
      <c r="D1026" s="5"/>
      <c r="E1026" s="5"/>
      <c r="F1026" s="5"/>
      <c r="G1026" s="5"/>
      <c r="H1026" s="5"/>
      <c r="I1026" s="5"/>
      <c r="J1026" s="5"/>
      <c r="K1026" s="5"/>
      <c r="L1026" s="5"/>
      <c r="M1026" s="5"/>
    </row>
    <row r="1027" spans="1:13">
      <c r="A1027" s="5"/>
      <c r="B1027" s="5"/>
      <c r="C1027" s="5"/>
      <c r="D1027" s="5"/>
      <c r="E1027" s="5"/>
      <c r="F1027" s="5"/>
      <c r="G1027" s="5"/>
      <c r="H1027" s="5"/>
      <c r="I1027" s="5"/>
      <c r="J1027" s="5"/>
      <c r="K1027" s="5"/>
      <c r="L1027" s="5"/>
      <c r="M1027" s="5"/>
    </row>
    <row r="1028" spans="1:13">
      <c r="A1028" s="5"/>
      <c r="B1028" s="5"/>
      <c r="C1028" s="5"/>
      <c r="D1028" s="5"/>
      <c r="E1028" s="5"/>
      <c r="F1028" s="5"/>
      <c r="G1028" s="5"/>
      <c r="H1028" s="5"/>
      <c r="I1028" s="5"/>
      <c r="J1028" s="5"/>
      <c r="K1028" s="5"/>
      <c r="L1028" s="5"/>
      <c r="M1028" s="5"/>
    </row>
    <row r="1029" spans="1:13">
      <c r="A1029" s="5"/>
      <c r="B1029" s="5"/>
      <c r="C1029" s="5"/>
      <c r="D1029" s="5"/>
      <c r="E1029" s="5"/>
      <c r="F1029" s="5"/>
      <c r="G1029" s="5"/>
      <c r="H1029" s="5"/>
      <c r="I1029" s="5"/>
      <c r="J1029" s="5"/>
      <c r="K1029" s="5"/>
      <c r="L1029" s="5"/>
      <c r="M1029" s="5"/>
    </row>
    <row r="1030" spans="1:13">
      <c r="A1030" s="5"/>
      <c r="B1030" s="5"/>
      <c r="C1030" s="5"/>
      <c r="D1030" s="5"/>
      <c r="E1030" s="5"/>
      <c r="F1030" s="5"/>
      <c r="G1030" s="5"/>
      <c r="H1030" s="5"/>
      <c r="I1030" s="5"/>
      <c r="J1030" s="5"/>
      <c r="K1030" s="5"/>
      <c r="L1030" s="5"/>
      <c r="M1030" s="5"/>
    </row>
    <row r="1031" spans="1:13">
      <c r="A1031" s="5"/>
      <c r="B1031" s="5"/>
      <c r="C1031" s="5"/>
      <c r="D1031" s="5"/>
      <c r="E1031" s="5"/>
      <c r="F1031" s="5"/>
      <c r="G1031" s="5"/>
      <c r="H1031" s="5"/>
      <c r="I1031" s="5"/>
      <c r="J1031" s="5"/>
      <c r="K1031" s="5"/>
      <c r="L1031" s="5"/>
      <c r="M1031" s="5"/>
    </row>
    <row r="1032" spans="1:13">
      <c r="A1032" s="5"/>
      <c r="B1032" s="5"/>
      <c r="C1032" s="5"/>
      <c r="D1032" s="5"/>
      <c r="E1032" s="5"/>
      <c r="F1032" s="5"/>
      <c r="G1032" s="5"/>
      <c r="H1032" s="5"/>
      <c r="I1032" s="5"/>
      <c r="J1032" s="5"/>
      <c r="K1032" s="5"/>
      <c r="L1032" s="5"/>
      <c r="M1032" s="5"/>
    </row>
    <row r="1033" spans="1:13">
      <c r="A1033" s="5"/>
      <c r="B1033" s="5"/>
      <c r="C1033" s="5"/>
      <c r="D1033" s="5"/>
      <c r="E1033" s="5"/>
      <c r="F1033" s="5"/>
      <c r="G1033" s="5"/>
      <c r="H1033" s="5"/>
      <c r="I1033" s="5"/>
      <c r="J1033" s="5"/>
      <c r="K1033" s="5"/>
      <c r="L1033" s="5"/>
      <c r="M1033" s="5"/>
    </row>
    <row r="1034" spans="1:13">
      <c r="A1034" s="5"/>
      <c r="B1034" s="5"/>
      <c r="C1034" s="5"/>
      <c r="D1034" s="5"/>
      <c r="E1034" s="5"/>
      <c r="F1034" s="5"/>
      <c r="G1034" s="5"/>
      <c r="H1034" s="5"/>
      <c r="I1034" s="5"/>
      <c r="J1034" s="5"/>
      <c r="K1034" s="5"/>
      <c r="L1034" s="5"/>
      <c r="M1034" s="5"/>
    </row>
    <row r="1035" spans="1:13">
      <c r="A1035" s="5"/>
      <c r="B1035" s="5"/>
      <c r="C1035" s="5"/>
      <c r="D1035" s="5"/>
      <c r="E1035" s="5"/>
      <c r="F1035" s="5"/>
      <c r="G1035" s="5"/>
      <c r="H1035" s="5"/>
      <c r="I1035" s="5"/>
      <c r="J1035" s="5"/>
      <c r="K1035" s="5"/>
      <c r="L1035" s="5"/>
      <c r="M1035" s="5"/>
    </row>
    <row r="1036" spans="1:13">
      <c r="A1036" s="5"/>
      <c r="B1036" s="5"/>
      <c r="C1036" s="5"/>
      <c r="D1036" s="5"/>
      <c r="E1036" s="5"/>
      <c r="F1036" s="5"/>
      <c r="G1036" s="5"/>
      <c r="H1036" s="5"/>
      <c r="I1036" s="5"/>
      <c r="J1036" s="5"/>
      <c r="K1036" s="5"/>
      <c r="L1036" s="5"/>
      <c r="M1036" s="5"/>
    </row>
    <row r="1037" spans="1:13">
      <c r="A1037" s="5"/>
      <c r="B1037" s="5"/>
      <c r="C1037" s="5"/>
      <c r="D1037" s="5"/>
      <c r="E1037" s="5"/>
      <c r="F1037" s="5"/>
      <c r="G1037" s="5"/>
      <c r="H1037" s="5"/>
      <c r="I1037" s="5"/>
      <c r="J1037" s="5"/>
      <c r="K1037" s="5"/>
      <c r="L1037" s="5"/>
      <c r="M1037" s="5"/>
    </row>
    <row r="1038" spans="1:13">
      <c r="A1038" s="5"/>
      <c r="B1038" s="5"/>
      <c r="C1038" s="5"/>
      <c r="D1038" s="5"/>
      <c r="E1038" s="5"/>
      <c r="F1038" s="5"/>
      <c r="G1038" s="5"/>
      <c r="H1038" s="5"/>
      <c r="I1038" s="5"/>
      <c r="J1038" s="5"/>
      <c r="K1038" s="5"/>
      <c r="L1038" s="5"/>
      <c r="M1038" s="5"/>
    </row>
    <row r="1039" spans="1:13">
      <c r="A1039" s="5"/>
      <c r="B1039" s="5"/>
      <c r="C1039" s="5"/>
      <c r="D1039" s="5"/>
      <c r="E1039" s="5"/>
      <c r="F1039" s="5"/>
      <c r="G1039" s="5"/>
      <c r="H1039" s="5"/>
      <c r="I1039" s="5"/>
      <c r="J1039" s="5"/>
      <c r="K1039" s="5"/>
      <c r="L1039" s="5"/>
      <c r="M1039" s="5"/>
    </row>
    <row r="1040" spans="1:13">
      <c r="A1040" s="5"/>
      <c r="B1040" s="5"/>
      <c r="C1040" s="5"/>
      <c r="D1040" s="5"/>
      <c r="E1040" s="5"/>
      <c r="F1040" s="5"/>
      <c r="G1040" s="5"/>
      <c r="H1040" s="5"/>
      <c r="I1040" s="5"/>
      <c r="J1040" s="5"/>
      <c r="K1040" s="5"/>
      <c r="L1040" s="5"/>
      <c r="M1040" s="5"/>
    </row>
    <row r="1041" spans="1:13">
      <c r="A1041" s="5"/>
      <c r="B1041" s="5"/>
      <c r="C1041" s="5"/>
      <c r="D1041" s="5"/>
      <c r="E1041" s="5"/>
      <c r="F1041" s="5"/>
      <c r="G1041" s="5"/>
      <c r="H1041" s="5"/>
      <c r="I1041" s="5"/>
      <c r="J1041" s="5"/>
      <c r="K1041" s="5"/>
      <c r="L1041" s="5"/>
      <c r="M1041" s="5"/>
    </row>
    <row r="1042" spans="1:13">
      <c r="A1042" s="5"/>
      <c r="B1042" s="5"/>
      <c r="C1042" s="5"/>
      <c r="D1042" s="5"/>
      <c r="E1042" s="5"/>
      <c r="F1042" s="5"/>
      <c r="G1042" s="5"/>
      <c r="H1042" s="5"/>
      <c r="I1042" s="5"/>
      <c r="J1042" s="5"/>
      <c r="K1042" s="5"/>
      <c r="L1042" s="5"/>
      <c r="M1042" s="5"/>
    </row>
    <row r="1043" spans="1:13">
      <c r="A1043" s="5"/>
      <c r="B1043" s="5"/>
      <c r="C1043" s="5"/>
      <c r="D1043" s="5"/>
      <c r="E1043" s="5"/>
      <c r="F1043" s="5"/>
      <c r="G1043" s="5"/>
      <c r="H1043" s="5"/>
      <c r="I1043" s="5"/>
      <c r="J1043" s="5"/>
      <c r="K1043" s="5"/>
      <c r="L1043" s="5"/>
      <c r="M1043" s="5"/>
    </row>
    <row r="1044" spans="1:13">
      <c r="A1044" s="5"/>
      <c r="B1044" s="5"/>
      <c r="C1044" s="5"/>
      <c r="D1044" s="5"/>
      <c r="E1044" s="5"/>
      <c r="F1044" s="5"/>
      <c r="G1044" s="5"/>
      <c r="H1044" s="5"/>
      <c r="I1044" s="5"/>
      <c r="J1044" s="5"/>
      <c r="K1044" s="5"/>
      <c r="L1044" s="5"/>
      <c r="M1044" s="5"/>
    </row>
    <row r="1045" spans="1:13">
      <c r="A1045" s="5"/>
      <c r="B1045" s="5"/>
      <c r="C1045" s="5"/>
      <c r="D1045" s="5"/>
      <c r="E1045" s="5"/>
      <c r="F1045" s="5"/>
      <c r="G1045" s="5"/>
      <c r="H1045" s="5"/>
      <c r="I1045" s="5"/>
      <c r="J1045" s="5"/>
      <c r="K1045" s="5"/>
      <c r="L1045" s="5"/>
      <c r="M1045" s="5"/>
    </row>
    <row r="1046" spans="1:13">
      <c r="A1046" s="5"/>
      <c r="B1046" s="5"/>
      <c r="C1046" s="5"/>
      <c r="D1046" s="5"/>
      <c r="E1046" s="5"/>
      <c r="F1046" s="5"/>
      <c r="G1046" s="5"/>
      <c r="H1046" s="5"/>
      <c r="I1046" s="5"/>
      <c r="J1046" s="5"/>
      <c r="K1046" s="5"/>
      <c r="L1046" s="5"/>
      <c r="M1046" s="5"/>
    </row>
    <row r="1047" spans="1:13">
      <c r="A1047" s="5"/>
      <c r="B1047" s="5"/>
      <c r="C1047" s="5"/>
      <c r="D1047" s="5"/>
      <c r="E1047" s="5"/>
      <c r="F1047" s="5"/>
      <c r="G1047" s="5"/>
      <c r="H1047" s="5"/>
      <c r="I1047" s="5"/>
      <c r="J1047" s="5"/>
      <c r="K1047" s="5"/>
      <c r="L1047" s="5"/>
      <c r="M1047" s="5"/>
    </row>
    <row r="1048" spans="1:13">
      <c r="A1048" s="5"/>
      <c r="B1048" s="5"/>
      <c r="C1048" s="5"/>
      <c r="D1048" s="5"/>
      <c r="E1048" s="5"/>
      <c r="F1048" s="5"/>
      <c r="G1048" s="5"/>
      <c r="H1048" s="5"/>
      <c r="I1048" s="5"/>
      <c r="J1048" s="5"/>
      <c r="K1048" s="5"/>
      <c r="L1048" s="5"/>
      <c r="M1048" s="5"/>
    </row>
    <row r="1049" spans="1:13">
      <c r="A1049" s="5"/>
      <c r="B1049" s="5"/>
      <c r="C1049" s="5"/>
      <c r="D1049" s="5"/>
      <c r="E1049" s="5"/>
      <c r="F1049" s="5"/>
      <c r="G1049" s="5"/>
      <c r="H1049" s="5"/>
      <c r="I1049" s="5"/>
      <c r="J1049" s="5"/>
      <c r="K1049" s="5"/>
      <c r="L1049" s="5"/>
      <c r="M1049" s="5"/>
    </row>
    <row r="1050" spans="1:13">
      <c r="A1050" s="5"/>
      <c r="B1050" s="5"/>
      <c r="C1050" s="5"/>
      <c r="D1050" s="5"/>
      <c r="E1050" s="5"/>
      <c r="F1050" s="5"/>
      <c r="G1050" s="5"/>
      <c r="H1050" s="5"/>
      <c r="I1050" s="5"/>
      <c r="J1050" s="5"/>
      <c r="K1050" s="5"/>
      <c r="L1050" s="5"/>
      <c r="M1050" s="5"/>
    </row>
    <row r="1051" spans="1:13">
      <c r="A1051" s="5"/>
      <c r="B1051" s="5"/>
      <c r="C1051" s="5"/>
      <c r="D1051" s="5"/>
      <c r="E1051" s="5"/>
      <c r="F1051" s="5"/>
      <c r="G1051" s="5"/>
      <c r="H1051" s="5"/>
      <c r="I1051" s="5"/>
      <c r="J1051" s="5"/>
      <c r="K1051" s="5"/>
      <c r="L1051" s="5"/>
      <c r="M1051" s="5"/>
    </row>
    <row r="1052" spans="1:13">
      <c r="A1052" s="5"/>
      <c r="B1052" s="5"/>
      <c r="C1052" s="5"/>
      <c r="D1052" s="5"/>
      <c r="E1052" s="5"/>
      <c r="F1052" s="5"/>
      <c r="G1052" s="5"/>
      <c r="H1052" s="5"/>
      <c r="I1052" s="5"/>
      <c r="J1052" s="5"/>
      <c r="K1052" s="5"/>
      <c r="L1052" s="5"/>
      <c r="M1052" s="5"/>
    </row>
    <row r="1053" spans="1:13">
      <c r="A1053" s="5"/>
      <c r="B1053" s="5"/>
      <c r="C1053" s="5"/>
      <c r="D1053" s="5"/>
      <c r="E1053" s="5"/>
      <c r="F1053" s="5"/>
      <c r="G1053" s="5"/>
      <c r="H1053" s="5"/>
      <c r="I1053" s="5"/>
      <c r="J1053" s="5"/>
      <c r="K1053" s="5"/>
      <c r="L1053" s="5"/>
      <c r="M1053" s="5"/>
    </row>
    <row r="1054" spans="1:13">
      <c r="A1054" s="5"/>
      <c r="B1054" s="5"/>
      <c r="C1054" s="5"/>
      <c r="D1054" s="5"/>
      <c r="E1054" s="5"/>
      <c r="F1054" s="5"/>
      <c r="G1054" s="5"/>
      <c r="H1054" s="5"/>
      <c r="I1054" s="5"/>
      <c r="J1054" s="5"/>
      <c r="K1054" s="5"/>
      <c r="L1054" s="5"/>
      <c r="M1054" s="5"/>
    </row>
    <row r="1055" spans="1:13">
      <c r="A1055" s="5"/>
      <c r="B1055" s="5"/>
      <c r="C1055" s="5"/>
      <c r="D1055" s="5"/>
      <c r="E1055" s="5"/>
      <c r="F1055" s="5"/>
      <c r="G1055" s="5"/>
      <c r="H1055" s="5"/>
      <c r="I1055" s="5"/>
      <c r="J1055" s="5"/>
      <c r="K1055" s="5"/>
      <c r="L1055" s="5"/>
      <c r="M1055" s="5"/>
    </row>
    <row r="1056" spans="1:13">
      <c r="A1056" s="5"/>
      <c r="B1056" s="5"/>
      <c r="C1056" s="5"/>
      <c r="D1056" s="5"/>
      <c r="E1056" s="5"/>
      <c r="F1056" s="5"/>
      <c r="G1056" s="5"/>
      <c r="H1056" s="5"/>
      <c r="I1056" s="5"/>
      <c r="J1056" s="5"/>
      <c r="K1056" s="5"/>
      <c r="L1056" s="5"/>
      <c r="M1056" s="5"/>
    </row>
    <row r="1057" spans="1:13">
      <c r="A1057" s="5"/>
      <c r="B1057" s="5"/>
      <c r="C1057" s="5"/>
      <c r="D1057" s="5"/>
      <c r="E1057" s="5"/>
      <c r="F1057" s="5"/>
      <c r="G1057" s="5"/>
      <c r="H1057" s="5"/>
      <c r="I1057" s="5"/>
      <c r="J1057" s="5"/>
      <c r="K1057" s="5"/>
      <c r="L1057" s="5"/>
      <c r="M1057" s="5"/>
    </row>
    <row r="1058" spans="1:13">
      <c r="A1058" s="5"/>
      <c r="B1058" s="5"/>
      <c r="C1058" s="5"/>
      <c r="D1058" s="5"/>
      <c r="E1058" s="5"/>
      <c r="F1058" s="5"/>
      <c r="G1058" s="5"/>
      <c r="H1058" s="5"/>
      <c r="I1058" s="5"/>
      <c r="J1058" s="5"/>
      <c r="K1058" s="5"/>
      <c r="L1058" s="5"/>
      <c r="M1058" s="5"/>
    </row>
    <row r="1059" spans="1:13">
      <c r="A1059" s="5"/>
      <c r="B1059" s="5"/>
      <c r="C1059" s="5"/>
      <c r="D1059" s="5"/>
      <c r="E1059" s="5"/>
      <c r="F1059" s="5"/>
      <c r="G1059" s="5"/>
      <c r="H1059" s="5"/>
      <c r="I1059" s="5"/>
      <c r="J1059" s="5"/>
      <c r="K1059" s="5"/>
      <c r="L1059" s="5"/>
      <c r="M1059" s="5"/>
    </row>
    <row r="1060" spans="1:13">
      <c r="A1060" s="5"/>
      <c r="B1060" s="5"/>
      <c r="C1060" s="5"/>
      <c r="D1060" s="5"/>
      <c r="E1060" s="5"/>
      <c r="F1060" s="5"/>
      <c r="G1060" s="5"/>
      <c r="H1060" s="5"/>
      <c r="I1060" s="5"/>
      <c r="J1060" s="5"/>
      <c r="K1060" s="5"/>
      <c r="L1060" s="5"/>
      <c r="M1060" s="5"/>
    </row>
    <row r="1061" spans="1:13">
      <c r="A1061" s="5"/>
      <c r="B1061" s="5"/>
      <c r="C1061" s="5"/>
      <c r="D1061" s="5"/>
      <c r="E1061" s="5"/>
      <c r="F1061" s="5"/>
      <c r="G1061" s="5"/>
      <c r="H1061" s="5"/>
      <c r="I1061" s="5"/>
      <c r="J1061" s="5"/>
      <c r="K1061" s="5"/>
      <c r="L1061" s="5"/>
      <c r="M1061" s="5"/>
    </row>
    <row r="1062" spans="1:13">
      <c r="A1062" s="5"/>
      <c r="B1062" s="5"/>
      <c r="C1062" s="5"/>
      <c r="D1062" s="5"/>
      <c r="E1062" s="5"/>
      <c r="F1062" s="5"/>
      <c r="G1062" s="5"/>
      <c r="H1062" s="5"/>
      <c r="I1062" s="5"/>
      <c r="J1062" s="5"/>
      <c r="K1062" s="5"/>
      <c r="L1062" s="5"/>
      <c r="M1062" s="5"/>
    </row>
    <row r="1063" spans="1:13">
      <c r="A1063" s="5"/>
      <c r="B1063" s="5"/>
      <c r="C1063" s="5"/>
      <c r="D1063" s="5"/>
      <c r="E1063" s="5"/>
      <c r="F1063" s="5"/>
      <c r="G1063" s="5"/>
      <c r="H1063" s="5"/>
      <c r="I1063" s="5"/>
      <c r="J1063" s="5"/>
      <c r="K1063" s="5"/>
      <c r="L1063" s="5"/>
      <c r="M1063" s="5"/>
    </row>
    <row r="1064" spans="1:13">
      <c r="A1064" s="5"/>
      <c r="B1064" s="5"/>
      <c r="C1064" s="5"/>
      <c r="D1064" s="5"/>
      <c r="E1064" s="5"/>
      <c r="F1064" s="5"/>
      <c r="G1064" s="5"/>
      <c r="H1064" s="5"/>
      <c r="I1064" s="5"/>
      <c r="J1064" s="5"/>
      <c r="K1064" s="5"/>
      <c r="L1064" s="5"/>
      <c r="M1064" s="5"/>
    </row>
    <row r="1065" spans="1:13">
      <c r="A1065" s="5"/>
      <c r="B1065" s="5"/>
      <c r="C1065" s="5"/>
      <c r="D1065" s="5"/>
      <c r="E1065" s="5"/>
      <c r="F1065" s="5"/>
      <c r="G1065" s="5"/>
      <c r="H1065" s="5"/>
      <c r="I1065" s="5"/>
      <c r="J1065" s="5"/>
      <c r="K1065" s="5"/>
      <c r="L1065" s="5"/>
      <c r="M1065" s="5"/>
    </row>
    <row r="1066" spans="1:13">
      <c r="A1066" s="5"/>
      <c r="B1066" s="5"/>
      <c r="C1066" s="5"/>
      <c r="D1066" s="5"/>
      <c r="E1066" s="5"/>
      <c r="F1066" s="5"/>
      <c r="G1066" s="5"/>
      <c r="H1066" s="5"/>
      <c r="I1066" s="5"/>
      <c r="J1066" s="5"/>
      <c r="K1066" s="5"/>
      <c r="L1066" s="5"/>
      <c r="M1066" s="5"/>
    </row>
    <row r="1067" spans="1:13">
      <c r="A1067" s="5"/>
      <c r="B1067" s="5"/>
      <c r="C1067" s="5"/>
      <c r="D1067" s="5"/>
      <c r="E1067" s="5"/>
      <c r="F1067" s="5"/>
      <c r="G1067" s="5"/>
      <c r="H1067" s="5"/>
      <c r="I1067" s="5"/>
      <c r="J1067" s="5"/>
      <c r="K1067" s="5"/>
      <c r="L1067" s="5"/>
      <c r="M1067" s="5"/>
    </row>
    <row r="1068" spans="1:13">
      <c r="A1068" s="5"/>
      <c r="B1068" s="5"/>
      <c r="C1068" s="5"/>
      <c r="D1068" s="5"/>
      <c r="E1068" s="5"/>
      <c r="F1068" s="5"/>
      <c r="G1068" s="5"/>
      <c r="H1068" s="5"/>
      <c r="I1068" s="5"/>
      <c r="J1068" s="5"/>
      <c r="K1068" s="5"/>
      <c r="L1068" s="5"/>
      <c r="M1068" s="5"/>
    </row>
    <row r="1069" spans="1:13">
      <c r="A1069" s="5"/>
      <c r="B1069" s="5"/>
      <c r="C1069" s="5"/>
      <c r="D1069" s="5"/>
      <c r="E1069" s="5"/>
      <c r="F1069" s="5"/>
      <c r="G1069" s="5"/>
      <c r="H1069" s="5"/>
      <c r="I1069" s="5"/>
      <c r="J1069" s="5"/>
      <c r="K1069" s="5"/>
      <c r="L1069" s="5"/>
      <c r="M1069" s="5"/>
    </row>
    <row r="1070" spans="1:13">
      <c r="A1070" s="5"/>
      <c r="B1070" s="5"/>
      <c r="C1070" s="5"/>
      <c r="D1070" s="5"/>
      <c r="E1070" s="5"/>
      <c r="F1070" s="5"/>
      <c r="G1070" s="5"/>
      <c r="H1070" s="5"/>
      <c r="I1070" s="5"/>
      <c r="J1070" s="5"/>
      <c r="K1070" s="5"/>
      <c r="L1070" s="5"/>
      <c r="M1070" s="5"/>
    </row>
    <row r="1071" spans="1:13">
      <c r="A1071" s="5"/>
      <c r="B1071" s="5"/>
      <c r="C1071" s="5"/>
      <c r="D1071" s="5"/>
      <c r="E1071" s="5"/>
      <c r="F1071" s="5"/>
      <c r="G1071" s="5"/>
      <c r="H1071" s="5"/>
      <c r="I1071" s="5"/>
      <c r="J1071" s="5"/>
      <c r="K1071" s="5"/>
      <c r="L1071" s="5"/>
      <c r="M1071" s="5"/>
    </row>
    <row r="1072" spans="1:13">
      <c r="A1072" s="5"/>
      <c r="B1072" s="5"/>
      <c r="C1072" s="5"/>
      <c r="D1072" s="5"/>
      <c r="E1072" s="5"/>
      <c r="F1072" s="5"/>
      <c r="G1072" s="5"/>
      <c r="H1072" s="5"/>
      <c r="I1072" s="5"/>
      <c r="J1072" s="5"/>
      <c r="K1072" s="5"/>
      <c r="L1072" s="5"/>
      <c r="M1072" s="5"/>
    </row>
    <row r="1073" spans="1:13">
      <c r="A1073" s="5"/>
      <c r="B1073" s="5"/>
      <c r="C1073" s="5"/>
      <c r="D1073" s="5"/>
      <c r="E1073" s="5"/>
      <c r="F1073" s="5"/>
      <c r="G1073" s="5"/>
      <c r="H1073" s="5"/>
      <c r="I1073" s="5"/>
      <c r="J1073" s="5"/>
      <c r="K1073" s="5"/>
      <c r="L1073" s="5"/>
      <c r="M1073" s="5"/>
    </row>
    <row r="1074" spans="1:13">
      <c r="A1074" s="5"/>
      <c r="B1074" s="5"/>
      <c r="C1074" s="5"/>
      <c r="D1074" s="5"/>
      <c r="E1074" s="5"/>
      <c r="F1074" s="5"/>
      <c r="G1074" s="5"/>
      <c r="H1074" s="5"/>
      <c r="I1074" s="5"/>
      <c r="J1074" s="5"/>
      <c r="K1074" s="5"/>
      <c r="L1074" s="5"/>
      <c r="M1074" s="5"/>
    </row>
    <row r="1075" spans="1:13">
      <c r="A1075" s="5"/>
      <c r="B1075" s="5"/>
      <c r="C1075" s="5"/>
      <c r="D1075" s="5"/>
      <c r="E1075" s="5"/>
      <c r="F1075" s="5"/>
      <c r="G1075" s="5"/>
      <c r="H1075" s="5"/>
      <c r="I1075" s="5"/>
      <c r="J1075" s="5"/>
      <c r="K1075" s="5"/>
      <c r="L1075" s="5"/>
      <c r="M1075" s="5"/>
    </row>
    <row r="1076" spans="1:13">
      <c r="A1076" s="5"/>
      <c r="B1076" s="5"/>
      <c r="C1076" s="5"/>
      <c r="D1076" s="5"/>
      <c r="E1076" s="5"/>
      <c r="F1076" s="5"/>
      <c r="G1076" s="5"/>
      <c r="H1076" s="5"/>
      <c r="I1076" s="5"/>
      <c r="J1076" s="5"/>
      <c r="K1076" s="5"/>
      <c r="L1076" s="5"/>
      <c r="M1076" s="5"/>
    </row>
    <row r="1077" spans="1:13">
      <c r="A1077" s="5"/>
      <c r="B1077" s="5"/>
      <c r="C1077" s="5"/>
      <c r="D1077" s="5"/>
      <c r="E1077" s="5"/>
      <c r="F1077" s="5"/>
      <c r="G1077" s="5"/>
      <c r="H1077" s="5"/>
      <c r="I1077" s="5"/>
      <c r="J1077" s="5"/>
      <c r="K1077" s="5"/>
      <c r="L1077" s="5"/>
      <c r="M1077" s="5"/>
    </row>
    <row r="1078" spans="1:13">
      <c r="A1078" s="5"/>
      <c r="B1078" s="5"/>
      <c r="C1078" s="5"/>
      <c r="D1078" s="5"/>
      <c r="E1078" s="5"/>
      <c r="F1078" s="5"/>
      <c r="G1078" s="5"/>
      <c r="H1078" s="5"/>
      <c r="I1078" s="5"/>
      <c r="J1078" s="5"/>
      <c r="K1078" s="5"/>
      <c r="L1078" s="5"/>
      <c r="M1078" s="5"/>
    </row>
    <row r="1079" spans="1:13">
      <c r="A1079" s="5"/>
      <c r="B1079" s="5"/>
      <c r="C1079" s="5"/>
      <c r="D1079" s="5"/>
      <c r="E1079" s="5"/>
      <c r="F1079" s="5"/>
      <c r="G1079" s="5"/>
      <c r="H1079" s="5"/>
      <c r="I1079" s="5"/>
      <c r="J1079" s="5"/>
      <c r="K1079" s="5"/>
      <c r="L1079" s="5"/>
      <c r="M1079" s="5"/>
    </row>
    <row r="1080" spans="1:13">
      <c r="A1080" s="5"/>
      <c r="B1080" s="5"/>
      <c r="C1080" s="5"/>
      <c r="D1080" s="5"/>
      <c r="E1080" s="5"/>
      <c r="F1080" s="5"/>
      <c r="G1080" s="5"/>
      <c r="H1080" s="5"/>
      <c r="I1080" s="5"/>
      <c r="J1080" s="5"/>
      <c r="K1080" s="5"/>
      <c r="L1080" s="5"/>
      <c r="M1080" s="5"/>
    </row>
    <row r="1081" spans="1:13">
      <c r="A1081" s="5"/>
      <c r="B1081" s="5"/>
      <c r="C1081" s="5"/>
      <c r="D1081" s="5"/>
      <c r="E1081" s="5"/>
      <c r="F1081" s="5"/>
      <c r="G1081" s="5"/>
      <c r="H1081" s="5"/>
      <c r="I1081" s="5"/>
      <c r="J1081" s="5"/>
      <c r="K1081" s="5"/>
      <c r="L1081" s="5"/>
      <c r="M1081" s="5"/>
    </row>
    <row r="1082" spans="1:13">
      <c r="A1082" s="5"/>
      <c r="B1082" s="5"/>
      <c r="C1082" s="5"/>
      <c r="D1082" s="5"/>
      <c r="E1082" s="5"/>
      <c r="F1082" s="5"/>
      <c r="G1082" s="5"/>
      <c r="H1082" s="5"/>
      <c r="I1082" s="5"/>
      <c r="J1082" s="5"/>
      <c r="K1082" s="5"/>
      <c r="L1082" s="5"/>
      <c r="M1082" s="5"/>
    </row>
    <row r="1083" spans="1:13">
      <c r="A1083" s="5"/>
      <c r="B1083" s="5"/>
      <c r="C1083" s="5"/>
      <c r="D1083" s="5"/>
      <c r="E1083" s="5"/>
      <c r="F1083" s="5"/>
      <c r="G1083" s="5"/>
      <c r="H1083" s="5"/>
      <c r="I1083" s="5"/>
      <c r="J1083" s="5"/>
      <c r="K1083" s="5"/>
      <c r="L1083" s="5"/>
      <c r="M1083" s="5"/>
    </row>
    <row r="1084" spans="1:13">
      <c r="A1084" s="5"/>
      <c r="B1084" s="5"/>
      <c r="C1084" s="5"/>
      <c r="D1084" s="5"/>
      <c r="E1084" s="5"/>
      <c r="F1084" s="5"/>
      <c r="G1084" s="5"/>
      <c r="H1084" s="5"/>
      <c r="I1084" s="5"/>
      <c r="J1084" s="5"/>
      <c r="K1084" s="5"/>
      <c r="L1084" s="5"/>
      <c r="M1084" s="5"/>
    </row>
    <row r="1085" spans="1:13">
      <c r="A1085" s="5"/>
      <c r="B1085" s="5"/>
      <c r="C1085" s="5"/>
      <c r="D1085" s="5"/>
      <c r="E1085" s="5"/>
      <c r="F1085" s="5"/>
      <c r="G1085" s="5"/>
      <c r="H1085" s="5"/>
      <c r="I1085" s="5"/>
      <c r="J1085" s="5"/>
      <c r="K1085" s="5"/>
      <c r="L1085" s="5"/>
      <c r="M1085" s="5"/>
    </row>
    <row r="1086" spans="1:13">
      <c r="A1086" s="5"/>
      <c r="B1086" s="5"/>
      <c r="C1086" s="5"/>
      <c r="D1086" s="5"/>
      <c r="E1086" s="5"/>
      <c r="F1086" s="5"/>
      <c r="G1086" s="5"/>
      <c r="H1086" s="5"/>
      <c r="I1086" s="5"/>
      <c r="J1086" s="5"/>
      <c r="K1086" s="5"/>
      <c r="L1086" s="5"/>
      <c r="M1086" s="5"/>
    </row>
    <row r="1087" spans="1:13">
      <c r="A1087" s="5"/>
      <c r="B1087" s="5"/>
      <c r="C1087" s="5"/>
      <c r="D1087" s="5"/>
      <c r="E1087" s="5"/>
      <c r="F1087" s="5"/>
      <c r="G1087" s="5"/>
      <c r="H1087" s="5"/>
      <c r="I1087" s="5"/>
      <c r="J1087" s="5"/>
      <c r="K1087" s="5"/>
      <c r="L1087" s="5"/>
      <c r="M1087" s="5"/>
    </row>
    <row r="1088" spans="1:13">
      <c r="A1088" s="5"/>
      <c r="B1088" s="5"/>
      <c r="C1088" s="5"/>
      <c r="D1088" s="5"/>
      <c r="E1088" s="5"/>
      <c r="F1088" s="5"/>
      <c r="G1088" s="5"/>
      <c r="H1088" s="5"/>
      <c r="I1088" s="5"/>
      <c r="J1088" s="5"/>
      <c r="K1088" s="5"/>
      <c r="L1088" s="5"/>
      <c r="M1088" s="5"/>
    </row>
    <row r="1089" spans="1:13">
      <c r="A1089" s="5"/>
      <c r="B1089" s="5"/>
      <c r="C1089" s="5"/>
      <c r="D1089" s="5"/>
      <c r="E1089" s="5"/>
      <c r="F1089" s="5"/>
      <c r="G1089" s="5"/>
      <c r="H1089" s="5"/>
      <c r="I1089" s="5"/>
      <c r="J1089" s="5"/>
      <c r="K1089" s="5"/>
      <c r="L1089" s="5"/>
      <c r="M1089" s="5"/>
    </row>
    <row r="1090" spans="1:13">
      <c r="A1090" s="5"/>
      <c r="B1090" s="5"/>
      <c r="C1090" s="5"/>
      <c r="D1090" s="5"/>
      <c r="E1090" s="5"/>
      <c r="F1090" s="5"/>
      <c r="G1090" s="5"/>
      <c r="H1090" s="5"/>
      <c r="I1090" s="5"/>
      <c r="J1090" s="5"/>
      <c r="K1090" s="5"/>
      <c r="L1090" s="5"/>
      <c r="M1090" s="5"/>
    </row>
    <row r="1091" spans="1:13">
      <c r="A1091" s="5"/>
      <c r="B1091" s="5"/>
      <c r="C1091" s="5"/>
      <c r="D1091" s="5"/>
      <c r="E1091" s="5"/>
      <c r="F1091" s="5"/>
      <c r="G1091" s="5"/>
      <c r="H1091" s="5"/>
      <c r="I1091" s="5"/>
      <c r="J1091" s="5"/>
      <c r="K1091" s="5"/>
      <c r="L1091" s="5"/>
      <c r="M1091" s="5"/>
    </row>
    <row r="1092" spans="1:13">
      <c r="A1092" s="5"/>
      <c r="B1092" s="5"/>
      <c r="C1092" s="5"/>
      <c r="D1092" s="5"/>
      <c r="E1092" s="5"/>
      <c r="F1092" s="5"/>
      <c r="G1092" s="5"/>
      <c r="H1092" s="5"/>
      <c r="I1092" s="5"/>
      <c r="J1092" s="5"/>
      <c r="K1092" s="5"/>
      <c r="L1092" s="5"/>
      <c r="M1092" s="5"/>
    </row>
    <row r="1093" spans="1:13">
      <c r="A1093" s="5"/>
      <c r="B1093" s="5"/>
      <c r="C1093" s="5"/>
      <c r="D1093" s="5"/>
      <c r="E1093" s="5"/>
      <c r="F1093" s="5"/>
      <c r="G1093" s="5"/>
      <c r="H1093" s="5"/>
      <c r="I1093" s="5"/>
      <c r="J1093" s="5"/>
      <c r="K1093" s="5"/>
      <c r="L1093" s="5"/>
      <c r="M1093" s="5"/>
    </row>
    <row r="1094" spans="1:13">
      <c r="A1094" s="5"/>
      <c r="B1094" s="5"/>
      <c r="C1094" s="5"/>
      <c r="D1094" s="5"/>
      <c r="E1094" s="5"/>
      <c r="F1094" s="5"/>
      <c r="G1094" s="5"/>
      <c r="H1094" s="5"/>
      <c r="I1094" s="5"/>
      <c r="J1094" s="5"/>
      <c r="K1094" s="5"/>
      <c r="L1094" s="5"/>
      <c r="M1094" s="5"/>
    </row>
    <row r="1095" spans="1:13">
      <c r="A1095" s="5"/>
      <c r="B1095" s="5"/>
      <c r="C1095" s="5"/>
      <c r="D1095" s="5"/>
      <c r="E1095" s="5"/>
      <c r="F1095" s="5"/>
      <c r="G1095" s="5"/>
      <c r="H1095" s="5"/>
      <c r="I1095" s="5"/>
      <c r="J1095" s="5"/>
      <c r="K1095" s="5"/>
      <c r="L1095" s="5"/>
      <c r="M1095" s="5"/>
    </row>
    <row r="1096" spans="1:13">
      <c r="A1096" s="5"/>
      <c r="B1096" s="5"/>
      <c r="C1096" s="5"/>
      <c r="D1096" s="5"/>
      <c r="E1096" s="5"/>
      <c r="F1096" s="5"/>
      <c r="G1096" s="5"/>
      <c r="H1096" s="5"/>
      <c r="I1096" s="5"/>
      <c r="J1096" s="5"/>
      <c r="K1096" s="5"/>
      <c r="L1096" s="5"/>
      <c r="M1096" s="5"/>
    </row>
    <row r="1097" spans="1:13">
      <c r="A1097" s="5"/>
      <c r="B1097" s="5"/>
      <c r="C1097" s="5"/>
      <c r="D1097" s="5"/>
      <c r="E1097" s="5"/>
      <c r="F1097" s="5"/>
      <c r="G1097" s="5"/>
      <c r="H1097" s="5"/>
      <c r="I1097" s="5"/>
      <c r="J1097" s="5"/>
      <c r="K1097" s="5"/>
      <c r="L1097" s="5"/>
      <c r="M1097" s="5"/>
    </row>
    <row r="1098" spans="1:13">
      <c r="A1098" s="5"/>
      <c r="B1098" s="5"/>
      <c r="C1098" s="5"/>
      <c r="D1098" s="5"/>
      <c r="E1098" s="5"/>
      <c r="F1098" s="5"/>
      <c r="G1098" s="5"/>
      <c r="H1098" s="5"/>
      <c r="I1098" s="5"/>
      <c r="J1098" s="5"/>
      <c r="K1098" s="5"/>
      <c r="L1098" s="5"/>
      <c r="M1098" s="5"/>
    </row>
    <row r="1099" spans="1:13">
      <c r="A1099" s="5"/>
      <c r="B1099" s="5"/>
      <c r="C1099" s="5"/>
      <c r="D1099" s="5"/>
      <c r="E1099" s="5"/>
      <c r="F1099" s="5"/>
      <c r="G1099" s="5"/>
      <c r="H1099" s="5"/>
      <c r="I1099" s="5"/>
      <c r="J1099" s="5"/>
      <c r="K1099" s="5"/>
      <c r="L1099" s="5"/>
      <c r="M1099" s="5"/>
    </row>
    <row r="1100" spans="1:13">
      <c r="A1100" s="5"/>
      <c r="B1100" s="5"/>
      <c r="C1100" s="5"/>
      <c r="D1100" s="5"/>
      <c r="E1100" s="5"/>
      <c r="F1100" s="5"/>
      <c r="G1100" s="5"/>
      <c r="H1100" s="5"/>
      <c r="I1100" s="5"/>
      <c r="J1100" s="5"/>
      <c r="K1100" s="5"/>
      <c r="L1100" s="5"/>
      <c r="M1100" s="5"/>
    </row>
    <row r="1101" spans="1:13">
      <c r="A1101" s="5"/>
      <c r="B1101" s="5"/>
      <c r="C1101" s="5"/>
      <c r="D1101" s="5"/>
      <c r="E1101" s="5"/>
      <c r="F1101" s="5"/>
      <c r="G1101" s="5"/>
      <c r="H1101" s="5"/>
      <c r="I1101" s="5"/>
      <c r="J1101" s="5"/>
      <c r="K1101" s="5"/>
      <c r="L1101" s="5"/>
      <c r="M1101" s="5"/>
    </row>
    <row r="1102" spans="1:13">
      <c r="A1102" s="5"/>
      <c r="B1102" s="5"/>
      <c r="C1102" s="5"/>
      <c r="D1102" s="5"/>
      <c r="E1102" s="5"/>
      <c r="F1102" s="5"/>
      <c r="G1102" s="5"/>
      <c r="H1102" s="5"/>
      <c r="I1102" s="5"/>
      <c r="J1102" s="5"/>
      <c r="K1102" s="5"/>
      <c r="L1102" s="5"/>
      <c r="M1102" s="5"/>
    </row>
    <row r="1103" spans="1:13">
      <c r="A1103" s="5"/>
      <c r="B1103" s="5"/>
      <c r="C1103" s="5"/>
      <c r="D1103" s="5"/>
      <c r="E1103" s="5"/>
      <c r="F1103" s="5"/>
      <c r="G1103" s="5"/>
      <c r="H1103" s="5"/>
      <c r="I1103" s="5"/>
      <c r="J1103" s="5"/>
      <c r="K1103" s="5"/>
      <c r="L1103" s="5"/>
      <c r="M1103" s="5"/>
    </row>
    <row r="1104" spans="1:13">
      <c r="A1104" s="5"/>
      <c r="B1104" s="5"/>
      <c r="C1104" s="5"/>
      <c r="D1104" s="5"/>
      <c r="E1104" s="5"/>
      <c r="F1104" s="5"/>
      <c r="G1104" s="5"/>
      <c r="H1104" s="5"/>
      <c r="I1104" s="5"/>
      <c r="J1104" s="5"/>
      <c r="K1104" s="5"/>
      <c r="L1104" s="5"/>
      <c r="M1104" s="5"/>
    </row>
    <row r="1105" spans="1:13">
      <c r="A1105" s="5"/>
      <c r="B1105" s="5"/>
      <c r="C1105" s="5"/>
      <c r="D1105" s="5"/>
      <c r="E1105" s="5"/>
      <c r="F1105" s="5"/>
      <c r="G1105" s="5"/>
      <c r="H1105" s="5"/>
      <c r="I1105" s="5"/>
      <c r="J1105" s="5"/>
      <c r="K1105" s="5"/>
      <c r="L1105" s="5"/>
      <c r="M1105" s="5"/>
    </row>
    <row r="1106" spans="1:13">
      <c r="A1106" s="5"/>
      <c r="B1106" s="5"/>
      <c r="C1106" s="5"/>
      <c r="D1106" s="5"/>
      <c r="E1106" s="5"/>
      <c r="F1106" s="5"/>
      <c r="G1106" s="5"/>
      <c r="H1106" s="5"/>
      <c r="I1106" s="5"/>
      <c r="J1106" s="5"/>
      <c r="K1106" s="5"/>
      <c r="L1106" s="5"/>
      <c r="M1106" s="5"/>
    </row>
    <row r="1107" spans="1:13">
      <c r="A1107" s="5"/>
      <c r="B1107" s="5"/>
      <c r="C1107" s="5"/>
      <c r="D1107" s="5"/>
      <c r="E1107" s="5"/>
      <c r="F1107" s="5"/>
      <c r="G1107" s="5"/>
      <c r="H1107" s="5"/>
      <c r="I1107" s="5"/>
      <c r="J1107" s="5"/>
      <c r="K1107" s="5"/>
      <c r="L1107" s="5"/>
      <c r="M1107" s="5"/>
    </row>
    <row r="1108" spans="1:13">
      <c r="A1108" s="5"/>
      <c r="B1108" s="5"/>
      <c r="C1108" s="5"/>
      <c r="D1108" s="5"/>
      <c r="E1108" s="5"/>
      <c r="F1108" s="5"/>
      <c r="G1108" s="5"/>
      <c r="H1108" s="5"/>
      <c r="I1108" s="5"/>
      <c r="J1108" s="5"/>
      <c r="K1108" s="5"/>
      <c r="L1108" s="5"/>
      <c r="M1108" s="5"/>
    </row>
    <row r="1109" spans="1:13">
      <c r="A1109" s="5"/>
      <c r="B1109" s="5"/>
      <c r="C1109" s="5"/>
      <c r="D1109" s="5"/>
      <c r="E1109" s="5"/>
      <c r="F1109" s="5"/>
      <c r="G1109" s="5"/>
      <c r="H1109" s="5"/>
      <c r="I1109" s="5"/>
      <c r="J1109" s="5"/>
      <c r="K1109" s="5"/>
      <c r="L1109" s="5"/>
      <c r="M1109" s="5"/>
    </row>
    <row r="1110" spans="1:13">
      <c r="A1110" s="5"/>
      <c r="B1110" s="5"/>
      <c r="C1110" s="5"/>
      <c r="D1110" s="5"/>
      <c r="E1110" s="5"/>
      <c r="F1110" s="5"/>
      <c r="G1110" s="5"/>
      <c r="H1110" s="5"/>
      <c r="I1110" s="5"/>
      <c r="J1110" s="5"/>
      <c r="K1110" s="5"/>
      <c r="L1110" s="5"/>
      <c r="M1110" s="5"/>
    </row>
    <row r="1111" spans="1:13">
      <c r="A1111" s="5"/>
      <c r="B1111" s="5"/>
      <c r="C1111" s="5"/>
      <c r="D1111" s="5"/>
      <c r="E1111" s="5"/>
      <c r="F1111" s="5"/>
      <c r="G1111" s="5"/>
      <c r="H1111" s="5"/>
      <c r="I1111" s="5"/>
      <c r="J1111" s="5"/>
      <c r="K1111" s="5"/>
      <c r="L1111" s="5"/>
      <c r="M1111" s="5"/>
    </row>
    <row r="1112" spans="1:13">
      <c r="A1112" s="5"/>
      <c r="B1112" s="5"/>
      <c r="C1112" s="5"/>
      <c r="D1112" s="5"/>
      <c r="E1112" s="5"/>
      <c r="F1112" s="5"/>
      <c r="G1112" s="5"/>
      <c r="H1112" s="5"/>
      <c r="I1112" s="5"/>
      <c r="J1112" s="5"/>
      <c r="K1112" s="5"/>
      <c r="L1112" s="5"/>
      <c r="M1112" s="5"/>
    </row>
    <row r="1113" spans="1:13">
      <c r="A1113" s="5"/>
      <c r="B1113" s="5"/>
      <c r="C1113" s="5"/>
      <c r="D1113" s="5"/>
      <c r="E1113" s="5"/>
      <c r="F1113" s="5"/>
      <c r="G1113" s="5"/>
      <c r="H1113" s="5"/>
      <c r="I1113" s="5"/>
      <c r="J1113" s="5"/>
      <c r="K1113" s="5"/>
      <c r="L1113" s="5"/>
      <c r="M1113" s="5"/>
    </row>
    <row r="1114" spans="1:13">
      <c r="A1114" s="5"/>
      <c r="B1114" s="5"/>
      <c r="C1114" s="5"/>
      <c r="D1114" s="5"/>
      <c r="E1114" s="5"/>
      <c r="F1114" s="5"/>
      <c r="G1114" s="5"/>
      <c r="H1114" s="5"/>
      <c r="I1114" s="5"/>
      <c r="J1114" s="5"/>
      <c r="K1114" s="5"/>
      <c r="L1114" s="5"/>
      <c r="M1114" s="5"/>
    </row>
    <row r="1115" spans="1:13">
      <c r="A1115" s="5"/>
      <c r="B1115" s="5"/>
      <c r="C1115" s="5"/>
      <c r="D1115" s="5"/>
      <c r="E1115" s="5"/>
      <c r="F1115" s="5"/>
      <c r="G1115" s="5"/>
      <c r="H1115" s="5"/>
      <c r="I1115" s="5"/>
      <c r="J1115" s="5"/>
      <c r="K1115" s="5"/>
      <c r="L1115" s="5"/>
      <c r="M1115" s="5"/>
    </row>
    <row r="1116" spans="1:13">
      <c r="A1116" s="5"/>
      <c r="B1116" s="5"/>
      <c r="C1116" s="5"/>
      <c r="D1116" s="5"/>
      <c r="E1116" s="5"/>
      <c r="F1116" s="5"/>
      <c r="G1116" s="5"/>
      <c r="H1116" s="5"/>
      <c r="I1116" s="5"/>
      <c r="J1116" s="5"/>
      <c r="K1116" s="5"/>
      <c r="L1116" s="5"/>
      <c r="M1116" s="5"/>
    </row>
    <row r="1117" spans="1:13">
      <c r="A1117" s="5"/>
      <c r="B1117" s="5"/>
      <c r="C1117" s="5"/>
      <c r="D1117" s="5"/>
      <c r="E1117" s="5"/>
      <c r="F1117" s="5"/>
      <c r="G1117" s="5"/>
      <c r="H1117" s="5"/>
      <c r="I1117" s="5"/>
      <c r="J1117" s="5"/>
      <c r="K1117" s="5"/>
      <c r="L1117" s="5"/>
      <c r="M1117" s="5"/>
    </row>
    <row r="1118" spans="1:13">
      <c r="A1118" s="5"/>
      <c r="B1118" s="5"/>
      <c r="C1118" s="5"/>
      <c r="D1118" s="5"/>
      <c r="E1118" s="5"/>
      <c r="F1118" s="5"/>
      <c r="G1118" s="5"/>
      <c r="H1118" s="5"/>
      <c r="I1118" s="5"/>
      <c r="J1118" s="5"/>
      <c r="K1118" s="5"/>
      <c r="L1118" s="5"/>
      <c r="M1118" s="5"/>
    </row>
    <row r="1119" spans="1:13">
      <c r="A1119" s="5"/>
      <c r="B1119" s="5"/>
      <c r="C1119" s="5"/>
      <c r="D1119" s="5"/>
      <c r="E1119" s="5"/>
      <c r="F1119" s="5"/>
      <c r="G1119" s="5"/>
      <c r="H1119" s="5"/>
      <c r="I1119" s="5"/>
      <c r="J1119" s="5"/>
      <c r="K1119" s="5"/>
      <c r="L1119" s="5"/>
      <c r="M1119" s="5"/>
    </row>
    <row r="1120" spans="1:13">
      <c r="A1120" s="5"/>
      <c r="B1120" s="5"/>
      <c r="C1120" s="5"/>
      <c r="D1120" s="5"/>
      <c r="E1120" s="5"/>
      <c r="F1120" s="5"/>
      <c r="G1120" s="5"/>
      <c r="H1120" s="5"/>
      <c r="I1120" s="5"/>
      <c r="J1120" s="5"/>
      <c r="K1120" s="5"/>
      <c r="L1120" s="5"/>
      <c r="M1120" s="5"/>
    </row>
    <row r="1121" spans="1:13">
      <c r="A1121" s="5"/>
      <c r="B1121" s="5"/>
      <c r="C1121" s="5"/>
      <c r="D1121" s="5"/>
      <c r="E1121" s="5"/>
      <c r="F1121" s="5"/>
      <c r="G1121" s="5"/>
      <c r="H1121" s="5"/>
      <c r="I1121" s="5"/>
      <c r="J1121" s="5"/>
      <c r="K1121" s="5"/>
      <c r="L1121" s="5"/>
      <c r="M1121" s="5"/>
    </row>
    <row r="1122" spans="1:13">
      <c r="A1122" s="5"/>
      <c r="B1122" s="5"/>
      <c r="C1122" s="5"/>
      <c r="D1122" s="5"/>
      <c r="E1122" s="5"/>
      <c r="F1122" s="5"/>
      <c r="G1122" s="5"/>
      <c r="H1122" s="5"/>
      <c r="I1122" s="5"/>
      <c r="J1122" s="5"/>
      <c r="K1122" s="5"/>
      <c r="L1122" s="5"/>
      <c r="M1122" s="5"/>
    </row>
    <row r="1123" spans="1:13">
      <c r="A1123" s="5"/>
      <c r="B1123" s="5"/>
      <c r="C1123" s="5"/>
      <c r="D1123" s="5"/>
      <c r="E1123" s="5"/>
      <c r="F1123" s="5"/>
      <c r="G1123" s="5"/>
      <c r="H1123" s="5"/>
      <c r="I1123" s="5"/>
      <c r="J1123" s="5"/>
      <c r="K1123" s="5"/>
      <c r="L1123" s="5"/>
      <c r="M1123" s="5"/>
    </row>
    <row r="1124" spans="1:13">
      <c r="A1124" s="5"/>
      <c r="B1124" s="5"/>
      <c r="C1124" s="5"/>
      <c r="D1124" s="5"/>
      <c r="E1124" s="5"/>
      <c r="F1124" s="5"/>
      <c r="G1124" s="5"/>
      <c r="H1124" s="5"/>
      <c r="I1124" s="5"/>
      <c r="J1124" s="5"/>
      <c r="K1124" s="5"/>
      <c r="L1124" s="5"/>
      <c r="M1124" s="5"/>
    </row>
    <row r="1125" spans="1:13">
      <c r="A1125" s="5"/>
      <c r="B1125" s="5"/>
      <c r="C1125" s="5"/>
      <c r="D1125" s="5"/>
      <c r="E1125" s="5"/>
      <c r="F1125" s="5"/>
      <c r="G1125" s="5"/>
      <c r="H1125" s="5"/>
      <c r="I1125" s="5"/>
      <c r="J1125" s="5"/>
      <c r="K1125" s="5"/>
      <c r="L1125" s="5"/>
      <c r="M1125" s="5"/>
    </row>
    <row r="1126" spans="1:13">
      <c r="A1126" s="5"/>
      <c r="B1126" s="5"/>
      <c r="C1126" s="5"/>
      <c r="D1126" s="5"/>
      <c r="E1126" s="5"/>
      <c r="F1126" s="5"/>
      <c r="G1126" s="5"/>
      <c r="H1126" s="5"/>
      <c r="I1126" s="5"/>
      <c r="J1126" s="5"/>
      <c r="K1126" s="5"/>
      <c r="L1126" s="5"/>
      <c r="M1126" s="5"/>
    </row>
    <row r="1127" spans="1:13">
      <c r="A1127" s="5"/>
      <c r="B1127" s="5"/>
      <c r="C1127" s="5"/>
      <c r="D1127" s="5"/>
      <c r="E1127" s="5"/>
      <c r="F1127" s="5"/>
      <c r="G1127" s="5"/>
      <c r="H1127" s="5"/>
      <c r="I1127" s="5"/>
      <c r="J1127" s="5"/>
      <c r="K1127" s="5"/>
      <c r="L1127" s="5"/>
      <c r="M1127" s="5"/>
    </row>
    <row r="1128" spans="1:13">
      <c r="A1128" s="5"/>
      <c r="B1128" s="5"/>
      <c r="C1128" s="5"/>
      <c r="D1128" s="5"/>
      <c r="E1128" s="5"/>
      <c r="F1128" s="5"/>
      <c r="G1128" s="5"/>
      <c r="H1128" s="5"/>
      <c r="I1128" s="5"/>
      <c r="J1128" s="5"/>
      <c r="K1128" s="5"/>
      <c r="L1128" s="5"/>
      <c r="M1128" s="5"/>
    </row>
    <row r="1129" spans="1:13">
      <c r="A1129" s="5"/>
      <c r="B1129" s="5"/>
      <c r="C1129" s="5"/>
      <c r="D1129" s="5"/>
      <c r="E1129" s="5"/>
      <c r="F1129" s="5"/>
      <c r="G1129" s="5"/>
      <c r="H1129" s="5"/>
      <c r="I1129" s="5"/>
      <c r="J1129" s="5"/>
      <c r="K1129" s="5"/>
      <c r="L1129" s="5"/>
      <c r="M1129" s="5"/>
    </row>
    <row r="1130" spans="1:13">
      <c r="A1130" s="5"/>
      <c r="B1130" s="5"/>
      <c r="C1130" s="5"/>
      <c r="D1130" s="5"/>
      <c r="E1130" s="5"/>
      <c r="F1130" s="5"/>
      <c r="G1130" s="5"/>
      <c r="H1130" s="5"/>
      <c r="I1130" s="5"/>
      <c r="J1130" s="5"/>
      <c r="K1130" s="5"/>
      <c r="L1130" s="5"/>
      <c r="M1130" s="5"/>
    </row>
    <row r="1131" spans="1:13">
      <c r="A1131" s="5"/>
      <c r="B1131" s="5"/>
      <c r="C1131" s="5"/>
      <c r="D1131" s="5"/>
      <c r="E1131" s="5"/>
      <c r="F1131" s="5"/>
      <c r="G1131" s="5"/>
      <c r="H1131" s="5"/>
      <c r="I1131" s="5"/>
      <c r="J1131" s="5"/>
      <c r="K1131" s="5"/>
      <c r="L1131" s="5"/>
      <c r="M1131" s="5"/>
    </row>
    <row r="1132" spans="1:13">
      <c r="A1132" s="5"/>
      <c r="B1132" s="5"/>
      <c r="C1132" s="5"/>
      <c r="D1132" s="5"/>
      <c r="E1132" s="5"/>
      <c r="F1132" s="5"/>
      <c r="G1132" s="5"/>
      <c r="H1132" s="5"/>
      <c r="I1132" s="5"/>
      <c r="J1132" s="5"/>
      <c r="K1132" s="5"/>
      <c r="L1132" s="5"/>
      <c r="M1132" s="5"/>
    </row>
    <row r="1133" spans="1:13">
      <c r="A1133" s="5"/>
      <c r="B1133" s="5"/>
      <c r="C1133" s="5"/>
      <c r="D1133" s="5"/>
      <c r="E1133" s="5"/>
      <c r="F1133" s="5"/>
      <c r="G1133" s="5"/>
      <c r="H1133" s="5"/>
      <c r="I1133" s="5"/>
      <c r="J1133" s="5"/>
      <c r="K1133" s="5"/>
      <c r="L1133" s="5"/>
      <c r="M1133" s="5"/>
    </row>
    <row r="1134" spans="1:13">
      <c r="A1134" s="5"/>
      <c r="B1134" s="5"/>
      <c r="C1134" s="5"/>
      <c r="D1134" s="5"/>
      <c r="E1134" s="5"/>
      <c r="F1134" s="5"/>
      <c r="G1134" s="5"/>
      <c r="H1134" s="5"/>
      <c r="I1134" s="5"/>
      <c r="J1134" s="5"/>
      <c r="K1134" s="5"/>
      <c r="L1134" s="5"/>
      <c r="M1134" s="5"/>
    </row>
    <row r="1135" spans="1:13">
      <c r="A1135" s="5"/>
      <c r="B1135" s="5"/>
      <c r="C1135" s="5"/>
      <c r="D1135" s="5"/>
      <c r="E1135" s="5"/>
      <c r="F1135" s="5"/>
      <c r="G1135" s="5"/>
      <c r="H1135" s="5"/>
      <c r="I1135" s="5"/>
      <c r="J1135" s="5"/>
      <c r="K1135" s="5"/>
      <c r="L1135" s="5"/>
      <c r="M1135" s="5"/>
    </row>
    <row r="1136" spans="1:13">
      <c r="A1136" s="5"/>
      <c r="B1136" s="5"/>
      <c r="C1136" s="5"/>
      <c r="D1136" s="5"/>
      <c r="E1136" s="5"/>
      <c r="F1136" s="5"/>
      <c r="G1136" s="5"/>
      <c r="H1136" s="5"/>
      <c r="I1136" s="5"/>
      <c r="J1136" s="5"/>
      <c r="K1136" s="5"/>
      <c r="L1136" s="5"/>
      <c r="M1136" s="5"/>
    </row>
    <row r="1137" spans="1:13">
      <c r="A1137" s="5"/>
      <c r="B1137" s="5"/>
      <c r="C1137" s="5"/>
      <c r="D1137" s="5"/>
      <c r="E1137" s="5"/>
      <c r="F1137" s="5"/>
      <c r="G1137" s="5"/>
      <c r="H1137" s="5"/>
      <c r="I1137" s="5"/>
      <c r="J1137" s="5"/>
      <c r="K1137" s="5"/>
      <c r="L1137" s="5"/>
      <c r="M1137" s="5"/>
    </row>
    <row r="1138" spans="1:13">
      <c r="A1138" s="5"/>
      <c r="B1138" s="5"/>
      <c r="C1138" s="5"/>
      <c r="D1138" s="5"/>
      <c r="E1138" s="5"/>
      <c r="F1138" s="5"/>
      <c r="G1138" s="5"/>
      <c r="H1138" s="5"/>
      <c r="I1138" s="5"/>
      <c r="J1138" s="5"/>
      <c r="K1138" s="5"/>
      <c r="L1138" s="5"/>
      <c r="M1138" s="5"/>
    </row>
    <row r="1139" spans="1:13">
      <c r="A1139" s="5"/>
      <c r="B1139" s="5"/>
      <c r="C1139" s="5"/>
      <c r="D1139" s="5"/>
      <c r="E1139" s="5"/>
      <c r="F1139" s="5"/>
      <c r="G1139" s="5"/>
      <c r="H1139" s="5"/>
      <c r="I1139" s="5"/>
      <c r="J1139" s="5"/>
      <c r="K1139" s="5"/>
      <c r="L1139" s="5"/>
      <c r="M1139" s="5"/>
    </row>
    <row r="1140" spans="1:13">
      <c r="A1140" s="5"/>
      <c r="B1140" s="5"/>
      <c r="C1140" s="5"/>
      <c r="D1140" s="5"/>
      <c r="E1140" s="5"/>
      <c r="F1140" s="5"/>
      <c r="G1140" s="5"/>
      <c r="H1140" s="5"/>
      <c r="I1140" s="5"/>
      <c r="J1140" s="5"/>
      <c r="K1140" s="5"/>
      <c r="L1140" s="5"/>
      <c r="M1140" s="5"/>
    </row>
    <row r="1141" spans="1:13">
      <c r="A1141" s="5"/>
      <c r="B1141" s="5"/>
      <c r="C1141" s="5"/>
      <c r="D1141" s="5"/>
      <c r="E1141" s="5"/>
      <c r="F1141" s="5"/>
      <c r="G1141" s="5"/>
      <c r="H1141" s="5"/>
      <c r="I1141" s="5"/>
      <c r="J1141" s="5"/>
      <c r="K1141" s="5"/>
      <c r="L1141" s="5"/>
      <c r="M1141" s="5"/>
    </row>
    <row r="1142" spans="1:13">
      <c r="A1142" s="5"/>
      <c r="B1142" s="5"/>
      <c r="C1142" s="5"/>
      <c r="D1142" s="5"/>
      <c r="E1142" s="5"/>
      <c r="F1142" s="5"/>
      <c r="G1142" s="5"/>
      <c r="H1142" s="5"/>
      <c r="I1142" s="5"/>
      <c r="J1142" s="5"/>
      <c r="K1142" s="5"/>
      <c r="L1142" s="5"/>
      <c r="M1142" s="5"/>
    </row>
    <row r="1143" spans="1:13">
      <c r="A1143" s="5"/>
      <c r="B1143" s="5"/>
      <c r="C1143" s="5"/>
      <c r="D1143" s="5"/>
      <c r="E1143" s="5"/>
      <c r="F1143" s="5"/>
      <c r="G1143" s="5"/>
      <c r="H1143" s="5"/>
      <c r="I1143" s="5"/>
      <c r="J1143" s="5"/>
      <c r="K1143" s="5"/>
      <c r="L1143" s="5"/>
      <c r="M1143" s="5"/>
    </row>
    <row r="1144" spans="1:13">
      <c r="A1144" s="5"/>
      <c r="B1144" s="5"/>
      <c r="C1144" s="5"/>
      <c r="D1144" s="5"/>
      <c r="E1144" s="5"/>
      <c r="F1144" s="5"/>
      <c r="G1144" s="5"/>
      <c r="H1144" s="5"/>
      <c r="I1144" s="5"/>
      <c r="J1144" s="5"/>
      <c r="K1144" s="5"/>
      <c r="L1144" s="5"/>
      <c r="M1144" s="5"/>
    </row>
    <row r="1145" spans="1:13">
      <c r="A1145" s="5"/>
      <c r="B1145" s="5"/>
      <c r="C1145" s="5"/>
      <c r="D1145" s="5"/>
      <c r="E1145" s="5"/>
      <c r="F1145" s="5"/>
      <c r="G1145" s="5"/>
      <c r="H1145" s="5"/>
      <c r="I1145" s="5"/>
      <c r="J1145" s="5"/>
      <c r="K1145" s="5"/>
      <c r="L1145" s="5"/>
      <c r="M1145" s="5"/>
    </row>
    <row r="1146" spans="1:13">
      <c r="A1146" s="5"/>
      <c r="B1146" s="5"/>
      <c r="C1146" s="5"/>
      <c r="D1146" s="5"/>
      <c r="E1146" s="5"/>
      <c r="F1146" s="5"/>
      <c r="G1146" s="5"/>
      <c r="H1146" s="5"/>
      <c r="I1146" s="5"/>
      <c r="J1146" s="5"/>
      <c r="K1146" s="5"/>
      <c r="L1146" s="5"/>
      <c r="M1146" s="5"/>
    </row>
    <row r="1147" spans="1:13">
      <c r="A1147" s="5"/>
      <c r="B1147" s="5"/>
      <c r="C1147" s="5"/>
      <c r="D1147" s="5"/>
      <c r="E1147" s="5"/>
      <c r="F1147" s="5"/>
      <c r="G1147" s="5"/>
      <c r="H1147" s="5"/>
      <c r="I1147" s="5"/>
      <c r="J1147" s="5"/>
      <c r="K1147" s="5"/>
      <c r="L1147" s="5"/>
      <c r="M1147" s="5"/>
    </row>
    <row r="1148" spans="1:13">
      <c r="A1148" s="5"/>
      <c r="B1148" s="5"/>
      <c r="C1148" s="5"/>
      <c r="D1148" s="5"/>
      <c r="E1148" s="5"/>
      <c r="F1148" s="5"/>
      <c r="G1148" s="5"/>
      <c r="H1148" s="5"/>
      <c r="I1148" s="5"/>
      <c r="J1148" s="5"/>
      <c r="K1148" s="5"/>
      <c r="L1148" s="5"/>
      <c r="M1148" s="5"/>
    </row>
    <row r="1149" spans="1:13">
      <c r="A1149" s="5"/>
      <c r="B1149" s="5"/>
      <c r="C1149" s="5"/>
      <c r="D1149" s="5"/>
      <c r="E1149" s="5"/>
      <c r="F1149" s="5"/>
      <c r="G1149" s="5"/>
      <c r="H1149" s="5"/>
      <c r="I1149" s="5"/>
      <c r="J1149" s="5"/>
      <c r="K1149" s="5"/>
      <c r="L1149" s="5"/>
      <c r="M1149" s="5"/>
    </row>
    <row r="1150" spans="1:13">
      <c r="A1150" s="5"/>
      <c r="B1150" s="5"/>
      <c r="C1150" s="5"/>
      <c r="D1150" s="5"/>
      <c r="E1150" s="5"/>
      <c r="F1150" s="5"/>
      <c r="G1150" s="5"/>
      <c r="H1150" s="5"/>
      <c r="I1150" s="5"/>
      <c r="J1150" s="5"/>
      <c r="K1150" s="5"/>
      <c r="L1150" s="5"/>
      <c r="M1150" s="5"/>
    </row>
    <row r="1151" spans="1:13">
      <c r="A1151" s="5"/>
      <c r="B1151" s="5"/>
      <c r="C1151" s="5"/>
      <c r="D1151" s="5"/>
      <c r="E1151" s="5"/>
      <c r="F1151" s="5"/>
      <c r="G1151" s="5"/>
      <c r="H1151" s="5"/>
      <c r="I1151" s="5"/>
      <c r="J1151" s="5"/>
      <c r="K1151" s="5"/>
      <c r="L1151" s="5"/>
      <c r="M1151" s="5"/>
    </row>
    <row r="1152" spans="1:13">
      <c r="A1152" s="5"/>
      <c r="B1152" s="5"/>
      <c r="C1152" s="5"/>
      <c r="D1152" s="5"/>
      <c r="E1152" s="5"/>
      <c r="F1152" s="5"/>
      <c r="G1152" s="5"/>
      <c r="H1152" s="5"/>
      <c r="I1152" s="5"/>
      <c r="J1152" s="5"/>
      <c r="K1152" s="5"/>
      <c r="L1152" s="5"/>
      <c r="M1152" s="5"/>
    </row>
    <row r="1153" spans="1:13">
      <c r="A1153" s="5"/>
      <c r="B1153" s="5"/>
      <c r="C1153" s="5"/>
      <c r="D1153" s="5"/>
      <c r="E1153" s="5"/>
      <c r="F1153" s="5"/>
      <c r="G1153" s="5"/>
      <c r="H1153" s="5"/>
      <c r="I1153" s="5"/>
      <c r="J1153" s="5"/>
      <c r="K1153" s="5"/>
      <c r="L1153" s="5"/>
      <c r="M1153" s="5"/>
    </row>
    <row r="1154" spans="1:13">
      <c r="A1154" s="5"/>
      <c r="B1154" s="5"/>
      <c r="C1154" s="5"/>
      <c r="D1154" s="5"/>
      <c r="E1154" s="5"/>
      <c r="F1154" s="5"/>
      <c r="G1154" s="5"/>
      <c r="H1154" s="5"/>
      <c r="I1154" s="5"/>
      <c r="J1154" s="5"/>
      <c r="K1154" s="5"/>
      <c r="L1154" s="5"/>
      <c r="M1154" s="5"/>
    </row>
    <row r="1155" spans="1:13">
      <c r="A1155" s="5"/>
      <c r="B1155" s="5"/>
      <c r="C1155" s="5"/>
      <c r="D1155" s="5"/>
      <c r="E1155" s="5"/>
      <c r="F1155" s="5"/>
      <c r="G1155" s="5"/>
      <c r="H1155" s="5"/>
      <c r="I1155" s="5"/>
      <c r="J1155" s="5"/>
      <c r="K1155" s="5"/>
      <c r="L1155" s="5"/>
      <c r="M1155" s="5"/>
    </row>
    <row r="1156" spans="1:13">
      <c r="A1156" s="5"/>
      <c r="B1156" s="5"/>
      <c r="C1156" s="5"/>
      <c r="D1156" s="5"/>
      <c r="E1156" s="5"/>
      <c r="F1156" s="5"/>
      <c r="G1156" s="5"/>
      <c r="H1156" s="5"/>
      <c r="I1156" s="5"/>
      <c r="J1156" s="5"/>
      <c r="K1156" s="5"/>
      <c r="L1156" s="5"/>
      <c r="M1156" s="5"/>
    </row>
    <row r="1157" spans="1:13">
      <c r="A1157" s="5"/>
      <c r="B1157" s="5"/>
      <c r="C1157" s="5"/>
      <c r="D1157" s="5"/>
      <c r="E1157" s="5"/>
      <c r="F1157" s="5"/>
      <c r="G1157" s="5"/>
      <c r="H1157" s="5"/>
      <c r="I1157" s="5"/>
      <c r="J1157" s="5"/>
      <c r="K1157" s="5"/>
      <c r="L1157" s="5"/>
      <c r="M1157" s="5"/>
    </row>
    <row r="1158" spans="1:13">
      <c r="A1158" s="5"/>
      <c r="B1158" s="5"/>
      <c r="C1158" s="5"/>
      <c r="D1158" s="5"/>
      <c r="E1158" s="5"/>
      <c r="F1158" s="5"/>
      <c r="G1158" s="5"/>
      <c r="H1158" s="5"/>
      <c r="I1158" s="5"/>
      <c r="J1158" s="5"/>
      <c r="K1158" s="5"/>
      <c r="L1158" s="5"/>
      <c r="M1158" s="5"/>
    </row>
    <row r="1159" spans="1:13">
      <c r="A1159" s="5"/>
      <c r="B1159" s="5"/>
      <c r="C1159" s="5"/>
      <c r="D1159" s="5"/>
      <c r="E1159" s="5"/>
      <c r="F1159" s="5"/>
      <c r="G1159" s="5"/>
      <c r="H1159" s="5"/>
      <c r="I1159" s="5"/>
      <c r="J1159" s="5"/>
      <c r="K1159" s="5"/>
      <c r="L1159" s="5"/>
      <c r="M1159" s="5"/>
    </row>
    <row r="1160" spans="1:13">
      <c r="A1160" s="5"/>
      <c r="B1160" s="5"/>
      <c r="C1160" s="5"/>
      <c r="D1160" s="5"/>
      <c r="E1160" s="5"/>
      <c r="F1160" s="5"/>
      <c r="G1160" s="5"/>
      <c r="H1160" s="5"/>
      <c r="I1160" s="5"/>
      <c r="J1160" s="5"/>
      <c r="K1160" s="5"/>
      <c r="L1160" s="5"/>
      <c r="M1160" s="5"/>
    </row>
    <row r="1161" spans="1:13">
      <c r="A1161" s="5"/>
      <c r="B1161" s="5"/>
      <c r="C1161" s="5"/>
      <c r="D1161" s="5"/>
      <c r="E1161" s="5"/>
      <c r="F1161" s="5"/>
      <c r="G1161" s="5"/>
      <c r="H1161" s="5"/>
      <c r="I1161" s="5"/>
      <c r="J1161" s="5"/>
      <c r="K1161" s="5"/>
      <c r="L1161" s="5"/>
      <c r="M1161" s="5"/>
    </row>
    <row r="1162" spans="1:13">
      <c r="A1162" s="5"/>
      <c r="B1162" s="5"/>
      <c r="C1162" s="5"/>
      <c r="D1162" s="5"/>
      <c r="E1162" s="5"/>
      <c r="F1162" s="5"/>
      <c r="G1162" s="5"/>
      <c r="H1162" s="5"/>
      <c r="I1162" s="5"/>
      <c r="J1162" s="5"/>
      <c r="K1162" s="5"/>
      <c r="L1162" s="5"/>
      <c r="M1162" s="5"/>
    </row>
    <row r="1163" spans="1:13">
      <c r="A1163" s="5"/>
      <c r="B1163" s="5"/>
      <c r="C1163" s="5"/>
      <c r="D1163" s="5"/>
      <c r="E1163" s="5"/>
      <c r="F1163" s="5"/>
      <c r="G1163" s="5"/>
      <c r="H1163" s="5"/>
      <c r="I1163" s="5"/>
      <c r="J1163" s="5"/>
      <c r="K1163" s="5"/>
      <c r="L1163" s="5"/>
      <c r="M1163" s="5"/>
    </row>
    <row r="1164" spans="1:13">
      <c r="A1164" s="5"/>
      <c r="B1164" s="5"/>
      <c r="C1164" s="5"/>
      <c r="D1164" s="5"/>
      <c r="E1164" s="5"/>
      <c r="F1164" s="5"/>
      <c r="G1164" s="5"/>
      <c r="H1164" s="5"/>
      <c r="I1164" s="5"/>
      <c r="J1164" s="5"/>
      <c r="K1164" s="5"/>
      <c r="L1164" s="5"/>
      <c r="M1164" s="5"/>
    </row>
    <row r="1165" spans="1:13">
      <c r="A1165" s="5"/>
      <c r="B1165" s="5"/>
      <c r="C1165" s="5"/>
      <c r="D1165" s="5"/>
      <c r="E1165" s="5"/>
      <c r="F1165" s="5"/>
      <c r="G1165" s="5"/>
      <c r="H1165" s="5"/>
      <c r="I1165" s="5"/>
      <c r="J1165" s="5"/>
      <c r="K1165" s="5"/>
      <c r="L1165" s="5"/>
      <c r="M1165" s="5"/>
    </row>
    <row r="1166" spans="1:13">
      <c r="A1166" s="5"/>
      <c r="B1166" s="5"/>
      <c r="C1166" s="5"/>
      <c r="D1166" s="5"/>
      <c r="E1166" s="5"/>
      <c r="F1166" s="5"/>
      <c r="G1166" s="5"/>
      <c r="H1166" s="5"/>
      <c r="I1166" s="5"/>
      <c r="J1166" s="5"/>
      <c r="K1166" s="5"/>
      <c r="L1166" s="5"/>
      <c r="M1166" s="5"/>
    </row>
    <row r="1167" spans="1:13">
      <c r="A1167" s="5"/>
      <c r="B1167" s="5"/>
      <c r="C1167" s="5"/>
      <c r="D1167" s="5"/>
      <c r="E1167" s="5"/>
      <c r="F1167" s="5"/>
      <c r="G1167" s="5"/>
      <c r="H1167" s="5"/>
      <c r="I1167" s="5"/>
      <c r="J1167" s="5"/>
      <c r="K1167" s="5"/>
      <c r="L1167" s="5"/>
      <c r="M1167" s="5"/>
    </row>
    <row r="1168" spans="1:13">
      <c r="A1168" s="5"/>
      <c r="B1168" s="5"/>
      <c r="C1168" s="5"/>
      <c r="D1168" s="5"/>
      <c r="E1168" s="5"/>
      <c r="F1168" s="5"/>
      <c r="G1168" s="5"/>
      <c r="H1168" s="5"/>
      <c r="I1168" s="5"/>
      <c r="J1168" s="5"/>
      <c r="K1168" s="5"/>
      <c r="L1168" s="5"/>
      <c r="M1168" s="5"/>
    </row>
    <row r="1169" spans="1:13">
      <c r="A1169" s="5"/>
      <c r="B1169" s="5"/>
      <c r="C1169" s="5"/>
      <c r="D1169" s="5"/>
      <c r="E1169" s="5"/>
      <c r="F1169" s="5"/>
      <c r="G1169" s="5"/>
      <c r="H1169" s="5"/>
      <c r="I1169" s="5"/>
      <c r="J1169" s="5"/>
      <c r="K1169" s="5"/>
      <c r="L1169" s="5"/>
      <c r="M1169" s="5"/>
    </row>
    <row r="1170" spans="1:13">
      <c r="A1170" s="5"/>
      <c r="B1170" s="5"/>
      <c r="C1170" s="5"/>
      <c r="D1170" s="5"/>
      <c r="E1170" s="5"/>
      <c r="F1170" s="5"/>
      <c r="G1170" s="5"/>
      <c r="H1170" s="5"/>
      <c r="I1170" s="5"/>
      <c r="J1170" s="5"/>
      <c r="K1170" s="5"/>
      <c r="L1170" s="5"/>
      <c r="M1170" s="5"/>
    </row>
    <row r="1171" spans="1:13">
      <c r="A1171" s="5"/>
      <c r="B1171" s="5"/>
      <c r="C1171" s="5"/>
      <c r="D1171" s="5"/>
      <c r="E1171" s="5"/>
      <c r="F1171" s="5"/>
      <c r="G1171" s="5"/>
      <c r="H1171" s="5"/>
      <c r="I1171" s="5"/>
      <c r="J1171" s="5"/>
      <c r="K1171" s="5"/>
      <c r="L1171" s="5"/>
      <c r="M1171" s="5"/>
    </row>
    <row r="1172" spans="1:13">
      <c r="A1172" s="5"/>
      <c r="B1172" s="5"/>
      <c r="C1172" s="5"/>
      <c r="D1172" s="5"/>
      <c r="E1172" s="5"/>
      <c r="F1172" s="5"/>
      <c r="G1172" s="5"/>
      <c r="H1172" s="5"/>
      <c r="I1172" s="5"/>
      <c r="J1172" s="5"/>
      <c r="K1172" s="5"/>
      <c r="L1172" s="5"/>
      <c r="M1172" s="5"/>
    </row>
    <row r="1173" spans="1:13">
      <c r="A1173" s="5"/>
      <c r="B1173" s="5"/>
      <c r="C1173" s="5"/>
      <c r="D1173" s="5"/>
      <c r="E1173" s="5"/>
      <c r="F1173" s="5"/>
      <c r="G1173" s="5"/>
      <c r="H1173" s="5"/>
      <c r="I1173" s="5"/>
      <c r="J1173" s="5"/>
      <c r="K1173" s="5"/>
      <c r="L1173" s="5"/>
      <c r="M1173" s="5"/>
    </row>
    <row r="1174" spans="1:13">
      <c r="A1174" s="5"/>
      <c r="B1174" s="5"/>
      <c r="C1174" s="5"/>
      <c r="D1174" s="5"/>
      <c r="E1174" s="5"/>
      <c r="F1174" s="5"/>
      <c r="G1174" s="5"/>
      <c r="H1174" s="5"/>
      <c r="I1174" s="5"/>
      <c r="J1174" s="5"/>
      <c r="K1174" s="5"/>
      <c r="L1174" s="5"/>
      <c r="M1174" s="5"/>
    </row>
    <row r="1175" spans="1:13">
      <c r="A1175" s="5"/>
      <c r="B1175" s="5"/>
      <c r="C1175" s="5"/>
      <c r="D1175" s="5"/>
      <c r="E1175" s="5"/>
      <c r="F1175" s="5"/>
      <c r="G1175" s="5"/>
      <c r="H1175" s="5"/>
      <c r="I1175" s="5"/>
      <c r="J1175" s="5"/>
      <c r="K1175" s="5"/>
      <c r="L1175" s="5"/>
      <c r="M1175" s="5"/>
    </row>
    <row r="1176" spans="1:13">
      <c r="A1176" s="5"/>
      <c r="B1176" s="5"/>
      <c r="C1176" s="5"/>
      <c r="D1176" s="5"/>
      <c r="E1176" s="5"/>
      <c r="F1176" s="5"/>
      <c r="G1176" s="5"/>
      <c r="H1176" s="5"/>
      <c r="I1176" s="5"/>
      <c r="J1176" s="5"/>
      <c r="K1176" s="5"/>
      <c r="L1176" s="5"/>
      <c r="M1176" s="5"/>
    </row>
    <row r="1177" spans="1:13">
      <c r="A1177" s="5"/>
      <c r="B1177" s="5"/>
      <c r="C1177" s="5"/>
      <c r="D1177" s="5"/>
      <c r="E1177" s="5"/>
      <c r="F1177" s="5"/>
      <c r="G1177" s="5"/>
      <c r="H1177" s="5"/>
      <c r="I1177" s="5"/>
      <c r="J1177" s="5"/>
      <c r="K1177" s="5"/>
      <c r="L1177" s="5"/>
      <c r="M1177" s="5"/>
    </row>
    <row r="1178" spans="1:13">
      <c r="A1178" s="5"/>
      <c r="B1178" s="5"/>
      <c r="C1178" s="5"/>
      <c r="D1178" s="5"/>
      <c r="E1178" s="5"/>
      <c r="F1178" s="5"/>
      <c r="G1178" s="5"/>
      <c r="H1178" s="5"/>
      <c r="I1178" s="5"/>
      <c r="J1178" s="5"/>
      <c r="K1178" s="5"/>
      <c r="L1178" s="5"/>
      <c r="M1178" s="5"/>
    </row>
    <row r="1179" spans="1:13">
      <c r="A1179" s="5"/>
      <c r="B1179" s="5"/>
      <c r="C1179" s="5"/>
      <c r="D1179" s="5"/>
      <c r="E1179" s="5"/>
      <c r="F1179" s="5"/>
      <c r="G1179" s="5"/>
      <c r="H1179" s="5"/>
      <c r="I1179" s="5"/>
      <c r="J1179" s="5"/>
      <c r="K1179" s="5"/>
      <c r="L1179" s="5"/>
      <c r="M1179" s="5"/>
    </row>
    <row r="1180" spans="1:13">
      <c r="A1180" s="5"/>
      <c r="B1180" s="5"/>
      <c r="C1180" s="5"/>
      <c r="D1180" s="5"/>
      <c r="E1180" s="5"/>
      <c r="F1180" s="5"/>
      <c r="G1180" s="5"/>
      <c r="H1180" s="5"/>
      <c r="I1180" s="5"/>
      <c r="J1180" s="5"/>
      <c r="K1180" s="5"/>
      <c r="L1180" s="5"/>
      <c r="M1180" s="5"/>
    </row>
    <row r="1181" spans="1:13">
      <c r="A1181" s="5"/>
      <c r="B1181" s="5"/>
      <c r="C1181" s="5"/>
      <c r="D1181" s="5"/>
      <c r="E1181" s="5"/>
      <c r="F1181" s="5"/>
      <c r="G1181" s="5"/>
      <c r="H1181" s="5"/>
      <c r="I1181" s="5"/>
      <c r="J1181" s="5"/>
      <c r="K1181" s="5"/>
      <c r="L1181" s="5"/>
      <c r="M1181" s="5"/>
    </row>
    <row r="1182" spans="1:13">
      <c r="A1182" s="5"/>
      <c r="B1182" s="5"/>
      <c r="C1182" s="5"/>
      <c r="D1182" s="5"/>
      <c r="E1182" s="5"/>
      <c r="F1182" s="5"/>
      <c r="G1182" s="5"/>
      <c r="H1182" s="5"/>
      <c r="I1182" s="5"/>
      <c r="J1182" s="5"/>
      <c r="K1182" s="5"/>
      <c r="L1182" s="5"/>
      <c r="M1182" s="5"/>
    </row>
    <row r="1183" spans="1:13">
      <c r="A1183" s="5"/>
      <c r="B1183" s="5"/>
      <c r="C1183" s="5"/>
      <c r="D1183" s="5"/>
      <c r="E1183" s="5"/>
      <c r="F1183" s="5"/>
      <c r="G1183" s="5"/>
      <c r="H1183" s="5"/>
      <c r="I1183" s="5"/>
      <c r="J1183" s="5"/>
      <c r="K1183" s="5"/>
      <c r="L1183" s="5"/>
      <c r="M1183" s="5"/>
    </row>
    <row r="1184" spans="1:13">
      <c r="A1184" s="5"/>
      <c r="B1184" s="5"/>
      <c r="C1184" s="5"/>
      <c r="D1184" s="5"/>
      <c r="E1184" s="5"/>
      <c r="F1184" s="5"/>
      <c r="G1184" s="5"/>
      <c r="H1184" s="5"/>
      <c r="I1184" s="5"/>
      <c r="J1184" s="5"/>
      <c r="K1184" s="5"/>
      <c r="L1184" s="5"/>
      <c r="M1184" s="5"/>
    </row>
    <row r="1185" spans="1:13">
      <c r="A1185" s="5"/>
      <c r="B1185" s="5"/>
      <c r="C1185" s="5"/>
      <c r="D1185" s="5"/>
      <c r="E1185" s="5"/>
      <c r="F1185" s="5"/>
      <c r="G1185" s="5"/>
      <c r="H1185" s="5"/>
      <c r="I1185" s="5"/>
      <c r="J1185" s="5"/>
      <c r="K1185" s="5"/>
      <c r="L1185" s="5"/>
      <c r="M1185" s="5"/>
    </row>
    <row r="1186" spans="1:13">
      <c r="A1186" s="5"/>
      <c r="B1186" s="5"/>
      <c r="C1186" s="5"/>
      <c r="D1186" s="5"/>
      <c r="E1186" s="5"/>
      <c r="F1186" s="5"/>
      <c r="G1186" s="5"/>
      <c r="H1186" s="5"/>
      <c r="I1186" s="5"/>
      <c r="J1186" s="5"/>
      <c r="K1186" s="5"/>
      <c r="L1186" s="5"/>
      <c r="M1186" s="5"/>
    </row>
    <row r="1187" spans="1:13">
      <c r="A1187" s="5"/>
      <c r="B1187" s="5"/>
      <c r="C1187" s="5"/>
      <c r="D1187" s="5"/>
      <c r="E1187" s="5"/>
      <c r="F1187" s="5"/>
      <c r="G1187" s="5"/>
      <c r="H1187" s="5"/>
      <c r="I1187" s="5"/>
      <c r="J1187" s="5"/>
      <c r="K1187" s="5"/>
      <c r="L1187" s="5"/>
      <c r="M1187" s="5"/>
    </row>
    <row r="1188" spans="1:13">
      <c r="A1188" s="5"/>
      <c r="B1188" s="5"/>
      <c r="C1188" s="5"/>
      <c r="D1188" s="5"/>
      <c r="E1188" s="5"/>
      <c r="F1188" s="5"/>
      <c r="G1188" s="5"/>
      <c r="H1188" s="5"/>
      <c r="I1188" s="5"/>
      <c r="J1188" s="5"/>
      <c r="K1188" s="5"/>
      <c r="L1188" s="5"/>
      <c r="M1188" s="5"/>
    </row>
    <row r="1189" spans="1:13">
      <c r="A1189" s="5"/>
      <c r="B1189" s="5"/>
      <c r="C1189" s="5"/>
      <c r="D1189" s="5"/>
      <c r="E1189" s="5"/>
      <c r="F1189" s="5"/>
      <c r="G1189" s="5"/>
      <c r="H1189" s="5"/>
      <c r="I1189" s="5"/>
      <c r="J1189" s="5"/>
      <c r="K1189" s="5"/>
      <c r="L1189" s="5"/>
      <c r="M1189" s="5"/>
    </row>
    <row r="1190" spans="1:13">
      <c r="A1190" s="5"/>
      <c r="B1190" s="5"/>
      <c r="C1190" s="5"/>
      <c r="D1190" s="5"/>
      <c r="E1190" s="5"/>
      <c r="F1190" s="5"/>
      <c r="G1190" s="5"/>
      <c r="H1190" s="5"/>
      <c r="I1190" s="5"/>
      <c r="J1190" s="5"/>
      <c r="K1190" s="5"/>
      <c r="L1190" s="5"/>
      <c r="M1190" s="5"/>
    </row>
    <row r="1191" spans="1:13">
      <c r="A1191" s="5"/>
      <c r="B1191" s="5"/>
      <c r="C1191" s="5"/>
      <c r="D1191" s="5"/>
      <c r="E1191" s="5"/>
      <c r="F1191" s="5"/>
      <c r="G1191" s="5"/>
      <c r="H1191" s="5"/>
      <c r="I1191" s="5"/>
      <c r="J1191" s="5"/>
      <c r="K1191" s="5"/>
      <c r="L1191" s="5"/>
      <c r="M1191" s="5"/>
    </row>
    <row r="1192" spans="1:13">
      <c r="A1192" s="5"/>
      <c r="B1192" s="5"/>
      <c r="C1192" s="5"/>
      <c r="D1192" s="5"/>
      <c r="E1192" s="5"/>
      <c r="F1192" s="5"/>
      <c r="G1192" s="5"/>
      <c r="H1192" s="5"/>
      <c r="I1192" s="5"/>
      <c r="J1192" s="5"/>
      <c r="K1192" s="5"/>
      <c r="L1192" s="5"/>
      <c r="M1192" s="5"/>
    </row>
    <row r="1193" spans="1:13">
      <c r="A1193" s="5"/>
      <c r="B1193" s="5"/>
      <c r="C1193" s="5"/>
      <c r="D1193" s="5"/>
      <c r="E1193" s="5"/>
      <c r="F1193" s="5"/>
      <c r="G1193" s="5"/>
      <c r="H1193" s="5"/>
      <c r="I1193" s="5"/>
      <c r="J1193" s="5"/>
      <c r="K1193" s="5"/>
      <c r="L1193" s="5"/>
      <c r="M1193" s="5"/>
    </row>
    <row r="1194" spans="1:13">
      <c r="A1194" s="5"/>
      <c r="B1194" s="5"/>
      <c r="C1194" s="5"/>
      <c r="D1194" s="5"/>
      <c r="E1194" s="5"/>
      <c r="F1194" s="5"/>
      <c r="G1194" s="5"/>
      <c r="H1194" s="5"/>
      <c r="I1194" s="5"/>
      <c r="J1194" s="5"/>
      <c r="K1194" s="5"/>
      <c r="L1194" s="5"/>
      <c r="M1194" s="5"/>
    </row>
    <row r="1195" spans="1:13">
      <c r="A1195" s="5"/>
      <c r="B1195" s="5"/>
      <c r="C1195" s="5"/>
      <c r="D1195" s="5"/>
      <c r="E1195" s="5"/>
      <c r="F1195" s="5"/>
      <c r="G1195" s="5"/>
      <c r="H1195" s="5"/>
      <c r="I1195" s="5"/>
      <c r="J1195" s="5"/>
      <c r="K1195" s="5"/>
      <c r="L1195" s="5"/>
      <c r="M1195" s="5"/>
    </row>
    <row r="1196" spans="1:13">
      <c r="A1196" s="5"/>
      <c r="B1196" s="5"/>
      <c r="C1196" s="5"/>
      <c r="D1196" s="5"/>
      <c r="E1196" s="5"/>
      <c r="F1196" s="5"/>
      <c r="G1196" s="5"/>
      <c r="H1196" s="5"/>
      <c r="I1196" s="5"/>
      <c r="J1196" s="5"/>
      <c r="K1196" s="5"/>
      <c r="L1196" s="5"/>
      <c r="M1196" s="5"/>
    </row>
    <row r="1197" spans="1:13">
      <c r="A1197" s="5"/>
      <c r="B1197" s="5"/>
      <c r="C1197" s="5"/>
      <c r="D1197" s="5"/>
      <c r="E1197" s="5"/>
      <c r="F1197" s="5"/>
      <c r="G1197" s="5"/>
      <c r="H1197" s="5"/>
      <c r="I1197" s="5"/>
      <c r="J1197" s="5"/>
      <c r="K1197" s="5"/>
      <c r="L1197" s="5"/>
      <c r="M1197" s="5"/>
    </row>
    <row r="1198" spans="1:13">
      <c r="A1198" s="5"/>
      <c r="B1198" s="5"/>
      <c r="C1198" s="5"/>
      <c r="D1198" s="5"/>
      <c r="E1198" s="5"/>
      <c r="F1198" s="5"/>
      <c r="G1198" s="5"/>
      <c r="H1198" s="5"/>
      <c r="I1198" s="5"/>
      <c r="J1198" s="5"/>
      <c r="K1198" s="5"/>
      <c r="L1198" s="5"/>
      <c r="M1198" s="5"/>
    </row>
    <row r="1199" spans="1:13">
      <c r="A1199" s="5"/>
      <c r="B1199" s="5"/>
      <c r="C1199" s="5"/>
      <c r="D1199" s="5"/>
      <c r="E1199" s="5"/>
      <c r="F1199" s="5"/>
      <c r="G1199" s="5"/>
      <c r="H1199" s="5"/>
      <c r="I1199" s="5"/>
      <c r="J1199" s="5"/>
      <c r="K1199" s="5"/>
      <c r="L1199" s="5"/>
      <c r="M1199" s="5"/>
    </row>
    <row r="1200" spans="1:13">
      <c r="A1200" s="5"/>
      <c r="B1200" s="5"/>
      <c r="C1200" s="5"/>
      <c r="D1200" s="5"/>
      <c r="E1200" s="5"/>
      <c r="F1200" s="5"/>
      <c r="G1200" s="5"/>
      <c r="H1200" s="5"/>
      <c r="I1200" s="5"/>
      <c r="J1200" s="5"/>
      <c r="K1200" s="5"/>
      <c r="L1200" s="5"/>
      <c r="M1200" s="5"/>
    </row>
    <row r="1201" spans="1:13">
      <c r="A1201" s="5"/>
      <c r="B1201" s="5"/>
      <c r="C1201" s="5"/>
      <c r="D1201" s="5"/>
      <c r="E1201" s="5"/>
      <c r="F1201" s="5"/>
      <c r="G1201" s="5"/>
      <c r="H1201" s="5"/>
      <c r="I1201" s="5"/>
      <c r="J1201" s="5"/>
      <c r="K1201" s="5"/>
      <c r="L1201" s="5"/>
      <c r="M1201" s="5"/>
    </row>
    <row r="1202" spans="1:13">
      <c r="A1202" s="5"/>
      <c r="B1202" s="5"/>
      <c r="C1202" s="5"/>
      <c r="D1202" s="5"/>
      <c r="E1202" s="5"/>
      <c r="F1202" s="5"/>
      <c r="G1202" s="5"/>
      <c r="H1202" s="5"/>
      <c r="I1202" s="5"/>
      <c r="J1202" s="5"/>
      <c r="K1202" s="5"/>
      <c r="L1202" s="5"/>
      <c r="M1202" s="5"/>
    </row>
    <row r="1203" spans="1:13">
      <c r="A1203" s="5"/>
      <c r="B1203" s="5"/>
      <c r="C1203" s="5"/>
      <c r="D1203" s="5"/>
      <c r="E1203" s="5"/>
      <c r="F1203" s="5"/>
      <c r="G1203" s="5"/>
      <c r="H1203" s="5"/>
      <c r="I1203" s="5"/>
      <c r="J1203" s="5"/>
      <c r="K1203" s="5"/>
      <c r="L1203" s="5"/>
      <c r="M1203" s="5"/>
    </row>
    <row r="1204" spans="1:13">
      <c r="A1204" s="5"/>
      <c r="B1204" s="5"/>
      <c r="C1204" s="5"/>
      <c r="D1204" s="5"/>
      <c r="E1204" s="5"/>
      <c r="F1204" s="5"/>
      <c r="G1204" s="5"/>
      <c r="H1204" s="5"/>
      <c r="I1204" s="5"/>
      <c r="J1204" s="5"/>
      <c r="K1204" s="5"/>
      <c r="L1204" s="5"/>
      <c r="M1204" s="5"/>
    </row>
    <row r="1205" spans="1:13">
      <c r="A1205" s="5"/>
      <c r="B1205" s="5"/>
      <c r="C1205" s="5"/>
      <c r="D1205" s="5"/>
      <c r="E1205" s="5"/>
      <c r="F1205" s="5"/>
      <c r="G1205" s="5"/>
      <c r="H1205" s="5"/>
      <c r="I1205" s="5"/>
      <c r="J1205" s="5"/>
      <c r="K1205" s="5"/>
      <c r="L1205" s="5"/>
      <c r="M1205" s="5"/>
    </row>
    <row r="1206" spans="1:13">
      <c r="A1206" s="5"/>
      <c r="B1206" s="5"/>
      <c r="C1206" s="5"/>
      <c r="D1206" s="5"/>
      <c r="E1206" s="5"/>
      <c r="F1206" s="5"/>
      <c r="G1206" s="5"/>
      <c r="H1206" s="5"/>
      <c r="I1206" s="5"/>
      <c r="J1206" s="5"/>
      <c r="K1206" s="5"/>
      <c r="L1206" s="5"/>
      <c r="M1206" s="5"/>
    </row>
    <row r="1207" spans="1:13">
      <c r="A1207" s="5"/>
      <c r="B1207" s="5"/>
      <c r="C1207" s="5"/>
      <c r="D1207" s="5"/>
      <c r="E1207" s="5"/>
      <c r="F1207" s="5"/>
      <c r="G1207" s="5"/>
      <c r="H1207" s="5"/>
      <c r="I1207" s="5"/>
      <c r="J1207" s="5"/>
      <c r="K1207" s="5"/>
      <c r="L1207" s="5"/>
      <c r="M1207" s="5"/>
    </row>
    <row r="1208" spans="1:13">
      <c r="A1208" s="5"/>
      <c r="B1208" s="5"/>
      <c r="C1208" s="5"/>
      <c r="D1208" s="5"/>
      <c r="E1208" s="5"/>
      <c r="F1208" s="5"/>
      <c r="G1208" s="5"/>
      <c r="H1208" s="5"/>
      <c r="I1208" s="5"/>
      <c r="J1208" s="5"/>
      <c r="K1208" s="5"/>
      <c r="L1208" s="5"/>
      <c r="M1208" s="5"/>
    </row>
    <row r="1209" spans="1:13">
      <c r="A1209" s="5"/>
      <c r="B1209" s="5"/>
      <c r="C1209" s="5"/>
      <c r="D1209" s="5"/>
      <c r="E1209" s="5"/>
      <c r="F1209" s="5"/>
      <c r="G1209" s="5"/>
      <c r="H1209" s="5"/>
      <c r="I1209" s="5"/>
      <c r="J1209" s="5"/>
      <c r="K1209" s="5"/>
      <c r="L1209" s="5"/>
      <c r="M1209" s="5"/>
    </row>
    <row r="1210" spans="1:13">
      <c r="A1210" s="5"/>
      <c r="B1210" s="5"/>
      <c r="C1210" s="5"/>
      <c r="D1210" s="5"/>
      <c r="E1210" s="5"/>
      <c r="F1210" s="5"/>
      <c r="G1210" s="5"/>
      <c r="H1210" s="5"/>
      <c r="I1210" s="5"/>
      <c r="J1210" s="5"/>
      <c r="K1210" s="5"/>
      <c r="L1210" s="5"/>
      <c r="M1210" s="5"/>
    </row>
    <row r="1211" spans="1:13">
      <c r="A1211" s="5"/>
      <c r="B1211" s="5"/>
      <c r="C1211" s="5"/>
      <c r="D1211" s="5"/>
      <c r="E1211" s="5"/>
      <c r="F1211" s="5"/>
      <c r="G1211" s="5"/>
      <c r="H1211" s="5"/>
      <c r="I1211" s="5"/>
      <c r="J1211" s="5"/>
      <c r="K1211" s="5"/>
      <c r="L1211" s="5"/>
      <c r="M1211" s="5"/>
    </row>
    <row r="1212" spans="1:13">
      <c r="A1212" s="5"/>
      <c r="B1212" s="5"/>
      <c r="C1212" s="5"/>
      <c r="D1212" s="5"/>
      <c r="E1212" s="5"/>
      <c r="F1212" s="5"/>
      <c r="G1212" s="5"/>
      <c r="H1212" s="5"/>
      <c r="I1212" s="5"/>
      <c r="J1212" s="5"/>
      <c r="K1212" s="5"/>
      <c r="L1212" s="5"/>
      <c r="M1212" s="5"/>
    </row>
    <row r="1213" spans="1:13">
      <c r="A1213" s="5"/>
      <c r="B1213" s="5"/>
      <c r="C1213" s="5"/>
      <c r="D1213" s="5"/>
      <c r="E1213" s="5"/>
      <c r="F1213" s="5"/>
      <c r="G1213" s="5"/>
      <c r="H1213" s="5"/>
      <c r="I1213" s="5"/>
      <c r="J1213" s="5"/>
      <c r="K1213" s="5"/>
      <c r="L1213" s="5"/>
      <c r="M1213" s="5"/>
    </row>
    <row r="1214" spans="1:13">
      <c r="A1214" s="5"/>
      <c r="B1214" s="5"/>
      <c r="C1214" s="5"/>
      <c r="D1214" s="5"/>
      <c r="E1214" s="5"/>
      <c r="F1214" s="5"/>
      <c r="G1214" s="5"/>
      <c r="H1214" s="5"/>
      <c r="I1214" s="5"/>
      <c r="J1214" s="5"/>
      <c r="K1214" s="5"/>
      <c r="L1214" s="5"/>
      <c r="M1214" s="5"/>
    </row>
    <row r="1215" spans="1:13">
      <c r="A1215" s="5"/>
      <c r="B1215" s="5"/>
      <c r="C1215" s="5"/>
      <c r="D1215" s="5"/>
      <c r="E1215" s="5"/>
      <c r="F1215" s="5"/>
      <c r="G1215" s="5"/>
      <c r="H1215" s="5"/>
      <c r="I1215" s="5"/>
      <c r="J1215" s="5"/>
      <c r="K1215" s="5"/>
      <c r="L1215" s="5"/>
      <c r="M1215" s="5"/>
    </row>
    <row r="1216" spans="1:13">
      <c r="A1216" s="5"/>
      <c r="B1216" s="5"/>
      <c r="C1216" s="5"/>
      <c r="D1216" s="5"/>
      <c r="E1216" s="5"/>
      <c r="F1216" s="5"/>
      <c r="G1216" s="5"/>
      <c r="H1216" s="5"/>
      <c r="I1216" s="5"/>
      <c r="J1216" s="5"/>
      <c r="K1216" s="5"/>
      <c r="L1216" s="5"/>
      <c r="M1216" s="5"/>
    </row>
    <row r="1217" spans="1:13">
      <c r="A1217" s="5"/>
      <c r="B1217" s="5"/>
      <c r="C1217" s="5"/>
      <c r="D1217" s="5"/>
      <c r="E1217" s="5"/>
      <c r="F1217" s="5"/>
      <c r="G1217" s="5"/>
      <c r="H1217" s="5"/>
      <c r="I1217" s="5"/>
      <c r="J1217" s="5"/>
      <c r="K1217" s="5"/>
      <c r="L1217" s="5"/>
      <c r="M1217" s="5"/>
    </row>
    <row r="1218" spans="1:13">
      <c r="A1218" s="5"/>
      <c r="B1218" s="5"/>
      <c r="C1218" s="5"/>
      <c r="D1218" s="5"/>
      <c r="E1218" s="5"/>
      <c r="F1218" s="5"/>
      <c r="G1218" s="5"/>
      <c r="H1218" s="5"/>
      <c r="I1218" s="5"/>
      <c r="J1218" s="5"/>
      <c r="K1218" s="5"/>
      <c r="L1218" s="5"/>
      <c r="M1218" s="5"/>
    </row>
    <row r="1219" spans="1:13">
      <c r="A1219" s="5"/>
      <c r="B1219" s="5"/>
      <c r="C1219" s="5"/>
      <c r="D1219" s="5"/>
      <c r="E1219" s="5"/>
      <c r="F1219" s="5"/>
      <c r="G1219" s="5"/>
      <c r="H1219" s="5"/>
      <c r="I1219" s="5"/>
      <c r="J1219" s="5"/>
      <c r="K1219" s="5"/>
      <c r="L1219" s="5"/>
      <c r="M1219" s="5"/>
    </row>
    <row r="1220" spans="1:13">
      <c r="A1220" s="5"/>
      <c r="B1220" s="5"/>
      <c r="C1220" s="5"/>
      <c r="D1220" s="5"/>
      <c r="E1220" s="5"/>
      <c r="F1220" s="5"/>
      <c r="G1220" s="5"/>
      <c r="H1220" s="5"/>
      <c r="I1220" s="5"/>
      <c r="J1220" s="5"/>
      <c r="K1220" s="5"/>
      <c r="L1220" s="5"/>
      <c r="M1220" s="5"/>
    </row>
    <row r="1221" spans="1:13">
      <c r="A1221" s="5"/>
      <c r="B1221" s="5"/>
      <c r="C1221" s="5"/>
      <c r="D1221" s="5"/>
      <c r="E1221" s="5"/>
      <c r="F1221" s="5"/>
      <c r="G1221" s="5"/>
      <c r="H1221" s="5"/>
      <c r="I1221" s="5"/>
      <c r="J1221" s="5"/>
      <c r="K1221" s="5"/>
      <c r="L1221" s="5"/>
      <c r="M1221" s="5"/>
    </row>
    <row r="1222" spans="1:13">
      <c r="A1222" s="5"/>
      <c r="B1222" s="5"/>
      <c r="C1222" s="5"/>
      <c r="D1222" s="5"/>
      <c r="E1222" s="5"/>
      <c r="F1222" s="5"/>
      <c r="G1222" s="5"/>
      <c r="H1222" s="5"/>
      <c r="I1222" s="5"/>
      <c r="J1222" s="5"/>
      <c r="K1222" s="5"/>
      <c r="L1222" s="5"/>
      <c r="M1222" s="5"/>
    </row>
    <row r="1223" spans="1:13">
      <c r="A1223" s="5"/>
      <c r="B1223" s="5"/>
      <c r="C1223" s="5"/>
      <c r="D1223" s="5"/>
      <c r="E1223" s="5"/>
      <c r="F1223" s="5"/>
      <c r="G1223" s="5"/>
      <c r="H1223" s="5"/>
      <c r="I1223" s="5"/>
      <c r="J1223" s="5"/>
      <c r="K1223" s="5"/>
      <c r="L1223" s="5"/>
      <c r="M1223" s="5"/>
    </row>
    <row r="1224" spans="1:13">
      <c r="A1224" s="5"/>
      <c r="B1224" s="5"/>
      <c r="C1224" s="5"/>
      <c r="D1224" s="5"/>
      <c r="E1224" s="5"/>
      <c r="F1224" s="5"/>
      <c r="G1224" s="5"/>
      <c r="H1224" s="5"/>
      <c r="I1224" s="5"/>
      <c r="J1224" s="5"/>
      <c r="K1224" s="5"/>
      <c r="L1224" s="5"/>
      <c r="M1224" s="5"/>
    </row>
    <row r="1225" spans="1:13">
      <c r="A1225" s="5"/>
      <c r="B1225" s="5"/>
      <c r="C1225" s="5"/>
      <c r="D1225" s="5"/>
      <c r="E1225" s="5"/>
      <c r="F1225" s="5"/>
      <c r="G1225" s="5"/>
      <c r="H1225" s="5"/>
      <c r="I1225" s="5"/>
      <c r="J1225" s="5"/>
      <c r="K1225" s="5"/>
      <c r="L1225" s="5"/>
      <c r="M1225" s="5"/>
    </row>
    <row r="1226" spans="1:13">
      <c r="A1226" s="5"/>
      <c r="B1226" s="5"/>
      <c r="C1226" s="5"/>
      <c r="D1226" s="5"/>
      <c r="E1226" s="5"/>
      <c r="F1226" s="5"/>
      <c r="G1226" s="5"/>
      <c r="H1226" s="5"/>
      <c r="I1226" s="5"/>
      <c r="J1226" s="5"/>
      <c r="K1226" s="5"/>
      <c r="L1226" s="5"/>
      <c r="M1226" s="5"/>
    </row>
    <row r="1227" spans="1:13">
      <c r="A1227" s="5"/>
      <c r="B1227" s="5"/>
      <c r="C1227" s="5"/>
      <c r="D1227" s="5"/>
      <c r="E1227" s="5"/>
      <c r="F1227" s="5"/>
      <c r="G1227" s="5"/>
      <c r="H1227" s="5"/>
      <c r="I1227" s="5"/>
      <c r="J1227" s="5"/>
      <c r="K1227" s="5"/>
      <c r="L1227" s="5"/>
      <c r="M1227" s="5"/>
    </row>
    <row r="1228" spans="1:13">
      <c r="A1228" s="5"/>
      <c r="B1228" s="5"/>
      <c r="C1228" s="5"/>
      <c r="D1228" s="5"/>
      <c r="E1228" s="5"/>
      <c r="F1228" s="5"/>
      <c r="G1228" s="5"/>
      <c r="H1228" s="5"/>
      <c r="I1228" s="5"/>
      <c r="J1228" s="5"/>
      <c r="K1228" s="5"/>
      <c r="L1228" s="5"/>
      <c r="M1228" s="5"/>
    </row>
    <row r="1229" spans="1:13">
      <c r="A1229" s="5"/>
      <c r="B1229" s="5"/>
      <c r="C1229" s="5"/>
      <c r="D1229" s="5"/>
      <c r="E1229" s="5"/>
      <c r="F1229" s="5"/>
      <c r="G1229" s="5"/>
      <c r="H1229" s="5"/>
      <c r="I1229" s="5"/>
      <c r="J1229" s="5"/>
      <c r="K1229" s="5"/>
      <c r="L1229" s="5"/>
      <c r="M1229" s="5"/>
    </row>
    <row r="1230" spans="1:13">
      <c r="A1230" s="5"/>
      <c r="B1230" s="5"/>
      <c r="C1230" s="5"/>
      <c r="D1230" s="5"/>
      <c r="E1230" s="5"/>
      <c r="F1230" s="5"/>
      <c r="G1230" s="5"/>
      <c r="H1230" s="5"/>
      <c r="I1230" s="5"/>
      <c r="J1230" s="5"/>
      <c r="K1230" s="5"/>
      <c r="L1230" s="5"/>
      <c r="M1230" s="5"/>
    </row>
    <row r="1231" spans="1:13">
      <c r="A1231" s="5"/>
      <c r="B1231" s="5"/>
      <c r="C1231" s="5"/>
      <c r="D1231" s="5"/>
      <c r="E1231" s="5"/>
      <c r="F1231" s="5"/>
      <c r="G1231" s="5"/>
      <c r="H1231" s="5"/>
      <c r="I1231" s="5"/>
      <c r="J1231" s="5"/>
      <c r="K1231" s="5"/>
      <c r="L1231" s="5"/>
      <c r="M1231" s="5"/>
    </row>
    <row r="1232" spans="1:13">
      <c r="A1232" s="5"/>
      <c r="B1232" s="5"/>
      <c r="C1232" s="5"/>
      <c r="D1232" s="5"/>
      <c r="E1232" s="5"/>
      <c r="F1232" s="5"/>
      <c r="G1232" s="5"/>
      <c r="H1232" s="5"/>
      <c r="I1232" s="5"/>
      <c r="J1232" s="5"/>
      <c r="K1232" s="5"/>
      <c r="L1232" s="5"/>
      <c r="M1232" s="5"/>
    </row>
    <row r="1233" spans="1:13">
      <c r="A1233" s="5"/>
      <c r="B1233" s="5"/>
      <c r="C1233" s="5"/>
      <c r="D1233" s="5"/>
      <c r="E1233" s="5"/>
      <c r="F1233" s="5"/>
      <c r="G1233" s="5"/>
      <c r="H1233" s="5"/>
      <c r="I1233" s="5"/>
      <c r="J1233" s="5"/>
      <c r="K1233" s="5"/>
      <c r="L1233" s="5"/>
      <c r="M1233" s="5"/>
    </row>
    <row r="1234" spans="1:13">
      <c r="A1234" s="5"/>
      <c r="B1234" s="5"/>
      <c r="C1234" s="5"/>
      <c r="D1234" s="5"/>
      <c r="E1234" s="5"/>
      <c r="F1234" s="5"/>
      <c r="G1234" s="5"/>
      <c r="H1234" s="5"/>
      <c r="I1234" s="5"/>
      <c r="J1234" s="5"/>
      <c r="K1234" s="5"/>
      <c r="L1234" s="5"/>
      <c r="M1234" s="5"/>
    </row>
    <row r="1235" spans="1:13">
      <c r="A1235" s="5"/>
      <c r="B1235" s="5"/>
      <c r="C1235" s="5"/>
      <c r="D1235" s="5"/>
      <c r="E1235" s="5"/>
      <c r="F1235" s="5"/>
      <c r="G1235" s="5"/>
      <c r="H1235" s="5"/>
      <c r="I1235" s="5"/>
      <c r="J1235" s="5"/>
      <c r="K1235" s="5"/>
      <c r="L1235" s="5"/>
      <c r="M1235" s="5"/>
    </row>
    <row r="1236" spans="1:13">
      <c r="A1236" s="5"/>
      <c r="B1236" s="5"/>
      <c r="C1236" s="5"/>
      <c r="D1236" s="5"/>
      <c r="E1236" s="5"/>
      <c r="F1236" s="5"/>
      <c r="G1236" s="5"/>
      <c r="H1236" s="5"/>
      <c r="I1236" s="5"/>
      <c r="J1236" s="5"/>
      <c r="K1236" s="5"/>
      <c r="L1236" s="5"/>
      <c r="M1236" s="5"/>
    </row>
    <row r="1237" spans="1:13">
      <c r="A1237" s="5"/>
      <c r="B1237" s="5"/>
      <c r="C1237" s="5"/>
      <c r="D1237" s="5"/>
      <c r="E1237" s="5"/>
      <c r="F1237" s="5"/>
      <c r="G1237" s="5"/>
      <c r="H1237" s="5"/>
      <c r="I1237" s="5"/>
      <c r="J1237" s="5"/>
      <c r="K1237" s="5"/>
      <c r="L1237" s="5"/>
      <c r="M1237" s="5"/>
    </row>
    <row r="1238" spans="1:13">
      <c r="A1238" s="5"/>
      <c r="B1238" s="5"/>
      <c r="C1238" s="5"/>
      <c r="D1238" s="5"/>
      <c r="E1238" s="5"/>
      <c r="F1238" s="5"/>
      <c r="G1238" s="5"/>
      <c r="H1238" s="5"/>
      <c r="I1238" s="5"/>
      <c r="J1238" s="5"/>
      <c r="K1238" s="5"/>
      <c r="L1238" s="5"/>
      <c r="M1238" s="5"/>
    </row>
    <row r="1239" spans="1:13">
      <c r="A1239" s="5"/>
      <c r="B1239" s="5"/>
      <c r="C1239" s="5"/>
      <c r="D1239" s="5"/>
      <c r="E1239" s="5"/>
      <c r="F1239" s="5"/>
      <c r="G1239" s="5"/>
      <c r="H1239" s="5"/>
      <c r="I1239" s="5"/>
      <c r="J1239" s="5"/>
      <c r="K1239" s="5"/>
      <c r="L1239" s="5"/>
      <c r="M1239" s="5"/>
    </row>
    <row r="1240" spans="1:13">
      <c r="A1240" s="5"/>
      <c r="B1240" s="5"/>
      <c r="C1240" s="5"/>
      <c r="D1240" s="5"/>
      <c r="E1240" s="5"/>
      <c r="F1240" s="5"/>
      <c r="G1240" s="5"/>
      <c r="H1240" s="5"/>
      <c r="I1240" s="5"/>
      <c r="J1240" s="5"/>
      <c r="K1240" s="5"/>
      <c r="L1240" s="5"/>
      <c r="M1240" s="5"/>
    </row>
    <row r="1241" spans="1:13">
      <c r="A1241" s="5"/>
      <c r="B1241" s="5"/>
      <c r="C1241" s="5"/>
      <c r="D1241" s="5"/>
      <c r="E1241" s="5"/>
      <c r="F1241" s="5"/>
      <c r="G1241" s="5"/>
      <c r="H1241" s="5"/>
      <c r="I1241" s="5"/>
      <c r="J1241" s="5"/>
      <c r="K1241" s="5"/>
      <c r="L1241" s="5"/>
      <c r="M1241" s="5"/>
    </row>
    <row r="1242" spans="1:13">
      <c r="A1242" s="5"/>
      <c r="B1242" s="5"/>
      <c r="C1242" s="5"/>
      <c r="D1242" s="5"/>
      <c r="E1242" s="5"/>
      <c r="F1242" s="5"/>
      <c r="G1242" s="5"/>
      <c r="H1242" s="5"/>
      <c r="I1242" s="5"/>
      <c r="J1242" s="5"/>
      <c r="K1242" s="5"/>
      <c r="L1242" s="5"/>
      <c r="M1242" s="5"/>
    </row>
    <row r="1243" spans="1:13">
      <c r="A1243" s="5"/>
      <c r="B1243" s="5"/>
      <c r="C1243" s="5"/>
      <c r="D1243" s="5"/>
      <c r="E1243" s="5"/>
      <c r="F1243" s="5"/>
      <c r="G1243" s="5"/>
      <c r="H1243" s="5"/>
      <c r="I1243" s="5"/>
      <c r="J1243" s="5"/>
      <c r="K1243" s="5"/>
      <c r="L1243" s="5"/>
      <c r="M1243" s="5"/>
    </row>
    <row r="1244" spans="1:13">
      <c r="A1244" s="5"/>
      <c r="B1244" s="5"/>
      <c r="C1244" s="5"/>
      <c r="D1244" s="5"/>
      <c r="E1244" s="5"/>
      <c r="F1244" s="5"/>
      <c r="G1244" s="5"/>
      <c r="H1244" s="5"/>
      <c r="I1244" s="5"/>
      <c r="J1244" s="5"/>
      <c r="K1244" s="5"/>
      <c r="L1244" s="5"/>
      <c r="M1244" s="5"/>
    </row>
    <row r="1245" spans="1:13">
      <c r="A1245" s="5"/>
      <c r="B1245" s="5"/>
      <c r="C1245" s="5"/>
      <c r="D1245" s="5"/>
      <c r="E1245" s="5"/>
      <c r="F1245" s="5"/>
      <c r="G1245" s="5"/>
      <c r="H1245" s="5"/>
      <c r="I1245" s="5"/>
      <c r="J1245" s="5"/>
      <c r="K1245" s="5"/>
      <c r="L1245" s="5"/>
      <c r="M1245" s="5"/>
    </row>
    <row r="1246" spans="1:13">
      <c r="A1246" s="5"/>
      <c r="B1246" s="5"/>
      <c r="C1246" s="5"/>
      <c r="D1246" s="5"/>
      <c r="E1246" s="5"/>
      <c r="F1246" s="5"/>
      <c r="G1246" s="5"/>
      <c r="H1246" s="5"/>
      <c r="I1246" s="5"/>
      <c r="J1246" s="5"/>
      <c r="K1246" s="5"/>
      <c r="L1246" s="5"/>
      <c r="M1246" s="5"/>
    </row>
    <row r="1247" spans="1:13">
      <c r="A1247" s="5"/>
      <c r="B1247" s="5"/>
      <c r="C1247" s="5"/>
      <c r="D1247" s="5"/>
      <c r="E1247" s="5"/>
      <c r="F1247" s="5"/>
      <c r="G1247" s="5"/>
      <c r="H1247" s="5"/>
      <c r="I1247" s="5"/>
      <c r="J1247" s="5"/>
      <c r="K1247" s="5"/>
      <c r="L1247" s="5"/>
      <c r="M1247" s="5"/>
    </row>
    <row r="1248" spans="1:13">
      <c r="A1248" s="5"/>
      <c r="B1248" s="5"/>
      <c r="C1248" s="5"/>
      <c r="D1248" s="5"/>
      <c r="E1248" s="5"/>
      <c r="F1248" s="5"/>
      <c r="G1248" s="5"/>
      <c r="H1248" s="5"/>
      <c r="I1248" s="5"/>
      <c r="J1248" s="5"/>
      <c r="K1248" s="5"/>
      <c r="L1248" s="5"/>
      <c r="M1248" s="5"/>
    </row>
  </sheetData>
  <autoFilter ref="A1:S50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788"/>
  <sheetViews>
    <sheetView zoomScale="80" zoomScaleNormal="80" workbookViewId="0">
      <pane ySplit="1" topLeftCell="A2273" activePane="bottomLeft" state="frozen"/>
      <selection pane="bottomLeft" activeCell="D2302" sqref="D2302"/>
    </sheetView>
  </sheetViews>
  <sheetFormatPr baseColWidth="10" defaultColWidth="9.140625" defaultRowHeight="15"/>
  <cols>
    <col min="1" max="1" width="144.140625" style="1" customWidth="1"/>
    <col min="2" max="2" width="10.140625" style="1" bestFit="1" customWidth="1"/>
    <col min="3" max="3" width="10.5703125" style="1" bestFit="1" customWidth="1"/>
    <col min="4" max="4" width="27" style="1" bestFit="1" customWidth="1"/>
    <col min="5" max="5" width="11.5703125" style="1" bestFit="1" customWidth="1"/>
    <col min="6" max="6" width="13.42578125" style="1" bestFit="1" customWidth="1"/>
    <col min="7" max="7" width="18" style="1" customWidth="1"/>
    <col min="8" max="8" width="11.42578125" style="1" bestFit="1" customWidth="1"/>
    <col min="9" max="11" width="11.42578125" style="1" customWidth="1"/>
    <col min="12" max="12" width="10.42578125" style="1" bestFit="1" customWidth="1"/>
    <col min="13" max="13" width="11" style="1" bestFit="1" customWidth="1"/>
    <col min="14" max="16384" width="9.140625" style="1"/>
  </cols>
  <sheetData>
    <row r="1" spans="1:17">
      <c r="A1" s="32" t="s">
        <v>7</v>
      </c>
      <c r="B1" s="32" t="s">
        <v>8</v>
      </c>
      <c r="C1" s="32" t="s">
        <v>9</v>
      </c>
      <c r="D1" s="32" t="s">
        <v>10</v>
      </c>
      <c r="E1" s="32" t="s">
        <v>4318</v>
      </c>
      <c r="F1" s="32" t="s">
        <v>12</v>
      </c>
      <c r="G1" s="32" t="s">
        <v>5063</v>
      </c>
      <c r="H1" s="32" t="s">
        <v>11</v>
      </c>
      <c r="I1" s="32" t="s">
        <v>9872</v>
      </c>
      <c r="J1" s="32" t="s">
        <v>9874</v>
      </c>
      <c r="K1" s="32" t="s">
        <v>9873</v>
      </c>
      <c r="L1" s="32" t="s">
        <v>24</v>
      </c>
      <c r="M1" s="33" t="s">
        <v>12</v>
      </c>
      <c r="N1" s="32" t="s">
        <v>8</v>
      </c>
      <c r="O1" s="32" t="s">
        <v>13</v>
      </c>
      <c r="P1" s="32" t="s">
        <v>14</v>
      </c>
      <c r="Q1" s="32" t="s">
        <v>9</v>
      </c>
    </row>
    <row r="2" spans="1:17" s="5" customFormat="1" ht="14.45" customHeight="1">
      <c r="A2" s="19" t="s">
        <v>3719</v>
      </c>
      <c r="B2" s="19" t="s">
        <v>3154</v>
      </c>
      <c r="C2" s="19" t="s">
        <v>2308</v>
      </c>
      <c r="D2" s="19" t="s">
        <v>3105</v>
      </c>
      <c r="E2" s="19"/>
      <c r="F2" s="19"/>
      <c r="G2" s="19"/>
      <c r="H2" s="19" t="s">
        <v>22</v>
      </c>
      <c r="I2" s="34">
        <v>41827</v>
      </c>
      <c r="J2" s="34">
        <v>41639</v>
      </c>
      <c r="K2" s="19" t="s">
        <v>6136</v>
      </c>
      <c r="L2" s="19"/>
      <c r="M2" s="6"/>
      <c r="N2" s="19"/>
      <c r="O2" s="19"/>
      <c r="P2" s="19"/>
      <c r="Q2" s="19"/>
    </row>
    <row r="3" spans="1:17" s="5" customFormat="1" ht="14.45" customHeight="1">
      <c r="A3" s="19" t="s">
        <v>3720</v>
      </c>
      <c r="B3" s="19" t="s">
        <v>3155</v>
      </c>
      <c r="C3" s="19" t="s">
        <v>2308</v>
      </c>
      <c r="D3" s="19" t="s">
        <v>3105</v>
      </c>
      <c r="E3" s="19"/>
      <c r="F3" s="19"/>
      <c r="G3" s="19"/>
      <c r="H3" s="19" t="s">
        <v>22</v>
      </c>
      <c r="I3" s="34">
        <v>41827</v>
      </c>
      <c r="J3" s="34">
        <v>41639</v>
      </c>
      <c r="K3" s="19" t="s">
        <v>6136</v>
      </c>
      <c r="L3" s="19"/>
      <c r="M3" s="6"/>
      <c r="N3" s="19"/>
      <c r="O3" s="19"/>
      <c r="P3" s="19"/>
      <c r="Q3" s="19"/>
    </row>
    <row r="4" spans="1:17" s="5" customFormat="1" ht="14.45" customHeight="1">
      <c r="A4" s="19" t="s">
        <v>11628</v>
      </c>
      <c r="B4" s="19" t="s">
        <v>3156</v>
      </c>
      <c r="C4" s="19" t="s">
        <v>2308</v>
      </c>
      <c r="D4" s="19" t="s">
        <v>3105</v>
      </c>
      <c r="E4" s="19"/>
      <c r="F4" s="19"/>
      <c r="G4" s="19"/>
      <c r="H4" s="19" t="s">
        <v>22</v>
      </c>
      <c r="I4" s="34">
        <v>41827</v>
      </c>
      <c r="J4" s="34">
        <v>41639</v>
      </c>
      <c r="K4" s="19" t="s">
        <v>6136</v>
      </c>
      <c r="L4" s="19"/>
      <c r="M4" s="6"/>
      <c r="N4" s="19"/>
      <c r="O4" s="19"/>
      <c r="P4" s="19"/>
      <c r="Q4" s="19"/>
    </row>
    <row r="5" spans="1:17" s="5" customFormat="1" ht="14.45" customHeight="1">
      <c r="A5" s="19" t="s">
        <v>11629</v>
      </c>
      <c r="B5" s="19" t="s">
        <v>3157</v>
      </c>
      <c r="C5" s="19" t="s">
        <v>2308</v>
      </c>
      <c r="D5" s="19" t="s">
        <v>3105</v>
      </c>
      <c r="E5" s="19"/>
      <c r="F5" s="19"/>
      <c r="G5" s="19"/>
      <c r="H5" s="19" t="s">
        <v>22</v>
      </c>
      <c r="I5" s="34">
        <v>41827</v>
      </c>
      <c r="J5" s="34">
        <v>41639</v>
      </c>
      <c r="K5" s="19" t="s">
        <v>6136</v>
      </c>
      <c r="L5" s="19"/>
      <c r="M5" s="6"/>
      <c r="N5" s="19"/>
      <c r="O5" s="19"/>
      <c r="P5" s="19"/>
      <c r="Q5" s="19"/>
    </row>
    <row r="6" spans="1:17" s="5" customFormat="1" ht="14.45" customHeight="1">
      <c r="A6" s="19" t="s">
        <v>4274</v>
      </c>
      <c r="B6" s="19" t="s">
        <v>3158</v>
      </c>
      <c r="C6" s="19" t="s">
        <v>2308</v>
      </c>
      <c r="D6" s="19" t="s">
        <v>3105</v>
      </c>
      <c r="E6" s="19"/>
      <c r="F6" s="19"/>
      <c r="G6" s="19"/>
      <c r="H6" s="19" t="s">
        <v>22</v>
      </c>
      <c r="I6" s="34">
        <v>41827</v>
      </c>
      <c r="J6" s="34">
        <v>42277</v>
      </c>
      <c r="K6" s="19" t="s">
        <v>6136</v>
      </c>
      <c r="L6" s="19"/>
      <c r="M6" s="6"/>
      <c r="N6" s="19"/>
      <c r="O6" s="19"/>
      <c r="P6" s="19"/>
      <c r="Q6" s="19"/>
    </row>
    <row r="7" spans="1:17" s="5" customFormat="1" ht="14.45" customHeight="1">
      <c r="A7" s="19" t="s">
        <v>4273</v>
      </c>
      <c r="B7" s="19" t="s">
        <v>3159</v>
      </c>
      <c r="C7" s="19" t="s">
        <v>2308</v>
      </c>
      <c r="D7" s="19" t="s">
        <v>3105</v>
      </c>
      <c r="E7" s="19"/>
      <c r="F7" s="19"/>
      <c r="G7" s="19"/>
      <c r="H7" s="19" t="s">
        <v>22</v>
      </c>
      <c r="I7" s="34">
        <v>41827</v>
      </c>
      <c r="J7" s="34">
        <v>42277</v>
      </c>
      <c r="K7" s="19" t="s">
        <v>6136</v>
      </c>
      <c r="L7" s="19"/>
      <c r="M7" s="6"/>
      <c r="N7" s="19"/>
      <c r="O7" s="19"/>
      <c r="P7" s="19"/>
      <c r="Q7" s="19"/>
    </row>
    <row r="8" spans="1:17" s="5" customFormat="1" ht="14.45" customHeight="1">
      <c r="A8" s="19" t="s">
        <v>3746</v>
      </c>
      <c r="B8" s="19" t="s">
        <v>3160</v>
      </c>
      <c r="C8" s="19" t="s">
        <v>2308</v>
      </c>
      <c r="D8" s="19" t="s">
        <v>3106</v>
      </c>
      <c r="E8" s="19"/>
      <c r="F8" s="19"/>
      <c r="G8" s="19"/>
      <c r="H8" s="19" t="s">
        <v>22</v>
      </c>
      <c r="I8" s="34">
        <v>41827</v>
      </c>
      <c r="J8" s="34">
        <v>41639</v>
      </c>
      <c r="K8" s="19" t="s">
        <v>6136</v>
      </c>
      <c r="L8" s="19"/>
      <c r="M8" s="6"/>
      <c r="N8" s="19"/>
      <c r="O8" s="19"/>
      <c r="P8" s="19"/>
      <c r="Q8" s="19"/>
    </row>
    <row r="9" spans="1:17" s="5" customFormat="1" ht="14.45" customHeight="1">
      <c r="A9" s="19" t="s">
        <v>10695</v>
      </c>
      <c r="B9" s="19" t="s">
        <v>3161</v>
      </c>
      <c r="C9" s="19" t="s">
        <v>2308</v>
      </c>
      <c r="D9" s="19" t="s">
        <v>3106</v>
      </c>
      <c r="E9" s="19"/>
      <c r="F9" s="19"/>
      <c r="G9" s="19"/>
      <c r="H9" s="19" t="s">
        <v>22</v>
      </c>
      <c r="I9" s="34">
        <v>41827</v>
      </c>
      <c r="J9" s="34">
        <v>41639</v>
      </c>
      <c r="K9" s="19" t="s">
        <v>6136</v>
      </c>
      <c r="L9" s="19"/>
      <c r="M9" s="6"/>
      <c r="N9" s="19"/>
      <c r="O9" s="19"/>
      <c r="P9" s="19"/>
      <c r="Q9" s="19"/>
    </row>
    <row r="10" spans="1:17" s="5" customFormat="1" ht="14.45" customHeight="1">
      <c r="A10" s="19" t="s">
        <v>10694</v>
      </c>
      <c r="B10" s="19" t="s">
        <v>3162</v>
      </c>
      <c r="C10" s="19" t="s">
        <v>2308</v>
      </c>
      <c r="D10" s="19" t="s">
        <v>3106</v>
      </c>
      <c r="E10" s="19"/>
      <c r="F10" s="19"/>
      <c r="G10" s="19"/>
      <c r="H10" s="19" t="s">
        <v>22</v>
      </c>
      <c r="I10" s="34">
        <v>41827</v>
      </c>
      <c r="J10" s="34">
        <v>42277</v>
      </c>
      <c r="K10" s="19" t="s">
        <v>6136</v>
      </c>
      <c r="L10" s="19"/>
      <c r="M10" s="6"/>
      <c r="N10" s="19"/>
      <c r="O10" s="19"/>
      <c r="P10" s="19"/>
      <c r="Q10" s="19"/>
    </row>
    <row r="11" spans="1:17" s="5" customFormat="1" ht="14.45" customHeight="1">
      <c r="A11" s="19" t="s">
        <v>7484</v>
      </c>
      <c r="B11" s="19" t="s">
        <v>3163</v>
      </c>
      <c r="C11" s="19" t="s">
        <v>2308</v>
      </c>
      <c r="D11" s="19" t="s">
        <v>3107</v>
      </c>
      <c r="E11" s="19"/>
      <c r="F11" s="19"/>
      <c r="G11" s="19"/>
      <c r="H11" s="19" t="s">
        <v>22</v>
      </c>
      <c r="I11" s="34">
        <v>41827</v>
      </c>
      <c r="J11" s="34" t="s">
        <v>6136</v>
      </c>
      <c r="K11" s="34">
        <v>42277</v>
      </c>
      <c r="L11" s="19"/>
      <c r="M11" s="6"/>
      <c r="N11" s="19"/>
      <c r="O11" s="19"/>
      <c r="P11" s="19"/>
      <c r="Q11" s="19"/>
    </row>
    <row r="12" spans="1:17" s="5" customFormat="1" ht="14.45" customHeight="1">
      <c r="A12" s="19" t="s">
        <v>4026</v>
      </c>
      <c r="B12" s="19" t="s">
        <v>3164</v>
      </c>
      <c r="C12" s="19" t="s">
        <v>2308</v>
      </c>
      <c r="D12" s="19" t="s">
        <v>3107</v>
      </c>
      <c r="E12" s="19"/>
      <c r="F12" s="19"/>
      <c r="G12" s="19"/>
      <c r="H12" s="19" t="s">
        <v>22</v>
      </c>
      <c r="I12" s="34">
        <v>41827</v>
      </c>
      <c r="J12" s="34">
        <v>41639</v>
      </c>
      <c r="K12" s="19" t="s">
        <v>6136</v>
      </c>
      <c r="L12" s="19"/>
      <c r="M12" s="6"/>
      <c r="N12" s="19"/>
      <c r="O12" s="19"/>
      <c r="P12" s="19"/>
      <c r="Q12" s="19"/>
    </row>
    <row r="13" spans="1:17" s="5" customFormat="1" ht="14.45" customHeight="1">
      <c r="A13" s="19" t="s">
        <v>11630</v>
      </c>
      <c r="B13" s="19" t="s">
        <v>3165</v>
      </c>
      <c r="C13" s="19" t="s">
        <v>2308</v>
      </c>
      <c r="D13" s="19" t="s">
        <v>3107</v>
      </c>
      <c r="E13" s="19"/>
      <c r="F13" s="19"/>
      <c r="G13" s="19"/>
      <c r="H13" s="19" t="s">
        <v>22</v>
      </c>
      <c r="I13" s="34">
        <v>41827</v>
      </c>
      <c r="J13" s="34">
        <v>41639</v>
      </c>
      <c r="K13" s="19" t="s">
        <v>6136</v>
      </c>
      <c r="L13" s="19"/>
      <c r="M13" s="6"/>
      <c r="N13" s="19"/>
      <c r="O13" s="19"/>
      <c r="P13" s="19"/>
      <c r="Q13" s="19"/>
    </row>
    <row r="14" spans="1:17" s="5" customFormat="1" ht="14.45" customHeight="1">
      <c r="A14" s="19" t="s">
        <v>4027</v>
      </c>
      <c r="B14" s="19" t="s">
        <v>3166</v>
      </c>
      <c r="C14" s="19" t="s">
        <v>2308</v>
      </c>
      <c r="D14" s="19" t="s">
        <v>3107</v>
      </c>
      <c r="E14" s="19"/>
      <c r="F14" s="19"/>
      <c r="G14" s="19"/>
      <c r="H14" s="19" t="s">
        <v>22</v>
      </c>
      <c r="I14" s="34">
        <v>41827</v>
      </c>
      <c r="J14" s="34">
        <v>41639</v>
      </c>
      <c r="K14" s="19" t="s">
        <v>6136</v>
      </c>
      <c r="L14" s="19"/>
      <c r="M14" s="6"/>
      <c r="N14" s="19"/>
      <c r="O14" s="19"/>
      <c r="P14" s="19"/>
      <c r="Q14" s="19"/>
    </row>
    <row r="15" spans="1:17" s="5" customFormat="1" ht="14.45" customHeight="1">
      <c r="A15" s="19" t="s">
        <v>11631</v>
      </c>
      <c r="B15" s="19" t="s">
        <v>3167</v>
      </c>
      <c r="C15" s="19" t="s">
        <v>2308</v>
      </c>
      <c r="D15" s="19" t="s">
        <v>3107</v>
      </c>
      <c r="E15" s="19"/>
      <c r="F15" s="19"/>
      <c r="G15" s="19"/>
      <c r="H15" s="19" t="s">
        <v>22</v>
      </c>
      <c r="I15" s="34">
        <v>41827</v>
      </c>
      <c r="J15" s="34">
        <v>41639</v>
      </c>
      <c r="K15" s="19" t="s">
        <v>6136</v>
      </c>
      <c r="L15" s="19"/>
      <c r="M15" s="6"/>
      <c r="N15" s="19"/>
      <c r="O15" s="19"/>
      <c r="P15" s="19"/>
      <c r="Q15" s="19"/>
    </row>
    <row r="16" spans="1:17" s="5" customFormat="1" ht="14.45" customHeight="1">
      <c r="A16" s="19" t="s">
        <v>4028</v>
      </c>
      <c r="B16" s="19" t="s">
        <v>3168</v>
      </c>
      <c r="C16" s="19" t="s">
        <v>2308</v>
      </c>
      <c r="D16" s="19" t="s">
        <v>3107</v>
      </c>
      <c r="E16" s="19"/>
      <c r="F16" s="19"/>
      <c r="G16" s="19"/>
      <c r="H16" s="19" t="s">
        <v>22</v>
      </c>
      <c r="I16" s="34">
        <v>41827</v>
      </c>
      <c r="J16" s="34">
        <v>41639</v>
      </c>
      <c r="K16" s="19" t="s">
        <v>6136</v>
      </c>
      <c r="L16" s="19"/>
      <c r="M16" s="6"/>
      <c r="N16" s="19"/>
      <c r="O16" s="19"/>
      <c r="P16" s="19"/>
      <c r="Q16" s="19"/>
    </row>
    <row r="17" spans="1:17" s="5" customFormat="1" ht="14.45" customHeight="1">
      <c r="A17" s="19" t="s">
        <v>11632</v>
      </c>
      <c r="B17" s="19" t="s">
        <v>3169</v>
      </c>
      <c r="C17" s="19" t="s">
        <v>2308</v>
      </c>
      <c r="D17" s="19" t="s">
        <v>3107</v>
      </c>
      <c r="E17" s="19"/>
      <c r="F17" s="19"/>
      <c r="G17" s="19"/>
      <c r="H17" s="19" t="s">
        <v>22</v>
      </c>
      <c r="I17" s="34">
        <v>41827</v>
      </c>
      <c r="J17" s="34">
        <v>41639</v>
      </c>
      <c r="K17" s="19" t="s">
        <v>6136</v>
      </c>
      <c r="L17" s="19"/>
      <c r="M17" s="6"/>
      <c r="N17" s="19"/>
      <c r="O17" s="19"/>
      <c r="P17" s="19"/>
      <c r="Q17" s="19"/>
    </row>
    <row r="18" spans="1:17" s="5" customFormat="1" ht="14.45" customHeight="1">
      <c r="A18" s="19" t="s">
        <v>4029</v>
      </c>
      <c r="B18" s="19" t="s">
        <v>3170</v>
      </c>
      <c r="C18" s="19" t="s">
        <v>2308</v>
      </c>
      <c r="D18" s="19" t="s">
        <v>3107</v>
      </c>
      <c r="E18" s="19"/>
      <c r="F18" s="19"/>
      <c r="G18" s="19"/>
      <c r="H18" s="19" t="s">
        <v>22</v>
      </c>
      <c r="I18" s="34">
        <v>41827</v>
      </c>
      <c r="J18" s="34">
        <v>41639</v>
      </c>
      <c r="K18" s="19" t="s">
        <v>6136</v>
      </c>
      <c r="L18" s="19"/>
      <c r="M18" s="6"/>
      <c r="N18" s="19"/>
      <c r="O18" s="19"/>
      <c r="P18" s="19"/>
      <c r="Q18" s="19"/>
    </row>
    <row r="19" spans="1:17" s="5" customFormat="1" ht="14.45" customHeight="1">
      <c r="A19" s="19" t="s">
        <v>11633</v>
      </c>
      <c r="B19" s="19" t="s">
        <v>3171</v>
      </c>
      <c r="C19" s="19" t="s">
        <v>2308</v>
      </c>
      <c r="D19" s="19" t="s">
        <v>3107</v>
      </c>
      <c r="E19" s="19"/>
      <c r="F19" s="19"/>
      <c r="G19" s="19"/>
      <c r="H19" s="19" t="s">
        <v>22</v>
      </c>
      <c r="I19" s="34">
        <v>41827</v>
      </c>
      <c r="J19" s="34">
        <v>41639</v>
      </c>
      <c r="K19" s="19" t="s">
        <v>6136</v>
      </c>
      <c r="L19" s="19"/>
      <c r="M19" s="6"/>
      <c r="N19" s="19"/>
      <c r="O19" s="19"/>
      <c r="P19" s="19"/>
      <c r="Q19" s="19"/>
    </row>
    <row r="20" spans="1:17" s="5" customFormat="1" ht="14.45" customHeight="1">
      <c r="A20" s="19" t="s">
        <v>4030</v>
      </c>
      <c r="B20" s="19" t="s">
        <v>3172</v>
      </c>
      <c r="C20" s="19" t="s">
        <v>2308</v>
      </c>
      <c r="D20" s="19" t="s">
        <v>3107</v>
      </c>
      <c r="E20" s="19"/>
      <c r="F20" s="19"/>
      <c r="G20" s="19"/>
      <c r="H20" s="19" t="s">
        <v>22</v>
      </c>
      <c r="I20" s="34">
        <v>41827</v>
      </c>
      <c r="J20" s="34">
        <v>41639</v>
      </c>
      <c r="K20" s="19" t="s">
        <v>6136</v>
      </c>
      <c r="L20" s="19"/>
      <c r="M20" s="6"/>
      <c r="N20" s="19"/>
      <c r="O20" s="19"/>
      <c r="P20" s="19"/>
      <c r="Q20" s="19"/>
    </row>
    <row r="21" spans="1:17" s="5" customFormat="1" ht="14.45" customHeight="1">
      <c r="A21" s="19" t="s">
        <v>11634</v>
      </c>
      <c r="B21" s="19" t="s">
        <v>3173</v>
      </c>
      <c r="C21" s="19" t="s">
        <v>2308</v>
      </c>
      <c r="D21" s="19" t="s">
        <v>3107</v>
      </c>
      <c r="E21" s="19"/>
      <c r="F21" s="19"/>
      <c r="G21" s="19"/>
      <c r="H21" s="19" t="s">
        <v>22</v>
      </c>
      <c r="I21" s="34">
        <v>41827</v>
      </c>
      <c r="J21" s="34">
        <v>41639</v>
      </c>
      <c r="K21" s="19" t="s">
        <v>6136</v>
      </c>
      <c r="L21" s="19"/>
      <c r="M21" s="6"/>
      <c r="N21" s="19"/>
      <c r="O21" s="19"/>
      <c r="P21" s="19"/>
      <c r="Q21" s="19"/>
    </row>
    <row r="22" spans="1:17" s="5" customFormat="1" ht="14.45" customHeight="1">
      <c r="A22" s="19" t="s">
        <v>3739</v>
      </c>
      <c r="B22" s="19" t="s">
        <v>3174</v>
      </c>
      <c r="C22" s="19" t="s">
        <v>2308</v>
      </c>
      <c r="D22" s="19" t="s">
        <v>3107</v>
      </c>
      <c r="E22" s="19"/>
      <c r="F22" s="19"/>
      <c r="G22" s="19"/>
      <c r="H22" s="19" t="s">
        <v>22</v>
      </c>
      <c r="I22" s="34">
        <v>41827</v>
      </c>
      <c r="J22" s="34">
        <v>41639</v>
      </c>
      <c r="K22" s="19" t="s">
        <v>6136</v>
      </c>
      <c r="L22" s="19"/>
      <c r="M22" s="6"/>
      <c r="N22" s="19"/>
      <c r="O22" s="19"/>
      <c r="P22" s="19"/>
      <c r="Q22" s="19"/>
    </row>
    <row r="23" spans="1:17" s="5" customFormat="1" ht="14.45" customHeight="1">
      <c r="A23" s="19" t="s">
        <v>3775</v>
      </c>
      <c r="B23" s="19" t="s">
        <v>3175</v>
      </c>
      <c r="C23" s="19" t="s">
        <v>2308</v>
      </c>
      <c r="D23" s="19" t="s">
        <v>3107</v>
      </c>
      <c r="E23" s="19"/>
      <c r="F23" s="19"/>
      <c r="G23" s="19"/>
      <c r="H23" s="19" t="s">
        <v>22</v>
      </c>
      <c r="I23" s="34">
        <v>41827</v>
      </c>
      <c r="J23" s="34" t="s">
        <v>6136</v>
      </c>
      <c r="K23" s="19" t="s">
        <v>6136</v>
      </c>
      <c r="L23" s="19"/>
      <c r="M23" s="6"/>
      <c r="N23" s="19"/>
      <c r="O23" s="19"/>
      <c r="P23" s="19"/>
      <c r="Q23" s="19"/>
    </row>
    <row r="24" spans="1:17" s="5" customFormat="1" ht="14.45" customHeight="1">
      <c r="A24" s="19" t="s">
        <v>3776</v>
      </c>
      <c r="B24" s="19" t="s">
        <v>3176</v>
      </c>
      <c r="C24" s="19" t="s">
        <v>2308</v>
      </c>
      <c r="D24" s="19" t="s">
        <v>3107</v>
      </c>
      <c r="E24" s="19"/>
      <c r="F24" s="19"/>
      <c r="G24" s="19"/>
      <c r="H24" s="19" t="s">
        <v>22</v>
      </c>
      <c r="I24" s="34">
        <v>41827</v>
      </c>
      <c r="J24" s="34" t="s">
        <v>6136</v>
      </c>
      <c r="K24" s="19" t="s">
        <v>6136</v>
      </c>
      <c r="L24" s="19"/>
      <c r="M24" s="6"/>
      <c r="N24" s="19"/>
      <c r="O24" s="19"/>
      <c r="P24" s="19"/>
      <c r="Q24" s="19"/>
    </row>
    <row r="25" spans="1:17" s="5" customFormat="1" ht="14.45" customHeight="1">
      <c r="A25" s="19" t="s">
        <v>3777</v>
      </c>
      <c r="B25" s="19" t="s">
        <v>3177</v>
      </c>
      <c r="C25" s="19" t="s">
        <v>2308</v>
      </c>
      <c r="D25" s="19" t="s">
        <v>3107</v>
      </c>
      <c r="E25" s="19"/>
      <c r="F25" s="19"/>
      <c r="G25" s="19"/>
      <c r="H25" s="19" t="s">
        <v>22</v>
      </c>
      <c r="I25" s="34">
        <v>41827</v>
      </c>
      <c r="J25" s="34" t="s">
        <v>6136</v>
      </c>
      <c r="K25" s="19" t="s">
        <v>6136</v>
      </c>
      <c r="L25" s="19"/>
      <c r="M25" s="6"/>
      <c r="N25" s="19"/>
      <c r="O25" s="19"/>
      <c r="P25" s="19"/>
      <c r="Q25" s="19"/>
    </row>
    <row r="26" spans="1:17" s="5" customFormat="1" ht="14.45" customHeight="1">
      <c r="A26" s="19" t="s">
        <v>7421</v>
      </c>
      <c r="B26" s="19" t="s">
        <v>3178</v>
      </c>
      <c r="C26" s="19" t="s">
        <v>2308</v>
      </c>
      <c r="D26" s="19" t="s">
        <v>3107</v>
      </c>
      <c r="E26" s="19"/>
      <c r="F26" s="19"/>
      <c r="G26" s="19"/>
      <c r="H26" s="19" t="s">
        <v>22</v>
      </c>
      <c r="I26" s="34">
        <v>41827</v>
      </c>
      <c r="J26" s="34" t="s">
        <v>6136</v>
      </c>
      <c r="K26" s="34">
        <v>42277</v>
      </c>
      <c r="L26" s="19"/>
      <c r="M26" s="6"/>
      <c r="N26" s="19"/>
      <c r="O26" s="19"/>
      <c r="P26" s="19"/>
      <c r="Q26" s="19"/>
    </row>
    <row r="27" spans="1:17" s="5" customFormat="1" ht="14.45" customHeight="1">
      <c r="A27" s="19" t="s">
        <v>3778</v>
      </c>
      <c r="B27" s="19" t="s">
        <v>3179</v>
      </c>
      <c r="C27" s="19" t="s">
        <v>2308</v>
      </c>
      <c r="D27" s="19" t="s">
        <v>3107</v>
      </c>
      <c r="E27" s="19"/>
      <c r="F27" s="19"/>
      <c r="G27" s="19"/>
      <c r="H27" s="19" t="s">
        <v>22</v>
      </c>
      <c r="I27" s="34">
        <v>41827</v>
      </c>
      <c r="J27" s="34" t="s">
        <v>6136</v>
      </c>
      <c r="K27" s="19" t="s">
        <v>6136</v>
      </c>
      <c r="L27" s="19"/>
      <c r="M27" s="6"/>
      <c r="N27" s="19"/>
      <c r="O27" s="19"/>
      <c r="P27" s="19"/>
      <c r="Q27" s="19"/>
    </row>
    <row r="28" spans="1:17" s="5" customFormat="1" ht="14.45" customHeight="1">
      <c r="A28" s="19" t="s">
        <v>3779</v>
      </c>
      <c r="B28" s="19" t="s">
        <v>3180</v>
      </c>
      <c r="C28" s="19" t="s">
        <v>2308</v>
      </c>
      <c r="D28" s="19" t="s">
        <v>3107</v>
      </c>
      <c r="E28" s="19"/>
      <c r="F28" s="19"/>
      <c r="G28" s="19"/>
      <c r="H28" s="19" t="s">
        <v>22</v>
      </c>
      <c r="I28" s="34">
        <v>41827</v>
      </c>
      <c r="J28" s="34" t="s">
        <v>6136</v>
      </c>
      <c r="K28" s="19" t="s">
        <v>6136</v>
      </c>
      <c r="L28" s="19"/>
      <c r="M28" s="6"/>
      <c r="N28" s="19"/>
      <c r="O28" s="19"/>
      <c r="P28" s="19"/>
      <c r="Q28" s="19"/>
    </row>
    <row r="29" spans="1:17" s="5" customFormat="1" ht="14.45" customHeight="1">
      <c r="A29" s="19" t="s">
        <v>3780</v>
      </c>
      <c r="B29" s="19" t="s">
        <v>3181</v>
      </c>
      <c r="C29" s="19" t="s">
        <v>2308</v>
      </c>
      <c r="D29" s="19" t="s">
        <v>3107</v>
      </c>
      <c r="E29" s="19"/>
      <c r="F29" s="19"/>
      <c r="G29" s="19"/>
      <c r="H29" s="19" t="s">
        <v>22</v>
      </c>
      <c r="I29" s="34">
        <v>41827</v>
      </c>
      <c r="J29" s="34" t="s">
        <v>6136</v>
      </c>
      <c r="K29" s="19" t="s">
        <v>6136</v>
      </c>
      <c r="L29" s="19"/>
      <c r="M29" s="6"/>
      <c r="N29" s="19"/>
      <c r="O29" s="19"/>
      <c r="P29" s="19"/>
      <c r="Q29" s="19"/>
    </row>
    <row r="30" spans="1:17" s="5" customFormat="1" ht="14.45" customHeight="1">
      <c r="A30" s="19" t="s">
        <v>3781</v>
      </c>
      <c r="B30" s="19" t="s">
        <v>3182</v>
      </c>
      <c r="C30" s="19" t="s">
        <v>2308</v>
      </c>
      <c r="D30" s="19" t="s">
        <v>3107</v>
      </c>
      <c r="E30" s="19"/>
      <c r="F30" s="19"/>
      <c r="G30" s="19"/>
      <c r="H30" s="19" t="s">
        <v>22</v>
      </c>
      <c r="I30" s="34">
        <v>41827</v>
      </c>
      <c r="J30" s="34" t="s">
        <v>6136</v>
      </c>
      <c r="K30" s="19" t="s">
        <v>6136</v>
      </c>
      <c r="L30" s="19"/>
      <c r="M30" s="6"/>
      <c r="N30" s="19"/>
      <c r="O30" s="19"/>
      <c r="P30" s="19"/>
      <c r="Q30" s="19"/>
    </row>
    <row r="31" spans="1:17" s="5" customFormat="1" ht="14.45" customHeight="1">
      <c r="A31" s="19" t="s">
        <v>3782</v>
      </c>
      <c r="B31" s="19" t="s">
        <v>3183</v>
      </c>
      <c r="C31" s="19" t="s">
        <v>2308</v>
      </c>
      <c r="D31" s="19" t="s">
        <v>3107</v>
      </c>
      <c r="E31" s="19"/>
      <c r="F31" s="19"/>
      <c r="G31" s="19"/>
      <c r="H31" s="19" t="s">
        <v>22</v>
      </c>
      <c r="I31" s="34">
        <v>41827</v>
      </c>
      <c r="J31" s="34" t="s">
        <v>6136</v>
      </c>
      <c r="K31" s="19" t="s">
        <v>6136</v>
      </c>
      <c r="L31" s="19"/>
      <c r="M31" s="6"/>
      <c r="N31" s="19"/>
      <c r="O31" s="19"/>
      <c r="P31" s="19"/>
      <c r="Q31" s="19"/>
    </row>
    <row r="32" spans="1:17" s="5" customFormat="1" ht="14.45" customHeight="1">
      <c r="A32" s="19" t="s">
        <v>4285</v>
      </c>
      <c r="B32" s="19" t="s">
        <v>3184</v>
      </c>
      <c r="C32" s="19" t="s">
        <v>2308</v>
      </c>
      <c r="D32" s="19" t="s">
        <v>3107</v>
      </c>
      <c r="E32" s="19"/>
      <c r="F32" s="19"/>
      <c r="G32" s="19"/>
      <c r="H32" s="19" t="s">
        <v>22</v>
      </c>
      <c r="I32" s="34">
        <v>41827</v>
      </c>
      <c r="J32" s="34" t="s">
        <v>6136</v>
      </c>
      <c r="K32" s="19" t="s">
        <v>6136</v>
      </c>
      <c r="L32" s="19"/>
      <c r="M32" s="6"/>
      <c r="N32" s="19"/>
      <c r="O32" s="19"/>
      <c r="P32" s="19"/>
      <c r="Q32" s="19"/>
    </row>
    <row r="33" spans="1:17" s="5" customFormat="1" ht="14.45" customHeight="1">
      <c r="A33" s="19" t="s">
        <v>4286</v>
      </c>
      <c r="B33" s="19" t="s">
        <v>3185</v>
      </c>
      <c r="C33" s="19" t="s">
        <v>2308</v>
      </c>
      <c r="D33" s="19" t="s">
        <v>3107</v>
      </c>
      <c r="E33" s="19"/>
      <c r="F33" s="19"/>
      <c r="G33" s="19"/>
      <c r="H33" s="19" t="s">
        <v>22</v>
      </c>
      <c r="I33" s="34">
        <v>41827</v>
      </c>
      <c r="J33" s="34" t="s">
        <v>6136</v>
      </c>
      <c r="K33" s="19" t="s">
        <v>6136</v>
      </c>
      <c r="L33" s="19"/>
      <c r="M33" s="6"/>
      <c r="N33" s="19"/>
      <c r="O33" s="19"/>
      <c r="P33" s="19"/>
      <c r="Q33" s="19"/>
    </row>
    <row r="34" spans="1:17" s="5" customFormat="1" ht="14.45" customHeight="1">
      <c r="A34" s="19" t="s">
        <v>3740</v>
      </c>
      <c r="B34" s="19" t="s">
        <v>3186</v>
      </c>
      <c r="C34" s="19" t="s">
        <v>2308</v>
      </c>
      <c r="D34" s="19" t="s">
        <v>3107</v>
      </c>
      <c r="E34" s="19"/>
      <c r="F34" s="19"/>
      <c r="G34" s="19"/>
      <c r="H34" s="19" t="s">
        <v>22</v>
      </c>
      <c r="I34" s="34">
        <v>41827</v>
      </c>
      <c r="J34" s="34" t="s">
        <v>6136</v>
      </c>
      <c r="K34" s="19" t="s">
        <v>6136</v>
      </c>
      <c r="L34" s="19"/>
      <c r="M34" s="6"/>
      <c r="N34" s="19"/>
      <c r="O34" s="19"/>
      <c r="P34" s="19"/>
      <c r="Q34" s="19"/>
    </row>
    <row r="35" spans="1:17" s="5" customFormat="1" ht="14.45" customHeight="1">
      <c r="A35" s="19" t="s">
        <v>3561</v>
      </c>
      <c r="B35" s="19" t="s">
        <v>2319</v>
      </c>
      <c r="C35" s="19" t="s">
        <v>2308</v>
      </c>
      <c r="D35" s="19" t="s">
        <v>2785</v>
      </c>
      <c r="E35" s="19"/>
      <c r="F35" s="19"/>
      <c r="G35" s="19"/>
      <c r="H35" s="19" t="s">
        <v>22</v>
      </c>
      <c r="I35" s="34">
        <v>41827</v>
      </c>
      <c r="J35" s="34" t="s">
        <v>6136</v>
      </c>
      <c r="K35" s="19" t="s">
        <v>6136</v>
      </c>
      <c r="L35" s="19"/>
      <c r="M35" s="6"/>
      <c r="N35" s="19"/>
      <c r="O35" s="19"/>
      <c r="P35" s="19"/>
      <c r="Q35" s="19"/>
    </row>
    <row r="36" spans="1:17" s="5" customFormat="1" ht="14.45" customHeight="1">
      <c r="A36" s="19" t="s">
        <v>3562</v>
      </c>
      <c r="B36" s="19" t="s">
        <v>2320</v>
      </c>
      <c r="C36" s="19" t="s">
        <v>2308</v>
      </c>
      <c r="D36" s="19" t="s">
        <v>2785</v>
      </c>
      <c r="E36" s="19"/>
      <c r="F36" s="19"/>
      <c r="G36" s="19"/>
      <c r="H36" s="19" t="s">
        <v>22</v>
      </c>
      <c r="I36" s="34">
        <v>41827</v>
      </c>
      <c r="J36" s="34" t="s">
        <v>6136</v>
      </c>
      <c r="K36" s="19" t="s">
        <v>6136</v>
      </c>
      <c r="L36" s="19"/>
      <c r="M36" s="6"/>
      <c r="N36" s="19"/>
      <c r="O36" s="19"/>
      <c r="P36" s="19"/>
      <c r="Q36" s="19"/>
    </row>
    <row r="37" spans="1:17" s="5" customFormat="1" ht="14.45" customHeight="1">
      <c r="A37" s="19" t="s">
        <v>3563</v>
      </c>
      <c r="B37" s="19" t="s">
        <v>2321</v>
      </c>
      <c r="C37" s="19" t="s">
        <v>2308</v>
      </c>
      <c r="D37" s="19" t="s">
        <v>2785</v>
      </c>
      <c r="E37" s="19"/>
      <c r="F37" s="19"/>
      <c r="G37" s="19"/>
      <c r="H37" s="19" t="s">
        <v>22</v>
      </c>
      <c r="I37" s="34">
        <v>41827</v>
      </c>
      <c r="J37" s="34" t="s">
        <v>6136</v>
      </c>
      <c r="K37" s="19" t="s">
        <v>6136</v>
      </c>
      <c r="L37" s="19"/>
      <c r="M37" s="6"/>
      <c r="N37" s="19"/>
      <c r="O37" s="19"/>
      <c r="P37" s="19"/>
      <c r="Q37" s="19"/>
    </row>
    <row r="38" spans="1:17" s="5" customFormat="1" ht="14.45" customHeight="1">
      <c r="A38" s="19" t="s">
        <v>3564</v>
      </c>
      <c r="B38" s="19" t="s">
        <v>2322</v>
      </c>
      <c r="C38" s="19" t="s">
        <v>2308</v>
      </c>
      <c r="D38" s="19" t="s">
        <v>2785</v>
      </c>
      <c r="E38" s="19"/>
      <c r="F38" s="19"/>
      <c r="G38" s="19"/>
      <c r="H38" s="19" t="s">
        <v>22</v>
      </c>
      <c r="I38" s="34">
        <v>41827</v>
      </c>
      <c r="J38" s="34" t="s">
        <v>6136</v>
      </c>
      <c r="K38" s="19" t="s">
        <v>6136</v>
      </c>
      <c r="L38" s="19"/>
      <c r="M38" s="6"/>
      <c r="N38" s="19"/>
      <c r="O38" s="19"/>
      <c r="P38" s="19"/>
      <c r="Q38" s="19"/>
    </row>
    <row r="39" spans="1:17" s="5" customFormat="1" ht="14.45" customHeight="1">
      <c r="A39" s="19" t="s">
        <v>3642</v>
      </c>
      <c r="B39" s="19" t="s">
        <v>2323</v>
      </c>
      <c r="C39" s="19" t="s">
        <v>2308</v>
      </c>
      <c r="D39" s="19" t="s">
        <v>2785</v>
      </c>
      <c r="E39" s="19"/>
      <c r="F39" s="19"/>
      <c r="G39" s="19"/>
      <c r="H39" s="19" t="s">
        <v>22</v>
      </c>
      <c r="I39" s="34">
        <v>41827</v>
      </c>
      <c r="J39" s="34">
        <v>41639</v>
      </c>
      <c r="K39" s="19" t="s">
        <v>6136</v>
      </c>
      <c r="L39" s="19"/>
      <c r="M39" s="6"/>
      <c r="N39" s="19"/>
      <c r="O39" s="19"/>
      <c r="P39" s="19"/>
      <c r="Q39" s="19"/>
    </row>
    <row r="40" spans="1:17" s="5" customFormat="1" ht="14.45" customHeight="1">
      <c r="A40" s="19" t="s">
        <v>3643</v>
      </c>
      <c r="B40" s="19" t="s">
        <v>2324</v>
      </c>
      <c r="C40" s="19" t="s">
        <v>2308</v>
      </c>
      <c r="D40" s="19" t="s">
        <v>2785</v>
      </c>
      <c r="E40" s="19"/>
      <c r="F40" s="19"/>
      <c r="G40" s="19"/>
      <c r="H40" s="19" t="s">
        <v>22</v>
      </c>
      <c r="I40" s="34">
        <v>41827</v>
      </c>
      <c r="J40" s="34">
        <v>41639</v>
      </c>
      <c r="K40" s="19" t="s">
        <v>6136</v>
      </c>
      <c r="L40" s="19"/>
      <c r="M40" s="6"/>
      <c r="N40" s="19"/>
      <c r="O40" s="19"/>
      <c r="P40" s="19"/>
      <c r="Q40" s="19"/>
    </row>
    <row r="41" spans="1:17" s="5" customFormat="1" ht="14.45" customHeight="1">
      <c r="A41" s="19" t="s">
        <v>11635</v>
      </c>
      <c r="B41" s="19" t="s">
        <v>2325</v>
      </c>
      <c r="C41" s="19" t="s">
        <v>2308</v>
      </c>
      <c r="D41" s="19" t="s">
        <v>2785</v>
      </c>
      <c r="E41" s="19"/>
      <c r="F41" s="19"/>
      <c r="G41" s="19"/>
      <c r="H41" s="19" t="s">
        <v>22</v>
      </c>
      <c r="I41" s="34">
        <v>41827</v>
      </c>
      <c r="J41" s="34">
        <v>41639</v>
      </c>
      <c r="K41" s="19" t="s">
        <v>6136</v>
      </c>
      <c r="L41" s="19"/>
      <c r="M41" s="6"/>
      <c r="N41" s="19"/>
      <c r="O41" s="19"/>
      <c r="P41" s="19"/>
      <c r="Q41" s="19"/>
    </row>
    <row r="42" spans="1:17" s="5" customFormat="1" ht="14.45" customHeight="1">
      <c r="A42" s="19" t="s">
        <v>11636</v>
      </c>
      <c r="B42" s="19" t="s">
        <v>2326</v>
      </c>
      <c r="C42" s="19" t="s">
        <v>2308</v>
      </c>
      <c r="D42" s="19" t="s">
        <v>2785</v>
      </c>
      <c r="E42" s="19"/>
      <c r="F42" s="19"/>
      <c r="G42" s="19"/>
      <c r="H42" s="19" t="s">
        <v>22</v>
      </c>
      <c r="I42" s="34">
        <v>41827</v>
      </c>
      <c r="J42" s="34">
        <v>41639</v>
      </c>
      <c r="K42" s="19" t="s">
        <v>6136</v>
      </c>
      <c r="L42" s="19"/>
      <c r="M42" s="6"/>
      <c r="N42" s="19"/>
      <c r="O42" s="19"/>
      <c r="P42" s="19"/>
      <c r="Q42" s="19"/>
    </row>
    <row r="43" spans="1:17" s="5" customFormat="1" ht="14.45" customHeight="1">
      <c r="A43" s="19" t="s">
        <v>3646</v>
      </c>
      <c r="B43" s="19" t="s">
        <v>2327</v>
      </c>
      <c r="C43" s="19" t="s">
        <v>2308</v>
      </c>
      <c r="D43" s="19" t="s">
        <v>2785</v>
      </c>
      <c r="E43" s="19"/>
      <c r="F43" s="19"/>
      <c r="G43" s="19"/>
      <c r="H43" s="19" t="s">
        <v>22</v>
      </c>
      <c r="I43" s="34">
        <v>41827</v>
      </c>
      <c r="J43" s="34">
        <v>41639</v>
      </c>
      <c r="K43" s="19" t="s">
        <v>6136</v>
      </c>
      <c r="L43" s="19"/>
      <c r="M43" s="6"/>
      <c r="N43" s="19"/>
      <c r="O43" s="19"/>
      <c r="P43" s="19"/>
      <c r="Q43" s="19"/>
    </row>
    <row r="44" spans="1:17" s="5" customFormat="1" ht="14.45" customHeight="1">
      <c r="A44" s="19" t="s">
        <v>3647</v>
      </c>
      <c r="B44" s="19" t="s">
        <v>2328</v>
      </c>
      <c r="C44" s="19" t="s">
        <v>2308</v>
      </c>
      <c r="D44" s="19" t="s">
        <v>2785</v>
      </c>
      <c r="E44" s="19"/>
      <c r="F44" s="19"/>
      <c r="G44" s="19"/>
      <c r="H44" s="19" t="s">
        <v>22</v>
      </c>
      <c r="I44" s="34">
        <v>41827</v>
      </c>
      <c r="J44" s="34">
        <v>41639</v>
      </c>
      <c r="K44" s="19" t="s">
        <v>6136</v>
      </c>
      <c r="L44" s="19"/>
      <c r="M44" s="6"/>
      <c r="N44" s="19"/>
      <c r="O44" s="19"/>
      <c r="P44" s="19"/>
      <c r="Q44" s="19"/>
    </row>
    <row r="45" spans="1:17" s="5" customFormat="1" ht="14.45" customHeight="1">
      <c r="A45" s="19" t="s">
        <v>3612</v>
      </c>
      <c r="B45" s="19" t="s">
        <v>2329</v>
      </c>
      <c r="C45" s="19" t="s">
        <v>2308</v>
      </c>
      <c r="D45" s="19" t="s">
        <v>2785</v>
      </c>
      <c r="E45" s="19"/>
      <c r="F45" s="19"/>
      <c r="G45" s="19"/>
      <c r="H45" s="19" t="s">
        <v>22</v>
      </c>
      <c r="I45" s="34">
        <v>41827</v>
      </c>
      <c r="J45" s="34">
        <v>41639</v>
      </c>
      <c r="K45" s="19" t="s">
        <v>6136</v>
      </c>
      <c r="L45" s="19"/>
      <c r="M45" s="6"/>
      <c r="N45" s="19"/>
      <c r="O45" s="19"/>
      <c r="P45" s="19"/>
      <c r="Q45" s="19"/>
    </row>
    <row r="46" spans="1:17" s="5" customFormat="1" ht="14.45" customHeight="1">
      <c r="A46" s="19" t="s">
        <v>3565</v>
      </c>
      <c r="B46" s="19" t="s">
        <v>2330</v>
      </c>
      <c r="C46" s="19" t="s">
        <v>2308</v>
      </c>
      <c r="D46" s="19" t="s">
        <v>2785</v>
      </c>
      <c r="E46" s="19"/>
      <c r="F46" s="19"/>
      <c r="G46" s="19"/>
      <c r="H46" s="19" t="s">
        <v>22</v>
      </c>
      <c r="I46" s="34">
        <v>41827</v>
      </c>
      <c r="J46" s="34" t="s">
        <v>6136</v>
      </c>
      <c r="K46" s="19" t="s">
        <v>6136</v>
      </c>
      <c r="L46" s="19"/>
      <c r="M46" s="6"/>
      <c r="N46" s="19"/>
      <c r="O46" s="19"/>
      <c r="P46" s="19"/>
      <c r="Q46" s="19"/>
    </row>
    <row r="47" spans="1:17" s="5" customFormat="1" ht="14.45" customHeight="1">
      <c r="A47" s="19" t="s">
        <v>3566</v>
      </c>
      <c r="B47" s="19" t="s">
        <v>2331</v>
      </c>
      <c r="C47" s="19" t="s">
        <v>2308</v>
      </c>
      <c r="D47" s="19" t="s">
        <v>2785</v>
      </c>
      <c r="E47" s="19"/>
      <c r="F47" s="19"/>
      <c r="G47" s="19"/>
      <c r="H47" s="19" t="s">
        <v>22</v>
      </c>
      <c r="I47" s="34">
        <v>41827</v>
      </c>
      <c r="J47" s="34" t="s">
        <v>6136</v>
      </c>
      <c r="K47" s="19" t="s">
        <v>6136</v>
      </c>
      <c r="L47" s="19"/>
      <c r="M47" s="6"/>
      <c r="N47" s="19"/>
      <c r="O47" s="19"/>
      <c r="P47" s="19"/>
      <c r="Q47" s="19"/>
    </row>
    <row r="48" spans="1:17" s="5" customFormat="1" ht="14.45" customHeight="1">
      <c r="A48" s="19" t="s">
        <v>3567</v>
      </c>
      <c r="B48" s="19" t="s">
        <v>2332</v>
      </c>
      <c r="C48" s="19" t="s">
        <v>2308</v>
      </c>
      <c r="D48" s="19" t="s">
        <v>2785</v>
      </c>
      <c r="E48" s="19"/>
      <c r="F48" s="19"/>
      <c r="G48" s="19"/>
      <c r="H48" s="19" t="s">
        <v>22</v>
      </c>
      <c r="I48" s="34">
        <v>41827</v>
      </c>
      <c r="J48" s="34" t="s">
        <v>6136</v>
      </c>
      <c r="K48" s="19" t="s">
        <v>6136</v>
      </c>
      <c r="L48" s="19"/>
      <c r="M48" s="6"/>
      <c r="N48" s="19"/>
      <c r="O48" s="19"/>
      <c r="P48" s="19"/>
      <c r="Q48" s="19"/>
    </row>
    <row r="49" spans="1:17" s="5" customFormat="1" ht="14.45" customHeight="1">
      <c r="A49" s="19" t="s">
        <v>3568</v>
      </c>
      <c r="B49" s="19" t="s">
        <v>2333</v>
      </c>
      <c r="C49" s="19" t="s">
        <v>2308</v>
      </c>
      <c r="D49" s="19" t="s">
        <v>2785</v>
      </c>
      <c r="E49" s="19"/>
      <c r="F49" s="19"/>
      <c r="G49" s="19"/>
      <c r="H49" s="19" t="s">
        <v>22</v>
      </c>
      <c r="I49" s="34">
        <v>41827</v>
      </c>
      <c r="J49" s="34" t="s">
        <v>6136</v>
      </c>
      <c r="K49" s="19" t="s">
        <v>6136</v>
      </c>
      <c r="L49" s="19"/>
      <c r="M49" s="6"/>
      <c r="N49" s="19"/>
      <c r="O49" s="19"/>
      <c r="P49" s="19"/>
      <c r="Q49" s="19"/>
    </row>
    <row r="50" spans="1:17" s="5" customFormat="1" ht="14.45" customHeight="1">
      <c r="A50" s="19" t="s">
        <v>3569</v>
      </c>
      <c r="B50" s="19" t="s">
        <v>2334</v>
      </c>
      <c r="C50" s="19" t="s">
        <v>2308</v>
      </c>
      <c r="D50" s="19" t="s">
        <v>2785</v>
      </c>
      <c r="E50" s="19"/>
      <c r="F50" s="19"/>
      <c r="G50" s="19"/>
      <c r="H50" s="19" t="s">
        <v>22</v>
      </c>
      <c r="I50" s="34">
        <v>41827</v>
      </c>
      <c r="J50" s="34" t="s">
        <v>6136</v>
      </c>
      <c r="K50" s="19" t="s">
        <v>6136</v>
      </c>
      <c r="L50" s="19"/>
      <c r="M50" s="6"/>
      <c r="N50" s="19"/>
      <c r="O50" s="19"/>
      <c r="P50" s="19"/>
      <c r="Q50" s="19"/>
    </row>
    <row r="51" spans="1:17" s="5" customFormat="1" ht="14.45" customHeight="1">
      <c r="A51" s="19" t="s">
        <v>3570</v>
      </c>
      <c r="B51" s="19" t="s">
        <v>2335</v>
      </c>
      <c r="C51" s="19" t="s">
        <v>2308</v>
      </c>
      <c r="D51" s="19" t="s">
        <v>2785</v>
      </c>
      <c r="E51" s="19"/>
      <c r="F51" s="19"/>
      <c r="G51" s="19"/>
      <c r="H51" s="19" t="s">
        <v>22</v>
      </c>
      <c r="I51" s="34">
        <v>41827</v>
      </c>
      <c r="J51" s="34" t="s">
        <v>6136</v>
      </c>
      <c r="K51" s="19" t="s">
        <v>6136</v>
      </c>
      <c r="L51" s="19"/>
      <c r="M51" s="6"/>
      <c r="N51" s="19"/>
      <c r="O51" s="19"/>
      <c r="P51" s="19"/>
      <c r="Q51" s="19"/>
    </row>
    <row r="52" spans="1:17" s="5" customFormat="1" ht="14.45" customHeight="1">
      <c r="A52" s="19" t="s">
        <v>3571</v>
      </c>
      <c r="B52" s="19" t="s">
        <v>2336</v>
      </c>
      <c r="C52" s="19" t="s">
        <v>2308</v>
      </c>
      <c r="D52" s="19" t="s">
        <v>2785</v>
      </c>
      <c r="E52" s="19"/>
      <c r="F52" s="19"/>
      <c r="G52" s="19"/>
      <c r="H52" s="19" t="s">
        <v>22</v>
      </c>
      <c r="I52" s="34">
        <v>41827</v>
      </c>
      <c r="J52" s="34" t="s">
        <v>6136</v>
      </c>
      <c r="K52" s="19" t="s">
        <v>6136</v>
      </c>
      <c r="L52" s="19"/>
      <c r="M52" s="6"/>
      <c r="N52" s="19"/>
      <c r="O52" s="19"/>
      <c r="P52" s="19"/>
      <c r="Q52" s="19"/>
    </row>
    <row r="53" spans="1:17" s="5" customFormat="1" ht="14.45" customHeight="1">
      <c r="A53" s="19" t="s">
        <v>3572</v>
      </c>
      <c r="B53" s="19" t="s">
        <v>2337</v>
      </c>
      <c r="C53" s="19" t="s">
        <v>2308</v>
      </c>
      <c r="D53" s="19" t="s">
        <v>2785</v>
      </c>
      <c r="E53" s="19"/>
      <c r="F53" s="19"/>
      <c r="G53" s="19"/>
      <c r="H53" s="19" t="s">
        <v>22</v>
      </c>
      <c r="I53" s="34">
        <v>41827</v>
      </c>
      <c r="J53" s="34" t="s">
        <v>6136</v>
      </c>
      <c r="K53" s="19" t="s">
        <v>6136</v>
      </c>
      <c r="L53" s="19"/>
      <c r="M53" s="6"/>
      <c r="N53" s="19"/>
      <c r="O53" s="19"/>
      <c r="P53" s="19"/>
      <c r="Q53" s="19"/>
    </row>
    <row r="54" spans="1:17" s="5" customFormat="1" ht="14.45" customHeight="1">
      <c r="A54" s="19" t="s">
        <v>3573</v>
      </c>
      <c r="B54" s="19" t="s">
        <v>2338</v>
      </c>
      <c r="C54" s="19" t="s">
        <v>2308</v>
      </c>
      <c r="D54" s="19" t="s">
        <v>2785</v>
      </c>
      <c r="E54" s="19"/>
      <c r="F54" s="19"/>
      <c r="G54" s="19"/>
      <c r="H54" s="19" t="s">
        <v>22</v>
      </c>
      <c r="I54" s="34">
        <v>41827</v>
      </c>
      <c r="J54" s="34" t="s">
        <v>6136</v>
      </c>
      <c r="K54" s="19" t="s">
        <v>6136</v>
      </c>
      <c r="L54" s="19"/>
      <c r="M54" s="6"/>
      <c r="N54" s="19"/>
      <c r="O54" s="19"/>
      <c r="P54" s="19"/>
      <c r="Q54" s="19"/>
    </row>
    <row r="55" spans="1:17" s="5" customFormat="1" ht="14.45" customHeight="1">
      <c r="A55" s="19" t="s">
        <v>3574</v>
      </c>
      <c r="B55" s="19" t="s">
        <v>2339</v>
      </c>
      <c r="C55" s="19" t="s">
        <v>2308</v>
      </c>
      <c r="D55" s="19" t="s">
        <v>2785</v>
      </c>
      <c r="E55" s="19"/>
      <c r="F55" s="19"/>
      <c r="G55" s="19"/>
      <c r="H55" s="19" t="s">
        <v>22</v>
      </c>
      <c r="I55" s="34">
        <v>41827</v>
      </c>
      <c r="J55" s="34" t="s">
        <v>6136</v>
      </c>
      <c r="K55" s="19" t="s">
        <v>6136</v>
      </c>
      <c r="L55" s="19"/>
      <c r="M55" s="6"/>
      <c r="N55" s="19"/>
      <c r="O55" s="19"/>
      <c r="P55" s="19"/>
      <c r="Q55" s="19"/>
    </row>
    <row r="56" spans="1:17" s="5" customFormat="1" ht="14.45" customHeight="1">
      <c r="A56" s="19" t="s">
        <v>3575</v>
      </c>
      <c r="B56" s="19" t="s">
        <v>2340</v>
      </c>
      <c r="C56" s="19" t="s">
        <v>2308</v>
      </c>
      <c r="D56" s="19" t="s">
        <v>2785</v>
      </c>
      <c r="E56" s="19"/>
      <c r="F56" s="19"/>
      <c r="G56" s="19"/>
      <c r="H56" s="19" t="s">
        <v>22</v>
      </c>
      <c r="I56" s="34">
        <v>41827</v>
      </c>
      <c r="J56" s="34" t="s">
        <v>6136</v>
      </c>
      <c r="K56" s="19" t="s">
        <v>6136</v>
      </c>
      <c r="L56" s="19"/>
      <c r="M56" s="6"/>
      <c r="N56" s="19"/>
      <c r="O56" s="19"/>
      <c r="P56" s="19"/>
      <c r="Q56" s="19"/>
    </row>
    <row r="57" spans="1:17" s="5" customFormat="1" ht="14.45" customHeight="1">
      <c r="A57" s="19" t="s">
        <v>3618</v>
      </c>
      <c r="B57" s="19" t="s">
        <v>2341</v>
      </c>
      <c r="C57" s="19" t="s">
        <v>2308</v>
      </c>
      <c r="D57" s="19" t="s">
        <v>2785</v>
      </c>
      <c r="E57" s="19"/>
      <c r="F57" s="19"/>
      <c r="G57" s="19"/>
      <c r="H57" s="19" t="s">
        <v>22</v>
      </c>
      <c r="I57" s="34">
        <v>41827</v>
      </c>
      <c r="J57" s="34" t="s">
        <v>6136</v>
      </c>
      <c r="K57" s="19" t="s">
        <v>6136</v>
      </c>
      <c r="L57" s="19"/>
      <c r="M57" s="6"/>
      <c r="N57" s="19"/>
      <c r="O57" s="19"/>
      <c r="P57" s="19"/>
      <c r="Q57" s="19"/>
    </row>
    <row r="58" spans="1:17" s="5" customFormat="1" ht="14.45" customHeight="1">
      <c r="A58" s="19" t="s">
        <v>3619</v>
      </c>
      <c r="B58" s="19" t="s">
        <v>2342</v>
      </c>
      <c r="C58" s="19" t="s">
        <v>2308</v>
      </c>
      <c r="D58" s="19" t="s">
        <v>2785</v>
      </c>
      <c r="E58" s="19"/>
      <c r="F58" s="19"/>
      <c r="G58" s="19"/>
      <c r="H58" s="19" t="s">
        <v>22</v>
      </c>
      <c r="I58" s="34">
        <v>41827</v>
      </c>
      <c r="J58" s="34" t="s">
        <v>6136</v>
      </c>
      <c r="K58" s="19" t="s">
        <v>6136</v>
      </c>
      <c r="L58" s="19"/>
      <c r="M58" s="6"/>
      <c r="N58" s="19"/>
      <c r="O58" s="19"/>
      <c r="P58" s="19"/>
      <c r="Q58" s="19"/>
    </row>
    <row r="59" spans="1:17" s="5" customFormat="1" ht="14.45" customHeight="1">
      <c r="A59" s="19" t="s">
        <v>3576</v>
      </c>
      <c r="B59" s="19" t="s">
        <v>2343</v>
      </c>
      <c r="C59" s="19" t="s">
        <v>2308</v>
      </c>
      <c r="D59" s="19" t="s">
        <v>2785</v>
      </c>
      <c r="E59" s="19"/>
      <c r="F59" s="19"/>
      <c r="G59" s="19"/>
      <c r="H59" s="19" t="s">
        <v>22</v>
      </c>
      <c r="I59" s="34">
        <v>41827</v>
      </c>
      <c r="J59" s="34" t="s">
        <v>6136</v>
      </c>
      <c r="K59" s="19" t="s">
        <v>6136</v>
      </c>
      <c r="L59" s="19"/>
      <c r="M59" s="6"/>
      <c r="N59" s="19"/>
      <c r="O59" s="19"/>
      <c r="P59" s="19"/>
      <c r="Q59" s="19"/>
    </row>
    <row r="60" spans="1:17" s="5" customFormat="1" ht="14.45" customHeight="1">
      <c r="A60" s="19" t="s">
        <v>3620</v>
      </c>
      <c r="B60" s="19" t="s">
        <v>2344</v>
      </c>
      <c r="C60" s="19" t="s">
        <v>2308</v>
      </c>
      <c r="D60" s="19" t="s">
        <v>2785</v>
      </c>
      <c r="E60" s="19"/>
      <c r="F60" s="19"/>
      <c r="G60" s="19"/>
      <c r="H60" s="19" t="s">
        <v>22</v>
      </c>
      <c r="I60" s="34">
        <v>41827</v>
      </c>
      <c r="J60" s="34" t="s">
        <v>6136</v>
      </c>
      <c r="K60" s="19" t="s">
        <v>6136</v>
      </c>
      <c r="L60" s="19"/>
      <c r="M60" s="6"/>
      <c r="N60" s="19"/>
      <c r="O60" s="19"/>
      <c r="P60" s="19"/>
      <c r="Q60" s="19"/>
    </row>
    <row r="61" spans="1:17" s="5" customFormat="1" ht="14.45" customHeight="1">
      <c r="A61" s="19" t="s">
        <v>3621</v>
      </c>
      <c r="B61" s="19" t="s">
        <v>2345</v>
      </c>
      <c r="C61" s="19" t="s">
        <v>2308</v>
      </c>
      <c r="D61" s="19" t="s">
        <v>2785</v>
      </c>
      <c r="E61" s="19"/>
      <c r="F61" s="19"/>
      <c r="G61" s="19"/>
      <c r="H61" s="19" t="s">
        <v>22</v>
      </c>
      <c r="I61" s="34">
        <v>41827</v>
      </c>
      <c r="J61" s="34" t="s">
        <v>6136</v>
      </c>
      <c r="K61" s="19" t="s">
        <v>6136</v>
      </c>
      <c r="L61" s="19"/>
      <c r="M61" s="6"/>
      <c r="N61" s="19"/>
      <c r="O61" s="19"/>
      <c r="P61" s="19"/>
      <c r="Q61" s="19"/>
    </row>
    <row r="62" spans="1:17" s="5" customFormat="1" ht="14.45" customHeight="1">
      <c r="A62" s="19" t="s">
        <v>3577</v>
      </c>
      <c r="B62" s="19" t="s">
        <v>2346</v>
      </c>
      <c r="C62" s="19" t="s">
        <v>2308</v>
      </c>
      <c r="D62" s="19" t="s">
        <v>2785</v>
      </c>
      <c r="E62" s="19"/>
      <c r="F62" s="19"/>
      <c r="G62" s="19"/>
      <c r="H62" s="19" t="s">
        <v>22</v>
      </c>
      <c r="I62" s="34">
        <v>41827</v>
      </c>
      <c r="J62" s="34" t="s">
        <v>6136</v>
      </c>
      <c r="K62" s="19" t="s">
        <v>6136</v>
      </c>
      <c r="L62" s="19"/>
      <c r="M62" s="6"/>
      <c r="N62" s="19"/>
      <c r="O62" s="19"/>
      <c r="P62" s="19"/>
      <c r="Q62" s="19"/>
    </row>
    <row r="63" spans="1:17" s="5" customFormat="1" ht="14.45" customHeight="1">
      <c r="A63" s="19" t="s">
        <v>3578</v>
      </c>
      <c r="B63" s="19" t="s">
        <v>2347</v>
      </c>
      <c r="C63" s="19" t="s">
        <v>2308</v>
      </c>
      <c r="D63" s="19" t="s">
        <v>2785</v>
      </c>
      <c r="E63" s="19"/>
      <c r="F63" s="19"/>
      <c r="G63" s="19"/>
      <c r="H63" s="19" t="s">
        <v>22</v>
      </c>
      <c r="I63" s="34">
        <v>41827</v>
      </c>
      <c r="J63" s="34" t="s">
        <v>6136</v>
      </c>
      <c r="K63" s="19" t="s">
        <v>6136</v>
      </c>
      <c r="L63" s="19"/>
      <c r="M63" s="6"/>
      <c r="N63" s="19"/>
      <c r="O63" s="19"/>
      <c r="P63" s="19"/>
      <c r="Q63" s="19"/>
    </row>
    <row r="64" spans="1:17" s="5" customFormat="1" ht="14.45" customHeight="1">
      <c r="A64" s="19" t="s">
        <v>3579</v>
      </c>
      <c r="B64" s="19" t="s">
        <v>2348</v>
      </c>
      <c r="C64" s="19" t="s">
        <v>2308</v>
      </c>
      <c r="D64" s="19" t="s">
        <v>2785</v>
      </c>
      <c r="E64" s="19"/>
      <c r="F64" s="19"/>
      <c r="G64" s="19"/>
      <c r="H64" s="19" t="s">
        <v>22</v>
      </c>
      <c r="I64" s="34">
        <v>41827</v>
      </c>
      <c r="J64" s="34" t="s">
        <v>6136</v>
      </c>
      <c r="K64" s="19" t="s">
        <v>6136</v>
      </c>
      <c r="L64" s="19"/>
      <c r="M64" s="6"/>
      <c r="N64" s="19"/>
      <c r="O64" s="19"/>
      <c r="P64" s="19"/>
      <c r="Q64" s="19"/>
    </row>
    <row r="65" spans="1:17" s="5" customFormat="1" ht="14.45" customHeight="1">
      <c r="A65" s="19" t="s">
        <v>3580</v>
      </c>
      <c r="B65" s="19" t="s">
        <v>2349</v>
      </c>
      <c r="C65" s="19" t="s">
        <v>2308</v>
      </c>
      <c r="D65" s="19" t="s">
        <v>2785</v>
      </c>
      <c r="E65" s="19"/>
      <c r="F65" s="19"/>
      <c r="G65" s="19"/>
      <c r="H65" s="19" t="s">
        <v>22</v>
      </c>
      <c r="I65" s="34">
        <v>41827</v>
      </c>
      <c r="J65" s="34" t="s">
        <v>6136</v>
      </c>
      <c r="K65" s="19" t="s">
        <v>6136</v>
      </c>
      <c r="L65" s="19"/>
      <c r="M65" s="6"/>
      <c r="N65" s="19"/>
      <c r="O65" s="19"/>
      <c r="P65" s="19"/>
      <c r="Q65" s="19"/>
    </row>
    <row r="66" spans="1:17" s="5" customFormat="1" ht="14.45" customHeight="1">
      <c r="A66" s="19" t="s">
        <v>3581</v>
      </c>
      <c r="B66" s="19" t="s">
        <v>2350</v>
      </c>
      <c r="C66" s="19" t="s">
        <v>2308</v>
      </c>
      <c r="D66" s="19" t="s">
        <v>2785</v>
      </c>
      <c r="E66" s="19"/>
      <c r="F66" s="19"/>
      <c r="G66" s="19"/>
      <c r="H66" s="19" t="s">
        <v>22</v>
      </c>
      <c r="I66" s="34">
        <v>41827</v>
      </c>
      <c r="J66" s="34" t="s">
        <v>6136</v>
      </c>
      <c r="K66" s="19" t="s">
        <v>6136</v>
      </c>
      <c r="L66" s="19"/>
      <c r="M66" s="6"/>
      <c r="N66" s="19"/>
      <c r="O66" s="19"/>
      <c r="P66" s="19"/>
      <c r="Q66" s="19"/>
    </row>
    <row r="67" spans="1:17" s="5" customFormat="1" ht="14.45" customHeight="1">
      <c r="A67" s="19" t="s">
        <v>3582</v>
      </c>
      <c r="B67" s="19" t="s">
        <v>2351</v>
      </c>
      <c r="C67" s="19" t="s">
        <v>2308</v>
      </c>
      <c r="D67" s="19" t="s">
        <v>2785</v>
      </c>
      <c r="E67" s="19"/>
      <c r="F67" s="19"/>
      <c r="G67" s="19"/>
      <c r="H67" s="19" t="s">
        <v>22</v>
      </c>
      <c r="I67" s="34">
        <v>41827</v>
      </c>
      <c r="J67" s="34" t="s">
        <v>6136</v>
      </c>
      <c r="K67" s="19" t="s">
        <v>6136</v>
      </c>
      <c r="L67" s="19"/>
      <c r="M67" s="6"/>
      <c r="N67" s="19"/>
      <c r="O67" s="19"/>
      <c r="P67" s="19"/>
      <c r="Q67" s="19"/>
    </row>
    <row r="68" spans="1:17" s="5" customFormat="1" ht="14.45" customHeight="1">
      <c r="A68" s="19" t="s">
        <v>3583</v>
      </c>
      <c r="B68" s="19" t="s">
        <v>2352</v>
      </c>
      <c r="C68" s="19" t="s">
        <v>2308</v>
      </c>
      <c r="D68" s="19" t="s">
        <v>2785</v>
      </c>
      <c r="E68" s="19"/>
      <c r="F68" s="19"/>
      <c r="G68" s="19"/>
      <c r="H68" s="19" t="s">
        <v>22</v>
      </c>
      <c r="I68" s="34">
        <v>41827</v>
      </c>
      <c r="J68" s="34" t="s">
        <v>6136</v>
      </c>
      <c r="K68" s="19" t="s">
        <v>6136</v>
      </c>
      <c r="L68" s="19"/>
      <c r="M68" s="6"/>
      <c r="N68" s="19"/>
      <c r="O68" s="19"/>
      <c r="P68" s="19"/>
      <c r="Q68" s="19"/>
    </row>
    <row r="69" spans="1:17" s="5" customFormat="1" ht="14.45" customHeight="1">
      <c r="A69" s="19" t="s">
        <v>3584</v>
      </c>
      <c r="B69" s="19" t="s">
        <v>2353</v>
      </c>
      <c r="C69" s="19" t="s">
        <v>2308</v>
      </c>
      <c r="D69" s="19" t="s">
        <v>2785</v>
      </c>
      <c r="E69" s="19"/>
      <c r="F69" s="19"/>
      <c r="G69" s="19"/>
      <c r="H69" s="19" t="s">
        <v>22</v>
      </c>
      <c r="I69" s="34">
        <v>41827</v>
      </c>
      <c r="J69" s="34" t="s">
        <v>6136</v>
      </c>
      <c r="K69" s="19" t="s">
        <v>6136</v>
      </c>
      <c r="L69" s="19"/>
      <c r="M69" s="6"/>
      <c r="N69" s="19"/>
      <c r="O69" s="19"/>
      <c r="P69" s="19"/>
      <c r="Q69" s="19"/>
    </row>
    <row r="70" spans="1:17" s="5" customFormat="1" ht="14.45" customHeight="1">
      <c r="A70" s="19" t="s">
        <v>3585</v>
      </c>
      <c r="B70" s="19" t="s">
        <v>2354</v>
      </c>
      <c r="C70" s="19" t="s">
        <v>2308</v>
      </c>
      <c r="D70" s="19" t="s">
        <v>2785</v>
      </c>
      <c r="E70" s="19"/>
      <c r="F70" s="19"/>
      <c r="G70" s="19"/>
      <c r="H70" s="19" t="s">
        <v>22</v>
      </c>
      <c r="I70" s="34">
        <v>41827</v>
      </c>
      <c r="J70" s="34" t="s">
        <v>6136</v>
      </c>
      <c r="K70" s="19" t="s">
        <v>6136</v>
      </c>
      <c r="L70" s="19"/>
      <c r="M70" s="6"/>
      <c r="N70" s="19"/>
      <c r="O70" s="19"/>
      <c r="P70" s="19"/>
      <c r="Q70" s="19"/>
    </row>
    <row r="71" spans="1:17" s="5" customFormat="1" ht="14.45" customHeight="1">
      <c r="A71" s="19" t="s">
        <v>3586</v>
      </c>
      <c r="B71" s="19" t="s">
        <v>2355</v>
      </c>
      <c r="C71" s="19" t="s">
        <v>2308</v>
      </c>
      <c r="D71" s="19" t="s">
        <v>2785</v>
      </c>
      <c r="E71" s="19"/>
      <c r="F71" s="19"/>
      <c r="G71" s="19"/>
      <c r="H71" s="19" t="s">
        <v>22</v>
      </c>
      <c r="I71" s="34">
        <v>41827</v>
      </c>
      <c r="J71" s="34" t="s">
        <v>6136</v>
      </c>
      <c r="K71" s="19" t="s">
        <v>6136</v>
      </c>
      <c r="L71" s="19"/>
      <c r="M71" s="6"/>
      <c r="N71" s="19"/>
      <c r="O71" s="19"/>
      <c r="P71" s="19"/>
      <c r="Q71" s="19"/>
    </row>
    <row r="72" spans="1:17" s="5" customFormat="1" ht="14.45" customHeight="1">
      <c r="A72" s="19" t="s">
        <v>3587</v>
      </c>
      <c r="B72" s="19" t="s">
        <v>2356</v>
      </c>
      <c r="C72" s="19" t="s">
        <v>2308</v>
      </c>
      <c r="D72" s="19" t="s">
        <v>2785</v>
      </c>
      <c r="E72" s="19"/>
      <c r="F72" s="19"/>
      <c r="G72" s="19"/>
      <c r="H72" s="19" t="s">
        <v>22</v>
      </c>
      <c r="I72" s="34">
        <v>41827</v>
      </c>
      <c r="J72" s="34" t="s">
        <v>6136</v>
      </c>
      <c r="K72" s="19" t="s">
        <v>6136</v>
      </c>
      <c r="L72" s="19"/>
      <c r="M72" s="6"/>
      <c r="N72" s="19"/>
      <c r="O72" s="19"/>
      <c r="P72" s="19"/>
      <c r="Q72" s="19"/>
    </row>
    <row r="73" spans="1:17" s="5" customFormat="1" ht="14.45" customHeight="1">
      <c r="A73" s="19" t="s">
        <v>3588</v>
      </c>
      <c r="B73" s="19" t="s">
        <v>2357</v>
      </c>
      <c r="C73" s="19" t="s">
        <v>2308</v>
      </c>
      <c r="D73" s="19" t="s">
        <v>2785</v>
      </c>
      <c r="E73" s="19"/>
      <c r="F73" s="19"/>
      <c r="G73" s="19"/>
      <c r="H73" s="19" t="s">
        <v>22</v>
      </c>
      <c r="I73" s="34">
        <v>41827</v>
      </c>
      <c r="J73" s="34" t="s">
        <v>6136</v>
      </c>
      <c r="K73" s="19" t="s">
        <v>6136</v>
      </c>
      <c r="L73" s="19"/>
      <c r="M73" s="6"/>
      <c r="N73" s="19"/>
      <c r="O73" s="19"/>
      <c r="P73" s="19"/>
      <c r="Q73" s="19"/>
    </row>
    <row r="74" spans="1:17" s="5" customFormat="1" ht="14.45" customHeight="1">
      <c r="A74" s="19" t="s">
        <v>10802</v>
      </c>
      <c r="B74" s="19" t="s">
        <v>2358</v>
      </c>
      <c r="C74" s="19" t="s">
        <v>2308</v>
      </c>
      <c r="D74" s="19" t="s">
        <v>2785</v>
      </c>
      <c r="E74" s="19"/>
      <c r="F74" s="19"/>
      <c r="G74" s="19"/>
      <c r="H74" s="19" t="s">
        <v>22</v>
      </c>
      <c r="I74" s="34">
        <v>41827</v>
      </c>
      <c r="J74" s="34">
        <v>41639</v>
      </c>
      <c r="K74" s="34">
        <v>42277</v>
      </c>
      <c r="L74" s="19"/>
      <c r="M74" s="6"/>
      <c r="N74" s="19"/>
      <c r="O74" s="19"/>
      <c r="P74" s="19"/>
      <c r="Q74" s="19"/>
    </row>
    <row r="75" spans="1:17" s="5" customFormat="1" ht="14.45" customHeight="1">
      <c r="A75" s="19" t="s">
        <v>3589</v>
      </c>
      <c r="B75" s="19" t="s">
        <v>2359</v>
      </c>
      <c r="C75" s="19" t="s">
        <v>2308</v>
      </c>
      <c r="D75" s="19" t="s">
        <v>2785</v>
      </c>
      <c r="E75" s="19"/>
      <c r="F75" s="19"/>
      <c r="G75" s="19"/>
      <c r="H75" s="19" t="s">
        <v>22</v>
      </c>
      <c r="I75" s="34">
        <v>41827</v>
      </c>
      <c r="J75" s="34" t="s">
        <v>6136</v>
      </c>
      <c r="K75" s="19" t="s">
        <v>6136</v>
      </c>
      <c r="L75" s="19"/>
      <c r="M75" s="6"/>
      <c r="N75" s="19"/>
      <c r="O75" s="19"/>
      <c r="P75" s="19"/>
      <c r="Q75" s="19"/>
    </row>
    <row r="76" spans="1:17" s="5" customFormat="1" ht="14.45" customHeight="1">
      <c r="A76" s="19" t="s">
        <v>3590</v>
      </c>
      <c r="B76" s="19" t="s">
        <v>2360</v>
      </c>
      <c r="C76" s="19" t="s">
        <v>2308</v>
      </c>
      <c r="D76" s="19" t="s">
        <v>2785</v>
      </c>
      <c r="E76" s="19"/>
      <c r="F76" s="19"/>
      <c r="G76" s="19"/>
      <c r="H76" s="19" t="s">
        <v>22</v>
      </c>
      <c r="I76" s="34">
        <v>41827</v>
      </c>
      <c r="J76" s="34" t="s">
        <v>6136</v>
      </c>
      <c r="K76" s="19" t="s">
        <v>6136</v>
      </c>
      <c r="L76" s="19"/>
      <c r="M76" s="6"/>
      <c r="N76" s="19"/>
      <c r="O76" s="19"/>
      <c r="P76" s="19"/>
      <c r="Q76" s="19"/>
    </row>
    <row r="77" spans="1:17" s="5" customFormat="1" ht="14.45" customHeight="1">
      <c r="A77" s="19" t="s">
        <v>3622</v>
      </c>
      <c r="B77" s="19" t="s">
        <v>2361</v>
      </c>
      <c r="C77" s="19" t="s">
        <v>2308</v>
      </c>
      <c r="D77" s="19" t="s">
        <v>2785</v>
      </c>
      <c r="E77" s="19"/>
      <c r="F77" s="19"/>
      <c r="G77" s="19"/>
      <c r="H77" s="19" t="s">
        <v>22</v>
      </c>
      <c r="I77" s="34">
        <v>41827</v>
      </c>
      <c r="J77" s="34" t="s">
        <v>6136</v>
      </c>
      <c r="K77" s="19" t="s">
        <v>6136</v>
      </c>
      <c r="L77" s="19"/>
      <c r="M77" s="6"/>
      <c r="N77" s="19"/>
      <c r="O77" s="19"/>
      <c r="P77" s="19"/>
      <c r="Q77" s="19"/>
    </row>
    <row r="78" spans="1:17" s="5" customFormat="1" ht="14.45" customHeight="1">
      <c r="A78" s="19" t="s">
        <v>3623</v>
      </c>
      <c r="B78" s="19" t="s">
        <v>2362</v>
      </c>
      <c r="C78" s="19" t="s">
        <v>2308</v>
      </c>
      <c r="D78" s="19" t="s">
        <v>2785</v>
      </c>
      <c r="E78" s="19"/>
      <c r="F78" s="19"/>
      <c r="G78" s="19"/>
      <c r="H78" s="19" t="s">
        <v>22</v>
      </c>
      <c r="I78" s="34">
        <v>41827</v>
      </c>
      <c r="J78" s="34" t="s">
        <v>6136</v>
      </c>
      <c r="K78" s="19" t="s">
        <v>6136</v>
      </c>
      <c r="L78" s="19"/>
      <c r="M78" s="6"/>
      <c r="N78" s="19"/>
      <c r="O78" s="19"/>
      <c r="P78" s="19"/>
      <c r="Q78" s="19"/>
    </row>
    <row r="79" spans="1:17" s="5" customFormat="1" ht="14.45" customHeight="1">
      <c r="A79" s="19" t="s">
        <v>3591</v>
      </c>
      <c r="B79" s="19" t="s">
        <v>2363</v>
      </c>
      <c r="C79" s="19" t="s">
        <v>2308</v>
      </c>
      <c r="D79" s="19" t="s">
        <v>2785</v>
      </c>
      <c r="E79" s="19"/>
      <c r="F79" s="19"/>
      <c r="G79" s="19"/>
      <c r="H79" s="19" t="s">
        <v>22</v>
      </c>
      <c r="I79" s="34">
        <v>41827</v>
      </c>
      <c r="J79" s="34" t="s">
        <v>6136</v>
      </c>
      <c r="K79" s="19" t="s">
        <v>6136</v>
      </c>
      <c r="L79" s="19"/>
      <c r="M79" s="6"/>
      <c r="N79" s="19"/>
      <c r="O79" s="19"/>
      <c r="P79" s="19"/>
      <c r="Q79" s="19"/>
    </row>
    <row r="80" spans="1:17" s="5" customFormat="1" ht="14.45" customHeight="1">
      <c r="A80" s="19" t="s">
        <v>3592</v>
      </c>
      <c r="B80" s="19" t="s">
        <v>2364</v>
      </c>
      <c r="C80" s="19" t="s">
        <v>2308</v>
      </c>
      <c r="D80" s="19" t="s">
        <v>2785</v>
      </c>
      <c r="E80" s="19"/>
      <c r="F80" s="19"/>
      <c r="G80" s="19"/>
      <c r="H80" s="19" t="s">
        <v>22</v>
      </c>
      <c r="I80" s="34">
        <v>41827</v>
      </c>
      <c r="J80" s="34" t="s">
        <v>6136</v>
      </c>
      <c r="K80" s="19" t="s">
        <v>6136</v>
      </c>
      <c r="L80" s="19"/>
      <c r="M80" s="6"/>
      <c r="N80" s="19"/>
      <c r="O80" s="19"/>
      <c r="P80" s="19"/>
      <c r="Q80" s="19"/>
    </row>
    <row r="81" spans="1:17" s="5" customFormat="1" ht="14.45" customHeight="1">
      <c r="A81" s="19" t="s">
        <v>3624</v>
      </c>
      <c r="B81" s="19" t="s">
        <v>2365</v>
      </c>
      <c r="C81" s="19" t="s">
        <v>2308</v>
      </c>
      <c r="D81" s="19" t="s">
        <v>2785</v>
      </c>
      <c r="E81" s="19"/>
      <c r="F81" s="19"/>
      <c r="G81" s="19"/>
      <c r="H81" s="19" t="s">
        <v>22</v>
      </c>
      <c r="I81" s="34">
        <v>41827</v>
      </c>
      <c r="J81" s="34" t="s">
        <v>6136</v>
      </c>
      <c r="K81" s="19" t="s">
        <v>6136</v>
      </c>
      <c r="L81" s="19"/>
      <c r="M81" s="6"/>
      <c r="N81" s="19"/>
      <c r="O81" s="19"/>
      <c r="P81" s="19"/>
      <c r="Q81" s="19"/>
    </row>
    <row r="82" spans="1:17" s="5" customFormat="1" ht="14.45" customHeight="1">
      <c r="A82" s="19" t="s">
        <v>3625</v>
      </c>
      <c r="B82" s="19" t="s">
        <v>2366</v>
      </c>
      <c r="C82" s="19" t="s">
        <v>2308</v>
      </c>
      <c r="D82" s="19" t="s">
        <v>2785</v>
      </c>
      <c r="E82" s="19"/>
      <c r="F82" s="19"/>
      <c r="G82" s="19"/>
      <c r="H82" s="19" t="s">
        <v>22</v>
      </c>
      <c r="I82" s="34">
        <v>41827</v>
      </c>
      <c r="J82" s="34" t="s">
        <v>6136</v>
      </c>
      <c r="K82" s="19" t="s">
        <v>6136</v>
      </c>
      <c r="L82" s="19"/>
      <c r="M82" s="6"/>
      <c r="N82" s="19"/>
      <c r="O82" s="19"/>
      <c r="P82" s="19"/>
      <c r="Q82" s="19"/>
    </row>
    <row r="83" spans="1:17" s="5" customFormat="1" ht="14.45" customHeight="1">
      <c r="A83" s="19" t="s">
        <v>4031</v>
      </c>
      <c r="B83" s="19" t="s">
        <v>2367</v>
      </c>
      <c r="C83" s="19" t="s">
        <v>2308</v>
      </c>
      <c r="D83" s="19" t="s">
        <v>2785</v>
      </c>
      <c r="E83" s="19"/>
      <c r="F83" s="19"/>
      <c r="G83" s="19"/>
      <c r="H83" s="19" t="s">
        <v>22</v>
      </c>
      <c r="I83" s="34">
        <v>41827</v>
      </c>
      <c r="J83" s="34">
        <v>42277</v>
      </c>
      <c r="K83" s="19" t="s">
        <v>6136</v>
      </c>
      <c r="L83" s="19"/>
      <c r="M83" s="6"/>
      <c r="N83" s="19"/>
      <c r="O83" s="19"/>
      <c r="P83" s="19"/>
      <c r="Q83" s="19"/>
    </row>
    <row r="84" spans="1:17" s="5" customFormat="1" ht="14.45" customHeight="1">
      <c r="A84" s="19" t="s">
        <v>4032</v>
      </c>
      <c r="B84" s="19" t="s">
        <v>2368</v>
      </c>
      <c r="C84" s="19" t="s">
        <v>2308</v>
      </c>
      <c r="D84" s="19" t="s">
        <v>2785</v>
      </c>
      <c r="E84" s="19"/>
      <c r="F84" s="19"/>
      <c r="G84" s="19"/>
      <c r="H84" s="19" t="s">
        <v>22</v>
      </c>
      <c r="I84" s="34">
        <v>41827</v>
      </c>
      <c r="J84" s="34">
        <v>41639</v>
      </c>
      <c r="K84" s="19" t="s">
        <v>6136</v>
      </c>
      <c r="L84" s="19"/>
      <c r="M84" s="6"/>
      <c r="N84" s="19"/>
      <c r="O84" s="19"/>
      <c r="P84" s="19"/>
      <c r="Q84" s="19"/>
    </row>
    <row r="85" spans="1:17" s="5" customFormat="1" ht="14.45" customHeight="1">
      <c r="A85" s="19" t="s">
        <v>4033</v>
      </c>
      <c r="B85" s="19" t="s">
        <v>2369</v>
      </c>
      <c r="C85" s="19" t="s">
        <v>2308</v>
      </c>
      <c r="D85" s="19" t="s">
        <v>2785</v>
      </c>
      <c r="E85" s="19"/>
      <c r="F85" s="19"/>
      <c r="G85" s="19"/>
      <c r="H85" s="19" t="s">
        <v>22</v>
      </c>
      <c r="I85" s="34">
        <v>41827</v>
      </c>
      <c r="J85" s="34">
        <v>41639</v>
      </c>
      <c r="K85" s="19" t="s">
        <v>6136</v>
      </c>
      <c r="L85" s="19"/>
      <c r="M85" s="6"/>
      <c r="N85" s="19"/>
      <c r="O85" s="19"/>
      <c r="P85" s="19"/>
      <c r="Q85" s="19"/>
    </row>
    <row r="86" spans="1:17" s="5" customFormat="1" ht="14.45" customHeight="1">
      <c r="A86" s="19" t="s">
        <v>4034</v>
      </c>
      <c r="B86" s="19" t="s">
        <v>2370</v>
      </c>
      <c r="C86" s="19" t="s">
        <v>2308</v>
      </c>
      <c r="D86" s="19" t="s">
        <v>2785</v>
      </c>
      <c r="E86" s="19"/>
      <c r="F86" s="19"/>
      <c r="G86" s="19"/>
      <c r="H86" s="19" t="s">
        <v>22</v>
      </c>
      <c r="I86" s="34">
        <v>41827</v>
      </c>
      <c r="J86" s="34">
        <v>41639</v>
      </c>
      <c r="K86" s="19" t="s">
        <v>6136</v>
      </c>
      <c r="L86" s="19"/>
      <c r="M86" s="6"/>
      <c r="N86" s="19"/>
      <c r="O86" s="19"/>
      <c r="P86" s="19"/>
      <c r="Q86" s="19"/>
    </row>
    <row r="87" spans="1:17" s="5" customFormat="1" ht="14.45" customHeight="1">
      <c r="A87" s="19" t="s">
        <v>4035</v>
      </c>
      <c r="B87" s="19" t="s">
        <v>2371</v>
      </c>
      <c r="C87" s="19" t="s">
        <v>2308</v>
      </c>
      <c r="D87" s="19" t="s">
        <v>2785</v>
      </c>
      <c r="E87" s="19"/>
      <c r="F87" s="19"/>
      <c r="G87" s="19"/>
      <c r="H87" s="19" t="s">
        <v>22</v>
      </c>
      <c r="I87" s="34">
        <v>41827</v>
      </c>
      <c r="J87" s="34">
        <v>41639</v>
      </c>
      <c r="K87" s="19" t="s">
        <v>6136</v>
      </c>
      <c r="L87" s="19"/>
      <c r="M87" s="6"/>
      <c r="N87" s="19"/>
      <c r="O87" s="19"/>
      <c r="P87" s="19"/>
      <c r="Q87" s="19"/>
    </row>
    <row r="88" spans="1:17" s="5" customFormat="1" ht="14.45" customHeight="1">
      <c r="A88" s="19" t="s">
        <v>4036</v>
      </c>
      <c r="B88" s="19" t="s">
        <v>2372</v>
      </c>
      <c r="C88" s="19" t="s">
        <v>2308</v>
      </c>
      <c r="D88" s="19" t="s">
        <v>2785</v>
      </c>
      <c r="E88" s="19"/>
      <c r="F88" s="19"/>
      <c r="G88" s="19"/>
      <c r="H88" s="19" t="s">
        <v>22</v>
      </c>
      <c r="I88" s="34">
        <v>41827</v>
      </c>
      <c r="J88" s="34">
        <v>41639</v>
      </c>
      <c r="K88" s="19" t="s">
        <v>6136</v>
      </c>
      <c r="L88" s="19"/>
      <c r="M88" s="6"/>
      <c r="N88" s="19"/>
      <c r="O88" s="19"/>
      <c r="P88" s="19"/>
      <c r="Q88" s="19"/>
    </row>
    <row r="89" spans="1:17" s="5" customFormat="1" ht="14.45" customHeight="1">
      <c r="A89" s="19" t="s">
        <v>4037</v>
      </c>
      <c r="B89" s="19" t="s">
        <v>2373</v>
      </c>
      <c r="C89" s="19" t="s">
        <v>2308</v>
      </c>
      <c r="D89" s="19" t="s">
        <v>2785</v>
      </c>
      <c r="E89" s="19"/>
      <c r="F89" s="19"/>
      <c r="G89" s="19"/>
      <c r="H89" s="19" t="s">
        <v>22</v>
      </c>
      <c r="I89" s="34">
        <v>41827</v>
      </c>
      <c r="J89" s="34">
        <v>41639</v>
      </c>
      <c r="K89" s="19" t="s">
        <v>6136</v>
      </c>
      <c r="L89" s="19"/>
      <c r="M89" s="6"/>
      <c r="N89" s="19"/>
      <c r="O89" s="19"/>
      <c r="P89" s="19"/>
      <c r="Q89" s="19"/>
    </row>
    <row r="90" spans="1:17" s="5" customFormat="1" ht="14.45" customHeight="1">
      <c r="A90" s="19" t="s">
        <v>11637</v>
      </c>
      <c r="B90" s="19" t="s">
        <v>2374</v>
      </c>
      <c r="C90" s="19" t="s">
        <v>2308</v>
      </c>
      <c r="D90" s="19" t="s">
        <v>2785</v>
      </c>
      <c r="E90" s="19"/>
      <c r="F90" s="19"/>
      <c r="G90" s="19"/>
      <c r="H90" s="19" t="s">
        <v>22</v>
      </c>
      <c r="I90" s="34">
        <v>41827</v>
      </c>
      <c r="J90" s="34">
        <v>41639</v>
      </c>
      <c r="K90" s="19" t="s">
        <v>6136</v>
      </c>
      <c r="L90" s="19"/>
      <c r="M90" s="6"/>
      <c r="N90" s="19"/>
      <c r="O90" s="19"/>
      <c r="P90" s="19"/>
      <c r="Q90" s="19"/>
    </row>
    <row r="91" spans="1:17" s="5" customFormat="1" ht="14.45" customHeight="1">
      <c r="A91" s="19" t="s">
        <v>11638</v>
      </c>
      <c r="B91" s="19" t="s">
        <v>2375</v>
      </c>
      <c r="C91" s="19" t="s">
        <v>2308</v>
      </c>
      <c r="D91" s="19" t="s">
        <v>2785</v>
      </c>
      <c r="E91" s="19"/>
      <c r="F91" s="19"/>
      <c r="G91" s="19"/>
      <c r="H91" s="19" t="s">
        <v>22</v>
      </c>
      <c r="I91" s="34">
        <v>41827</v>
      </c>
      <c r="J91" s="34">
        <v>41639</v>
      </c>
      <c r="K91" s="19" t="s">
        <v>6136</v>
      </c>
      <c r="L91" s="19"/>
      <c r="M91" s="6"/>
      <c r="N91" s="19"/>
      <c r="O91" s="19"/>
      <c r="P91" s="19"/>
      <c r="Q91" s="19"/>
    </row>
    <row r="92" spans="1:17" s="5" customFormat="1" ht="14.45" customHeight="1">
      <c r="A92" s="19" t="s">
        <v>11639</v>
      </c>
      <c r="B92" s="19" t="s">
        <v>2376</v>
      </c>
      <c r="C92" s="19" t="s">
        <v>2308</v>
      </c>
      <c r="D92" s="19" t="s">
        <v>2785</v>
      </c>
      <c r="E92" s="19"/>
      <c r="F92" s="19"/>
      <c r="G92" s="19"/>
      <c r="H92" s="19" t="s">
        <v>22</v>
      </c>
      <c r="I92" s="34">
        <v>41827</v>
      </c>
      <c r="J92" s="34">
        <v>41639</v>
      </c>
      <c r="K92" s="19" t="s">
        <v>6136</v>
      </c>
      <c r="L92" s="19"/>
      <c r="M92" s="6"/>
      <c r="N92" s="19"/>
      <c r="O92" s="19"/>
      <c r="P92" s="19"/>
      <c r="Q92" s="19"/>
    </row>
    <row r="93" spans="1:17" s="5" customFormat="1" ht="14.45" customHeight="1">
      <c r="A93" s="19" t="s">
        <v>11640</v>
      </c>
      <c r="B93" s="19" t="s">
        <v>2377</v>
      </c>
      <c r="C93" s="19" t="s">
        <v>2308</v>
      </c>
      <c r="D93" s="19" t="s">
        <v>2785</v>
      </c>
      <c r="E93" s="19"/>
      <c r="F93" s="19"/>
      <c r="G93" s="19"/>
      <c r="H93" s="19" t="s">
        <v>22</v>
      </c>
      <c r="I93" s="34">
        <v>41827</v>
      </c>
      <c r="J93" s="34">
        <v>41639</v>
      </c>
      <c r="K93" s="19" t="s">
        <v>6136</v>
      </c>
      <c r="L93" s="19"/>
      <c r="M93" s="6"/>
      <c r="N93" s="19"/>
      <c r="O93" s="19"/>
      <c r="P93" s="19"/>
      <c r="Q93" s="19"/>
    </row>
    <row r="94" spans="1:17" s="5" customFormat="1" ht="14.45" customHeight="1">
      <c r="A94" s="19" t="s">
        <v>11641</v>
      </c>
      <c r="B94" s="19" t="s">
        <v>2378</v>
      </c>
      <c r="C94" s="19" t="s">
        <v>2308</v>
      </c>
      <c r="D94" s="19" t="s">
        <v>2785</v>
      </c>
      <c r="E94" s="19"/>
      <c r="F94" s="19"/>
      <c r="G94" s="19"/>
      <c r="H94" s="19" t="s">
        <v>22</v>
      </c>
      <c r="I94" s="34">
        <v>41827</v>
      </c>
      <c r="J94" s="34">
        <v>41639</v>
      </c>
      <c r="K94" s="19" t="s">
        <v>6136</v>
      </c>
      <c r="L94" s="19"/>
      <c r="M94" s="6"/>
      <c r="N94" s="19"/>
      <c r="O94" s="19"/>
      <c r="P94" s="19"/>
      <c r="Q94" s="19"/>
    </row>
    <row r="95" spans="1:17" s="5" customFormat="1" ht="14.45" customHeight="1">
      <c r="A95" s="19" t="s">
        <v>11642</v>
      </c>
      <c r="B95" s="19" t="s">
        <v>2379</v>
      </c>
      <c r="C95" s="19" t="s">
        <v>2308</v>
      </c>
      <c r="D95" s="19" t="s">
        <v>2785</v>
      </c>
      <c r="E95" s="19"/>
      <c r="F95" s="19"/>
      <c r="G95" s="19"/>
      <c r="H95" s="19" t="s">
        <v>22</v>
      </c>
      <c r="I95" s="34">
        <v>41827</v>
      </c>
      <c r="J95" s="34">
        <v>41639</v>
      </c>
      <c r="K95" s="19" t="s">
        <v>6136</v>
      </c>
      <c r="L95" s="19"/>
      <c r="M95" s="6"/>
      <c r="N95" s="19"/>
      <c r="O95" s="19"/>
      <c r="P95" s="19"/>
      <c r="Q95" s="19"/>
    </row>
    <row r="96" spans="1:17" s="5" customFormat="1" ht="14.45" customHeight="1">
      <c r="A96" s="19" t="s">
        <v>4038</v>
      </c>
      <c r="B96" s="19" t="s">
        <v>2380</v>
      </c>
      <c r="C96" s="19" t="s">
        <v>2308</v>
      </c>
      <c r="D96" s="19" t="s">
        <v>2785</v>
      </c>
      <c r="E96" s="19"/>
      <c r="F96" s="19"/>
      <c r="G96" s="19"/>
      <c r="H96" s="19" t="s">
        <v>22</v>
      </c>
      <c r="I96" s="34">
        <v>41827</v>
      </c>
      <c r="J96" s="34">
        <v>41639</v>
      </c>
      <c r="K96" s="19" t="s">
        <v>6136</v>
      </c>
      <c r="L96" s="19"/>
      <c r="M96" s="6"/>
      <c r="N96" s="19"/>
      <c r="O96" s="19"/>
      <c r="P96" s="19"/>
      <c r="Q96" s="19"/>
    </row>
    <row r="97" spans="1:17" s="5" customFormat="1" ht="14.45" customHeight="1">
      <c r="A97" s="19" t="s">
        <v>4039</v>
      </c>
      <c r="B97" s="19" t="s">
        <v>2381</v>
      </c>
      <c r="C97" s="19" t="s">
        <v>2308</v>
      </c>
      <c r="D97" s="19" t="s">
        <v>2785</v>
      </c>
      <c r="E97" s="19"/>
      <c r="F97" s="19"/>
      <c r="G97" s="19"/>
      <c r="H97" s="19" t="s">
        <v>22</v>
      </c>
      <c r="I97" s="34">
        <v>41827</v>
      </c>
      <c r="J97" s="34">
        <v>41639</v>
      </c>
      <c r="K97" s="19" t="s">
        <v>6136</v>
      </c>
      <c r="L97" s="19"/>
      <c r="M97" s="6"/>
      <c r="N97" s="19"/>
      <c r="O97" s="19"/>
      <c r="P97" s="19"/>
      <c r="Q97" s="19"/>
    </row>
    <row r="98" spans="1:17" s="5" customFormat="1" ht="14.45" customHeight="1">
      <c r="A98" s="19" t="s">
        <v>4040</v>
      </c>
      <c r="B98" s="19" t="s">
        <v>2382</v>
      </c>
      <c r="C98" s="19" t="s">
        <v>2308</v>
      </c>
      <c r="D98" s="19" t="s">
        <v>2785</v>
      </c>
      <c r="E98" s="19"/>
      <c r="F98" s="19"/>
      <c r="G98" s="19"/>
      <c r="H98" s="19" t="s">
        <v>22</v>
      </c>
      <c r="I98" s="34">
        <v>41827</v>
      </c>
      <c r="J98" s="34" t="s">
        <v>6136</v>
      </c>
      <c r="K98" s="19" t="s">
        <v>6136</v>
      </c>
      <c r="L98" s="19"/>
      <c r="M98" s="6"/>
      <c r="N98" s="19"/>
      <c r="O98" s="19"/>
      <c r="P98" s="19"/>
      <c r="Q98" s="19"/>
    </row>
    <row r="99" spans="1:17" s="5" customFormat="1" ht="14.45" customHeight="1">
      <c r="A99" s="19" t="s">
        <v>4041</v>
      </c>
      <c r="B99" s="19" t="s">
        <v>4042</v>
      </c>
      <c r="C99" s="19" t="s">
        <v>2308</v>
      </c>
      <c r="D99" s="19" t="s">
        <v>2785</v>
      </c>
      <c r="E99" s="19"/>
      <c r="F99" s="19"/>
      <c r="G99" s="19"/>
      <c r="H99" s="19" t="s">
        <v>22</v>
      </c>
      <c r="I99" s="34">
        <v>41827</v>
      </c>
      <c r="J99" s="34">
        <v>42277</v>
      </c>
      <c r="K99" s="19" t="s">
        <v>6136</v>
      </c>
      <c r="L99" s="19"/>
      <c r="M99" s="6"/>
      <c r="N99" s="19"/>
      <c r="O99" s="19"/>
      <c r="P99" s="19"/>
      <c r="Q99" s="19"/>
    </row>
    <row r="100" spans="1:17" s="5" customFormat="1" ht="14.45" customHeight="1">
      <c r="A100" s="19" t="s">
        <v>4043</v>
      </c>
      <c r="B100" s="19" t="s">
        <v>4044</v>
      </c>
      <c r="C100" s="19" t="s">
        <v>2308</v>
      </c>
      <c r="D100" s="19" t="s">
        <v>2785</v>
      </c>
      <c r="E100" s="19"/>
      <c r="F100" s="19"/>
      <c r="G100" s="19"/>
      <c r="H100" s="19" t="s">
        <v>22</v>
      </c>
      <c r="I100" s="34">
        <v>41827</v>
      </c>
      <c r="J100" s="34">
        <v>41639</v>
      </c>
      <c r="K100" s="19" t="s">
        <v>6136</v>
      </c>
      <c r="L100" s="19"/>
      <c r="M100" s="6"/>
      <c r="N100" s="19"/>
      <c r="O100" s="19"/>
      <c r="P100" s="19"/>
      <c r="Q100" s="19"/>
    </row>
    <row r="101" spans="1:17" s="5" customFormat="1" ht="14.45" customHeight="1">
      <c r="A101" s="19" t="s">
        <v>4045</v>
      </c>
      <c r="B101" s="19" t="s">
        <v>4046</v>
      </c>
      <c r="C101" s="19" t="s">
        <v>2308</v>
      </c>
      <c r="D101" s="19" t="s">
        <v>2785</v>
      </c>
      <c r="E101" s="19"/>
      <c r="F101" s="19"/>
      <c r="G101" s="19"/>
      <c r="H101" s="19" t="s">
        <v>22</v>
      </c>
      <c r="I101" s="34">
        <v>41827</v>
      </c>
      <c r="J101" s="34">
        <v>41639</v>
      </c>
      <c r="K101" s="19" t="s">
        <v>6136</v>
      </c>
      <c r="L101" s="19"/>
      <c r="M101" s="6"/>
      <c r="N101" s="19"/>
      <c r="O101" s="19"/>
      <c r="P101" s="19"/>
      <c r="Q101" s="19"/>
    </row>
    <row r="102" spans="1:17" s="5" customFormat="1" ht="14.45" customHeight="1">
      <c r="A102" s="19" t="s">
        <v>4047</v>
      </c>
      <c r="B102" s="19" t="s">
        <v>4048</v>
      </c>
      <c r="C102" s="19" t="s">
        <v>2308</v>
      </c>
      <c r="D102" s="19" t="s">
        <v>2785</v>
      </c>
      <c r="E102" s="19"/>
      <c r="F102" s="19"/>
      <c r="G102" s="19"/>
      <c r="H102" s="19" t="s">
        <v>22</v>
      </c>
      <c r="I102" s="34">
        <v>41827</v>
      </c>
      <c r="J102" s="34">
        <v>41639</v>
      </c>
      <c r="K102" s="19" t="s">
        <v>6136</v>
      </c>
      <c r="L102" s="19"/>
      <c r="M102" s="6"/>
      <c r="N102" s="19"/>
      <c r="O102" s="19"/>
      <c r="P102" s="19"/>
      <c r="Q102" s="19"/>
    </row>
    <row r="103" spans="1:17" s="5" customFormat="1" ht="14.45" customHeight="1">
      <c r="A103" s="19" t="s">
        <v>4049</v>
      </c>
      <c r="B103" s="19" t="s">
        <v>4050</v>
      </c>
      <c r="C103" s="19" t="s">
        <v>2308</v>
      </c>
      <c r="D103" s="19" t="s">
        <v>2785</v>
      </c>
      <c r="E103" s="19"/>
      <c r="F103" s="19"/>
      <c r="G103" s="19"/>
      <c r="H103" s="19" t="s">
        <v>22</v>
      </c>
      <c r="I103" s="34">
        <v>41827</v>
      </c>
      <c r="J103" s="34">
        <v>41639</v>
      </c>
      <c r="K103" s="19" t="s">
        <v>6136</v>
      </c>
      <c r="L103" s="19"/>
      <c r="M103" s="6"/>
      <c r="N103" s="19"/>
      <c r="O103" s="19"/>
      <c r="P103" s="19"/>
      <c r="Q103" s="19"/>
    </row>
    <row r="104" spans="1:17" s="5" customFormat="1" ht="14.45" customHeight="1">
      <c r="A104" s="19" t="s">
        <v>11643</v>
      </c>
      <c r="B104" s="19" t="s">
        <v>4051</v>
      </c>
      <c r="C104" s="19" t="s">
        <v>2308</v>
      </c>
      <c r="D104" s="19" t="s">
        <v>2785</v>
      </c>
      <c r="E104" s="19"/>
      <c r="F104" s="19"/>
      <c r="G104" s="19"/>
      <c r="H104" s="19" t="s">
        <v>22</v>
      </c>
      <c r="I104" s="34">
        <v>41827</v>
      </c>
      <c r="J104" s="34">
        <v>41639</v>
      </c>
      <c r="K104" s="19" t="s">
        <v>6136</v>
      </c>
      <c r="L104" s="19"/>
      <c r="M104" s="6"/>
      <c r="N104" s="19"/>
      <c r="O104" s="19"/>
      <c r="P104" s="19"/>
      <c r="Q104" s="19"/>
    </row>
    <row r="105" spans="1:17" s="5" customFormat="1" ht="14.45" customHeight="1">
      <c r="A105" s="19" t="s">
        <v>11644</v>
      </c>
      <c r="B105" s="19" t="s">
        <v>4052</v>
      </c>
      <c r="C105" s="19" t="s">
        <v>2308</v>
      </c>
      <c r="D105" s="19" t="s">
        <v>2785</v>
      </c>
      <c r="E105" s="19"/>
      <c r="F105" s="19"/>
      <c r="G105" s="19"/>
      <c r="H105" s="19" t="s">
        <v>22</v>
      </c>
      <c r="I105" s="34">
        <v>41827</v>
      </c>
      <c r="J105" s="34">
        <v>41639</v>
      </c>
      <c r="K105" s="19" t="s">
        <v>6136</v>
      </c>
      <c r="L105" s="19"/>
      <c r="M105" s="6"/>
      <c r="N105" s="19"/>
      <c r="O105" s="19"/>
      <c r="P105" s="19"/>
      <c r="Q105" s="19"/>
    </row>
    <row r="106" spans="1:17" s="5" customFormat="1" ht="14.45" customHeight="1">
      <c r="A106" s="19" t="s">
        <v>11645</v>
      </c>
      <c r="B106" s="19" t="s">
        <v>4053</v>
      </c>
      <c r="C106" s="19" t="s">
        <v>2308</v>
      </c>
      <c r="D106" s="19" t="s">
        <v>2785</v>
      </c>
      <c r="E106" s="19"/>
      <c r="F106" s="19"/>
      <c r="G106" s="19"/>
      <c r="H106" s="19" t="s">
        <v>22</v>
      </c>
      <c r="I106" s="34">
        <v>41827</v>
      </c>
      <c r="J106" s="34">
        <v>41639</v>
      </c>
      <c r="K106" s="19" t="s">
        <v>6136</v>
      </c>
      <c r="L106" s="19"/>
      <c r="M106" s="6"/>
      <c r="N106" s="19"/>
      <c r="O106" s="19"/>
      <c r="P106" s="19"/>
      <c r="Q106" s="19"/>
    </row>
    <row r="107" spans="1:17" s="5" customFormat="1" ht="14.45" customHeight="1">
      <c r="A107" s="19" t="s">
        <v>11646</v>
      </c>
      <c r="B107" s="19" t="s">
        <v>4054</v>
      </c>
      <c r="C107" s="19" t="s">
        <v>2308</v>
      </c>
      <c r="D107" s="19" t="s">
        <v>2785</v>
      </c>
      <c r="E107" s="19"/>
      <c r="F107" s="19"/>
      <c r="G107" s="19"/>
      <c r="H107" s="19" t="s">
        <v>22</v>
      </c>
      <c r="I107" s="34">
        <v>41827</v>
      </c>
      <c r="J107" s="34">
        <v>41639</v>
      </c>
      <c r="K107" s="19" t="s">
        <v>6136</v>
      </c>
      <c r="L107" s="19"/>
      <c r="M107" s="6"/>
      <c r="N107" s="19"/>
      <c r="O107" s="19"/>
      <c r="P107" s="19"/>
      <c r="Q107" s="19"/>
    </row>
    <row r="108" spans="1:17" s="5" customFormat="1" ht="14.45" customHeight="1">
      <c r="A108" s="19" t="s">
        <v>4055</v>
      </c>
      <c r="B108" s="19" t="s">
        <v>4056</v>
      </c>
      <c r="C108" s="19" t="s">
        <v>2308</v>
      </c>
      <c r="D108" s="19" t="s">
        <v>2785</v>
      </c>
      <c r="E108" s="19"/>
      <c r="F108" s="19"/>
      <c r="G108" s="19"/>
      <c r="H108" s="19" t="s">
        <v>22</v>
      </c>
      <c r="I108" s="34">
        <v>41827</v>
      </c>
      <c r="J108" s="34">
        <v>41639</v>
      </c>
      <c r="K108" s="19" t="s">
        <v>6136</v>
      </c>
      <c r="L108" s="19"/>
      <c r="M108" s="6"/>
      <c r="N108" s="19"/>
      <c r="O108" s="19"/>
      <c r="P108" s="19"/>
      <c r="Q108" s="19"/>
    </row>
    <row r="109" spans="1:17" s="5" customFormat="1" ht="14.45" customHeight="1">
      <c r="A109" s="19" t="s">
        <v>4057</v>
      </c>
      <c r="B109" s="19" t="s">
        <v>4058</v>
      </c>
      <c r="C109" s="19" t="s">
        <v>2308</v>
      </c>
      <c r="D109" s="19" t="s">
        <v>2785</v>
      </c>
      <c r="E109" s="19"/>
      <c r="F109" s="19"/>
      <c r="G109" s="19"/>
      <c r="H109" s="19" t="s">
        <v>22</v>
      </c>
      <c r="I109" s="34">
        <v>41827</v>
      </c>
      <c r="J109" s="34">
        <v>41639</v>
      </c>
      <c r="K109" s="19" t="s">
        <v>6136</v>
      </c>
      <c r="L109" s="19"/>
      <c r="M109" s="6"/>
      <c r="N109" s="19"/>
      <c r="O109" s="19"/>
      <c r="P109" s="19"/>
      <c r="Q109" s="19"/>
    </row>
    <row r="110" spans="1:17" s="5" customFormat="1" ht="14.45" customHeight="1">
      <c r="A110" s="19" t="s">
        <v>4059</v>
      </c>
      <c r="B110" s="19" t="s">
        <v>4060</v>
      </c>
      <c r="C110" s="19" t="s">
        <v>2308</v>
      </c>
      <c r="D110" s="19" t="s">
        <v>2785</v>
      </c>
      <c r="E110" s="19"/>
      <c r="F110" s="19"/>
      <c r="G110" s="19"/>
      <c r="H110" s="19" t="s">
        <v>22</v>
      </c>
      <c r="I110" s="34">
        <v>41827</v>
      </c>
      <c r="J110" s="34">
        <v>41639</v>
      </c>
      <c r="K110" s="19" t="s">
        <v>6136</v>
      </c>
      <c r="L110" s="19"/>
      <c r="M110" s="6"/>
      <c r="N110" s="19"/>
      <c r="O110" s="19"/>
      <c r="P110" s="19"/>
      <c r="Q110" s="19"/>
    </row>
    <row r="111" spans="1:17" s="5" customFormat="1" ht="14.45" customHeight="1">
      <c r="A111" s="19" t="s">
        <v>4061</v>
      </c>
      <c r="B111" s="19" t="s">
        <v>4062</v>
      </c>
      <c r="C111" s="19" t="s">
        <v>2308</v>
      </c>
      <c r="D111" s="19" t="s">
        <v>2785</v>
      </c>
      <c r="E111" s="19"/>
      <c r="F111" s="19"/>
      <c r="G111" s="19"/>
      <c r="H111" s="19" t="s">
        <v>22</v>
      </c>
      <c r="I111" s="34">
        <v>41827</v>
      </c>
      <c r="J111" s="34">
        <v>42277</v>
      </c>
      <c r="K111" s="19" t="s">
        <v>6136</v>
      </c>
      <c r="L111" s="19"/>
      <c r="M111" s="6"/>
      <c r="N111" s="19"/>
      <c r="O111" s="19"/>
      <c r="P111" s="19"/>
      <c r="Q111" s="19"/>
    </row>
    <row r="112" spans="1:17" s="5" customFormat="1" ht="14.45" customHeight="1">
      <c r="A112" s="19" t="s">
        <v>12308</v>
      </c>
      <c r="B112" s="19" t="s">
        <v>2383</v>
      </c>
      <c r="C112" s="19" t="s">
        <v>2308</v>
      </c>
      <c r="D112" s="19" t="s">
        <v>2785</v>
      </c>
      <c r="E112" s="19"/>
      <c r="F112" s="19"/>
      <c r="G112" s="19"/>
      <c r="H112" s="19" t="s">
        <v>22</v>
      </c>
      <c r="I112" s="34">
        <v>41827</v>
      </c>
      <c r="J112" s="34">
        <v>41639</v>
      </c>
      <c r="K112" s="34">
        <v>43296</v>
      </c>
      <c r="L112" s="19"/>
      <c r="M112" s="6"/>
      <c r="N112" s="19"/>
      <c r="O112" s="19"/>
      <c r="P112" s="19"/>
      <c r="Q112" s="19"/>
    </row>
    <row r="113" spans="1:17" s="5" customFormat="1" ht="14.45" customHeight="1">
      <c r="A113" s="19" t="s">
        <v>4063</v>
      </c>
      <c r="B113" s="19" t="s">
        <v>2384</v>
      </c>
      <c r="C113" s="19" t="s">
        <v>2308</v>
      </c>
      <c r="D113" s="19" t="s">
        <v>2785</v>
      </c>
      <c r="E113" s="19"/>
      <c r="F113" s="19"/>
      <c r="G113" s="19"/>
      <c r="H113" s="19" t="s">
        <v>22</v>
      </c>
      <c r="I113" s="34">
        <v>41827</v>
      </c>
      <c r="J113" s="34">
        <v>41639</v>
      </c>
      <c r="K113" s="19" t="s">
        <v>6136</v>
      </c>
      <c r="L113" s="19"/>
      <c r="M113" s="6"/>
      <c r="N113" s="19"/>
      <c r="O113" s="19"/>
      <c r="P113" s="19"/>
      <c r="Q113" s="19"/>
    </row>
    <row r="114" spans="1:17" s="5" customFormat="1" ht="14.45" customHeight="1">
      <c r="A114" s="19" t="s">
        <v>4064</v>
      </c>
      <c r="B114" s="19" t="s">
        <v>2385</v>
      </c>
      <c r="C114" s="19" t="s">
        <v>2308</v>
      </c>
      <c r="D114" s="19" t="s">
        <v>2785</v>
      </c>
      <c r="E114" s="19"/>
      <c r="F114" s="19"/>
      <c r="G114" s="19"/>
      <c r="H114" s="19" t="s">
        <v>22</v>
      </c>
      <c r="I114" s="34">
        <v>41827</v>
      </c>
      <c r="J114" s="34">
        <v>41639</v>
      </c>
      <c r="K114" s="19" t="s">
        <v>6136</v>
      </c>
      <c r="L114" s="19"/>
      <c r="M114" s="6"/>
      <c r="N114" s="19"/>
      <c r="O114" s="19"/>
      <c r="P114" s="19"/>
      <c r="Q114" s="19"/>
    </row>
    <row r="115" spans="1:17" s="5" customFormat="1" ht="14.45" customHeight="1">
      <c r="A115" s="19" t="s">
        <v>4065</v>
      </c>
      <c r="B115" s="19" t="s">
        <v>2386</v>
      </c>
      <c r="C115" s="19" t="s">
        <v>2308</v>
      </c>
      <c r="D115" s="19" t="s">
        <v>2785</v>
      </c>
      <c r="E115" s="19"/>
      <c r="F115" s="19"/>
      <c r="G115" s="19"/>
      <c r="H115" s="19" t="s">
        <v>22</v>
      </c>
      <c r="I115" s="34">
        <v>41827</v>
      </c>
      <c r="J115" s="34">
        <v>41639</v>
      </c>
      <c r="K115" s="19" t="s">
        <v>6136</v>
      </c>
      <c r="L115" s="19"/>
      <c r="M115" s="6"/>
      <c r="N115" s="19"/>
      <c r="O115" s="19"/>
      <c r="P115" s="19"/>
      <c r="Q115" s="19"/>
    </row>
    <row r="116" spans="1:17" s="5" customFormat="1" ht="14.45" customHeight="1">
      <c r="A116" s="19" t="s">
        <v>4066</v>
      </c>
      <c r="B116" s="19" t="s">
        <v>2387</v>
      </c>
      <c r="C116" s="19" t="s">
        <v>2308</v>
      </c>
      <c r="D116" s="19" t="s">
        <v>2785</v>
      </c>
      <c r="E116" s="19"/>
      <c r="F116" s="19"/>
      <c r="G116" s="19"/>
      <c r="H116" s="19" t="s">
        <v>22</v>
      </c>
      <c r="I116" s="34">
        <v>41827</v>
      </c>
      <c r="J116" s="34">
        <v>41639</v>
      </c>
      <c r="K116" s="19" t="s">
        <v>6136</v>
      </c>
      <c r="L116" s="19"/>
      <c r="M116" s="6"/>
      <c r="N116" s="19"/>
      <c r="O116" s="19"/>
      <c r="P116" s="19"/>
      <c r="Q116" s="19"/>
    </row>
    <row r="117" spans="1:17" s="5" customFormat="1" ht="14.45" customHeight="1">
      <c r="A117" s="19" t="s">
        <v>4067</v>
      </c>
      <c r="B117" s="19" t="s">
        <v>4068</v>
      </c>
      <c r="C117" s="19" t="s">
        <v>2308</v>
      </c>
      <c r="D117" s="19" t="s">
        <v>2785</v>
      </c>
      <c r="E117" s="19"/>
      <c r="F117" s="19"/>
      <c r="G117" s="19"/>
      <c r="H117" s="19" t="s">
        <v>22</v>
      </c>
      <c r="I117" s="34">
        <v>41827</v>
      </c>
      <c r="J117" s="34">
        <v>42277</v>
      </c>
      <c r="K117" s="19" t="s">
        <v>6136</v>
      </c>
      <c r="L117" s="19"/>
      <c r="M117" s="6"/>
      <c r="N117" s="19"/>
      <c r="O117" s="19"/>
      <c r="P117" s="19"/>
      <c r="Q117" s="19"/>
    </row>
    <row r="118" spans="1:17" s="5" customFormat="1" ht="14.45" customHeight="1">
      <c r="A118" s="19" t="s">
        <v>4069</v>
      </c>
      <c r="B118" s="19" t="s">
        <v>2388</v>
      </c>
      <c r="C118" s="19" t="s">
        <v>2308</v>
      </c>
      <c r="D118" s="19" t="s">
        <v>2785</v>
      </c>
      <c r="E118" s="19"/>
      <c r="F118" s="19"/>
      <c r="G118" s="19"/>
      <c r="H118" s="19" t="s">
        <v>22</v>
      </c>
      <c r="I118" s="34">
        <v>41827</v>
      </c>
      <c r="J118" s="34">
        <v>41639</v>
      </c>
      <c r="K118" s="19" t="s">
        <v>6136</v>
      </c>
      <c r="L118" s="19"/>
      <c r="M118" s="6"/>
      <c r="N118" s="19"/>
      <c r="O118" s="19"/>
      <c r="P118" s="19"/>
      <c r="Q118" s="19"/>
    </row>
    <row r="119" spans="1:17" s="5" customFormat="1" ht="14.45" customHeight="1">
      <c r="A119" s="19" t="s">
        <v>11647</v>
      </c>
      <c r="B119" s="19" t="s">
        <v>4070</v>
      </c>
      <c r="C119" s="19" t="s">
        <v>2308</v>
      </c>
      <c r="D119" s="19" t="s">
        <v>2785</v>
      </c>
      <c r="E119" s="19"/>
      <c r="F119" s="19"/>
      <c r="G119" s="19"/>
      <c r="H119" s="19" t="s">
        <v>22</v>
      </c>
      <c r="I119" s="34">
        <v>41827</v>
      </c>
      <c r="J119" s="34">
        <v>42277</v>
      </c>
      <c r="K119" s="19" t="s">
        <v>6136</v>
      </c>
      <c r="L119" s="19"/>
      <c r="M119" s="6"/>
      <c r="N119" s="19"/>
      <c r="O119" s="19"/>
      <c r="P119" s="19"/>
      <c r="Q119" s="19"/>
    </row>
    <row r="120" spans="1:17" s="5" customFormat="1" ht="14.45" customHeight="1">
      <c r="A120" s="19" t="s">
        <v>11648</v>
      </c>
      <c r="B120" s="19" t="s">
        <v>2389</v>
      </c>
      <c r="C120" s="19" t="s">
        <v>2308</v>
      </c>
      <c r="D120" s="19" t="s">
        <v>2785</v>
      </c>
      <c r="E120" s="19"/>
      <c r="F120" s="19"/>
      <c r="G120" s="19"/>
      <c r="H120" s="19" t="s">
        <v>22</v>
      </c>
      <c r="I120" s="34">
        <v>41827</v>
      </c>
      <c r="J120" s="34">
        <v>41639</v>
      </c>
      <c r="K120" s="19" t="s">
        <v>6136</v>
      </c>
      <c r="L120" s="19"/>
      <c r="M120" s="6"/>
      <c r="N120" s="19"/>
      <c r="O120" s="19"/>
      <c r="P120" s="19"/>
      <c r="Q120" s="19"/>
    </row>
    <row r="121" spans="1:17" s="5" customFormat="1" ht="14.45" customHeight="1">
      <c r="A121" s="19" t="s">
        <v>4071</v>
      </c>
      <c r="B121" s="19" t="s">
        <v>2390</v>
      </c>
      <c r="C121" s="19" t="s">
        <v>2308</v>
      </c>
      <c r="D121" s="19" t="s">
        <v>2785</v>
      </c>
      <c r="E121" s="19"/>
      <c r="F121" s="19"/>
      <c r="G121" s="19"/>
      <c r="H121" s="19" t="s">
        <v>22</v>
      </c>
      <c r="I121" s="34">
        <v>41827</v>
      </c>
      <c r="J121" s="34">
        <v>41639</v>
      </c>
      <c r="K121" s="19" t="s">
        <v>6136</v>
      </c>
      <c r="L121" s="19"/>
      <c r="M121" s="6"/>
      <c r="N121" s="19"/>
      <c r="O121" s="19"/>
      <c r="P121" s="19"/>
      <c r="Q121" s="19"/>
    </row>
    <row r="122" spans="1:17" s="5" customFormat="1" ht="14.45" customHeight="1">
      <c r="A122" s="19" t="s">
        <v>4072</v>
      </c>
      <c r="B122" s="19" t="s">
        <v>2391</v>
      </c>
      <c r="C122" s="19" t="s">
        <v>2308</v>
      </c>
      <c r="D122" s="19" t="s">
        <v>2785</v>
      </c>
      <c r="E122" s="19"/>
      <c r="F122" s="19"/>
      <c r="G122" s="19"/>
      <c r="H122" s="19" t="s">
        <v>22</v>
      </c>
      <c r="I122" s="34">
        <v>41827</v>
      </c>
      <c r="J122" s="34">
        <v>41639</v>
      </c>
      <c r="K122" s="19" t="s">
        <v>6136</v>
      </c>
      <c r="L122" s="19"/>
      <c r="M122" s="6"/>
      <c r="N122" s="19"/>
      <c r="O122" s="19"/>
      <c r="P122" s="19"/>
      <c r="Q122" s="19"/>
    </row>
    <row r="123" spans="1:17" s="5" customFormat="1" ht="14.45" customHeight="1">
      <c r="A123" s="19" t="s">
        <v>11649</v>
      </c>
      <c r="B123" s="19" t="s">
        <v>2392</v>
      </c>
      <c r="C123" s="19" t="s">
        <v>2308</v>
      </c>
      <c r="D123" s="19" t="s">
        <v>2785</v>
      </c>
      <c r="E123" s="19"/>
      <c r="F123" s="19"/>
      <c r="G123" s="19"/>
      <c r="H123" s="19" t="s">
        <v>22</v>
      </c>
      <c r="I123" s="34">
        <v>41827</v>
      </c>
      <c r="J123" s="34">
        <v>41639</v>
      </c>
      <c r="K123" s="19" t="s">
        <v>6136</v>
      </c>
      <c r="L123" s="19"/>
      <c r="M123" s="6"/>
      <c r="N123" s="19"/>
      <c r="O123" s="19"/>
      <c r="P123" s="19"/>
      <c r="Q123" s="19"/>
    </row>
    <row r="124" spans="1:17" s="5" customFormat="1" ht="14.45" customHeight="1">
      <c r="A124" s="19" t="s">
        <v>4073</v>
      </c>
      <c r="B124" s="19" t="s">
        <v>2393</v>
      </c>
      <c r="C124" s="19" t="s">
        <v>2308</v>
      </c>
      <c r="D124" s="19" t="s">
        <v>2785</v>
      </c>
      <c r="E124" s="19"/>
      <c r="F124" s="19"/>
      <c r="G124" s="19"/>
      <c r="H124" s="19" t="s">
        <v>22</v>
      </c>
      <c r="I124" s="34">
        <v>41827</v>
      </c>
      <c r="J124" s="34">
        <v>41639</v>
      </c>
      <c r="K124" s="19" t="s">
        <v>6136</v>
      </c>
      <c r="L124" s="19"/>
      <c r="M124" s="6"/>
      <c r="N124" s="19"/>
      <c r="O124" s="19"/>
      <c r="P124" s="19"/>
      <c r="Q124" s="19"/>
    </row>
    <row r="125" spans="1:17" s="5" customFormat="1" ht="14.45" customHeight="1">
      <c r="A125" s="19" t="s">
        <v>11650</v>
      </c>
      <c r="B125" s="19" t="s">
        <v>2394</v>
      </c>
      <c r="C125" s="19" t="s">
        <v>2308</v>
      </c>
      <c r="D125" s="19" t="s">
        <v>2785</v>
      </c>
      <c r="E125" s="19"/>
      <c r="F125" s="19"/>
      <c r="G125" s="19"/>
      <c r="H125" s="19" t="s">
        <v>22</v>
      </c>
      <c r="I125" s="34">
        <v>41827</v>
      </c>
      <c r="J125" s="34">
        <v>41639</v>
      </c>
      <c r="K125" s="19" t="s">
        <v>6136</v>
      </c>
      <c r="L125" s="19"/>
      <c r="M125" s="6"/>
      <c r="N125" s="19"/>
      <c r="O125" s="19"/>
      <c r="P125" s="19"/>
      <c r="Q125" s="19"/>
    </row>
    <row r="126" spans="1:17" s="5" customFormat="1" ht="14.45" customHeight="1">
      <c r="A126" s="19" t="s">
        <v>4074</v>
      </c>
      <c r="B126" s="19" t="s">
        <v>2395</v>
      </c>
      <c r="C126" s="19" t="s">
        <v>2308</v>
      </c>
      <c r="D126" s="19" t="s">
        <v>2785</v>
      </c>
      <c r="E126" s="19"/>
      <c r="F126" s="19"/>
      <c r="G126" s="19"/>
      <c r="H126" s="19" t="s">
        <v>22</v>
      </c>
      <c r="I126" s="34">
        <v>41827</v>
      </c>
      <c r="J126" s="34">
        <v>41639</v>
      </c>
      <c r="K126" s="19" t="s">
        <v>6136</v>
      </c>
      <c r="L126" s="19"/>
      <c r="M126" s="6"/>
      <c r="N126" s="19"/>
      <c r="O126" s="19"/>
      <c r="P126" s="19"/>
      <c r="Q126" s="19"/>
    </row>
    <row r="127" spans="1:17" s="5" customFormat="1" ht="14.45" customHeight="1">
      <c r="A127" s="19" t="s">
        <v>4075</v>
      </c>
      <c r="B127" s="19" t="s">
        <v>2396</v>
      </c>
      <c r="C127" s="19" t="s">
        <v>2308</v>
      </c>
      <c r="D127" s="19" t="s">
        <v>2785</v>
      </c>
      <c r="E127" s="19"/>
      <c r="F127" s="19"/>
      <c r="G127" s="19"/>
      <c r="H127" s="19" t="s">
        <v>22</v>
      </c>
      <c r="I127" s="34">
        <v>41827</v>
      </c>
      <c r="J127" s="34">
        <v>41639</v>
      </c>
      <c r="K127" s="19" t="s">
        <v>6136</v>
      </c>
      <c r="L127" s="19"/>
      <c r="M127" s="6"/>
      <c r="N127" s="19"/>
      <c r="O127" s="19"/>
      <c r="P127" s="19"/>
      <c r="Q127" s="19"/>
    </row>
    <row r="128" spans="1:17" s="5" customFormat="1" ht="14.45" customHeight="1">
      <c r="A128" s="19" t="s">
        <v>11651</v>
      </c>
      <c r="B128" s="19" t="s">
        <v>2397</v>
      </c>
      <c r="C128" s="19" t="s">
        <v>2308</v>
      </c>
      <c r="D128" s="19" t="s">
        <v>2785</v>
      </c>
      <c r="E128" s="19"/>
      <c r="F128" s="19"/>
      <c r="G128" s="19"/>
      <c r="H128" s="19" t="s">
        <v>22</v>
      </c>
      <c r="I128" s="34">
        <v>41827</v>
      </c>
      <c r="J128" s="34">
        <v>41639</v>
      </c>
      <c r="K128" s="19" t="s">
        <v>6136</v>
      </c>
      <c r="L128" s="19"/>
      <c r="M128" s="6"/>
      <c r="N128" s="19"/>
      <c r="O128" s="19"/>
      <c r="P128" s="19"/>
      <c r="Q128" s="19"/>
    </row>
    <row r="129" spans="1:17" s="5" customFormat="1" ht="14.45" customHeight="1">
      <c r="A129" s="19" t="s">
        <v>11652</v>
      </c>
      <c r="B129" s="19" t="s">
        <v>2398</v>
      </c>
      <c r="C129" s="19" t="s">
        <v>2308</v>
      </c>
      <c r="D129" s="19" t="s">
        <v>2785</v>
      </c>
      <c r="E129" s="19"/>
      <c r="F129" s="19"/>
      <c r="G129" s="19"/>
      <c r="H129" s="19" t="s">
        <v>22</v>
      </c>
      <c r="I129" s="34">
        <v>41827</v>
      </c>
      <c r="J129" s="34">
        <v>41639</v>
      </c>
      <c r="K129" s="19" t="s">
        <v>6136</v>
      </c>
      <c r="L129" s="19"/>
      <c r="M129" s="6"/>
      <c r="N129" s="19"/>
      <c r="O129" s="19"/>
      <c r="P129" s="19"/>
      <c r="Q129" s="19"/>
    </row>
    <row r="130" spans="1:17" s="5" customFormat="1" ht="14.45" customHeight="1">
      <c r="A130" s="19" t="s">
        <v>4076</v>
      </c>
      <c r="B130" s="19" t="s">
        <v>2399</v>
      </c>
      <c r="C130" s="19" t="s">
        <v>2308</v>
      </c>
      <c r="D130" s="19" t="s">
        <v>2785</v>
      </c>
      <c r="E130" s="19"/>
      <c r="F130" s="19"/>
      <c r="G130" s="19"/>
      <c r="H130" s="19" t="s">
        <v>22</v>
      </c>
      <c r="I130" s="34">
        <v>41827</v>
      </c>
      <c r="J130" s="34">
        <v>41639</v>
      </c>
      <c r="K130" s="19" t="s">
        <v>6136</v>
      </c>
      <c r="L130" s="19"/>
      <c r="M130" s="6"/>
      <c r="N130" s="19"/>
      <c r="O130" s="19"/>
      <c r="P130" s="19"/>
      <c r="Q130" s="19"/>
    </row>
    <row r="131" spans="1:17" s="5" customFormat="1" ht="14.45" customHeight="1">
      <c r="A131" s="19" t="s">
        <v>11653</v>
      </c>
      <c r="B131" s="19" t="s">
        <v>2400</v>
      </c>
      <c r="C131" s="19" t="s">
        <v>2308</v>
      </c>
      <c r="D131" s="19" t="s">
        <v>2785</v>
      </c>
      <c r="E131" s="19"/>
      <c r="F131" s="19"/>
      <c r="G131" s="19"/>
      <c r="H131" s="19" t="s">
        <v>22</v>
      </c>
      <c r="I131" s="34">
        <v>41827</v>
      </c>
      <c r="J131" s="34">
        <v>41639</v>
      </c>
      <c r="K131" s="19" t="s">
        <v>6136</v>
      </c>
      <c r="L131" s="19"/>
      <c r="M131" s="6"/>
      <c r="N131" s="19"/>
      <c r="O131" s="19"/>
      <c r="P131" s="19"/>
      <c r="Q131" s="19"/>
    </row>
    <row r="132" spans="1:17" s="5" customFormat="1" ht="14.45" customHeight="1">
      <c r="A132" s="19" t="s">
        <v>4077</v>
      </c>
      <c r="B132" s="19" t="s">
        <v>2401</v>
      </c>
      <c r="C132" s="19" t="s">
        <v>2308</v>
      </c>
      <c r="D132" s="19" t="s">
        <v>2785</v>
      </c>
      <c r="E132" s="19"/>
      <c r="F132" s="19"/>
      <c r="G132" s="19"/>
      <c r="H132" s="19" t="s">
        <v>22</v>
      </c>
      <c r="I132" s="34">
        <v>41827</v>
      </c>
      <c r="J132" s="34">
        <v>41639</v>
      </c>
      <c r="K132" s="19" t="s">
        <v>6136</v>
      </c>
      <c r="L132" s="19"/>
      <c r="M132" s="6"/>
      <c r="N132" s="19"/>
      <c r="O132" s="19"/>
      <c r="P132" s="19"/>
      <c r="Q132" s="19"/>
    </row>
    <row r="133" spans="1:17" s="5" customFormat="1" ht="14.45" customHeight="1">
      <c r="A133" s="19" t="s">
        <v>11654</v>
      </c>
      <c r="B133" s="19" t="s">
        <v>2402</v>
      </c>
      <c r="C133" s="19" t="s">
        <v>2308</v>
      </c>
      <c r="D133" s="19" t="s">
        <v>2785</v>
      </c>
      <c r="E133" s="19"/>
      <c r="F133" s="19"/>
      <c r="G133" s="19"/>
      <c r="H133" s="19" t="s">
        <v>22</v>
      </c>
      <c r="I133" s="34">
        <v>41827</v>
      </c>
      <c r="J133" s="34">
        <v>41639</v>
      </c>
      <c r="K133" s="19" t="s">
        <v>6136</v>
      </c>
      <c r="L133" s="19"/>
      <c r="M133" s="6"/>
      <c r="N133" s="19"/>
      <c r="O133" s="19"/>
      <c r="P133" s="19"/>
      <c r="Q133" s="19"/>
    </row>
    <row r="134" spans="1:17" s="5" customFormat="1" ht="14.45" customHeight="1">
      <c r="A134" s="19" t="s">
        <v>4078</v>
      </c>
      <c r="B134" s="19" t="s">
        <v>2403</v>
      </c>
      <c r="C134" s="19" t="s">
        <v>2308</v>
      </c>
      <c r="D134" s="19" t="s">
        <v>2785</v>
      </c>
      <c r="E134" s="19"/>
      <c r="F134" s="19"/>
      <c r="G134" s="19"/>
      <c r="H134" s="19" t="s">
        <v>22</v>
      </c>
      <c r="I134" s="34">
        <v>41827</v>
      </c>
      <c r="J134" s="34">
        <v>41639</v>
      </c>
      <c r="K134" s="19" t="s">
        <v>6136</v>
      </c>
      <c r="L134" s="19"/>
      <c r="M134" s="6"/>
      <c r="N134" s="19"/>
      <c r="O134" s="19"/>
      <c r="P134" s="19"/>
      <c r="Q134" s="19"/>
    </row>
    <row r="135" spans="1:17" s="5" customFormat="1" ht="14.45" customHeight="1">
      <c r="A135" s="19" t="s">
        <v>11655</v>
      </c>
      <c r="B135" s="19" t="s">
        <v>2404</v>
      </c>
      <c r="C135" s="19" t="s">
        <v>2308</v>
      </c>
      <c r="D135" s="19" t="s">
        <v>2785</v>
      </c>
      <c r="E135" s="19"/>
      <c r="F135" s="19"/>
      <c r="G135" s="19"/>
      <c r="H135" s="19" t="s">
        <v>22</v>
      </c>
      <c r="I135" s="34">
        <v>41827</v>
      </c>
      <c r="J135" s="34">
        <v>41639</v>
      </c>
      <c r="K135" s="19" t="s">
        <v>6136</v>
      </c>
      <c r="L135" s="19"/>
      <c r="M135" s="6"/>
      <c r="N135" s="19"/>
      <c r="O135" s="19"/>
      <c r="P135" s="19"/>
      <c r="Q135" s="19"/>
    </row>
    <row r="136" spans="1:17" s="5" customFormat="1" ht="14.45" customHeight="1">
      <c r="A136" s="19" t="s">
        <v>4079</v>
      </c>
      <c r="B136" s="19" t="s">
        <v>2405</v>
      </c>
      <c r="C136" s="19" t="s">
        <v>2308</v>
      </c>
      <c r="D136" s="19" t="s">
        <v>2785</v>
      </c>
      <c r="E136" s="19"/>
      <c r="F136" s="19"/>
      <c r="G136" s="19"/>
      <c r="H136" s="19" t="s">
        <v>22</v>
      </c>
      <c r="I136" s="34">
        <v>41827</v>
      </c>
      <c r="J136" s="34">
        <v>41639</v>
      </c>
      <c r="K136" s="19" t="s">
        <v>6136</v>
      </c>
      <c r="L136" s="19"/>
      <c r="M136" s="6"/>
      <c r="N136" s="19"/>
      <c r="O136" s="19"/>
      <c r="P136" s="19"/>
      <c r="Q136" s="19"/>
    </row>
    <row r="137" spans="1:17" s="5" customFormat="1" ht="14.45" customHeight="1">
      <c r="A137" s="19" t="s">
        <v>11656</v>
      </c>
      <c r="B137" s="19" t="s">
        <v>2406</v>
      </c>
      <c r="C137" s="19" t="s">
        <v>2308</v>
      </c>
      <c r="D137" s="19" t="s">
        <v>2785</v>
      </c>
      <c r="E137" s="19"/>
      <c r="F137" s="19"/>
      <c r="G137" s="19"/>
      <c r="H137" s="19" t="s">
        <v>22</v>
      </c>
      <c r="I137" s="34">
        <v>41827</v>
      </c>
      <c r="J137" s="34">
        <v>41639</v>
      </c>
      <c r="K137" s="19" t="s">
        <v>6136</v>
      </c>
      <c r="L137" s="19"/>
      <c r="M137" s="6"/>
      <c r="N137" s="19"/>
      <c r="O137" s="19"/>
      <c r="P137" s="19"/>
      <c r="Q137" s="19"/>
    </row>
    <row r="138" spans="1:17" s="5" customFormat="1" ht="14.45" customHeight="1">
      <c r="A138" s="19" t="s">
        <v>4080</v>
      </c>
      <c r="B138" s="19" t="s">
        <v>2407</v>
      </c>
      <c r="C138" s="19" t="s">
        <v>2308</v>
      </c>
      <c r="D138" s="19" t="s">
        <v>2785</v>
      </c>
      <c r="E138" s="19"/>
      <c r="F138" s="19"/>
      <c r="G138" s="19"/>
      <c r="H138" s="19" t="s">
        <v>22</v>
      </c>
      <c r="I138" s="34">
        <v>41827</v>
      </c>
      <c r="J138" s="34">
        <v>41639</v>
      </c>
      <c r="K138" s="19" t="s">
        <v>6136</v>
      </c>
      <c r="L138" s="19"/>
      <c r="M138" s="6"/>
      <c r="N138" s="19"/>
      <c r="O138" s="19"/>
      <c r="P138" s="19"/>
      <c r="Q138" s="19"/>
    </row>
    <row r="139" spans="1:17" s="5" customFormat="1" ht="14.45" customHeight="1">
      <c r="A139" s="19" t="s">
        <v>11657</v>
      </c>
      <c r="B139" s="19" t="s">
        <v>2408</v>
      </c>
      <c r="C139" s="19" t="s">
        <v>2308</v>
      </c>
      <c r="D139" s="19" t="s">
        <v>2785</v>
      </c>
      <c r="E139" s="19"/>
      <c r="F139" s="19"/>
      <c r="G139" s="19"/>
      <c r="H139" s="19" t="s">
        <v>22</v>
      </c>
      <c r="I139" s="34">
        <v>41827</v>
      </c>
      <c r="J139" s="34">
        <v>41639</v>
      </c>
      <c r="K139" s="19" t="s">
        <v>6136</v>
      </c>
      <c r="L139" s="19"/>
      <c r="M139" s="6"/>
      <c r="N139" s="19"/>
      <c r="O139" s="19"/>
      <c r="P139" s="19"/>
      <c r="Q139" s="19"/>
    </row>
    <row r="140" spans="1:17" s="5" customFormat="1" ht="14.45" customHeight="1">
      <c r="A140" s="19" t="s">
        <v>4081</v>
      </c>
      <c r="B140" s="19" t="s">
        <v>4082</v>
      </c>
      <c r="C140" s="19" t="s">
        <v>2308</v>
      </c>
      <c r="D140" s="19" t="s">
        <v>2785</v>
      </c>
      <c r="E140" s="19"/>
      <c r="F140" s="19"/>
      <c r="G140" s="19"/>
      <c r="H140" s="19" t="s">
        <v>22</v>
      </c>
      <c r="I140" s="34">
        <v>41827</v>
      </c>
      <c r="J140" s="34" t="s">
        <v>6136</v>
      </c>
      <c r="K140" s="19" t="s">
        <v>6136</v>
      </c>
      <c r="L140" s="19"/>
      <c r="M140" s="6"/>
      <c r="N140" s="19"/>
      <c r="O140" s="19"/>
      <c r="P140" s="19"/>
      <c r="Q140" s="19"/>
    </row>
    <row r="141" spans="1:17" s="5" customFormat="1" ht="14.45" customHeight="1">
      <c r="A141" s="19" t="s">
        <v>4083</v>
      </c>
      <c r="B141" s="19" t="s">
        <v>4084</v>
      </c>
      <c r="C141" s="19" t="s">
        <v>2308</v>
      </c>
      <c r="D141" s="19" t="s">
        <v>2785</v>
      </c>
      <c r="E141" s="19"/>
      <c r="F141" s="19"/>
      <c r="G141" s="19"/>
      <c r="H141" s="19" t="s">
        <v>22</v>
      </c>
      <c r="I141" s="34">
        <v>41827</v>
      </c>
      <c r="J141" s="34">
        <v>41639</v>
      </c>
      <c r="K141" s="19" t="s">
        <v>6136</v>
      </c>
      <c r="L141" s="19"/>
      <c r="M141" s="6"/>
      <c r="N141" s="19"/>
      <c r="O141" s="19"/>
      <c r="P141" s="19"/>
      <c r="Q141" s="19"/>
    </row>
    <row r="142" spans="1:17" s="5" customFormat="1" ht="14.45" customHeight="1">
      <c r="A142" s="19" t="s">
        <v>4085</v>
      </c>
      <c r="B142" s="19" t="s">
        <v>2409</v>
      </c>
      <c r="C142" s="19" t="s">
        <v>2308</v>
      </c>
      <c r="D142" s="19" t="s">
        <v>2785</v>
      </c>
      <c r="E142" s="19"/>
      <c r="F142" s="19"/>
      <c r="G142" s="19"/>
      <c r="H142" s="19" t="s">
        <v>22</v>
      </c>
      <c r="I142" s="34">
        <v>41827</v>
      </c>
      <c r="J142" s="34">
        <v>41639</v>
      </c>
      <c r="K142" s="19" t="s">
        <v>6136</v>
      </c>
      <c r="L142" s="19"/>
      <c r="M142" s="6"/>
      <c r="N142" s="19"/>
      <c r="O142" s="19"/>
      <c r="P142" s="19"/>
      <c r="Q142" s="19"/>
    </row>
    <row r="143" spans="1:17" s="5" customFormat="1" ht="14.45" customHeight="1">
      <c r="A143" s="19" t="s">
        <v>4086</v>
      </c>
      <c r="B143" s="19" t="s">
        <v>2410</v>
      </c>
      <c r="C143" s="19" t="s">
        <v>2308</v>
      </c>
      <c r="D143" s="19" t="s">
        <v>2785</v>
      </c>
      <c r="E143" s="19"/>
      <c r="F143" s="19"/>
      <c r="G143" s="19"/>
      <c r="H143" s="19" t="s">
        <v>22</v>
      </c>
      <c r="I143" s="34">
        <v>41827</v>
      </c>
      <c r="J143" s="34">
        <v>41639</v>
      </c>
      <c r="K143" s="19" t="s">
        <v>6136</v>
      </c>
      <c r="L143" s="19"/>
      <c r="M143" s="6"/>
      <c r="N143" s="19"/>
      <c r="O143" s="19"/>
      <c r="P143" s="19"/>
      <c r="Q143" s="19"/>
    </row>
    <row r="144" spans="1:17" s="5" customFormat="1" ht="14.45" customHeight="1">
      <c r="A144" s="19" t="s">
        <v>4087</v>
      </c>
      <c r="B144" s="19" t="s">
        <v>2411</v>
      </c>
      <c r="C144" s="19" t="s">
        <v>2308</v>
      </c>
      <c r="D144" s="19" t="s">
        <v>2785</v>
      </c>
      <c r="E144" s="19"/>
      <c r="F144" s="19"/>
      <c r="G144" s="19"/>
      <c r="H144" s="19" t="s">
        <v>22</v>
      </c>
      <c r="I144" s="34">
        <v>41827</v>
      </c>
      <c r="J144" s="34">
        <v>41639</v>
      </c>
      <c r="K144" s="19" t="s">
        <v>6136</v>
      </c>
      <c r="L144" s="19"/>
      <c r="M144" s="6"/>
      <c r="N144" s="19"/>
      <c r="O144" s="19"/>
      <c r="P144" s="19"/>
      <c r="Q144" s="19"/>
    </row>
    <row r="145" spans="1:17" s="5" customFormat="1" ht="14.45" customHeight="1">
      <c r="A145" s="19" t="s">
        <v>4088</v>
      </c>
      <c r="B145" s="19" t="s">
        <v>2412</v>
      </c>
      <c r="C145" s="19" t="s">
        <v>2308</v>
      </c>
      <c r="D145" s="19" t="s">
        <v>2785</v>
      </c>
      <c r="E145" s="19"/>
      <c r="F145" s="19"/>
      <c r="G145" s="19"/>
      <c r="H145" s="19" t="s">
        <v>22</v>
      </c>
      <c r="I145" s="34">
        <v>41827</v>
      </c>
      <c r="J145" s="34">
        <v>41639</v>
      </c>
      <c r="K145" s="19" t="s">
        <v>6136</v>
      </c>
      <c r="L145" s="19"/>
      <c r="M145" s="6"/>
      <c r="N145" s="19"/>
      <c r="O145" s="19"/>
      <c r="P145" s="19"/>
      <c r="Q145" s="19"/>
    </row>
    <row r="146" spans="1:17" s="5" customFormat="1" ht="14.45" customHeight="1">
      <c r="A146" s="19" t="s">
        <v>4089</v>
      </c>
      <c r="B146" s="19" t="s">
        <v>2413</v>
      </c>
      <c r="C146" s="19" t="s">
        <v>2308</v>
      </c>
      <c r="D146" s="19" t="s">
        <v>2785</v>
      </c>
      <c r="E146" s="19"/>
      <c r="F146" s="19"/>
      <c r="G146" s="19"/>
      <c r="H146" s="19" t="s">
        <v>22</v>
      </c>
      <c r="I146" s="34">
        <v>41827</v>
      </c>
      <c r="J146" s="34">
        <v>41639</v>
      </c>
      <c r="K146" s="19" t="s">
        <v>6136</v>
      </c>
      <c r="L146" s="19"/>
      <c r="M146" s="6"/>
      <c r="N146" s="19"/>
      <c r="O146" s="19"/>
      <c r="P146" s="19"/>
      <c r="Q146" s="19"/>
    </row>
    <row r="147" spans="1:17" s="5" customFormat="1" ht="14.45" customHeight="1">
      <c r="A147" s="19" t="s">
        <v>4090</v>
      </c>
      <c r="B147" s="19" t="s">
        <v>2414</v>
      </c>
      <c r="C147" s="19" t="s">
        <v>2308</v>
      </c>
      <c r="D147" s="19" t="s">
        <v>2785</v>
      </c>
      <c r="E147" s="19"/>
      <c r="F147" s="19"/>
      <c r="G147" s="19"/>
      <c r="H147" s="19" t="s">
        <v>22</v>
      </c>
      <c r="I147" s="34">
        <v>41827</v>
      </c>
      <c r="J147" s="34">
        <v>41639</v>
      </c>
      <c r="K147" s="19" t="s">
        <v>6136</v>
      </c>
      <c r="L147" s="19"/>
      <c r="M147" s="6"/>
      <c r="N147" s="19"/>
      <c r="O147" s="19"/>
      <c r="P147" s="19"/>
      <c r="Q147" s="19"/>
    </row>
    <row r="148" spans="1:17" s="5" customFormat="1" ht="14.45" customHeight="1">
      <c r="A148" s="19" t="s">
        <v>4091</v>
      </c>
      <c r="B148" s="19" t="s">
        <v>2415</v>
      </c>
      <c r="C148" s="19" t="s">
        <v>2308</v>
      </c>
      <c r="D148" s="19" t="s">
        <v>2785</v>
      </c>
      <c r="E148" s="19"/>
      <c r="F148" s="19"/>
      <c r="G148" s="19"/>
      <c r="H148" s="19" t="s">
        <v>22</v>
      </c>
      <c r="I148" s="34">
        <v>41827</v>
      </c>
      <c r="J148" s="34">
        <v>41639</v>
      </c>
      <c r="K148" s="19" t="s">
        <v>6136</v>
      </c>
      <c r="L148" s="19"/>
      <c r="M148" s="6"/>
      <c r="N148" s="19"/>
      <c r="O148" s="19"/>
      <c r="P148" s="19"/>
      <c r="Q148" s="19"/>
    </row>
    <row r="149" spans="1:17" s="5" customFormat="1" ht="14.45" customHeight="1">
      <c r="A149" s="19" t="s">
        <v>4092</v>
      </c>
      <c r="B149" s="19" t="s">
        <v>2416</v>
      </c>
      <c r="C149" s="19" t="s">
        <v>2308</v>
      </c>
      <c r="D149" s="19" t="s">
        <v>2785</v>
      </c>
      <c r="E149" s="19"/>
      <c r="F149" s="19"/>
      <c r="G149" s="19"/>
      <c r="H149" s="19" t="s">
        <v>22</v>
      </c>
      <c r="I149" s="34">
        <v>41827</v>
      </c>
      <c r="J149" s="34">
        <v>41639</v>
      </c>
      <c r="K149" s="19" t="s">
        <v>6136</v>
      </c>
      <c r="L149" s="19"/>
      <c r="M149" s="6"/>
      <c r="N149" s="19"/>
      <c r="O149" s="19"/>
      <c r="P149" s="19"/>
      <c r="Q149" s="19"/>
    </row>
    <row r="150" spans="1:17" s="5" customFormat="1" ht="14.45" customHeight="1">
      <c r="A150" s="19" t="s">
        <v>4093</v>
      </c>
      <c r="B150" s="19" t="s">
        <v>2417</v>
      </c>
      <c r="C150" s="19" t="s">
        <v>2308</v>
      </c>
      <c r="D150" s="19" t="s">
        <v>2785</v>
      </c>
      <c r="E150" s="19"/>
      <c r="F150" s="19"/>
      <c r="G150" s="19"/>
      <c r="H150" s="19" t="s">
        <v>22</v>
      </c>
      <c r="I150" s="34">
        <v>41827</v>
      </c>
      <c r="J150" s="34">
        <v>41639</v>
      </c>
      <c r="K150" s="19" t="s">
        <v>6136</v>
      </c>
      <c r="L150" s="19"/>
      <c r="M150" s="6"/>
      <c r="N150" s="19"/>
      <c r="O150" s="19"/>
      <c r="P150" s="19"/>
      <c r="Q150" s="19"/>
    </row>
    <row r="151" spans="1:17" s="5" customFormat="1" ht="14.45" customHeight="1">
      <c r="A151" s="19" t="s">
        <v>4094</v>
      </c>
      <c r="B151" s="19" t="s">
        <v>2418</v>
      </c>
      <c r="C151" s="19" t="s">
        <v>2308</v>
      </c>
      <c r="D151" s="19" t="s">
        <v>2785</v>
      </c>
      <c r="E151" s="19"/>
      <c r="F151" s="19"/>
      <c r="G151" s="19"/>
      <c r="H151" s="19" t="s">
        <v>22</v>
      </c>
      <c r="I151" s="34">
        <v>41827</v>
      </c>
      <c r="J151" s="34">
        <v>41639</v>
      </c>
      <c r="K151" s="19" t="s">
        <v>6136</v>
      </c>
      <c r="L151" s="19"/>
      <c r="M151" s="6"/>
      <c r="N151" s="19"/>
      <c r="O151" s="19"/>
      <c r="P151" s="19"/>
      <c r="Q151" s="19"/>
    </row>
    <row r="152" spans="1:17" s="5" customFormat="1" ht="14.45" customHeight="1">
      <c r="A152" s="19" t="s">
        <v>4095</v>
      </c>
      <c r="B152" s="19" t="s">
        <v>2419</v>
      </c>
      <c r="C152" s="19" t="s">
        <v>2308</v>
      </c>
      <c r="D152" s="19" t="s">
        <v>2785</v>
      </c>
      <c r="E152" s="19"/>
      <c r="F152" s="19"/>
      <c r="G152" s="19"/>
      <c r="H152" s="19" t="s">
        <v>22</v>
      </c>
      <c r="I152" s="34">
        <v>41827</v>
      </c>
      <c r="J152" s="34">
        <v>41639</v>
      </c>
      <c r="K152" s="19" t="s">
        <v>6136</v>
      </c>
      <c r="L152" s="19"/>
      <c r="M152" s="6"/>
      <c r="N152" s="19"/>
      <c r="O152" s="19"/>
      <c r="P152" s="19"/>
      <c r="Q152" s="19"/>
    </row>
    <row r="153" spans="1:17" s="5" customFormat="1" ht="14.45" customHeight="1">
      <c r="A153" s="19" t="s">
        <v>4096</v>
      </c>
      <c r="B153" s="19" t="s">
        <v>2420</v>
      </c>
      <c r="C153" s="19" t="s">
        <v>2308</v>
      </c>
      <c r="D153" s="19" t="s">
        <v>2785</v>
      </c>
      <c r="E153" s="19"/>
      <c r="F153" s="19"/>
      <c r="G153" s="19"/>
      <c r="H153" s="19" t="s">
        <v>22</v>
      </c>
      <c r="I153" s="34">
        <v>41827</v>
      </c>
      <c r="J153" s="34">
        <v>41639</v>
      </c>
      <c r="K153" s="19" t="s">
        <v>6136</v>
      </c>
      <c r="L153" s="19"/>
      <c r="M153" s="6"/>
      <c r="N153" s="19"/>
      <c r="O153" s="19"/>
      <c r="P153" s="19"/>
      <c r="Q153" s="19"/>
    </row>
    <row r="154" spans="1:17" s="5" customFormat="1" ht="14.45" customHeight="1">
      <c r="A154" s="19" t="s">
        <v>4097</v>
      </c>
      <c r="B154" s="19" t="s">
        <v>2421</v>
      </c>
      <c r="C154" s="19" t="s">
        <v>2308</v>
      </c>
      <c r="D154" s="19" t="s">
        <v>2785</v>
      </c>
      <c r="E154" s="19"/>
      <c r="F154" s="19"/>
      <c r="G154" s="19"/>
      <c r="H154" s="19" t="s">
        <v>22</v>
      </c>
      <c r="I154" s="34">
        <v>41827</v>
      </c>
      <c r="J154" s="34">
        <v>41639</v>
      </c>
      <c r="K154" s="19" t="s">
        <v>6136</v>
      </c>
      <c r="L154" s="19"/>
      <c r="M154" s="6"/>
      <c r="N154" s="19"/>
      <c r="O154" s="19"/>
      <c r="P154" s="19"/>
      <c r="Q154" s="19"/>
    </row>
    <row r="155" spans="1:17" s="5" customFormat="1" ht="14.45" customHeight="1">
      <c r="A155" s="19" t="s">
        <v>4098</v>
      </c>
      <c r="B155" s="19" t="s">
        <v>2422</v>
      </c>
      <c r="C155" s="19" t="s">
        <v>2308</v>
      </c>
      <c r="D155" s="19" t="s">
        <v>2785</v>
      </c>
      <c r="E155" s="19"/>
      <c r="F155" s="19"/>
      <c r="G155" s="19"/>
      <c r="H155" s="19" t="s">
        <v>22</v>
      </c>
      <c r="I155" s="34">
        <v>41827</v>
      </c>
      <c r="J155" s="34">
        <v>41639</v>
      </c>
      <c r="K155" s="19" t="s">
        <v>6136</v>
      </c>
      <c r="L155" s="19"/>
      <c r="M155" s="6"/>
      <c r="N155" s="19"/>
      <c r="O155" s="19"/>
      <c r="P155" s="19"/>
      <c r="Q155" s="19"/>
    </row>
    <row r="156" spans="1:17" s="5" customFormat="1" ht="14.45" customHeight="1">
      <c r="A156" s="19" t="s">
        <v>4099</v>
      </c>
      <c r="B156" s="19" t="s">
        <v>2423</v>
      </c>
      <c r="C156" s="19" t="s">
        <v>2308</v>
      </c>
      <c r="D156" s="19" t="s">
        <v>2785</v>
      </c>
      <c r="E156" s="19"/>
      <c r="F156" s="19"/>
      <c r="G156" s="19"/>
      <c r="H156" s="19" t="s">
        <v>22</v>
      </c>
      <c r="I156" s="34">
        <v>41827</v>
      </c>
      <c r="J156" s="34">
        <v>41639</v>
      </c>
      <c r="K156" s="19" t="s">
        <v>6136</v>
      </c>
      <c r="L156" s="19"/>
      <c r="M156" s="6"/>
      <c r="N156" s="19"/>
      <c r="O156" s="19"/>
      <c r="P156" s="19"/>
      <c r="Q156" s="19"/>
    </row>
    <row r="157" spans="1:17" s="5" customFormat="1" ht="14.45" customHeight="1">
      <c r="A157" s="19" t="s">
        <v>4100</v>
      </c>
      <c r="B157" s="19" t="s">
        <v>4101</v>
      </c>
      <c r="C157" s="19" t="s">
        <v>2308</v>
      </c>
      <c r="D157" s="19" t="s">
        <v>2785</v>
      </c>
      <c r="E157" s="19"/>
      <c r="F157" s="19"/>
      <c r="G157" s="19"/>
      <c r="H157" s="19" t="s">
        <v>22</v>
      </c>
      <c r="I157" s="34">
        <v>41827</v>
      </c>
      <c r="J157" s="34">
        <v>41639</v>
      </c>
      <c r="K157" s="19" t="s">
        <v>6136</v>
      </c>
      <c r="L157" s="19"/>
      <c r="M157" s="6"/>
      <c r="N157" s="19"/>
      <c r="O157" s="19"/>
      <c r="P157" s="19"/>
      <c r="Q157" s="19"/>
    </row>
    <row r="158" spans="1:17" s="5" customFormat="1" ht="14.45" customHeight="1">
      <c r="A158" s="19" t="s">
        <v>4102</v>
      </c>
      <c r="B158" s="19" t="s">
        <v>2424</v>
      </c>
      <c r="C158" s="19" t="s">
        <v>2308</v>
      </c>
      <c r="D158" s="19" t="s">
        <v>2785</v>
      </c>
      <c r="E158" s="19"/>
      <c r="F158" s="19"/>
      <c r="G158" s="19"/>
      <c r="H158" s="19" t="s">
        <v>22</v>
      </c>
      <c r="I158" s="34">
        <v>41827</v>
      </c>
      <c r="J158" s="34">
        <v>41639</v>
      </c>
      <c r="K158" s="19" t="s">
        <v>6136</v>
      </c>
      <c r="L158" s="19"/>
      <c r="M158" s="6"/>
      <c r="N158" s="19"/>
      <c r="O158" s="19"/>
      <c r="P158" s="19"/>
      <c r="Q158" s="19"/>
    </row>
    <row r="159" spans="1:17" s="5" customFormat="1" ht="14.45" customHeight="1">
      <c r="A159" s="19" t="s">
        <v>4103</v>
      </c>
      <c r="B159" s="19" t="s">
        <v>2425</v>
      </c>
      <c r="C159" s="19" t="s">
        <v>2308</v>
      </c>
      <c r="D159" s="19" t="s">
        <v>2785</v>
      </c>
      <c r="E159" s="19"/>
      <c r="F159" s="19"/>
      <c r="G159" s="19"/>
      <c r="H159" s="19" t="s">
        <v>22</v>
      </c>
      <c r="I159" s="34">
        <v>41827</v>
      </c>
      <c r="J159" s="34">
        <v>41639</v>
      </c>
      <c r="K159" s="19" t="s">
        <v>6136</v>
      </c>
      <c r="L159" s="19"/>
      <c r="M159" s="6"/>
      <c r="N159" s="19"/>
      <c r="O159" s="19"/>
      <c r="P159" s="19"/>
      <c r="Q159" s="19"/>
    </row>
    <row r="160" spans="1:17" s="5" customFormat="1" ht="14.45" customHeight="1">
      <c r="A160" s="19" t="s">
        <v>4104</v>
      </c>
      <c r="B160" s="19" t="s">
        <v>2426</v>
      </c>
      <c r="C160" s="19" t="s">
        <v>2308</v>
      </c>
      <c r="D160" s="19" t="s">
        <v>2785</v>
      </c>
      <c r="E160" s="19"/>
      <c r="F160" s="19"/>
      <c r="G160" s="19"/>
      <c r="H160" s="19" t="s">
        <v>22</v>
      </c>
      <c r="I160" s="34">
        <v>41827</v>
      </c>
      <c r="J160" s="34">
        <v>41639</v>
      </c>
      <c r="K160" s="19" t="s">
        <v>6136</v>
      </c>
      <c r="L160" s="19"/>
      <c r="M160" s="6"/>
      <c r="N160" s="19"/>
      <c r="O160" s="19"/>
      <c r="P160" s="19"/>
      <c r="Q160" s="19"/>
    </row>
    <row r="161" spans="1:17" s="5" customFormat="1" ht="14.45" customHeight="1">
      <c r="A161" s="19" t="s">
        <v>11658</v>
      </c>
      <c r="B161" s="19" t="s">
        <v>4105</v>
      </c>
      <c r="C161" s="19" t="s">
        <v>2308</v>
      </c>
      <c r="D161" s="19" t="s">
        <v>2785</v>
      </c>
      <c r="E161" s="19"/>
      <c r="F161" s="19"/>
      <c r="G161" s="19"/>
      <c r="H161" s="19" t="s">
        <v>22</v>
      </c>
      <c r="I161" s="34">
        <v>41827</v>
      </c>
      <c r="J161" s="34">
        <v>41639</v>
      </c>
      <c r="K161" s="19" t="s">
        <v>6136</v>
      </c>
      <c r="L161" s="19"/>
      <c r="M161" s="6"/>
      <c r="N161" s="19"/>
      <c r="O161" s="19"/>
      <c r="P161" s="19"/>
      <c r="Q161" s="19"/>
    </row>
    <row r="162" spans="1:17" s="5" customFormat="1" ht="14.45" customHeight="1">
      <c r="A162" s="19" t="s">
        <v>11659</v>
      </c>
      <c r="B162" s="19" t="s">
        <v>2427</v>
      </c>
      <c r="C162" s="19" t="s">
        <v>2308</v>
      </c>
      <c r="D162" s="19" t="s">
        <v>2785</v>
      </c>
      <c r="E162" s="19"/>
      <c r="F162" s="19"/>
      <c r="G162" s="19"/>
      <c r="H162" s="19" t="s">
        <v>22</v>
      </c>
      <c r="I162" s="34">
        <v>41827</v>
      </c>
      <c r="J162" s="34">
        <v>41639</v>
      </c>
      <c r="K162" s="19" t="s">
        <v>6136</v>
      </c>
      <c r="L162" s="19"/>
      <c r="M162" s="6"/>
      <c r="N162" s="19"/>
      <c r="O162" s="19"/>
      <c r="P162" s="19"/>
      <c r="Q162" s="19"/>
    </row>
    <row r="163" spans="1:17" s="5" customFormat="1" ht="14.45" customHeight="1">
      <c r="A163" s="19" t="s">
        <v>11660</v>
      </c>
      <c r="B163" s="19" t="s">
        <v>2428</v>
      </c>
      <c r="C163" s="19" t="s">
        <v>2308</v>
      </c>
      <c r="D163" s="19" t="s">
        <v>2785</v>
      </c>
      <c r="E163" s="19"/>
      <c r="F163" s="19"/>
      <c r="G163" s="19"/>
      <c r="H163" s="19" t="s">
        <v>22</v>
      </c>
      <c r="I163" s="34">
        <v>41827</v>
      </c>
      <c r="J163" s="34">
        <v>41639</v>
      </c>
      <c r="K163" s="19" t="s">
        <v>6136</v>
      </c>
      <c r="L163" s="19"/>
      <c r="M163" s="6"/>
      <c r="N163" s="19"/>
      <c r="O163" s="19"/>
      <c r="P163" s="19"/>
      <c r="Q163" s="19"/>
    </row>
    <row r="164" spans="1:17" s="5" customFormat="1" ht="14.45" customHeight="1">
      <c r="A164" s="19" t="s">
        <v>11661</v>
      </c>
      <c r="B164" s="19" t="s">
        <v>2429</v>
      </c>
      <c r="C164" s="19" t="s">
        <v>2308</v>
      </c>
      <c r="D164" s="19" t="s">
        <v>2785</v>
      </c>
      <c r="E164" s="19"/>
      <c r="F164" s="19"/>
      <c r="G164" s="19"/>
      <c r="H164" s="19" t="s">
        <v>22</v>
      </c>
      <c r="I164" s="34">
        <v>41827</v>
      </c>
      <c r="J164" s="34">
        <v>41639</v>
      </c>
      <c r="K164" s="19" t="s">
        <v>6136</v>
      </c>
      <c r="L164" s="19"/>
      <c r="M164" s="6"/>
      <c r="N164" s="19"/>
      <c r="O164" s="19"/>
      <c r="P164" s="19"/>
      <c r="Q164" s="19"/>
    </row>
    <row r="165" spans="1:17" s="5" customFormat="1" ht="14.45" customHeight="1">
      <c r="A165" s="19" t="s">
        <v>11662</v>
      </c>
      <c r="B165" s="19" t="s">
        <v>2430</v>
      </c>
      <c r="C165" s="19" t="s">
        <v>2308</v>
      </c>
      <c r="D165" s="19" t="s">
        <v>2785</v>
      </c>
      <c r="E165" s="19"/>
      <c r="F165" s="19"/>
      <c r="G165" s="19"/>
      <c r="H165" s="19" t="s">
        <v>22</v>
      </c>
      <c r="I165" s="34">
        <v>41827</v>
      </c>
      <c r="J165" s="34">
        <v>41639</v>
      </c>
      <c r="K165" s="19" t="s">
        <v>6136</v>
      </c>
      <c r="L165" s="19"/>
      <c r="M165" s="6"/>
      <c r="N165" s="19"/>
      <c r="O165" s="19"/>
      <c r="P165" s="19"/>
      <c r="Q165" s="19"/>
    </row>
    <row r="166" spans="1:17" s="5" customFormat="1" ht="14.45" customHeight="1">
      <c r="A166" s="19" t="s">
        <v>11663</v>
      </c>
      <c r="B166" s="19" t="s">
        <v>2431</v>
      </c>
      <c r="C166" s="19" t="s">
        <v>2308</v>
      </c>
      <c r="D166" s="19" t="s">
        <v>2785</v>
      </c>
      <c r="E166" s="19"/>
      <c r="F166" s="19"/>
      <c r="G166" s="19"/>
      <c r="H166" s="19" t="s">
        <v>22</v>
      </c>
      <c r="I166" s="34">
        <v>41827</v>
      </c>
      <c r="J166" s="34">
        <v>41639</v>
      </c>
      <c r="K166" s="19" t="s">
        <v>6136</v>
      </c>
      <c r="L166" s="19"/>
      <c r="M166" s="6"/>
      <c r="N166" s="19"/>
      <c r="O166" s="19"/>
      <c r="P166" s="19"/>
      <c r="Q166" s="19"/>
    </row>
    <row r="167" spans="1:17" s="5" customFormat="1" ht="14.45" customHeight="1">
      <c r="A167" s="19" t="s">
        <v>11664</v>
      </c>
      <c r="B167" s="19" t="s">
        <v>2432</v>
      </c>
      <c r="C167" s="19" t="s">
        <v>2308</v>
      </c>
      <c r="D167" s="19" t="s">
        <v>2785</v>
      </c>
      <c r="E167" s="19"/>
      <c r="F167" s="19"/>
      <c r="G167" s="19"/>
      <c r="H167" s="19" t="s">
        <v>22</v>
      </c>
      <c r="I167" s="34">
        <v>41827</v>
      </c>
      <c r="J167" s="34">
        <v>41639</v>
      </c>
      <c r="K167" s="19" t="s">
        <v>6136</v>
      </c>
      <c r="L167" s="19"/>
      <c r="M167" s="6"/>
      <c r="N167" s="19"/>
      <c r="O167" s="19"/>
      <c r="P167" s="19"/>
      <c r="Q167" s="19"/>
    </row>
    <row r="168" spans="1:17" s="5" customFormat="1" ht="14.45" customHeight="1">
      <c r="A168" s="19" t="s">
        <v>11665</v>
      </c>
      <c r="B168" s="19" t="s">
        <v>2433</v>
      </c>
      <c r="C168" s="19" t="s">
        <v>2308</v>
      </c>
      <c r="D168" s="19" t="s">
        <v>2785</v>
      </c>
      <c r="E168" s="19"/>
      <c r="F168" s="19"/>
      <c r="G168" s="19"/>
      <c r="H168" s="19" t="s">
        <v>22</v>
      </c>
      <c r="I168" s="34">
        <v>41827</v>
      </c>
      <c r="J168" s="34">
        <v>41639</v>
      </c>
      <c r="K168" s="19" t="s">
        <v>6136</v>
      </c>
      <c r="L168" s="19"/>
      <c r="M168" s="6"/>
      <c r="N168" s="19"/>
      <c r="O168" s="19"/>
      <c r="P168" s="19"/>
      <c r="Q168" s="19"/>
    </row>
    <row r="169" spans="1:17" s="5" customFormat="1" ht="14.45" customHeight="1">
      <c r="A169" s="19" t="s">
        <v>11666</v>
      </c>
      <c r="B169" s="19" t="s">
        <v>2434</v>
      </c>
      <c r="C169" s="19" t="s">
        <v>2308</v>
      </c>
      <c r="D169" s="19" t="s">
        <v>2785</v>
      </c>
      <c r="E169" s="19"/>
      <c r="F169" s="19"/>
      <c r="G169" s="19"/>
      <c r="H169" s="19" t="s">
        <v>22</v>
      </c>
      <c r="I169" s="34">
        <v>41827</v>
      </c>
      <c r="J169" s="34">
        <v>41639</v>
      </c>
      <c r="K169" s="19" t="s">
        <v>6136</v>
      </c>
      <c r="L169" s="19"/>
      <c r="M169" s="6"/>
      <c r="N169" s="19"/>
      <c r="O169" s="19"/>
      <c r="P169" s="19"/>
      <c r="Q169" s="19"/>
    </row>
    <row r="170" spans="1:17" s="5" customFormat="1" ht="14.45" customHeight="1">
      <c r="A170" s="19" t="s">
        <v>11667</v>
      </c>
      <c r="B170" s="19" t="s">
        <v>2435</v>
      </c>
      <c r="C170" s="19" t="s">
        <v>2308</v>
      </c>
      <c r="D170" s="19" t="s">
        <v>2785</v>
      </c>
      <c r="E170" s="19"/>
      <c r="F170" s="19"/>
      <c r="G170" s="19"/>
      <c r="H170" s="19" t="s">
        <v>22</v>
      </c>
      <c r="I170" s="34">
        <v>41827</v>
      </c>
      <c r="J170" s="34">
        <v>41639</v>
      </c>
      <c r="K170" s="19" t="s">
        <v>6136</v>
      </c>
      <c r="L170" s="19"/>
      <c r="M170" s="6"/>
      <c r="N170" s="19"/>
      <c r="O170" s="19"/>
      <c r="P170" s="19"/>
      <c r="Q170" s="19"/>
    </row>
    <row r="171" spans="1:17" s="5" customFormat="1" ht="14.45" customHeight="1">
      <c r="A171" s="19" t="s">
        <v>11668</v>
      </c>
      <c r="B171" s="19" t="s">
        <v>2436</v>
      </c>
      <c r="C171" s="19" t="s">
        <v>2308</v>
      </c>
      <c r="D171" s="19" t="s">
        <v>2785</v>
      </c>
      <c r="E171" s="19"/>
      <c r="F171" s="19"/>
      <c r="G171" s="19"/>
      <c r="H171" s="19" t="s">
        <v>22</v>
      </c>
      <c r="I171" s="34">
        <v>41827</v>
      </c>
      <c r="J171" s="34">
        <v>41639</v>
      </c>
      <c r="K171" s="19" t="s">
        <v>6136</v>
      </c>
      <c r="L171" s="19"/>
      <c r="M171" s="6"/>
      <c r="N171" s="19"/>
      <c r="O171" s="19"/>
      <c r="P171" s="19"/>
      <c r="Q171" s="19"/>
    </row>
    <row r="172" spans="1:17" s="5" customFormat="1" ht="14.45" customHeight="1">
      <c r="A172" s="19" t="s">
        <v>11669</v>
      </c>
      <c r="B172" s="19" t="s">
        <v>2437</v>
      </c>
      <c r="C172" s="19" t="s">
        <v>2308</v>
      </c>
      <c r="D172" s="19" t="s">
        <v>2785</v>
      </c>
      <c r="E172" s="19"/>
      <c r="F172" s="19"/>
      <c r="G172" s="19"/>
      <c r="H172" s="19" t="s">
        <v>22</v>
      </c>
      <c r="I172" s="34">
        <v>41827</v>
      </c>
      <c r="J172" s="34">
        <v>41639</v>
      </c>
      <c r="K172" s="19" t="s">
        <v>6136</v>
      </c>
      <c r="L172" s="19"/>
      <c r="M172" s="6"/>
      <c r="N172" s="19"/>
      <c r="O172" s="19"/>
      <c r="P172" s="19"/>
      <c r="Q172" s="19"/>
    </row>
    <row r="173" spans="1:17" s="5" customFormat="1" ht="14.45" customHeight="1">
      <c r="A173" s="19" t="s">
        <v>11670</v>
      </c>
      <c r="B173" s="19" t="s">
        <v>2438</v>
      </c>
      <c r="C173" s="19" t="s">
        <v>2308</v>
      </c>
      <c r="D173" s="19" t="s">
        <v>2785</v>
      </c>
      <c r="E173" s="19"/>
      <c r="F173" s="19"/>
      <c r="G173" s="19"/>
      <c r="H173" s="19" t="s">
        <v>22</v>
      </c>
      <c r="I173" s="34">
        <v>41827</v>
      </c>
      <c r="J173" s="34">
        <v>41639</v>
      </c>
      <c r="K173" s="19" t="s">
        <v>6136</v>
      </c>
      <c r="L173" s="19"/>
      <c r="M173" s="6"/>
      <c r="N173" s="19"/>
      <c r="O173" s="19"/>
      <c r="P173" s="19"/>
      <c r="Q173" s="19"/>
    </row>
    <row r="174" spans="1:17" s="5" customFormat="1" ht="14.45" customHeight="1">
      <c r="A174" s="19" t="s">
        <v>11671</v>
      </c>
      <c r="B174" s="19" t="s">
        <v>2439</v>
      </c>
      <c r="C174" s="19" t="s">
        <v>2308</v>
      </c>
      <c r="D174" s="19" t="s">
        <v>2785</v>
      </c>
      <c r="E174" s="19"/>
      <c r="F174" s="19"/>
      <c r="G174" s="19"/>
      <c r="H174" s="19" t="s">
        <v>22</v>
      </c>
      <c r="I174" s="34">
        <v>41827</v>
      </c>
      <c r="J174" s="34">
        <v>41639</v>
      </c>
      <c r="K174" s="19" t="s">
        <v>6136</v>
      </c>
      <c r="L174" s="19"/>
      <c r="M174" s="6"/>
      <c r="N174" s="19"/>
      <c r="O174" s="19"/>
      <c r="P174" s="19"/>
      <c r="Q174" s="19"/>
    </row>
    <row r="175" spans="1:17" s="5" customFormat="1" ht="14.45" customHeight="1">
      <c r="A175" s="19" t="s">
        <v>11672</v>
      </c>
      <c r="B175" s="19" t="s">
        <v>2440</v>
      </c>
      <c r="C175" s="19" t="s">
        <v>2308</v>
      </c>
      <c r="D175" s="19" t="s">
        <v>2785</v>
      </c>
      <c r="E175" s="19"/>
      <c r="F175" s="19"/>
      <c r="G175" s="19"/>
      <c r="H175" s="19" t="s">
        <v>22</v>
      </c>
      <c r="I175" s="34">
        <v>41827</v>
      </c>
      <c r="J175" s="34">
        <v>41639</v>
      </c>
      <c r="K175" s="19" t="s">
        <v>6136</v>
      </c>
      <c r="L175" s="19"/>
      <c r="M175" s="6"/>
      <c r="N175" s="19"/>
      <c r="O175" s="19"/>
      <c r="P175" s="19"/>
      <c r="Q175" s="19"/>
    </row>
    <row r="176" spans="1:17" s="5" customFormat="1" ht="14.45" customHeight="1">
      <c r="A176" s="19" t="s">
        <v>11673</v>
      </c>
      <c r="B176" s="19" t="s">
        <v>2441</v>
      </c>
      <c r="C176" s="19" t="s">
        <v>2308</v>
      </c>
      <c r="D176" s="19" t="s">
        <v>2785</v>
      </c>
      <c r="E176" s="19"/>
      <c r="F176" s="19"/>
      <c r="G176" s="19"/>
      <c r="H176" s="19" t="s">
        <v>22</v>
      </c>
      <c r="I176" s="34">
        <v>41827</v>
      </c>
      <c r="J176" s="34">
        <v>41639</v>
      </c>
      <c r="K176" s="19" t="s">
        <v>6136</v>
      </c>
      <c r="L176" s="19"/>
      <c r="M176" s="6"/>
      <c r="N176" s="19"/>
      <c r="O176" s="19"/>
      <c r="P176" s="19"/>
      <c r="Q176" s="19"/>
    </row>
    <row r="177" spans="1:17" s="5" customFormat="1" ht="14.45" customHeight="1">
      <c r="A177" s="19" t="s">
        <v>11674</v>
      </c>
      <c r="B177" s="19" t="s">
        <v>4106</v>
      </c>
      <c r="C177" s="19" t="s">
        <v>2308</v>
      </c>
      <c r="D177" s="19" t="s">
        <v>2785</v>
      </c>
      <c r="E177" s="19"/>
      <c r="F177" s="19"/>
      <c r="G177" s="19"/>
      <c r="H177" s="19" t="s">
        <v>22</v>
      </c>
      <c r="I177" s="34">
        <v>41827</v>
      </c>
      <c r="J177" s="34">
        <v>41639</v>
      </c>
      <c r="K177" s="19" t="s">
        <v>6136</v>
      </c>
      <c r="L177" s="19"/>
      <c r="M177" s="6"/>
      <c r="N177" s="19"/>
      <c r="O177" s="19"/>
      <c r="P177" s="19"/>
      <c r="Q177" s="19"/>
    </row>
    <row r="178" spans="1:17" s="5" customFormat="1" ht="14.45" customHeight="1">
      <c r="A178" s="19" t="s">
        <v>11675</v>
      </c>
      <c r="B178" s="19" t="s">
        <v>2442</v>
      </c>
      <c r="C178" s="19" t="s">
        <v>2308</v>
      </c>
      <c r="D178" s="19" t="s">
        <v>2785</v>
      </c>
      <c r="E178" s="19"/>
      <c r="F178" s="19"/>
      <c r="G178" s="19"/>
      <c r="H178" s="19" t="s">
        <v>22</v>
      </c>
      <c r="I178" s="34">
        <v>41827</v>
      </c>
      <c r="J178" s="34">
        <v>41639</v>
      </c>
      <c r="K178" s="19" t="s">
        <v>6136</v>
      </c>
      <c r="L178" s="19"/>
      <c r="M178" s="6"/>
      <c r="N178" s="19"/>
      <c r="O178" s="19"/>
      <c r="P178" s="19"/>
      <c r="Q178" s="19"/>
    </row>
    <row r="179" spans="1:17" s="5" customFormat="1" ht="14.45" customHeight="1">
      <c r="A179" s="19" t="s">
        <v>11676</v>
      </c>
      <c r="B179" s="19" t="s">
        <v>2443</v>
      </c>
      <c r="C179" s="19" t="s">
        <v>2308</v>
      </c>
      <c r="D179" s="19" t="s">
        <v>2785</v>
      </c>
      <c r="E179" s="19"/>
      <c r="F179" s="19"/>
      <c r="G179" s="19"/>
      <c r="H179" s="19" t="s">
        <v>22</v>
      </c>
      <c r="I179" s="34">
        <v>41827</v>
      </c>
      <c r="J179" s="34">
        <v>41639</v>
      </c>
      <c r="K179" s="19" t="s">
        <v>6136</v>
      </c>
      <c r="L179" s="19"/>
      <c r="M179" s="6"/>
      <c r="N179" s="19"/>
      <c r="O179" s="19"/>
      <c r="P179" s="19"/>
      <c r="Q179" s="19"/>
    </row>
    <row r="180" spans="1:17" s="5" customFormat="1" ht="14.45" customHeight="1">
      <c r="A180" s="19" t="s">
        <v>11677</v>
      </c>
      <c r="B180" s="19" t="s">
        <v>2444</v>
      </c>
      <c r="C180" s="19" t="s">
        <v>2308</v>
      </c>
      <c r="D180" s="19" t="s">
        <v>2785</v>
      </c>
      <c r="E180" s="19"/>
      <c r="F180" s="19"/>
      <c r="G180" s="19"/>
      <c r="H180" s="19" t="s">
        <v>22</v>
      </c>
      <c r="I180" s="34">
        <v>41827</v>
      </c>
      <c r="J180" s="34">
        <v>41639</v>
      </c>
      <c r="K180" s="19" t="s">
        <v>6136</v>
      </c>
      <c r="L180" s="19"/>
      <c r="M180" s="6"/>
      <c r="N180" s="19"/>
      <c r="O180" s="19"/>
      <c r="P180" s="19"/>
      <c r="Q180" s="19"/>
    </row>
    <row r="181" spans="1:17" s="5" customFormat="1" ht="14.45" customHeight="1">
      <c r="A181" s="19" t="s">
        <v>4107</v>
      </c>
      <c r="B181" s="19" t="s">
        <v>4108</v>
      </c>
      <c r="C181" s="19" t="s">
        <v>2308</v>
      </c>
      <c r="D181" s="19" t="s">
        <v>2785</v>
      </c>
      <c r="E181" s="19"/>
      <c r="F181" s="19"/>
      <c r="G181" s="19"/>
      <c r="H181" s="19" t="s">
        <v>22</v>
      </c>
      <c r="I181" s="34">
        <v>41827</v>
      </c>
      <c r="J181" s="34">
        <v>41639</v>
      </c>
      <c r="K181" s="19" t="s">
        <v>6136</v>
      </c>
      <c r="L181" s="19"/>
      <c r="M181" s="6"/>
      <c r="N181" s="19"/>
      <c r="O181" s="19"/>
      <c r="P181" s="19"/>
      <c r="Q181" s="19"/>
    </row>
    <row r="182" spans="1:17" s="5" customFormat="1" ht="14.45" customHeight="1">
      <c r="A182" s="19" t="s">
        <v>4109</v>
      </c>
      <c r="B182" s="19" t="s">
        <v>2445</v>
      </c>
      <c r="C182" s="19" t="s">
        <v>2308</v>
      </c>
      <c r="D182" s="19" t="s">
        <v>2785</v>
      </c>
      <c r="E182" s="19"/>
      <c r="F182" s="19"/>
      <c r="G182" s="19"/>
      <c r="H182" s="19" t="s">
        <v>22</v>
      </c>
      <c r="I182" s="34">
        <v>41827</v>
      </c>
      <c r="J182" s="34">
        <v>41639</v>
      </c>
      <c r="K182" s="19" t="s">
        <v>6136</v>
      </c>
      <c r="L182" s="19"/>
      <c r="M182" s="6"/>
      <c r="N182" s="19"/>
      <c r="O182" s="19"/>
      <c r="P182" s="19"/>
      <c r="Q182" s="19"/>
    </row>
    <row r="183" spans="1:17" s="5" customFormat="1" ht="14.45" customHeight="1">
      <c r="A183" s="19" t="s">
        <v>4110</v>
      </c>
      <c r="B183" s="19" t="s">
        <v>2446</v>
      </c>
      <c r="C183" s="19" t="s">
        <v>2308</v>
      </c>
      <c r="D183" s="19" t="s">
        <v>2785</v>
      </c>
      <c r="E183" s="19"/>
      <c r="F183" s="19"/>
      <c r="G183" s="19"/>
      <c r="H183" s="19" t="s">
        <v>22</v>
      </c>
      <c r="I183" s="34">
        <v>41827</v>
      </c>
      <c r="J183" s="34">
        <v>41639</v>
      </c>
      <c r="K183" s="19" t="s">
        <v>6136</v>
      </c>
      <c r="L183" s="19"/>
      <c r="M183" s="6"/>
      <c r="N183" s="19"/>
      <c r="O183" s="19"/>
      <c r="P183" s="19"/>
      <c r="Q183" s="19"/>
    </row>
    <row r="184" spans="1:17" s="5" customFormat="1" ht="14.45" customHeight="1">
      <c r="A184" s="19" t="s">
        <v>11678</v>
      </c>
      <c r="B184" s="19" t="s">
        <v>2447</v>
      </c>
      <c r="C184" s="19" t="s">
        <v>2308</v>
      </c>
      <c r="D184" s="19" t="s">
        <v>2785</v>
      </c>
      <c r="E184" s="19"/>
      <c r="F184" s="19"/>
      <c r="G184" s="19"/>
      <c r="H184" s="19" t="s">
        <v>22</v>
      </c>
      <c r="I184" s="34">
        <v>41827</v>
      </c>
      <c r="J184" s="34">
        <v>41639</v>
      </c>
      <c r="K184" s="19" t="s">
        <v>6136</v>
      </c>
      <c r="L184" s="19"/>
      <c r="M184" s="6"/>
      <c r="N184" s="19"/>
      <c r="O184" s="19"/>
      <c r="P184" s="19"/>
      <c r="Q184" s="19"/>
    </row>
    <row r="185" spans="1:17" s="5" customFormat="1" ht="14.45" customHeight="1">
      <c r="A185" s="19" t="s">
        <v>11679</v>
      </c>
      <c r="B185" s="19" t="s">
        <v>2448</v>
      </c>
      <c r="C185" s="19" t="s">
        <v>2308</v>
      </c>
      <c r="D185" s="19" t="s">
        <v>2785</v>
      </c>
      <c r="E185" s="19"/>
      <c r="F185" s="19"/>
      <c r="G185" s="19"/>
      <c r="H185" s="19" t="s">
        <v>22</v>
      </c>
      <c r="I185" s="34">
        <v>41827</v>
      </c>
      <c r="J185" s="34">
        <v>41639</v>
      </c>
      <c r="K185" s="19" t="s">
        <v>6136</v>
      </c>
      <c r="L185" s="19"/>
      <c r="M185" s="6"/>
      <c r="N185" s="19"/>
      <c r="O185" s="19"/>
      <c r="P185" s="19"/>
      <c r="Q185" s="19"/>
    </row>
    <row r="186" spans="1:17" s="5" customFormat="1" ht="14.45" customHeight="1">
      <c r="A186" s="19" t="s">
        <v>9660</v>
      </c>
      <c r="B186" s="19" t="s">
        <v>2449</v>
      </c>
      <c r="C186" s="19" t="s">
        <v>2308</v>
      </c>
      <c r="D186" s="19" t="s">
        <v>2785</v>
      </c>
      <c r="E186" s="19"/>
      <c r="F186" s="19"/>
      <c r="G186" s="19"/>
      <c r="H186" s="19" t="s">
        <v>22</v>
      </c>
      <c r="I186" s="34">
        <v>41827</v>
      </c>
      <c r="J186" s="34">
        <v>42277</v>
      </c>
      <c r="K186" s="34">
        <v>42277</v>
      </c>
      <c r="L186" s="19"/>
      <c r="M186" s="6"/>
      <c r="N186" s="19"/>
      <c r="O186" s="19"/>
      <c r="P186" s="19"/>
      <c r="Q186" s="19"/>
    </row>
    <row r="187" spans="1:17" s="5" customFormat="1" ht="14.45" customHeight="1">
      <c r="A187" s="19" t="s">
        <v>3525</v>
      </c>
      <c r="B187" s="19" t="s">
        <v>2450</v>
      </c>
      <c r="C187" s="19" t="s">
        <v>2308</v>
      </c>
      <c r="D187" s="19" t="s">
        <v>2785</v>
      </c>
      <c r="E187" s="19"/>
      <c r="F187" s="19"/>
      <c r="G187" s="19"/>
      <c r="H187" s="19" t="s">
        <v>22</v>
      </c>
      <c r="I187" s="34">
        <v>41827</v>
      </c>
      <c r="J187" s="34" t="s">
        <v>6136</v>
      </c>
      <c r="K187" s="19" t="s">
        <v>6136</v>
      </c>
      <c r="L187" s="19"/>
      <c r="M187" s="6"/>
      <c r="N187" s="19"/>
      <c r="O187" s="19"/>
      <c r="P187" s="19"/>
      <c r="Q187" s="19"/>
    </row>
    <row r="188" spans="1:17" s="5" customFormat="1" ht="14.45" customHeight="1">
      <c r="A188" s="19" t="s">
        <v>3526</v>
      </c>
      <c r="B188" s="19" t="s">
        <v>2451</v>
      </c>
      <c r="C188" s="19" t="s">
        <v>2308</v>
      </c>
      <c r="D188" s="19" t="s">
        <v>2785</v>
      </c>
      <c r="E188" s="19"/>
      <c r="F188" s="19"/>
      <c r="G188" s="19"/>
      <c r="H188" s="19" t="s">
        <v>22</v>
      </c>
      <c r="I188" s="34">
        <v>41827</v>
      </c>
      <c r="J188" s="34" t="s">
        <v>6136</v>
      </c>
      <c r="K188" s="19" t="s">
        <v>6136</v>
      </c>
      <c r="L188" s="19"/>
      <c r="M188" s="6"/>
      <c r="N188" s="19"/>
      <c r="O188" s="19"/>
      <c r="P188" s="19"/>
      <c r="Q188" s="19"/>
    </row>
    <row r="189" spans="1:17" s="5" customFormat="1" ht="14.45" customHeight="1">
      <c r="A189" s="19" t="s">
        <v>10803</v>
      </c>
      <c r="B189" s="19" t="s">
        <v>2452</v>
      </c>
      <c r="C189" s="19" t="s">
        <v>2308</v>
      </c>
      <c r="D189" s="19" t="s">
        <v>2785</v>
      </c>
      <c r="E189" s="19"/>
      <c r="F189" s="19"/>
      <c r="G189" s="19"/>
      <c r="H189" s="19" t="s">
        <v>22</v>
      </c>
      <c r="I189" s="34">
        <v>41827</v>
      </c>
      <c r="J189" s="34" t="s">
        <v>6136</v>
      </c>
      <c r="K189" s="34">
        <v>42277</v>
      </c>
      <c r="L189" s="19"/>
      <c r="M189" s="6"/>
      <c r="N189" s="19"/>
      <c r="O189" s="19"/>
      <c r="P189" s="19"/>
      <c r="Q189" s="19"/>
    </row>
    <row r="190" spans="1:17" s="5" customFormat="1" ht="14.45" customHeight="1">
      <c r="A190" s="19" t="s">
        <v>10804</v>
      </c>
      <c r="B190" s="19" t="s">
        <v>2453</v>
      </c>
      <c r="C190" s="19" t="s">
        <v>2308</v>
      </c>
      <c r="D190" s="19" t="s">
        <v>2785</v>
      </c>
      <c r="E190" s="19"/>
      <c r="F190" s="19"/>
      <c r="G190" s="19"/>
      <c r="H190" s="19" t="s">
        <v>22</v>
      </c>
      <c r="I190" s="34">
        <v>41827</v>
      </c>
      <c r="J190" s="34" t="s">
        <v>6136</v>
      </c>
      <c r="K190" s="34">
        <v>42277</v>
      </c>
      <c r="L190" s="19"/>
      <c r="M190" s="6"/>
      <c r="N190" s="19"/>
      <c r="O190" s="19"/>
      <c r="P190" s="19"/>
      <c r="Q190" s="19"/>
    </row>
    <row r="191" spans="1:17" s="5" customFormat="1" ht="14.45" customHeight="1">
      <c r="A191" s="19" t="s">
        <v>10805</v>
      </c>
      <c r="B191" s="19" t="s">
        <v>2454</v>
      </c>
      <c r="C191" s="19" t="s">
        <v>2308</v>
      </c>
      <c r="D191" s="19" t="s">
        <v>2785</v>
      </c>
      <c r="E191" s="19"/>
      <c r="F191" s="19"/>
      <c r="G191" s="19"/>
      <c r="H191" s="19" t="s">
        <v>22</v>
      </c>
      <c r="I191" s="34">
        <v>41827</v>
      </c>
      <c r="J191" s="34" t="s">
        <v>6136</v>
      </c>
      <c r="K191" s="34">
        <v>42277</v>
      </c>
      <c r="L191" s="19"/>
      <c r="M191" s="6"/>
      <c r="N191" s="19"/>
      <c r="O191" s="19"/>
      <c r="P191" s="19"/>
      <c r="Q191" s="19"/>
    </row>
    <row r="192" spans="1:17" s="5" customFormat="1" ht="14.45" customHeight="1">
      <c r="A192" s="19" t="s">
        <v>10799</v>
      </c>
      <c r="B192" s="19" t="s">
        <v>2455</v>
      </c>
      <c r="C192" s="19" t="s">
        <v>2308</v>
      </c>
      <c r="D192" s="19" t="s">
        <v>2785</v>
      </c>
      <c r="E192" s="19"/>
      <c r="F192" s="19"/>
      <c r="G192" s="19"/>
      <c r="H192" s="19" t="s">
        <v>22</v>
      </c>
      <c r="I192" s="34">
        <v>41827</v>
      </c>
      <c r="J192" s="34" t="s">
        <v>6136</v>
      </c>
      <c r="K192" s="34">
        <v>42277</v>
      </c>
      <c r="L192" s="19"/>
      <c r="M192" s="6"/>
      <c r="N192" s="19"/>
      <c r="O192" s="19"/>
      <c r="P192" s="19"/>
      <c r="Q192" s="19"/>
    </row>
    <row r="193" spans="1:17" s="5" customFormat="1" ht="14.45" customHeight="1">
      <c r="A193" s="19" t="s">
        <v>10607</v>
      </c>
      <c r="B193" s="19" t="s">
        <v>2456</v>
      </c>
      <c r="C193" s="19" t="s">
        <v>2308</v>
      </c>
      <c r="D193" s="19" t="s">
        <v>2785</v>
      </c>
      <c r="E193" s="19"/>
      <c r="F193" s="19"/>
      <c r="G193" s="19"/>
      <c r="H193" s="19" t="s">
        <v>22</v>
      </c>
      <c r="I193" s="34">
        <v>41827</v>
      </c>
      <c r="J193" s="34">
        <v>41639</v>
      </c>
      <c r="K193" s="34">
        <v>42277</v>
      </c>
      <c r="L193" s="19"/>
      <c r="M193" s="6"/>
      <c r="N193" s="19"/>
      <c r="O193" s="19"/>
      <c r="P193" s="19"/>
      <c r="Q193" s="19"/>
    </row>
    <row r="194" spans="1:17" s="5" customFormat="1" ht="14.45" customHeight="1">
      <c r="A194" s="19" t="s">
        <v>10616</v>
      </c>
      <c r="B194" s="19" t="s">
        <v>2457</v>
      </c>
      <c r="C194" s="19" t="s">
        <v>2308</v>
      </c>
      <c r="D194" s="19" t="s">
        <v>2785</v>
      </c>
      <c r="E194" s="19"/>
      <c r="F194" s="19"/>
      <c r="G194" s="19"/>
      <c r="H194" s="19" t="s">
        <v>22</v>
      </c>
      <c r="I194" s="34">
        <v>41827</v>
      </c>
      <c r="J194" s="34">
        <v>41639</v>
      </c>
      <c r="K194" s="34">
        <v>42277</v>
      </c>
      <c r="L194" s="19"/>
      <c r="M194" s="6"/>
      <c r="N194" s="19"/>
      <c r="O194" s="19"/>
      <c r="P194" s="19"/>
      <c r="Q194" s="19"/>
    </row>
    <row r="195" spans="1:17" s="5" customFormat="1" ht="14.45" customHeight="1">
      <c r="A195" s="19" t="s">
        <v>8030</v>
      </c>
      <c r="B195" s="19" t="s">
        <v>2458</v>
      </c>
      <c r="C195" s="19" t="s">
        <v>2308</v>
      </c>
      <c r="D195" s="19" t="s">
        <v>2785</v>
      </c>
      <c r="E195" s="19"/>
      <c r="F195" s="19"/>
      <c r="G195" s="19"/>
      <c r="H195" s="19" t="s">
        <v>22</v>
      </c>
      <c r="I195" s="34">
        <v>41827</v>
      </c>
      <c r="J195" s="34">
        <v>41639</v>
      </c>
      <c r="K195" s="34">
        <v>42277</v>
      </c>
      <c r="L195" s="19"/>
      <c r="M195" s="6"/>
      <c r="N195" s="19"/>
      <c r="O195" s="19"/>
      <c r="P195" s="19"/>
      <c r="Q195" s="19"/>
    </row>
    <row r="196" spans="1:17" s="5" customFormat="1" ht="14.45" customHeight="1">
      <c r="A196" s="19" t="s">
        <v>9823</v>
      </c>
      <c r="B196" s="19" t="s">
        <v>2459</v>
      </c>
      <c r="C196" s="19" t="s">
        <v>2308</v>
      </c>
      <c r="D196" s="19" t="s">
        <v>2785</v>
      </c>
      <c r="E196" s="19"/>
      <c r="F196" s="19"/>
      <c r="G196" s="19"/>
      <c r="H196" s="19" t="s">
        <v>22</v>
      </c>
      <c r="I196" s="34">
        <v>41827</v>
      </c>
      <c r="J196" s="34">
        <v>42277</v>
      </c>
      <c r="K196" s="34" t="s">
        <v>6136</v>
      </c>
      <c r="L196" s="19"/>
      <c r="M196" s="6"/>
      <c r="N196" s="19"/>
      <c r="O196" s="19"/>
      <c r="P196" s="19"/>
      <c r="Q196" s="19"/>
    </row>
    <row r="197" spans="1:17" s="5" customFormat="1" ht="14.45" customHeight="1">
      <c r="A197" s="19" t="s">
        <v>10806</v>
      </c>
      <c r="B197" s="19" t="s">
        <v>2460</v>
      </c>
      <c r="C197" s="19" t="s">
        <v>2308</v>
      </c>
      <c r="D197" s="19" t="s">
        <v>2785</v>
      </c>
      <c r="E197" s="19"/>
      <c r="F197" s="19"/>
      <c r="G197" s="19"/>
      <c r="H197" s="19" t="s">
        <v>22</v>
      </c>
      <c r="I197" s="34">
        <v>41827</v>
      </c>
      <c r="J197" s="34">
        <v>41639</v>
      </c>
      <c r="K197" s="34">
        <v>42277</v>
      </c>
      <c r="L197" s="19"/>
      <c r="M197" s="6"/>
      <c r="N197" s="19"/>
      <c r="O197" s="19"/>
      <c r="P197" s="19"/>
      <c r="Q197" s="19"/>
    </row>
    <row r="198" spans="1:17" s="5" customFormat="1" ht="14.45" customHeight="1">
      <c r="A198" s="19" t="s">
        <v>10704</v>
      </c>
      <c r="B198" s="19" t="s">
        <v>2461</v>
      </c>
      <c r="C198" s="19" t="s">
        <v>2308</v>
      </c>
      <c r="D198" s="19" t="s">
        <v>2785</v>
      </c>
      <c r="E198" s="19"/>
      <c r="F198" s="19"/>
      <c r="G198" s="19"/>
      <c r="H198" s="19" t="s">
        <v>22</v>
      </c>
      <c r="I198" s="34">
        <v>41827</v>
      </c>
      <c r="J198" s="34" t="s">
        <v>6136</v>
      </c>
      <c r="K198" s="34">
        <v>42277</v>
      </c>
      <c r="L198" s="19"/>
      <c r="M198" s="6"/>
      <c r="N198" s="19"/>
      <c r="O198" s="19"/>
      <c r="P198" s="19"/>
      <c r="Q198" s="19"/>
    </row>
    <row r="199" spans="1:17" s="5" customFormat="1" ht="14.45" customHeight="1">
      <c r="A199" s="19" t="s">
        <v>10706</v>
      </c>
      <c r="B199" s="19" t="s">
        <v>2462</v>
      </c>
      <c r="C199" s="19" t="s">
        <v>2308</v>
      </c>
      <c r="D199" s="19" t="s">
        <v>2785</v>
      </c>
      <c r="E199" s="19"/>
      <c r="F199" s="19"/>
      <c r="G199" s="19"/>
      <c r="H199" s="19" t="s">
        <v>22</v>
      </c>
      <c r="I199" s="34">
        <v>41827</v>
      </c>
      <c r="J199" s="34" t="s">
        <v>6136</v>
      </c>
      <c r="K199" s="34">
        <v>42277</v>
      </c>
      <c r="L199" s="19"/>
      <c r="M199" s="6"/>
      <c r="N199" s="19"/>
      <c r="O199" s="19"/>
      <c r="P199" s="19"/>
      <c r="Q199" s="19"/>
    </row>
    <row r="200" spans="1:17" s="5" customFormat="1" ht="14.45" customHeight="1">
      <c r="A200" s="19" t="s">
        <v>3878</v>
      </c>
      <c r="B200" s="19" t="s">
        <v>2463</v>
      </c>
      <c r="C200" s="19" t="s">
        <v>2308</v>
      </c>
      <c r="D200" s="19" t="s">
        <v>2785</v>
      </c>
      <c r="E200" s="19"/>
      <c r="F200" s="19"/>
      <c r="G200" s="19"/>
      <c r="H200" s="19" t="s">
        <v>22</v>
      </c>
      <c r="I200" s="34">
        <v>41827</v>
      </c>
      <c r="J200" s="34" t="s">
        <v>6136</v>
      </c>
      <c r="K200" s="19" t="s">
        <v>6136</v>
      </c>
      <c r="L200" s="19"/>
      <c r="M200" s="6"/>
      <c r="N200" s="19"/>
      <c r="O200" s="19"/>
      <c r="P200" s="19"/>
      <c r="Q200" s="19"/>
    </row>
    <row r="201" spans="1:17" s="5" customFormat="1" ht="14.45" customHeight="1">
      <c r="A201" s="19" t="s">
        <v>10807</v>
      </c>
      <c r="B201" s="19" t="s">
        <v>2464</v>
      </c>
      <c r="C201" s="19" t="s">
        <v>2308</v>
      </c>
      <c r="D201" s="19" t="s">
        <v>2785</v>
      </c>
      <c r="E201" s="19"/>
      <c r="F201" s="19"/>
      <c r="G201" s="19"/>
      <c r="H201" s="19" t="s">
        <v>22</v>
      </c>
      <c r="I201" s="34">
        <v>41827</v>
      </c>
      <c r="J201" s="34">
        <v>42277</v>
      </c>
      <c r="K201" s="34">
        <v>42277</v>
      </c>
      <c r="L201" s="19"/>
      <c r="M201" s="6"/>
      <c r="N201" s="19"/>
      <c r="O201" s="19"/>
      <c r="P201" s="19"/>
      <c r="Q201" s="19"/>
    </row>
    <row r="202" spans="1:17" s="5" customFormat="1" ht="14.45" customHeight="1">
      <c r="A202" s="19" t="s">
        <v>10808</v>
      </c>
      <c r="B202" s="19" t="s">
        <v>2465</v>
      </c>
      <c r="C202" s="19" t="s">
        <v>2308</v>
      </c>
      <c r="D202" s="19" t="s">
        <v>2785</v>
      </c>
      <c r="E202" s="19"/>
      <c r="F202" s="19"/>
      <c r="G202" s="19"/>
      <c r="H202" s="19" t="s">
        <v>22</v>
      </c>
      <c r="I202" s="34">
        <v>41827</v>
      </c>
      <c r="J202" s="34">
        <v>42277</v>
      </c>
      <c r="K202" s="34">
        <v>42277</v>
      </c>
      <c r="L202" s="19"/>
      <c r="M202" s="6"/>
      <c r="N202" s="19"/>
      <c r="O202" s="19"/>
      <c r="P202" s="19"/>
      <c r="Q202" s="19"/>
    </row>
    <row r="203" spans="1:17" s="5" customFormat="1" ht="14.45" customHeight="1">
      <c r="A203" s="19" t="s">
        <v>10809</v>
      </c>
      <c r="B203" s="19" t="s">
        <v>2466</v>
      </c>
      <c r="C203" s="19" t="s">
        <v>2308</v>
      </c>
      <c r="D203" s="19" t="s">
        <v>2785</v>
      </c>
      <c r="E203" s="19"/>
      <c r="F203" s="19"/>
      <c r="G203" s="19"/>
      <c r="H203" s="19" t="s">
        <v>22</v>
      </c>
      <c r="I203" s="34">
        <v>41827</v>
      </c>
      <c r="J203" s="34">
        <v>42277</v>
      </c>
      <c r="K203" s="34">
        <v>42277</v>
      </c>
      <c r="L203" s="19"/>
      <c r="M203" s="6"/>
      <c r="N203" s="19"/>
      <c r="O203" s="19"/>
      <c r="P203" s="19"/>
      <c r="Q203" s="19"/>
    </row>
    <row r="204" spans="1:17" s="5" customFormat="1" ht="14.45" customHeight="1">
      <c r="A204" s="19" t="s">
        <v>10810</v>
      </c>
      <c r="B204" s="19" t="s">
        <v>2467</v>
      </c>
      <c r="C204" s="19" t="s">
        <v>2308</v>
      </c>
      <c r="D204" s="19" t="s">
        <v>2785</v>
      </c>
      <c r="E204" s="19"/>
      <c r="F204" s="19"/>
      <c r="G204" s="19"/>
      <c r="H204" s="19" t="s">
        <v>22</v>
      </c>
      <c r="I204" s="34">
        <v>41827</v>
      </c>
      <c r="J204" s="34">
        <v>42277</v>
      </c>
      <c r="K204" s="34">
        <v>42277</v>
      </c>
      <c r="L204" s="19"/>
      <c r="M204" s="6"/>
      <c r="N204" s="19"/>
      <c r="O204" s="19"/>
      <c r="P204" s="19"/>
      <c r="Q204" s="19"/>
    </row>
    <row r="205" spans="1:17" s="5" customFormat="1" ht="14.45" customHeight="1">
      <c r="A205" s="19" t="s">
        <v>10811</v>
      </c>
      <c r="B205" s="19" t="s">
        <v>2468</v>
      </c>
      <c r="C205" s="19" t="s">
        <v>2308</v>
      </c>
      <c r="D205" s="19" t="s">
        <v>2785</v>
      </c>
      <c r="E205" s="19"/>
      <c r="F205" s="19"/>
      <c r="G205" s="19"/>
      <c r="H205" s="19" t="s">
        <v>22</v>
      </c>
      <c r="I205" s="34">
        <v>41827</v>
      </c>
      <c r="J205" s="34">
        <v>42277</v>
      </c>
      <c r="K205" s="34">
        <v>42277</v>
      </c>
      <c r="L205" s="19"/>
      <c r="M205" s="6"/>
      <c r="N205" s="19"/>
      <c r="O205" s="19"/>
      <c r="P205" s="19"/>
      <c r="Q205" s="19"/>
    </row>
    <row r="206" spans="1:17" s="5" customFormat="1" ht="14.45" customHeight="1">
      <c r="A206" s="19" t="s">
        <v>10812</v>
      </c>
      <c r="B206" s="19" t="s">
        <v>2469</v>
      </c>
      <c r="C206" s="19" t="s">
        <v>2308</v>
      </c>
      <c r="D206" s="19" t="s">
        <v>2785</v>
      </c>
      <c r="E206" s="19"/>
      <c r="F206" s="19"/>
      <c r="G206" s="19"/>
      <c r="H206" s="19" t="s">
        <v>22</v>
      </c>
      <c r="I206" s="34">
        <v>41827</v>
      </c>
      <c r="J206" s="34">
        <v>42277</v>
      </c>
      <c r="K206" s="34">
        <v>42277</v>
      </c>
      <c r="L206" s="19"/>
      <c r="M206" s="6"/>
      <c r="N206" s="19"/>
      <c r="O206" s="19"/>
      <c r="P206" s="19"/>
      <c r="Q206" s="19"/>
    </row>
    <row r="207" spans="1:17" s="5" customFormat="1" ht="14.45" customHeight="1">
      <c r="A207" s="19" t="s">
        <v>7180</v>
      </c>
      <c r="B207" s="19" t="s">
        <v>2470</v>
      </c>
      <c r="C207" s="19" t="s">
        <v>2308</v>
      </c>
      <c r="D207" s="19" t="s">
        <v>2785</v>
      </c>
      <c r="E207" s="19"/>
      <c r="F207" s="19"/>
      <c r="G207" s="19"/>
      <c r="H207" s="19" t="s">
        <v>22</v>
      </c>
      <c r="I207" s="34">
        <v>41827</v>
      </c>
      <c r="J207" s="34" t="s">
        <v>6136</v>
      </c>
      <c r="K207" s="34">
        <v>42277</v>
      </c>
      <c r="L207" s="19"/>
      <c r="M207" s="6"/>
      <c r="N207" s="19"/>
      <c r="O207" s="19"/>
      <c r="P207" s="19"/>
      <c r="Q207" s="19"/>
    </row>
    <row r="208" spans="1:17" s="5" customFormat="1" ht="14.45" customHeight="1">
      <c r="A208" s="19" t="s">
        <v>10813</v>
      </c>
      <c r="B208" s="19" t="s">
        <v>2471</v>
      </c>
      <c r="C208" s="19" t="s">
        <v>2308</v>
      </c>
      <c r="D208" s="19" t="s">
        <v>2785</v>
      </c>
      <c r="E208" s="19"/>
      <c r="F208" s="19"/>
      <c r="G208" s="19"/>
      <c r="H208" s="19" t="s">
        <v>22</v>
      </c>
      <c r="I208" s="34">
        <v>41827</v>
      </c>
      <c r="J208" s="34" t="s">
        <v>6136</v>
      </c>
      <c r="K208" s="34">
        <v>42277</v>
      </c>
      <c r="L208" s="19"/>
      <c r="M208" s="6"/>
      <c r="N208" s="19"/>
      <c r="O208" s="19"/>
      <c r="P208" s="19"/>
      <c r="Q208" s="19"/>
    </row>
    <row r="209" spans="1:17" s="5" customFormat="1" ht="14.45" customHeight="1">
      <c r="A209" s="19" t="s">
        <v>10814</v>
      </c>
      <c r="B209" s="19" t="s">
        <v>2472</v>
      </c>
      <c r="C209" s="19" t="s">
        <v>2308</v>
      </c>
      <c r="D209" s="19" t="s">
        <v>2785</v>
      </c>
      <c r="E209" s="19"/>
      <c r="F209" s="19"/>
      <c r="G209" s="19"/>
      <c r="H209" s="19" t="s">
        <v>22</v>
      </c>
      <c r="I209" s="34">
        <v>41827</v>
      </c>
      <c r="J209" s="34" t="s">
        <v>6136</v>
      </c>
      <c r="K209" s="34">
        <v>42277</v>
      </c>
      <c r="L209" s="19"/>
      <c r="M209" s="6"/>
      <c r="N209" s="19"/>
      <c r="O209" s="19"/>
      <c r="P209" s="19"/>
      <c r="Q209" s="19"/>
    </row>
    <row r="210" spans="1:17" s="5" customFormat="1" ht="14.45" customHeight="1">
      <c r="A210" s="19" t="s">
        <v>7182</v>
      </c>
      <c r="B210" s="19" t="s">
        <v>2473</v>
      </c>
      <c r="C210" s="19" t="s">
        <v>2308</v>
      </c>
      <c r="D210" s="19" t="s">
        <v>2785</v>
      </c>
      <c r="E210" s="19"/>
      <c r="F210" s="19"/>
      <c r="G210" s="19"/>
      <c r="H210" s="19" t="s">
        <v>22</v>
      </c>
      <c r="I210" s="34">
        <v>41827</v>
      </c>
      <c r="J210" s="34" t="s">
        <v>6136</v>
      </c>
      <c r="K210" s="34">
        <v>42277</v>
      </c>
      <c r="L210" s="19"/>
      <c r="M210" s="6"/>
      <c r="N210" s="19"/>
      <c r="O210" s="19"/>
      <c r="P210" s="19"/>
      <c r="Q210" s="19"/>
    </row>
    <row r="211" spans="1:17" s="5" customFormat="1" ht="14.45" customHeight="1">
      <c r="A211" s="19" t="s">
        <v>7181</v>
      </c>
      <c r="B211" s="19" t="s">
        <v>2474</v>
      </c>
      <c r="C211" s="19" t="s">
        <v>2308</v>
      </c>
      <c r="D211" s="19" t="s">
        <v>2785</v>
      </c>
      <c r="E211" s="19"/>
      <c r="F211" s="19"/>
      <c r="G211" s="19"/>
      <c r="H211" s="19" t="s">
        <v>22</v>
      </c>
      <c r="I211" s="34">
        <v>41827</v>
      </c>
      <c r="J211" s="34" t="s">
        <v>6136</v>
      </c>
      <c r="K211" s="34">
        <v>42277</v>
      </c>
      <c r="L211" s="19"/>
      <c r="M211" s="6"/>
      <c r="N211" s="19"/>
      <c r="O211" s="19"/>
      <c r="P211" s="19"/>
      <c r="Q211" s="19"/>
    </row>
    <row r="212" spans="1:17" s="5" customFormat="1" ht="14.45" customHeight="1">
      <c r="A212" s="19" t="s">
        <v>10815</v>
      </c>
      <c r="B212" s="19" t="s">
        <v>2475</v>
      </c>
      <c r="C212" s="19" t="s">
        <v>2308</v>
      </c>
      <c r="D212" s="19" t="s">
        <v>2785</v>
      </c>
      <c r="E212" s="19"/>
      <c r="F212" s="19"/>
      <c r="G212" s="19"/>
      <c r="H212" s="19" t="s">
        <v>22</v>
      </c>
      <c r="I212" s="34">
        <v>41827</v>
      </c>
      <c r="J212" s="34" t="s">
        <v>6136</v>
      </c>
      <c r="K212" s="34">
        <v>42277</v>
      </c>
      <c r="L212" s="19"/>
      <c r="M212" s="6"/>
      <c r="N212" s="19"/>
      <c r="O212" s="19"/>
      <c r="P212" s="19"/>
      <c r="Q212" s="19"/>
    </row>
    <row r="213" spans="1:17" s="5" customFormat="1" ht="14.45" customHeight="1">
      <c r="A213" s="19" t="s">
        <v>10156</v>
      </c>
      <c r="B213" s="19" t="s">
        <v>2476</v>
      </c>
      <c r="C213" s="19" t="s">
        <v>2308</v>
      </c>
      <c r="D213" s="19" t="s">
        <v>2785</v>
      </c>
      <c r="E213" s="19"/>
      <c r="F213" s="19"/>
      <c r="G213" s="19"/>
      <c r="H213" s="19" t="s">
        <v>22</v>
      </c>
      <c r="I213" s="34">
        <v>41827</v>
      </c>
      <c r="J213" s="34" t="s">
        <v>6136</v>
      </c>
      <c r="K213" s="34">
        <v>42277</v>
      </c>
      <c r="L213" s="19"/>
      <c r="M213" s="6"/>
      <c r="N213" s="19"/>
      <c r="O213" s="19"/>
      <c r="P213" s="19"/>
      <c r="Q213" s="19"/>
    </row>
    <row r="214" spans="1:17" s="5" customFormat="1" ht="14.45" customHeight="1">
      <c r="A214" s="19" t="s">
        <v>10157</v>
      </c>
      <c r="B214" s="19" t="s">
        <v>2477</v>
      </c>
      <c r="C214" s="19" t="s">
        <v>2308</v>
      </c>
      <c r="D214" s="19" t="s">
        <v>2785</v>
      </c>
      <c r="E214" s="19"/>
      <c r="F214" s="19"/>
      <c r="G214" s="19"/>
      <c r="H214" s="19" t="s">
        <v>22</v>
      </c>
      <c r="I214" s="34">
        <v>41827</v>
      </c>
      <c r="J214" s="34" t="s">
        <v>6136</v>
      </c>
      <c r="K214" s="34">
        <v>42277</v>
      </c>
      <c r="L214" s="19"/>
      <c r="M214" s="6"/>
      <c r="N214" s="19"/>
      <c r="O214" s="19"/>
      <c r="P214" s="19"/>
      <c r="Q214" s="19"/>
    </row>
    <row r="215" spans="1:17" s="5" customFormat="1" ht="14.45" customHeight="1">
      <c r="A215" s="19" t="s">
        <v>7942</v>
      </c>
      <c r="B215" s="19" t="s">
        <v>2478</v>
      </c>
      <c r="C215" s="19" t="s">
        <v>2308</v>
      </c>
      <c r="D215" s="19" t="s">
        <v>2785</v>
      </c>
      <c r="E215" s="19"/>
      <c r="F215" s="19"/>
      <c r="G215" s="19"/>
      <c r="H215" s="19" t="s">
        <v>22</v>
      </c>
      <c r="I215" s="34">
        <v>41827</v>
      </c>
      <c r="J215" s="34" t="s">
        <v>6136</v>
      </c>
      <c r="K215" s="34">
        <v>42277</v>
      </c>
      <c r="L215" s="19"/>
      <c r="M215" s="6"/>
      <c r="N215" s="19"/>
      <c r="O215" s="19"/>
      <c r="P215" s="19"/>
      <c r="Q215" s="19"/>
    </row>
    <row r="216" spans="1:17" s="5" customFormat="1" ht="14.45" customHeight="1">
      <c r="A216" s="19" t="s">
        <v>3648</v>
      </c>
      <c r="B216" s="19" t="s">
        <v>2479</v>
      </c>
      <c r="C216" s="19" t="s">
        <v>2308</v>
      </c>
      <c r="D216" s="19" t="s">
        <v>2785</v>
      </c>
      <c r="E216" s="19"/>
      <c r="F216" s="19"/>
      <c r="G216" s="19"/>
      <c r="H216" s="19" t="s">
        <v>22</v>
      </c>
      <c r="I216" s="34">
        <v>41827</v>
      </c>
      <c r="J216" s="34">
        <v>41639</v>
      </c>
      <c r="K216" s="19" t="s">
        <v>6136</v>
      </c>
      <c r="L216" s="19"/>
      <c r="M216" s="6"/>
      <c r="N216" s="19"/>
      <c r="O216" s="19"/>
      <c r="P216" s="19"/>
      <c r="Q216" s="19"/>
    </row>
    <row r="217" spans="1:17" s="5" customFormat="1" ht="14.45" customHeight="1">
      <c r="A217" s="19" t="s">
        <v>3649</v>
      </c>
      <c r="B217" s="19" t="s">
        <v>2480</v>
      </c>
      <c r="C217" s="19" t="s">
        <v>2308</v>
      </c>
      <c r="D217" s="19" t="s">
        <v>2785</v>
      </c>
      <c r="E217" s="19"/>
      <c r="F217" s="19"/>
      <c r="G217" s="19"/>
      <c r="H217" s="19" t="s">
        <v>22</v>
      </c>
      <c r="I217" s="34">
        <v>41827</v>
      </c>
      <c r="J217" s="34">
        <v>41639</v>
      </c>
      <c r="K217" s="19" t="s">
        <v>6136</v>
      </c>
      <c r="L217" s="19"/>
      <c r="M217" s="6"/>
      <c r="N217" s="19"/>
      <c r="O217" s="19"/>
      <c r="P217" s="19"/>
      <c r="Q217" s="19"/>
    </row>
    <row r="218" spans="1:17" s="5" customFormat="1" ht="14.45" customHeight="1">
      <c r="A218" s="19" t="s">
        <v>3650</v>
      </c>
      <c r="B218" s="19" t="s">
        <v>2481</v>
      </c>
      <c r="C218" s="19" t="s">
        <v>2308</v>
      </c>
      <c r="D218" s="19" t="s">
        <v>2785</v>
      </c>
      <c r="E218" s="19"/>
      <c r="F218" s="19"/>
      <c r="G218" s="19"/>
      <c r="H218" s="19" t="s">
        <v>22</v>
      </c>
      <c r="I218" s="34">
        <v>41827</v>
      </c>
      <c r="J218" s="34">
        <v>41639</v>
      </c>
      <c r="K218" s="19" t="s">
        <v>6136</v>
      </c>
      <c r="L218" s="19"/>
      <c r="M218" s="6"/>
      <c r="N218" s="19"/>
      <c r="O218" s="19"/>
      <c r="P218" s="19"/>
      <c r="Q218" s="19"/>
    </row>
    <row r="219" spans="1:17" s="5" customFormat="1" ht="14.45" customHeight="1">
      <c r="A219" s="19" t="s">
        <v>3651</v>
      </c>
      <c r="B219" s="19" t="s">
        <v>2482</v>
      </c>
      <c r="C219" s="19" t="s">
        <v>2308</v>
      </c>
      <c r="D219" s="19" t="s">
        <v>2785</v>
      </c>
      <c r="E219" s="19"/>
      <c r="F219" s="19"/>
      <c r="G219" s="19"/>
      <c r="H219" s="19" t="s">
        <v>22</v>
      </c>
      <c r="I219" s="34">
        <v>41827</v>
      </c>
      <c r="J219" s="34">
        <v>41639</v>
      </c>
      <c r="K219" s="19" t="s">
        <v>6136</v>
      </c>
      <c r="L219" s="19"/>
      <c r="M219" s="6"/>
      <c r="N219" s="19"/>
      <c r="O219" s="19"/>
      <c r="P219" s="19"/>
      <c r="Q219" s="19"/>
    </row>
    <row r="220" spans="1:17" s="5" customFormat="1" ht="14.45" customHeight="1">
      <c r="A220" s="19" t="s">
        <v>3652</v>
      </c>
      <c r="B220" s="19" t="s">
        <v>2483</v>
      </c>
      <c r="C220" s="19" t="s">
        <v>2308</v>
      </c>
      <c r="D220" s="19" t="s">
        <v>2785</v>
      </c>
      <c r="E220" s="19"/>
      <c r="F220" s="19"/>
      <c r="G220" s="19"/>
      <c r="H220" s="19" t="s">
        <v>22</v>
      </c>
      <c r="I220" s="34">
        <v>41827</v>
      </c>
      <c r="J220" s="34">
        <v>41639</v>
      </c>
      <c r="K220" s="19" t="s">
        <v>6136</v>
      </c>
      <c r="L220" s="19"/>
      <c r="M220" s="6"/>
      <c r="N220" s="19"/>
      <c r="O220" s="19"/>
      <c r="P220" s="19"/>
      <c r="Q220" s="19"/>
    </row>
    <row r="221" spans="1:17" s="5" customFormat="1" ht="14.45" customHeight="1">
      <c r="A221" s="19" t="s">
        <v>3653</v>
      </c>
      <c r="B221" s="19" t="s">
        <v>2484</v>
      </c>
      <c r="C221" s="19" t="s">
        <v>2308</v>
      </c>
      <c r="D221" s="19" t="s">
        <v>2785</v>
      </c>
      <c r="E221" s="19"/>
      <c r="F221" s="19"/>
      <c r="G221" s="19"/>
      <c r="H221" s="19" t="s">
        <v>22</v>
      </c>
      <c r="I221" s="34">
        <v>41827</v>
      </c>
      <c r="J221" s="34">
        <v>41639</v>
      </c>
      <c r="K221" s="19" t="s">
        <v>6136</v>
      </c>
      <c r="L221" s="19"/>
      <c r="M221" s="6"/>
      <c r="N221" s="19"/>
      <c r="O221" s="19"/>
      <c r="P221" s="19"/>
      <c r="Q221" s="19"/>
    </row>
    <row r="222" spans="1:17" s="5" customFormat="1" ht="14.45" customHeight="1">
      <c r="A222" s="19" t="s">
        <v>3654</v>
      </c>
      <c r="B222" s="19" t="s">
        <v>2485</v>
      </c>
      <c r="C222" s="19" t="s">
        <v>2308</v>
      </c>
      <c r="D222" s="19" t="s">
        <v>2785</v>
      </c>
      <c r="E222" s="19"/>
      <c r="F222" s="19"/>
      <c r="G222" s="19"/>
      <c r="H222" s="19" t="s">
        <v>22</v>
      </c>
      <c r="I222" s="34">
        <v>41827</v>
      </c>
      <c r="J222" s="34">
        <v>41639</v>
      </c>
      <c r="K222" s="19" t="s">
        <v>6136</v>
      </c>
      <c r="L222" s="19"/>
      <c r="M222" s="6"/>
      <c r="N222" s="19"/>
      <c r="O222" s="19"/>
      <c r="P222" s="19"/>
      <c r="Q222" s="19"/>
    </row>
    <row r="223" spans="1:17" s="5" customFormat="1" ht="14.45" customHeight="1">
      <c r="A223" s="19" t="s">
        <v>3655</v>
      </c>
      <c r="B223" s="19" t="s">
        <v>2486</v>
      </c>
      <c r="C223" s="19" t="s">
        <v>2308</v>
      </c>
      <c r="D223" s="19" t="s">
        <v>2785</v>
      </c>
      <c r="E223" s="19"/>
      <c r="F223" s="19"/>
      <c r="G223" s="19"/>
      <c r="H223" s="19" t="s">
        <v>22</v>
      </c>
      <c r="I223" s="34">
        <v>41827</v>
      </c>
      <c r="J223" s="34">
        <v>41639</v>
      </c>
      <c r="K223" s="19" t="s">
        <v>6136</v>
      </c>
      <c r="L223" s="19"/>
      <c r="M223" s="6"/>
      <c r="N223" s="19"/>
      <c r="O223" s="19"/>
      <c r="P223" s="19"/>
      <c r="Q223" s="19"/>
    </row>
    <row r="224" spans="1:17" s="5" customFormat="1" ht="14.45" customHeight="1">
      <c r="A224" s="19" t="s">
        <v>3656</v>
      </c>
      <c r="B224" s="19" t="s">
        <v>2487</v>
      </c>
      <c r="C224" s="19" t="s">
        <v>2308</v>
      </c>
      <c r="D224" s="19" t="s">
        <v>2785</v>
      </c>
      <c r="E224" s="19"/>
      <c r="F224" s="19"/>
      <c r="G224" s="19"/>
      <c r="H224" s="19" t="s">
        <v>22</v>
      </c>
      <c r="I224" s="34">
        <v>41827</v>
      </c>
      <c r="J224" s="34">
        <v>41639</v>
      </c>
      <c r="K224" s="19" t="s">
        <v>6136</v>
      </c>
      <c r="L224" s="19"/>
      <c r="M224" s="6"/>
      <c r="N224" s="19"/>
      <c r="O224" s="19"/>
      <c r="P224" s="19"/>
      <c r="Q224" s="19"/>
    </row>
    <row r="225" spans="1:17" s="5" customFormat="1" ht="14.45" customHeight="1">
      <c r="A225" s="19" t="s">
        <v>7178</v>
      </c>
      <c r="B225" s="19" t="s">
        <v>2488</v>
      </c>
      <c r="C225" s="19" t="s">
        <v>2308</v>
      </c>
      <c r="D225" s="19" t="s">
        <v>2785</v>
      </c>
      <c r="E225" s="19"/>
      <c r="F225" s="19"/>
      <c r="G225" s="19"/>
      <c r="H225" s="19" t="s">
        <v>22</v>
      </c>
      <c r="I225" s="34">
        <v>41827</v>
      </c>
      <c r="J225" s="34" t="s">
        <v>6136</v>
      </c>
      <c r="K225" s="34">
        <v>42277</v>
      </c>
      <c r="L225" s="19"/>
      <c r="M225" s="6"/>
      <c r="N225" s="19"/>
      <c r="O225" s="19"/>
      <c r="P225" s="19"/>
      <c r="Q225" s="19"/>
    </row>
    <row r="226" spans="1:17" s="5" customFormat="1" ht="14.45" customHeight="1">
      <c r="A226" s="19" t="s">
        <v>7184</v>
      </c>
      <c r="B226" s="19" t="s">
        <v>2489</v>
      </c>
      <c r="C226" s="19" t="s">
        <v>2308</v>
      </c>
      <c r="D226" s="19" t="s">
        <v>2785</v>
      </c>
      <c r="E226" s="19"/>
      <c r="F226" s="19"/>
      <c r="G226" s="19"/>
      <c r="H226" s="19" t="s">
        <v>22</v>
      </c>
      <c r="I226" s="34">
        <v>41827</v>
      </c>
      <c r="J226" s="34" t="s">
        <v>6136</v>
      </c>
      <c r="K226" s="34">
        <v>42277</v>
      </c>
      <c r="L226" s="19"/>
      <c r="M226" s="6"/>
      <c r="N226" s="19"/>
      <c r="O226" s="19"/>
      <c r="P226" s="19"/>
      <c r="Q226" s="19"/>
    </row>
    <row r="227" spans="1:17" s="5" customFormat="1" ht="14.45" customHeight="1">
      <c r="A227" s="19" t="s">
        <v>3644</v>
      </c>
      <c r="B227" s="19" t="s">
        <v>2490</v>
      </c>
      <c r="C227" s="19" t="s">
        <v>2308</v>
      </c>
      <c r="D227" s="19" t="s">
        <v>2785</v>
      </c>
      <c r="E227" s="19"/>
      <c r="F227" s="19"/>
      <c r="G227" s="19"/>
      <c r="H227" s="19" t="s">
        <v>22</v>
      </c>
      <c r="I227" s="34">
        <v>41827</v>
      </c>
      <c r="J227" s="34">
        <v>41639</v>
      </c>
      <c r="K227" s="19" t="s">
        <v>6136</v>
      </c>
      <c r="L227" s="19"/>
      <c r="M227" s="6"/>
      <c r="N227" s="19"/>
      <c r="O227" s="19"/>
      <c r="P227" s="19"/>
      <c r="Q227" s="19"/>
    </row>
    <row r="228" spans="1:17" s="5" customFormat="1" ht="14.45" customHeight="1">
      <c r="A228" s="19" t="s">
        <v>10089</v>
      </c>
      <c r="B228" s="19" t="s">
        <v>2491</v>
      </c>
      <c r="C228" s="19" t="s">
        <v>2308</v>
      </c>
      <c r="D228" s="19" t="s">
        <v>2785</v>
      </c>
      <c r="E228" s="19"/>
      <c r="F228" s="19"/>
      <c r="G228" s="19"/>
      <c r="H228" s="19" t="s">
        <v>22</v>
      </c>
      <c r="I228" s="34">
        <v>41827</v>
      </c>
      <c r="J228" s="34">
        <v>41639</v>
      </c>
      <c r="K228" s="19" t="s">
        <v>6136</v>
      </c>
      <c r="L228" s="19"/>
      <c r="M228" s="6"/>
      <c r="N228" s="19"/>
      <c r="O228" s="19"/>
      <c r="P228" s="19"/>
      <c r="Q228" s="19"/>
    </row>
    <row r="229" spans="1:17" s="5" customFormat="1" ht="14.45" customHeight="1">
      <c r="A229" s="19" t="s">
        <v>10075</v>
      </c>
      <c r="B229" s="19" t="s">
        <v>2492</v>
      </c>
      <c r="C229" s="19" t="s">
        <v>2308</v>
      </c>
      <c r="D229" s="19" t="s">
        <v>2785</v>
      </c>
      <c r="E229" s="19"/>
      <c r="F229" s="19"/>
      <c r="G229" s="19"/>
      <c r="H229" s="19" t="s">
        <v>22</v>
      </c>
      <c r="I229" s="34">
        <v>41827</v>
      </c>
      <c r="J229" s="34">
        <v>41639</v>
      </c>
      <c r="K229" s="19" t="s">
        <v>6136</v>
      </c>
      <c r="L229" s="19"/>
      <c r="M229" s="6"/>
      <c r="N229" s="19"/>
      <c r="O229" s="19"/>
      <c r="P229" s="19"/>
      <c r="Q229" s="19"/>
    </row>
    <row r="230" spans="1:17" s="5" customFormat="1" ht="14.45" customHeight="1">
      <c r="A230" s="19" t="s">
        <v>10148</v>
      </c>
      <c r="B230" s="19" t="s">
        <v>2493</v>
      </c>
      <c r="C230" s="19" t="s">
        <v>2308</v>
      </c>
      <c r="D230" s="19" t="s">
        <v>2785</v>
      </c>
      <c r="E230" s="19"/>
      <c r="F230" s="19"/>
      <c r="G230" s="19"/>
      <c r="H230" s="19" t="s">
        <v>22</v>
      </c>
      <c r="I230" s="34">
        <v>41827</v>
      </c>
      <c r="J230" s="34" t="s">
        <v>6136</v>
      </c>
      <c r="K230" s="34">
        <v>42277</v>
      </c>
      <c r="L230" s="19"/>
      <c r="M230" s="6"/>
      <c r="N230" s="19"/>
      <c r="O230" s="19"/>
      <c r="P230" s="19"/>
      <c r="Q230" s="19"/>
    </row>
    <row r="231" spans="1:17" s="5" customFormat="1" ht="14.45" customHeight="1">
      <c r="A231" s="19" t="s">
        <v>3852</v>
      </c>
      <c r="B231" s="19" t="s">
        <v>2494</v>
      </c>
      <c r="C231" s="19" t="s">
        <v>2308</v>
      </c>
      <c r="D231" s="19" t="s">
        <v>2785</v>
      </c>
      <c r="E231" s="19"/>
      <c r="F231" s="19"/>
      <c r="G231" s="19"/>
      <c r="H231" s="19" t="s">
        <v>22</v>
      </c>
      <c r="I231" s="34">
        <v>41827</v>
      </c>
      <c r="J231" s="34">
        <v>41639</v>
      </c>
      <c r="K231" s="19" t="s">
        <v>6136</v>
      </c>
      <c r="L231" s="19"/>
      <c r="M231" s="6"/>
      <c r="N231" s="19"/>
      <c r="O231" s="19"/>
      <c r="P231" s="19"/>
      <c r="Q231" s="19"/>
    </row>
    <row r="232" spans="1:17" s="5" customFormat="1" ht="14.45" customHeight="1">
      <c r="A232" s="19" t="s">
        <v>3657</v>
      </c>
      <c r="B232" s="19" t="s">
        <v>2495</v>
      </c>
      <c r="C232" s="19" t="s">
        <v>2308</v>
      </c>
      <c r="D232" s="19" t="s">
        <v>2785</v>
      </c>
      <c r="E232" s="19"/>
      <c r="F232" s="19"/>
      <c r="G232" s="19"/>
      <c r="H232" s="19" t="s">
        <v>22</v>
      </c>
      <c r="I232" s="34">
        <v>41827</v>
      </c>
      <c r="J232" s="34">
        <v>41639</v>
      </c>
      <c r="K232" s="19" t="s">
        <v>6136</v>
      </c>
      <c r="L232" s="19"/>
      <c r="M232" s="6"/>
      <c r="N232" s="19"/>
      <c r="O232" s="19"/>
      <c r="P232" s="19"/>
      <c r="Q232" s="19"/>
    </row>
    <row r="233" spans="1:17" s="5" customFormat="1" ht="14.45" customHeight="1">
      <c r="A233" s="19" t="s">
        <v>10074</v>
      </c>
      <c r="B233" s="19" t="s">
        <v>2496</v>
      </c>
      <c r="C233" s="19" t="s">
        <v>2308</v>
      </c>
      <c r="D233" s="19" t="s">
        <v>2785</v>
      </c>
      <c r="E233" s="19"/>
      <c r="F233" s="19"/>
      <c r="G233" s="19"/>
      <c r="H233" s="19" t="s">
        <v>22</v>
      </c>
      <c r="I233" s="34">
        <v>41827</v>
      </c>
      <c r="J233" s="34">
        <v>41639</v>
      </c>
      <c r="K233" s="19" t="s">
        <v>6136</v>
      </c>
      <c r="L233" s="19"/>
      <c r="M233" s="6"/>
      <c r="N233" s="19"/>
      <c r="O233" s="19"/>
      <c r="P233" s="19"/>
      <c r="Q233" s="19"/>
    </row>
    <row r="234" spans="1:17" s="5" customFormat="1" ht="14.45" customHeight="1">
      <c r="A234" s="19" t="s">
        <v>10063</v>
      </c>
      <c r="B234" s="19" t="s">
        <v>2497</v>
      </c>
      <c r="C234" s="19" t="s">
        <v>2308</v>
      </c>
      <c r="D234" s="19" t="s">
        <v>2785</v>
      </c>
      <c r="E234" s="19"/>
      <c r="F234" s="19"/>
      <c r="G234" s="19"/>
      <c r="H234" s="19" t="s">
        <v>22</v>
      </c>
      <c r="I234" s="34">
        <v>41827</v>
      </c>
      <c r="J234" s="34">
        <v>41639</v>
      </c>
      <c r="K234" s="19" t="s">
        <v>6136</v>
      </c>
      <c r="L234" s="19"/>
      <c r="M234" s="6"/>
      <c r="N234" s="19"/>
      <c r="O234" s="19"/>
      <c r="P234" s="19"/>
      <c r="Q234" s="19"/>
    </row>
    <row r="235" spans="1:17" s="5" customFormat="1" ht="14.45" customHeight="1">
      <c r="A235" s="19" t="s">
        <v>10064</v>
      </c>
      <c r="B235" s="19" t="s">
        <v>2498</v>
      </c>
      <c r="C235" s="19" t="s">
        <v>2308</v>
      </c>
      <c r="D235" s="19" t="s">
        <v>2785</v>
      </c>
      <c r="E235" s="19"/>
      <c r="F235" s="19"/>
      <c r="G235" s="19"/>
      <c r="H235" s="19" t="s">
        <v>22</v>
      </c>
      <c r="I235" s="34">
        <v>41827</v>
      </c>
      <c r="J235" s="34">
        <v>41639</v>
      </c>
      <c r="K235" s="19" t="s">
        <v>6136</v>
      </c>
      <c r="L235" s="19"/>
      <c r="M235" s="6"/>
      <c r="N235" s="19"/>
      <c r="O235" s="19"/>
      <c r="P235" s="19"/>
      <c r="Q235" s="19"/>
    </row>
    <row r="236" spans="1:17" s="5" customFormat="1" ht="14.45" customHeight="1">
      <c r="A236" s="19" t="s">
        <v>7183</v>
      </c>
      <c r="B236" s="19" t="s">
        <v>2499</v>
      </c>
      <c r="C236" s="19" t="s">
        <v>2308</v>
      </c>
      <c r="D236" s="19" t="s">
        <v>2785</v>
      </c>
      <c r="E236" s="19"/>
      <c r="F236" s="19"/>
      <c r="G236" s="19"/>
      <c r="H236" s="19" t="s">
        <v>22</v>
      </c>
      <c r="I236" s="34">
        <v>41827</v>
      </c>
      <c r="J236" s="34">
        <v>42277</v>
      </c>
      <c r="K236" s="34">
        <v>42277</v>
      </c>
      <c r="L236" s="19"/>
      <c r="M236" s="6"/>
      <c r="N236" s="19"/>
      <c r="O236" s="19"/>
      <c r="P236" s="19"/>
      <c r="Q236" s="19"/>
    </row>
    <row r="237" spans="1:17" s="5" customFormat="1" ht="14.45" customHeight="1">
      <c r="A237" s="19" t="s">
        <v>10816</v>
      </c>
      <c r="B237" s="19" t="s">
        <v>2500</v>
      </c>
      <c r="C237" s="19" t="s">
        <v>2308</v>
      </c>
      <c r="D237" s="19" t="s">
        <v>2785</v>
      </c>
      <c r="E237" s="19"/>
      <c r="F237" s="19"/>
      <c r="G237" s="19"/>
      <c r="H237" s="19" t="s">
        <v>22</v>
      </c>
      <c r="I237" s="34">
        <v>41827</v>
      </c>
      <c r="J237" s="34" t="s">
        <v>6136</v>
      </c>
      <c r="K237" s="34">
        <v>42277</v>
      </c>
      <c r="L237" s="19"/>
      <c r="M237" s="6"/>
      <c r="N237" s="19"/>
      <c r="O237" s="19"/>
      <c r="P237" s="19"/>
      <c r="Q237" s="19"/>
    </row>
    <row r="238" spans="1:17" s="5" customFormat="1" ht="14.45" customHeight="1">
      <c r="A238" s="19" t="s">
        <v>10817</v>
      </c>
      <c r="B238" s="19" t="s">
        <v>2501</v>
      </c>
      <c r="C238" s="19" t="s">
        <v>2308</v>
      </c>
      <c r="D238" s="19" t="s">
        <v>2785</v>
      </c>
      <c r="E238" s="19"/>
      <c r="F238" s="19"/>
      <c r="G238" s="19"/>
      <c r="H238" s="19" t="s">
        <v>22</v>
      </c>
      <c r="I238" s="34">
        <v>41827</v>
      </c>
      <c r="J238" s="34" t="s">
        <v>6136</v>
      </c>
      <c r="K238" s="34">
        <v>42277</v>
      </c>
      <c r="L238" s="19"/>
      <c r="M238" s="6"/>
      <c r="N238" s="19"/>
      <c r="O238" s="19"/>
      <c r="P238" s="19"/>
      <c r="Q238" s="19"/>
    </row>
    <row r="239" spans="1:17" s="5" customFormat="1" ht="14.45" customHeight="1">
      <c r="A239" s="19" t="s">
        <v>10818</v>
      </c>
      <c r="B239" s="19" t="s">
        <v>2502</v>
      </c>
      <c r="C239" s="19" t="s">
        <v>2308</v>
      </c>
      <c r="D239" s="19" t="s">
        <v>2785</v>
      </c>
      <c r="E239" s="19"/>
      <c r="F239" s="19"/>
      <c r="G239" s="19"/>
      <c r="H239" s="19" t="s">
        <v>22</v>
      </c>
      <c r="I239" s="34">
        <v>41827</v>
      </c>
      <c r="J239" s="34" t="s">
        <v>6136</v>
      </c>
      <c r="K239" s="34">
        <v>42277</v>
      </c>
      <c r="L239" s="19"/>
      <c r="M239" s="6"/>
      <c r="N239" s="19"/>
      <c r="O239" s="19"/>
      <c r="P239" s="19"/>
      <c r="Q239" s="19"/>
    </row>
    <row r="240" spans="1:17" s="5" customFormat="1" ht="14.45" customHeight="1">
      <c r="A240" s="19" t="s">
        <v>10800</v>
      </c>
      <c r="B240" s="19" t="s">
        <v>2503</v>
      </c>
      <c r="C240" s="19" t="s">
        <v>2308</v>
      </c>
      <c r="D240" s="19" t="s">
        <v>2785</v>
      </c>
      <c r="E240" s="19"/>
      <c r="F240" s="19"/>
      <c r="G240" s="19"/>
      <c r="H240" s="19" t="s">
        <v>22</v>
      </c>
      <c r="I240" s="34">
        <v>41827</v>
      </c>
      <c r="J240" s="34">
        <v>42277</v>
      </c>
      <c r="K240" s="34">
        <v>42277</v>
      </c>
      <c r="L240" s="19"/>
      <c r="M240" s="6"/>
      <c r="N240" s="19"/>
      <c r="O240" s="19"/>
      <c r="P240" s="19"/>
      <c r="Q240" s="19"/>
    </row>
    <row r="241" spans="1:17" s="5" customFormat="1" ht="14.45" customHeight="1">
      <c r="A241" s="19" t="s">
        <v>10819</v>
      </c>
      <c r="B241" s="19" t="s">
        <v>2504</v>
      </c>
      <c r="C241" s="19" t="s">
        <v>2308</v>
      </c>
      <c r="D241" s="19" t="s">
        <v>2785</v>
      </c>
      <c r="E241" s="19"/>
      <c r="F241" s="19"/>
      <c r="G241" s="19"/>
      <c r="H241" s="19" t="s">
        <v>22</v>
      </c>
      <c r="I241" s="34">
        <v>41827</v>
      </c>
      <c r="J241" s="34">
        <v>42277</v>
      </c>
      <c r="K241" s="34">
        <v>42277</v>
      </c>
      <c r="L241" s="19"/>
      <c r="M241" s="6"/>
      <c r="N241" s="19"/>
      <c r="O241" s="19"/>
      <c r="P241" s="19"/>
      <c r="Q241" s="19"/>
    </row>
    <row r="242" spans="1:17" s="5" customFormat="1" ht="14.45" customHeight="1">
      <c r="A242" s="19" t="s">
        <v>3645</v>
      </c>
      <c r="B242" s="19" t="s">
        <v>2505</v>
      </c>
      <c r="C242" s="19" t="s">
        <v>2308</v>
      </c>
      <c r="D242" s="19" t="s">
        <v>2785</v>
      </c>
      <c r="E242" s="19"/>
      <c r="F242" s="19"/>
      <c r="G242" s="19"/>
      <c r="H242" s="19" t="s">
        <v>22</v>
      </c>
      <c r="I242" s="34">
        <v>41827</v>
      </c>
      <c r="J242" s="34">
        <v>42277</v>
      </c>
      <c r="K242" s="19" t="s">
        <v>6136</v>
      </c>
      <c r="L242" s="19"/>
      <c r="M242" s="6"/>
      <c r="N242" s="19"/>
      <c r="O242" s="19"/>
      <c r="P242" s="19"/>
      <c r="Q242" s="19"/>
    </row>
    <row r="243" spans="1:17" s="5" customFormat="1" ht="14.45" customHeight="1">
      <c r="A243" s="19" t="s">
        <v>10820</v>
      </c>
      <c r="B243" s="19" t="s">
        <v>2506</v>
      </c>
      <c r="C243" s="19" t="s">
        <v>2308</v>
      </c>
      <c r="D243" s="19" t="s">
        <v>2785</v>
      </c>
      <c r="E243" s="19"/>
      <c r="F243" s="19"/>
      <c r="G243" s="19"/>
      <c r="H243" s="19" t="s">
        <v>22</v>
      </c>
      <c r="I243" s="34">
        <v>41827</v>
      </c>
      <c r="J243" s="34" t="s">
        <v>6136</v>
      </c>
      <c r="K243" s="34">
        <v>42277</v>
      </c>
      <c r="L243" s="19"/>
      <c r="M243" s="6"/>
      <c r="N243" s="19"/>
      <c r="O243" s="19"/>
      <c r="P243" s="19"/>
      <c r="Q243" s="19"/>
    </row>
    <row r="244" spans="1:17" s="5" customFormat="1" ht="14.45" customHeight="1">
      <c r="A244" s="19" t="s">
        <v>10821</v>
      </c>
      <c r="B244" s="19" t="s">
        <v>2507</v>
      </c>
      <c r="C244" s="19" t="s">
        <v>2308</v>
      </c>
      <c r="D244" s="19" t="s">
        <v>2785</v>
      </c>
      <c r="E244" s="19"/>
      <c r="F244" s="19"/>
      <c r="G244" s="19"/>
      <c r="H244" s="19" t="s">
        <v>22</v>
      </c>
      <c r="I244" s="34">
        <v>41827</v>
      </c>
      <c r="J244" s="34">
        <v>42277</v>
      </c>
      <c r="K244" s="34">
        <v>42277</v>
      </c>
      <c r="L244" s="19"/>
      <c r="M244" s="6"/>
      <c r="N244" s="19"/>
      <c r="O244" s="19"/>
      <c r="P244" s="19"/>
      <c r="Q244" s="19"/>
    </row>
    <row r="245" spans="1:17" s="5" customFormat="1" ht="14.45" customHeight="1">
      <c r="A245" s="19" t="s">
        <v>10822</v>
      </c>
      <c r="B245" s="19" t="s">
        <v>2508</v>
      </c>
      <c r="C245" s="19" t="s">
        <v>2308</v>
      </c>
      <c r="D245" s="19" t="s">
        <v>2785</v>
      </c>
      <c r="E245" s="19"/>
      <c r="F245" s="19"/>
      <c r="G245" s="19"/>
      <c r="H245" s="19" t="s">
        <v>22</v>
      </c>
      <c r="I245" s="34">
        <v>41827</v>
      </c>
      <c r="J245" s="34">
        <v>42277</v>
      </c>
      <c r="K245" s="34">
        <v>42277</v>
      </c>
      <c r="L245" s="19"/>
      <c r="M245" s="6"/>
      <c r="N245" s="19"/>
      <c r="O245" s="19"/>
      <c r="P245" s="19"/>
      <c r="Q245" s="19"/>
    </row>
    <row r="246" spans="1:17" s="5" customFormat="1" ht="14.45" customHeight="1">
      <c r="A246" s="19" t="s">
        <v>10823</v>
      </c>
      <c r="B246" s="19" t="s">
        <v>2509</v>
      </c>
      <c r="C246" s="19" t="s">
        <v>2308</v>
      </c>
      <c r="D246" s="19" t="s">
        <v>2785</v>
      </c>
      <c r="E246" s="19"/>
      <c r="F246" s="19"/>
      <c r="G246" s="19"/>
      <c r="H246" s="19" t="s">
        <v>22</v>
      </c>
      <c r="I246" s="34">
        <v>41827</v>
      </c>
      <c r="J246" s="34">
        <v>42277</v>
      </c>
      <c r="K246" s="34">
        <v>42277</v>
      </c>
      <c r="L246" s="19"/>
      <c r="M246" s="6"/>
      <c r="N246" s="19"/>
      <c r="O246" s="19"/>
      <c r="P246" s="19"/>
      <c r="Q246" s="19"/>
    </row>
    <row r="247" spans="1:17" s="5" customFormat="1" ht="14.45" customHeight="1">
      <c r="A247" s="19" t="s">
        <v>10824</v>
      </c>
      <c r="B247" s="19" t="s">
        <v>2510</v>
      </c>
      <c r="C247" s="19" t="s">
        <v>2308</v>
      </c>
      <c r="D247" s="19" t="s">
        <v>2785</v>
      </c>
      <c r="E247" s="19"/>
      <c r="F247" s="19"/>
      <c r="G247" s="19"/>
      <c r="H247" s="19" t="s">
        <v>22</v>
      </c>
      <c r="I247" s="34">
        <v>41827</v>
      </c>
      <c r="J247" s="34">
        <v>42277</v>
      </c>
      <c r="K247" s="34">
        <v>42277</v>
      </c>
      <c r="L247" s="19"/>
      <c r="M247" s="6"/>
      <c r="N247" s="19"/>
      <c r="O247" s="19"/>
      <c r="P247" s="19"/>
      <c r="Q247" s="19"/>
    </row>
    <row r="248" spans="1:17" s="5" customFormat="1" ht="14.45" customHeight="1">
      <c r="A248" s="19" t="s">
        <v>10825</v>
      </c>
      <c r="B248" s="19" t="s">
        <v>2511</v>
      </c>
      <c r="C248" s="19" t="s">
        <v>2308</v>
      </c>
      <c r="D248" s="19" t="s">
        <v>2785</v>
      </c>
      <c r="E248" s="19"/>
      <c r="F248" s="19"/>
      <c r="G248" s="19"/>
      <c r="H248" s="19" t="s">
        <v>22</v>
      </c>
      <c r="I248" s="34">
        <v>41827</v>
      </c>
      <c r="J248" s="34">
        <v>42277</v>
      </c>
      <c r="K248" s="34">
        <v>42277</v>
      </c>
      <c r="L248" s="19"/>
      <c r="M248" s="6"/>
      <c r="N248" s="19"/>
      <c r="O248" s="19"/>
      <c r="P248" s="19"/>
      <c r="Q248" s="19"/>
    </row>
    <row r="249" spans="1:17" s="5" customFormat="1" ht="14.45" customHeight="1">
      <c r="A249" s="19" t="s">
        <v>10826</v>
      </c>
      <c r="B249" s="19" t="s">
        <v>2512</v>
      </c>
      <c r="C249" s="19" t="s">
        <v>2308</v>
      </c>
      <c r="D249" s="19" t="s">
        <v>2785</v>
      </c>
      <c r="E249" s="19"/>
      <c r="F249" s="19"/>
      <c r="G249" s="19"/>
      <c r="H249" s="19" t="s">
        <v>22</v>
      </c>
      <c r="I249" s="34">
        <v>41827</v>
      </c>
      <c r="J249" s="34">
        <v>42277</v>
      </c>
      <c r="K249" s="34">
        <v>42277</v>
      </c>
      <c r="L249" s="19"/>
      <c r="M249" s="6"/>
      <c r="N249" s="19"/>
      <c r="O249" s="19"/>
      <c r="P249" s="19"/>
      <c r="Q249" s="19"/>
    </row>
    <row r="250" spans="1:17" s="5" customFormat="1" ht="14.45" customHeight="1">
      <c r="A250" s="19" t="s">
        <v>10792</v>
      </c>
      <c r="B250" s="19" t="s">
        <v>2513</v>
      </c>
      <c r="C250" s="19" t="s">
        <v>2308</v>
      </c>
      <c r="D250" s="19" t="s">
        <v>2785</v>
      </c>
      <c r="E250" s="19"/>
      <c r="F250" s="19"/>
      <c r="G250" s="19"/>
      <c r="H250" s="19" t="s">
        <v>22</v>
      </c>
      <c r="I250" s="34">
        <v>41827</v>
      </c>
      <c r="J250" s="34" t="s">
        <v>6136</v>
      </c>
      <c r="K250" s="34">
        <v>42277</v>
      </c>
      <c r="L250" s="19"/>
      <c r="M250" s="6"/>
      <c r="N250" s="19"/>
      <c r="O250" s="19"/>
      <c r="P250" s="19"/>
      <c r="Q250" s="19"/>
    </row>
    <row r="251" spans="1:17" s="5" customFormat="1" ht="14.45" customHeight="1">
      <c r="A251" s="19" t="s">
        <v>5004</v>
      </c>
      <c r="B251" s="19" t="s">
        <v>2514</v>
      </c>
      <c r="C251" s="19" t="s">
        <v>2308</v>
      </c>
      <c r="D251" s="19" t="s">
        <v>2785</v>
      </c>
      <c r="E251" s="19"/>
      <c r="F251" s="19"/>
      <c r="G251" s="19"/>
      <c r="H251" s="19" t="s">
        <v>22</v>
      </c>
      <c r="I251" s="34">
        <v>41827</v>
      </c>
      <c r="J251" s="34">
        <v>42277</v>
      </c>
      <c r="K251" s="19" t="s">
        <v>6136</v>
      </c>
      <c r="L251" s="19"/>
      <c r="M251" s="6"/>
      <c r="N251" s="19"/>
      <c r="O251" s="19"/>
      <c r="P251" s="19"/>
      <c r="Q251" s="19"/>
    </row>
    <row r="252" spans="1:17" s="5" customFormat="1" ht="14.45" customHeight="1">
      <c r="A252" s="19" t="s">
        <v>9969</v>
      </c>
      <c r="B252" s="19" t="s">
        <v>2515</v>
      </c>
      <c r="C252" s="19" t="s">
        <v>2308</v>
      </c>
      <c r="D252" s="19" t="s">
        <v>2785</v>
      </c>
      <c r="E252" s="19"/>
      <c r="F252" s="19"/>
      <c r="G252" s="19"/>
      <c r="H252" s="19" t="s">
        <v>22</v>
      </c>
      <c r="I252" s="34">
        <v>41827</v>
      </c>
      <c r="J252" s="34" t="s">
        <v>6136</v>
      </c>
      <c r="K252" s="19" t="s">
        <v>6136</v>
      </c>
      <c r="L252" s="19"/>
      <c r="M252" s="6"/>
      <c r="N252" s="19"/>
      <c r="O252" s="19"/>
      <c r="P252" s="19"/>
      <c r="Q252" s="19"/>
    </row>
    <row r="253" spans="1:17" s="5" customFormat="1" ht="14.45" customHeight="1">
      <c r="A253" s="19" t="s">
        <v>9970</v>
      </c>
      <c r="B253" s="19" t="s">
        <v>2516</v>
      </c>
      <c r="C253" s="19" t="s">
        <v>2308</v>
      </c>
      <c r="D253" s="19" t="s">
        <v>2785</v>
      </c>
      <c r="E253" s="19"/>
      <c r="F253" s="19"/>
      <c r="G253" s="19"/>
      <c r="H253" s="19" t="s">
        <v>22</v>
      </c>
      <c r="I253" s="34">
        <v>41827</v>
      </c>
      <c r="J253" s="34" t="s">
        <v>6136</v>
      </c>
      <c r="K253" s="19" t="s">
        <v>6136</v>
      </c>
      <c r="L253" s="19"/>
      <c r="M253" s="6"/>
      <c r="N253" s="19"/>
      <c r="O253" s="19"/>
      <c r="P253" s="19"/>
      <c r="Q253" s="19"/>
    </row>
    <row r="254" spans="1:17" s="5" customFormat="1" ht="14.45" customHeight="1">
      <c r="A254" s="19" t="s">
        <v>10827</v>
      </c>
      <c r="B254" s="19" t="s">
        <v>2517</v>
      </c>
      <c r="C254" s="19" t="s">
        <v>2308</v>
      </c>
      <c r="D254" s="19" t="s">
        <v>2785</v>
      </c>
      <c r="E254" s="19"/>
      <c r="F254" s="19"/>
      <c r="G254" s="19"/>
      <c r="H254" s="19" t="s">
        <v>22</v>
      </c>
      <c r="I254" s="34">
        <v>41827</v>
      </c>
      <c r="J254" s="34" t="s">
        <v>6136</v>
      </c>
      <c r="K254" s="34">
        <v>42277</v>
      </c>
      <c r="L254" s="19"/>
      <c r="M254" s="6"/>
      <c r="N254" s="19"/>
      <c r="O254" s="19"/>
      <c r="P254" s="19"/>
      <c r="Q254" s="19"/>
    </row>
    <row r="255" spans="1:17" s="5" customFormat="1" ht="14.45" customHeight="1">
      <c r="A255" s="19" t="s">
        <v>10828</v>
      </c>
      <c r="B255" s="19" t="s">
        <v>2518</v>
      </c>
      <c r="C255" s="19" t="s">
        <v>2308</v>
      </c>
      <c r="D255" s="19" t="s">
        <v>2785</v>
      </c>
      <c r="E255" s="19"/>
      <c r="F255" s="19"/>
      <c r="G255" s="19"/>
      <c r="H255" s="19" t="s">
        <v>22</v>
      </c>
      <c r="I255" s="34">
        <v>41827</v>
      </c>
      <c r="J255" s="34" t="s">
        <v>6136</v>
      </c>
      <c r="K255" s="34">
        <v>42277</v>
      </c>
      <c r="L255" s="19"/>
      <c r="M255" s="6"/>
      <c r="N255" s="19"/>
      <c r="O255" s="19"/>
      <c r="P255" s="19"/>
      <c r="Q255" s="19"/>
    </row>
    <row r="256" spans="1:17" s="5" customFormat="1" ht="14.45" customHeight="1">
      <c r="A256" s="19" t="s">
        <v>10829</v>
      </c>
      <c r="B256" s="19" t="s">
        <v>2519</v>
      </c>
      <c r="C256" s="19" t="s">
        <v>2308</v>
      </c>
      <c r="D256" s="19" t="s">
        <v>2785</v>
      </c>
      <c r="E256" s="19"/>
      <c r="F256" s="19"/>
      <c r="G256" s="19"/>
      <c r="H256" s="19" t="s">
        <v>22</v>
      </c>
      <c r="I256" s="34">
        <v>41827</v>
      </c>
      <c r="J256" s="34" t="s">
        <v>6136</v>
      </c>
      <c r="K256" s="34">
        <v>42277</v>
      </c>
      <c r="L256" s="19"/>
      <c r="M256" s="6"/>
      <c r="N256" s="19"/>
      <c r="O256" s="19"/>
      <c r="P256" s="19"/>
      <c r="Q256" s="19"/>
    </row>
    <row r="257" spans="1:17" s="5" customFormat="1" ht="14.45" customHeight="1">
      <c r="A257" s="19" t="s">
        <v>10830</v>
      </c>
      <c r="B257" s="19" t="s">
        <v>2520</v>
      </c>
      <c r="C257" s="19" t="s">
        <v>2308</v>
      </c>
      <c r="D257" s="19" t="s">
        <v>2785</v>
      </c>
      <c r="E257" s="19"/>
      <c r="F257" s="19"/>
      <c r="G257" s="19"/>
      <c r="H257" s="19" t="s">
        <v>22</v>
      </c>
      <c r="I257" s="34">
        <v>41827</v>
      </c>
      <c r="J257" s="34">
        <v>42277</v>
      </c>
      <c r="K257" s="34">
        <v>42277</v>
      </c>
      <c r="L257" s="19"/>
      <c r="M257" s="6"/>
      <c r="N257" s="19"/>
      <c r="O257" s="19"/>
      <c r="P257" s="19"/>
      <c r="Q257" s="19"/>
    </row>
    <row r="258" spans="1:17" s="5" customFormat="1" ht="14.45" customHeight="1">
      <c r="A258" s="19" t="s">
        <v>10831</v>
      </c>
      <c r="B258" s="19" t="s">
        <v>2521</v>
      </c>
      <c r="C258" s="19" t="s">
        <v>2308</v>
      </c>
      <c r="D258" s="19" t="s">
        <v>2785</v>
      </c>
      <c r="E258" s="19"/>
      <c r="F258" s="19"/>
      <c r="G258" s="19"/>
      <c r="H258" s="19" t="s">
        <v>22</v>
      </c>
      <c r="I258" s="34">
        <v>41827</v>
      </c>
      <c r="J258" s="34" t="s">
        <v>6136</v>
      </c>
      <c r="K258" s="34">
        <v>42277</v>
      </c>
      <c r="L258" s="19"/>
      <c r="M258" s="6"/>
      <c r="N258" s="19"/>
      <c r="O258" s="19"/>
      <c r="P258" s="19"/>
      <c r="Q258" s="19"/>
    </row>
    <row r="259" spans="1:17" s="5" customFormat="1" ht="14.45" customHeight="1">
      <c r="A259" s="19" t="s">
        <v>10832</v>
      </c>
      <c r="B259" s="19" t="s">
        <v>2522</v>
      </c>
      <c r="C259" s="19" t="s">
        <v>2308</v>
      </c>
      <c r="D259" s="19" t="s">
        <v>2785</v>
      </c>
      <c r="E259" s="19"/>
      <c r="F259" s="19"/>
      <c r="G259" s="19"/>
      <c r="H259" s="19" t="s">
        <v>22</v>
      </c>
      <c r="I259" s="34">
        <v>41827</v>
      </c>
      <c r="J259" s="34">
        <v>42277</v>
      </c>
      <c r="K259" s="34">
        <v>42277</v>
      </c>
      <c r="L259" s="19"/>
      <c r="M259" s="6"/>
      <c r="N259" s="19"/>
      <c r="O259" s="19"/>
      <c r="P259" s="19"/>
      <c r="Q259" s="19"/>
    </row>
    <row r="260" spans="1:17" s="5" customFormat="1" ht="14.45" customHeight="1">
      <c r="A260" s="19" t="s">
        <v>10833</v>
      </c>
      <c r="B260" s="19" t="s">
        <v>2523</v>
      </c>
      <c r="C260" s="19" t="s">
        <v>2308</v>
      </c>
      <c r="D260" s="19" t="s">
        <v>2785</v>
      </c>
      <c r="E260" s="19"/>
      <c r="F260" s="19"/>
      <c r="G260" s="19"/>
      <c r="H260" s="19" t="s">
        <v>22</v>
      </c>
      <c r="I260" s="34">
        <v>41827</v>
      </c>
      <c r="J260" s="34">
        <v>42277</v>
      </c>
      <c r="K260" s="34">
        <v>42277</v>
      </c>
      <c r="L260" s="19"/>
      <c r="M260" s="6"/>
      <c r="N260" s="19"/>
      <c r="O260" s="19"/>
      <c r="P260" s="19"/>
      <c r="Q260" s="19"/>
    </row>
    <row r="261" spans="1:17" s="5" customFormat="1" ht="14.45" customHeight="1">
      <c r="A261" s="19" t="s">
        <v>10834</v>
      </c>
      <c r="B261" s="19" t="s">
        <v>2524</v>
      </c>
      <c r="C261" s="19" t="s">
        <v>2308</v>
      </c>
      <c r="D261" s="19" t="s">
        <v>2785</v>
      </c>
      <c r="E261" s="19"/>
      <c r="F261" s="19"/>
      <c r="G261" s="19"/>
      <c r="H261" s="19" t="s">
        <v>22</v>
      </c>
      <c r="I261" s="34">
        <v>41827</v>
      </c>
      <c r="J261" s="34">
        <v>42277</v>
      </c>
      <c r="K261" s="34">
        <v>42277</v>
      </c>
      <c r="L261" s="19"/>
      <c r="M261" s="6"/>
      <c r="N261" s="19"/>
      <c r="O261" s="19"/>
      <c r="P261" s="19"/>
      <c r="Q261" s="19"/>
    </row>
    <row r="262" spans="1:17" s="5" customFormat="1" ht="14.45" customHeight="1">
      <c r="A262" s="19" t="s">
        <v>10835</v>
      </c>
      <c r="B262" s="19" t="s">
        <v>2525</v>
      </c>
      <c r="C262" s="19" t="s">
        <v>2308</v>
      </c>
      <c r="D262" s="19" t="s">
        <v>2785</v>
      </c>
      <c r="E262" s="19"/>
      <c r="F262" s="19"/>
      <c r="G262" s="19"/>
      <c r="H262" s="19" t="s">
        <v>22</v>
      </c>
      <c r="I262" s="34">
        <v>41827</v>
      </c>
      <c r="J262" s="34">
        <v>42277</v>
      </c>
      <c r="K262" s="34">
        <v>42277</v>
      </c>
      <c r="L262" s="19"/>
      <c r="M262" s="6"/>
      <c r="N262" s="19"/>
      <c r="O262" s="19"/>
      <c r="P262" s="19"/>
      <c r="Q262" s="19"/>
    </row>
    <row r="263" spans="1:17" s="5" customFormat="1" ht="14.45" customHeight="1">
      <c r="A263" s="19" t="s">
        <v>10836</v>
      </c>
      <c r="B263" s="19" t="s">
        <v>2526</v>
      </c>
      <c r="C263" s="19" t="s">
        <v>2308</v>
      </c>
      <c r="D263" s="19" t="s">
        <v>2785</v>
      </c>
      <c r="E263" s="19"/>
      <c r="F263" s="19"/>
      <c r="G263" s="19"/>
      <c r="H263" s="19" t="s">
        <v>22</v>
      </c>
      <c r="I263" s="34">
        <v>41827</v>
      </c>
      <c r="J263" s="34" t="s">
        <v>6136</v>
      </c>
      <c r="K263" s="34">
        <v>42277</v>
      </c>
      <c r="L263" s="19"/>
      <c r="M263" s="6"/>
      <c r="N263" s="19"/>
      <c r="O263" s="19"/>
      <c r="P263" s="19"/>
      <c r="Q263" s="19"/>
    </row>
    <row r="264" spans="1:17" s="5" customFormat="1" ht="14.45" customHeight="1">
      <c r="A264" s="19" t="s">
        <v>10837</v>
      </c>
      <c r="B264" s="19" t="s">
        <v>2527</v>
      </c>
      <c r="C264" s="19" t="s">
        <v>2308</v>
      </c>
      <c r="D264" s="19" t="s">
        <v>2785</v>
      </c>
      <c r="E264" s="19"/>
      <c r="F264" s="19"/>
      <c r="G264" s="19"/>
      <c r="H264" s="19" t="s">
        <v>22</v>
      </c>
      <c r="I264" s="34">
        <v>41827</v>
      </c>
      <c r="J264" s="34" t="s">
        <v>6136</v>
      </c>
      <c r="K264" s="34">
        <v>42277</v>
      </c>
      <c r="L264" s="19"/>
      <c r="M264" s="6"/>
      <c r="N264" s="19"/>
      <c r="O264" s="19"/>
      <c r="P264" s="19"/>
      <c r="Q264" s="19"/>
    </row>
    <row r="265" spans="1:17" s="5" customFormat="1" ht="14.45" customHeight="1">
      <c r="A265" s="19" t="s">
        <v>10838</v>
      </c>
      <c r="B265" s="19" t="s">
        <v>2528</v>
      </c>
      <c r="C265" s="19" t="s">
        <v>2308</v>
      </c>
      <c r="D265" s="19" t="s">
        <v>2785</v>
      </c>
      <c r="E265" s="19"/>
      <c r="F265" s="19"/>
      <c r="G265" s="19"/>
      <c r="H265" s="19" t="s">
        <v>22</v>
      </c>
      <c r="I265" s="34">
        <v>41827</v>
      </c>
      <c r="J265" s="34" t="s">
        <v>6136</v>
      </c>
      <c r="K265" s="34">
        <v>42277</v>
      </c>
      <c r="L265" s="19"/>
      <c r="M265" s="6"/>
      <c r="N265" s="19"/>
      <c r="O265" s="19"/>
      <c r="P265" s="19"/>
      <c r="Q265" s="19"/>
    </row>
    <row r="266" spans="1:17" s="5" customFormat="1" ht="14.45" customHeight="1">
      <c r="A266" s="19" t="s">
        <v>10801</v>
      </c>
      <c r="B266" s="19" t="s">
        <v>2529</v>
      </c>
      <c r="C266" s="19" t="s">
        <v>2308</v>
      </c>
      <c r="D266" s="19" t="s">
        <v>2785</v>
      </c>
      <c r="E266" s="19"/>
      <c r="F266" s="19"/>
      <c r="G266" s="19"/>
      <c r="H266" s="19" t="s">
        <v>22</v>
      </c>
      <c r="I266" s="34">
        <v>41827</v>
      </c>
      <c r="J266" s="34" t="s">
        <v>6136</v>
      </c>
      <c r="K266" s="34">
        <v>42277</v>
      </c>
      <c r="L266" s="19"/>
      <c r="M266" s="6"/>
      <c r="N266" s="19"/>
      <c r="O266" s="19"/>
      <c r="P266" s="19"/>
      <c r="Q266" s="19"/>
    </row>
    <row r="267" spans="1:17" s="5" customFormat="1" ht="14.45" customHeight="1">
      <c r="A267" s="19" t="s">
        <v>7179</v>
      </c>
      <c r="B267" s="19" t="s">
        <v>2530</v>
      </c>
      <c r="C267" s="19" t="s">
        <v>2308</v>
      </c>
      <c r="D267" s="19" t="s">
        <v>2785</v>
      </c>
      <c r="E267" s="19"/>
      <c r="F267" s="19"/>
      <c r="G267" s="19"/>
      <c r="H267" s="19" t="s">
        <v>22</v>
      </c>
      <c r="I267" s="34">
        <v>41827</v>
      </c>
      <c r="J267" s="34" t="s">
        <v>6136</v>
      </c>
      <c r="K267" s="34">
        <v>42277</v>
      </c>
      <c r="L267" s="19"/>
      <c r="M267" s="6"/>
      <c r="N267" s="19"/>
      <c r="O267" s="19"/>
      <c r="P267" s="19"/>
      <c r="Q267" s="19"/>
    </row>
    <row r="268" spans="1:17" s="5" customFormat="1" ht="14.45" customHeight="1">
      <c r="A268" s="19" t="s">
        <v>3527</v>
      </c>
      <c r="B268" s="19" t="s">
        <v>2531</v>
      </c>
      <c r="C268" s="19" t="s">
        <v>2308</v>
      </c>
      <c r="D268" s="19" t="s">
        <v>2785</v>
      </c>
      <c r="E268" s="19"/>
      <c r="F268" s="19"/>
      <c r="G268" s="19"/>
      <c r="H268" s="19" t="s">
        <v>22</v>
      </c>
      <c r="I268" s="34">
        <v>41827</v>
      </c>
      <c r="J268" s="34" t="s">
        <v>6136</v>
      </c>
      <c r="K268" s="19" t="s">
        <v>6136</v>
      </c>
      <c r="L268" s="19"/>
      <c r="M268" s="6"/>
      <c r="N268" s="19"/>
      <c r="O268" s="19"/>
      <c r="P268" s="19"/>
      <c r="Q268" s="19"/>
    </row>
    <row r="269" spans="1:17" s="5" customFormat="1" ht="14.45" customHeight="1">
      <c r="A269" s="19" t="s">
        <v>3783</v>
      </c>
      <c r="B269" s="19" t="s">
        <v>2532</v>
      </c>
      <c r="C269" s="19" t="s">
        <v>2308</v>
      </c>
      <c r="D269" s="19" t="s">
        <v>2785</v>
      </c>
      <c r="E269" s="19"/>
      <c r="F269" s="19"/>
      <c r="G269" s="19"/>
      <c r="H269" s="19" t="s">
        <v>22</v>
      </c>
      <c r="I269" s="34">
        <v>41827</v>
      </c>
      <c r="J269" s="34" t="s">
        <v>6136</v>
      </c>
      <c r="K269" s="19" t="s">
        <v>6136</v>
      </c>
      <c r="L269" s="19"/>
      <c r="M269" s="6"/>
      <c r="N269" s="19"/>
      <c r="O269" s="19"/>
      <c r="P269" s="19"/>
      <c r="Q269" s="19"/>
    </row>
    <row r="270" spans="1:17" s="5" customFormat="1" ht="14.45" customHeight="1">
      <c r="A270" s="19" t="s">
        <v>3784</v>
      </c>
      <c r="B270" s="19" t="s">
        <v>2533</v>
      </c>
      <c r="C270" s="19" t="s">
        <v>2308</v>
      </c>
      <c r="D270" s="19" t="s">
        <v>2785</v>
      </c>
      <c r="E270" s="19"/>
      <c r="F270" s="19"/>
      <c r="G270" s="19"/>
      <c r="H270" s="19" t="s">
        <v>22</v>
      </c>
      <c r="I270" s="34">
        <v>41827</v>
      </c>
      <c r="J270" s="34" t="s">
        <v>6136</v>
      </c>
      <c r="K270" s="19" t="s">
        <v>6136</v>
      </c>
      <c r="L270" s="19"/>
      <c r="M270" s="6"/>
      <c r="N270" s="19"/>
      <c r="O270" s="19"/>
      <c r="P270" s="19"/>
      <c r="Q270" s="19"/>
    </row>
    <row r="271" spans="1:17" s="5" customFormat="1" ht="14.45" customHeight="1">
      <c r="A271" s="19" t="s">
        <v>3785</v>
      </c>
      <c r="B271" s="19" t="s">
        <v>2534</v>
      </c>
      <c r="C271" s="19" t="s">
        <v>2308</v>
      </c>
      <c r="D271" s="19" t="s">
        <v>2785</v>
      </c>
      <c r="E271" s="19"/>
      <c r="F271" s="19"/>
      <c r="G271" s="19"/>
      <c r="H271" s="19" t="s">
        <v>22</v>
      </c>
      <c r="I271" s="34">
        <v>41827</v>
      </c>
      <c r="J271" s="34" t="s">
        <v>6136</v>
      </c>
      <c r="K271" s="19" t="s">
        <v>6136</v>
      </c>
      <c r="L271" s="19"/>
      <c r="M271" s="6"/>
      <c r="N271" s="19"/>
      <c r="O271" s="19"/>
      <c r="P271" s="19"/>
      <c r="Q271" s="19"/>
    </row>
    <row r="272" spans="1:17" s="5" customFormat="1" ht="14.45" customHeight="1">
      <c r="A272" s="19" t="s">
        <v>7422</v>
      </c>
      <c r="B272" s="19" t="s">
        <v>2535</v>
      </c>
      <c r="C272" s="19" t="s">
        <v>2308</v>
      </c>
      <c r="D272" s="19" t="s">
        <v>2785</v>
      </c>
      <c r="E272" s="19"/>
      <c r="F272" s="19"/>
      <c r="G272" s="19"/>
      <c r="H272" s="19" t="s">
        <v>22</v>
      </c>
      <c r="I272" s="34">
        <v>41827</v>
      </c>
      <c r="J272" s="34" t="s">
        <v>6136</v>
      </c>
      <c r="K272" s="34">
        <v>42277</v>
      </c>
      <c r="L272" s="19"/>
      <c r="M272" s="6"/>
      <c r="N272" s="19"/>
      <c r="O272" s="19"/>
      <c r="P272" s="19"/>
      <c r="Q272" s="19"/>
    </row>
    <row r="273" spans="1:17" s="5" customFormat="1" ht="14.45" customHeight="1">
      <c r="A273" s="19" t="s">
        <v>3626</v>
      </c>
      <c r="B273" s="19" t="s">
        <v>2536</v>
      </c>
      <c r="C273" s="19" t="s">
        <v>2308</v>
      </c>
      <c r="D273" s="19" t="s">
        <v>2785</v>
      </c>
      <c r="E273" s="19"/>
      <c r="F273" s="19"/>
      <c r="G273" s="19"/>
      <c r="H273" s="19" t="s">
        <v>22</v>
      </c>
      <c r="I273" s="34">
        <v>41827</v>
      </c>
      <c r="J273" s="34" t="s">
        <v>6136</v>
      </c>
      <c r="K273" s="19" t="s">
        <v>6136</v>
      </c>
      <c r="L273" s="19"/>
      <c r="M273" s="6"/>
      <c r="N273" s="19"/>
      <c r="O273" s="19"/>
      <c r="P273" s="19"/>
      <c r="Q273" s="19"/>
    </row>
    <row r="274" spans="1:17" s="5" customFormat="1" ht="14.45" customHeight="1">
      <c r="A274" s="19" t="s">
        <v>3627</v>
      </c>
      <c r="B274" s="19" t="s">
        <v>2537</v>
      </c>
      <c r="C274" s="19" t="s">
        <v>2308</v>
      </c>
      <c r="D274" s="19" t="s">
        <v>2785</v>
      </c>
      <c r="E274" s="19"/>
      <c r="F274" s="19"/>
      <c r="G274" s="19"/>
      <c r="H274" s="19" t="s">
        <v>22</v>
      </c>
      <c r="I274" s="34">
        <v>41827</v>
      </c>
      <c r="J274" s="34" t="s">
        <v>6136</v>
      </c>
      <c r="K274" s="19" t="s">
        <v>6136</v>
      </c>
      <c r="L274" s="19"/>
      <c r="M274" s="6"/>
      <c r="N274" s="19"/>
      <c r="O274" s="19"/>
      <c r="P274" s="19"/>
      <c r="Q274" s="19"/>
    </row>
    <row r="275" spans="1:17" s="5" customFormat="1" ht="14.45" customHeight="1">
      <c r="A275" s="19" t="s">
        <v>3528</v>
      </c>
      <c r="B275" s="19" t="s">
        <v>2538</v>
      </c>
      <c r="C275" s="19" t="s">
        <v>2308</v>
      </c>
      <c r="D275" s="19" t="s">
        <v>2785</v>
      </c>
      <c r="E275" s="19"/>
      <c r="F275" s="19"/>
      <c r="G275" s="19"/>
      <c r="H275" s="19" t="s">
        <v>22</v>
      </c>
      <c r="I275" s="34">
        <v>41827</v>
      </c>
      <c r="J275" s="34" t="s">
        <v>6136</v>
      </c>
      <c r="K275" s="19" t="s">
        <v>6136</v>
      </c>
      <c r="L275" s="19"/>
      <c r="M275" s="6"/>
      <c r="N275" s="19"/>
      <c r="O275" s="19"/>
      <c r="P275" s="19"/>
      <c r="Q275" s="19"/>
    </row>
    <row r="276" spans="1:17" s="5" customFormat="1" ht="14.45" customHeight="1">
      <c r="A276" s="19" t="s">
        <v>3529</v>
      </c>
      <c r="B276" s="19" t="s">
        <v>2539</v>
      </c>
      <c r="C276" s="19" t="s">
        <v>2308</v>
      </c>
      <c r="D276" s="19" t="s">
        <v>2785</v>
      </c>
      <c r="E276" s="19"/>
      <c r="F276" s="19"/>
      <c r="G276" s="19"/>
      <c r="H276" s="19" t="s">
        <v>22</v>
      </c>
      <c r="I276" s="34">
        <v>41827</v>
      </c>
      <c r="J276" s="34" t="s">
        <v>6136</v>
      </c>
      <c r="K276" s="19" t="s">
        <v>6136</v>
      </c>
      <c r="L276" s="19"/>
      <c r="M276" s="6"/>
      <c r="N276" s="19"/>
      <c r="O276" s="19"/>
      <c r="P276" s="19"/>
      <c r="Q276" s="19"/>
    </row>
    <row r="277" spans="1:17" s="5" customFormat="1" ht="14.45" customHeight="1">
      <c r="A277" s="19" t="s">
        <v>3628</v>
      </c>
      <c r="B277" s="19" t="s">
        <v>2540</v>
      </c>
      <c r="C277" s="19" t="s">
        <v>2308</v>
      </c>
      <c r="D277" s="19" t="s">
        <v>2785</v>
      </c>
      <c r="E277" s="19"/>
      <c r="F277" s="19"/>
      <c r="G277" s="19"/>
      <c r="H277" s="19" t="s">
        <v>22</v>
      </c>
      <c r="I277" s="34">
        <v>41827</v>
      </c>
      <c r="J277" s="34" t="s">
        <v>6136</v>
      </c>
      <c r="K277" s="19" t="s">
        <v>6136</v>
      </c>
      <c r="L277" s="19"/>
      <c r="M277" s="6"/>
      <c r="N277" s="19"/>
      <c r="O277" s="19"/>
      <c r="P277" s="19"/>
      <c r="Q277" s="19"/>
    </row>
    <row r="278" spans="1:17" s="5" customFormat="1" ht="14.45" customHeight="1">
      <c r="A278" s="19" t="s">
        <v>3629</v>
      </c>
      <c r="B278" s="19" t="s">
        <v>2541</v>
      </c>
      <c r="C278" s="19" t="s">
        <v>2308</v>
      </c>
      <c r="D278" s="19" t="s">
        <v>2785</v>
      </c>
      <c r="E278" s="19"/>
      <c r="F278" s="19"/>
      <c r="G278" s="19"/>
      <c r="H278" s="19" t="s">
        <v>22</v>
      </c>
      <c r="I278" s="34">
        <v>41827</v>
      </c>
      <c r="J278" s="34" t="s">
        <v>6136</v>
      </c>
      <c r="K278" s="19" t="s">
        <v>6136</v>
      </c>
      <c r="L278" s="19"/>
      <c r="M278" s="6"/>
      <c r="N278" s="19"/>
      <c r="O278" s="19"/>
      <c r="P278" s="19"/>
      <c r="Q278" s="19"/>
    </row>
    <row r="279" spans="1:17" s="5" customFormat="1" ht="14.45" customHeight="1">
      <c r="A279" s="19" t="s">
        <v>3880</v>
      </c>
      <c r="B279" s="19" t="s">
        <v>2542</v>
      </c>
      <c r="C279" s="19" t="s">
        <v>2308</v>
      </c>
      <c r="D279" s="19" t="s">
        <v>2785</v>
      </c>
      <c r="E279" s="19"/>
      <c r="F279" s="19"/>
      <c r="G279" s="19"/>
      <c r="H279" s="19" t="s">
        <v>22</v>
      </c>
      <c r="I279" s="34">
        <v>41827</v>
      </c>
      <c r="J279" s="34">
        <v>41639</v>
      </c>
      <c r="K279" s="19" t="s">
        <v>6136</v>
      </c>
      <c r="L279" s="19"/>
      <c r="M279" s="6"/>
      <c r="N279" s="19"/>
      <c r="O279" s="19"/>
      <c r="P279" s="19"/>
      <c r="Q279" s="19"/>
    </row>
    <row r="280" spans="1:17" s="5" customFormat="1" ht="14.45" customHeight="1">
      <c r="A280" s="19" t="s">
        <v>3530</v>
      </c>
      <c r="B280" s="19" t="s">
        <v>2543</v>
      </c>
      <c r="C280" s="19" t="s">
        <v>2308</v>
      </c>
      <c r="D280" s="19" t="s">
        <v>2785</v>
      </c>
      <c r="E280" s="19"/>
      <c r="F280" s="19"/>
      <c r="G280" s="19"/>
      <c r="H280" s="19" t="s">
        <v>22</v>
      </c>
      <c r="I280" s="34">
        <v>41827</v>
      </c>
      <c r="J280" s="34" t="s">
        <v>6136</v>
      </c>
      <c r="K280" s="19" t="s">
        <v>6136</v>
      </c>
      <c r="L280" s="19"/>
      <c r="M280" s="6"/>
      <c r="N280" s="19"/>
      <c r="O280" s="19"/>
      <c r="P280" s="19"/>
      <c r="Q280" s="19"/>
    </row>
    <row r="281" spans="1:17" s="5" customFormat="1" ht="14.45" customHeight="1">
      <c r="A281" s="19" t="s">
        <v>9662</v>
      </c>
      <c r="B281" s="19" t="s">
        <v>2544</v>
      </c>
      <c r="C281" s="19" t="s">
        <v>2308</v>
      </c>
      <c r="D281" s="19" t="s">
        <v>2785</v>
      </c>
      <c r="E281" s="19"/>
      <c r="F281" s="19"/>
      <c r="G281" s="19"/>
      <c r="H281" s="19" t="s">
        <v>22</v>
      </c>
      <c r="I281" s="34">
        <v>41827</v>
      </c>
      <c r="J281" s="34">
        <v>41639</v>
      </c>
      <c r="K281" s="34">
        <v>42277</v>
      </c>
      <c r="L281" s="19"/>
      <c r="M281" s="6"/>
      <c r="N281" s="19"/>
      <c r="O281" s="19"/>
      <c r="P281" s="19"/>
      <c r="Q281" s="19"/>
    </row>
    <row r="282" spans="1:17" s="5" customFormat="1" ht="14.45" customHeight="1">
      <c r="A282" s="19" t="s">
        <v>9824</v>
      </c>
      <c r="B282" s="19" t="s">
        <v>2545</v>
      </c>
      <c r="C282" s="19" t="s">
        <v>2308</v>
      </c>
      <c r="D282" s="19" t="s">
        <v>2785</v>
      </c>
      <c r="E282" s="19"/>
      <c r="F282" s="19"/>
      <c r="G282" s="19"/>
      <c r="H282" s="19" t="s">
        <v>22</v>
      </c>
      <c r="I282" s="34">
        <v>41827</v>
      </c>
      <c r="J282" s="34">
        <v>42277</v>
      </c>
      <c r="K282" s="34" t="s">
        <v>6136</v>
      </c>
      <c r="L282" s="19"/>
      <c r="M282" s="6"/>
      <c r="N282" s="19"/>
      <c r="O282" s="19"/>
      <c r="P282" s="19"/>
      <c r="Q282" s="19"/>
    </row>
    <row r="283" spans="1:17" s="5" customFormat="1" ht="14.45" customHeight="1">
      <c r="A283" s="19" t="s">
        <v>9825</v>
      </c>
      <c r="B283" s="19" t="s">
        <v>2546</v>
      </c>
      <c r="C283" s="19" t="s">
        <v>2308</v>
      </c>
      <c r="D283" s="19" t="s">
        <v>2785</v>
      </c>
      <c r="E283" s="19"/>
      <c r="F283" s="19"/>
      <c r="G283" s="19"/>
      <c r="H283" s="19" t="s">
        <v>22</v>
      </c>
      <c r="I283" s="34">
        <v>41827</v>
      </c>
      <c r="J283" s="34">
        <v>41639</v>
      </c>
      <c r="K283" s="34" t="s">
        <v>6136</v>
      </c>
      <c r="L283" s="19"/>
      <c r="M283" s="6"/>
      <c r="N283" s="19"/>
      <c r="O283" s="19"/>
      <c r="P283" s="19"/>
      <c r="Q283" s="19"/>
    </row>
    <row r="284" spans="1:17" s="5" customFormat="1" ht="14.45" customHeight="1">
      <c r="A284" s="19" t="s">
        <v>11559</v>
      </c>
      <c r="B284" s="19" t="s">
        <v>2547</v>
      </c>
      <c r="C284" s="19" t="s">
        <v>2308</v>
      </c>
      <c r="D284" s="19" t="s">
        <v>2785</v>
      </c>
      <c r="E284" s="19"/>
      <c r="F284" s="19"/>
      <c r="G284" s="19"/>
      <c r="H284" s="19" t="s">
        <v>22</v>
      </c>
      <c r="I284" s="34">
        <v>41827</v>
      </c>
      <c r="J284" s="34" t="s">
        <v>6136</v>
      </c>
      <c r="K284" s="34">
        <v>42566</v>
      </c>
      <c r="L284" s="19"/>
      <c r="M284" s="6"/>
      <c r="N284" s="19"/>
      <c r="O284" s="19"/>
      <c r="P284" s="19"/>
      <c r="Q284" s="19"/>
    </row>
    <row r="285" spans="1:17" s="5" customFormat="1" ht="14.45" customHeight="1">
      <c r="A285" s="19" t="s">
        <v>3602</v>
      </c>
      <c r="B285" s="19" t="s">
        <v>2548</v>
      </c>
      <c r="C285" s="19" t="s">
        <v>2308</v>
      </c>
      <c r="D285" s="19" t="s">
        <v>2785</v>
      </c>
      <c r="E285" s="19"/>
      <c r="F285" s="19"/>
      <c r="G285" s="19"/>
      <c r="H285" s="19" t="s">
        <v>22</v>
      </c>
      <c r="I285" s="34">
        <v>41827</v>
      </c>
      <c r="J285" s="34" t="s">
        <v>6136</v>
      </c>
      <c r="K285" s="19" t="s">
        <v>6136</v>
      </c>
      <c r="L285" s="19"/>
      <c r="M285" s="6"/>
      <c r="N285" s="19"/>
      <c r="O285" s="19"/>
      <c r="P285" s="19"/>
      <c r="Q285" s="19"/>
    </row>
    <row r="286" spans="1:17" s="5" customFormat="1" ht="14.45" customHeight="1">
      <c r="A286" s="19" t="s">
        <v>3603</v>
      </c>
      <c r="B286" s="19" t="s">
        <v>2549</v>
      </c>
      <c r="C286" s="19" t="s">
        <v>2308</v>
      </c>
      <c r="D286" s="19" t="s">
        <v>2785</v>
      </c>
      <c r="E286" s="19"/>
      <c r="F286" s="19"/>
      <c r="G286" s="19"/>
      <c r="H286" s="19" t="s">
        <v>22</v>
      </c>
      <c r="I286" s="34">
        <v>41827</v>
      </c>
      <c r="J286" s="34" t="s">
        <v>6136</v>
      </c>
      <c r="K286" s="19" t="s">
        <v>6136</v>
      </c>
      <c r="L286" s="19"/>
      <c r="M286" s="6"/>
      <c r="N286" s="19"/>
      <c r="O286" s="19"/>
      <c r="P286" s="19"/>
      <c r="Q286" s="19"/>
    </row>
    <row r="287" spans="1:17" s="5" customFormat="1" ht="14.45" customHeight="1">
      <c r="A287" s="19" t="s">
        <v>3604</v>
      </c>
      <c r="B287" s="19" t="s">
        <v>2550</v>
      </c>
      <c r="C287" s="19" t="s">
        <v>2308</v>
      </c>
      <c r="D287" s="19" t="s">
        <v>2785</v>
      </c>
      <c r="E287" s="19"/>
      <c r="F287" s="19"/>
      <c r="G287" s="19"/>
      <c r="H287" s="19" t="s">
        <v>22</v>
      </c>
      <c r="I287" s="34">
        <v>41827</v>
      </c>
      <c r="J287" s="34" t="s">
        <v>6136</v>
      </c>
      <c r="K287" s="19" t="s">
        <v>6136</v>
      </c>
      <c r="L287" s="19"/>
      <c r="M287" s="6"/>
      <c r="N287" s="19"/>
      <c r="O287" s="19"/>
      <c r="P287" s="19"/>
      <c r="Q287" s="19"/>
    </row>
    <row r="288" spans="1:17" s="5" customFormat="1" ht="14.45" customHeight="1">
      <c r="A288" s="19" t="s">
        <v>3605</v>
      </c>
      <c r="B288" s="19" t="s">
        <v>2551</v>
      </c>
      <c r="C288" s="19" t="s">
        <v>2308</v>
      </c>
      <c r="D288" s="19" t="s">
        <v>2785</v>
      </c>
      <c r="E288" s="19"/>
      <c r="F288" s="19"/>
      <c r="G288" s="19"/>
      <c r="H288" s="19" t="s">
        <v>22</v>
      </c>
      <c r="I288" s="34">
        <v>41827</v>
      </c>
      <c r="J288" s="34" t="s">
        <v>6136</v>
      </c>
      <c r="K288" s="19" t="s">
        <v>6136</v>
      </c>
      <c r="L288" s="19"/>
      <c r="M288" s="6"/>
      <c r="N288" s="19"/>
      <c r="O288" s="19"/>
      <c r="P288" s="19"/>
      <c r="Q288" s="19"/>
    </row>
    <row r="289" spans="1:17" s="5" customFormat="1" ht="14.45" customHeight="1">
      <c r="A289" s="19" t="s">
        <v>3606</v>
      </c>
      <c r="B289" s="19" t="s">
        <v>2552</v>
      </c>
      <c r="C289" s="19" t="s">
        <v>2308</v>
      </c>
      <c r="D289" s="19" t="s">
        <v>2785</v>
      </c>
      <c r="E289" s="19"/>
      <c r="F289" s="19"/>
      <c r="G289" s="19"/>
      <c r="H289" s="19" t="s">
        <v>22</v>
      </c>
      <c r="I289" s="34">
        <v>41827</v>
      </c>
      <c r="J289" s="34" t="s">
        <v>6136</v>
      </c>
      <c r="K289" s="19" t="s">
        <v>6136</v>
      </c>
      <c r="L289" s="19"/>
      <c r="M289" s="6"/>
      <c r="N289" s="19"/>
      <c r="O289" s="19"/>
      <c r="P289" s="19"/>
      <c r="Q289" s="19"/>
    </row>
    <row r="290" spans="1:17" s="5" customFormat="1" ht="14.45" customHeight="1">
      <c r="A290" s="19" t="s">
        <v>3607</v>
      </c>
      <c r="B290" s="19" t="s">
        <v>2553</v>
      </c>
      <c r="C290" s="19" t="s">
        <v>2308</v>
      </c>
      <c r="D290" s="19" t="s">
        <v>2785</v>
      </c>
      <c r="E290" s="19"/>
      <c r="F290" s="19"/>
      <c r="G290" s="19"/>
      <c r="H290" s="19" t="s">
        <v>22</v>
      </c>
      <c r="I290" s="34">
        <v>41827</v>
      </c>
      <c r="J290" s="34" t="s">
        <v>6136</v>
      </c>
      <c r="K290" s="19" t="s">
        <v>6136</v>
      </c>
      <c r="L290" s="19"/>
      <c r="M290" s="6"/>
      <c r="N290" s="19"/>
      <c r="O290" s="19"/>
      <c r="P290" s="19"/>
      <c r="Q290" s="19"/>
    </row>
    <row r="291" spans="1:17" s="5" customFormat="1" ht="14.45" customHeight="1">
      <c r="A291" s="19" t="s">
        <v>3608</v>
      </c>
      <c r="B291" s="19" t="s">
        <v>2554</v>
      </c>
      <c r="C291" s="19" t="s">
        <v>2308</v>
      </c>
      <c r="D291" s="19" t="s">
        <v>2785</v>
      </c>
      <c r="E291" s="19"/>
      <c r="F291" s="19"/>
      <c r="G291" s="19"/>
      <c r="H291" s="19" t="s">
        <v>22</v>
      </c>
      <c r="I291" s="34">
        <v>41827</v>
      </c>
      <c r="J291" s="34" t="s">
        <v>6136</v>
      </c>
      <c r="K291" s="19" t="s">
        <v>6136</v>
      </c>
      <c r="L291" s="19"/>
      <c r="M291" s="6"/>
      <c r="N291" s="19"/>
      <c r="O291" s="19"/>
      <c r="P291" s="19"/>
      <c r="Q291" s="19"/>
    </row>
    <row r="292" spans="1:17" s="5" customFormat="1" ht="14.45" customHeight="1">
      <c r="A292" s="19" t="s">
        <v>3609</v>
      </c>
      <c r="B292" s="19" t="s">
        <v>2555</v>
      </c>
      <c r="C292" s="19" t="s">
        <v>2308</v>
      </c>
      <c r="D292" s="19" t="s">
        <v>2785</v>
      </c>
      <c r="E292" s="19"/>
      <c r="F292" s="19"/>
      <c r="G292" s="19"/>
      <c r="H292" s="19" t="s">
        <v>22</v>
      </c>
      <c r="I292" s="34">
        <v>41827</v>
      </c>
      <c r="J292" s="34" t="s">
        <v>6136</v>
      </c>
      <c r="K292" s="19" t="s">
        <v>6136</v>
      </c>
      <c r="L292" s="19"/>
      <c r="M292" s="6"/>
      <c r="N292" s="19"/>
      <c r="O292" s="19"/>
      <c r="P292" s="19"/>
      <c r="Q292" s="19"/>
    </row>
    <row r="293" spans="1:17" s="5" customFormat="1" ht="14.45" customHeight="1">
      <c r="A293" s="19" t="s">
        <v>3531</v>
      </c>
      <c r="B293" s="19" t="s">
        <v>2556</v>
      </c>
      <c r="C293" s="19" t="s">
        <v>2308</v>
      </c>
      <c r="D293" s="19" t="s">
        <v>2785</v>
      </c>
      <c r="E293" s="19"/>
      <c r="F293" s="19"/>
      <c r="G293" s="19"/>
      <c r="H293" s="19" t="s">
        <v>22</v>
      </c>
      <c r="I293" s="34">
        <v>41827</v>
      </c>
      <c r="J293" s="34" t="s">
        <v>6136</v>
      </c>
      <c r="K293" s="19" t="s">
        <v>6136</v>
      </c>
      <c r="L293" s="19"/>
      <c r="M293" s="6"/>
      <c r="N293" s="19"/>
      <c r="O293" s="19"/>
      <c r="P293" s="19"/>
      <c r="Q293" s="19"/>
    </row>
    <row r="294" spans="1:17" s="5" customFormat="1" ht="14.45" customHeight="1">
      <c r="A294" s="19" t="s">
        <v>9582</v>
      </c>
      <c r="B294" s="19" t="s">
        <v>2557</v>
      </c>
      <c r="C294" s="19" t="s">
        <v>2308</v>
      </c>
      <c r="D294" s="19" t="s">
        <v>2785</v>
      </c>
      <c r="E294" s="19"/>
      <c r="F294" s="19"/>
      <c r="G294" s="19"/>
      <c r="H294" s="19" t="s">
        <v>22</v>
      </c>
      <c r="I294" s="34">
        <v>41827</v>
      </c>
      <c r="J294" s="34" t="s">
        <v>6136</v>
      </c>
      <c r="K294" s="34">
        <v>42277</v>
      </c>
      <c r="L294" s="19"/>
      <c r="M294" s="6"/>
      <c r="N294" s="19"/>
      <c r="O294" s="19"/>
      <c r="P294" s="19"/>
      <c r="Q294" s="19"/>
    </row>
    <row r="295" spans="1:17" s="5" customFormat="1" ht="14.45" customHeight="1">
      <c r="A295" s="19" t="s">
        <v>3532</v>
      </c>
      <c r="B295" s="19" t="s">
        <v>2558</v>
      </c>
      <c r="C295" s="19" t="s">
        <v>2308</v>
      </c>
      <c r="D295" s="19" t="s">
        <v>2785</v>
      </c>
      <c r="E295" s="19"/>
      <c r="F295" s="19"/>
      <c r="G295" s="19"/>
      <c r="H295" s="19" t="s">
        <v>22</v>
      </c>
      <c r="I295" s="34">
        <v>41827</v>
      </c>
      <c r="J295" s="34">
        <v>41639</v>
      </c>
      <c r="K295" s="19" t="s">
        <v>6136</v>
      </c>
      <c r="L295" s="19"/>
      <c r="M295" s="6"/>
      <c r="N295" s="19"/>
      <c r="O295" s="19"/>
      <c r="P295" s="19"/>
      <c r="Q295" s="19"/>
    </row>
    <row r="296" spans="1:17" s="5" customFormat="1" ht="14.45" customHeight="1">
      <c r="A296" s="19" t="s">
        <v>3749</v>
      </c>
      <c r="B296" s="19" t="s">
        <v>2559</v>
      </c>
      <c r="C296" s="19" t="s">
        <v>2308</v>
      </c>
      <c r="D296" s="19" t="s">
        <v>2785</v>
      </c>
      <c r="E296" s="19"/>
      <c r="F296" s="19"/>
      <c r="G296" s="19"/>
      <c r="H296" s="19" t="s">
        <v>22</v>
      </c>
      <c r="I296" s="34">
        <v>41827</v>
      </c>
      <c r="J296" s="34" t="s">
        <v>6136</v>
      </c>
      <c r="K296" s="19" t="s">
        <v>6136</v>
      </c>
      <c r="L296" s="19"/>
      <c r="M296" s="6"/>
      <c r="N296" s="19"/>
      <c r="O296" s="19"/>
      <c r="P296" s="19"/>
      <c r="Q296" s="19"/>
    </row>
    <row r="297" spans="1:17" s="5" customFormat="1" ht="14.45" customHeight="1">
      <c r="A297" s="19" t="s">
        <v>3750</v>
      </c>
      <c r="B297" s="19" t="s">
        <v>2560</v>
      </c>
      <c r="C297" s="19" t="s">
        <v>2308</v>
      </c>
      <c r="D297" s="19" t="s">
        <v>2785</v>
      </c>
      <c r="E297" s="19"/>
      <c r="F297" s="19"/>
      <c r="G297" s="19"/>
      <c r="H297" s="19" t="s">
        <v>22</v>
      </c>
      <c r="I297" s="34">
        <v>41827</v>
      </c>
      <c r="J297" s="34" t="s">
        <v>6136</v>
      </c>
      <c r="K297" s="19" t="s">
        <v>6136</v>
      </c>
      <c r="L297" s="19"/>
      <c r="M297" s="6"/>
      <c r="N297" s="19"/>
      <c r="O297" s="19"/>
      <c r="P297" s="19"/>
      <c r="Q297" s="19"/>
    </row>
    <row r="298" spans="1:17" s="5" customFormat="1" ht="14.45" customHeight="1">
      <c r="A298" s="19" t="s">
        <v>3751</v>
      </c>
      <c r="B298" s="19" t="s">
        <v>2561</v>
      </c>
      <c r="C298" s="19" t="s">
        <v>2308</v>
      </c>
      <c r="D298" s="19" t="s">
        <v>2785</v>
      </c>
      <c r="E298" s="19"/>
      <c r="F298" s="19"/>
      <c r="G298" s="19"/>
      <c r="H298" s="19" t="s">
        <v>22</v>
      </c>
      <c r="I298" s="34">
        <v>41827</v>
      </c>
      <c r="J298" s="34" t="s">
        <v>6136</v>
      </c>
      <c r="K298" s="19" t="s">
        <v>6136</v>
      </c>
      <c r="L298" s="19"/>
      <c r="M298" s="6"/>
      <c r="N298" s="19"/>
      <c r="O298" s="19"/>
      <c r="P298" s="19"/>
      <c r="Q298" s="19"/>
    </row>
    <row r="299" spans="1:17" s="5" customFormat="1" ht="14.45" customHeight="1">
      <c r="A299" s="19" t="s">
        <v>3752</v>
      </c>
      <c r="B299" s="19" t="s">
        <v>2562</v>
      </c>
      <c r="C299" s="19" t="s">
        <v>2308</v>
      </c>
      <c r="D299" s="19" t="s">
        <v>2785</v>
      </c>
      <c r="E299" s="19"/>
      <c r="F299" s="19"/>
      <c r="G299" s="19"/>
      <c r="H299" s="19" t="s">
        <v>22</v>
      </c>
      <c r="I299" s="34">
        <v>41827</v>
      </c>
      <c r="J299" s="34" t="s">
        <v>6136</v>
      </c>
      <c r="K299" s="19" t="s">
        <v>6136</v>
      </c>
      <c r="L299" s="19"/>
      <c r="M299" s="6"/>
      <c r="N299" s="19"/>
      <c r="O299" s="19"/>
      <c r="P299" s="19"/>
      <c r="Q299" s="19"/>
    </row>
    <row r="300" spans="1:17" s="5" customFormat="1" ht="14.45" customHeight="1">
      <c r="A300" s="19" t="s">
        <v>3753</v>
      </c>
      <c r="B300" s="19" t="s">
        <v>2563</v>
      </c>
      <c r="C300" s="19" t="s">
        <v>2308</v>
      </c>
      <c r="D300" s="19" t="s">
        <v>2785</v>
      </c>
      <c r="E300" s="19"/>
      <c r="F300" s="19"/>
      <c r="G300" s="19"/>
      <c r="H300" s="19" t="s">
        <v>22</v>
      </c>
      <c r="I300" s="34">
        <v>41827</v>
      </c>
      <c r="J300" s="34" t="s">
        <v>6136</v>
      </c>
      <c r="K300" s="19" t="s">
        <v>6136</v>
      </c>
      <c r="L300" s="19"/>
      <c r="M300" s="6"/>
      <c r="N300" s="19"/>
      <c r="O300" s="19"/>
      <c r="P300" s="19"/>
      <c r="Q300" s="19"/>
    </row>
    <row r="301" spans="1:17" s="5" customFormat="1" ht="14.45" customHeight="1">
      <c r="A301" s="19" t="s">
        <v>3754</v>
      </c>
      <c r="B301" s="19" t="s">
        <v>2564</v>
      </c>
      <c r="C301" s="19" t="s">
        <v>2308</v>
      </c>
      <c r="D301" s="19" t="s">
        <v>2785</v>
      </c>
      <c r="E301" s="19"/>
      <c r="F301" s="19"/>
      <c r="G301" s="19"/>
      <c r="H301" s="19" t="s">
        <v>22</v>
      </c>
      <c r="I301" s="34">
        <v>41827</v>
      </c>
      <c r="J301" s="34">
        <v>41639</v>
      </c>
      <c r="K301" s="19" t="s">
        <v>6136</v>
      </c>
      <c r="L301" s="19"/>
      <c r="M301" s="6"/>
      <c r="N301" s="19"/>
      <c r="O301" s="19"/>
      <c r="P301" s="19"/>
      <c r="Q301" s="19"/>
    </row>
    <row r="302" spans="1:17" s="5" customFormat="1" ht="14.45" customHeight="1">
      <c r="A302" s="19" t="s">
        <v>3755</v>
      </c>
      <c r="B302" s="19" t="s">
        <v>2565</v>
      </c>
      <c r="C302" s="19" t="s">
        <v>2308</v>
      </c>
      <c r="D302" s="19" t="s">
        <v>2785</v>
      </c>
      <c r="E302" s="19"/>
      <c r="F302" s="19"/>
      <c r="G302" s="19"/>
      <c r="H302" s="19" t="s">
        <v>22</v>
      </c>
      <c r="I302" s="34">
        <v>41827</v>
      </c>
      <c r="J302" s="34" t="s">
        <v>6136</v>
      </c>
      <c r="K302" s="19" t="s">
        <v>6136</v>
      </c>
      <c r="L302" s="19"/>
      <c r="M302" s="6"/>
      <c r="N302" s="19"/>
      <c r="O302" s="19"/>
      <c r="P302" s="19"/>
      <c r="Q302" s="19"/>
    </row>
    <row r="303" spans="1:17" s="5" customFormat="1" ht="14.45" customHeight="1">
      <c r="A303" s="19" t="s">
        <v>3756</v>
      </c>
      <c r="B303" s="19" t="s">
        <v>2566</v>
      </c>
      <c r="C303" s="19" t="s">
        <v>2308</v>
      </c>
      <c r="D303" s="19" t="s">
        <v>2785</v>
      </c>
      <c r="E303" s="19"/>
      <c r="F303" s="19"/>
      <c r="G303" s="19"/>
      <c r="H303" s="19" t="s">
        <v>22</v>
      </c>
      <c r="I303" s="34">
        <v>41827</v>
      </c>
      <c r="J303" s="34" t="s">
        <v>6136</v>
      </c>
      <c r="K303" s="19" t="s">
        <v>6136</v>
      </c>
      <c r="L303" s="19"/>
      <c r="M303" s="6"/>
      <c r="N303" s="19"/>
      <c r="O303" s="19"/>
      <c r="P303" s="19"/>
      <c r="Q303" s="19"/>
    </row>
    <row r="304" spans="1:17" s="5" customFormat="1" ht="14.45" customHeight="1">
      <c r="A304" s="19" t="s">
        <v>3757</v>
      </c>
      <c r="B304" s="19" t="s">
        <v>2567</v>
      </c>
      <c r="C304" s="19" t="s">
        <v>2308</v>
      </c>
      <c r="D304" s="19" t="s">
        <v>2785</v>
      </c>
      <c r="E304" s="19"/>
      <c r="F304" s="19"/>
      <c r="G304" s="19"/>
      <c r="H304" s="19" t="s">
        <v>22</v>
      </c>
      <c r="I304" s="34">
        <v>41827</v>
      </c>
      <c r="J304" s="34" t="s">
        <v>6136</v>
      </c>
      <c r="K304" s="19" t="s">
        <v>6136</v>
      </c>
      <c r="L304" s="19"/>
      <c r="M304" s="6"/>
      <c r="N304" s="19"/>
      <c r="O304" s="19"/>
      <c r="P304" s="19"/>
      <c r="Q304" s="19"/>
    </row>
    <row r="305" spans="1:17" s="5" customFormat="1" ht="14.45" customHeight="1">
      <c r="A305" s="19" t="s">
        <v>3758</v>
      </c>
      <c r="B305" s="19" t="s">
        <v>2568</v>
      </c>
      <c r="C305" s="19" t="s">
        <v>2308</v>
      </c>
      <c r="D305" s="19" t="s">
        <v>2785</v>
      </c>
      <c r="E305" s="19"/>
      <c r="F305" s="19"/>
      <c r="G305" s="19"/>
      <c r="H305" s="19" t="s">
        <v>22</v>
      </c>
      <c r="I305" s="34">
        <v>41827</v>
      </c>
      <c r="J305" s="34" t="s">
        <v>6136</v>
      </c>
      <c r="K305" s="19" t="s">
        <v>6136</v>
      </c>
      <c r="L305" s="19"/>
      <c r="M305" s="6"/>
      <c r="N305" s="19"/>
      <c r="O305" s="19"/>
      <c r="P305" s="19"/>
      <c r="Q305" s="19"/>
    </row>
    <row r="306" spans="1:17" s="5" customFormat="1" ht="14.45" customHeight="1">
      <c r="A306" s="19" t="s">
        <v>3759</v>
      </c>
      <c r="B306" s="19" t="s">
        <v>2569</v>
      </c>
      <c r="C306" s="19" t="s">
        <v>2308</v>
      </c>
      <c r="D306" s="19" t="s">
        <v>2785</v>
      </c>
      <c r="E306" s="19"/>
      <c r="F306" s="19"/>
      <c r="G306" s="19"/>
      <c r="H306" s="19" t="s">
        <v>22</v>
      </c>
      <c r="I306" s="34">
        <v>41827</v>
      </c>
      <c r="J306" s="34" t="s">
        <v>6136</v>
      </c>
      <c r="K306" s="19" t="s">
        <v>6136</v>
      </c>
      <c r="L306" s="19"/>
      <c r="M306" s="6"/>
      <c r="N306" s="19"/>
      <c r="O306" s="19"/>
      <c r="P306" s="19"/>
      <c r="Q306" s="19"/>
    </row>
    <row r="307" spans="1:17" s="5" customFormat="1" ht="14.45" customHeight="1">
      <c r="A307" s="19" t="s">
        <v>3760</v>
      </c>
      <c r="B307" s="19" t="s">
        <v>2570</v>
      </c>
      <c r="C307" s="19" t="s">
        <v>2308</v>
      </c>
      <c r="D307" s="19" t="s">
        <v>2785</v>
      </c>
      <c r="E307" s="19"/>
      <c r="F307" s="19"/>
      <c r="G307" s="19"/>
      <c r="H307" s="19" t="s">
        <v>22</v>
      </c>
      <c r="I307" s="34">
        <v>41827</v>
      </c>
      <c r="J307" s="34" t="s">
        <v>6136</v>
      </c>
      <c r="K307" s="19" t="s">
        <v>6136</v>
      </c>
      <c r="L307" s="19"/>
      <c r="M307" s="6"/>
      <c r="N307" s="19"/>
      <c r="O307" s="19"/>
      <c r="P307" s="19"/>
      <c r="Q307" s="19"/>
    </row>
    <row r="308" spans="1:17" s="5" customFormat="1" ht="14.45" customHeight="1">
      <c r="A308" s="19" t="s">
        <v>3761</v>
      </c>
      <c r="B308" s="19" t="s">
        <v>2571</v>
      </c>
      <c r="C308" s="19" t="s">
        <v>2308</v>
      </c>
      <c r="D308" s="19" t="s">
        <v>2785</v>
      </c>
      <c r="E308" s="19"/>
      <c r="F308" s="19"/>
      <c r="G308" s="19"/>
      <c r="H308" s="19" t="s">
        <v>22</v>
      </c>
      <c r="I308" s="34">
        <v>41827</v>
      </c>
      <c r="J308" s="34" t="s">
        <v>6136</v>
      </c>
      <c r="K308" s="19" t="s">
        <v>6136</v>
      </c>
      <c r="L308" s="19"/>
      <c r="M308" s="6"/>
      <c r="N308" s="19"/>
      <c r="O308" s="19"/>
      <c r="P308" s="19"/>
      <c r="Q308" s="19"/>
    </row>
    <row r="309" spans="1:17" s="5" customFormat="1" ht="14.45" customHeight="1">
      <c r="A309" s="19" t="s">
        <v>3762</v>
      </c>
      <c r="B309" s="19" t="s">
        <v>2572</v>
      </c>
      <c r="C309" s="19" t="s">
        <v>2308</v>
      </c>
      <c r="D309" s="19" t="s">
        <v>2785</v>
      </c>
      <c r="E309" s="19"/>
      <c r="F309" s="19"/>
      <c r="G309" s="19"/>
      <c r="H309" s="19" t="s">
        <v>22</v>
      </c>
      <c r="I309" s="34">
        <v>41827</v>
      </c>
      <c r="J309" s="34" t="s">
        <v>6136</v>
      </c>
      <c r="K309" s="19" t="s">
        <v>6136</v>
      </c>
      <c r="L309" s="19"/>
      <c r="M309" s="6"/>
      <c r="N309" s="19"/>
      <c r="O309" s="19"/>
      <c r="P309" s="19"/>
      <c r="Q309" s="19"/>
    </row>
    <row r="310" spans="1:17" s="5" customFormat="1" ht="14.45" customHeight="1">
      <c r="A310" s="19" t="s">
        <v>3763</v>
      </c>
      <c r="B310" s="19" t="s">
        <v>2573</v>
      </c>
      <c r="C310" s="19" t="s">
        <v>2308</v>
      </c>
      <c r="D310" s="19" t="s">
        <v>2785</v>
      </c>
      <c r="E310" s="19"/>
      <c r="F310" s="19"/>
      <c r="G310" s="19"/>
      <c r="H310" s="19" t="s">
        <v>22</v>
      </c>
      <c r="I310" s="34">
        <v>41827</v>
      </c>
      <c r="J310" s="34" t="s">
        <v>6136</v>
      </c>
      <c r="K310" s="19" t="s">
        <v>6136</v>
      </c>
      <c r="L310" s="19"/>
      <c r="M310" s="6"/>
      <c r="N310" s="19"/>
      <c r="O310" s="19"/>
      <c r="P310" s="19"/>
      <c r="Q310" s="19"/>
    </row>
    <row r="311" spans="1:17" s="5" customFormat="1" ht="14.45" customHeight="1">
      <c r="A311" s="19" t="s">
        <v>3764</v>
      </c>
      <c r="B311" s="19" t="s">
        <v>2574</v>
      </c>
      <c r="C311" s="19" t="s">
        <v>2308</v>
      </c>
      <c r="D311" s="19" t="s">
        <v>2785</v>
      </c>
      <c r="E311" s="19"/>
      <c r="F311" s="19"/>
      <c r="G311" s="19"/>
      <c r="H311" s="19" t="s">
        <v>22</v>
      </c>
      <c r="I311" s="34">
        <v>41827</v>
      </c>
      <c r="J311" s="34" t="s">
        <v>6136</v>
      </c>
      <c r="K311" s="19" t="s">
        <v>6136</v>
      </c>
      <c r="L311" s="19"/>
      <c r="M311" s="6"/>
      <c r="N311" s="19"/>
      <c r="O311" s="19"/>
      <c r="P311" s="19"/>
      <c r="Q311" s="19"/>
    </row>
    <row r="312" spans="1:17" s="5" customFormat="1" ht="14.45" customHeight="1">
      <c r="A312" s="19" t="s">
        <v>3765</v>
      </c>
      <c r="B312" s="19" t="s">
        <v>2575</v>
      </c>
      <c r="C312" s="19" t="s">
        <v>2308</v>
      </c>
      <c r="D312" s="19" t="s">
        <v>2785</v>
      </c>
      <c r="E312" s="19"/>
      <c r="F312" s="19"/>
      <c r="G312" s="19"/>
      <c r="H312" s="19" t="s">
        <v>22</v>
      </c>
      <c r="I312" s="34">
        <v>41827</v>
      </c>
      <c r="J312" s="34" t="s">
        <v>6136</v>
      </c>
      <c r="K312" s="19" t="s">
        <v>6136</v>
      </c>
      <c r="L312" s="19"/>
      <c r="M312" s="6"/>
      <c r="N312" s="19"/>
      <c r="O312" s="19"/>
      <c r="P312" s="19"/>
      <c r="Q312" s="19"/>
    </row>
    <row r="313" spans="1:17" s="5" customFormat="1" ht="14.45" customHeight="1">
      <c r="A313" s="19" t="s">
        <v>3881</v>
      </c>
      <c r="B313" s="19" t="s">
        <v>2576</v>
      </c>
      <c r="C313" s="19" t="s">
        <v>2308</v>
      </c>
      <c r="D313" s="19" t="s">
        <v>2785</v>
      </c>
      <c r="E313" s="19"/>
      <c r="F313" s="19"/>
      <c r="G313" s="19"/>
      <c r="H313" s="19" t="s">
        <v>22</v>
      </c>
      <c r="I313" s="34">
        <v>41827</v>
      </c>
      <c r="J313" s="34">
        <v>41639</v>
      </c>
      <c r="K313" s="19" t="s">
        <v>6136</v>
      </c>
      <c r="L313" s="19"/>
      <c r="M313" s="6"/>
      <c r="N313" s="19"/>
      <c r="O313" s="19"/>
      <c r="P313" s="19"/>
      <c r="Q313" s="19"/>
    </row>
    <row r="314" spans="1:17" s="5" customFormat="1" ht="14.45" customHeight="1">
      <c r="A314" s="19" t="s">
        <v>3882</v>
      </c>
      <c r="B314" s="19" t="s">
        <v>2577</v>
      </c>
      <c r="C314" s="19" t="s">
        <v>2308</v>
      </c>
      <c r="D314" s="19" t="s">
        <v>2785</v>
      </c>
      <c r="E314" s="19"/>
      <c r="F314" s="19"/>
      <c r="G314" s="19"/>
      <c r="H314" s="19" t="s">
        <v>22</v>
      </c>
      <c r="I314" s="34">
        <v>41827</v>
      </c>
      <c r="J314" s="34" t="s">
        <v>6136</v>
      </c>
      <c r="K314" s="19" t="s">
        <v>6136</v>
      </c>
      <c r="L314" s="19"/>
      <c r="M314" s="6"/>
      <c r="N314" s="19"/>
      <c r="O314" s="19"/>
      <c r="P314" s="19"/>
      <c r="Q314" s="19"/>
    </row>
    <row r="315" spans="1:17" s="5" customFormat="1" ht="14.45" customHeight="1">
      <c r="A315" s="19" t="s">
        <v>3766</v>
      </c>
      <c r="B315" s="19" t="s">
        <v>2578</v>
      </c>
      <c r="C315" s="19" t="s">
        <v>2308</v>
      </c>
      <c r="D315" s="19" t="s">
        <v>2785</v>
      </c>
      <c r="E315" s="19"/>
      <c r="F315" s="19"/>
      <c r="G315" s="19"/>
      <c r="H315" s="19" t="s">
        <v>22</v>
      </c>
      <c r="I315" s="34">
        <v>41827</v>
      </c>
      <c r="J315" s="34" t="s">
        <v>6136</v>
      </c>
      <c r="K315" s="19" t="s">
        <v>6136</v>
      </c>
      <c r="L315" s="19"/>
      <c r="M315" s="6"/>
      <c r="N315" s="19"/>
      <c r="O315" s="19"/>
      <c r="P315" s="19"/>
      <c r="Q315" s="19"/>
    </row>
    <row r="316" spans="1:17" s="5" customFormat="1" ht="14.45" customHeight="1">
      <c r="A316" s="19" t="s">
        <v>3767</v>
      </c>
      <c r="B316" s="19" t="s">
        <v>2579</v>
      </c>
      <c r="C316" s="19" t="s">
        <v>2308</v>
      </c>
      <c r="D316" s="19" t="s">
        <v>2785</v>
      </c>
      <c r="E316" s="19"/>
      <c r="F316" s="19"/>
      <c r="G316" s="19"/>
      <c r="H316" s="19" t="s">
        <v>22</v>
      </c>
      <c r="I316" s="34">
        <v>41827</v>
      </c>
      <c r="J316" s="34" t="s">
        <v>6136</v>
      </c>
      <c r="K316" s="19" t="s">
        <v>6136</v>
      </c>
      <c r="L316" s="19"/>
      <c r="M316" s="6"/>
      <c r="N316" s="19"/>
      <c r="O316" s="19"/>
      <c r="P316" s="19"/>
      <c r="Q316" s="19"/>
    </row>
    <row r="317" spans="1:17" s="5" customFormat="1" ht="14.45" customHeight="1">
      <c r="A317" s="19" t="s">
        <v>3768</v>
      </c>
      <c r="B317" s="19" t="s">
        <v>2580</v>
      </c>
      <c r="C317" s="19" t="s">
        <v>2308</v>
      </c>
      <c r="D317" s="19" t="s">
        <v>2785</v>
      </c>
      <c r="E317" s="19"/>
      <c r="F317" s="19"/>
      <c r="G317" s="19"/>
      <c r="H317" s="19" t="s">
        <v>22</v>
      </c>
      <c r="I317" s="34">
        <v>41827</v>
      </c>
      <c r="J317" s="34" t="s">
        <v>6136</v>
      </c>
      <c r="K317" s="19" t="s">
        <v>6136</v>
      </c>
      <c r="L317" s="19"/>
      <c r="M317" s="6"/>
      <c r="N317" s="19"/>
      <c r="O317" s="19"/>
      <c r="P317" s="19"/>
      <c r="Q317" s="19"/>
    </row>
    <row r="318" spans="1:17" s="5" customFormat="1" ht="14.45" customHeight="1">
      <c r="A318" s="19" t="s">
        <v>3769</v>
      </c>
      <c r="B318" s="19" t="s">
        <v>2581</v>
      </c>
      <c r="C318" s="19" t="s">
        <v>2308</v>
      </c>
      <c r="D318" s="19" t="s">
        <v>2785</v>
      </c>
      <c r="E318" s="19"/>
      <c r="F318" s="19"/>
      <c r="G318" s="19"/>
      <c r="H318" s="19" t="s">
        <v>22</v>
      </c>
      <c r="I318" s="34">
        <v>41827</v>
      </c>
      <c r="J318" s="34" t="s">
        <v>6136</v>
      </c>
      <c r="K318" s="19" t="s">
        <v>6136</v>
      </c>
      <c r="L318" s="19"/>
      <c r="M318" s="6"/>
      <c r="N318" s="19"/>
      <c r="O318" s="19"/>
      <c r="P318" s="19"/>
      <c r="Q318" s="19"/>
    </row>
    <row r="319" spans="1:17" s="5" customFormat="1" ht="14.45" customHeight="1">
      <c r="A319" s="19" t="s">
        <v>3630</v>
      </c>
      <c r="B319" s="19" t="s">
        <v>2582</v>
      </c>
      <c r="C319" s="19" t="s">
        <v>2308</v>
      </c>
      <c r="D319" s="19" t="s">
        <v>2785</v>
      </c>
      <c r="E319" s="19"/>
      <c r="F319" s="19"/>
      <c r="G319" s="19"/>
      <c r="H319" s="19" t="s">
        <v>22</v>
      </c>
      <c r="I319" s="34">
        <v>41827</v>
      </c>
      <c r="J319" s="34" t="s">
        <v>6136</v>
      </c>
      <c r="K319" s="19" t="s">
        <v>6136</v>
      </c>
      <c r="L319" s="19"/>
      <c r="M319" s="6"/>
      <c r="N319" s="19"/>
      <c r="O319" s="19"/>
      <c r="P319" s="19"/>
      <c r="Q319" s="19"/>
    </row>
    <row r="320" spans="1:17" s="5" customFormat="1" ht="14.45" customHeight="1">
      <c r="A320" s="19" t="s">
        <v>3613</v>
      </c>
      <c r="B320" s="19" t="s">
        <v>2583</v>
      </c>
      <c r="C320" s="19" t="s">
        <v>2308</v>
      </c>
      <c r="D320" s="19" t="s">
        <v>2785</v>
      </c>
      <c r="E320" s="19"/>
      <c r="F320" s="19"/>
      <c r="G320" s="19"/>
      <c r="H320" s="19" t="s">
        <v>22</v>
      </c>
      <c r="I320" s="34">
        <v>41827</v>
      </c>
      <c r="J320" s="34" t="s">
        <v>6136</v>
      </c>
      <c r="K320" s="19" t="s">
        <v>6136</v>
      </c>
      <c r="L320" s="19"/>
      <c r="M320" s="6"/>
      <c r="N320" s="19"/>
      <c r="O320" s="19"/>
      <c r="P320" s="19"/>
      <c r="Q320" s="19"/>
    </row>
    <row r="321" spans="1:17" s="5" customFormat="1" ht="14.45" customHeight="1">
      <c r="A321" s="19" t="s">
        <v>7502</v>
      </c>
      <c r="B321" s="19" t="s">
        <v>2584</v>
      </c>
      <c r="C321" s="19" t="s">
        <v>2308</v>
      </c>
      <c r="D321" s="19" t="s">
        <v>2785</v>
      </c>
      <c r="E321" s="19"/>
      <c r="F321" s="19"/>
      <c r="G321" s="19"/>
      <c r="H321" s="19" t="s">
        <v>22</v>
      </c>
      <c r="I321" s="34">
        <v>41827</v>
      </c>
      <c r="J321" s="34" t="s">
        <v>6136</v>
      </c>
      <c r="K321" s="34">
        <v>42277</v>
      </c>
      <c r="L321" s="19"/>
      <c r="M321" s="6"/>
      <c r="N321" s="19"/>
      <c r="O321" s="19"/>
      <c r="P321" s="19"/>
      <c r="Q321" s="19"/>
    </row>
    <row r="322" spans="1:17" s="5" customFormat="1" ht="14.45" customHeight="1">
      <c r="A322" s="19" t="s">
        <v>3770</v>
      </c>
      <c r="B322" s="19" t="s">
        <v>2585</v>
      </c>
      <c r="C322" s="19" t="s">
        <v>2308</v>
      </c>
      <c r="D322" s="19" t="s">
        <v>2785</v>
      </c>
      <c r="E322" s="19"/>
      <c r="F322" s="19"/>
      <c r="G322" s="19"/>
      <c r="H322" s="19" t="s">
        <v>22</v>
      </c>
      <c r="I322" s="34">
        <v>41827</v>
      </c>
      <c r="J322" s="34" t="s">
        <v>6136</v>
      </c>
      <c r="K322" s="19" t="s">
        <v>6136</v>
      </c>
      <c r="L322" s="19"/>
      <c r="M322" s="6"/>
      <c r="N322" s="19"/>
      <c r="O322" s="19"/>
      <c r="P322" s="19"/>
      <c r="Q322" s="19"/>
    </row>
    <row r="323" spans="1:17" s="5" customFormat="1" ht="14.45" customHeight="1">
      <c r="A323" s="19" t="s">
        <v>3771</v>
      </c>
      <c r="B323" s="19" t="s">
        <v>2586</v>
      </c>
      <c r="C323" s="19" t="s">
        <v>2308</v>
      </c>
      <c r="D323" s="19" t="s">
        <v>2785</v>
      </c>
      <c r="E323" s="19"/>
      <c r="F323" s="19"/>
      <c r="G323" s="19"/>
      <c r="H323" s="19" t="s">
        <v>22</v>
      </c>
      <c r="I323" s="34">
        <v>41827</v>
      </c>
      <c r="J323" s="34" t="s">
        <v>6136</v>
      </c>
      <c r="K323" s="19" t="s">
        <v>6136</v>
      </c>
      <c r="L323" s="19"/>
      <c r="M323" s="6"/>
      <c r="N323" s="19"/>
      <c r="O323" s="19"/>
      <c r="P323" s="19"/>
      <c r="Q323" s="19"/>
    </row>
    <row r="324" spans="1:17" s="5" customFormat="1" ht="14.45" customHeight="1">
      <c r="A324" s="19" t="s">
        <v>3772</v>
      </c>
      <c r="B324" s="19" t="s">
        <v>2587</v>
      </c>
      <c r="C324" s="19" t="s">
        <v>2308</v>
      </c>
      <c r="D324" s="19" t="s">
        <v>2785</v>
      </c>
      <c r="E324" s="19"/>
      <c r="F324" s="19"/>
      <c r="G324" s="19"/>
      <c r="H324" s="19" t="s">
        <v>22</v>
      </c>
      <c r="I324" s="34">
        <v>41827</v>
      </c>
      <c r="J324" s="34" t="s">
        <v>6136</v>
      </c>
      <c r="K324" s="19" t="s">
        <v>6136</v>
      </c>
      <c r="L324" s="19"/>
      <c r="M324" s="6"/>
      <c r="N324" s="19"/>
      <c r="O324" s="19"/>
      <c r="P324" s="19"/>
      <c r="Q324" s="19"/>
    </row>
    <row r="325" spans="1:17" s="5" customFormat="1" ht="14.45" customHeight="1">
      <c r="A325" s="19" t="s">
        <v>3773</v>
      </c>
      <c r="B325" s="19" t="s">
        <v>2588</v>
      </c>
      <c r="C325" s="19" t="s">
        <v>2308</v>
      </c>
      <c r="D325" s="19" t="s">
        <v>2785</v>
      </c>
      <c r="E325" s="19"/>
      <c r="F325" s="19"/>
      <c r="G325" s="19"/>
      <c r="H325" s="19" t="s">
        <v>22</v>
      </c>
      <c r="I325" s="34">
        <v>41827</v>
      </c>
      <c r="J325" s="34" t="s">
        <v>6136</v>
      </c>
      <c r="K325" s="19" t="s">
        <v>6136</v>
      </c>
      <c r="L325" s="19"/>
      <c r="M325" s="6"/>
      <c r="N325" s="19"/>
      <c r="O325" s="19"/>
      <c r="P325" s="19"/>
      <c r="Q325" s="19"/>
    </row>
    <row r="326" spans="1:17" s="5" customFormat="1" ht="14.45" customHeight="1">
      <c r="A326" s="19" t="s">
        <v>3774</v>
      </c>
      <c r="B326" s="19" t="s">
        <v>2589</v>
      </c>
      <c r="C326" s="19" t="s">
        <v>2308</v>
      </c>
      <c r="D326" s="19" t="s">
        <v>2785</v>
      </c>
      <c r="E326" s="19"/>
      <c r="F326" s="19"/>
      <c r="G326" s="19"/>
      <c r="H326" s="19" t="s">
        <v>22</v>
      </c>
      <c r="I326" s="34">
        <v>41827</v>
      </c>
      <c r="J326" s="34" t="s">
        <v>6136</v>
      </c>
      <c r="K326" s="19" t="s">
        <v>6136</v>
      </c>
      <c r="L326" s="19"/>
      <c r="M326" s="6"/>
      <c r="N326" s="19"/>
      <c r="O326" s="19"/>
      <c r="P326" s="19"/>
      <c r="Q326" s="19"/>
    </row>
    <row r="327" spans="1:17" s="5" customFormat="1" ht="14.45" customHeight="1">
      <c r="A327" s="19" t="s">
        <v>3533</v>
      </c>
      <c r="B327" s="19" t="s">
        <v>2590</v>
      </c>
      <c r="C327" s="19" t="s">
        <v>2308</v>
      </c>
      <c r="D327" s="19" t="s">
        <v>2785</v>
      </c>
      <c r="E327" s="19"/>
      <c r="F327" s="19"/>
      <c r="G327" s="19"/>
      <c r="H327" s="19" t="s">
        <v>22</v>
      </c>
      <c r="I327" s="34">
        <v>41827</v>
      </c>
      <c r="J327" s="34" t="s">
        <v>6136</v>
      </c>
      <c r="K327" s="19" t="s">
        <v>6136</v>
      </c>
      <c r="L327" s="19"/>
      <c r="M327" s="6"/>
      <c r="N327" s="19"/>
      <c r="O327" s="19"/>
      <c r="P327" s="19"/>
      <c r="Q327" s="19"/>
    </row>
    <row r="328" spans="1:17" s="5" customFormat="1" ht="14.45" customHeight="1">
      <c r="A328" s="19" t="s">
        <v>3661</v>
      </c>
      <c r="B328" s="19" t="s">
        <v>2591</v>
      </c>
      <c r="C328" s="19" t="s">
        <v>2308</v>
      </c>
      <c r="D328" s="19" t="s">
        <v>2785</v>
      </c>
      <c r="E328" s="19"/>
      <c r="F328" s="19"/>
      <c r="G328" s="19"/>
      <c r="H328" s="19" t="s">
        <v>22</v>
      </c>
      <c r="I328" s="34">
        <v>41827</v>
      </c>
      <c r="J328" s="34" t="s">
        <v>6136</v>
      </c>
      <c r="K328" s="19" t="s">
        <v>6136</v>
      </c>
      <c r="L328" s="19"/>
      <c r="M328" s="6"/>
      <c r="N328" s="19"/>
      <c r="O328" s="19"/>
      <c r="P328" s="19"/>
      <c r="Q328" s="19"/>
    </row>
    <row r="329" spans="1:17" s="5" customFormat="1" ht="14.45" customHeight="1">
      <c r="A329" s="19" t="s">
        <v>3662</v>
      </c>
      <c r="B329" s="19" t="s">
        <v>2592</v>
      </c>
      <c r="C329" s="19" t="s">
        <v>2308</v>
      </c>
      <c r="D329" s="19" t="s">
        <v>2785</v>
      </c>
      <c r="E329" s="19"/>
      <c r="F329" s="19"/>
      <c r="G329" s="19"/>
      <c r="H329" s="19" t="s">
        <v>22</v>
      </c>
      <c r="I329" s="34">
        <v>41827</v>
      </c>
      <c r="J329" s="34" t="s">
        <v>6136</v>
      </c>
      <c r="K329" s="19" t="s">
        <v>6136</v>
      </c>
      <c r="L329" s="19"/>
      <c r="M329" s="6"/>
      <c r="N329" s="19"/>
      <c r="O329" s="19"/>
      <c r="P329" s="19"/>
      <c r="Q329" s="19"/>
    </row>
    <row r="330" spans="1:17" s="5" customFormat="1" ht="14.45" customHeight="1">
      <c r="A330" s="19" t="s">
        <v>9583</v>
      </c>
      <c r="B330" s="19" t="s">
        <v>2593</v>
      </c>
      <c r="C330" s="19" t="s">
        <v>2308</v>
      </c>
      <c r="D330" s="19" t="s">
        <v>2785</v>
      </c>
      <c r="E330" s="19"/>
      <c r="F330" s="19"/>
      <c r="G330" s="19"/>
      <c r="H330" s="19" t="s">
        <v>22</v>
      </c>
      <c r="I330" s="34">
        <v>41827</v>
      </c>
      <c r="J330" s="34" t="s">
        <v>6136</v>
      </c>
      <c r="K330" s="34">
        <v>42277</v>
      </c>
      <c r="L330" s="19"/>
      <c r="M330" s="6"/>
      <c r="N330" s="19"/>
      <c r="O330" s="19"/>
      <c r="P330" s="19"/>
      <c r="Q330" s="19"/>
    </row>
    <row r="331" spans="1:17" s="5" customFormat="1" ht="14.45" customHeight="1">
      <c r="A331" s="19" t="s">
        <v>9584</v>
      </c>
      <c r="B331" s="19" t="s">
        <v>2594</v>
      </c>
      <c r="C331" s="19" t="s">
        <v>2308</v>
      </c>
      <c r="D331" s="19" t="s">
        <v>2785</v>
      </c>
      <c r="E331" s="19"/>
      <c r="F331" s="19"/>
      <c r="G331" s="19"/>
      <c r="H331" s="19" t="s">
        <v>22</v>
      </c>
      <c r="I331" s="34">
        <v>41827</v>
      </c>
      <c r="J331" s="34" t="s">
        <v>6136</v>
      </c>
      <c r="K331" s="34">
        <v>42277</v>
      </c>
      <c r="L331" s="19"/>
      <c r="M331" s="6"/>
      <c r="N331" s="19"/>
      <c r="O331" s="19"/>
      <c r="P331" s="19"/>
      <c r="Q331" s="19"/>
    </row>
    <row r="332" spans="1:17" s="5" customFormat="1" ht="14.45" customHeight="1">
      <c r="A332" s="19" t="s">
        <v>9585</v>
      </c>
      <c r="B332" s="19" t="s">
        <v>2595</v>
      </c>
      <c r="C332" s="19" t="s">
        <v>2308</v>
      </c>
      <c r="D332" s="19" t="s">
        <v>2785</v>
      </c>
      <c r="E332" s="19"/>
      <c r="F332" s="19"/>
      <c r="G332" s="19"/>
      <c r="H332" s="19" t="s">
        <v>22</v>
      </c>
      <c r="I332" s="34">
        <v>41827</v>
      </c>
      <c r="J332" s="34" t="s">
        <v>6136</v>
      </c>
      <c r="K332" s="34">
        <v>42277</v>
      </c>
      <c r="L332" s="19"/>
      <c r="M332" s="6"/>
      <c r="N332" s="19"/>
      <c r="O332" s="19"/>
      <c r="P332" s="19"/>
      <c r="Q332" s="19"/>
    </row>
    <row r="333" spans="1:17" s="5" customFormat="1" ht="14.45" customHeight="1">
      <c r="A333" s="19" t="s">
        <v>11796</v>
      </c>
      <c r="B333" s="19" t="s">
        <v>2596</v>
      </c>
      <c r="C333" s="19" t="s">
        <v>2308</v>
      </c>
      <c r="D333" s="19" t="s">
        <v>2785</v>
      </c>
      <c r="E333" s="19"/>
      <c r="F333" s="19"/>
      <c r="G333" s="19"/>
      <c r="H333" s="19" t="s">
        <v>22</v>
      </c>
      <c r="I333" s="34">
        <v>41827</v>
      </c>
      <c r="J333" s="34" t="s">
        <v>6136</v>
      </c>
      <c r="K333" s="34">
        <v>42566</v>
      </c>
      <c r="L333" s="19"/>
      <c r="M333" s="6"/>
      <c r="N333" s="19"/>
      <c r="O333" s="19"/>
      <c r="P333" s="19"/>
      <c r="Q333" s="19"/>
    </row>
    <row r="334" spans="1:17" s="5" customFormat="1" ht="14.45" customHeight="1">
      <c r="A334" s="19" t="s">
        <v>3544</v>
      </c>
      <c r="B334" s="19" t="s">
        <v>2597</v>
      </c>
      <c r="C334" s="19" t="s">
        <v>2308</v>
      </c>
      <c r="D334" s="19" t="s">
        <v>2785</v>
      </c>
      <c r="E334" s="19"/>
      <c r="F334" s="19"/>
      <c r="G334" s="19"/>
      <c r="H334" s="19" t="s">
        <v>22</v>
      </c>
      <c r="I334" s="34">
        <v>41827</v>
      </c>
      <c r="J334" s="34">
        <v>42277</v>
      </c>
      <c r="K334" s="19" t="s">
        <v>6136</v>
      </c>
      <c r="L334" s="19"/>
      <c r="M334" s="6"/>
      <c r="N334" s="19"/>
      <c r="O334" s="19"/>
      <c r="P334" s="19"/>
      <c r="Q334" s="19"/>
    </row>
    <row r="335" spans="1:17" s="5" customFormat="1" ht="14.45" customHeight="1">
      <c r="A335" s="19" t="s">
        <v>3614</v>
      </c>
      <c r="B335" s="19" t="s">
        <v>2598</v>
      </c>
      <c r="C335" s="19" t="s">
        <v>2308</v>
      </c>
      <c r="D335" s="19" t="s">
        <v>2785</v>
      </c>
      <c r="E335" s="19"/>
      <c r="F335" s="19"/>
      <c r="G335" s="19"/>
      <c r="H335" s="19" t="s">
        <v>22</v>
      </c>
      <c r="I335" s="34">
        <v>41827</v>
      </c>
      <c r="J335" s="34">
        <v>42277</v>
      </c>
      <c r="K335" s="19" t="s">
        <v>6136</v>
      </c>
      <c r="L335" s="19"/>
      <c r="M335" s="6"/>
      <c r="N335" s="19"/>
      <c r="O335" s="19"/>
      <c r="P335" s="19"/>
      <c r="Q335" s="19"/>
    </row>
    <row r="336" spans="1:17" s="5" customFormat="1" ht="14.45" customHeight="1">
      <c r="A336" s="19" t="s">
        <v>3545</v>
      </c>
      <c r="B336" s="19" t="s">
        <v>2599</v>
      </c>
      <c r="C336" s="19" t="s">
        <v>2308</v>
      </c>
      <c r="D336" s="19" t="s">
        <v>2785</v>
      </c>
      <c r="E336" s="19"/>
      <c r="F336" s="19"/>
      <c r="G336" s="19"/>
      <c r="H336" s="19" t="s">
        <v>22</v>
      </c>
      <c r="I336" s="34">
        <v>41827</v>
      </c>
      <c r="J336" s="34" t="s">
        <v>6136</v>
      </c>
      <c r="K336" s="19" t="s">
        <v>6136</v>
      </c>
      <c r="L336" s="19"/>
      <c r="M336" s="6"/>
      <c r="N336" s="19"/>
      <c r="O336" s="19"/>
      <c r="P336" s="19"/>
      <c r="Q336" s="19"/>
    </row>
    <row r="337" spans="1:17" s="5" customFormat="1" ht="14.45" customHeight="1">
      <c r="A337" s="19" t="s">
        <v>3546</v>
      </c>
      <c r="B337" s="19" t="s">
        <v>2600</v>
      </c>
      <c r="C337" s="19" t="s">
        <v>2308</v>
      </c>
      <c r="D337" s="19" t="s">
        <v>2785</v>
      </c>
      <c r="E337" s="19"/>
      <c r="F337" s="19"/>
      <c r="G337" s="19"/>
      <c r="H337" s="19" t="s">
        <v>22</v>
      </c>
      <c r="I337" s="34">
        <v>41827</v>
      </c>
      <c r="J337" s="34" t="s">
        <v>6136</v>
      </c>
      <c r="K337" s="19" t="s">
        <v>6136</v>
      </c>
      <c r="L337" s="19"/>
      <c r="M337" s="6"/>
      <c r="N337" s="19"/>
      <c r="O337" s="19"/>
      <c r="P337" s="19"/>
      <c r="Q337" s="19"/>
    </row>
    <row r="338" spans="1:17" s="5" customFormat="1" ht="14.45" customHeight="1">
      <c r="A338" s="19" t="s">
        <v>8245</v>
      </c>
      <c r="B338" s="19" t="s">
        <v>2601</v>
      </c>
      <c r="C338" s="19" t="s">
        <v>2308</v>
      </c>
      <c r="D338" s="19" t="s">
        <v>2785</v>
      </c>
      <c r="E338" s="19"/>
      <c r="F338" s="19"/>
      <c r="G338" s="19"/>
      <c r="H338" s="19" t="s">
        <v>22</v>
      </c>
      <c r="I338" s="34">
        <v>41827</v>
      </c>
      <c r="J338" s="34" t="s">
        <v>6136</v>
      </c>
      <c r="K338" s="34">
        <v>42277</v>
      </c>
      <c r="L338" s="19"/>
      <c r="M338" s="6"/>
      <c r="N338" s="19"/>
      <c r="O338" s="19"/>
      <c r="P338" s="19"/>
      <c r="Q338" s="19"/>
    </row>
    <row r="339" spans="1:17" s="5" customFormat="1" ht="14.45" customHeight="1">
      <c r="A339" s="19" t="s">
        <v>8246</v>
      </c>
      <c r="B339" s="19" t="s">
        <v>2602</v>
      </c>
      <c r="C339" s="19" t="s">
        <v>2308</v>
      </c>
      <c r="D339" s="19" t="s">
        <v>2785</v>
      </c>
      <c r="E339" s="19"/>
      <c r="F339" s="19"/>
      <c r="G339" s="19"/>
      <c r="H339" s="19" t="s">
        <v>22</v>
      </c>
      <c r="I339" s="34">
        <v>41827</v>
      </c>
      <c r="J339" s="34" t="s">
        <v>6136</v>
      </c>
      <c r="K339" s="34">
        <v>42277</v>
      </c>
      <c r="L339" s="19"/>
      <c r="M339" s="6"/>
      <c r="N339" s="19"/>
      <c r="O339" s="19"/>
      <c r="P339" s="19"/>
      <c r="Q339" s="19"/>
    </row>
    <row r="340" spans="1:17" s="5" customFormat="1" ht="14.45" customHeight="1">
      <c r="A340" s="19" t="s">
        <v>3547</v>
      </c>
      <c r="B340" s="19" t="s">
        <v>2603</v>
      </c>
      <c r="C340" s="19" t="s">
        <v>2308</v>
      </c>
      <c r="D340" s="19" t="s">
        <v>2785</v>
      </c>
      <c r="E340" s="19"/>
      <c r="F340" s="19"/>
      <c r="G340" s="19"/>
      <c r="H340" s="19" t="s">
        <v>22</v>
      </c>
      <c r="I340" s="34">
        <v>41827</v>
      </c>
      <c r="J340" s="34" t="s">
        <v>6136</v>
      </c>
      <c r="K340" s="19" t="s">
        <v>6136</v>
      </c>
      <c r="L340" s="19"/>
      <c r="M340" s="6"/>
      <c r="N340" s="19"/>
      <c r="O340" s="19"/>
      <c r="P340" s="19"/>
      <c r="Q340" s="19"/>
    </row>
    <row r="341" spans="1:17" s="5" customFormat="1" ht="14.45" customHeight="1">
      <c r="A341" s="19" t="s">
        <v>3548</v>
      </c>
      <c r="B341" s="19" t="s">
        <v>2604</v>
      </c>
      <c r="C341" s="19" t="s">
        <v>2308</v>
      </c>
      <c r="D341" s="19" t="s">
        <v>2785</v>
      </c>
      <c r="E341" s="19"/>
      <c r="F341" s="19"/>
      <c r="G341" s="19"/>
      <c r="H341" s="19" t="s">
        <v>22</v>
      </c>
      <c r="I341" s="34">
        <v>41827</v>
      </c>
      <c r="J341" s="34" t="s">
        <v>6136</v>
      </c>
      <c r="K341" s="19" t="s">
        <v>6136</v>
      </c>
      <c r="L341" s="19"/>
      <c r="M341" s="6"/>
      <c r="N341" s="19"/>
      <c r="O341" s="19"/>
      <c r="P341" s="19"/>
      <c r="Q341" s="19"/>
    </row>
    <row r="342" spans="1:17" s="5" customFormat="1" ht="14.45" customHeight="1">
      <c r="A342" s="19" t="s">
        <v>3549</v>
      </c>
      <c r="B342" s="19" t="s">
        <v>2605</v>
      </c>
      <c r="C342" s="19" t="s">
        <v>2308</v>
      </c>
      <c r="D342" s="19" t="s">
        <v>2785</v>
      </c>
      <c r="E342" s="19"/>
      <c r="F342" s="19"/>
      <c r="G342" s="19"/>
      <c r="H342" s="19" t="s">
        <v>22</v>
      </c>
      <c r="I342" s="34">
        <v>41827</v>
      </c>
      <c r="J342" s="34" t="s">
        <v>6136</v>
      </c>
      <c r="K342" s="19" t="s">
        <v>6136</v>
      </c>
      <c r="L342" s="19"/>
      <c r="M342" s="6"/>
      <c r="N342" s="19"/>
      <c r="O342" s="19"/>
      <c r="P342" s="19"/>
      <c r="Q342" s="19"/>
    </row>
    <row r="343" spans="1:17" s="5" customFormat="1" ht="14.45" customHeight="1">
      <c r="A343" s="19" t="s">
        <v>3550</v>
      </c>
      <c r="B343" s="19" t="s">
        <v>2606</v>
      </c>
      <c r="C343" s="19" t="s">
        <v>2308</v>
      </c>
      <c r="D343" s="19" t="s">
        <v>2785</v>
      </c>
      <c r="E343" s="19"/>
      <c r="F343" s="19"/>
      <c r="G343" s="19"/>
      <c r="H343" s="19" t="s">
        <v>22</v>
      </c>
      <c r="I343" s="34">
        <v>41827</v>
      </c>
      <c r="J343" s="34" t="s">
        <v>6136</v>
      </c>
      <c r="K343" s="19" t="s">
        <v>6136</v>
      </c>
      <c r="L343" s="19"/>
      <c r="M343" s="6"/>
      <c r="N343" s="19"/>
      <c r="O343" s="19"/>
      <c r="P343" s="19"/>
      <c r="Q343" s="19"/>
    </row>
    <row r="344" spans="1:17" s="5" customFormat="1" ht="14.45" customHeight="1">
      <c r="A344" s="19" t="s">
        <v>3631</v>
      </c>
      <c r="B344" s="19" t="s">
        <v>2607</v>
      </c>
      <c r="C344" s="19" t="s">
        <v>2308</v>
      </c>
      <c r="D344" s="19" t="s">
        <v>2785</v>
      </c>
      <c r="E344" s="19"/>
      <c r="F344" s="19"/>
      <c r="G344" s="19"/>
      <c r="H344" s="19" t="s">
        <v>22</v>
      </c>
      <c r="I344" s="34">
        <v>41827</v>
      </c>
      <c r="J344" s="34" t="s">
        <v>6136</v>
      </c>
      <c r="K344" s="19" t="s">
        <v>6136</v>
      </c>
      <c r="L344" s="19"/>
      <c r="M344" s="6"/>
      <c r="N344" s="19"/>
      <c r="O344" s="19"/>
      <c r="P344" s="19"/>
      <c r="Q344" s="19"/>
    </row>
    <row r="345" spans="1:17" s="5" customFormat="1" ht="14.45" customHeight="1">
      <c r="A345" s="19" t="s">
        <v>3615</v>
      </c>
      <c r="B345" s="19" t="s">
        <v>2608</v>
      </c>
      <c r="C345" s="19" t="s">
        <v>2308</v>
      </c>
      <c r="D345" s="19" t="s">
        <v>2785</v>
      </c>
      <c r="E345" s="19"/>
      <c r="F345" s="19"/>
      <c r="G345" s="19"/>
      <c r="H345" s="19" t="s">
        <v>22</v>
      </c>
      <c r="I345" s="34">
        <v>41827</v>
      </c>
      <c r="J345" s="34" t="s">
        <v>6136</v>
      </c>
      <c r="K345" s="19" t="s">
        <v>6136</v>
      </c>
      <c r="L345" s="19"/>
      <c r="M345" s="6"/>
      <c r="N345" s="19"/>
      <c r="O345" s="19"/>
      <c r="P345" s="19"/>
      <c r="Q345" s="19"/>
    </row>
    <row r="346" spans="1:17" s="5" customFormat="1" ht="14.45" customHeight="1">
      <c r="A346" s="19" t="s">
        <v>3616</v>
      </c>
      <c r="B346" s="19" t="s">
        <v>2609</v>
      </c>
      <c r="C346" s="19" t="s">
        <v>2308</v>
      </c>
      <c r="D346" s="19" t="s">
        <v>2785</v>
      </c>
      <c r="E346" s="19"/>
      <c r="F346" s="19"/>
      <c r="G346" s="19"/>
      <c r="H346" s="19" t="s">
        <v>22</v>
      </c>
      <c r="I346" s="34">
        <v>41827</v>
      </c>
      <c r="J346" s="34" t="s">
        <v>6136</v>
      </c>
      <c r="K346" s="19" t="s">
        <v>6136</v>
      </c>
      <c r="L346" s="19"/>
      <c r="M346" s="6"/>
      <c r="N346" s="19"/>
      <c r="O346" s="19"/>
      <c r="P346" s="19"/>
      <c r="Q346" s="19"/>
    </row>
    <row r="347" spans="1:17" s="5" customFormat="1" ht="14.45" customHeight="1">
      <c r="A347" s="19" t="s">
        <v>3551</v>
      </c>
      <c r="B347" s="19" t="s">
        <v>2610</v>
      </c>
      <c r="C347" s="19" t="s">
        <v>2308</v>
      </c>
      <c r="D347" s="19" t="s">
        <v>2785</v>
      </c>
      <c r="E347" s="19"/>
      <c r="F347" s="19"/>
      <c r="G347" s="19"/>
      <c r="H347" s="19" t="s">
        <v>22</v>
      </c>
      <c r="I347" s="34">
        <v>41827</v>
      </c>
      <c r="J347" s="34" t="s">
        <v>6136</v>
      </c>
      <c r="K347" s="19" t="s">
        <v>6136</v>
      </c>
      <c r="L347" s="19"/>
      <c r="M347" s="6"/>
      <c r="N347" s="19"/>
      <c r="O347" s="19"/>
      <c r="P347" s="19"/>
      <c r="Q347" s="19"/>
    </row>
    <row r="348" spans="1:17" s="5" customFormat="1" ht="14.45" customHeight="1">
      <c r="A348" s="19" t="s">
        <v>3552</v>
      </c>
      <c r="B348" s="19" t="s">
        <v>2611</v>
      </c>
      <c r="C348" s="19" t="s">
        <v>2308</v>
      </c>
      <c r="D348" s="19" t="s">
        <v>2785</v>
      </c>
      <c r="E348" s="19"/>
      <c r="F348" s="19"/>
      <c r="G348" s="19"/>
      <c r="H348" s="19" t="s">
        <v>22</v>
      </c>
      <c r="I348" s="34">
        <v>41827</v>
      </c>
      <c r="J348" s="34">
        <v>42277</v>
      </c>
      <c r="K348" s="19" t="s">
        <v>6136</v>
      </c>
      <c r="L348" s="19"/>
      <c r="M348" s="6"/>
      <c r="N348" s="19"/>
      <c r="O348" s="19"/>
      <c r="P348" s="19"/>
      <c r="Q348" s="19"/>
    </row>
    <row r="349" spans="1:17" s="5" customFormat="1" ht="14.45" customHeight="1">
      <c r="A349" s="19" t="s">
        <v>3553</v>
      </c>
      <c r="B349" s="19" t="s">
        <v>2612</v>
      </c>
      <c r="C349" s="19" t="s">
        <v>2308</v>
      </c>
      <c r="D349" s="19" t="s">
        <v>2785</v>
      </c>
      <c r="E349" s="19"/>
      <c r="F349" s="19"/>
      <c r="G349" s="19"/>
      <c r="H349" s="19" t="s">
        <v>22</v>
      </c>
      <c r="I349" s="34">
        <v>41827</v>
      </c>
      <c r="J349" s="34" t="s">
        <v>6136</v>
      </c>
      <c r="K349" s="19" t="s">
        <v>6136</v>
      </c>
      <c r="L349" s="19"/>
      <c r="M349" s="6"/>
      <c r="N349" s="19"/>
      <c r="O349" s="19"/>
      <c r="P349" s="19"/>
      <c r="Q349" s="19"/>
    </row>
    <row r="350" spans="1:17" s="5" customFormat="1" ht="14.45" customHeight="1">
      <c r="A350" s="19" t="s">
        <v>3554</v>
      </c>
      <c r="B350" s="19" t="s">
        <v>2613</v>
      </c>
      <c r="C350" s="19" t="s">
        <v>2308</v>
      </c>
      <c r="D350" s="19" t="s">
        <v>2785</v>
      </c>
      <c r="E350" s="19"/>
      <c r="F350" s="19"/>
      <c r="G350" s="19"/>
      <c r="H350" s="19" t="s">
        <v>22</v>
      </c>
      <c r="I350" s="34">
        <v>41827</v>
      </c>
      <c r="J350" s="34">
        <v>42277</v>
      </c>
      <c r="K350" s="19" t="s">
        <v>6136</v>
      </c>
      <c r="L350" s="19"/>
      <c r="M350" s="6"/>
      <c r="N350" s="19"/>
      <c r="O350" s="19"/>
      <c r="P350" s="19"/>
      <c r="Q350" s="19"/>
    </row>
    <row r="351" spans="1:17" s="5" customFormat="1" ht="14.45" customHeight="1">
      <c r="A351" s="19" t="s">
        <v>3617</v>
      </c>
      <c r="B351" s="19" t="s">
        <v>2614</v>
      </c>
      <c r="C351" s="19" t="s">
        <v>2308</v>
      </c>
      <c r="D351" s="19" t="s">
        <v>2785</v>
      </c>
      <c r="E351" s="19"/>
      <c r="F351" s="19"/>
      <c r="G351" s="19"/>
      <c r="H351" s="19" t="s">
        <v>22</v>
      </c>
      <c r="I351" s="34">
        <v>41827</v>
      </c>
      <c r="J351" s="34">
        <v>42277</v>
      </c>
      <c r="K351" s="19" t="s">
        <v>6136</v>
      </c>
      <c r="L351" s="19"/>
      <c r="M351" s="6"/>
      <c r="N351" s="19"/>
      <c r="O351" s="19"/>
      <c r="P351" s="19"/>
      <c r="Q351" s="19"/>
    </row>
    <row r="352" spans="1:17" s="5" customFormat="1" ht="14.45" customHeight="1">
      <c r="A352" s="19" t="s">
        <v>3555</v>
      </c>
      <c r="B352" s="19" t="s">
        <v>2615</v>
      </c>
      <c r="C352" s="19" t="s">
        <v>2308</v>
      </c>
      <c r="D352" s="19" t="s">
        <v>2785</v>
      </c>
      <c r="E352" s="19"/>
      <c r="F352" s="19"/>
      <c r="G352" s="19"/>
      <c r="H352" s="19" t="s">
        <v>22</v>
      </c>
      <c r="I352" s="34">
        <v>41827</v>
      </c>
      <c r="J352" s="34" t="s">
        <v>6136</v>
      </c>
      <c r="K352" s="19" t="s">
        <v>6136</v>
      </c>
      <c r="L352" s="19"/>
      <c r="M352" s="6"/>
      <c r="N352" s="19"/>
      <c r="O352" s="19"/>
      <c r="P352" s="19"/>
      <c r="Q352" s="19"/>
    </row>
    <row r="353" spans="1:17" s="5" customFormat="1" ht="14.45" customHeight="1">
      <c r="A353" s="19" t="s">
        <v>3556</v>
      </c>
      <c r="B353" s="19" t="s">
        <v>2616</v>
      </c>
      <c r="C353" s="19" t="s">
        <v>2308</v>
      </c>
      <c r="D353" s="19" t="s">
        <v>2785</v>
      </c>
      <c r="E353" s="19"/>
      <c r="F353" s="19"/>
      <c r="G353" s="19"/>
      <c r="H353" s="19" t="s">
        <v>22</v>
      </c>
      <c r="I353" s="34">
        <v>41827</v>
      </c>
      <c r="J353" s="34" t="s">
        <v>6136</v>
      </c>
      <c r="K353" s="19" t="s">
        <v>6136</v>
      </c>
      <c r="L353" s="19"/>
      <c r="M353" s="6"/>
      <c r="N353" s="19"/>
      <c r="O353" s="19"/>
      <c r="P353" s="19"/>
      <c r="Q353" s="19"/>
    </row>
    <row r="354" spans="1:17" s="5" customFormat="1" ht="14.45" customHeight="1">
      <c r="A354" s="19" t="s">
        <v>3879</v>
      </c>
      <c r="B354" s="19" t="s">
        <v>2617</v>
      </c>
      <c r="C354" s="19" t="s">
        <v>2308</v>
      </c>
      <c r="D354" s="19" t="s">
        <v>2785</v>
      </c>
      <c r="E354" s="19"/>
      <c r="F354" s="19"/>
      <c r="G354" s="19"/>
      <c r="H354" s="19" t="s">
        <v>22</v>
      </c>
      <c r="I354" s="34">
        <v>41827</v>
      </c>
      <c r="J354" s="34" t="s">
        <v>6136</v>
      </c>
      <c r="K354" s="19" t="s">
        <v>6136</v>
      </c>
      <c r="L354" s="19"/>
      <c r="M354" s="6"/>
      <c r="N354" s="19"/>
      <c r="O354" s="19"/>
      <c r="P354" s="19"/>
      <c r="Q354" s="19"/>
    </row>
    <row r="355" spans="1:17" s="5" customFormat="1" ht="14.45" customHeight="1">
      <c r="A355" s="19" t="s">
        <v>3557</v>
      </c>
      <c r="B355" s="19" t="s">
        <v>2618</v>
      </c>
      <c r="C355" s="19" t="s">
        <v>2308</v>
      </c>
      <c r="D355" s="19" t="s">
        <v>2785</v>
      </c>
      <c r="E355" s="19"/>
      <c r="F355" s="19"/>
      <c r="G355" s="19"/>
      <c r="H355" s="19" t="s">
        <v>22</v>
      </c>
      <c r="I355" s="34">
        <v>41827</v>
      </c>
      <c r="J355" s="34" t="s">
        <v>6136</v>
      </c>
      <c r="K355" s="19" t="s">
        <v>6136</v>
      </c>
      <c r="L355" s="19"/>
      <c r="M355" s="6"/>
      <c r="N355" s="19"/>
      <c r="O355" s="19"/>
      <c r="P355" s="19"/>
      <c r="Q355" s="19"/>
    </row>
    <row r="356" spans="1:17" s="5" customFormat="1" ht="14.45" customHeight="1">
      <c r="A356" s="19" t="s">
        <v>3558</v>
      </c>
      <c r="B356" s="19" t="s">
        <v>2619</v>
      </c>
      <c r="C356" s="19" t="s">
        <v>2308</v>
      </c>
      <c r="D356" s="19" t="s">
        <v>2785</v>
      </c>
      <c r="E356" s="19"/>
      <c r="F356" s="19"/>
      <c r="G356" s="19"/>
      <c r="H356" s="19" t="s">
        <v>22</v>
      </c>
      <c r="I356" s="34">
        <v>41827</v>
      </c>
      <c r="J356" s="34" t="s">
        <v>6136</v>
      </c>
      <c r="K356" s="19" t="s">
        <v>6136</v>
      </c>
      <c r="L356" s="19"/>
      <c r="M356" s="6"/>
      <c r="N356" s="19"/>
      <c r="O356" s="19"/>
      <c r="P356" s="19"/>
      <c r="Q356" s="19"/>
    </row>
    <row r="357" spans="1:17" s="5" customFormat="1" ht="14.45" customHeight="1">
      <c r="A357" s="19" t="s">
        <v>3632</v>
      </c>
      <c r="B357" s="19" t="s">
        <v>2620</v>
      </c>
      <c r="C357" s="19" t="s">
        <v>2308</v>
      </c>
      <c r="D357" s="19" t="s">
        <v>2785</v>
      </c>
      <c r="E357" s="19"/>
      <c r="F357" s="19"/>
      <c r="G357" s="19"/>
      <c r="H357" s="19" t="s">
        <v>22</v>
      </c>
      <c r="I357" s="34">
        <v>41827</v>
      </c>
      <c r="J357" s="34" t="s">
        <v>6136</v>
      </c>
      <c r="K357" s="19" t="s">
        <v>6136</v>
      </c>
      <c r="L357" s="19"/>
      <c r="M357" s="6"/>
      <c r="N357" s="19"/>
      <c r="O357" s="19"/>
      <c r="P357" s="19"/>
      <c r="Q357" s="19"/>
    </row>
    <row r="358" spans="1:17" s="5" customFormat="1" ht="14.45" customHeight="1">
      <c r="A358" s="19" t="s">
        <v>3559</v>
      </c>
      <c r="B358" s="19" t="s">
        <v>2621</v>
      </c>
      <c r="C358" s="19" t="s">
        <v>2308</v>
      </c>
      <c r="D358" s="19" t="s">
        <v>2785</v>
      </c>
      <c r="E358" s="19"/>
      <c r="F358" s="19"/>
      <c r="G358" s="19"/>
      <c r="H358" s="19" t="s">
        <v>22</v>
      </c>
      <c r="I358" s="34">
        <v>41827</v>
      </c>
      <c r="J358" s="34" t="s">
        <v>6136</v>
      </c>
      <c r="K358" s="19" t="s">
        <v>6136</v>
      </c>
      <c r="L358" s="19"/>
      <c r="M358" s="6"/>
      <c r="N358" s="19"/>
      <c r="O358" s="19"/>
      <c r="P358" s="19"/>
      <c r="Q358" s="19"/>
    </row>
    <row r="359" spans="1:17" s="5" customFormat="1" ht="14.45" customHeight="1">
      <c r="A359" s="19" t="s">
        <v>3534</v>
      </c>
      <c r="B359" s="19" t="s">
        <v>2622</v>
      </c>
      <c r="C359" s="19" t="s">
        <v>2308</v>
      </c>
      <c r="D359" s="19" t="s">
        <v>2785</v>
      </c>
      <c r="E359" s="19"/>
      <c r="F359" s="19"/>
      <c r="G359" s="19"/>
      <c r="H359" s="19" t="s">
        <v>22</v>
      </c>
      <c r="I359" s="34">
        <v>41827</v>
      </c>
      <c r="J359" s="34" t="s">
        <v>6136</v>
      </c>
      <c r="K359" s="19" t="s">
        <v>6136</v>
      </c>
      <c r="L359" s="19"/>
      <c r="M359" s="6"/>
      <c r="N359" s="19"/>
      <c r="O359" s="19"/>
      <c r="P359" s="19"/>
      <c r="Q359" s="19"/>
    </row>
    <row r="360" spans="1:17" s="5" customFormat="1" ht="14.45" customHeight="1">
      <c r="A360" s="19" t="s">
        <v>3535</v>
      </c>
      <c r="B360" s="19" t="s">
        <v>2623</v>
      </c>
      <c r="C360" s="19" t="s">
        <v>2308</v>
      </c>
      <c r="D360" s="19" t="s">
        <v>2785</v>
      </c>
      <c r="E360" s="19"/>
      <c r="F360" s="19"/>
      <c r="G360" s="19"/>
      <c r="H360" s="19" t="s">
        <v>22</v>
      </c>
      <c r="I360" s="34">
        <v>41827</v>
      </c>
      <c r="J360" s="34" t="s">
        <v>6136</v>
      </c>
      <c r="K360" s="19" t="s">
        <v>6136</v>
      </c>
      <c r="L360" s="19"/>
      <c r="M360" s="6"/>
      <c r="N360" s="19"/>
      <c r="O360" s="19"/>
      <c r="P360" s="19"/>
      <c r="Q360" s="19"/>
    </row>
    <row r="361" spans="1:17" s="5" customFormat="1" ht="14.45" customHeight="1">
      <c r="A361" s="19" t="s">
        <v>11344</v>
      </c>
      <c r="B361" s="19" t="s">
        <v>2624</v>
      </c>
      <c r="C361" s="19" t="s">
        <v>2308</v>
      </c>
      <c r="D361" s="19" t="s">
        <v>2785</v>
      </c>
      <c r="E361" s="19"/>
      <c r="F361" s="19"/>
      <c r="G361" s="19"/>
      <c r="H361" s="19" t="s">
        <v>22</v>
      </c>
      <c r="I361" s="34">
        <v>41827</v>
      </c>
      <c r="J361" s="34" t="s">
        <v>6136</v>
      </c>
      <c r="K361" s="34">
        <v>42277</v>
      </c>
      <c r="L361" s="19"/>
      <c r="M361" s="6"/>
      <c r="N361" s="19"/>
      <c r="O361" s="19"/>
      <c r="P361" s="19"/>
      <c r="Q361" s="19"/>
    </row>
    <row r="362" spans="1:17" s="5" customFormat="1" ht="14.45" customHeight="1">
      <c r="A362" s="19" t="s">
        <v>11342</v>
      </c>
      <c r="B362" s="19" t="s">
        <v>2625</v>
      </c>
      <c r="C362" s="19" t="s">
        <v>2308</v>
      </c>
      <c r="D362" s="19" t="s">
        <v>2785</v>
      </c>
      <c r="E362" s="19"/>
      <c r="F362" s="19"/>
      <c r="G362" s="19"/>
      <c r="H362" s="19" t="s">
        <v>22</v>
      </c>
      <c r="I362" s="34">
        <v>41827</v>
      </c>
      <c r="J362" s="34" t="s">
        <v>6136</v>
      </c>
      <c r="K362" s="34">
        <v>42277</v>
      </c>
      <c r="L362" s="19"/>
      <c r="M362" s="6"/>
      <c r="N362" s="19"/>
      <c r="O362" s="19"/>
      <c r="P362" s="19"/>
      <c r="Q362" s="19"/>
    </row>
    <row r="363" spans="1:17" s="5" customFormat="1" ht="14.45" customHeight="1">
      <c r="A363" s="19" t="s">
        <v>11351</v>
      </c>
      <c r="B363" s="19" t="s">
        <v>2626</v>
      </c>
      <c r="C363" s="19" t="s">
        <v>2308</v>
      </c>
      <c r="D363" s="19" t="s">
        <v>2785</v>
      </c>
      <c r="E363" s="19"/>
      <c r="F363" s="19"/>
      <c r="G363" s="19"/>
      <c r="H363" s="19" t="s">
        <v>22</v>
      </c>
      <c r="I363" s="34">
        <v>41827</v>
      </c>
      <c r="J363" s="34" t="s">
        <v>6136</v>
      </c>
      <c r="K363" s="34">
        <v>42277</v>
      </c>
      <c r="L363" s="19"/>
      <c r="M363" s="6"/>
      <c r="N363" s="19"/>
      <c r="O363" s="19"/>
      <c r="P363" s="19"/>
      <c r="Q363" s="19"/>
    </row>
    <row r="364" spans="1:17" s="5" customFormat="1" ht="14.45" customHeight="1">
      <c r="A364" s="19" t="s">
        <v>11350</v>
      </c>
      <c r="B364" s="19" t="s">
        <v>2627</v>
      </c>
      <c r="C364" s="19" t="s">
        <v>2308</v>
      </c>
      <c r="D364" s="19" t="s">
        <v>2785</v>
      </c>
      <c r="E364" s="19"/>
      <c r="F364" s="19"/>
      <c r="G364" s="19"/>
      <c r="H364" s="19" t="s">
        <v>22</v>
      </c>
      <c r="I364" s="34">
        <v>41827</v>
      </c>
      <c r="J364" s="34" t="s">
        <v>6136</v>
      </c>
      <c r="K364" s="34">
        <v>42277</v>
      </c>
      <c r="L364" s="19"/>
      <c r="M364" s="6"/>
      <c r="N364" s="19"/>
      <c r="O364" s="19"/>
      <c r="P364" s="19"/>
      <c r="Q364" s="19"/>
    </row>
    <row r="365" spans="1:17" s="5" customFormat="1" ht="14.45" customHeight="1">
      <c r="A365" s="19" t="s">
        <v>11347</v>
      </c>
      <c r="B365" s="19" t="s">
        <v>2628</v>
      </c>
      <c r="C365" s="19" t="s">
        <v>2308</v>
      </c>
      <c r="D365" s="19" t="s">
        <v>2785</v>
      </c>
      <c r="E365" s="19"/>
      <c r="F365" s="19"/>
      <c r="G365" s="19"/>
      <c r="H365" s="19" t="s">
        <v>22</v>
      </c>
      <c r="I365" s="34">
        <v>41827</v>
      </c>
      <c r="J365" s="34" t="s">
        <v>6136</v>
      </c>
      <c r="K365" s="34">
        <v>42277</v>
      </c>
      <c r="L365" s="19"/>
      <c r="M365" s="6"/>
      <c r="N365" s="19"/>
      <c r="O365" s="19"/>
      <c r="P365" s="19"/>
      <c r="Q365" s="19"/>
    </row>
    <row r="366" spans="1:17" s="5" customFormat="1" ht="14.45" customHeight="1">
      <c r="A366" s="19" t="s">
        <v>9586</v>
      </c>
      <c r="B366" s="19" t="s">
        <v>2629</v>
      </c>
      <c r="C366" s="19" t="s">
        <v>2308</v>
      </c>
      <c r="D366" s="19" t="s">
        <v>2785</v>
      </c>
      <c r="E366" s="19"/>
      <c r="F366" s="19"/>
      <c r="G366" s="19"/>
      <c r="H366" s="19" t="s">
        <v>22</v>
      </c>
      <c r="I366" s="34">
        <v>41827</v>
      </c>
      <c r="J366" s="34" t="s">
        <v>6136</v>
      </c>
      <c r="K366" s="34">
        <v>42277</v>
      </c>
      <c r="L366" s="19"/>
      <c r="M366" s="6"/>
      <c r="N366" s="19"/>
      <c r="O366" s="19"/>
      <c r="P366" s="19"/>
      <c r="Q366" s="19"/>
    </row>
    <row r="367" spans="1:17" s="5" customFormat="1" ht="14.45" customHeight="1">
      <c r="A367" s="19" t="s">
        <v>11348</v>
      </c>
      <c r="B367" s="19" t="s">
        <v>2630</v>
      </c>
      <c r="C367" s="19" t="s">
        <v>2308</v>
      </c>
      <c r="D367" s="19" t="s">
        <v>2785</v>
      </c>
      <c r="E367" s="19"/>
      <c r="F367" s="19"/>
      <c r="G367" s="19"/>
      <c r="H367" s="19" t="s">
        <v>22</v>
      </c>
      <c r="I367" s="34">
        <v>41827</v>
      </c>
      <c r="J367" s="34" t="s">
        <v>6136</v>
      </c>
      <c r="K367" s="34">
        <v>42277</v>
      </c>
      <c r="L367" s="19"/>
      <c r="M367" s="6"/>
      <c r="N367" s="19"/>
      <c r="O367" s="19"/>
      <c r="P367" s="19"/>
      <c r="Q367" s="19"/>
    </row>
    <row r="368" spans="1:17" s="5" customFormat="1" ht="14.45" customHeight="1">
      <c r="A368" s="19" t="s">
        <v>11343</v>
      </c>
      <c r="B368" s="19" t="s">
        <v>2631</v>
      </c>
      <c r="C368" s="19" t="s">
        <v>2308</v>
      </c>
      <c r="D368" s="19" t="s">
        <v>2785</v>
      </c>
      <c r="E368" s="19"/>
      <c r="F368" s="19"/>
      <c r="G368" s="19"/>
      <c r="H368" s="19" t="s">
        <v>22</v>
      </c>
      <c r="I368" s="34">
        <v>41827</v>
      </c>
      <c r="J368" s="34" t="s">
        <v>6136</v>
      </c>
      <c r="K368" s="34">
        <v>42277</v>
      </c>
      <c r="L368" s="19"/>
      <c r="M368" s="6"/>
      <c r="N368" s="19"/>
      <c r="O368" s="19"/>
      <c r="P368" s="19"/>
      <c r="Q368" s="19"/>
    </row>
    <row r="369" spans="1:17" s="5" customFormat="1" ht="14.45" customHeight="1">
      <c r="A369" s="19" t="s">
        <v>11349</v>
      </c>
      <c r="B369" s="19" t="s">
        <v>2632</v>
      </c>
      <c r="C369" s="19" t="s">
        <v>2308</v>
      </c>
      <c r="D369" s="19" t="s">
        <v>2785</v>
      </c>
      <c r="E369" s="19"/>
      <c r="F369" s="19"/>
      <c r="G369" s="19"/>
      <c r="H369" s="19" t="s">
        <v>22</v>
      </c>
      <c r="I369" s="34">
        <v>41827</v>
      </c>
      <c r="J369" s="34" t="s">
        <v>6136</v>
      </c>
      <c r="K369" s="34">
        <v>42277</v>
      </c>
      <c r="L369" s="19"/>
      <c r="M369" s="6"/>
      <c r="N369" s="19"/>
      <c r="O369" s="19"/>
      <c r="P369" s="19"/>
      <c r="Q369" s="19"/>
    </row>
    <row r="370" spans="1:17" s="5" customFormat="1" ht="14.45" customHeight="1">
      <c r="A370" s="19" t="s">
        <v>11345</v>
      </c>
      <c r="B370" s="19" t="s">
        <v>2633</v>
      </c>
      <c r="C370" s="19" t="s">
        <v>2308</v>
      </c>
      <c r="D370" s="19" t="s">
        <v>2785</v>
      </c>
      <c r="E370" s="19"/>
      <c r="F370" s="19"/>
      <c r="G370" s="19"/>
      <c r="H370" s="19" t="s">
        <v>22</v>
      </c>
      <c r="I370" s="34">
        <v>41827</v>
      </c>
      <c r="J370" s="34" t="s">
        <v>6136</v>
      </c>
      <c r="K370" s="34">
        <v>42277</v>
      </c>
      <c r="L370" s="19"/>
      <c r="M370" s="6"/>
      <c r="N370" s="19"/>
      <c r="O370" s="19"/>
      <c r="P370" s="19"/>
      <c r="Q370" s="19"/>
    </row>
    <row r="371" spans="1:17" s="5" customFormat="1" ht="14.45" customHeight="1">
      <c r="A371" s="19" t="s">
        <v>11346</v>
      </c>
      <c r="B371" s="19" t="s">
        <v>2634</v>
      </c>
      <c r="C371" s="19" t="s">
        <v>2308</v>
      </c>
      <c r="D371" s="19" t="s">
        <v>2785</v>
      </c>
      <c r="E371" s="19"/>
      <c r="F371" s="19"/>
      <c r="G371" s="19"/>
      <c r="H371" s="19" t="s">
        <v>22</v>
      </c>
      <c r="I371" s="34">
        <v>41827</v>
      </c>
      <c r="J371" s="34" t="s">
        <v>6136</v>
      </c>
      <c r="K371" s="34">
        <v>42277</v>
      </c>
      <c r="L371" s="19"/>
      <c r="M371" s="6"/>
      <c r="N371" s="19"/>
      <c r="O371" s="19"/>
      <c r="P371" s="19"/>
      <c r="Q371" s="19"/>
    </row>
    <row r="372" spans="1:17" s="5" customFormat="1" ht="14.45" customHeight="1">
      <c r="A372" s="19" t="s">
        <v>9587</v>
      </c>
      <c r="B372" s="19" t="s">
        <v>2635</v>
      </c>
      <c r="C372" s="19" t="s">
        <v>2308</v>
      </c>
      <c r="D372" s="19" t="s">
        <v>2785</v>
      </c>
      <c r="E372" s="19"/>
      <c r="F372" s="19"/>
      <c r="G372" s="19"/>
      <c r="H372" s="19" t="s">
        <v>22</v>
      </c>
      <c r="I372" s="34">
        <v>41827</v>
      </c>
      <c r="J372" s="34" t="s">
        <v>6136</v>
      </c>
      <c r="K372" s="34">
        <v>42277</v>
      </c>
      <c r="L372" s="19"/>
      <c r="M372" s="6"/>
      <c r="N372" s="19"/>
      <c r="O372" s="19"/>
      <c r="P372" s="19"/>
      <c r="Q372" s="19"/>
    </row>
    <row r="373" spans="1:17" s="5" customFormat="1" ht="14.45" customHeight="1">
      <c r="A373" s="19" t="s">
        <v>9588</v>
      </c>
      <c r="B373" s="19" t="s">
        <v>2636</v>
      </c>
      <c r="C373" s="19" t="s">
        <v>2308</v>
      </c>
      <c r="D373" s="19" t="s">
        <v>2785</v>
      </c>
      <c r="E373" s="19"/>
      <c r="F373" s="19"/>
      <c r="G373" s="19"/>
      <c r="H373" s="19" t="s">
        <v>22</v>
      </c>
      <c r="I373" s="34">
        <v>41827</v>
      </c>
      <c r="J373" s="34" t="s">
        <v>6136</v>
      </c>
      <c r="K373" s="34">
        <v>42277</v>
      </c>
      <c r="L373" s="19"/>
      <c r="M373" s="6"/>
      <c r="N373" s="19"/>
      <c r="O373" s="19"/>
      <c r="P373" s="19"/>
      <c r="Q373" s="19"/>
    </row>
    <row r="374" spans="1:17" s="5" customFormat="1" ht="14.45" customHeight="1">
      <c r="A374" s="19" t="s">
        <v>9589</v>
      </c>
      <c r="B374" s="19" t="s">
        <v>2637</v>
      </c>
      <c r="C374" s="19" t="s">
        <v>2308</v>
      </c>
      <c r="D374" s="19" t="s">
        <v>2785</v>
      </c>
      <c r="E374" s="19"/>
      <c r="F374" s="19"/>
      <c r="G374" s="19"/>
      <c r="H374" s="19" t="s">
        <v>22</v>
      </c>
      <c r="I374" s="34">
        <v>41827</v>
      </c>
      <c r="J374" s="34" t="s">
        <v>6136</v>
      </c>
      <c r="K374" s="34">
        <v>42277</v>
      </c>
      <c r="L374" s="19"/>
      <c r="M374" s="6"/>
      <c r="N374" s="19"/>
      <c r="O374" s="19"/>
      <c r="P374" s="19"/>
      <c r="Q374" s="19"/>
    </row>
    <row r="375" spans="1:17" s="5" customFormat="1" ht="14.45" customHeight="1">
      <c r="A375" s="19" t="s">
        <v>9590</v>
      </c>
      <c r="B375" s="19" t="s">
        <v>2638</v>
      </c>
      <c r="C375" s="19" t="s">
        <v>2308</v>
      </c>
      <c r="D375" s="19" t="s">
        <v>2785</v>
      </c>
      <c r="E375" s="19"/>
      <c r="F375" s="19"/>
      <c r="G375" s="19"/>
      <c r="H375" s="19" t="s">
        <v>22</v>
      </c>
      <c r="I375" s="34">
        <v>41827</v>
      </c>
      <c r="J375" s="34" t="s">
        <v>6136</v>
      </c>
      <c r="K375" s="34">
        <v>42277</v>
      </c>
      <c r="L375" s="19"/>
      <c r="M375" s="6"/>
      <c r="N375" s="19"/>
      <c r="O375" s="19"/>
      <c r="P375" s="19"/>
      <c r="Q375" s="19"/>
    </row>
    <row r="376" spans="1:17" s="5" customFormat="1" ht="14.45" customHeight="1">
      <c r="A376" s="19" t="s">
        <v>9591</v>
      </c>
      <c r="B376" s="19" t="s">
        <v>2639</v>
      </c>
      <c r="C376" s="19" t="s">
        <v>2308</v>
      </c>
      <c r="D376" s="19" t="s">
        <v>2785</v>
      </c>
      <c r="E376" s="19"/>
      <c r="F376" s="19"/>
      <c r="G376" s="19"/>
      <c r="H376" s="19" t="s">
        <v>22</v>
      </c>
      <c r="I376" s="34">
        <v>41827</v>
      </c>
      <c r="J376" s="34" t="s">
        <v>6136</v>
      </c>
      <c r="K376" s="34">
        <v>42277</v>
      </c>
      <c r="L376" s="19"/>
      <c r="M376" s="6"/>
      <c r="N376" s="19"/>
      <c r="O376" s="19"/>
      <c r="P376" s="19"/>
      <c r="Q376" s="19"/>
    </row>
    <row r="377" spans="1:17" s="5" customFormat="1" ht="14.45" customHeight="1">
      <c r="A377" s="19" t="s">
        <v>9592</v>
      </c>
      <c r="B377" s="19" t="s">
        <v>2640</v>
      </c>
      <c r="C377" s="19" t="s">
        <v>2308</v>
      </c>
      <c r="D377" s="19" t="s">
        <v>2785</v>
      </c>
      <c r="E377" s="19"/>
      <c r="F377" s="19"/>
      <c r="G377" s="19"/>
      <c r="H377" s="19" t="s">
        <v>22</v>
      </c>
      <c r="I377" s="34">
        <v>41827</v>
      </c>
      <c r="J377" s="34" t="s">
        <v>6136</v>
      </c>
      <c r="K377" s="34">
        <v>42277</v>
      </c>
      <c r="L377" s="19"/>
      <c r="M377" s="6"/>
      <c r="N377" s="19"/>
      <c r="O377" s="19"/>
      <c r="P377" s="19"/>
      <c r="Q377" s="19"/>
    </row>
    <row r="378" spans="1:17" s="5" customFormat="1" ht="14.45" customHeight="1">
      <c r="A378" s="19" t="s">
        <v>9593</v>
      </c>
      <c r="B378" s="19" t="s">
        <v>2641</v>
      </c>
      <c r="C378" s="19" t="s">
        <v>2308</v>
      </c>
      <c r="D378" s="19" t="s">
        <v>2785</v>
      </c>
      <c r="E378" s="19"/>
      <c r="F378" s="19"/>
      <c r="G378" s="19"/>
      <c r="H378" s="19" t="s">
        <v>22</v>
      </c>
      <c r="I378" s="34">
        <v>41827</v>
      </c>
      <c r="J378" s="34" t="s">
        <v>6136</v>
      </c>
      <c r="K378" s="34">
        <v>42277</v>
      </c>
      <c r="L378" s="19"/>
      <c r="M378" s="6"/>
      <c r="N378" s="19"/>
      <c r="O378" s="19"/>
      <c r="P378" s="19"/>
      <c r="Q378" s="19"/>
    </row>
    <row r="379" spans="1:17" s="5" customFormat="1" ht="14.45" customHeight="1">
      <c r="A379" s="19" t="s">
        <v>9594</v>
      </c>
      <c r="B379" s="19" t="s">
        <v>2642</v>
      </c>
      <c r="C379" s="19" t="s">
        <v>2308</v>
      </c>
      <c r="D379" s="19" t="s">
        <v>2785</v>
      </c>
      <c r="E379" s="19"/>
      <c r="F379" s="19"/>
      <c r="G379" s="19"/>
      <c r="H379" s="19" t="s">
        <v>22</v>
      </c>
      <c r="I379" s="34">
        <v>41827</v>
      </c>
      <c r="J379" s="34" t="s">
        <v>6136</v>
      </c>
      <c r="K379" s="34">
        <v>42277</v>
      </c>
      <c r="L379" s="19"/>
      <c r="M379" s="6"/>
      <c r="N379" s="19"/>
      <c r="O379" s="19"/>
      <c r="P379" s="19"/>
      <c r="Q379" s="19"/>
    </row>
    <row r="380" spans="1:17" s="5" customFormat="1" ht="14.45" customHeight="1">
      <c r="A380" s="19" t="s">
        <v>11352</v>
      </c>
      <c r="B380" s="19" t="s">
        <v>2643</v>
      </c>
      <c r="C380" s="19" t="s">
        <v>2308</v>
      </c>
      <c r="D380" s="19" t="s">
        <v>2785</v>
      </c>
      <c r="E380" s="19"/>
      <c r="F380" s="19"/>
      <c r="G380" s="19"/>
      <c r="H380" s="19" t="s">
        <v>22</v>
      </c>
      <c r="I380" s="34">
        <v>41827</v>
      </c>
      <c r="J380" s="34" t="s">
        <v>6136</v>
      </c>
      <c r="K380" s="34">
        <v>42277</v>
      </c>
      <c r="L380" s="19"/>
      <c r="M380" s="6"/>
      <c r="N380" s="19"/>
      <c r="O380" s="19"/>
      <c r="P380" s="19"/>
      <c r="Q380" s="19"/>
    </row>
    <row r="381" spans="1:17" s="5" customFormat="1" ht="14.45" customHeight="1">
      <c r="A381" s="19" t="s">
        <v>9595</v>
      </c>
      <c r="B381" s="19" t="s">
        <v>2644</v>
      </c>
      <c r="C381" s="19" t="s">
        <v>2308</v>
      </c>
      <c r="D381" s="19" t="s">
        <v>2785</v>
      </c>
      <c r="E381" s="19"/>
      <c r="F381" s="19"/>
      <c r="G381" s="19"/>
      <c r="H381" s="19" t="s">
        <v>22</v>
      </c>
      <c r="I381" s="34">
        <v>41827</v>
      </c>
      <c r="J381" s="34" t="s">
        <v>6136</v>
      </c>
      <c r="K381" s="34">
        <v>42277</v>
      </c>
      <c r="L381" s="19"/>
      <c r="M381" s="6"/>
      <c r="N381" s="19"/>
      <c r="O381" s="19"/>
      <c r="P381" s="19"/>
      <c r="Q381" s="19"/>
    </row>
    <row r="382" spans="1:17" s="5" customFormat="1" ht="14.45" customHeight="1">
      <c r="A382" s="19" t="s">
        <v>9842</v>
      </c>
      <c r="B382" s="19" t="s">
        <v>2645</v>
      </c>
      <c r="C382" s="19" t="s">
        <v>2308</v>
      </c>
      <c r="D382" s="19" t="s">
        <v>2785</v>
      </c>
      <c r="E382" s="19"/>
      <c r="F382" s="19"/>
      <c r="G382" s="19"/>
      <c r="H382" s="19" t="s">
        <v>22</v>
      </c>
      <c r="I382" s="34">
        <v>41827</v>
      </c>
      <c r="J382" s="34">
        <v>42277</v>
      </c>
      <c r="K382" s="19" t="s">
        <v>6136</v>
      </c>
      <c r="L382" s="19"/>
      <c r="M382" s="6"/>
      <c r="N382" s="19"/>
      <c r="O382" s="19"/>
      <c r="P382" s="19"/>
      <c r="Q382" s="19"/>
    </row>
    <row r="383" spans="1:17" s="5" customFormat="1" ht="14.45" customHeight="1">
      <c r="A383" s="19" t="s">
        <v>9596</v>
      </c>
      <c r="B383" s="19" t="s">
        <v>2646</v>
      </c>
      <c r="C383" s="19" t="s">
        <v>2308</v>
      </c>
      <c r="D383" s="19" t="s">
        <v>2785</v>
      </c>
      <c r="E383" s="19"/>
      <c r="F383" s="19"/>
      <c r="G383" s="19"/>
      <c r="H383" s="19" t="s">
        <v>22</v>
      </c>
      <c r="I383" s="34">
        <v>41827</v>
      </c>
      <c r="J383" s="34" t="s">
        <v>6136</v>
      </c>
      <c r="K383" s="34">
        <v>42277</v>
      </c>
      <c r="L383" s="19"/>
      <c r="M383" s="6"/>
      <c r="N383" s="19"/>
      <c r="O383" s="19"/>
      <c r="P383" s="19"/>
      <c r="Q383" s="19"/>
    </row>
    <row r="384" spans="1:17" s="5" customFormat="1" ht="14.45" customHeight="1">
      <c r="A384" s="19" t="s">
        <v>9597</v>
      </c>
      <c r="B384" s="19" t="s">
        <v>2647</v>
      </c>
      <c r="C384" s="19" t="s">
        <v>2308</v>
      </c>
      <c r="D384" s="19" t="s">
        <v>2785</v>
      </c>
      <c r="E384" s="19"/>
      <c r="F384" s="19"/>
      <c r="G384" s="19"/>
      <c r="H384" s="19" t="s">
        <v>22</v>
      </c>
      <c r="I384" s="34">
        <v>41827</v>
      </c>
      <c r="J384" s="34" t="s">
        <v>6136</v>
      </c>
      <c r="K384" s="34">
        <v>42277</v>
      </c>
      <c r="L384" s="19"/>
      <c r="M384" s="6"/>
      <c r="N384" s="19"/>
      <c r="O384" s="19"/>
      <c r="P384" s="19"/>
      <c r="Q384" s="19"/>
    </row>
    <row r="385" spans="1:17" s="5" customFormat="1" ht="14.45" customHeight="1">
      <c r="A385" s="19" t="s">
        <v>9598</v>
      </c>
      <c r="B385" s="19" t="s">
        <v>2648</v>
      </c>
      <c r="C385" s="19" t="s">
        <v>2308</v>
      </c>
      <c r="D385" s="19" t="s">
        <v>2785</v>
      </c>
      <c r="E385" s="19"/>
      <c r="F385" s="19"/>
      <c r="G385" s="19"/>
      <c r="H385" s="19" t="s">
        <v>22</v>
      </c>
      <c r="I385" s="34">
        <v>41827</v>
      </c>
      <c r="J385" s="34" t="s">
        <v>6136</v>
      </c>
      <c r="K385" s="34">
        <v>42277</v>
      </c>
      <c r="L385" s="19"/>
      <c r="M385" s="6"/>
      <c r="N385" s="19"/>
      <c r="O385" s="19"/>
      <c r="P385" s="19"/>
      <c r="Q385" s="19"/>
    </row>
    <row r="386" spans="1:17" s="5" customFormat="1" ht="14.45" customHeight="1">
      <c r="A386" s="19" t="s">
        <v>9599</v>
      </c>
      <c r="B386" s="19" t="s">
        <v>2649</v>
      </c>
      <c r="C386" s="19" t="s">
        <v>2308</v>
      </c>
      <c r="D386" s="19" t="s">
        <v>2785</v>
      </c>
      <c r="E386" s="19"/>
      <c r="F386" s="19"/>
      <c r="G386" s="19"/>
      <c r="H386" s="19" t="s">
        <v>22</v>
      </c>
      <c r="I386" s="34">
        <v>41827</v>
      </c>
      <c r="J386" s="34" t="s">
        <v>6136</v>
      </c>
      <c r="K386" s="34">
        <v>42277</v>
      </c>
      <c r="L386" s="19"/>
      <c r="M386" s="6"/>
      <c r="N386" s="19"/>
      <c r="O386" s="19"/>
      <c r="P386" s="19"/>
      <c r="Q386" s="19"/>
    </row>
    <row r="387" spans="1:17" s="5" customFormat="1" ht="14.45" customHeight="1">
      <c r="A387" s="19" t="s">
        <v>9600</v>
      </c>
      <c r="B387" s="19" t="s">
        <v>2650</v>
      </c>
      <c r="C387" s="19" t="s">
        <v>2308</v>
      </c>
      <c r="D387" s="19" t="s">
        <v>2785</v>
      </c>
      <c r="E387" s="19"/>
      <c r="F387" s="19"/>
      <c r="G387" s="19"/>
      <c r="H387" s="19" t="s">
        <v>22</v>
      </c>
      <c r="I387" s="34">
        <v>41827</v>
      </c>
      <c r="J387" s="34" t="s">
        <v>6136</v>
      </c>
      <c r="K387" s="34">
        <v>42277</v>
      </c>
      <c r="L387" s="19"/>
      <c r="M387" s="6"/>
      <c r="N387" s="19"/>
      <c r="O387" s="19"/>
      <c r="P387" s="19"/>
      <c r="Q387" s="19"/>
    </row>
    <row r="388" spans="1:17" s="5" customFormat="1" ht="14.45" customHeight="1">
      <c r="A388" s="19" t="s">
        <v>9601</v>
      </c>
      <c r="B388" s="19" t="s">
        <v>2651</v>
      </c>
      <c r="C388" s="19" t="s">
        <v>2308</v>
      </c>
      <c r="D388" s="19" t="s">
        <v>2785</v>
      </c>
      <c r="E388" s="19"/>
      <c r="F388" s="19"/>
      <c r="G388" s="19"/>
      <c r="H388" s="19" t="s">
        <v>22</v>
      </c>
      <c r="I388" s="34">
        <v>41827</v>
      </c>
      <c r="J388" s="34" t="s">
        <v>6136</v>
      </c>
      <c r="K388" s="34">
        <v>42277</v>
      </c>
      <c r="L388" s="19"/>
      <c r="M388" s="6"/>
      <c r="N388" s="19"/>
      <c r="O388" s="19"/>
      <c r="P388" s="19"/>
      <c r="Q388" s="19"/>
    </row>
    <row r="389" spans="1:17" s="5" customFormat="1" ht="14.45" customHeight="1">
      <c r="A389" s="19" t="s">
        <v>9602</v>
      </c>
      <c r="B389" s="19" t="s">
        <v>2652</v>
      </c>
      <c r="C389" s="19" t="s">
        <v>2308</v>
      </c>
      <c r="D389" s="19" t="s">
        <v>2785</v>
      </c>
      <c r="E389" s="19"/>
      <c r="F389" s="19"/>
      <c r="G389" s="19"/>
      <c r="H389" s="19" t="s">
        <v>22</v>
      </c>
      <c r="I389" s="34">
        <v>41827</v>
      </c>
      <c r="J389" s="34" t="s">
        <v>6136</v>
      </c>
      <c r="K389" s="34">
        <v>42277</v>
      </c>
      <c r="L389" s="19"/>
      <c r="M389" s="6"/>
      <c r="N389" s="19"/>
      <c r="O389" s="19"/>
      <c r="P389" s="19"/>
      <c r="Q389" s="19"/>
    </row>
    <row r="390" spans="1:17" s="5" customFormat="1" ht="14.45" customHeight="1">
      <c r="A390" s="19" t="s">
        <v>9603</v>
      </c>
      <c r="B390" s="19" t="s">
        <v>2653</v>
      </c>
      <c r="C390" s="19" t="s">
        <v>2308</v>
      </c>
      <c r="D390" s="19" t="s">
        <v>2785</v>
      </c>
      <c r="E390" s="19"/>
      <c r="F390" s="19"/>
      <c r="G390" s="19"/>
      <c r="H390" s="19" t="s">
        <v>22</v>
      </c>
      <c r="I390" s="34">
        <v>41827</v>
      </c>
      <c r="J390" s="34" t="s">
        <v>6136</v>
      </c>
      <c r="K390" s="34">
        <v>42277</v>
      </c>
      <c r="L390" s="19"/>
      <c r="M390" s="6"/>
      <c r="N390" s="19"/>
      <c r="O390" s="19"/>
      <c r="P390" s="19"/>
      <c r="Q390" s="19"/>
    </row>
    <row r="391" spans="1:17" s="5" customFormat="1" ht="14.45" customHeight="1">
      <c r="A391" s="19" t="s">
        <v>9604</v>
      </c>
      <c r="B391" s="19" t="s">
        <v>2654</v>
      </c>
      <c r="C391" s="19" t="s">
        <v>2308</v>
      </c>
      <c r="D391" s="19" t="s">
        <v>2785</v>
      </c>
      <c r="E391" s="19"/>
      <c r="F391" s="19"/>
      <c r="G391" s="19"/>
      <c r="H391" s="19" t="s">
        <v>22</v>
      </c>
      <c r="I391" s="34">
        <v>41827</v>
      </c>
      <c r="J391" s="34" t="s">
        <v>6136</v>
      </c>
      <c r="K391" s="34">
        <v>42277</v>
      </c>
      <c r="L391" s="19"/>
      <c r="M391" s="6"/>
      <c r="N391" s="19"/>
      <c r="O391" s="19"/>
      <c r="P391" s="19"/>
      <c r="Q391" s="19"/>
    </row>
    <row r="392" spans="1:17" s="5" customFormat="1" ht="14.45" customHeight="1">
      <c r="A392" s="19" t="s">
        <v>9605</v>
      </c>
      <c r="B392" s="19" t="s">
        <v>2655</v>
      </c>
      <c r="C392" s="19" t="s">
        <v>2308</v>
      </c>
      <c r="D392" s="19" t="s">
        <v>2785</v>
      </c>
      <c r="E392" s="19"/>
      <c r="F392" s="19"/>
      <c r="G392" s="19"/>
      <c r="H392" s="19" t="s">
        <v>22</v>
      </c>
      <c r="I392" s="34">
        <v>41827</v>
      </c>
      <c r="J392" s="34" t="s">
        <v>6136</v>
      </c>
      <c r="K392" s="34">
        <v>42277</v>
      </c>
      <c r="L392" s="19"/>
      <c r="M392" s="6"/>
      <c r="N392" s="19"/>
      <c r="O392" s="19"/>
      <c r="P392" s="19"/>
      <c r="Q392" s="19"/>
    </row>
    <row r="393" spans="1:17" s="5" customFormat="1" ht="14.45" customHeight="1">
      <c r="A393" s="19" t="s">
        <v>9606</v>
      </c>
      <c r="B393" s="19" t="s">
        <v>2656</v>
      </c>
      <c r="C393" s="19" t="s">
        <v>2308</v>
      </c>
      <c r="D393" s="19" t="s">
        <v>2785</v>
      </c>
      <c r="E393" s="19"/>
      <c r="F393" s="19"/>
      <c r="G393" s="19"/>
      <c r="H393" s="19" t="s">
        <v>22</v>
      </c>
      <c r="I393" s="34">
        <v>41827</v>
      </c>
      <c r="J393" s="34" t="s">
        <v>6136</v>
      </c>
      <c r="K393" s="34">
        <v>42277</v>
      </c>
      <c r="L393" s="19"/>
      <c r="M393" s="6"/>
      <c r="N393" s="19"/>
      <c r="O393" s="19"/>
      <c r="P393" s="19"/>
      <c r="Q393" s="19"/>
    </row>
    <row r="394" spans="1:17" s="5" customFormat="1" ht="14.45" customHeight="1">
      <c r="A394" s="19" t="s">
        <v>9607</v>
      </c>
      <c r="B394" s="19" t="s">
        <v>2657</v>
      </c>
      <c r="C394" s="19" t="s">
        <v>2308</v>
      </c>
      <c r="D394" s="19" t="s">
        <v>2785</v>
      </c>
      <c r="E394" s="19"/>
      <c r="F394" s="19"/>
      <c r="G394" s="19"/>
      <c r="H394" s="19" t="s">
        <v>22</v>
      </c>
      <c r="I394" s="34">
        <v>41827</v>
      </c>
      <c r="J394" s="34" t="s">
        <v>6136</v>
      </c>
      <c r="K394" s="34">
        <v>42277</v>
      </c>
      <c r="L394" s="19"/>
      <c r="M394" s="6"/>
      <c r="N394" s="19"/>
      <c r="O394" s="19"/>
      <c r="P394" s="19"/>
      <c r="Q394" s="19"/>
    </row>
    <row r="395" spans="1:17" s="5" customFormat="1" ht="14.45" customHeight="1">
      <c r="A395" s="19" t="s">
        <v>9843</v>
      </c>
      <c r="B395" s="19" t="s">
        <v>2658</v>
      </c>
      <c r="C395" s="19" t="s">
        <v>2308</v>
      </c>
      <c r="D395" s="19" t="s">
        <v>2785</v>
      </c>
      <c r="E395" s="19"/>
      <c r="F395" s="19"/>
      <c r="G395" s="19"/>
      <c r="H395" s="19" t="s">
        <v>22</v>
      </c>
      <c r="I395" s="34">
        <v>41827</v>
      </c>
      <c r="J395" s="34">
        <v>42277</v>
      </c>
      <c r="K395" s="34" t="s">
        <v>6136</v>
      </c>
      <c r="L395" s="19"/>
      <c r="M395" s="6"/>
      <c r="N395" s="19"/>
      <c r="O395" s="19"/>
      <c r="P395" s="19"/>
      <c r="Q395" s="19"/>
    </row>
    <row r="396" spans="1:17" s="5" customFormat="1" ht="14.45" customHeight="1">
      <c r="A396" s="19" t="s">
        <v>9608</v>
      </c>
      <c r="B396" s="19" t="s">
        <v>2659</v>
      </c>
      <c r="C396" s="19" t="s">
        <v>2308</v>
      </c>
      <c r="D396" s="19" t="s">
        <v>2785</v>
      </c>
      <c r="E396" s="19"/>
      <c r="F396" s="19"/>
      <c r="G396" s="19"/>
      <c r="H396" s="19" t="s">
        <v>22</v>
      </c>
      <c r="I396" s="34">
        <v>41827</v>
      </c>
      <c r="J396" s="34">
        <v>41639</v>
      </c>
      <c r="K396" s="34">
        <v>42277</v>
      </c>
      <c r="L396" s="19"/>
      <c r="M396" s="6"/>
      <c r="N396" s="19"/>
      <c r="O396" s="19"/>
      <c r="P396" s="19"/>
      <c r="Q396" s="19"/>
    </row>
    <row r="397" spans="1:17" s="5" customFormat="1" ht="14.45" customHeight="1">
      <c r="A397" s="19" t="s">
        <v>9845</v>
      </c>
      <c r="B397" s="19" t="s">
        <v>2660</v>
      </c>
      <c r="C397" s="19" t="s">
        <v>2308</v>
      </c>
      <c r="D397" s="19" t="s">
        <v>2785</v>
      </c>
      <c r="E397" s="19"/>
      <c r="F397" s="19"/>
      <c r="G397" s="19"/>
      <c r="H397" s="19" t="s">
        <v>22</v>
      </c>
      <c r="I397" s="34">
        <v>41827</v>
      </c>
      <c r="J397" s="34">
        <v>42277</v>
      </c>
      <c r="K397" s="34" t="s">
        <v>6136</v>
      </c>
      <c r="L397" s="19"/>
      <c r="M397" s="6"/>
      <c r="N397" s="19"/>
      <c r="O397" s="19"/>
      <c r="P397" s="19"/>
      <c r="Q397" s="19"/>
    </row>
    <row r="398" spans="1:17" s="5" customFormat="1" ht="14.45" customHeight="1">
      <c r="A398" s="19" t="s">
        <v>9838</v>
      </c>
      <c r="B398" s="19" t="s">
        <v>2661</v>
      </c>
      <c r="C398" s="19" t="s">
        <v>2308</v>
      </c>
      <c r="D398" s="19" t="s">
        <v>2785</v>
      </c>
      <c r="E398" s="19"/>
      <c r="F398" s="19"/>
      <c r="G398" s="19"/>
      <c r="H398" s="19" t="s">
        <v>22</v>
      </c>
      <c r="I398" s="34">
        <v>41827</v>
      </c>
      <c r="J398" s="34">
        <v>42277</v>
      </c>
      <c r="K398" s="34" t="s">
        <v>6136</v>
      </c>
      <c r="L398" s="19"/>
      <c r="M398" s="6"/>
      <c r="N398" s="19"/>
      <c r="O398" s="19"/>
      <c r="P398" s="19"/>
      <c r="Q398" s="19"/>
    </row>
    <row r="399" spans="1:17" s="5" customFormat="1" ht="14.45" customHeight="1">
      <c r="A399" s="19" t="s">
        <v>9609</v>
      </c>
      <c r="B399" s="19" t="s">
        <v>2662</v>
      </c>
      <c r="C399" s="19" t="s">
        <v>2308</v>
      </c>
      <c r="D399" s="19" t="s">
        <v>2785</v>
      </c>
      <c r="E399" s="19"/>
      <c r="F399" s="19"/>
      <c r="G399" s="19"/>
      <c r="H399" s="19" t="s">
        <v>22</v>
      </c>
      <c r="I399" s="34">
        <v>41827</v>
      </c>
      <c r="J399" s="34">
        <v>41639</v>
      </c>
      <c r="K399" s="34">
        <v>42277</v>
      </c>
      <c r="L399" s="19"/>
      <c r="M399" s="6"/>
      <c r="N399" s="19"/>
      <c r="O399" s="19"/>
      <c r="P399" s="19"/>
      <c r="Q399" s="19"/>
    </row>
    <row r="400" spans="1:17" s="5" customFormat="1" ht="14.45" customHeight="1">
      <c r="A400" s="19" t="s">
        <v>9610</v>
      </c>
      <c r="B400" s="19" t="s">
        <v>2663</v>
      </c>
      <c r="C400" s="19" t="s">
        <v>2308</v>
      </c>
      <c r="D400" s="19" t="s">
        <v>2785</v>
      </c>
      <c r="E400" s="19"/>
      <c r="F400" s="19"/>
      <c r="G400" s="19"/>
      <c r="H400" s="19" t="s">
        <v>22</v>
      </c>
      <c r="I400" s="34">
        <v>41827</v>
      </c>
      <c r="J400" s="34" t="s">
        <v>6136</v>
      </c>
      <c r="K400" s="34">
        <v>42277</v>
      </c>
      <c r="L400" s="19"/>
      <c r="M400" s="6"/>
      <c r="N400" s="19"/>
      <c r="O400" s="19"/>
      <c r="P400" s="19"/>
      <c r="Q400" s="19"/>
    </row>
    <row r="401" spans="1:17" s="5" customFormat="1" ht="14.45" customHeight="1">
      <c r="A401" s="19" t="s">
        <v>9826</v>
      </c>
      <c r="B401" s="19" t="s">
        <v>2664</v>
      </c>
      <c r="C401" s="19" t="s">
        <v>2308</v>
      </c>
      <c r="D401" s="19" t="s">
        <v>2785</v>
      </c>
      <c r="E401" s="19"/>
      <c r="F401" s="19"/>
      <c r="G401" s="19"/>
      <c r="H401" s="19" t="s">
        <v>22</v>
      </c>
      <c r="I401" s="34">
        <v>41827</v>
      </c>
      <c r="J401" s="34">
        <v>42277</v>
      </c>
      <c r="K401" s="34" t="s">
        <v>6136</v>
      </c>
      <c r="L401" s="19"/>
      <c r="M401" s="6"/>
      <c r="N401" s="19"/>
      <c r="O401" s="19"/>
      <c r="P401" s="19"/>
      <c r="Q401" s="19"/>
    </row>
    <row r="402" spans="1:17" s="5" customFormat="1" ht="14.45" customHeight="1">
      <c r="A402" s="19" t="s">
        <v>9611</v>
      </c>
      <c r="B402" s="19" t="s">
        <v>2665</v>
      </c>
      <c r="C402" s="19" t="s">
        <v>2308</v>
      </c>
      <c r="D402" s="19" t="s">
        <v>2785</v>
      </c>
      <c r="E402" s="19"/>
      <c r="F402" s="19"/>
      <c r="G402" s="19"/>
      <c r="H402" s="19" t="s">
        <v>22</v>
      </c>
      <c r="I402" s="34">
        <v>41827</v>
      </c>
      <c r="J402" s="34" t="s">
        <v>6136</v>
      </c>
      <c r="K402" s="34">
        <v>42277</v>
      </c>
      <c r="L402" s="19"/>
      <c r="M402" s="6"/>
      <c r="N402" s="19"/>
      <c r="O402" s="19"/>
      <c r="P402" s="19"/>
      <c r="Q402" s="19"/>
    </row>
    <row r="403" spans="1:17" s="5" customFormat="1" ht="14.45" customHeight="1">
      <c r="A403" s="19" t="s">
        <v>9612</v>
      </c>
      <c r="B403" s="19" t="s">
        <v>2666</v>
      </c>
      <c r="C403" s="19" t="s">
        <v>2308</v>
      </c>
      <c r="D403" s="19" t="s">
        <v>2785</v>
      </c>
      <c r="E403" s="19"/>
      <c r="F403" s="19"/>
      <c r="G403" s="19"/>
      <c r="H403" s="19" t="s">
        <v>22</v>
      </c>
      <c r="I403" s="34">
        <v>41827</v>
      </c>
      <c r="J403" s="34" t="s">
        <v>6136</v>
      </c>
      <c r="K403" s="34">
        <v>42277</v>
      </c>
      <c r="L403" s="19"/>
      <c r="M403" s="6"/>
      <c r="N403" s="19"/>
      <c r="O403" s="19"/>
      <c r="P403" s="19"/>
      <c r="Q403" s="19"/>
    </row>
    <row r="404" spans="1:17" s="5" customFormat="1" ht="14.45" customHeight="1">
      <c r="A404" s="19" t="s">
        <v>9613</v>
      </c>
      <c r="B404" s="19" t="s">
        <v>2667</v>
      </c>
      <c r="C404" s="19" t="s">
        <v>2308</v>
      </c>
      <c r="D404" s="19" t="s">
        <v>2785</v>
      </c>
      <c r="E404" s="19"/>
      <c r="F404" s="19"/>
      <c r="G404" s="19"/>
      <c r="H404" s="19" t="s">
        <v>22</v>
      </c>
      <c r="I404" s="34">
        <v>41827</v>
      </c>
      <c r="J404" s="34" t="s">
        <v>6136</v>
      </c>
      <c r="K404" s="34">
        <v>42277</v>
      </c>
      <c r="L404" s="19"/>
      <c r="M404" s="6"/>
      <c r="N404" s="19"/>
      <c r="O404" s="19"/>
      <c r="P404" s="19"/>
      <c r="Q404" s="19"/>
    </row>
    <row r="405" spans="1:17" s="5" customFormat="1" ht="14.45" customHeight="1">
      <c r="A405" s="19" t="s">
        <v>9614</v>
      </c>
      <c r="B405" s="19" t="s">
        <v>2668</v>
      </c>
      <c r="C405" s="19" t="s">
        <v>2308</v>
      </c>
      <c r="D405" s="19" t="s">
        <v>2785</v>
      </c>
      <c r="E405" s="19"/>
      <c r="F405" s="19"/>
      <c r="G405" s="19"/>
      <c r="H405" s="19" t="s">
        <v>22</v>
      </c>
      <c r="I405" s="34">
        <v>41827</v>
      </c>
      <c r="J405" s="34" t="s">
        <v>6136</v>
      </c>
      <c r="K405" s="34">
        <v>42277</v>
      </c>
      <c r="L405" s="19"/>
      <c r="M405" s="6"/>
      <c r="N405" s="19"/>
      <c r="O405" s="19"/>
      <c r="P405" s="19"/>
      <c r="Q405" s="19"/>
    </row>
    <row r="406" spans="1:17" s="5" customFormat="1" ht="14.45" customHeight="1">
      <c r="A406" s="19" t="s">
        <v>9615</v>
      </c>
      <c r="B406" s="19" t="s">
        <v>2669</v>
      </c>
      <c r="C406" s="19" t="s">
        <v>2308</v>
      </c>
      <c r="D406" s="19" t="s">
        <v>2785</v>
      </c>
      <c r="E406" s="19"/>
      <c r="F406" s="19"/>
      <c r="G406" s="19"/>
      <c r="H406" s="19" t="s">
        <v>22</v>
      </c>
      <c r="I406" s="34">
        <v>41827</v>
      </c>
      <c r="J406" s="34" t="s">
        <v>6136</v>
      </c>
      <c r="K406" s="34">
        <v>42277</v>
      </c>
      <c r="L406" s="19"/>
      <c r="M406" s="6"/>
      <c r="N406" s="19"/>
      <c r="O406" s="19"/>
      <c r="P406" s="19"/>
      <c r="Q406" s="19"/>
    </row>
    <row r="407" spans="1:17" s="5" customFormat="1" ht="14.45" customHeight="1">
      <c r="A407" s="19" t="s">
        <v>9616</v>
      </c>
      <c r="B407" s="19" t="s">
        <v>2670</v>
      </c>
      <c r="C407" s="19" t="s">
        <v>2308</v>
      </c>
      <c r="D407" s="19" t="s">
        <v>2785</v>
      </c>
      <c r="E407" s="19"/>
      <c r="F407" s="19"/>
      <c r="G407" s="19"/>
      <c r="H407" s="19" t="s">
        <v>22</v>
      </c>
      <c r="I407" s="34">
        <v>41827</v>
      </c>
      <c r="J407" s="34" t="s">
        <v>6136</v>
      </c>
      <c r="K407" s="34">
        <v>42277</v>
      </c>
      <c r="L407" s="19"/>
      <c r="M407" s="6"/>
      <c r="N407" s="19"/>
      <c r="O407" s="19"/>
      <c r="P407" s="19"/>
      <c r="Q407" s="19"/>
    </row>
    <row r="408" spans="1:17" s="5" customFormat="1" ht="14.45" customHeight="1">
      <c r="A408" s="19" t="s">
        <v>9617</v>
      </c>
      <c r="B408" s="19" t="s">
        <v>2671</v>
      </c>
      <c r="C408" s="19" t="s">
        <v>2308</v>
      </c>
      <c r="D408" s="19" t="s">
        <v>2785</v>
      </c>
      <c r="E408" s="19"/>
      <c r="F408" s="19"/>
      <c r="G408" s="19"/>
      <c r="H408" s="19" t="s">
        <v>22</v>
      </c>
      <c r="I408" s="34">
        <v>41827</v>
      </c>
      <c r="J408" s="34" t="s">
        <v>6136</v>
      </c>
      <c r="K408" s="34">
        <v>42277</v>
      </c>
      <c r="L408" s="19"/>
      <c r="M408" s="6"/>
      <c r="N408" s="19"/>
      <c r="O408" s="19"/>
      <c r="P408" s="19"/>
      <c r="Q408" s="19"/>
    </row>
    <row r="409" spans="1:17" s="5" customFormat="1" ht="14.45" customHeight="1">
      <c r="A409" s="19" t="s">
        <v>9827</v>
      </c>
      <c r="B409" s="19" t="s">
        <v>2672</v>
      </c>
      <c r="C409" s="19" t="s">
        <v>2308</v>
      </c>
      <c r="D409" s="19" t="s">
        <v>2785</v>
      </c>
      <c r="E409" s="19"/>
      <c r="F409" s="19"/>
      <c r="G409" s="19"/>
      <c r="H409" s="19" t="s">
        <v>22</v>
      </c>
      <c r="I409" s="34">
        <v>41827</v>
      </c>
      <c r="J409" s="34">
        <v>42277</v>
      </c>
      <c r="K409" s="34" t="s">
        <v>6136</v>
      </c>
      <c r="L409" s="19"/>
      <c r="M409" s="6"/>
      <c r="N409" s="19"/>
      <c r="O409" s="19"/>
      <c r="P409" s="19"/>
      <c r="Q409" s="19"/>
    </row>
    <row r="410" spans="1:17" s="5" customFormat="1" ht="14.45" customHeight="1">
      <c r="A410" s="19" t="s">
        <v>9618</v>
      </c>
      <c r="B410" s="19" t="s">
        <v>2673</v>
      </c>
      <c r="C410" s="19" t="s">
        <v>2308</v>
      </c>
      <c r="D410" s="19" t="s">
        <v>2785</v>
      </c>
      <c r="E410" s="19"/>
      <c r="F410" s="19"/>
      <c r="G410" s="19"/>
      <c r="H410" s="19" t="s">
        <v>22</v>
      </c>
      <c r="I410" s="34">
        <v>41827</v>
      </c>
      <c r="J410" s="34" t="s">
        <v>6136</v>
      </c>
      <c r="K410" s="34">
        <v>42277</v>
      </c>
      <c r="L410" s="19"/>
      <c r="M410" s="6"/>
      <c r="N410" s="19"/>
      <c r="O410" s="19"/>
      <c r="P410" s="19"/>
      <c r="Q410" s="19"/>
    </row>
    <row r="411" spans="1:17" s="5" customFormat="1" ht="14.45" customHeight="1">
      <c r="A411" s="19" t="s">
        <v>9619</v>
      </c>
      <c r="B411" s="19" t="s">
        <v>2674</v>
      </c>
      <c r="C411" s="19" t="s">
        <v>2308</v>
      </c>
      <c r="D411" s="19" t="s">
        <v>2785</v>
      </c>
      <c r="E411" s="19"/>
      <c r="F411" s="19"/>
      <c r="G411" s="19"/>
      <c r="H411" s="19" t="s">
        <v>22</v>
      </c>
      <c r="I411" s="34">
        <v>41827</v>
      </c>
      <c r="J411" s="34" t="s">
        <v>6136</v>
      </c>
      <c r="K411" s="34">
        <v>42277</v>
      </c>
      <c r="L411" s="19"/>
      <c r="M411" s="6"/>
      <c r="N411" s="19"/>
      <c r="O411" s="19"/>
      <c r="P411" s="19"/>
      <c r="Q411" s="19"/>
    </row>
    <row r="412" spans="1:17" s="5" customFormat="1" ht="14.45" customHeight="1">
      <c r="A412" s="19" t="s">
        <v>9828</v>
      </c>
      <c r="B412" s="19" t="s">
        <v>2675</v>
      </c>
      <c r="C412" s="19" t="s">
        <v>2308</v>
      </c>
      <c r="D412" s="19" t="s">
        <v>2785</v>
      </c>
      <c r="E412" s="19"/>
      <c r="F412" s="19"/>
      <c r="G412" s="19"/>
      <c r="H412" s="19" t="s">
        <v>22</v>
      </c>
      <c r="I412" s="34">
        <v>41827</v>
      </c>
      <c r="J412" s="34">
        <v>42277</v>
      </c>
      <c r="K412" s="34" t="s">
        <v>6136</v>
      </c>
      <c r="L412" s="19"/>
      <c r="M412" s="6"/>
      <c r="N412" s="19"/>
      <c r="O412" s="19"/>
      <c r="P412" s="19"/>
      <c r="Q412" s="19"/>
    </row>
    <row r="413" spans="1:17" s="5" customFormat="1" ht="14.45" customHeight="1">
      <c r="A413" s="19" t="s">
        <v>11958</v>
      </c>
      <c r="B413" s="19" t="s">
        <v>2676</v>
      </c>
      <c r="C413" s="19" t="s">
        <v>2308</v>
      </c>
      <c r="D413" s="19" t="s">
        <v>2785</v>
      </c>
      <c r="E413" s="19"/>
      <c r="F413" s="19"/>
      <c r="G413" s="19"/>
      <c r="H413" s="19" t="s">
        <v>22</v>
      </c>
      <c r="I413" s="34">
        <v>41827</v>
      </c>
      <c r="J413" s="34">
        <v>42277</v>
      </c>
      <c r="L413" s="19"/>
      <c r="M413" s="6"/>
      <c r="N413" s="19"/>
      <c r="O413" s="19"/>
      <c r="P413" s="19"/>
      <c r="Q413" s="19"/>
    </row>
    <row r="414" spans="1:17" s="5" customFormat="1" ht="14.45" customHeight="1">
      <c r="A414" s="19" t="s">
        <v>9620</v>
      </c>
      <c r="B414" s="19" t="s">
        <v>2677</v>
      </c>
      <c r="C414" s="19" t="s">
        <v>2308</v>
      </c>
      <c r="D414" s="19" t="s">
        <v>2785</v>
      </c>
      <c r="E414" s="19"/>
      <c r="F414" s="19"/>
      <c r="G414" s="19"/>
      <c r="H414" s="19" t="s">
        <v>22</v>
      </c>
      <c r="I414" s="34">
        <v>41827</v>
      </c>
      <c r="J414" s="34" t="s">
        <v>6136</v>
      </c>
      <c r="K414" s="34">
        <v>42277</v>
      </c>
      <c r="L414" s="19"/>
      <c r="M414" s="6"/>
      <c r="N414" s="19"/>
      <c r="O414" s="19"/>
      <c r="P414" s="19"/>
      <c r="Q414" s="19"/>
    </row>
    <row r="415" spans="1:17" s="5" customFormat="1" ht="14.45" customHeight="1">
      <c r="A415" s="19" t="s">
        <v>9621</v>
      </c>
      <c r="B415" s="19" t="s">
        <v>2678</v>
      </c>
      <c r="C415" s="19" t="s">
        <v>2308</v>
      </c>
      <c r="D415" s="19" t="s">
        <v>2785</v>
      </c>
      <c r="E415" s="19"/>
      <c r="F415" s="19"/>
      <c r="G415" s="19"/>
      <c r="H415" s="19" t="s">
        <v>22</v>
      </c>
      <c r="I415" s="34">
        <v>41827</v>
      </c>
      <c r="J415" s="34" t="s">
        <v>6136</v>
      </c>
      <c r="K415" s="34">
        <v>42277</v>
      </c>
      <c r="L415" s="19"/>
      <c r="M415" s="6"/>
      <c r="N415" s="19"/>
      <c r="O415" s="19"/>
      <c r="P415" s="19"/>
      <c r="Q415" s="19"/>
    </row>
    <row r="416" spans="1:17" s="5" customFormat="1" ht="14.45" customHeight="1">
      <c r="A416" s="19" t="s">
        <v>9829</v>
      </c>
      <c r="B416" s="19" t="s">
        <v>2679</v>
      </c>
      <c r="C416" s="19" t="s">
        <v>2308</v>
      </c>
      <c r="D416" s="19" t="s">
        <v>2785</v>
      </c>
      <c r="E416" s="19"/>
      <c r="F416" s="19"/>
      <c r="G416" s="19"/>
      <c r="H416" s="19" t="s">
        <v>22</v>
      </c>
      <c r="I416" s="34">
        <v>41827</v>
      </c>
      <c r="J416" s="34">
        <v>42277</v>
      </c>
      <c r="K416" s="34" t="s">
        <v>6136</v>
      </c>
      <c r="L416" s="19"/>
      <c r="M416" s="6"/>
      <c r="N416" s="19"/>
      <c r="O416" s="19"/>
      <c r="P416" s="19"/>
      <c r="Q416" s="19"/>
    </row>
    <row r="417" spans="1:17" s="5" customFormat="1" ht="14.45" customHeight="1">
      <c r="A417" s="19" t="s">
        <v>10873</v>
      </c>
      <c r="B417" s="19" t="s">
        <v>2680</v>
      </c>
      <c r="C417" s="19" t="s">
        <v>2308</v>
      </c>
      <c r="D417" s="19" t="s">
        <v>2785</v>
      </c>
      <c r="E417" s="19"/>
      <c r="F417" s="19"/>
      <c r="G417" s="19"/>
      <c r="H417" s="19" t="s">
        <v>22</v>
      </c>
      <c r="I417" s="34">
        <v>41827</v>
      </c>
      <c r="J417" s="34">
        <v>42277</v>
      </c>
      <c r="K417" s="34">
        <v>42277</v>
      </c>
      <c r="L417" s="19"/>
      <c r="M417" s="6"/>
      <c r="N417" s="19"/>
      <c r="O417" s="19"/>
      <c r="P417" s="19"/>
      <c r="Q417" s="19"/>
    </row>
    <row r="418" spans="1:17" s="5" customFormat="1" ht="14.45" customHeight="1">
      <c r="A418" s="19" t="s">
        <v>9830</v>
      </c>
      <c r="B418" s="19" t="s">
        <v>2681</v>
      </c>
      <c r="C418" s="19" t="s">
        <v>2308</v>
      </c>
      <c r="D418" s="19" t="s">
        <v>2785</v>
      </c>
      <c r="E418" s="19"/>
      <c r="F418" s="19"/>
      <c r="G418" s="19"/>
      <c r="H418" s="19" t="s">
        <v>22</v>
      </c>
      <c r="I418" s="34">
        <v>41827</v>
      </c>
      <c r="J418" s="34">
        <v>42277</v>
      </c>
      <c r="K418" s="34" t="s">
        <v>6136</v>
      </c>
      <c r="L418" s="19"/>
      <c r="M418" s="6"/>
      <c r="N418" s="19"/>
      <c r="O418" s="19"/>
      <c r="P418" s="19"/>
      <c r="Q418" s="19"/>
    </row>
    <row r="419" spans="1:17" s="5" customFormat="1" ht="14.45" customHeight="1">
      <c r="A419" s="19" t="s">
        <v>9831</v>
      </c>
      <c r="B419" s="19" t="s">
        <v>2682</v>
      </c>
      <c r="C419" s="19" t="s">
        <v>2308</v>
      </c>
      <c r="D419" s="19" t="s">
        <v>2785</v>
      </c>
      <c r="E419" s="19"/>
      <c r="F419" s="19"/>
      <c r="G419" s="19"/>
      <c r="H419" s="19" t="s">
        <v>22</v>
      </c>
      <c r="I419" s="34">
        <v>41827</v>
      </c>
      <c r="J419" s="34">
        <v>42277</v>
      </c>
      <c r="K419" s="34" t="s">
        <v>6136</v>
      </c>
      <c r="L419" s="19"/>
      <c r="M419" s="6"/>
      <c r="N419" s="19"/>
      <c r="O419" s="19"/>
      <c r="P419" s="19"/>
      <c r="Q419" s="19"/>
    </row>
    <row r="420" spans="1:17" s="5" customFormat="1" ht="14.45" customHeight="1">
      <c r="A420" s="19" t="s">
        <v>9622</v>
      </c>
      <c r="B420" s="19" t="s">
        <v>2683</v>
      </c>
      <c r="C420" s="19" t="s">
        <v>2308</v>
      </c>
      <c r="D420" s="19" t="s">
        <v>2785</v>
      </c>
      <c r="E420" s="19"/>
      <c r="F420" s="19"/>
      <c r="G420" s="19"/>
      <c r="H420" s="19" t="s">
        <v>22</v>
      </c>
      <c r="I420" s="34">
        <v>41827</v>
      </c>
      <c r="J420" s="34" t="s">
        <v>6136</v>
      </c>
      <c r="K420" s="34">
        <v>42277</v>
      </c>
      <c r="L420" s="19"/>
      <c r="M420" s="6"/>
      <c r="N420" s="19"/>
      <c r="O420" s="19"/>
      <c r="P420" s="19"/>
      <c r="Q420" s="19"/>
    </row>
    <row r="421" spans="1:17" s="5" customFormat="1" ht="14.45" customHeight="1">
      <c r="A421" s="19" t="s">
        <v>9623</v>
      </c>
      <c r="B421" s="19" t="s">
        <v>2684</v>
      </c>
      <c r="C421" s="19" t="s">
        <v>2308</v>
      </c>
      <c r="D421" s="19" t="s">
        <v>2785</v>
      </c>
      <c r="E421" s="19"/>
      <c r="F421" s="19"/>
      <c r="G421" s="19"/>
      <c r="H421" s="19" t="s">
        <v>22</v>
      </c>
      <c r="I421" s="34">
        <v>41827</v>
      </c>
      <c r="J421" s="34" t="s">
        <v>6136</v>
      </c>
      <c r="K421" s="34">
        <v>42277</v>
      </c>
      <c r="L421" s="19"/>
      <c r="M421" s="6"/>
      <c r="N421" s="19"/>
      <c r="O421" s="19"/>
      <c r="P421" s="19"/>
      <c r="Q421" s="19"/>
    </row>
    <row r="422" spans="1:17" s="5" customFormat="1" ht="14.45" customHeight="1">
      <c r="A422" s="19" t="s">
        <v>9624</v>
      </c>
      <c r="B422" s="19" t="s">
        <v>2685</v>
      </c>
      <c r="C422" s="19" t="s">
        <v>2308</v>
      </c>
      <c r="D422" s="19" t="s">
        <v>2785</v>
      </c>
      <c r="E422" s="19"/>
      <c r="F422" s="19"/>
      <c r="G422" s="19"/>
      <c r="H422" s="19" t="s">
        <v>22</v>
      </c>
      <c r="I422" s="34">
        <v>41827</v>
      </c>
      <c r="J422" s="34" t="s">
        <v>6136</v>
      </c>
      <c r="K422" s="34">
        <v>42277</v>
      </c>
      <c r="L422" s="19"/>
      <c r="M422" s="6"/>
      <c r="N422" s="19"/>
      <c r="O422" s="19"/>
      <c r="P422" s="19"/>
      <c r="Q422" s="19"/>
    </row>
    <row r="423" spans="1:17" s="5" customFormat="1" ht="14.45" customHeight="1">
      <c r="A423" s="19" t="s">
        <v>9832</v>
      </c>
      <c r="B423" s="19" t="s">
        <v>2686</v>
      </c>
      <c r="C423" s="19" t="s">
        <v>2308</v>
      </c>
      <c r="D423" s="19" t="s">
        <v>2785</v>
      </c>
      <c r="E423" s="19"/>
      <c r="F423" s="19"/>
      <c r="G423" s="19"/>
      <c r="H423" s="19" t="s">
        <v>22</v>
      </c>
      <c r="I423" s="34">
        <v>41827</v>
      </c>
      <c r="J423" s="34">
        <v>42277</v>
      </c>
      <c r="K423" s="34" t="s">
        <v>6136</v>
      </c>
      <c r="L423" s="19"/>
      <c r="M423" s="6"/>
      <c r="N423" s="19"/>
      <c r="O423" s="19"/>
      <c r="P423" s="19"/>
      <c r="Q423" s="19"/>
    </row>
    <row r="424" spans="1:17" s="5" customFormat="1" ht="14.45" customHeight="1">
      <c r="A424" s="19" t="s">
        <v>9833</v>
      </c>
      <c r="B424" s="19" t="s">
        <v>2687</v>
      </c>
      <c r="C424" s="19" t="s">
        <v>2308</v>
      </c>
      <c r="D424" s="19" t="s">
        <v>2785</v>
      </c>
      <c r="E424" s="19"/>
      <c r="F424" s="19"/>
      <c r="G424" s="19"/>
      <c r="H424" s="19" t="s">
        <v>22</v>
      </c>
      <c r="I424" s="34">
        <v>41827</v>
      </c>
      <c r="J424" s="34">
        <v>42277</v>
      </c>
      <c r="K424" s="34" t="s">
        <v>6136</v>
      </c>
      <c r="L424" s="19"/>
      <c r="M424" s="6"/>
      <c r="N424" s="19"/>
      <c r="O424" s="19"/>
      <c r="P424" s="19"/>
      <c r="Q424" s="19"/>
    </row>
    <row r="425" spans="1:17" s="5" customFormat="1" ht="14.45" customHeight="1">
      <c r="A425" s="19" t="s">
        <v>9834</v>
      </c>
      <c r="B425" s="19" t="s">
        <v>2688</v>
      </c>
      <c r="C425" s="19" t="s">
        <v>2308</v>
      </c>
      <c r="D425" s="19" t="s">
        <v>2785</v>
      </c>
      <c r="E425" s="19"/>
      <c r="F425" s="19"/>
      <c r="G425" s="19"/>
      <c r="H425" s="19" t="s">
        <v>22</v>
      </c>
      <c r="I425" s="34">
        <v>41827</v>
      </c>
      <c r="J425" s="34">
        <v>42277</v>
      </c>
      <c r="K425" s="34" t="s">
        <v>6136</v>
      </c>
      <c r="L425" s="19"/>
      <c r="M425" s="6"/>
      <c r="N425" s="19"/>
      <c r="O425" s="19"/>
      <c r="P425" s="19"/>
      <c r="Q425" s="19"/>
    </row>
    <row r="426" spans="1:17" s="5" customFormat="1" ht="14.45" customHeight="1">
      <c r="A426" s="19" t="s">
        <v>9835</v>
      </c>
      <c r="B426" s="19" t="s">
        <v>2689</v>
      </c>
      <c r="C426" s="19" t="s">
        <v>2308</v>
      </c>
      <c r="D426" s="19" t="s">
        <v>2785</v>
      </c>
      <c r="E426" s="19"/>
      <c r="F426" s="19"/>
      <c r="G426" s="19"/>
      <c r="H426" s="19" t="s">
        <v>22</v>
      </c>
      <c r="I426" s="34">
        <v>41827</v>
      </c>
      <c r="J426" s="34">
        <v>42277</v>
      </c>
      <c r="K426" s="34" t="s">
        <v>6136</v>
      </c>
      <c r="L426" s="19"/>
      <c r="M426" s="6"/>
      <c r="N426" s="19"/>
      <c r="O426" s="19"/>
      <c r="P426" s="19"/>
      <c r="Q426" s="19"/>
    </row>
    <row r="427" spans="1:17" s="5" customFormat="1" ht="14.45" customHeight="1">
      <c r="A427" s="19" t="s">
        <v>9625</v>
      </c>
      <c r="B427" s="19" t="s">
        <v>2690</v>
      </c>
      <c r="C427" s="19" t="s">
        <v>2308</v>
      </c>
      <c r="D427" s="19" t="s">
        <v>2785</v>
      </c>
      <c r="E427" s="19"/>
      <c r="F427" s="19"/>
      <c r="G427" s="19"/>
      <c r="H427" s="19" t="s">
        <v>22</v>
      </c>
      <c r="I427" s="34">
        <v>41827</v>
      </c>
      <c r="J427" s="34" t="s">
        <v>6136</v>
      </c>
      <c r="K427" s="34">
        <v>42277</v>
      </c>
      <c r="L427" s="19"/>
      <c r="M427" s="6"/>
      <c r="N427" s="19"/>
      <c r="O427" s="19"/>
      <c r="P427" s="19"/>
      <c r="Q427" s="19"/>
    </row>
    <row r="428" spans="1:17" s="5" customFormat="1" ht="14.45" customHeight="1">
      <c r="A428" s="19" t="s">
        <v>9626</v>
      </c>
      <c r="B428" s="19" t="s">
        <v>2691</v>
      </c>
      <c r="C428" s="19" t="s">
        <v>2308</v>
      </c>
      <c r="D428" s="19" t="s">
        <v>2785</v>
      </c>
      <c r="E428" s="19"/>
      <c r="F428" s="19"/>
      <c r="G428" s="19"/>
      <c r="H428" s="19" t="s">
        <v>22</v>
      </c>
      <c r="I428" s="34">
        <v>41827</v>
      </c>
      <c r="J428" s="34" t="s">
        <v>6136</v>
      </c>
      <c r="K428" s="34">
        <v>42277</v>
      </c>
      <c r="L428" s="19"/>
      <c r="M428" s="6"/>
      <c r="N428" s="19"/>
      <c r="O428" s="19"/>
      <c r="P428" s="19"/>
      <c r="Q428" s="19"/>
    </row>
    <row r="429" spans="1:17" s="5" customFormat="1" ht="14.45" customHeight="1">
      <c r="A429" s="19" t="s">
        <v>9627</v>
      </c>
      <c r="B429" s="19" t="s">
        <v>2692</v>
      </c>
      <c r="C429" s="19" t="s">
        <v>2308</v>
      </c>
      <c r="D429" s="19" t="s">
        <v>2785</v>
      </c>
      <c r="E429" s="19"/>
      <c r="F429" s="19"/>
      <c r="G429" s="19"/>
      <c r="H429" s="19" t="s">
        <v>22</v>
      </c>
      <c r="I429" s="34">
        <v>41827</v>
      </c>
      <c r="J429" s="34" t="s">
        <v>6136</v>
      </c>
      <c r="K429" s="34">
        <v>42277</v>
      </c>
      <c r="L429" s="19"/>
      <c r="M429" s="6"/>
      <c r="N429" s="19"/>
      <c r="O429" s="19"/>
      <c r="P429" s="19"/>
      <c r="Q429" s="19"/>
    </row>
    <row r="430" spans="1:17" s="5" customFormat="1" ht="14.45" customHeight="1">
      <c r="A430" s="19" t="s">
        <v>9836</v>
      </c>
      <c r="B430" s="19" t="s">
        <v>2693</v>
      </c>
      <c r="C430" s="19" t="s">
        <v>2308</v>
      </c>
      <c r="D430" s="19" t="s">
        <v>2785</v>
      </c>
      <c r="E430" s="19"/>
      <c r="F430" s="19"/>
      <c r="G430" s="19"/>
      <c r="H430" s="19" t="s">
        <v>22</v>
      </c>
      <c r="I430" s="34">
        <v>41827</v>
      </c>
      <c r="J430" s="34">
        <v>42277</v>
      </c>
      <c r="K430" s="34" t="s">
        <v>6136</v>
      </c>
      <c r="L430" s="19"/>
      <c r="M430" s="6"/>
      <c r="N430" s="19"/>
      <c r="O430" s="19"/>
      <c r="P430" s="19"/>
      <c r="Q430" s="19"/>
    </row>
    <row r="431" spans="1:17" s="5" customFormat="1" ht="14.45" customHeight="1">
      <c r="A431" s="19" t="s">
        <v>9628</v>
      </c>
      <c r="B431" s="19" t="s">
        <v>2694</v>
      </c>
      <c r="C431" s="19" t="s">
        <v>2308</v>
      </c>
      <c r="D431" s="19" t="s">
        <v>2785</v>
      </c>
      <c r="E431" s="19"/>
      <c r="F431" s="19"/>
      <c r="G431" s="19"/>
      <c r="H431" s="19" t="s">
        <v>22</v>
      </c>
      <c r="I431" s="34">
        <v>41827</v>
      </c>
      <c r="J431" s="34" t="s">
        <v>6136</v>
      </c>
      <c r="K431" s="34">
        <v>42277</v>
      </c>
      <c r="L431" s="19"/>
      <c r="M431" s="6"/>
      <c r="N431" s="19"/>
      <c r="O431" s="19"/>
      <c r="P431" s="19"/>
      <c r="Q431" s="19"/>
    </row>
    <row r="432" spans="1:17" s="5" customFormat="1" ht="14.45" customHeight="1">
      <c r="A432" s="19" t="s">
        <v>9629</v>
      </c>
      <c r="B432" s="19" t="s">
        <v>2695</v>
      </c>
      <c r="C432" s="19" t="s">
        <v>2308</v>
      </c>
      <c r="D432" s="19" t="s">
        <v>2785</v>
      </c>
      <c r="E432" s="19"/>
      <c r="F432" s="19"/>
      <c r="G432" s="19"/>
      <c r="H432" s="19" t="s">
        <v>22</v>
      </c>
      <c r="I432" s="34">
        <v>41827</v>
      </c>
      <c r="J432" s="34" t="s">
        <v>6136</v>
      </c>
      <c r="K432" s="34">
        <v>42277</v>
      </c>
      <c r="L432" s="19"/>
      <c r="M432" s="6"/>
      <c r="N432" s="19"/>
      <c r="O432" s="19"/>
      <c r="P432" s="19"/>
      <c r="Q432" s="19"/>
    </row>
    <row r="433" spans="1:17" s="5" customFormat="1" ht="14.45" customHeight="1">
      <c r="A433" s="19" t="s">
        <v>9630</v>
      </c>
      <c r="B433" s="19" t="s">
        <v>2696</v>
      </c>
      <c r="C433" s="19" t="s">
        <v>2308</v>
      </c>
      <c r="D433" s="19" t="s">
        <v>2785</v>
      </c>
      <c r="E433" s="19"/>
      <c r="F433" s="19"/>
      <c r="G433" s="19"/>
      <c r="H433" s="19" t="s">
        <v>22</v>
      </c>
      <c r="I433" s="34">
        <v>41827</v>
      </c>
      <c r="J433" s="34" t="s">
        <v>6136</v>
      </c>
      <c r="K433" s="34">
        <v>42277</v>
      </c>
      <c r="L433" s="19"/>
      <c r="M433" s="6"/>
      <c r="N433" s="19"/>
      <c r="O433" s="19"/>
      <c r="P433" s="19"/>
      <c r="Q433" s="19"/>
    </row>
    <row r="434" spans="1:17" s="5" customFormat="1" ht="14.45" customHeight="1">
      <c r="A434" s="19" t="s">
        <v>9837</v>
      </c>
      <c r="B434" s="19" t="s">
        <v>2697</v>
      </c>
      <c r="C434" s="19" t="s">
        <v>2308</v>
      </c>
      <c r="D434" s="19" t="s">
        <v>2785</v>
      </c>
      <c r="E434" s="19"/>
      <c r="F434" s="19"/>
      <c r="G434" s="19"/>
      <c r="H434" s="19" t="s">
        <v>22</v>
      </c>
      <c r="I434" s="34">
        <v>41827</v>
      </c>
      <c r="J434" s="34">
        <v>42277</v>
      </c>
      <c r="K434" s="34" t="s">
        <v>6136</v>
      </c>
      <c r="L434" s="19"/>
      <c r="M434" s="6"/>
      <c r="N434" s="19"/>
      <c r="O434" s="19"/>
      <c r="P434" s="19"/>
      <c r="Q434" s="19"/>
    </row>
    <row r="435" spans="1:17" s="5" customFormat="1" ht="14.45" customHeight="1">
      <c r="A435" s="19" t="s">
        <v>10874</v>
      </c>
      <c r="B435" s="19" t="s">
        <v>2698</v>
      </c>
      <c r="C435" s="19" t="s">
        <v>2308</v>
      </c>
      <c r="D435" s="19" t="s">
        <v>2785</v>
      </c>
      <c r="E435" s="19"/>
      <c r="F435" s="19"/>
      <c r="G435" s="19"/>
      <c r="H435" s="19" t="s">
        <v>22</v>
      </c>
      <c r="I435" s="34">
        <v>41827</v>
      </c>
      <c r="J435" s="34">
        <v>41639</v>
      </c>
      <c r="K435" s="34">
        <v>42277</v>
      </c>
      <c r="L435" s="19"/>
      <c r="M435" s="6"/>
      <c r="N435" s="19"/>
      <c r="O435" s="19"/>
      <c r="P435" s="19"/>
      <c r="Q435" s="19"/>
    </row>
    <row r="436" spans="1:17" s="5" customFormat="1" ht="14.45" customHeight="1">
      <c r="A436" s="19" t="s">
        <v>10875</v>
      </c>
      <c r="B436" s="19" t="s">
        <v>2699</v>
      </c>
      <c r="C436" s="19" t="s">
        <v>2308</v>
      </c>
      <c r="D436" s="19" t="s">
        <v>2785</v>
      </c>
      <c r="E436" s="19"/>
      <c r="F436" s="19"/>
      <c r="G436" s="19"/>
      <c r="H436" s="19" t="s">
        <v>22</v>
      </c>
      <c r="I436" s="34">
        <v>41827</v>
      </c>
      <c r="J436" s="34">
        <v>41639</v>
      </c>
      <c r="K436" s="34">
        <v>42277</v>
      </c>
      <c r="L436" s="19"/>
      <c r="M436" s="6"/>
      <c r="N436" s="19"/>
      <c r="O436" s="19"/>
      <c r="P436" s="19"/>
      <c r="Q436" s="19"/>
    </row>
    <row r="437" spans="1:17" s="5" customFormat="1" ht="14.45" customHeight="1">
      <c r="A437" s="19" t="s">
        <v>3663</v>
      </c>
      <c r="B437" s="19" t="s">
        <v>2700</v>
      </c>
      <c r="C437" s="19" t="s">
        <v>2308</v>
      </c>
      <c r="D437" s="19" t="s">
        <v>2785</v>
      </c>
      <c r="E437" s="19"/>
      <c r="F437" s="19"/>
      <c r="G437" s="19"/>
      <c r="H437" s="19" t="s">
        <v>22</v>
      </c>
      <c r="I437" s="34">
        <v>41827</v>
      </c>
      <c r="J437" s="34" t="s">
        <v>6136</v>
      </c>
      <c r="K437" s="19" t="s">
        <v>6136</v>
      </c>
      <c r="L437" s="19"/>
      <c r="M437" s="6"/>
      <c r="N437" s="19"/>
      <c r="O437" s="19"/>
      <c r="P437" s="19"/>
      <c r="Q437" s="19"/>
    </row>
    <row r="438" spans="1:17" s="5" customFormat="1" ht="14.45" customHeight="1">
      <c r="A438" s="19" t="s">
        <v>10876</v>
      </c>
      <c r="B438" s="19" t="s">
        <v>2701</v>
      </c>
      <c r="C438" s="19" t="s">
        <v>2308</v>
      </c>
      <c r="D438" s="19" t="s">
        <v>2785</v>
      </c>
      <c r="E438" s="19"/>
      <c r="F438" s="19"/>
      <c r="G438" s="19"/>
      <c r="H438" s="19" t="s">
        <v>22</v>
      </c>
      <c r="I438" s="34">
        <v>41827</v>
      </c>
      <c r="J438" s="34" t="s">
        <v>6136</v>
      </c>
      <c r="K438" s="34">
        <v>42277</v>
      </c>
      <c r="L438" s="19"/>
      <c r="M438" s="6"/>
      <c r="N438" s="19"/>
      <c r="O438" s="19"/>
      <c r="P438" s="19"/>
      <c r="Q438" s="19"/>
    </row>
    <row r="439" spans="1:17" s="5" customFormat="1" ht="14.45" customHeight="1">
      <c r="A439" s="19" t="s">
        <v>11353</v>
      </c>
      <c r="B439" s="19" t="s">
        <v>2702</v>
      </c>
      <c r="C439" s="19" t="s">
        <v>2308</v>
      </c>
      <c r="D439" s="19" t="s">
        <v>2785</v>
      </c>
      <c r="E439" s="19"/>
      <c r="F439" s="19"/>
      <c r="G439" s="19"/>
      <c r="H439" s="19" t="s">
        <v>22</v>
      </c>
      <c r="I439" s="34">
        <v>41827</v>
      </c>
      <c r="J439" s="34" t="s">
        <v>6136</v>
      </c>
      <c r="K439" s="34">
        <v>42277</v>
      </c>
      <c r="L439" s="19"/>
      <c r="M439" s="6"/>
      <c r="N439" s="19"/>
      <c r="O439" s="19"/>
      <c r="P439" s="19"/>
      <c r="Q439" s="19"/>
    </row>
    <row r="440" spans="1:17" s="5" customFormat="1" ht="14.45" customHeight="1">
      <c r="A440" s="19" t="s">
        <v>11354</v>
      </c>
      <c r="B440" s="19" t="s">
        <v>2703</v>
      </c>
      <c r="C440" s="19" t="s">
        <v>2308</v>
      </c>
      <c r="D440" s="19" t="s">
        <v>2785</v>
      </c>
      <c r="E440" s="19"/>
      <c r="F440" s="19"/>
      <c r="G440" s="19"/>
      <c r="H440" s="19" t="s">
        <v>22</v>
      </c>
      <c r="I440" s="34">
        <v>41827</v>
      </c>
      <c r="J440" s="34" t="s">
        <v>6136</v>
      </c>
      <c r="K440" s="34">
        <v>42277</v>
      </c>
      <c r="L440" s="19"/>
      <c r="M440" s="6"/>
      <c r="N440" s="19"/>
      <c r="O440" s="19"/>
      <c r="P440" s="19"/>
      <c r="Q440" s="19"/>
    </row>
    <row r="441" spans="1:17" s="5" customFormat="1" ht="14.45" customHeight="1">
      <c r="A441" s="19" t="s">
        <v>9839</v>
      </c>
      <c r="B441" s="19" t="s">
        <v>2704</v>
      </c>
      <c r="C441" s="19" t="s">
        <v>2308</v>
      </c>
      <c r="D441" s="19" t="s">
        <v>2785</v>
      </c>
      <c r="E441" s="19"/>
      <c r="F441" s="19"/>
      <c r="G441" s="19"/>
      <c r="H441" s="19" t="s">
        <v>22</v>
      </c>
      <c r="I441" s="34">
        <v>41827</v>
      </c>
      <c r="J441" s="34">
        <v>42277</v>
      </c>
      <c r="K441" s="34" t="s">
        <v>6136</v>
      </c>
      <c r="L441" s="19"/>
      <c r="M441" s="6"/>
      <c r="N441" s="19"/>
      <c r="O441" s="19"/>
      <c r="P441" s="19"/>
      <c r="Q441" s="19"/>
    </row>
    <row r="442" spans="1:17" s="5" customFormat="1" ht="14.45" customHeight="1">
      <c r="A442" s="19" t="s">
        <v>9631</v>
      </c>
      <c r="B442" s="19" t="s">
        <v>2705</v>
      </c>
      <c r="C442" s="19" t="s">
        <v>2308</v>
      </c>
      <c r="D442" s="19" t="s">
        <v>2785</v>
      </c>
      <c r="E442" s="19"/>
      <c r="F442" s="19"/>
      <c r="G442" s="19"/>
      <c r="H442" s="19" t="s">
        <v>22</v>
      </c>
      <c r="I442" s="34">
        <v>41827</v>
      </c>
      <c r="J442" s="34">
        <v>41639</v>
      </c>
      <c r="K442" s="34">
        <v>42277</v>
      </c>
      <c r="L442" s="19"/>
      <c r="M442" s="6"/>
      <c r="N442" s="19"/>
      <c r="O442" s="19"/>
      <c r="P442" s="19"/>
      <c r="Q442" s="19"/>
    </row>
    <row r="443" spans="1:17" s="5" customFormat="1" ht="14.45" customHeight="1">
      <c r="A443" s="19" t="s">
        <v>9579</v>
      </c>
      <c r="B443" s="19" t="s">
        <v>2706</v>
      </c>
      <c r="C443" s="19" t="s">
        <v>2308</v>
      </c>
      <c r="D443" s="19" t="s">
        <v>2785</v>
      </c>
      <c r="E443" s="19"/>
      <c r="F443" s="19"/>
      <c r="G443" s="19"/>
      <c r="H443" s="19" t="s">
        <v>22</v>
      </c>
      <c r="I443" s="34">
        <v>41827</v>
      </c>
      <c r="J443" s="34">
        <v>43296</v>
      </c>
      <c r="K443" s="34">
        <v>42277</v>
      </c>
      <c r="L443" s="19"/>
      <c r="M443" s="6"/>
      <c r="N443" s="19"/>
      <c r="O443" s="19"/>
      <c r="P443" s="19"/>
      <c r="Q443" s="19"/>
    </row>
    <row r="444" spans="1:17" s="5" customFormat="1" ht="14.45" customHeight="1">
      <c r="A444" s="19" t="s">
        <v>11378</v>
      </c>
      <c r="B444" s="19" t="s">
        <v>2707</v>
      </c>
      <c r="C444" s="19" t="s">
        <v>2308</v>
      </c>
      <c r="D444" s="19" t="s">
        <v>2785</v>
      </c>
      <c r="E444" s="19"/>
      <c r="F444" s="19"/>
      <c r="G444" s="19"/>
      <c r="H444" s="19" t="s">
        <v>22</v>
      </c>
      <c r="I444" s="34">
        <v>41827</v>
      </c>
      <c r="J444" s="34" t="s">
        <v>6136</v>
      </c>
      <c r="K444" s="34">
        <v>42277</v>
      </c>
      <c r="L444" s="19"/>
      <c r="M444" s="6"/>
      <c r="N444" s="19"/>
      <c r="O444" s="19"/>
      <c r="P444" s="19"/>
      <c r="Q444" s="19"/>
    </row>
    <row r="445" spans="1:17" s="5" customFormat="1" ht="14.45" customHeight="1">
      <c r="A445" s="19" t="s">
        <v>4287</v>
      </c>
      <c r="B445" s="19" t="s">
        <v>2708</v>
      </c>
      <c r="C445" s="19" t="s">
        <v>2308</v>
      </c>
      <c r="D445" s="19" t="s">
        <v>2785</v>
      </c>
      <c r="E445" s="19"/>
      <c r="F445" s="19"/>
      <c r="G445" s="19"/>
      <c r="H445" s="19" t="s">
        <v>22</v>
      </c>
      <c r="I445" s="34">
        <v>41827</v>
      </c>
      <c r="J445" s="34" t="s">
        <v>6136</v>
      </c>
      <c r="K445" s="19" t="s">
        <v>6136</v>
      </c>
      <c r="L445" s="19"/>
      <c r="M445" s="6"/>
      <c r="N445" s="19"/>
      <c r="O445" s="19"/>
      <c r="P445" s="19"/>
      <c r="Q445" s="19"/>
    </row>
    <row r="446" spans="1:17" s="5" customFormat="1" ht="14.45" customHeight="1">
      <c r="A446" s="19" t="s">
        <v>4288</v>
      </c>
      <c r="B446" s="19" t="s">
        <v>2709</v>
      </c>
      <c r="C446" s="19" t="s">
        <v>2308</v>
      </c>
      <c r="D446" s="19" t="s">
        <v>2785</v>
      </c>
      <c r="E446" s="19"/>
      <c r="F446" s="19"/>
      <c r="G446" s="19"/>
      <c r="H446" s="19" t="s">
        <v>22</v>
      </c>
      <c r="I446" s="34">
        <v>41827</v>
      </c>
      <c r="J446" s="34" t="s">
        <v>6136</v>
      </c>
      <c r="K446" s="19" t="s">
        <v>6136</v>
      </c>
      <c r="L446" s="19"/>
      <c r="M446" s="6"/>
      <c r="N446" s="19"/>
      <c r="O446" s="19"/>
      <c r="P446" s="19"/>
      <c r="Q446" s="19"/>
    </row>
    <row r="447" spans="1:17" s="5" customFormat="1" ht="14.45" customHeight="1">
      <c r="A447" s="19" t="s">
        <v>4289</v>
      </c>
      <c r="B447" s="19" t="s">
        <v>2710</v>
      </c>
      <c r="C447" s="19" t="s">
        <v>2308</v>
      </c>
      <c r="D447" s="19" t="s">
        <v>2785</v>
      </c>
      <c r="E447" s="19"/>
      <c r="F447" s="19"/>
      <c r="G447" s="19"/>
      <c r="H447" s="19" t="s">
        <v>22</v>
      </c>
      <c r="I447" s="34">
        <v>41827</v>
      </c>
      <c r="J447" s="34" t="s">
        <v>6136</v>
      </c>
      <c r="K447" s="19" t="s">
        <v>6136</v>
      </c>
      <c r="L447" s="19"/>
      <c r="M447" s="6"/>
      <c r="N447" s="19"/>
      <c r="O447" s="19"/>
      <c r="P447" s="19"/>
      <c r="Q447" s="19"/>
    </row>
    <row r="448" spans="1:17" s="5" customFormat="1" ht="14.45" customHeight="1">
      <c r="A448" s="19" t="s">
        <v>4290</v>
      </c>
      <c r="B448" s="19" t="s">
        <v>2711</v>
      </c>
      <c r="C448" s="19" t="s">
        <v>2308</v>
      </c>
      <c r="D448" s="19" t="s">
        <v>2785</v>
      </c>
      <c r="E448" s="19"/>
      <c r="F448" s="19"/>
      <c r="G448" s="19"/>
      <c r="H448" s="19" t="s">
        <v>22</v>
      </c>
      <c r="I448" s="34">
        <v>41827</v>
      </c>
      <c r="J448" s="34" t="s">
        <v>6136</v>
      </c>
      <c r="K448" s="19" t="s">
        <v>6136</v>
      </c>
      <c r="L448" s="19"/>
      <c r="M448" s="6"/>
      <c r="N448" s="19"/>
      <c r="O448" s="19"/>
      <c r="P448" s="19"/>
      <c r="Q448" s="19"/>
    </row>
    <row r="449" spans="1:17" s="5" customFormat="1" ht="14.45" customHeight="1">
      <c r="A449" s="19" t="s">
        <v>4291</v>
      </c>
      <c r="B449" s="19" t="s">
        <v>2712</v>
      </c>
      <c r="C449" s="19" t="s">
        <v>2308</v>
      </c>
      <c r="D449" s="19" t="s">
        <v>2785</v>
      </c>
      <c r="E449" s="19"/>
      <c r="F449" s="19"/>
      <c r="G449" s="19"/>
      <c r="H449" s="19" t="s">
        <v>22</v>
      </c>
      <c r="I449" s="34">
        <v>41827</v>
      </c>
      <c r="J449" s="34">
        <v>41639</v>
      </c>
      <c r="K449" s="19" t="s">
        <v>6136</v>
      </c>
      <c r="L449" s="19"/>
      <c r="M449" s="6"/>
      <c r="N449" s="19"/>
      <c r="O449" s="19"/>
      <c r="P449" s="19"/>
      <c r="Q449" s="19"/>
    </row>
    <row r="450" spans="1:17" s="5" customFormat="1" ht="14.45" customHeight="1">
      <c r="A450" s="19" t="s">
        <v>4292</v>
      </c>
      <c r="B450" s="19" t="s">
        <v>2713</v>
      </c>
      <c r="C450" s="19" t="s">
        <v>2308</v>
      </c>
      <c r="D450" s="19" t="s">
        <v>2785</v>
      </c>
      <c r="E450" s="19"/>
      <c r="F450" s="19"/>
      <c r="G450" s="19"/>
      <c r="H450" s="19" t="s">
        <v>22</v>
      </c>
      <c r="I450" s="34">
        <v>41827</v>
      </c>
      <c r="J450" s="34" t="s">
        <v>6136</v>
      </c>
      <c r="K450" s="19" t="s">
        <v>6136</v>
      </c>
      <c r="L450" s="19"/>
      <c r="M450" s="6"/>
      <c r="N450" s="19"/>
      <c r="O450" s="19"/>
      <c r="P450" s="19"/>
      <c r="Q450" s="19"/>
    </row>
    <row r="451" spans="1:17" s="5" customFormat="1" ht="14.45" customHeight="1">
      <c r="A451" s="19" t="s">
        <v>3560</v>
      </c>
      <c r="B451" s="19" t="s">
        <v>2714</v>
      </c>
      <c r="C451" s="19" t="s">
        <v>2308</v>
      </c>
      <c r="D451" s="19" t="s">
        <v>2785</v>
      </c>
      <c r="E451" s="19"/>
      <c r="F451" s="19"/>
      <c r="G451" s="19"/>
      <c r="H451" s="19" t="s">
        <v>22</v>
      </c>
      <c r="I451" s="34">
        <v>41827</v>
      </c>
      <c r="J451" s="34">
        <v>41639</v>
      </c>
      <c r="K451" s="19" t="s">
        <v>6136</v>
      </c>
      <c r="L451" s="19"/>
      <c r="M451" s="6"/>
      <c r="N451" s="19"/>
      <c r="O451" s="19"/>
      <c r="P451" s="19"/>
      <c r="Q451" s="19"/>
    </row>
    <row r="452" spans="1:17" s="5" customFormat="1" ht="14.45" customHeight="1">
      <c r="A452" s="19" t="s">
        <v>4293</v>
      </c>
      <c r="B452" s="19" t="s">
        <v>2715</v>
      </c>
      <c r="C452" s="19" t="s">
        <v>2308</v>
      </c>
      <c r="D452" s="19" t="s">
        <v>2785</v>
      </c>
      <c r="E452" s="19"/>
      <c r="F452" s="19"/>
      <c r="G452" s="19"/>
      <c r="H452" s="19" t="s">
        <v>22</v>
      </c>
      <c r="I452" s="34">
        <v>41827</v>
      </c>
      <c r="J452" s="34" t="s">
        <v>6136</v>
      </c>
      <c r="K452" s="19" t="s">
        <v>6136</v>
      </c>
      <c r="L452" s="19"/>
      <c r="M452" s="6"/>
      <c r="N452" s="19"/>
      <c r="O452" s="19"/>
      <c r="P452" s="19"/>
      <c r="Q452" s="19"/>
    </row>
    <row r="453" spans="1:17" s="5" customFormat="1" ht="14.45" customHeight="1">
      <c r="A453" s="19" t="s">
        <v>4294</v>
      </c>
      <c r="B453" s="19" t="s">
        <v>2716</v>
      </c>
      <c r="C453" s="19" t="s">
        <v>2308</v>
      </c>
      <c r="D453" s="19" t="s">
        <v>2785</v>
      </c>
      <c r="E453" s="19"/>
      <c r="F453" s="19"/>
      <c r="G453" s="19"/>
      <c r="H453" s="19" t="s">
        <v>22</v>
      </c>
      <c r="I453" s="34">
        <v>41827</v>
      </c>
      <c r="J453" s="34">
        <v>41639</v>
      </c>
      <c r="K453" s="19" t="s">
        <v>6136</v>
      </c>
      <c r="L453" s="19"/>
      <c r="M453" s="6"/>
      <c r="N453" s="19"/>
      <c r="O453" s="19"/>
      <c r="P453" s="19"/>
      <c r="Q453" s="19"/>
    </row>
    <row r="454" spans="1:17" s="5" customFormat="1" ht="14.45" customHeight="1">
      <c r="A454" s="19" t="s">
        <v>4295</v>
      </c>
      <c r="B454" s="19" t="s">
        <v>2717</v>
      </c>
      <c r="C454" s="19" t="s">
        <v>2308</v>
      </c>
      <c r="D454" s="19" t="s">
        <v>2785</v>
      </c>
      <c r="E454" s="19"/>
      <c r="F454" s="19"/>
      <c r="G454" s="19"/>
      <c r="H454" s="19" t="s">
        <v>22</v>
      </c>
      <c r="I454" s="34">
        <v>41827</v>
      </c>
      <c r="J454" s="34" t="s">
        <v>6136</v>
      </c>
      <c r="K454" s="19" t="s">
        <v>6136</v>
      </c>
      <c r="L454" s="19"/>
      <c r="M454" s="6"/>
      <c r="N454" s="19"/>
      <c r="O454" s="19"/>
      <c r="P454" s="19"/>
      <c r="Q454" s="19"/>
    </row>
    <row r="455" spans="1:17" s="5" customFormat="1" ht="14.45" customHeight="1">
      <c r="A455" s="19" t="s">
        <v>4296</v>
      </c>
      <c r="B455" s="19" t="s">
        <v>2718</v>
      </c>
      <c r="C455" s="19" t="s">
        <v>2308</v>
      </c>
      <c r="D455" s="19" t="s">
        <v>2785</v>
      </c>
      <c r="E455" s="19"/>
      <c r="F455" s="19"/>
      <c r="G455" s="19"/>
      <c r="H455" s="19" t="s">
        <v>22</v>
      </c>
      <c r="I455" s="34">
        <v>41827</v>
      </c>
      <c r="J455" s="34" t="s">
        <v>6136</v>
      </c>
      <c r="K455" s="19" t="s">
        <v>6136</v>
      </c>
      <c r="L455" s="19"/>
      <c r="M455" s="6"/>
      <c r="N455" s="19"/>
      <c r="O455" s="19"/>
      <c r="P455" s="19"/>
      <c r="Q455" s="19"/>
    </row>
    <row r="456" spans="1:17" s="5" customFormat="1" ht="14.45" customHeight="1">
      <c r="A456" s="19" t="s">
        <v>4297</v>
      </c>
      <c r="B456" s="19" t="s">
        <v>2719</v>
      </c>
      <c r="C456" s="19" t="s">
        <v>2308</v>
      </c>
      <c r="D456" s="19" t="s">
        <v>2785</v>
      </c>
      <c r="E456" s="19"/>
      <c r="F456" s="19"/>
      <c r="G456" s="19"/>
      <c r="H456" s="19" t="s">
        <v>22</v>
      </c>
      <c r="I456" s="34">
        <v>41827</v>
      </c>
      <c r="J456" s="34" t="s">
        <v>6136</v>
      </c>
      <c r="K456" s="19" t="s">
        <v>6136</v>
      </c>
      <c r="L456" s="19"/>
      <c r="M456" s="6"/>
      <c r="N456" s="19"/>
      <c r="O456" s="19"/>
      <c r="P456" s="19"/>
      <c r="Q456" s="19"/>
    </row>
    <row r="457" spans="1:17" s="5" customFormat="1" ht="14.45" customHeight="1">
      <c r="A457" s="19" t="s">
        <v>4298</v>
      </c>
      <c r="B457" s="19" t="s">
        <v>2720</v>
      </c>
      <c r="C457" s="19" t="s">
        <v>2308</v>
      </c>
      <c r="D457" s="19" t="s">
        <v>2785</v>
      </c>
      <c r="E457" s="19"/>
      <c r="F457" s="19"/>
      <c r="G457" s="19"/>
      <c r="H457" s="19" t="s">
        <v>22</v>
      </c>
      <c r="I457" s="34">
        <v>41827</v>
      </c>
      <c r="J457" s="34" t="s">
        <v>6136</v>
      </c>
      <c r="K457" s="19" t="s">
        <v>6136</v>
      </c>
      <c r="L457" s="19"/>
      <c r="M457" s="6"/>
      <c r="N457" s="19"/>
      <c r="O457" s="19"/>
      <c r="P457" s="19"/>
      <c r="Q457" s="19"/>
    </row>
    <row r="458" spans="1:17" s="5" customFormat="1" ht="14.45" customHeight="1">
      <c r="A458" s="19" t="s">
        <v>4299</v>
      </c>
      <c r="B458" s="19" t="s">
        <v>2721</v>
      </c>
      <c r="C458" s="19" t="s">
        <v>2308</v>
      </c>
      <c r="D458" s="19" t="s">
        <v>2785</v>
      </c>
      <c r="E458" s="19"/>
      <c r="F458" s="19"/>
      <c r="G458" s="19"/>
      <c r="H458" s="19" t="s">
        <v>22</v>
      </c>
      <c r="I458" s="34">
        <v>41827</v>
      </c>
      <c r="J458" s="34" t="s">
        <v>6136</v>
      </c>
      <c r="K458" s="19" t="s">
        <v>6136</v>
      </c>
      <c r="L458" s="19"/>
      <c r="M458" s="6"/>
      <c r="N458" s="19"/>
      <c r="O458" s="19"/>
      <c r="P458" s="19"/>
      <c r="Q458" s="19"/>
    </row>
    <row r="459" spans="1:17" s="5" customFormat="1" ht="14.45" customHeight="1">
      <c r="A459" s="19" t="s">
        <v>4300</v>
      </c>
      <c r="B459" s="19" t="s">
        <v>2722</v>
      </c>
      <c r="C459" s="19" t="s">
        <v>2308</v>
      </c>
      <c r="D459" s="19" t="s">
        <v>2785</v>
      </c>
      <c r="E459" s="19"/>
      <c r="F459" s="19"/>
      <c r="G459" s="19"/>
      <c r="H459" s="19" t="s">
        <v>22</v>
      </c>
      <c r="I459" s="34">
        <v>41827</v>
      </c>
      <c r="J459" s="34" t="s">
        <v>6136</v>
      </c>
      <c r="K459" s="19" t="s">
        <v>6136</v>
      </c>
      <c r="L459" s="19"/>
      <c r="M459" s="6"/>
      <c r="N459" s="19"/>
      <c r="O459" s="19"/>
      <c r="P459" s="19"/>
      <c r="Q459" s="19"/>
    </row>
    <row r="460" spans="1:17" s="5" customFormat="1" ht="14.45" customHeight="1">
      <c r="A460" s="19" t="s">
        <v>4301</v>
      </c>
      <c r="B460" s="19" t="s">
        <v>2723</v>
      </c>
      <c r="C460" s="19" t="s">
        <v>2308</v>
      </c>
      <c r="D460" s="19" t="s">
        <v>2785</v>
      </c>
      <c r="E460" s="19"/>
      <c r="F460" s="19"/>
      <c r="G460" s="19"/>
      <c r="H460" s="19" t="s">
        <v>22</v>
      </c>
      <c r="I460" s="34">
        <v>41827</v>
      </c>
      <c r="J460" s="34" t="s">
        <v>6136</v>
      </c>
      <c r="K460" s="19" t="s">
        <v>6136</v>
      </c>
      <c r="L460" s="19"/>
      <c r="M460" s="6"/>
      <c r="N460" s="19"/>
      <c r="O460" s="19"/>
      <c r="P460" s="19"/>
      <c r="Q460" s="19"/>
    </row>
    <row r="461" spans="1:17" s="5" customFormat="1" ht="14.45" customHeight="1">
      <c r="A461" s="19" t="s">
        <v>3664</v>
      </c>
      <c r="B461" s="19" t="s">
        <v>2724</v>
      </c>
      <c r="C461" s="19" t="s">
        <v>2308</v>
      </c>
      <c r="D461" s="19" t="s">
        <v>2785</v>
      </c>
      <c r="E461" s="19"/>
      <c r="F461" s="19"/>
      <c r="G461" s="19"/>
      <c r="H461" s="19" t="s">
        <v>22</v>
      </c>
      <c r="I461" s="34">
        <v>41827</v>
      </c>
      <c r="J461" s="34" t="s">
        <v>6136</v>
      </c>
      <c r="K461" s="19" t="s">
        <v>6136</v>
      </c>
      <c r="L461" s="19"/>
      <c r="M461" s="6"/>
      <c r="N461" s="19"/>
      <c r="O461" s="19"/>
      <c r="P461" s="19"/>
      <c r="Q461" s="19"/>
    </row>
    <row r="462" spans="1:17" s="5" customFormat="1" ht="14.45" customHeight="1">
      <c r="A462" s="19" t="s">
        <v>3665</v>
      </c>
      <c r="B462" s="19" t="s">
        <v>2725</v>
      </c>
      <c r="C462" s="19" t="s">
        <v>2308</v>
      </c>
      <c r="D462" s="19" t="s">
        <v>2785</v>
      </c>
      <c r="E462" s="19"/>
      <c r="F462" s="19"/>
      <c r="G462" s="19"/>
      <c r="H462" s="19" t="s">
        <v>22</v>
      </c>
      <c r="I462" s="34">
        <v>41827</v>
      </c>
      <c r="J462" s="34" t="s">
        <v>6136</v>
      </c>
      <c r="K462" s="19" t="s">
        <v>6136</v>
      </c>
      <c r="L462" s="19"/>
      <c r="M462" s="6"/>
      <c r="N462" s="19"/>
      <c r="O462" s="19"/>
      <c r="P462" s="19"/>
      <c r="Q462" s="19"/>
    </row>
    <row r="463" spans="1:17" s="5" customFormat="1" ht="14.45" customHeight="1">
      <c r="A463" s="19" t="s">
        <v>12309</v>
      </c>
      <c r="B463" s="19" t="s">
        <v>2726</v>
      </c>
      <c r="C463" s="19" t="s">
        <v>2308</v>
      </c>
      <c r="D463" s="19" t="s">
        <v>2785</v>
      </c>
      <c r="E463" s="19"/>
      <c r="F463" s="19"/>
      <c r="G463" s="19"/>
      <c r="H463" s="19" t="s">
        <v>22</v>
      </c>
      <c r="I463" s="34">
        <v>41827</v>
      </c>
      <c r="J463" s="34">
        <v>41639</v>
      </c>
      <c r="K463" s="34">
        <v>43296</v>
      </c>
      <c r="L463" s="19"/>
      <c r="M463" s="6"/>
      <c r="N463" s="19"/>
      <c r="O463" s="19"/>
      <c r="P463" s="19"/>
      <c r="Q463" s="19"/>
    </row>
    <row r="464" spans="1:17" s="5" customFormat="1" ht="14.45" customHeight="1">
      <c r="A464" s="19" t="s">
        <v>3658</v>
      </c>
      <c r="B464" s="19" t="s">
        <v>2727</v>
      </c>
      <c r="C464" s="19" t="s">
        <v>2308</v>
      </c>
      <c r="D464" s="19" t="s">
        <v>2785</v>
      </c>
      <c r="E464" s="19"/>
      <c r="F464" s="19"/>
      <c r="G464" s="19"/>
      <c r="H464" s="19" t="s">
        <v>22</v>
      </c>
      <c r="I464" s="34">
        <v>41827</v>
      </c>
      <c r="J464" s="34">
        <v>41639</v>
      </c>
      <c r="K464" s="19" t="s">
        <v>6136</v>
      </c>
      <c r="L464" s="19"/>
      <c r="M464" s="6"/>
      <c r="N464" s="19"/>
      <c r="O464" s="19"/>
      <c r="P464" s="19"/>
      <c r="Q464" s="19"/>
    </row>
    <row r="465" spans="1:17" s="5" customFormat="1" ht="14.45" customHeight="1">
      <c r="A465" s="19" t="s">
        <v>3659</v>
      </c>
      <c r="B465" s="19" t="s">
        <v>2728</v>
      </c>
      <c r="C465" s="19" t="s">
        <v>2308</v>
      </c>
      <c r="D465" s="19" t="s">
        <v>2785</v>
      </c>
      <c r="E465" s="19"/>
      <c r="F465" s="19"/>
      <c r="G465" s="19"/>
      <c r="H465" s="19" t="s">
        <v>22</v>
      </c>
      <c r="I465" s="34">
        <v>41827</v>
      </c>
      <c r="J465" s="34">
        <v>41639</v>
      </c>
      <c r="K465" s="19" t="s">
        <v>6136</v>
      </c>
      <c r="L465" s="19"/>
      <c r="M465" s="6"/>
      <c r="N465" s="19"/>
      <c r="O465" s="19"/>
      <c r="P465" s="19"/>
      <c r="Q465" s="19"/>
    </row>
    <row r="466" spans="1:17" s="5" customFormat="1" ht="14.45" customHeight="1">
      <c r="A466" s="19" t="s">
        <v>3660</v>
      </c>
      <c r="B466" s="19" t="s">
        <v>2729</v>
      </c>
      <c r="C466" s="19" t="s">
        <v>2308</v>
      </c>
      <c r="D466" s="19" t="s">
        <v>2785</v>
      </c>
      <c r="E466" s="19"/>
      <c r="F466" s="19"/>
      <c r="G466" s="19"/>
      <c r="H466" s="19" t="s">
        <v>22</v>
      </c>
      <c r="I466" s="34">
        <v>41827</v>
      </c>
      <c r="J466" s="34">
        <v>41639</v>
      </c>
      <c r="K466" s="19" t="s">
        <v>6136</v>
      </c>
      <c r="L466" s="19"/>
      <c r="M466" s="6"/>
      <c r="N466" s="19"/>
      <c r="O466" s="19"/>
      <c r="P466" s="19"/>
      <c r="Q466" s="19"/>
    </row>
    <row r="467" spans="1:17" s="5" customFormat="1" ht="14.45" customHeight="1">
      <c r="A467" s="19" t="s">
        <v>3610</v>
      </c>
      <c r="B467" s="19" t="s">
        <v>2730</v>
      </c>
      <c r="C467" s="19" t="s">
        <v>2308</v>
      </c>
      <c r="D467" s="19" t="s">
        <v>2785</v>
      </c>
      <c r="E467" s="19"/>
      <c r="F467" s="19"/>
      <c r="G467" s="19"/>
      <c r="H467" s="19" t="s">
        <v>22</v>
      </c>
      <c r="I467" s="34">
        <v>41827</v>
      </c>
      <c r="J467" s="34" t="s">
        <v>6136</v>
      </c>
      <c r="K467" s="19" t="s">
        <v>6136</v>
      </c>
      <c r="L467" s="19"/>
      <c r="M467" s="6"/>
      <c r="N467" s="19"/>
      <c r="O467" s="19"/>
      <c r="P467" s="19"/>
      <c r="Q467" s="19"/>
    </row>
    <row r="468" spans="1:17" s="5" customFormat="1" ht="14.45" customHeight="1">
      <c r="A468" s="19" t="s">
        <v>3786</v>
      </c>
      <c r="B468" s="19" t="s">
        <v>2731</v>
      </c>
      <c r="C468" s="19" t="s">
        <v>2308</v>
      </c>
      <c r="D468" s="19" t="s">
        <v>2785</v>
      </c>
      <c r="E468" s="19"/>
      <c r="F468" s="19"/>
      <c r="G468" s="19"/>
      <c r="H468" s="19" t="s">
        <v>22</v>
      </c>
      <c r="I468" s="34">
        <v>41827</v>
      </c>
      <c r="J468" s="34" t="s">
        <v>6136</v>
      </c>
      <c r="K468" s="19" t="s">
        <v>6136</v>
      </c>
      <c r="L468" s="19"/>
      <c r="M468" s="6"/>
      <c r="N468" s="19"/>
      <c r="O468" s="19"/>
      <c r="P468" s="19"/>
      <c r="Q468" s="19"/>
    </row>
    <row r="469" spans="1:17" s="5" customFormat="1" ht="14.45" customHeight="1">
      <c r="A469" s="19" t="s">
        <v>3787</v>
      </c>
      <c r="B469" s="19" t="s">
        <v>2732</v>
      </c>
      <c r="C469" s="19" t="s">
        <v>2308</v>
      </c>
      <c r="D469" s="19" t="s">
        <v>2785</v>
      </c>
      <c r="E469" s="19"/>
      <c r="F469" s="19"/>
      <c r="G469" s="19"/>
      <c r="H469" s="19" t="s">
        <v>22</v>
      </c>
      <c r="I469" s="34">
        <v>41827</v>
      </c>
      <c r="J469" s="34" t="s">
        <v>6136</v>
      </c>
      <c r="K469" s="19" t="s">
        <v>6136</v>
      </c>
      <c r="L469" s="19"/>
      <c r="M469" s="6"/>
      <c r="N469" s="19"/>
      <c r="O469" s="19"/>
      <c r="P469" s="19"/>
      <c r="Q469" s="19"/>
    </row>
    <row r="470" spans="1:17" s="5" customFormat="1" ht="14.45" customHeight="1">
      <c r="A470" s="19" t="s">
        <v>3788</v>
      </c>
      <c r="B470" s="19" t="s">
        <v>2733</v>
      </c>
      <c r="C470" s="19" t="s">
        <v>2308</v>
      </c>
      <c r="D470" s="19" t="s">
        <v>2785</v>
      </c>
      <c r="E470" s="19"/>
      <c r="F470" s="19"/>
      <c r="G470" s="19"/>
      <c r="H470" s="19" t="s">
        <v>22</v>
      </c>
      <c r="I470" s="34">
        <v>41827</v>
      </c>
      <c r="J470" s="34" t="s">
        <v>6136</v>
      </c>
      <c r="K470" s="19" t="s">
        <v>6136</v>
      </c>
      <c r="L470" s="19"/>
      <c r="M470" s="6"/>
      <c r="N470" s="19"/>
      <c r="O470" s="19"/>
      <c r="P470" s="19"/>
      <c r="Q470" s="19"/>
    </row>
    <row r="471" spans="1:17" s="5" customFormat="1" ht="14.45" customHeight="1">
      <c r="A471" s="19" t="s">
        <v>3789</v>
      </c>
      <c r="B471" s="19" t="s">
        <v>2734</v>
      </c>
      <c r="C471" s="19" t="s">
        <v>2308</v>
      </c>
      <c r="D471" s="19" t="s">
        <v>2785</v>
      </c>
      <c r="E471" s="19"/>
      <c r="F471" s="19"/>
      <c r="G471" s="19"/>
      <c r="H471" s="19" t="s">
        <v>22</v>
      </c>
      <c r="I471" s="34">
        <v>41827</v>
      </c>
      <c r="J471" s="34" t="s">
        <v>6136</v>
      </c>
      <c r="K471" s="19" t="s">
        <v>6136</v>
      </c>
      <c r="L471" s="19"/>
      <c r="M471" s="6"/>
      <c r="N471" s="19"/>
      <c r="O471" s="19"/>
      <c r="P471" s="19"/>
      <c r="Q471" s="19"/>
    </row>
    <row r="472" spans="1:17" s="5" customFormat="1" ht="14.45" customHeight="1">
      <c r="A472" s="19" t="s">
        <v>3790</v>
      </c>
      <c r="B472" s="19" t="s">
        <v>2735</v>
      </c>
      <c r="C472" s="19" t="s">
        <v>2308</v>
      </c>
      <c r="D472" s="19" t="s">
        <v>2785</v>
      </c>
      <c r="E472" s="19"/>
      <c r="F472" s="19"/>
      <c r="G472" s="19"/>
      <c r="H472" s="19" t="s">
        <v>22</v>
      </c>
      <c r="I472" s="34">
        <v>41827</v>
      </c>
      <c r="J472" s="34" t="s">
        <v>6136</v>
      </c>
      <c r="K472" s="19" t="s">
        <v>6136</v>
      </c>
      <c r="L472" s="19"/>
      <c r="M472" s="6"/>
      <c r="N472" s="19"/>
      <c r="O472" s="19"/>
      <c r="P472" s="19"/>
      <c r="Q472" s="19"/>
    </row>
    <row r="473" spans="1:17" s="5" customFormat="1" ht="14.45" customHeight="1">
      <c r="A473" s="19" t="s">
        <v>3791</v>
      </c>
      <c r="B473" s="19" t="s">
        <v>2736</v>
      </c>
      <c r="C473" s="19" t="s">
        <v>2308</v>
      </c>
      <c r="D473" s="19" t="s">
        <v>2785</v>
      </c>
      <c r="E473" s="19"/>
      <c r="F473" s="19"/>
      <c r="G473" s="19"/>
      <c r="H473" s="19" t="s">
        <v>22</v>
      </c>
      <c r="I473" s="34">
        <v>41827</v>
      </c>
      <c r="J473" s="34" t="s">
        <v>6136</v>
      </c>
      <c r="K473" s="19" t="s">
        <v>6136</v>
      </c>
      <c r="L473" s="19"/>
      <c r="M473" s="6"/>
      <c r="N473" s="19"/>
      <c r="O473" s="19"/>
      <c r="P473" s="19"/>
      <c r="Q473" s="19"/>
    </row>
    <row r="474" spans="1:17" s="5" customFormat="1" ht="14.45" customHeight="1">
      <c r="A474" s="19" t="s">
        <v>3536</v>
      </c>
      <c r="B474" s="19" t="s">
        <v>2737</v>
      </c>
      <c r="C474" s="19" t="s">
        <v>2308</v>
      </c>
      <c r="D474" s="19" t="s">
        <v>2785</v>
      </c>
      <c r="E474" s="19"/>
      <c r="F474" s="19"/>
      <c r="G474" s="19"/>
      <c r="H474" s="19" t="s">
        <v>22</v>
      </c>
      <c r="I474" s="34">
        <v>41827</v>
      </c>
      <c r="J474" s="34" t="s">
        <v>6136</v>
      </c>
      <c r="K474" s="19" t="s">
        <v>6136</v>
      </c>
      <c r="L474" s="19"/>
      <c r="M474" s="6"/>
      <c r="N474" s="19"/>
      <c r="O474" s="19"/>
      <c r="P474" s="19"/>
      <c r="Q474" s="19"/>
    </row>
    <row r="475" spans="1:17" s="5" customFormat="1" ht="14.45" customHeight="1">
      <c r="A475" s="19" t="s">
        <v>3633</v>
      </c>
      <c r="B475" s="19" t="s">
        <v>2738</v>
      </c>
      <c r="C475" s="19" t="s">
        <v>2308</v>
      </c>
      <c r="D475" s="19" t="s">
        <v>2785</v>
      </c>
      <c r="E475" s="19"/>
      <c r="F475" s="19"/>
      <c r="G475" s="19"/>
      <c r="H475" s="19" t="s">
        <v>22</v>
      </c>
      <c r="I475" s="34">
        <v>41827</v>
      </c>
      <c r="J475" s="34" t="s">
        <v>6136</v>
      </c>
      <c r="K475" s="19" t="s">
        <v>6136</v>
      </c>
      <c r="L475" s="19"/>
      <c r="M475" s="6"/>
      <c r="N475" s="19"/>
      <c r="O475" s="19"/>
      <c r="P475" s="19"/>
      <c r="Q475" s="19"/>
    </row>
    <row r="476" spans="1:17" s="5" customFormat="1" ht="14.45" customHeight="1">
      <c r="A476" s="19" t="s">
        <v>3634</v>
      </c>
      <c r="B476" s="19" t="s">
        <v>2739</v>
      </c>
      <c r="C476" s="19" t="s">
        <v>2308</v>
      </c>
      <c r="D476" s="19" t="s">
        <v>2785</v>
      </c>
      <c r="E476" s="19"/>
      <c r="F476" s="19"/>
      <c r="G476" s="19"/>
      <c r="H476" s="19" t="s">
        <v>22</v>
      </c>
      <c r="I476" s="34">
        <v>41827</v>
      </c>
      <c r="J476" s="34" t="s">
        <v>6136</v>
      </c>
      <c r="K476" s="19" t="s">
        <v>6136</v>
      </c>
      <c r="L476" s="19"/>
      <c r="M476" s="6"/>
      <c r="N476" s="19"/>
      <c r="O476" s="19"/>
      <c r="P476" s="19"/>
      <c r="Q476" s="19"/>
    </row>
    <row r="477" spans="1:17" s="5" customFormat="1" ht="14.45" customHeight="1">
      <c r="A477" s="19" t="s">
        <v>4302</v>
      </c>
      <c r="B477" s="19" t="s">
        <v>2740</v>
      </c>
      <c r="C477" s="19" t="s">
        <v>2308</v>
      </c>
      <c r="D477" s="19" t="s">
        <v>2785</v>
      </c>
      <c r="E477" s="19"/>
      <c r="F477" s="19"/>
      <c r="G477" s="19"/>
      <c r="H477" s="19" t="s">
        <v>22</v>
      </c>
      <c r="I477" s="34">
        <v>41827</v>
      </c>
      <c r="J477" s="34" t="s">
        <v>6136</v>
      </c>
      <c r="K477" s="19" t="s">
        <v>6136</v>
      </c>
      <c r="L477" s="19"/>
      <c r="M477" s="6"/>
      <c r="N477" s="19"/>
      <c r="O477" s="19"/>
      <c r="P477" s="19"/>
      <c r="Q477" s="19"/>
    </row>
    <row r="478" spans="1:17" s="5" customFormat="1" ht="14.45" customHeight="1">
      <c r="A478" s="19" t="s">
        <v>3792</v>
      </c>
      <c r="B478" s="19" t="s">
        <v>2741</v>
      </c>
      <c r="C478" s="19" t="s">
        <v>2308</v>
      </c>
      <c r="D478" s="19" t="s">
        <v>2785</v>
      </c>
      <c r="E478" s="19"/>
      <c r="F478" s="19"/>
      <c r="G478" s="19"/>
      <c r="H478" s="19" t="s">
        <v>22</v>
      </c>
      <c r="I478" s="34">
        <v>41827</v>
      </c>
      <c r="J478" s="34" t="s">
        <v>6136</v>
      </c>
      <c r="K478" s="19" t="s">
        <v>6136</v>
      </c>
      <c r="L478" s="19"/>
      <c r="M478" s="6"/>
      <c r="N478" s="19"/>
      <c r="O478" s="19"/>
      <c r="P478" s="19"/>
      <c r="Q478" s="19"/>
    </row>
    <row r="479" spans="1:17" s="5" customFormat="1" ht="14.45" customHeight="1">
      <c r="A479" s="19" t="s">
        <v>3793</v>
      </c>
      <c r="B479" s="19" t="s">
        <v>2742</v>
      </c>
      <c r="C479" s="19" t="s">
        <v>2308</v>
      </c>
      <c r="D479" s="19" t="s">
        <v>2785</v>
      </c>
      <c r="E479" s="19"/>
      <c r="F479" s="19"/>
      <c r="G479" s="19"/>
      <c r="H479" s="19" t="s">
        <v>22</v>
      </c>
      <c r="I479" s="34">
        <v>41827</v>
      </c>
      <c r="J479" s="34" t="s">
        <v>6136</v>
      </c>
      <c r="K479" s="19" t="s">
        <v>6136</v>
      </c>
      <c r="L479" s="19"/>
      <c r="M479" s="6"/>
      <c r="N479" s="19"/>
      <c r="O479" s="19"/>
      <c r="P479" s="19"/>
      <c r="Q479" s="19"/>
    </row>
    <row r="480" spans="1:17" s="5" customFormat="1" ht="14.45" customHeight="1">
      <c r="A480" s="19" t="s">
        <v>3794</v>
      </c>
      <c r="B480" s="19" t="s">
        <v>2743</v>
      </c>
      <c r="C480" s="19" t="s">
        <v>2308</v>
      </c>
      <c r="D480" s="19" t="s">
        <v>2785</v>
      </c>
      <c r="E480" s="19"/>
      <c r="F480" s="19"/>
      <c r="G480" s="19"/>
      <c r="H480" s="19" t="s">
        <v>22</v>
      </c>
      <c r="I480" s="34">
        <v>41827</v>
      </c>
      <c r="J480" s="34" t="s">
        <v>6136</v>
      </c>
      <c r="K480" s="19" t="s">
        <v>6136</v>
      </c>
      <c r="L480" s="19"/>
      <c r="M480" s="6"/>
      <c r="N480" s="19"/>
      <c r="O480" s="19"/>
      <c r="P480" s="19"/>
      <c r="Q480" s="19"/>
    </row>
    <row r="481" spans="1:17" s="5" customFormat="1" ht="14.45" customHeight="1">
      <c r="A481" s="19" t="s">
        <v>3795</v>
      </c>
      <c r="B481" s="19" t="s">
        <v>2744</v>
      </c>
      <c r="C481" s="19" t="s">
        <v>2308</v>
      </c>
      <c r="D481" s="19" t="s">
        <v>2785</v>
      </c>
      <c r="E481" s="19"/>
      <c r="F481" s="19"/>
      <c r="G481" s="19"/>
      <c r="H481" s="19" t="s">
        <v>22</v>
      </c>
      <c r="I481" s="34">
        <v>41827</v>
      </c>
      <c r="J481" s="34" t="s">
        <v>6136</v>
      </c>
      <c r="K481" s="19" t="s">
        <v>6136</v>
      </c>
      <c r="L481" s="19"/>
      <c r="M481" s="6"/>
      <c r="N481" s="19"/>
      <c r="O481" s="19"/>
      <c r="P481" s="19"/>
      <c r="Q481" s="19"/>
    </row>
    <row r="482" spans="1:17" s="5" customFormat="1" ht="14.45" customHeight="1">
      <c r="A482" s="19" t="s">
        <v>3796</v>
      </c>
      <c r="B482" s="19" t="s">
        <v>2745</v>
      </c>
      <c r="C482" s="19" t="s">
        <v>2308</v>
      </c>
      <c r="D482" s="19" t="s">
        <v>2785</v>
      </c>
      <c r="E482" s="19"/>
      <c r="F482" s="19"/>
      <c r="G482" s="19"/>
      <c r="H482" s="19" t="s">
        <v>22</v>
      </c>
      <c r="I482" s="34">
        <v>41827</v>
      </c>
      <c r="J482" s="34" t="s">
        <v>6136</v>
      </c>
      <c r="K482" s="19" t="s">
        <v>6136</v>
      </c>
      <c r="L482" s="19"/>
      <c r="M482" s="6"/>
      <c r="N482" s="19"/>
      <c r="O482" s="19"/>
      <c r="P482" s="19"/>
      <c r="Q482" s="19"/>
    </row>
    <row r="483" spans="1:17" s="5" customFormat="1" ht="14.45" customHeight="1">
      <c r="A483" s="19" t="s">
        <v>3537</v>
      </c>
      <c r="B483" s="19" t="s">
        <v>2746</v>
      </c>
      <c r="C483" s="19" t="s">
        <v>2308</v>
      </c>
      <c r="D483" s="19" t="s">
        <v>2785</v>
      </c>
      <c r="E483" s="19"/>
      <c r="F483" s="19"/>
      <c r="G483" s="19"/>
      <c r="H483" s="19" t="s">
        <v>22</v>
      </c>
      <c r="I483" s="34">
        <v>41827</v>
      </c>
      <c r="J483" s="34" t="s">
        <v>6136</v>
      </c>
      <c r="K483" s="19" t="s">
        <v>6136</v>
      </c>
      <c r="L483" s="19"/>
      <c r="M483" s="6"/>
      <c r="N483" s="19"/>
      <c r="O483" s="19"/>
      <c r="P483" s="19"/>
      <c r="Q483" s="19"/>
    </row>
    <row r="484" spans="1:17" s="5" customFormat="1" ht="14.45" customHeight="1">
      <c r="A484" s="19" t="s">
        <v>3538</v>
      </c>
      <c r="B484" s="19" t="s">
        <v>4111</v>
      </c>
      <c r="C484" s="19" t="s">
        <v>2308</v>
      </c>
      <c r="D484" s="19" t="s">
        <v>2785</v>
      </c>
      <c r="E484" s="19"/>
      <c r="F484" s="19"/>
      <c r="G484" s="19"/>
      <c r="H484" s="19" t="s">
        <v>22</v>
      </c>
      <c r="I484" s="34">
        <v>41827</v>
      </c>
      <c r="J484" s="34" t="s">
        <v>6136</v>
      </c>
      <c r="K484" s="19" t="s">
        <v>6136</v>
      </c>
      <c r="L484" s="19"/>
      <c r="M484" s="6"/>
      <c r="N484" s="19"/>
      <c r="O484" s="19"/>
      <c r="P484" s="19"/>
      <c r="Q484" s="19"/>
    </row>
    <row r="485" spans="1:17" s="5" customFormat="1" ht="14.45" customHeight="1">
      <c r="A485" s="19" t="s">
        <v>3539</v>
      </c>
      <c r="B485" s="19" t="s">
        <v>2747</v>
      </c>
      <c r="C485" s="19" t="s">
        <v>2308</v>
      </c>
      <c r="D485" s="19" t="s">
        <v>2785</v>
      </c>
      <c r="E485" s="19"/>
      <c r="F485" s="19"/>
      <c r="G485" s="19"/>
      <c r="H485" s="19" t="s">
        <v>22</v>
      </c>
      <c r="I485" s="34">
        <v>41827</v>
      </c>
      <c r="J485" s="34" t="s">
        <v>6136</v>
      </c>
      <c r="K485" s="19" t="s">
        <v>6136</v>
      </c>
      <c r="L485" s="19"/>
      <c r="M485" s="6"/>
      <c r="N485" s="19"/>
      <c r="O485" s="19"/>
      <c r="P485" s="19"/>
      <c r="Q485" s="19"/>
    </row>
    <row r="486" spans="1:17" s="5" customFormat="1" ht="14.45" customHeight="1">
      <c r="A486" s="19" t="s">
        <v>3540</v>
      </c>
      <c r="B486" s="19" t="s">
        <v>2748</v>
      </c>
      <c r="C486" s="19" t="s">
        <v>2308</v>
      </c>
      <c r="D486" s="19" t="s">
        <v>2785</v>
      </c>
      <c r="E486" s="19"/>
      <c r="F486" s="19"/>
      <c r="G486" s="19"/>
      <c r="H486" s="19" t="s">
        <v>22</v>
      </c>
      <c r="I486" s="34">
        <v>41827</v>
      </c>
      <c r="J486" s="34" t="s">
        <v>6136</v>
      </c>
      <c r="K486" s="19" t="s">
        <v>6136</v>
      </c>
      <c r="L486" s="19"/>
      <c r="M486" s="6"/>
      <c r="N486" s="19"/>
      <c r="O486" s="19"/>
      <c r="P486" s="19"/>
      <c r="Q486" s="19"/>
    </row>
    <row r="487" spans="1:17" s="5" customFormat="1" ht="14.45" customHeight="1">
      <c r="A487" s="19" t="s">
        <v>3635</v>
      </c>
      <c r="B487" s="19" t="s">
        <v>2749</v>
      </c>
      <c r="C487" s="19" t="s">
        <v>2308</v>
      </c>
      <c r="D487" s="19" t="s">
        <v>2785</v>
      </c>
      <c r="E487" s="19"/>
      <c r="F487" s="19"/>
      <c r="G487" s="19"/>
      <c r="H487" s="19" t="s">
        <v>22</v>
      </c>
      <c r="I487" s="34">
        <v>41827</v>
      </c>
      <c r="J487" s="34" t="s">
        <v>6136</v>
      </c>
      <c r="K487" s="19" t="s">
        <v>6136</v>
      </c>
      <c r="L487" s="19"/>
      <c r="M487" s="6"/>
      <c r="N487" s="19"/>
      <c r="O487" s="19"/>
      <c r="P487" s="19"/>
      <c r="Q487" s="19"/>
    </row>
    <row r="488" spans="1:17" s="5" customFormat="1" ht="14.45" customHeight="1">
      <c r="A488" s="19" t="s">
        <v>3541</v>
      </c>
      <c r="B488" s="19" t="s">
        <v>2750</v>
      </c>
      <c r="C488" s="19" t="s">
        <v>2308</v>
      </c>
      <c r="D488" s="19" t="s">
        <v>2785</v>
      </c>
      <c r="E488" s="19"/>
      <c r="F488" s="19"/>
      <c r="G488" s="19"/>
      <c r="H488" s="19" t="s">
        <v>22</v>
      </c>
      <c r="I488" s="34">
        <v>41827</v>
      </c>
      <c r="J488" s="34" t="s">
        <v>6136</v>
      </c>
      <c r="K488" s="19" t="s">
        <v>6136</v>
      </c>
      <c r="L488" s="19"/>
      <c r="M488" s="6"/>
      <c r="N488" s="19"/>
      <c r="O488" s="19"/>
      <c r="P488" s="19"/>
      <c r="Q488" s="19"/>
    </row>
    <row r="489" spans="1:17" s="5" customFormat="1" ht="14.45" customHeight="1">
      <c r="A489" s="19" t="s">
        <v>3542</v>
      </c>
      <c r="B489" s="19" t="s">
        <v>2751</v>
      </c>
      <c r="C489" s="19" t="s">
        <v>2308</v>
      </c>
      <c r="D489" s="19" t="s">
        <v>2785</v>
      </c>
      <c r="E489" s="19"/>
      <c r="F489" s="19"/>
      <c r="G489" s="19"/>
      <c r="H489" s="19" t="s">
        <v>22</v>
      </c>
      <c r="I489" s="34">
        <v>41827</v>
      </c>
      <c r="J489" s="34" t="s">
        <v>6136</v>
      </c>
      <c r="K489" s="19" t="s">
        <v>6136</v>
      </c>
      <c r="L489" s="19"/>
      <c r="M489" s="6"/>
      <c r="N489" s="19"/>
      <c r="O489" s="19"/>
      <c r="P489" s="19"/>
      <c r="Q489" s="19"/>
    </row>
    <row r="490" spans="1:17" s="5" customFormat="1" ht="14.45" customHeight="1">
      <c r="A490" s="19" t="s">
        <v>3543</v>
      </c>
      <c r="B490" s="19" t="s">
        <v>2752</v>
      </c>
      <c r="C490" s="19" t="s">
        <v>2308</v>
      </c>
      <c r="D490" s="19" t="s">
        <v>2785</v>
      </c>
      <c r="E490" s="19"/>
      <c r="F490" s="19"/>
      <c r="G490" s="19"/>
      <c r="H490" s="19" t="s">
        <v>22</v>
      </c>
      <c r="I490" s="34">
        <v>41827</v>
      </c>
      <c r="J490" s="34" t="s">
        <v>6136</v>
      </c>
      <c r="K490" s="19" t="s">
        <v>6136</v>
      </c>
      <c r="L490" s="19"/>
      <c r="M490" s="6"/>
      <c r="N490" s="19"/>
      <c r="O490" s="19"/>
      <c r="P490" s="19"/>
      <c r="Q490" s="19"/>
    </row>
    <row r="491" spans="1:17" s="5" customFormat="1" ht="14.45" customHeight="1">
      <c r="A491" s="19" t="s">
        <v>4658</v>
      </c>
      <c r="B491" s="19" t="s">
        <v>2753</v>
      </c>
      <c r="C491" s="19" t="s">
        <v>2308</v>
      </c>
      <c r="D491" s="19" t="s">
        <v>10791</v>
      </c>
      <c r="E491" s="19"/>
      <c r="F491" s="19"/>
      <c r="G491" s="19"/>
      <c r="H491" s="19" t="s">
        <v>22</v>
      </c>
      <c r="I491" s="34">
        <v>41827</v>
      </c>
      <c r="J491" s="34">
        <v>41639</v>
      </c>
      <c r="K491" s="19" t="s">
        <v>6136</v>
      </c>
      <c r="L491" s="19"/>
      <c r="M491" s="6"/>
      <c r="N491" s="19"/>
      <c r="O491" s="19"/>
      <c r="P491" s="19"/>
      <c r="Q491" s="19"/>
    </row>
    <row r="492" spans="1:17" s="5" customFormat="1" ht="14.45" customHeight="1">
      <c r="A492" s="19" t="s">
        <v>11680</v>
      </c>
      <c r="B492" s="19" t="s">
        <v>2754</v>
      </c>
      <c r="C492" s="19" t="s">
        <v>2308</v>
      </c>
      <c r="D492" s="19" t="s">
        <v>10791</v>
      </c>
      <c r="E492" s="19"/>
      <c r="F492" s="19"/>
      <c r="G492" s="19"/>
      <c r="H492" s="19" t="s">
        <v>22</v>
      </c>
      <c r="I492" s="34">
        <v>41827</v>
      </c>
      <c r="J492" s="34">
        <v>41639</v>
      </c>
      <c r="K492" s="19" t="s">
        <v>6136</v>
      </c>
      <c r="L492" s="19"/>
      <c r="M492" s="6"/>
      <c r="N492" s="19"/>
      <c r="O492" s="19"/>
      <c r="P492" s="19"/>
      <c r="Q492" s="19"/>
    </row>
    <row r="493" spans="1:17" s="5" customFormat="1" ht="14.45" customHeight="1">
      <c r="A493" s="19" t="s">
        <v>4659</v>
      </c>
      <c r="B493" s="19" t="s">
        <v>2755</v>
      </c>
      <c r="C493" s="19" t="s">
        <v>2308</v>
      </c>
      <c r="D493" s="19" t="s">
        <v>10791</v>
      </c>
      <c r="E493" s="19"/>
      <c r="F493" s="19"/>
      <c r="G493" s="19"/>
      <c r="H493" s="19" t="s">
        <v>22</v>
      </c>
      <c r="I493" s="34">
        <v>41827</v>
      </c>
      <c r="J493" s="34">
        <v>41639</v>
      </c>
      <c r="K493" s="19" t="s">
        <v>6136</v>
      </c>
      <c r="L493" s="19"/>
      <c r="M493" s="6"/>
      <c r="N493" s="19"/>
      <c r="O493" s="19"/>
      <c r="P493" s="19"/>
      <c r="Q493" s="19"/>
    </row>
    <row r="494" spans="1:17" s="5" customFormat="1" ht="14.45" customHeight="1">
      <c r="A494" s="19" t="s">
        <v>4660</v>
      </c>
      <c r="B494" s="19" t="s">
        <v>2756</v>
      </c>
      <c r="C494" s="19" t="s">
        <v>2308</v>
      </c>
      <c r="D494" s="19" t="s">
        <v>10791</v>
      </c>
      <c r="E494" s="19"/>
      <c r="F494" s="19"/>
      <c r="G494" s="19"/>
      <c r="H494" s="19" t="s">
        <v>22</v>
      </c>
      <c r="I494" s="34">
        <v>41827</v>
      </c>
      <c r="J494" s="34">
        <v>41639</v>
      </c>
      <c r="K494" s="19" t="s">
        <v>6136</v>
      </c>
      <c r="L494" s="19"/>
      <c r="M494" s="6"/>
      <c r="N494" s="19"/>
      <c r="O494" s="19"/>
      <c r="P494" s="19"/>
      <c r="Q494" s="19"/>
    </row>
    <row r="495" spans="1:17" s="5" customFormat="1" ht="14.45" customHeight="1">
      <c r="A495" s="19" t="s">
        <v>4661</v>
      </c>
      <c r="B495" s="19" t="s">
        <v>2757</v>
      </c>
      <c r="C495" s="19" t="s">
        <v>2308</v>
      </c>
      <c r="D495" s="19" t="s">
        <v>10791</v>
      </c>
      <c r="E495" s="19"/>
      <c r="F495" s="19"/>
      <c r="G495" s="19"/>
      <c r="H495" s="19" t="s">
        <v>22</v>
      </c>
      <c r="I495" s="34">
        <v>41827</v>
      </c>
      <c r="J495" s="34">
        <v>41639</v>
      </c>
      <c r="K495" s="19" t="s">
        <v>6136</v>
      </c>
      <c r="L495" s="19"/>
      <c r="M495" s="6"/>
      <c r="N495" s="19"/>
      <c r="O495" s="19"/>
      <c r="P495" s="19"/>
      <c r="Q495" s="19"/>
    </row>
    <row r="496" spans="1:17" s="5" customFormat="1" ht="14.45" customHeight="1">
      <c r="A496" s="19" t="s">
        <v>4662</v>
      </c>
      <c r="B496" s="19" t="s">
        <v>2758</v>
      </c>
      <c r="C496" s="19" t="s">
        <v>2308</v>
      </c>
      <c r="D496" s="19" t="s">
        <v>10791</v>
      </c>
      <c r="E496" s="19"/>
      <c r="F496" s="19"/>
      <c r="G496" s="19"/>
      <c r="H496" s="19" t="s">
        <v>22</v>
      </c>
      <c r="I496" s="34">
        <v>41827</v>
      </c>
      <c r="J496" s="34">
        <v>41639</v>
      </c>
      <c r="K496" s="19" t="s">
        <v>6136</v>
      </c>
      <c r="L496" s="19"/>
      <c r="M496" s="6"/>
      <c r="N496" s="19"/>
      <c r="O496" s="19"/>
      <c r="P496" s="19"/>
      <c r="Q496" s="19"/>
    </row>
    <row r="497" spans="1:17" s="5" customFormat="1" ht="14.45" customHeight="1">
      <c r="A497" s="19" t="s">
        <v>4663</v>
      </c>
      <c r="B497" s="19" t="s">
        <v>2759</v>
      </c>
      <c r="C497" s="19" t="s">
        <v>2308</v>
      </c>
      <c r="D497" s="19" t="s">
        <v>10791</v>
      </c>
      <c r="E497" s="19"/>
      <c r="F497" s="19"/>
      <c r="G497" s="19"/>
      <c r="H497" s="19" t="s">
        <v>22</v>
      </c>
      <c r="I497" s="34">
        <v>41827</v>
      </c>
      <c r="J497" s="34">
        <v>41639</v>
      </c>
      <c r="K497" s="19" t="s">
        <v>6136</v>
      </c>
      <c r="L497" s="19"/>
      <c r="M497" s="6"/>
      <c r="N497" s="19"/>
      <c r="O497" s="19"/>
      <c r="P497" s="19"/>
      <c r="Q497" s="19"/>
    </row>
    <row r="498" spans="1:17" s="5" customFormat="1" ht="14.45" customHeight="1">
      <c r="A498" s="19" t="s">
        <v>4664</v>
      </c>
      <c r="B498" s="19" t="s">
        <v>2760</v>
      </c>
      <c r="C498" s="19" t="s">
        <v>2308</v>
      </c>
      <c r="D498" s="19" t="s">
        <v>10791</v>
      </c>
      <c r="E498" s="19"/>
      <c r="F498" s="19"/>
      <c r="G498" s="19"/>
      <c r="H498" s="19" t="s">
        <v>22</v>
      </c>
      <c r="I498" s="34">
        <v>41827</v>
      </c>
      <c r="J498" s="34">
        <v>41639</v>
      </c>
      <c r="K498" s="19" t="s">
        <v>6136</v>
      </c>
      <c r="L498" s="19"/>
      <c r="M498" s="6"/>
      <c r="N498" s="19"/>
      <c r="O498" s="19"/>
      <c r="P498" s="19"/>
      <c r="Q498" s="19"/>
    </row>
    <row r="499" spans="1:17" s="5" customFormat="1" ht="14.45" customHeight="1">
      <c r="A499" s="19" t="s">
        <v>4665</v>
      </c>
      <c r="B499" s="19" t="s">
        <v>2761</v>
      </c>
      <c r="C499" s="19" t="s">
        <v>2308</v>
      </c>
      <c r="D499" s="19" t="s">
        <v>10791</v>
      </c>
      <c r="E499" s="19"/>
      <c r="F499" s="19"/>
      <c r="G499" s="19"/>
      <c r="H499" s="19" t="s">
        <v>22</v>
      </c>
      <c r="I499" s="34">
        <v>41827</v>
      </c>
      <c r="J499" s="34">
        <v>41639</v>
      </c>
      <c r="K499" s="19" t="s">
        <v>6136</v>
      </c>
      <c r="L499" s="19"/>
      <c r="M499" s="6"/>
      <c r="N499" s="19"/>
      <c r="O499" s="19"/>
      <c r="P499" s="19"/>
      <c r="Q499" s="19"/>
    </row>
    <row r="500" spans="1:17" s="5" customFormat="1" ht="14.45" customHeight="1">
      <c r="A500" s="19" t="s">
        <v>11681</v>
      </c>
      <c r="B500" s="19" t="s">
        <v>2762</v>
      </c>
      <c r="C500" s="19" t="s">
        <v>2308</v>
      </c>
      <c r="D500" s="19" t="s">
        <v>10791</v>
      </c>
      <c r="E500" s="19"/>
      <c r="F500" s="19"/>
      <c r="G500" s="19"/>
      <c r="H500" s="19" t="s">
        <v>22</v>
      </c>
      <c r="I500" s="34">
        <v>41827</v>
      </c>
      <c r="J500" s="34">
        <v>41639</v>
      </c>
      <c r="K500" s="19" t="s">
        <v>6136</v>
      </c>
      <c r="L500" s="19"/>
      <c r="M500" s="6"/>
      <c r="N500" s="19"/>
      <c r="O500" s="19"/>
      <c r="P500" s="19"/>
      <c r="Q500" s="19"/>
    </row>
    <row r="501" spans="1:17" s="5" customFormat="1" ht="14.45" customHeight="1">
      <c r="A501" s="19" t="s">
        <v>11682</v>
      </c>
      <c r="B501" s="19" t="s">
        <v>2763</v>
      </c>
      <c r="C501" s="19" t="s">
        <v>2308</v>
      </c>
      <c r="D501" s="19" t="s">
        <v>10791</v>
      </c>
      <c r="E501" s="19"/>
      <c r="F501" s="19"/>
      <c r="G501" s="19"/>
      <c r="H501" s="19" t="s">
        <v>22</v>
      </c>
      <c r="I501" s="34">
        <v>41827</v>
      </c>
      <c r="J501" s="34">
        <v>41639</v>
      </c>
      <c r="K501" s="19" t="s">
        <v>6136</v>
      </c>
      <c r="L501" s="19"/>
      <c r="M501" s="6"/>
      <c r="N501" s="19"/>
      <c r="O501" s="19"/>
      <c r="P501" s="19"/>
      <c r="Q501" s="19"/>
    </row>
    <row r="502" spans="1:17" s="5" customFormat="1" ht="14.45" customHeight="1">
      <c r="A502" s="19" t="s">
        <v>11683</v>
      </c>
      <c r="B502" s="19" t="s">
        <v>2764</v>
      </c>
      <c r="C502" s="19" t="s">
        <v>2308</v>
      </c>
      <c r="D502" s="19" t="s">
        <v>10791</v>
      </c>
      <c r="E502" s="19"/>
      <c r="F502" s="19"/>
      <c r="G502" s="19"/>
      <c r="H502" s="19" t="s">
        <v>22</v>
      </c>
      <c r="I502" s="34">
        <v>41827</v>
      </c>
      <c r="J502" s="34">
        <v>41639</v>
      </c>
      <c r="K502" s="19" t="s">
        <v>6136</v>
      </c>
      <c r="L502" s="19"/>
      <c r="M502" s="6"/>
      <c r="N502" s="19"/>
      <c r="O502" s="19"/>
      <c r="P502" s="19"/>
      <c r="Q502" s="19"/>
    </row>
    <row r="503" spans="1:17" s="5" customFormat="1" ht="14.45" customHeight="1">
      <c r="A503" s="19" t="s">
        <v>11684</v>
      </c>
      <c r="B503" s="19" t="s">
        <v>2765</v>
      </c>
      <c r="C503" s="19" t="s">
        <v>2308</v>
      </c>
      <c r="D503" s="19" t="s">
        <v>10791</v>
      </c>
      <c r="E503" s="19"/>
      <c r="F503" s="19"/>
      <c r="G503" s="19"/>
      <c r="H503" s="19" t="s">
        <v>22</v>
      </c>
      <c r="I503" s="34">
        <v>41827</v>
      </c>
      <c r="J503" s="34">
        <v>41639</v>
      </c>
      <c r="K503" s="19" t="s">
        <v>6136</v>
      </c>
      <c r="L503" s="19"/>
      <c r="M503" s="6"/>
      <c r="N503" s="19"/>
      <c r="O503" s="19"/>
      <c r="P503" s="19"/>
      <c r="Q503" s="19"/>
    </row>
    <row r="504" spans="1:17" s="5" customFormat="1" ht="14.45" customHeight="1">
      <c r="A504" s="19" t="s">
        <v>11685</v>
      </c>
      <c r="B504" s="19" t="s">
        <v>2766</v>
      </c>
      <c r="C504" s="19" t="s">
        <v>2308</v>
      </c>
      <c r="D504" s="19" t="s">
        <v>10791</v>
      </c>
      <c r="E504" s="19"/>
      <c r="F504" s="19"/>
      <c r="G504" s="19"/>
      <c r="H504" s="19" t="s">
        <v>22</v>
      </c>
      <c r="I504" s="34">
        <v>41827</v>
      </c>
      <c r="J504" s="34">
        <v>41639</v>
      </c>
      <c r="K504" s="19" t="s">
        <v>6136</v>
      </c>
      <c r="L504" s="19"/>
      <c r="M504" s="6"/>
      <c r="N504" s="19"/>
      <c r="O504" s="19"/>
      <c r="P504" s="19"/>
      <c r="Q504" s="19"/>
    </row>
    <row r="505" spans="1:17" s="5" customFormat="1" ht="14.45" customHeight="1">
      <c r="A505" s="19" t="s">
        <v>11686</v>
      </c>
      <c r="B505" s="19" t="s">
        <v>2767</v>
      </c>
      <c r="C505" s="19" t="s">
        <v>2308</v>
      </c>
      <c r="D505" s="19" t="s">
        <v>10791</v>
      </c>
      <c r="E505" s="19"/>
      <c r="F505" s="19"/>
      <c r="G505" s="19"/>
      <c r="H505" s="19" t="s">
        <v>22</v>
      </c>
      <c r="I505" s="34">
        <v>41827</v>
      </c>
      <c r="J505" s="34">
        <v>41639</v>
      </c>
      <c r="K505" s="19" t="s">
        <v>6136</v>
      </c>
      <c r="L505" s="19"/>
      <c r="M505" s="6"/>
      <c r="N505" s="19"/>
      <c r="O505" s="19"/>
      <c r="P505" s="19"/>
      <c r="Q505" s="19"/>
    </row>
    <row r="506" spans="1:17" s="5" customFormat="1" ht="14.45" customHeight="1">
      <c r="A506" s="19" t="s">
        <v>11687</v>
      </c>
      <c r="B506" s="19" t="s">
        <v>2768</v>
      </c>
      <c r="C506" s="19" t="s">
        <v>2308</v>
      </c>
      <c r="D506" s="19" t="s">
        <v>10791</v>
      </c>
      <c r="E506" s="19"/>
      <c r="F506" s="19"/>
      <c r="G506" s="19"/>
      <c r="H506" s="19" t="s">
        <v>22</v>
      </c>
      <c r="I506" s="34">
        <v>41827</v>
      </c>
      <c r="J506" s="34">
        <v>41639</v>
      </c>
      <c r="K506" s="19" t="s">
        <v>6136</v>
      </c>
      <c r="L506" s="19"/>
      <c r="M506" s="6"/>
      <c r="N506" s="19"/>
      <c r="O506" s="19"/>
      <c r="P506" s="19"/>
      <c r="Q506" s="19"/>
    </row>
    <row r="507" spans="1:17" s="5" customFormat="1" ht="14.45" customHeight="1">
      <c r="A507" s="19" t="s">
        <v>4666</v>
      </c>
      <c r="B507" s="19" t="s">
        <v>2769</v>
      </c>
      <c r="C507" s="19" t="s">
        <v>2308</v>
      </c>
      <c r="D507" s="19" t="s">
        <v>10791</v>
      </c>
      <c r="E507" s="19"/>
      <c r="F507" s="19"/>
      <c r="G507" s="19"/>
      <c r="H507" s="19" t="s">
        <v>22</v>
      </c>
      <c r="I507" s="34">
        <v>41827</v>
      </c>
      <c r="J507" s="34">
        <v>41639</v>
      </c>
      <c r="K507" s="19" t="s">
        <v>6136</v>
      </c>
      <c r="L507" s="19"/>
      <c r="M507" s="6"/>
      <c r="N507" s="19"/>
      <c r="O507" s="19"/>
      <c r="P507" s="19"/>
      <c r="Q507" s="19"/>
    </row>
    <row r="508" spans="1:17" s="5" customFormat="1" ht="14.45" customHeight="1">
      <c r="A508" s="19" t="s">
        <v>4667</v>
      </c>
      <c r="B508" s="19" t="s">
        <v>2770</v>
      </c>
      <c r="C508" s="19" t="s">
        <v>2308</v>
      </c>
      <c r="D508" s="19" t="s">
        <v>10791</v>
      </c>
      <c r="E508" s="19"/>
      <c r="F508" s="19"/>
      <c r="G508" s="19"/>
      <c r="H508" s="19" t="s">
        <v>22</v>
      </c>
      <c r="I508" s="34">
        <v>41827</v>
      </c>
      <c r="J508" s="34" t="s">
        <v>6136</v>
      </c>
      <c r="K508" s="19" t="s">
        <v>6136</v>
      </c>
      <c r="L508" s="19"/>
      <c r="M508" s="6"/>
      <c r="N508" s="19"/>
      <c r="O508" s="19"/>
      <c r="P508" s="19"/>
      <c r="Q508" s="19"/>
    </row>
    <row r="509" spans="1:17" s="5" customFormat="1" ht="14.45" customHeight="1">
      <c r="A509" s="19" t="s">
        <v>4668</v>
      </c>
      <c r="B509" s="19" t="s">
        <v>2771</v>
      </c>
      <c r="C509" s="19" t="s">
        <v>2308</v>
      </c>
      <c r="D509" s="19" t="s">
        <v>10791</v>
      </c>
      <c r="E509" s="19"/>
      <c r="F509" s="19"/>
      <c r="G509" s="19"/>
      <c r="H509" s="19" t="s">
        <v>22</v>
      </c>
      <c r="I509" s="34">
        <v>41827</v>
      </c>
      <c r="J509" s="34" t="s">
        <v>6136</v>
      </c>
      <c r="K509" s="19" t="s">
        <v>6136</v>
      </c>
      <c r="L509" s="19"/>
      <c r="M509" s="6"/>
      <c r="N509" s="19"/>
      <c r="O509" s="19"/>
      <c r="P509" s="19"/>
      <c r="Q509" s="19"/>
    </row>
    <row r="510" spans="1:17" s="5" customFormat="1" ht="14.45" customHeight="1">
      <c r="A510" s="19" t="s">
        <v>4669</v>
      </c>
      <c r="B510" s="19" t="s">
        <v>2772</v>
      </c>
      <c r="C510" s="19" t="s">
        <v>2308</v>
      </c>
      <c r="D510" s="19" t="s">
        <v>10791</v>
      </c>
      <c r="E510" s="19"/>
      <c r="F510" s="19"/>
      <c r="G510" s="19"/>
      <c r="H510" s="19" t="s">
        <v>22</v>
      </c>
      <c r="I510" s="34">
        <v>41827</v>
      </c>
      <c r="J510" s="34" t="s">
        <v>6136</v>
      </c>
      <c r="K510" s="19" t="s">
        <v>6136</v>
      </c>
      <c r="L510" s="19"/>
      <c r="M510" s="6"/>
      <c r="N510" s="19"/>
      <c r="O510" s="19"/>
      <c r="P510" s="19"/>
      <c r="Q510" s="19"/>
    </row>
    <row r="511" spans="1:17" s="5" customFormat="1" ht="14.45" customHeight="1">
      <c r="A511" s="19" t="s">
        <v>9982</v>
      </c>
      <c r="B511" s="19" t="s">
        <v>2773</v>
      </c>
      <c r="C511" s="19" t="s">
        <v>2308</v>
      </c>
      <c r="D511" s="19" t="s">
        <v>10791</v>
      </c>
      <c r="E511" s="19"/>
      <c r="F511" s="19"/>
      <c r="G511" s="19"/>
      <c r="H511" s="19" t="s">
        <v>22</v>
      </c>
      <c r="I511" s="34">
        <v>41827</v>
      </c>
      <c r="J511" s="34" t="s">
        <v>6136</v>
      </c>
      <c r="K511" s="19" t="s">
        <v>6136</v>
      </c>
      <c r="L511" s="19"/>
      <c r="M511" s="6"/>
      <c r="N511" s="19"/>
      <c r="O511" s="19"/>
      <c r="P511" s="19"/>
      <c r="Q511" s="19"/>
    </row>
    <row r="512" spans="1:17" s="5" customFormat="1" ht="14.45" customHeight="1">
      <c r="A512" s="19" t="s">
        <v>4670</v>
      </c>
      <c r="B512" s="19" t="s">
        <v>2774</v>
      </c>
      <c r="C512" s="19" t="s">
        <v>2308</v>
      </c>
      <c r="D512" s="19" t="s">
        <v>10791</v>
      </c>
      <c r="E512" s="19"/>
      <c r="F512" s="19"/>
      <c r="G512" s="19"/>
      <c r="H512" s="19" t="s">
        <v>22</v>
      </c>
      <c r="I512" s="34">
        <v>41827</v>
      </c>
      <c r="J512" s="34" t="s">
        <v>6136</v>
      </c>
      <c r="K512" s="19" t="s">
        <v>6136</v>
      </c>
      <c r="L512" s="19"/>
      <c r="M512" s="6"/>
      <c r="N512" s="19"/>
      <c r="O512" s="19"/>
      <c r="P512" s="19"/>
      <c r="Q512" s="19"/>
    </row>
    <row r="513" spans="1:17" s="5" customFormat="1" ht="14.45" customHeight="1">
      <c r="A513" s="19" t="s">
        <v>4671</v>
      </c>
      <c r="B513" s="19" t="s">
        <v>2775</v>
      </c>
      <c r="C513" s="19" t="s">
        <v>2308</v>
      </c>
      <c r="D513" s="19" t="s">
        <v>10791</v>
      </c>
      <c r="E513" s="19"/>
      <c r="F513" s="19"/>
      <c r="G513" s="19"/>
      <c r="H513" s="19" t="s">
        <v>22</v>
      </c>
      <c r="I513" s="34">
        <v>41827</v>
      </c>
      <c r="J513" s="34" t="s">
        <v>6136</v>
      </c>
      <c r="K513" s="19" t="s">
        <v>6136</v>
      </c>
      <c r="L513" s="19"/>
      <c r="M513" s="6"/>
      <c r="N513" s="19"/>
      <c r="O513" s="19"/>
      <c r="P513" s="19"/>
      <c r="Q513" s="19"/>
    </row>
    <row r="514" spans="1:17" s="5" customFormat="1" ht="14.45" customHeight="1">
      <c r="A514" s="19" t="s">
        <v>4672</v>
      </c>
      <c r="B514" s="19" t="s">
        <v>2776</v>
      </c>
      <c r="C514" s="19" t="s">
        <v>2308</v>
      </c>
      <c r="D514" s="19" t="s">
        <v>10791</v>
      </c>
      <c r="E514" s="19"/>
      <c r="F514" s="19"/>
      <c r="G514" s="19"/>
      <c r="H514" s="19" t="s">
        <v>22</v>
      </c>
      <c r="I514" s="34">
        <v>41827</v>
      </c>
      <c r="J514" s="34" t="s">
        <v>6136</v>
      </c>
      <c r="K514" s="19" t="s">
        <v>6136</v>
      </c>
      <c r="L514" s="19"/>
      <c r="M514" s="6"/>
      <c r="N514" s="19"/>
      <c r="O514" s="19"/>
      <c r="P514" s="19"/>
      <c r="Q514" s="19"/>
    </row>
    <row r="515" spans="1:17" s="5" customFormat="1" ht="14.45" customHeight="1">
      <c r="A515" s="19" t="s">
        <v>4673</v>
      </c>
      <c r="B515" s="19" t="s">
        <v>2777</v>
      </c>
      <c r="C515" s="19" t="s">
        <v>2308</v>
      </c>
      <c r="D515" s="19" t="s">
        <v>10791</v>
      </c>
      <c r="E515" s="19"/>
      <c r="F515" s="19"/>
      <c r="G515" s="19"/>
      <c r="H515" s="19" t="s">
        <v>22</v>
      </c>
      <c r="I515" s="34">
        <v>41827</v>
      </c>
      <c r="J515" s="34" t="s">
        <v>6136</v>
      </c>
      <c r="K515" s="19" t="s">
        <v>6136</v>
      </c>
      <c r="L515" s="19"/>
      <c r="M515" s="6"/>
      <c r="N515" s="19"/>
      <c r="O515" s="19"/>
      <c r="P515" s="19"/>
      <c r="Q515" s="19"/>
    </row>
    <row r="516" spans="1:17" s="5" customFormat="1" ht="14.45" customHeight="1">
      <c r="A516" s="19" t="s">
        <v>4112</v>
      </c>
      <c r="B516" s="19" t="s">
        <v>2778</v>
      </c>
      <c r="C516" s="19" t="s">
        <v>2308</v>
      </c>
      <c r="D516" s="19" t="s">
        <v>2786</v>
      </c>
      <c r="E516" s="19"/>
      <c r="F516" s="19"/>
      <c r="G516" s="19"/>
      <c r="H516" s="19" t="s">
        <v>22</v>
      </c>
      <c r="I516" s="34">
        <v>41827</v>
      </c>
      <c r="J516" s="34">
        <v>41639</v>
      </c>
      <c r="K516" s="19" t="s">
        <v>6136</v>
      </c>
      <c r="L516" s="19"/>
      <c r="M516" s="6"/>
      <c r="N516" s="19"/>
      <c r="O516" s="19"/>
      <c r="P516" s="19"/>
      <c r="Q516" s="19"/>
    </row>
    <row r="517" spans="1:17" s="5" customFormat="1" ht="14.45" customHeight="1">
      <c r="A517" s="19" t="s">
        <v>11688</v>
      </c>
      <c r="B517" s="19" t="s">
        <v>2779</v>
      </c>
      <c r="C517" s="19" t="s">
        <v>2308</v>
      </c>
      <c r="D517" s="19" t="s">
        <v>2786</v>
      </c>
      <c r="E517" s="19"/>
      <c r="F517" s="19"/>
      <c r="G517" s="19"/>
      <c r="H517" s="19" t="s">
        <v>22</v>
      </c>
      <c r="I517" s="34">
        <v>41827</v>
      </c>
      <c r="J517" s="34">
        <v>41639</v>
      </c>
      <c r="K517" s="19" t="s">
        <v>6136</v>
      </c>
      <c r="L517" s="19"/>
      <c r="M517" s="6"/>
      <c r="N517" s="19"/>
      <c r="O517" s="19"/>
      <c r="P517" s="19"/>
      <c r="Q517" s="19"/>
    </row>
    <row r="518" spans="1:17" s="5" customFormat="1" ht="14.45" customHeight="1">
      <c r="A518" s="19" t="s">
        <v>3672</v>
      </c>
      <c r="B518" s="19" t="s">
        <v>2780</v>
      </c>
      <c r="C518" s="19" t="s">
        <v>2308</v>
      </c>
      <c r="D518" s="19" t="s">
        <v>2786</v>
      </c>
      <c r="E518" s="19"/>
      <c r="F518" s="19"/>
      <c r="G518" s="19"/>
      <c r="H518" s="19" t="s">
        <v>22</v>
      </c>
      <c r="I518" s="34">
        <v>41827</v>
      </c>
      <c r="J518" s="34">
        <v>42277</v>
      </c>
      <c r="K518" s="19" t="s">
        <v>6136</v>
      </c>
      <c r="L518" s="19"/>
      <c r="M518" s="6"/>
      <c r="N518" s="19"/>
      <c r="O518" s="19"/>
      <c r="P518" s="19"/>
      <c r="Q518" s="19"/>
    </row>
    <row r="519" spans="1:17" s="5" customFormat="1" ht="14.45" customHeight="1">
      <c r="A519" s="19" t="s">
        <v>3673</v>
      </c>
      <c r="B519" s="19" t="s">
        <v>2781</v>
      </c>
      <c r="C519" s="19" t="s">
        <v>2308</v>
      </c>
      <c r="D519" s="19" t="s">
        <v>2786</v>
      </c>
      <c r="E519" s="19"/>
      <c r="F519" s="19"/>
      <c r="G519" s="19"/>
      <c r="H519" s="19" t="s">
        <v>22</v>
      </c>
      <c r="I519" s="34">
        <v>41827</v>
      </c>
      <c r="J519" s="34" t="s">
        <v>6136</v>
      </c>
      <c r="K519" s="19" t="s">
        <v>6136</v>
      </c>
      <c r="L519" s="19"/>
      <c r="M519" s="6"/>
      <c r="N519" s="19"/>
      <c r="O519" s="19"/>
      <c r="P519" s="19"/>
      <c r="Q519" s="19"/>
    </row>
    <row r="520" spans="1:17" s="5" customFormat="1" ht="14.45" customHeight="1">
      <c r="A520" s="19" t="s">
        <v>3674</v>
      </c>
      <c r="B520" s="19" t="s">
        <v>2782</v>
      </c>
      <c r="C520" s="19" t="s">
        <v>2308</v>
      </c>
      <c r="D520" s="19" t="s">
        <v>2786</v>
      </c>
      <c r="E520" s="19"/>
      <c r="F520" s="19"/>
      <c r="G520" s="19"/>
      <c r="H520" s="19" t="s">
        <v>22</v>
      </c>
      <c r="I520" s="34">
        <v>41827</v>
      </c>
      <c r="J520" s="34" t="s">
        <v>6136</v>
      </c>
      <c r="K520" s="19" t="s">
        <v>6136</v>
      </c>
      <c r="L520" s="19"/>
      <c r="M520" s="6"/>
      <c r="N520" s="19"/>
      <c r="O520" s="19"/>
      <c r="P520" s="19"/>
      <c r="Q520" s="19"/>
    </row>
    <row r="521" spans="1:17" s="5" customFormat="1" ht="14.45" customHeight="1">
      <c r="A521" s="19" t="s">
        <v>3675</v>
      </c>
      <c r="B521" s="19" t="s">
        <v>2783</v>
      </c>
      <c r="C521" s="19" t="s">
        <v>2308</v>
      </c>
      <c r="D521" s="19" t="s">
        <v>2786</v>
      </c>
      <c r="E521" s="19"/>
      <c r="F521" s="19"/>
      <c r="G521" s="19"/>
      <c r="H521" s="19" t="s">
        <v>22</v>
      </c>
      <c r="I521" s="34">
        <v>41827</v>
      </c>
      <c r="J521" s="34" t="s">
        <v>6136</v>
      </c>
      <c r="K521" s="19" t="s">
        <v>6136</v>
      </c>
      <c r="L521" s="19"/>
      <c r="M521" s="6"/>
      <c r="N521" s="19"/>
      <c r="O521" s="19"/>
      <c r="P521" s="19"/>
      <c r="Q521" s="19"/>
    </row>
    <row r="522" spans="1:17" s="5" customFormat="1" ht="14.45" customHeight="1">
      <c r="A522" s="19" t="s">
        <v>3676</v>
      </c>
      <c r="B522" s="19" t="s">
        <v>2784</v>
      </c>
      <c r="C522" s="19" t="s">
        <v>2308</v>
      </c>
      <c r="D522" s="19" t="s">
        <v>2786</v>
      </c>
      <c r="E522" s="19"/>
      <c r="F522" s="19"/>
      <c r="G522" s="19"/>
      <c r="H522" s="19" t="s">
        <v>22</v>
      </c>
      <c r="I522" s="34">
        <v>41827</v>
      </c>
      <c r="J522" s="34">
        <v>41639</v>
      </c>
      <c r="K522" s="19" t="s">
        <v>6136</v>
      </c>
      <c r="L522" s="19"/>
      <c r="M522" s="6"/>
      <c r="N522" s="19"/>
      <c r="O522" s="19"/>
      <c r="P522" s="19"/>
      <c r="Q522" s="19"/>
    </row>
    <row r="523" spans="1:17" s="5" customFormat="1" ht="14.45" customHeight="1">
      <c r="A523" s="19" t="s">
        <v>4113</v>
      </c>
      <c r="B523" s="19" t="s">
        <v>3187</v>
      </c>
      <c r="C523" s="19" t="s">
        <v>2308</v>
      </c>
      <c r="D523" s="19" t="s">
        <v>2785</v>
      </c>
      <c r="E523" s="19"/>
      <c r="F523" s="19"/>
      <c r="G523" s="19"/>
      <c r="H523" s="19" t="s">
        <v>22</v>
      </c>
      <c r="I523" s="34">
        <v>41827</v>
      </c>
      <c r="J523" s="34">
        <v>41639</v>
      </c>
      <c r="K523" s="19" t="s">
        <v>6136</v>
      </c>
      <c r="L523" s="19"/>
      <c r="M523" s="6"/>
      <c r="N523" s="19"/>
      <c r="O523" s="19"/>
      <c r="P523" s="19"/>
      <c r="Q523" s="19"/>
    </row>
    <row r="524" spans="1:17" s="5" customFormat="1" ht="14.45" customHeight="1">
      <c r="A524" s="19" t="s">
        <v>11689</v>
      </c>
      <c r="B524" s="19" t="s">
        <v>3188</v>
      </c>
      <c r="C524" s="19" t="s">
        <v>2308</v>
      </c>
      <c r="D524" s="19" t="s">
        <v>2785</v>
      </c>
      <c r="E524" s="19"/>
      <c r="F524" s="19"/>
      <c r="G524" s="19"/>
      <c r="H524" s="19" t="s">
        <v>22</v>
      </c>
      <c r="I524" s="34">
        <v>41827</v>
      </c>
      <c r="J524" s="34">
        <v>41639</v>
      </c>
      <c r="K524" s="19" t="s">
        <v>6136</v>
      </c>
      <c r="L524" s="19"/>
      <c r="M524" s="6"/>
      <c r="N524" s="19"/>
      <c r="O524" s="19"/>
      <c r="P524" s="19"/>
      <c r="Q524" s="19"/>
    </row>
    <row r="525" spans="1:17" s="5" customFormat="1" ht="14.45" customHeight="1">
      <c r="A525" s="19" t="s">
        <v>4114</v>
      </c>
      <c r="B525" s="19" t="s">
        <v>3189</v>
      </c>
      <c r="C525" s="19" t="s">
        <v>2308</v>
      </c>
      <c r="D525" s="19" t="s">
        <v>2785</v>
      </c>
      <c r="E525" s="19"/>
      <c r="F525" s="19"/>
      <c r="G525" s="19"/>
      <c r="H525" s="19" t="s">
        <v>22</v>
      </c>
      <c r="I525" s="34">
        <v>41827</v>
      </c>
      <c r="J525" s="34">
        <v>41639</v>
      </c>
      <c r="K525" s="19" t="s">
        <v>6136</v>
      </c>
      <c r="L525" s="19"/>
      <c r="M525" s="6"/>
      <c r="N525" s="19"/>
      <c r="O525" s="19"/>
      <c r="P525" s="19"/>
      <c r="Q525" s="19"/>
    </row>
    <row r="526" spans="1:17" s="5" customFormat="1" ht="14.45" customHeight="1">
      <c r="A526" s="19" t="s">
        <v>11690</v>
      </c>
      <c r="B526" s="19" t="s">
        <v>3190</v>
      </c>
      <c r="C526" s="19" t="s">
        <v>2308</v>
      </c>
      <c r="D526" s="19" t="s">
        <v>2785</v>
      </c>
      <c r="E526" s="19"/>
      <c r="F526" s="19"/>
      <c r="G526" s="19"/>
      <c r="H526" s="19" t="s">
        <v>22</v>
      </c>
      <c r="I526" s="34">
        <v>41827</v>
      </c>
      <c r="J526" s="34">
        <v>41639</v>
      </c>
      <c r="K526" s="19" t="s">
        <v>6136</v>
      </c>
      <c r="L526" s="19"/>
      <c r="M526" s="6"/>
      <c r="N526" s="19"/>
      <c r="O526" s="19"/>
      <c r="P526" s="19"/>
      <c r="Q526" s="19"/>
    </row>
    <row r="527" spans="1:17" s="5" customFormat="1" ht="14.45" customHeight="1">
      <c r="A527" s="19" t="s">
        <v>10076</v>
      </c>
      <c r="B527" s="19" t="s">
        <v>3191</v>
      </c>
      <c r="C527" s="19" t="s">
        <v>2308</v>
      </c>
      <c r="D527" s="19" t="s">
        <v>2785</v>
      </c>
      <c r="E527" s="19"/>
      <c r="F527" s="19"/>
      <c r="G527" s="19"/>
      <c r="H527" s="19" t="s">
        <v>22</v>
      </c>
      <c r="I527" s="34">
        <v>41827</v>
      </c>
      <c r="J527" s="34">
        <v>41639</v>
      </c>
      <c r="K527" s="19" t="s">
        <v>6136</v>
      </c>
      <c r="L527" s="19"/>
      <c r="M527" s="6"/>
      <c r="N527" s="19"/>
      <c r="O527" s="19"/>
      <c r="P527" s="19"/>
      <c r="Q527" s="19"/>
    </row>
    <row r="528" spans="1:17" s="5" customFormat="1" ht="14.45" customHeight="1">
      <c r="A528" s="19" t="s">
        <v>11691</v>
      </c>
      <c r="B528" s="19" t="s">
        <v>3192</v>
      </c>
      <c r="C528" s="19" t="s">
        <v>2308</v>
      </c>
      <c r="D528" s="19" t="s">
        <v>2785</v>
      </c>
      <c r="E528" s="19"/>
      <c r="F528" s="19"/>
      <c r="G528" s="19"/>
      <c r="H528" s="19" t="s">
        <v>22</v>
      </c>
      <c r="I528" s="34">
        <v>41827</v>
      </c>
      <c r="J528" s="34">
        <v>41639</v>
      </c>
      <c r="K528" s="19" t="s">
        <v>6136</v>
      </c>
      <c r="L528" s="19"/>
      <c r="M528" s="6"/>
      <c r="N528" s="19"/>
      <c r="O528" s="19"/>
      <c r="P528" s="19"/>
      <c r="Q528" s="19"/>
    </row>
    <row r="529" spans="1:17" s="5" customFormat="1" ht="14.45" customHeight="1">
      <c r="A529" s="19" t="s">
        <v>10065</v>
      </c>
      <c r="B529" s="19" t="s">
        <v>3193</v>
      </c>
      <c r="C529" s="19" t="s">
        <v>2308</v>
      </c>
      <c r="D529" s="19" t="s">
        <v>2785</v>
      </c>
      <c r="E529" s="19"/>
      <c r="F529" s="19"/>
      <c r="G529" s="19"/>
      <c r="H529" s="19" t="s">
        <v>22</v>
      </c>
      <c r="I529" s="34">
        <v>41827</v>
      </c>
      <c r="J529" s="34">
        <v>41639</v>
      </c>
      <c r="K529" s="19" t="s">
        <v>6136</v>
      </c>
      <c r="L529" s="19"/>
      <c r="M529" s="6"/>
      <c r="N529" s="19"/>
      <c r="O529" s="19"/>
      <c r="P529" s="19"/>
      <c r="Q529" s="19"/>
    </row>
    <row r="530" spans="1:17" s="5" customFormat="1" ht="14.45" customHeight="1">
      <c r="A530" s="19" t="s">
        <v>11692</v>
      </c>
      <c r="B530" s="19" t="s">
        <v>3194</v>
      </c>
      <c r="C530" s="19" t="s">
        <v>2308</v>
      </c>
      <c r="D530" s="19" t="s">
        <v>2785</v>
      </c>
      <c r="E530" s="19"/>
      <c r="F530" s="19"/>
      <c r="G530" s="19"/>
      <c r="H530" s="19" t="s">
        <v>22</v>
      </c>
      <c r="I530" s="34">
        <v>41827</v>
      </c>
      <c r="J530" s="34">
        <v>41639</v>
      </c>
      <c r="K530" s="19" t="s">
        <v>6136</v>
      </c>
      <c r="L530" s="19"/>
      <c r="M530" s="6"/>
      <c r="N530" s="19"/>
      <c r="O530" s="19"/>
      <c r="P530" s="19"/>
      <c r="Q530" s="19"/>
    </row>
    <row r="531" spans="1:17" s="5" customFormat="1" ht="14.45" customHeight="1">
      <c r="A531" s="19" t="s">
        <v>4115</v>
      </c>
      <c r="B531" s="19" t="s">
        <v>3195</v>
      </c>
      <c r="C531" s="19" t="s">
        <v>2308</v>
      </c>
      <c r="D531" s="19" t="s">
        <v>2785</v>
      </c>
      <c r="E531" s="19"/>
      <c r="F531" s="19"/>
      <c r="G531" s="19"/>
      <c r="H531" s="19" t="s">
        <v>22</v>
      </c>
      <c r="I531" s="34">
        <v>41827</v>
      </c>
      <c r="J531" s="34">
        <v>41639</v>
      </c>
      <c r="K531" s="19" t="s">
        <v>6136</v>
      </c>
      <c r="L531" s="19"/>
      <c r="M531" s="6"/>
      <c r="N531" s="19"/>
      <c r="O531" s="19"/>
      <c r="P531" s="19"/>
      <c r="Q531" s="19"/>
    </row>
    <row r="532" spans="1:17" s="5" customFormat="1" ht="14.45" customHeight="1">
      <c r="A532" s="19" t="s">
        <v>11693</v>
      </c>
      <c r="B532" s="19" t="s">
        <v>3196</v>
      </c>
      <c r="C532" s="19" t="s">
        <v>2308</v>
      </c>
      <c r="D532" s="19" t="s">
        <v>2785</v>
      </c>
      <c r="E532" s="19"/>
      <c r="F532" s="19"/>
      <c r="G532" s="19"/>
      <c r="H532" s="19" t="s">
        <v>22</v>
      </c>
      <c r="I532" s="34">
        <v>41827</v>
      </c>
      <c r="J532" s="34">
        <v>41639</v>
      </c>
      <c r="K532" s="19" t="s">
        <v>6136</v>
      </c>
      <c r="L532" s="19"/>
      <c r="M532" s="6"/>
      <c r="N532" s="19"/>
      <c r="O532" s="19"/>
      <c r="P532" s="19"/>
      <c r="Q532" s="19"/>
    </row>
    <row r="533" spans="1:17" s="5" customFormat="1" ht="14.45" customHeight="1">
      <c r="A533" s="19" t="s">
        <v>4116</v>
      </c>
      <c r="B533" s="19" t="s">
        <v>3197</v>
      </c>
      <c r="C533" s="19" t="s">
        <v>2308</v>
      </c>
      <c r="D533" s="19" t="s">
        <v>2785</v>
      </c>
      <c r="E533" s="19"/>
      <c r="F533" s="19"/>
      <c r="G533" s="19"/>
      <c r="H533" s="19" t="s">
        <v>22</v>
      </c>
      <c r="I533" s="34">
        <v>41827</v>
      </c>
      <c r="J533" s="34">
        <v>41639</v>
      </c>
      <c r="K533" s="19" t="s">
        <v>6136</v>
      </c>
      <c r="L533" s="19"/>
      <c r="M533" s="6"/>
      <c r="N533" s="19"/>
      <c r="O533" s="19"/>
      <c r="P533" s="19"/>
      <c r="Q533" s="19"/>
    </row>
    <row r="534" spans="1:17" s="5" customFormat="1" ht="14.45" customHeight="1">
      <c r="A534" s="19" t="s">
        <v>11694</v>
      </c>
      <c r="B534" s="19" t="s">
        <v>3198</v>
      </c>
      <c r="C534" s="19" t="s">
        <v>2308</v>
      </c>
      <c r="D534" s="19" t="s">
        <v>2785</v>
      </c>
      <c r="E534" s="19"/>
      <c r="F534" s="19"/>
      <c r="G534" s="19"/>
      <c r="H534" s="19" t="s">
        <v>22</v>
      </c>
      <c r="I534" s="34">
        <v>41827</v>
      </c>
      <c r="J534" s="34">
        <v>41639</v>
      </c>
      <c r="K534" s="19" t="s">
        <v>6136</v>
      </c>
      <c r="L534" s="19"/>
      <c r="M534" s="6"/>
      <c r="N534" s="19"/>
      <c r="O534" s="19"/>
      <c r="P534" s="19"/>
      <c r="Q534" s="19"/>
    </row>
    <row r="535" spans="1:17" s="5" customFormat="1" ht="14.45" customHeight="1">
      <c r="A535" s="19" t="s">
        <v>4117</v>
      </c>
      <c r="B535" s="19" t="s">
        <v>3199</v>
      </c>
      <c r="C535" s="19" t="s">
        <v>2308</v>
      </c>
      <c r="D535" s="19" t="s">
        <v>2785</v>
      </c>
      <c r="E535" s="19"/>
      <c r="F535" s="19"/>
      <c r="G535" s="19"/>
      <c r="H535" s="19" t="s">
        <v>22</v>
      </c>
      <c r="I535" s="34">
        <v>41827</v>
      </c>
      <c r="J535" s="34">
        <v>41639</v>
      </c>
      <c r="K535" s="19" t="s">
        <v>6136</v>
      </c>
      <c r="L535" s="19"/>
      <c r="M535" s="6"/>
      <c r="N535" s="19"/>
      <c r="O535" s="19"/>
      <c r="P535" s="19"/>
      <c r="Q535" s="19"/>
    </row>
    <row r="536" spans="1:17" s="5" customFormat="1" ht="14.45" customHeight="1">
      <c r="A536" s="19" t="s">
        <v>11695</v>
      </c>
      <c r="B536" s="19" t="s">
        <v>3200</v>
      </c>
      <c r="C536" s="19" t="s">
        <v>2308</v>
      </c>
      <c r="D536" s="19" t="s">
        <v>2785</v>
      </c>
      <c r="E536" s="19"/>
      <c r="F536" s="19"/>
      <c r="G536" s="19"/>
      <c r="H536" s="19" t="s">
        <v>22</v>
      </c>
      <c r="I536" s="34">
        <v>41827</v>
      </c>
      <c r="J536" s="34">
        <v>41639</v>
      </c>
      <c r="K536" s="19" t="s">
        <v>6136</v>
      </c>
      <c r="L536" s="19"/>
      <c r="M536" s="6"/>
      <c r="N536" s="19"/>
      <c r="O536" s="19"/>
      <c r="P536" s="19"/>
      <c r="Q536" s="19"/>
    </row>
    <row r="537" spans="1:17" s="5" customFormat="1" ht="14.45" customHeight="1">
      <c r="A537" s="19" t="s">
        <v>4118</v>
      </c>
      <c r="B537" s="19" t="s">
        <v>3201</v>
      </c>
      <c r="C537" s="19" t="s">
        <v>2308</v>
      </c>
      <c r="D537" s="19" t="s">
        <v>2785</v>
      </c>
      <c r="E537" s="19"/>
      <c r="F537" s="19"/>
      <c r="G537" s="19"/>
      <c r="H537" s="19" t="s">
        <v>22</v>
      </c>
      <c r="I537" s="34">
        <v>41827</v>
      </c>
      <c r="J537" s="34">
        <v>41639</v>
      </c>
      <c r="K537" s="19" t="s">
        <v>6136</v>
      </c>
      <c r="L537" s="19"/>
      <c r="M537" s="6"/>
      <c r="N537" s="19"/>
      <c r="O537" s="19"/>
      <c r="P537" s="19"/>
      <c r="Q537" s="19"/>
    </row>
    <row r="538" spans="1:17" s="5" customFormat="1" ht="14.45" customHeight="1">
      <c r="A538" s="19" t="s">
        <v>11696</v>
      </c>
      <c r="B538" s="19" t="s">
        <v>3202</v>
      </c>
      <c r="C538" s="19" t="s">
        <v>2308</v>
      </c>
      <c r="D538" s="19" t="s">
        <v>2785</v>
      </c>
      <c r="E538" s="19"/>
      <c r="F538" s="19"/>
      <c r="G538" s="19"/>
      <c r="H538" s="19" t="s">
        <v>22</v>
      </c>
      <c r="I538" s="34">
        <v>41827</v>
      </c>
      <c r="J538" s="34">
        <v>41639</v>
      </c>
      <c r="K538" s="19" t="s">
        <v>6136</v>
      </c>
      <c r="L538" s="19"/>
      <c r="M538" s="6"/>
      <c r="N538" s="19"/>
      <c r="O538" s="19"/>
      <c r="P538" s="19"/>
      <c r="Q538" s="19"/>
    </row>
    <row r="539" spans="1:17" s="5" customFormat="1" ht="14.45" customHeight="1">
      <c r="A539" s="19" t="s">
        <v>10077</v>
      </c>
      <c r="B539" s="19" t="s">
        <v>3203</v>
      </c>
      <c r="C539" s="19" t="s">
        <v>2308</v>
      </c>
      <c r="D539" s="19" t="s">
        <v>2785</v>
      </c>
      <c r="E539" s="19"/>
      <c r="F539" s="19"/>
      <c r="G539" s="19"/>
      <c r="H539" s="19" t="s">
        <v>22</v>
      </c>
      <c r="I539" s="34">
        <v>41827</v>
      </c>
      <c r="J539" s="34">
        <v>41639</v>
      </c>
      <c r="K539" s="19" t="s">
        <v>6136</v>
      </c>
      <c r="L539" s="19"/>
      <c r="M539" s="6"/>
      <c r="N539" s="19"/>
      <c r="O539" s="19"/>
      <c r="P539" s="19"/>
      <c r="Q539" s="19"/>
    </row>
    <row r="540" spans="1:17" s="5" customFormat="1" ht="14.45" customHeight="1">
      <c r="A540" s="19" t="s">
        <v>11697</v>
      </c>
      <c r="B540" s="19" t="s">
        <v>3204</v>
      </c>
      <c r="C540" s="19" t="s">
        <v>2308</v>
      </c>
      <c r="D540" s="19" t="s">
        <v>2785</v>
      </c>
      <c r="E540" s="19"/>
      <c r="F540" s="19"/>
      <c r="G540" s="19"/>
      <c r="H540" s="19" t="s">
        <v>22</v>
      </c>
      <c r="I540" s="34">
        <v>41827</v>
      </c>
      <c r="J540" s="34">
        <v>41639</v>
      </c>
      <c r="K540" s="19" t="s">
        <v>6136</v>
      </c>
      <c r="L540" s="19"/>
      <c r="M540" s="6"/>
      <c r="N540" s="19"/>
      <c r="O540" s="19"/>
      <c r="P540" s="19"/>
      <c r="Q540" s="19"/>
    </row>
    <row r="541" spans="1:17" s="5" customFormat="1" ht="14.45" customHeight="1">
      <c r="A541" s="19" t="s">
        <v>10066</v>
      </c>
      <c r="B541" s="19" t="s">
        <v>3205</v>
      </c>
      <c r="C541" s="19" t="s">
        <v>2308</v>
      </c>
      <c r="D541" s="19" t="s">
        <v>2785</v>
      </c>
      <c r="E541" s="19"/>
      <c r="F541" s="19"/>
      <c r="G541" s="19"/>
      <c r="H541" s="19" t="s">
        <v>22</v>
      </c>
      <c r="I541" s="34">
        <v>41827</v>
      </c>
      <c r="J541" s="34">
        <v>41639</v>
      </c>
      <c r="K541" s="19" t="s">
        <v>6136</v>
      </c>
      <c r="L541" s="19"/>
      <c r="M541" s="6"/>
      <c r="N541" s="19"/>
      <c r="O541" s="19"/>
      <c r="P541" s="19"/>
      <c r="Q541" s="19"/>
    </row>
    <row r="542" spans="1:17" s="5" customFormat="1" ht="14.45" customHeight="1">
      <c r="A542" s="19" t="s">
        <v>11698</v>
      </c>
      <c r="B542" s="19" t="s">
        <v>3206</v>
      </c>
      <c r="C542" s="19" t="s">
        <v>2308</v>
      </c>
      <c r="D542" s="19" t="s">
        <v>2785</v>
      </c>
      <c r="E542" s="19"/>
      <c r="F542" s="19"/>
      <c r="G542" s="19"/>
      <c r="H542" s="19" t="s">
        <v>22</v>
      </c>
      <c r="I542" s="34">
        <v>41827</v>
      </c>
      <c r="J542" s="34">
        <v>41639</v>
      </c>
      <c r="K542" s="19" t="s">
        <v>6136</v>
      </c>
      <c r="L542" s="19"/>
      <c r="M542" s="6"/>
      <c r="N542" s="19"/>
      <c r="O542" s="19"/>
      <c r="P542" s="19"/>
      <c r="Q542" s="19"/>
    </row>
    <row r="543" spans="1:17" s="5" customFormat="1" ht="14.45" customHeight="1">
      <c r="A543" s="19" t="s">
        <v>4119</v>
      </c>
      <c r="B543" s="19" t="s">
        <v>3207</v>
      </c>
      <c r="C543" s="19" t="s">
        <v>2308</v>
      </c>
      <c r="D543" s="19" t="s">
        <v>2785</v>
      </c>
      <c r="E543" s="19"/>
      <c r="F543" s="19"/>
      <c r="G543" s="19"/>
      <c r="H543" s="19" t="s">
        <v>22</v>
      </c>
      <c r="I543" s="34">
        <v>41827</v>
      </c>
      <c r="J543" s="34">
        <v>41639</v>
      </c>
      <c r="K543" s="19" t="s">
        <v>6136</v>
      </c>
      <c r="L543" s="19"/>
      <c r="M543" s="6"/>
      <c r="N543" s="19"/>
      <c r="O543" s="19"/>
      <c r="P543" s="19"/>
      <c r="Q543" s="19"/>
    </row>
    <row r="544" spans="1:17" s="5" customFormat="1" ht="14.45" customHeight="1">
      <c r="A544" s="19" t="s">
        <v>11699</v>
      </c>
      <c r="B544" s="19" t="s">
        <v>3208</v>
      </c>
      <c r="C544" s="19" t="s">
        <v>2308</v>
      </c>
      <c r="D544" s="19" t="s">
        <v>2785</v>
      </c>
      <c r="E544" s="19"/>
      <c r="F544" s="19"/>
      <c r="G544" s="19"/>
      <c r="H544" s="19" t="s">
        <v>22</v>
      </c>
      <c r="I544" s="34">
        <v>41827</v>
      </c>
      <c r="J544" s="34">
        <v>41639</v>
      </c>
      <c r="K544" s="19" t="s">
        <v>6136</v>
      </c>
      <c r="L544" s="19"/>
      <c r="M544" s="6"/>
      <c r="N544" s="19"/>
      <c r="O544" s="19"/>
      <c r="P544" s="19"/>
      <c r="Q544" s="19"/>
    </row>
    <row r="545" spans="1:17" s="5" customFormat="1" ht="14.45" customHeight="1">
      <c r="A545" s="19" t="s">
        <v>4120</v>
      </c>
      <c r="B545" s="19" t="s">
        <v>3209</v>
      </c>
      <c r="C545" s="19" t="s">
        <v>2308</v>
      </c>
      <c r="D545" s="19" t="s">
        <v>2785</v>
      </c>
      <c r="E545" s="19"/>
      <c r="F545" s="19"/>
      <c r="G545" s="19"/>
      <c r="H545" s="19" t="s">
        <v>22</v>
      </c>
      <c r="I545" s="34">
        <v>41827</v>
      </c>
      <c r="J545" s="34">
        <v>41639</v>
      </c>
      <c r="K545" s="19" t="s">
        <v>6136</v>
      </c>
      <c r="L545" s="19"/>
      <c r="M545" s="6"/>
      <c r="N545" s="19"/>
      <c r="O545" s="19"/>
      <c r="P545" s="19"/>
      <c r="Q545" s="19"/>
    </row>
    <row r="546" spans="1:17" s="5" customFormat="1" ht="14.45" customHeight="1">
      <c r="A546" s="19" t="s">
        <v>11700</v>
      </c>
      <c r="B546" s="19" t="s">
        <v>3210</v>
      </c>
      <c r="C546" s="19" t="s">
        <v>2308</v>
      </c>
      <c r="D546" s="19" t="s">
        <v>2785</v>
      </c>
      <c r="E546" s="19"/>
      <c r="F546" s="19"/>
      <c r="G546" s="19"/>
      <c r="H546" s="19" t="s">
        <v>22</v>
      </c>
      <c r="I546" s="34">
        <v>41827</v>
      </c>
      <c r="J546" s="34">
        <v>41639</v>
      </c>
      <c r="K546" s="19" t="s">
        <v>6136</v>
      </c>
      <c r="L546" s="19"/>
      <c r="M546" s="6"/>
      <c r="N546" s="19"/>
      <c r="O546" s="19"/>
      <c r="P546" s="19"/>
      <c r="Q546" s="19"/>
    </row>
    <row r="547" spans="1:17" s="5" customFormat="1" ht="14.45" customHeight="1">
      <c r="A547" s="19" t="s">
        <v>7206</v>
      </c>
      <c r="B547" s="19" t="s">
        <v>3211</v>
      </c>
      <c r="C547" s="19" t="s">
        <v>2308</v>
      </c>
      <c r="D547" s="19" t="s">
        <v>2785</v>
      </c>
      <c r="E547" s="19"/>
      <c r="F547" s="19"/>
      <c r="G547" s="19"/>
      <c r="H547" s="19" t="s">
        <v>22</v>
      </c>
      <c r="I547" s="34">
        <v>41827</v>
      </c>
      <c r="J547" s="34" t="s">
        <v>6136</v>
      </c>
      <c r="K547" s="34">
        <v>42277</v>
      </c>
      <c r="L547" s="19"/>
      <c r="M547" s="6"/>
      <c r="N547" s="19"/>
      <c r="O547" s="19"/>
      <c r="P547" s="19"/>
      <c r="Q547" s="19"/>
    </row>
    <row r="548" spans="1:17" s="5" customFormat="1" ht="14.45" customHeight="1">
      <c r="A548" s="19" t="s">
        <v>7205</v>
      </c>
      <c r="B548" s="19" t="s">
        <v>3212</v>
      </c>
      <c r="C548" s="19" t="s">
        <v>2308</v>
      </c>
      <c r="D548" s="19" t="s">
        <v>2785</v>
      </c>
      <c r="E548" s="19"/>
      <c r="F548" s="19"/>
      <c r="G548" s="19"/>
      <c r="H548" s="19" t="s">
        <v>22</v>
      </c>
      <c r="I548" s="34">
        <v>41827</v>
      </c>
      <c r="J548" s="34">
        <v>41639</v>
      </c>
      <c r="K548" s="34">
        <v>42277</v>
      </c>
      <c r="L548" s="19"/>
      <c r="M548" s="6"/>
      <c r="N548" s="19"/>
      <c r="O548" s="19"/>
      <c r="P548" s="19"/>
      <c r="Q548" s="19"/>
    </row>
    <row r="549" spans="1:17" s="5" customFormat="1" ht="14.45" customHeight="1">
      <c r="A549" s="19" t="s">
        <v>7954</v>
      </c>
      <c r="B549" s="19" t="s">
        <v>3213</v>
      </c>
      <c r="C549" s="19" t="s">
        <v>2308</v>
      </c>
      <c r="D549" s="19" t="s">
        <v>2785</v>
      </c>
      <c r="E549" s="19"/>
      <c r="F549" s="19"/>
      <c r="G549" s="19"/>
      <c r="H549" s="19" t="s">
        <v>22</v>
      </c>
      <c r="I549" s="34">
        <v>41827</v>
      </c>
      <c r="J549" s="34" t="s">
        <v>6136</v>
      </c>
      <c r="K549" s="34">
        <v>42277</v>
      </c>
      <c r="L549" s="19"/>
      <c r="M549" s="6"/>
      <c r="N549" s="19"/>
      <c r="O549" s="19"/>
      <c r="P549" s="19"/>
      <c r="Q549" s="19"/>
    </row>
    <row r="550" spans="1:17" s="5" customFormat="1" ht="14.45" customHeight="1">
      <c r="A550" s="19" t="s">
        <v>7953</v>
      </c>
      <c r="B550" s="19" t="s">
        <v>3214</v>
      </c>
      <c r="C550" s="19" t="s">
        <v>2308</v>
      </c>
      <c r="D550" s="19" t="s">
        <v>2785</v>
      </c>
      <c r="E550" s="19"/>
      <c r="F550" s="19"/>
      <c r="G550" s="19"/>
      <c r="H550" s="19" t="s">
        <v>22</v>
      </c>
      <c r="I550" s="34">
        <v>41827</v>
      </c>
      <c r="J550" s="34" t="s">
        <v>6136</v>
      </c>
      <c r="K550" s="34">
        <v>42277</v>
      </c>
      <c r="L550" s="19"/>
      <c r="M550" s="6"/>
      <c r="N550" s="19"/>
      <c r="O550" s="19"/>
      <c r="P550" s="19"/>
      <c r="Q550" s="19"/>
    </row>
    <row r="551" spans="1:17" s="5" customFormat="1" ht="14.45" customHeight="1">
      <c r="A551" s="19" t="s">
        <v>7955</v>
      </c>
      <c r="B551" s="19" t="s">
        <v>3215</v>
      </c>
      <c r="C551" s="19" t="s">
        <v>2308</v>
      </c>
      <c r="D551" s="19" t="s">
        <v>2785</v>
      </c>
      <c r="E551" s="19"/>
      <c r="F551" s="19"/>
      <c r="G551" s="19"/>
      <c r="H551" s="19" t="s">
        <v>22</v>
      </c>
      <c r="I551" s="34">
        <v>41827</v>
      </c>
      <c r="J551" s="34" t="s">
        <v>6136</v>
      </c>
      <c r="K551" s="34">
        <v>42277</v>
      </c>
      <c r="L551" s="19"/>
      <c r="M551" s="6"/>
      <c r="N551" s="19"/>
      <c r="O551" s="19"/>
      <c r="P551" s="19"/>
      <c r="Q551" s="19"/>
    </row>
    <row r="552" spans="1:17" s="5" customFormat="1" ht="14.45" customHeight="1">
      <c r="A552" s="19" t="s">
        <v>7956</v>
      </c>
      <c r="B552" s="19" t="s">
        <v>3216</v>
      </c>
      <c r="C552" s="19" t="s">
        <v>2308</v>
      </c>
      <c r="D552" s="19" t="s">
        <v>2785</v>
      </c>
      <c r="E552" s="19"/>
      <c r="F552" s="19"/>
      <c r="G552" s="19"/>
      <c r="H552" s="19" t="s">
        <v>22</v>
      </c>
      <c r="I552" s="34">
        <v>41827</v>
      </c>
      <c r="J552" s="34" t="s">
        <v>6136</v>
      </c>
      <c r="K552" s="34">
        <v>42277</v>
      </c>
      <c r="L552" s="19"/>
      <c r="M552" s="6"/>
      <c r="N552" s="19"/>
      <c r="O552" s="19"/>
      <c r="P552" s="19"/>
      <c r="Q552" s="19"/>
    </row>
    <row r="553" spans="1:17" s="5" customFormat="1" ht="14.45" customHeight="1">
      <c r="A553" s="19" t="s">
        <v>7207</v>
      </c>
      <c r="B553" s="19" t="s">
        <v>3217</v>
      </c>
      <c r="C553" s="19" t="s">
        <v>2308</v>
      </c>
      <c r="D553" s="19" t="s">
        <v>2785</v>
      </c>
      <c r="E553" s="19"/>
      <c r="F553" s="19"/>
      <c r="G553" s="19"/>
      <c r="H553" s="19" t="s">
        <v>22</v>
      </c>
      <c r="I553" s="34">
        <v>41827</v>
      </c>
      <c r="J553" s="34" t="s">
        <v>6136</v>
      </c>
      <c r="K553" s="34">
        <v>42277</v>
      </c>
      <c r="L553" s="19"/>
      <c r="M553" s="6"/>
      <c r="N553" s="19"/>
      <c r="O553" s="19"/>
      <c r="P553" s="19"/>
      <c r="Q553" s="19"/>
    </row>
    <row r="554" spans="1:17" s="5" customFormat="1" ht="14.45" customHeight="1">
      <c r="A554" s="19" t="s">
        <v>7957</v>
      </c>
      <c r="B554" s="19" t="s">
        <v>3218</v>
      </c>
      <c r="C554" s="19" t="s">
        <v>2308</v>
      </c>
      <c r="D554" s="19" t="s">
        <v>2785</v>
      </c>
      <c r="E554" s="19"/>
      <c r="F554" s="19"/>
      <c r="G554" s="19"/>
      <c r="H554" s="19" t="s">
        <v>22</v>
      </c>
      <c r="I554" s="34">
        <v>41827</v>
      </c>
      <c r="J554" s="34" t="s">
        <v>6136</v>
      </c>
      <c r="K554" s="34">
        <v>42277</v>
      </c>
      <c r="L554" s="19"/>
      <c r="M554" s="6"/>
      <c r="N554" s="19"/>
      <c r="O554" s="19"/>
      <c r="P554" s="19"/>
      <c r="Q554" s="19"/>
    </row>
    <row r="555" spans="1:17" s="5" customFormat="1" ht="14.45" customHeight="1">
      <c r="A555" s="19" t="s">
        <v>7958</v>
      </c>
      <c r="B555" s="19" t="s">
        <v>3219</v>
      </c>
      <c r="C555" s="19" t="s">
        <v>2308</v>
      </c>
      <c r="D555" s="19" t="s">
        <v>2785</v>
      </c>
      <c r="E555" s="19"/>
      <c r="F555" s="19"/>
      <c r="G555" s="19"/>
      <c r="H555" s="19" t="s">
        <v>22</v>
      </c>
      <c r="I555" s="34">
        <v>41827</v>
      </c>
      <c r="J555" s="34" t="s">
        <v>6136</v>
      </c>
      <c r="K555" s="34">
        <v>42277</v>
      </c>
      <c r="L555" s="19"/>
      <c r="M555" s="6"/>
      <c r="N555" s="19"/>
      <c r="O555" s="19"/>
      <c r="P555" s="19"/>
      <c r="Q555" s="19"/>
    </row>
    <row r="556" spans="1:17" s="5" customFormat="1" ht="14.45" customHeight="1">
      <c r="A556" s="19" t="s">
        <v>7959</v>
      </c>
      <c r="B556" s="19" t="s">
        <v>3220</v>
      </c>
      <c r="C556" s="19" t="s">
        <v>2308</v>
      </c>
      <c r="D556" s="19" t="s">
        <v>2785</v>
      </c>
      <c r="E556" s="19"/>
      <c r="F556" s="19"/>
      <c r="G556" s="19"/>
      <c r="H556" s="19" t="s">
        <v>22</v>
      </c>
      <c r="I556" s="34">
        <v>41827</v>
      </c>
      <c r="J556" s="34" t="s">
        <v>6136</v>
      </c>
      <c r="K556" s="34">
        <v>42277</v>
      </c>
      <c r="L556" s="19"/>
      <c r="M556" s="6"/>
      <c r="N556" s="19"/>
      <c r="O556" s="19"/>
      <c r="P556" s="19"/>
      <c r="Q556" s="19"/>
    </row>
    <row r="557" spans="1:17" s="5" customFormat="1" ht="14.45" customHeight="1">
      <c r="A557" s="19" t="s">
        <v>7266</v>
      </c>
      <c r="B557" s="19" t="s">
        <v>3221</v>
      </c>
      <c r="C557" s="19" t="s">
        <v>2308</v>
      </c>
      <c r="D557" s="19" t="s">
        <v>2785</v>
      </c>
      <c r="E557" s="19"/>
      <c r="F557" s="19"/>
      <c r="G557" s="19"/>
      <c r="H557" s="19" t="s">
        <v>22</v>
      </c>
      <c r="I557" s="34">
        <v>41827</v>
      </c>
      <c r="J557" s="34" t="s">
        <v>6136</v>
      </c>
      <c r="K557" s="34">
        <v>42277</v>
      </c>
      <c r="L557" s="19"/>
      <c r="M557" s="6"/>
      <c r="N557" s="19"/>
      <c r="O557" s="19"/>
      <c r="P557" s="19"/>
      <c r="Q557" s="19"/>
    </row>
    <row r="558" spans="1:17" s="5" customFormat="1" ht="14.45" customHeight="1">
      <c r="A558" s="19" t="s">
        <v>3853</v>
      </c>
      <c r="B558" s="19" t="s">
        <v>3222</v>
      </c>
      <c r="C558" s="19" t="s">
        <v>2308</v>
      </c>
      <c r="D558" s="19" t="s">
        <v>2785</v>
      </c>
      <c r="E558" s="19"/>
      <c r="F558" s="19"/>
      <c r="G558" s="19"/>
      <c r="H558" s="19" t="s">
        <v>22</v>
      </c>
      <c r="I558" s="34">
        <v>41827</v>
      </c>
      <c r="J558" s="34" t="s">
        <v>6136</v>
      </c>
      <c r="K558" s="19" t="s">
        <v>6136</v>
      </c>
      <c r="L558" s="19"/>
      <c r="M558" s="6"/>
      <c r="N558" s="19"/>
      <c r="O558" s="19"/>
      <c r="P558" s="19"/>
      <c r="Q558" s="19"/>
    </row>
    <row r="559" spans="1:17" s="5" customFormat="1" ht="14.45" customHeight="1">
      <c r="A559" s="19" t="s">
        <v>3854</v>
      </c>
      <c r="B559" s="19" t="s">
        <v>3223</v>
      </c>
      <c r="C559" s="19" t="s">
        <v>2308</v>
      </c>
      <c r="D559" s="19" t="s">
        <v>2785</v>
      </c>
      <c r="E559" s="19"/>
      <c r="F559" s="19"/>
      <c r="G559" s="19"/>
      <c r="H559" s="19" t="s">
        <v>22</v>
      </c>
      <c r="I559" s="34">
        <v>41827</v>
      </c>
      <c r="J559" s="34" t="s">
        <v>6136</v>
      </c>
      <c r="K559" s="19" t="s">
        <v>6136</v>
      </c>
      <c r="L559" s="19"/>
      <c r="M559" s="6"/>
      <c r="N559" s="19"/>
      <c r="O559" s="19"/>
      <c r="P559" s="19"/>
      <c r="Q559" s="19"/>
    </row>
    <row r="560" spans="1:17" s="5" customFormat="1" ht="14.45" customHeight="1">
      <c r="A560" s="19" t="s">
        <v>3855</v>
      </c>
      <c r="B560" s="19" t="s">
        <v>3224</v>
      </c>
      <c r="C560" s="19" t="s">
        <v>2308</v>
      </c>
      <c r="D560" s="19" t="s">
        <v>2785</v>
      </c>
      <c r="E560" s="19"/>
      <c r="F560" s="19"/>
      <c r="G560" s="19"/>
      <c r="H560" s="19" t="s">
        <v>22</v>
      </c>
      <c r="I560" s="34">
        <v>41827</v>
      </c>
      <c r="J560" s="34">
        <v>41639</v>
      </c>
      <c r="K560" s="19" t="s">
        <v>6136</v>
      </c>
      <c r="L560" s="19"/>
      <c r="M560" s="6"/>
      <c r="N560" s="19"/>
      <c r="O560" s="19"/>
      <c r="P560" s="19"/>
      <c r="Q560" s="19"/>
    </row>
    <row r="561" spans="1:17" s="5" customFormat="1" ht="14.45" customHeight="1">
      <c r="A561" s="19" t="s">
        <v>3856</v>
      </c>
      <c r="B561" s="19" t="s">
        <v>3225</v>
      </c>
      <c r="C561" s="19" t="s">
        <v>2308</v>
      </c>
      <c r="D561" s="19" t="s">
        <v>2785</v>
      </c>
      <c r="E561" s="19"/>
      <c r="F561" s="19"/>
      <c r="G561" s="19"/>
      <c r="H561" s="19" t="s">
        <v>22</v>
      </c>
      <c r="I561" s="34">
        <v>41827</v>
      </c>
      <c r="J561" s="34">
        <v>41639</v>
      </c>
      <c r="K561" s="19" t="s">
        <v>6136</v>
      </c>
      <c r="L561" s="19"/>
      <c r="M561" s="6"/>
      <c r="N561" s="19"/>
      <c r="O561" s="19"/>
      <c r="P561" s="19"/>
      <c r="Q561" s="19"/>
    </row>
    <row r="562" spans="1:17" s="5" customFormat="1" ht="14.45" customHeight="1">
      <c r="A562" s="19" t="s">
        <v>3857</v>
      </c>
      <c r="B562" s="19" t="s">
        <v>3226</v>
      </c>
      <c r="C562" s="19" t="s">
        <v>2308</v>
      </c>
      <c r="D562" s="19" t="s">
        <v>2785</v>
      </c>
      <c r="E562" s="19"/>
      <c r="F562" s="19"/>
      <c r="G562" s="19"/>
      <c r="H562" s="19" t="s">
        <v>22</v>
      </c>
      <c r="I562" s="34">
        <v>41827</v>
      </c>
      <c r="J562" s="34">
        <v>41639</v>
      </c>
      <c r="K562" s="19" t="s">
        <v>6136</v>
      </c>
      <c r="L562" s="19"/>
      <c r="M562" s="6"/>
      <c r="N562" s="19"/>
      <c r="O562" s="19"/>
      <c r="P562" s="19"/>
      <c r="Q562" s="19"/>
    </row>
    <row r="563" spans="1:17" s="5" customFormat="1" ht="14.45" customHeight="1">
      <c r="A563" s="19" t="s">
        <v>3858</v>
      </c>
      <c r="B563" s="19" t="s">
        <v>3227</v>
      </c>
      <c r="C563" s="19" t="s">
        <v>2308</v>
      </c>
      <c r="D563" s="19" t="s">
        <v>2785</v>
      </c>
      <c r="E563" s="19"/>
      <c r="F563" s="19"/>
      <c r="G563" s="19"/>
      <c r="H563" s="19" t="s">
        <v>22</v>
      </c>
      <c r="I563" s="34">
        <v>41827</v>
      </c>
      <c r="J563" s="34">
        <v>41639</v>
      </c>
      <c r="K563" s="19" t="s">
        <v>6136</v>
      </c>
      <c r="L563" s="19"/>
      <c r="M563" s="6"/>
      <c r="N563" s="19"/>
      <c r="O563" s="19"/>
      <c r="P563" s="19"/>
      <c r="Q563" s="19"/>
    </row>
    <row r="564" spans="1:17" s="5" customFormat="1" ht="14.45" customHeight="1">
      <c r="A564" s="19" t="s">
        <v>3859</v>
      </c>
      <c r="B564" s="19" t="s">
        <v>3228</v>
      </c>
      <c r="C564" s="19" t="s">
        <v>2308</v>
      </c>
      <c r="D564" s="19" t="s">
        <v>2785</v>
      </c>
      <c r="E564" s="19"/>
      <c r="F564" s="19"/>
      <c r="G564" s="19"/>
      <c r="H564" s="19" t="s">
        <v>22</v>
      </c>
      <c r="I564" s="34">
        <v>41827</v>
      </c>
      <c r="J564" s="34">
        <v>41639</v>
      </c>
      <c r="K564" s="19" t="s">
        <v>6136</v>
      </c>
      <c r="L564" s="19"/>
      <c r="M564" s="6"/>
      <c r="N564" s="19"/>
      <c r="O564" s="19"/>
      <c r="P564" s="19"/>
      <c r="Q564" s="19"/>
    </row>
    <row r="565" spans="1:17" s="5" customFormat="1" ht="14.45" customHeight="1">
      <c r="A565" s="19" t="s">
        <v>3860</v>
      </c>
      <c r="B565" s="19" t="s">
        <v>3229</v>
      </c>
      <c r="C565" s="19" t="s">
        <v>2308</v>
      </c>
      <c r="D565" s="19" t="s">
        <v>2785</v>
      </c>
      <c r="E565" s="19"/>
      <c r="F565" s="19"/>
      <c r="G565" s="19"/>
      <c r="H565" s="19" t="s">
        <v>22</v>
      </c>
      <c r="I565" s="34">
        <v>41827</v>
      </c>
      <c r="J565" s="34" t="s">
        <v>6136</v>
      </c>
      <c r="K565" s="19" t="s">
        <v>6136</v>
      </c>
      <c r="L565" s="19"/>
      <c r="M565" s="6"/>
      <c r="N565" s="19"/>
      <c r="O565" s="19"/>
      <c r="P565" s="19"/>
      <c r="Q565" s="19"/>
    </row>
    <row r="566" spans="1:17" s="5" customFormat="1" ht="14.45" customHeight="1">
      <c r="A566" s="19" t="s">
        <v>3861</v>
      </c>
      <c r="B566" s="19" t="s">
        <v>3230</v>
      </c>
      <c r="C566" s="19" t="s">
        <v>2308</v>
      </c>
      <c r="D566" s="19" t="s">
        <v>2785</v>
      </c>
      <c r="E566" s="19"/>
      <c r="F566" s="19"/>
      <c r="G566" s="19"/>
      <c r="H566" s="19" t="s">
        <v>22</v>
      </c>
      <c r="I566" s="34">
        <v>41827</v>
      </c>
      <c r="J566" s="34" t="s">
        <v>6136</v>
      </c>
      <c r="K566" s="19" t="s">
        <v>6136</v>
      </c>
      <c r="L566" s="19"/>
      <c r="M566" s="6"/>
      <c r="N566" s="19"/>
      <c r="O566" s="19"/>
      <c r="P566" s="19"/>
      <c r="Q566" s="19"/>
    </row>
    <row r="567" spans="1:17" s="5" customFormat="1" ht="14.45" customHeight="1">
      <c r="A567" s="19" t="s">
        <v>3862</v>
      </c>
      <c r="B567" s="19" t="s">
        <v>3231</v>
      </c>
      <c r="C567" s="19" t="s">
        <v>2308</v>
      </c>
      <c r="D567" s="19" t="s">
        <v>2785</v>
      </c>
      <c r="E567" s="19"/>
      <c r="F567" s="19"/>
      <c r="G567" s="19"/>
      <c r="H567" s="19" t="s">
        <v>22</v>
      </c>
      <c r="I567" s="34">
        <v>41827</v>
      </c>
      <c r="J567" s="34" t="s">
        <v>6136</v>
      </c>
      <c r="K567" s="19" t="s">
        <v>6136</v>
      </c>
      <c r="L567" s="19"/>
      <c r="M567" s="6"/>
      <c r="N567" s="19"/>
      <c r="O567" s="19"/>
      <c r="P567" s="19"/>
      <c r="Q567" s="19"/>
    </row>
    <row r="568" spans="1:17" s="5" customFormat="1" ht="14.45" customHeight="1">
      <c r="A568" s="19" t="s">
        <v>3863</v>
      </c>
      <c r="B568" s="19" t="s">
        <v>3232</v>
      </c>
      <c r="C568" s="19" t="s">
        <v>2308</v>
      </c>
      <c r="D568" s="19" t="s">
        <v>2785</v>
      </c>
      <c r="E568" s="19"/>
      <c r="F568" s="19"/>
      <c r="G568" s="19"/>
      <c r="H568" s="19" t="s">
        <v>22</v>
      </c>
      <c r="I568" s="34">
        <v>41827</v>
      </c>
      <c r="J568" s="34" t="s">
        <v>6136</v>
      </c>
      <c r="K568" s="19" t="s">
        <v>6136</v>
      </c>
      <c r="L568" s="19"/>
      <c r="M568" s="6"/>
      <c r="N568" s="19"/>
      <c r="O568" s="19"/>
      <c r="P568" s="19"/>
      <c r="Q568" s="19"/>
    </row>
    <row r="569" spans="1:17" s="5" customFormat="1" ht="14.45" customHeight="1">
      <c r="A569" s="19" t="s">
        <v>3864</v>
      </c>
      <c r="B569" s="19" t="s">
        <v>3233</v>
      </c>
      <c r="C569" s="19" t="s">
        <v>2308</v>
      </c>
      <c r="D569" s="19" t="s">
        <v>2785</v>
      </c>
      <c r="E569" s="19"/>
      <c r="F569" s="19"/>
      <c r="G569" s="19"/>
      <c r="H569" s="19" t="s">
        <v>22</v>
      </c>
      <c r="I569" s="34">
        <v>41827</v>
      </c>
      <c r="J569" s="34" t="s">
        <v>6136</v>
      </c>
      <c r="K569" s="19" t="s">
        <v>6136</v>
      </c>
      <c r="L569" s="19"/>
      <c r="M569" s="6"/>
      <c r="N569" s="19"/>
      <c r="O569" s="19"/>
      <c r="P569" s="19"/>
      <c r="Q569" s="19"/>
    </row>
    <row r="570" spans="1:17" s="5" customFormat="1" ht="14.45" customHeight="1">
      <c r="A570" s="19" t="s">
        <v>3865</v>
      </c>
      <c r="B570" s="19" t="s">
        <v>3234</v>
      </c>
      <c r="C570" s="19" t="s">
        <v>2308</v>
      </c>
      <c r="D570" s="19" t="s">
        <v>2785</v>
      </c>
      <c r="E570" s="19"/>
      <c r="F570" s="19"/>
      <c r="G570" s="19"/>
      <c r="H570" s="19" t="s">
        <v>22</v>
      </c>
      <c r="I570" s="34">
        <v>41827</v>
      </c>
      <c r="J570" s="34" t="s">
        <v>6136</v>
      </c>
      <c r="K570" s="19" t="s">
        <v>6136</v>
      </c>
      <c r="L570" s="19"/>
      <c r="M570" s="6"/>
      <c r="N570" s="19"/>
      <c r="O570" s="19"/>
      <c r="P570" s="19"/>
      <c r="Q570" s="19"/>
    </row>
    <row r="571" spans="1:17" s="5" customFormat="1" ht="14.45" customHeight="1">
      <c r="A571" s="19" t="s">
        <v>3866</v>
      </c>
      <c r="B571" s="19" t="s">
        <v>3235</v>
      </c>
      <c r="C571" s="19" t="s">
        <v>2308</v>
      </c>
      <c r="D571" s="19" t="s">
        <v>2785</v>
      </c>
      <c r="E571" s="19"/>
      <c r="F571" s="19"/>
      <c r="G571" s="19"/>
      <c r="H571" s="19" t="s">
        <v>22</v>
      </c>
      <c r="I571" s="34">
        <v>41827</v>
      </c>
      <c r="J571" s="34" t="s">
        <v>6136</v>
      </c>
      <c r="K571" s="19" t="s">
        <v>6136</v>
      </c>
      <c r="L571" s="19"/>
      <c r="M571" s="6"/>
      <c r="N571" s="19"/>
      <c r="O571" s="19"/>
      <c r="P571" s="19"/>
      <c r="Q571" s="19"/>
    </row>
    <row r="572" spans="1:17" s="5" customFormat="1" ht="14.45" customHeight="1">
      <c r="A572" s="19" t="s">
        <v>3883</v>
      </c>
      <c r="B572" s="19" t="s">
        <v>3236</v>
      </c>
      <c r="C572" s="19" t="s">
        <v>2308</v>
      </c>
      <c r="D572" s="19" t="s">
        <v>2785</v>
      </c>
      <c r="E572" s="19"/>
      <c r="F572" s="19"/>
      <c r="G572" s="19"/>
      <c r="H572" s="19" t="s">
        <v>22</v>
      </c>
      <c r="I572" s="34">
        <v>41827</v>
      </c>
      <c r="J572" s="34" t="s">
        <v>6136</v>
      </c>
      <c r="K572" s="19" t="s">
        <v>6136</v>
      </c>
      <c r="L572" s="19"/>
      <c r="M572" s="6"/>
      <c r="N572" s="19"/>
      <c r="O572" s="19"/>
      <c r="P572" s="19"/>
      <c r="Q572" s="19"/>
    </row>
    <row r="573" spans="1:17" s="5" customFormat="1" ht="14.45" customHeight="1">
      <c r="A573" s="19" t="s">
        <v>8014</v>
      </c>
      <c r="B573" s="19" t="s">
        <v>3237</v>
      </c>
      <c r="C573" s="19" t="s">
        <v>2308</v>
      </c>
      <c r="D573" s="19" t="s">
        <v>2785</v>
      </c>
      <c r="E573" s="19"/>
      <c r="F573" s="19"/>
      <c r="G573" s="19"/>
      <c r="H573" s="19" t="s">
        <v>22</v>
      </c>
      <c r="I573" s="34">
        <v>41827</v>
      </c>
      <c r="J573" s="34"/>
      <c r="K573" s="34">
        <v>42277</v>
      </c>
      <c r="L573" s="19"/>
      <c r="M573" s="6"/>
      <c r="N573" s="19"/>
      <c r="O573" s="19"/>
      <c r="P573" s="19"/>
      <c r="Q573" s="19"/>
    </row>
    <row r="574" spans="1:17" s="5" customFormat="1" ht="14.45" customHeight="1">
      <c r="A574" s="19" t="s">
        <v>4121</v>
      </c>
      <c r="B574" s="19" t="s">
        <v>4122</v>
      </c>
      <c r="C574" s="19" t="s">
        <v>2308</v>
      </c>
      <c r="D574" s="19" t="s">
        <v>2785</v>
      </c>
      <c r="E574" s="19"/>
      <c r="F574" s="19"/>
      <c r="G574" s="19"/>
      <c r="H574" s="19" t="s">
        <v>22</v>
      </c>
      <c r="I574" s="34">
        <v>41827</v>
      </c>
      <c r="J574" s="34">
        <v>42277</v>
      </c>
      <c r="K574" s="19" t="s">
        <v>6136</v>
      </c>
      <c r="L574" s="19"/>
      <c r="M574" s="6"/>
      <c r="N574" s="19"/>
      <c r="O574" s="19"/>
      <c r="P574" s="19"/>
      <c r="Q574" s="19"/>
    </row>
    <row r="575" spans="1:17" s="5" customFormat="1" ht="14.45" customHeight="1">
      <c r="A575" s="19" t="s">
        <v>4123</v>
      </c>
      <c r="B575" s="19" t="s">
        <v>4124</v>
      </c>
      <c r="C575" s="19" t="s">
        <v>2308</v>
      </c>
      <c r="D575" s="19" t="s">
        <v>2785</v>
      </c>
      <c r="E575" s="19"/>
      <c r="F575" s="19"/>
      <c r="G575" s="19"/>
      <c r="H575" s="19" t="s">
        <v>22</v>
      </c>
      <c r="I575" s="34">
        <v>41827</v>
      </c>
      <c r="J575" s="34">
        <v>42277</v>
      </c>
      <c r="K575" s="19" t="s">
        <v>6136</v>
      </c>
      <c r="L575" s="19"/>
      <c r="M575" s="6"/>
      <c r="N575" s="19"/>
      <c r="O575" s="19"/>
      <c r="P575" s="19"/>
      <c r="Q575" s="19"/>
    </row>
    <row r="576" spans="1:17" s="5" customFormat="1" ht="14.45" customHeight="1">
      <c r="A576" s="19" t="s">
        <v>4125</v>
      </c>
      <c r="B576" s="19" t="s">
        <v>3238</v>
      </c>
      <c r="C576" s="19" t="s">
        <v>2308</v>
      </c>
      <c r="D576" s="19" t="s">
        <v>2785</v>
      </c>
      <c r="E576" s="19"/>
      <c r="F576" s="19"/>
      <c r="G576" s="19"/>
      <c r="H576" s="19" t="s">
        <v>22</v>
      </c>
      <c r="I576" s="34">
        <v>41827</v>
      </c>
      <c r="J576" s="34">
        <v>41639</v>
      </c>
      <c r="K576" s="19" t="s">
        <v>6136</v>
      </c>
      <c r="L576" s="19"/>
      <c r="M576" s="6"/>
      <c r="N576" s="19"/>
      <c r="O576" s="19"/>
      <c r="P576" s="19"/>
      <c r="Q576" s="19"/>
    </row>
    <row r="577" spans="1:17" s="5" customFormat="1" ht="14.45" customHeight="1">
      <c r="A577" s="19" t="s">
        <v>4126</v>
      </c>
      <c r="B577" s="19" t="s">
        <v>3239</v>
      </c>
      <c r="C577" s="19" t="s">
        <v>2308</v>
      </c>
      <c r="D577" s="19" t="s">
        <v>2785</v>
      </c>
      <c r="E577" s="19"/>
      <c r="F577" s="19"/>
      <c r="G577" s="19"/>
      <c r="H577" s="19" t="s">
        <v>22</v>
      </c>
      <c r="I577" s="34">
        <v>41827</v>
      </c>
      <c r="J577" s="34">
        <v>41639</v>
      </c>
      <c r="K577" s="19" t="s">
        <v>6136</v>
      </c>
      <c r="L577" s="19"/>
      <c r="M577" s="6"/>
      <c r="N577" s="19"/>
      <c r="O577" s="19"/>
      <c r="P577" s="19"/>
      <c r="Q577" s="19"/>
    </row>
    <row r="578" spans="1:17" s="5" customFormat="1" ht="14.45" customHeight="1">
      <c r="A578" s="19" t="s">
        <v>4127</v>
      </c>
      <c r="B578" s="19" t="s">
        <v>3240</v>
      </c>
      <c r="C578" s="19" t="s">
        <v>2308</v>
      </c>
      <c r="D578" s="19" t="s">
        <v>2785</v>
      </c>
      <c r="E578" s="19"/>
      <c r="F578" s="19"/>
      <c r="G578" s="19"/>
      <c r="H578" s="19" t="s">
        <v>22</v>
      </c>
      <c r="I578" s="34">
        <v>41827</v>
      </c>
      <c r="J578" s="34">
        <v>41639</v>
      </c>
      <c r="K578" s="19" t="s">
        <v>6136</v>
      </c>
      <c r="L578" s="19"/>
      <c r="M578" s="6"/>
      <c r="N578" s="19"/>
      <c r="O578" s="19"/>
      <c r="P578" s="19"/>
      <c r="Q578" s="19"/>
    </row>
    <row r="579" spans="1:17" s="5" customFormat="1" ht="14.45" customHeight="1">
      <c r="A579" s="19" t="s">
        <v>7813</v>
      </c>
      <c r="B579" s="19" t="s">
        <v>3241</v>
      </c>
      <c r="C579" s="19" t="s">
        <v>2308</v>
      </c>
      <c r="D579" s="19" t="s">
        <v>2785</v>
      </c>
      <c r="E579" s="19"/>
      <c r="F579" s="19"/>
      <c r="G579" s="19"/>
      <c r="H579" s="19" t="s">
        <v>22</v>
      </c>
      <c r="I579" s="34">
        <v>41827</v>
      </c>
      <c r="J579" s="34" t="s">
        <v>6136</v>
      </c>
      <c r="K579" s="34">
        <v>42277</v>
      </c>
      <c r="L579" s="19"/>
      <c r="M579" s="6"/>
      <c r="N579" s="19"/>
      <c r="O579" s="19"/>
      <c r="P579" s="19"/>
      <c r="Q579" s="19"/>
    </row>
    <row r="580" spans="1:17" s="5" customFormat="1" ht="14.45" customHeight="1">
      <c r="A580" s="19" t="s">
        <v>4674</v>
      </c>
      <c r="B580" s="19" t="s">
        <v>3242</v>
      </c>
      <c r="C580" s="19" t="s">
        <v>2308</v>
      </c>
      <c r="D580" s="19" t="s">
        <v>10791</v>
      </c>
      <c r="E580" s="19"/>
      <c r="F580" s="19"/>
      <c r="G580" s="19"/>
      <c r="H580" s="19" t="s">
        <v>22</v>
      </c>
      <c r="I580" s="34">
        <v>41827</v>
      </c>
      <c r="J580" s="34">
        <v>41639</v>
      </c>
      <c r="K580" s="19" t="s">
        <v>6136</v>
      </c>
      <c r="L580" s="19"/>
      <c r="M580" s="6"/>
      <c r="N580" s="19"/>
      <c r="O580" s="19"/>
      <c r="P580" s="19"/>
      <c r="Q580" s="19"/>
    </row>
    <row r="581" spans="1:17" s="5" customFormat="1" ht="14.45" customHeight="1">
      <c r="A581" s="19" t="s">
        <v>3797</v>
      </c>
      <c r="B581" s="19" t="s">
        <v>3243</v>
      </c>
      <c r="C581" s="19" t="s">
        <v>2308</v>
      </c>
      <c r="D581" s="19" t="s">
        <v>3421</v>
      </c>
      <c r="E581" s="19"/>
      <c r="F581" s="19"/>
      <c r="G581" s="19"/>
      <c r="H581" s="19" t="s">
        <v>22</v>
      </c>
      <c r="I581" s="34">
        <v>41827</v>
      </c>
      <c r="J581" s="34">
        <v>41639</v>
      </c>
      <c r="K581" s="19" t="s">
        <v>6136</v>
      </c>
      <c r="L581" s="19"/>
      <c r="M581" s="6"/>
      <c r="N581" s="19"/>
      <c r="O581" s="19"/>
      <c r="P581" s="19"/>
      <c r="Q581" s="19"/>
    </row>
    <row r="582" spans="1:17" s="5" customFormat="1" ht="14.45" customHeight="1">
      <c r="A582" s="19" t="s">
        <v>3798</v>
      </c>
      <c r="B582" s="19" t="s">
        <v>3244</v>
      </c>
      <c r="C582" s="19" t="s">
        <v>2308</v>
      </c>
      <c r="D582" s="19" t="s">
        <v>3421</v>
      </c>
      <c r="E582" s="19"/>
      <c r="F582" s="19"/>
      <c r="G582" s="19"/>
      <c r="H582" s="19" t="s">
        <v>22</v>
      </c>
      <c r="I582" s="34">
        <v>41827</v>
      </c>
      <c r="J582" s="34">
        <v>41639</v>
      </c>
      <c r="K582" s="19" t="s">
        <v>6136</v>
      </c>
      <c r="L582" s="19"/>
      <c r="M582" s="6"/>
      <c r="N582" s="19"/>
      <c r="O582" s="19"/>
      <c r="P582" s="19"/>
      <c r="Q582" s="19"/>
    </row>
    <row r="583" spans="1:17" s="5" customFormat="1" ht="14.45" customHeight="1">
      <c r="A583" s="19" t="s">
        <v>3799</v>
      </c>
      <c r="B583" s="19" t="s">
        <v>3245</v>
      </c>
      <c r="C583" s="19" t="s">
        <v>2308</v>
      </c>
      <c r="D583" s="19" t="s">
        <v>3421</v>
      </c>
      <c r="E583" s="19"/>
      <c r="F583" s="19"/>
      <c r="G583" s="19"/>
      <c r="H583" s="19" t="s">
        <v>22</v>
      </c>
      <c r="I583" s="34">
        <v>41827</v>
      </c>
      <c r="J583" s="34">
        <v>41639</v>
      </c>
      <c r="K583" s="19" t="s">
        <v>6136</v>
      </c>
      <c r="L583" s="19"/>
      <c r="M583" s="6"/>
      <c r="N583" s="19"/>
      <c r="O583" s="19"/>
      <c r="P583" s="19"/>
      <c r="Q583" s="19"/>
    </row>
    <row r="584" spans="1:17" s="5" customFormat="1" ht="14.45" customHeight="1">
      <c r="A584" s="19" t="s">
        <v>3800</v>
      </c>
      <c r="B584" s="19" t="s">
        <v>3246</v>
      </c>
      <c r="C584" s="19" t="s">
        <v>2308</v>
      </c>
      <c r="D584" s="19" t="s">
        <v>3421</v>
      </c>
      <c r="E584" s="19"/>
      <c r="F584" s="19"/>
      <c r="G584" s="19"/>
      <c r="H584" s="19" t="s">
        <v>22</v>
      </c>
      <c r="I584" s="34">
        <v>41827</v>
      </c>
      <c r="J584" s="34">
        <v>41639</v>
      </c>
      <c r="K584" s="19" t="s">
        <v>6136</v>
      </c>
      <c r="L584" s="19"/>
      <c r="M584" s="6"/>
      <c r="N584" s="19"/>
      <c r="O584" s="19"/>
      <c r="P584" s="19"/>
      <c r="Q584" s="19"/>
    </row>
    <row r="585" spans="1:17" s="5" customFormat="1" ht="14.45" customHeight="1">
      <c r="A585" s="19" t="s">
        <v>3801</v>
      </c>
      <c r="B585" s="19" t="s">
        <v>3247</v>
      </c>
      <c r="C585" s="19" t="s">
        <v>2308</v>
      </c>
      <c r="D585" s="19" t="s">
        <v>3421</v>
      </c>
      <c r="E585" s="19"/>
      <c r="F585" s="19"/>
      <c r="G585" s="19"/>
      <c r="H585" s="19" t="s">
        <v>22</v>
      </c>
      <c r="I585" s="34">
        <v>41827</v>
      </c>
      <c r="J585" s="34">
        <v>41639</v>
      </c>
      <c r="K585" s="19" t="s">
        <v>6136</v>
      </c>
      <c r="L585" s="19"/>
      <c r="M585" s="6"/>
      <c r="N585" s="19"/>
      <c r="O585" s="19"/>
      <c r="P585" s="19"/>
      <c r="Q585" s="19"/>
    </row>
    <row r="586" spans="1:17" s="5" customFormat="1" ht="14.45" customHeight="1">
      <c r="A586" s="19" t="s">
        <v>3802</v>
      </c>
      <c r="B586" s="19" t="s">
        <v>3248</v>
      </c>
      <c r="C586" s="19" t="s">
        <v>2308</v>
      </c>
      <c r="D586" s="19" t="s">
        <v>3421</v>
      </c>
      <c r="E586" s="19"/>
      <c r="F586" s="19"/>
      <c r="G586" s="19"/>
      <c r="H586" s="19" t="s">
        <v>22</v>
      </c>
      <c r="I586" s="34">
        <v>41827</v>
      </c>
      <c r="J586" s="34">
        <v>41639</v>
      </c>
      <c r="K586" s="19" t="s">
        <v>6136</v>
      </c>
      <c r="L586" s="19"/>
      <c r="M586" s="6"/>
      <c r="N586" s="19"/>
      <c r="O586" s="19"/>
      <c r="P586" s="19"/>
      <c r="Q586" s="19"/>
    </row>
    <row r="587" spans="1:17" s="5" customFormat="1" ht="14.45" customHeight="1">
      <c r="A587" s="19" t="s">
        <v>3803</v>
      </c>
      <c r="B587" s="19" t="s">
        <v>3249</v>
      </c>
      <c r="C587" s="19" t="s">
        <v>2308</v>
      </c>
      <c r="D587" s="19" t="s">
        <v>3421</v>
      </c>
      <c r="E587" s="19"/>
      <c r="F587" s="19"/>
      <c r="G587" s="19"/>
      <c r="H587" s="19" t="s">
        <v>22</v>
      </c>
      <c r="I587" s="34">
        <v>41827</v>
      </c>
      <c r="J587" s="34">
        <v>41639</v>
      </c>
      <c r="K587" s="19" t="s">
        <v>6136</v>
      </c>
      <c r="L587" s="19"/>
      <c r="M587" s="6"/>
      <c r="N587" s="19"/>
      <c r="O587" s="19"/>
      <c r="P587" s="19"/>
      <c r="Q587" s="19"/>
    </row>
    <row r="588" spans="1:17" s="5" customFormat="1" ht="14.45" customHeight="1">
      <c r="A588" s="19" t="s">
        <v>3804</v>
      </c>
      <c r="B588" s="19" t="s">
        <v>3250</v>
      </c>
      <c r="C588" s="19" t="s">
        <v>2308</v>
      </c>
      <c r="D588" s="19" t="s">
        <v>3421</v>
      </c>
      <c r="E588" s="19"/>
      <c r="F588" s="19"/>
      <c r="G588" s="19"/>
      <c r="H588" s="19" t="s">
        <v>22</v>
      </c>
      <c r="I588" s="34">
        <v>41827</v>
      </c>
      <c r="J588" s="34">
        <v>41639</v>
      </c>
      <c r="K588" s="19" t="s">
        <v>6136</v>
      </c>
      <c r="L588" s="19"/>
      <c r="M588" s="6"/>
      <c r="N588" s="19"/>
      <c r="O588" s="19"/>
      <c r="P588" s="19"/>
      <c r="Q588" s="19"/>
    </row>
    <row r="589" spans="1:17" s="5" customFormat="1" ht="14.45" customHeight="1">
      <c r="A589" s="19" t="s">
        <v>3805</v>
      </c>
      <c r="B589" s="19" t="s">
        <v>3251</v>
      </c>
      <c r="C589" s="19" t="s">
        <v>2308</v>
      </c>
      <c r="D589" s="19" t="s">
        <v>3421</v>
      </c>
      <c r="E589" s="19"/>
      <c r="F589" s="19"/>
      <c r="G589" s="19"/>
      <c r="H589" s="19" t="s">
        <v>22</v>
      </c>
      <c r="I589" s="34">
        <v>41827</v>
      </c>
      <c r="J589" s="34">
        <v>41639</v>
      </c>
      <c r="K589" s="19" t="s">
        <v>6136</v>
      </c>
      <c r="L589" s="19"/>
      <c r="M589" s="6"/>
      <c r="N589" s="19"/>
      <c r="O589" s="19"/>
      <c r="P589" s="19"/>
      <c r="Q589" s="19"/>
    </row>
    <row r="590" spans="1:17" s="5" customFormat="1" ht="14.45" customHeight="1">
      <c r="A590" s="19" t="s">
        <v>3806</v>
      </c>
      <c r="B590" s="19" t="s">
        <v>3252</v>
      </c>
      <c r="C590" s="19" t="s">
        <v>2308</v>
      </c>
      <c r="D590" s="19" t="s">
        <v>3421</v>
      </c>
      <c r="E590" s="19"/>
      <c r="F590" s="19"/>
      <c r="G590" s="19"/>
      <c r="H590" s="19" t="s">
        <v>22</v>
      </c>
      <c r="I590" s="34">
        <v>41827</v>
      </c>
      <c r="J590" s="34">
        <v>41639</v>
      </c>
      <c r="K590" s="19" t="s">
        <v>6136</v>
      </c>
      <c r="L590" s="19"/>
      <c r="M590" s="6"/>
      <c r="N590" s="19"/>
      <c r="O590" s="19"/>
      <c r="P590" s="19"/>
      <c r="Q590" s="19"/>
    </row>
    <row r="591" spans="1:17" s="5" customFormat="1" ht="14.45" customHeight="1">
      <c r="A591" s="19" t="s">
        <v>3807</v>
      </c>
      <c r="B591" s="19" t="s">
        <v>3253</v>
      </c>
      <c r="C591" s="19" t="s">
        <v>2308</v>
      </c>
      <c r="D591" s="19" t="s">
        <v>3421</v>
      </c>
      <c r="E591" s="19"/>
      <c r="F591" s="19"/>
      <c r="G591" s="19"/>
      <c r="H591" s="19" t="s">
        <v>22</v>
      </c>
      <c r="I591" s="34">
        <v>41827</v>
      </c>
      <c r="J591" s="34">
        <v>41639</v>
      </c>
      <c r="K591" s="19" t="s">
        <v>6136</v>
      </c>
      <c r="L591" s="19"/>
      <c r="M591" s="6"/>
      <c r="N591" s="19"/>
      <c r="O591" s="19"/>
      <c r="P591" s="19"/>
      <c r="Q591" s="19"/>
    </row>
    <row r="592" spans="1:17" s="5" customFormat="1" ht="14.45" customHeight="1">
      <c r="A592" s="19" t="s">
        <v>3808</v>
      </c>
      <c r="B592" s="19" t="s">
        <v>3254</v>
      </c>
      <c r="C592" s="19" t="s">
        <v>2308</v>
      </c>
      <c r="D592" s="19" t="s">
        <v>3421</v>
      </c>
      <c r="E592" s="19"/>
      <c r="F592" s="19"/>
      <c r="G592" s="19"/>
      <c r="H592" s="19" t="s">
        <v>22</v>
      </c>
      <c r="I592" s="34">
        <v>41827</v>
      </c>
      <c r="J592" s="34">
        <v>41639</v>
      </c>
      <c r="K592" s="19" t="s">
        <v>6136</v>
      </c>
      <c r="L592" s="19"/>
      <c r="M592" s="6"/>
      <c r="N592" s="19"/>
      <c r="O592" s="19"/>
      <c r="P592" s="19"/>
      <c r="Q592" s="19"/>
    </row>
    <row r="593" spans="1:17" s="5" customFormat="1" ht="14.45" customHeight="1">
      <c r="A593" s="19" t="s">
        <v>3809</v>
      </c>
      <c r="B593" s="19" t="s">
        <v>3255</v>
      </c>
      <c r="C593" s="19" t="s">
        <v>2308</v>
      </c>
      <c r="D593" s="19" t="s">
        <v>3421</v>
      </c>
      <c r="E593" s="19"/>
      <c r="F593" s="19"/>
      <c r="G593" s="19"/>
      <c r="H593" s="19" t="s">
        <v>22</v>
      </c>
      <c r="I593" s="34">
        <v>41827</v>
      </c>
      <c r="J593" s="34">
        <v>41639</v>
      </c>
      <c r="K593" s="19" t="s">
        <v>6136</v>
      </c>
      <c r="L593" s="19"/>
      <c r="M593" s="6"/>
      <c r="N593" s="19"/>
      <c r="O593" s="19"/>
      <c r="P593" s="19"/>
      <c r="Q593" s="19"/>
    </row>
    <row r="594" spans="1:17" s="5" customFormat="1" ht="14.45" customHeight="1">
      <c r="A594" s="19" t="s">
        <v>3810</v>
      </c>
      <c r="B594" s="19" t="s">
        <v>3256</v>
      </c>
      <c r="C594" s="19" t="s">
        <v>2308</v>
      </c>
      <c r="D594" s="19" t="s">
        <v>3421</v>
      </c>
      <c r="E594" s="19"/>
      <c r="F594" s="19"/>
      <c r="G594" s="19"/>
      <c r="H594" s="19" t="s">
        <v>22</v>
      </c>
      <c r="I594" s="34">
        <v>41827</v>
      </c>
      <c r="J594" s="34">
        <v>41639</v>
      </c>
      <c r="K594" s="19" t="s">
        <v>6136</v>
      </c>
      <c r="L594" s="19"/>
      <c r="M594" s="6"/>
      <c r="N594" s="19"/>
      <c r="O594" s="19"/>
      <c r="P594" s="19"/>
      <c r="Q594" s="19"/>
    </row>
    <row r="595" spans="1:17" s="5" customFormat="1" ht="14.45" customHeight="1">
      <c r="A595" s="19" t="s">
        <v>3811</v>
      </c>
      <c r="B595" s="19" t="s">
        <v>3257</v>
      </c>
      <c r="C595" s="19" t="s">
        <v>2308</v>
      </c>
      <c r="D595" s="19" t="s">
        <v>3421</v>
      </c>
      <c r="E595" s="19"/>
      <c r="F595" s="19"/>
      <c r="G595" s="19"/>
      <c r="H595" s="19" t="s">
        <v>22</v>
      </c>
      <c r="I595" s="34">
        <v>41827</v>
      </c>
      <c r="J595" s="34">
        <v>41639</v>
      </c>
      <c r="K595" s="19" t="s">
        <v>6136</v>
      </c>
      <c r="L595" s="19"/>
      <c r="M595" s="6"/>
      <c r="N595" s="19"/>
      <c r="O595" s="19"/>
      <c r="P595" s="19"/>
      <c r="Q595" s="19"/>
    </row>
    <row r="596" spans="1:17" s="5" customFormat="1" ht="14.45" customHeight="1">
      <c r="A596" s="19" t="s">
        <v>3812</v>
      </c>
      <c r="B596" s="19" t="s">
        <v>3258</v>
      </c>
      <c r="C596" s="19" t="s">
        <v>2308</v>
      </c>
      <c r="D596" s="19" t="s">
        <v>3421</v>
      </c>
      <c r="E596" s="19"/>
      <c r="F596" s="19"/>
      <c r="G596" s="19"/>
      <c r="H596" s="19" t="s">
        <v>22</v>
      </c>
      <c r="I596" s="34">
        <v>41827</v>
      </c>
      <c r="J596" s="34">
        <v>41639</v>
      </c>
      <c r="K596" s="19" t="s">
        <v>6136</v>
      </c>
      <c r="L596" s="19"/>
      <c r="M596" s="6"/>
      <c r="N596" s="19"/>
      <c r="O596" s="19"/>
      <c r="P596" s="19"/>
      <c r="Q596" s="19"/>
    </row>
    <row r="597" spans="1:17" s="5" customFormat="1" ht="14.45" customHeight="1">
      <c r="A597" s="19" t="s">
        <v>3813</v>
      </c>
      <c r="B597" s="19" t="s">
        <v>3259</v>
      </c>
      <c r="C597" s="19" t="s">
        <v>2308</v>
      </c>
      <c r="D597" s="19" t="s">
        <v>3421</v>
      </c>
      <c r="E597" s="19"/>
      <c r="F597" s="19"/>
      <c r="G597" s="19"/>
      <c r="H597" s="19" t="s">
        <v>22</v>
      </c>
      <c r="I597" s="34">
        <v>41827</v>
      </c>
      <c r="J597" s="34">
        <v>41639</v>
      </c>
      <c r="K597" s="19" t="s">
        <v>6136</v>
      </c>
      <c r="L597" s="19"/>
      <c r="M597" s="6"/>
      <c r="N597" s="19"/>
      <c r="O597" s="19"/>
      <c r="P597" s="19"/>
      <c r="Q597" s="19"/>
    </row>
    <row r="598" spans="1:17" s="5" customFormat="1" ht="14.45" customHeight="1">
      <c r="A598" s="19" t="s">
        <v>3814</v>
      </c>
      <c r="B598" s="19" t="s">
        <v>3260</v>
      </c>
      <c r="C598" s="19" t="s">
        <v>2308</v>
      </c>
      <c r="D598" s="19" t="s">
        <v>3421</v>
      </c>
      <c r="E598" s="19"/>
      <c r="F598" s="19"/>
      <c r="G598" s="19"/>
      <c r="H598" s="19" t="s">
        <v>22</v>
      </c>
      <c r="I598" s="34">
        <v>41827</v>
      </c>
      <c r="J598" s="34">
        <v>41639</v>
      </c>
      <c r="K598" s="19" t="s">
        <v>6136</v>
      </c>
      <c r="L598" s="19"/>
      <c r="M598" s="6"/>
      <c r="N598" s="19"/>
      <c r="O598" s="19"/>
      <c r="P598" s="19"/>
      <c r="Q598" s="19"/>
    </row>
    <row r="599" spans="1:17" s="5" customFormat="1" ht="14.45" customHeight="1">
      <c r="A599" s="19" t="s">
        <v>3815</v>
      </c>
      <c r="B599" s="19" t="s">
        <v>3261</v>
      </c>
      <c r="C599" s="19" t="s">
        <v>2308</v>
      </c>
      <c r="D599" s="19" t="s">
        <v>3421</v>
      </c>
      <c r="E599" s="19"/>
      <c r="F599" s="19"/>
      <c r="G599" s="19"/>
      <c r="H599" s="19" t="s">
        <v>22</v>
      </c>
      <c r="I599" s="34">
        <v>41827</v>
      </c>
      <c r="J599" s="34">
        <v>41639</v>
      </c>
      <c r="K599" s="19" t="s">
        <v>6136</v>
      </c>
      <c r="L599" s="19"/>
      <c r="M599" s="6"/>
      <c r="N599" s="19"/>
      <c r="O599" s="19"/>
      <c r="P599" s="19"/>
      <c r="Q599" s="19"/>
    </row>
    <row r="600" spans="1:17" s="5" customFormat="1" ht="14.45" customHeight="1">
      <c r="A600" s="19" t="s">
        <v>3816</v>
      </c>
      <c r="B600" s="19" t="s">
        <v>3262</v>
      </c>
      <c r="C600" s="19" t="s">
        <v>2308</v>
      </c>
      <c r="D600" s="19" t="s">
        <v>3421</v>
      </c>
      <c r="E600" s="19"/>
      <c r="F600" s="19"/>
      <c r="G600" s="19"/>
      <c r="H600" s="19" t="s">
        <v>22</v>
      </c>
      <c r="I600" s="34">
        <v>41827</v>
      </c>
      <c r="J600" s="34">
        <v>41639</v>
      </c>
      <c r="K600" s="19" t="s">
        <v>6136</v>
      </c>
      <c r="L600" s="19"/>
      <c r="M600" s="6"/>
      <c r="N600" s="19"/>
      <c r="O600" s="19"/>
      <c r="P600" s="19"/>
      <c r="Q600" s="19"/>
    </row>
    <row r="601" spans="1:17" s="5" customFormat="1" ht="14.45" customHeight="1">
      <c r="A601" s="19" t="s">
        <v>4128</v>
      </c>
      <c r="B601" s="19" t="s">
        <v>3263</v>
      </c>
      <c r="C601" s="19" t="s">
        <v>2308</v>
      </c>
      <c r="D601" s="19" t="s">
        <v>3107</v>
      </c>
      <c r="E601" s="19"/>
      <c r="F601" s="19"/>
      <c r="G601" s="19"/>
      <c r="H601" s="19" t="s">
        <v>22</v>
      </c>
      <c r="I601" s="34">
        <v>41827</v>
      </c>
      <c r="J601" s="34" t="s">
        <v>6136</v>
      </c>
      <c r="K601" s="19" t="s">
        <v>6136</v>
      </c>
      <c r="L601" s="19"/>
      <c r="M601" s="6"/>
      <c r="N601" s="19"/>
      <c r="O601" s="19"/>
      <c r="P601" s="19"/>
      <c r="Q601" s="19"/>
    </row>
    <row r="602" spans="1:17" s="5" customFormat="1" ht="14.45" customHeight="1">
      <c r="A602" s="19" t="s">
        <v>4129</v>
      </c>
      <c r="B602" s="19" t="s">
        <v>3264</v>
      </c>
      <c r="C602" s="19" t="s">
        <v>2308</v>
      </c>
      <c r="D602" s="19" t="s">
        <v>3107</v>
      </c>
      <c r="E602" s="19"/>
      <c r="F602" s="19"/>
      <c r="G602" s="19"/>
      <c r="H602" s="19" t="s">
        <v>22</v>
      </c>
      <c r="I602" s="34">
        <v>41827</v>
      </c>
      <c r="J602" s="34" t="s">
        <v>6136</v>
      </c>
      <c r="K602" s="19" t="s">
        <v>6136</v>
      </c>
      <c r="L602" s="19"/>
      <c r="M602" s="6"/>
      <c r="N602" s="19"/>
      <c r="O602" s="19"/>
      <c r="P602" s="19"/>
      <c r="Q602" s="19"/>
    </row>
    <row r="603" spans="1:17" s="5" customFormat="1" ht="14.45" customHeight="1">
      <c r="A603" s="19" t="s">
        <v>4130</v>
      </c>
      <c r="B603" s="19" t="s">
        <v>3265</v>
      </c>
      <c r="C603" s="19" t="s">
        <v>2308</v>
      </c>
      <c r="D603" s="19" t="s">
        <v>3107</v>
      </c>
      <c r="E603" s="19"/>
      <c r="F603" s="19"/>
      <c r="G603" s="19"/>
      <c r="H603" s="19" t="s">
        <v>22</v>
      </c>
      <c r="I603" s="34">
        <v>41827</v>
      </c>
      <c r="J603" s="34" t="s">
        <v>6136</v>
      </c>
      <c r="K603" s="19" t="s">
        <v>6136</v>
      </c>
      <c r="L603" s="19"/>
      <c r="M603" s="6"/>
      <c r="N603" s="19"/>
      <c r="O603" s="19"/>
      <c r="P603" s="19"/>
      <c r="Q603" s="19"/>
    </row>
    <row r="604" spans="1:17" s="5" customFormat="1" ht="14.45" customHeight="1">
      <c r="A604" s="19" t="s">
        <v>4131</v>
      </c>
      <c r="B604" s="19" t="s">
        <v>3266</v>
      </c>
      <c r="C604" s="19" t="s">
        <v>2308</v>
      </c>
      <c r="D604" s="19" t="s">
        <v>3107</v>
      </c>
      <c r="E604" s="19"/>
      <c r="F604" s="19"/>
      <c r="G604" s="19"/>
      <c r="H604" s="19" t="s">
        <v>22</v>
      </c>
      <c r="I604" s="34">
        <v>41827</v>
      </c>
      <c r="J604" s="34" t="s">
        <v>6136</v>
      </c>
      <c r="K604" s="19" t="s">
        <v>6136</v>
      </c>
      <c r="L604" s="19"/>
      <c r="M604" s="6"/>
      <c r="N604" s="19"/>
      <c r="O604" s="19"/>
      <c r="P604" s="19"/>
      <c r="Q604" s="19"/>
    </row>
    <row r="605" spans="1:17" s="5" customFormat="1" ht="14.45" customHeight="1">
      <c r="A605" s="19" t="s">
        <v>4132</v>
      </c>
      <c r="B605" s="19" t="s">
        <v>3267</v>
      </c>
      <c r="C605" s="19" t="s">
        <v>2308</v>
      </c>
      <c r="D605" s="19" t="s">
        <v>3107</v>
      </c>
      <c r="E605" s="19"/>
      <c r="F605" s="19"/>
      <c r="G605" s="19"/>
      <c r="H605" s="19" t="s">
        <v>22</v>
      </c>
      <c r="I605" s="34">
        <v>41827</v>
      </c>
      <c r="J605" s="34">
        <v>42277</v>
      </c>
      <c r="K605" s="19" t="s">
        <v>6136</v>
      </c>
      <c r="L605" s="19"/>
      <c r="M605" s="6"/>
      <c r="N605" s="19"/>
      <c r="O605" s="19"/>
      <c r="P605" s="19"/>
      <c r="Q605" s="19"/>
    </row>
    <row r="606" spans="1:17" s="5" customFormat="1" ht="14.45" customHeight="1">
      <c r="A606" s="19" t="s">
        <v>4133</v>
      </c>
      <c r="B606" s="19" t="s">
        <v>4134</v>
      </c>
      <c r="C606" s="19" t="s">
        <v>2308</v>
      </c>
      <c r="D606" s="19" t="s">
        <v>2785</v>
      </c>
      <c r="E606" s="19"/>
      <c r="F606" s="19"/>
      <c r="G606" s="19"/>
      <c r="H606" s="19" t="s">
        <v>22</v>
      </c>
      <c r="I606" s="34">
        <v>41827</v>
      </c>
      <c r="J606" s="34" t="s">
        <v>6136</v>
      </c>
      <c r="K606" s="19" t="s">
        <v>6136</v>
      </c>
      <c r="L606" s="19"/>
      <c r="M606" s="6"/>
      <c r="N606" s="19"/>
      <c r="O606" s="19"/>
      <c r="P606" s="19"/>
      <c r="Q606" s="19"/>
    </row>
    <row r="607" spans="1:17" s="5" customFormat="1" ht="14.45" customHeight="1">
      <c r="A607" s="19" t="s">
        <v>4135</v>
      </c>
      <c r="B607" s="19" t="s">
        <v>4136</v>
      </c>
      <c r="C607" s="19" t="s">
        <v>2308</v>
      </c>
      <c r="D607" s="19" t="s">
        <v>2785</v>
      </c>
      <c r="E607" s="19"/>
      <c r="F607" s="19"/>
      <c r="G607" s="19"/>
      <c r="H607" s="19" t="s">
        <v>22</v>
      </c>
      <c r="I607" s="34">
        <v>41827</v>
      </c>
      <c r="J607" s="34" t="s">
        <v>6136</v>
      </c>
      <c r="K607" s="19" t="s">
        <v>6136</v>
      </c>
      <c r="L607" s="19"/>
      <c r="M607" s="6"/>
      <c r="N607" s="19"/>
      <c r="O607" s="19"/>
      <c r="P607" s="19"/>
      <c r="Q607" s="19"/>
    </row>
    <row r="608" spans="1:17" s="5" customFormat="1" ht="14.45" customHeight="1">
      <c r="A608" s="19" t="s">
        <v>4137</v>
      </c>
      <c r="B608" s="19" t="s">
        <v>3268</v>
      </c>
      <c r="C608" s="19" t="s">
        <v>2308</v>
      </c>
      <c r="D608" s="19" t="s">
        <v>2785</v>
      </c>
      <c r="E608" s="19"/>
      <c r="F608" s="19"/>
      <c r="G608" s="19"/>
      <c r="H608" s="19" t="s">
        <v>22</v>
      </c>
      <c r="I608" s="34">
        <v>41827</v>
      </c>
      <c r="J608" s="34" t="s">
        <v>6136</v>
      </c>
      <c r="K608" s="19" t="s">
        <v>6136</v>
      </c>
      <c r="L608" s="19"/>
      <c r="M608" s="6"/>
      <c r="N608" s="19"/>
      <c r="O608" s="19"/>
      <c r="P608" s="19"/>
      <c r="Q608" s="19"/>
    </row>
    <row r="609" spans="1:17" s="5" customFormat="1" ht="14.45" customHeight="1">
      <c r="A609" s="19" t="s">
        <v>4138</v>
      </c>
      <c r="B609" s="19" t="s">
        <v>3269</v>
      </c>
      <c r="C609" s="19" t="s">
        <v>2308</v>
      </c>
      <c r="D609" s="19" t="s">
        <v>2785</v>
      </c>
      <c r="E609" s="19"/>
      <c r="F609" s="19"/>
      <c r="G609" s="19"/>
      <c r="H609" s="19" t="s">
        <v>22</v>
      </c>
      <c r="I609" s="34">
        <v>41827</v>
      </c>
      <c r="J609" s="34">
        <v>42566</v>
      </c>
      <c r="K609" s="19" t="s">
        <v>6136</v>
      </c>
      <c r="L609" s="19"/>
      <c r="M609" s="6"/>
      <c r="N609" s="19"/>
      <c r="O609" s="19"/>
      <c r="P609" s="19"/>
      <c r="Q609" s="19"/>
    </row>
    <row r="610" spans="1:17" s="5" customFormat="1" ht="14.45" customHeight="1">
      <c r="A610" s="19" t="s">
        <v>10078</v>
      </c>
      <c r="B610" s="19" t="s">
        <v>3270</v>
      </c>
      <c r="C610" s="19" t="s">
        <v>2308</v>
      </c>
      <c r="D610" s="19" t="s">
        <v>2785</v>
      </c>
      <c r="E610" s="19"/>
      <c r="F610" s="19"/>
      <c r="G610" s="19"/>
      <c r="H610" s="19" t="s">
        <v>22</v>
      </c>
      <c r="I610" s="34">
        <v>41827</v>
      </c>
      <c r="J610" s="34">
        <v>42277</v>
      </c>
      <c r="K610" s="19" t="s">
        <v>6136</v>
      </c>
      <c r="L610" s="19"/>
      <c r="M610" s="6"/>
      <c r="N610" s="19"/>
      <c r="O610" s="19"/>
      <c r="P610" s="19"/>
      <c r="Q610" s="19"/>
    </row>
    <row r="611" spans="1:17" s="5" customFormat="1" ht="14.45" customHeight="1">
      <c r="A611" s="19" t="s">
        <v>11429</v>
      </c>
      <c r="B611" s="19" t="s">
        <v>3271</v>
      </c>
      <c r="C611" s="19" t="s">
        <v>2308</v>
      </c>
      <c r="D611" s="19" t="s">
        <v>2785</v>
      </c>
      <c r="E611" s="19"/>
      <c r="F611" s="19"/>
      <c r="G611" s="19"/>
      <c r="H611" s="19" t="s">
        <v>22</v>
      </c>
      <c r="I611" s="34">
        <v>41827</v>
      </c>
      <c r="J611" s="34" t="s">
        <v>6136</v>
      </c>
      <c r="K611" s="34">
        <v>42566</v>
      </c>
      <c r="L611" s="19"/>
      <c r="M611" s="6"/>
      <c r="N611" s="19"/>
      <c r="O611" s="19"/>
      <c r="P611" s="19"/>
      <c r="Q611" s="19"/>
    </row>
    <row r="612" spans="1:17" s="5" customFormat="1" ht="14.45" customHeight="1">
      <c r="A612" s="19" t="s">
        <v>4139</v>
      </c>
      <c r="B612" s="19" t="s">
        <v>3272</v>
      </c>
      <c r="C612" s="19" t="s">
        <v>2308</v>
      </c>
      <c r="D612" s="19" t="s">
        <v>2785</v>
      </c>
      <c r="E612" s="19"/>
      <c r="F612" s="19"/>
      <c r="G612" s="19"/>
      <c r="H612" s="19" t="s">
        <v>22</v>
      </c>
      <c r="I612" s="34">
        <v>41827</v>
      </c>
      <c r="J612" s="34">
        <v>42566</v>
      </c>
      <c r="K612" s="19" t="s">
        <v>6136</v>
      </c>
      <c r="L612" s="19"/>
      <c r="M612" s="6"/>
      <c r="N612" s="19"/>
      <c r="O612" s="19"/>
      <c r="P612" s="19"/>
      <c r="Q612" s="19"/>
    </row>
    <row r="613" spans="1:17" s="5" customFormat="1" ht="14.45" customHeight="1">
      <c r="A613" s="19" t="s">
        <v>4140</v>
      </c>
      <c r="B613" s="19" t="s">
        <v>3273</v>
      </c>
      <c r="C613" s="19" t="s">
        <v>2308</v>
      </c>
      <c r="D613" s="19" t="s">
        <v>2785</v>
      </c>
      <c r="E613" s="19"/>
      <c r="F613" s="19"/>
      <c r="G613" s="19"/>
      <c r="H613" s="19" t="s">
        <v>22</v>
      </c>
      <c r="I613" s="34">
        <v>41827</v>
      </c>
      <c r="J613" s="34">
        <v>42566</v>
      </c>
      <c r="K613" s="19" t="s">
        <v>6136</v>
      </c>
      <c r="L613" s="19"/>
      <c r="M613" s="6"/>
      <c r="N613" s="19"/>
      <c r="O613" s="19"/>
      <c r="P613" s="19"/>
      <c r="Q613" s="19"/>
    </row>
    <row r="614" spans="1:17" s="5" customFormat="1" ht="14.45" customHeight="1">
      <c r="A614" s="19" t="s">
        <v>4141</v>
      </c>
      <c r="B614" s="19" t="s">
        <v>3274</v>
      </c>
      <c r="C614" s="19" t="s">
        <v>2308</v>
      </c>
      <c r="D614" s="19" t="s">
        <v>2785</v>
      </c>
      <c r="E614" s="19"/>
      <c r="F614" s="19"/>
      <c r="G614" s="19"/>
      <c r="H614" s="19" t="s">
        <v>22</v>
      </c>
      <c r="I614" s="34">
        <v>41827</v>
      </c>
      <c r="J614" s="34" t="s">
        <v>6136</v>
      </c>
      <c r="K614" s="19" t="s">
        <v>6136</v>
      </c>
      <c r="L614" s="19"/>
      <c r="M614" s="6"/>
      <c r="N614" s="19"/>
      <c r="O614" s="19"/>
      <c r="P614" s="19"/>
      <c r="Q614" s="19"/>
    </row>
    <row r="615" spans="1:17" s="5" customFormat="1" ht="14.45" customHeight="1">
      <c r="A615" s="19" t="s">
        <v>4142</v>
      </c>
      <c r="B615" s="19" t="s">
        <v>4143</v>
      </c>
      <c r="C615" s="19" t="s">
        <v>2308</v>
      </c>
      <c r="D615" s="19" t="s">
        <v>2785</v>
      </c>
      <c r="E615" s="19"/>
      <c r="F615" s="19"/>
      <c r="G615" s="19"/>
      <c r="H615" s="19" t="s">
        <v>22</v>
      </c>
      <c r="I615" s="34">
        <v>41827</v>
      </c>
      <c r="J615" s="34" t="s">
        <v>6136</v>
      </c>
      <c r="K615" s="19" t="s">
        <v>6136</v>
      </c>
      <c r="L615" s="19"/>
      <c r="M615" s="6"/>
      <c r="N615" s="19"/>
      <c r="O615" s="19"/>
      <c r="P615" s="19"/>
      <c r="Q615" s="19"/>
    </row>
    <row r="616" spans="1:17" s="5" customFormat="1" ht="14.45" customHeight="1">
      <c r="A616" s="19" t="s">
        <v>4144</v>
      </c>
      <c r="B616" s="19" t="s">
        <v>3275</v>
      </c>
      <c r="C616" s="19" t="s">
        <v>2308</v>
      </c>
      <c r="D616" s="19" t="s">
        <v>2785</v>
      </c>
      <c r="E616" s="19"/>
      <c r="F616" s="19"/>
      <c r="G616" s="19"/>
      <c r="H616" s="19" t="s">
        <v>22</v>
      </c>
      <c r="I616" s="34">
        <v>41827</v>
      </c>
      <c r="J616" s="34">
        <v>42277</v>
      </c>
      <c r="K616" s="19" t="s">
        <v>6136</v>
      </c>
      <c r="L616" s="19"/>
      <c r="M616" s="6"/>
      <c r="N616" s="19"/>
      <c r="O616" s="19"/>
      <c r="P616" s="19"/>
      <c r="Q616" s="19"/>
    </row>
    <row r="617" spans="1:17" s="5" customFormat="1" ht="14.45" customHeight="1">
      <c r="A617" s="19" t="s">
        <v>4145</v>
      </c>
      <c r="B617" s="19" t="s">
        <v>3276</v>
      </c>
      <c r="C617" s="19" t="s">
        <v>2308</v>
      </c>
      <c r="D617" s="19" t="s">
        <v>2785</v>
      </c>
      <c r="E617" s="19"/>
      <c r="F617" s="19"/>
      <c r="G617" s="19"/>
      <c r="H617" s="19" t="s">
        <v>22</v>
      </c>
      <c r="I617" s="34">
        <v>41827</v>
      </c>
      <c r="J617" s="34" t="s">
        <v>6136</v>
      </c>
      <c r="K617" s="19" t="s">
        <v>6136</v>
      </c>
      <c r="L617" s="19"/>
      <c r="M617" s="6"/>
      <c r="N617" s="19"/>
      <c r="O617" s="19"/>
      <c r="P617" s="19"/>
      <c r="Q617" s="19"/>
    </row>
    <row r="618" spans="1:17" s="5" customFormat="1" ht="14.45" customHeight="1">
      <c r="A618" s="19" t="s">
        <v>4146</v>
      </c>
      <c r="B618" s="19" t="s">
        <v>4147</v>
      </c>
      <c r="C618" s="19" t="s">
        <v>2308</v>
      </c>
      <c r="D618" s="19" t="s">
        <v>2785</v>
      </c>
      <c r="E618" s="19"/>
      <c r="F618" s="19"/>
      <c r="G618" s="19"/>
      <c r="H618" s="19" t="s">
        <v>22</v>
      </c>
      <c r="I618" s="34">
        <v>41827</v>
      </c>
      <c r="J618" s="34" t="s">
        <v>6136</v>
      </c>
      <c r="K618" s="19" t="s">
        <v>6136</v>
      </c>
      <c r="L618" s="19"/>
      <c r="M618" s="6"/>
      <c r="N618" s="19"/>
      <c r="O618" s="19"/>
      <c r="P618" s="19"/>
      <c r="Q618" s="19"/>
    </row>
    <row r="619" spans="1:17" s="5" customFormat="1" ht="14.45" customHeight="1">
      <c r="A619" s="19" t="s">
        <v>4148</v>
      </c>
      <c r="B619" s="19" t="s">
        <v>3277</v>
      </c>
      <c r="C619" s="19" t="s">
        <v>2308</v>
      </c>
      <c r="D619" s="19" t="s">
        <v>2785</v>
      </c>
      <c r="E619" s="19"/>
      <c r="F619" s="19"/>
      <c r="G619" s="19"/>
      <c r="H619" s="19" t="s">
        <v>22</v>
      </c>
      <c r="I619" s="34">
        <v>41827</v>
      </c>
      <c r="J619" s="34" t="s">
        <v>6136</v>
      </c>
      <c r="K619" s="19" t="s">
        <v>6136</v>
      </c>
      <c r="L619" s="19"/>
      <c r="M619" s="6"/>
      <c r="N619" s="19"/>
      <c r="O619" s="19"/>
      <c r="P619" s="19"/>
      <c r="Q619" s="19"/>
    </row>
    <row r="620" spans="1:17" s="5" customFormat="1" ht="14.45" customHeight="1">
      <c r="A620" s="19" t="s">
        <v>4149</v>
      </c>
      <c r="B620" s="19" t="s">
        <v>4150</v>
      </c>
      <c r="C620" s="19" t="s">
        <v>2308</v>
      </c>
      <c r="D620" s="19" t="s">
        <v>2785</v>
      </c>
      <c r="E620" s="19"/>
      <c r="F620" s="19"/>
      <c r="G620" s="19"/>
      <c r="H620" s="19" t="s">
        <v>22</v>
      </c>
      <c r="I620" s="34">
        <v>41827</v>
      </c>
      <c r="J620" s="34" t="s">
        <v>6136</v>
      </c>
      <c r="K620" s="19" t="s">
        <v>6136</v>
      </c>
      <c r="L620" s="19"/>
      <c r="M620" s="6"/>
      <c r="N620" s="19"/>
      <c r="O620" s="19"/>
      <c r="P620" s="19"/>
      <c r="Q620" s="19"/>
    </row>
    <row r="621" spans="1:17" s="5" customFormat="1" ht="14.45" customHeight="1">
      <c r="A621" s="19" t="s">
        <v>4151</v>
      </c>
      <c r="B621" s="19" t="s">
        <v>3278</v>
      </c>
      <c r="C621" s="19" t="s">
        <v>2308</v>
      </c>
      <c r="D621" s="19" t="s">
        <v>2785</v>
      </c>
      <c r="E621" s="19"/>
      <c r="F621" s="19"/>
      <c r="G621" s="19"/>
      <c r="H621" s="19" t="s">
        <v>22</v>
      </c>
      <c r="I621" s="34">
        <v>41827</v>
      </c>
      <c r="J621" s="34">
        <v>42566</v>
      </c>
      <c r="K621" s="19" t="s">
        <v>6136</v>
      </c>
      <c r="L621" s="19"/>
      <c r="M621" s="6"/>
      <c r="N621" s="19"/>
      <c r="O621" s="19"/>
      <c r="P621" s="19"/>
      <c r="Q621" s="19"/>
    </row>
    <row r="622" spans="1:17" s="5" customFormat="1" ht="14.45" customHeight="1">
      <c r="A622" s="19" t="s">
        <v>10079</v>
      </c>
      <c r="B622" s="19" t="s">
        <v>3279</v>
      </c>
      <c r="C622" s="19" t="s">
        <v>2308</v>
      </c>
      <c r="D622" s="19" t="s">
        <v>2785</v>
      </c>
      <c r="E622" s="19"/>
      <c r="F622" s="19"/>
      <c r="G622" s="19"/>
      <c r="H622" s="19" t="s">
        <v>22</v>
      </c>
      <c r="I622" s="34">
        <v>41827</v>
      </c>
      <c r="J622" s="34">
        <v>42277</v>
      </c>
      <c r="K622" s="19" t="s">
        <v>6136</v>
      </c>
      <c r="L622" s="19"/>
      <c r="M622" s="6"/>
      <c r="N622" s="19"/>
      <c r="O622" s="19"/>
      <c r="P622" s="19"/>
      <c r="Q622" s="19"/>
    </row>
    <row r="623" spans="1:17" s="5" customFormat="1" ht="14.45" customHeight="1">
      <c r="A623" s="19" t="s">
        <v>11427</v>
      </c>
      <c r="B623" s="19" t="s">
        <v>3280</v>
      </c>
      <c r="C623" s="19" t="s">
        <v>2308</v>
      </c>
      <c r="D623" s="19" t="s">
        <v>2785</v>
      </c>
      <c r="E623" s="19"/>
      <c r="F623" s="19"/>
      <c r="G623" s="19"/>
      <c r="H623" s="19" t="s">
        <v>22</v>
      </c>
      <c r="I623" s="34">
        <v>41827</v>
      </c>
      <c r="J623" s="34" t="s">
        <v>6136</v>
      </c>
      <c r="K623" s="34">
        <v>42566</v>
      </c>
      <c r="L623" s="19"/>
      <c r="M623" s="6"/>
      <c r="N623" s="19"/>
      <c r="O623" s="19"/>
      <c r="P623" s="19"/>
      <c r="Q623" s="19"/>
    </row>
    <row r="624" spans="1:17" s="5" customFormat="1" ht="14.45" customHeight="1">
      <c r="A624" s="19" t="s">
        <v>4152</v>
      </c>
      <c r="B624" s="19" t="s">
        <v>3281</v>
      </c>
      <c r="C624" s="19" t="s">
        <v>2308</v>
      </c>
      <c r="D624" s="19" t="s">
        <v>2785</v>
      </c>
      <c r="E624" s="19"/>
      <c r="F624" s="19"/>
      <c r="G624" s="19"/>
      <c r="H624" s="19" t="s">
        <v>22</v>
      </c>
      <c r="I624" s="34">
        <v>41827</v>
      </c>
      <c r="J624" s="34">
        <v>42566</v>
      </c>
      <c r="K624" s="19" t="s">
        <v>6136</v>
      </c>
      <c r="L624" s="19"/>
      <c r="M624" s="6"/>
      <c r="N624" s="19"/>
      <c r="O624" s="19"/>
      <c r="P624" s="19"/>
      <c r="Q624" s="19"/>
    </row>
    <row r="625" spans="1:17" s="5" customFormat="1" ht="14.45" customHeight="1">
      <c r="A625" s="19" t="s">
        <v>4153</v>
      </c>
      <c r="B625" s="19" t="s">
        <v>3282</v>
      </c>
      <c r="C625" s="19" t="s">
        <v>2308</v>
      </c>
      <c r="D625" s="19" t="s">
        <v>2785</v>
      </c>
      <c r="E625" s="19"/>
      <c r="F625" s="19"/>
      <c r="G625" s="19"/>
      <c r="H625" s="19" t="s">
        <v>22</v>
      </c>
      <c r="I625" s="34">
        <v>41827</v>
      </c>
      <c r="J625" s="34">
        <v>42566</v>
      </c>
      <c r="K625" s="19" t="s">
        <v>6136</v>
      </c>
      <c r="L625" s="19"/>
      <c r="M625" s="6"/>
      <c r="N625" s="19"/>
      <c r="O625" s="19"/>
      <c r="P625" s="19"/>
      <c r="Q625" s="19"/>
    </row>
    <row r="626" spans="1:17" s="5" customFormat="1" ht="14.45" customHeight="1">
      <c r="A626" s="19" t="s">
        <v>4154</v>
      </c>
      <c r="B626" s="19" t="s">
        <v>3283</v>
      </c>
      <c r="C626" s="19" t="s">
        <v>2308</v>
      </c>
      <c r="D626" s="19" t="s">
        <v>2785</v>
      </c>
      <c r="E626" s="19"/>
      <c r="F626" s="19"/>
      <c r="G626" s="19"/>
      <c r="H626" s="19" t="s">
        <v>22</v>
      </c>
      <c r="I626" s="34">
        <v>41827</v>
      </c>
      <c r="J626" s="34" t="s">
        <v>6136</v>
      </c>
      <c r="K626" s="19" t="s">
        <v>6136</v>
      </c>
      <c r="L626" s="19"/>
      <c r="M626" s="6"/>
      <c r="N626" s="19"/>
      <c r="O626" s="19"/>
      <c r="P626" s="19"/>
      <c r="Q626" s="19"/>
    </row>
    <row r="627" spans="1:17" s="5" customFormat="1" ht="14.45" customHeight="1">
      <c r="A627" s="19" t="s">
        <v>4155</v>
      </c>
      <c r="B627" s="19" t="s">
        <v>3284</v>
      </c>
      <c r="C627" s="19" t="s">
        <v>2308</v>
      </c>
      <c r="D627" s="19" t="s">
        <v>2785</v>
      </c>
      <c r="E627" s="19"/>
      <c r="F627" s="19"/>
      <c r="G627" s="19"/>
      <c r="H627" s="19" t="s">
        <v>22</v>
      </c>
      <c r="I627" s="34">
        <v>41827</v>
      </c>
      <c r="J627" s="34">
        <v>41639</v>
      </c>
      <c r="K627" s="19" t="s">
        <v>6136</v>
      </c>
      <c r="L627" s="19"/>
      <c r="M627" s="6"/>
      <c r="N627" s="19"/>
      <c r="O627" s="19"/>
      <c r="P627" s="19"/>
      <c r="Q627" s="19"/>
    </row>
    <row r="628" spans="1:17" s="5" customFormat="1" ht="14.45" customHeight="1">
      <c r="A628" s="19" t="s">
        <v>4156</v>
      </c>
      <c r="B628" s="19" t="s">
        <v>3285</v>
      </c>
      <c r="C628" s="19" t="s">
        <v>2308</v>
      </c>
      <c r="D628" s="19" t="s">
        <v>2785</v>
      </c>
      <c r="E628" s="19"/>
      <c r="F628" s="19"/>
      <c r="G628" s="19"/>
      <c r="H628" s="19" t="s">
        <v>22</v>
      </c>
      <c r="I628" s="34">
        <v>41827</v>
      </c>
      <c r="J628" s="34">
        <v>41639</v>
      </c>
      <c r="K628" s="19" t="s">
        <v>6136</v>
      </c>
      <c r="L628" s="19"/>
      <c r="M628" s="6"/>
      <c r="N628" s="19"/>
      <c r="O628" s="19"/>
      <c r="P628" s="19"/>
      <c r="Q628" s="19"/>
    </row>
    <row r="629" spans="1:17" s="5" customFormat="1" ht="14.45" customHeight="1">
      <c r="A629" s="19" t="s">
        <v>4157</v>
      </c>
      <c r="B629" s="19" t="s">
        <v>3286</v>
      </c>
      <c r="C629" s="19" t="s">
        <v>2308</v>
      </c>
      <c r="D629" s="19" t="s">
        <v>2785</v>
      </c>
      <c r="E629" s="19"/>
      <c r="F629" s="19"/>
      <c r="G629" s="19"/>
      <c r="H629" s="19" t="s">
        <v>22</v>
      </c>
      <c r="I629" s="34">
        <v>41827</v>
      </c>
      <c r="J629" s="34">
        <v>41639</v>
      </c>
      <c r="K629" s="19" t="s">
        <v>6136</v>
      </c>
      <c r="L629" s="19"/>
      <c r="M629" s="6"/>
      <c r="N629" s="19"/>
      <c r="O629" s="19"/>
      <c r="P629" s="19"/>
      <c r="Q629" s="19"/>
    </row>
    <row r="630" spans="1:17" s="5" customFormat="1" ht="14.45" customHeight="1">
      <c r="A630" s="19" t="s">
        <v>4158</v>
      </c>
      <c r="B630" s="19" t="s">
        <v>3287</v>
      </c>
      <c r="C630" s="19" t="s">
        <v>2308</v>
      </c>
      <c r="D630" s="19" t="s">
        <v>2785</v>
      </c>
      <c r="E630" s="19"/>
      <c r="F630" s="19"/>
      <c r="G630" s="19"/>
      <c r="H630" s="19" t="s">
        <v>22</v>
      </c>
      <c r="I630" s="34">
        <v>41827</v>
      </c>
      <c r="J630" s="34">
        <v>41639</v>
      </c>
      <c r="K630" s="19" t="s">
        <v>6136</v>
      </c>
      <c r="L630" s="19"/>
      <c r="M630" s="6"/>
      <c r="N630" s="19"/>
      <c r="O630" s="19"/>
      <c r="P630" s="19"/>
      <c r="Q630" s="19"/>
    </row>
    <row r="631" spans="1:17" s="5" customFormat="1" ht="14.45" customHeight="1">
      <c r="A631" s="19" t="s">
        <v>4159</v>
      </c>
      <c r="B631" s="19" t="s">
        <v>3288</v>
      </c>
      <c r="C631" s="19" t="s">
        <v>2308</v>
      </c>
      <c r="D631" s="19" t="s">
        <v>2785</v>
      </c>
      <c r="E631" s="19"/>
      <c r="F631" s="19"/>
      <c r="G631" s="19"/>
      <c r="H631" s="19" t="s">
        <v>22</v>
      </c>
      <c r="I631" s="34">
        <v>41827</v>
      </c>
      <c r="J631" s="34">
        <v>41639</v>
      </c>
      <c r="K631" s="19" t="s">
        <v>6136</v>
      </c>
      <c r="L631" s="19"/>
      <c r="M631" s="6"/>
      <c r="N631" s="19"/>
      <c r="O631" s="19"/>
      <c r="P631" s="19"/>
      <c r="Q631" s="19"/>
    </row>
    <row r="632" spans="1:17" s="5" customFormat="1" ht="14.45" customHeight="1">
      <c r="A632" s="19" t="s">
        <v>4160</v>
      </c>
      <c r="B632" s="19" t="s">
        <v>3289</v>
      </c>
      <c r="C632" s="19" t="s">
        <v>2308</v>
      </c>
      <c r="D632" s="19" t="s">
        <v>2785</v>
      </c>
      <c r="E632" s="19"/>
      <c r="F632" s="19"/>
      <c r="G632" s="19"/>
      <c r="H632" s="19" t="s">
        <v>22</v>
      </c>
      <c r="I632" s="34">
        <v>41827</v>
      </c>
      <c r="J632" s="34">
        <v>41639</v>
      </c>
      <c r="K632" s="19" t="s">
        <v>6136</v>
      </c>
      <c r="L632" s="19"/>
      <c r="M632" s="6"/>
      <c r="N632" s="19"/>
      <c r="O632" s="19"/>
      <c r="P632" s="19"/>
      <c r="Q632" s="19"/>
    </row>
    <row r="633" spans="1:17" s="5" customFormat="1" ht="14.45" customHeight="1">
      <c r="A633" s="19" t="s">
        <v>4161</v>
      </c>
      <c r="B633" s="19" t="s">
        <v>3290</v>
      </c>
      <c r="C633" s="19" t="s">
        <v>2308</v>
      </c>
      <c r="D633" s="19" t="s">
        <v>2785</v>
      </c>
      <c r="E633" s="19"/>
      <c r="F633" s="19"/>
      <c r="G633" s="19"/>
      <c r="H633" s="19" t="s">
        <v>22</v>
      </c>
      <c r="I633" s="34">
        <v>41827</v>
      </c>
      <c r="J633" s="34">
        <v>41639</v>
      </c>
      <c r="K633" s="19" t="s">
        <v>6136</v>
      </c>
      <c r="L633" s="19"/>
      <c r="M633" s="6"/>
      <c r="N633" s="19"/>
      <c r="O633" s="19"/>
      <c r="P633" s="19"/>
      <c r="Q633" s="19"/>
    </row>
    <row r="634" spans="1:17" s="5" customFormat="1" ht="14.45" customHeight="1">
      <c r="A634" s="19" t="s">
        <v>4162</v>
      </c>
      <c r="B634" s="19" t="s">
        <v>3291</v>
      </c>
      <c r="C634" s="19" t="s">
        <v>2308</v>
      </c>
      <c r="D634" s="19" t="s">
        <v>2785</v>
      </c>
      <c r="E634" s="19"/>
      <c r="F634" s="19"/>
      <c r="G634" s="19"/>
      <c r="H634" s="19" t="s">
        <v>22</v>
      </c>
      <c r="I634" s="34">
        <v>41827</v>
      </c>
      <c r="J634" s="34">
        <v>41639</v>
      </c>
      <c r="K634" s="19" t="s">
        <v>6136</v>
      </c>
      <c r="L634" s="19"/>
      <c r="M634" s="6"/>
      <c r="N634" s="19"/>
      <c r="O634" s="19"/>
      <c r="P634" s="19"/>
      <c r="Q634" s="19"/>
    </row>
    <row r="635" spans="1:17" s="5" customFormat="1" ht="14.45" customHeight="1">
      <c r="A635" s="19" t="s">
        <v>4163</v>
      </c>
      <c r="B635" s="19" t="s">
        <v>3292</v>
      </c>
      <c r="C635" s="19" t="s">
        <v>2308</v>
      </c>
      <c r="D635" s="19" t="s">
        <v>2785</v>
      </c>
      <c r="E635" s="19"/>
      <c r="F635" s="19"/>
      <c r="G635" s="19"/>
      <c r="H635" s="19" t="s">
        <v>22</v>
      </c>
      <c r="I635" s="34">
        <v>41827</v>
      </c>
      <c r="J635" s="34">
        <v>41639</v>
      </c>
      <c r="K635" s="19" t="s">
        <v>6136</v>
      </c>
      <c r="L635" s="19"/>
      <c r="M635" s="6"/>
      <c r="N635" s="19"/>
      <c r="O635" s="19"/>
      <c r="P635" s="19"/>
      <c r="Q635" s="19"/>
    </row>
    <row r="636" spans="1:17" s="5" customFormat="1" ht="14.45" customHeight="1">
      <c r="A636" s="19" t="s">
        <v>4164</v>
      </c>
      <c r="B636" s="19" t="s">
        <v>3293</v>
      </c>
      <c r="C636" s="19" t="s">
        <v>2308</v>
      </c>
      <c r="D636" s="19" t="s">
        <v>2785</v>
      </c>
      <c r="E636" s="19"/>
      <c r="F636" s="19"/>
      <c r="G636" s="19"/>
      <c r="H636" s="19" t="s">
        <v>22</v>
      </c>
      <c r="I636" s="34">
        <v>41827</v>
      </c>
      <c r="J636" s="34">
        <v>41639</v>
      </c>
      <c r="K636" s="19" t="s">
        <v>6136</v>
      </c>
      <c r="L636" s="19"/>
      <c r="M636" s="6"/>
      <c r="N636" s="19"/>
      <c r="O636" s="19"/>
      <c r="P636" s="19"/>
      <c r="Q636" s="19"/>
    </row>
    <row r="637" spans="1:17" s="5" customFormat="1" ht="14.45" customHeight="1">
      <c r="A637" s="19" t="s">
        <v>4165</v>
      </c>
      <c r="B637" s="19" t="s">
        <v>3294</v>
      </c>
      <c r="C637" s="19" t="s">
        <v>2308</v>
      </c>
      <c r="D637" s="19" t="s">
        <v>2785</v>
      </c>
      <c r="E637" s="19"/>
      <c r="F637" s="19"/>
      <c r="G637" s="19"/>
      <c r="H637" s="19" t="s">
        <v>22</v>
      </c>
      <c r="I637" s="34">
        <v>41827</v>
      </c>
      <c r="J637" s="34">
        <v>41639</v>
      </c>
      <c r="K637" s="19" t="s">
        <v>6136</v>
      </c>
      <c r="L637" s="19"/>
      <c r="M637" s="6"/>
      <c r="N637" s="19"/>
      <c r="O637" s="19"/>
      <c r="P637" s="19"/>
      <c r="Q637" s="19"/>
    </row>
    <row r="638" spans="1:17" s="5" customFormat="1" ht="14.45" customHeight="1">
      <c r="A638" s="19" t="s">
        <v>4166</v>
      </c>
      <c r="B638" s="19" t="s">
        <v>3295</v>
      </c>
      <c r="C638" s="19" t="s">
        <v>2308</v>
      </c>
      <c r="D638" s="19" t="s">
        <v>2785</v>
      </c>
      <c r="E638" s="19"/>
      <c r="F638" s="19"/>
      <c r="G638" s="19"/>
      <c r="H638" s="19" t="s">
        <v>22</v>
      </c>
      <c r="I638" s="34">
        <v>41827</v>
      </c>
      <c r="J638" s="34">
        <v>41639</v>
      </c>
      <c r="K638" s="19" t="s">
        <v>6136</v>
      </c>
      <c r="L638" s="19"/>
      <c r="M638" s="6"/>
      <c r="N638" s="19"/>
      <c r="O638" s="19"/>
      <c r="P638" s="19"/>
      <c r="Q638" s="19"/>
    </row>
    <row r="639" spans="1:17" s="5" customFormat="1" ht="14.45" customHeight="1">
      <c r="A639" s="19" t="s">
        <v>4167</v>
      </c>
      <c r="B639" s="19" t="s">
        <v>3296</v>
      </c>
      <c r="C639" s="19" t="s">
        <v>2308</v>
      </c>
      <c r="D639" s="19" t="s">
        <v>2785</v>
      </c>
      <c r="E639" s="19"/>
      <c r="F639" s="19"/>
      <c r="G639" s="19"/>
      <c r="H639" s="19" t="s">
        <v>22</v>
      </c>
      <c r="I639" s="34">
        <v>41827</v>
      </c>
      <c r="J639" s="34">
        <v>41639</v>
      </c>
      <c r="K639" s="19" t="s">
        <v>6136</v>
      </c>
      <c r="L639" s="19"/>
      <c r="M639" s="6"/>
      <c r="N639" s="19"/>
      <c r="O639" s="19"/>
      <c r="P639" s="19"/>
      <c r="Q639" s="19"/>
    </row>
    <row r="640" spans="1:17" s="5" customFormat="1" ht="14.45" customHeight="1">
      <c r="A640" s="19" t="s">
        <v>4168</v>
      </c>
      <c r="B640" s="19" t="s">
        <v>3297</v>
      </c>
      <c r="C640" s="19" t="s">
        <v>2308</v>
      </c>
      <c r="D640" s="19" t="s">
        <v>2785</v>
      </c>
      <c r="E640" s="19"/>
      <c r="F640" s="19"/>
      <c r="G640" s="19"/>
      <c r="H640" s="19" t="s">
        <v>22</v>
      </c>
      <c r="I640" s="34">
        <v>41827</v>
      </c>
      <c r="J640" s="34">
        <v>41639</v>
      </c>
      <c r="K640" s="19" t="s">
        <v>6136</v>
      </c>
      <c r="L640" s="19"/>
      <c r="M640" s="6"/>
      <c r="N640" s="19"/>
      <c r="O640" s="19"/>
      <c r="P640" s="19"/>
      <c r="Q640" s="19"/>
    </row>
    <row r="641" spans="1:17" s="5" customFormat="1" ht="14.45" customHeight="1">
      <c r="A641" s="19" t="s">
        <v>4169</v>
      </c>
      <c r="B641" s="19" t="s">
        <v>3298</v>
      </c>
      <c r="C641" s="19" t="s">
        <v>2308</v>
      </c>
      <c r="D641" s="19" t="s">
        <v>2785</v>
      </c>
      <c r="E641" s="19"/>
      <c r="F641" s="19"/>
      <c r="G641" s="19"/>
      <c r="H641" s="19" t="s">
        <v>22</v>
      </c>
      <c r="I641" s="34">
        <v>41827</v>
      </c>
      <c r="J641" s="34">
        <v>41639</v>
      </c>
      <c r="K641" s="19" t="s">
        <v>6136</v>
      </c>
      <c r="L641" s="19"/>
      <c r="M641" s="6"/>
      <c r="N641" s="19"/>
      <c r="O641" s="19"/>
      <c r="P641" s="19"/>
      <c r="Q641" s="19"/>
    </row>
    <row r="642" spans="1:17" s="5" customFormat="1" ht="14.45" customHeight="1">
      <c r="A642" s="19" t="s">
        <v>4170</v>
      </c>
      <c r="B642" s="19" t="s">
        <v>3299</v>
      </c>
      <c r="C642" s="19" t="s">
        <v>2308</v>
      </c>
      <c r="D642" s="19" t="s">
        <v>2785</v>
      </c>
      <c r="E642" s="19"/>
      <c r="F642" s="19"/>
      <c r="G642" s="19"/>
      <c r="H642" s="19" t="s">
        <v>22</v>
      </c>
      <c r="I642" s="34">
        <v>41827</v>
      </c>
      <c r="J642" s="34">
        <v>41639</v>
      </c>
      <c r="K642" s="19" t="s">
        <v>6136</v>
      </c>
      <c r="L642" s="19"/>
      <c r="M642" s="6"/>
      <c r="N642" s="19"/>
      <c r="O642" s="19"/>
      <c r="P642" s="19"/>
      <c r="Q642" s="19"/>
    </row>
    <row r="643" spans="1:17" s="5" customFormat="1" ht="14.45" customHeight="1">
      <c r="A643" s="19" t="s">
        <v>4171</v>
      </c>
      <c r="B643" s="19" t="s">
        <v>3300</v>
      </c>
      <c r="C643" s="19" t="s">
        <v>2308</v>
      </c>
      <c r="D643" s="19" t="s">
        <v>2785</v>
      </c>
      <c r="E643" s="19"/>
      <c r="F643" s="19"/>
      <c r="G643" s="19"/>
      <c r="H643" s="19" t="s">
        <v>22</v>
      </c>
      <c r="I643" s="34">
        <v>41827</v>
      </c>
      <c r="J643" s="34">
        <v>41639</v>
      </c>
      <c r="K643" s="19" t="s">
        <v>6136</v>
      </c>
      <c r="L643" s="19"/>
      <c r="M643" s="6"/>
      <c r="N643" s="19"/>
      <c r="O643" s="19"/>
      <c r="P643" s="19"/>
      <c r="Q643" s="19"/>
    </row>
    <row r="644" spans="1:17" s="5" customFormat="1" ht="14.45" customHeight="1">
      <c r="A644" s="19" t="s">
        <v>4172</v>
      </c>
      <c r="B644" s="19" t="s">
        <v>3301</v>
      </c>
      <c r="C644" s="19" t="s">
        <v>2308</v>
      </c>
      <c r="D644" s="19" t="s">
        <v>2785</v>
      </c>
      <c r="E644" s="19"/>
      <c r="F644" s="19"/>
      <c r="G644" s="19"/>
      <c r="H644" s="19" t="s">
        <v>22</v>
      </c>
      <c r="I644" s="34">
        <v>41827</v>
      </c>
      <c r="J644" s="34" t="s">
        <v>6136</v>
      </c>
      <c r="K644" s="19" t="s">
        <v>6136</v>
      </c>
      <c r="L644" s="19"/>
      <c r="M644" s="6"/>
      <c r="N644" s="19"/>
      <c r="O644" s="19"/>
      <c r="P644" s="19"/>
      <c r="Q644" s="19"/>
    </row>
    <row r="645" spans="1:17" s="5" customFormat="1" ht="14.45" customHeight="1">
      <c r="A645" s="19" t="s">
        <v>4173</v>
      </c>
      <c r="B645" s="19" t="s">
        <v>4174</v>
      </c>
      <c r="C645" s="19" t="s">
        <v>2308</v>
      </c>
      <c r="D645" s="19" t="s">
        <v>2785</v>
      </c>
      <c r="E645" s="19"/>
      <c r="F645" s="19"/>
      <c r="G645" s="19"/>
      <c r="H645" s="19" t="s">
        <v>22</v>
      </c>
      <c r="I645" s="34">
        <v>41827</v>
      </c>
      <c r="J645" s="34" t="s">
        <v>6136</v>
      </c>
      <c r="K645" s="19" t="s">
        <v>6136</v>
      </c>
      <c r="L645" s="19"/>
      <c r="M645" s="6"/>
      <c r="N645" s="19"/>
      <c r="O645" s="19"/>
      <c r="P645" s="19"/>
      <c r="Q645" s="19"/>
    </row>
    <row r="646" spans="1:17" s="5" customFormat="1" ht="14.45" customHeight="1">
      <c r="A646" s="19" t="s">
        <v>4175</v>
      </c>
      <c r="B646" s="19" t="s">
        <v>3302</v>
      </c>
      <c r="C646" s="19" t="s">
        <v>2308</v>
      </c>
      <c r="D646" s="19" t="s">
        <v>2785</v>
      </c>
      <c r="E646" s="19"/>
      <c r="F646" s="19"/>
      <c r="G646" s="19"/>
      <c r="H646" s="19" t="s">
        <v>22</v>
      </c>
      <c r="I646" s="34">
        <v>41827</v>
      </c>
      <c r="J646" s="34" t="s">
        <v>6136</v>
      </c>
      <c r="K646" s="19" t="s">
        <v>6136</v>
      </c>
      <c r="L646" s="19"/>
      <c r="M646" s="6"/>
      <c r="N646" s="19"/>
      <c r="O646" s="19"/>
      <c r="P646" s="19"/>
      <c r="Q646" s="19"/>
    </row>
    <row r="647" spans="1:17" s="5" customFormat="1" ht="14.45" customHeight="1">
      <c r="A647" s="19" t="s">
        <v>4176</v>
      </c>
      <c r="B647" s="19" t="s">
        <v>3303</v>
      </c>
      <c r="C647" s="19" t="s">
        <v>2308</v>
      </c>
      <c r="D647" s="19" t="s">
        <v>2785</v>
      </c>
      <c r="E647" s="19"/>
      <c r="F647" s="19"/>
      <c r="G647" s="19"/>
      <c r="H647" s="19" t="s">
        <v>22</v>
      </c>
      <c r="I647" s="34">
        <v>41827</v>
      </c>
      <c r="J647" s="34" t="s">
        <v>6136</v>
      </c>
      <c r="K647" s="19" t="s">
        <v>6136</v>
      </c>
      <c r="L647" s="19"/>
      <c r="M647" s="6"/>
      <c r="N647" s="19"/>
      <c r="O647" s="19"/>
      <c r="P647" s="19"/>
      <c r="Q647" s="19"/>
    </row>
    <row r="648" spans="1:17" s="5" customFormat="1" ht="14.45" customHeight="1">
      <c r="A648" s="19" t="s">
        <v>4177</v>
      </c>
      <c r="B648" s="19" t="s">
        <v>3304</v>
      </c>
      <c r="C648" s="19" t="s">
        <v>2308</v>
      </c>
      <c r="D648" s="19" t="s">
        <v>2785</v>
      </c>
      <c r="E648" s="19"/>
      <c r="F648" s="19"/>
      <c r="G648" s="19"/>
      <c r="H648" s="19" t="s">
        <v>22</v>
      </c>
      <c r="I648" s="34">
        <v>41827</v>
      </c>
      <c r="J648" s="34" t="s">
        <v>6136</v>
      </c>
      <c r="K648" s="19" t="s">
        <v>6136</v>
      </c>
      <c r="L648" s="19"/>
      <c r="M648" s="6"/>
      <c r="N648" s="19"/>
      <c r="O648" s="19"/>
      <c r="P648" s="19"/>
      <c r="Q648" s="19"/>
    </row>
    <row r="649" spans="1:17" s="5" customFormat="1" ht="14.45" customHeight="1">
      <c r="A649" s="19" t="s">
        <v>4178</v>
      </c>
      <c r="B649" s="19" t="s">
        <v>3305</v>
      </c>
      <c r="C649" s="19" t="s">
        <v>2308</v>
      </c>
      <c r="D649" s="19" t="s">
        <v>2785</v>
      </c>
      <c r="E649" s="19"/>
      <c r="F649" s="19"/>
      <c r="G649" s="19"/>
      <c r="H649" s="19" t="s">
        <v>22</v>
      </c>
      <c r="I649" s="34">
        <v>41827</v>
      </c>
      <c r="J649" s="34">
        <v>42277</v>
      </c>
      <c r="K649" s="19" t="s">
        <v>6136</v>
      </c>
      <c r="L649" s="19"/>
      <c r="M649" s="6"/>
      <c r="N649" s="19"/>
      <c r="O649" s="19"/>
      <c r="P649" s="19"/>
      <c r="Q649" s="19"/>
    </row>
    <row r="650" spans="1:17" s="5" customFormat="1" ht="14.45" customHeight="1">
      <c r="A650" s="19" t="s">
        <v>4675</v>
      </c>
      <c r="B650" s="19" t="s">
        <v>3306</v>
      </c>
      <c r="C650" s="19" t="s">
        <v>2308</v>
      </c>
      <c r="D650" s="19" t="s">
        <v>10791</v>
      </c>
      <c r="E650" s="19"/>
      <c r="F650" s="19"/>
      <c r="G650" s="19"/>
      <c r="H650" s="19" t="s">
        <v>22</v>
      </c>
      <c r="I650" s="34">
        <v>41827</v>
      </c>
      <c r="J650" s="34" t="s">
        <v>6136</v>
      </c>
      <c r="K650" s="19" t="s">
        <v>6136</v>
      </c>
      <c r="L650" s="19"/>
      <c r="M650" s="6"/>
      <c r="N650" s="19"/>
      <c r="O650" s="19"/>
      <c r="P650" s="19"/>
      <c r="Q650" s="19"/>
    </row>
    <row r="651" spans="1:17" s="5" customFormat="1" ht="14.45" customHeight="1">
      <c r="A651" s="19" t="s">
        <v>4676</v>
      </c>
      <c r="B651" s="19" t="s">
        <v>3307</v>
      </c>
      <c r="C651" s="19" t="s">
        <v>2308</v>
      </c>
      <c r="D651" s="19" t="s">
        <v>10791</v>
      </c>
      <c r="E651" s="19"/>
      <c r="F651" s="19"/>
      <c r="G651" s="19"/>
      <c r="H651" s="19" t="s">
        <v>22</v>
      </c>
      <c r="I651" s="34">
        <v>41827</v>
      </c>
      <c r="J651" s="34" t="s">
        <v>6136</v>
      </c>
      <c r="K651" s="19" t="s">
        <v>6136</v>
      </c>
      <c r="L651" s="19"/>
      <c r="M651" s="6"/>
      <c r="N651" s="19"/>
      <c r="O651" s="19"/>
      <c r="P651" s="19"/>
      <c r="Q651" s="19"/>
    </row>
    <row r="652" spans="1:17" s="5" customFormat="1" ht="14.45" customHeight="1">
      <c r="A652" s="19" t="s">
        <v>4677</v>
      </c>
      <c r="B652" s="19" t="s">
        <v>3308</v>
      </c>
      <c r="C652" s="19" t="s">
        <v>2308</v>
      </c>
      <c r="D652" s="19" t="s">
        <v>10791</v>
      </c>
      <c r="E652" s="19"/>
      <c r="F652" s="19"/>
      <c r="G652" s="19"/>
      <c r="H652" s="19" t="s">
        <v>22</v>
      </c>
      <c r="I652" s="34">
        <v>41827</v>
      </c>
      <c r="J652" s="34">
        <v>41639</v>
      </c>
      <c r="K652" s="19" t="s">
        <v>6136</v>
      </c>
      <c r="L652" s="19"/>
      <c r="M652" s="6"/>
      <c r="N652" s="19"/>
      <c r="O652" s="19"/>
      <c r="P652" s="19"/>
      <c r="Q652" s="19"/>
    </row>
    <row r="653" spans="1:17" s="5" customFormat="1" ht="14.45" customHeight="1">
      <c r="A653" s="19" t="s">
        <v>4678</v>
      </c>
      <c r="B653" s="19" t="s">
        <v>3309</v>
      </c>
      <c r="C653" s="19" t="s">
        <v>2308</v>
      </c>
      <c r="D653" s="19" t="s">
        <v>10791</v>
      </c>
      <c r="E653" s="19"/>
      <c r="F653" s="19"/>
      <c r="G653" s="19"/>
      <c r="H653" s="19" t="s">
        <v>22</v>
      </c>
      <c r="I653" s="34">
        <v>41827</v>
      </c>
      <c r="J653" s="34" t="s">
        <v>6136</v>
      </c>
      <c r="K653" s="19" t="s">
        <v>6136</v>
      </c>
      <c r="L653" s="19"/>
      <c r="M653" s="6"/>
      <c r="N653" s="19"/>
      <c r="O653" s="19"/>
      <c r="P653" s="19"/>
      <c r="Q653" s="19"/>
    </row>
    <row r="654" spans="1:17" s="5" customFormat="1" ht="14.45" customHeight="1">
      <c r="A654" s="19" t="s">
        <v>4679</v>
      </c>
      <c r="B654" s="19" t="s">
        <v>3310</v>
      </c>
      <c r="C654" s="19" t="s">
        <v>2308</v>
      </c>
      <c r="D654" s="19" t="s">
        <v>10791</v>
      </c>
      <c r="E654" s="19"/>
      <c r="F654" s="19"/>
      <c r="G654" s="19"/>
      <c r="H654" s="19" t="s">
        <v>22</v>
      </c>
      <c r="I654" s="34">
        <v>41827</v>
      </c>
      <c r="J654" s="34" t="s">
        <v>6136</v>
      </c>
      <c r="K654" s="19" t="s">
        <v>6136</v>
      </c>
      <c r="L654" s="19"/>
      <c r="M654" s="6"/>
      <c r="N654" s="19"/>
      <c r="O654" s="19"/>
      <c r="P654" s="19"/>
      <c r="Q654" s="19"/>
    </row>
    <row r="655" spans="1:17" s="5" customFormat="1" ht="14.45" customHeight="1">
      <c r="A655" s="19" t="s">
        <v>4680</v>
      </c>
      <c r="B655" s="19" t="s">
        <v>3311</v>
      </c>
      <c r="C655" s="19" t="s">
        <v>2308</v>
      </c>
      <c r="D655" s="19" t="s">
        <v>10791</v>
      </c>
      <c r="E655" s="19"/>
      <c r="F655" s="19"/>
      <c r="G655" s="19"/>
      <c r="H655" s="19" t="s">
        <v>22</v>
      </c>
      <c r="I655" s="34">
        <v>41827</v>
      </c>
      <c r="J655" s="34" t="s">
        <v>6136</v>
      </c>
      <c r="K655" s="19" t="s">
        <v>6136</v>
      </c>
      <c r="L655" s="19"/>
      <c r="M655" s="6"/>
      <c r="N655" s="19"/>
      <c r="O655" s="19"/>
      <c r="P655" s="19"/>
      <c r="Q655" s="19"/>
    </row>
    <row r="656" spans="1:17" s="5" customFormat="1" ht="14.45" customHeight="1">
      <c r="A656" s="19" t="s">
        <v>4681</v>
      </c>
      <c r="B656" s="19" t="s">
        <v>3312</v>
      </c>
      <c r="C656" s="19" t="s">
        <v>2308</v>
      </c>
      <c r="D656" s="19" t="s">
        <v>10791</v>
      </c>
      <c r="E656" s="19"/>
      <c r="F656" s="19"/>
      <c r="G656" s="19"/>
      <c r="H656" s="19" t="s">
        <v>22</v>
      </c>
      <c r="I656" s="34">
        <v>41827</v>
      </c>
      <c r="J656" s="34" t="s">
        <v>6136</v>
      </c>
      <c r="K656" s="19" t="s">
        <v>6136</v>
      </c>
      <c r="L656" s="19"/>
      <c r="M656" s="6"/>
      <c r="N656" s="19"/>
      <c r="O656" s="19"/>
      <c r="P656" s="19"/>
      <c r="Q656" s="19"/>
    </row>
    <row r="657" spans="1:17" s="5" customFormat="1" ht="14.45" customHeight="1">
      <c r="A657" s="19" t="s">
        <v>4682</v>
      </c>
      <c r="B657" s="19" t="s">
        <v>3313</v>
      </c>
      <c r="C657" s="19" t="s">
        <v>2308</v>
      </c>
      <c r="D657" s="19" t="s">
        <v>10791</v>
      </c>
      <c r="E657" s="19"/>
      <c r="F657" s="19"/>
      <c r="G657" s="19"/>
      <c r="H657" s="19" t="s">
        <v>22</v>
      </c>
      <c r="I657" s="34">
        <v>41827</v>
      </c>
      <c r="J657" s="34" t="s">
        <v>6136</v>
      </c>
      <c r="K657" s="19" t="s">
        <v>6136</v>
      </c>
      <c r="L657" s="19"/>
      <c r="M657" s="6"/>
      <c r="N657" s="19"/>
      <c r="O657" s="19"/>
      <c r="P657" s="19"/>
      <c r="Q657" s="19"/>
    </row>
    <row r="658" spans="1:17" s="5" customFormat="1" ht="14.45" customHeight="1">
      <c r="A658" s="19" t="s">
        <v>4179</v>
      </c>
      <c r="B658" s="19" t="s">
        <v>3314</v>
      </c>
      <c r="C658" s="19" t="s">
        <v>2308</v>
      </c>
      <c r="D658" s="19" t="s">
        <v>2786</v>
      </c>
      <c r="E658" s="19"/>
      <c r="F658" s="19"/>
      <c r="G658" s="19"/>
      <c r="H658" s="19" t="s">
        <v>22</v>
      </c>
      <c r="I658" s="34">
        <v>41827</v>
      </c>
      <c r="J658" s="34" t="s">
        <v>6136</v>
      </c>
      <c r="K658" s="19" t="s">
        <v>6136</v>
      </c>
      <c r="L658" s="19"/>
      <c r="M658" s="6"/>
      <c r="N658" s="19"/>
      <c r="O658" s="19"/>
      <c r="P658" s="19"/>
      <c r="Q658" s="19"/>
    </row>
    <row r="659" spans="1:17" s="5" customFormat="1" ht="14.45" customHeight="1">
      <c r="A659" s="19" t="s">
        <v>3817</v>
      </c>
      <c r="B659" s="19" t="s">
        <v>3430</v>
      </c>
      <c r="C659" s="19" t="s">
        <v>2308</v>
      </c>
      <c r="D659" s="19" t="s">
        <v>3421</v>
      </c>
      <c r="E659" s="19"/>
      <c r="F659" s="19"/>
      <c r="G659" s="19"/>
      <c r="H659" s="19" t="s">
        <v>22</v>
      </c>
      <c r="I659" s="34">
        <v>41827</v>
      </c>
      <c r="J659" s="34">
        <v>42277</v>
      </c>
      <c r="K659" s="19" t="s">
        <v>6136</v>
      </c>
      <c r="L659" s="19"/>
      <c r="M659" s="6"/>
      <c r="N659" s="19"/>
      <c r="O659" s="19"/>
      <c r="P659" s="19"/>
      <c r="Q659" s="19"/>
    </row>
    <row r="660" spans="1:17" s="5" customFormat="1" ht="14.45" customHeight="1">
      <c r="A660" s="19" t="s">
        <v>3818</v>
      </c>
      <c r="B660" s="19" t="s">
        <v>3431</v>
      </c>
      <c r="C660" s="19" t="s">
        <v>2308</v>
      </c>
      <c r="D660" s="19" t="s">
        <v>3421</v>
      </c>
      <c r="E660" s="19"/>
      <c r="F660" s="19"/>
      <c r="G660" s="19"/>
      <c r="H660" s="19" t="s">
        <v>22</v>
      </c>
      <c r="I660" s="34">
        <v>41827</v>
      </c>
      <c r="J660" s="34">
        <v>42277</v>
      </c>
      <c r="K660" s="19" t="s">
        <v>6136</v>
      </c>
      <c r="L660" s="19"/>
      <c r="M660" s="6"/>
      <c r="N660" s="19"/>
      <c r="O660" s="19"/>
      <c r="P660" s="19"/>
      <c r="Q660" s="19"/>
    </row>
    <row r="661" spans="1:17" s="5" customFormat="1" ht="14.45" customHeight="1">
      <c r="A661" s="19" t="s">
        <v>3819</v>
      </c>
      <c r="B661" s="19" t="s">
        <v>3432</v>
      </c>
      <c r="C661" s="19" t="s">
        <v>2308</v>
      </c>
      <c r="D661" s="19" t="s">
        <v>3421</v>
      </c>
      <c r="E661" s="19"/>
      <c r="F661" s="19"/>
      <c r="G661" s="19"/>
      <c r="H661" s="19" t="s">
        <v>22</v>
      </c>
      <c r="I661" s="34">
        <v>41827</v>
      </c>
      <c r="J661" s="34">
        <v>42277</v>
      </c>
      <c r="K661" s="19" t="s">
        <v>6136</v>
      </c>
      <c r="L661" s="19"/>
      <c r="M661" s="6"/>
      <c r="N661" s="19"/>
      <c r="O661" s="19"/>
      <c r="P661" s="19"/>
      <c r="Q661" s="19"/>
    </row>
    <row r="662" spans="1:17" s="5" customFormat="1" ht="14.45" customHeight="1">
      <c r="A662" s="19" t="s">
        <v>3820</v>
      </c>
      <c r="B662" s="19" t="s">
        <v>3433</v>
      </c>
      <c r="C662" s="19" t="s">
        <v>2308</v>
      </c>
      <c r="D662" s="19" t="s">
        <v>3421</v>
      </c>
      <c r="E662" s="19"/>
      <c r="F662" s="19"/>
      <c r="G662" s="19"/>
      <c r="H662" s="19" t="s">
        <v>22</v>
      </c>
      <c r="I662" s="34">
        <v>41827</v>
      </c>
      <c r="J662" s="34">
        <v>42277</v>
      </c>
      <c r="K662" s="19" t="s">
        <v>6136</v>
      </c>
      <c r="L662" s="19"/>
      <c r="M662" s="6"/>
      <c r="N662" s="19"/>
      <c r="O662" s="19"/>
      <c r="P662" s="19"/>
      <c r="Q662" s="19"/>
    </row>
    <row r="663" spans="1:17" s="5" customFormat="1" ht="14.45" customHeight="1">
      <c r="A663" s="19" t="s">
        <v>3821</v>
      </c>
      <c r="B663" s="19" t="s">
        <v>3434</v>
      </c>
      <c r="C663" s="19" t="s">
        <v>2308</v>
      </c>
      <c r="D663" s="19" t="s">
        <v>3421</v>
      </c>
      <c r="E663" s="19"/>
      <c r="F663" s="19"/>
      <c r="G663" s="19"/>
      <c r="H663" s="19" t="s">
        <v>22</v>
      </c>
      <c r="I663" s="34">
        <v>41827</v>
      </c>
      <c r="J663" s="34">
        <v>42277</v>
      </c>
      <c r="K663" s="19" t="s">
        <v>6136</v>
      </c>
      <c r="L663" s="19"/>
      <c r="M663" s="6"/>
      <c r="N663" s="19"/>
      <c r="O663" s="19"/>
      <c r="P663" s="19"/>
      <c r="Q663" s="19"/>
    </row>
    <row r="664" spans="1:17" s="5" customFormat="1" ht="14.45" customHeight="1">
      <c r="A664" s="19" t="s">
        <v>3822</v>
      </c>
      <c r="B664" s="19" t="s">
        <v>3435</v>
      </c>
      <c r="C664" s="19" t="s">
        <v>2308</v>
      </c>
      <c r="D664" s="19" t="s">
        <v>3421</v>
      </c>
      <c r="E664" s="19"/>
      <c r="F664" s="19"/>
      <c r="G664" s="19"/>
      <c r="H664" s="19" t="s">
        <v>22</v>
      </c>
      <c r="I664" s="34">
        <v>41827</v>
      </c>
      <c r="J664" s="34">
        <v>42277</v>
      </c>
      <c r="K664" s="19" t="s">
        <v>6136</v>
      </c>
      <c r="L664" s="19"/>
      <c r="M664" s="6"/>
      <c r="N664" s="19"/>
      <c r="O664" s="19"/>
      <c r="P664" s="19"/>
      <c r="Q664" s="19"/>
    </row>
    <row r="665" spans="1:17" s="5" customFormat="1" ht="14.45" customHeight="1">
      <c r="A665" s="19" t="s">
        <v>3823</v>
      </c>
      <c r="B665" s="19" t="s">
        <v>3436</v>
      </c>
      <c r="C665" s="19" t="s">
        <v>2308</v>
      </c>
      <c r="D665" s="19" t="s">
        <v>3421</v>
      </c>
      <c r="E665" s="19"/>
      <c r="F665" s="19"/>
      <c r="G665" s="19"/>
      <c r="H665" s="19" t="s">
        <v>22</v>
      </c>
      <c r="I665" s="34">
        <v>41827</v>
      </c>
      <c r="J665" s="34">
        <v>42277</v>
      </c>
      <c r="K665" s="19" t="s">
        <v>6136</v>
      </c>
      <c r="L665" s="19"/>
      <c r="M665" s="6"/>
      <c r="N665" s="19"/>
      <c r="O665" s="19"/>
      <c r="P665" s="19"/>
      <c r="Q665" s="19"/>
    </row>
    <row r="666" spans="1:17" s="5" customFormat="1" ht="14.45" customHeight="1">
      <c r="A666" s="19" t="s">
        <v>4180</v>
      </c>
      <c r="B666" s="19" t="s">
        <v>3437</v>
      </c>
      <c r="C666" s="19" t="s">
        <v>2308</v>
      </c>
      <c r="D666" s="19" t="s">
        <v>2785</v>
      </c>
      <c r="E666" s="19"/>
      <c r="F666" s="19"/>
      <c r="G666" s="19"/>
      <c r="H666" s="19" t="s">
        <v>22</v>
      </c>
      <c r="I666" s="34">
        <v>41827</v>
      </c>
      <c r="J666" s="34">
        <v>42277</v>
      </c>
      <c r="K666" s="19" t="s">
        <v>6136</v>
      </c>
      <c r="L666" s="19"/>
      <c r="M666" s="6"/>
      <c r="N666" s="19"/>
      <c r="O666" s="19"/>
      <c r="P666" s="19"/>
      <c r="Q666" s="19"/>
    </row>
    <row r="667" spans="1:17" s="5" customFormat="1" ht="14.45" customHeight="1">
      <c r="A667" s="19" t="s">
        <v>4181</v>
      </c>
      <c r="B667" s="19" t="s">
        <v>3438</v>
      </c>
      <c r="C667" s="19" t="s">
        <v>2308</v>
      </c>
      <c r="D667" s="19" t="s">
        <v>2785</v>
      </c>
      <c r="E667" s="19"/>
      <c r="F667" s="19"/>
      <c r="G667" s="19"/>
      <c r="H667" s="19" t="s">
        <v>22</v>
      </c>
      <c r="I667" s="34">
        <v>41827</v>
      </c>
      <c r="J667" s="34" t="s">
        <v>6136</v>
      </c>
      <c r="K667" s="19" t="s">
        <v>6136</v>
      </c>
      <c r="L667" s="19"/>
      <c r="M667" s="6"/>
      <c r="N667" s="19"/>
      <c r="O667" s="19"/>
      <c r="P667" s="19"/>
      <c r="Q667" s="19"/>
    </row>
    <row r="668" spans="1:17" s="5" customFormat="1" ht="14.45" customHeight="1">
      <c r="A668" s="19" t="s">
        <v>4182</v>
      </c>
      <c r="B668" s="19" t="s">
        <v>3439</v>
      </c>
      <c r="C668" s="19" t="s">
        <v>2308</v>
      </c>
      <c r="D668" s="19" t="s">
        <v>2785</v>
      </c>
      <c r="E668" s="19"/>
      <c r="F668" s="19"/>
      <c r="G668" s="19"/>
      <c r="H668" s="19" t="s">
        <v>22</v>
      </c>
      <c r="I668" s="34">
        <v>41827</v>
      </c>
      <c r="J668" s="34">
        <v>41639</v>
      </c>
      <c r="K668" s="19" t="s">
        <v>6136</v>
      </c>
      <c r="L668" s="19"/>
      <c r="M668" s="6"/>
      <c r="N668" s="19"/>
      <c r="O668" s="19"/>
      <c r="P668" s="19"/>
      <c r="Q668" s="19"/>
    </row>
    <row r="669" spans="1:17" s="5" customFormat="1" ht="14.45" customHeight="1">
      <c r="A669" s="19" t="s">
        <v>4183</v>
      </c>
      <c r="B669" s="19" t="s">
        <v>3440</v>
      </c>
      <c r="C669" s="19" t="s">
        <v>2308</v>
      </c>
      <c r="D669" s="19" t="s">
        <v>2785</v>
      </c>
      <c r="E669" s="19"/>
      <c r="F669" s="19"/>
      <c r="G669" s="19"/>
      <c r="H669" s="19" t="s">
        <v>22</v>
      </c>
      <c r="I669" s="34">
        <v>41827</v>
      </c>
      <c r="J669" s="34">
        <v>42277</v>
      </c>
      <c r="K669" s="19" t="s">
        <v>6136</v>
      </c>
      <c r="L669" s="19"/>
      <c r="M669" s="6"/>
      <c r="N669" s="19"/>
      <c r="O669" s="19"/>
      <c r="P669" s="19"/>
      <c r="Q669" s="19"/>
    </row>
    <row r="670" spans="1:17" s="5" customFormat="1" ht="14.45" customHeight="1">
      <c r="A670" s="19" t="s">
        <v>4184</v>
      </c>
      <c r="B670" s="19" t="s">
        <v>3441</v>
      </c>
      <c r="C670" s="19" t="s">
        <v>2308</v>
      </c>
      <c r="D670" s="19" t="s">
        <v>2785</v>
      </c>
      <c r="E670" s="19"/>
      <c r="F670" s="19"/>
      <c r="G670" s="19"/>
      <c r="H670" s="19" t="s">
        <v>22</v>
      </c>
      <c r="I670" s="34">
        <v>41827</v>
      </c>
      <c r="J670" s="34" t="s">
        <v>6136</v>
      </c>
      <c r="K670" s="19" t="s">
        <v>6136</v>
      </c>
      <c r="L670" s="19"/>
      <c r="M670" s="6"/>
      <c r="N670" s="19"/>
      <c r="O670" s="19"/>
      <c r="P670" s="19"/>
      <c r="Q670" s="19"/>
    </row>
    <row r="671" spans="1:17" s="5" customFormat="1" ht="14.45" customHeight="1">
      <c r="A671" s="19" t="s">
        <v>4185</v>
      </c>
      <c r="B671" s="19" t="s">
        <v>3442</v>
      </c>
      <c r="C671" s="19" t="s">
        <v>2308</v>
      </c>
      <c r="D671" s="19" t="s">
        <v>2785</v>
      </c>
      <c r="E671" s="19"/>
      <c r="F671" s="19"/>
      <c r="G671" s="19"/>
      <c r="H671" s="19" t="s">
        <v>22</v>
      </c>
      <c r="I671" s="34">
        <v>41827</v>
      </c>
      <c r="J671" s="34" t="s">
        <v>6136</v>
      </c>
      <c r="K671" s="19" t="s">
        <v>6136</v>
      </c>
      <c r="L671" s="19"/>
      <c r="M671" s="6"/>
      <c r="N671" s="19"/>
      <c r="O671" s="19"/>
      <c r="P671" s="19"/>
      <c r="Q671" s="19"/>
    </row>
    <row r="672" spans="1:17" s="5" customFormat="1" ht="14.45" customHeight="1">
      <c r="A672" s="19" t="s">
        <v>4186</v>
      </c>
      <c r="B672" s="19" t="s">
        <v>3443</v>
      </c>
      <c r="C672" s="19" t="s">
        <v>2308</v>
      </c>
      <c r="D672" s="19" t="s">
        <v>2785</v>
      </c>
      <c r="E672" s="19"/>
      <c r="F672" s="19"/>
      <c r="G672" s="19"/>
      <c r="H672" s="19" t="s">
        <v>22</v>
      </c>
      <c r="I672" s="34">
        <v>41827</v>
      </c>
      <c r="J672" s="34">
        <v>42277</v>
      </c>
      <c r="K672" s="19" t="s">
        <v>6136</v>
      </c>
      <c r="L672" s="19"/>
      <c r="M672" s="6"/>
      <c r="N672" s="19"/>
      <c r="O672" s="19"/>
      <c r="P672" s="19"/>
      <c r="Q672" s="19"/>
    </row>
    <row r="673" spans="1:17" s="5" customFormat="1" ht="14.45" customHeight="1">
      <c r="A673" s="19" t="s">
        <v>11701</v>
      </c>
      <c r="B673" s="19" t="s">
        <v>3444</v>
      </c>
      <c r="C673" s="19" t="s">
        <v>2308</v>
      </c>
      <c r="D673" s="19" t="s">
        <v>2785</v>
      </c>
      <c r="E673" s="19"/>
      <c r="F673" s="19"/>
      <c r="G673" s="19"/>
      <c r="H673" s="19" t="s">
        <v>22</v>
      </c>
      <c r="I673" s="34">
        <v>41827</v>
      </c>
      <c r="J673" s="34">
        <v>42277</v>
      </c>
      <c r="K673" s="19" t="s">
        <v>6136</v>
      </c>
      <c r="L673" s="19"/>
      <c r="M673" s="6"/>
      <c r="N673" s="19"/>
      <c r="O673" s="19"/>
      <c r="P673" s="19"/>
      <c r="Q673" s="19"/>
    </row>
    <row r="674" spans="1:17" s="5" customFormat="1" ht="14.45" customHeight="1">
      <c r="A674" s="19" t="s">
        <v>4187</v>
      </c>
      <c r="B674" s="19" t="s">
        <v>3445</v>
      </c>
      <c r="C674" s="19" t="s">
        <v>2308</v>
      </c>
      <c r="D674" s="19" t="s">
        <v>2785</v>
      </c>
      <c r="E674" s="19"/>
      <c r="F674" s="19"/>
      <c r="G674" s="19"/>
      <c r="H674" s="19" t="s">
        <v>22</v>
      </c>
      <c r="I674" s="34">
        <v>41827</v>
      </c>
      <c r="J674" s="34">
        <v>42277</v>
      </c>
      <c r="K674" s="19" t="s">
        <v>6136</v>
      </c>
      <c r="L674" s="19"/>
      <c r="M674" s="6"/>
      <c r="N674" s="19"/>
      <c r="O674" s="19"/>
      <c r="P674" s="19"/>
      <c r="Q674" s="19"/>
    </row>
    <row r="675" spans="1:17" s="5" customFormat="1" ht="14.45" customHeight="1">
      <c r="A675" s="19" t="s">
        <v>4188</v>
      </c>
      <c r="B675" s="19" t="s">
        <v>4189</v>
      </c>
      <c r="C675" s="19" t="s">
        <v>2308</v>
      </c>
      <c r="D675" s="19" t="s">
        <v>2785</v>
      </c>
      <c r="E675" s="19"/>
      <c r="F675" s="19"/>
      <c r="G675" s="19"/>
      <c r="H675" s="19" t="s">
        <v>22</v>
      </c>
      <c r="I675" s="34">
        <v>41827</v>
      </c>
      <c r="J675" s="34">
        <v>42277</v>
      </c>
      <c r="K675" s="19" t="s">
        <v>6136</v>
      </c>
      <c r="L675" s="19"/>
      <c r="M675" s="6"/>
      <c r="N675" s="19"/>
      <c r="O675" s="19"/>
      <c r="P675" s="19"/>
      <c r="Q675" s="19"/>
    </row>
    <row r="676" spans="1:17" s="5" customFormat="1" ht="14.45" customHeight="1">
      <c r="A676" s="19" t="s">
        <v>4190</v>
      </c>
      <c r="B676" s="19" t="s">
        <v>4191</v>
      </c>
      <c r="C676" s="19" t="s">
        <v>2308</v>
      </c>
      <c r="D676" s="19" t="s">
        <v>2785</v>
      </c>
      <c r="E676" s="19"/>
      <c r="F676" s="19"/>
      <c r="G676" s="19"/>
      <c r="H676" s="19" t="s">
        <v>22</v>
      </c>
      <c r="I676" s="34">
        <v>41827</v>
      </c>
      <c r="J676" s="34">
        <v>41639</v>
      </c>
      <c r="K676" s="19" t="s">
        <v>6136</v>
      </c>
      <c r="L676" s="19"/>
      <c r="M676" s="6"/>
      <c r="N676" s="19"/>
      <c r="O676" s="19"/>
      <c r="P676" s="19"/>
      <c r="Q676" s="19"/>
    </row>
    <row r="677" spans="1:17" s="5" customFormat="1" ht="14.45" customHeight="1">
      <c r="A677" s="19" t="s">
        <v>4192</v>
      </c>
      <c r="B677" s="19" t="s">
        <v>4193</v>
      </c>
      <c r="C677" s="19" t="s">
        <v>2308</v>
      </c>
      <c r="D677" s="19" t="s">
        <v>2785</v>
      </c>
      <c r="E677" s="19"/>
      <c r="F677" s="19"/>
      <c r="G677" s="19"/>
      <c r="H677" s="19" t="s">
        <v>22</v>
      </c>
      <c r="I677" s="34">
        <v>41827</v>
      </c>
      <c r="J677" s="34">
        <v>42277</v>
      </c>
      <c r="K677" s="19" t="s">
        <v>6136</v>
      </c>
      <c r="L677" s="19"/>
      <c r="M677" s="6"/>
      <c r="N677" s="19"/>
      <c r="O677" s="19"/>
      <c r="P677" s="19"/>
      <c r="Q677" s="19"/>
    </row>
    <row r="678" spans="1:17" s="5" customFormat="1" ht="14.45" customHeight="1">
      <c r="A678" s="19" t="s">
        <v>4194</v>
      </c>
      <c r="B678" s="19" t="s">
        <v>4195</v>
      </c>
      <c r="C678" s="19" t="s">
        <v>2308</v>
      </c>
      <c r="D678" s="19" t="s">
        <v>2785</v>
      </c>
      <c r="E678" s="19"/>
      <c r="F678" s="19"/>
      <c r="G678" s="19"/>
      <c r="H678" s="19" t="s">
        <v>22</v>
      </c>
      <c r="I678" s="34">
        <v>41827</v>
      </c>
      <c r="J678" s="34">
        <v>42277</v>
      </c>
      <c r="K678" s="19" t="s">
        <v>6136</v>
      </c>
      <c r="L678" s="19"/>
      <c r="M678" s="6"/>
      <c r="N678" s="19"/>
      <c r="O678" s="19"/>
      <c r="P678" s="19"/>
      <c r="Q678" s="19"/>
    </row>
    <row r="679" spans="1:17" s="5" customFormat="1" ht="14.45" customHeight="1">
      <c r="A679" s="19" t="s">
        <v>11702</v>
      </c>
      <c r="B679" s="19" t="s">
        <v>4196</v>
      </c>
      <c r="C679" s="19" t="s">
        <v>2308</v>
      </c>
      <c r="D679" s="19" t="s">
        <v>2785</v>
      </c>
      <c r="E679" s="19"/>
      <c r="F679" s="19"/>
      <c r="G679" s="19"/>
      <c r="H679" s="19" t="s">
        <v>22</v>
      </c>
      <c r="I679" s="34">
        <v>41827</v>
      </c>
      <c r="J679" s="34">
        <v>42277</v>
      </c>
      <c r="K679" s="19" t="s">
        <v>6136</v>
      </c>
      <c r="L679" s="19"/>
      <c r="M679" s="6"/>
      <c r="N679" s="19"/>
      <c r="O679" s="19"/>
      <c r="P679" s="19"/>
      <c r="Q679" s="19"/>
    </row>
    <row r="680" spans="1:17" s="5" customFormat="1" ht="14.45" customHeight="1">
      <c r="A680" s="19" t="s">
        <v>4197</v>
      </c>
      <c r="B680" s="19" t="s">
        <v>4198</v>
      </c>
      <c r="C680" s="19" t="s">
        <v>2308</v>
      </c>
      <c r="D680" s="19" t="s">
        <v>2785</v>
      </c>
      <c r="E680" s="19"/>
      <c r="F680" s="19"/>
      <c r="G680" s="19"/>
      <c r="H680" s="19" t="s">
        <v>22</v>
      </c>
      <c r="I680" s="34">
        <v>41827</v>
      </c>
      <c r="J680" s="34">
        <v>42277</v>
      </c>
      <c r="K680" s="19" t="s">
        <v>6136</v>
      </c>
      <c r="L680" s="19"/>
      <c r="M680" s="6"/>
      <c r="N680" s="19"/>
      <c r="O680" s="19"/>
      <c r="P680" s="19"/>
      <c r="Q680" s="19"/>
    </row>
    <row r="681" spans="1:17" s="5" customFormat="1" ht="14.45" customHeight="1">
      <c r="A681" s="19" t="s">
        <v>4199</v>
      </c>
      <c r="B681" s="19" t="s">
        <v>4200</v>
      </c>
      <c r="C681" s="19" t="s">
        <v>2308</v>
      </c>
      <c r="D681" s="19" t="s">
        <v>2785</v>
      </c>
      <c r="E681" s="19"/>
      <c r="F681" s="19"/>
      <c r="G681" s="19"/>
      <c r="H681" s="19" t="s">
        <v>22</v>
      </c>
      <c r="I681" s="34">
        <v>41827</v>
      </c>
      <c r="J681" s="34" t="s">
        <v>6136</v>
      </c>
      <c r="K681" s="19" t="s">
        <v>6136</v>
      </c>
      <c r="L681" s="19"/>
      <c r="M681" s="6"/>
      <c r="N681" s="19"/>
      <c r="O681" s="19"/>
      <c r="P681" s="19"/>
      <c r="Q681" s="19"/>
    </row>
    <row r="682" spans="1:17" s="5" customFormat="1" ht="14.45" customHeight="1">
      <c r="A682" s="19" t="s">
        <v>4201</v>
      </c>
      <c r="B682" s="19" t="s">
        <v>4202</v>
      </c>
      <c r="C682" s="19" t="s">
        <v>2308</v>
      </c>
      <c r="D682" s="19" t="s">
        <v>2785</v>
      </c>
      <c r="E682" s="19"/>
      <c r="F682" s="19"/>
      <c r="G682" s="19"/>
      <c r="H682" s="19" t="s">
        <v>22</v>
      </c>
      <c r="I682" s="34">
        <v>41827</v>
      </c>
      <c r="J682" s="34">
        <v>42277</v>
      </c>
      <c r="K682" s="19" t="s">
        <v>6136</v>
      </c>
      <c r="L682" s="19"/>
      <c r="M682" s="6"/>
      <c r="N682" s="19"/>
      <c r="O682" s="19"/>
      <c r="P682" s="19"/>
      <c r="Q682" s="19"/>
    </row>
    <row r="683" spans="1:17" s="5" customFormat="1" ht="14.45" customHeight="1">
      <c r="A683" s="19" t="s">
        <v>3824</v>
      </c>
      <c r="B683" s="19" t="s">
        <v>3483</v>
      </c>
      <c r="C683" s="19" t="s">
        <v>2308</v>
      </c>
      <c r="D683" s="19" t="s">
        <v>3421</v>
      </c>
      <c r="E683" s="19"/>
      <c r="F683" s="19"/>
      <c r="G683" s="19"/>
      <c r="H683" s="19" t="s">
        <v>22</v>
      </c>
      <c r="I683" s="34">
        <v>41827</v>
      </c>
      <c r="J683" s="34">
        <v>41639</v>
      </c>
      <c r="K683" s="19" t="s">
        <v>6136</v>
      </c>
      <c r="L683" s="19"/>
      <c r="M683" s="6"/>
      <c r="N683" s="19"/>
      <c r="O683" s="19"/>
      <c r="P683" s="19"/>
      <c r="Q683" s="19"/>
    </row>
    <row r="684" spans="1:17" s="5" customFormat="1" ht="14.45" customHeight="1">
      <c r="A684" s="19" t="s">
        <v>3825</v>
      </c>
      <c r="B684" s="19" t="s">
        <v>3484</v>
      </c>
      <c r="C684" s="19" t="s">
        <v>2308</v>
      </c>
      <c r="D684" s="19" t="s">
        <v>3421</v>
      </c>
      <c r="E684" s="19"/>
      <c r="F684" s="19"/>
      <c r="G684" s="19"/>
      <c r="H684" s="19" t="s">
        <v>22</v>
      </c>
      <c r="I684" s="34">
        <v>41827</v>
      </c>
      <c r="J684" s="34">
        <v>41639</v>
      </c>
      <c r="K684" s="19" t="s">
        <v>6136</v>
      </c>
      <c r="L684" s="19"/>
      <c r="M684" s="6"/>
      <c r="N684" s="19"/>
      <c r="O684" s="19"/>
      <c r="P684" s="19"/>
      <c r="Q684" s="19"/>
    </row>
    <row r="685" spans="1:17" s="5" customFormat="1" ht="14.45" customHeight="1">
      <c r="A685" s="19" t="s">
        <v>3826</v>
      </c>
      <c r="B685" s="19" t="s">
        <v>3485</v>
      </c>
      <c r="C685" s="19" t="s">
        <v>2308</v>
      </c>
      <c r="D685" s="19" t="s">
        <v>3421</v>
      </c>
      <c r="E685" s="19"/>
      <c r="F685" s="19"/>
      <c r="G685" s="19"/>
      <c r="H685" s="19" t="s">
        <v>22</v>
      </c>
      <c r="I685" s="34">
        <v>41827</v>
      </c>
      <c r="J685" s="34">
        <v>41639</v>
      </c>
      <c r="K685" s="19" t="s">
        <v>6136</v>
      </c>
      <c r="L685" s="19"/>
      <c r="M685" s="6"/>
      <c r="N685" s="19"/>
      <c r="O685" s="19"/>
      <c r="P685" s="19"/>
      <c r="Q685" s="19"/>
    </row>
    <row r="686" spans="1:17" s="5" customFormat="1" ht="14.45" customHeight="1">
      <c r="A686" s="19" t="s">
        <v>3827</v>
      </c>
      <c r="B686" s="19" t="s">
        <v>3486</v>
      </c>
      <c r="C686" s="19" t="s">
        <v>2308</v>
      </c>
      <c r="D686" s="19" t="s">
        <v>3421</v>
      </c>
      <c r="E686" s="19"/>
      <c r="F686" s="19"/>
      <c r="G686" s="19"/>
      <c r="H686" s="19" t="s">
        <v>22</v>
      </c>
      <c r="I686" s="34">
        <v>41827</v>
      </c>
      <c r="J686" s="34">
        <v>41639</v>
      </c>
      <c r="K686" s="19" t="s">
        <v>6136</v>
      </c>
      <c r="L686" s="19"/>
      <c r="M686" s="6"/>
      <c r="N686" s="19"/>
      <c r="O686" s="19"/>
      <c r="P686" s="19"/>
      <c r="Q686" s="19"/>
    </row>
    <row r="687" spans="1:17" s="5" customFormat="1" ht="14.45" customHeight="1">
      <c r="A687" s="19" t="s">
        <v>11703</v>
      </c>
      <c r="B687" s="19" t="s">
        <v>3487</v>
      </c>
      <c r="C687" s="19" t="s">
        <v>2308</v>
      </c>
      <c r="D687" s="19" t="s">
        <v>3421</v>
      </c>
      <c r="E687" s="19"/>
      <c r="F687" s="19"/>
      <c r="G687" s="19"/>
      <c r="H687" s="19" t="s">
        <v>22</v>
      </c>
      <c r="I687" s="34">
        <v>41827</v>
      </c>
      <c r="J687" s="34">
        <v>41639</v>
      </c>
      <c r="K687" s="19" t="s">
        <v>6136</v>
      </c>
      <c r="L687" s="19"/>
      <c r="M687" s="6"/>
      <c r="N687" s="19"/>
      <c r="O687" s="19"/>
      <c r="P687" s="19"/>
      <c r="Q687" s="19"/>
    </row>
    <row r="688" spans="1:17" s="5" customFormat="1" ht="14.45" customHeight="1">
      <c r="A688" s="19" t="s">
        <v>11704</v>
      </c>
      <c r="B688" s="19" t="s">
        <v>3488</v>
      </c>
      <c r="C688" s="19" t="s">
        <v>2308</v>
      </c>
      <c r="D688" s="19" t="s">
        <v>3421</v>
      </c>
      <c r="E688" s="19"/>
      <c r="F688" s="19"/>
      <c r="G688" s="19"/>
      <c r="H688" s="19" t="s">
        <v>22</v>
      </c>
      <c r="I688" s="34">
        <v>41827</v>
      </c>
      <c r="J688" s="34">
        <v>41639</v>
      </c>
      <c r="K688" s="19" t="s">
        <v>6136</v>
      </c>
      <c r="L688" s="19"/>
      <c r="M688" s="6"/>
      <c r="N688" s="19"/>
      <c r="O688" s="19"/>
      <c r="P688" s="19"/>
      <c r="Q688" s="19"/>
    </row>
    <row r="689" spans="1:17" s="5" customFormat="1" ht="14.45" customHeight="1">
      <c r="A689" s="19" t="s">
        <v>11705</v>
      </c>
      <c r="B689" s="19" t="s">
        <v>3489</v>
      </c>
      <c r="C689" s="19" t="s">
        <v>2308</v>
      </c>
      <c r="D689" s="19" t="s">
        <v>3421</v>
      </c>
      <c r="E689" s="19"/>
      <c r="F689" s="19"/>
      <c r="G689" s="19"/>
      <c r="H689" s="19" t="s">
        <v>22</v>
      </c>
      <c r="I689" s="34">
        <v>41827</v>
      </c>
      <c r="J689" s="34">
        <v>41639</v>
      </c>
      <c r="K689" s="19" t="s">
        <v>6136</v>
      </c>
      <c r="L689" s="19"/>
      <c r="M689" s="6"/>
      <c r="N689" s="19"/>
      <c r="O689" s="19"/>
      <c r="P689" s="19"/>
      <c r="Q689" s="19"/>
    </row>
    <row r="690" spans="1:17" s="5" customFormat="1" ht="14.45" customHeight="1">
      <c r="A690" s="19" t="s">
        <v>11706</v>
      </c>
      <c r="B690" s="19" t="s">
        <v>3490</v>
      </c>
      <c r="C690" s="19" t="s">
        <v>2308</v>
      </c>
      <c r="D690" s="19" t="s">
        <v>3421</v>
      </c>
      <c r="E690" s="19"/>
      <c r="F690" s="19"/>
      <c r="G690" s="19"/>
      <c r="H690" s="19" t="s">
        <v>22</v>
      </c>
      <c r="I690" s="34">
        <v>41827</v>
      </c>
      <c r="J690" s="34">
        <v>41639</v>
      </c>
      <c r="K690" s="19" t="s">
        <v>6136</v>
      </c>
      <c r="L690" s="19"/>
      <c r="M690" s="6"/>
      <c r="N690" s="19"/>
      <c r="O690" s="19"/>
      <c r="P690" s="19"/>
      <c r="Q690" s="19"/>
    </row>
    <row r="691" spans="1:17" s="5" customFormat="1" ht="14.45" customHeight="1">
      <c r="A691" s="19" t="s">
        <v>3828</v>
      </c>
      <c r="B691" s="19" t="s">
        <v>3491</v>
      </c>
      <c r="C691" s="19" t="s">
        <v>2308</v>
      </c>
      <c r="D691" s="19" t="s">
        <v>3421</v>
      </c>
      <c r="E691" s="19"/>
      <c r="F691" s="19"/>
      <c r="G691" s="19"/>
      <c r="H691" s="19" t="s">
        <v>22</v>
      </c>
      <c r="I691" s="34">
        <v>41827</v>
      </c>
      <c r="J691" s="34">
        <v>41639</v>
      </c>
      <c r="K691" s="19" t="s">
        <v>6136</v>
      </c>
      <c r="L691" s="19"/>
      <c r="M691" s="6"/>
      <c r="N691" s="19"/>
      <c r="O691" s="19"/>
      <c r="P691" s="19"/>
      <c r="Q691" s="19"/>
    </row>
    <row r="692" spans="1:17" s="5" customFormat="1" ht="14.45" customHeight="1">
      <c r="A692" s="19" t="s">
        <v>3829</v>
      </c>
      <c r="B692" s="19" t="s">
        <v>3492</v>
      </c>
      <c r="C692" s="19" t="s">
        <v>2308</v>
      </c>
      <c r="D692" s="19" t="s">
        <v>3421</v>
      </c>
      <c r="E692" s="19"/>
      <c r="F692" s="19"/>
      <c r="G692" s="19"/>
      <c r="H692" s="19" t="s">
        <v>22</v>
      </c>
      <c r="I692" s="34">
        <v>41827</v>
      </c>
      <c r="J692" s="34">
        <v>41639</v>
      </c>
      <c r="K692" s="19" t="s">
        <v>6136</v>
      </c>
      <c r="L692" s="19"/>
      <c r="M692" s="6"/>
      <c r="N692" s="19"/>
      <c r="O692" s="19"/>
      <c r="P692" s="19"/>
      <c r="Q692" s="19"/>
    </row>
    <row r="693" spans="1:17" s="5" customFormat="1" ht="14.45" customHeight="1">
      <c r="A693" s="19" t="s">
        <v>11707</v>
      </c>
      <c r="B693" s="19" t="s">
        <v>3493</v>
      </c>
      <c r="C693" s="19" t="s">
        <v>2308</v>
      </c>
      <c r="D693" s="19" t="s">
        <v>3421</v>
      </c>
      <c r="E693" s="19"/>
      <c r="F693" s="19"/>
      <c r="G693" s="19"/>
      <c r="H693" s="19" t="s">
        <v>22</v>
      </c>
      <c r="I693" s="34">
        <v>41827</v>
      </c>
      <c r="J693" s="34">
        <v>41639</v>
      </c>
      <c r="K693" s="19" t="s">
        <v>6136</v>
      </c>
      <c r="L693" s="19"/>
      <c r="M693" s="6"/>
      <c r="N693" s="19"/>
      <c r="O693" s="19"/>
      <c r="P693" s="19"/>
      <c r="Q693" s="19"/>
    </row>
    <row r="694" spans="1:17" s="5" customFormat="1" ht="14.45" customHeight="1">
      <c r="A694" s="19" t="s">
        <v>11708</v>
      </c>
      <c r="B694" s="19" t="s">
        <v>3494</v>
      </c>
      <c r="C694" s="19" t="s">
        <v>2308</v>
      </c>
      <c r="D694" s="19" t="s">
        <v>3421</v>
      </c>
      <c r="E694" s="19"/>
      <c r="F694" s="19"/>
      <c r="G694" s="19"/>
      <c r="H694" s="19" t="s">
        <v>22</v>
      </c>
      <c r="I694" s="34">
        <v>41827</v>
      </c>
      <c r="J694" s="34">
        <v>41639</v>
      </c>
      <c r="K694" s="19" t="s">
        <v>6136</v>
      </c>
      <c r="L694" s="19"/>
      <c r="M694" s="6"/>
      <c r="N694" s="19"/>
      <c r="O694" s="19"/>
      <c r="P694" s="19"/>
      <c r="Q694" s="19"/>
    </row>
    <row r="695" spans="1:17" s="5" customFormat="1" ht="14.45" customHeight="1">
      <c r="A695" s="19" t="s">
        <v>3830</v>
      </c>
      <c r="B695" s="19" t="s">
        <v>3495</v>
      </c>
      <c r="C695" s="19" t="s">
        <v>2308</v>
      </c>
      <c r="D695" s="19" t="s">
        <v>3421</v>
      </c>
      <c r="E695" s="19"/>
      <c r="F695" s="19"/>
      <c r="G695" s="19"/>
      <c r="H695" s="19" t="s">
        <v>22</v>
      </c>
      <c r="I695" s="34">
        <v>41827</v>
      </c>
      <c r="J695" s="34">
        <v>41639</v>
      </c>
      <c r="K695" s="19" t="s">
        <v>6136</v>
      </c>
      <c r="L695" s="19"/>
      <c r="M695" s="6"/>
      <c r="N695" s="19"/>
      <c r="O695" s="19"/>
      <c r="P695" s="19"/>
      <c r="Q695" s="19"/>
    </row>
    <row r="696" spans="1:17" s="5" customFormat="1" ht="14.45" customHeight="1">
      <c r="A696" s="19" t="s">
        <v>3831</v>
      </c>
      <c r="B696" s="19" t="s">
        <v>3496</v>
      </c>
      <c r="C696" s="19" t="s">
        <v>2308</v>
      </c>
      <c r="D696" s="19" t="s">
        <v>3421</v>
      </c>
      <c r="E696" s="19"/>
      <c r="F696" s="19"/>
      <c r="G696" s="19"/>
      <c r="H696" s="19" t="s">
        <v>22</v>
      </c>
      <c r="I696" s="34">
        <v>41827</v>
      </c>
      <c r="J696" s="34">
        <v>41639</v>
      </c>
      <c r="K696" s="19" t="s">
        <v>6136</v>
      </c>
      <c r="L696" s="19"/>
      <c r="M696" s="6"/>
      <c r="N696" s="19"/>
      <c r="O696" s="19"/>
      <c r="P696" s="19"/>
      <c r="Q696" s="19"/>
    </row>
    <row r="697" spans="1:17" s="5" customFormat="1" ht="14.45" customHeight="1">
      <c r="A697" s="19" t="s">
        <v>3832</v>
      </c>
      <c r="B697" s="19" t="s">
        <v>3497</v>
      </c>
      <c r="C697" s="19" t="s">
        <v>2308</v>
      </c>
      <c r="D697" s="19" t="s">
        <v>3421</v>
      </c>
      <c r="E697" s="19"/>
      <c r="F697" s="19"/>
      <c r="G697" s="19"/>
      <c r="H697" s="19" t="s">
        <v>22</v>
      </c>
      <c r="I697" s="34">
        <v>41827</v>
      </c>
      <c r="J697" s="34">
        <v>41639</v>
      </c>
      <c r="K697" s="19" t="s">
        <v>6136</v>
      </c>
      <c r="L697" s="19"/>
      <c r="M697" s="6"/>
      <c r="N697" s="19"/>
      <c r="O697" s="19"/>
      <c r="P697" s="19"/>
      <c r="Q697" s="19"/>
    </row>
    <row r="698" spans="1:17" s="5" customFormat="1" ht="14.45" customHeight="1">
      <c r="A698" s="19" t="s">
        <v>3833</v>
      </c>
      <c r="B698" s="19" t="s">
        <v>3498</v>
      </c>
      <c r="C698" s="19" t="s">
        <v>2308</v>
      </c>
      <c r="D698" s="19" t="s">
        <v>3421</v>
      </c>
      <c r="E698" s="19"/>
      <c r="F698" s="19"/>
      <c r="G698" s="19"/>
      <c r="H698" s="19" t="s">
        <v>22</v>
      </c>
      <c r="I698" s="34">
        <v>41827</v>
      </c>
      <c r="J698" s="34">
        <v>41639</v>
      </c>
      <c r="K698" s="19" t="s">
        <v>6136</v>
      </c>
      <c r="L698" s="19"/>
      <c r="M698" s="6"/>
      <c r="N698" s="19"/>
      <c r="O698" s="19"/>
      <c r="P698" s="19"/>
      <c r="Q698" s="19"/>
    </row>
    <row r="699" spans="1:17" s="5" customFormat="1" ht="14.45" customHeight="1">
      <c r="A699" s="19" t="s">
        <v>3834</v>
      </c>
      <c r="B699" s="19" t="s">
        <v>3499</v>
      </c>
      <c r="C699" s="19" t="s">
        <v>2308</v>
      </c>
      <c r="D699" s="19" t="s">
        <v>3421</v>
      </c>
      <c r="E699" s="19"/>
      <c r="F699" s="19"/>
      <c r="G699" s="19"/>
      <c r="H699" s="19" t="s">
        <v>22</v>
      </c>
      <c r="I699" s="34">
        <v>41827</v>
      </c>
      <c r="J699" s="34">
        <v>41639</v>
      </c>
      <c r="K699" s="19" t="s">
        <v>6136</v>
      </c>
      <c r="L699" s="19"/>
      <c r="M699" s="6"/>
      <c r="N699" s="19"/>
      <c r="O699" s="19"/>
      <c r="P699" s="19"/>
      <c r="Q699" s="19"/>
    </row>
    <row r="700" spans="1:17" s="5" customFormat="1" ht="14.45" customHeight="1">
      <c r="A700" s="19" t="s">
        <v>3835</v>
      </c>
      <c r="B700" s="19" t="s">
        <v>3500</v>
      </c>
      <c r="C700" s="19" t="s">
        <v>2308</v>
      </c>
      <c r="D700" s="19" t="s">
        <v>3421</v>
      </c>
      <c r="E700" s="19"/>
      <c r="F700" s="19"/>
      <c r="G700" s="19"/>
      <c r="H700" s="19" t="s">
        <v>22</v>
      </c>
      <c r="I700" s="34">
        <v>41827</v>
      </c>
      <c r="J700" s="34">
        <v>41639</v>
      </c>
      <c r="K700" s="19" t="s">
        <v>6136</v>
      </c>
      <c r="L700" s="19"/>
      <c r="M700" s="6"/>
      <c r="N700" s="19"/>
      <c r="O700" s="19"/>
      <c r="P700" s="19"/>
      <c r="Q700" s="19"/>
    </row>
    <row r="701" spans="1:17" s="5" customFormat="1" ht="14.45" customHeight="1">
      <c r="A701" s="19" t="s">
        <v>3836</v>
      </c>
      <c r="B701" s="19" t="s">
        <v>3501</v>
      </c>
      <c r="C701" s="19" t="s">
        <v>2308</v>
      </c>
      <c r="D701" s="19" t="s">
        <v>3421</v>
      </c>
      <c r="E701" s="19"/>
      <c r="F701" s="19"/>
      <c r="G701" s="19"/>
      <c r="H701" s="19" t="s">
        <v>22</v>
      </c>
      <c r="I701" s="34">
        <v>41827</v>
      </c>
      <c r="J701" s="34">
        <v>41639</v>
      </c>
      <c r="K701" s="19" t="s">
        <v>6136</v>
      </c>
      <c r="L701" s="19"/>
      <c r="M701" s="6"/>
      <c r="N701" s="19"/>
      <c r="O701" s="19"/>
      <c r="P701" s="19"/>
      <c r="Q701" s="19"/>
    </row>
    <row r="702" spans="1:17" s="5" customFormat="1" ht="14.45" customHeight="1">
      <c r="A702" s="19" t="s">
        <v>11709</v>
      </c>
      <c r="B702" s="19" t="s">
        <v>3502</v>
      </c>
      <c r="C702" s="19" t="s">
        <v>2308</v>
      </c>
      <c r="D702" s="19" t="s">
        <v>3421</v>
      </c>
      <c r="E702" s="19"/>
      <c r="F702" s="19"/>
      <c r="G702" s="19"/>
      <c r="H702" s="19" t="s">
        <v>22</v>
      </c>
      <c r="I702" s="34">
        <v>41827</v>
      </c>
      <c r="J702" s="34">
        <v>41639</v>
      </c>
      <c r="K702" s="19" t="s">
        <v>6136</v>
      </c>
      <c r="L702" s="19"/>
      <c r="M702" s="6"/>
      <c r="N702" s="19"/>
      <c r="O702" s="19"/>
      <c r="P702" s="19"/>
      <c r="Q702" s="19"/>
    </row>
    <row r="703" spans="1:17" s="5" customFormat="1" ht="14.45" customHeight="1">
      <c r="A703" s="19" t="s">
        <v>11710</v>
      </c>
      <c r="B703" s="19" t="s">
        <v>3503</v>
      </c>
      <c r="C703" s="19" t="s">
        <v>2308</v>
      </c>
      <c r="D703" s="19" t="s">
        <v>3421</v>
      </c>
      <c r="E703" s="19"/>
      <c r="F703" s="19"/>
      <c r="G703" s="19"/>
      <c r="H703" s="19" t="s">
        <v>22</v>
      </c>
      <c r="I703" s="34">
        <v>41827</v>
      </c>
      <c r="J703" s="34">
        <v>41639</v>
      </c>
      <c r="K703" s="19" t="s">
        <v>6136</v>
      </c>
      <c r="L703" s="19"/>
      <c r="M703" s="6"/>
      <c r="N703" s="19"/>
      <c r="O703" s="19"/>
      <c r="P703" s="19"/>
      <c r="Q703" s="19"/>
    </row>
    <row r="704" spans="1:17" s="5" customFormat="1" ht="14.45" customHeight="1">
      <c r="A704" s="19" t="s">
        <v>11711</v>
      </c>
      <c r="B704" s="19" t="s">
        <v>3504</v>
      </c>
      <c r="C704" s="19" t="s">
        <v>2308</v>
      </c>
      <c r="D704" s="19" t="s">
        <v>3421</v>
      </c>
      <c r="E704" s="19"/>
      <c r="F704" s="19"/>
      <c r="G704" s="19"/>
      <c r="H704" s="19" t="s">
        <v>22</v>
      </c>
      <c r="I704" s="34">
        <v>41827</v>
      </c>
      <c r="J704" s="34">
        <v>41639</v>
      </c>
      <c r="K704" s="19" t="s">
        <v>6136</v>
      </c>
      <c r="L704" s="19"/>
      <c r="M704" s="6"/>
      <c r="N704" s="19"/>
      <c r="O704" s="19"/>
      <c r="P704" s="19"/>
      <c r="Q704" s="19"/>
    </row>
    <row r="705" spans="1:17" s="5" customFormat="1" ht="14.45" customHeight="1">
      <c r="A705" s="19" t="s">
        <v>11712</v>
      </c>
      <c r="B705" s="19" t="s">
        <v>3505</v>
      </c>
      <c r="C705" s="19" t="s">
        <v>2308</v>
      </c>
      <c r="D705" s="19" t="s">
        <v>3421</v>
      </c>
      <c r="E705" s="19"/>
      <c r="F705" s="19"/>
      <c r="G705" s="19"/>
      <c r="H705" s="19" t="s">
        <v>22</v>
      </c>
      <c r="I705" s="34">
        <v>41827</v>
      </c>
      <c r="J705" s="34">
        <v>41639</v>
      </c>
      <c r="K705" s="19" t="s">
        <v>6136</v>
      </c>
      <c r="L705" s="19"/>
      <c r="M705" s="6"/>
      <c r="N705" s="19"/>
      <c r="O705" s="19"/>
      <c r="P705" s="19"/>
      <c r="Q705" s="19"/>
    </row>
    <row r="706" spans="1:17" s="5" customFormat="1" ht="14.45" customHeight="1">
      <c r="A706" s="19" t="s">
        <v>11713</v>
      </c>
      <c r="B706" s="19" t="s">
        <v>3506</v>
      </c>
      <c r="C706" s="19" t="s">
        <v>2308</v>
      </c>
      <c r="D706" s="19" t="s">
        <v>3421</v>
      </c>
      <c r="E706" s="19"/>
      <c r="F706" s="19"/>
      <c r="G706" s="19"/>
      <c r="H706" s="19" t="s">
        <v>22</v>
      </c>
      <c r="I706" s="34">
        <v>41827</v>
      </c>
      <c r="J706" s="34">
        <v>41639</v>
      </c>
      <c r="K706" s="19" t="s">
        <v>6136</v>
      </c>
      <c r="L706" s="19"/>
      <c r="M706" s="6"/>
      <c r="N706" s="19"/>
      <c r="O706" s="19"/>
      <c r="P706" s="19"/>
      <c r="Q706" s="19"/>
    </row>
    <row r="707" spans="1:17" s="5" customFormat="1" ht="14.45" customHeight="1">
      <c r="A707" s="19" t="s">
        <v>11714</v>
      </c>
      <c r="B707" s="19" t="s">
        <v>3507</v>
      </c>
      <c r="C707" s="19" t="s">
        <v>2308</v>
      </c>
      <c r="D707" s="19" t="s">
        <v>3421</v>
      </c>
      <c r="E707" s="19"/>
      <c r="F707" s="19"/>
      <c r="G707" s="19"/>
      <c r="H707" s="19" t="s">
        <v>22</v>
      </c>
      <c r="I707" s="34">
        <v>41827</v>
      </c>
      <c r="J707" s="34">
        <v>41639</v>
      </c>
      <c r="K707" s="19" t="s">
        <v>6136</v>
      </c>
      <c r="L707" s="19"/>
      <c r="M707" s="6"/>
      <c r="N707" s="19"/>
      <c r="O707" s="19"/>
      <c r="P707" s="19"/>
      <c r="Q707" s="19"/>
    </row>
    <row r="708" spans="1:17" s="5" customFormat="1" ht="14.45" customHeight="1">
      <c r="A708" s="19" t="s">
        <v>11715</v>
      </c>
      <c r="B708" s="19" t="s">
        <v>3508</v>
      </c>
      <c r="C708" s="19" t="s">
        <v>2308</v>
      </c>
      <c r="D708" s="19" t="s">
        <v>3421</v>
      </c>
      <c r="E708" s="19"/>
      <c r="F708" s="19"/>
      <c r="G708" s="19"/>
      <c r="H708" s="19" t="s">
        <v>22</v>
      </c>
      <c r="I708" s="34">
        <v>41827</v>
      </c>
      <c r="J708" s="34">
        <v>41639</v>
      </c>
      <c r="K708" s="19" t="s">
        <v>6136</v>
      </c>
      <c r="L708" s="19"/>
      <c r="M708" s="6"/>
      <c r="N708" s="19"/>
      <c r="O708" s="19"/>
      <c r="P708" s="19"/>
      <c r="Q708" s="19"/>
    </row>
    <row r="709" spans="1:17" s="5" customFormat="1" ht="14.45" customHeight="1">
      <c r="A709" s="19" t="s">
        <v>3837</v>
      </c>
      <c r="B709" s="19" t="s">
        <v>3509</v>
      </c>
      <c r="C709" s="19" t="s">
        <v>2308</v>
      </c>
      <c r="D709" s="19" t="s">
        <v>3421</v>
      </c>
      <c r="E709" s="19"/>
      <c r="F709" s="19"/>
      <c r="G709" s="19"/>
      <c r="H709" s="19" t="s">
        <v>22</v>
      </c>
      <c r="I709" s="34">
        <v>41827</v>
      </c>
      <c r="J709" s="34">
        <v>41639</v>
      </c>
      <c r="K709" s="19" t="s">
        <v>6136</v>
      </c>
      <c r="L709" s="19"/>
      <c r="M709" s="6"/>
      <c r="N709" s="19"/>
      <c r="O709" s="19"/>
      <c r="P709" s="19"/>
      <c r="Q709" s="19"/>
    </row>
    <row r="710" spans="1:17" s="5" customFormat="1" ht="14.45" customHeight="1">
      <c r="A710" s="19" t="s">
        <v>3838</v>
      </c>
      <c r="B710" s="19" t="s">
        <v>3510</v>
      </c>
      <c r="C710" s="19" t="s">
        <v>2308</v>
      </c>
      <c r="D710" s="19" t="s">
        <v>3421</v>
      </c>
      <c r="E710" s="19"/>
      <c r="F710" s="19"/>
      <c r="G710" s="19"/>
      <c r="H710" s="19" t="s">
        <v>22</v>
      </c>
      <c r="I710" s="34">
        <v>41827</v>
      </c>
      <c r="J710" s="34">
        <v>41639</v>
      </c>
      <c r="K710" s="19" t="s">
        <v>6136</v>
      </c>
      <c r="L710" s="19"/>
      <c r="M710" s="6"/>
      <c r="N710" s="19"/>
      <c r="O710" s="19"/>
      <c r="P710" s="19"/>
      <c r="Q710" s="19"/>
    </row>
    <row r="711" spans="1:17" s="5" customFormat="1" ht="14.45" customHeight="1">
      <c r="A711" s="19" t="s">
        <v>3839</v>
      </c>
      <c r="B711" s="19" t="s">
        <v>3511</v>
      </c>
      <c r="C711" s="19" t="s">
        <v>2308</v>
      </c>
      <c r="D711" s="19" t="s">
        <v>3421</v>
      </c>
      <c r="E711" s="19"/>
      <c r="F711" s="19"/>
      <c r="G711" s="19"/>
      <c r="H711" s="19" t="s">
        <v>22</v>
      </c>
      <c r="I711" s="34">
        <v>41827</v>
      </c>
      <c r="J711" s="34">
        <v>41639</v>
      </c>
      <c r="K711" s="19" t="s">
        <v>6136</v>
      </c>
      <c r="L711" s="19"/>
      <c r="M711" s="6"/>
      <c r="N711" s="19"/>
      <c r="O711" s="19"/>
      <c r="P711" s="19"/>
      <c r="Q711" s="19"/>
    </row>
    <row r="712" spans="1:17" s="5" customFormat="1" ht="14.45" customHeight="1">
      <c r="A712" s="19" t="s">
        <v>3840</v>
      </c>
      <c r="B712" s="19" t="s">
        <v>3512</v>
      </c>
      <c r="C712" s="19" t="s">
        <v>2308</v>
      </c>
      <c r="D712" s="19" t="s">
        <v>3421</v>
      </c>
      <c r="E712" s="19"/>
      <c r="F712" s="19"/>
      <c r="G712" s="19"/>
      <c r="H712" s="19" t="s">
        <v>22</v>
      </c>
      <c r="I712" s="34">
        <v>41827</v>
      </c>
      <c r="J712" s="34">
        <v>41639</v>
      </c>
      <c r="K712" s="19" t="s">
        <v>6136</v>
      </c>
      <c r="L712" s="19"/>
      <c r="M712" s="6"/>
      <c r="N712" s="19"/>
      <c r="O712" s="19"/>
      <c r="P712" s="19"/>
      <c r="Q712" s="19"/>
    </row>
    <row r="713" spans="1:17" s="5" customFormat="1" ht="14.45" customHeight="1">
      <c r="A713" s="19" t="s">
        <v>3841</v>
      </c>
      <c r="B713" s="19" t="s">
        <v>3513</v>
      </c>
      <c r="C713" s="19" t="s">
        <v>2308</v>
      </c>
      <c r="D713" s="19" t="s">
        <v>3421</v>
      </c>
      <c r="E713" s="19"/>
      <c r="F713" s="19"/>
      <c r="G713" s="19"/>
      <c r="H713" s="19" t="s">
        <v>22</v>
      </c>
      <c r="I713" s="34">
        <v>41827</v>
      </c>
      <c r="J713" s="34">
        <v>41639</v>
      </c>
      <c r="K713" s="19" t="s">
        <v>6136</v>
      </c>
      <c r="L713" s="19"/>
      <c r="M713" s="6"/>
      <c r="N713" s="19"/>
      <c r="O713" s="19"/>
      <c r="P713" s="19"/>
      <c r="Q713" s="19"/>
    </row>
    <row r="714" spans="1:17" s="5" customFormat="1" ht="14.45" customHeight="1">
      <c r="A714" s="19" t="s">
        <v>3842</v>
      </c>
      <c r="B714" s="19" t="s">
        <v>3514</v>
      </c>
      <c r="C714" s="19" t="s">
        <v>2308</v>
      </c>
      <c r="D714" s="19" t="s">
        <v>3421</v>
      </c>
      <c r="E714" s="19"/>
      <c r="F714" s="19"/>
      <c r="G714" s="19"/>
      <c r="H714" s="19" t="s">
        <v>22</v>
      </c>
      <c r="I714" s="34">
        <v>41827</v>
      </c>
      <c r="J714" s="34">
        <v>41639</v>
      </c>
      <c r="K714" s="19" t="s">
        <v>6136</v>
      </c>
      <c r="L714" s="19"/>
      <c r="M714" s="6"/>
      <c r="N714" s="19"/>
      <c r="O714" s="19"/>
      <c r="P714" s="19"/>
      <c r="Q714" s="19"/>
    </row>
    <row r="715" spans="1:17" s="5" customFormat="1" ht="14.45" customHeight="1">
      <c r="A715" s="19" t="s">
        <v>11716</v>
      </c>
      <c r="B715" s="19" t="s">
        <v>3515</v>
      </c>
      <c r="C715" s="19" t="s">
        <v>2308</v>
      </c>
      <c r="D715" s="19" t="s">
        <v>3421</v>
      </c>
      <c r="E715" s="19"/>
      <c r="F715" s="19"/>
      <c r="G715" s="19"/>
      <c r="H715" s="19" t="s">
        <v>22</v>
      </c>
      <c r="I715" s="34">
        <v>41827</v>
      </c>
      <c r="J715" s="34">
        <v>41639</v>
      </c>
      <c r="K715" s="19" t="s">
        <v>6136</v>
      </c>
      <c r="L715" s="19"/>
      <c r="M715" s="6"/>
      <c r="N715" s="19"/>
      <c r="O715" s="19"/>
      <c r="P715" s="19"/>
      <c r="Q715" s="19"/>
    </row>
    <row r="716" spans="1:17" s="5" customFormat="1" ht="14.45" customHeight="1">
      <c r="A716" s="19" t="s">
        <v>11717</v>
      </c>
      <c r="B716" s="19" t="s">
        <v>3516</v>
      </c>
      <c r="C716" s="19" t="s">
        <v>2308</v>
      </c>
      <c r="D716" s="19" t="s">
        <v>3421</v>
      </c>
      <c r="E716" s="19"/>
      <c r="F716" s="19"/>
      <c r="G716" s="19"/>
      <c r="H716" s="19" t="s">
        <v>22</v>
      </c>
      <c r="I716" s="34">
        <v>41827</v>
      </c>
      <c r="J716" s="34">
        <v>41639</v>
      </c>
      <c r="K716" s="19" t="s">
        <v>6136</v>
      </c>
      <c r="L716" s="19"/>
      <c r="M716" s="6"/>
      <c r="N716" s="19"/>
      <c r="O716" s="19"/>
      <c r="P716" s="19"/>
      <c r="Q716" s="19"/>
    </row>
    <row r="717" spans="1:17" s="5" customFormat="1" ht="14.45" customHeight="1">
      <c r="A717" s="19" t="s">
        <v>11718</v>
      </c>
      <c r="B717" s="19" t="s">
        <v>3517</v>
      </c>
      <c r="C717" s="19" t="s">
        <v>2308</v>
      </c>
      <c r="D717" s="19" t="s">
        <v>3421</v>
      </c>
      <c r="E717" s="19"/>
      <c r="F717" s="19"/>
      <c r="G717" s="19"/>
      <c r="H717" s="19" t="s">
        <v>22</v>
      </c>
      <c r="I717" s="34">
        <v>41827</v>
      </c>
      <c r="J717" s="34">
        <v>41639</v>
      </c>
      <c r="K717" s="19" t="s">
        <v>6136</v>
      </c>
      <c r="L717" s="19"/>
      <c r="M717" s="6"/>
      <c r="N717" s="19"/>
      <c r="O717" s="19"/>
      <c r="P717" s="19"/>
      <c r="Q717" s="19"/>
    </row>
    <row r="718" spans="1:17" s="5" customFormat="1" ht="14.45" customHeight="1">
      <c r="A718" s="19" t="s">
        <v>11719</v>
      </c>
      <c r="B718" s="19" t="s">
        <v>3518</v>
      </c>
      <c r="C718" s="19" t="s">
        <v>2308</v>
      </c>
      <c r="D718" s="19" t="s">
        <v>3421</v>
      </c>
      <c r="E718" s="19"/>
      <c r="F718" s="19"/>
      <c r="G718" s="19"/>
      <c r="H718" s="19" t="s">
        <v>22</v>
      </c>
      <c r="I718" s="34">
        <v>41827</v>
      </c>
      <c r="J718" s="34">
        <v>41639</v>
      </c>
      <c r="K718" s="19" t="s">
        <v>6136</v>
      </c>
      <c r="L718" s="19"/>
      <c r="M718" s="6"/>
      <c r="N718" s="19"/>
      <c r="O718" s="19"/>
      <c r="P718" s="19"/>
      <c r="Q718" s="19"/>
    </row>
    <row r="719" spans="1:17" s="5" customFormat="1" ht="14.45" customHeight="1">
      <c r="A719" s="19" t="s">
        <v>11720</v>
      </c>
      <c r="B719" s="19" t="s">
        <v>3519</v>
      </c>
      <c r="C719" s="19" t="s">
        <v>2308</v>
      </c>
      <c r="D719" s="19" t="s">
        <v>3421</v>
      </c>
      <c r="E719" s="19"/>
      <c r="F719" s="19"/>
      <c r="G719" s="19"/>
      <c r="H719" s="19" t="s">
        <v>22</v>
      </c>
      <c r="I719" s="34">
        <v>41827</v>
      </c>
      <c r="J719" s="34">
        <v>41639</v>
      </c>
      <c r="K719" s="19" t="s">
        <v>6136</v>
      </c>
      <c r="L719" s="19"/>
      <c r="M719" s="6"/>
      <c r="N719" s="19"/>
      <c r="O719" s="19"/>
      <c r="P719" s="19"/>
      <c r="Q719" s="19"/>
    </row>
    <row r="720" spans="1:17" s="5" customFormat="1" ht="14.45" customHeight="1">
      <c r="A720" s="19" t="s">
        <v>11721</v>
      </c>
      <c r="B720" s="19" t="s">
        <v>3520</v>
      </c>
      <c r="C720" s="19" t="s">
        <v>2308</v>
      </c>
      <c r="D720" s="19" t="s">
        <v>3421</v>
      </c>
      <c r="E720" s="19"/>
      <c r="F720" s="19"/>
      <c r="G720" s="19"/>
      <c r="H720" s="19" t="s">
        <v>22</v>
      </c>
      <c r="I720" s="34">
        <v>41827</v>
      </c>
      <c r="J720" s="34">
        <v>41639</v>
      </c>
      <c r="K720" s="19" t="s">
        <v>6136</v>
      </c>
      <c r="L720" s="19"/>
      <c r="M720" s="6"/>
      <c r="N720" s="19"/>
      <c r="O720" s="19"/>
      <c r="P720" s="19"/>
      <c r="Q720" s="19"/>
    </row>
    <row r="721" spans="1:17" s="5" customFormat="1" ht="14.45" customHeight="1">
      <c r="A721" s="19" t="s">
        <v>3843</v>
      </c>
      <c r="B721" s="19" t="s">
        <v>3521</v>
      </c>
      <c r="C721" s="19" t="s">
        <v>2308</v>
      </c>
      <c r="D721" s="19" t="s">
        <v>3421</v>
      </c>
      <c r="E721" s="19"/>
      <c r="F721" s="19"/>
      <c r="G721" s="19"/>
      <c r="H721" s="19" t="s">
        <v>22</v>
      </c>
      <c r="I721" s="34">
        <v>41827</v>
      </c>
      <c r="J721" s="34">
        <v>41639</v>
      </c>
      <c r="K721" s="19" t="s">
        <v>6136</v>
      </c>
      <c r="L721" s="19"/>
      <c r="M721" s="6"/>
      <c r="N721" s="19"/>
      <c r="O721" s="19"/>
      <c r="P721" s="19"/>
      <c r="Q721" s="19"/>
    </row>
    <row r="722" spans="1:17" s="5" customFormat="1" ht="14.45" customHeight="1">
      <c r="A722" s="19" t="s">
        <v>11722</v>
      </c>
      <c r="B722" s="19" t="s">
        <v>3522</v>
      </c>
      <c r="C722" s="19" t="s">
        <v>2308</v>
      </c>
      <c r="D722" s="19" t="s">
        <v>3421</v>
      </c>
      <c r="E722" s="19"/>
      <c r="F722" s="19"/>
      <c r="G722" s="19"/>
      <c r="H722" s="19" t="s">
        <v>22</v>
      </c>
      <c r="I722" s="34">
        <v>41827</v>
      </c>
      <c r="J722" s="34">
        <v>41639</v>
      </c>
      <c r="K722" s="19" t="s">
        <v>6136</v>
      </c>
      <c r="L722" s="19"/>
      <c r="M722" s="6"/>
      <c r="N722" s="19"/>
      <c r="O722" s="19"/>
      <c r="P722" s="19"/>
      <c r="Q722" s="19"/>
    </row>
    <row r="723" spans="1:17" s="5" customFormat="1" ht="14.45" customHeight="1">
      <c r="A723" s="19" t="s">
        <v>6140</v>
      </c>
      <c r="B723" s="19" t="s">
        <v>3315</v>
      </c>
      <c r="C723" s="19" t="s">
        <v>2308</v>
      </c>
      <c r="D723" s="19" t="s">
        <v>5062</v>
      </c>
      <c r="E723" s="19" t="s">
        <v>1138</v>
      </c>
      <c r="F723" s="19">
        <v>6</v>
      </c>
      <c r="G723" s="19"/>
      <c r="H723" s="19" t="s">
        <v>22</v>
      </c>
      <c r="I723" s="34">
        <v>41827</v>
      </c>
      <c r="J723" s="34" t="s">
        <v>6136</v>
      </c>
      <c r="K723" s="19" t="s">
        <v>6136</v>
      </c>
      <c r="L723" s="19"/>
      <c r="M723" s="6"/>
      <c r="N723" s="19"/>
      <c r="O723" s="19"/>
      <c r="P723" s="19"/>
      <c r="Q723" s="19"/>
    </row>
    <row r="724" spans="1:17" s="5" customFormat="1" ht="14.45" customHeight="1">
      <c r="A724" s="19" t="s">
        <v>4319</v>
      </c>
      <c r="B724" s="19" t="s">
        <v>3316</v>
      </c>
      <c r="C724" s="19" t="s">
        <v>2308</v>
      </c>
      <c r="D724" s="19" t="s">
        <v>5062</v>
      </c>
      <c r="E724" s="19" t="s">
        <v>1138</v>
      </c>
      <c r="F724" s="19">
        <v>9</v>
      </c>
      <c r="G724" s="19"/>
      <c r="H724" s="19" t="s">
        <v>22</v>
      </c>
      <c r="I724" s="34">
        <v>41827</v>
      </c>
      <c r="J724" s="34">
        <v>41639</v>
      </c>
      <c r="K724" s="19" t="s">
        <v>6136</v>
      </c>
      <c r="L724" s="19"/>
      <c r="M724" s="6"/>
      <c r="N724" s="19"/>
      <c r="O724" s="19"/>
      <c r="P724" s="19"/>
      <c r="Q724" s="19"/>
    </row>
    <row r="725" spans="1:17" s="5" customFormat="1" ht="14.45" customHeight="1">
      <c r="A725" s="19" t="s">
        <v>6215</v>
      </c>
      <c r="B725" s="19" t="s">
        <v>3317</v>
      </c>
      <c r="C725" s="19" t="s">
        <v>2308</v>
      </c>
      <c r="D725" s="19" t="s">
        <v>5062</v>
      </c>
      <c r="E725" s="19" t="s">
        <v>1138</v>
      </c>
      <c r="F725" s="19">
        <v>7</v>
      </c>
      <c r="G725" s="19"/>
      <c r="H725" s="19" t="s">
        <v>22</v>
      </c>
      <c r="I725" s="34">
        <v>41827</v>
      </c>
      <c r="J725" s="34" t="s">
        <v>6136</v>
      </c>
      <c r="K725" s="19" t="s">
        <v>6136</v>
      </c>
      <c r="L725" s="19"/>
      <c r="M725" s="6"/>
      <c r="N725" s="19"/>
      <c r="O725" s="19"/>
      <c r="P725" s="19"/>
      <c r="Q725" s="19"/>
    </row>
    <row r="726" spans="1:17" s="5" customFormat="1" ht="14.45" customHeight="1">
      <c r="A726" s="19" t="s">
        <v>6158</v>
      </c>
      <c r="B726" s="19" t="s">
        <v>3318</v>
      </c>
      <c r="C726" s="19" t="s">
        <v>2308</v>
      </c>
      <c r="D726" s="19" t="s">
        <v>5062</v>
      </c>
      <c r="E726" s="19" t="s">
        <v>1973</v>
      </c>
      <c r="F726" s="19">
        <v>2</v>
      </c>
      <c r="G726" s="19"/>
      <c r="H726" s="19" t="s">
        <v>22</v>
      </c>
      <c r="I726" s="34">
        <v>41827</v>
      </c>
      <c r="J726" s="34">
        <v>42277</v>
      </c>
      <c r="K726" s="19" t="s">
        <v>6136</v>
      </c>
      <c r="L726" s="19"/>
      <c r="M726" s="6"/>
      <c r="N726" s="19"/>
      <c r="O726" s="19"/>
      <c r="P726" s="19"/>
      <c r="Q726" s="19"/>
    </row>
    <row r="727" spans="1:17" s="5" customFormat="1" ht="14.45" customHeight="1">
      <c r="A727" s="19" t="s">
        <v>4320</v>
      </c>
      <c r="B727" s="19" t="s">
        <v>3319</v>
      </c>
      <c r="C727" s="19" t="s">
        <v>2308</v>
      </c>
      <c r="D727" s="19" t="s">
        <v>5062</v>
      </c>
      <c r="E727" s="19" t="s">
        <v>735</v>
      </c>
      <c r="F727" s="19">
        <v>4</v>
      </c>
      <c r="G727" s="19"/>
      <c r="H727" s="19" t="s">
        <v>22</v>
      </c>
      <c r="I727" s="34">
        <v>41827</v>
      </c>
      <c r="J727" s="34">
        <v>41639</v>
      </c>
      <c r="K727" s="19" t="s">
        <v>6136</v>
      </c>
      <c r="L727" s="19"/>
      <c r="M727" s="6"/>
      <c r="N727" s="19"/>
      <c r="O727" s="19"/>
      <c r="P727" s="19"/>
      <c r="Q727" s="19"/>
    </row>
    <row r="728" spans="1:17" s="5" customFormat="1" ht="14.45" customHeight="1">
      <c r="A728" s="19" t="s">
        <v>6152</v>
      </c>
      <c r="B728" s="19" t="s">
        <v>3320</v>
      </c>
      <c r="C728" s="19" t="s">
        <v>2308</v>
      </c>
      <c r="D728" s="19" t="s">
        <v>5062</v>
      </c>
      <c r="E728" s="19" t="s">
        <v>735</v>
      </c>
      <c r="F728" s="19">
        <v>2</v>
      </c>
      <c r="G728" s="19"/>
      <c r="H728" s="19" t="s">
        <v>22</v>
      </c>
      <c r="I728" s="34">
        <v>41827</v>
      </c>
      <c r="J728" s="34" t="s">
        <v>6136</v>
      </c>
      <c r="K728" s="19" t="s">
        <v>6136</v>
      </c>
      <c r="L728" s="19"/>
      <c r="M728" s="6"/>
      <c r="N728" s="19"/>
      <c r="O728" s="19"/>
      <c r="P728" s="19"/>
      <c r="Q728" s="19"/>
    </row>
    <row r="729" spans="1:17" s="5" customFormat="1" ht="14.45" customHeight="1">
      <c r="A729" s="19" t="s">
        <v>6194</v>
      </c>
      <c r="B729" s="19" t="s">
        <v>3321</v>
      </c>
      <c r="C729" s="19" t="s">
        <v>2308</v>
      </c>
      <c r="D729" s="19" t="s">
        <v>5062</v>
      </c>
      <c r="E729" s="19" t="s">
        <v>735</v>
      </c>
      <c r="F729" s="19">
        <v>5</v>
      </c>
      <c r="G729" s="19"/>
      <c r="H729" s="19" t="s">
        <v>22</v>
      </c>
      <c r="I729" s="34">
        <v>41827</v>
      </c>
      <c r="J729" s="34" t="s">
        <v>6136</v>
      </c>
      <c r="K729" s="19" t="s">
        <v>6136</v>
      </c>
      <c r="L729" s="19"/>
      <c r="M729" s="6"/>
      <c r="N729" s="19"/>
      <c r="O729" s="19"/>
      <c r="P729" s="19"/>
      <c r="Q729" s="19"/>
    </row>
    <row r="730" spans="1:17" s="5" customFormat="1" ht="14.45" customHeight="1">
      <c r="A730" s="19" t="s">
        <v>10745</v>
      </c>
      <c r="B730" s="19" t="s">
        <v>3322</v>
      </c>
      <c r="C730" s="19" t="s">
        <v>2308</v>
      </c>
      <c r="D730" s="19" t="s">
        <v>5062</v>
      </c>
      <c r="E730" s="19" t="s">
        <v>735</v>
      </c>
      <c r="F730" s="19">
        <v>6</v>
      </c>
      <c r="G730" s="19"/>
      <c r="H730" s="19" t="s">
        <v>22</v>
      </c>
      <c r="I730" s="34">
        <v>41827</v>
      </c>
      <c r="J730" s="34">
        <v>41639</v>
      </c>
      <c r="K730" s="34">
        <v>42277</v>
      </c>
      <c r="L730" s="19"/>
      <c r="M730" s="6"/>
      <c r="N730" s="19"/>
      <c r="O730" s="19"/>
      <c r="P730" s="19"/>
      <c r="Q730" s="19"/>
    </row>
    <row r="731" spans="1:17" s="5" customFormat="1" ht="14.45" customHeight="1">
      <c r="A731" s="19" t="s">
        <v>2787</v>
      </c>
      <c r="B731" s="19" t="s">
        <v>2808</v>
      </c>
      <c r="C731" s="19" t="s">
        <v>2308</v>
      </c>
      <c r="D731" s="19" t="s">
        <v>2786</v>
      </c>
      <c r="E731" s="19"/>
      <c r="F731" s="19"/>
      <c r="G731" s="19"/>
      <c r="H731" s="19" t="s">
        <v>22</v>
      </c>
      <c r="I731" s="34">
        <v>41827</v>
      </c>
      <c r="J731" s="34">
        <v>41639</v>
      </c>
      <c r="K731" s="19" t="s">
        <v>6136</v>
      </c>
      <c r="L731" s="19"/>
      <c r="M731" s="6"/>
      <c r="N731" s="19"/>
      <c r="O731" s="19"/>
      <c r="P731" s="19"/>
      <c r="Q731" s="19"/>
    </row>
    <row r="732" spans="1:17" s="5" customFormat="1" ht="14.45" customHeight="1">
      <c r="A732" s="19" t="s">
        <v>2788</v>
      </c>
      <c r="B732" s="19" t="s">
        <v>2809</v>
      </c>
      <c r="C732" s="19" t="s">
        <v>2308</v>
      </c>
      <c r="D732" s="19" t="s">
        <v>2786</v>
      </c>
      <c r="E732" s="19"/>
      <c r="F732" s="19"/>
      <c r="G732" s="19"/>
      <c r="H732" s="19" t="s">
        <v>22</v>
      </c>
      <c r="I732" s="34">
        <v>41827</v>
      </c>
      <c r="J732" s="34">
        <v>41639</v>
      </c>
      <c r="K732" s="19" t="s">
        <v>6136</v>
      </c>
      <c r="L732" s="19"/>
      <c r="M732" s="6"/>
      <c r="N732" s="19"/>
      <c r="O732" s="19"/>
      <c r="P732" s="19"/>
      <c r="Q732" s="19"/>
    </row>
    <row r="733" spans="1:17" s="5" customFormat="1" ht="14.45" customHeight="1">
      <c r="A733" s="19" t="s">
        <v>2789</v>
      </c>
      <c r="B733" s="19" t="s">
        <v>2810</v>
      </c>
      <c r="C733" s="19" t="s">
        <v>2308</v>
      </c>
      <c r="D733" s="19" t="s">
        <v>2786</v>
      </c>
      <c r="E733" s="19"/>
      <c r="F733" s="19"/>
      <c r="G733" s="19"/>
      <c r="H733" s="19" t="s">
        <v>22</v>
      </c>
      <c r="I733" s="34">
        <v>41827</v>
      </c>
      <c r="J733" s="34">
        <v>41639</v>
      </c>
      <c r="K733" s="19" t="s">
        <v>6136</v>
      </c>
      <c r="L733" s="19"/>
      <c r="M733" s="6"/>
      <c r="N733" s="19"/>
      <c r="O733" s="19"/>
      <c r="P733" s="19"/>
      <c r="Q733" s="19"/>
    </row>
    <row r="734" spans="1:17" s="5" customFormat="1" ht="14.45" customHeight="1">
      <c r="A734" s="19" t="s">
        <v>6231</v>
      </c>
      <c r="B734" s="19" t="s">
        <v>6232</v>
      </c>
      <c r="C734" s="19" t="s">
        <v>2308</v>
      </c>
      <c r="D734" s="19" t="s">
        <v>2786</v>
      </c>
      <c r="E734" s="19"/>
      <c r="F734" s="19"/>
      <c r="G734" s="19"/>
      <c r="H734" s="19" t="s">
        <v>22</v>
      </c>
      <c r="I734" s="34">
        <v>41827</v>
      </c>
      <c r="J734" s="34">
        <v>41639</v>
      </c>
      <c r="K734" s="19" t="s">
        <v>6136</v>
      </c>
      <c r="L734" s="19"/>
      <c r="M734" s="6"/>
      <c r="N734" s="19"/>
      <c r="O734" s="19"/>
      <c r="P734" s="19"/>
      <c r="Q734" s="19"/>
    </row>
    <row r="735" spans="1:17" s="5" customFormat="1" ht="14.45" customHeight="1">
      <c r="A735" s="19" t="s">
        <v>3997</v>
      </c>
      <c r="B735" s="19" t="s">
        <v>2811</v>
      </c>
      <c r="C735" s="19" t="s">
        <v>2308</v>
      </c>
      <c r="D735" s="19" t="s">
        <v>2786</v>
      </c>
      <c r="E735" s="19"/>
      <c r="F735" s="19"/>
      <c r="G735" s="19"/>
      <c r="H735" s="19" t="s">
        <v>22</v>
      </c>
      <c r="I735" s="34">
        <v>41827</v>
      </c>
      <c r="J735" s="34">
        <v>41639</v>
      </c>
      <c r="K735" s="19" t="s">
        <v>6136</v>
      </c>
      <c r="L735" s="19"/>
      <c r="M735" s="6"/>
      <c r="N735" s="19"/>
      <c r="O735" s="19"/>
      <c r="P735" s="19"/>
      <c r="Q735" s="19"/>
    </row>
    <row r="736" spans="1:17" s="5" customFormat="1" ht="14.45" customHeight="1">
      <c r="A736" s="19" t="s">
        <v>2790</v>
      </c>
      <c r="B736" s="19" t="s">
        <v>2812</v>
      </c>
      <c r="C736" s="19" t="s">
        <v>2308</v>
      </c>
      <c r="D736" s="19" t="s">
        <v>2786</v>
      </c>
      <c r="E736" s="19"/>
      <c r="F736" s="19"/>
      <c r="G736" s="19"/>
      <c r="H736" s="19" t="s">
        <v>22</v>
      </c>
      <c r="I736" s="34">
        <v>41827</v>
      </c>
      <c r="J736" s="34">
        <v>41639</v>
      </c>
      <c r="K736" s="19" t="s">
        <v>6136</v>
      </c>
      <c r="L736" s="19"/>
      <c r="M736" s="6"/>
      <c r="N736" s="19"/>
      <c r="O736" s="19"/>
      <c r="P736" s="19"/>
      <c r="Q736" s="19"/>
    </row>
    <row r="737" spans="1:17" s="5" customFormat="1" ht="14.45" customHeight="1">
      <c r="A737" s="19" t="s">
        <v>3523</v>
      </c>
      <c r="B737" s="19" t="s">
        <v>2813</v>
      </c>
      <c r="C737" s="19" t="s">
        <v>2308</v>
      </c>
      <c r="D737" s="19" t="s">
        <v>2786</v>
      </c>
      <c r="E737" s="19"/>
      <c r="F737" s="19"/>
      <c r="G737" s="19"/>
      <c r="H737" s="19" t="s">
        <v>22</v>
      </c>
      <c r="I737" s="34">
        <v>41827</v>
      </c>
      <c r="J737" s="34">
        <v>41639</v>
      </c>
      <c r="K737" s="19" t="s">
        <v>6136</v>
      </c>
      <c r="L737" s="19"/>
      <c r="M737" s="6"/>
      <c r="N737" s="19"/>
      <c r="O737" s="19"/>
      <c r="P737" s="19"/>
      <c r="Q737" s="19"/>
    </row>
    <row r="738" spans="1:17" s="5" customFormat="1" ht="14.45" customHeight="1">
      <c r="A738" s="19" t="s">
        <v>6177</v>
      </c>
      <c r="B738" s="19" t="s">
        <v>3323</v>
      </c>
      <c r="C738" s="19" t="s">
        <v>2308</v>
      </c>
      <c r="D738" s="19" t="s">
        <v>5062</v>
      </c>
      <c r="E738" s="19" t="s">
        <v>924</v>
      </c>
      <c r="F738" s="19">
        <v>5</v>
      </c>
      <c r="G738" s="19" t="s">
        <v>922</v>
      </c>
      <c r="H738" s="19" t="s">
        <v>22</v>
      </c>
      <c r="I738" s="34">
        <v>41827</v>
      </c>
      <c r="J738" s="34">
        <v>42277</v>
      </c>
      <c r="K738" s="19" t="s">
        <v>6136</v>
      </c>
      <c r="L738" s="19"/>
      <c r="M738" s="6"/>
      <c r="N738" s="19"/>
      <c r="O738" s="19"/>
      <c r="P738" s="19"/>
      <c r="Q738" s="19"/>
    </row>
    <row r="739" spans="1:17" s="5" customFormat="1" ht="14.45" customHeight="1">
      <c r="A739" s="19" t="s">
        <v>6143</v>
      </c>
      <c r="B739" s="19" t="s">
        <v>3324</v>
      </c>
      <c r="C739" s="19" t="s">
        <v>2308</v>
      </c>
      <c r="D739" s="19" t="s">
        <v>5062</v>
      </c>
      <c r="E739" s="19" t="s">
        <v>924</v>
      </c>
      <c r="F739" s="19">
        <v>3</v>
      </c>
      <c r="G739" s="19"/>
      <c r="H739" s="19" t="s">
        <v>22</v>
      </c>
      <c r="I739" s="34">
        <v>41827</v>
      </c>
      <c r="J739" s="34" t="s">
        <v>6136</v>
      </c>
      <c r="K739" s="19" t="s">
        <v>6136</v>
      </c>
      <c r="L739" s="19"/>
      <c r="M739" s="6"/>
      <c r="N739" s="19"/>
      <c r="O739" s="19"/>
      <c r="P739" s="19"/>
      <c r="Q739" s="19"/>
    </row>
    <row r="740" spans="1:17" s="5" customFormat="1" ht="14.45" customHeight="1">
      <c r="A740" s="19" t="s">
        <v>6142</v>
      </c>
      <c r="B740" s="19" t="s">
        <v>3325</v>
      </c>
      <c r="C740" s="19" t="s">
        <v>2308</v>
      </c>
      <c r="D740" s="19" t="s">
        <v>5062</v>
      </c>
      <c r="E740" s="19" t="s">
        <v>924</v>
      </c>
      <c r="F740" s="19">
        <v>4</v>
      </c>
      <c r="G740" s="19"/>
      <c r="H740" s="19" t="s">
        <v>22</v>
      </c>
      <c r="I740" s="34">
        <v>41827</v>
      </c>
      <c r="J740" s="34" t="s">
        <v>6136</v>
      </c>
      <c r="K740" s="19" t="s">
        <v>6136</v>
      </c>
      <c r="L740" s="19"/>
      <c r="M740" s="6"/>
      <c r="N740" s="19"/>
      <c r="O740" s="19"/>
      <c r="P740" s="19"/>
      <c r="Q740" s="19"/>
    </row>
    <row r="741" spans="1:17" s="5" customFormat="1" ht="14.45" customHeight="1">
      <c r="A741" s="19" t="s">
        <v>5008</v>
      </c>
      <c r="B741" s="19" t="s">
        <v>3326</v>
      </c>
      <c r="C741" s="19" t="s">
        <v>2308</v>
      </c>
      <c r="D741" s="19" t="s">
        <v>5062</v>
      </c>
      <c r="E741" s="19" t="s">
        <v>924</v>
      </c>
      <c r="F741" s="19">
        <v>2</v>
      </c>
      <c r="G741" s="19"/>
      <c r="H741" s="19" t="s">
        <v>22</v>
      </c>
      <c r="I741" s="34">
        <v>41827</v>
      </c>
      <c r="J741" s="34">
        <v>41639</v>
      </c>
      <c r="K741" s="19" t="s">
        <v>6136</v>
      </c>
      <c r="L741" s="19"/>
      <c r="M741" s="6"/>
      <c r="N741" s="19"/>
      <c r="O741" s="19"/>
      <c r="P741" s="19"/>
      <c r="Q741" s="19"/>
    </row>
    <row r="742" spans="1:17" s="5" customFormat="1" ht="14.45" customHeight="1">
      <c r="A742" s="19" t="s">
        <v>6160</v>
      </c>
      <c r="B742" s="19" t="s">
        <v>3327</v>
      </c>
      <c r="C742" s="19" t="s">
        <v>2308</v>
      </c>
      <c r="D742" s="19" t="s">
        <v>5062</v>
      </c>
      <c r="E742" s="19" t="s">
        <v>924</v>
      </c>
      <c r="F742" s="19">
        <v>2</v>
      </c>
      <c r="G742" s="19" t="s">
        <v>925</v>
      </c>
      <c r="H742" s="19" t="s">
        <v>22</v>
      </c>
      <c r="I742" s="34">
        <v>41827</v>
      </c>
      <c r="J742" s="34">
        <v>42277</v>
      </c>
      <c r="K742" s="19" t="s">
        <v>6136</v>
      </c>
      <c r="L742" s="19"/>
      <c r="M742" s="6"/>
      <c r="N742" s="19"/>
      <c r="O742" s="19"/>
      <c r="P742" s="19"/>
      <c r="Q742" s="19"/>
    </row>
    <row r="743" spans="1:17" s="5" customFormat="1" ht="14.45" customHeight="1">
      <c r="A743" s="19" t="s">
        <v>6185</v>
      </c>
      <c r="B743" s="19" t="s">
        <v>3328</v>
      </c>
      <c r="C743" s="19" t="s">
        <v>2308</v>
      </c>
      <c r="D743" s="19" t="s">
        <v>5062</v>
      </c>
      <c r="E743" s="19" t="s">
        <v>1177</v>
      </c>
      <c r="F743" s="19">
        <v>1</v>
      </c>
      <c r="G743" s="19"/>
      <c r="H743" s="19" t="s">
        <v>22</v>
      </c>
      <c r="I743" s="34">
        <v>41827</v>
      </c>
      <c r="J743" s="34" t="s">
        <v>6136</v>
      </c>
      <c r="K743" s="19" t="s">
        <v>6136</v>
      </c>
      <c r="L743" s="19"/>
      <c r="M743" s="6"/>
      <c r="N743" s="19"/>
      <c r="O743" s="19"/>
      <c r="P743" s="19"/>
      <c r="Q743" s="19"/>
    </row>
    <row r="744" spans="1:17" s="5" customFormat="1" ht="14.45" customHeight="1">
      <c r="A744" s="19" t="s">
        <v>6165</v>
      </c>
      <c r="B744" s="19" t="s">
        <v>3329</v>
      </c>
      <c r="C744" s="19" t="s">
        <v>2308</v>
      </c>
      <c r="D744" s="19" t="s">
        <v>5062</v>
      </c>
      <c r="E744" s="19" t="s">
        <v>1177</v>
      </c>
      <c r="F744" s="19">
        <v>1</v>
      </c>
      <c r="G744" s="19"/>
      <c r="H744" s="19" t="s">
        <v>22</v>
      </c>
      <c r="I744" s="34">
        <v>41827</v>
      </c>
      <c r="J744" s="34" t="s">
        <v>6136</v>
      </c>
      <c r="K744" s="19" t="s">
        <v>6136</v>
      </c>
      <c r="L744" s="19"/>
      <c r="M744" s="6"/>
      <c r="N744" s="19"/>
      <c r="O744" s="19"/>
      <c r="P744" s="19"/>
      <c r="Q744" s="19"/>
    </row>
    <row r="745" spans="1:17" s="5" customFormat="1" ht="14.45" customHeight="1">
      <c r="A745" s="19" t="s">
        <v>6183</v>
      </c>
      <c r="B745" s="19" t="s">
        <v>3330</v>
      </c>
      <c r="C745" s="19" t="s">
        <v>2308</v>
      </c>
      <c r="D745" s="19" t="s">
        <v>5062</v>
      </c>
      <c r="E745" s="19" t="s">
        <v>1177</v>
      </c>
      <c r="F745" s="19">
        <v>1</v>
      </c>
      <c r="G745" s="19" t="s">
        <v>130</v>
      </c>
      <c r="H745" s="19" t="s">
        <v>22</v>
      </c>
      <c r="I745" s="34">
        <v>41827</v>
      </c>
      <c r="J745" s="34" t="s">
        <v>6136</v>
      </c>
      <c r="K745" s="19" t="s">
        <v>6136</v>
      </c>
      <c r="L745" s="19"/>
      <c r="M745" s="6"/>
      <c r="N745" s="19"/>
      <c r="O745" s="19"/>
      <c r="P745" s="19"/>
      <c r="Q745" s="19"/>
    </row>
    <row r="746" spans="1:17" s="5" customFormat="1" ht="14.45" customHeight="1">
      <c r="A746" s="19" t="s">
        <v>10746</v>
      </c>
      <c r="B746" s="19" t="s">
        <v>3331</v>
      </c>
      <c r="C746" s="19" t="s">
        <v>2308</v>
      </c>
      <c r="D746" s="19" t="s">
        <v>5062</v>
      </c>
      <c r="E746" s="19" t="s">
        <v>1177</v>
      </c>
      <c r="F746" s="19">
        <v>1</v>
      </c>
      <c r="G746" s="19" t="s">
        <v>130</v>
      </c>
      <c r="H746" s="19" t="s">
        <v>22</v>
      </c>
      <c r="I746" s="34">
        <v>41827</v>
      </c>
      <c r="J746" s="34">
        <v>42277</v>
      </c>
      <c r="K746" s="34">
        <v>42277</v>
      </c>
      <c r="L746" s="19"/>
      <c r="M746" s="6"/>
      <c r="N746" s="19"/>
      <c r="O746" s="19"/>
      <c r="P746" s="19"/>
      <c r="Q746" s="19"/>
    </row>
    <row r="747" spans="1:17" s="5" customFormat="1" ht="14.45" customHeight="1">
      <c r="A747" s="19" t="s">
        <v>6213</v>
      </c>
      <c r="B747" s="19" t="s">
        <v>3332</v>
      </c>
      <c r="C747" s="19" t="s">
        <v>2308</v>
      </c>
      <c r="D747" s="19" t="s">
        <v>5062</v>
      </c>
      <c r="E747" s="19" t="s">
        <v>1177</v>
      </c>
      <c r="F747" s="19">
        <v>1</v>
      </c>
      <c r="G747" s="19" t="s">
        <v>130</v>
      </c>
      <c r="H747" s="19" t="s">
        <v>22</v>
      </c>
      <c r="I747" s="34">
        <v>41827</v>
      </c>
      <c r="J747" s="34" t="s">
        <v>6136</v>
      </c>
      <c r="K747" s="19" t="s">
        <v>6136</v>
      </c>
      <c r="L747" s="19"/>
      <c r="M747" s="6"/>
      <c r="N747" s="19"/>
      <c r="O747" s="19"/>
      <c r="P747" s="19"/>
      <c r="Q747" s="19"/>
    </row>
    <row r="748" spans="1:17" s="5" customFormat="1" ht="14.45" customHeight="1">
      <c r="A748" s="19" t="s">
        <v>6197</v>
      </c>
      <c r="B748" s="19" t="s">
        <v>3333</v>
      </c>
      <c r="C748" s="19" t="s">
        <v>2308</v>
      </c>
      <c r="D748" s="19" t="s">
        <v>5062</v>
      </c>
      <c r="E748" s="19" t="s">
        <v>1177</v>
      </c>
      <c r="F748" s="19">
        <v>2</v>
      </c>
      <c r="G748" s="19" t="s">
        <v>130</v>
      </c>
      <c r="H748" s="19" t="s">
        <v>22</v>
      </c>
      <c r="I748" s="34">
        <v>41827</v>
      </c>
      <c r="J748" s="34">
        <v>41639</v>
      </c>
      <c r="K748" s="19" t="s">
        <v>6136</v>
      </c>
      <c r="L748" s="19"/>
      <c r="M748" s="6"/>
      <c r="N748" s="19"/>
      <c r="O748" s="19"/>
      <c r="P748" s="19"/>
      <c r="Q748" s="19"/>
    </row>
    <row r="749" spans="1:17" s="5" customFormat="1" ht="14.45" customHeight="1">
      <c r="A749" s="19" t="s">
        <v>3867</v>
      </c>
      <c r="B749" s="19" t="s">
        <v>2814</v>
      </c>
      <c r="C749" s="19" t="s">
        <v>2308</v>
      </c>
      <c r="D749" s="19" t="s">
        <v>3105</v>
      </c>
      <c r="E749" s="19"/>
      <c r="F749" s="19"/>
      <c r="G749" s="19"/>
      <c r="H749" s="19" t="s">
        <v>22</v>
      </c>
      <c r="I749" s="34">
        <v>41827</v>
      </c>
      <c r="J749" s="34" t="s">
        <v>6136</v>
      </c>
      <c r="K749" s="19" t="s">
        <v>6136</v>
      </c>
      <c r="L749" s="19"/>
      <c r="M749" s="6"/>
      <c r="N749" s="19"/>
      <c r="O749" s="19"/>
      <c r="P749" s="19"/>
      <c r="Q749" s="19"/>
    </row>
    <row r="750" spans="1:17" s="5" customFormat="1" ht="14.45" customHeight="1">
      <c r="A750" s="19" t="s">
        <v>5013</v>
      </c>
      <c r="B750" s="19" t="s">
        <v>2815</v>
      </c>
      <c r="C750" s="19" t="s">
        <v>2308</v>
      </c>
      <c r="D750" s="19" t="s">
        <v>3105</v>
      </c>
      <c r="E750" s="19"/>
      <c r="F750" s="19"/>
      <c r="G750" s="19"/>
      <c r="H750" s="19" t="s">
        <v>22</v>
      </c>
      <c r="I750" s="34">
        <v>41827</v>
      </c>
      <c r="J750" s="34" t="s">
        <v>6136</v>
      </c>
      <c r="K750" s="19" t="s">
        <v>6136</v>
      </c>
      <c r="L750" s="19"/>
      <c r="M750" s="6"/>
      <c r="N750" s="19"/>
      <c r="O750" s="19"/>
      <c r="P750" s="19"/>
      <c r="Q750" s="19"/>
    </row>
    <row r="751" spans="1:17" s="5" customFormat="1" ht="14.45" customHeight="1">
      <c r="A751" s="19" t="s">
        <v>3721</v>
      </c>
      <c r="B751" s="19" t="s">
        <v>2816</v>
      </c>
      <c r="C751" s="19" t="s">
        <v>2308</v>
      </c>
      <c r="D751" s="19" t="s">
        <v>3105</v>
      </c>
      <c r="E751" s="19"/>
      <c r="F751" s="19"/>
      <c r="G751" s="19"/>
      <c r="H751" s="19" t="s">
        <v>22</v>
      </c>
      <c r="I751" s="34">
        <v>41827</v>
      </c>
      <c r="J751" s="34" t="s">
        <v>6136</v>
      </c>
      <c r="K751" s="19" t="s">
        <v>6136</v>
      </c>
      <c r="L751" s="19"/>
      <c r="M751" s="6"/>
      <c r="N751" s="19"/>
      <c r="O751" s="19"/>
      <c r="P751" s="19"/>
      <c r="Q751" s="19"/>
    </row>
    <row r="752" spans="1:17" s="5" customFormat="1" ht="14.45" customHeight="1">
      <c r="A752" s="19" t="s">
        <v>3722</v>
      </c>
      <c r="B752" s="19" t="s">
        <v>2817</v>
      </c>
      <c r="C752" s="19" t="s">
        <v>2308</v>
      </c>
      <c r="D752" s="19" t="s">
        <v>3105</v>
      </c>
      <c r="E752" s="19"/>
      <c r="F752" s="19"/>
      <c r="G752" s="19"/>
      <c r="H752" s="19" t="s">
        <v>22</v>
      </c>
      <c r="I752" s="34">
        <v>41827</v>
      </c>
      <c r="J752" s="34" t="s">
        <v>6136</v>
      </c>
      <c r="K752" s="19" t="s">
        <v>6136</v>
      </c>
      <c r="L752" s="19"/>
      <c r="M752" s="6"/>
      <c r="N752" s="19"/>
      <c r="O752" s="19"/>
      <c r="P752" s="19"/>
      <c r="Q752" s="19"/>
    </row>
    <row r="753" spans="1:17" s="5" customFormat="1" ht="14.45" customHeight="1">
      <c r="A753" s="19" t="s">
        <v>3723</v>
      </c>
      <c r="B753" s="19" t="s">
        <v>2818</v>
      </c>
      <c r="C753" s="19" t="s">
        <v>2308</v>
      </c>
      <c r="D753" s="19" t="s">
        <v>3105</v>
      </c>
      <c r="E753" s="19"/>
      <c r="F753" s="19"/>
      <c r="G753" s="19"/>
      <c r="H753" s="19" t="s">
        <v>22</v>
      </c>
      <c r="I753" s="34">
        <v>41827</v>
      </c>
      <c r="J753" s="34" t="s">
        <v>6136</v>
      </c>
      <c r="K753" s="19" t="s">
        <v>6136</v>
      </c>
      <c r="L753" s="19"/>
      <c r="M753" s="6"/>
      <c r="N753" s="19"/>
      <c r="O753" s="19"/>
      <c r="P753" s="19"/>
      <c r="Q753" s="19"/>
    </row>
    <row r="754" spans="1:17" s="5" customFormat="1" ht="14.45" customHeight="1">
      <c r="A754" s="19" t="s">
        <v>3724</v>
      </c>
      <c r="B754" s="19" t="s">
        <v>2819</v>
      </c>
      <c r="C754" s="19" t="s">
        <v>2308</v>
      </c>
      <c r="D754" s="19" t="s">
        <v>3105</v>
      </c>
      <c r="E754" s="19"/>
      <c r="F754" s="19"/>
      <c r="G754" s="19"/>
      <c r="H754" s="19" t="s">
        <v>22</v>
      </c>
      <c r="I754" s="34">
        <v>41827</v>
      </c>
      <c r="J754" s="34" t="s">
        <v>6136</v>
      </c>
      <c r="K754" s="19" t="s">
        <v>6136</v>
      </c>
      <c r="L754" s="19"/>
      <c r="M754" s="6"/>
      <c r="N754" s="19"/>
      <c r="O754" s="19"/>
      <c r="P754" s="19"/>
      <c r="Q754" s="19"/>
    </row>
    <row r="755" spans="1:17" s="5" customFormat="1" ht="14.45" customHeight="1">
      <c r="A755" s="19" t="s">
        <v>3725</v>
      </c>
      <c r="B755" s="19" t="s">
        <v>2820</v>
      </c>
      <c r="C755" s="19" t="s">
        <v>2308</v>
      </c>
      <c r="D755" s="19" t="s">
        <v>3105</v>
      </c>
      <c r="E755" s="19"/>
      <c r="F755" s="19"/>
      <c r="G755" s="19"/>
      <c r="H755" s="19" t="s">
        <v>22</v>
      </c>
      <c r="I755" s="34">
        <v>41827</v>
      </c>
      <c r="J755" s="34" t="s">
        <v>6136</v>
      </c>
      <c r="K755" s="19" t="s">
        <v>6136</v>
      </c>
      <c r="L755" s="19"/>
      <c r="M755" s="6"/>
      <c r="N755" s="19"/>
      <c r="O755" s="19"/>
      <c r="P755" s="19"/>
      <c r="Q755" s="19"/>
    </row>
    <row r="756" spans="1:17" s="5" customFormat="1" ht="14.45" customHeight="1">
      <c r="A756" s="19" t="s">
        <v>3726</v>
      </c>
      <c r="B756" s="19" t="s">
        <v>2821</v>
      </c>
      <c r="C756" s="19" t="s">
        <v>2308</v>
      </c>
      <c r="D756" s="19" t="s">
        <v>3105</v>
      </c>
      <c r="E756" s="19"/>
      <c r="F756" s="19"/>
      <c r="G756" s="19"/>
      <c r="H756" s="19" t="s">
        <v>22</v>
      </c>
      <c r="I756" s="34">
        <v>41827</v>
      </c>
      <c r="J756" s="34">
        <v>41639</v>
      </c>
      <c r="K756" s="19" t="s">
        <v>6136</v>
      </c>
      <c r="L756" s="19"/>
      <c r="M756" s="6"/>
      <c r="N756" s="19"/>
      <c r="O756" s="19"/>
      <c r="P756" s="19"/>
      <c r="Q756" s="19"/>
    </row>
    <row r="757" spans="1:17" s="5" customFormat="1" ht="14.45" customHeight="1">
      <c r="A757" s="19" t="s">
        <v>7828</v>
      </c>
      <c r="B757" s="19" t="s">
        <v>2822</v>
      </c>
      <c r="C757" s="19" t="s">
        <v>2308</v>
      </c>
      <c r="D757" s="19" t="s">
        <v>3105</v>
      </c>
      <c r="E757" s="19"/>
      <c r="F757" s="19"/>
      <c r="G757" s="19"/>
      <c r="H757" s="19" t="s">
        <v>22</v>
      </c>
      <c r="I757" s="34">
        <v>41827</v>
      </c>
      <c r="J757" s="34" t="s">
        <v>6136</v>
      </c>
      <c r="K757" s="34">
        <v>42277</v>
      </c>
      <c r="L757" s="19"/>
      <c r="M757" s="6"/>
      <c r="N757" s="19"/>
      <c r="O757" s="19"/>
      <c r="P757" s="19"/>
      <c r="Q757" s="19"/>
    </row>
    <row r="758" spans="1:17" s="5" customFormat="1" ht="14.45" customHeight="1">
      <c r="A758" s="19" t="s">
        <v>3727</v>
      </c>
      <c r="B758" s="19" t="s">
        <v>2823</v>
      </c>
      <c r="C758" s="19" t="s">
        <v>2308</v>
      </c>
      <c r="D758" s="19" t="s">
        <v>3105</v>
      </c>
      <c r="E758" s="19"/>
      <c r="F758" s="19"/>
      <c r="G758" s="19"/>
      <c r="H758" s="19" t="s">
        <v>22</v>
      </c>
      <c r="I758" s="34">
        <v>41827</v>
      </c>
      <c r="J758" s="34" t="s">
        <v>6136</v>
      </c>
      <c r="K758" s="19" t="s">
        <v>6136</v>
      </c>
      <c r="L758" s="19"/>
      <c r="M758" s="6"/>
      <c r="N758" s="19"/>
      <c r="O758" s="19"/>
      <c r="P758" s="19"/>
      <c r="Q758" s="19"/>
    </row>
    <row r="759" spans="1:17" s="5" customFormat="1" ht="14.45" customHeight="1">
      <c r="A759" s="19" t="s">
        <v>3728</v>
      </c>
      <c r="B759" s="19" t="s">
        <v>2824</v>
      </c>
      <c r="C759" s="19" t="s">
        <v>2308</v>
      </c>
      <c r="D759" s="19" t="s">
        <v>3105</v>
      </c>
      <c r="E759" s="19"/>
      <c r="F759" s="19"/>
      <c r="G759" s="19"/>
      <c r="H759" s="19" t="s">
        <v>22</v>
      </c>
      <c r="I759" s="34">
        <v>41827</v>
      </c>
      <c r="J759" s="34">
        <v>41639</v>
      </c>
      <c r="K759" s="19" t="s">
        <v>6136</v>
      </c>
      <c r="L759" s="19"/>
      <c r="M759" s="6"/>
      <c r="N759" s="19"/>
      <c r="O759" s="19"/>
      <c r="P759" s="19"/>
      <c r="Q759" s="19"/>
    </row>
    <row r="760" spans="1:17" s="5" customFormat="1" ht="14.45" customHeight="1">
      <c r="A760" s="19" t="s">
        <v>7829</v>
      </c>
      <c r="B760" s="19" t="s">
        <v>2825</v>
      </c>
      <c r="C760" s="19" t="s">
        <v>2308</v>
      </c>
      <c r="D760" s="19" t="s">
        <v>3105</v>
      </c>
      <c r="E760" s="19"/>
      <c r="F760" s="19"/>
      <c r="G760" s="19"/>
      <c r="H760" s="19" t="s">
        <v>22</v>
      </c>
      <c r="I760" s="34">
        <v>41827</v>
      </c>
      <c r="J760" s="34" t="s">
        <v>6136</v>
      </c>
      <c r="K760" s="34">
        <v>42277</v>
      </c>
      <c r="L760" s="19"/>
      <c r="M760" s="6"/>
      <c r="N760" s="19"/>
      <c r="O760" s="19"/>
      <c r="P760" s="19"/>
      <c r="Q760" s="19"/>
    </row>
    <row r="761" spans="1:17" s="5" customFormat="1" ht="14.45" customHeight="1">
      <c r="A761" s="19" t="s">
        <v>3729</v>
      </c>
      <c r="B761" s="19" t="s">
        <v>2826</v>
      </c>
      <c r="C761" s="19" t="s">
        <v>2308</v>
      </c>
      <c r="D761" s="19" t="s">
        <v>3105</v>
      </c>
      <c r="E761" s="19"/>
      <c r="F761" s="19"/>
      <c r="G761" s="19"/>
      <c r="H761" s="19" t="s">
        <v>22</v>
      </c>
      <c r="I761" s="34">
        <v>41827</v>
      </c>
      <c r="J761" s="34" t="s">
        <v>6136</v>
      </c>
      <c r="K761" s="19" t="s">
        <v>6136</v>
      </c>
      <c r="L761" s="19"/>
      <c r="M761" s="6"/>
      <c r="N761" s="19"/>
      <c r="O761" s="19"/>
      <c r="P761" s="19"/>
      <c r="Q761" s="19"/>
    </row>
    <row r="762" spans="1:17" s="5" customFormat="1" ht="14.45" customHeight="1">
      <c r="A762" s="19" t="s">
        <v>3730</v>
      </c>
      <c r="B762" s="19" t="s">
        <v>2827</v>
      </c>
      <c r="C762" s="19" t="s">
        <v>2308</v>
      </c>
      <c r="D762" s="19" t="s">
        <v>3105</v>
      </c>
      <c r="E762" s="19"/>
      <c r="F762" s="19"/>
      <c r="G762" s="19"/>
      <c r="H762" s="19" t="s">
        <v>22</v>
      </c>
      <c r="I762" s="34">
        <v>41827</v>
      </c>
      <c r="J762" s="34" t="s">
        <v>6136</v>
      </c>
      <c r="K762" s="19" t="s">
        <v>6136</v>
      </c>
      <c r="L762" s="19"/>
      <c r="M762" s="6"/>
      <c r="N762" s="19"/>
      <c r="O762" s="19"/>
      <c r="P762" s="19"/>
      <c r="Q762" s="19"/>
    </row>
    <row r="763" spans="1:17" s="5" customFormat="1" ht="14.45" customHeight="1">
      <c r="A763" s="19" t="s">
        <v>3731</v>
      </c>
      <c r="B763" s="19" t="s">
        <v>2828</v>
      </c>
      <c r="C763" s="19" t="s">
        <v>2308</v>
      </c>
      <c r="D763" s="19" t="s">
        <v>3105</v>
      </c>
      <c r="E763" s="19"/>
      <c r="F763" s="19"/>
      <c r="G763" s="19"/>
      <c r="H763" s="19" t="s">
        <v>22</v>
      </c>
      <c r="I763" s="34">
        <v>41827</v>
      </c>
      <c r="J763" s="34">
        <v>41639</v>
      </c>
      <c r="K763" s="19" t="s">
        <v>6136</v>
      </c>
      <c r="L763" s="19"/>
      <c r="M763" s="6"/>
      <c r="N763" s="19"/>
      <c r="O763" s="19"/>
      <c r="P763" s="19"/>
      <c r="Q763" s="19"/>
    </row>
    <row r="764" spans="1:17" s="5" customFormat="1" ht="14.45" customHeight="1">
      <c r="A764" s="19" t="s">
        <v>3732</v>
      </c>
      <c r="B764" s="19" t="s">
        <v>2829</v>
      </c>
      <c r="C764" s="19" t="s">
        <v>2308</v>
      </c>
      <c r="D764" s="19" t="s">
        <v>3105</v>
      </c>
      <c r="E764" s="19"/>
      <c r="F764" s="19"/>
      <c r="G764" s="19"/>
      <c r="H764" s="19" t="s">
        <v>22</v>
      </c>
      <c r="I764" s="34">
        <v>41827</v>
      </c>
      <c r="J764" s="34" t="s">
        <v>6136</v>
      </c>
      <c r="K764" s="19" t="s">
        <v>6136</v>
      </c>
      <c r="L764" s="19"/>
      <c r="M764" s="6"/>
      <c r="N764" s="19"/>
      <c r="O764" s="19"/>
      <c r="P764" s="19"/>
      <c r="Q764" s="19"/>
    </row>
    <row r="765" spans="1:17" s="5" customFormat="1" ht="14.45" customHeight="1">
      <c r="A765" s="19" t="s">
        <v>3733</v>
      </c>
      <c r="B765" s="19" t="s">
        <v>2830</v>
      </c>
      <c r="C765" s="19" t="s">
        <v>2308</v>
      </c>
      <c r="D765" s="19" t="s">
        <v>3105</v>
      </c>
      <c r="E765" s="19"/>
      <c r="F765" s="19"/>
      <c r="G765" s="19"/>
      <c r="H765" s="19" t="s">
        <v>22</v>
      </c>
      <c r="I765" s="34">
        <v>41827</v>
      </c>
      <c r="J765" s="34" t="s">
        <v>6136</v>
      </c>
      <c r="K765" s="19" t="s">
        <v>6136</v>
      </c>
      <c r="L765" s="19"/>
      <c r="M765" s="6"/>
      <c r="N765" s="19"/>
      <c r="O765" s="19"/>
      <c r="P765" s="19"/>
      <c r="Q765" s="19"/>
    </row>
    <row r="766" spans="1:17" s="5" customFormat="1" ht="14.45" customHeight="1">
      <c r="A766" s="19" t="s">
        <v>3734</v>
      </c>
      <c r="B766" s="19" t="s">
        <v>2831</v>
      </c>
      <c r="C766" s="19" t="s">
        <v>2308</v>
      </c>
      <c r="D766" s="19" t="s">
        <v>3105</v>
      </c>
      <c r="E766" s="19"/>
      <c r="F766" s="19"/>
      <c r="G766" s="19"/>
      <c r="H766" s="19" t="s">
        <v>22</v>
      </c>
      <c r="I766" s="34">
        <v>41827</v>
      </c>
      <c r="J766" s="34" t="s">
        <v>6136</v>
      </c>
      <c r="K766" s="19" t="s">
        <v>6136</v>
      </c>
      <c r="L766" s="19"/>
      <c r="M766" s="6"/>
      <c r="N766" s="19"/>
      <c r="O766" s="19"/>
      <c r="P766" s="19"/>
      <c r="Q766" s="19"/>
    </row>
    <row r="767" spans="1:17" s="5" customFormat="1" ht="14.45" customHeight="1">
      <c r="A767" s="19" t="s">
        <v>3735</v>
      </c>
      <c r="B767" s="19" t="s">
        <v>2832</v>
      </c>
      <c r="C767" s="19" t="s">
        <v>2308</v>
      </c>
      <c r="D767" s="19" t="s">
        <v>3105</v>
      </c>
      <c r="E767" s="19"/>
      <c r="F767" s="19"/>
      <c r="G767" s="19"/>
      <c r="H767" s="19" t="s">
        <v>22</v>
      </c>
      <c r="I767" s="34">
        <v>41827</v>
      </c>
      <c r="J767" s="34">
        <v>41639</v>
      </c>
      <c r="K767" s="19" t="s">
        <v>6136</v>
      </c>
      <c r="L767" s="19"/>
      <c r="M767" s="6"/>
      <c r="N767" s="19"/>
      <c r="O767" s="19"/>
      <c r="P767" s="19"/>
      <c r="Q767" s="19"/>
    </row>
    <row r="768" spans="1:17" s="5" customFormat="1" ht="14.45" customHeight="1">
      <c r="A768" s="19" t="s">
        <v>3736</v>
      </c>
      <c r="B768" s="19" t="s">
        <v>2833</v>
      </c>
      <c r="C768" s="19" t="s">
        <v>2308</v>
      </c>
      <c r="D768" s="19" t="s">
        <v>3105</v>
      </c>
      <c r="E768" s="19"/>
      <c r="F768" s="19"/>
      <c r="G768" s="19"/>
      <c r="H768" s="19" t="s">
        <v>22</v>
      </c>
      <c r="I768" s="34">
        <v>41827</v>
      </c>
      <c r="J768" s="34" t="s">
        <v>6136</v>
      </c>
      <c r="K768" s="19" t="s">
        <v>6136</v>
      </c>
      <c r="L768" s="19"/>
      <c r="M768" s="6"/>
      <c r="N768" s="19"/>
      <c r="O768" s="19"/>
      <c r="P768" s="19"/>
      <c r="Q768" s="19"/>
    </row>
    <row r="769" spans="1:17" s="5" customFormat="1" ht="14.45" customHeight="1">
      <c r="A769" s="19" t="s">
        <v>3737</v>
      </c>
      <c r="B769" s="19" t="s">
        <v>2834</v>
      </c>
      <c r="C769" s="19" t="s">
        <v>2308</v>
      </c>
      <c r="D769" s="19" t="s">
        <v>3105</v>
      </c>
      <c r="E769" s="19"/>
      <c r="F769" s="19"/>
      <c r="G769" s="19"/>
      <c r="H769" s="19" t="s">
        <v>22</v>
      </c>
      <c r="I769" s="34">
        <v>41827</v>
      </c>
      <c r="J769" s="34" t="s">
        <v>6136</v>
      </c>
      <c r="K769" s="19" t="s">
        <v>6136</v>
      </c>
      <c r="L769" s="19"/>
      <c r="M769" s="6"/>
      <c r="N769" s="19"/>
      <c r="O769" s="19"/>
      <c r="P769" s="19"/>
      <c r="Q769" s="19"/>
    </row>
    <row r="770" spans="1:17" s="5" customFormat="1" ht="14.45" customHeight="1">
      <c r="A770" s="19" t="s">
        <v>3738</v>
      </c>
      <c r="B770" s="19" t="s">
        <v>2835</v>
      </c>
      <c r="C770" s="19" t="s">
        <v>2308</v>
      </c>
      <c r="D770" s="19" t="s">
        <v>3105</v>
      </c>
      <c r="E770" s="19"/>
      <c r="F770" s="19"/>
      <c r="G770" s="19"/>
      <c r="H770" s="19" t="s">
        <v>22</v>
      </c>
      <c r="I770" s="34">
        <v>41827</v>
      </c>
      <c r="J770" s="34">
        <v>41639</v>
      </c>
      <c r="K770" s="19" t="s">
        <v>6136</v>
      </c>
      <c r="L770" s="19"/>
      <c r="M770" s="6"/>
      <c r="N770" s="19"/>
      <c r="O770" s="19"/>
      <c r="P770" s="19"/>
      <c r="Q770" s="19"/>
    </row>
    <row r="771" spans="1:17" s="5" customFormat="1" ht="14.45" customHeight="1">
      <c r="A771" s="19" t="s">
        <v>10693</v>
      </c>
      <c r="B771" s="19" t="s">
        <v>2836</v>
      </c>
      <c r="C771" s="19" t="s">
        <v>2308</v>
      </c>
      <c r="D771" s="19" t="s">
        <v>3106</v>
      </c>
      <c r="E771" s="19"/>
      <c r="F771" s="19"/>
      <c r="G771" s="19"/>
      <c r="H771" s="19" t="s">
        <v>22</v>
      </c>
      <c r="I771" s="34">
        <v>41827</v>
      </c>
      <c r="J771" s="34">
        <v>42277</v>
      </c>
      <c r="K771" s="19" t="s">
        <v>6136</v>
      </c>
      <c r="L771" s="19"/>
      <c r="M771" s="6"/>
      <c r="N771" s="19"/>
      <c r="O771" s="19"/>
      <c r="P771" s="19"/>
      <c r="Q771" s="19"/>
    </row>
    <row r="772" spans="1:17" s="5" customFormat="1" ht="14.45" customHeight="1">
      <c r="A772" s="19" t="s">
        <v>10692</v>
      </c>
      <c r="B772" s="19" t="s">
        <v>2837</v>
      </c>
      <c r="C772" s="19" t="s">
        <v>2308</v>
      </c>
      <c r="D772" s="19" t="s">
        <v>3106</v>
      </c>
      <c r="E772" s="19"/>
      <c r="F772" s="19"/>
      <c r="G772" s="19"/>
      <c r="H772" s="19" t="s">
        <v>22</v>
      </c>
      <c r="I772" s="34">
        <v>41827</v>
      </c>
      <c r="J772" s="34">
        <v>42277</v>
      </c>
      <c r="K772" s="19" t="s">
        <v>6136</v>
      </c>
      <c r="L772" s="19"/>
      <c r="M772" s="6"/>
      <c r="N772" s="19"/>
      <c r="O772" s="19"/>
      <c r="P772" s="19"/>
      <c r="Q772" s="19"/>
    </row>
    <row r="773" spans="1:17" s="5" customFormat="1" ht="14.45" customHeight="1">
      <c r="A773" s="19" t="s">
        <v>10691</v>
      </c>
      <c r="B773" s="19" t="s">
        <v>2838</v>
      </c>
      <c r="C773" s="19" t="s">
        <v>2308</v>
      </c>
      <c r="D773" s="19" t="s">
        <v>3106</v>
      </c>
      <c r="E773" s="19"/>
      <c r="F773" s="19"/>
      <c r="G773" s="19"/>
      <c r="H773" s="19" t="s">
        <v>22</v>
      </c>
      <c r="I773" s="34">
        <v>41827</v>
      </c>
      <c r="J773" s="34">
        <v>41639</v>
      </c>
      <c r="K773" s="19" t="s">
        <v>6136</v>
      </c>
      <c r="L773" s="19"/>
      <c r="M773" s="6"/>
      <c r="N773" s="19"/>
      <c r="O773" s="19"/>
      <c r="P773" s="19"/>
      <c r="Q773" s="19"/>
    </row>
    <row r="774" spans="1:17" s="5" customFormat="1" ht="14.45" customHeight="1">
      <c r="A774" s="19" t="s">
        <v>10690</v>
      </c>
      <c r="B774" s="19" t="s">
        <v>2839</v>
      </c>
      <c r="C774" s="19" t="s">
        <v>2308</v>
      </c>
      <c r="D774" s="19" t="s">
        <v>3106</v>
      </c>
      <c r="E774" s="19"/>
      <c r="F774" s="19"/>
      <c r="G774" s="19"/>
      <c r="H774" s="19" t="s">
        <v>22</v>
      </c>
      <c r="I774" s="34">
        <v>41827</v>
      </c>
      <c r="J774" s="34">
        <v>41639</v>
      </c>
      <c r="K774" s="19" t="s">
        <v>6136</v>
      </c>
      <c r="L774" s="19"/>
      <c r="M774" s="6"/>
      <c r="N774" s="19"/>
      <c r="O774" s="19"/>
      <c r="P774" s="19"/>
      <c r="Q774" s="19"/>
    </row>
    <row r="775" spans="1:17" s="5" customFormat="1" ht="14.45" customHeight="1">
      <c r="A775" s="19" t="s">
        <v>6192</v>
      </c>
      <c r="B775" s="19" t="s">
        <v>3334</v>
      </c>
      <c r="C775" s="19" t="s">
        <v>2308</v>
      </c>
      <c r="D775" s="19" t="s">
        <v>5062</v>
      </c>
      <c r="E775" s="19" t="s">
        <v>2171</v>
      </c>
      <c r="F775" s="19">
        <v>7</v>
      </c>
      <c r="G775" s="19" t="s">
        <v>130</v>
      </c>
      <c r="H775" s="19" t="s">
        <v>22</v>
      </c>
      <c r="I775" s="34">
        <v>41827</v>
      </c>
      <c r="J775" s="34" t="s">
        <v>6136</v>
      </c>
      <c r="K775" s="34">
        <v>42277</v>
      </c>
      <c r="L775" s="19"/>
      <c r="M775" s="6"/>
      <c r="N775" s="19"/>
      <c r="O775" s="19"/>
      <c r="P775" s="19"/>
      <c r="Q775" s="19"/>
    </row>
    <row r="776" spans="1:17" s="5" customFormat="1" ht="14.45" customHeight="1">
      <c r="A776" s="19" t="s">
        <v>2791</v>
      </c>
      <c r="B776" s="19" t="s">
        <v>2840</v>
      </c>
      <c r="C776" s="19" t="s">
        <v>2308</v>
      </c>
      <c r="D776" s="19" t="s">
        <v>2786</v>
      </c>
      <c r="E776" s="19"/>
      <c r="F776" s="19"/>
      <c r="G776" s="19"/>
      <c r="H776" s="19" t="s">
        <v>22</v>
      </c>
      <c r="I776" s="34">
        <v>41827</v>
      </c>
      <c r="J776" s="34">
        <v>41639</v>
      </c>
      <c r="K776" s="19" t="s">
        <v>6136</v>
      </c>
      <c r="L776" s="19"/>
      <c r="M776" s="6"/>
      <c r="N776" s="19"/>
      <c r="O776" s="19"/>
      <c r="P776" s="19"/>
      <c r="Q776" s="19"/>
    </row>
    <row r="777" spans="1:17" s="5" customFormat="1" ht="14.45" customHeight="1">
      <c r="A777" s="19" t="s">
        <v>2792</v>
      </c>
      <c r="B777" s="19" t="s">
        <v>2841</v>
      </c>
      <c r="C777" s="19" t="s">
        <v>2308</v>
      </c>
      <c r="D777" s="19" t="s">
        <v>2786</v>
      </c>
      <c r="E777" s="19"/>
      <c r="F777" s="19"/>
      <c r="G777" s="19"/>
      <c r="H777" s="19" t="s">
        <v>22</v>
      </c>
      <c r="I777" s="34">
        <v>41827</v>
      </c>
      <c r="J777" s="34">
        <v>41639</v>
      </c>
      <c r="K777" s="19" t="s">
        <v>6136</v>
      </c>
      <c r="L777" s="19"/>
      <c r="M777" s="6"/>
      <c r="N777" s="19"/>
      <c r="O777" s="19"/>
      <c r="P777" s="19"/>
      <c r="Q777" s="19"/>
    </row>
    <row r="778" spans="1:17" s="5" customFormat="1" ht="14.45" customHeight="1">
      <c r="A778" s="19" t="s">
        <v>4324</v>
      </c>
      <c r="B778" s="19" t="s">
        <v>3335</v>
      </c>
      <c r="C778" s="19" t="s">
        <v>2308</v>
      </c>
      <c r="D778" s="19" t="s">
        <v>5062</v>
      </c>
      <c r="E778" s="19" t="s">
        <v>1197</v>
      </c>
      <c r="F778" s="19">
        <v>5</v>
      </c>
      <c r="G778" s="19" t="s">
        <v>3467</v>
      </c>
      <c r="H778" s="19" t="s">
        <v>22</v>
      </c>
      <c r="I778" s="34">
        <v>41827</v>
      </c>
      <c r="J778" s="34">
        <v>41639</v>
      </c>
      <c r="K778" s="19" t="s">
        <v>6136</v>
      </c>
      <c r="L778" s="19"/>
      <c r="M778" s="6"/>
      <c r="N778" s="19"/>
      <c r="O778" s="19"/>
      <c r="P778" s="19"/>
      <c r="Q778" s="19"/>
    </row>
    <row r="779" spans="1:17" s="5" customFormat="1" ht="14.45" customHeight="1">
      <c r="A779" s="19" t="s">
        <v>6228</v>
      </c>
      <c r="B779" s="19" t="s">
        <v>3336</v>
      </c>
      <c r="C779" s="19" t="s">
        <v>2308</v>
      </c>
      <c r="D779" s="19" t="s">
        <v>5062</v>
      </c>
      <c r="E779" s="19" t="s">
        <v>1197</v>
      </c>
      <c r="F779" s="19">
        <v>1</v>
      </c>
      <c r="G779" s="19"/>
      <c r="H779" s="19" t="s">
        <v>22</v>
      </c>
      <c r="I779" s="34">
        <v>41827</v>
      </c>
      <c r="J779" s="34" t="s">
        <v>6136</v>
      </c>
      <c r="K779" s="19" t="s">
        <v>6136</v>
      </c>
      <c r="L779" s="19"/>
      <c r="M779" s="6"/>
      <c r="N779" s="19"/>
      <c r="O779" s="19"/>
      <c r="P779" s="19"/>
      <c r="Q779" s="19"/>
    </row>
    <row r="780" spans="1:17" s="5" customFormat="1" ht="14.45" customHeight="1">
      <c r="A780" s="19" t="s">
        <v>6174</v>
      </c>
      <c r="B780" s="19" t="s">
        <v>3337</v>
      </c>
      <c r="C780" s="19" t="s">
        <v>2308</v>
      </c>
      <c r="D780" s="19" t="s">
        <v>5062</v>
      </c>
      <c r="E780" s="19" t="s">
        <v>1197</v>
      </c>
      <c r="F780" s="19">
        <v>4</v>
      </c>
      <c r="G780" s="19"/>
      <c r="H780" s="19" t="s">
        <v>22</v>
      </c>
      <c r="I780" s="34">
        <v>41827</v>
      </c>
      <c r="J780" s="34" t="s">
        <v>6136</v>
      </c>
      <c r="K780" s="19" t="s">
        <v>6136</v>
      </c>
      <c r="L780" s="19"/>
      <c r="M780" s="6"/>
      <c r="N780" s="19"/>
      <c r="O780" s="19"/>
      <c r="P780" s="19"/>
      <c r="Q780" s="19"/>
    </row>
    <row r="781" spans="1:17" s="5" customFormat="1" ht="14.45" customHeight="1">
      <c r="A781" s="19" t="s">
        <v>2793</v>
      </c>
      <c r="B781" s="19" t="s">
        <v>2842</v>
      </c>
      <c r="C781" s="19" t="s">
        <v>2308</v>
      </c>
      <c r="D781" s="19" t="s">
        <v>2786</v>
      </c>
      <c r="E781" s="19"/>
      <c r="F781" s="19"/>
      <c r="G781" s="19"/>
      <c r="H781" s="19" t="s">
        <v>22</v>
      </c>
      <c r="I781" s="34">
        <v>41827</v>
      </c>
      <c r="J781" s="34">
        <v>41639</v>
      </c>
      <c r="K781" s="19" t="s">
        <v>6136</v>
      </c>
      <c r="L781" s="19"/>
      <c r="M781" s="6"/>
      <c r="N781" s="19"/>
      <c r="O781" s="19"/>
      <c r="P781" s="19"/>
      <c r="Q781" s="19"/>
    </row>
    <row r="782" spans="1:17" s="5" customFormat="1" ht="14.45" customHeight="1">
      <c r="A782" s="19" t="s">
        <v>2794</v>
      </c>
      <c r="B782" s="19" t="s">
        <v>2843</v>
      </c>
      <c r="C782" s="19" t="s">
        <v>2308</v>
      </c>
      <c r="D782" s="19" t="s">
        <v>2786</v>
      </c>
      <c r="E782" s="19"/>
      <c r="F782" s="19"/>
      <c r="G782" s="19"/>
      <c r="H782" s="19" t="s">
        <v>22</v>
      </c>
      <c r="I782" s="34">
        <v>41827</v>
      </c>
      <c r="J782" s="34">
        <v>41639</v>
      </c>
      <c r="K782" s="19" t="s">
        <v>6136</v>
      </c>
      <c r="L782" s="19"/>
      <c r="M782" s="6"/>
      <c r="N782" s="19"/>
      <c r="O782" s="19"/>
      <c r="P782" s="19"/>
      <c r="Q782" s="19"/>
    </row>
    <row r="783" spans="1:17" s="5" customFormat="1" ht="14.45" customHeight="1">
      <c r="A783" s="19" t="s">
        <v>2795</v>
      </c>
      <c r="B783" s="19" t="s">
        <v>2844</v>
      </c>
      <c r="C783" s="19" t="s">
        <v>2308</v>
      </c>
      <c r="D783" s="19" t="s">
        <v>2786</v>
      </c>
      <c r="E783" s="19"/>
      <c r="F783" s="19"/>
      <c r="G783" s="19"/>
      <c r="H783" s="19" t="s">
        <v>22</v>
      </c>
      <c r="I783" s="34">
        <v>41827</v>
      </c>
      <c r="J783" s="34">
        <v>41639</v>
      </c>
      <c r="K783" s="19" t="s">
        <v>6136</v>
      </c>
      <c r="L783" s="19"/>
      <c r="M783" s="6"/>
      <c r="N783" s="19"/>
      <c r="O783" s="19"/>
      <c r="P783" s="19"/>
      <c r="Q783" s="19"/>
    </row>
    <row r="784" spans="1:17" s="5" customFormat="1" ht="14.45" customHeight="1">
      <c r="A784" s="19" t="s">
        <v>4349</v>
      </c>
      <c r="B784" s="19" t="s">
        <v>2845</v>
      </c>
      <c r="C784" s="19" t="s">
        <v>2308</v>
      </c>
      <c r="D784" s="19" t="s">
        <v>3107</v>
      </c>
      <c r="E784" s="19"/>
      <c r="F784" s="19"/>
      <c r="G784" s="19"/>
      <c r="H784" s="19" t="s">
        <v>22</v>
      </c>
      <c r="I784" s="34">
        <v>41827</v>
      </c>
      <c r="J784" s="34" t="s">
        <v>6136</v>
      </c>
      <c r="K784" s="19" t="s">
        <v>6136</v>
      </c>
      <c r="L784" s="19"/>
      <c r="M784" s="6"/>
      <c r="N784" s="19"/>
      <c r="O784" s="19"/>
      <c r="P784" s="19"/>
      <c r="Q784" s="19"/>
    </row>
    <row r="785" spans="1:17" s="5" customFormat="1" ht="14.45" customHeight="1">
      <c r="A785" s="19" t="s">
        <v>3742</v>
      </c>
      <c r="B785" s="19" t="s">
        <v>2846</v>
      </c>
      <c r="C785" s="19" t="s">
        <v>2308</v>
      </c>
      <c r="D785" s="19" t="s">
        <v>3107</v>
      </c>
      <c r="E785" s="19"/>
      <c r="F785" s="19"/>
      <c r="G785" s="19"/>
      <c r="H785" s="19" t="s">
        <v>22</v>
      </c>
      <c r="I785" s="34">
        <v>41827</v>
      </c>
      <c r="J785" s="34" t="s">
        <v>6136</v>
      </c>
      <c r="K785" s="19" t="s">
        <v>6136</v>
      </c>
      <c r="L785" s="19"/>
      <c r="M785" s="6"/>
      <c r="N785" s="19"/>
      <c r="O785" s="19"/>
      <c r="P785" s="19"/>
      <c r="Q785" s="19"/>
    </row>
    <row r="786" spans="1:17" s="5" customFormat="1" ht="14.45" customHeight="1">
      <c r="A786" s="19" t="s">
        <v>3743</v>
      </c>
      <c r="B786" s="19" t="s">
        <v>2847</v>
      </c>
      <c r="C786" s="19" t="s">
        <v>2308</v>
      </c>
      <c r="D786" s="19" t="s">
        <v>3107</v>
      </c>
      <c r="E786" s="19"/>
      <c r="F786" s="19"/>
      <c r="G786" s="19"/>
      <c r="H786" s="19" t="s">
        <v>22</v>
      </c>
      <c r="I786" s="34">
        <v>41827</v>
      </c>
      <c r="J786" s="34" t="s">
        <v>6136</v>
      </c>
      <c r="K786" s="19" t="s">
        <v>6136</v>
      </c>
      <c r="L786" s="19"/>
      <c r="M786" s="6"/>
      <c r="N786" s="19"/>
      <c r="O786" s="19"/>
      <c r="P786" s="19"/>
      <c r="Q786" s="19"/>
    </row>
    <row r="787" spans="1:17" s="5" customFormat="1" ht="14.45" customHeight="1">
      <c r="A787" s="19" t="s">
        <v>3744</v>
      </c>
      <c r="B787" s="19" t="s">
        <v>2848</v>
      </c>
      <c r="C787" s="19" t="s">
        <v>2308</v>
      </c>
      <c r="D787" s="19" t="s">
        <v>3107</v>
      </c>
      <c r="E787" s="19"/>
      <c r="F787" s="19"/>
      <c r="G787" s="19"/>
      <c r="H787" s="19" t="s">
        <v>22</v>
      </c>
      <c r="I787" s="34">
        <v>41827</v>
      </c>
      <c r="J787" s="34" t="s">
        <v>6136</v>
      </c>
      <c r="K787" s="19" t="s">
        <v>6136</v>
      </c>
      <c r="L787" s="19"/>
      <c r="M787" s="6"/>
      <c r="N787" s="19"/>
      <c r="O787" s="19"/>
      <c r="P787" s="19"/>
      <c r="Q787" s="19"/>
    </row>
    <row r="788" spans="1:17" s="5" customFormat="1" ht="14.45" customHeight="1">
      <c r="A788" s="19" t="s">
        <v>6181</v>
      </c>
      <c r="B788" s="19" t="s">
        <v>3338</v>
      </c>
      <c r="C788" s="19" t="s">
        <v>2308</v>
      </c>
      <c r="D788" s="19" t="s">
        <v>5062</v>
      </c>
      <c r="E788" s="19" t="s">
        <v>373</v>
      </c>
      <c r="F788" s="19">
        <v>4</v>
      </c>
      <c r="G788" s="19" t="s">
        <v>130</v>
      </c>
      <c r="H788" s="19" t="s">
        <v>22</v>
      </c>
      <c r="I788" s="34">
        <v>41827</v>
      </c>
      <c r="J788" s="34" t="s">
        <v>6136</v>
      </c>
      <c r="K788" s="19" t="s">
        <v>6136</v>
      </c>
      <c r="L788" s="19"/>
      <c r="M788" s="6"/>
      <c r="N788" s="19"/>
      <c r="O788" s="19"/>
      <c r="P788" s="19"/>
      <c r="Q788" s="19"/>
    </row>
    <row r="789" spans="1:17" s="5" customFormat="1" ht="14.45" customHeight="1">
      <c r="A789" s="19" t="s">
        <v>6208</v>
      </c>
      <c r="B789" s="19" t="s">
        <v>3339</v>
      </c>
      <c r="C789" s="19" t="s">
        <v>2308</v>
      </c>
      <c r="D789" s="19" t="s">
        <v>5062</v>
      </c>
      <c r="E789" s="19" t="s">
        <v>373</v>
      </c>
      <c r="F789" s="19">
        <v>20</v>
      </c>
      <c r="G789" s="19" t="s">
        <v>781</v>
      </c>
      <c r="H789" s="19" t="s">
        <v>22</v>
      </c>
      <c r="I789" s="34">
        <v>41827</v>
      </c>
      <c r="J789" s="34">
        <v>41639</v>
      </c>
      <c r="K789" s="19" t="s">
        <v>6136</v>
      </c>
      <c r="L789" s="19"/>
      <c r="M789" s="6"/>
      <c r="N789" s="19"/>
      <c r="O789" s="19"/>
      <c r="P789" s="19"/>
      <c r="Q789" s="19"/>
    </row>
    <row r="790" spans="1:17" s="5" customFormat="1" ht="14.45" customHeight="1">
      <c r="A790" s="19" t="s">
        <v>6209</v>
      </c>
      <c r="B790" s="19" t="s">
        <v>3340</v>
      </c>
      <c r="C790" s="19" t="s">
        <v>2308</v>
      </c>
      <c r="D790" s="19" t="s">
        <v>5062</v>
      </c>
      <c r="E790" s="19" t="s">
        <v>373</v>
      </c>
      <c r="F790" s="19">
        <v>19</v>
      </c>
      <c r="G790" s="19" t="s">
        <v>130</v>
      </c>
      <c r="H790" s="19" t="s">
        <v>22</v>
      </c>
      <c r="I790" s="34">
        <v>41827</v>
      </c>
      <c r="J790" s="34" t="s">
        <v>6136</v>
      </c>
      <c r="K790" s="19" t="s">
        <v>6136</v>
      </c>
      <c r="L790" s="19"/>
      <c r="M790" s="6"/>
      <c r="N790" s="19"/>
      <c r="O790" s="19"/>
      <c r="P790" s="19"/>
      <c r="Q790" s="19"/>
    </row>
    <row r="791" spans="1:17" s="5" customFormat="1" ht="14.45" customHeight="1">
      <c r="A791" s="19" t="s">
        <v>10747</v>
      </c>
      <c r="B791" s="19" t="s">
        <v>3341</v>
      </c>
      <c r="C791" s="19" t="s">
        <v>2308</v>
      </c>
      <c r="D791" s="19" t="s">
        <v>5062</v>
      </c>
      <c r="E791" s="19" t="s">
        <v>373</v>
      </c>
      <c r="F791" s="19">
        <v>21</v>
      </c>
      <c r="G791" s="19" t="s">
        <v>130</v>
      </c>
      <c r="H791" s="19" t="s">
        <v>22</v>
      </c>
      <c r="I791" s="34">
        <v>41827</v>
      </c>
      <c r="J791" s="34">
        <v>41639</v>
      </c>
      <c r="K791" s="34">
        <v>42277</v>
      </c>
      <c r="L791" s="19"/>
      <c r="M791" s="6"/>
      <c r="N791" s="19"/>
      <c r="O791" s="19"/>
      <c r="P791" s="19"/>
      <c r="Q791" s="19"/>
    </row>
    <row r="792" spans="1:17" s="5" customFormat="1" ht="14.45" customHeight="1">
      <c r="A792" s="19" t="s">
        <v>6206</v>
      </c>
      <c r="B792" s="19" t="s">
        <v>3342</v>
      </c>
      <c r="C792" s="19" t="s">
        <v>2308</v>
      </c>
      <c r="D792" s="19" t="s">
        <v>5062</v>
      </c>
      <c r="E792" s="19" t="s">
        <v>373</v>
      </c>
      <c r="F792" s="19">
        <v>22</v>
      </c>
      <c r="G792" s="19" t="s">
        <v>130</v>
      </c>
      <c r="H792" s="19" t="s">
        <v>22</v>
      </c>
      <c r="I792" s="34">
        <v>41827</v>
      </c>
      <c r="J792" s="34" t="s">
        <v>6136</v>
      </c>
      <c r="K792" s="19" t="s">
        <v>6136</v>
      </c>
      <c r="L792" s="19"/>
      <c r="M792" s="6"/>
      <c r="N792" s="19"/>
      <c r="O792" s="19"/>
      <c r="P792" s="19"/>
      <c r="Q792" s="19"/>
    </row>
    <row r="793" spans="1:17" s="5" customFormat="1" ht="14.45" customHeight="1">
      <c r="A793" s="19" t="s">
        <v>6216</v>
      </c>
      <c r="B793" s="19" t="s">
        <v>3343</v>
      </c>
      <c r="C793" s="19" t="s">
        <v>2308</v>
      </c>
      <c r="D793" s="19" t="s">
        <v>5062</v>
      </c>
      <c r="E793" s="19" t="s">
        <v>871</v>
      </c>
      <c r="F793" s="19">
        <v>9</v>
      </c>
      <c r="G793" s="19"/>
      <c r="H793" s="19" t="s">
        <v>22</v>
      </c>
      <c r="I793" s="34">
        <v>41827</v>
      </c>
      <c r="J793" s="34" t="s">
        <v>6136</v>
      </c>
      <c r="K793" s="19" t="s">
        <v>6136</v>
      </c>
      <c r="L793" s="19"/>
      <c r="M793" s="6"/>
      <c r="N793" s="19"/>
      <c r="O793" s="19"/>
      <c r="P793" s="19"/>
      <c r="Q793" s="19"/>
    </row>
    <row r="794" spans="1:17" s="5" customFormat="1" ht="14.45" customHeight="1">
      <c r="A794" s="19" t="s">
        <v>10748</v>
      </c>
      <c r="B794" s="19" t="s">
        <v>3344</v>
      </c>
      <c r="C794" s="19" t="s">
        <v>2308</v>
      </c>
      <c r="D794" s="19" t="s">
        <v>5062</v>
      </c>
      <c r="E794" s="19" t="s">
        <v>373</v>
      </c>
      <c r="F794" s="19">
        <v>24</v>
      </c>
      <c r="G794" s="19" t="s">
        <v>130</v>
      </c>
      <c r="H794" s="19" t="s">
        <v>22</v>
      </c>
      <c r="I794" s="34">
        <v>41827</v>
      </c>
      <c r="J794" s="34">
        <v>41639</v>
      </c>
      <c r="K794" s="34">
        <v>42277</v>
      </c>
      <c r="L794" s="19"/>
      <c r="M794" s="6"/>
      <c r="N794" s="19"/>
      <c r="O794" s="19"/>
      <c r="P794" s="19"/>
      <c r="Q794" s="19"/>
    </row>
    <row r="795" spans="1:17" s="5" customFormat="1" ht="14.45" customHeight="1">
      <c r="A795" s="19" t="s">
        <v>2796</v>
      </c>
      <c r="B795" s="19" t="s">
        <v>2849</v>
      </c>
      <c r="C795" s="19" t="s">
        <v>2308</v>
      </c>
      <c r="D795" s="19" t="s">
        <v>2786</v>
      </c>
      <c r="E795" s="19"/>
      <c r="F795" s="19"/>
      <c r="G795" s="19"/>
      <c r="H795" s="19" t="s">
        <v>22</v>
      </c>
      <c r="I795" s="34">
        <v>41827</v>
      </c>
      <c r="J795" s="34">
        <v>41639</v>
      </c>
      <c r="K795" s="19" t="s">
        <v>6136</v>
      </c>
      <c r="L795" s="19"/>
      <c r="M795" s="6"/>
      <c r="N795" s="19"/>
      <c r="O795" s="19"/>
      <c r="P795" s="19"/>
      <c r="Q795" s="19"/>
    </row>
    <row r="796" spans="1:17" s="5" customFormat="1" ht="14.45" customHeight="1">
      <c r="A796" s="19" t="s">
        <v>5003</v>
      </c>
      <c r="B796" s="19" t="s">
        <v>3345</v>
      </c>
      <c r="C796" s="19" t="s">
        <v>2308</v>
      </c>
      <c r="D796" s="19" t="s">
        <v>5062</v>
      </c>
      <c r="E796" s="19" t="s">
        <v>1241</v>
      </c>
      <c r="F796" s="19">
        <v>1</v>
      </c>
      <c r="G796" s="19"/>
      <c r="H796" s="19" t="s">
        <v>22</v>
      </c>
      <c r="I796" s="34">
        <v>41827</v>
      </c>
      <c r="J796" s="34">
        <v>41639</v>
      </c>
      <c r="K796" s="19" t="s">
        <v>6136</v>
      </c>
      <c r="L796" s="19"/>
      <c r="M796" s="6"/>
      <c r="N796" s="19"/>
      <c r="O796" s="19"/>
      <c r="P796" s="19"/>
      <c r="Q796" s="19"/>
    </row>
    <row r="797" spans="1:17" s="5" customFormat="1" ht="14.45" customHeight="1">
      <c r="A797" s="19" t="s">
        <v>10749</v>
      </c>
      <c r="B797" s="19" t="s">
        <v>3346</v>
      </c>
      <c r="C797" s="19" t="s">
        <v>2308</v>
      </c>
      <c r="D797" s="19" t="s">
        <v>5062</v>
      </c>
      <c r="E797" s="19" t="s">
        <v>462</v>
      </c>
      <c r="F797" s="19">
        <v>5</v>
      </c>
      <c r="G797" s="19" t="s">
        <v>2160</v>
      </c>
      <c r="H797" s="19" t="s">
        <v>22</v>
      </c>
      <c r="I797" s="34">
        <v>41827</v>
      </c>
      <c r="J797" s="34">
        <v>41639</v>
      </c>
      <c r="K797" s="34">
        <v>42277</v>
      </c>
      <c r="L797" s="19"/>
      <c r="M797" s="6"/>
      <c r="N797" s="19"/>
      <c r="O797" s="19"/>
      <c r="P797" s="19"/>
      <c r="Q797" s="19"/>
    </row>
    <row r="798" spans="1:17" s="5" customFormat="1" ht="14.45" customHeight="1">
      <c r="A798" s="19" t="s">
        <v>6172</v>
      </c>
      <c r="B798" s="19" t="s">
        <v>3347</v>
      </c>
      <c r="C798" s="19" t="s">
        <v>2308</v>
      </c>
      <c r="D798" s="19" t="s">
        <v>5062</v>
      </c>
      <c r="E798" s="19" t="s">
        <v>462</v>
      </c>
      <c r="F798" s="19">
        <v>12</v>
      </c>
      <c r="G798" s="19" t="s">
        <v>225</v>
      </c>
      <c r="H798" s="19" t="s">
        <v>22</v>
      </c>
      <c r="I798" s="34">
        <v>41827</v>
      </c>
      <c r="J798" s="34">
        <v>41639</v>
      </c>
      <c r="K798" s="19" t="s">
        <v>6136</v>
      </c>
      <c r="L798" s="19"/>
      <c r="M798" s="6"/>
      <c r="N798" s="19"/>
      <c r="O798" s="19"/>
      <c r="P798" s="19"/>
      <c r="Q798" s="19"/>
    </row>
    <row r="799" spans="1:17" s="5" customFormat="1" ht="14.45" customHeight="1">
      <c r="A799" s="19" t="s">
        <v>6149</v>
      </c>
      <c r="B799" s="19" t="s">
        <v>3348</v>
      </c>
      <c r="C799" s="19" t="s">
        <v>2308</v>
      </c>
      <c r="D799" s="19" t="s">
        <v>5062</v>
      </c>
      <c r="E799" s="19" t="s">
        <v>462</v>
      </c>
      <c r="F799" s="19">
        <v>12</v>
      </c>
      <c r="G799" s="19" t="s">
        <v>219</v>
      </c>
      <c r="H799" s="19" t="s">
        <v>22</v>
      </c>
      <c r="I799" s="34">
        <v>41827</v>
      </c>
      <c r="J799" s="34">
        <v>42277</v>
      </c>
      <c r="K799" s="19" t="s">
        <v>6136</v>
      </c>
      <c r="L799" s="19"/>
      <c r="M799" s="6"/>
      <c r="N799" s="19"/>
      <c r="O799" s="19"/>
      <c r="P799" s="19"/>
      <c r="Q799" s="19"/>
    </row>
    <row r="800" spans="1:17" s="5" customFormat="1" ht="14.45" customHeight="1">
      <c r="A800" s="19" t="s">
        <v>10750</v>
      </c>
      <c r="B800" s="19" t="s">
        <v>3349</v>
      </c>
      <c r="C800" s="19" t="s">
        <v>2308</v>
      </c>
      <c r="D800" s="19" t="s">
        <v>5062</v>
      </c>
      <c r="E800" s="19" t="s">
        <v>462</v>
      </c>
      <c r="F800" s="19">
        <v>2</v>
      </c>
      <c r="G800" s="19" t="s">
        <v>3470</v>
      </c>
      <c r="H800" s="19" t="s">
        <v>22</v>
      </c>
      <c r="I800" s="34">
        <v>41827</v>
      </c>
      <c r="J800" s="34">
        <v>41639</v>
      </c>
      <c r="K800" s="34">
        <v>42277</v>
      </c>
      <c r="L800" s="19"/>
      <c r="M800" s="6"/>
      <c r="N800" s="19"/>
      <c r="O800" s="19"/>
      <c r="P800" s="19"/>
      <c r="Q800" s="19"/>
    </row>
    <row r="801" spans="1:17" s="5" customFormat="1" ht="14.45" customHeight="1">
      <c r="A801" s="19" t="s">
        <v>10751</v>
      </c>
      <c r="B801" s="19" t="s">
        <v>3350</v>
      </c>
      <c r="C801" s="19" t="s">
        <v>2308</v>
      </c>
      <c r="D801" s="19" t="s">
        <v>5062</v>
      </c>
      <c r="E801" s="19" t="s">
        <v>462</v>
      </c>
      <c r="F801" s="19">
        <v>2</v>
      </c>
      <c r="G801" s="19" t="s">
        <v>132</v>
      </c>
      <c r="H801" s="19" t="s">
        <v>22</v>
      </c>
      <c r="I801" s="34">
        <v>41827</v>
      </c>
      <c r="J801" s="34">
        <v>41639</v>
      </c>
      <c r="K801" s="34">
        <v>42277</v>
      </c>
      <c r="L801" s="19"/>
      <c r="M801" s="6"/>
      <c r="N801" s="19"/>
      <c r="O801" s="19"/>
      <c r="P801" s="19"/>
      <c r="Q801" s="19"/>
    </row>
    <row r="802" spans="1:17" s="5" customFormat="1" ht="14.45" customHeight="1">
      <c r="A802" s="19" t="s">
        <v>10752</v>
      </c>
      <c r="B802" s="19" t="s">
        <v>3351</v>
      </c>
      <c r="C802" s="19" t="s">
        <v>2308</v>
      </c>
      <c r="D802" s="19" t="s">
        <v>5062</v>
      </c>
      <c r="E802" s="19" t="s">
        <v>462</v>
      </c>
      <c r="F802" s="19">
        <v>2</v>
      </c>
      <c r="G802" s="19" t="s">
        <v>147</v>
      </c>
      <c r="H802" s="19" t="s">
        <v>22</v>
      </c>
      <c r="I802" s="34">
        <v>41827</v>
      </c>
      <c r="J802" s="34">
        <v>41639</v>
      </c>
      <c r="K802" s="34">
        <v>42277</v>
      </c>
      <c r="L802" s="19"/>
      <c r="M802" s="6"/>
      <c r="N802" s="19"/>
      <c r="O802" s="19"/>
      <c r="P802" s="19"/>
      <c r="Q802" s="19"/>
    </row>
    <row r="803" spans="1:17" s="5" customFormat="1" ht="14.45" customHeight="1">
      <c r="A803" s="19" t="s">
        <v>7820</v>
      </c>
      <c r="B803" s="19" t="s">
        <v>2850</v>
      </c>
      <c r="C803" s="19" t="s">
        <v>2308</v>
      </c>
      <c r="D803" s="19" t="s">
        <v>2785</v>
      </c>
      <c r="E803" s="19"/>
      <c r="F803" s="19"/>
      <c r="G803" s="19"/>
      <c r="H803" s="19" t="s">
        <v>22</v>
      </c>
      <c r="I803" s="34">
        <v>41827</v>
      </c>
      <c r="J803" s="34" t="s">
        <v>6136</v>
      </c>
      <c r="K803" s="34">
        <v>42277</v>
      </c>
      <c r="L803" s="19"/>
      <c r="M803" s="6"/>
      <c r="N803" s="19"/>
      <c r="O803" s="19"/>
      <c r="P803" s="19"/>
      <c r="Q803" s="19"/>
    </row>
    <row r="804" spans="1:17" s="5" customFormat="1" ht="14.45" customHeight="1">
      <c r="A804" s="19" t="s">
        <v>7819</v>
      </c>
      <c r="B804" s="19" t="s">
        <v>2851</v>
      </c>
      <c r="C804" s="19" t="s">
        <v>2308</v>
      </c>
      <c r="D804" s="19" t="s">
        <v>2785</v>
      </c>
      <c r="E804" s="19"/>
      <c r="F804" s="19"/>
      <c r="G804" s="19"/>
      <c r="H804" s="19" t="s">
        <v>22</v>
      </c>
      <c r="I804" s="34">
        <v>41827</v>
      </c>
      <c r="J804" s="34" t="s">
        <v>6136</v>
      </c>
      <c r="K804" s="34">
        <v>42277</v>
      </c>
      <c r="L804" s="19"/>
      <c r="M804" s="6"/>
      <c r="N804" s="19"/>
      <c r="O804" s="19"/>
      <c r="P804" s="19"/>
      <c r="Q804" s="19"/>
    </row>
    <row r="805" spans="1:17" s="5" customFormat="1" ht="14.45" customHeight="1">
      <c r="A805" s="19" t="s">
        <v>7816</v>
      </c>
      <c r="B805" s="19" t="s">
        <v>2852</v>
      </c>
      <c r="C805" s="19" t="s">
        <v>2308</v>
      </c>
      <c r="D805" s="19" t="s">
        <v>2785</v>
      </c>
      <c r="E805" s="19"/>
      <c r="F805" s="19"/>
      <c r="G805" s="19"/>
      <c r="H805" s="19" t="s">
        <v>22</v>
      </c>
      <c r="I805" s="34">
        <v>41827</v>
      </c>
      <c r="J805" s="34" t="s">
        <v>6136</v>
      </c>
      <c r="K805" s="34">
        <v>42277</v>
      </c>
      <c r="L805" s="19"/>
      <c r="M805" s="6"/>
      <c r="N805" s="19"/>
      <c r="O805" s="19"/>
      <c r="P805" s="19"/>
      <c r="Q805" s="19"/>
    </row>
    <row r="806" spans="1:17" s="5" customFormat="1" ht="14.45" customHeight="1">
      <c r="A806" s="19" t="s">
        <v>7265</v>
      </c>
      <c r="B806" s="19" t="s">
        <v>2853</v>
      </c>
      <c r="C806" s="19" t="s">
        <v>2308</v>
      </c>
      <c r="D806" s="19" t="s">
        <v>2785</v>
      </c>
      <c r="E806" s="19"/>
      <c r="F806" s="19"/>
      <c r="G806" s="19"/>
      <c r="H806" s="19" t="s">
        <v>22</v>
      </c>
      <c r="I806" s="34">
        <v>41827</v>
      </c>
      <c r="J806" s="34">
        <v>42277</v>
      </c>
      <c r="K806" s="34">
        <v>42277</v>
      </c>
      <c r="L806" s="19"/>
      <c r="M806" s="6"/>
      <c r="N806" s="19"/>
      <c r="O806" s="19"/>
      <c r="P806" s="19"/>
      <c r="Q806" s="19"/>
    </row>
    <row r="807" spans="1:17" s="5" customFormat="1" ht="14.45" customHeight="1">
      <c r="A807" s="19" t="s">
        <v>7800</v>
      </c>
      <c r="B807" s="19" t="s">
        <v>2854</v>
      </c>
      <c r="C807" s="19" t="s">
        <v>2308</v>
      </c>
      <c r="D807" s="19" t="s">
        <v>2785</v>
      </c>
      <c r="E807" s="19"/>
      <c r="F807" s="19"/>
      <c r="G807" s="19"/>
      <c r="H807" s="19" t="s">
        <v>22</v>
      </c>
      <c r="I807" s="34">
        <v>41827</v>
      </c>
      <c r="J807" s="34" t="s">
        <v>6136</v>
      </c>
      <c r="K807" s="34">
        <v>42277</v>
      </c>
      <c r="L807" s="19"/>
      <c r="M807" s="6"/>
      <c r="N807" s="19"/>
      <c r="O807" s="19"/>
      <c r="P807" s="19"/>
      <c r="Q807" s="19"/>
    </row>
    <row r="808" spans="1:17" s="5" customFormat="1" ht="14.45" customHeight="1">
      <c r="A808" s="19" t="s">
        <v>9632</v>
      </c>
      <c r="B808" s="19" t="s">
        <v>2855</v>
      </c>
      <c r="C808" s="19" t="s">
        <v>2308</v>
      </c>
      <c r="D808" s="19" t="s">
        <v>2785</v>
      </c>
      <c r="E808" s="19"/>
      <c r="F808" s="19"/>
      <c r="G808" s="19"/>
      <c r="H808" s="19" t="s">
        <v>22</v>
      </c>
      <c r="I808" s="34">
        <v>41827</v>
      </c>
      <c r="J808" s="34"/>
      <c r="K808" s="34">
        <v>42277</v>
      </c>
      <c r="L808" s="19"/>
      <c r="M808" s="6"/>
      <c r="N808" s="19"/>
      <c r="O808" s="19"/>
      <c r="P808" s="19"/>
      <c r="Q808" s="19"/>
    </row>
    <row r="809" spans="1:17" s="5" customFormat="1" ht="14.45" customHeight="1">
      <c r="A809" s="19" t="s">
        <v>9633</v>
      </c>
      <c r="B809" s="19" t="s">
        <v>2856</v>
      </c>
      <c r="C809" s="19" t="s">
        <v>2308</v>
      </c>
      <c r="D809" s="19" t="s">
        <v>2785</v>
      </c>
      <c r="E809" s="19"/>
      <c r="F809" s="19"/>
      <c r="G809" s="19"/>
      <c r="H809" s="19" t="s">
        <v>22</v>
      </c>
      <c r="I809" s="34">
        <v>41827</v>
      </c>
      <c r="J809" s="34"/>
      <c r="K809" s="34">
        <v>42277</v>
      </c>
      <c r="L809" s="19"/>
      <c r="M809" s="6"/>
      <c r="N809" s="19"/>
      <c r="O809" s="19"/>
      <c r="P809" s="19"/>
      <c r="Q809" s="19"/>
    </row>
    <row r="810" spans="1:17" s="5" customFormat="1" ht="14.45" customHeight="1">
      <c r="A810" s="19" t="s">
        <v>3666</v>
      </c>
      <c r="B810" s="19" t="s">
        <v>2857</v>
      </c>
      <c r="C810" s="19" t="s">
        <v>2308</v>
      </c>
      <c r="D810" s="19" t="s">
        <v>2785</v>
      </c>
      <c r="E810" s="19"/>
      <c r="F810" s="19"/>
      <c r="G810" s="19"/>
      <c r="H810" s="19" t="s">
        <v>22</v>
      </c>
      <c r="I810" s="34">
        <v>41827</v>
      </c>
      <c r="J810" s="34" t="s">
        <v>6136</v>
      </c>
      <c r="K810" s="19" t="s">
        <v>6136</v>
      </c>
      <c r="L810" s="19"/>
      <c r="M810" s="6"/>
      <c r="N810" s="19"/>
      <c r="O810" s="19"/>
      <c r="P810" s="19"/>
      <c r="Q810" s="19"/>
    </row>
    <row r="811" spans="1:17" s="5" customFormat="1" ht="14.45" customHeight="1">
      <c r="A811" s="19" t="s">
        <v>11468</v>
      </c>
      <c r="B811" s="19" t="s">
        <v>2858</v>
      </c>
      <c r="C811" s="19" t="s">
        <v>2308</v>
      </c>
      <c r="D811" s="19" t="s">
        <v>2785</v>
      </c>
      <c r="E811" s="19"/>
      <c r="F811" s="19"/>
      <c r="G811" s="19"/>
      <c r="H811" s="19" t="s">
        <v>22</v>
      </c>
      <c r="I811" s="34">
        <v>41827</v>
      </c>
      <c r="J811" s="34" t="s">
        <v>6136</v>
      </c>
      <c r="K811" s="34">
        <v>42566</v>
      </c>
      <c r="L811" s="19"/>
      <c r="M811" s="6"/>
      <c r="N811" s="19"/>
      <c r="O811" s="19"/>
      <c r="P811" s="19"/>
      <c r="Q811" s="19"/>
    </row>
    <row r="812" spans="1:17" s="5" customFormat="1" ht="14.45" customHeight="1">
      <c r="A812" s="19" t="s">
        <v>11467</v>
      </c>
      <c r="B812" s="19" t="s">
        <v>2859</v>
      </c>
      <c r="C812" s="19" t="s">
        <v>2308</v>
      </c>
      <c r="D812" s="19" t="s">
        <v>2785</v>
      </c>
      <c r="E812" s="19"/>
      <c r="F812" s="19"/>
      <c r="G812" s="19"/>
      <c r="H812" s="19" t="s">
        <v>22</v>
      </c>
      <c r="I812" s="34">
        <v>41827</v>
      </c>
      <c r="J812" s="34" t="s">
        <v>6136</v>
      </c>
      <c r="K812" s="34">
        <v>42566</v>
      </c>
      <c r="L812" s="19"/>
      <c r="M812" s="6"/>
      <c r="N812" s="19"/>
      <c r="O812" s="19"/>
      <c r="P812" s="19"/>
      <c r="Q812" s="19"/>
    </row>
    <row r="813" spans="1:17" s="5" customFormat="1" ht="14.45" customHeight="1">
      <c r="A813" s="19" t="s">
        <v>7274</v>
      </c>
      <c r="B813" s="19" t="s">
        <v>2860</v>
      </c>
      <c r="C813" s="19" t="s">
        <v>2308</v>
      </c>
      <c r="D813" s="19" t="s">
        <v>2785</v>
      </c>
      <c r="E813" s="19"/>
      <c r="F813" s="19"/>
      <c r="G813" s="19"/>
      <c r="H813" s="19" t="s">
        <v>22</v>
      </c>
      <c r="I813" s="34">
        <v>41827</v>
      </c>
      <c r="J813" s="34">
        <v>41639</v>
      </c>
      <c r="K813" s="34">
        <v>42277</v>
      </c>
      <c r="L813" s="19"/>
      <c r="M813" s="6"/>
      <c r="N813" s="19"/>
      <c r="O813" s="19"/>
      <c r="P813" s="19"/>
      <c r="Q813" s="19"/>
    </row>
    <row r="814" spans="1:17" s="5" customFormat="1" ht="14.45" customHeight="1">
      <c r="A814" s="19" t="s">
        <v>7272</v>
      </c>
      <c r="B814" s="19" t="s">
        <v>2861</v>
      </c>
      <c r="C814" s="19" t="s">
        <v>2308</v>
      </c>
      <c r="D814" s="19" t="s">
        <v>2785</v>
      </c>
      <c r="E814" s="19"/>
      <c r="F814" s="19"/>
      <c r="G814" s="19"/>
      <c r="H814" s="19" t="s">
        <v>22</v>
      </c>
      <c r="I814" s="34">
        <v>41827</v>
      </c>
      <c r="J814" s="34" t="s">
        <v>6136</v>
      </c>
      <c r="K814" s="34">
        <v>42277</v>
      </c>
      <c r="L814" s="19"/>
      <c r="M814" s="6"/>
      <c r="N814" s="19"/>
      <c r="O814" s="19"/>
      <c r="P814" s="19"/>
      <c r="Q814" s="19"/>
    </row>
    <row r="815" spans="1:17" s="5" customFormat="1" ht="14.45" customHeight="1">
      <c r="A815" s="19" t="s">
        <v>7802</v>
      </c>
      <c r="B815" s="19" t="s">
        <v>2862</v>
      </c>
      <c r="C815" s="19" t="s">
        <v>2308</v>
      </c>
      <c r="D815" s="19" t="s">
        <v>2785</v>
      </c>
      <c r="E815" s="19"/>
      <c r="F815" s="19"/>
      <c r="G815" s="19"/>
      <c r="H815" s="19" t="s">
        <v>22</v>
      </c>
      <c r="I815" s="34">
        <v>41827</v>
      </c>
      <c r="J815" s="34" t="s">
        <v>6136</v>
      </c>
      <c r="K815" s="34">
        <v>42277</v>
      </c>
      <c r="L815" s="19"/>
      <c r="M815" s="6"/>
      <c r="N815" s="19"/>
      <c r="O815" s="19"/>
      <c r="P815" s="19"/>
      <c r="Q815" s="19"/>
    </row>
    <row r="816" spans="1:17" s="5" customFormat="1" ht="14.45" customHeight="1">
      <c r="A816" s="19" t="s">
        <v>7803</v>
      </c>
      <c r="B816" s="19" t="s">
        <v>2863</v>
      </c>
      <c r="C816" s="19" t="s">
        <v>2308</v>
      </c>
      <c r="D816" s="19" t="s">
        <v>2785</v>
      </c>
      <c r="E816" s="19"/>
      <c r="F816" s="19"/>
      <c r="G816" s="19"/>
      <c r="H816" s="19" t="s">
        <v>22</v>
      </c>
      <c r="I816" s="34">
        <v>41827</v>
      </c>
      <c r="J816" s="34" t="s">
        <v>6136</v>
      </c>
      <c r="K816" s="34">
        <v>42277</v>
      </c>
      <c r="L816" s="19"/>
      <c r="M816" s="6"/>
      <c r="N816" s="19"/>
      <c r="O816" s="19"/>
      <c r="P816" s="19"/>
      <c r="Q816" s="19"/>
    </row>
    <row r="817" spans="1:17" s="5" customFormat="1" ht="14.45" customHeight="1">
      <c r="A817" s="19" t="s">
        <v>7804</v>
      </c>
      <c r="B817" s="19" t="s">
        <v>2864</v>
      </c>
      <c r="C817" s="19" t="s">
        <v>2308</v>
      </c>
      <c r="D817" s="19" t="s">
        <v>2785</v>
      </c>
      <c r="E817" s="19"/>
      <c r="F817" s="19"/>
      <c r="G817" s="19"/>
      <c r="H817" s="19" t="s">
        <v>22</v>
      </c>
      <c r="I817" s="34">
        <v>41827</v>
      </c>
      <c r="J817" s="34" t="s">
        <v>6136</v>
      </c>
      <c r="K817" s="34">
        <v>42277</v>
      </c>
      <c r="L817" s="19"/>
      <c r="M817" s="6"/>
      <c r="N817" s="19"/>
      <c r="O817" s="19"/>
      <c r="P817" s="19"/>
      <c r="Q817" s="19"/>
    </row>
    <row r="818" spans="1:17" s="5" customFormat="1" ht="14.45" customHeight="1">
      <c r="A818" s="19" t="s">
        <v>3611</v>
      </c>
      <c r="B818" s="19" t="s">
        <v>2865</v>
      </c>
      <c r="C818" s="19" t="s">
        <v>2308</v>
      </c>
      <c r="D818" s="19" t="s">
        <v>2785</v>
      </c>
      <c r="E818" s="19"/>
      <c r="F818" s="19"/>
      <c r="G818" s="19"/>
      <c r="H818" s="19" t="s">
        <v>22</v>
      </c>
      <c r="I818" s="34">
        <v>41827</v>
      </c>
      <c r="J818" s="34">
        <v>41639</v>
      </c>
      <c r="K818" s="19" t="s">
        <v>6136</v>
      </c>
      <c r="L818" s="19"/>
      <c r="M818" s="6"/>
      <c r="N818" s="19"/>
      <c r="O818" s="19"/>
      <c r="P818" s="19"/>
      <c r="Q818" s="19"/>
    </row>
    <row r="819" spans="1:17" s="5" customFormat="1" ht="14.45" customHeight="1">
      <c r="A819" s="19" t="s">
        <v>7270</v>
      </c>
      <c r="B819" s="19" t="s">
        <v>2866</v>
      </c>
      <c r="C819" s="19" t="s">
        <v>2308</v>
      </c>
      <c r="D819" s="19" t="s">
        <v>2785</v>
      </c>
      <c r="E819" s="19"/>
      <c r="F819" s="19"/>
      <c r="G819" s="19"/>
      <c r="H819" s="19" t="s">
        <v>22</v>
      </c>
      <c r="I819" s="34">
        <v>41827</v>
      </c>
      <c r="J819" s="34" t="s">
        <v>6136</v>
      </c>
      <c r="K819" s="34">
        <v>42277</v>
      </c>
      <c r="L819" s="19"/>
      <c r="M819" s="6"/>
      <c r="N819" s="19"/>
      <c r="O819" s="19"/>
      <c r="P819" s="19"/>
      <c r="Q819" s="19"/>
    </row>
    <row r="820" spans="1:17" s="5" customFormat="1" ht="14.45" customHeight="1">
      <c r="A820" s="19" t="s">
        <v>3636</v>
      </c>
      <c r="B820" s="19" t="s">
        <v>2867</v>
      </c>
      <c r="C820" s="19" t="s">
        <v>2308</v>
      </c>
      <c r="D820" s="19" t="s">
        <v>2785</v>
      </c>
      <c r="E820" s="19"/>
      <c r="F820" s="19"/>
      <c r="G820" s="19"/>
      <c r="H820" s="19" t="s">
        <v>22</v>
      </c>
      <c r="I820" s="34">
        <v>41827</v>
      </c>
      <c r="J820" s="34" t="s">
        <v>6136</v>
      </c>
      <c r="K820" s="19" t="s">
        <v>6136</v>
      </c>
      <c r="L820" s="19"/>
      <c r="M820" s="6"/>
      <c r="N820" s="19"/>
      <c r="O820" s="19"/>
      <c r="P820" s="19"/>
      <c r="Q820" s="19"/>
    </row>
    <row r="821" spans="1:17" s="5" customFormat="1" ht="14.45" customHeight="1">
      <c r="A821" s="19" t="s">
        <v>3593</v>
      </c>
      <c r="B821" s="19" t="s">
        <v>2868</v>
      </c>
      <c r="C821" s="19" t="s">
        <v>2308</v>
      </c>
      <c r="D821" s="19" t="s">
        <v>2785</v>
      </c>
      <c r="E821" s="19"/>
      <c r="F821" s="19"/>
      <c r="G821" s="19"/>
      <c r="H821" s="19" t="s">
        <v>22</v>
      </c>
      <c r="I821" s="34">
        <v>41827</v>
      </c>
      <c r="J821" s="34" t="s">
        <v>6136</v>
      </c>
      <c r="K821" s="19" t="s">
        <v>6136</v>
      </c>
      <c r="L821" s="19"/>
      <c r="M821" s="6"/>
      <c r="N821" s="19"/>
      <c r="O821" s="19"/>
      <c r="P821" s="19"/>
      <c r="Q821" s="19"/>
    </row>
    <row r="822" spans="1:17" s="5" customFormat="1" ht="14.45" customHeight="1">
      <c r="A822" s="19" t="s">
        <v>11464</v>
      </c>
      <c r="B822" s="19" t="s">
        <v>2869</v>
      </c>
      <c r="C822" s="19" t="s">
        <v>2308</v>
      </c>
      <c r="D822" s="19" t="s">
        <v>2785</v>
      </c>
      <c r="E822" s="19"/>
      <c r="F822" s="19"/>
      <c r="G822" s="19"/>
      <c r="H822" s="19" t="s">
        <v>22</v>
      </c>
      <c r="I822" s="34">
        <v>41827</v>
      </c>
      <c r="J822" s="34" t="s">
        <v>6136</v>
      </c>
      <c r="K822" s="34">
        <v>42277</v>
      </c>
      <c r="L822" s="19"/>
      <c r="M822" s="6"/>
      <c r="N822" s="19"/>
      <c r="O822" s="19"/>
      <c r="P822" s="19"/>
      <c r="Q822" s="19"/>
    </row>
    <row r="823" spans="1:17" s="5" customFormat="1" ht="14.45" customHeight="1">
      <c r="A823" s="19" t="s">
        <v>8096</v>
      </c>
      <c r="B823" s="19" t="s">
        <v>2870</v>
      </c>
      <c r="C823" s="19" t="s">
        <v>2308</v>
      </c>
      <c r="D823" s="19" t="s">
        <v>2785</v>
      </c>
      <c r="E823" s="19"/>
      <c r="F823" s="19"/>
      <c r="G823" s="19"/>
      <c r="H823" s="19" t="s">
        <v>22</v>
      </c>
      <c r="I823" s="34">
        <v>41827</v>
      </c>
      <c r="J823" s="34">
        <v>41639</v>
      </c>
      <c r="K823" s="34">
        <v>42277</v>
      </c>
      <c r="L823" s="19"/>
      <c r="M823" s="6"/>
      <c r="N823" s="19"/>
      <c r="O823" s="19"/>
      <c r="P823" s="19"/>
      <c r="Q823" s="19"/>
    </row>
    <row r="824" spans="1:17" s="5" customFormat="1" ht="14.45" customHeight="1">
      <c r="A824" s="19" t="s">
        <v>8097</v>
      </c>
      <c r="B824" s="19" t="s">
        <v>2871</v>
      </c>
      <c r="C824" s="19" t="s">
        <v>2308</v>
      </c>
      <c r="D824" s="19" t="s">
        <v>2785</v>
      </c>
      <c r="E824" s="19"/>
      <c r="F824" s="19"/>
      <c r="G824" s="19"/>
      <c r="H824" s="19" t="s">
        <v>22</v>
      </c>
      <c r="I824" s="34">
        <v>41827</v>
      </c>
      <c r="J824" s="34"/>
      <c r="K824" s="34">
        <v>42277</v>
      </c>
      <c r="L824" s="19"/>
      <c r="M824" s="6"/>
      <c r="N824" s="19"/>
      <c r="O824" s="19"/>
      <c r="P824" s="19"/>
      <c r="Q824" s="19"/>
    </row>
    <row r="825" spans="1:17" s="5" customFormat="1" ht="14.45" customHeight="1">
      <c r="A825" s="19" t="s">
        <v>7833</v>
      </c>
      <c r="B825" s="19" t="s">
        <v>2872</v>
      </c>
      <c r="C825" s="19" t="s">
        <v>2308</v>
      </c>
      <c r="D825" s="19" t="s">
        <v>2785</v>
      </c>
      <c r="E825" s="19"/>
      <c r="F825" s="19"/>
      <c r="G825" s="19"/>
      <c r="H825" s="19" t="s">
        <v>22</v>
      </c>
      <c r="I825" s="34">
        <v>41827</v>
      </c>
      <c r="J825" s="34" t="s">
        <v>6136</v>
      </c>
      <c r="K825" s="34">
        <v>42277</v>
      </c>
      <c r="L825" s="19"/>
      <c r="M825" s="6"/>
      <c r="N825" s="19"/>
      <c r="O825" s="19"/>
      <c r="P825" s="19"/>
      <c r="Q825" s="19"/>
    </row>
    <row r="826" spans="1:17" s="5" customFormat="1" ht="14.45" customHeight="1">
      <c r="A826" s="19" t="s">
        <v>7834</v>
      </c>
      <c r="B826" s="19" t="s">
        <v>2873</v>
      </c>
      <c r="C826" s="19" t="s">
        <v>2308</v>
      </c>
      <c r="D826" s="19" t="s">
        <v>2785</v>
      </c>
      <c r="E826" s="19"/>
      <c r="F826" s="19"/>
      <c r="G826" s="19"/>
      <c r="H826" s="19" t="s">
        <v>22</v>
      </c>
      <c r="I826" s="34">
        <v>41827</v>
      </c>
      <c r="J826" s="34" t="s">
        <v>6136</v>
      </c>
      <c r="K826" s="34">
        <v>42277</v>
      </c>
      <c r="L826" s="19"/>
      <c r="M826" s="6"/>
      <c r="N826" s="19"/>
      <c r="O826" s="19"/>
      <c r="P826" s="19"/>
      <c r="Q826" s="19"/>
    </row>
    <row r="827" spans="1:17" s="5" customFormat="1" ht="14.45" customHeight="1">
      <c r="A827" s="19" t="s">
        <v>7273</v>
      </c>
      <c r="B827" s="19" t="s">
        <v>2874</v>
      </c>
      <c r="C827" s="19" t="s">
        <v>2308</v>
      </c>
      <c r="D827" s="19" t="s">
        <v>2785</v>
      </c>
      <c r="E827" s="19"/>
      <c r="F827" s="19"/>
      <c r="G827" s="19"/>
      <c r="H827" s="19" t="s">
        <v>22</v>
      </c>
      <c r="I827" s="34">
        <v>41827</v>
      </c>
      <c r="J827" s="34" t="s">
        <v>6136</v>
      </c>
      <c r="K827" s="34">
        <v>42277</v>
      </c>
      <c r="L827" s="19"/>
      <c r="M827" s="6"/>
      <c r="N827" s="19"/>
      <c r="O827" s="19"/>
      <c r="P827" s="19"/>
      <c r="Q827" s="19"/>
    </row>
    <row r="828" spans="1:17" s="5" customFormat="1" ht="14.45" customHeight="1">
      <c r="A828" s="19" t="s">
        <v>7279</v>
      </c>
      <c r="B828" s="19" t="s">
        <v>2875</v>
      </c>
      <c r="C828" s="19" t="s">
        <v>2308</v>
      </c>
      <c r="D828" s="19" t="s">
        <v>2785</v>
      </c>
      <c r="E828" s="19"/>
      <c r="F828" s="19"/>
      <c r="G828" s="19"/>
      <c r="H828" s="19" t="s">
        <v>22</v>
      </c>
      <c r="I828" s="34">
        <v>41827</v>
      </c>
      <c r="J828" s="34" t="s">
        <v>6136</v>
      </c>
      <c r="K828" s="34">
        <v>42277</v>
      </c>
      <c r="L828" s="19"/>
      <c r="M828" s="6"/>
      <c r="N828" s="19"/>
      <c r="O828" s="19"/>
      <c r="P828" s="19"/>
      <c r="Q828" s="19"/>
    </row>
    <row r="829" spans="1:17" s="5" customFormat="1" ht="14.45" customHeight="1">
      <c r="A829" s="19" t="s">
        <v>8094</v>
      </c>
      <c r="B829" s="19" t="s">
        <v>2876</v>
      </c>
      <c r="C829" s="19" t="s">
        <v>2308</v>
      </c>
      <c r="D829" s="19" t="s">
        <v>2785</v>
      </c>
      <c r="E829" s="19"/>
      <c r="F829" s="19"/>
      <c r="G829" s="19"/>
      <c r="H829" s="19" t="s">
        <v>22</v>
      </c>
      <c r="I829" s="34">
        <v>41827</v>
      </c>
      <c r="J829" s="34" t="s">
        <v>6136</v>
      </c>
      <c r="K829" s="34">
        <v>42277</v>
      </c>
      <c r="L829" s="19"/>
      <c r="M829" s="6"/>
      <c r="N829" s="19"/>
      <c r="O829" s="19"/>
      <c r="P829" s="19"/>
      <c r="Q829" s="19"/>
    </row>
    <row r="830" spans="1:17" s="5" customFormat="1" ht="14.45" customHeight="1">
      <c r="A830" s="19" t="s">
        <v>7267</v>
      </c>
      <c r="B830" s="19" t="s">
        <v>2877</v>
      </c>
      <c r="C830" s="19" t="s">
        <v>2308</v>
      </c>
      <c r="D830" s="19" t="s">
        <v>2785</v>
      </c>
      <c r="E830" s="19"/>
      <c r="F830" s="19"/>
      <c r="G830" s="19"/>
      <c r="H830" s="19" t="s">
        <v>22</v>
      </c>
      <c r="I830" s="34">
        <v>41827</v>
      </c>
      <c r="J830" s="34" t="s">
        <v>6136</v>
      </c>
      <c r="K830" s="34">
        <v>42277</v>
      </c>
      <c r="L830" s="19"/>
      <c r="M830" s="6"/>
      <c r="N830" s="19"/>
      <c r="O830" s="19"/>
      <c r="P830" s="19"/>
      <c r="Q830" s="19"/>
    </row>
    <row r="831" spans="1:17" s="5" customFormat="1" ht="14.45" customHeight="1">
      <c r="A831" s="19" t="s">
        <v>7821</v>
      </c>
      <c r="B831" s="19" t="s">
        <v>2878</v>
      </c>
      <c r="C831" s="19" t="s">
        <v>2308</v>
      </c>
      <c r="D831" s="19" t="s">
        <v>2785</v>
      </c>
      <c r="E831" s="19"/>
      <c r="F831" s="19"/>
      <c r="G831" s="19"/>
      <c r="H831" s="19" t="s">
        <v>22</v>
      </c>
      <c r="I831" s="34">
        <v>41827</v>
      </c>
      <c r="J831" s="34" t="s">
        <v>6136</v>
      </c>
      <c r="K831" s="34">
        <v>42277</v>
      </c>
      <c r="L831" s="19"/>
      <c r="M831" s="6"/>
      <c r="N831" s="19"/>
      <c r="O831" s="19"/>
      <c r="P831" s="19"/>
      <c r="Q831" s="19"/>
    </row>
    <row r="832" spans="1:17" s="5" customFormat="1" ht="14.45" customHeight="1">
      <c r="A832" s="19" t="s">
        <v>5047</v>
      </c>
      <c r="B832" s="19" t="s">
        <v>2879</v>
      </c>
      <c r="C832" s="19" t="s">
        <v>2308</v>
      </c>
      <c r="D832" s="19" t="s">
        <v>2785</v>
      </c>
      <c r="E832" s="19"/>
      <c r="F832" s="19"/>
      <c r="G832" s="19"/>
      <c r="H832" s="19" t="s">
        <v>22</v>
      </c>
      <c r="I832" s="34">
        <v>41827</v>
      </c>
      <c r="J832" s="34">
        <v>41639</v>
      </c>
      <c r="K832" s="19" t="s">
        <v>6136</v>
      </c>
      <c r="L832" s="19"/>
      <c r="M832" s="6"/>
      <c r="N832" s="19"/>
      <c r="O832" s="19"/>
      <c r="P832" s="19"/>
      <c r="Q832" s="19"/>
    </row>
    <row r="833" spans="1:17" s="5" customFormat="1" ht="14.45" customHeight="1">
      <c r="A833" s="19" t="s">
        <v>7271</v>
      </c>
      <c r="B833" s="19" t="s">
        <v>2880</v>
      </c>
      <c r="C833" s="19" t="s">
        <v>2308</v>
      </c>
      <c r="D833" s="19" t="s">
        <v>2785</v>
      </c>
      <c r="E833" s="19"/>
      <c r="F833" s="19"/>
      <c r="G833" s="19"/>
      <c r="H833" s="19" t="s">
        <v>22</v>
      </c>
      <c r="I833" s="34">
        <v>41827</v>
      </c>
      <c r="J833" s="34" t="s">
        <v>6136</v>
      </c>
      <c r="K833" s="34">
        <v>42277</v>
      </c>
      <c r="L833" s="19"/>
      <c r="M833" s="6"/>
      <c r="N833" s="19"/>
      <c r="O833" s="19"/>
      <c r="P833" s="19"/>
      <c r="Q833" s="19"/>
    </row>
    <row r="834" spans="1:17" s="5" customFormat="1" ht="14.45" customHeight="1">
      <c r="A834" s="19" t="s">
        <v>11794</v>
      </c>
      <c r="B834" s="19" t="s">
        <v>2881</v>
      </c>
      <c r="C834" s="19" t="s">
        <v>2308</v>
      </c>
      <c r="D834" s="19" t="s">
        <v>2785</v>
      </c>
      <c r="E834" s="19"/>
      <c r="F834" s="19"/>
      <c r="G834" s="19"/>
      <c r="H834" s="19" t="s">
        <v>22</v>
      </c>
      <c r="I834" s="34">
        <v>41827</v>
      </c>
      <c r="J834" s="34"/>
      <c r="K834" s="34">
        <v>42566</v>
      </c>
      <c r="L834" s="19"/>
      <c r="M834" s="6"/>
      <c r="N834" s="19"/>
      <c r="O834" s="19"/>
      <c r="P834" s="19"/>
      <c r="Q834" s="19"/>
    </row>
    <row r="835" spans="1:17" s="5" customFormat="1" ht="14.45" customHeight="1">
      <c r="A835" s="19" t="s">
        <v>3884</v>
      </c>
      <c r="B835" s="19" t="s">
        <v>2882</v>
      </c>
      <c r="C835" s="19" t="s">
        <v>2308</v>
      </c>
      <c r="D835" s="19" t="s">
        <v>2785</v>
      </c>
      <c r="E835" s="19"/>
      <c r="F835" s="19"/>
      <c r="G835" s="19"/>
      <c r="H835" s="19" t="s">
        <v>22</v>
      </c>
      <c r="I835" s="34">
        <v>41827</v>
      </c>
      <c r="J835" s="34">
        <v>42277</v>
      </c>
      <c r="K835" s="19" t="s">
        <v>6136</v>
      </c>
      <c r="L835" s="19"/>
      <c r="M835" s="6"/>
      <c r="N835" s="19"/>
      <c r="O835" s="19"/>
      <c r="P835" s="19"/>
      <c r="Q835" s="19"/>
    </row>
    <row r="836" spans="1:17" s="5" customFormat="1" ht="14.45" customHeight="1">
      <c r="A836" s="19" t="s">
        <v>4350</v>
      </c>
      <c r="B836" s="19" t="s">
        <v>2883</v>
      </c>
      <c r="C836" s="19" t="s">
        <v>2308</v>
      </c>
      <c r="D836" s="19" t="s">
        <v>2785</v>
      </c>
      <c r="E836" s="19"/>
      <c r="F836" s="19"/>
      <c r="G836" s="19"/>
      <c r="H836" s="19" t="s">
        <v>22</v>
      </c>
      <c r="I836" s="34">
        <v>41827</v>
      </c>
      <c r="J836" s="34" t="s">
        <v>6136</v>
      </c>
      <c r="K836" s="19" t="s">
        <v>6136</v>
      </c>
      <c r="L836" s="19"/>
      <c r="M836" s="6"/>
      <c r="N836" s="19"/>
      <c r="O836" s="19"/>
      <c r="P836" s="19"/>
      <c r="Q836" s="19"/>
    </row>
    <row r="837" spans="1:17" s="5" customFormat="1" ht="14.45" customHeight="1">
      <c r="A837" s="19" t="s">
        <v>4351</v>
      </c>
      <c r="B837" s="19" t="s">
        <v>2884</v>
      </c>
      <c r="C837" s="19" t="s">
        <v>2308</v>
      </c>
      <c r="D837" s="19" t="s">
        <v>2785</v>
      </c>
      <c r="E837" s="19"/>
      <c r="F837" s="19"/>
      <c r="G837" s="19"/>
      <c r="H837" s="19" t="s">
        <v>22</v>
      </c>
      <c r="I837" s="34">
        <v>41827</v>
      </c>
      <c r="J837" s="34" t="s">
        <v>6136</v>
      </c>
      <c r="K837" s="19" t="s">
        <v>6136</v>
      </c>
      <c r="L837" s="19"/>
      <c r="M837" s="6"/>
      <c r="N837" s="19"/>
      <c r="O837" s="19"/>
      <c r="P837" s="19"/>
      <c r="Q837" s="19"/>
    </row>
    <row r="838" spans="1:17" s="5" customFormat="1" ht="14.45" customHeight="1">
      <c r="A838" s="19" t="s">
        <v>4352</v>
      </c>
      <c r="B838" s="19" t="s">
        <v>2885</v>
      </c>
      <c r="C838" s="19" t="s">
        <v>2308</v>
      </c>
      <c r="D838" s="19" t="s">
        <v>2785</v>
      </c>
      <c r="E838" s="19"/>
      <c r="F838" s="19"/>
      <c r="G838" s="19"/>
      <c r="H838" s="19" t="s">
        <v>22</v>
      </c>
      <c r="I838" s="34">
        <v>41827</v>
      </c>
      <c r="J838" s="34" t="s">
        <v>6136</v>
      </c>
      <c r="K838" s="19" t="s">
        <v>6136</v>
      </c>
      <c r="L838" s="19"/>
      <c r="M838" s="6"/>
      <c r="N838" s="19"/>
      <c r="O838" s="19"/>
      <c r="P838" s="19"/>
      <c r="Q838" s="19"/>
    </row>
    <row r="839" spans="1:17" s="5" customFormat="1" ht="14.45" customHeight="1">
      <c r="A839" s="19" t="s">
        <v>4353</v>
      </c>
      <c r="B839" s="19" t="s">
        <v>2886</v>
      </c>
      <c r="C839" s="19" t="s">
        <v>2308</v>
      </c>
      <c r="D839" s="19" t="s">
        <v>2785</v>
      </c>
      <c r="E839" s="19"/>
      <c r="F839" s="19"/>
      <c r="G839" s="19"/>
      <c r="H839" s="19" t="s">
        <v>22</v>
      </c>
      <c r="I839" s="34">
        <v>41827</v>
      </c>
      <c r="J839" s="34">
        <v>41639</v>
      </c>
      <c r="K839" s="19" t="s">
        <v>6136</v>
      </c>
      <c r="L839" s="19"/>
      <c r="M839" s="6"/>
      <c r="N839" s="19"/>
      <c r="O839" s="19"/>
      <c r="P839" s="19"/>
      <c r="Q839" s="19"/>
    </row>
    <row r="840" spans="1:17" s="5" customFormat="1" ht="14.45" customHeight="1">
      <c r="A840" s="19" t="s">
        <v>7818</v>
      </c>
      <c r="B840" s="19" t="s">
        <v>2887</v>
      </c>
      <c r="C840" s="19" t="s">
        <v>2308</v>
      </c>
      <c r="D840" s="19" t="s">
        <v>2785</v>
      </c>
      <c r="E840" s="19"/>
      <c r="F840" s="19"/>
      <c r="G840" s="19"/>
      <c r="H840" s="19" t="s">
        <v>22</v>
      </c>
      <c r="I840" s="34">
        <v>41827</v>
      </c>
      <c r="J840" s="34" t="s">
        <v>6136</v>
      </c>
      <c r="K840" s="34">
        <v>42277</v>
      </c>
      <c r="L840" s="19"/>
      <c r="M840" s="6"/>
      <c r="N840" s="19"/>
      <c r="O840" s="19"/>
      <c r="P840" s="19"/>
      <c r="Q840" s="19"/>
    </row>
    <row r="841" spans="1:17" s="5" customFormat="1" ht="14.45" customHeight="1">
      <c r="A841" s="19" t="s">
        <v>4354</v>
      </c>
      <c r="B841" s="19" t="s">
        <v>2888</v>
      </c>
      <c r="C841" s="19" t="s">
        <v>2308</v>
      </c>
      <c r="D841" s="19" t="s">
        <v>2785</v>
      </c>
      <c r="E841" s="19"/>
      <c r="F841" s="19"/>
      <c r="G841" s="19"/>
      <c r="H841" s="19" t="s">
        <v>22</v>
      </c>
      <c r="I841" s="34">
        <v>41827</v>
      </c>
      <c r="J841" s="34">
        <v>41639</v>
      </c>
      <c r="K841" s="19" t="s">
        <v>6136</v>
      </c>
      <c r="L841" s="19"/>
      <c r="M841" s="6"/>
      <c r="N841" s="19"/>
      <c r="O841" s="19"/>
      <c r="P841" s="19"/>
      <c r="Q841" s="19"/>
    </row>
    <row r="842" spans="1:17" s="5" customFormat="1" ht="14.45" customHeight="1">
      <c r="A842" s="19" t="s">
        <v>7801</v>
      </c>
      <c r="B842" s="19" t="s">
        <v>2889</v>
      </c>
      <c r="C842" s="19" t="s">
        <v>2308</v>
      </c>
      <c r="D842" s="19" t="s">
        <v>2785</v>
      </c>
      <c r="E842" s="19"/>
      <c r="F842" s="19"/>
      <c r="G842" s="19"/>
      <c r="H842" s="19" t="s">
        <v>22</v>
      </c>
      <c r="I842" s="34">
        <v>41827</v>
      </c>
      <c r="J842" s="34" t="s">
        <v>6136</v>
      </c>
      <c r="K842" s="34">
        <v>42277</v>
      </c>
      <c r="L842" s="19"/>
      <c r="M842" s="6"/>
      <c r="N842" s="19"/>
      <c r="O842" s="19"/>
      <c r="P842" s="19"/>
      <c r="Q842" s="19"/>
    </row>
    <row r="843" spans="1:17" s="5" customFormat="1" ht="14.45" customHeight="1">
      <c r="A843" s="19" t="s">
        <v>3594</v>
      </c>
      <c r="B843" s="19" t="s">
        <v>2890</v>
      </c>
      <c r="C843" s="19" t="s">
        <v>2308</v>
      </c>
      <c r="D843" s="19" t="s">
        <v>2785</v>
      </c>
      <c r="E843" s="19"/>
      <c r="F843" s="19"/>
      <c r="G843" s="19"/>
      <c r="H843" s="19" t="s">
        <v>22</v>
      </c>
      <c r="I843" s="34">
        <v>41827</v>
      </c>
      <c r="J843" s="34" t="s">
        <v>6136</v>
      </c>
      <c r="K843" s="19" t="s">
        <v>6136</v>
      </c>
      <c r="L843" s="19"/>
      <c r="M843" s="6"/>
      <c r="N843" s="19"/>
      <c r="O843" s="19"/>
      <c r="P843" s="19"/>
      <c r="Q843" s="19"/>
    </row>
    <row r="844" spans="1:17" s="5" customFormat="1" ht="14.45" customHeight="1">
      <c r="A844" s="19" t="s">
        <v>3870</v>
      </c>
      <c r="B844" s="19" t="s">
        <v>2891</v>
      </c>
      <c r="C844" s="19" t="s">
        <v>2308</v>
      </c>
      <c r="D844" s="19" t="s">
        <v>2785</v>
      </c>
      <c r="E844" s="19"/>
      <c r="F844" s="19"/>
      <c r="G844" s="19"/>
      <c r="H844" s="19" t="s">
        <v>22</v>
      </c>
      <c r="I844" s="34">
        <v>41827</v>
      </c>
      <c r="J844" s="34" t="s">
        <v>6136</v>
      </c>
      <c r="K844" s="19" t="s">
        <v>6136</v>
      </c>
      <c r="L844" s="19"/>
      <c r="M844" s="6"/>
      <c r="N844" s="19"/>
      <c r="O844" s="19"/>
      <c r="P844" s="19"/>
      <c r="Q844" s="19"/>
    </row>
    <row r="845" spans="1:17" s="5" customFormat="1" ht="14.45" customHeight="1">
      <c r="A845" s="19" t="s">
        <v>3984</v>
      </c>
      <c r="B845" s="19" t="s">
        <v>2892</v>
      </c>
      <c r="C845" s="19" t="s">
        <v>2308</v>
      </c>
      <c r="D845" s="19" t="s">
        <v>2785</v>
      </c>
      <c r="E845" s="19"/>
      <c r="F845" s="19"/>
      <c r="G845" s="19"/>
      <c r="H845" s="19" t="s">
        <v>22</v>
      </c>
      <c r="I845" s="34">
        <v>41827</v>
      </c>
      <c r="J845" s="34" t="s">
        <v>6136</v>
      </c>
      <c r="K845" s="19" t="s">
        <v>6136</v>
      </c>
      <c r="L845" s="19"/>
      <c r="M845" s="6"/>
      <c r="N845" s="19"/>
      <c r="O845" s="19"/>
      <c r="P845" s="19"/>
      <c r="Q845" s="19"/>
    </row>
    <row r="846" spans="1:17" s="5" customFormat="1" ht="14.45" customHeight="1">
      <c r="A846" s="19" t="s">
        <v>3871</v>
      </c>
      <c r="B846" s="19" t="s">
        <v>2893</v>
      </c>
      <c r="C846" s="19" t="s">
        <v>2308</v>
      </c>
      <c r="D846" s="19" t="s">
        <v>2785</v>
      </c>
      <c r="E846" s="19"/>
      <c r="F846" s="19"/>
      <c r="G846" s="19"/>
      <c r="H846" s="19" t="s">
        <v>22</v>
      </c>
      <c r="I846" s="34">
        <v>41827</v>
      </c>
      <c r="J846" s="34" t="s">
        <v>6136</v>
      </c>
      <c r="K846" s="19" t="s">
        <v>6136</v>
      </c>
      <c r="L846" s="19"/>
      <c r="M846" s="6"/>
      <c r="N846" s="19"/>
      <c r="O846" s="19"/>
      <c r="P846" s="19"/>
      <c r="Q846" s="19"/>
    </row>
    <row r="847" spans="1:17" s="5" customFormat="1" ht="14.45" customHeight="1">
      <c r="A847" s="19" t="s">
        <v>5048</v>
      </c>
      <c r="B847" s="19" t="s">
        <v>2894</v>
      </c>
      <c r="C847" s="19" t="s">
        <v>2308</v>
      </c>
      <c r="D847" s="19" t="s">
        <v>2785</v>
      </c>
      <c r="E847" s="19"/>
      <c r="F847" s="19"/>
      <c r="G847" s="19"/>
      <c r="H847" s="19" t="s">
        <v>22</v>
      </c>
      <c r="I847" s="34">
        <v>41827</v>
      </c>
      <c r="J847" s="34" t="s">
        <v>6136</v>
      </c>
      <c r="K847" s="19" t="s">
        <v>6136</v>
      </c>
      <c r="L847" s="19"/>
      <c r="M847" s="6"/>
      <c r="N847" s="19"/>
      <c r="O847" s="19"/>
      <c r="P847" s="19"/>
      <c r="Q847" s="19"/>
    </row>
    <row r="848" spans="1:17" s="5" customFormat="1" ht="14.45" customHeight="1">
      <c r="A848" s="19" t="s">
        <v>3595</v>
      </c>
      <c r="B848" s="19" t="s">
        <v>2895</v>
      </c>
      <c r="C848" s="19" t="s">
        <v>2308</v>
      </c>
      <c r="D848" s="19" t="s">
        <v>2785</v>
      </c>
      <c r="E848" s="19"/>
      <c r="F848" s="19"/>
      <c r="G848" s="19"/>
      <c r="H848" s="19" t="s">
        <v>22</v>
      </c>
      <c r="I848" s="34">
        <v>41827</v>
      </c>
      <c r="J848" s="34" t="s">
        <v>6136</v>
      </c>
      <c r="K848" s="19" t="s">
        <v>6136</v>
      </c>
      <c r="L848" s="19"/>
      <c r="M848" s="6"/>
      <c r="N848" s="19"/>
      <c r="O848" s="19"/>
      <c r="P848" s="19"/>
      <c r="Q848" s="19"/>
    </row>
    <row r="849" spans="1:17" s="5" customFormat="1" ht="14.45" customHeight="1">
      <c r="A849" s="19" t="s">
        <v>3872</v>
      </c>
      <c r="B849" s="19" t="s">
        <v>2896</v>
      </c>
      <c r="C849" s="19" t="s">
        <v>2308</v>
      </c>
      <c r="D849" s="19" t="s">
        <v>2785</v>
      </c>
      <c r="E849" s="19"/>
      <c r="F849" s="19"/>
      <c r="G849" s="19"/>
      <c r="H849" s="19" t="s">
        <v>22</v>
      </c>
      <c r="I849" s="34">
        <v>41827</v>
      </c>
      <c r="J849" s="34" t="s">
        <v>6136</v>
      </c>
      <c r="K849" s="19" t="s">
        <v>6136</v>
      </c>
      <c r="L849" s="19"/>
      <c r="M849" s="6"/>
      <c r="N849" s="19"/>
      <c r="O849" s="19"/>
      <c r="P849" s="19"/>
      <c r="Q849" s="19"/>
    </row>
    <row r="850" spans="1:17" s="5" customFormat="1" ht="14.45" customHeight="1">
      <c r="A850" s="19" t="s">
        <v>5054</v>
      </c>
      <c r="B850" s="19" t="s">
        <v>2897</v>
      </c>
      <c r="C850" s="19" t="s">
        <v>2308</v>
      </c>
      <c r="D850" s="19" t="s">
        <v>2785</v>
      </c>
      <c r="E850" s="19"/>
      <c r="F850" s="19"/>
      <c r="G850" s="19"/>
      <c r="H850" s="19" t="s">
        <v>22</v>
      </c>
      <c r="I850" s="34">
        <v>41827</v>
      </c>
      <c r="J850" s="34" t="s">
        <v>6136</v>
      </c>
      <c r="K850" s="19" t="s">
        <v>6136</v>
      </c>
      <c r="L850" s="19"/>
      <c r="M850" s="6"/>
      <c r="N850" s="19"/>
      <c r="O850" s="19"/>
      <c r="P850" s="19"/>
      <c r="Q850" s="19"/>
    </row>
    <row r="851" spans="1:17" s="5" customFormat="1" ht="14.45" customHeight="1">
      <c r="A851" s="19" t="s">
        <v>10839</v>
      </c>
      <c r="B851" s="19" t="s">
        <v>2898</v>
      </c>
      <c r="C851" s="19" t="s">
        <v>2308</v>
      </c>
      <c r="D851" s="19" t="s">
        <v>2785</v>
      </c>
      <c r="E851" s="19"/>
      <c r="F851" s="19"/>
      <c r="G851" s="19"/>
      <c r="H851" s="19" t="s">
        <v>22</v>
      </c>
      <c r="I851" s="34">
        <v>41827</v>
      </c>
      <c r="J851" s="34" t="s">
        <v>6136</v>
      </c>
      <c r="K851" s="34">
        <v>42277</v>
      </c>
      <c r="L851" s="19"/>
      <c r="M851" s="6"/>
      <c r="N851" s="19"/>
      <c r="O851" s="19"/>
      <c r="P851" s="19"/>
      <c r="Q851" s="19"/>
    </row>
    <row r="852" spans="1:17" s="5" customFormat="1" ht="14.45" customHeight="1">
      <c r="A852" s="19" t="s">
        <v>4355</v>
      </c>
      <c r="B852" s="19" t="s">
        <v>2899</v>
      </c>
      <c r="C852" s="19" t="s">
        <v>2308</v>
      </c>
      <c r="D852" s="19" t="s">
        <v>2785</v>
      </c>
      <c r="E852" s="19"/>
      <c r="F852" s="19"/>
      <c r="G852" s="19"/>
      <c r="H852" s="19" t="s">
        <v>22</v>
      </c>
      <c r="I852" s="34">
        <v>41827</v>
      </c>
      <c r="J852" s="34" t="s">
        <v>6136</v>
      </c>
      <c r="K852" s="19" t="s">
        <v>6136</v>
      </c>
      <c r="L852" s="19"/>
      <c r="M852" s="6"/>
      <c r="N852" s="19"/>
      <c r="O852" s="19"/>
      <c r="P852" s="19"/>
      <c r="Q852" s="19"/>
    </row>
    <row r="853" spans="1:17" s="5" customFormat="1" ht="14.45" customHeight="1">
      <c r="A853" s="19" t="s">
        <v>9840</v>
      </c>
      <c r="B853" s="19" t="s">
        <v>2900</v>
      </c>
      <c r="C853" s="19" t="s">
        <v>2308</v>
      </c>
      <c r="D853" s="19" t="s">
        <v>2785</v>
      </c>
      <c r="E853" s="19"/>
      <c r="F853" s="19"/>
      <c r="G853" s="19"/>
      <c r="H853" s="19" t="s">
        <v>22</v>
      </c>
      <c r="I853" s="34">
        <v>41827</v>
      </c>
      <c r="J853" s="34">
        <v>41639</v>
      </c>
      <c r="K853" s="34" t="s">
        <v>6136</v>
      </c>
      <c r="L853" s="19"/>
      <c r="M853" s="6"/>
      <c r="N853" s="19"/>
      <c r="O853" s="19"/>
      <c r="P853" s="19"/>
      <c r="Q853" s="19"/>
    </row>
    <row r="854" spans="1:17" s="5" customFormat="1" ht="14.45" customHeight="1">
      <c r="A854" s="19" t="s">
        <v>9572</v>
      </c>
      <c r="B854" s="19" t="s">
        <v>2901</v>
      </c>
      <c r="C854" s="19" t="s">
        <v>2308</v>
      </c>
      <c r="D854" s="19" t="s">
        <v>2785</v>
      </c>
      <c r="E854" s="19"/>
      <c r="F854" s="19"/>
      <c r="G854" s="19"/>
      <c r="H854" s="19" t="s">
        <v>22</v>
      </c>
      <c r="I854" s="34">
        <v>41827</v>
      </c>
      <c r="J854" s="34">
        <v>41639</v>
      </c>
      <c r="K854" s="34">
        <v>42277</v>
      </c>
      <c r="L854" s="19"/>
      <c r="M854" s="6"/>
      <c r="N854" s="19"/>
      <c r="O854" s="19"/>
      <c r="P854" s="19"/>
      <c r="Q854" s="19"/>
    </row>
    <row r="855" spans="1:17" s="5" customFormat="1" ht="14.45" customHeight="1">
      <c r="A855" s="19" t="s">
        <v>9574</v>
      </c>
      <c r="B855" s="19" t="s">
        <v>2902</v>
      </c>
      <c r="C855" s="19" t="s">
        <v>2308</v>
      </c>
      <c r="D855" s="19" t="s">
        <v>2785</v>
      </c>
      <c r="E855" s="19"/>
      <c r="F855" s="19"/>
      <c r="G855" s="19"/>
      <c r="H855" s="19" t="s">
        <v>22</v>
      </c>
      <c r="I855" s="34">
        <v>41827</v>
      </c>
      <c r="J855" s="34" t="s">
        <v>6136</v>
      </c>
      <c r="K855" s="34">
        <v>42277</v>
      </c>
      <c r="L855" s="19"/>
      <c r="M855" s="6"/>
      <c r="N855" s="19"/>
      <c r="O855" s="19"/>
      <c r="P855" s="19"/>
      <c r="Q855" s="19"/>
    </row>
    <row r="856" spans="1:17" s="5" customFormat="1" ht="14.45" customHeight="1">
      <c r="A856" s="19" t="s">
        <v>10840</v>
      </c>
      <c r="B856" s="19" t="s">
        <v>2903</v>
      </c>
      <c r="C856" s="19" t="s">
        <v>2308</v>
      </c>
      <c r="D856" s="19" t="s">
        <v>2785</v>
      </c>
      <c r="E856" s="19"/>
      <c r="F856" s="19"/>
      <c r="G856" s="19"/>
      <c r="H856" s="19" t="s">
        <v>22</v>
      </c>
      <c r="I856" s="34">
        <v>41827</v>
      </c>
      <c r="J856" s="34">
        <v>41639</v>
      </c>
      <c r="K856" s="34">
        <v>42277</v>
      </c>
      <c r="L856" s="19"/>
      <c r="M856" s="6"/>
      <c r="N856" s="19"/>
      <c r="O856" s="19"/>
      <c r="P856" s="19"/>
      <c r="Q856" s="19"/>
    </row>
    <row r="857" spans="1:17" s="5" customFormat="1" ht="14.45" customHeight="1">
      <c r="A857" s="19" t="s">
        <v>3596</v>
      </c>
      <c r="B857" s="19" t="s">
        <v>2904</v>
      </c>
      <c r="C857" s="19" t="s">
        <v>2308</v>
      </c>
      <c r="D857" s="19" t="s">
        <v>2785</v>
      </c>
      <c r="E857" s="19"/>
      <c r="F857" s="19"/>
      <c r="G857" s="19"/>
      <c r="H857" s="19" t="s">
        <v>22</v>
      </c>
      <c r="I857" s="34">
        <v>41827</v>
      </c>
      <c r="J857" s="34" t="s">
        <v>6136</v>
      </c>
      <c r="K857" s="19" t="s">
        <v>6136</v>
      </c>
      <c r="L857" s="19"/>
      <c r="M857" s="6"/>
      <c r="N857" s="19"/>
      <c r="O857" s="19"/>
      <c r="P857" s="19"/>
      <c r="Q857" s="19"/>
    </row>
    <row r="858" spans="1:17" s="5" customFormat="1" ht="14.45" customHeight="1">
      <c r="A858" s="19" t="s">
        <v>4864</v>
      </c>
      <c r="B858" s="19" t="s">
        <v>2905</v>
      </c>
      <c r="C858" s="19" t="s">
        <v>2308</v>
      </c>
      <c r="D858" s="19" t="s">
        <v>2785</v>
      </c>
      <c r="E858" s="19"/>
      <c r="F858" s="19"/>
      <c r="G858" s="19"/>
      <c r="H858" s="19" t="s">
        <v>22</v>
      </c>
      <c r="I858" s="34">
        <v>41827</v>
      </c>
      <c r="J858" s="34" t="s">
        <v>6136</v>
      </c>
      <c r="K858" s="19" t="s">
        <v>6136</v>
      </c>
      <c r="L858" s="19"/>
      <c r="M858" s="6"/>
      <c r="N858" s="19"/>
      <c r="O858" s="19"/>
      <c r="P858" s="19"/>
      <c r="Q858" s="19"/>
    </row>
    <row r="859" spans="1:17" s="5" customFormat="1" ht="14.45" customHeight="1">
      <c r="A859" s="19" t="s">
        <v>4865</v>
      </c>
      <c r="B859" s="19" t="s">
        <v>2906</v>
      </c>
      <c r="C859" s="19" t="s">
        <v>2308</v>
      </c>
      <c r="D859" s="19" t="s">
        <v>2785</v>
      </c>
      <c r="E859" s="19"/>
      <c r="F859" s="19"/>
      <c r="G859" s="19"/>
      <c r="H859" s="19" t="s">
        <v>22</v>
      </c>
      <c r="I859" s="34">
        <v>41827</v>
      </c>
      <c r="J859" s="34" t="s">
        <v>6136</v>
      </c>
      <c r="K859" s="19" t="s">
        <v>6136</v>
      </c>
      <c r="L859" s="19"/>
      <c r="M859" s="6"/>
      <c r="N859" s="19"/>
      <c r="O859" s="19"/>
      <c r="P859" s="19"/>
      <c r="Q859" s="19"/>
    </row>
    <row r="860" spans="1:17" s="5" customFormat="1" ht="14.45" customHeight="1">
      <c r="A860" s="19" t="s">
        <v>11606</v>
      </c>
      <c r="B860" s="19" t="s">
        <v>2907</v>
      </c>
      <c r="C860" s="19" t="s">
        <v>2308</v>
      </c>
      <c r="D860" s="19" t="s">
        <v>2785</v>
      </c>
      <c r="E860" s="19"/>
      <c r="F860" s="19"/>
      <c r="G860" s="19"/>
      <c r="H860" s="19" t="s">
        <v>22</v>
      </c>
      <c r="I860" s="34">
        <v>41827</v>
      </c>
      <c r="J860" s="34" t="s">
        <v>6136</v>
      </c>
      <c r="K860" s="34">
        <v>42566</v>
      </c>
      <c r="L860" s="19"/>
      <c r="M860" s="6"/>
      <c r="N860" s="19"/>
      <c r="O860" s="19"/>
      <c r="P860" s="19"/>
      <c r="Q860" s="19"/>
    </row>
    <row r="861" spans="1:17" s="5" customFormat="1" ht="14.45" customHeight="1">
      <c r="A861" s="19" t="s">
        <v>3641</v>
      </c>
      <c r="B861" s="19" t="s">
        <v>2908</v>
      </c>
      <c r="C861" s="19" t="s">
        <v>2308</v>
      </c>
      <c r="D861" s="19" t="s">
        <v>2785</v>
      </c>
      <c r="E861" s="19"/>
      <c r="F861" s="19"/>
      <c r="G861" s="19"/>
      <c r="H861" s="19" t="s">
        <v>22</v>
      </c>
      <c r="I861" s="34">
        <v>41827</v>
      </c>
      <c r="J861" s="34" t="s">
        <v>6136</v>
      </c>
      <c r="K861" s="19" t="s">
        <v>6136</v>
      </c>
      <c r="L861" s="19"/>
      <c r="M861" s="6"/>
      <c r="N861" s="19"/>
      <c r="O861" s="19"/>
      <c r="P861" s="19"/>
      <c r="Q861" s="19"/>
    </row>
    <row r="862" spans="1:17" s="5" customFormat="1" ht="14.45" customHeight="1">
      <c r="A862" s="19" t="s">
        <v>11465</v>
      </c>
      <c r="B862" s="19" t="s">
        <v>2909</v>
      </c>
      <c r="C862" s="19" t="s">
        <v>2308</v>
      </c>
      <c r="D862" s="19" t="s">
        <v>2785</v>
      </c>
      <c r="E862" s="19"/>
      <c r="F862" s="19"/>
      <c r="G862" s="19"/>
      <c r="H862" s="19" t="s">
        <v>22</v>
      </c>
      <c r="I862" s="34">
        <v>41827</v>
      </c>
      <c r="J862" s="34" t="s">
        <v>6136</v>
      </c>
      <c r="K862" s="34">
        <v>42566</v>
      </c>
      <c r="L862" s="19"/>
      <c r="M862" s="6"/>
      <c r="N862" s="19"/>
      <c r="O862" s="19"/>
      <c r="P862" s="19"/>
      <c r="Q862" s="19"/>
    </row>
    <row r="863" spans="1:17" s="5" customFormat="1" ht="14.45" customHeight="1">
      <c r="A863" s="19" t="s">
        <v>11774</v>
      </c>
      <c r="B863" s="19" t="s">
        <v>2910</v>
      </c>
      <c r="C863" s="19" t="s">
        <v>2308</v>
      </c>
      <c r="D863" s="19" t="s">
        <v>2785</v>
      </c>
      <c r="E863" s="19"/>
      <c r="F863" s="19"/>
      <c r="G863" s="19"/>
      <c r="H863" s="19" t="s">
        <v>22</v>
      </c>
      <c r="I863" s="34">
        <v>41827</v>
      </c>
      <c r="J863" s="34" t="s">
        <v>6136</v>
      </c>
      <c r="K863" s="34">
        <v>42566</v>
      </c>
      <c r="L863" s="19"/>
      <c r="M863" s="6"/>
      <c r="N863" s="19"/>
      <c r="O863" s="19"/>
      <c r="P863" s="19"/>
      <c r="Q863" s="19"/>
    </row>
    <row r="864" spans="1:17" s="5" customFormat="1" ht="14.45" customHeight="1">
      <c r="A864" s="19" t="s">
        <v>9634</v>
      </c>
      <c r="B864" s="19" t="s">
        <v>2911</v>
      </c>
      <c r="C864" s="19" t="s">
        <v>2308</v>
      </c>
      <c r="D864" s="19" t="s">
        <v>2785</v>
      </c>
      <c r="E864" s="19"/>
      <c r="F864" s="19"/>
      <c r="G864" s="19"/>
      <c r="H864" s="19" t="s">
        <v>22</v>
      </c>
      <c r="I864" s="34">
        <v>41827</v>
      </c>
      <c r="J864" s="34" t="s">
        <v>6136</v>
      </c>
      <c r="K864" s="34">
        <v>42277</v>
      </c>
      <c r="L864" s="19"/>
      <c r="M864" s="6"/>
      <c r="N864" s="19"/>
      <c r="O864" s="19"/>
      <c r="P864" s="19"/>
      <c r="Q864" s="19"/>
    </row>
    <row r="865" spans="1:17" s="5" customFormat="1" ht="14.45" customHeight="1">
      <c r="A865" s="19" t="s">
        <v>9635</v>
      </c>
      <c r="B865" s="19" t="s">
        <v>2912</v>
      </c>
      <c r="C865" s="19" t="s">
        <v>2308</v>
      </c>
      <c r="D865" s="19" t="s">
        <v>2785</v>
      </c>
      <c r="E865" s="19"/>
      <c r="F865" s="19"/>
      <c r="G865" s="19"/>
      <c r="H865" s="19" t="s">
        <v>22</v>
      </c>
      <c r="I865" s="34">
        <v>41827</v>
      </c>
      <c r="J865" s="34" t="s">
        <v>6136</v>
      </c>
      <c r="K865" s="34">
        <v>42277</v>
      </c>
      <c r="L865" s="19"/>
      <c r="M865" s="6"/>
      <c r="N865" s="19"/>
      <c r="O865" s="19"/>
      <c r="P865" s="19"/>
      <c r="Q865" s="19"/>
    </row>
    <row r="866" spans="1:17" s="5" customFormat="1" ht="14.45" customHeight="1">
      <c r="A866" s="19" t="s">
        <v>9636</v>
      </c>
      <c r="B866" s="19" t="s">
        <v>2913</v>
      </c>
      <c r="C866" s="19" t="s">
        <v>2308</v>
      </c>
      <c r="D866" s="19" t="s">
        <v>2785</v>
      </c>
      <c r="E866" s="19"/>
      <c r="F866" s="19"/>
      <c r="G866" s="19"/>
      <c r="H866" s="19" t="s">
        <v>22</v>
      </c>
      <c r="I866" s="34">
        <v>41827</v>
      </c>
      <c r="J866" s="34" t="s">
        <v>6136</v>
      </c>
      <c r="K866" s="34">
        <v>42277</v>
      </c>
      <c r="L866" s="19"/>
      <c r="M866" s="6"/>
      <c r="N866" s="19"/>
      <c r="O866" s="19"/>
      <c r="P866" s="19"/>
      <c r="Q866" s="19"/>
    </row>
    <row r="867" spans="1:17" s="5" customFormat="1" ht="14.45" customHeight="1">
      <c r="A867" s="19" t="s">
        <v>9637</v>
      </c>
      <c r="B867" s="19" t="s">
        <v>2914</v>
      </c>
      <c r="C867" s="19" t="s">
        <v>2308</v>
      </c>
      <c r="D867" s="19" t="s">
        <v>2785</v>
      </c>
      <c r="E867" s="19"/>
      <c r="F867" s="19"/>
      <c r="G867" s="19"/>
      <c r="H867" s="19" t="s">
        <v>22</v>
      </c>
      <c r="I867" s="34">
        <v>41827</v>
      </c>
      <c r="J867" s="34" t="s">
        <v>6136</v>
      </c>
      <c r="K867" s="34">
        <v>42277</v>
      </c>
      <c r="L867" s="19"/>
      <c r="M867" s="6"/>
      <c r="N867" s="19"/>
      <c r="O867" s="19"/>
      <c r="P867" s="19"/>
      <c r="Q867" s="19"/>
    </row>
    <row r="868" spans="1:17" s="5" customFormat="1" ht="14.45" customHeight="1">
      <c r="A868" s="19" t="s">
        <v>9638</v>
      </c>
      <c r="B868" s="19" t="s">
        <v>2915</v>
      </c>
      <c r="C868" s="19" t="s">
        <v>2308</v>
      </c>
      <c r="D868" s="19" t="s">
        <v>2785</v>
      </c>
      <c r="E868" s="19"/>
      <c r="F868" s="19"/>
      <c r="G868" s="19"/>
      <c r="H868" s="19" t="s">
        <v>22</v>
      </c>
      <c r="I868" s="34">
        <v>41827</v>
      </c>
      <c r="J868" s="34" t="s">
        <v>6136</v>
      </c>
      <c r="K868" s="34">
        <v>42277</v>
      </c>
      <c r="L868" s="19"/>
      <c r="M868" s="6"/>
      <c r="N868" s="19"/>
      <c r="O868" s="19"/>
      <c r="P868" s="19"/>
      <c r="Q868" s="19"/>
    </row>
    <row r="869" spans="1:17" s="5" customFormat="1" ht="14.45" customHeight="1">
      <c r="A869" s="19" t="s">
        <v>9639</v>
      </c>
      <c r="B869" s="19" t="s">
        <v>2916</v>
      </c>
      <c r="C869" s="19" t="s">
        <v>2308</v>
      </c>
      <c r="D869" s="19" t="s">
        <v>2785</v>
      </c>
      <c r="E869" s="19"/>
      <c r="F869" s="19"/>
      <c r="G869" s="19"/>
      <c r="H869" s="19" t="s">
        <v>22</v>
      </c>
      <c r="I869" s="34">
        <v>41827</v>
      </c>
      <c r="J869" s="34" t="s">
        <v>6136</v>
      </c>
      <c r="K869" s="34">
        <v>42277</v>
      </c>
      <c r="L869" s="19"/>
      <c r="M869" s="6"/>
      <c r="N869" s="19"/>
      <c r="O869" s="19"/>
      <c r="P869" s="19"/>
      <c r="Q869" s="19"/>
    </row>
    <row r="870" spans="1:17" s="5" customFormat="1" ht="14.45" customHeight="1">
      <c r="A870" s="19" t="s">
        <v>9841</v>
      </c>
      <c r="B870" s="19" t="s">
        <v>2917</v>
      </c>
      <c r="C870" s="19" t="s">
        <v>2308</v>
      </c>
      <c r="D870" s="19" t="s">
        <v>2785</v>
      </c>
      <c r="E870" s="19"/>
      <c r="F870" s="19"/>
      <c r="G870" s="19"/>
      <c r="H870" s="19" t="s">
        <v>22</v>
      </c>
      <c r="I870" s="34">
        <v>41827</v>
      </c>
      <c r="J870" s="34">
        <v>41639</v>
      </c>
      <c r="K870" s="34" t="s">
        <v>6136</v>
      </c>
      <c r="L870" s="19"/>
      <c r="M870" s="6"/>
      <c r="N870" s="19"/>
      <c r="O870" s="19"/>
      <c r="P870" s="19"/>
      <c r="Q870" s="19"/>
    </row>
    <row r="871" spans="1:17" s="5" customFormat="1" ht="14.45" customHeight="1">
      <c r="A871" s="19" t="s">
        <v>3667</v>
      </c>
      <c r="B871" s="19" t="s">
        <v>2918</v>
      </c>
      <c r="C871" s="19" t="s">
        <v>2308</v>
      </c>
      <c r="D871" s="19" t="s">
        <v>2785</v>
      </c>
      <c r="E871" s="19"/>
      <c r="F871" s="19"/>
      <c r="G871" s="19"/>
      <c r="H871" s="19" t="s">
        <v>22</v>
      </c>
      <c r="I871" s="34">
        <v>41827</v>
      </c>
      <c r="J871" s="34" t="s">
        <v>6136</v>
      </c>
      <c r="K871" s="19" t="s">
        <v>6136</v>
      </c>
      <c r="L871" s="19"/>
      <c r="M871" s="6"/>
      <c r="N871" s="19"/>
      <c r="O871" s="19"/>
      <c r="P871" s="19"/>
      <c r="Q871" s="19"/>
    </row>
    <row r="872" spans="1:17" s="5" customFormat="1" ht="14.45" customHeight="1">
      <c r="A872" s="19" t="s">
        <v>9640</v>
      </c>
      <c r="B872" s="19" t="s">
        <v>2919</v>
      </c>
      <c r="C872" s="19" t="s">
        <v>2308</v>
      </c>
      <c r="D872" s="19" t="s">
        <v>2785</v>
      </c>
      <c r="E872" s="19"/>
      <c r="F872" s="19"/>
      <c r="G872" s="19"/>
      <c r="H872" s="19" t="s">
        <v>22</v>
      </c>
      <c r="I872" s="34">
        <v>41827</v>
      </c>
      <c r="J872" s="34" t="s">
        <v>6136</v>
      </c>
      <c r="K872" s="34">
        <v>42277</v>
      </c>
      <c r="L872" s="19"/>
      <c r="M872" s="6"/>
      <c r="N872" s="19"/>
      <c r="O872" s="19"/>
      <c r="P872" s="19"/>
      <c r="Q872" s="19"/>
    </row>
    <row r="873" spans="1:17" s="5" customFormat="1" ht="14.45" customHeight="1">
      <c r="A873" s="19" t="s">
        <v>3597</v>
      </c>
      <c r="B873" s="19" t="s">
        <v>2920</v>
      </c>
      <c r="C873" s="19" t="s">
        <v>2308</v>
      </c>
      <c r="D873" s="19" t="s">
        <v>2785</v>
      </c>
      <c r="E873" s="19"/>
      <c r="F873" s="19"/>
      <c r="G873" s="19"/>
      <c r="H873" s="19" t="s">
        <v>22</v>
      </c>
      <c r="I873" s="34">
        <v>41827</v>
      </c>
      <c r="J873" s="34" t="s">
        <v>6136</v>
      </c>
      <c r="K873" s="19" t="s">
        <v>6136</v>
      </c>
      <c r="L873" s="19"/>
      <c r="M873" s="6"/>
      <c r="N873" s="19"/>
      <c r="O873" s="19"/>
      <c r="P873" s="19"/>
      <c r="Q873" s="19"/>
    </row>
    <row r="874" spans="1:17" s="5" customFormat="1" ht="14.45" customHeight="1">
      <c r="A874" s="19" t="s">
        <v>3637</v>
      </c>
      <c r="B874" s="19" t="s">
        <v>2921</v>
      </c>
      <c r="C874" s="19" t="s">
        <v>2308</v>
      </c>
      <c r="D874" s="19" t="s">
        <v>2785</v>
      </c>
      <c r="E874" s="19"/>
      <c r="F874" s="19"/>
      <c r="G874" s="19"/>
      <c r="H874" s="19" t="s">
        <v>22</v>
      </c>
      <c r="I874" s="34">
        <v>41827</v>
      </c>
      <c r="J874" s="34">
        <v>42566</v>
      </c>
      <c r="K874" s="19" t="s">
        <v>6136</v>
      </c>
      <c r="L874" s="19"/>
      <c r="M874" s="6"/>
      <c r="N874" s="19"/>
      <c r="O874" s="19"/>
      <c r="P874" s="19"/>
      <c r="Q874" s="19"/>
    </row>
    <row r="875" spans="1:17" s="5" customFormat="1" ht="14.45" customHeight="1">
      <c r="A875" s="19" t="s">
        <v>3598</v>
      </c>
      <c r="B875" s="19" t="s">
        <v>2922</v>
      </c>
      <c r="C875" s="19" t="s">
        <v>2308</v>
      </c>
      <c r="D875" s="19" t="s">
        <v>2785</v>
      </c>
      <c r="E875" s="19"/>
      <c r="F875" s="19"/>
      <c r="G875" s="19"/>
      <c r="H875" s="19" t="s">
        <v>22</v>
      </c>
      <c r="I875" s="34">
        <v>41827</v>
      </c>
      <c r="J875" s="34" t="s">
        <v>6136</v>
      </c>
      <c r="K875" s="19" t="s">
        <v>6136</v>
      </c>
      <c r="L875" s="19"/>
      <c r="M875" s="6"/>
      <c r="N875" s="19"/>
      <c r="O875" s="19"/>
      <c r="P875" s="19"/>
      <c r="Q875" s="19"/>
    </row>
    <row r="876" spans="1:17" s="5" customFormat="1" ht="14.45" customHeight="1">
      <c r="A876" s="19" t="s">
        <v>3599</v>
      </c>
      <c r="B876" s="19" t="s">
        <v>2923</v>
      </c>
      <c r="C876" s="19" t="s">
        <v>2308</v>
      </c>
      <c r="D876" s="19" t="s">
        <v>2785</v>
      </c>
      <c r="E876" s="19"/>
      <c r="F876" s="19"/>
      <c r="G876" s="19"/>
      <c r="H876" s="19" t="s">
        <v>22</v>
      </c>
      <c r="I876" s="34">
        <v>41827</v>
      </c>
      <c r="J876" s="34" t="s">
        <v>6136</v>
      </c>
      <c r="K876" s="19" t="s">
        <v>6136</v>
      </c>
      <c r="L876" s="19"/>
      <c r="M876" s="6"/>
      <c r="N876" s="19"/>
      <c r="O876" s="19"/>
      <c r="P876" s="19"/>
      <c r="Q876" s="19"/>
    </row>
    <row r="877" spans="1:17" s="5" customFormat="1" ht="14.45" customHeight="1">
      <c r="A877" s="19" t="s">
        <v>3638</v>
      </c>
      <c r="B877" s="19" t="s">
        <v>2924</v>
      </c>
      <c r="C877" s="19" t="s">
        <v>2308</v>
      </c>
      <c r="D877" s="19" t="s">
        <v>2785</v>
      </c>
      <c r="E877" s="19"/>
      <c r="F877" s="19"/>
      <c r="G877" s="19"/>
      <c r="H877" s="19" t="s">
        <v>22</v>
      </c>
      <c r="I877" s="34">
        <v>41827</v>
      </c>
      <c r="J877" s="34" t="s">
        <v>6136</v>
      </c>
      <c r="K877" s="19" t="s">
        <v>6136</v>
      </c>
      <c r="L877" s="19"/>
      <c r="M877" s="6"/>
      <c r="N877" s="19"/>
      <c r="O877" s="19"/>
      <c r="P877" s="19"/>
      <c r="Q877" s="19"/>
    </row>
    <row r="878" spans="1:17" s="5" customFormat="1" ht="14.45" customHeight="1">
      <c r="A878" s="19" t="s">
        <v>3639</v>
      </c>
      <c r="B878" s="19" t="s">
        <v>2925</v>
      </c>
      <c r="C878" s="19" t="s">
        <v>2308</v>
      </c>
      <c r="D878" s="19" t="s">
        <v>2785</v>
      </c>
      <c r="E878" s="19"/>
      <c r="F878" s="19"/>
      <c r="G878" s="19"/>
      <c r="H878" s="19" t="s">
        <v>22</v>
      </c>
      <c r="I878" s="34">
        <v>41827</v>
      </c>
      <c r="J878" s="34" t="s">
        <v>6136</v>
      </c>
      <c r="K878" s="19" t="s">
        <v>6136</v>
      </c>
      <c r="L878" s="19"/>
      <c r="M878" s="6"/>
      <c r="N878" s="19"/>
      <c r="O878" s="19"/>
      <c r="P878" s="19"/>
      <c r="Q878" s="19"/>
    </row>
    <row r="879" spans="1:17" s="5" customFormat="1" ht="14.45" customHeight="1">
      <c r="A879" s="19" t="s">
        <v>3640</v>
      </c>
      <c r="B879" s="19" t="s">
        <v>2926</v>
      </c>
      <c r="C879" s="19" t="s">
        <v>2308</v>
      </c>
      <c r="D879" s="19" t="s">
        <v>2785</v>
      </c>
      <c r="E879" s="19"/>
      <c r="F879" s="19"/>
      <c r="G879" s="19"/>
      <c r="H879" s="19" t="s">
        <v>22</v>
      </c>
      <c r="I879" s="34">
        <v>41827</v>
      </c>
      <c r="J879" s="34" t="s">
        <v>6136</v>
      </c>
      <c r="K879" s="19" t="s">
        <v>6136</v>
      </c>
      <c r="L879" s="19"/>
      <c r="M879" s="6"/>
      <c r="N879" s="19"/>
      <c r="O879" s="19"/>
      <c r="P879" s="19"/>
      <c r="Q879" s="19"/>
    </row>
    <row r="880" spans="1:17" s="5" customFormat="1" ht="14.45" customHeight="1">
      <c r="A880" s="19" t="s">
        <v>3600</v>
      </c>
      <c r="B880" s="19" t="s">
        <v>2927</v>
      </c>
      <c r="C880" s="19" t="s">
        <v>2308</v>
      </c>
      <c r="D880" s="19" t="s">
        <v>2785</v>
      </c>
      <c r="E880" s="19"/>
      <c r="F880" s="19"/>
      <c r="G880" s="19"/>
      <c r="H880" s="19" t="s">
        <v>22</v>
      </c>
      <c r="I880" s="34">
        <v>41827</v>
      </c>
      <c r="J880" s="34" t="s">
        <v>6136</v>
      </c>
      <c r="K880" s="19" t="s">
        <v>6136</v>
      </c>
      <c r="L880" s="19"/>
      <c r="M880" s="6"/>
      <c r="N880" s="19"/>
      <c r="O880" s="19"/>
      <c r="P880" s="19"/>
      <c r="Q880" s="19"/>
    </row>
    <row r="881" spans="1:17" s="5" customFormat="1" ht="14.45" customHeight="1">
      <c r="A881" s="19" t="s">
        <v>11466</v>
      </c>
      <c r="B881" s="19" t="s">
        <v>2928</v>
      </c>
      <c r="C881" s="19" t="s">
        <v>2308</v>
      </c>
      <c r="D881" s="19" t="s">
        <v>2785</v>
      </c>
      <c r="E881" s="19"/>
      <c r="F881" s="19"/>
      <c r="G881" s="19"/>
      <c r="H881" s="19" t="s">
        <v>22</v>
      </c>
      <c r="I881" s="34">
        <v>41827</v>
      </c>
      <c r="J881" s="34" t="s">
        <v>6136</v>
      </c>
      <c r="K881" s="34">
        <v>42566</v>
      </c>
      <c r="L881" s="19"/>
      <c r="M881" s="6"/>
      <c r="N881" s="19"/>
      <c r="O881" s="19"/>
      <c r="P881" s="19"/>
      <c r="Q881" s="19"/>
    </row>
    <row r="882" spans="1:17" s="5" customFormat="1" ht="14.45" customHeight="1">
      <c r="A882" s="19" t="s">
        <v>7817</v>
      </c>
      <c r="B882" s="19" t="s">
        <v>2929</v>
      </c>
      <c r="C882" s="19" t="s">
        <v>2308</v>
      </c>
      <c r="D882" s="19" t="s">
        <v>2785</v>
      </c>
      <c r="E882" s="19"/>
      <c r="F882" s="19"/>
      <c r="G882" s="19"/>
      <c r="H882" s="19" t="s">
        <v>22</v>
      </c>
      <c r="I882" s="34">
        <v>41827</v>
      </c>
      <c r="J882" s="34" t="s">
        <v>6136</v>
      </c>
      <c r="K882" s="34">
        <v>42277</v>
      </c>
      <c r="L882" s="19"/>
      <c r="M882" s="6"/>
      <c r="N882" s="19"/>
      <c r="O882" s="19"/>
      <c r="P882" s="19"/>
      <c r="Q882" s="19"/>
    </row>
    <row r="883" spans="1:17" s="5" customFormat="1" ht="14.45" customHeight="1">
      <c r="A883" s="19" t="s">
        <v>3846</v>
      </c>
      <c r="B883" s="19" t="s">
        <v>2930</v>
      </c>
      <c r="C883" s="19" t="s">
        <v>2308</v>
      </c>
      <c r="D883" s="19" t="s">
        <v>2785</v>
      </c>
      <c r="E883" s="19"/>
      <c r="F883" s="19"/>
      <c r="G883" s="19"/>
      <c r="H883" s="19" t="s">
        <v>22</v>
      </c>
      <c r="I883" s="34">
        <v>41827</v>
      </c>
      <c r="J883" s="34">
        <v>41639</v>
      </c>
      <c r="K883" s="19" t="s">
        <v>6136</v>
      </c>
      <c r="L883" s="19"/>
      <c r="M883" s="6"/>
      <c r="N883" s="19"/>
      <c r="O883" s="19"/>
      <c r="P883" s="19"/>
      <c r="Q883" s="19"/>
    </row>
    <row r="884" spans="1:17" s="5" customFormat="1" ht="14.45" customHeight="1">
      <c r="A884" s="19" t="s">
        <v>11723</v>
      </c>
      <c r="B884" s="19" t="s">
        <v>2931</v>
      </c>
      <c r="C884" s="19" t="s">
        <v>2308</v>
      </c>
      <c r="D884" s="19" t="s">
        <v>2785</v>
      </c>
      <c r="E884" s="19"/>
      <c r="F884" s="19"/>
      <c r="G884" s="19"/>
      <c r="H884" s="19" t="s">
        <v>22</v>
      </c>
      <c r="I884" s="34">
        <v>41827</v>
      </c>
      <c r="J884" s="34">
        <v>41639</v>
      </c>
      <c r="K884" s="19" t="s">
        <v>6136</v>
      </c>
      <c r="L884" s="19"/>
      <c r="M884" s="6"/>
      <c r="N884" s="19"/>
      <c r="O884" s="19"/>
      <c r="P884" s="19"/>
      <c r="Q884" s="19"/>
    </row>
    <row r="885" spans="1:17" s="5" customFormat="1" ht="14.45" customHeight="1">
      <c r="A885" s="19" t="s">
        <v>3847</v>
      </c>
      <c r="B885" s="19" t="s">
        <v>2932</v>
      </c>
      <c r="C885" s="19" t="s">
        <v>2308</v>
      </c>
      <c r="D885" s="19" t="s">
        <v>2785</v>
      </c>
      <c r="E885" s="19"/>
      <c r="F885" s="19"/>
      <c r="G885" s="19"/>
      <c r="H885" s="19" t="s">
        <v>22</v>
      </c>
      <c r="I885" s="34">
        <v>41827</v>
      </c>
      <c r="J885" s="34">
        <v>41639</v>
      </c>
      <c r="K885" s="19" t="s">
        <v>6136</v>
      </c>
      <c r="L885" s="19"/>
      <c r="M885" s="6"/>
      <c r="N885" s="19"/>
      <c r="O885" s="19"/>
      <c r="P885" s="19"/>
      <c r="Q885" s="19"/>
    </row>
    <row r="886" spans="1:17" s="5" customFormat="1" ht="14.45" customHeight="1">
      <c r="A886" s="19" t="s">
        <v>3601</v>
      </c>
      <c r="B886" s="19" t="s">
        <v>2933</v>
      </c>
      <c r="C886" s="19" t="s">
        <v>2308</v>
      </c>
      <c r="D886" s="19" t="s">
        <v>2785</v>
      </c>
      <c r="E886" s="19"/>
      <c r="F886" s="19"/>
      <c r="G886" s="19"/>
      <c r="H886" s="19" t="s">
        <v>22</v>
      </c>
      <c r="I886" s="34">
        <v>41827</v>
      </c>
      <c r="J886" s="34" t="s">
        <v>6136</v>
      </c>
      <c r="K886" s="19" t="s">
        <v>6136</v>
      </c>
      <c r="L886" s="19"/>
      <c r="M886" s="6"/>
      <c r="N886" s="19"/>
      <c r="O886" s="19"/>
      <c r="P886" s="19"/>
      <c r="Q886" s="19"/>
    </row>
    <row r="887" spans="1:17" s="5" customFormat="1" ht="14.45" customHeight="1">
      <c r="A887" s="19" t="s">
        <v>4356</v>
      </c>
      <c r="B887" s="19" t="s">
        <v>2934</v>
      </c>
      <c r="C887" s="19" t="s">
        <v>2308</v>
      </c>
      <c r="D887" s="19" t="s">
        <v>2785</v>
      </c>
      <c r="E887" s="19"/>
      <c r="F887" s="19"/>
      <c r="G887" s="19"/>
      <c r="H887" s="19" t="s">
        <v>22</v>
      </c>
      <c r="I887" s="34">
        <v>41827</v>
      </c>
      <c r="J887" s="34" t="s">
        <v>6136</v>
      </c>
      <c r="K887" s="19" t="s">
        <v>6136</v>
      </c>
      <c r="L887" s="19"/>
      <c r="M887" s="6"/>
      <c r="N887" s="19"/>
      <c r="O887" s="19"/>
      <c r="P887" s="19"/>
      <c r="Q887" s="19"/>
    </row>
    <row r="888" spans="1:17" s="5" customFormat="1" ht="14.45" customHeight="1">
      <c r="A888" s="19" t="s">
        <v>4357</v>
      </c>
      <c r="B888" s="19" t="s">
        <v>2935</v>
      </c>
      <c r="C888" s="19" t="s">
        <v>2308</v>
      </c>
      <c r="D888" s="19" t="s">
        <v>2785</v>
      </c>
      <c r="E888" s="19"/>
      <c r="F888" s="19"/>
      <c r="G888" s="19"/>
      <c r="H888" s="19" t="s">
        <v>22</v>
      </c>
      <c r="I888" s="34">
        <v>41827</v>
      </c>
      <c r="J888" s="34" t="s">
        <v>6136</v>
      </c>
      <c r="K888" s="19" t="s">
        <v>6136</v>
      </c>
      <c r="L888" s="19"/>
      <c r="M888" s="6"/>
      <c r="N888" s="19"/>
      <c r="O888" s="19"/>
      <c r="P888" s="19"/>
      <c r="Q888" s="19"/>
    </row>
    <row r="889" spans="1:17" s="5" customFormat="1" ht="14.45" customHeight="1">
      <c r="A889" s="19" t="s">
        <v>4203</v>
      </c>
      <c r="B889" s="19" t="s">
        <v>2936</v>
      </c>
      <c r="C889" s="19" t="s">
        <v>2308</v>
      </c>
      <c r="D889" s="19" t="s">
        <v>2785</v>
      </c>
      <c r="E889" s="19"/>
      <c r="F889" s="19"/>
      <c r="G889" s="19"/>
      <c r="H889" s="19" t="s">
        <v>22</v>
      </c>
      <c r="I889" s="34">
        <v>41827</v>
      </c>
      <c r="J889" s="34">
        <v>41639</v>
      </c>
      <c r="K889" s="19" t="s">
        <v>6136</v>
      </c>
      <c r="L889" s="19"/>
      <c r="M889" s="6"/>
      <c r="N889" s="19"/>
      <c r="O889" s="19"/>
      <c r="P889" s="19"/>
      <c r="Q889" s="19"/>
    </row>
    <row r="890" spans="1:17" s="5" customFormat="1" ht="14.45" customHeight="1">
      <c r="A890" s="19" t="s">
        <v>4204</v>
      </c>
      <c r="B890" s="19" t="s">
        <v>2937</v>
      </c>
      <c r="C890" s="19" t="s">
        <v>2308</v>
      </c>
      <c r="D890" s="19" t="s">
        <v>2785</v>
      </c>
      <c r="E890" s="19"/>
      <c r="F890" s="19"/>
      <c r="G890" s="19"/>
      <c r="H890" s="19" t="s">
        <v>22</v>
      </c>
      <c r="I890" s="34">
        <v>41827</v>
      </c>
      <c r="J890" s="34">
        <v>41639</v>
      </c>
      <c r="K890" s="19" t="s">
        <v>6136</v>
      </c>
      <c r="L890" s="19"/>
      <c r="M890" s="6"/>
      <c r="N890" s="19"/>
      <c r="O890" s="19"/>
      <c r="P890" s="19"/>
      <c r="Q890" s="19"/>
    </row>
    <row r="891" spans="1:17" s="5" customFormat="1" ht="14.45" customHeight="1">
      <c r="A891" s="19" t="s">
        <v>11724</v>
      </c>
      <c r="B891" s="19" t="s">
        <v>2938</v>
      </c>
      <c r="C891" s="19" t="s">
        <v>2308</v>
      </c>
      <c r="D891" s="19" t="s">
        <v>2785</v>
      </c>
      <c r="E891" s="19"/>
      <c r="F891" s="19"/>
      <c r="G891" s="19"/>
      <c r="H891" s="19" t="s">
        <v>22</v>
      </c>
      <c r="I891" s="34">
        <v>41827</v>
      </c>
      <c r="J891" s="34">
        <v>41639</v>
      </c>
      <c r="K891" s="19" t="s">
        <v>6136</v>
      </c>
      <c r="L891" s="19"/>
      <c r="M891" s="6"/>
      <c r="N891" s="19"/>
      <c r="O891" s="19"/>
      <c r="P891" s="19"/>
      <c r="Q891" s="19"/>
    </row>
    <row r="892" spans="1:17" s="5" customFormat="1" ht="14.45" customHeight="1">
      <c r="A892" s="19" t="s">
        <v>11725</v>
      </c>
      <c r="B892" s="19" t="s">
        <v>2939</v>
      </c>
      <c r="C892" s="19" t="s">
        <v>2308</v>
      </c>
      <c r="D892" s="19" t="s">
        <v>2785</v>
      </c>
      <c r="E892" s="19"/>
      <c r="F892" s="19"/>
      <c r="G892" s="19"/>
      <c r="H892" s="19" t="s">
        <v>22</v>
      </c>
      <c r="I892" s="34">
        <v>41827</v>
      </c>
      <c r="J892" s="34">
        <v>41639</v>
      </c>
      <c r="K892" s="19" t="s">
        <v>6136</v>
      </c>
      <c r="L892" s="19"/>
      <c r="M892" s="6"/>
      <c r="N892" s="19"/>
      <c r="O892" s="19"/>
      <c r="P892" s="19"/>
      <c r="Q892" s="19"/>
    </row>
    <row r="893" spans="1:17" s="5" customFormat="1" ht="14.45" customHeight="1">
      <c r="A893" s="19" t="s">
        <v>4205</v>
      </c>
      <c r="B893" s="19" t="s">
        <v>2940</v>
      </c>
      <c r="C893" s="19" t="s">
        <v>2308</v>
      </c>
      <c r="D893" s="19" t="s">
        <v>2785</v>
      </c>
      <c r="E893" s="19"/>
      <c r="F893" s="19"/>
      <c r="G893" s="19"/>
      <c r="H893" s="19" t="s">
        <v>22</v>
      </c>
      <c r="I893" s="34">
        <v>41827</v>
      </c>
      <c r="J893" s="34">
        <v>41639</v>
      </c>
      <c r="K893" s="19" t="s">
        <v>6136</v>
      </c>
      <c r="L893" s="19"/>
      <c r="M893" s="6"/>
      <c r="N893" s="19"/>
      <c r="O893" s="19"/>
      <c r="P893" s="19"/>
      <c r="Q893" s="19"/>
    </row>
    <row r="894" spans="1:17" s="5" customFormat="1" ht="14.45" customHeight="1">
      <c r="A894" s="19" t="s">
        <v>4206</v>
      </c>
      <c r="B894" s="19" t="s">
        <v>2941</v>
      </c>
      <c r="C894" s="19" t="s">
        <v>2308</v>
      </c>
      <c r="D894" s="19" t="s">
        <v>2785</v>
      </c>
      <c r="E894" s="19"/>
      <c r="F894" s="19"/>
      <c r="G894" s="19"/>
      <c r="H894" s="19" t="s">
        <v>22</v>
      </c>
      <c r="I894" s="34">
        <v>41827</v>
      </c>
      <c r="J894" s="34">
        <v>41639</v>
      </c>
      <c r="K894" s="19" t="s">
        <v>6136</v>
      </c>
      <c r="L894" s="19"/>
      <c r="M894" s="6"/>
      <c r="N894" s="19"/>
      <c r="O894" s="19"/>
      <c r="P894" s="19"/>
      <c r="Q894" s="19"/>
    </row>
    <row r="895" spans="1:17" s="5" customFormat="1" ht="14.45" customHeight="1">
      <c r="A895" s="19" t="s">
        <v>4207</v>
      </c>
      <c r="B895" s="19" t="s">
        <v>4208</v>
      </c>
      <c r="C895" s="19" t="s">
        <v>2308</v>
      </c>
      <c r="D895" s="19" t="s">
        <v>2785</v>
      </c>
      <c r="E895" s="19"/>
      <c r="F895" s="19"/>
      <c r="G895" s="19"/>
      <c r="H895" s="19" t="s">
        <v>22</v>
      </c>
      <c r="I895" s="34">
        <v>41827</v>
      </c>
      <c r="J895" s="34">
        <v>41639</v>
      </c>
      <c r="K895" s="19" t="s">
        <v>6136</v>
      </c>
      <c r="L895" s="19"/>
      <c r="M895" s="6"/>
      <c r="N895" s="19"/>
      <c r="O895" s="19"/>
      <c r="P895" s="19"/>
      <c r="Q895" s="19"/>
    </row>
    <row r="896" spans="1:17" s="5" customFormat="1" ht="14.45" customHeight="1">
      <c r="A896" s="19" t="s">
        <v>4209</v>
      </c>
      <c r="B896" s="19" t="s">
        <v>4210</v>
      </c>
      <c r="C896" s="19" t="s">
        <v>2308</v>
      </c>
      <c r="D896" s="19" t="s">
        <v>2785</v>
      </c>
      <c r="E896" s="19"/>
      <c r="F896" s="19"/>
      <c r="G896" s="19"/>
      <c r="H896" s="19" t="s">
        <v>22</v>
      </c>
      <c r="I896" s="34">
        <v>41827</v>
      </c>
      <c r="J896" s="34">
        <v>41639</v>
      </c>
      <c r="K896" s="19" t="s">
        <v>6136</v>
      </c>
      <c r="L896" s="19"/>
      <c r="M896" s="6"/>
      <c r="N896" s="19"/>
      <c r="O896" s="19"/>
      <c r="P896" s="19"/>
      <c r="Q896" s="19"/>
    </row>
    <row r="897" spans="1:17" s="5" customFormat="1" ht="14.45" customHeight="1">
      <c r="A897" s="19" t="s">
        <v>11726</v>
      </c>
      <c r="B897" s="19" t="s">
        <v>4211</v>
      </c>
      <c r="C897" s="19" t="s">
        <v>2308</v>
      </c>
      <c r="D897" s="19" t="s">
        <v>2785</v>
      </c>
      <c r="E897" s="19"/>
      <c r="F897" s="19"/>
      <c r="G897" s="19"/>
      <c r="H897" s="19" t="s">
        <v>22</v>
      </c>
      <c r="I897" s="34">
        <v>41827</v>
      </c>
      <c r="J897" s="34">
        <v>41639</v>
      </c>
      <c r="K897" s="19" t="s">
        <v>6136</v>
      </c>
      <c r="L897" s="19"/>
      <c r="M897" s="6"/>
      <c r="N897" s="19"/>
      <c r="O897" s="19"/>
      <c r="P897" s="19"/>
      <c r="Q897" s="19"/>
    </row>
    <row r="898" spans="1:17" s="5" customFormat="1" ht="14.45" customHeight="1">
      <c r="A898" s="19" t="s">
        <v>11727</v>
      </c>
      <c r="B898" s="19" t="s">
        <v>4212</v>
      </c>
      <c r="C898" s="19" t="s">
        <v>2308</v>
      </c>
      <c r="D898" s="19" t="s">
        <v>2785</v>
      </c>
      <c r="E898" s="19"/>
      <c r="F898" s="19"/>
      <c r="G898" s="19"/>
      <c r="H898" s="19" t="s">
        <v>22</v>
      </c>
      <c r="I898" s="34">
        <v>41827</v>
      </c>
      <c r="J898" s="34">
        <v>41639</v>
      </c>
      <c r="K898" s="19" t="s">
        <v>6136</v>
      </c>
      <c r="L898" s="19"/>
      <c r="M898" s="6"/>
      <c r="N898" s="19"/>
      <c r="O898" s="19"/>
      <c r="P898" s="19"/>
      <c r="Q898" s="19"/>
    </row>
    <row r="899" spans="1:17" s="5" customFormat="1" ht="14.45" customHeight="1">
      <c r="A899" s="19" t="s">
        <v>4213</v>
      </c>
      <c r="B899" s="19" t="s">
        <v>4214</v>
      </c>
      <c r="C899" s="19" t="s">
        <v>2308</v>
      </c>
      <c r="D899" s="19" t="s">
        <v>2785</v>
      </c>
      <c r="E899" s="19"/>
      <c r="F899" s="19"/>
      <c r="G899" s="19"/>
      <c r="H899" s="19" t="s">
        <v>22</v>
      </c>
      <c r="I899" s="34">
        <v>41827</v>
      </c>
      <c r="J899" s="34">
        <v>41639</v>
      </c>
      <c r="K899" s="19" t="s">
        <v>6136</v>
      </c>
      <c r="L899" s="19"/>
      <c r="M899" s="6"/>
      <c r="N899" s="19"/>
      <c r="O899" s="19"/>
      <c r="P899" s="19"/>
      <c r="Q899" s="19"/>
    </row>
    <row r="900" spans="1:17" s="5" customFormat="1" ht="14.45" customHeight="1">
      <c r="A900" s="19" t="s">
        <v>4215</v>
      </c>
      <c r="B900" s="19" t="s">
        <v>4216</v>
      </c>
      <c r="C900" s="19" t="s">
        <v>2308</v>
      </c>
      <c r="D900" s="19" t="s">
        <v>2785</v>
      </c>
      <c r="E900" s="19"/>
      <c r="F900" s="19"/>
      <c r="G900" s="19"/>
      <c r="H900" s="19" t="s">
        <v>22</v>
      </c>
      <c r="I900" s="34">
        <v>41827</v>
      </c>
      <c r="J900" s="34">
        <v>41639</v>
      </c>
      <c r="K900" s="19" t="s">
        <v>6136</v>
      </c>
      <c r="L900" s="19"/>
      <c r="M900" s="6"/>
      <c r="N900" s="19"/>
      <c r="O900" s="19"/>
      <c r="P900" s="19"/>
      <c r="Q900" s="19"/>
    </row>
    <row r="901" spans="1:17" s="5" customFormat="1" ht="14.45" customHeight="1">
      <c r="A901" s="19" t="s">
        <v>4022</v>
      </c>
      <c r="B901" s="19" t="s">
        <v>2942</v>
      </c>
      <c r="C901" s="19" t="s">
        <v>2308</v>
      </c>
      <c r="D901" s="19" t="s">
        <v>2785</v>
      </c>
      <c r="E901" s="19"/>
      <c r="F901" s="19"/>
      <c r="G901" s="19"/>
      <c r="H901" s="19" t="s">
        <v>22</v>
      </c>
      <c r="I901" s="34">
        <v>41827</v>
      </c>
      <c r="J901" s="34">
        <v>41639</v>
      </c>
      <c r="K901" s="19" t="s">
        <v>6136</v>
      </c>
      <c r="L901" s="19"/>
      <c r="M901" s="6"/>
      <c r="N901" s="19"/>
      <c r="O901" s="19"/>
      <c r="P901" s="19"/>
      <c r="Q901" s="19"/>
    </row>
    <row r="902" spans="1:17" s="5" customFormat="1" ht="14.45" customHeight="1">
      <c r="A902" s="19" t="s">
        <v>7849</v>
      </c>
      <c r="B902" s="19" t="s">
        <v>2943</v>
      </c>
      <c r="C902" s="19" t="s">
        <v>2308</v>
      </c>
      <c r="D902" s="19" t="s">
        <v>2785</v>
      </c>
      <c r="E902" s="19"/>
      <c r="F902" s="19"/>
      <c r="G902" s="19"/>
      <c r="H902" s="19" t="s">
        <v>22</v>
      </c>
      <c r="I902" s="34">
        <v>41827</v>
      </c>
      <c r="J902" s="34">
        <v>41639</v>
      </c>
      <c r="K902" s="34">
        <v>42277</v>
      </c>
      <c r="L902" s="19"/>
      <c r="M902" s="6"/>
      <c r="N902" s="19"/>
      <c r="O902" s="19"/>
      <c r="P902" s="19"/>
      <c r="Q902" s="19"/>
    </row>
    <row r="903" spans="1:17" s="5" customFormat="1" ht="14.45" customHeight="1">
      <c r="A903" s="19" t="s">
        <v>7850</v>
      </c>
      <c r="B903" s="19" t="s">
        <v>2944</v>
      </c>
      <c r="C903" s="19" t="s">
        <v>2308</v>
      </c>
      <c r="D903" s="19" t="s">
        <v>2785</v>
      </c>
      <c r="E903" s="19"/>
      <c r="F903" s="19"/>
      <c r="G903" s="19"/>
      <c r="H903" s="19" t="s">
        <v>22</v>
      </c>
      <c r="I903" s="34">
        <v>41827</v>
      </c>
      <c r="J903" s="34">
        <v>41639</v>
      </c>
      <c r="K903" s="34">
        <v>42277</v>
      </c>
      <c r="L903" s="19"/>
      <c r="M903" s="6"/>
      <c r="N903" s="19"/>
      <c r="O903" s="19"/>
      <c r="P903" s="19"/>
      <c r="Q903" s="19"/>
    </row>
    <row r="904" spans="1:17" s="5" customFormat="1" ht="14.45" customHeight="1">
      <c r="A904" s="19" t="s">
        <v>7851</v>
      </c>
      <c r="B904" s="19" t="s">
        <v>2945</v>
      </c>
      <c r="C904" s="19" t="s">
        <v>2308</v>
      </c>
      <c r="D904" s="19" t="s">
        <v>2785</v>
      </c>
      <c r="E904" s="19"/>
      <c r="F904" s="19"/>
      <c r="G904" s="19"/>
      <c r="H904" s="19" t="s">
        <v>22</v>
      </c>
      <c r="I904" s="34">
        <v>41827</v>
      </c>
      <c r="J904" s="34">
        <v>41639</v>
      </c>
      <c r="K904" s="34">
        <v>42277</v>
      </c>
      <c r="L904" s="19"/>
      <c r="M904" s="6"/>
      <c r="N904" s="19"/>
      <c r="O904" s="19"/>
      <c r="P904" s="19"/>
      <c r="Q904" s="19"/>
    </row>
    <row r="905" spans="1:17" s="5" customFormat="1" ht="14.45" customHeight="1">
      <c r="A905" s="19" t="s">
        <v>10888</v>
      </c>
      <c r="B905" s="19" t="s">
        <v>2946</v>
      </c>
      <c r="C905" s="19" t="s">
        <v>2308</v>
      </c>
      <c r="D905" s="19" t="s">
        <v>2785</v>
      </c>
      <c r="E905" s="19"/>
      <c r="F905" s="19"/>
      <c r="G905" s="19"/>
      <c r="H905" s="19" t="s">
        <v>22</v>
      </c>
      <c r="I905" s="34">
        <v>41827</v>
      </c>
      <c r="J905" s="34">
        <v>41639</v>
      </c>
      <c r="K905" s="34">
        <v>42277</v>
      </c>
      <c r="L905" s="19"/>
      <c r="M905" s="6"/>
      <c r="N905" s="19"/>
      <c r="O905" s="19"/>
      <c r="P905" s="19"/>
      <c r="Q905" s="19"/>
    </row>
    <row r="906" spans="1:17" s="5" customFormat="1" ht="14.45" customHeight="1">
      <c r="A906" s="19" t="s">
        <v>10897</v>
      </c>
      <c r="B906" s="19" t="s">
        <v>2947</v>
      </c>
      <c r="C906" s="19" t="s">
        <v>2308</v>
      </c>
      <c r="D906" s="19" t="s">
        <v>2785</v>
      </c>
      <c r="E906" s="19"/>
      <c r="F906" s="19"/>
      <c r="G906" s="19"/>
      <c r="H906" s="19" t="s">
        <v>22</v>
      </c>
      <c r="I906" s="34">
        <v>41827</v>
      </c>
      <c r="J906" s="34">
        <v>41639</v>
      </c>
      <c r="K906" s="34">
        <v>42277</v>
      </c>
      <c r="L906" s="19"/>
      <c r="M906" s="6"/>
      <c r="N906" s="19"/>
      <c r="O906" s="19"/>
      <c r="P906" s="19"/>
      <c r="Q906" s="19"/>
    </row>
    <row r="907" spans="1:17" s="5" customFormat="1" ht="14.45" customHeight="1">
      <c r="A907" s="19" t="s">
        <v>10889</v>
      </c>
      <c r="B907" s="19" t="s">
        <v>2948</v>
      </c>
      <c r="C907" s="19" t="s">
        <v>2308</v>
      </c>
      <c r="D907" s="19" t="s">
        <v>2785</v>
      </c>
      <c r="E907" s="19"/>
      <c r="F907" s="19"/>
      <c r="G907" s="19"/>
      <c r="H907" s="19" t="s">
        <v>22</v>
      </c>
      <c r="I907" s="34">
        <v>41827</v>
      </c>
      <c r="J907" s="34">
        <v>41639</v>
      </c>
      <c r="K907" s="34">
        <v>42277</v>
      </c>
      <c r="L907" s="19"/>
      <c r="M907" s="6"/>
      <c r="N907" s="19"/>
      <c r="O907" s="19"/>
      <c r="P907" s="19"/>
      <c r="Q907" s="19"/>
    </row>
    <row r="908" spans="1:17" s="5" customFormat="1" ht="14.45" customHeight="1">
      <c r="A908" s="19" t="s">
        <v>10898</v>
      </c>
      <c r="B908" s="19" t="s">
        <v>2949</v>
      </c>
      <c r="C908" s="19" t="s">
        <v>2308</v>
      </c>
      <c r="D908" s="19" t="s">
        <v>2785</v>
      </c>
      <c r="E908" s="19"/>
      <c r="F908" s="19"/>
      <c r="G908" s="19"/>
      <c r="H908" s="19" t="s">
        <v>22</v>
      </c>
      <c r="I908" s="34">
        <v>41827</v>
      </c>
      <c r="J908" s="34">
        <v>41639</v>
      </c>
      <c r="K908" s="34">
        <v>42277</v>
      </c>
      <c r="L908" s="19"/>
      <c r="M908" s="6"/>
      <c r="N908" s="19"/>
      <c r="O908" s="19"/>
      <c r="P908" s="19"/>
      <c r="Q908" s="19"/>
    </row>
    <row r="909" spans="1:17" s="5" customFormat="1" ht="14.45" customHeight="1">
      <c r="A909" s="19" t="s">
        <v>10890</v>
      </c>
      <c r="B909" s="19" t="s">
        <v>2950</v>
      </c>
      <c r="C909" s="19" t="s">
        <v>2308</v>
      </c>
      <c r="D909" s="19" t="s">
        <v>2785</v>
      </c>
      <c r="E909" s="19"/>
      <c r="F909" s="19"/>
      <c r="G909" s="19"/>
      <c r="H909" s="19" t="s">
        <v>22</v>
      </c>
      <c r="I909" s="34">
        <v>41827</v>
      </c>
      <c r="J909" s="34">
        <v>41639</v>
      </c>
      <c r="K909" s="34">
        <v>42277</v>
      </c>
      <c r="L909" s="19"/>
      <c r="M909" s="6"/>
      <c r="N909" s="19"/>
      <c r="O909" s="19"/>
      <c r="P909" s="19"/>
      <c r="Q909" s="19"/>
    </row>
    <row r="910" spans="1:17" s="5" customFormat="1" ht="14.45" customHeight="1">
      <c r="A910" s="19" t="s">
        <v>10899</v>
      </c>
      <c r="B910" s="19" t="s">
        <v>2951</v>
      </c>
      <c r="C910" s="19" t="s">
        <v>2308</v>
      </c>
      <c r="D910" s="19" t="s">
        <v>2785</v>
      </c>
      <c r="E910" s="19"/>
      <c r="F910" s="19"/>
      <c r="G910" s="19"/>
      <c r="H910" s="19" t="s">
        <v>22</v>
      </c>
      <c r="I910" s="34">
        <v>41827</v>
      </c>
      <c r="J910" s="34">
        <v>41639</v>
      </c>
      <c r="K910" s="34">
        <v>42277</v>
      </c>
      <c r="L910" s="19"/>
      <c r="M910" s="6"/>
      <c r="N910" s="19"/>
      <c r="O910" s="19"/>
      <c r="P910" s="19"/>
      <c r="Q910" s="19"/>
    </row>
    <row r="911" spans="1:17" s="5" customFormat="1" ht="14.45" customHeight="1">
      <c r="A911" s="19" t="s">
        <v>10891</v>
      </c>
      <c r="B911" s="19" t="s">
        <v>2952</v>
      </c>
      <c r="C911" s="19" t="s">
        <v>2308</v>
      </c>
      <c r="D911" s="19" t="s">
        <v>2785</v>
      </c>
      <c r="E911" s="19"/>
      <c r="F911" s="19"/>
      <c r="G911" s="19"/>
      <c r="H911" s="19" t="s">
        <v>22</v>
      </c>
      <c r="I911" s="34">
        <v>41827</v>
      </c>
      <c r="J911" s="34">
        <v>41639</v>
      </c>
      <c r="K911" s="34">
        <v>42277</v>
      </c>
      <c r="L911" s="19"/>
      <c r="M911" s="6"/>
      <c r="N911" s="19"/>
      <c r="O911" s="19"/>
      <c r="P911" s="19"/>
      <c r="Q911" s="19"/>
    </row>
    <row r="912" spans="1:17" s="5" customFormat="1" ht="14.45" customHeight="1">
      <c r="A912" s="19" t="s">
        <v>11956</v>
      </c>
      <c r="B912" s="19" t="s">
        <v>2953</v>
      </c>
      <c r="C912" s="19" t="s">
        <v>2308</v>
      </c>
      <c r="D912" s="19" t="s">
        <v>2785</v>
      </c>
      <c r="E912" s="19"/>
      <c r="F912" s="19"/>
      <c r="G912" s="19"/>
      <c r="H912" s="19" t="s">
        <v>22</v>
      </c>
      <c r="I912" s="34">
        <v>41827</v>
      </c>
      <c r="J912" s="34">
        <v>41639</v>
      </c>
      <c r="K912" s="34">
        <v>42277</v>
      </c>
      <c r="L912" s="19"/>
      <c r="M912" s="6"/>
      <c r="N912" s="19"/>
      <c r="O912" s="19"/>
      <c r="P912" s="19"/>
      <c r="Q912" s="19"/>
    </row>
    <row r="913" spans="1:17" s="5" customFormat="1" ht="14.45" customHeight="1">
      <c r="A913" s="19" t="s">
        <v>11560</v>
      </c>
      <c r="B913" s="19" t="s">
        <v>2954</v>
      </c>
      <c r="C913" s="19" t="s">
        <v>2308</v>
      </c>
      <c r="D913" s="19" t="s">
        <v>2785</v>
      </c>
      <c r="E913" s="19"/>
      <c r="F913" s="19"/>
      <c r="G913" s="19"/>
      <c r="H913" s="19" t="s">
        <v>22</v>
      </c>
      <c r="I913" s="34">
        <v>41827</v>
      </c>
      <c r="J913" s="34" t="s">
        <v>6136</v>
      </c>
      <c r="K913" s="34">
        <v>42566</v>
      </c>
      <c r="L913" s="19"/>
      <c r="M913" s="6"/>
      <c r="N913" s="19"/>
      <c r="O913" s="19"/>
      <c r="P913" s="19"/>
      <c r="Q913" s="19"/>
    </row>
    <row r="914" spans="1:17" s="5" customFormat="1" ht="14.45" customHeight="1">
      <c r="A914" s="19" t="s">
        <v>11564</v>
      </c>
      <c r="B914" s="19" t="s">
        <v>2955</v>
      </c>
      <c r="C914" s="19" t="s">
        <v>2308</v>
      </c>
      <c r="D914" s="19" t="s">
        <v>2785</v>
      </c>
      <c r="E914" s="19"/>
      <c r="F914" s="19"/>
      <c r="G914" s="19"/>
      <c r="H914" s="19" t="s">
        <v>22</v>
      </c>
      <c r="I914" s="34">
        <v>41827</v>
      </c>
      <c r="J914" s="34" t="s">
        <v>6136</v>
      </c>
      <c r="K914" s="34">
        <v>42566</v>
      </c>
      <c r="L914" s="19"/>
      <c r="M914" s="6"/>
      <c r="N914" s="19"/>
      <c r="O914" s="19"/>
      <c r="P914" s="19"/>
      <c r="Q914" s="19"/>
    </row>
    <row r="915" spans="1:17" s="5" customFormat="1" ht="14.45" customHeight="1">
      <c r="A915" s="19" t="s">
        <v>11563</v>
      </c>
      <c r="B915" s="19" t="s">
        <v>2956</v>
      </c>
      <c r="C915" s="19" t="s">
        <v>2308</v>
      </c>
      <c r="D915" s="19" t="s">
        <v>2785</v>
      </c>
      <c r="E915" s="19"/>
      <c r="F915" s="19"/>
      <c r="G915" s="19"/>
      <c r="H915" s="19" t="s">
        <v>22</v>
      </c>
      <c r="I915" s="34">
        <v>41827</v>
      </c>
      <c r="J915" s="34" t="s">
        <v>6136</v>
      </c>
      <c r="K915" s="34">
        <v>42566</v>
      </c>
      <c r="L915" s="19"/>
      <c r="M915" s="6"/>
      <c r="N915" s="19"/>
      <c r="O915" s="19"/>
      <c r="P915" s="19"/>
      <c r="Q915" s="19"/>
    </row>
    <row r="916" spans="1:17" s="5" customFormat="1" ht="14.45" customHeight="1">
      <c r="A916" s="19" t="s">
        <v>10080</v>
      </c>
      <c r="B916" s="19" t="s">
        <v>2957</v>
      </c>
      <c r="C916" s="19" t="s">
        <v>2308</v>
      </c>
      <c r="D916" s="19" t="s">
        <v>2785</v>
      </c>
      <c r="E916" s="19"/>
      <c r="F916" s="19"/>
      <c r="G916" s="19"/>
      <c r="H916" s="19" t="s">
        <v>22</v>
      </c>
      <c r="I916" s="34">
        <v>41827</v>
      </c>
      <c r="J916" s="34">
        <v>41639</v>
      </c>
      <c r="K916" s="19" t="s">
        <v>6136</v>
      </c>
      <c r="L916" s="19"/>
      <c r="M916" s="6"/>
      <c r="N916" s="19"/>
      <c r="O916" s="19"/>
      <c r="P916" s="19"/>
      <c r="Q916" s="19"/>
    </row>
    <row r="917" spans="1:17" s="5" customFormat="1" ht="14.45" customHeight="1">
      <c r="A917" s="19" t="s">
        <v>7848</v>
      </c>
      <c r="B917" s="19" t="s">
        <v>2958</v>
      </c>
      <c r="C917" s="19" t="s">
        <v>2308</v>
      </c>
      <c r="D917" s="19" t="s">
        <v>2785</v>
      </c>
      <c r="E917" s="19"/>
      <c r="F917" s="19"/>
      <c r="G917" s="19"/>
      <c r="H917" s="19" t="s">
        <v>22</v>
      </c>
      <c r="I917" s="34">
        <v>41827</v>
      </c>
      <c r="J917" s="34">
        <v>41639</v>
      </c>
      <c r="K917" s="34">
        <v>42277</v>
      </c>
      <c r="L917" s="19"/>
      <c r="M917" s="6"/>
      <c r="N917" s="19"/>
      <c r="O917" s="19"/>
      <c r="P917" s="19"/>
      <c r="Q917" s="19"/>
    </row>
    <row r="918" spans="1:17" s="5" customFormat="1" ht="14.45" customHeight="1">
      <c r="A918" s="19" t="s">
        <v>10067</v>
      </c>
      <c r="B918" s="19" t="s">
        <v>2959</v>
      </c>
      <c r="C918" s="19" t="s">
        <v>2308</v>
      </c>
      <c r="D918" s="19" t="s">
        <v>2785</v>
      </c>
      <c r="E918" s="19"/>
      <c r="F918" s="19"/>
      <c r="G918" s="19"/>
      <c r="H918" s="19" t="s">
        <v>22</v>
      </c>
      <c r="I918" s="34">
        <v>41827</v>
      </c>
      <c r="J918" s="34">
        <v>41639</v>
      </c>
      <c r="K918" s="19" t="s">
        <v>6136</v>
      </c>
      <c r="L918" s="19"/>
      <c r="M918" s="6"/>
      <c r="N918" s="19"/>
      <c r="O918" s="19"/>
      <c r="P918" s="19"/>
      <c r="Q918" s="19"/>
    </row>
    <row r="919" spans="1:17" s="5" customFormat="1" ht="14.45" customHeight="1">
      <c r="A919" s="19" t="s">
        <v>11561</v>
      </c>
      <c r="B919" s="19" t="s">
        <v>2960</v>
      </c>
      <c r="C919" s="19" t="s">
        <v>2308</v>
      </c>
      <c r="D919" s="19" t="s">
        <v>2785</v>
      </c>
      <c r="E919" s="19"/>
      <c r="F919" s="19"/>
      <c r="G919" s="19"/>
      <c r="H919" s="19" t="s">
        <v>22</v>
      </c>
      <c r="I919" s="34">
        <v>41827</v>
      </c>
      <c r="J919" s="34"/>
      <c r="K919" s="34">
        <v>42566</v>
      </c>
      <c r="L919" s="19"/>
      <c r="M919" s="6"/>
      <c r="N919" s="19"/>
      <c r="O919" s="19"/>
      <c r="P919" s="19"/>
      <c r="Q919" s="19"/>
    </row>
    <row r="920" spans="1:17" s="5" customFormat="1" ht="14.45" customHeight="1">
      <c r="A920" s="19" t="s">
        <v>10931</v>
      </c>
      <c r="B920" s="19" t="s">
        <v>2961</v>
      </c>
      <c r="C920" s="19" t="s">
        <v>2308</v>
      </c>
      <c r="D920" s="19" t="s">
        <v>2785</v>
      </c>
      <c r="E920" s="19"/>
      <c r="F920" s="19"/>
      <c r="G920" s="19"/>
      <c r="H920" s="19" t="s">
        <v>22</v>
      </c>
      <c r="I920" s="34">
        <v>41827</v>
      </c>
      <c r="J920" s="34">
        <v>41639</v>
      </c>
      <c r="K920" s="34"/>
      <c r="L920" s="19"/>
      <c r="M920" s="6"/>
      <c r="N920" s="19"/>
      <c r="O920" s="19"/>
      <c r="P920" s="19"/>
      <c r="Q920" s="19"/>
    </row>
    <row r="921" spans="1:17" s="5" customFormat="1" ht="14.45" customHeight="1">
      <c r="A921" s="19" t="s">
        <v>4358</v>
      </c>
      <c r="B921" s="19" t="s">
        <v>2962</v>
      </c>
      <c r="C921" s="19" t="s">
        <v>2308</v>
      </c>
      <c r="D921" s="19" t="s">
        <v>2785</v>
      </c>
      <c r="E921" s="19"/>
      <c r="F921" s="19"/>
      <c r="G921" s="19"/>
      <c r="H921" s="19" t="s">
        <v>22</v>
      </c>
      <c r="I921" s="34">
        <v>41827</v>
      </c>
      <c r="J921" s="34">
        <v>41639</v>
      </c>
      <c r="K921" s="19" t="s">
        <v>6136</v>
      </c>
      <c r="L921" s="19"/>
      <c r="M921" s="6"/>
      <c r="N921" s="19"/>
      <c r="O921" s="19"/>
      <c r="P921" s="19"/>
      <c r="Q921" s="19"/>
    </row>
    <row r="922" spans="1:17" s="5" customFormat="1" ht="14.45" customHeight="1">
      <c r="A922" s="19" t="s">
        <v>4359</v>
      </c>
      <c r="B922" s="19" t="s">
        <v>2963</v>
      </c>
      <c r="C922" s="19" t="s">
        <v>2308</v>
      </c>
      <c r="D922" s="19" t="s">
        <v>2785</v>
      </c>
      <c r="E922" s="19"/>
      <c r="F922" s="19"/>
      <c r="G922" s="19"/>
      <c r="H922" s="19" t="s">
        <v>22</v>
      </c>
      <c r="I922" s="34">
        <v>41827</v>
      </c>
      <c r="J922" s="34">
        <v>41639</v>
      </c>
      <c r="K922" s="19" t="s">
        <v>6136</v>
      </c>
      <c r="L922" s="19"/>
      <c r="M922" s="6"/>
      <c r="N922" s="19"/>
      <c r="O922" s="19"/>
      <c r="P922" s="19"/>
      <c r="Q922" s="19"/>
    </row>
    <row r="923" spans="1:17" s="5" customFormat="1" ht="14.45" customHeight="1">
      <c r="A923" s="19" t="s">
        <v>4360</v>
      </c>
      <c r="B923" s="19" t="s">
        <v>2964</v>
      </c>
      <c r="C923" s="19" t="s">
        <v>2308</v>
      </c>
      <c r="D923" s="19" t="s">
        <v>2785</v>
      </c>
      <c r="E923" s="19"/>
      <c r="F923" s="19"/>
      <c r="G923" s="19"/>
      <c r="H923" s="19" t="s">
        <v>22</v>
      </c>
      <c r="I923" s="34">
        <v>41827</v>
      </c>
      <c r="J923" s="34">
        <v>41639</v>
      </c>
      <c r="K923" s="19" t="s">
        <v>6136</v>
      </c>
      <c r="L923" s="19"/>
      <c r="M923" s="6"/>
      <c r="N923" s="19"/>
      <c r="O923" s="19"/>
      <c r="P923" s="19"/>
      <c r="Q923" s="19"/>
    </row>
    <row r="924" spans="1:17" s="5" customFormat="1" ht="14.45" customHeight="1">
      <c r="A924" s="19" t="s">
        <v>7812</v>
      </c>
      <c r="B924" s="19" t="s">
        <v>2965</v>
      </c>
      <c r="C924" s="19" t="s">
        <v>2308</v>
      </c>
      <c r="D924" s="19" t="s">
        <v>2785</v>
      </c>
      <c r="E924" s="19"/>
      <c r="F924" s="19"/>
      <c r="G924" s="19"/>
      <c r="H924" s="19" t="s">
        <v>22</v>
      </c>
      <c r="I924" s="34">
        <v>41827</v>
      </c>
      <c r="J924" s="34" t="s">
        <v>6136</v>
      </c>
      <c r="K924" s="34">
        <v>42277</v>
      </c>
      <c r="L924" s="19"/>
      <c r="M924" s="6"/>
      <c r="N924" s="19"/>
      <c r="O924" s="19"/>
      <c r="P924" s="19"/>
      <c r="Q924" s="19"/>
    </row>
    <row r="925" spans="1:17" s="5" customFormat="1" ht="14.45" customHeight="1">
      <c r="A925" s="19" t="s">
        <v>10841</v>
      </c>
      <c r="B925" s="19" t="s">
        <v>2966</v>
      </c>
      <c r="C925" s="19" t="s">
        <v>2308</v>
      </c>
      <c r="D925" s="19" t="s">
        <v>2785</v>
      </c>
      <c r="E925" s="19"/>
      <c r="F925" s="19"/>
      <c r="G925" s="19"/>
      <c r="H925" s="19" t="s">
        <v>22</v>
      </c>
      <c r="I925" s="34">
        <v>41827</v>
      </c>
      <c r="J925" s="34" t="s">
        <v>6136</v>
      </c>
      <c r="K925" s="34">
        <v>42277</v>
      </c>
      <c r="L925" s="19"/>
      <c r="M925" s="6"/>
      <c r="N925" s="19"/>
      <c r="O925" s="19"/>
      <c r="P925" s="19"/>
      <c r="Q925" s="19"/>
    </row>
    <row r="926" spans="1:17" s="5" customFormat="1" ht="14.45" customHeight="1">
      <c r="A926" s="19" t="s">
        <v>11434</v>
      </c>
      <c r="B926" s="19" t="s">
        <v>2967</v>
      </c>
      <c r="C926" s="19" t="s">
        <v>2308</v>
      </c>
      <c r="D926" s="19" t="s">
        <v>2785</v>
      </c>
      <c r="E926" s="19"/>
      <c r="F926" s="19"/>
      <c r="G926" s="19"/>
      <c r="H926" s="19" t="s">
        <v>22</v>
      </c>
      <c r="I926" s="34">
        <v>41827</v>
      </c>
      <c r="J926" s="34" t="s">
        <v>6136</v>
      </c>
      <c r="K926" s="34">
        <v>42566</v>
      </c>
      <c r="L926" s="19"/>
      <c r="M926" s="6"/>
      <c r="N926" s="19"/>
      <c r="O926" s="19"/>
      <c r="P926" s="19"/>
      <c r="Q926" s="19"/>
    </row>
    <row r="927" spans="1:17" s="5" customFormat="1" ht="14.45" customHeight="1">
      <c r="A927" s="19" t="s">
        <v>11435</v>
      </c>
      <c r="B927" s="19" t="s">
        <v>2968</v>
      </c>
      <c r="C927" s="19" t="s">
        <v>2308</v>
      </c>
      <c r="D927" s="19" t="s">
        <v>2785</v>
      </c>
      <c r="E927" s="19"/>
      <c r="F927" s="19"/>
      <c r="G927" s="19"/>
      <c r="H927" s="19" t="s">
        <v>22</v>
      </c>
      <c r="I927" s="34">
        <v>41827</v>
      </c>
      <c r="J927" s="34" t="s">
        <v>6136</v>
      </c>
      <c r="K927" s="34">
        <v>42566</v>
      </c>
      <c r="L927" s="19"/>
      <c r="M927" s="6"/>
      <c r="N927" s="19"/>
      <c r="O927" s="19"/>
      <c r="P927" s="19"/>
      <c r="Q927" s="19"/>
    </row>
    <row r="928" spans="1:17" s="5" customFormat="1" ht="14.45" customHeight="1">
      <c r="A928" s="19" t="s">
        <v>11436</v>
      </c>
      <c r="B928" s="19" t="s">
        <v>2969</v>
      </c>
      <c r="C928" s="19" t="s">
        <v>2308</v>
      </c>
      <c r="D928" s="19" t="s">
        <v>2785</v>
      </c>
      <c r="E928" s="19"/>
      <c r="F928" s="19"/>
      <c r="G928" s="19"/>
      <c r="H928" s="19" t="s">
        <v>22</v>
      </c>
      <c r="I928" s="34">
        <v>41827</v>
      </c>
      <c r="J928" s="34" t="s">
        <v>6136</v>
      </c>
      <c r="K928" s="34">
        <v>42566</v>
      </c>
      <c r="L928" s="19"/>
      <c r="M928" s="6"/>
      <c r="N928" s="19"/>
      <c r="O928" s="19"/>
      <c r="P928" s="19"/>
      <c r="Q928" s="19"/>
    </row>
    <row r="929" spans="1:17" s="5" customFormat="1" ht="14.45" customHeight="1">
      <c r="A929" s="19" t="s">
        <v>11439</v>
      </c>
      <c r="B929" s="19" t="s">
        <v>2970</v>
      </c>
      <c r="C929" s="19" t="s">
        <v>2308</v>
      </c>
      <c r="D929" s="19" t="s">
        <v>2785</v>
      </c>
      <c r="E929" s="19"/>
      <c r="F929" s="19"/>
      <c r="G929" s="19"/>
      <c r="H929" s="19" t="s">
        <v>22</v>
      </c>
      <c r="I929" s="34">
        <v>41827</v>
      </c>
      <c r="J929" s="34" t="s">
        <v>6136</v>
      </c>
      <c r="K929" s="34">
        <v>42566</v>
      </c>
      <c r="L929" s="19"/>
      <c r="M929" s="6"/>
      <c r="N929" s="19"/>
      <c r="O929" s="19"/>
      <c r="P929" s="19"/>
      <c r="Q929" s="19"/>
    </row>
    <row r="930" spans="1:17" s="5" customFormat="1" ht="14.45" customHeight="1">
      <c r="A930" s="19" t="s">
        <v>11438</v>
      </c>
      <c r="B930" s="19" t="s">
        <v>2971</v>
      </c>
      <c r="C930" s="19" t="s">
        <v>2308</v>
      </c>
      <c r="D930" s="19" t="s">
        <v>2785</v>
      </c>
      <c r="E930" s="19"/>
      <c r="F930" s="19"/>
      <c r="G930" s="19"/>
      <c r="H930" s="19" t="s">
        <v>22</v>
      </c>
      <c r="I930" s="34">
        <v>41827</v>
      </c>
      <c r="J930" s="34" t="s">
        <v>6136</v>
      </c>
      <c r="K930" s="34">
        <v>42566</v>
      </c>
      <c r="L930" s="19"/>
      <c r="M930" s="6"/>
      <c r="N930" s="19"/>
      <c r="O930" s="19"/>
      <c r="P930" s="19"/>
      <c r="Q930" s="19"/>
    </row>
    <row r="931" spans="1:17" s="5" customFormat="1" ht="14.45" customHeight="1">
      <c r="A931" s="19" t="s">
        <v>7814</v>
      </c>
      <c r="B931" s="19" t="s">
        <v>2972</v>
      </c>
      <c r="C931" s="19" t="s">
        <v>2308</v>
      </c>
      <c r="D931" s="19" t="s">
        <v>2785</v>
      </c>
      <c r="E931" s="19"/>
      <c r="F931" s="19"/>
      <c r="G931" s="19"/>
      <c r="H931" s="19" t="s">
        <v>22</v>
      </c>
      <c r="I931" s="34">
        <v>41827</v>
      </c>
      <c r="J931" s="34">
        <v>42277</v>
      </c>
      <c r="K931" s="34">
        <v>42277</v>
      </c>
      <c r="L931" s="19"/>
      <c r="M931" s="6"/>
      <c r="N931" s="19"/>
      <c r="O931" s="19"/>
      <c r="P931" s="19"/>
      <c r="Q931" s="19"/>
    </row>
    <row r="932" spans="1:17" s="5" customFormat="1" ht="14.45" customHeight="1">
      <c r="A932" s="19" t="s">
        <v>11432</v>
      </c>
      <c r="B932" s="19" t="s">
        <v>2973</v>
      </c>
      <c r="C932" s="19" t="s">
        <v>2308</v>
      </c>
      <c r="D932" s="19" t="s">
        <v>2785</v>
      </c>
      <c r="E932" s="19"/>
      <c r="F932" s="19"/>
      <c r="G932" s="19"/>
      <c r="H932" s="19" t="s">
        <v>22</v>
      </c>
      <c r="I932" s="34">
        <v>41827</v>
      </c>
      <c r="J932" s="34" t="s">
        <v>6136</v>
      </c>
      <c r="K932" s="34">
        <v>42566</v>
      </c>
      <c r="L932" s="19"/>
      <c r="M932" s="6"/>
      <c r="N932" s="19"/>
      <c r="O932" s="19"/>
      <c r="P932" s="19"/>
      <c r="Q932" s="19"/>
    </row>
    <row r="933" spans="1:17" s="5" customFormat="1" ht="14.45" customHeight="1">
      <c r="A933" s="19" t="s">
        <v>11433</v>
      </c>
      <c r="B933" s="19" t="s">
        <v>2974</v>
      </c>
      <c r="C933" s="19" t="s">
        <v>2308</v>
      </c>
      <c r="D933" s="19" t="s">
        <v>2785</v>
      </c>
      <c r="E933" s="19"/>
      <c r="F933" s="19"/>
      <c r="G933" s="19"/>
      <c r="H933" s="19" t="s">
        <v>22</v>
      </c>
      <c r="I933" s="34">
        <v>41827</v>
      </c>
      <c r="J933" s="34" t="s">
        <v>6136</v>
      </c>
      <c r="K933" s="34">
        <v>42566</v>
      </c>
      <c r="L933" s="19"/>
      <c r="M933" s="6"/>
      <c r="N933" s="19"/>
      <c r="O933" s="19"/>
      <c r="P933" s="19"/>
      <c r="Q933" s="19"/>
    </row>
    <row r="934" spans="1:17" s="5" customFormat="1" ht="14.45" customHeight="1">
      <c r="A934" s="19" t="s">
        <v>11440</v>
      </c>
      <c r="B934" s="19" t="s">
        <v>2975</v>
      </c>
      <c r="C934" s="19" t="s">
        <v>2308</v>
      </c>
      <c r="D934" s="19" t="s">
        <v>2785</v>
      </c>
      <c r="E934" s="19"/>
      <c r="F934" s="19"/>
      <c r="G934" s="19"/>
      <c r="H934" s="19" t="s">
        <v>22</v>
      </c>
      <c r="I934" s="34">
        <v>41827</v>
      </c>
      <c r="J934" s="34" t="s">
        <v>6136</v>
      </c>
      <c r="K934" s="34">
        <v>42566</v>
      </c>
      <c r="L934" s="19"/>
      <c r="M934" s="6"/>
      <c r="N934" s="19"/>
      <c r="O934" s="19"/>
      <c r="P934" s="19"/>
      <c r="Q934" s="19"/>
    </row>
    <row r="935" spans="1:17" s="5" customFormat="1" ht="14.45" customHeight="1">
      <c r="A935" s="19" t="s">
        <v>11441</v>
      </c>
      <c r="B935" s="19" t="s">
        <v>2976</v>
      </c>
      <c r="C935" s="19" t="s">
        <v>2308</v>
      </c>
      <c r="D935" s="19" t="s">
        <v>2785</v>
      </c>
      <c r="E935" s="19"/>
      <c r="F935" s="19"/>
      <c r="G935" s="19"/>
      <c r="H935" s="19" t="s">
        <v>22</v>
      </c>
      <c r="I935" s="34">
        <v>41827</v>
      </c>
      <c r="J935" s="34" t="s">
        <v>6136</v>
      </c>
      <c r="K935" s="34">
        <v>42566</v>
      </c>
      <c r="L935" s="19"/>
      <c r="M935" s="6"/>
      <c r="N935" s="19"/>
      <c r="O935" s="19"/>
      <c r="P935" s="19"/>
      <c r="Q935" s="19"/>
    </row>
    <row r="936" spans="1:17" s="5" customFormat="1" ht="14.45" customHeight="1">
      <c r="A936" s="19" t="s">
        <v>7815</v>
      </c>
      <c r="B936" s="19" t="s">
        <v>2977</v>
      </c>
      <c r="C936" s="19" t="s">
        <v>2308</v>
      </c>
      <c r="D936" s="19" t="s">
        <v>2785</v>
      </c>
      <c r="E936" s="19"/>
      <c r="F936" s="19"/>
      <c r="G936" s="19"/>
      <c r="H936" s="19" t="s">
        <v>22</v>
      </c>
      <c r="I936" s="34">
        <v>41827</v>
      </c>
      <c r="J936" s="34">
        <v>41639</v>
      </c>
      <c r="K936" s="34">
        <v>42277</v>
      </c>
      <c r="L936" s="19"/>
      <c r="M936" s="6"/>
      <c r="N936" s="19"/>
      <c r="O936" s="19"/>
      <c r="P936" s="19"/>
      <c r="Q936" s="19"/>
    </row>
    <row r="937" spans="1:17" s="5" customFormat="1" ht="14.45" customHeight="1">
      <c r="A937" s="19" t="s">
        <v>7810</v>
      </c>
      <c r="B937" s="19" t="s">
        <v>2978</v>
      </c>
      <c r="C937" s="19" t="s">
        <v>2308</v>
      </c>
      <c r="D937" s="19" t="s">
        <v>2785</v>
      </c>
      <c r="E937" s="19"/>
      <c r="F937" s="19"/>
      <c r="G937" s="19"/>
      <c r="H937" s="19" t="s">
        <v>22</v>
      </c>
      <c r="I937" s="34">
        <v>41827</v>
      </c>
      <c r="J937" s="34" t="s">
        <v>6136</v>
      </c>
      <c r="K937" s="34">
        <v>42277</v>
      </c>
      <c r="L937" s="19"/>
      <c r="M937" s="6"/>
      <c r="N937" s="19"/>
      <c r="O937" s="19"/>
      <c r="P937" s="19"/>
      <c r="Q937" s="19"/>
    </row>
    <row r="938" spans="1:17" s="5" customFormat="1" ht="14.45" customHeight="1">
      <c r="A938" s="19" t="s">
        <v>7811</v>
      </c>
      <c r="B938" s="19" t="s">
        <v>2979</v>
      </c>
      <c r="C938" s="19" t="s">
        <v>2308</v>
      </c>
      <c r="D938" s="19" t="s">
        <v>2785</v>
      </c>
      <c r="E938" s="19"/>
      <c r="F938" s="19"/>
      <c r="G938" s="19"/>
      <c r="H938" s="19" t="s">
        <v>22</v>
      </c>
      <c r="I938" s="34">
        <v>41827</v>
      </c>
      <c r="J938" s="34" t="s">
        <v>6136</v>
      </c>
      <c r="K938" s="34">
        <v>42277</v>
      </c>
      <c r="L938" s="19"/>
      <c r="M938" s="6"/>
      <c r="N938" s="19"/>
      <c r="O938" s="19"/>
      <c r="P938" s="19"/>
      <c r="Q938" s="19"/>
    </row>
    <row r="939" spans="1:17" s="5" customFormat="1" ht="14.45" customHeight="1">
      <c r="A939" s="19" t="s">
        <v>9641</v>
      </c>
      <c r="B939" s="19" t="s">
        <v>2980</v>
      </c>
      <c r="C939" s="19" t="s">
        <v>2308</v>
      </c>
      <c r="D939" s="19" t="s">
        <v>2785</v>
      </c>
      <c r="E939" s="19"/>
      <c r="F939" s="19"/>
      <c r="G939" s="19"/>
      <c r="H939" s="19" t="s">
        <v>22</v>
      </c>
      <c r="I939" s="34">
        <v>41827</v>
      </c>
      <c r="J939" s="34">
        <v>41639</v>
      </c>
      <c r="K939" s="34">
        <v>42277</v>
      </c>
      <c r="L939" s="19"/>
      <c r="M939" s="6"/>
      <c r="N939" s="19"/>
      <c r="O939" s="19"/>
      <c r="P939" s="19"/>
      <c r="Q939" s="19"/>
    </row>
    <row r="940" spans="1:17" s="5" customFormat="1" ht="14.45" customHeight="1">
      <c r="A940" s="19" t="s">
        <v>9642</v>
      </c>
      <c r="B940" s="19" t="s">
        <v>2981</v>
      </c>
      <c r="C940" s="19" t="s">
        <v>2308</v>
      </c>
      <c r="D940" s="19" t="s">
        <v>2785</v>
      </c>
      <c r="E940" s="19"/>
      <c r="F940" s="19"/>
      <c r="G940" s="19"/>
      <c r="H940" s="19" t="s">
        <v>22</v>
      </c>
      <c r="I940" s="34">
        <v>41827</v>
      </c>
      <c r="J940" s="34">
        <v>41639</v>
      </c>
      <c r="K940" s="34">
        <v>42277</v>
      </c>
      <c r="L940" s="19"/>
      <c r="M940" s="6"/>
      <c r="N940" s="19"/>
      <c r="O940" s="19"/>
      <c r="P940" s="19"/>
      <c r="Q940" s="19"/>
    </row>
    <row r="941" spans="1:17" s="5" customFormat="1" ht="14.45" customHeight="1">
      <c r="A941" s="19" t="s">
        <v>9643</v>
      </c>
      <c r="B941" s="19" t="s">
        <v>2982</v>
      </c>
      <c r="C941" s="19" t="s">
        <v>2308</v>
      </c>
      <c r="D941" s="19" t="s">
        <v>2785</v>
      </c>
      <c r="E941" s="19"/>
      <c r="F941" s="19"/>
      <c r="G941" s="19"/>
      <c r="H941" s="19" t="s">
        <v>22</v>
      </c>
      <c r="I941" s="34">
        <v>41827</v>
      </c>
      <c r="J941" s="34">
        <v>41639</v>
      </c>
      <c r="K941" s="34">
        <v>42277</v>
      </c>
      <c r="L941" s="19"/>
      <c r="M941" s="6"/>
      <c r="N941" s="19"/>
      <c r="O941" s="19"/>
      <c r="P941" s="19"/>
      <c r="Q941" s="19"/>
    </row>
    <row r="942" spans="1:17" s="5" customFormat="1" ht="14.45" customHeight="1">
      <c r="A942" s="19" t="s">
        <v>9644</v>
      </c>
      <c r="B942" s="19" t="s">
        <v>2983</v>
      </c>
      <c r="C942" s="19" t="s">
        <v>2308</v>
      </c>
      <c r="D942" s="19" t="s">
        <v>2785</v>
      </c>
      <c r="E942" s="19"/>
      <c r="F942" s="19"/>
      <c r="G942" s="19"/>
      <c r="H942" s="19" t="s">
        <v>22</v>
      </c>
      <c r="I942" s="34">
        <v>41827</v>
      </c>
      <c r="J942" s="34">
        <v>41639</v>
      </c>
      <c r="K942" s="34">
        <v>42277</v>
      </c>
      <c r="L942" s="19"/>
      <c r="M942" s="6"/>
      <c r="N942" s="19"/>
      <c r="O942" s="19"/>
      <c r="P942" s="19"/>
      <c r="Q942" s="19"/>
    </row>
    <row r="943" spans="1:17" s="5" customFormat="1" ht="14.45" customHeight="1">
      <c r="A943" s="19" t="s">
        <v>9645</v>
      </c>
      <c r="B943" s="19" t="s">
        <v>2984</v>
      </c>
      <c r="C943" s="19" t="s">
        <v>2308</v>
      </c>
      <c r="D943" s="19" t="s">
        <v>2785</v>
      </c>
      <c r="E943" s="19"/>
      <c r="F943" s="19"/>
      <c r="G943" s="19"/>
      <c r="H943" s="19" t="s">
        <v>22</v>
      </c>
      <c r="I943" s="34">
        <v>41827</v>
      </c>
      <c r="J943" s="34">
        <v>41639</v>
      </c>
      <c r="K943" s="34">
        <v>42277</v>
      </c>
      <c r="L943" s="19"/>
      <c r="M943" s="6"/>
      <c r="N943" s="19"/>
      <c r="O943" s="19"/>
      <c r="P943" s="19"/>
      <c r="Q943" s="19"/>
    </row>
    <row r="944" spans="1:17" s="5" customFormat="1" ht="14.45" customHeight="1">
      <c r="A944" s="19" t="s">
        <v>9646</v>
      </c>
      <c r="B944" s="19" t="s">
        <v>2985</v>
      </c>
      <c r="C944" s="19" t="s">
        <v>2308</v>
      </c>
      <c r="D944" s="19" t="s">
        <v>2785</v>
      </c>
      <c r="E944" s="19"/>
      <c r="F944" s="19"/>
      <c r="G944" s="19"/>
      <c r="H944" s="19" t="s">
        <v>22</v>
      </c>
      <c r="I944" s="34">
        <v>41827</v>
      </c>
      <c r="J944" s="34">
        <v>41639</v>
      </c>
      <c r="K944" s="34">
        <v>42277</v>
      </c>
      <c r="L944" s="19"/>
      <c r="M944" s="6"/>
      <c r="N944" s="19"/>
      <c r="O944" s="19"/>
      <c r="P944" s="19"/>
      <c r="Q944" s="19"/>
    </row>
    <row r="945" spans="1:17" s="5" customFormat="1" ht="14.45" customHeight="1">
      <c r="A945" s="19" t="s">
        <v>9647</v>
      </c>
      <c r="B945" s="19" t="s">
        <v>2986</v>
      </c>
      <c r="C945" s="19" t="s">
        <v>2308</v>
      </c>
      <c r="D945" s="19" t="s">
        <v>2785</v>
      </c>
      <c r="E945" s="19"/>
      <c r="F945" s="19"/>
      <c r="G945" s="19"/>
      <c r="H945" s="19" t="s">
        <v>22</v>
      </c>
      <c r="I945" s="34">
        <v>41827</v>
      </c>
      <c r="J945" s="34">
        <v>41639</v>
      </c>
      <c r="K945" s="34">
        <v>42277</v>
      </c>
      <c r="L945" s="19"/>
      <c r="M945" s="6"/>
      <c r="N945" s="19"/>
      <c r="O945" s="19"/>
      <c r="P945" s="19"/>
      <c r="Q945" s="19"/>
    </row>
    <row r="946" spans="1:17" s="5" customFormat="1" ht="14.45" customHeight="1">
      <c r="A946" s="19" t="s">
        <v>3668</v>
      </c>
      <c r="B946" s="19" t="s">
        <v>2987</v>
      </c>
      <c r="C946" s="19" t="s">
        <v>2308</v>
      </c>
      <c r="D946" s="19" t="s">
        <v>2785</v>
      </c>
      <c r="E946" s="19"/>
      <c r="F946" s="19"/>
      <c r="G946" s="19"/>
      <c r="H946" s="19" t="s">
        <v>22</v>
      </c>
      <c r="I946" s="34">
        <v>41827</v>
      </c>
      <c r="J946" s="34" t="s">
        <v>6136</v>
      </c>
      <c r="K946" s="19" t="s">
        <v>6136</v>
      </c>
      <c r="L946" s="19"/>
      <c r="M946" s="6"/>
      <c r="N946" s="19"/>
      <c r="O946" s="19"/>
      <c r="P946" s="19"/>
      <c r="Q946" s="19"/>
    </row>
    <row r="947" spans="1:17" s="5" customFormat="1" ht="14.45" customHeight="1">
      <c r="A947" s="19" t="s">
        <v>3669</v>
      </c>
      <c r="B947" s="19" t="s">
        <v>2988</v>
      </c>
      <c r="C947" s="19" t="s">
        <v>2308</v>
      </c>
      <c r="D947" s="19" t="s">
        <v>2785</v>
      </c>
      <c r="E947" s="19"/>
      <c r="F947" s="19"/>
      <c r="G947" s="19"/>
      <c r="H947" s="19" t="s">
        <v>22</v>
      </c>
      <c r="I947" s="34">
        <v>41827</v>
      </c>
      <c r="J947" s="34" t="s">
        <v>6136</v>
      </c>
      <c r="K947" s="19" t="s">
        <v>6136</v>
      </c>
      <c r="L947" s="19"/>
      <c r="M947" s="6"/>
      <c r="N947" s="19"/>
      <c r="O947" s="19"/>
      <c r="P947" s="19"/>
      <c r="Q947" s="19"/>
    </row>
    <row r="948" spans="1:17" s="5" customFormat="1" ht="14.45" customHeight="1">
      <c r="A948" s="19" t="s">
        <v>6235</v>
      </c>
      <c r="B948" s="19" t="s">
        <v>2989</v>
      </c>
      <c r="C948" s="19" t="s">
        <v>2308</v>
      </c>
      <c r="D948" s="19" t="s">
        <v>2785</v>
      </c>
      <c r="E948" s="19"/>
      <c r="F948" s="19"/>
      <c r="G948" s="19"/>
      <c r="H948" s="19" t="s">
        <v>22</v>
      </c>
      <c r="I948" s="34">
        <v>41827</v>
      </c>
      <c r="J948" s="34" t="s">
        <v>6136</v>
      </c>
      <c r="K948" s="19" t="s">
        <v>6136</v>
      </c>
      <c r="L948" s="19"/>
      <c r="M948" s="6"/>
      <c r="N948" s="19"/>
      <c r="O948" s="19"/>
      <c r="P948" s="19"/>
      <c r="Q948" s="19"/>
    </row>
    <row r="949" spans="1:17" s="5" customFormat="1" ht="14.45" customHeight="1">
      <c r="A949" s="19" t="s">
        <v>6236</v>
      </c>
      <c r="B949" s="19" t="s">
        <v>2990</v>
      </c>
      <c r="C949" s="19" t="s">
        <v>2308</v>
      </c>
      <c r="D949" s="19" t="s">
        <v>2785</v>
      </c>
      <c r="E949" s="19"/>
      <c r="F949" s="19"/>
      <c r="G949" s="19"/>
      <c r="H949" s="19" t="s">
        <v>22</v>
      </c>
      <c r="I949" s="34">
        <v>41827</v>
      </c>
      <c r="J949" s="34" t="s">
        <v>6136</v>
      </c>
      <c r="K949" s="19" t="s">
        <v>6136</v>
      </c>
      <c r="L949" s="19"/>
      <c r="M949" s="6"/>
      <c r="N949" s="19"/>
      <c r="O949" s="19"/>
      <c r="P949" s="19"/>
      <c r="Q949" s="19"/>
    </row>
    <row r="950" spans="1:17" s="5" customFormat="1" ht="14.45" customHeight="1">
      <c r="A950" s="19" t="s">
        <v>6237</v>
      </c>
      <c r="B950" s="19" t="s">
        <v>2991</v>
      </c>
      <c r="C950" s="19" t="s">
        <v>2308</v>
      </c>
      <c r="D950" s="19" t="s">
        <v>2785</v>
      </c>
      <c r="E950" s="19"/>
      <c r="F950" s="19"/>
      <c r="G950" s="19"/>
      <c r="H950" s="19" t="s">
        <v>22</v>
      </c>
      <c r="I950" s="34">
        <v>41827</v>
      </c>
      <c r="J950" s="34" t="s">
        <v>6136</v>
      </c>
      <c r="K950" s="19" t="s">
        <v>6136</v>
      </c>
      <c r="L950" s="19"/>
      <c r="M950" s="6"/>
      <c r="N950" s="19"/>
      <c r="O950" s="19"/>
      <c r="P950" s="19"/>
      <c r="Q950" s="19"/>
    </row>
    <row r="951" spans="1:17" s="5" customFormat="1" ht="14.45" customHeight="1">
      <c r="A951" s="19" t="s">
        <v>9844</v>
      </c>
      <c r="B951" s="19" t="s">
        <v>2992</v>
      </c>
      <c r="C951" s="19" t="s">
        <v>2308</v>
      </c>
      <c r="D951" s="19" t="s">
        <v>2785</v>
      </c>
      <c r="E951" s="19"/>
      <c r="F951" s="19"/>
      <c r="G951" s="19"/>
      <c r="H951" s="19" t="s">
        <v>22</v>
      </c>
      <c r="I951" s="34">
        <v>41827</v>
      </c>
      <c r="J951" s="34">
        <v>41639</v>
      </c>
      <c r="K951" s="34">
        <v>42277</v>
      </c>
      <c r="L951" s="19"/>
      <c r="M951" s="6"/>
      <c r="N951" s="19"/>
      <c r="O951" s="19"/>
      <c r="P951" s="19"/>
      <c r="Q951" s="19"/>
    </row>
    <row r="952" spans="1:17" s="5" customFormat="1" ht="14.45" customHeight="1">
      <c r="A952" s="19" t="s">
        <v>9573</v>
      </c>
      <c r="B952" s="19" t="s">
        <v>2993</v>
      </c>
      <c r="C952" s="19" t="s">
        <v>2308</v>
      </c>
      <c r="D952" s="19" t="s">
        <v>2785</v>
      </c>
      <c r="E952" s="19"/>
      <c r="F952" s="19"/>
      <c r="G952" s="19"/>
      <c r="H952" s="19" t="s">
        <v>22</v>
      </c>
      <c r="I952" s="34">
        <v>41827</v>
      </c>
      <c r="J952" s="34">
        <v>41639</v>
      </c>
      <c r="K952" s="34">
        <v>42277</v>
      </c>
      <c r="L952" s="19"/>
      <c r="M952" s="6"/>
      <c r="N952" s="19"/>
      <c r="O952" s="19"/>
      <c r="P952" s="19"/>
      <c r="Q952" s="19"/>
    </row>
    <row r="953" spans="1:17" s="5" customFormat="1" ht="14.45" customHeight="1">
      <c r="A953" s="19" t="s">
        <v>11795</v>
      </c>
      <c r="B953" s="19" t="s">
        <v>2994</v>
      </c>
      <c r="C953" s="19" t="s">
        <v>2308</v>
      </c>
      <c r="D953" s="19" t="s">
        <v>2785</v>
      </c>
      <c r="E953" s="19"/>
      <c r="F953" s="19"/>
      <c r="G953" s="19"/>
      <c r="H953" s="19" t="s">
        <v>22</v>
      </c>
      <c r="I953" s="34">
        <v>41827</v>
      </c>
      <c r="J953" s="34"/>
      <c r="K953" s="34">
        <v>42566</v>
      </c>
      <c r="L953" s="19"/>
      <c r="M953" s="6"/>
      <c r="N953" s="19"/>
      <c r="O953" s="19"/>
      <c r="P953" s="19"/>
      <c r="Q953" s="19"/>
    </row>
    <row r="954" spans="1:17" s="5" customFormat="1" ht="14.45" customHeight="1">
      <c r="A954" s="19" t="s">
        <v>11619</v>
      </c>
      <c r="B954" s="19" t="s">
        <v>2995</v>
      </c>
      <c r="C954" s="19" t="s">
        <v>2308</v>
      </c>
      <c r="D954" s="19" t="s">
        <v>2785</v>
      </c>
      <c r="E954" s="19"/>
      <c r="F954" s="19"/>
      <c r="G954" s="19"/>
      <c r="H954" s="19" t="s">
        <v>22</v>
      </c>
      <c r="I954" s="34">
        <v>41827</v>
      </c>
      <c r="J954" s="34" t="s">
        <v>6136</v>
      </c>
      <c r="K954" s="34">
        <v>42566</v>
      </c>
      <c r="L954" s="19"/>
      <c r="M954" s="6"/>
      <c r="N954" s="19"/>
      <c r="O954" s="19"/>
      <c r="P954" s="19"/>
      <c r="Q954" s="19"/>
    </row>
    <row r="955" spans="1:17" s="5" customFormat="1" ht="14.45" customHeight="1">
      <c r="A955" s="19" t="s">
        <v>11620</v>
      </c>
      <c r="B955" s="19" t="s">
        <v>2996</v>
      </c>
      <c r="C955" s="19" t="s">
        <v>2308</v>
      </c>
      <c r="D955" s="19" t="s">
        <v>2785</v>
      </c>
      <c r="E955" s="19"/>
      <c r="F955" s="19"/>
      <c r="G955" s="19"/>
      <c r="H955" s="19" t="s">
        <v>22</v>
      </c>
      <c r="I955" s="34">
        <v>41827</v>
      </c>
      <c r="J955" s="34" t="s">
        <v>6136</v>
      </c>
      <c r="K955" s="34">
        <v>42566</v>
      </c>
      <c r="L955" s="19"/>
      <c r="M955" s="6"/>
      <c r="N955" s="19"/>
      <c r="O955" s="19"/>
      <c r="P955" s="19"/>
      <c r="Q955" s="19"/>
    </row>
    <row r="956" spans="1:17" s="5" customFormat="1" ht="14.45" customHeight="1">
      <c r="A956" s="19" t="s">
        <v>11621</v>
      </c>
      <c r="B956" s="19" t="s">
        <v>2997</v>
      </c>
      <c r="C956" s="19" t="s">
        <v>2308</v>
      </c>
      <c r="D956" s="19" t="s">
        <v>2785</v>
      </c>
      <c r="E956" s="19"/>
      <c r="F956" s="19"/>
      <c r="G956" s="19"/>
      <c r="H956" s="19" t="s">
        <v>22</v>
      </c>
      <c r="I956" s="34">
        <v>41827</v>
      </c>
      <c r="J956" s="34" t="s">
        <v>6136</v>
      </c>
      <c r="K956" s="34">
        <v>42566</v>
      </c>
      <c r="L956" s="19"/>
      <c r="M956" s="6"/>
      <c r="N956" s="19"/>
      <c r="O956" s="19"/>
      <c r="P956" s="19"/>
      <c r="Q956" s="19"/>
    </row>
    <row r="957" spans="1:17" s="5" customFormat="1" ht="14.45" customHeight="1">
      <c r="A957" s="19" t="s">
        <v>11622</v>
      </c>
      <c r="B957" s="19" t="s">
        <v>2998</v>
      </c>
      <c r="C957" s="19" t="s">
        <v>2308</v>
      </c>
      <c r="D957" s="19" t="s">
        <v>2785</v>
      </c>
      <c r="E957" s="19"/>
      <c r="F957" s="19"/>
      <c r="G957" s="19"/>
      <c r="H957" s="19" t="s">
        <v>22</v>
      </c>
      <c r="I957" s="34">
        <v>41827</v>
      </c>
      <c r="J957" s="34" t="s">
        <v>6136</v>
      </c>
      <c r="K957" s="34">
        <v>42566</v>
      </c>
      <c r="L957" s="19"/>
      <c r="M957" s="6"/>
      <c r="N957" s="19"/>
      <c r="O957" s="19"/>
      <c r="P957" s="19"/>
      <c r="Q957" s="19"/>
    </row>
    <row r="958" spans="1:17" s="5" customFormat="1" ht="14.45" customHeight="1">
      <c r="A958" s="19" t="s">
        <v>11623</v>
      </c>
      <c r="B958" s="19" t="s">
        <v>2999</v>
      </c>
      <c r="C958" s="19" t="s">
        <v>2308</v>
      </c>
      <c r="D958" s="19" t="s">
        <v>2785</v>
      </c>
      <c r="E958" s="19"/>
      <c r="F958" s="19"/>
      <c r="G958" s="19"/>
      <c r="H958" s="19" t="s">
        <v>22</v>
      </c>
      <c r="I958" s="34">
        <v>41827</v>
      </c>
      <c r="J958" s="34" t="s">
        <v>6136</v>
      </c>
      <c r="K958" s="34">
        <v>42566</v>
      </c>
      <c r="L958" s="19"/>
      <c r="M958" s="6"/>
      <c r="N958" s="19"/>
      <c r="O958" s="19"/>
      <c r="P958" s="19"/>
      <c r="Q958" s="19"/>
    </row>
    <row r="959" spans="1:17" s="5" customFormat="1" ht="14.45" customHeight="1">
      <c r="A959" s="19" t="s">
        <v>11624</v>
      </c>
      <c r="B959" s="19" t="s">
        <v>3000</v>
      </c>
      <c r="C959" s="19" t="s">
        <v>2308</v>
      </c>
      <c r="D959" s="19" t="s">
        <v>2785</v>
      </c>
      <c r="E959" s="19"/>
      <c r="F959" s="19"/>
      <c r="G959" s="19"/>
      <c r="H959" s="19" t="s">
        <v>22</v>
      </c>
      <c r="I959" s="34">
        <v>41827</v>
      </c>
      <c r="J959" s="34" t="s">
        <v>6136</v>
      </c>
      <c r="K959" s="34">
        <v>42566</v>
      </c>
      <c r="L959" s="19"/>
      <c r="M959" s="6"/>
      <c r="N959" s="19"/>
      <c r="O959" s="19"/>
      <c r="P959" s="19"/>
      <c r="Q959" s="19"/>
    </row>
    <row r="960" spans="1:17" s="5" customFormat="1" ht="14.45" customHeight="1">
      <c r="A960" s="19" t="s">
        <v>10081</v>
      </c>
      <c r="B960" s="19" t="s">
        <v>3001</v>
      </c>
      <c r="C960" s="19" t="s">
        <v>2308</v>
      </c>
      <c r="D960" s="19" t="s">
        <v>2785</v>
      </c>
      <c r="E960" s="19"/>
      <c r="F960" s="19"/>
      <c r="G960" s="19"/>
      <c r="H960" s="19" t="s">
        <v>22</v>
      </c>
      <c r="I960" s="34">
        <v>41827</v>
      </c>
      <c r="J960" s="34">
        <v>41639</v>
      </c>
      <c r="K960" s="19" t="s">
        <v>6136</v>
      </c>
      <c r="L960" s="19"/>
      <c r="M960" s="6"/>
      <c r="N960" s="19"/>
      <c r="O960" s="19"/>
      <c r="P960" s="19"/>
      <c r="Q960" s="19"/>
    </row>
    <row r="961" spans="1:17" s="5" customFormat="1" ht="14.45" customHeight="1">
      <c r="A961" s="19" t="s">
        <v>10068</v>
      </c>
      <c r="B961" s="19" t="s">
        <v>3002</v>
      </c>
      <c r="C961" s="19" t="s">
        <v>2308</v>
      </c>
      <c r="D961" s="19" t="s">
        <v>2785</v>
      </c>
      <c r="E961" s="19"/>
      <c r="F961" s="19"/>
      <c r="G961" s="19"/>
      <c r="H961" s="19" t="s">
        <v>22</v>
      </c>
      <c r="I961" s="34">
        <v>41827</v>
      </c>
      <c r="J961" s="34">
        <v>41639</v>
      </c>
      <c r="K961" s="19" t="s">
        <v>6136</v>
      </c>
      <c r="L961" s="19"/>
      <c r="M961" s="6"/>
      <c r="N961" s="19"/>
      <c r="O961" s="19"/>
      <c r="P961" s="19"/>
      <c r="Q961" s="19"/>
    </row>
    <row r="962" spans="1:17" s="5" customFormat="1" ht="14.45" customHeight="1">
      <c r="A962" s="19" t="s">
        <v>10082</v>
      </c>
      <c r="B962" s="19" t="s">
        <v>3003</v>
      </c>
      <c r="C962" s="19" t="s">
        <v>2308</v>
      </c>
      <c r="D962" s="19" t="s">
        <v>2785</v>
      </c>
      <c r="E962" s="19"/>
      <c r="F962" s="19"/>
      <c r="G962" s="19"/>
      <c r="H962" s="19" t="s">
        <v>22</v>
      </c>
      <c r="I962" s="34">
        <v>41827</v>
      </c>
      <c r="J962" s="34">
        <v>41639</v>
      </c>
      <c r="K962" s="19" t="s">
        <v>6136</v>
      </c>
      <c r="L962" s="19"/>
      <c r="M962" s="6"/>
      <c r="N962" s="19"/>
      <c r="O962" s="19"/>
      <c r="P962" s="19"/>
      <c r="Q962" s="19"/>
    </row>
    <row r="963" spans="1:17" s="5" customFormat="1" ht="14.45" customHeight="1">
      <c r="A963" s="19" t="s">
        <v>10069</v>
      </c>
      <c r="B963" s="19" t="s">
        <v>3004</v>
      </c>
      <c r="C963" s="19" t="s">
        <v>2308</v>
      </c>
      <c r="D963" s="19" t="s">
        <v>2785</v>
      </c>
      <c r="E963" s="19"/>
      <c r="F963" s="19"/>
      <c r="G963" s="19"/>
      <c r="H963" s="19" t="s">
        <v>22</v>
      </c>
      <c r="I963" s="34">
        <v>41827</v>
      </c>
      <c r="J963" s="34">
        <v>41639</v>
      </c>
      <c r="K963" s="19" t="s">
        <v>6136</v>
      </c>
      <c r="L963" s="19"/>
      <c r="M963" s="6"/>
      <c r="N963" s="19"/>
      <c r="O963" s="19"/>
      <c r="P963" s="19"/>
      <c r="Q963" s="19"/>
    </row>
    <row r="964" spans="1:17" s="5" customFormat="1" ht="14.45" customHeight="1">
      <c r="A964" s="19" t="s">
        <v>10083</v>
      </c>
      <c r="B964" s="19" t="s">
        <v>3005</v>
      </c>
      <c r="C964" s="19" t="s">
        <v>2308</v>
      </c>
      <c r="D964" s="19" t="s">
        <v>2785</v>
      </c>
      <c r="E964" s="19"/>
      <c r="F964" s="19"/>
      <c r="G964" s="19"/>
      <c r="H964" s="19" t="s">
        <v>22</v>
      </c>
      <c r="I964" s="34">
        <v>41827</v>
      </c>
      <c r="J964" s="34">
        <v>41639</v>
      </c>
      <c r="K964" s="19" t="s">
        <v>6136</v>
      </c>
      <c r="L964" s="19"/>
      <c r="M964" s="6"/>
      <c r="N964" s="19"/>
      <c r="O964" s="19"/>
      <c r="P964" s="19"/>
      <c r="Q964" s="19"/>
    </row>
    <row r="965" spans="1:17" s="5" customFormat="1" ht="14.45" customHeight="1">
      <c r="A965" s="19" t="s">
        <v>10070</v>
      </c>
      <c r="B965" s="19" t="s">
        <v>3006</v>
      </c>
      <c r="C965" s="19" t="s">
        <v>2308</v>
      </c>
      <c r="D965" s="19" t="s">
        <v>2785</v>
      </c>
      <c r="E965" s="19"/>
      <c r="F965" s="19"/>
      <c r="G965" s="19"/>
      <c r="H965" s="19" t="s">
        <v>22</v>
      </c>
      <c r="I965" s="34">
        <v>41827</v>
      </c>
      <c r="J965" s="34">
        <v>41639</v>
      </c>
      <c r="K965" s="19" t="s">
        <v>6136</v>
      </c>
      <c r="L965" s="19"/>
      <c r="M965" s="6"/>
      <c r="N965" s="19"/>
      <c r="O965" s="19"/>
      <c r="P965" s="19"/>
      <c r="Q965" s="19"/>
    </row>
    <row r="966" spans="1:17" s="5" customFormat="1" ht="14.45" customHeight="1">
      <c r="A966" s="19" t="s">
        <v>2797</v>
      </c>
      <c r="B966" s="19" t="s">
        <v>3007</v>
      </c>
      <c r="C966" s="19" t="s">
        <v>2308</v>
      </c>
      <c r="D966" s="19" t="s">
        <v>2786</v>
      </c>
      <c r="E966" s="19"/>
      <c r="F966" s="19"/>
      <c r="G966" s="19"/>
      <c r="H966" s="19" t="s">
        <v>22</v>
      </c>
      <c r="I966" s="34">
        <v>41827</v>
      </c>
      <c r="J966" s="34">
        <v>41639</v>
      </c>
      <c r="K966" s="19" t="s">
        <v>6136</v>
      </c>
      <c r="L966" s="19"/>
      <c r="M966" s="6"/>
      <c r="N966" s="19"/>
      <c r="O966" s="19"/>
      <c r="P966" s="19"/>
      <c r="Q966" s="19"/>
    </row>
    <row r="967" spans="1:17" s="5" customFormat="1" ht="14.45" customHeight="1">
      <c r="A967" s="19" t="s">
        <v>2798</v>
      </c>
      <c r="B967" s="19" t="s">
        <v>3008</v>
      </c>
      <c r="C967" s="19" t="s">
        <v>2308</v>
      </c>
      <c r="D967" s="19" t="s">
        <v>2786</v>
      </c>
      <c r="E967" s="19"/>
      <c r="F967" s="19"/>
      <c r="G967" s="19"/>
      <c r="H967" s="19" t="s">
        <v>22</v>
      </c>
      <c r="I967" s="34">
        <v>41827</v>
      </c>
      <c r="J967" s="34">
        <v>41639</v>
      </c>
      <c r="K967" s="19" t="s">
        <v>6136</v>
      </c>
      <c r="L967" s="19"/>
      <c r="M967" s="6"/>
      <c r="N967" s="19"/>
      <c r="O967" s="19"/>
      <c r="P967" s="19"/>
      <c r="Q967" s="19"/>
    </row>
    <row r="968" spans="1:17" s="5" customFormat="1" ht="14.45" customHeight="1">
      <c r="A968" s="19" t="s">
        <v>2799</v>
      </c>
      <c r="B968" s="19" t="s">
        <v>3009</v>
      </c>
      <c r="C968" s="19" t="s">
        <v>2308</v>
      </c>
      <c r="D968" s="19" t="s">
        <v>2786</v>
      </c>
      <c r="E968" s="19"/>
      <c r="F968" s="19"/>
      <c r="G968" s="19"/>
      <c r="H968" s="19" t="s">
        <v>22</v>
      </c>
      <c r="I968" s="34">
        <v>41827</v>
      </c>
      <c r="J968" s="34">
        <v>41639</v>
      </c>
      <c r="K968" s="19" t="s">
        <v>6136</v>
      </c>
      <c r="L968" s="19"/>
      <c r="M968" s="6"/>
      <c r="N968" s="19"/>
      <c r="O968" s="19"/>
      <c r="P968" s="19"/>
      <c r="Q968" s="19"/>
    </row>
    <row r="969" spans="1:17" s="5" customFormat="1" ht="14.45" customHeight="1">
      <c r="A969" s="19" t="s">
        <v>6203</v>
      </c>
      <c r="B969" s="19" t="s">
        <v>3352</v>
      </c>
      <c r="C969" s="19" t="s">
        <v>2308</v>
      </c>
      <c r="D969" s="19" t="s">
        <v>5062</v>
      </c>
      <c r="E969" s="19" t="s">
        <v>1971</v>
      </c>
      <c r="F969" s="19">
        <v>1</v>
      </c>
      <c r="G969" s="19"/>
      <c r="H969" s="19" t="s">
        <v>22</v>
      </c>
      <c r="I969" s="34">
        <v>41827</v>
      </c>
      <c r="J969" s="34" t="s">
        <v>6136</v>
      </c>
      <c r="K969" s="19" t="s">
        <v>6136</v>
      </c>
      <c r="L969" s="19"/>
      <c r="M969" s="6"/>
      <c r="N969" s="19"/>
      <c r="O969" s="19"/>
      <c r="P969" s="19"/>
      <c r="Q969" s="19"/>
    </row>
    <row r="970" spans="1:17" s="5" customFormat="1" ht="14.45" customHeight="1">
      <c r="A970" s="19" t="s">
        <v>6202</v>
      </c>
      <c r="B970" s="19" t="s">
        <v>3353</v>
      </c>
      <c r="C970" s="19" t="s">
        <v>2308</v>
      </c>
      <c r="D970" s="19" t="s">
        <v>5062</v>
      </c>
      <c r="E970" s="19" t="s">
        <v>1971</v>
      </c>
      <c r="F970" s="19">
        <v>2</v>
      </c>
      <c r="G970" s="19"/>
      <c r="H970" s="19" t="s">
        <v>22</v>
      </c>
      <c r="I970" s="34">
        <v>41827</v>
      </c>
      <c r="J970" s="34" t="s">
        <v>6136</v>
      </c>
      <c r="K970" s="19" t="s">
        <v>6136</v>
      </c>
      <c r="L970" s="19"/>
      <c r="M970" s="6"/>
      <c r="N970" s="19"/>
      <c r="O970" s="19"/>
      <c r="P970" s="19"/>
      <c r="Q970" s="19"/>
    </row>
    <row r="971" spans="1:17" s="5" customFormat="1" ht="14.45" customHeight="1">
      <c r="A971" s="19" t="s">
        <v>6204</v>
      </c>
      <c r="B971" s="19" t="s">
        <v>3354</v>
      </c>
      <c r="C971" s="19" t="s">
        <v>2308</v>
      </c>
      <c r="D971" s="19" t="s">
        <v>5062</v>
      </c>
      <c r="E971" s="19" t="s">
        <v>1971</v>
      </c>
      <c r="F971" s="19">
        <v>3</v>
      </c>
      <c r="G971" s="19"/>
      <c r="H971" s="19" t="s">
        <v>22</v>
      </c>
      <c r="I971" s="34">
        <v>41827</v>
      </c>
      <c r="J971" s="34" t="s">
        <v>6136</v>
      </c>
      <c r="K971" s="19" t="s">
        <v>6136</v>
      </c>
      <c r="L971" s="19"/>
      <c r="M971" s="6"/>
      <c r="N971" s="19"/>
      <c r="O971" s="19"/>
      <c r="P971" s="19"/>
      <c r="Q971" s="19"/>
    </row>
    <row r="972" spans="1:17" s="5" customFormat="1" ht="14.45" customHeight="1">
      <c r="A972" s="19" t="s">
        <v>4683</v>
      </c>
      <c r="B972" s="19" t="s">
        <v>3010</v>
      </c>
      <c r="C972" s="19" t="s">
        <v>2308</v>
      </c>
      <c r="D972" s="19" t="s">
        <v>10791</v>
      </c>
      <c r="E972" s="19"/>
      <c r="F972" s="19"/>
      <c r="G972" s="19"/>
      <c r="H972" s="19" t="s">
        <v>22</v>
      </c>
      <c r="I972" s="34">
        <v>41827</v>
      </c>
      <c r="J972" s="34">
        <v>41639</v>
      </c>
      <c r="K972" s="19" t="s">
        <v>6136</v>
      </c>
      <c r="L972" s="19"/>
      <c r="M972" s="6"/>
      <c r="N972" s="19"/>
      <c r="O972" s="19"/>
      <c r="P972" s="19"/>
      <c r="Q972" s="19"/>
    </row>
    <row r="973" spans="1:17" s="5" customFormat="1" ht="14.45" customHeight="1">
      <c r="A973" s="19" t="s">
        <v>4684</v>
      </c>
      <c r="B973" s="19" t="s">
        <v>3011</v>
      </c>
      <c r="C973" s="19" t="s">
        <v>2308</v>
      </c>
      <c r="D973" s="19" t="s">
        <v>10791</v>
      </c>
      <c r="E973" s="19"/>
      <c r="F973" s="19"/>
      <c r="G973" s="19"/>
      <c r="H973" s="19" t="s">
        <v>22</v>
      </c>
      <c r="I973" s="34">
        <v>41827</v>
      </c>
      <c r="J973" s="34" t="s">
        <v>6136</v>
      </c>
      <c r="K973" s="19" t="s">
        <v>6136</v>
      </c>
      <c r="L973" s="19"/>
      <c r="M973" s="6"/>
      <c r="N973" s="19"/>
      <c r="O973" s="19"/>
      <c r="P973" s="19"/>
      <c r="Q973" s="19"/>
    </row>
    <row r="974" spans="1:17" s="5" customFormat="1" ht="14.45" customHeight="1">
      <c r="A974" s="19" t="s">
        <v>4685</v>
      </c>
      <c r="B974" s="19" t="s">
        <v>3012</v>
      </c>
      <c r="C974" s="19" t="s">
        <v>2308</v>
      </c>
      <c r="D974" s="19" t="s">
        <v>10791</v>
      </c>
      <c r="E974" s="19"/>
      <c r="F974" s="19"/>
      <c r="G974" s="19"/>
      <c r="H974" s="19" t="s">
        <v>22</v>
      </c>
      <c r="I974" s="34">
        <v>41827</v>
      </c>
      <c r="J974" s="34" t="s">
        <v>6136</v>
      </c>
      <c r="K974" s="19" t="s">
        <v>6136</v>
      </c>
      <c r="L974" s="19"/>
      <c r="M974" s="6"/>
      <c r="N974" s="19"/>
      <c r="O974" s="19"/>
      <c r="P974" s="19"/>
      <c r="Q974" s="19"/>
    </row>
    <row r="975" spans="1:17" s="5" customFormat="1" ht="14.45" customHeight="1">
      <c r="A975" s="19" t="s">
        <v>4686</v>
      </c>
      <c r="B975" s="19" t="s">
        <v>3013</v>
      </c>
      <c r="C975" s="19" t="s">
        <v>2308</v>
      </c>
      <c r="D975" s="19" t="s">
        <v>10791</v>
      </c>
      <c r="E975" s="19"/>
      <c r="F975" s="19"/>
      <c r="G975" s="19"/>
      <c r="H975" s="19" t="s">
        <v>22</v>
      </c>
      <c r="I975" s="34">
        <v>41827</v>
      </c>
      <c r="J975" s="34" t="s">
        <v>6136</v>
      </c>
      <c r="K975" s="19" t="s">
        <v>6136</v>
      </c>
      <c r="L975" s="19"/>
      <c r="M975" s="6"/>
      <c r="N975" s="19"/>
      <c r="O975" s="19"/>
      <c r="P975" s="19"/>
      <c r="Q975" s="19"/>
    </row>
    <row r="976" spans="1:17" s="5" customFormat="1" ht="14.45" customHeight="1">
      <c r="A976" s="19" t="s">
        <v>6245</v>
      </c>
      <c r="B976" s="19" t="s">
        <v>3014</v>
      </c>
      <c r="C976" s="19" t="s">
        <v>2308</v>
      </c>
      <c r="D976" s="19" t="s">
        <v>10791</v>
      </c>
      <c r="E976" s="19"/>
      <c r="F976" s="19"/>
      <c r="G976" s="19"/>
      <c r="H976" s="19" t="s">
        <v>22</v>
      </c>
      <c r="I976" s="34">
        <v>41827</v>
      </c>
      <c r="J976" s="34" t="s">
        <v>6136</v>
      </c>
      <c r="K976" s="19" t="s">
        <v>6136</v>
      </c>
      <c r="L976" s="19"/>
      <c r="M976" s="6"/>
      <c r="N976" s="19"/>
      <c r="O976" s="19"/>
      <c r="P976" s="19"/>
      <c r="Q976" s="19"/>
    </row>
    <row r="977" spans="1:17" s="5" customFormat="1" ht="14.45" customHeight="1">
      <c r="A977" s="19" t="s">
        <v>7854</v>
      </c>
      <c r="B977" s="19" t="s">
        <v>3015</v>
      </c>
      <c r="C977" s="19" t="s">
        <v>2308</v>
      </c>
      <c r="D977" s="19" t="s">
        <v>10791</v>
      </c>
      <c r="E977" s="19"/>
      <c r="F977" s="19"/>
      <c r="G977" s="19"/>
      <c r="H977" s="19" t="s">
        <v>22</v>
      </c>
      <c r="I977" s="34">
        <v>41827</v>
      </c>
      <c r="J977" s="34" t="s">
        <v>6136</v>
      </c>
      <c r="K977" s="34">
        <v>42277</v>
      </c>
      <c r="L977" s="19"/>
      <c r="M977" s="6"/>
      <c r="N977" s="19"/>
      <c r="O977" s="19"/>
      <c r="P977" s="19"/>
      <c r="Q977" s="19"/>
    </row>
    <row r="978" spans="1:17" s="5" customFormat="1" ht="14.45" customHeight="1">
      <c r="A978" s="19" t="s">
        <v>7855</v>
      </c>
      <c r="B978" s="19" t="s">
        <v>3016</v>
      </c>
      <c r="C978" s="19" t="s">
        <v>2308</v>
      </c>
      <c r="D978" s="19" t="s">
        <v>10791</v>
      </c>
      <c r="E978" s="19"/>
      <c r="F978" s="19"/>
      <c r="G978" s="19"/>
      <c r="H978" s="19" t="s">
        <v>22</v>
      </c>
      <c r="I978" s="34">
        <v>41827</v>
      </c>
      <c r="J978" s="34">
        <v>42277</v>
      </c>
      <c r="K978" s="34">
        <v>42277</v>
      </c>
      <c r="L978" s="19"/>
      <c r="M978" s="6"/>
      <c r="N978" s="19"/>
      <c r="O978" s="19"/>
      <c r="P978" s="19"/>
      <c r="Q978" s="19"/>
    </row>
    <row r="979" spans="1:17" s="5" customFormat="1" ht="14.45" customHeight="1">
      <c r="A979" s="19" t="s">
        <v>6246</v>
      </c>
      <c r="B979" s="19" t="s">
        <v>3017</v>
      </c>
      <c r="C979" s="19" t="s">
        <v>2308</v>
      </c>
      <c r="D979" s="19" t="s">
        <v>10791</v>
      </c>
      <c r="E979" s="19"/>
      <c r="F979" s="19"/>
      <c r="G979" s="19"/>
      <c r="H979" s="19" t="s">
        <v>22</v>
      </c>
      <c r="I979" s="34">
        <v>41827</v>
      </c>
      <c r="J979" s="34" t="s">
        <v>6136</v>
      </c>
      <c r="K979" s="19" t="s">
        <v>6136</v>
      </c>
      <c r="L979" s="19"/>
      <c r="M979" s="6"/>
      <c r="N979" s="19"/>
      <c r="O979" s="19"/>
      <c r="P979" s="19"/>
      <c r="Q979" s="19"/>
    </row>
    <row r="980" spans="1:17" s="5" customFormat="1" ht="14.45" customHeight="1">
      <c r="A980" s="19" t="s">
        <v>6247</v>
      </c>
      <c r="B980" s="19" t="s">
        <v>3018</v>
      </c>
      <c r="C980" s="19" t="s">
        <v>2308</v>
      </c>
      <c r="D980" s="19" t="s">
        <v>10791</v>
      </c>
      <c r="E980" s="19"/>
      <c r="F980" s="19"/>
      <c r="G980" s="19"/>
      <c r="H980" s="19" t="s">
        <v>22</v>
      </c>
      <c r="I980" s="34">
        <v>41827</v>
      </c>
      <c r="J980" s="34" t="s">
        <v>6136</v>
      </c>
      <c r="K980" s="19" t="s">
        <v>6136</v>
      </c>
      <c r="L980" s="19"/>
      <c r="M980" s="6"/>
      <c r="N980" s="19"/>
      <c r="O980" s="19"/>
      <c r="P980" s="19"/>
      <c r="Q980" s="19"/>
    </row>
    <row r="981" spans="1:17" s="5" customFormat="1" ht="14.45" customHeight="1">
      <c r="A981" s="19" t="s">
        <v>4687</v>
      </c>
      <c r="B981" s="19" t="s">
        <v>3019</v>
      </c>
      <c r="C981" s="19" t="s">
        <v>2308</v>
      </c>
      <c r="D981" s="19" t="s">
        <v>10791</v>
      </c>
      <c r="E981" s="19"/>
      <c r="F981" s="19"/>
      <c r="G981" s="19"/>
      <c r="H981" s="19" t="s">
        <v>22</v>
      </c>
      <c r="I981" s="34">
        <v>41827</v>
      </c>
      <c r="J981" s="34" t="s">
        <v>6136</v>
      </c>
      <c r="K981" s="19" t="s">
        <v>6136</v>
      </c>
      <c r="L981" s="19"/>
      <c r="M981" s="6"/>
      <c r="N981" s="19"/>
      <c r="O981" s="19"/>
      <c r="P981" s="19"/>
      <c r="Q981" s="19"/>
    </row>
    <row r="982" spans="1:17" s="5" customFormat="1" ht="14.45" customHeight="1">
      <c r="A982" s="19" t="s">
        <v>4688</v>
      </c>
      <c r="B982" s="19" t="s">
        <v>3020</v>
      </c>
      <c r="C982" s="19" t="s">
        <v>2308</v>
      </c>
      <c r="D982" s="19" t="s">
        <v>10791</v>
      </c>
      <c r="E982" s="19"/>
      <c r="F982" s="19"/>
      <c r="G982" s="19"/>
      <c r="H982" s="19" t="s">
        <v>22</v>
      </c>
      <c r="I982" s="34">
        <v>41827</v>
      </c>
      <c r="J982" s="34" t="s">
        <v>6136</v>
      </c>
      <c r="K982" s="19" t="s">
        <v>6136</v>
      </c>
      <c r="L982" s="19"/>
      <c r="M982" s="6"/>
      <c r="N982" s="19"/>
      <c r="O982" s="19"/>
      <c r="P982" s="19"/>
      <c r="Q982" s="19"/>
    </row>
    <row r="983" spans="1:17" s="5" customFormat="1" ht="14.45" customHeight="1">
      <c r="A983" s="19" t="s">
        <v>4689</v>
      </c>
      <c r="B983" s="19" t="s">
        <v>3021</v>
      </c>
      <c r="C983" s="19" t="s">
        <v>2308</v>
      </c>
      <c r="D983" s="19" t="s">
        <v>10791</v>
      </c>
      <c r="E983" s="19"/>
      <c r="F983" s="19"/>
      <c r="G983" s="19"/>
      <c r="H983" s="19" t="s">
        <v>22</v>
      </c>
      <c r="I983" s="34">
        <v>41827</v>
      </c>
      <c r="J983" s="34" t="s">
        <v>6136</v>
      </c>
      <c r="K983" s="19" t="s">
        <v>6136</v>
      </c>
      <c r="L983" s="19"/>
      <c r="M983" s="6"/>
      <c r="N983" s="19"/>
      <c r="O983" s="19"/>
      <c r="P983" s="19"/>
      <c r="Q983" s="19"/>
    </row>
    <row r="984" spans="1:17" s="5" customFormat="1" ht="14.45" customHeight="1">
      <c r="A984" s="19" t="s">
        <v>4690</v>
      </c>
      <c r="B984" s="19" t="s">
        <v>3022</v>
      </c>
      <c r="C984" s="19" t="s">
        <v>2308</v>
      </c>
      <c r="D984" s="19" t="s">
        <v>10791</v>
      </c>
      <c r="E984" s="19"/>
      <c r="F984" s="19"/>
      <c r="G984" s="19"/>
      <c r="H984" s="19" t="s">
        <v>22</v>
      </c>
      <c r="I984" s="34">
        <v>41827</v>
      </c>
      <c r="J984" s="34" t="s">
        <v>6136</v>
      </c>
      <c r="K984" s="19" t="s">
        <v>6136</v>
      </c>
      <c r="L984" s="19"/>
      <c r="M984" s="6"/>
      <c r="N984" s="19"/>
      <c r="O984" s="19"/>
      <c r="P984" s="19"/>
      <c r="Q984" s="19"/>
    </row>
    <row r="985" spans="1:17" s="5" customFormat="1" ht="14.45" customHeight="1">
      <c r="A985" s="19" t="s">
        <v>4691</v>
      </c>
      <c r="B985" s="19" t="s">
        <v>4217</v>
      </c>
      <c r="C985" s="19" t="s">
        <v>2308</v>
      </c>
      <c r="D985" s="19" t="s">
        <v>10791</v>
      </c>
      <c r="E985" s="19"/>
      <c r="F985" s="19"/>
      <c r="G985" s="19"/>
      <c r="H985" s="19" t="s">
        <v>22</v>
      </c>
      <c r="I985" s="34">
        <v>41827</v>
      </c>
      <c r="J985" s="34" t="s">
        <v>6136</v>
      </c>
      <c r="K985" s="19" t="s">
        <v>6136</v>
      </c>
      <c r="L985" s="19"/>
      <c r="M985" s="6"/>
      <c r="N985" s="19"/>
      <c r="O985" s="19"/>
      <c r="P985" s="19"/>
      <c r="Q985" s="19"/>
    </row>
    <row r="986" spans="1:17" s="5" customFormat="1" ht="14.45" customHeight="1">
      <c r="A986" s="19" t="s">
        <v>4692</v>
      </c>
      <c r="B986" s="19" t="s">
        <v>3023</v>
      </c>
      <c r="C986" s="19" t="s">
        <v>2308</v>
      </c>
      <c r="D986" s="19" t="s">
        <v>10791</v>
      </c>
      <c r="E986" s="19"/>
      <c r="F986" s="19"/>
      <c r="G986" s="19"/>
      <c r="H986" s="19" t="s">
        <v>22</v>
      </c>
      <c r="I986" s="34">
        <v>41827</v>
      </c>
      <c r="J986" s="34" t="s">
        <v>6136</v>
      </c>
      <c r="K986" s="19" t="s">
        <v>6136</v>
      </c>
      <c r="L986" s="19"/>
      <c r="M986" s="6"/>
      <c r="N986" s="19"/>
      <c r="O986" s="19"/>
      <c r="P986" s="19"/>
      <c r="Q986" s="19"/>
    </row>
    <row r="987" spans="1:17" s="5" customFormat="1" ht="14.45" customHeight="1">
      <c r="A987" s="19" t="s">
        <v>4693</v>
      </c>
      <c r="B987" s="19" t="s">
        <v>3024</v>
      </c>
      <c r="C987" s="19" t="s">
        <v>2308</v>
      </c>
      <c r="D987" s="19" t="s">
        <v>10791</v>
      </c>
      <c r="E987" s="19"/>
      <c r="F987" s="19"/>
      <c r="G987" s="19"/>
      <c r="H987" s="19" t="s">
        <v>22</v>
      </c>
      <c r="I987" s="34">
        <v>41827</v>
      </c>
      <c r="J987" s="34" t="s">
        <v>6136</v>
      </c>
      <c r="K987" s="19" t="s">
        <v>6136</v>
      </c>
      <c r="L987" s="19"/>
      <c r="M987" s="6"/>
      <c r="N987" s="19"/>
      <c r="O987" s="19"/>
      <c r="P987" s="19"/>
      <c r="Q987" s="19"/>
    </row>
    <row r="988" spans="1:17" s="5" customFormat="1" ht="14.45" customHeight="1">
      <c r="A988" s="19" t="s">
        <v>4694</v>
      </c>
      <c r="B988" s="19" t="s">
        <v>3025</v>
      </c>
      <c r="C988" s="19" t="s">
        <v>2308</v>
      </c>
      <c r="D988" s="19" t="s">
        <v>10791</v>
      </c>
      <c r="E988" s="19"/>
      <c r="F988" s="19"/>
      <c r="G988" s="19"/>
      <c r="H988" s="19" t="s">
        <v>22</v>
      </c>
      <c r="I988" s="34">
        <v>41827</v>
      </c>
      <c r="J988" s="34" t="s">
        <v>6136</v>
      </c>
      <c r="K988" s="19" t="s">
        <v>6136</v>
      </c>
      <c r="L988" s="19"/>
      <c r="M988" s="6"/>
      <c r="N988" s="19"/>
      <c r="O988" s="19"/>
      <c r="P988" s="19"/>
      <c r="Q988" s="19"/>
    </row>
    <row r="989" spans="1:17" s="5" customFormat="1" ht="14.45" customHeight="1">
      <c r="A989" s="19" t="s">
        <v>4695</v>
      </c>
      <c r="B989" s="19" t="s">
        <v>3026</v>
      </c>
      <c r="C989" s="19" t="s">
        <v>2308</v>
      </c>
      <c r="D989" s="19" t="s">
        <v>10791</v>
      </c>
      <c r="E989" s="19"/>
      <c r="F989" s="19"/>
      <c r="G989" s="19"/>
      <c r="H989" s="19" t="s">
        <v>22</v>
      </c>
      <c r="I989" s="34">
        <v>41827</v>
      </c>
      <c r="J989" s="34" t="s">
        <v>6136</v>
      </c>
      <c r="K989" s="19" t="s">
        <v>6136</v>
      </c>
      <c r="L989" s="19"/>
      <c r="M989" s="6"/>
      <c r="N989" s="19"/>
      <c r="O989" s="19"/>
      <c r="P989" s="19"/>
      <c r="Q989" s="19"/>
    </row>
    <row r="990" spans="1:17" s="5" customFormat="1" ht="14.45" customHeight="1">
      <c r="A990" s="19" t="s">
        <v>4696</v>
      </c>
      <c r="B990" s="19" t="s">
        <v>3027</v>
      </c>
      <c r="C990" s="19" t="s">
        <v>2308</v>
      </c>
      <c r="D990" s="19" t="s">
        <v>10791</v>
      </c>
      <c r="E990" s="19"/>
      <c r="F990" s="19"/>
      <c r="G990" s="19"/>
      <c r="H990" s="19" t="s">
        <v>22</v>
      </c>
      <c r="I990" s="34">
        <v>41827</v>
      </c>
      <c r="J990" s="34" t="s">
        <v>6136</v>
      </c>
      <c r="K990" s="19" t="s">
        <v>6136</v>
      </c>
      <c r="L990" s="19"/>
      <c r="M990" s="6"/>
      <c r="N990" s="19"/>
      <c r="O990" s="19"/>
      <c r="P990" s="19"/>
      <c r="Q990" s="19"/>
    </row>
    <row r="991" spans="1:17" s="5" customFormat="1" ht="14.45" customHeight="1">
      <c r="A991" s="19" t="s">
        <v>4697</v>
      </c>
      <c r="B991" s="19" t="s">
        <v>3028</v>
      </c>
      <c r="C991" s="19" t="s">
        <v>2308</v>
      </c>
      <c r="D991" s="19" t="s">
        <v>10791</v>
      </c>
      <c r="E991" s="19"/>
      <c r="F991" s="19"/>
      <c r="G991" s="19"/>
      <c r="H991" s="19" t="s">
        <v>22</v>
      </c>
      <c r="I991" s="34">
        <v>41827</v>
      </c>
      <c r="J991" s="34" t="s">
        <v>6136</v>
      </c>
      <c r="K991" s="19" t="s">
        <v>6136</v>
      </c>
      <c r="L991" s="19"/>
      <c r="M991" s="6"/>
      <c r="N991" s="19"/>
      <c r="O991" s="19"/>
      <c r="P991" s="19"/>
      <c r="Q991" s="19"/>
    </row>
    <row r="992" spans="1:17" s="5" customFormat="1" ht="14.45" customHeight="1">
      <c r="A992" s="19" t="s">
        <v>4698</v>
      </c>
      <c r="B992" s="19" t="s">
        <v>3029</v>
      </c>
      <c r="C992" s="19" t="s">
        <v>2308</v>
      </c>
      <c r="D992" s="19" t="s">
        <v>10791</v>
      </c>
      <c r="E992" s="19"/>
      <c r="F992" s="19"/>
      <c r="G992" s="19"/>
      <c r="H992" s="19" t="s">
        <v>22</v>
      </c>
      <c r="I992" s="34">
        <v>41827</v>
      </c>
      <c r="J992" s="34" t="s">
        <v>6136</v>
      </c>
      <c r="K992" s="19" t="s">
        <v>6136</v>
      </c>
      <c r="L992" s="19"/>
      <c r="M992" s="6"/>
      <c r="N992" s="19"/>
      <c r="O992" s="19"/>
      <c r="P992" s="19"/>
      <c r="Q992" s="19"/>
    </row>
    <row r="993" spans="1:17" s="5" customFormat="1" ht="14.45" customHeight="1">
      <c r="A993" s="19" t="s">
        <v>4699</v>
      </c>
      <c r="B993" s="19" t="s">
        <v>3030</v>
      </c>
      <c r="C993" s="19" t="s">
        <v>2308</v>
      </c>
      <c r="D993" s="19" t="s">
        <v>10791</v>
      </c>
      <c r="E993" s="19"/>
      <c r="F993" s="19"/>
      <c r="G993" s="19"/>
      <c r="H993" s="19" t="s">
        <v>22</v>
      </c>
      <c r="I993" s="34">
        <v>41827</v>
      </c>
      <c r="J993" s="34" t="s">
        <v>6136</v>
      </c>
      <c r="K993" s="19" t="s">
        <v>6136</v>
      </c>
      <c r="L993" s="19"/>
      <c r="M993" s="6"/>
      <c r="N993" s="19"/>
      <c r="O993" s="19"/>
      <c r="P993" s="19"/>
      <c r="Q993" s="19"/>
    </row>
    <row r="994" spans="1:17" s="5" customFormat="1" ht="14.45" customHeight="1">
      <c r="A994" s="19" t="s">
        <v>2800</v>
      </c>
      <c r="B994" s="19" t="s">
        <v>3031</v>
      </c>
      <c r="C994" s="19" t="s">
        <v>2308</v>
      </c>
      <c r="D994" s="19" t="s">
        <v>2786</v>
      </c>
      <c r="E994" s="19"/>
      <c r="F994" s="19"/>
      <c r="G994" s="19"/>
      <c r="H994" s="19" t="s">
        <v>22</v>
      </c>
      <c r="I994" s="34">
        <v>41827</v>
      </c>
      <c r="J994" s="34">
        <v>41639</v>
      </c>
      <c r="K994" s="19" t="s">
        <v>6136</v>
      </c>
      <c r="L994" s="19"/>
      <c r="M994" s="6"/>
      <c r="N994" s="19"/>
      <c r="O994" s="19"/>
      <c r="P994" s="19"/>
      <c r="Q994" s="19"/>
    </row>
    <row r="995" spans="1:17" s="5" customFormat="1" ht="14.45" customHeight="1">
      <c r="A995" s="19" t="s">
        <v>2801</v>
      </c>
      <c r="B995" s="19" t="s">
        <v>3032</v>
      </c>
      <c r="C995" s="19" t="s">
        <v>2308</v>
      </c>
      <c r="D995" s="19" t="s">
        <v>3107</v>
      </c>
      <c r="E995" s="19"/>
      <c r="F995" s="19"/>
      <c r="G995" s="19"/>
      <c r="H995" s="19" t="s">
        <v>22</v>
      </c>
      <c r="I995" s="34">
        <v>41827</v>
      </c>
      <c r="J995" s="34">
        <v>41639</v>
      </c>
      <c r="K995" s="19" t="s">
        <v>6136</v>
      </c>
      <c r="L995" s="19"/>
      <c r="M995" s="6"/>
      <c r="N995" s="19"/>
      <c r="O995" s="19"/>
      <c r="P995" s="19"/>
      <c r="Q995" s="19"/>
    </row>
    <row r="996" spans="1:17" s="5" customFormat="1" ht="14.45" customHeight="1">
      <c r="A996" s="19" t="s">
        <v>4321</v>
      </c>
      <c r="B996" s="19" t="s">
        <v>3355</v>
      </c>
      <c r="C996" s="19" t="s">
        <v>2308</v>
      </c>
      <c r="D996" s="19" t="s">
        <v>5062</v>
      </c>
      <c r="E996" s="19" t="s">
        <v>2168</v>
      </c>
      <c r="F996" s="19">
        <v>11</v>
      </c>
      <c r="G996" s="19"/>
      <c r="H996" s="19" t="s">
        <v>22</v>
      </c>
      <c r="I996" s="34">
        <v>41827</v>
      </c>
      <c r="J996" s="34">
        <v>41639</v>
      </c>
      <c r="K996" s="19" t="s">
        <v>6136</v>
      </c>
      <c r="L996" s="19"/>
      <c r="M996" s="6"/>
      <c r="N996" s="19"/>
      <c r="O996" s="19"/>
      <c r="P996" s="19"/>
      <c r="Q996" s="19"/>
    </row>
    <row r="997" spans="1:17" s="5" customFormat="1" ht="14.45" customHeight="1">
      <c r="A997" s="19" t="s">
        <v>6170</v>
      </c>
      <c r="B997" s="19" t="s">
        <v>3356</v>
      </c>
      <c r="C997" s="19" t="s">
        <v>2308</v>
      </c>
      <c r="D997" s="19" t="s">
        <v>5062</v>
      </c>
      <c r="E997" s="19" t="s">
        <v>2168</v>
      </c>
      <c r="F997" s="19">
        <v>3</v>
      </c>
      <c r="G997" s="19" t="s">
        <v>130</v>
      </c>
      <c r="H997" s="19" t="s">
        <v>22</v>
      </c>
      <c r="I997" s="34">
        <v>41827</v>
      </c>
      <c r="J997" s="34">
        <v>42277</v>
      </c>
      <c r="K997" s="19" t="s">
        <v>6136</v>
      </c>
      <c r="L997" s="19"/>
      <c r="M997" s="6"/>
      <c r="N997" s="19"/>
      <c r="O997" s="19"/>
      <c r="P997" s="19"/>
      <c r="Q997" s="19"/>
    </row>
    <row r="998" spans="1:17" s="5" customFormat="1" ht="14.45" customHeight="1">
      <c r="A998" s="19" t="s">
        <v>10753</v>
      </c>
      <c r="B998" s="19" t="s">
        <v>3357</v>
      </c>
      <c r="C998" s="19" t="s">
        <v>2308</v>
      </c>
      <c r="D998" s="19" t="s">
        <v>5062</v>
      </c>
      <c r="E998" s="19" t="s">
        <v>2168</v>
      </c>
      <c r="F998" s="19">
        <v>7</v>
      </c>
      <c r="G998" s="19" t="s">
        <v>130</v>
      </c>
      <c r="H998" s="19" t="s">
        <v>22</v>
      </c>
      <c r="I998" s="34">
        <v>41827</v>
      </c>
      <c r="J998" s="34">
        <v>42277</v>
      </c>
      <c r="K998" s="34">
        <v>42277</v>
      </c>
      <c r="L998" s="19"/>
      <c r="M998" s="6"/>
      <c r="N998" s="19"/>
      <c r="O998" s="19"/>
      <c r="P998" s="19"/>
      <c r="Q998" s="19"/>
    </row>
    <row r="999" spans="1:17" s="5" customFormat="1" ht="14.45" customHeight="1">
      <c r="A999" s="19" t="s">
        <v>10754</v>
      </c>
      <c r="B999" s="19" t="s">
        <v>3358</v>
      </c>
      <c r="C999" s="19" t="s">
        <v>2308</v>
      </c>
      <c r="D999" s="19" t="s">
        <v>5062</v>
      </c>
      <c r="E999" s="19" t="s">
        <v>2168</v>
      </c>
      <c r="F999" s="19">
        <v>10</v>
      </c>
      <c r="G999" s="19" t="s">
        <v>130</v>
      </c>
      <c r="H999" s="19" t="s">
        <v>22</v>
      </c>
      <c r="I999" s="34">
        <v>41827</v>
      </c>
      <c r="J999" s="34">
        <v>42277</v>
      </c>
      <c r="K999" s="34">
        <v>42277</v>
      </c>
      <c r="L999" s="19"/>
      <c r="M999" s="6"/>
      <c r="N999" s="19"/>
      <c r="O999" s="19"/>
      <c r="P999" s="19"/>
      <c r="Q999" s="19"/>
    </row>
    <row r="1000" spans="1:17" s="5" customFormat="1" ht="14.45" customHeight="1">
      <c r="A1000" s="19" t="s">
        <v>2802</v>
      </c>
      <c r="B1000" s="19" t="s">
        <v>3033</v>
      </c>
      <c r="C1000" s="19" t="s">
        <v>2308</v>
      </c>
      <c r="D1000" s="19" t="s">
        <v>2786</v>
      </c>
      <c r="E1000" s="19"/>
      <c r="F1000" s="19"/>
      <c r="G1000" s="19"/>
      <c r="H1000" s="19" t="s">
        <v>22</v>
      </c>
      <c r="I1000" s="34">
        <v>41827</v>
      </c>
      <c r="J1000" s="34">
        <v>41639</v>
      </c>
      <c r="K1000" s="19" t="s">
        <v>6136</v>
      </c>
      <c r="L1000" s="19"/>
      <c r="M1000" s="6"/>
      <c r="N1000" s="19"/>
      <c r="O1000" s="19"/>
      <c r="P1000" s="19"/>
      <c r="Q1000" s="19"/>
    </row>
    <row r="1001" spans="1:17" s="5" customFormat="1" ht="14.45" customHeight="1">
      <c r="A1001" s="19" t="s">
        <v>2803</v>
      </c>
      <c r="B1001" s="19" t="s">
        <v>3034</v>
      </c>
      <c r="C1001" s="19" t="s">
        <v>2308</v>
      </c>
      <c r="D1001" s="19" t="s">
        <v>2786</v>
      </c>
      <c r="E1001" s="19"/>
      <c r="F1001" s="19"/>
      <c r="G1001" s="19"/>
      <c r="H1001" s="19" t="s">
        <v>22</v>
      </c>
      <c r="I1001" s="34">
        <v>41827</v>
      </c>
      <c r="J1001" s="34">
        <v>41639</v>
      </c>
      <c r="K1001" s="19" t="s">
        <v>6136</v>
      </c>
      <c r="L1001" s="19"/>
      <c r="M1001" s="6"/>
      <c r="N1001" s="19"/>
      <c r="O1001" s="19"/>
      <c r="P1001" s="19"/>
      <c r="Q1001" s="19"/>
    </row>
    <row r="1002" spans="1:17" s="5" customFormat="1" ht="14.45" customHeight="1">
      <c r="A1002" s="19" t="s">
        <v>2804</v>
      </c>
      <c r="B1002" s="19" t="s">
        <v>3035</v>
      </c>
      <c r="C1002" s="19" t="s">
        <v>2308</v>
      </c>
      <c r="D1002" s="19" t="s">
        <v>2786</v>
      </c>
      <c r="E1002" s="19"/>
      <c r="F1002" s="19"/>
      <c r="G1002" s="19"/>
      <c r="H1002" s="19" t="s">
        <v>22</v>
      </c>
      <c r="I1002" s="34">
        <v>41827</v>
      </c>
      <c r="J1002" s="34">
        <v>41639</v>
      </c>
      <c r="K1002" s="19" t="s">
        <v>6136</v>
      </c>
      <c r="L1002" s="19"/>
      <c r="M1002" s="6"/>
      <c r="N1002" s="19"/>
      <c r="O1002" s="19"/>
      <c r="P1002" s="19"/>
      <c r="Q1002" s="19"/>
    </row>
    <row r="1003" spans="1:17" s="5" customFormat="1" ht="14.45" customHeight="1">
      <c r="A1003" s="19" t="s">
        <v>6218</v>
      </c>
      <c r="B1003" s="19" t="s">
        <v>3359</v>
      </c>
      <c r="C1003" s="19" t="s">
        <v>2308</v>
      </c>
      <c r="D1003" s="19" t="s">
        <v>5062</v>
      </c>
      <c r="E1003" s="19" t="s">
        <v>1316</v>
      </c>
      <c r="F1003" s="19">
        <v>10</v>
      </c>
      <c r="G1003" s="19" t="s">
        <v>728</v>
      </c>
      <c r="H1003" s="19" t="s">
        <v>22</v>
      </c>
      <c r="I1003" s="34">
        <v>41827</v>
      </c>
      <c r="J1003" s="34">
        <v>41639</v>
      </c>
      <c r="K1003" s="19" t="s">
        <v>6136</v>
      </c>
      <c r="L1003" s="19"/>
      <c r="M1003" s="6"/>
      <c r="N1003" s="19"/>
      <c r="O1003" s="19"/>
      <c r="P1003" s="19"/>
      <c r="Q1003" s="19"/>
    </row>
    <row r="1004" spans="1:17" s="5" customFormat="1" ht="14.45" customHeight="1">
      <c r="A1004" s="19" t="s">
        <v>6201</v>
      </c>
      <c r="B1004" s="19" t="s">
        <v>3360</v>
      </c>
      <c r="C1004" s="19" t="s">
        <v>2308</v>
      </c>
      <c r="D1004" s="19" t="s">
        <v>5062</v>
      </c>
      <c r="E1004" s="19" t="s">
        <v>1316</v>
      </c>
      <c r="F1004" s="19">
        <v>6</v>
      </c>
      <c r="G1004" s="19" t="s">
        <v>130</v>
      </c>
      <c r="H1004" s="19" t="s">
        <v>22</v>
      </c>
      <c r="I1004" s="34">
        <v>41827</v>
      </c>
      <c r="J1004" s="34">
        <v>41639</v>
      </c>
      <c r="K1004" s="19" t="s">
        <v>6136</v>
      </c>
      <c r="L1004" s="19"/>
      <c r="M1004" s="6"/>
      <c r="N1004" s="19"/>
      <c r="O1004" s="19"/>
      <c r="P1004" s="19"/>
      <c r="Q1004" s="19"/>
    </row>
    <row r="1005" spans="1:17" s="5" customFormat="1" ht="14.45" customHeight="1">
      <c r="A1005" s="19" t="s">
        <v>6146</v>
      </c>
      <c r="B1005" s="19" t="s">
        <v>3361</v>
      </c>
      <c r="C1005" s="19" t="s">
        <v>2308</v>
      </c>
      <c r="D1005" s="19" t="s">
        <v>5062</v>
      </c>
      <c r="E1005" s="19" t="s">
        <v>1316</v>
      </c>
      <c r="F1005" s="19">
        <v>11</v>
      </c>
      <c r="G1005" s="19" t="s">
        <v>130</v>
      </c>
      <c r="H1005" s="19" t="s">
        <v>22</v>
      </c>
      <c r="I1005" s="34">
        <v>41827</v>
      </c>
      <c r="J1005" s="34">
        <v>42277</v>
      </c>
      <c r="K1005" s="19" t="s">
        <v>6136</v>
      </c>
      <c r="L1005" s="19"/>
      <c r="M1005" s="6"/>
      <c r="N1005" s="19"/>
      <c r="O1005" s="19"/>
      <c r="P1005" s="19"/>
      <c r="Q1005" s="19"/>
    </row>
    <row r="1006" spans="1:17" s="5" customFormat="1" ht="14.45" customHeight="1">
      <c r="A1006" s="19" t="s">
        <v>2805</v>
      </c>
      <c r="B1006" s="19" t="s">
        <v>3036</v>
      </c>
      <c r="C1006" s="19" t="s">
        <v>2308</v>
      </c>
      <c r="D1006" s="19" t="s">
        <v>2786</v>
      </c>
      <c r="E1006" s="19"/>
      <c r="F1006" s="19"/>
      <c r="G1006" s="19"/>
      <c r="H1006" s="19" t="s">
        <v>22</v>
      </c>
      <c r="I1006" s="34">
        <v>41827</v>
      </c>
      <c r="J1006" s="34">
        <v>41639</v>
      </c>
      <c r="K1006" s="19" t="s">
        <v>6136</v>
      </c>
      <c r="L1006" s="19"/>
      <c r="M1006" s="6"/>
      <c r="N1006" s="19"/>
      <c r="O1006" s="19"/>
      <c r="P1006" s="19"/>
      <c r="Q1006" s="19"/>
    </row>
    <row r="1007" spans="1:17" s="5" customFormat="1" ht="14.45" customHeight="1">
      <c r="A1007" s="19" t="s">
        <v>4218</v>
      </c>
      <c r="B1007" s="19" t="s">
        <v>3037</v>
      </c>
      <c r="C1007" s="19" t="s">
        <v>2308</v>
      </c>
      <c r="D1007" s="19" t="s">
        <v>2786</v>
      </c>
      <c r="E1007" s="19"/>
      <c r="F1007" s="19"/>
      <c r="G1007" s="19"/>
      <c r="H1007" s="19" t="s">
        <v>22</v>
      </c>
      <c r="I1007" s="34">
        <v>41827</v>
      </c>
      <c r="J1007" s="34">
        <v>41639</v>
      </c>
      <c r="K1007" s="19" t="s">
        <v>6136</v>
      </c>
      <c r="L1007" s="19"/>
      <c r="M1007" s="6"/>
      <c r="N1007" s="19"/>
      <c r="O1007" s="19"/>
      <c r="P1007" s="19"/>
      <c r="Q1007" s="19"/>
    </row>
    <row r="1008" spans="1:17" s="5" customFormat="1" ht="14.45" customHeight="1">
      <c r="A1008" s="19" t="s">
        <v>11728</v>
      </c>
      <c r="B1008" s="19" t="s">
        <v>3038</v>
      </c>
      <c r="C1008" s="19" t="s">
        <v>2308</v>
      </c>
      <c r="D1008" s="19" t="s">
        <v>2786</v>
      </c>
      <c r="E1008" s="19"/>
      <c r="F1008" s="19"/>
      <c r="G1008" s="19"/>
      <c r="H1008" s="19" t="s">
        <v>22</v>
      </c>
      <c r="I1008" s="34">
        <v>41827</v>
      </c>
      <c r="J1008" s="34">
        <v>41639</v>
      </c>
      <c r="K1008" s="19" t="s">
        <v>6136</v>
      </c>
      <c r="L1008" s="19"/>
      <c r="M1008" s="6"/>
      <c r="N1008" s="19"/>
      <c r="O1008" s="19"/>
      <c r="P1008" s="19"/>
      <c r="Q1008" s="19"/>
    </row>
    <row r="1009" spans="1:17" s="5" customFormat="1" ht="14.45" customHeight="1">
      <c r="A1009" s="19" t="s">
        <v>4219</v>
      </c>
      <c r="B1009" s="19" t="s">
        <v>3039</v>
      </c>
      <c r="C1009" s="19" t="s">
        <v>2308</v>
      </c>
      <c r="D1009" s="19" t="s">
        <v>2786</v>
      </c>
      <c r="E1009" s="19"/>
      <c r="F1009" s="19"/>
      <c r="G1009" s="19"/>
      <c r="H1009" s="19" t="s">
        <v>22</v>
      </c>
      <c r="I1009" s="34">
        <v>41827</v>
      </c>
      <c r="J1009" s="34">
        <v>41639</v>
      </c>
      <c r="K1009" s="19" t="s">
        <v>6136</v>
      </c>
      <c r="L1009" s="19"/>
      <c r="M1009" s="6"/>
      <c r="N1009" s="19"/>
      <c r="O1009" s="19"/>
      <c r="P1009" s="19"/>
      <c r="Q1009" s="19"/>
    </row>
    <row r="1010" spans="1:17" s="5" customFormat="1" ht="14.45" customHeight="1">
      <c r="A1010" s="19" t="s">
        <v>4220</v>
      </c>
      <c r="B1010" s="19" t="s">
        <v>4221</v>
      </c>
      <c r="C1010" s="19" t="s">
        <v>2308</v>
      </c>
      <c r="D1010" s="19" t="s">
        <v>2786</v>
      </c>
      <c r="E1010" s="19"/>
      <c r="F1010" s="19"/>
      <c r="G1010" s="19"/>
      <c r="H1010" s="19" t="s">
        <v>22</v>
      </c>
      <c r="I1010" s="34">
        <v>41827</v>
      </c>
      <c r="J1010" s="34">
        <v>41639</v>
      </c>
      <c r="K1010" s="19" t="s">
        <v>6136</v>
      </c>
      <c r="L1010" s="19"/>
      <c r="M1010" s="6"/>
      <c r="N1010" s="19"/>
      <c r="O1010" s="19"/>
      <c r="P1010" s="19"/>
      <c r="Q1010" s="19"/>
    </row>
    <row r="1011" spans="1:17" s="5" customFormat="1" ht="14.45" customHeight="1">
      <c r="A1011" s="19" t="s">
        <v>11729</v>
      </c>
      <c r="B1011" s="19" t="s">
        <v>4222</v>
      </c>
      <c r="C1011" s="19" t="s">
        <v>2308</v>
      </c>
      <c r="D1011" s="19" t="s">
        <v>2786</v>
      </c>
      <c r="E1011" s="19"/>
      <c r="F1011" s="19"/>
      <c r="G1011" s="19"/>
      <c r="H1011" s="19" t="s">
        <v>22</v>
      </c>
      <c r="I1011" s="34">
        <v>41827</v>
      </c>
      <c r="J1011" s="34">
        <v>41639</v>
      </c>
      <c r="K1011" s="19" t="s">
        <v>6136</v>
      </c>
      <c r="L1011" s="19"/>
      <c r="M1011" s="6"/>
      <c r="N1011" s="19"/>
      <c r="O1011" s="19"/>
      <c r="P1011" s="19"/>
      <c r="Q1011" s="19"/>
    </row>
    <row r="1012" spans="1:17" s="5" customFormat="1" ht="14.45" customHeight="1">
      <c r="A1012" s="19" t="s">
        <v>4223</v>
      </c>
      <c r="B1012" s="19" t="s">
        <v>4224</v>
      </c>
      <c r="C1012" s="19" t="s">
        <v>2308</v>
      </c>
      <c r="D1012" s="19" t="s">
        <v>2786</v>
      </c>
      <c r="E1012" s="19"/>
      <c r="F1012" s="19"/>
      <c r="G1012" s="19"/>
      <c r="H1012" s="19" t="s">
        <v>22</v>
      </c>
      <c r="I1012" s="34">
        <v>41827</v>
      </c>
      <c r="J1012" s="34">
        <v>41639</v>
      </c>
      <c r="K1012" s="19" t="s">
        <v>6136</v>
      </c>
      <c r="L1012" s="19"/>
      <c r="M1012" s="6"/>
      <c r="N1012" s="19"/>
      <c r="O1012" s="19"/>
      <c r="P1012" s="19"/>
      <c r="Q1012" s="19"/>
    </row>
    <row r="1013" spans="1:17" s="5" customFormat="1" ht="14.45" customHeight="1">
      <c r="A1013" s="19" t="s">
        <v>3677</v>
      </c>
      <c r="B1013" s="19" t="s">
        <v>3040</v>
      </c>
      <c r="C1013" s="19" t="s">
        <v>2308</v>
      </c>
      <c r="D1013" s="19" t="s">
        <v>2786</v>
      </c>
      <c r="E1013" s="19"/>
      <c r="F1013" s="19"/>
      <c r="G1013" s="19"/>
      <c r="H1013" s="19" t="s">
        <v>22</v>
      </c>
      <c r="I1013" s="34">
        <v>41827</v>
      </c>
      <c r="J1013" s="34">
        <v>41639</v>
      </c>
      <c r="K1013" s="19" t="s">
        <v>6136</v>
      </c>
      <c r="L1013" s="19"/>
      <c r="M1013" s="6"/>
      <c r="N1013" s="19"/>
      <c r="O1013" s="19"/>
      <c r="P1013" s="19"/>
      <c r="Q1013" s="19"/>
    </row>
    <row r="1014" spans="1:17" s="5" customFormat="1" ht="14.45" customHeight="1">
      <c r="A1014" s="19" t="s">
        <v>3678</v>
      </c>
      <c r="B1014" s="19" t="s">
        <v>3041</v>
      </c>
      <c r="C1014" s="19" t="s">
        <v>2308</v>
      </c>
      <c r="D1014" s="19" t="s">
        <v>2786</v>
      </c>
      <c r="E1014" s="19"/>
      <c r="F1014" s="19"/>
      <c r="G1014" s="19"/>
      <c r="H1014" s="19" t="s">
        <v>22</v>
      </c>
      <c r="I1014" s="34">
        <v>41827</v>
      </c>
      <c r="J1014" s="34" t="s">
        <v>6136</v>
      </c>
      <c r="K1014" s="19" t="s">
        <v>6136</v>
      </c>
      <c r="L1014" s="19"/>
      <c r="M1014" s="6"/>
      <c r="N1014" s="19"/>
      <c r="O1014" s="19"/>
      <c r="P1014" s="19"/>
      <c r="Q1014" s="19"/>
    </row>
    <row r="1015" spans="1:17" s="5" customFormat="1" ht="14.45" customHeight="1">
      <c r="A1015" s="19" t="s">
        <v>4303</v>
      </c>
      <c r="B1015" s="19" t="s">
        <v>3042</v>
      </c>
      <c r="C1015" s="19" t="s">
        <v>2308</v>
      </c>
      <c r="D1015" s="19" t="s">
        <v>2786</v>
      </c>
      <c r="E1015" s="19"/>
      <c r="F1015" s="19"/>
      <c r="G1015" s="19"/>
      <c r="H1015" s="19" t="s">
        <v>22</v>
      </c>
      <c r="I1015" s="34">
        <v>41827</v>
      </c>
      <c r="J1015" s="34" t="s">
        <v>6136</v>
      </c>
      <c r="K1015" s="19" t="s">
        <v>6136</v>
      </c>
      <c r="L1015" s="19"/>
      <c r="M1015" s="6"/>
      <c r="N1015" s="19"/>
      <c r="O1015" s="19"/>
      <c r="P1015" s="19"/>
      <c r="Q1015" s="19"/>
    </row>
    <row r="1016" spans="1:17" s="5" customFormat="1" ht="14.45" customHeight="1">
      <c r="A1016" s="19" t="s">
        <v>3679</v>
      </c>
      <c r="B1016" s="19" t="s">
        <v>3043</v>
      </c>
      <c r="C1016" s="19" t="s">
        <v>2308</v>
      </c>
      <c r="D1016" s="19" t="s">
        <v>2786</v>
      </c>
      <c r="E1016" s="19"/>
      <c r="F1016" s="19"/>
      <c r="G1016" s="19"/>
      <c r="H1016" s="19" t="s">
        <v>22</v>
      </c>
      <c r="I1016" s="34">
        <v>41827</v>
      </c>
      <c r="J1016" s="34" t="s">
        <v>6136</v>
      </c>
      <c r="K1016" s="19" t="s">
        <v>6136</v>
      </c>
      <c r="L1016" s="19"/>
      <c r="M1016" s="6"/>
      <c r="N1016" s="19"/>
      <c r="O1016" s="19"/>
      <c r="P1016" s="19"/>
      <c r="Q1016" s="19"/>
    </row>
    <row r="1017" spans="1:17" s="5" customFormat="1" ht="14.45" customHeight="1">
      <c r="A1017" s="19" t="s">
        <v>3873</v>
      </c>
      <c r="B1017" s="19" t="s">
        <v>3044</v>
      </c>
      <c r="C1017" s="19" t="s">
        <v>2308</v>
      </c>
      <c r="D1017" s="19" t="s">
        <v>2786</v>
      </c>
      <c r="E1017" s="19"/>
      <c r="F1017" s="19"/>
      <c r="G1017" s="19"/>
      <c r="H1017" s="19" t="s">
        <v>22</v>
      </c>
      <c r="I1017" s="34">
        <v>41827</v>
      </c>
      <c r="J1017" s="34" t="s">
        <v>6136</v>
      </c>
      <c r="K1017" s="19" t="s">
        <v>6136</v>
      </c>
      <c r="L1017" s="19"/>
      <c r="M1017" s="6"/>
      <c r="N1017" s="19"/>
      <c r="O1017" s="19"/>
      <c r="P1017" s="19"/>
      <c r="Q1017" s="19"/>
    </row>
    <row r="1018" spans="1:17" s="5" customFormat="1" ht="14.45" customHeight="1">
      <c r="A1018" s="19" t="s">
        <v>7823</v>
      </c>
      <c r="B1018" s="19" t="s">
        <v>3045</v>
      </c>
      <c r="C1018" s="19" t="s">
        <v>2308</v>
      </c>
      <c r="D1018" s="19" t="s">
        <v>2786</v>
      </c>
      <c r="E1018" s="19"/>
      <c r="F1018" s="19"/>
      <c r="G1018" s="19"/>
      <c r="H1018" s="19" t="s">
        <v>22</v>
      </c>
      <c r="I1018" s="34">
        <v>41827</v>
      </c>
      <c r="J1018" s="34" t="s">
        <v>6136</v>
      </c>
      <c r="K1018" s="34">
        <v>42277</v>
      </c>
      <c r="L1018" s="19"/>
      <c r="M1018" s="6"/>
      <c r="N1018" s="19"/>
      <c r="O1018" s="19"/>
      <c r="P1018" s="19"/>
      <c r="Q1018" s="19"/>
    </row>
    <row r="1019" spans="1:17" s="5" customFormat="1" ht="14.45" customHeight="1">
      <c r="A1019" s="19" t="s">
        <v>7822</v>
      </c>
      <c r="B1019" s="19" t="s">
        <v>3046</v>
      </c>
      <c r="C1019" s="19" t="s">
        <v>2308</v>
      </c>
      <c r="D1019" s="19" t="s">
        <v>2786</v>
      </c>
      <c r="E1019" s="19"/>
      <c r="F1019" s="19"/>
      <c r="G1019" s="19"/>
      <c r="H1019" s="19" t="s">
        <v>22</v>
      </c>
      <c r="I1019" s="34">
        <v>41827</v>
      </c>
      <c r="J1019" s="34" t="s">
        <v>6136</v>
      </c>
      <c r="K1019" s="34">
        <v>42277</v>
      </c>
      <c r="L1019" s="19"/>
      <c r="M1019" s="6"/>
      <c r="N1019" s="19"/>
      <c r="O1019" s="19"/>
      <c r="P1019" s="19"/>
      <c r="Q1019" s="19"/>
    </row>
    <row r="1020" spans="1:17" s="5" customFormat="1" ht="14.45" customHeight="1">
      <c r="A1020" s="19" t="s">
        <v>7824</v>
      </c>
      <c r="B1020" s="19" t="s">
        <v>3047</v>
      </c>
      <c r="C1020" s="19" t="s">
        <v>2308</v>
      </c>
      <c r="D1020" s="19" t="s">
        <v>2786</v>
      </c>
      <c r="E1020" s="19"/>
      <c r="F1020" s="19"/>
      <c r="G1020" s="19"/>
      <c r="H1020" s="19" t="s">
        <v>22</v>
      </c>
      <c r="I1020" s="34">
        <v>41827</v>
      </c>
      <c r="J1020" s="34" t="s">
        <v>6136</v>
      </c>
      <c r="K1020" s="34">
        <v>42277</v>
      </c>
      <c r="L1020" s="19"/>
      <c r="M1020" s="6"/>
      <c r="N1020" s="19"/>
      <c r="O1020" s="19"/>
      <c r="P1020" s="19"/>
      <c r="Q1020" s="19"/>
    </row>
    <row r="1021" spans="1:17" s="5" customFormat="1" ht="14.45" customHeight="1">
      <c r="A1021" s="19" t="s">
        <v>7825</v>
      </c>
      <c r="B1021" s="19" t="s">
        <v>3048</v>
      </c>
      <c r="C1021" s="19" t="s">
        <v>2308</v>
      </c>
      <c r="D1021" s="19" t="s">
        <v>2786</v>
      </c>
      <c r="E1021" s="19"/>
      <c r="F1021" s="19"/>
      <c r="G1021" s="19"/>
      <c r="H1021" s="19" t="s">
        <v>22</v>
      </c>
      <c r="I1021" s="34">
        <v>41827</v>
      </c>
      <c r="J1021" s="34" t="s">
        <v>6136</v>
      </c>
      <c r="K1021" s="34">
        <v>42277</v>
      </c>
      <c r="L1021" s="19"/>
      <c r="M1021" s="6"/>
      <c r="N1021" s="19"/>
      <c r="O1021" s="19"/>
      <c r="P1021" s="19"/>
      <c r="Q1021" s="19"/>
    </row>
    <row r="1022" spans="1:17" s="5" customFormat="1" ht="14.45" customHeight="1">
      <c r="A1022" s="19" t="s">
        <v>3874</v>
      </c>
      <c r="B1022" s="19" t="s">
        <v>3049</v>
      </c>
      <c r="C1022" s="19" t="s">
        <v>2308</v>
      </c>
      <c r="D1022" s="19" t="s">
        <v>2786</v>
      </c>
      <c r="E1022" s="19"/>
      <c r="F1022" s="19"/>
      <c r="G1022" s="19"/>
      <c r="H1022" s="19" t="s">
        <v>22</v>
      </c>
      <c r="I1022" s="34">
        <v>41827</v>
      </c>
      <c r="J1022" s="34" t="s">
        <v>6136</v>
      </c>
      <c r="K1022" s="19" t="s">
        <v>6136</v>
      </c>
      <c r="L1022" s="19"/>
      <c r="M1022" s="6"/>
      <c r="N1022" s="19"/>
      <c r="O1022" s="19"/>
      <c r="P1022" s="19"/>
      <c r="Q1022" s="19"/>
    </row>
    <row r="1023" spans="1:17" s="5" customFormat="1" ht="14.45" customHeight="1">
      <c r="A1023" s="19" t="s">
        <v>3875</v>
      </c>
      <c r="B1023" s="19" t="s">
        <v>3050</v>
      </c>
      <c r="C1023" s="19" t="s">
        <v>2308</v>
      </c>
      <c r="D1023" s="19" t="s">
        <v>2786</v>
      </c>
      <c r="E1023" s="19"/>
      <c r="F1023" s="19"/>
      <c r="G1023" s="19"/>
      <c r="H1023" s="19" t="s">
        <v>22</v>
      </c>
      <c r="I1023" s="34">
        <v>41827</v>
      </c>
      <c r="J1023" s="34" t="s">
        <v>6136</v>
      </c>
      <c r="K1023" s="19" t="s">
        <v>6136</v>
      </c>
      <c r="L1023" s="19"/>
      <c r="M1023" s="6"/>
      <c r="N1023" s="19"/>
      <c r="O1023" s="19"/>
      <c r="P1023" s="19"/>
      <c r="Q1023" s="19"/>
    </row>
    <row r="1024" spans="1:17" s="5" customFormat="1" ht="14.45" customHeight="1">
      <c r="A1024" s="19" t="s">
        <v>3876</v>
      </c>
      <c r="B1024" s="19" t="s">
        <v>3051</v>
      </c>
      <c r="C1024" s="19" t="s">
        <v>2308</v>
      </c>
      <c r="D1024" s="19" t="s">
        <v>2786</v>
      </c>
      <c r="E1024" s="19"/>
      <c r="F1024" s="19"/>
      <c r="G1024" s="19"/>
      <c r="H1024" s="19" t="s">
        <v>22</v>
      </c>
      <c r="I1024" s="34">
        <v>41827</v>
      </c>
      <c r="J1024" s="34" t="s">
        <v>6136</v>
      </c>
      <c r="K1024" s="19" t="s">
        <v>6136</v>
      </c>
      <c r="L1024" s="19"/>
      <c r="M1024" s="6"/>
      <c r="N1024" s="19"/>
      <c r="O1024" s="19"/>
      <c r="P1024" s="19"/>
      <c r="Q1024" s="19"/>
    </row>
    <row r="1025" spans="1:17" s="5" customFormat="1" ht="14.45" customHeight="1">
      <c r="A1025" s="19" t="s">
        <v>5005</v>
      </c>
      <c r="B1025" s="19" t="s">
        <v>3052</v>
      </c>
      <c r="C1025" s="19" t="s">
        <v>2308</v>
      </c>
      <c r="D1025" s="19" t="s">
        <v>2786</v>
      </c>
      <c r="E1025" s="19"/>
      <c r="F1025" s="19"/>
      <c r="G1025" s="19"/>
      <c r="H1025" s="19" t="s">
        <v>22</v>
      </c>
      <c r="I1025" s="34">
        <v>41827</v>
      </c>
      <c r="J1025" s="34" t="s">
        <v>6136</v>
      </c>
      <c r="K1025" s="19" t="s">
        <v>6136</v>
      </c>
      <c r="L1025" s="19"/>
      <c r="M1025" s="6"/>
      <c r="N1025" s="19"/>
      <c r="O1025" s="19"/>
      <c r="P1025" s="19"/>
      <c r="Q1025" s="19"/>
    </row>
    <row r="1026" spans="1:17" s="5" customFormat="1" ht="14.45" customHeight="1">
      <c r="A1026" s="19" t="s">
        <v>3877</v>
      </c>
      <c r="B1026" s="19" t="s">
        <v>3053</v>
      </c>
      <c r="C1026" s="19" t="s">
        <v>2308</v>
      </c>
      <c r="D1026" s="19" t="s">
        <v>2786</v>
      </c>
      <c r="E1026" s="19"/>
      <c r="F1026" s="19"/>
      <c r="G1026" s="19"/>
      <c r="H1026" s="19" t="s">
        <v>22</v>
      </c>
      <c r="I1026" s="34">
        <v>41827</v>
      </c>
      <c r="J1026" s="34" t="s">
        <v>6136</v>
      </c>
      <c r="K1026" s="19" t="s">
        <v>6136</v>
      </c>
      <c r="L1026" s="19"/>
      <c r="M1026" s="6"/>
      <c r="N1026" s="19"/>
      <c r="O1026" s="19"/>
      <c r="P1026" s="19"/>
      <c r="Q1026" s="19"/>
    </row>
    <row r="1027" spans="1:17" s="5" customFormat="1" ht="14.45" customHeight="1">
      <c r="A1027" s="19" t="s">
        <v>3670</v>
      </c>
      <c r="B1027" s="19" t="s">
        <v>3054</v>
      </c>
      <c r="C1027" s="19" t="s">
        <v>2308</v>
      </c>
      <c r="D1027" s="19" t="s">
        <v>2786</v>
      </c>
      <c r="E1027" s="19"/>
      <c r="F1027" s="19"/>
      <c r="G1027" s="19"/>
      <c r="H1027" s="19" t="s">
        <v>22</v>
      </c>
      <c r="I1027" s="34">
        <v>41827</v>
      </c>
      <c r="J1027" s="34" t="s">
        <v>6136</v>
      </c>
      <c r="K1027" s="19" t="s">
        <v>6136</v>
      </c>
      <c r="L1027" s="19"/>
      <c r="M1027" s="6"/>
      <c r="N1027" s="19"/>
      <c r="O1027" s="19"/>
      <c r="P1027" s="19"/>
      <c r="Q1027" s="19"/>
    </row>
    <row r="1028" spans="1:17" s="5" customFormat="1" ht="14.45" customHeight="1">
      <c r="A1028" s="19" t="s">
        <v>3671</v>
      </c>
      <c r="B1028" s="19" t="s">
        <v>3055</v>
      </c>
      <c r="C1028" s="19" t="s">
        <v>2308</v>
      </c>
      <c r="D1028" s="19" t="s">
        <v>2786</v>
      </c>
      <c r="E1028" s="19"/>
      <c r="F1028" s="19"/>
      <c r="G1028" s="19"/>
      <c r="H1028" s="19" t="s">
        <v>22</v>
      </c>
      <c r="I1028" s="34">
        <v>41827</v>
      </c>
      <c r="J1028" s="34">
        <v>41639</v>
      </c>
      <c r="K1028" s="19" t="s">
        <v>6136</v>
      </c>
      <c r="L1028" s="19"/>
      <c r="M1028" s="6"/>
      <c r="N1028" s="19"/>
      <c r="O1028" s="19"/>
      <c r="P1028" s="19"/>
      <c r="Q1028" s="19"/>
    </row>
    <row r="1029" spans="1:17" s="5" customFormat="1" ht="14.45" customHeight="1">
      <c r="A1029" s="19" t="s">
        <v>3680</v>
      </c>
      <c r="B1029" s="19" t="s">
        <v>3056</v>
      </c>
      <c r="C1029" s="19" t="s">
        <v>2308</v>
      </c>
      <c r="D1029" s="19" t="s">
        <v>2786</v>
      </c>
      <c r="E1029" s="19"/>
      <c r="F1029" s="19"/>
      <c r="G1029" s="19"/>
      <c r="H1029" s="19" t="s">
        <v>22</v>
      </c>
      <c r="I1029" s="34">
        <v>41827</v>
      </c>
      <c r="J1029" s="34">
        <v>41639</v>
      </c>
      <c r="K1029" s="19" t="s">
        <v>6136</v>
      </c>
      <c r="L1029" s="19"/>
      <c r="M1029" s="6"/>
      <c r="N1029" s="19"/>
      <c r="O1029" s="19"/>
      <c r="P1029" s="19"/>
      <c r="Q1029" s="19"/>
    </row>
    <row r="1030" spans="1:17" s="5" customFormat="1" ht="14.45" customHeight="1">
      <c r="A1030" s="19" t="s">
        <v>8093</v>
      </c>
      <c r="B1030" s="19" t="s">
        <v>3057</v>
      </c>
      <c r="C1030" s="19" t="s">
        <v>2308</v>
      </c>
      <c r="D1030" s="19" t="s">
        <v>2786</v>
      </c>
      <c r="E1030" s="19"/>
      <c r="F1030" s="19"/>
      <c r="G1030" s="19"/>
      <c r="H1030" s="19" t="s">
        <v>22</v>
      </c>
      <c r="I1030" s="34">
        <v>41827</v>
      </c>
      <c r="J1030" s="34" t="s">
        <v>6136</v>
      </c>
      <c r="K1030" s="34">
        <v>42277</v>
      </c>
      <c r="L1030" s="19"/>
      <c r="M1030" s="6"/>
      <c r="N1030" s="19"/>
      <c r="O1030" s="19"/>
      <c r="P1030" s="19"/>
      <c r="Q1030" s="19"/>
    </row>
    <row r="1031" spans="1:17" s="5" customFormat="1" ht="14.45" customHeight="1">
      <c r="A1031" s="19" t="s">
        <v>3681</v>
      </c>
      <c r="B1031" s="19" t="s">
        <v>3058</v>
      </c>
      <c r="C1031" s="19" t="s">
        <v>2308</v>
      </c>
      <c r="D1031" s="19" t="s">
        <v>2786</v>
      </c>
      <c r="E1031" s="19"/>
      <c r="F1031" s="19"/>
      <c r="G1031" s="19"/>
      <c r="H1031" s="19" t="s">
        <v>22</v>
      </c>
      <c r="I1031" s="34">
        <v>41827</v>
      </c>
      <c r="J1031" s="34" t="s">
        <v>6136</v>
      </c>
      <c r="K1031" s="19" t="s">
        <v>6136</v>
      </c>
      <c r="L1031" s="19"/>
      <c r="M1031" s="6"/>
      <c r="N1031" s="19"/>
      <c r="O1031" s="19"/>
      <c r="P1031" s="19"/>
      <c r="Q1031" s="19"/>
    </row>
    <row r="1032" spans="1:17" s="5" customFormat="1" ht="14.45" customHeight="1">
      <c r="A1032" s="19" t="s">
        <v>3682</v>
      </c>
      <c r="B1032" s="19" t="s">
        <v>3059</v>
      </c>
      <c r="C1032" s="19" t="s">
        <v>2308</v>
      </c>
      <c r="D1032" s="19" t="s">
        <v>2786</v>
      </c>
      <c r="E1032" s="19"/>
      <c r="F1032" s="19"/>
      <c r="G1032" s="19"/>
      <c r="H1032" s="19" t="s">
        <v>22</v>
      </c>
      <c r="I1032" s="34">
        <v>41827</v>
      </c>
      <c r="J1032" s="34" t="s">
        <v>6136</v>
      </c>
      <c r="K1032" s="19" t="s">
        <v>6136</v>
      </c>
      <c r="L1032" s="19"/>
      <c r="M1032" s="6"/>
      <c r="N1032" s="19"/>
      <c r="O1032" s="19"/>
      <c r="P1032" s="19"/>
      <c r="Q1032" s="19"/>
    </row>
    <row r="1033" spans="1:17" s="5" customFormat="1" ht="14.45" customHeight="1">
      <c r="A1033" s="19" t="s">
        <v>3683</v>
      </c>
      <c r="B1033" s="19" t="s">
        <v>3060</v>
      </c>
      <c r="C1033" s="19" t="s">
        <v>2308</v>
      </c>
      <c r="D1033" s="19" t="s">
        <v>2786</v>
      </c>
      <c r="E1033" s="19"/>
      <c r="F1033" s="19"/>
      <c r="G1033" s="19"/>
      <c r="H1033" s="19" t="s">
        <v>22</v>
      </c>
      <c r="I1033" s="34">
        <v>41827</v>
      </c>
      <c r="J1033" s="34">
        <v>41639</v>
      </c>
      <c r="K1033" s="19" t="s">
        <v>6136</v>
      </c>
      <c r="L1033" s="19"/>
      <c r="M1033" s="6"/>
      <c r="N1033" s="19"/>
      <c r="O1033" s="19"/>
      <c r="P1033" s="19"/>
      <c r="Q1033" s="19"/>
    </row>
    <row r="1034" spans="1:17" s="5" customFormat="1" ht="14.45" customHeight="1">
      <c r="A1034" s="19" t="s">
        <v>3684</v>
      </c>
      <c r="B1034" s="19" t="s">
        <v>3061</v>
      </c>
      <c r="C1034" s="19" t="s">
        <v>2308</v>
      </c>
      <c r="D1034" s="19" t="s">
        <v>2786</v>
      </c>
      <c r="E1034" s="19"/>
      <c r="F1034" s="19"/>
      <c r="G1034" s="19"/>
      <c r="H1034" s="19" t="s">
        <v>22</v>
      </c>
      <c r="I1034" s="34">
        <v>41827</v>
      </c>
      <c r="J1034" s="34">
        <v>41639</v>
      </c>
      <c r="K1034" s="19" t="s">
        <v>6136</v>
      </c>
      <c r="L1034" s="19"/>
      <c r="M1034" s="6"/>
      <c r="N1034" s="19"/>
      <c r="O1034" s="19"/>
      <c r="P1034" s="19"/>
      <c r="Q1034" s="19"/>
    </row>
    <row r="1035" spans="1:17" s="5" customFormat="1" ht="14.45" customHeight="1">
      <c r="A1035" s="19" t="s">
        <v>3685</v>
      </c>
      <c r="B1035" s="19" t="s">
        <v>3062</v>
      </c>
      <c r="C1035" s="19" t="s">
        <v>2308</v>
      </c>
      <c r="D1035" s="19" t="s">
        <v>2786</v>
      </c>
      <c r="E1035" s="19"/>
      <c r="F1035" s="19"/>
      <c r="G1035" s="19"/>
      <c r="H1035" s="19" t="s">
        <v>22</v>
      </c>
      <c r="I1035" s="34">
        <v>41827</v>
      </c>
      <c r="J1035" s="34" t="s">
        <v>6136</v>
      </c>
      <c r="K1035" s="19" t="s">
        <v>6136</v>
      </c>
      <c r="L1035" s="19"/>
      <c r="M1035" s="6"/>
      <c r="N1035" s="19"/>
      <c r="O1035" s="19"/>
      <c r="P1035" s="19"/>
      <c r="Q1035" s="19"/>
    </row>
    <row r="1036" spans="1:17" s="5" customFormat="1" ht="14.45" customHeight="1">
      <c r="A1036" s="19" t="s">
        <v>3686</v>
      </c>
      <c r="B1036" s="19" t="s">
        <v>3063</v>
      </c>
      <c r="C1036" s="19" t="s">
        <v>2308</v>
      </c>
      <c r="D1036" s="19" t="s">
        <v>2786</v>
      </c>
      <c r="E1036" s="19"/>
      <c r="F1036" s="19"/>
      <c r="G1036" s="19"/>
      <c r="H1036" s="19" t="s">
        <v>22</v>
      </c>
      <c r="I1036" s="34">
        <v>41827</v>
      </c>
      <c r="J1036" s="34" t="s">
        <v>6136</v>
      </c>
      <c r="K1036" s="19" t="s">
        <v>6136</v>
      </c>
      <c r="L1036" s="19"/>
      <c r="M1036" s="6"/>
      <c r="N1036" s="19"/>
      <c r="O1036" s="19"/>
      <c r="P1036" s="19"/>
      <c r="Q1036" s="19"/>
    </row>
    <row r="1037" spans="1:17" s="5" customFormat="1" ht="14.45" customHeight="1">
      <c r="A1037" s="19" t="s">
        <v>10707</v>
      </c>
      <c r="B1037" s="19" t="s">
        <v>3064</v>
      </c>
      <c r="C1037" s="19" t="s">
        <v>2308</v>
      </c>
      <c r="D1037" s="19" t="s">
        <v>2786</v>
      </c>
      <c r="E1037" s="19"/>
      <c r="F1037" s="19"/>
      <c r="G1037" s="19"/>
      <c r="H1037" s="19" t="s">
        <v>22</v>
      </c>
      <c r="I1037" s="34">
        <v>41827</v>
      </c>
      <c r="J1037" s="34" t="s">
        <v>6136</v>
      </c>
      <c r="K1037" s="19" t="s">
        <v>6136</v>
      </c>
      <c r="L1037" s="19"/>
      <c r="M1037" s="6"/>
      <c r="N1037" s="19"/>
      <c r="O1037" s="19"/>
      <c r="P1037" s="19"/>
      <c r="Q1037" s="19"/>
    </row>
    <row r="1038" spans="1:17" s="5" customFormat="1" ht="14.45" customHeight="1">
      <c r="A1038" s="19" t="s">
        <v>3687</v>
      </c>
      <c r="B1038" s="19" t="s">
        <v>3065</v>
      </c>
      <c r="C1038" s="19" t="s">
        <v>2308</v>
      </c>
      <c r="D1038" s="19" t="s">
        <v>2786</v>
      </c>
      <c r="E1038" s="19"/>
      <c r="F1038" s="19"/>
      <c r="G1038" s="19"/>
      <c r="H1038" s="19" t="s">
        <v>22</v>
      </c>
      <c r="I1038" s="34">
        <v>41827</v>
      </c>
      <c r="J1038" s="34" t="s">
        <v>6136</v>
      </c>
      <c r="K1038" s="19" t="s">
        <v>6136</v>
      </c>
      <c r="L1038" s="19"/>
      <c r="M1038" s="6"/>
      <c r="N1038" s="19"/>
      <c r="O1038" s="19"/>
      <c r="P1038" s="19"/>
      <c r="Q1038" s="19"/>
    </row>
    <row r="1039" spans="1:17" s="5" customFormat="1" ht="14.45" customHeight="1">
      <c r="A1039" s="19" t="s">
        <v>3885</v>
      </c>
      <c r="B1039" s="19" t="s">
        <v>3066</v>
      </c>
      <c r="C1039" s="19" t="s">
        <v>2308</v>
      </c>
      <c r="D1039" s="19" t="s">
        <v>2786</v>
      </c>
      <c r="E1039" s="19"/>
      <c r="F1039" s="19"/>
      <c r="G1039" s="19"/>
      <c r="H1039" s="19" t="s">
        <v>22</v>
      </c>
      <c r="I1039" s="34">
        <v>41827</v>
      </c>
      <c r="J1039" s="34">
        <v>41639</v>
      </c>
      <c r="K1039" s="19" t="s">
        <v>6136</v>
      </c>
      <c r="L1039" s="19"/>
      <c r="M1039" s="6"/>
      <c r="N1039" s="19"/>
      <c r="O1039" s="19"/>
      <c r="P1039" s="19"/>
      <c r="Q1039" s="19"/>
    </row>
    <row r="1040" spans="1:17" s="5" customFormat="1" ht="14.45" customHeight="1">
      <c r="A1040" s="19" t="s">
        <v>3688</v>
      </c>
      <c r="B1040" s="19" t="s">
        <v>3067</v>
      </c>
      <c r="C1040" s="19" t="s">
        <v>2308</v>
      </c>
      <c r="D1040" s="19" t="s">
        <v>2786</v>
      </c>
      <c r="E1040" s="19"/>
      <c r="F1040" s="19"/>
      <c r="G1040" s="19"/>
      <c r="H1040" s="19" t="s">
        <v>22</v>
      </c>
      <c r="I1040" s="34">
        <v>41827</v>
      </c>
      <c r="J1040" s="34" t="s">
        <v>6136</v>
      </c>
      <c r="K1040" s="19" t="s">
        <v>6136</v>
      </c>
      <c r="L1040" s="19"/>
      <c r="M1040" s="6"/>
      <c r="N1040" s="19"/>
      <c r="O1040" s="19"/>
      <c r="P1040" s="19"/>
      <c r="Q1040" s="19"/>
    </row>
    <row r="1041" spans="1:17" s="5" customFormat="1" ht="14.45" customHeight="1">
      <c r="A1041" s="19" t="s">
        <v>3689</v>
      </c>
      <c r="B1041" s="19" t="s">
        <v>3068</v>
      </c>
      <c r="C1041" s="19" t="s">
        <v>2308</v>
      </c>
      <c r="D1041" s="19" t="s">
        <v>2786</v>
      </c>
      <c r="E1041" s="19"/>
      <c r="F1041" s="19"/>
      <c r="G1041" s="19"/>
      <c r="H1041" s="19" t="s">
        <v>22</v>
      </c>
      <c r="I1041" s="34">
        <v>41827</v>
      </c>
      <c r="J1041" s="34" t="s">
        <v>6136</v>
      </c>
      <c r="K1041" s="19" t="s">
        <v>6136</v>
      </c>
      <c r="L1041" s="19"/>
      <c r="M1041" s="6"/>
      <c r="N1041" s="19"/>
      <c r="O1041" s="19"/>
      <c r="P1041" s="19"/>
      <c r="Q1041" s="19"/>
    </row>
    <row r="1042" spans="1:17" s="5" customFormat="1" ht="14.45" customHeight="1">
      <c r="A1042" s="19" t="s">
        <v>4304</v>
      </c>
      <c r="B1042" s="19" t="s">
        <v>3069</v>
      </c>
      <c r="C1042" s="19" t="s">
        <v>2308</v>
      </c>
      <c r="D1042" s="19" t="s">
        <v>2786</v>
      </c>
      <c r="E1042" s="19"/>
      <c r="F1042" s="19"/>
      <c r="G1042" s="19"/>
      <c r="H1042" s="19" t="s">
        <v>22</v>
      </c>
      <c r="I1042" s="34">
        <v>41827</v>
      </c>
      <c r="J1042" s="34" t="s">
        <v>6136</v>
      </c>
      <c r="K1042" s="19" t="s">
        <v>6136</v>
      </c>
      <c r="L1042" s="19"/>
      <c r="M1042" s="6"/>
      <c r="N1042" s="19"/>
      <c r="O1042" s="19"/>
      <c r="P1042" s="19"/>
      <c r="Q1042" s="19"/>
    </row>
    <row r="1043" spans="1:17" s="5" customFormat="1" ht="14.45" customHeight="1">
      <c r="A1043" s="19" t="s">
        <v>3690</v>
      </c>
      <c r="B1043" s="19" t="s">
        <v>3070</v>
      </c>
      <c r="C1043" s="19" t="s">
        <v>2308</v>
      </c>
      <c r="D1043" s="19" t="s">
        <v>2786</v>
      </c>
      <c r="E1043" s="19"/>
      <c r="F1043" s="19"/>
      <c r="G1043" s="19"/>
      <c r="H1043" s="19" t="s">
        <v>22</v>
      </c>
      <c r="I1043" s="34">
        <v>41827</v>
      </c>
      <c r="J1043" s="34">
        <v>41639</v>
      </c>
      <c r="K1043" s="19" t="s">
        <v>6136</v>
      </c>
      <c r="L1043" s="19"/>
      <c r="M1043" s="6"/>
      <c r="N1043" s="19"/>
      <c r="O1043" s="19"/>
      <c r="P1043" s="19"/>
      <c r="Q1043" s="19"/>
    </row>
    <row r="1044" spans="1:17" s="5" customFormat="1" ht="14.45" customHeight="1">
      <c r="A1044" s="19" t="s">
        <v>3691</v>
      </c>
      <c r="B1044" s="19" t="s">
        <v>3071</v>
      </c>
      <c r="C1044" s="19" t="s">
        <v>2308</v>
      </c>
      <c r="D1044" s="19" t="s">
        <v>2786</v>
      </c>
      <c r="E1044" s="19"/>
      <c r="F1044" s="19"/>
      <c r="G1044" s="19"/>
      <c r="H1044" s="19" t="s">
        <v>22</v>
      </c>
      <c r="I1044" s="34">
        <v>41827</v>
      </c>
      <c r="J1044" s="34">
        <v>41639</v>
      </c>
      <c r="K1044" s="19" t="s">
        <v>6136</v>
      </c>
      <c r="L1044" s="19"/>
      <c r="M1044" s="6"/>
      <c r="N1044" s="19"/>
      <c r="O1044" s="19"/>
      <c r="P1044" s="19"/>
      <c r="Q1044" s="19"/>
    </row>
    <row r="1045" spans="1:17" s="5" customFormat="1" ht="14.45" customHeight="1">
      <c r="A1045" s="19" t="s">
        <v>3692</v>
      </c>
      <c r="B1045" s="19" t="s">
        <v>3072</v>
      </c>
      <c r="C1045" s="19" t="s">
        <v>2308</v>
      </c>
      <c r="D1045" s="19" t="s">
        <v>2786</v>
      </c>
      <c r="E1045" s="19"/>
      <c r="F1045" s="19"/>
      <c r="G1045" s="19"/>
      <c r="H1045" s="19" t="s">
        <v>22</v>
      </c>
      <c r="I1045" s="34">
        <v>41827</v>
      </c>
      <c r="J1045" s="34" t="s">
        <v>6136</v>
      </c>
      <c r="K1045" s="19" t="s">
        <v>6136</v>
      </c>
      <c r="L1045" s="19"/>
      <c r="M1045" s="6"/>
      <c r="N1045" s="19"/>
      <c r="O1045" s="19"/>
      <c r="P1045" s="19"/>
      <c r="Q1045" s="19"/>
    </row>
    <row r="1046" spans="1:17" s="5" customFormat="1" ht="14.45" customHeight="1">
      <c r="A1046" s="19" t="s">
        <v>12276</v>
      </c>
      <c r="B1046" s="19" t="s">
        <v>3073</v>
      </c>
      <c r="C1046" s="19" t="s">
        <v>2308</v>
      </c>
      <c r="D1046" s="19" t="s">
        <v>2786</v>
      </c>
      <c r="E1046" s="19"/>
      <c r="F1046" s="19"/>
      <c r="G1046" s="19"/>
      <c r="H1046" s="19" t="s">
        <v>22</v>
      </c>
      <c r="I1046" s="34">
        <v>41827</v>
      </c>
      <c r="J1046" s="34" t="s">
        <v>6136</v>
      </c>
      <c r="K1046" s="34">
        <v>42931</v>
      </c>
      <c r="L1046" s="19"/>
      <c r="M1046" s="6"/>
      <c r="N1046" s="19"/>
      <c r="O1046" s="19"/>
      <c r="P1046" s="19"/>
      <c r="Q1046" s="19"/>
    </row>
    <row r="1047" spans="1:17" s="5" customFormat="1" ht="14.45" customHeight="1">
      <c r="A1047" s="19" t="s">
        <v>3693</v>
      </c>
      <c r="B1047" s="19" t="s">
        <v>3074</v>
      </c>
      <c r="C1047" s="19" t="s">
        <v>2308</v>
      </c>
      <c r="D1047" s="19" t="s">
        <v>2786</v>
      </c>
      <c r="E1047" s="19"/>
      <c r="F1047" s="19"/>
      <c r="G1047" s="19"/>
      <c r="H1047" s="19" t="s">
        <v>22</v>
      </c>
      <c r="I1047" s="34">
        <v>41827</v>
      </c>
      <c r="J1047" s="34" t="s">
        <v>6136</v>
      </c>
      <c r="K1047" s="19" t="s">
        <v>6136</v>
      </c>
      <c r="L1047" s="19"/>
      <c r="M1047" s="6"/>
      <c r="N1047" s="19"/>
      <c r="O1047" s="19"/>
      <c r="P1047" s="19"/>
      <c r="Q1047" s="19"/>
    </row>
    <row r="1048" spans="1:17" s="5" customFormat="1" ht="14.45" customHeight="1">
      <c r="A1048" s="19" t="s">
        <v>3694</v>
      </c>
      <c r="B1048" s="19" t="s">
        <v>3075</v>
      </c>
      <c r="C1048" s="19" t="s">
        <v>2308</v>
      </c>
      <c r="D1048" s="19" t="s">
        <v>2786</v>
      </c>
      <c r="E1048" s="19"/>
      <c r="F1048" s="19"/>
      <c r="G1048" s="19"/>
      <c r="H1048" s="19" t="s">
        <v>22</v>
      </c>
      <c r="I1048" s="34">
        <v>41827</v>
      </c>
      <c r="J1048" s="34" t="s">
        <v>6136</v>
      </c>
      <c r="K1048" s="19" t="s">
        <v>6136</v>
      </c>
      <c r="L1048" s="19"/>
      <c r="M1048" s="6"/>
      <c r="N1048" s="19"/>
      <c r="O1048" s="19"/>
      <c r="P1048" s="19"/>
      <c r="Q1048" s="19"/>
    </row>
    <row r="1049" spans="1:17" s="5" customFormat="1" ht="14.45" customHeight="1">
      <c r="A1049" s="19" t="s">
        <v>7830</v>
      </c>
      <c r="B1049" s="19" t="s">
        <v>3076</v>
      </c>
      <c r="C1049" s="19" t="s">
        <v>2308</v>
      </c>
      <c r="D1049" s="19" t="s">
        <v>2786</v>
      </c>
      <c r="E1049" s="19"/>
      <c r="F1049" s="19"/>
      <c r="G1049" s="19"/>
      <c r="H1049" s="19" t="s">
        <v>22</v>
      </c>
      <c r="I1049" s="34">
        <v>41827</v>
      </c>
      <c r="J1049" s="34" t="s">
        <v>6136</v>
      </c>
      <c r="K1049" s="34">
        <v>42277</v>
      </c>
      <c r="L1049" s="19"/>
      <c r="M1049" s="6"/>
      <c r="N1049" s="19"/>
      <c r="O1049" s="19"/>
      <c r="P1049" s="19"/>
      <c r="Q1049" s="19"/>
    </row>
    <row r="1050" spans="1:17" s="5" customFormat="1" ht="14.45" customHeight="1">
      <c r="A1050" s="19" t="s">
        <v>3695</v>
      </c>
      <c r="B1050" s="19" t="s">
        <v>3077</v>
      </c>
      <c r="C1050" s="19" t="s">
        <v>2308</v>
      </c>
      <c r="D1050" s="19" t="s">
        <v>2786</v>
      </c>
      <c r="E1050" s="19"/>
      <c r="F1050" s="19"/>
      <c r="G1050" s="19"/>
      <c r="H1050" s="19" t="s">
        <v>22</v>
      </c>
      <c r="I1050" s="34">
        <v>41827</v>
      </c>
      <c r="J1050" s="34" t="s">
        <v>6136</v>
      </c>
      <c r="K1050" s="19" t="s">
        <v>6136</v>
      </c>
      <c r="L1050" s="19"/>
      <c r="M1050" s="6"/>
      <c r="N1050" s="19"/>
      <c r="O1050" s="19"/>
      <c r="P1050" s="19"/>
      <c r="Q1050" s="19"/>
    </row>
    <row r="1051" spans="1:17" s="5" customFormat="1" ht="14.45" customHeight="1">
      <c r="A1051" s="19" t="s">
        <v>3696</v>
      </c>
      <c r="B1051" s="19" t="s">
        <v>3078</v>
      </c>
      <c r="C1051" s="19" t="s">
        <v>2308</v>
      </c>
      <c r="D1051" s="19" t="s">
        <v>2786</v>
      </c>
      <c r="E1051" s="19"/>
      <c r="F1051" s="19"/>
      <c r="G1051" s="19"/>
      <c r="H1051" s="19" t="s">
        <v>22</v>
      </c>
      <c r="I1051" s="34">
        <v>41827</v>
      </c>
      <c r="J1051" s="34" t="s">
        <v>6136</v>
      </c>
      <c r="K1051" s="19" t="s">
        <v>6136</v>
      </c>
      <c r="L1051" s="19"/>
      <c r="M1051" s="6"/>
      <c r="N1051" s="19"/>
      <c r="O1051" s="19"/>
      <c r="P1051" s="19"/>
      <c r="Q1051" s="19"/>
    </row>
    <row r="1052" spans="1:17" s="5" customFormat="1" ht="14.45" customHeight="1">
      <c r="A1052" s="19" t="s">
        <v>3697</v>
      </c>
      <c r="B1052" s="19" t="s">
        <v>3079</v>
      </c>
      <c r="C1052" s="19" t="s">
        <v>2308</v>
      </c>
      <c r="D1052" s="19" t="s">
        <v>2786</v>
      </c>
      <c r="E1052" s="19"/>
      <c r="F1052" s="19"/>
      <c r="G1052" s="19"/>
      <c r="H1052" s="19" t="s">
        <v>22</v>
      </c>
      <c r="I1052" s="34">
        <v>41827</v>
      </c>
      <c r="J1052" s="34" t="s">
        <v>6136</v>
      </c>
      <c r="K1052" s="19" t="s">
        <v>6136</v>
      </c>
      <c r="L1052" s="19"/>
      <c r="M1052" s="6"/>
      <c r="N1052" s="19"/>
      <c r="O1052" s="19"/>
      <c r="P1052" s="19"/>
      <c r="Q1052" s="19"/>
    </row>
    <row r="1053" spans="1:17" s="5" customFormat="1" ht="14.45" customHeight="1">
      <c r="A1053" s="19" t="s">
        <v>3698</v>
      </c>
      <c r="B1053" s="19" t="s">
        <v>3080</v>
      </c>
      <c r="C1053" s="19" t="s">
        <v>2308</v>
      </c>
      <c r="D1053" s="19" t="s">
        <v>2786</v>
      </c>
      <c r="E1053" s="19"/>
      <c r="F1053" s="19"/>
      <c r="G1053" s="19"/>
      <c r="H1053" s="19" t="s">
        <v>22</v>
      </c>
      <c r="I1053" s="34">
        <v>41827</v>
      </c>
      <c r="J1053" s="34">
        <v>42277</v>
      </c>
      <c r="K1053" s="19" t="s">
        <v>6136</v>
      </c>
      <c r="L1053" s="19"/>
      <c r="M1053" s="6"/>
      <c r="N1053" s="19"/>
      <c r="O1053" s="19"/>
      <c r="P1053" s="19"/>
      <c r="Q1053" s="19"/>
    </row>
    <row r="1054" spans="1:17" s="5" customFormat="1" ht="14.45" customHeight="1">
      <c r="A1054" s="19" t="s">
        <v>3699</v>
      </c>
      <c r="B1054" s="19" t="s">
        <v>3081</v>
      </c>
      <c r="C1054" s="19" t="s">
        <v>2308</v>
      </c>
      <c r="D1054" s="19" t="s">
        <v>2786</v>
      </c>
      <c r="E1054" s="19"/>
      <c r="F1054" s="19"/>
      <c r="G1054" s="19"/>
      <c r="H1054" s="19" t="s">
        <v>22</v>
      </c>
      <c r="I1054" s="34">
        <v>41827</v>
      </c>
      <c r="J1054" s="34" t="s">
        <v>6136</v>
      </c>
      <c r="K1054" s="19" t="s">
        <v>6136</v>
      </c>
      <c r="L1054" s="19"/>
      <c r="M1054" s="6"/>
      <c r="N1054" s="19"/>
      <c r="O1054" s="19"/>
      <c r="P1054" s="19"/>
      <c r="Q1054" s="19"/>
    </row>
    <row r="1055" spans="1:17" s="5" customFormat="1" ht="14.45" customHeight="1">
      <c r="A1055" s="19" t="s">
        <v>3700</v>
      </c>
      <c r="B1055" s="19" t="s">
        <v>3082</v>
      </c>
      <c r="C1055" s="19" t="s">
        <v>2308</v>
      </c>
      <c r="D1055" s="19" t="s">
        <v>2786</v>
      </c>
      <c r="E1055" s="19"/>
      <c r="F1055" s="19"/>
      <c r="G1055" s="19"/>
      <c r="H1055" s="19" t="s">
        <v>22</v>
      </c>
      <c r="I1055" s="34">
        <v>41827</v>
      </c>
      <c r="J1055" s="34" t="s">
        <v>6136</v>
      </c>
      <c r="K1055" s="19" t="s">
        <v>6136</v>
      </c>
      <c r="L1055" s="19"/>
      <c r="M1055" s="6"/>
      <c r="N1055" s="19"/>
      <c r="O1055" s="19"/>
      <c r="P1055" s="19"/>
      <c r="Q1055" s="19"/>
    </row>
    <row r="1056" spans="1:17" s="5" customFormat="1" ht="14.45" customHeight="1">
      <c r="A1056" s="19" t="s">
        <v>3701</v>
      </c>
      <c r="B1056" s="19" t="s">
        <v>3083</v>
      </c>
      <c r="C1056" s="19" t="s">
        <v>2308</v>
      </c>
      <c r="D1056" s="19" t="s">
        <v>2786</v>
      </c>
      <c r="E1056" s="19"/>
      <c r="F1056" s="19"/>
      <c r="G1056" s="19"/>
      <c r="H1056" s="19" t="s">
        <v>22</v>
      </c>
      <c r="I1056" s="34">
        <v>41827</v>
      </c>
      <c r="J1056" s="34" t="s">
        <v>6136</v>
      </c>
      <c r="K1056" s="19" t="s">
        <v>6136</v>
      </c>
      <c r="L1056" s="19"/>
      <c r="M1056" s="6"/>
      <c r="N1056" s="19"/>
      <c r="O1056" s="19"/>
      <c r="P1056" s="19"/>
      <c r="Q1056" s="19"/>
    </row>
    <row r="1057" spans="1:17" s="5" customFormat="1" ht="14.45" customHeight="1">
      <c r="A1057" s="19" t="s">
        <v>4906</v>
      </c>
      <c r="B1057" s="19" t="s">
        <v>3084</v>
      </c>
      <c r="C1057" s="19" t="s">
        <v>2308</v>
      </c>
      <c r="D1057" s="19" t="s">
        <v>2786</v>
      </c>
      <c r="E1057" s="19"/>
      <c r="F1057" s="19"/>
      <c r="G1057" s="19"/>
      <c r="H1057" s="19" t="s">
        <v>22</v>
      </c>
      <c r="I1057" s="34">
        <v>41827</v>
      </c>
      <c r="J1057" s="34" t="s">
        <v>6136</v>
      </c>
      <c r="K1057" s="19" t="s">
        <v>6136</v>
      </c>
      <c r="L1057" s="19"/>
      <c r="M1057" s="6"/>
      <c r="N1057" s="19"/>
      <c r="O1057" s="19"/>
      <c r="P1057" s="19"/>
      <c r="Q1057" s="19"/>
    </row>
    <row r="1058" spans="1:17" s="5" customFormat="1" ht="14.45" customHeight="1">
      <c r="A1058" s="19" t="s">
        <v>3702</v>
      </c>
      <c r="B1058" s="19" t="s">
        <v>3085</v>
      </c>
      <c r="C1058" s="19" t="s">
        <v>2308</v>
      </c>
      <c r="D1058" s="19" t="s">
        <v>2786</v>
      </c>
      <c r="E1058" s="19"/>
      <c r="F1058" s="19"/>
      <c r="G1058" s="19"/>
      <c r="H1058" s="19" t="s">
        <v>22</v>
      </c>
      <c r="I1058" s="34">
        <v>41827</v>
      </c>
      <c r="J1058" s="34" t="s">
        <v>6136</v>
      </c>
      <c r="K1058" s="19" t="s">
        <v>6136</v>
      </c>
      <c r="L1058" s="19"/>
      <c r="M1058" s="6"/>
      <c r="N1058" s="19"/>
      <c r="O1058" s="19"/>
      <c r="P1058" s="19"/>
      <c r="Q1058" s="19"/>
    </row>
    <row r="1059" spans="1:17" s="5" customFormat="1" ht="14.45" customHeight="1">
      <c r="A1059" s="19" t="s">
        <v>3703</v>
      </c>
      <c r="B1059" s="19" t="s">
        <v>3086</v>
      </c>
      <c r="C1059" s="19" t="s">
        <v>2308</v>
      </c>
      <c r="D1059" s="19" t="s">
        <v>2786</v>
      </c>
      <c r="E1059" s="19"/>
      <c r="F1059" s="19"/>
      <c r="G1059" s="19"/>
      <c r="H1059" s="19" t="s">
        <v>22</v>
      </c>
      <c r="I1059" s="34">
        <v>41827</v>
      </c>
      <c r="J1059" s="34" t="s">
        <v>6136</v>
      </c>
      <c r="K1059" s="19" t="s">
        <v>6136</v>
      </c>
      <c r="L1059" s="19"/>
      <c r="M1059" s="6"/>
      <c r="N1059" s="19"/>
      <c r="O1059" s="19"/>
      <c r="P1059" s="19"/>
      <c r="Q1059" s="19"/>
    </row>
    <row r="1060" spans="1:17" s="5" customFormat="1" ht="14.45" customHeight="1">
      <c r="A1060" s="19" t="s">
        <v>3704</v>
      </c>
      <c r="B1060" s="19" t="s">
        <v>3087</v>
      </c>
      <c r="C1060" s="19" t="s">
        <v>2308</v>
      </c>
      <c r="D1060" s="19" t="s">
        <v>2786</v>
      </c>
      <c r="E1060" s="19"/>
      <c r="F1060" s="19"/>
      <c r="G1060" s="19"/>
      <c r="H1060" s="19" t="s">
        <v>22</v>
      </c>
      <c r="I1060" s="34">
        <v>41827</v>
      </c>
      <c r="J1060" s="34" t="s">
        <v>6136</v>
      </c>
      <c r="K1060" s="19" t="s">
        <v>6136</v>
      </c>
      <c r="L1060" s="19"/>
      <c r="M1060" s="6"/>
      <c r="N1060" s="19"/>
      <c r="O1060" s="19"/>
      <c r="P1060" s="19"/>
      <c r="Q1060" s="19"/>
    </row>
    <row r="1061" spans="1:17" s="5" customFormat="1" ht="14.45" customHeight="1">
      <c r="A1061" s="19" t="s">
        <v>3886</v>
      </c>
      <c r="B1061" s="19" t="s">
        <v>3088</v>
      </c>
      <c r="C1061" s="19" t="s">
        <v>2308</v>
      </c>
      <c r="D1061" s="19" t="s">
        <v>2786</v>
      </c>
      <c r="E1061" s="19"/>
      <c r="F1061" s="19"/>
      <c r="G1061" s="19"/>
      <c r="H1061" s="19" t="s">
        <v>22</v>
      </c>
      <c r="I1061" s="34">
        <v>41827</v>
      </c>
      <c r="J1061" s="34" t="s">
        <v>6136</v>
      </c>
      <c r="K1061" s="19" t="s">
        <v>6136</v>
      </c>
      <c r="L1061" s="19"/>
      <c r="M1061" s="6"/>
      <c r="N1061" s="19"/>
      <c r="O1061" s="19"/>
      <c r="P1061" s="19"/>
      <c r="Q1061" s="19"/>
    </row>
    <row r="1062" spans="1:17" s="5" customFormat="1" ht="14.45" customHeight="1">
      <c r="A1062" s="19" t="s">
        <v>3705</v>
      </c>
      <c r="B1062" s="19" t="s">
        <v>3089</v>
      </c>
      <c r="C1062" s="19" t="s">
        <v>2308</v>
      </c>
      <c r="D1062" s="19" t="s">
        <v>2786</v>
      </c>
      <c r="E1062" s="19"/>
      <c r="F1062" s="19"/>
      <c r="G1062" s="19"/>
      <c r="H1062" s="19" t="s">
        <v>22</v>
      </c>
      <c r="I1062" s="34">
        <v>41827</v>
      </c>
      <c r="J1062" s="34" t="s">
        <v>6136</v>
      </c>
      <c r="K1062" s="19" t="s">
        <v>6136</v>
      </c>
      <c r="L1062" s="19"/>
      <c r="M1062" s="6"/>
      <c r="N1062" s="19"/>
      <c r="O1062" s="19"/>
      <c r="P1062" s="19"/>
      <c r="Q1062" s="19"/>
    </row>
    <row r="1063" spans="1:17" s="5" customFormat="1" ht="14.45" customHeight="1">
      <c r="A1063" s="19" t="s">
        <v>3706</v>
      </c>
      <c r="B1063" s="19" t="s">
        <v>3090</v>
      </c>
      <c r="C1063" s="19" t="s">
        <v>2308</v>
      </c>
      <c r="D1063" s="19" t="s">
        <v>2786</v>
      </c>
      <c r="E1063" s="19"/>
      <c r="F1063" s="19"/>
      <c r="G1063" s="19"/>
      <c r="H1063" s="19" t="s">
        <v>22</v>
      </c>
      <c r="I1063" s="34">
        <v>41827</v>
      </c>
      <c r="J1063" s="34" t="s">
        <v>6136</v>
      </c>
      <c r="K1063" s="19" t="s">
        <v>6136</v>
      </c>
      <c r="L1063" s="19"/>
      <c r="M1063" s="6"/>
      <c r="N1063" s="19"/>
      <c r="O1063" s="19"/>
      <c r="P1063" s="19"/>
      <c r="Q1063" s="19"/>
    </row>
    <row r="1064" spans="1:17" s="5" customFormat="1" ht="14.45" customHeight="1">
      <c r="A1064" s="19" t="s">
        <v>3707</v>
      </c>
      <c r="B1064" s="19" t="s">
        <v>3091</v>
      </c>
      <c r="C1064" s="19" t="s">
        <v>2308</v>
      </c>
      <c r="D1064" s="19" t="s">
        <v>2786</v>
      </c>
      <c r="E1064" s="19"/>
      <c r="F1064" s="19"/>
      <c r="G1064" s="19"/>
      <c r="H1064" s="19" t="s">
        <v>22</v>
      </c>
      <c r="I1064" s="34">
        <v>41827</v>
      </c>
      <c r="J1064" s="34" t="s">
        <v>6136</v>
      </c>
      <c r="K1064" s="19" t="s">
        <v>6136</v>
      </c>
      <c r="L1064" s="19"/>
      <c r="M1064" s="6"/>
      <c r="N1064" s="19"/>
      <c r="O1064" s="19"/>
      <c r="P1064" s="19"/>
      <c r="Q1064" s="19"/>
    </row>
    <row r="1065" spans="1:17" s="5" customFormat="1" ht="14.45" customHeight="1">
      <c r="A1065" s="19" t="s">
        <v>3708</v>
      </c>
      <c r="B1065" s="19" t="s">
        <v>3092</v>
      </c>
      <c r="C1065" s="19" t="s">
        <v>2308</v>
      </c>
      <c r="D1065" s="19" t="s">
        <v>2786</v>
      </c>
      <c r="E1065" s="19"/>
      <c r="F1065" s="19"/>
      <c r="G1065" s="19"/>
      <c r="H1065" s="19" t="s">
        <v>22</v>
      </c>
      <c r="I1065" s="34">
        <v>41827</v>
      </c>
      <c r="J1065" s="34" t="s">
        <v>6136</v>
      </c>
      <c r="K1065" s="19" t="s">
        <v>6136</v>
      </c>
      <c r="L1065" s="19"/>
      <c r="M1065" s="6"/>
      <c r="N1065" s="19"/>
      <c r="O1065" s="19"/>
      <c r="P1065" s="19"/>
      <c r="Q1065" s="19"/>
    </row>
    <row r="1066" spans="1:17" s="5" customFormat="1" ht="14.45" customHeight="1">
      <c r="A1066" s="19" t="s">
        <v>3709</v>
      </c>
      <c r="B1066" s="19" t="s">
        <v>3093</v>
      </c>
      <c r="C1066" s="19" t="s">
        <v>2308</v>
      </c>
      <c r="D1066" s="19" t="s">
        <v>2786</v>
      </c>
      <c r="E1066" s="19"/>
      <c r="F1066" s="19"/>
      <c r="G1066" s="19"/>
      <c r="H1066" s="19" t="s">
        <v>22</v>
      </c>
      <c r="I1066" s="34">
        <v>41827</v>
      </c>
      <c r="J1066" s="34" t="s">
        <v>6136</v>
      </c>
      <c r="K1066" s="19" t="s">
        <v>6136</v>
      </c>
      <c r="L1066" s="19"/>
      <c r="M1066" s="6"/>
      <c r="N1066" s="19"/>
      <c r="O1066" s="19"/>
      <c r="P1066" s="19"/>
      <c r="Q1066" s="19"/>
    </row>
    <row r="1067" spans="1:17" s="5" customFormat="1" ht="14.45" customHeight="1">
      <c r="A1067" s="19" t="s">
        <v>3710</v>
      </c>
      <c r="B1067" s="19" t="s">
        <v>3094</v>
      </c>
      <c r="C1067" s="19" t="s">
        <v>2308</v>
      </c>
      <c r="D1067" s="19" t="s">
        <v>2786</v>
      </c>
      <c r="E1067" s="19"/>
      <c r="F1067" s="19"/>
      <c r="G1067" s="19"/>
      <c r="H1067" s="19" t="s">
        <v>22</v>
      </c>
      <c r="I1067" s="34">
        <v>41827</v>
      </c>
      <c r="J1067" s="34" t="s">
        <v>6136</v>
      </c>
      <c r="K1067" s="19" t="s">
        <v>6136</v>
      </c>
      <c r="L1067" s="19"/>
      <c r="M1067" s="6"/>
      <c r="N1067" s="19"/>
      <c r="O1067" s="19"/>
      <c r="P1067" s="19"/>
      <c r="Q1067" s="19"/>
    </row>
    <row r="1068" spans="1:17" s="5" customFormat="1" ht="14.45" customHeight="1">
      <c r="A1068" s="19" t="s">
        <v>3711</v>
      </c>
      <c r="B1068" s="19" t="s">
        <v>3095</v>
      </c>
      <c r="C1068" s="19" t="s">
        <v>2308</v>
      </c>
      <c r="D1068" s="19" t="s">
        <v>2786</v>
      </c>
      <c r="E1068" s="19"/>
      <c r="F1068" s="19"/>
      <c r="G1068" s="19"/>
      <c r="H1068" s="19" t="s">
        <v>22</v>
      </c>
      <c r="I1068" s="34">
        <v>41827</v>
      </c>
      <c r="J1068" s="34">
        <v>41639</v>
      </c>
      <c r="K1068" s="19" t="s">
        <v>6136</v>
      </c>
      <c r="L1068" s="19"/>
      <c r="M1068" s="6"/>
      <c r="N1068" s="19"/>
      <c r="O1068" s="19"/>
      <c r="P1068" s="19"/>
      <c r="Q1068" s="19"/>
    </row>
    <row r="1069" spans="1:17" s="5" customFormat="1" ht="14.45" customHeight="1">
      <c r="A1069" s="19" t="s">
        <v>3712</v>
      </c>
      <c r="B1069" s="19" t="s">
        <v>3096</v>
      </c>
      <c r="C1069" s="19" t="s">
        <v>2308</v>
      </c>
      <c r="D1069" s="19" t="s">
        <v>2786</v>
      </c>
      <c r="E1069" s="19"/>
      <c r="F1069" s="19"/>
      <c r="G1069" s="19"/>
      <c r="H1069" s="19" t="s">
        <v>22</v>
      </c>
      <c r="I1069" s="34">
        <v>41827</v>
      </c>
      <c r="J1069" s="34" t="s">
        <v>6136</v>
      </c>
      <c r="K1069" s="19" t="s">
        <v>6136</v>
      </c>
      <c r="L1069" s="19"/>
      <c r="M1069" s="6"/>
      <c r="N1069" s="19"/>
      <c r="O1069" s="19"/>
      <c r="P1069" s="19"/>
      <c r="Q1069" s="19"/>
    </row>
    <row r="1070" spans="1:17" s="5" customFormat="1" ht="14.45" customHeight="1">
      <c r="A1070" s="19" t="s">
        <v>3713</v>
      </c>
      <c r="B1070" s="19" t="s">
        <v>3097</v>
      </c>
      <c r="C1070" s="19" t="s">
        <v>2308</v>
      </c>
      <c r="D1070" s="19" t="s">
        <v>2786</v>
      </c>
      <c r="E1070" s="19"/>
      <c r="F1070" s="19"/>
      <c r="G1070" s="19"/>
      <c r="H1070" s="19" t="s">
        <v>22</v>
      </c>
      <c r="I1070" s="34">
        <v>41827</v>
      </c>
      <c r="J1070" s="34" t="s">
        <v>6136</v>
      </c>
      <c r="K1070" s="19" t="s">
        <v>6136</v>
      </c>
      <c r="L1070" s="19"/>
      <c r="M1070" s="6"/>
      <c r="N1070" s="19"/>
      <c r="O1070" s="19"/>
      <c r="P1070" s="19"/>
      <c r="Q1070" s="19"/>
    </row>
    <row r="1071" spans="1:17" s="5" customFormat="1" ht="14.45" customHeight="1">
      <c r="A1071" s="19" t="s">
        <v>3714</v>
      </c>
      <c r="B1071" s="19" t="s">
        <v>3098</v>
      </c>
      <c r="C1071" s="19" t="s">
        <v>2308</v>
      </c>
      <c r="D1071" s="19" t="s">
        <v>2786</v>
      </c>
      <c r="E1071" s="19"/>
      <c r="F1071" s="19"/>
      <c r="G1071" s="19"/>
      <c r="H1071" s="19" t="s">
        <v>22</v>
      </c>
      <c r="I1071" s="34">
        <v>41827</v>
      </c>
      <c r="J1071" s="34" t="s">
        <v>6136</v>
      </c>
      <c r="K1071" s="19" t="s">
        <v>6136</v>
      </c>
      <c r="L1071" s="19"/>
      <c r="M1071" s="6"/>
      <c r="N1071" s="19"/>
      <c r="O1071" s="19"/>
      <c r="P1071" s="19"/>
      <c r="Q1071" s="19"/>
    </row>
    <row r="1072" spans="1:17" s="5" customFormat="1" ht="14.45" customHeight="1">
      <c r="A1072" s="19" t="s">
        <v>3715</v>
      </c>
      <c r="B1072" s="19" t="s">
        <v>3099</v>
      </c>
      <c r="C1072" s="19" t="s">
        <v>2308</v>
      </c>
      <c r="D1072" s="19" t="s">
        <v>2786</v>
      </c>
      <c r="E1072" s="19"/>
      <c r="F1072" s="19"/>
      <c r="G1072" s="19"/>
      <c r="H1072" s="19" t="s">
        <v>22</v>
      </c>
      <c r="I1072" s="34">
        <v>41827</v>
      </c>
      <c r="J1072" s="34" t="s">
        <v>6136</v>
      </c>
      <c r="K1072" s="19" t="s">
        <v>6136</v>
      </c>
      <c r="L1072" s="19"/>
      <c r="M1072" s="6"/>
      <c r="N1072" s="19"/>
      <c r="O1072" s="19"/>
      <c r="P1072" s="19"/>
      <c r="Q1072" s="19"/>
    </row>
    <row r="1073" spans="1:17" s="5" customFormat="1" ht="14.45" customHeight="1">
      <c r="A1073" s="19" t="s">
        <v>3716</v>
      </c>
      <c r="B1073" s="19" t="s">
        <v>3100</v>
      </c>
      <c r="C1073" s="19" t="s">
        <v>2308</v>
      </c>
      <c r="D1073" s="19" t="s">
        <v>2786</v>
      </c>
      <c r="E1073" s="19"/>
      <c r="F1073" s="19"/>
      <c r="G1073" s="19"/>
      <c r="H1073" s="19" t="s">
        <v>22</v>
      </c>
      <c r="I1073" s="34">
        <v>41827</v>
      </c>
      <c r="J1073" s="34" t="s">
        <v>6136</v>
      </c>
      <c r="K1073" s="19" t="s">
        <v>6136</v>
      </c>
      <c r="L1073" s="19"/>
      <c r="M1073" s="6"/>
      <c r="N1073" s="19"/>
      <c r="O1073" s="19"/>
      <c r="P1073" s="19"/>
      <c r="Q1073" s="19"/>
    </row>
    <row r="1074" spans="1:17" s="5" customFormat="1" ht="14.45" customHeight="1">
      <c r="A1074" s="19" t="s">
        <v>3717</v>
      </c>
      <c r="B1074" s="19" t="s">
        <v>3101</v>
      </c>
      <c r="C1074" s="19" t="s">
        <v>2308</v>
      </c>
      <c r="D1074" s="19" t="s">
        <v>2786</v>
      </c>
      <c r="E1074" s="19"/>
      <c r="F1074" s="19"/>
      <c r="G1074" s="19"/>
      <c r="H1074" s="19" t="s">
        <v>22</v>
      </c>
      <c r="I1074" s="34">
        <v>41827</v>
      </c>
      <c r="J1074" s="34">
        <v>41639</v>
      </c>
      <c r="K1074" s="19" t="s">
        <v>6136</v>
      </c>
      <c r="L1074" s="19"/>
      <c r="M1074" s="6"/>
      <c r="N1074" s="19"/>
      <c r="O1074" s="19"/>
      <c r="P1074" s="19"/>
      <c r="Q1074" s="19"/>
    </row>
    <row r="1075" spans="1:17" s="5" customFormat="1" ht="14.45" customHeight="1">
      <c r="A1075" s="19" t="s">
        <v>3718</v>
      </c>
      <c r="B1075" s="19" t="s">
        <v>3102</v>
      </c>
      <c r="C1075" s="19" t="s">
        <v>2308</v>
      </c>
      <c r="D1075" s="19" t="s">
        <v>2786</v>
      </c>
      <c r="E1075" s="19"/>
      <c r="F1075" s="19"/>
      <c r="G1075" s="19"/>
      <c r="H1075" s="19" t="s">
        <v>22</v>
      </c>
      <c r="I1075" s="34">
        <v>41827</v>
      </c>
      <c r="J1075" s="34" t="s">
        <v>6136</v>
      </c>
      <c r="K1075" s="19" t="s">
        <v>6136</v>
      </c>
      <c r="L1075" s="19"/>
      <c r="M1075" s="6"/>
      <c r="N1075" s="19"/>
      <c r="O1075" s="19"/>
      <c r="P1075" s="19"/>
      <c r="Q1075" s="19"/>
    </row>
    <row r="1076" spans="1:17" s="5" customFormat="1" ht="14.45" customHeight="1">
      <c r="A1076" s="19" t="s">
        <v>4322</v>
      </c>
      <c r="B1076" s="19" t="s">
        <v>3362</v>
      </c>
      <c r="C1076" s="19" t="s">
        <v>2308</v>
      </c>
      <c r="D1076" s="19" t="s">
        <v>5062</v>
      </c>
      <c r="E1076" s="19" t="s">
        <v>871</v>
      </c>
      <c r="F1076" s="19">
        <v>7</v>
      </c>
      <c r="G1076" s="19"/>
      <c r="H1076" s="19" t="s">
        <v>22</v>
      </c>
      <c r="I1076" s="34">
        <v>41827</v>
      </c>
      <c r="J1076" s="34">
        <v>41639</v>
      </c>
      <c r="K1076" s="19" t="s">
        <v>6136</v>
      </c>
      <c r="L1076" s="19"/>
      <c r="M1076" s="6"/>
      <c r="N1076" s="19"/>
      <c r="O1076" s="19"/>
      <c r="P1076" s="19"/>
      <c r="Q1076" s="19"/>
    </row>
    <row r="1077" spans="1:17" s="5" customFormat="1" ht="14.45" customHeight="1">
      <c r="A1077" s="19" t="s">
        <v>10755</v>
      </c>
      <c r="B1077" s="19" t="s">
        <v>3363</v>
      </c>
      <c r="C1077" s="19" t="s">
        <v>2308</v>
      </c>
      <c r="D1077" s="19" t="s">
        <v>5062</v>
      </c>
      <c r="E1077" s="19" t="s">
        <v>871</v>
      </c>
      <c r="F1077" s="19">
        <v>6</v>
      </c>
      <c r="G1077" s="19"/>
      <c r="H1077" s="19" t="s">
        <v>22</v>
      </c>
      <c r="I1077" s="34">
        <v>41827</v>
      </c>
      <c r="J1077" s="34">
        <v>41639</v>
      </c>
      <c r="K1077" s="34">
        <v>42277</v>
      </c>
      <c r="L1077" s="19"/>
      <c r="M1077" s="6"/>
      <c r="N1077" s="19"/>
      <c r="O1077" s="19"/>
      <c r="P1077" s="19"/>
      <c r="Q1077" s="19"/>
    </row>
    <row r="1078" spans="1:17" s="5" customFormat="1" ht="14.45" customHeight="1">
      <c r="A1078" s="19" t="s">
        <v>6200</v>
      </c>
      <c r="B1078" s="19" t="s">
        <v>3364</v>
      </c>
      <c r="C1078" s="19" t="s">
        <v>2308</v>
      </c>
      <c r="D1078" s="19" t="s">
        <v>5062</v>
      </c>
      <c r="E1078" s="19" t="s">
        <v>871</v>
      </c>
      <c r="F1078" s="19">
        <v>8</v>
      </c>
      <c r="G1078" s="19"/>
      <c r="H1078" s="19" t="s">
        <v>22</v>
      </c>
      <c r="I1078" s="34">
        <v>41827</v>
      </c>
      <c r="J1078" s="34" t="s">
        <v>6136</v>
      </c>
      <c r="K1078" s="19" t="s">
        <v>6136</v>
      </c>
      <c r="L1078" s="19"/>
      <c r="M1078" s="6"/>
      <c r="N1078" s="19"/>
      <c r="O1078" s="19"/>
      <c r="P1078" s="19"/>
      <c r="Q1078" s="19"/>
    </row>
    <row r="1079" spans="1:17" s="5" customFormat="1" ht="14.45" customHeight="1">
      <c r="A1079" s="19" t="s">
        <v>6210</v>
      </c>
      <c r="B1079" s="19" t="s">
        <v>3365</v>
      </c>
      <c r="C1079" s="19" t="s">
        <v>2308</v>
      </c>
      <c r="D1079" s="19" t="s">
        <v>5062</v>
      </c>
      <c r="E1079" s="19" t="s">
        <v>871</v>
      </c>
      <c r="F1079" s="19">
        <v>2</v>
      </c>
      <c r="G1079" s="19"/>
      <c r="H1079" s="19" t="s">
        <v>22</v>
      </c>
      <c r="I1079" s="34">
        <v>41827</v>
      </c>
      <c r="J1079" s="34" t="s">
        <v>6136</v>
      </c>
      <c r="K1079" s="19" t="s">
        <v>6136</v>
      </c>
      <c r="L1079" s="19"/>
      <c r="M1079" s="6"/>
      <c r="N1079" s="19"/>
      <c r="O1079" s="19"/>
      <c r="P1079" s="19"/>
      <c r="Q1079" s="19"/>
    </row>
    <row r="1080" spans="1:17" s="5" customFormat="1" ht="14.45" customHeight="1">
      <c r="A1080" s="19" t="s">
        <v>10756</v>
      </c>
      <c r="B1080" s="19" t="s">
        <v>3366</v>
      </c>
      <c r="C1080" s="19" t="s">
        <v>2308</v>
      </c>
      <c r="D1080" s="19" t="s">
        <v>5062</v>
      </c>
      <c r="E1080" s="19" t="s">
        <v>871</v>
      </c>
      <c r="F1080" s="19">
        <v>5</v>
      </c>
      <c r="G1080" s="19" t="s">
        <v>130</v>
      </c>
      <c r="H1080" s="19" t="s">
        <v>22</v>
      </c>
      <c r="I1080" s="34">
        <v>41827</v>
      </c>
      <c r="J1080" s="34">
        <v>41639</v>
      </c>
      <c r="K1080" s="34">
        <v>42277</v>
      </c>
      <c r="L1080" s="19"/>
      <c r="M1080" s="6"/>
      <c r="N1080" s="19"/>
      <c r="O1080" s="19"/>
      <c r="P1080" s="19"/>
      <c r="Q1080" s="19"/>
    </row>
    <row r="1081" spans="1:17" s="5" customFormat="1" ht="14.45" customHeight="1">
      <c r="A1081" s="19" t="s">
        <v>6223</v>
      </c>
      <c r="B1081" s="19" t="s">
        <v>3367</v>
      </c>
      <c r="C1081" s="19" t="s">
        <v>2308</v>
      </c>
      <c r="D1081" s="19" t="s">
        <v>5062</v>
      </c>
      <c r="E1081" s="19" t="s">
        <v>871</v>
      </c>
      <c r="F1081" s="19">
        <v>4</v>
      </c>
      <c r="G1081" s="19" t="s">
        <v>130</v>
      </c>
      <c r="H1081" s="19" t="s">
        <v>22</v>
      </c>
      <c r="I1081" s="34">
        <v>41827</v>
      </c>
      <c r="J1081" s="34" t="s">
        <v>6136</v>
      </c>
      <c r="K1081" s="19" t="s">
        <v>6136</v>
      </c>
      <c r="L1081" s="19"/>
      <c r="M1081" s="6"/>
      <c r="N1081" s="19"/>
      <c r="O1081" s="19"/>
      <c r="P1081" s="19"/>
      <c r="Q1081" s="19"/>
    </row>
    <row r="1082" spans="1:17" s="5" customFormat="1" ht="14.45" customHeight="1">
      <c r="A1082" s="19" t="s">
        <v>6212</v>
      </c>
      <c r="B1082" s="19" t="s">
        <v>3368</v>
      </c>
      <c r="C1082" s="19" t="s">
        <v>2308</v>
      </c>
      <c r="D1082" s="19" t="s">
        <v>5062</v>
      </c>
      <c r="E1082" s="19" t="s">
        <v>871</v>
      </c>
      <c r="F1082" s="19">
        <v>3</v>
      </c>
      <c r="G1082" s="19"/>
      <c r="H1082" s="19" t="s">
        <v>22</v>
      </c>
      <c r="I1082" s="34">
        <v>41827</v>
      </c>
      <c r="J1082" s="34" t="s">
        <v>6136</v>
      </c>
      <c r="K1082" s="19" t="s">
        <v>6136</v>
      </c>
      <c r="L1082" s="19"/>
      <c r="M1082" s="6"/>
      <c r="N1082" s="19"/>
      <c r="O1082" s="19"/>
      <c r="P1082" s="19"/>
      <c r="Q1082" s="19"/>
    </row>
    <row r="1083" spans="1:17" s="5" customFormat="1" ht="14.45" customHeight="1">
      <c r="A1083" s="19" t="s">
        <v>2806</v>
      </c>
      <c r="B1083" s="19" t="s">
        <v>3103</v>
      </c>
      <c r="C1083" s="19" t="s">
        <v>2308</v>
      </c>
      <c r="D1083" s="19" t="s">
        <v>2786</v>
      </c>
      <c r="E1083" s="19"/>
      <c r="F1083" s="19"/>
      <c r="G1083" s="19"/>
      <c r="H1083" s="19" t="s">
        <v>22</v>
      </c>
      <c r="I1083" s="34">
        <v>41827</v>
      </c>
      <c r="J1083" s="34">
        <v>41639</v>
      </c>
      <c r="K1083" s="19" t="s">
        <v>6136</v>
      </c>
      <c r="L1083" s="19"/>
      <c r="M1083" s="6"/>
      <c r="N1083" s="19"/>
      <c r="O1083" s="19"/>
      <c r="P1083" s="19"/>
      <c r="Q1083" s="19"/>
    </row>
    <row r="1084" spans="1:17" s="5" customFormat="1" ht="14.45" customHeight="1">
      <c r="A1084" s="19" t="s">
        <v>2807</v>
      </c>
      <c r="B1084" s="19" t="s">
        <v>3104</v>
      </c>
      <c r="C1084" s="19" t="s">
        <v>2308</v>
      </c>
      <c r="D1084" s="19" t="s">
        <v>2786</v>
      </c>
      <c r="E1084" s="19"/>
      <c r="F1084" s="19"/>
      <c r="G1084" s="19"/>
      <c r="H1084" s="19" t="s">
        <v>22</v>
      </c>
      <c r="I1084" s="34">
        <v>41827</v>
      </c>
      <c r="J1084" s="34">
        <v>41639</v>
      </c>
      <c r="K1084" s="19" t="s">
        <v>6136</v>
      </c>
      <c r="L1084" s="19"/>
      <c r="M1084" s="6"/>
      <c r="N1084" s="19"/>
      <c r="O1084" s="19"/>
      <c r="P1084" s="19"/>
      <c r="Q1084" s="19"/>
    </row>
    <row r="1085" spans="1:17" s="5" customFormat="1" ht="14.45" customHeight="1">
      <c r="A1085" s="19" t="s">
        <v>6147</v>
      </c>
      <c r="B1085" s="19" t="s">
        <v>3369</v>
      </c>
      <c r="C1085" s="19" t="s">
        <v>2308</v>
      </c>
      <c r="D1085" s="19" t="s">
        <v>5062</v>
      </c>
      <c r="E1085" s="19" t="s">
        <v>562</v>
      </c>
      <c r="F1085" s="19">
        <v>15</v>
      </c>
      <c r="G1085" s="19" t="s">
        <v>130</v>
      </c>
      <c r="H1085" s="19" t="s">
        <v>22</v>
      </c>
      <c r="I1085" s="34">
        <v>41827</v>
      </c>
      <c r="J1085" s="34">
        <v>42277</v>
      </c>
      <c r="K1085" s="19" t="s">
        <v>6136</v>
      </c>
      <c r="L1085" s="19"/>
      <c r="M1085" s="6"/>
      <c r="N1085" s="19"/>
      <c r="O1085" s="19"/>
      <c r="P1085" s="19"/>
      <c r="Q1085" s="19"/>
    </row>
    <row r="1086" spans="1:17" s="5" customFormat="1" ht="14.45" customHeight="1">
      <c r="A1086" s="19" t="s">
        <v>6150</v>
      </c>
      <c r="B1086" s="19" t="s">
        <v>3370</v>
      </c>
      <c r="C1086" s="19" t="s">
        <v>2308</v>
      </c>
      <c r="D1086" s="19" t="s">
        <v>5062</v>
      </c>
      <c r="E1086" s="19" t="s">
        <v>562</v>
      </c>
      <c r="F1086" s="19">
        <v>14</v>
      </c>
      <c r="G1086" s="19" t="s">
        <v>130</v>
      </c>
      <c r="H1086" s="19" t="s">
        <v>22</v>
      </c>
      <c r="I1086" s="34">
        <v>41827</v>
      </c>
      <c r="J1086" s="34">
        <v>42277</v>
      </c>
      <c r="K1086" s="19" t="s">
        <v>6136</v>
      </c>
      <c r="L1086" s="19"/>
      <c r="M1086" s="6"/>
      <c r="N1086" s="19"/>
      <c r="O1086" s="19"/>
      <c r="P1086" s="19"/>
      <c r="Q1086" s="19"/>
    </row>
    <row r="1087" spans="1:17" s="5" customFormat="1" ht="14.45" customHeight="1">
      <c r="A1087" s="19" t="s">
        <v>6161</v>
      </c>
      <c r="B1087" s="19" t="s">
        <v>3371</v>
      </c>
      <c r="C1087" s="19" t="s">
        <v>2308</v>
      </c>
      <c r="D1087" s="19" t="s">
        <v>5062</v>
      </c>
      <c r="E1087" s="19" t="s">
        <v>562</v>
      </c>
      <c r="F1087" s="19">
        <v>1</v>
      </c>
      <c r="G1087" s="19" t="s">
        <v>130</v>
      </c>
      <c r="H1087" s="19" t="s">
        <v>22</v>
      </c>
      <c r="I1087" s="34">
        <v>41827</v>
      </c>
      <c r="J1087" s="34">
        <v>42277</v>
      </c>
      <c r="K1087" s="19" t="s">
        <v>6136</v>
      </c>
      <c r="L1087" s="19"/>
      <c r="M1087" s="6"/>
      <c r="N1087" s="19"/>
      <c r="O1087" s="19"/>
      <c r="P1087" s="19"/>
      <c r="Q1087" s="19"/>
    </row>
    <row r="1088" spans="1:17" s="5" customFormat="1" ht="14.45" customHeight="1">
      <c r="A1088" s="19" t="s">
        <v>10757</v>
      </c>
      <c r="B1088" s="19" t="s">
        <v>3372</v>
      </c>
      <c r="C1088" s="19" t="s">
        <v>2308</v>
      </c>
      <c r="D1088" s="19" t="s">
        <v>5062</v>
      </c>
      <c r="E1088" s="19" t="s">
        <v>1316</v>
      </c>
      <c r="F1088" s="19">
        <v>4</v>
      </c>
      <c r="G1088" s="19" t="s">
        <v>657</v>
      </c>
      <c r="H1088" s="19" t="s">
        <v>22</v>
      </c>
      <c r="I1088" s="34">
        <v>41827</v>
      </c>
      <c r="J1088" s="34">
        <v>41639</v>
      </c>
      <c r="K1088" s="34">
        <v>42277</v>
      </c>
      <c r="L1088" s="19"/>
      <c r="M1088" s="6"/>
      <c r="N1088" s="19"/>
      <c r="O1088" s="19"/>
      <c r="P1088" s="19"/>
      <c r="Q1088" s="19"/>
    </row>
    <row r="1089" spans="1:17" s="5" customFormat="1" ht="14.45" customHeight="1">
      <c r="A1089" s="19" t="s">
        <v>4225</v>
      </c>
      <c r="B1089" s="19" t="s">
        <v>3373</v>
      </c>
      <c r="C1089" s="19" t="s">
        <v>2308</v>
      </c>
      <c r="D1089" s="19" t="s">
        <v>2785</v>
      </c>
      <c r="E1089" s="19"/>
      <c r="F1089" s="19"/>
      <c r="G1089" s="19"/>
      <c r="H1089" s="19" t="s">
        <v>22</v>
      </c>
      <c r="I1089" s="34">
        <v>41827</v>
      </c>
      <c r="J1089" s="34">
        <v>41639</v>
      </c>
      <c r="K1089" s="19" t="s">
        <v>6136</v>
      </c>
      <c r="L1089" s="19"/>
      <c r="M1089" s="6"/>
      <c r="N1089" s="19"/>
      <c r="O1089" s="19"/>
      <c r="P1089" s="19"/>
      <c r="Q1089" s="19"/>
    </row>
    <row r="1090" spans="1:17" s="5" customFormat="1" ht="14.45" customHeight="1">
      <c r="A1090" s="19" t="s">
        <v>4226</v>
      </c>
      <c r="B1090" s="19" t="s">
        <v>3374</v>
      </c>
      <c r="C1090" s="19" t="s">
        <v>2308</v>
      </c>
      <c r="D1090" s="19" t="s">
        <v>2785</v>
      </c>
      <c r="E1090" s="19"/>
      <c r="F1090" s="19"/>
      <c r="G1090" s="19"/>
      <c r="H1090" s="19" t="s">
        <v>22</v>
      </c>
      <c r="I1090" s="34">
        <v>41827</v>
      </c>
      <c r="J1090" s="34">
        <v>41639</v>
      </c>
      <c r="K1090" s="19" t="s">
        <v>6136</v>
      </c>
      <c r="L1090" s="19"/>
      <c r="M1090" s="6"/>
      <c r="N1090" s="19"/>
      <c r="O1090" s="19"/>
      <c r="P1090" s="19"/>
      <c r="Q1090" s="19"/>
    </row>
    <row r="1091" spans="1:17" s="5" customFormat="1" ht="14.45" customHeight="1">
      <c r="A1091" s="19" t="s">
        <v>4227</v>
      </c>
      <c r="B1091" s="19" t="s">
        <v>3375</v>
      </c>
      <c r="C1091" s="19" t="s">
        <v>2308</v>
      </c>
      <c r="D1091" s="19" t="s">
        <v>2785</v>
      </c>
      <c r="E1091" s="19"/>
      <c r="F1091" s="19"/>
      <c r="G1091" s="19"/>
      <c r="H1091" s="19" t="s">
        <v>22</v>
      </c>
      <c r="I1091" s="34">
        <v>41827</v>
      </c>
      <c r="J1091" s="34">
        <v>41639</v>
      </c>
      <c r="K1091" s="19" t="s">
        <v>6136</v>
      </c>
      <c r="L1091" s="19"/>
      <c r="M1091" s="6"/>
      <c r="N1091" s="19"/>
      <c r="O1091" s="19"/>
      <c r="P1091" s="19"/>
      <c r="Q1091" s="19"/>
    </row>
    <row r="1092" spans="1:17" s="5" customFormat="1" ht="14.45" customHeight="1">
      <c r="A1092" s="19" t="s">
        <v>4228</v>
      </c>
      <c r="B1092" s="19" t="s">
        <v>3376</v>
      </c>
      <c r="C1092" s="19" t="s">
        <v>2308</v>
      </c>
      <c r="D1092" s="19" t="s">
        <v>2785</v>
      </c>
      <c r="E1092" s="19"/>
      <c r="F1092" s="19"/>
      <c r="G1092" s="19"/>
      <c r="H1092" s="19" t="s">
        <v>22</v>
      </c>
      <c r="I1092" s="34">
        <v>41827</v>
      </c>
      <c r="J1092" s="34">
        <v>41639</v>
      </c>
      <c r="K1092" s="19" t="s">
        <v>6136</v>
      </c>
      <c r="L1092" s="19"/>
      <c r="M1092" s="6"/>
      <c r="N1092" s="19"/>
      <c r="O1092" s="19"/>
      <c r="P1092" s="19"/>
      <c r="Q1092" s="19"/>
    </row>
    <row r="1093" spans="1:17" s="5" customFormat="1" ht="14.45" customHeight="1">
      <c r="A1093" s="19" t="s">
        <v>4229</v>
      </c>
      <c r="B1093" s="19" t="s">
        <v>3377</v>
      </c>
      <c r="C1093" s="19" t="s">
        <v>2308</v>
      </c>
      <c r="D1093" s="19" t="s">
        <v>2785</v>
      </c>
      <c r="E1093" s="19"/>
      <c r="F1093" s="19"/>
      <c r="G1093" s="19"/>
      <c r="H1093" s="19" t="s">
        <v>22</v>
      </c>
      <c r="I1093" s="34">
        <v>41827</v>
      </c>
      <c r="J1093" s="34">
        <v>41639</v>
      </c>
      <c r="K1093" s="19" t="s">
        <v>6136</v>
      </c>
      <c r="L1093" s="19"/>
      <c r="M1093" s="6"/>
      <c r="N1093" s="19"/>
      <c r="O1093" s="19"/>
      <c r="P1093" s="19"/>
      <c r="Q1093" s="19"/>
    </row>
    <row r="1094" spans="1:17" s="5" customFormat="1" ht="14.45" customHeight="1">
      <c r="A1094" s="19" t="s">
        <v>4230</v>
      </c>
      <c r="B1094" s="19" t="s">
        <v>3378</v>
      </c>
      <c r="C1094" s="19" t="s">
        <v>2308</v>
      </c>
      <c r="D1094" s="19" t="s">
        <v>2785</v>
      </c>
      <c r="E1094" s="19"/>
      <c r="F1094" s="19"/>
      <c r="G1094" s="19"/>
      <c r="H1094" s="19" t="s">
        <v>22</v>
      </c>
      <c r="I1094" s="34">
        <v>41827</v>
      </c>
      <c r="J1094" s="34">
        <v>41639</v>
      </c>
      <c r="K1094" s="19" t="s">
        <v>6136</v>
      </c>
      <c r="L1094" s="19"/>
      <c r="M1094" s="6"/>
      <c r="N1094" s="19"/>
      <c r="O1094" s="19"/>
      <c r="P1094" s="19"/>
      <c r="Q1094" s="19"/>
    </row>
    <row r="1095" spans="1:17" s="5" customFormat="1" ht="14.45" customHeight="1">
      <c r="A1095" s="19" t="s">
        <v>4231</v>
      </c>
      <c r="B1095" s="19" t="s">
        <v>3379</v>
      </c>
      <c r="C1095" s="19" t="s">
        <v>2308</v>
      </c>
      <c r="D1095" s="19" t="s">
        <v>2785</v>
      </c>
      <c r="E1095" s="19"/>
      <c r="F1095" s="19"/>
      <c r="G1095" s="19"/>
      <c r="H1095" s="19" t="s">
        <v>22</v>
      </c>
      <c r="I1095" s="34">
        <v>41827</v>
      </c>
      <c r="J1095" s="34">
        <v>41639</v>
      </c>
      <c r="K1095" s="19" t="s">
        <v>6136</v>
      </c>
      <c r="L1095" s="19"/>
      <c r="M1095" s="6"/>
      <c r="N1095" s="19"/>
      <c r="O1095" s="19"/>
      <c r="P1095" s="19"/>
      <c r="Q1095" s="19"/>
    </row>
    <row r="1096" spans="1:17" s="5" customFormat="1" ht="14.45" customHeight="1">
      <c r="A1096" s="19" t="s">
        <v>4232</v>
      </c>
      <c r="B1096" s="19" t="s">
        <v>3380</v>
      </c>
      <c r="C1096" s="19" t="s">
        <v>2308</v>
      </c>
      <c r="D1096" s="19" t="s">
        <v>2785</v>
      </c>
      <c r="E1096" s="19"/>
      <c r="F1096" s="19"/>
      <c r="G1096" s="19"/>
      <c r="H1096" s="19" t="s">
        <v>22</v>
      </c>
      <c r="I1096" s="34">
        <v>41827</v>
      </c>
      <c r="J1096" s="34">
        <v>41639</v>
      </c>
      <c r="K1096" s="19" t="s">
        <v>6136</v>
      </c>
      <c r="L1096" s="19"/>
      <c r="M1096" s="6"/>
      <c r="N1096" s="19"/>
      <c r="O1096" s="19"/>
      <c r="P1096" s="19"/>
      <c r="Q1096" s="19"/>
    </row>
    <row r="1097" spans="1:17" s="5" customFormat="1" ht="14.45" customHeight="1">
      <c r="A1097" s="19" t="s">
        <v>4233</v>
      </c>
      <c r="B1097" s="19" t="s">
        <v>3381</v>
      </c>
      <c r="C1097" s="19" t="s">
        <v>2308</v>
      </c>
      <c r="D1097" s="19" t="s">
        <v>2785</v>
      </c>
      <c r="E1097" s="19"/>
      <c r="F1097" s="19"/>
      <c r="G1097" s="19"/>
      <c r="H1097" s="19" t="s">
        <v>22</v>
      </c>
      <c r="I1097" s="34">
        <v>41827</v>
      </c>
      <c r="J1097" s="34">
        <v>41639</v>
      </c>
      <c r="K1097" s="19" t="s">
        <v>6136</v>
      </c>
      <c r="L1097" s="19"/>
      <c r="M1097" s="6"/>
      <c r="N1097" s="19"/>
      <c r="O1097" s="19"/>
      <c r="P1097" s="19"/>
      <c r="Q1097" s="19"/>
    </row>
    <row r="1098" spans="1:17" s="5" customFormat="1" ht="14.45" customHeight="1">
      <c r="A1098" s="19" t="s">
        <v>4234</v>
      </c>
      <c r="B1098" s="19" t="s">
        <v>3382</v>
      </c>
      <c r="C1098" s="19" t="s">
        <v>2308</v>
      </c>
      <c r="D1098" s="19" t="s">
        <v>2785</v>
      </c>
      <c r="E1098" s="19"/>
      <c r="F1098" s="19"/>
      <c r="G1098" s="19"/>
      <c r="H1098" s="19" t="s">
        <v>22</v>
      </c>
      <c r="I1098" s="34">
        <v>41827</v>
      </c>
      <c r="J1098" s="34">
        <v>41639</v>
      </c>
      <c r="K1098" s="19" t="s">
        <v>6136</v>
      </c>
      <c r="L1098" s="19"/>
      <c r="M1098" s="6"/>
      <c r="N1098" s="19"/>
      <c r="O1098" s="19"/>
      <c r="P1098" s="19"/>
      <c r="Q1098" s="19"/>
    </row>
    <row r="1099" spans="1:17" s="5" customFormat="1" ht="14.45" customHeight="1">
      <c r="A1099" s="19" t="s">
        <v>4235</v>
      </c>
      <c r="B1099" s="19" t="s">
        <v>3383</v>
      </c>
      <c r="C1099" s="19" t="s">
        <v>2308</v>
      </c>
      <c r="D1099" s="19" t="s">
        <v>2785</v>
      </c>
      <c r="E1099" s="19"/>
      <c r="F1099" s="19"/>
      <c r="G1099" s="19"/>
      <c r="H1099" s="19" t="s">
        <v>22</v>
      </c>
      <c r="I1099" s="34">
        <v>41827</v>
      </c>
      <c r="J1099" s="34">
        <v>41639</v>
      </c>
      <c r="K1099" s="19" t="s">
        <v>6136</v>
      </c>
      <c r="L1099" s="19"/>
      <c r="M1099" s="6"/>
      <c r="N1099" s="19"/>
      <c r="O1099" s="19"/>
      <c r="P1099" s="19"/>
      <c r="Q1099" s="19"/>
    </row>
    <row r="1100" spans="1:17" s="5" customFormat="1" ht="14.45" customHeight="1">
      <c r="A1100" s="19" t="s">
        <v>4236</v>
      </c>
      <c r="B1100" s="19" t="s">
        <v>3384</v>
      </c>
      <c r="C1100" s="19" t="s">
        <v>2308</v>
      </c>
      <c r="D1100" s="19" t="s">
        <v>2785</v>
      </c>
      <c r="E1100" s="19"/>
      <c r="F1100" s="19"/>
      <c r="G1100" s="19"/>
      <c r="H1100" s="19" t="s">
        <v>22</v>
      </c>
      <c r="I1100" s="34">
        <v>41827</v>
      </c>
      <c r="J1100" s="34">
        <v>41639</v>
      </c>
      <c r="K1100" s="19" t="s">
        <v>6136</v>
      </c>
      <c r="L1100" s="19"/>
      <c r="M1100" s="6"/>
      <c r="N1100" s="19"/>
      <c r="O1100" s="19"/>
      <c r="P1100" s="19"/>
      <c r="Q1100" s="19"/>
    </row>
    <row r="1101" spans="1:17" s="5" customFormat="1" ht="14.45" customHeight="1">
      <c r="A1101" s="19" t="s">
        <v>4237</v>
      </c>
      <c r="B1101" s="19" t="s">
        <v>3385</v>
      </c>
      <c r="C1101" s="19" t="s">
        <v>2308</v>
      </c>
      <c r="D1101" s="19" t="s">
        <v>2785</v>
      </c>
      <c r="E1101" s="19"/>
      <c r="F1101" s="19"/>
      <c r="G1101" s="19"/>
      <c r="H1101" s="19" t="s">
        <v>22</v>
      </c>
      <c r="I1101" s="34">
        <v>41827</v>
      </c>
      <c r="J1101" s="34">
        <v>41639</v>
      </c>
      <c r="K1101" s="19" t="s">
        <v>6136</v>
      </c>
      <c r="L1101" s="19"/>
      <c r="M1101" s="6"/>
      <c r="N1101" s="19"/>
      <c r="O1101" s="19"/>
      <c r="P1101" s="19"/>
      <c r="Q1101" s="19"/>
    </row>
    <row r="1102" spans="1:17" s="5" customFormat="1" ht="14.45" customHeight="1">
      <c r="A1102" s="19" t="s">
        <v>4238</v>
      </c>
      <c r="B1102" s="19" t="s">
        <v>3386</v>
      </c>
      <c r="C1102" s="19" t="s">
        <v>2308</v>
      </c>
      <c r="D1102" s="19" t="s">
        <v>2785</v>
      </c>
      <c r="E1102" s="19"/>
      <c r="F1102" s="19"/>
      <c r="G1102" s="19"/>
      <c r="H1102" s="19" t="s">
        <v>22</v>
      </c>
      <c r="I1102" s="34">
        <v>41827</v>
      </c>
      <c r="J1102" s="34">
        <v>41639</v>
      </c>
      <c r="K1102" s="19" t="s">
        <v>6136</v>
      </c>
      <c r="L1102" s="19"/>
      <c r="M1102" s="6"/>
      <c r="N1102" s="19"/>
      <c r="O1102" s="19"/>
      <c r="P1102" s="19"/>
      <c r="Q1102" s="19"/>
    </row>
    <row r="1103" spans="1:17" s="5" customFormat="1" ht="14.45" customHeight="1">
      <c r="A1103" s="19" t="s">
        <v>4239</v>
      </c>
      <c r="B1103" s="19" t="s">
        <v>3387</v>
      </c>
      <c r="C1103" s="19" t="s">
        <v>2308</v>
      </c>
      <c r="D1103" s="19" t="s">
        <v>2785</v>
      </c>
      <c r="E1103" s="19"/>
      <c r="F1103" s="19"/>
      <c r="G1103" s="19"/>
      <c r="H1103" s="19" t="s">
        <v>22</v>
      </c>
      <c r="I1103" s="34">
        <v>41827</v>
      </c>
      <c r="J1103" s="34">
        <v>41639</v>
      </c>
      <c r="K1103" s="19" t="s">
        <v>6136</v>
      </c>
      <c r="L1103" s="19"/>
      <c r="M1103" s="6"/>
      <c r="N1103" s="19"/>
      <c r="O1103" s="19"/>
      <c r="P1103" s="19"/>
      <c r="Q1103" s="19"/>
    </row>
    <row r="1104" spans="1:17" s="5" customFormat="1" ht="14.45" customHeight="1">
      <c r="A1104" s="19" t="s">
        <v>4240</v>
      </c>
      <c r="B1104" s="19" t="s">
        <v>3388</v>
      </c>
      <c r="C1104" s="19" t="s">
        <v>2308</v>
      </c>
      <c r="D1104" s="19" t="s">
        <v>2785</v>
      </c>
      <c r="E1104" s="19"/>
      <c r="F1104" s="19"/>
      <c r="G1104" s="19"/>
      <c r="H1104" s="19" t="s">
        <v>22</v>
      </c>
      <c r="I1104" s="34">
        <v>41827</v>
      </c>
      <c r="J1104" s="34">
        <v>41639</v>
      </c>
      <c r="K1104" s="19" t="s">
        <v>6136</v>
      </c>
      <c r="L1104" s="19"/>
      <c r="M1104" s="6"/>
      <c r="N1104" s="19"/>
      <c r="O1104" s="19"/>
      <c r="P1104" s="19"/>
      <c r="Q1104" s="19"/>
    </row>
    <row r="1105" spans="1:17" s="5" customFormat="1" ht="14.45" customHeight="1">
      <c r="A1105" s="19" t="s">
        <v>11730</v>
      </c>
      <c r="B1105" s="19" t="s">
        <v>3389</v>
      </c>
      <c r="C1105" s="19" t="s">
        <v>2308</v>
      </c>
      <c r="D1105" s="19" t="s">
        <v>2785</v>
      </c>
      <c r="E1105" s="19"/>
      <c r="F1105" s="19"/>
      <c r="G1105" s="19"/>
      <c r="H1105" s="19" t="s">
        <v>22</v>
      </c>
      <c r="I1105" s="34">
        <v>41827</v>
      </c>
      <c r="J1105" s="34">
        <v>41639</v>
      </c>
      <c r="K1105" s="19" t="s">
        <v>6136</v>
      </c>
      <c r="L1105" s="19"/>
      <c r="M1105" s="6"/>
      <c r="N1105" s="19"/>
      <c r="O1105" s="19"/>
      <c r="P1105" s="19"/>
      <c r="Q1105" s="19"/>
    </row>
    <row r="1106" spans="1:17" s="5" customFormat="1" ht="14.45" customHeight="1">
      <c r="A1106" s="19" t="s">
        <v>11731</v>
      </c>
      <c r="B1106" s="19" t="s">
        <v>3390</v>
      </c>
      <c r="C1106" s="19" t="s">
        <v>2308</v>
      </c>
      <c r="D1106" s="19" t="s">
        <v>2785</v>
      </c>
      <c r="E1106" s="19"/>
      <c r="F1106" s="19"/>
      <c r="G1106" s="19"/>
      <c r="H1106" s="19" t="s">
        <v>22</v>
      </c>
      <c r="I1106" s="34">
        <v>41827</v>
      </c>
      <c r="J1106" s="34">
        <v>41639</v>
      </c>
      <c r="K1106" s="19" t="s">
        <v>6136</v>
      </c>
      <c r="L1106" s="19"/>
      <c r="M1106" s="6"/>
      <c r="N1106" s="19"/>
      <c r="O1106" s="19"/>
      <c r="P1106" s="19"/>
      <c r="Q1106" s="19"/>
    </row>
    <row r="1107" spans="1:17" s="5" customFormat="1" ht="14.45" customHeight="1">
      <c r="A1107" s="19" t="s">
        <v>11732</v>
      </c>
      <c r="B1107" s="19" t="s">
        <v>3391</v>
      </c>
      <c r="C1107" s="19" t="s">
        <v>2308</v>
      </c>
      <c r="D1107" s="19" t="s">
        <v>2785</v>
      </c>
      <c r="E1107" s="19"/>
      <c r="F1107" s="19"/>
      <c r="G1107" s="19"/>
      <c r="H1107" s="19" t="s">
        <v>22</v>
      </c>
      <c r="I1107" s="34">
        <v>41827</v>
      </c>
      <c r="J1107" s="34">
        <v>41639</v>
      </c>
      <c r="K1107" s="19" t="s">
        <v>6136</v>
      </c>
      <c r="L1107" s="19"/>
      <c r="M1107" s="6"/>
      <c r="N1107" s="19"/>
      <c r="O1107" s="19"/>
      <c r="P1107" s="19"/>
      <c r="Q1107" s="19"/>
    </row>
    <row r="1108" spans="1:17" s="5" customFormat="1" ht="14.45" customHeight="1">
      <c r="A1108" s="19" t="s">
        <v>11733</v>
      </c>
      <c r="B1108" s="19" t="s">
        <v>3392</v>
      </c>
      <c r="C1108" s="19" t="s">
        <v>2308</v>
      </c>
      <c r="D1108" s="19" t="s">
        <v>2785</v>
      </c>
      <c r="E1108" s="19"/>
      <c r="F1108" s="19"/>
      <c r="G1108" s="19"/>
      <c r="H1108" s="19" t="s">
        <v>22</v>
      </c>
      <c r="I1108" s="34">
        <v>41827</v>
      </c>
      <c r="J1108" s="34">
        <v>41639</v>
      </c>
      <c r="K1108" s="19" t="s">
        <v>6136</v>
      </c>
      <c r="L1108" s="19"/>
      <c r="M1108" s="6"/>
      <c r="N1108" s="19"/>
      <c r="O1108" s="19"/>
      <c r="P1108" s="19"/>
      <c r="Q1108" s="19"/>
    </row>
    <row r="1109" spans="1:17" s="5" customFormat="1" ht="14.45" customHeight="1">
      <c r="A1109" s="19" t="s">
        <v>11734</v>
      </c>
      <c r="B1109" s="19" t="s">
        <v>3393</v>
      </c>
      <c r="C1109" s="19" t="s">
        <v>2308</v>
      </c>
      <c r="D1109" s="19" t="s">
        <v>2785</v>
      </c>
      <c r="E1109" s="19"/>
      <c r="F1109" s="19"/>
      <c r="G1109" s="19"/>
      <c r="H1109" s="19" t="s">
        <v>22</v>
      </c>
      <c r="I1109" s="34">
        <v>41827</v>
      </c>
      <c r="J1109" s="34">
        <v>41639</v>
      </c>
      <c r="K1109" s="19" t="s">
        <v>6136</v>
      </c>
      <c r="L1109" s="19"/>
      <c r="M1109" s="6"/>
      <c r="N1109" s="19"/>
      <c r="O1109" s="19"/>
      <c r="P1109" s="19"/>
      <c r="Q1109" s="19"/>
    </row>
    <row r="1110" spans="1:17" s="5" customFormat="1" ht="14.45" customHeight="1">
      <c r="A1110" s="19" t="s">
        <v>11735</v>
      </c>
      <c r="B1110" s="19" t="s">
        <v>3394</v>
      </c>
      <c r="C1110" s="19" t="s">
        <v>2308</v>
      </c>
      <c r="D1110" s="19" t="s">
        <v>2785</v>
      </c>
      <c r="E1110" s="19"/>
      <c r="F1110" s="19"/>
      <c r="G1110" s="19"/>
      <c r="H1110" s="19" t="s">
        <v>22</v>
      </c>
      <c r="I1110" s="34">
        <v>41827</v>
      </c>
      <c r="J1110" s="34">
        <v>41639</v>
      </c>
      <c r="K1110" s="19" t="s">
        <v>6136</v>
      </c>
      <c r="L1110" s="19"/>
      <c r="M1110" s="6"/>
      <c r="N1110" s="19"/>
      <c r="O1110" s="19"/>
      <c r="P1110" s="19"/>
      <c r="Q1110" s="19"/>
    </row>
    <row r="1111" spans="1:17" s="5" customFormat="1" ht="14.45" customHeight="1">
      <c r="A1111" s="19" t="s">
        <v>11736</v>
      </c>
      <c r="B1111" s="19" t="s">
        <v>3395</v>
      </c>
      <c r="C1111" s="19" t="s">
        <v>2308</v>
      </c>
      <c r="D1111" s="19" t="s">
        <v>2785</v>
      </c>
      <c r="E1111" s="19"/>
      <c r="F1111" s="19"/>
      <c r="G1111" s="19"/>
      <c r="H1111" s="19" t="s">
        <v>22</v>
      </c>
      <c r="I1111" s="34">
        <v>41827</v>
      </c>
      <c r="J1111" s="34">
        <v>41639</v>
      </c>
      <c r="K1111" s="19" t="s">
        <v>6136</v>
      </c>
      <c r="L1111" s="19"/>
      <c r="M1111" s="6"/>
      <c r="N1111" s="19"/>
      <c r="O1111" s="19"/>
      <c r="P1111" s="19"/>
      <c r="Q1111" s="19"/>
    </row>
    <row r="1112" spans="1:17" s="5" customFormat="1" ht="14.45" customHeight="1">
      <c r="A1112" s="19" t="s">
        <v>11737</v>
      </c>
      <c r="B1112" s="19" t="s">
        <v>3396</v>
      </c>
      <c r="C1112" s="19" t="s">
        <v>2308</v>
      </c>
      <c r="D1112" s="19" t="s">
        <v>2785</v>
      </c>
      <c r="E1112" s="19"/>
      <c r="F1112" s="19"/>
      <c r="G1112" s="19"/>
      <c r="H1112" s="19" t="s">
        <v>22</v>
      </c>
      <c r="I1112" s="34">
        <v>41827</v>
      </c>
      <c r="J1112" s="34">
        <v>41639</v>
      </c>
      <c r="K1112" s="19" t="s">
        <v>6136</v>
      </c>
      <c r="L1112" s="19"/>
      <c r="M1112" s="6"/>
      <c r="N1112" s="19"/>
      <c r="O1112" s="19"/>
      <c r="P1112" s="19"/>
      <c r="Q1112" s="19"/>
    </row>
    <row r="1113" spans="1:17" s="5" customFormat="1" ht="14.45" customHeight="1">
      <c r="A1113" s="19" t="s">
        <v>11738</v>
      </c>
      <c r="B1113" s="19" t="s">
        <v>3397</v>
      </c>
      <c r="C1113" s="19" t="s">
        <v>2308</v>
      </c>
      <c r="D1113" s="19" t="s">
        <v>2785</v>
      </c>
      <c r="E1113" s="19"/>
      <c r="F1113" s="19"/>
      <c r="G1113" s="19"/>
      <c r="H1113" s="19" t="s">
        <v>22</v>
      </c>
      <c r="I1113" s="34">
        <v>41827</v>
      </c>
      <c r="J1113" s="34">
        <v>41639</v>
      </c>
      <c r="K1113" s="19" t="s">
        <v>6136</v>
      </c>
      <c r="L1113" s="19"/>
      <c r="M1113" s="6"/>
      <c r="N1113" s="19"/>
      <c r="O1113" s="19"/>
      <c r="P1113" s="19"/>
      <c r="Q1113" s="19"/>
    </row>
    <row r="1114" spans="1:17" s="5" customFormat="1" ht="14.45" customHeight="1">
      <c r="A1114" s="19" t="s">
        <v>11739</v>
      </c>
      <c r="B1114" s="19" t="s">
        <v>3398</v>
      </c>
      <c r="C1114" s="19" t="s">
        <v>2308</v>
      </c>
      <c r="D1114" s="19" t="s">
        <v>2785</v>
      </c>
      <c r="E1114" s="19"/>
      <c r="F1114" s="19"/>
      <c r="G1114" s="19"/>
      <c r="H1114" s="19" t="s">
        <v>22</v>
      </c>
      <c r="I1114" s="34">
        <v>41827</v>
      </c>
      <c r="J1114" s="34">
        <v>41639</v>
      </c>
      <c r="K1114" s="19" t="s">
        <v>6136</v>
      </c>
      <c r="L1114" s="19"/>
      <c r="M1114" s="6"/>
      <c r="N1114" s="19"/>
      <c r="O1114" s="19"/>
      <c r="P1114" s="19"/>
      <c r="Q1114" s="19"/>
    </row>
    <row r="1115" spans="1:17" s="5" customFormat="1" ht="14.45" customHeight="1">
      <c r="A1115" s="19" t="s">
        <v>11740</v>
      </c>
      <c r="B1115" s="19" t="s">
        <v>3399</v>
      </c>
      <c r="C1115" s="19" t="s">
        <v>2308</v>
      </c>
      <c r="D1115" s="19" t="s">
        <v>2785</v>
      </c>
      <c r="E1115" s="19"/>
      <c r="F1115" s="19"/>
      <c r="G1115" s="19"/>
      <c r="H1115" s="19" t="s">
        <v>22</v>
      </c>
      <c r="I1115" s="34">
        <v>41827</v>
      </c>
      <c r="J1115" s="34">
        <v>41639</v>
      </c>
      <c r="K1115" s="19" t="s">
        <v>6136</v>
      </c>
      <c r="L1115" s="19"/>
      <c r="M1115" s="6"/>
      <c r="N1115" s="19"/>
      <c r="O1115" s="19"/>
      <c r="P1115" s="19"/>
      <c r="Q1115" s="19"/>
    </row>
    <row r="1116" spans="1:17" s="5" customFormat="1" ht="14.45" customHeight="1">
      <c r="A1116" s="19" t="s">
        <v>11741</v>
      </c>
      <c r="B1116" s="19" t="s">
        <v>3400</v>
      </c>
      <c r="C1116" s="19" t="s">
        <v>2308</v>
      </c>
      <c r="D1116" s="19" t="s">
        <v>2785</v>
      </c>
      <c r="E1116" s="19"/>
      <c r="F1116" s="19"/>
      <c r="G1116" s="19"/>
      <c r="H1116" s="19" t="s">
        <v>22</v>
      </c>
      <c r="I1116" s="34">
        <v>41827</v>
      </c>
      <c r="J1116" s="34">
        <v>41639</v>
      </c>
      <c r="K1116" s="19" t="s">
        <v>6136</v>
      </c>
      <c r="L1116" s="19"/>
      <c r="M1116" s="6"/>
      <c r="N1116" s="19"/>
      <c r="O1116" s="19"/>
      <c r="P1116" s="19"/>
      <c r="Q1116" s="19"/>
    </row>
    <row r="1117" spans="1:17" s="5" customFormat="1" ht="14.45" customHeight="1">
      <c r="A1117" s="19" t="s">
        <v>11742</v>
      </c>
      <c r="B1117" s="19" t="s">
        <v>3401</v>
      </c>
      <c r="C1117" s="19" t="s">
        <v>2308</v>
      </c>
      <c r="D1117" s="19" t="s">
        <v>2785</v>
      </c>
      <c r="E1117" s="19"/>
      <c r="F1117" s="19"/>
      <c r="G1117" s="19"/>
      <c r="H1117" s="19" t="s">
        <v>22</v>
      </c>
      <c r="I1117" s="34">
        <v>41827</v>
      </c>
      <c r="J1117" s="34">
        <v>41639</v>
      </c>
      <c r="K1117" s="19" t="s">
        <v>6136</v>
      </c>
      <c r="L1117" s="19"/>
      <c r="M1117" s="6"/>
      <c r="N1117" s="19"/>
      <c r="O1117" s="19"/>
      <c r="P1117" s="19"/>
      <c r="Q1117" s="19"/>
    </row>
    <row r="1118" spans="1:17" s="5" customFormat="1" ht="14.45" customHeight="1">
      <c r="A1118" s="19" t="s">
        <v>11743</v>
      </c>
      <c r="B1118" s="19" t="s">
        <v>3402</v>
      </c>
      <c r="C1118" s="19" t="s">
        <v>2308</v>
      </c>
      <c r="D1118" s="19" t="s">
        <v>2785</v>
      </c>
      <c r="E1118" s="19"/>
      <c r="F1118" s="19"/>
      <c r="G1118" s="19"/>
      <c r="H1118" s="19" t="s">
        <v>22</v>
      </c>
      <c r="I1118" s="34">
        <v>41827</v>
      </c>
      <c r="J1118" s="34">
        <v>41639</v>
      </c>
      <c r="K1118" s="19" t="s">
        <v>6136</v>
      </c>
      <c r="L1118" s="19"/>
      <c r="M1118" s="6"/>
      <c r="N1118" s="19"/>
      <c r="O1118" s="19"/>
      <c r="P1118" s="19"/>
      <c r="Q1118" s="19"/>
    </row>
    <row r="1119" spans="1:17" s="5" customFormat="1" ht="14.45" customHeight="1">
      <c r="A1119" s="19" t="s">
        <v>11744</v>
      </c>
      <c r="B1119" s="19" t="s">
        <v>3403</v>
      </c>
      <c r="C1119" s="19" t="s">
        <v>2308</v>
      </c>
      <c r="D1119" s="19" t="s">
        <v>2785</v>
      </c>
      <c r="E1119" s="19"/>
      <c r="F1119" s="19"/>
      <c r="G1119" s="19"/>
      <c r="H1119" s="19" t="s">
        <v>22</v>
      </c>
      <c r="I1119" s="34">
        <v>41827</v>
      </c>
      <c r="J1119" s="34">
        <v>41639</v>
      </c>
      <c r="K1119" s="19" t="s">
        <v>6136</v>
      </c>
      <c r="L1119" s="19"/>
      <c r="M1119" s="6"/>
      <c r="N1119" s="19"/>
      <c r="O1119" s="19"/>
      <c r="P1119" s="19"/>
      <c r="Q1119" s="19"/>
    </row>
    <row r="1120" spans="1:17" s="5" customFormat="1" ht="14.45" customHeight="1">
      <c r="A1120" s="19" t="s">
        <v>11745</v>
      </c>
      <c r="B1120" s="19" t="s">
        <v>3404</v>
      </c>
      <c r="C1120" s="19" t="s">
        <v>2308</v>
      </c>
      <c r="D1120" s="19" t="s">
        <v>2785</v>
      </c>
      <c r="E1120" s="19"/>
      <c r="F1120" s="19"/>
      <c r="G1120" s="19"/>
      <c r="H1120" s="19" t="s">
        <v>22</v>
      </c>
      <c r="I1120" s="34">
        <v>41827</v>
      </c>
      <c r="J1120" s="34">
        <v>41639</v>
      </c>
      <c r="K1120" s="19" t="s">
        <v>6136</v>
      </c>
      <c r="L1120" s="19"/>
      <c r="M1120" s="6"/>
      <c r="N1120" s="19"/>
      <c r="O1120" s="19"/>
      <c r="P1120" s="19"/>
      <c r="Q1120" s="19"/>
    </row>
    <row r="1121" spans="1:17" s="5" customFormat="1" ht="14.45" customHeight="1">
      <c r="A1121" s="19" t="s">
        <v>4241</v>
      </c>
      <c r="B1121" s="19" t="s">
        <v>3405</v>
      </c>
      <c r="C1121" s="19" t="s">
        <v>2308</v>
      </c>
      <c r="D1121" s="19" t="s">
        <v>2785</v>
      </c>
      <c r="E1121" s="19"/>
      <c r="F1121" s="19"/>
      <c r="G1121" s="19"/>
      <c r="H1121" s="19" t="s">
        <v>22</v>
      </c>
      <c r="I1121" s="34">
        <v>41827</v>
      </c>
      <c r="J1121" s="34">
        <v>42277</v>
      </c>
      <c r="K1121" s="19" t="s">
        <v>6136</v>
      </c>
      <c r="L1121" s="19"/>
      <c r="M1121" s="6"/>
      <c r="N1121" s="19"/>
      <c r="O1121" s="19"/>
      <c r="P1121" s="19"/>
      <c r="Q1121" s="19"/>
    </row>
    <row r="1122" spans="1:17" s="5" customFormat="1" ht="14.45" customHeight="1">
      <c r="A1122" s="19" t="s">
        <v>4242</v>
      </c>
      <c r="B1122" s="19" t="s">
        <v>3406</v>
      </c>
      <c r="C1122" s="19" t="s">
        <v>2308</v>
      </c>
      <c r="D1122" s="19" t="s">
        <v>2785</v>
      </c>
      <c r="E1122" s="19"/>
      <c r="F1122" s="19"/>
      <c r="G1122" s="19"/>
      <c r="H1122" s="19" t="s">
        <v>22</v>
      </c>
      <c r="I1122" s="34">
        <v>41827</v>
      </c>
      <c r="J1122" s="34">
        <v>42277</v>
      </c>
      <c r="K1122" s="19" t="s">
        <v>6136</v>
      </c>
      <c r="L1122" s="19"/>
      <c r="M1122" s="6"/>
      <c r="N1122" s="19"/>
      <c r="O1122" s="19"/>
      <c r="P1122" s="19"/>
      <c r="Q1122" s="19"/>
    </row>
    <row r="1123" spans="1:17" s="5" customFormat="1" ht="14.45" customHeight="1">
      <c r="A1123" s="19" t="s">
        <v>4243</v>
      </c>
      <c r="B1123" s="19" t="s">
        <v>3407</v>
      </c>
      <c r="C1123" s="19" t="s">
        <v>2308</v>
      </c>
      <c r="D1123" s="19" t="s">
        <v>2785</v>
      </c>
      <c r="E1123" s="19"/>
      <c r="F1123" s="19"/>
      <c r="G1123" s="19"/>
      <c r="H1123" s="19" t="s">
        <v>22</v>
      </c>
      <c r="I1123" s="34">
        <v>41827</v>
      </c>
      <c r="J1123" s="34">
        <v>42277</v>
      </c>
      <c r="K1123" s="19" t="s">
        <v>6136</v>
      </c>
      <c r="L1123" s="19"/>
      <c r="M1123" s="6"/>
      <c r="N1123" s="19"/>
      <c r="O1123" s="19"/>
      <c r="P1123" s="19"/>
      <c r="Q1123" s="19"/>
    </row>
    <row r="1124" spans="1:17" s="5" customFormat="1" ht="14.45" customHeight="1">
      <c r="A1124" s="19" t="s">
        <v>4244</v>
      </c>
      <c r="B1124" s="19" t="s">
        <v>3408</v>
      </c>
      <c r="C1124" s="19" t="s">
        <v>2308</v>
      </c>
      <c r="D1124" s="19" t="s">
        <v>2785</v>
      </c>
      <c r="E1124" s="19"/>
      <c r="F1124" s="19"/>
      <c r="G1124" s="19"/>
      <c r="H1124" s="19" t="s">
        <v>22</v>
      </c>
      <c r="I1124" s="34">
        <v>41827</v>
      </c>
      <c r="J1124" s="34">
        <v>42277</v>
      </c>
      <c r="K1124" s="19" t="s">
        <v>6136</v>
      </c>
      <c r="L1124" s="19"/>
      <c r="M1124" s="6"/>
      <c r="N1124" s="19"/>
      <c r="O1124" s="19"/>
      <c r="P1124" s="19"/>
      <c r="Q1124" s="19"/>
    </row>
    <row r="1125" spans="1:17" s="5" customFormat="1" ht="14.45" customHeight="1">
      <c r="A1125" s="19" t="s">
        <v>4245</v>
      </c>
      <c r="B1125" s="19" t="s">
        <v>3409</v>
      </c>
      <c r="C1125" s="19" t="s">
        <v>2308</v>
      </c>
      <c r="D1125" s="19" t="s">
        <v>2785</v>
      </c>
      <c r="E1125" s="19"/>
      <c r="F1125" s="19"/>
      <c r="G1125" s="19"/>
      <c r="H1125" s="19" t="s">
        <v>22</v>
      </c>
      <c r="I1125" s="34">
        <v>41827</v>
      </c>
      <c r="J1125" s="34">
        <v>42277</v>
      </c>
      <c r="K1125" s="19" t="s">
        <v>6136</v>
      </c>
      <c r="L1125" s="19"/>
      <c r="M1125" s="6"/>
      <c r="N1125" s="19"/>
      <c r="O1125" s="19"/>
      <c r="P1125" s="19"/>
      <c r="Q1125" s="19"/>
    </row>
    <row r="1126" spans="1:17" s="5" customFormat="1" ht="14.45" customHeight="1">
      <c r="A1126" s="19" t="s">
        <v>4246</v>
      </c>
      <c r="B1126" s="19" t="s">
        <v>3410</v>
      </c>
      <c r="C1126" s="19" t="s">
        <v>2308</v>
      </c>
      <c r="D1126" s="19" t="s">
        <v>2785</v>
      </c>
      <c r="E1126" s="19"/>
      <c r="F1126" s="19"/>
      <c r="G1126" s="19"/>
      <c r="H1126" s="19" t="s">
        <v>22</v>
      </c>
      <c r="I1126" s="34">
        <v>41827</v>
      </c>
      <c r="J1126" s="34">
        <v>42277</v>
      </c>
      <c r="K1126" s="19" t="s">
        <v>6136</v>
      </c>
      <c r="L1126" s="19"/>
      <c r="M1126" s="6"/>
      <c r="N1126" s="19"/>
      <c r="O1126" s="19"/>
      <c r="P1126" s="19"/>
      <c r="Q1126" s="19"/>
    </row>
    <row r="1127" spans="1:17" s="5" customFormat="1" ht="14.45" customHeight="1">
      <c r="A1127" s="19" t="s">
        <v>4247</v>
      </c>
      <c r="B1127" s="19" t="s">
        <v>3411</v>
      </c>
      <c r="C1127" s="19" t="s">
        <v>2308</v>
      </c>
      <c r="D1127" s="19" t="s">
        <v>2785</v>
      </c>
      <c r="E1127" s="19"/>
      <c r="F1127" s="19"/>
      <c r="G1127" s="19"/>
      <c r="H1127" s="19" t="s">
        <v>22</v>
      </c>
      <c r="I1127" s="34">
        <v>41827</v>
      </c>
      <c r="J1127" s="34">
        <v>42277</v>
      </c>
      <c r="K1127" s="19" t="s">
        <v>6136</v>
      </c>
      <c r="L1127" s="19"/>
      <c r="M1127" s="6"/>
      <c r="N1127" s="19"/>
      <c r="O1127" s="19"/>
      <c r="P1127" s="19"/>
      <c r="Q1127" s="19"/>
    </row>
    <row r="1128" spans="1:17" s="5" customFormat="1" ht="14.45" customHeight="1">
      <c r="A1128" s="19" t="s">
        <v>4248</v>
      </c>
      <c r="B1128" s="19" t="s">
        <v>3412</v>
      </c>
      <c r="C1128" s="19" t="s">
        <v>2308</v>
      </c>
      <c r="D1128" s="19" t="s">
        <v>2785</v>
      </c>
      <c r="E1128" s="19"/>
      <c r="F1128" s="19"/>
      <c r="G1128" s="19"/>
      <c r="H1128" s="19" t="s">
        <v>22</v>
      </c>
      <c r="I1128" s="34">
        <v>41827</v>
      </c>
      <c r="J1128" s="34">
        <v>42277</v>
      </c>
      <c r="K1128" s="19" t="s">
        <v>6136</v>
      </c>
      <c r="L1128" s="19"/>
      <c r="M1128" s="6"/>
      <c r="N1128" s="19"/>
      <c r="O1128" s="19"/>
      <c r="P1128" s="19"/>
      <c r="Q1128" s="19"/>
    </row>
    <row r="1129" spans="1:17" s="5" customFormat="1" ht="14.45" customHeight="1">
      <c r="A1129" s="19" t="s">
        <v>4249</v>
      </c>
      <c r="B1129" s="19" t="s">
        <v>3413</v>
      </c>
      <c r="C1129" s="19" t="s">
        <v>2308</v>
      </c>
      <c r="D1129" s="19" t="s">
        <v>2785</v>
      </c>
      <c r="E1129" s="19"/>
      <c r="F1129" s="19"/>
      <c r="G1129" s="19"/>
      <c r="H1129" s="19" t="s">
        <v>22</v>
      </c>
      <c r="I1129" s="34">
        <v>41827</v>
      </c>
      <c r="J1129" s="34">
        <v>42277</v>
      </c>
      <c r="K1129" s="19" t="s">
        <v>6136</v>
      </c>
      <c r="L1129" s="19"/>
      <c r="M1129" s="6"/>
      <c r="N1129" s="19"/>
      <c r="O1129" s="19"/>
      <c r="P1129" s="19"/>
      <c r="Q1129" s="19"/>
    </row>
    <row r="1130" spans="1:17" s="5" customFormat="1" ht="14.45" customHeight="1">
      <c r="A1130" s="19" t="s">
        <v>4250</v>
      </c>
      <c r="B1130" s="19" t="s">
        <v>3414</v>
      </c>
      <c r="C1130" s="19" t="s">
        <v>2308</v>
      </c>
      <c r="D1130" s="19" t="s">
        <v>2785</v>
      </c>
      <c r="E1130" s="19"/>
      <c r="F1130" s="19"/>
      <c r="G1130" s="19"/>
      <c r="H1130" s="19" t="s">
        <v>22</v>
      </c>
      <c r="I1130" s="34">
        <v>41827</v>
      </c>
      <c r="J1130" s="34">
        <v>42277</v>
      </c>
      <c r="K1130" s="19" t="s">
        <v>6136</v>
      </c>
      <c r="L1130" s="19"/>
      <c r="M1130" s="6"/>
      <c r="N1130" s="19"/>
      <c r="O1130" s="19"/>
      <c r="P1130" s="19"/>
      <c r="Q1130" s="19"/>
    </row>
    <row r="1131" spans="1:17" s="5" customFormat="1" ht="14.45" customHeight="1">
      <c r="A1131" s="19" t="s">
        <v>4251</v>
      </c>
      <c r="B1131" s="19" t="s">
        <v>3415</v>
      </c>
      <c r="C1131" s="19" t="s">
        <v>2308</v>
      </c>
      <c r="D1131" s="19" t="s">
        <v>2785</v>
      </c>
      <c r="E1131" s="19"/>
      <c r="F1131" s="19"/>
      <c r="G1131" s="19"/>
      <c r="H1131" s="19" t="s">
        <v>22</v>
      </c>
      <c r="I1131" s="34">
        <v>41827</v>
      </c>
      <c r="J1131" s="34">
        <v>42277</v>
      </c>
      <c r="K1131" s="19" t="s">
        <v>6136</v>
      </c>
      <c r="L1131" s="19"/>
      <c r="M1131" s="6"/>
      <c r="N1131" s="19"/>
      <c r="O1131" s="19"/>
      <c r="P1131" s="19"/>
      <c r="Q1131" s="19"/>
    </row>
    <row r="1132" spans="1:17" s="5" customFormat="1" ht="14.45" customHeight="1">
      <c r="A1132" s="19" t="s">
        <v>4252</v>
      </c>
      <c r="B1132" s="19" t="s">
        <v>3416</v>
      </c>
      <c r="C1132" s="19" t="s">
        <v>2308</v>
      </c>
      <c r="D1132" s="19" t="s">
        <v>2785</v>
      </c>
      <c r="E1132" s="19"/>
      <c r="F1132" s="19"/>
      <c r="G1132" s="19"/>
      <c r="H1132" s="19" t="s">
        <v>22</v>
      </c>
      <c r="I1132" s="34">
        <v>41827</v>
      </c>
      <c r="J1132" s="34">
        <v>42277</v>
      </c>
      <c r="K1132" s="19" t="s">
        <v>6136</v>
      </c>
      <c r="L1132" s="19"/>
      <c r="M1132" s="6"/>
      <c r="N1132" s="19"/>
      <c r="O1132" s="19"/>
      <c r="P1132" s="19"/>
      <c r="Q1132" s="19"/>
    </row>
    <row r="1133" spans="1:17" s="5" customFormat="1" ht="14.45" customHeight="1">
      <c r="A1133" s="19" t="s">
        <v>4253</v>
      </c>
      <c r="B1133" s="19" t="s">
        <v>3417</v>
      </c>
      <c r="C1133" s="19" t="s">
        <v>2308</v>
      </c>
      <c r="D1133" s="19" t="s">
        <v>2785</v>
      </c>
      <c r="E1133" s="19"/>
      <c r="F1133" s="19"/>
      <c r="G1133" s="19"/>
      <c r="H1133" s="19" t="s">
        <v>22</v>
      </c>
      <c r="I1133" s="34">
        <v>41827</v>
      </c>
      <c r="J1133" s="34">
        <v>42277</v>
      </c>
      <c r="K1133" s="19" t="s">
        <v>6136</v>
      </c>
      <c r="L1133" s="19"/>
      <c r="M1133" s="6"/>
      <c r="N1133" s="19"/>
      <c r="O1133" s="19"/>
      <c r="P1133" s="19"/>
      <c r="Q1133" s="19"/>
    </row>
    <row r="1134" spans="1:17" s="5" customFormat="1" ht="14.45" customHeight="1">
      <c r="A1134" s="19" t="s">
        <v>4254</v>
      </c>
      <c r="B1134" s="19" t="s">
        <v>3418</v>
      </c>
      <c r="C1134" s="19" t="s">
        <v>2308</v>
      </c>
      <c r="D1134" s="19" t="s">
        <v>2785</v>
      </c>
      <c r="E1134" s="19"/>
      <c r="F1134" s="19"/>
      <c r="G1134" s="19"/>
      <c r="H1134" s="19" t="s">
        <v>22</v>
      </c>
      <c r="I1134" s="34">
        <v>41827</v>
      </c>
      <c r="J1134" s="34">
        <v>42277</v>
      </c>
      <c r="K1134" s="19" t="s">
        <v>6136</v>
      </c>
      <c r="L1134" s="19"/>
      <c r="M1134" s="6"/>
      <c r="N1134" s="19"/>
      <c r="O1134" s="19"/>
      <c r="P1134" s="19"/>
      <c r="Q1134" s="19"/>
    </row>
    <row r="1135" spans="1:17" s="5" customFormat="1" ht="14.45" customHeight="1">
      <c r="A1135" s="19" t="s">
        <v>4255</v>
      </c>
      <c r="B1135" s="19" t="s">
        <v>3419</v>
      </c>
      <c r="C1135" s="19" t="s">
        <v>2308</v>
      </c>
      <c r="D1135" s="19" t="s">
        <v>2785</v>
      </c>
      <c r="E1135" s="19"/>
      <c r="F1135" s="19"/>
      <c r="G1135" s="19"/>
      <c r="H1135" s="19" t="s">
        <v>22</v>
      </c>
      <c r="I1135" s="34">
        <v>41827</v>
      </c>
      <c r="J1135" s="34">
        <v>42277</v>
      </c>
      <c r="K1135" s="19" t="s">
        <v>6136</v>
      </c>
      <c r="L1135" s="19"/>
      <c r="M1135" s="6"/>
      <c r="N1135" s="19"/>
      <c r="O1135" s="19"/>
      <c r="P1135" s="19"/>
      <c r="Q1135" s="19"/>
    </row>
    <row r="1136" spans="1:17" s="5" customFormat="1" ht="14.45" customHeight="1">
      <c r="A1136" s="19" t="s">
        <v>4256</v>
      </c>
      <c r="B1136" s="19" t="s">
        <v>3420</v>
      </c>
      <c r="C1136" s="19" t="s">
        <v>2308</v>
      </c>
      <c r="D1136" s="19" t="s">
        <v>2785</v>
      </c>
      <c r="E1136" s="19"/>
      <c r="F1136" s="19"/>
      <c r="G1136" s="19"/>
      <c r="H1136" s="19" t="s">
        <v>22</v>
      </c>
      <c r="I1136" s="34">
        <v>41827</v>
      </c>
      <c r="J1136" s="34">
        <v>42277</v>
      </c>
      <c r="K1136" s="19" t="s">
        <v>6136</v>
      </c>
      <c r="L1136" s="19"/>
      <c r="M1136" s="6"/>
      <c r="N1136" s="19"/>
      <c r="O1136" s="19"/>
      <c r="P1136" s="19"/>
      <c r="Q1136" s="19"/>
    </row>
    <row r="1137" spans="1:17" s="5" customFormat="1" ht="14.45" customHeight="1">
      <c r="A1137" s="19" t="s">
        <v>4257</v>
      </c>
      <c r="B1137" s="19" t="s">
        <v>3446</v>
      </c>
      <c r="C1137" s="19" t="s">
        <v>2308</v>
      </c>
      <c r="D1137" s="19" t="s">
        <v>2786</v>
      </c>
      <c r="E1137" s="19"/>
      <c r="F1137" s="19"/>
      <c r="G1137" s="19"/>
      <c r="H1137" s="19" t="s">
        <v>22</v>
      </c>
      <c r="I1137" s="34">
        <v>41827</v>
      </c>
      <c r="J1137" s="34">
        <v>42277</v>
      </c>
      <c r="K1137" s="19" t="s">
        <v>6136</v>
      </c>
      <c r="L1137" s="19"/>
      <c r="M1137" s="6"/>
      <c r="N1137" s="19"/>
      <c r="O1137" s="19"/>
      <c r="P1137" s="19"/>
      <c r="Q1137" s="19"/>
    </row>
    <row r="1138" spans="1:17" s="5" customFormat="1" ht="14.45" customHeight="1">
      <c r="A1138" s="19" t="s">
        <v>4258</v>
      </c>
      <c r="B1138" s="19" t="s">
        <v>3447</v>
      </c>
      <c r="C1138" s="19" t="s">
        <v>2308</v>
      </c>
      <c r="D1138" s="19" t="s">
        <v>2785</v>
      </c>
      <c r="E1138" s="19"/>
      <c r="F1138" s="19"/>
      <c r="G1138" s="19"/>
      <c r="H1138" s="19" t="s">
        <v>22</v>
      </c>
      <c r="I1138" s="34">
        <v>41827</v>
      </c>
      <c r="J1138" s="34">
        <v>42277</v>
      </c>
      <c r="K1138" s="19" t="s">
        <v>6136</v>
      </c>
      <c r="L1138" s="19"/>
      <c r="M1138" s="6"/>
      <c r="N1138" s="19"/>
      <c r="O1138" s="19"/>
      <c r="P1138" s="19"/>
      <c r="Q1138" s="19"/>
    </row>
    <row r="1139" spans="1:17" s="5" customFormat="1" ht="14.45" customHeight="1">
      <c r="A1139" s="19" t="s">
        <v>4259</v>
      </c>
      <c r="B1139" s="19" t="s">
        <v>3448</v>
      </c>
      <c r="C1139" s="19" t="s">
        <v>2308</v>
      </c>
      <c r="D1139" s="19" t="s">
        <v>2785</v>
      </c>
      <c r="E1139" s="19"/>
      <c r="F1139" s="19"/>
      <c r="G1139" s="19"/>
      <c r="H1139" s="19" t="s">
        <v>22</v>
      </c>
      <c r="I1139" s="34">
        <v>41827</v>
      </c>
      <c r="J1139" s="34">
        <v>42277</v>
      </c>
      <c r="K1139" s="19" t="s">
        <v>6136</v>
      </c>
      <c r="L1139" s="19"/>
      <c r="M1139" s="6"/>
      <c r="N1139" s="19"/>
      <c r="O1139" s="19"/>
      <c r="P1139" s="19"/>
      <c r="Q1139" s="19"/>
    </row>
    <row r="1140" spans="1:17" s="5" customFormat="1" ht="14.45" customHeight="1">
      <c r="A1140" s="19" t="s">
        <v>4260</v>
      </c>
      <c r="B1140" s="19" t="s">
        <v>4261</v>
      </c>
      <c r="C1140" s="19" t="s">
        <v>2308</v>
      </c>
      <c r="D1140" s="19" t="s">
        <v>2786</v>
      </c>
      <c r="E1140" s="19"/>
      <c r="F1140" s="19"/>
      <c r="G1140" s="19"/>
      <c r="H1140" s="19" t="s">
        <v>22</v>
      </c>
      <c r="I1140" s="34">
        <v>41827</v>
      </c>
      <c r="J1140" s="34">
        <v>42277</v>
      </c>
      <c r="K1140" s="19" t="s">
        <v>6136</v>
      </c>
      <c r="L1140" s="19"/>
      <c r="M1140" s="6"/>
      <c r="N1140" s="19"/>
      <c r="O1140" s="19"/>
      <c r="P1140" s="19"/>
      <c r="Q1140" s="19"/>
    </row>
    <row r="1141" spans="1:17" s="5" customFormat="1" ht="14.45" customHeight="1">
      <c r="A1141" s="19" t="s">
        <v>4262</v>
      </c>
      <c r="B1141" s="19" t="s">
        <v>4263</v>
      </c>
      <c r="C1141" s="19" t="s">
        <v>2308</v>
      </c>
      <c r="D1141" s="19" t="s">
        <v>2785</v>
      </c>
      <c r="E1141" s="19"/>
      <c r="F1141" s="19"/>
      <c r="G1141" s="19"/>
      <c r="H1141" s="19" t="s">
        <v>22</v>
      </c>
      <c r="I1141" s="34">
        <v>41827</v>
      </c>
      <c r="J1141" s="34">
        <v>42277</v>
      </c>
      <c r="K1141" s="19" t="s">
        <v>6136</v>
      </c>
      <c r="L1141" s="19"/>
      <c r="M1141" s="6"/>
      <c r="N1141" s="19"/>
      <c r="O1141" s="19"/>
      <c r="P1141" s="19"/>
      <c r="Q1141" s="19"/>
    </row>
    <row r="1142" spans="1:17" s="5" customFormat="1" ht="14.45" customHeight="1">
      <c r="A1142" s="19" t="s">
        <v>4264</v>
      </c>
      <c r="B1142" s="19" t="s">
        <v>4265</v>
      </c>
      <c r="C1142" s="19" t="s">
        <v>2308</v>
      </c>
      <c r="D1142" s="19" t="s">
        <v>2785</v>
      </c>
      <c r="E1142" s="19"/>
      <c r="F1142" s="19"/>
      <c r="G1142" s="19"/>
      <c r="H1142" s="19" t="s">
        <v>22</v>
      </c>
      <c r="I1142" s="34">
        <v>41827</v>
      </c>
      <c r="J1142" s="34">
        <v>42277</v>
      </c>
      <c r="K1142" s="19" t="s">
        <v>6136</v>
      </c>
      <c r="L1142" s="19"/>
      <c r="M1142" s="6"/>
      <c r="N1142" s="19"/>
      <c r="O1142" s="19"/>
      <c r="P1142" s="19"/>
      <c r="Q1142" s="19"/>
    </row>
    <row r="1143" spans="1:17" s="5" customFormat="1" ht="14.45" customHeight="1">
      <c r="A1143" s="19" t="s">
        <v>4548</v>
      </c>
      <c r="B1143" s="19" t="s">
        <v>2281</v>
      </c>
      <c r="C1143" s="19" t="s">
        <v>2308</v>
      </c>
      <c r="D1143" s="19" t="s">
        <v>3421</v>
      </c>
      <c r="E1143" s="19"/>
      <c r="F1143" s="19"/>
      <c r="G1143" s="19"/>
      <c r="H1143" s="19" t="s">
        <v>22</v>
      </c>
      <c r="I1143" s="34">
        <v>41827</v>
      </c>
      <c r="J1143" s="34" t="s">
        <v>6136</v>
      </c>
      <c r="K1143" s="19" t="s">
        <v>6136</v>
      </c>
      <c r="L1143" s="19"/>
      <c r="M1143" s="6"/>
      <c r="N1143" s="19"/>
      <c r="O1143" s="19"/>
      <c r="P1143" s="19"/>
      <c r="Q1143" s="19"/>
    </row>
    <row r="1144" spans="1:17" s="5" customFormat="1" ht="14.45" customHeight="1">
      <c r="A1144" s="19" t="s">
        <v>3954</v>
      </c>
      <c r="B1144" s="19" t="s">
        <v>3929</v>
      </c>
      <c r="C1144" s="19" t="s">
        <v>2308</v>
      </c>
      <c r="D1144" s="19" t="s">
        <v>2786</v>
      </c>
      <c r="E1144" s="19"/>
      <c r="F1144" s="19"/>
      <c r="G1144" s="19"/>
      <c r="H1144" s="19" t="s">
        <v>22</v>
      </c>
      <c r="I1144" s="34">
        <v>41827</v>
      </c>
      <c r="J1144" s="34">
        <v>41639</v>
      </c>
      <c r="K1144" s="19" t="s">
        <v>6136</v>
      </c>
      <c r="L1144" s="19"/>
      <c r="M1144" s="6"/>
      <c r="N1144" s="19"/>
      <c r="O1144" s="19"/>
      <c r="P1144" s="19"/>
      <c r="Q1144" s="19"/>
    </row>
    <row r="1145" spans="1:17" s="5" customFormat="1" ht="14.45" customHeight="1">
      <c r="A1145" s="19" t="s">
        <v>3955</v>
      </c>
      <c r="B1145" s="19" t="s">
        <v>3930</v>
      </c>
      <c r="C1145" s="19" t="s">
        <v>2308</v>
      </c>
      <c r="D1145" s="19" t="s">
        <v>2786</v>
      </c>
      <c r="E1145" s="19"/>
      <c r="F1145" s="19"/>
      <c r="G1145" s="19"/>
      <c r="H1145" s="19" t="s">
        <v>22</v>
      </c>
      <c r="I1145" s="34">
        <v>41827</v>
      </c>
      <c r="J1145" s="34">
        <v>41639</v>
      </c>
      <c r="K1145" s="19" t="s">
        <v>6136</v>
      </c>
      <c r="L1145" s="19"/>
      <c r="M1145" s="6"/>
      <c r="N1145" s="19"/>
      <c r="O1145" s="19"/>
      <c r="P1145" s="19"/>
      <c r="Q1145" s="19"/>
    </row>
    <row r="1146" spans="1:17" s="5" customFormat="1" ht="14.45" customHeight="1">
      <c r="A1146" s="19" t="s">
        <v>3956</v>
      </c>
      <c r="B1146" s="19" t="s">
        <v>3931</v>
      </c>
      <c r="C1146" s="19" t="s">
        <v>2308</v>
      </c>
      <c r="D1146" s="19" t="s">
        <v>2786</v>
      </c>
      <c r="E1146" s="19"/>
      <c r="F1146" s="19"/>
      <c r="G1146" s="19"/>
      <c r="H1146" s="19" t="s">
        <v>22</v>
      </c>
      <c r="I1146" s="34">
        <v>41827</v>
      </c>
      <c r="J1146" s="34">
        <v>41639</v>
      </c>
      <c r="K1146" s="19" t="s">
        <v>6136</v>
      </c>
      <c r="L1146" s="19"/>
      <c r="M1146" s="6"/>
      <c r="N1146" s="19"/>
      <c r="O1146" s="19"/>
      <c r="P1146" s="19"/>
      <c r="Q1146" s="19"/>
    </row>
    <row r="1147" spans="1:17" s="5" customFormat="1" ht="14.45" customHeight="1">
      <c r="A1147" s="19" t="s">
        <v>3957</v>
      </c>
      <c r="B1147" s="19" t="s">
        <v>3932</v>
      </c>
      <c r="C1147" s="19" t="s">
        <v>2308</v>
      </c>
      <c r="D1147" s="19" t="s">
        <v>2786</v>
      </c>
      <c r="E1147" s="19"/>
      <c r="F1147" s="19"/>
      <c r="G1147" s="19"/>
      <c r="H1147" s="19" t="s">
        <v>22</v>
      </c>
      <c r="I1147" s="34">
        <v>41827</v>
      </c>
      <c r="J1147" s="34">
        <v>41639</v>
      </c>
      <c r="K1147" s="19" t="s">
        <v>6136</v>
      </c>
      <c r="L1147" s="19"/>
      <c r="M1147" s="6"/>
      <c r="N1147" s="19"/>
      <c r="O1147" s="19"/>
      <c r="P1147" s="19"/>
      <c r="Q1147" s="19"/>
    </row>
    <row r="1148" spans="1:17" s="5" customFormat="1" ht="14.45" customHeight="1">
      <c r="A1148" s="19" t="s">
        <v>3958</v>
      </c>
      <c r="B1148" s="19" t="s">
        <v>3933</v>
      </c>
      <c r="C1148" s="19" t="s">
        <v>2308</v>
      </c>
      <c r="D1148" s="19" t="s">
        <v>2786</v>
      </c>
      <c r="E1148" s="19"/>
      <c r="F1148" s="19"/>
      <c r="G1148" s="19"/>
      <c r="H1148" s="19" t="s">
        <v>22</v>
      </c>
      <c r="I1148" s="34">
        <v>41827</v>
      </c>
      <c r="J1148" s="34">
        <v>41639</v>
      </c>
      <c r="K1148" s="19" t="s">
        <v>6136</v>
      </c>
      <c r="L1148" s="19"/>
      <c r="M1148" s="6"/>
      <c r="N1148" s="19"/>
      <c r="O1148" s="19"/>
      <c r="P1148" s="19"/>
      <c r="Q1148" s="19"/>
    </row>
    <row r="1149" spans="1:17" s="5" customFormat="1" ht="14.45" customHeight="1">
      <c r="A1149" s="19" t="s">
        <v>3959</v>
      </c>
      <c r="B1149" s="19" t="s">
        <v>3934</v>
      </c>
      <c r="C1149" s="19" t="s">
        <v>2308</v>
      </c>
      <c r="D1149" s="19" t="s">
        <v>2786</v>
      </c>
      <c r="E1149" s="19"/>
      <c r="F1149" s="19"/>
      <c r="G1149" s="19"/>
      <c r="H1149" s="19" t="s">
        <v>22</v>
      </c>
      <c r="I1149" s="34">
        <v>41827</v>
      </c>
      <c r="J1149" s="34">
        <v>41639</v>
      </c>
      <c r="K1149" s="19" t="s">
        <v>6136</v>
      </c>
      <c r="L1149" s="19"/>
      <c r="M1149" s="6"/>
      <c r="N1149" s="19"/>
      <c r="O1149" s="19"/>
      <c r="P1149" s="19"/>
      <c r="Q1149" s="19"/>
    </row>
    <row r="1150" spans="1:17" s="5" customFormat="1" ht="14.45" customHeight="1">
      <c r="A1150" s="19" t="s">
        <v>3960</v>
      </c>
      <c r="B1150" s="19" t="s">
        <v>3935</v>
      </c>
      <c r="C1150" s="19" t="s">
        <v>2308</v>
      </c>
      <c r="D1150" s="19" t="s">
        <v>2786</v>
      </c>
      <c r="E1150" s="19"/>
      <c r="F1150" s="19"/>
      <c r="G1150" s="19"/>
      <c r="H1150" s="19" t="s">
        <v>22</v>
      </c>
      <c r="I1150" s="34">
        <v>41827</v>
      </c>
      <c r="J1150" s="34">
        <v>41639</v>
      </c>
      <c r="K1150" s="19" t="s">
        <v>6136</v>
      </c>
      <c r="L1150" s="19"/>
      <c r="M1150" s="6"/>
      <c r="N1150" s="19"/>
      <c r="O1150" s="19"/>
      <c r="P1150" s="19"/>
      <c r="Q1150" s="19"/>
    </row>
    <row r="1151" spans="1:17" s="5" customFormat="1" ht="14.45" customHeight="1">
      <c r="A1151" s="19" t="s">
        <v>3961</v>
      </c>
      <c r="B1151" s="19" t="s">
        <v>3936</v>
      </c>
      <c r="C1151" s="19" t="s">
        <v>2308</v>
      </c>
      <c r="D1151" s="19" t="s">
        <v>2786</v>
      </c>
      <c r="E1151" s="19"/>
      <c r="F1151" s="19"/>
      <c r="G1151" s="19"/>
      <c r="H1151" s="19" t="s">
        <v>22</v>
      </c>
      <c r="I1151" s="34">
        <v>41827</v>
      </c>
      <c r="J1151" s="34">
        <v>41639</v>
      </c>
      <c r="K1151" s="19" t="s">
        <v>6136</v>
      </c>
      <c r="L1151" s="19"/>
      <c r="M1151" s="6"/>
      <c r="N1151" s="19"/>
      <c r="O1151" s="19"/>
      <c r="P1151" s="19"/>
      <c r="Q1151" s="19"/>
    </row>
    <row r="1152" spans="1:17" s="5" customFormat="1" ht="14.45" customHeight="1">
      <c r="A1152" s="19" t="s">
        <v>3962</v>
      </c>
      <c r="B1152" s="19" t="s">
        <v>3937</v>
      </c>
      <c r="C1152" s="19" t="s">
        <v>2308</v>
      </c>
      <c r="D1152" s="19" t="s">
        <v>2786</v>
      </c>
      <c r="E1152" s="19"/>
      <c r="F1152" s="19"/>
      <c r="G1152" s="19"/>
      <c r="H1152" s="19" t="s">
        <v>22</v>
      </c>
      <c r="I1152" s="34">
        <v>41827</v>
      </c>
      <c r="J1152" s="34">
        <v>41639</v>
      </c>
      <c r="K1152" s="19" t="s">
        <v>6136</v>
      </c>
      <c r="L1152" s="19"/>
      <c r="M1152" s="6"/>
      <c r="N1152" s="19"/>
      <c r="O1152" s="19"/>
      <c r="P1152" s="19"/>
      <c r="Q1152" s="19"/>
    </row>
    <row r="1153" spans="1:17" s="5" customFormat="1" ht="14.45" customHeight="1">
      <c r="A1153" s="19" t="s">
        <v>3963</v>
      </c>
      <c r="B1153" s="19" t="s">
        <v>3938</v>
      </c>
      <c r="C1153" s="19" t="s">
        <v>2308</v>
      </c>
      <c r="D1153" s="19" t="s">
        <v>2786</v>
      </c>
      <c r="E1153" s="19"/>
      <c r="F1153" s="19"/>
      <c r="G1153" s="19"/>
      <c r="H1153" s="19" t="s">
        <v>22</v>
      </c>
      <c r="I1153" s="34">
        <v>41827</v>
      </c>
      <c r="J1153" s="34">
        <v>41639</v>
      </c>
      <c r="K1153" s="19" t="s">
        <v>6136</v>
      </c>
      <c r="L1153" s="19"/>
      <c r="M1153" s="6"/>
      <c r="N1153" s="19"/>
      <c r="O1153" s="19"/>
      <c r="P1153" s="19"/>
      <c r="Q1153" s="19"/>
    </row>
    <row r="1154" spans="1:17" s="5" customFormat="1" ht="14.45" customHeight="1">
      <c r="A1154" s="19" t="s">
        <v>3964</v>
      </c>
      <c r="B1154" s="19" t="s">
        <v>3939</v>
      </c>
      <c r="C1154" s="19" t="s">
        <v>2308</v>
      </c>
      <c r="D1154" s="19" t="s">
        <v>2786</v>
      </c>
      <c r="E1154" s="19"/>
      <c r="F1154" s="19"/>
      <c r="G1154" s="19"/>
      <c r="H1154" s="19" t="s">
        <v>22</v>
      </c>
      <c r="I1154" s="34">
        <v>41827</v>
      </c>
      <c r="J1154" s="34">
        <v>41639</v>
      </c>
      <c r="K1154" s="19" t="s">
        <v>6136</v>
      </c>
      <c r="L1154" s="19"/>
      <c r="M1154" s="6"/>
      <c r="N1154" s="19"/>
      <c r="O1154" s="19"/>
      <c r="P1154" s="19"/>
      <c r="Q1154" s="19"/>
    </row>
    <row r="1155" spans="1:17" s="5" customFormat="1" ht="14.45" customHeight="1">
      <c r="A1155" s="19" t="s">
        <v>3965</v>
      </c>
      <c r="B1155" s="19" t="s">
        <v>3940</v>
      </c>
      <c r="C1155" s="19" t="s">
        <v>2308</v>
      </c>
      <c r="D1155" s="19" t="s">
        <v>2786</v>
      </c>
      <c r="E1155" s="19"/>
      <c r="F1155" s="19"/>
      <c r="G1155" s="19"/>
      <c r="H1155" s="19" t="s">
        <v>22</v>
      </c>
      <c r="I1155" s="34">
        <v>41827</v>
      </c>
      <c r="J1155" s="34">
        <v>41639</v>
      </c>
      <c r="K1155" s="19" t="s">
        <v>6136</v>
      </c>
      <c r="L1155" s="19"/>
      <c r="M1155" s="6"/>
      <c r="N1155" s="19"/>
      <c r="O1155" s="19"/>
      <c r="P1155" s="19"/>
      <c r="Q1155" s="19"/>
    </row>
    <row r="1156" spans="1:17" s="5" customFormat="1" ht="14.45" customHeight="1">
      <c r="A1156" s="19" t="s">
        <v>3966</v>
      </c>
      <c r="B1156" s="19" t="s">
        <v>3941</v>
      </c>
      <c r="C1156" s="19" t="s">
        <v>2308</v>
      </c>
      <c r="D1156" s="19" t="s">
        <v>2786</v>
      </c>
      <c r="E1156" s="19"/>
      <c r="F1156" s="19"/>
      <c r="G1156" s="19"/>
      <c r="H1156" s="19" t="s">
        <v>22</v>
      </c>
      <c r="I1156" s="34">
        <v>41827</v>
      </c>
      <c r="J1156" s="34">
        <v>41639</v>
      </c>
      <c r="K1156" s="19" t="s">
        <v>6136</v>
      </c>
      <c r="L1156" s="19"/>
      <c r="M1156" s="6"/>
      <c r="N1156" s="19"/>
      <c r="O1156" s="19"/>
      <c r="P1156" s="19"/>
      <c r="Q1156" s="19"/>
    </row>
    <row r="1157" spans="1:17" s="5" customFormat="1" ht="14.45" customHeight="1">
      <c r="A1157" s="19" t="s">
        <v>3967</v>
      </c>
      <c r="B1157" s="19" t="s">
        <v>3942</v>
      </c>
      <c r="C1157" s="19" t="s">
        <v>2308</v>
      </c>
      <c r="D1157" s="19" t="s">
        <v>2786</v>
      </c>
      <c r="E1157" s="19"/>
      <c r="F1157" s="19"/>
      <c r="G1157" s="19"/>
      <c r="H1157" s="19" t="s">
        <v>22</v>
      </c>
      <c r="I1157" s="34">
        <v>41827</v>
      </c>
      <c r="J1157" s="34">
        <v>41639</v>
      </c>
      <c r="K1157" s="19" t="s">
        <v>6136</v>
      </c>
      <c r="L1157" s="19"/>
      <c r="M1157" s="6"/>
      <c r="N1157" s="19"/>
      <c r="O1157" s="19"/>
      <c r="P1157" s="19"/>
      <c r="Q1157" s="19"/>
    </row>
    <row r="1158" spans="1:17" s="5" customFormat="1" ht="14.45" customHeight="1">
      <c r="A1158" s="19" t="s">
        <v>3968</v>
      </c>
      <c r="B1158" s="19" t="s">
        <v>3943</v>
      </c>
      <c r="C1158" s="19" t="s">
        <v>2308</v>
      </c>
      <c r="D1158" s="19" t="s">
        <v>2786</v>
      </c>
      <c r="E1158" s="19"/>
      <c r="F1158" s="19"/>
      <c r="G1158" s="19"/>
      <c r="H1158" s="19" t="s">
        <v>22</v>
      </c>
      <c r="I1158" s="34">
        <v>41827</v>
      </c>
      <c r="J1158" s="34">
        <v>41639</v>
      </c>
      <c r="K1158" s="19" t="s">
        <v>6136</v>
      </c>
      <c r="L1158" s="19"/>
      <c r="M1158" s="6"/>
      <c r="N1158" s="19"/>
      <c r="O1158" s="19"/>
      <c r="P1158" s="19"/>
      <c r="Q1158" s="19"/>
    </row>
    <row r="1159" spans="1:17" s="5" customFormat="1" ht="14.45" customHeight="1">
      <c r="A1159" s="19" t="s">
        <v>3969</v>
      </c>
      <c r="B1159" s="19" t="s">
        <v>3944</v>
      </c>
      <c r="C1159" s="19" t="s">
        <v>2308</v>
      </c>
      <c r="D1159" s="19" t="s">
        <v>2786</v>
      </c>
      <c r="E1159" s="19"/>
      <c r="F1159" s="19"/>
      <c r="G1159" s="19"/>
      <c r="H1159" s="19" t="s">
        <v>22</v>
      </c>
      <c r="I1159" s="34">
        <v>41827</v>
      </c>
      <c r="J1159" s="34">
        <v>41639</v>
      </c>
      <c r="K1159" s="19" t="s">
        <v>6136</v>
      </c>
      <c r="L1159" s="19"/>
      <c r="M1159" s="6"/>
      <c r="N1159" s="19"/>
      <c r="O1159" s="19"/>
      <c r="P1159" s="19"/>
      <c r="Q1159" s="19"/>
    </row>
    <row r="1160" spans="1:17" s="5" customFormat="1" ht="14.45" customHeight="1">
      <c r="A1160" s="19" t="s">
        <v>3970</v>
      </c>
      <c r="B1160" s="19" t="s">
        <v>3945</v>
      </c>
      <c r="C1160" s="19" t="s">
        <v>2308</v>
      </c>
      <c r="D1160" s="19" t="s">
        <v>2786</v>
      </c>
      <c r="E1160" s="19"/>
      <c r="F1160" s="19"/>
      <c r="G1160" s="19"/>
      <c r="H1160" s="19" t="s">
        <v>22</v>
      </c>
      <c r="I1160" s="34">
        <v>41827</v>
      </c>
      <c r="J1160" s="34">
        <v>41639</v>
      </c>
      <c r="K1160" s="19" t="s">
        <v>6136</v>
      </c>
      <c r="L1160" s="19"/>
      <c r="M1160" s="6"/>
      <c r="N1160" s="19"/>
      <c r="O1160" s="19"/>
      <c r="P1160" s="19"/>
      <c r="Q1160" s="19"/>
    </row>
    <row r="1161" spans="1:17" s="5" customFormat="1" ht="14.45" customHeight="1">
      <c r="A1161" s="19" t="s">
        <v>3971</v>
      </c>
      <c r="B1161" s="19" t="s">
        <v>3946</v>
      </c>
      <c r="C1161" s="19" t="s">
        <v>2308</v>
      </c>
      <c r="D1161" s="19" t="s">
        <v>2786</v>
      </c>
      <c r="E1161" s="19"/>
      <c r="F1161" s="19"/>
      <c r="G1161" s="19"/>
      <c r="H1161" s="19" t="s">
        <v>22</v>
      </c>
      <c r="I1161" s="34">
        <v>41827</v>
      </c>
      <c r="J1161" s="34">
        <v>41639</v>
      </c>
      <c r="K1161" s="19" t="s">
        <v>6136</v>
      </c>
      <c r="L1161" s="19"/>
      <c r="M1161" s="6"/>
      <c r="N1161" s="19"/>
      <c r="O1161" s="19"/>
      <c r="P1161" s="19"/>
      <c r="Q1161" s="19"/>
    </row>
    <row r="1162" spans="1:17" s="5" customFormat="1" ht="14.45" customHeight="1">
      <c r="A1162" s="19" t="s">
        <v>3972</v>
      </c>
      <c r="B1162" s="19" t="s">
        <v>3947</v>
      </c>
      <c r="C1162" s="19" t="s">
        <v>2308</v>
      </c>
      <c r="D1162" s="19" t="s">
        <v>2786</v>
      </c>
      <c r="E1162" s="19"/>
      <c r="F1162" s="19"/>
      <c r="G1162" s="19"/>
      <c r="H1162" s="19" t="s">
        <v>22</v>
      </c>
      <c r="I1162" s="34">
        <v>41827</v>
      </c>
      <c r="J1162" s="34">
        <v>41639</v>
      </c>
      <c r="K1162" s="19" t="s">
        <v>6136</v>
      </c>
      <c r="L1162" s="19"/>
      <c r="M1162" s="6"/>
      <c r="N1162" s="19"/>
      <c r="O1162" s="19"/>
      <c r="P1162" s="19"/>
      <c r="Q1162" s="19"/>
    </row>
    <row r="1163" spans="1:17" s="5" customFormat="1" ht="14.45" customHeight="1">
      <c r="A1163" s="19" t="s">
        <v>3973</v>
      </c>
      <c r="B1163" s="19" t="s">
        <v>3948</v>
      </c>
      <c r="C1163" s="19" t="s">
        <v>2308</v>
      </c>
      <c r="D1163" s="19" t="s">
        <v>2786</v>
      </c>
      <c r="E1163" s="19"/>
      <c r="F1163" s="19"/>
      <c r="G1163" s="19"/>
      <c r="H1163" s="19" t="s">
        <v>22</v>
      </c>
      <c r="I1163" s="34">
        <v>41827</v>
      </c>
      <c r="J1163" s="34">
        <v>41639</v>
      </c>
      <c r="K1163" s="19" t="s">
        <v>6136</v>
      </c>
      <c r="L1163" s="19"/>
      <c r="M1163" s="6"/>
      <c r="N1163" s="19"/>
      <c r="O1163" s="19"/>
      <c r="P1163" s="19"/>
      <c r="Q1163" s="19"/>
    </row>
    <row r="1164" spans="1:17" s="5" customFormat="1" ht="14.45" customHeight="1">
      <c r="A1164" s="19" t="s">
        <v>3974</v>
      </c>
      <c r="B1164" s="19" t="s">
        <v>3949</v>
      </c>
      <c r="C1164" s="19" t="s">
        <v>2308</v>
      </c>
      <c r="D1164" s="19" t="s">
        <v>2786</v>
      </c>
      <c r="E1164" s="19"/>
      <c r="F1164" s="19"/>
      <c r="G1164" s="19"/>
      <c r="H1164" s="19" t="s">
        <v>22</v>
      </c>
      <c r="I1164" s="34">
        <v>41827</v>
      </c>
      <c r="J1164" s="34">
        <v>41639</v>
      </c>
      <c r="K1164" s="19" t="s">
        <v>6136</v>
      </c>
      <c r="L1164" s="19"/>
      <c r="M1164" s="6"/>
      <c r="N1164" s="19"/>
      <c r="O1164" s="19"/>
      <c r="P1164" s="19"/>
      <c r="Q1164" s="19"/>
    </row>
    <row r="1165" spans="1:17" s="5" customFormat="1" ht="14.45" customHeight="1">
      <c r="A1165" s="19" t="s">
        <v>3975</v>
      </c>
      <c r="B1165" s="19" t="s">
        <v>3950</v>
      </c>
      <c r="C1165" s="19" t="s">
        <v>2308</v>
      </c>
      <c r="D1165" s="19" t="s">
        <v>2786</v>
      </c>
      <c r="E1165" s="19"/>
      <c r="F1165" s="19"/>
      <c r="G1165" s="19"/>
      <c r="H1165" s="19" t="s">
        <v>22</v>
      </c>
      <c r="I1165" s="34">
        <v>41827</v>
      </c>
      <c r="J1165" s="34">
        <v>41639</v>
      </c>
      <c r="K1165" s="19" t="s">
        <v>6136</v>
      </c>
      <c r="L1165" s="19"/>
      <c r="M1165" s="6"/>
      <c r="N1165" s="19"/>
      <c r="O1165" s="19"/>
      <c r="P1165" s="19"/>
      <c r="Q1165" s="19"/>
    </row>
    <row r="1166" spans="1:17" s="5" customFormat="1" ht="14.45" customHeight="1">
      <c r="A1166" s="19" t="s">
        <v>3976</v>
      </c>
      <c r="B1166" s="19" t="s">
        <v>3951</v>
      </c>
      <c r="C1166" s="19" t="s">
        <v>2308</v>
      </c>
      <c r="D1166" s="19" t="s">
        <v>2786</v>
      </c>
      <c r="E1166" s="19"/>
      <c r="F1166" s="19"/>
      <c r="G1166" s="19"/>
      <c r="H1166" s="19" t="s">
        <v>22</v>
      </c>
      <c r="I1166" s="34">
        <v>41827</v>
      </c>
      <c r="J1166" s="34">
        <v>41639</v>
      </c>
      <c r="K1166" s="19" t="s">
        <v>6136</v>
      </c>
      <c r="L1166" s="19"/>
      <c r="M1166" s="6"/>
      <c r="N1166" s="19"/>
      <c r="O1166" s="19"/>
      <c r="P1166" s="19"/>
      <c r="Q1166" s="19"/>
    </row>
    <row r="1167" spans="1:17" s="5" customFormat="1" ht="14.45" customHeight="1">
      <c r="A1167" s="19" t="s">
        <v>3977</v>
      </c>
      <c r="B1167" s="19" t="s">
        <v>3952</v>
      </c>
      <c r="C1167" s="19" t="s">
        <v>2308</v>
      </c>
      <c r="D1167" s="19" t="s">
        <v>2786</v>
      </c>
      <c r="E1167" s="19"/>
      <c r="F1167" s="19"/>
      <c r="G1167" s="19"/>
      <c r="H1167" s="19" t="s">
        <v>22</v>
      </c>
      <c r="I1167" s="34">
        <v>41827</v>
      </c>
      <c r="J1167" s="34">
        <v>41639</v>
      </c>
      <c r="K1167" s="19" t="s">
        <v>6136</v>
      </c>
      <c r="L1167" s="19"/>
      <c r="M1167" s="6"/>
      <c r="N1167" s="19"/>
      <c r="O1167" s="19"/>
      <c r="P1167" s="19"/>
      <c r="Q1167" s="19"/>
    </row>
    <row r="1168" spans="1:17" s="5" customFormat="1" ht="14.45" customHeight="1">
      <c r="A1168" s="19" t="s">
        <v>4007</v>
      </c>
      <c r="B1168" s="43" t="s">
        <v>3999</v>
      </c>
      <c r="C1168" s="43" t="s">
        <v>2308</v>
      </c>
      <c r="D1168" s="43" t="s">
        <v>2786</v>
      </c>
      <c r="E1168" s="43"/>
      <c r="F1168" s="43"/>
      <c r="G1168" s="43"/>
      <c r="H1168" s="43" t="s">
        <v>22</v>
      </c>
      <c r="I1168" s="34">
        <v>41827</v>
      </c>
      <c r="J1168" s="44">
        <v>41639</v>
      </c>
      <c r="K1168" s="43" t="s">
        <v>6136</v>
      </c>
      <c r="L1168" s="19"/>
      <c r="M1168" s="6"/>
      <c r="N1168" s="19"/>
      <c r="O1168" s="19"/>
      <c r="P1168" s="19"/>
      <c r="Q1168" s="19"/>
    </row>
    <row r="1169" spans="1:17" s="5" customFormat="1" ht="14.45" customHeight="1">
      <c r="A1169" s="19" t="s">
        <v>4008</v>
      </c>
      <c r="B1169" s="43" t="s">
        <v>4009</v>
      </c>
      <c r="C1169" s="43" t="s">
        <v>2308</v>
      </c>
      <c r="D1169" s="43" t="s">
        <v>2786</v>
      </c>
      <c r="E1169" s="43"/>
      <c r="F1169" s="43"/>
      <c r="G1169" s="43"/>
      <c r="H1169" s="43" t="s">
        <v>22</v>
      </c>
      <c r="I1169" s="34">
        <v>41827</v>
      </c>
      <c r="J1169" s="44">
        <v>41639</v>
      </c>
      <c r="K1169" s="43" t="s">
        <v>6136</v>
      </c>
      <c r="L1169" s="19"/>
      <c r="M1169" s="6"/>
      <c r="N1169" s="19"/>
      <c r="O1169" s="19"/>
      <c r="P1169" s="19"/>
      <c r="Q1169" s="19"/>
    </row>
    <row r="1170" spans="1:17" s="5" customFormat="1" ht="14.45" customHeight="1">
      <c r="A1170" s="19" t="s">
        <v>4005</v>
      </c>
      <c r="B1170" s="43" t="s">
        <v>4010</v>
      </c>
      <c r="C1170" s="43" t="s">
        <v>2308</v>
      </c>
      <c r="D1170" s="43" t="s">
        <v>2786</v>
      </c>
      <c r="E1170" s="43"/>
      <c r="F1170" s="43"/>
      <c r="G1170" s="43"/>
      <c r="H1170" s="43" t="s">
        <v>22</v>
      </c>
      <c r="I1170" s="34">
        <v>41827</v>
      </c>
      <c r="J1170" s="44">
        <v>41639</v>
      </c>
      <c r="K1170" s="43" t="s">
        <v>6136</v>
      </c>
      <c r="L1170" s="19"/>
      <c r="M1170" s="6"/>
      <c r="N1170" s="19"/>
      <c r="O1170" s="19"/>
      <c r="P1170" s="19"/>
      <c r="Q1170" s="19"/>
    </row>
    <row r="1171" spans="1:17" s="5" customFormat="1" ht="14.45" customHeight="1">
      <c r="A1171" s="19" t="s">
        <v>4006</v>
      </c>
      <c r="B1171" s="43" t="s">
        <v>4011</v>
      </c>
      <c r="C1171" s="43" t="s">
        <v>2308</v>
      </c>
      <c r="D1171" s="43" t="s">
        <v>2786</v>
      </c>
      <c r="E1171" s="43"/>
      <c r="F1171" s="43"/>
      <c r="G1171" s="43"/>
      <c r="H1171" s="43" t="s">
        <v>22</v>
      </c>
      <c r="I1171" s="34">
        <v>41827</v>
      </c>
      <c r="J1171" s="44">
        <v>41639</v>
      </c>
      <c r="K1171" s="43" t="s">
        <v>6136</v>
      </c>
      <c r="L1171" s="19"/>
      <c r="M1171" s="6"/>
      <c r="N1171" s="19"/>
      <c r="O1171" s="19"/>
      <c r="P1171" s="19"/>
      <c r="Q1171" s="19"/>
    </row>
    <row r="1172" spans="1:17" s="5" customFormat="1" ht="14.45" customHeight="1">
      <c r="A1172" s="19" t="s">
        <v>4015</v>
      </c>
      <c r="B1172" s="43" t="s">
        <v>4016</v>
      </c>
      <c r="C1172" s="43" t="s">
        <v>2308</v>
      </c>
      <c r="D1172" s="43" t="s">
        <v>2786</v>
      </c>
      <c r="E1172" s="43"/>
      <c r="F1172" s="43"/>
      <c r="G1172" s="43"/>
      <c r="H1172" s="43" t="s">
        <v>22</v>
      </c>
      <c r="I1172" s="34">
        <v>41827</v>
      </c>
      <c r="J1172" s="44">
        <v>41639</v>
      </c>
      <c r="K1172" s="43" t="s">
        <v>6136</v>
      </c>
      <c r="L1172" s="19"/>
      <c r="M1172" s="6"/>
      <c r="N1172" s="19"/>
      <c r="O1172" s="19"/>
      <c r="P1172" s="19"/>
      <c r="Q1172" s="19"/>
    </row>
    <row r="1173" spans="1:17" s="5" customFormat="1" ht="14.45" customHeight="1">
      <c r="A1173" s="19" t="s">
        <v>4018</v>
      </c>
      <c r="B1173" s="43" t="s">
        <v>4019</v>
      </c>
      <c r="C1173" s="43" t="s">
        <v>2308</v>
      </c>
      <c r="D1173" s="43" t="s">
        <v>2786</v>
      </c>
      <c r="E1173" s="43"/>
      <c r="F1173" s="43"/>
      <c r="G1173" s="43"/>
      <c r="H1173" s="43" t="s">
        <v>22</v>
      </c>
      <c r="I1173" s="34">
        <v>41827</v>
      </c>
      <c r="J1173" s="44">
        <v>41639</v>
      </c>
      <c r="K1173" s="43" t="s">
        <v>6136</v>
      </c>
      <c r="L1173" s="19"/>
      <c r="M1173" s="6"/>
      <c r="N1173" s="19"/>
      <c r="O1173" s="19"/>
      <c r="P1173" s="19"/>
      <c r="Q1173" s="19"/>
    </row>
    <row r="1174" spans="1:17" s="5" customFormat="1" ht="14.45" customHeight="1">
      <c r="A1174" s="19" t="s">
        <v>4268</v>
      </c>
      <c r="B1174" s="43" t="s">
        <v>4021</v>
      </c>
      <c r="C1174" s="43" t="s">
        <v>2308</v>
      </c>
      <c r="D1174" s="43" t="s">
        <v>2786</v>
      </c>
      <c r="E1174" s="43"/>
      <c r="F1174" s="43"/>
      <c r="G1174" s="43"/>
      <c r="H1174" s="43" t="s">
        <v>22</v>
      </c>
      <c r="I1174" s="34">
        <v>41827</v>
      </c>
      <c r="J1174" s="44" t="s">
        <v>6136</v>
      </c>
      <c r="K1174" s="43" t="s">
        <v>6136</v>
      </c>
      <c r="L1174" s="19"/>
      <c r="M1174" s="6"/>
      <c r="N1174" s="19"/>
      <c r="O1174" s="19"/>
      <c r="P1174" s="19"/>
      <c r="Q1174" s="19"/>
    </row>
    <row r="1175" spans="1:17" s="5" customFormat="1" ht="14.45" customHeight="1">
      <c r="A1175" s="19" t="s">
        <v>4305</v>
      </c>
      <c r="B1175" s="43" t="s">
        <v>4266</v>
      </c>
      <c r="C1175" s="43" t="s">
        <v>2308</v>
      </c>
      <c r="D1175" s="43" t="s">
        <v>2785</v>
      </c>
      <c r="E1175" s="43"/>
      <c r="F1175" s="43"/>
      <c r="G1175" s="43"/>
      <c r="H1175" s="43" t="s">
        <v>22</v>
      </c>
      <c r="I1175" s="34">
        <v>41827</v>
      </c>
      <c r="J1175" s="44">
        <v>42277</v>
      </c>
      <c r="K1175" s="43" t="s">
        <v>6136</v>
      </c>
      <c r="L1175" s="19"/>
      <c r="M1175" s="6"/>
      <c r="N1175" s="19"/>
      <c r="O1175" s="19"/>
      <c r="P1175" s="19"/>
      <c r="Q1175" s="19"/>
    </row>
    <row r="1176" spans="1:17" s="5" customFormat="1" ht="14.45" customHeight="1">
      <c r="A1176" s="19" t="s">
        <v>4306</v>
      </c>
      <c r="B1176" s="43" t="s">
        <v>4267</v>
      </c>
      <c r="C1176" s="43" t="s">
        <v>2308</v>
      </c>
      <c r="D1176" s="43" t="s">
        <v>2785</v>
      </c>
      <c r="E1176" s="43"/>
      <c r="F1176" s="43"/>
      <c r="G1176" s="43"/>
      <c r="H1176" s="43" t="s">
        <v>22</v>
      </c>
      <c r="I1176" s="34">
        <v>41827</v>
      </c>
      <c r="J1176" s="44" t="s">
        <v>6136</v>
      </c>
      <c r="K1176" s="43" t="s">
        <v>6136</v>
      </c>
      <c r="L1176" s="19"/>
      <c r="M1176" s="6"/>
      <c r="N1176" s="19"/>
      <c r="O1176" s="19"/>
      <c r="P1176" s="19"/>
      <c r="Q1176" s="19"/>
    </row>
    <row r="1177" spans="1:17" s="5" customFormat="1" ht="14.45" customHeight="1">
      <c r="A1177" s="19" t="s">
        <v>4307</v>
      </c>
      <c r="B1177" s="43" t="s">
        <v>4269</v>
      </c>
      <c r="C1177" s="43" t="s">
        <v>2308</v>
      </c>
      <c r="D1177" s="43" t="s">
        <v>2785</v>
      </c>
      <c r="E1177" s="43"/>
      <c r="F1177" s="43"/>
      <c r="G1177" s="43"/>
      <c r="H1177" s="43" t="s">
        <v>22</v>
      </c>
      <c r="I1177" s="34">
        <v>41827</v>
      </c>
      <c r="J1177" s="44">
        <v>42277</v>
      </c>
      <c r="K1177" s="43" t="s">
        <v>6136</v>
      </c>
      <c r="L1177" s="19"/>
      <c r="M1177" s="6"/>
      <c r="N1177" s="19"/>
      <c r="O1177" s="19"/>
      <c r="P1177" s="19"/>
      <c r="Q1177" s="19"/>
    </row>
    <row r="1178" spans="1:17" s="5" customFormat="1" ht="14.45" customHeight="1">
      <c r="A1178" s="19" t="s">
        <v>4308</v>
      </c>
      <c r="B1178" s="43" t="s">
        <v>4270</v>
      </c>
      <c r="C1178" s="43" t="s">
        <v>2308</v>
      </c>
      <c r="D1178" s="43" t="s">
        <v>2785</v>
      </c>
      <c r="E1178" s="43"/>
      <c r="F1178" s="43"/>
      <c r="G1178" s="43"/>
      <c r="H1178" s="43" t="s">
        <v>22</v>
      </c>
      <c r="I1178" s="34">
        <v>41827</v>
      </c>
      <c r="J1178" s="44">
        <v>42277</v>
      </c>
      <c r="K1178" s="43" t="s">
        <v>6136</v>
      </c>
      <c r="L1178" s="19"/>
      <c r="M1178" s="6"/>
      <c r="N1178" s="19"/>
      <c r="O1178" s="19"/>
      <c r="P1178" s="19"/>
      <c r="Q1178" s="19"/>
    </row>
    <row r="1179" spans="1:17" s="5" customFormat="1" ht="14.45" customHeight="1">
      <c r="A1179" s="19" t="s">
        <v>4309</v>
      </c>
      <c r="B1179" s="43" t="s">
        <v>4271</v>
      </c>
      <c r="C1179" s="43" t="s">
        <v>2308</v>
      </c>
      <c r="D1179" s="43" t="s">
        <v>2785</v>
      </c>
      <c r="E1179" s="43"/>
      <c r="F1179" s="43"/>
      <c r="G1179" s="43"/>
      <c r="H1179" s="43" t="s">
        <v>22</v>
      </c>
      <c r="I1179" s="34">
        <v>41827</v>
      </c>
      <c r="J1179" s="44">
        <v>42277</v>
      </c>
      <c r="K1179" s="43" t="s">
        <v>6136</v>
      </c>
      <c r="L1179" s="19"/>
      <c r="M1179" s="6"/>
      <c r="N1179" s="19"/>
      <c r="O1179" s="19"/>
      <c r="P1179" s="19"/>
      <c r="Q1179" s="19"/>
    </row>
    <row r="1180" spans="1:17" s="5" customFormat="1" ht="14.45" customHeight="1">
      <c r="A1180" s="19" t="s">
        <v>4310</v>
      </c>
      <c r="B1180" s="43" t="s">
        <v>4272</v>
      </c>
      <c r="C1180" s="43" t="s">
        <v>2308</v>
      </c>
      <c r="D1180" s="43" t="s">
        <v>2785</v>
      </c>
      <c r="E1180" s="43"/>
      <c r="F1180" s="43"/>
      <c r="G1180" s="43"/>
      <c r="H1180" s="43" t="s">
        <v>22</v>
      </c>
      <c r="I1180" s="34">
        <v>41827</v>
      </c>
      <c r="J1180" s="44" t="s">
        <v>6136</v>
      </c>
      <c r="K1180" s="43" t="s">
        <v>6136</v>
      </c>
      <c r="L1180" s="19"/>
      <c r="M1180" s="6"/>
      <c r="N1180" s="19"/>
      <c r="O1180" s="19"/>
      <c r="P1180" s="19"/>
      <c r="Q1180" s="19"/>
    </row>
    <row r="1181" spans="1:17" s="5" customFormat="1" ht="14.45" customHeight="1">
      <c r="A1181" s="19" t="s">
        <v>4275</v>
      </c>
      <c r="B1181" s="43" t="s">
        <v>4276</v>
      </c>
      <c r="C1181" s="43" t="s">
        <v>2308</v>
      </c>
      <c r="D1181" s="43" t="s">
        <v>2785</v>
      </c>
      <c r="E1181" s="43"/>
      <c r="F1181" s="43"/>
      <c r="G1181" s="43"/>
      <c r="H1181" s="43" t="s">
        <v>22</v>
      </c>
      <c r="I1181" s="34">
        <v>41827</v>
      </c>
      <c r="J1181" s="44" t="s">
        <v>6136</v>
      </c>
      <c r="K1181" s="43" t="s">
        <v>6136</v>
      </c>
      <c r="L1181" s="19"/>
      <c r="M1181" s="6"/>
      <c r="N1181" s="19"/>
      <c r="O1181" s="19"/>
      <c r="P1181" s="19"/>
      <c r="Q1181" s="19"/>
    </row>
    <row r="1182" spans="1:17" s="5" customFormat="1" ht="14.45" customHeight="1">
      <c r="A1182" s="19" t="s">
        <v>8251</v>
      </c>
      <c r="B1182" s="19" t="s">
        <v>4281</v>
      </c>
      <c r="C1182" s="19" t="s">
        <v>2308</v>
      </c>
      <c r="D1182" s="19" t="s">
        <v>5062</v>
      </c>
      <c r="E1182" s="19" t="s">
        <v>1197</v>
      </c>
      <c r="F1182" s="19">
        <v>13</v>
      </c>
      <c r="G1182" s="19"/>
      <c r="H1182" s="43" t="s">
        <v>22</v>
      </c>
      <c r="I1182" s="34">
        <v>41827</v>
      </c>
      <c r="J1182" s="44">
        <v>42566</v>
      </c>
      <c r="K1182" s="44">
        <v>42277</v>
      </c>
      <c r="L1182" s="19"/>
      <c r="M1182" s="6"/>
      <c r="N1182" s="19"/>
      <c r="O1182" s="19"/>
      <c r="P1182" s="19"/>
      <c r="Q1182" s="19"/>
    </row>
    <row r="1183" spans="1:17" s="5" customFormat="1" ht="14.45" customHeight="1">
      <c r="A1183" s="19" t="s">
        <v>4282</v>
      </c>
      <c r="B1183" s="43" t="s">
        <v>4283</v>
      </c>
      <c r="C1183" s="43" t="s">
        <v>2308</v>
      </c>
      <c r="D1183" s="43" t="s">
        <v>2786</v>
      </c>
      <c r="E1183" s="43"/>
      <c r="F1183" s="43"/>
      <c r="G1183" s="43"/>
      <c r="H1183" s="43" t="s">
        <v>22</v>
      </c>
      <c r="I1183" s="34">
        <v>41827</v>
      </c>
      <c r="J1183" s="44" t="s">
        <v>6136</v>
      </c>
      <c r="K1183" s="43" t="s">
        <v>6136</v>
      </c>
      <c r="L1183" s="19"/>
      <c r="M1183" s="6"/>
      <c r="N1183" s="19"/>
      <c r="O1183" s="19"/>
      <c r="P1183" s="19"/>
      <c r="Q1183" s="19"/>
    </row>
    <row r="1184" spans="1:17" s="5" customFormat="1" ht="14.45" customHeight="1">
      <c r="A1184" s="19" t="s">
        <v>6189</v>
      </c>
      <c r="B1184" s="19" t="s">
        <v>4326</v>
      </c>
      <c r="C1184" s="19" t="s">
        <v>2308</v>
      </c>
      <c r="D1184" s="19" t="s">
        <v>5062</v>
      </c>
      <c r="E1184" s="19" t="s">
        <v>924</v>
      </c>
      <c r="F1184" s="19">
        <v>6</v>
      </c>
      <c r="G1184" s="19" t="s">
        <v>922</v>
      </c>
      <c r="H1184" s="19" t="s">
        <v>22</v>
      </c>
      <c r="I1184" s="34">
        <v>41827</v>
      </c>
      <c r="J1184" s="34">
        <v>42277</v>
      </c>
      <c r="K1184" s="19" t="s">
        <v>6136</v>
      </c>
      <c r="L1184" s="19"/>
      <c r="M1184" s="6"/>
      <c r="N1184" s="19"/>
      <c r="O1184" s="19"/>
      <c r="P1184" s="19"/>
      <c r="Q1184" s="19"/>
    </row>
    <row r="1185" spans="1:17" s="5" customFormat="1" ht="14.45" customHeight="1">
      <c r="A1185" s="19" t="s">
        <v>6734</v>
      </c>
      <c r="B1185" s="19" t="s">
        <v>4327</v>
      </c>
      <c r="C1185" s="19" t="s">
        <v>2308</v>
      </c>
      <c r="D1185" s="19" t="s">
        <v>5062</v>
      </c>
      <c r="E1185" s="19" t="s">
        <v>924</v>
      </c>
      <c r="F1185" s="19">
        <v>10</v>
      </c>
      <c r="G1185" s="19" t="s">
        <v>922</v>
      </c>
      <c r="H1185" s="19" t="s">
        <v>22</v>
      </c>
      <c r="I1185" s="34">
        <v>41827</v>
      </c>
      <c r="J1185" s="34">
        <v>42277</v>
      </c>
      <c r="K1185" s="34">
        <v>42277</v>
      </c>
      <c r="L1185" s="19"/>
      <c r="M1185" s="6"/>
      <c r="N1185" s="19"/>
      <c r="O1185" s="19"/>
      <c r="P1185" s="19"/>
      <c r="Q1185" s="19"/>
    </row>
    <row r="1186" spans="1:17" s="5" customFormat="1" ht="14.45" customHeight="1">
      <c r="A1186" s="19" t="s">
        <v>6166</v>
      </c>
      <c r="B1186" s="19" t="s">
        <v>4328</v>
      </c>
      <c r="C1186" s="19" t="s">
        <v>2308</v>
      </c>
      <c r="D1186" s="19" t="s">
        <v>5062</v>
      </c>
      <c r="E1186" s="19" t="s">
        <v>1197</v>
      </c>
      <c r="F1186" s="19">
        <v>1</v>
      </c>
      <c r="G1186" s="19" t="s">
        <v>3467</v>
      </c>
      <c r="H1186" s="19" t="s">
        <v>22</v>
      </c>
      <c r="I1186" s="34">
        <v>41827</v>
      </c>
      <c r="J1186" s="34" t="s">
        <v>6136</v>
      </c>
      <c r="K1186" s="19" t="s">
        <v>6136</v>
      </c>
      <c r="L1186" s="19"/>
      <c r="M1186" s="6"/>
      <c r="N1186" s="19"/>
      <c r="O1186" s="19"/>
      <c r="P1186" s="19"/>
      <c r="Q1186" s="19"/>
    </row>
    <row r="1187" spans="1:17" s="5" customFormat="1" ht="14.45" customHeight="1">
      <c r="A1187" s="19" t="s">
        <v>6175</v>
      </c>
      <c r="B1187" s="19" t="s">
        <v>4329</v>
      </c>
      <c r="C1187" s="19" t="s">
        <v>2308</v>
      </c>
      <c r="D1187" s="19" t="s">
        <v>5062</v>
      </c>
      <c r="E1187" s="19" t="s">
        <v>1197</v>
      </c>
      <c r="F1187" s="19">
        <v>4</v>
      </c>
      <c r="G1187" s="19" t="s">
        <v>3467</v>
      </c>
      <c r="H1187" s="19" t="s">
        <v>22</v>
      </c>
      <c r="I1187" s="34">
        <v>41827</v>
      </c>
      <c r="J1187" s="34" t="s">
        <v>6136</v>
      </c>
      <c r="K1187" s="19" t="s">
        <v>6136</v>
      </c>
      <c r="L1187" s="19"/>
      <c r="M1187" s="6"/>
      <c r="N1187" s="19"/>
      <c r="O1187" s="19"/>
      <c r="P1187" s="19"/>
      <c r="Q1187" s="19"/>
    </row>
    <row r="1188" spans="1:17" s="5" customFormat="1" ht="14.45" customHeight="1">
      <c r="A1188" s="19" t="s">
        <v>6168</v>
      </c>
      <c r="B1188" s="19" t="s">
        <v>4330</v>
      </c>
      <c r="C1188" s="19" t="s">
        <v>2308</v>
      </c>
      <c r="D1188" s="19" t="s">
        <v>5062</v>
      </c>
      <c r="E1188" s="19" t="s">
        <v>1197</v>
      </c>
      <c r="F1188" s="19">
        <v>6</v>
      </c>
      <c r="G1188" s="19" t="s">
        <v>3467</v>
      </c>
      <c r="H1188" s="19" t="s">
        <v>22</v>
      </c>
      <c r="I1188" s="34">
        <v>41827</v>
      </c>
      <c r="J1188" s="34">
        <v>41639</v>
      </c>
      <c r="K1188" s="19" t="s">
        <v>6136</v>
      </c>
      <c r="L1188" s="19"/>
      <c r="M1188" s="6"/>
      <c r="N1188" s="19"/>
      <c r="O1188" s="19"/>
      <c r="P1188" s="19"/>
      <c r="Q1188" s="19"/>
    </row>
    <row r="1189" spans="1:17" s="5" customFormat="1" ht="14.45" customHeight="1">
      <c r="A1189" s="19" t="s">
        <v>10758</v>
      </c>
      <c r="B1189" s="19" t="s">
        <v>4331</v>
      </c>
      <c r="C1189" s="19" t="s">
        <v>2308</v>
      </c>
      <c r="D1189" s="19" t="s">
        <v>5062</v>
      </c>
      <c r="E1189" s="19" t="s">
        <v>373</v>
      </c>
      <c r="F1189" s="19">
        <v>6</v>
      </c>
      <c r="G1189" s="19"/>
      <c r="H1189" s="19" t="s">
        <v>22</v>
      </c>
      <c r="I1189" s="34">
        <v>41827</v>
      </c>
      <c r="J1189" s="34">
        <v>41639</v>
      </c>
      <c r="K1189" s="34">
        <v>42277</v>
      </c>
      <c r="L1189" s="19"/>
      <c r="M1189" s="6"/>
      <c r="N1189" s="19"/>
      <c r="O1189" s="19"/>
      <c r="P1189" s="19"/>
      <c r="Q1189" s="19"/>
    </row>
    <row r="1190" spans="1:17" s="5" customFormat="1" ht="14.45" customHeight="1">
      <c r="A1190" s="19" t="s">
        <v>4325</v>
      </c>
      <c r="B1190" s="19" t="s">
        <v>4332</v>
      </c>
      <c r="C1190" s="19" t="s">
        <v>2308</v>
      </c>
      <c r="D1190" s="19" t="s">
        <v>5062</v>
      </c>
      <c r="E1190" s="19" t="s">
        <v>373</v>
      </c>
      <c r="F1190" s="19">
        <v>8</v>
      </c>
      <c r="G1190" s="19" t="s">
        <v>130</v>
      </c>
      <c r="H1190" s="19" t="s">
        <v>22</v>
      </c>
      <c r="I1190" s="34">
        <v>41827</v>
      </c>
      <c r="J1190" s="34">
        <v>41639</v>
      </c>
      <c r="K1190" s="19" t="s">
        <v>6136</v>
      </c>
      <c r="L1190" s="19"/>
      <c r="M1190" s="6"/>
      <c r="N1190" s="19"/>
      <c r="O1190" s="19"/>
      <c r="P1190" s="19"/>
      <c r="Q1190" s="19"/>
    </row>
    <row r="1191" spans="1:17" s="5" customFormat="1" ht="14.45" customHeight="1">
      <c r="A1191" s="19" t="s">
        <v>6187</v>
      </c>
      <c r="B1191" s="19" t="s">
        <v>4333</v>
      </c>
      <c r="C1191" s="19" t="s">
        <v>2308</v>
      </c>
      <c r="D1191" s="19" t="s">
        <v>5062</v>
      </c>
      <c r="E1191" s="19" t="s">
        <v>1241</v>
      </c>
      <c r="F1191" s="19">
        <v>2</v>
      </c>
      <c r="G1191" s="19"/>
      <c r="H1191" s="19" t="s">
        <v>22</v>
      </c>
      <c r="I1191" s="34">
        <v>41827</v>
      </c>
      <c r="J1191" s="34">
        <v>42277</v>
      </c>
      <c r="K1191" s="19" t="s">
        <v>6136</v>
      </c>
      <c r="L1191" s="19"/>
      <c r="M1191" s="6"/>
      <c r="N1191" s="19"/>
      <c r="O1191" s="19"/>
      <c r="P1191" s="19"/>
      <c r="Q1191" s="19"/>
    </row>
    <row r="1192" spans="1:17" s="5" customFormat="1" ht="14.45" customHeight="1">
      <c r="A1192" s="19" t="s">
        <v>4323</v>
      </c>
      <c r="B1192" s="19" t="s">
        <v>4334</v>
      </c>
      <c r="C1192" s="19" t="s">
        <v>2308</v>
      </c>
      <c r="D1192" s="19" t="s">
        <v>5062</v>
      </c>
      <c r="E1192" s="19" t="s">
        <v>1241</v>
      </c>
      <c r="F1192" s="19">
        <v>4</v>
      </c>
      <c r="G1192" s="19"/>
      <c r="H1192" s="19" t="s">
        <v>22</v>
      </c>
      <c r="I1192" s="34">
        <v>41827</v>
      </c>
      <c r="J1192" s="34" t="s">
        <v>6136</v>
      </c>
      <c r="K1192" s="19" t="s">
        <v>6136</v>
      </c>
      <c r="L1192" s="19"/>
      <c r="M1192" s="6"/>
      <c r="N1192" s="19"/>
      <c r="O1192" s="19"/>
      <c r="P1192" s="19"/>
      <c r="Q1192" s="19"/>
    </row>
    <row r="1193" spans="1:17" s="5" customFormat="1" ht="14.45" customHeight="1">
      <c r="A1193" s="19" t="s">
        <v>6154</v>
      </c>
      <c r="B1193" s="19" t="s">
        <v>4335</v>
      </c>
      <c r="C1193" s="19" t="s">
        <v>2308</v>
      </c>
      <c r="D1193" s="19" t="s">
        <v>5062</v>
      </c>
      <c r="E1193" s="19" t="s">
        <v>2168</v>
      </c>
      <c r="F1193" s="19">
        <v>14</v>
      </c>
      <c r="G1193" s="19" t="s">
        <v>130</v>
      </c>
      <c r="H1193" s="19" t="s">
        <v>22</v>
      </c>
      <c r="I1193" s="34">
        <v>41827</v>
      </c>
      <c r="J1193" s="34">
        <v>42277</v>
      </c>
      <c r="K1193" s="19" t="s">
        <v>6136</v>
      </c>
      <c r="L1193" s="19"/>
      <c r="M1193" s="6"/>
      <c r="N1193" s="19"/>
      <c r="O1193" s="19"/>
      <c r="P1193" s="19"/>
      <c r="Q1193" s="19"/>
    </row>
    <row r="1194" spans="1:17" s="5" customFormat="1" ht="14.45" customHeight="1">
      <c r="A1194" s="19" t="s">
        <v>6191</v>
      </c>
      <c r="B1194" s="19" t="s">
        <v>4336</v>
      </c>
      <c r="C1194" s="19" t="s">
        <v>2308</v>
      </c>
      <c r="D1194" s="19" t="s">
        <v>5062</v>
      </c>
      <c r="E1194" s="19" t="s">
        <v>2168</v>
      </c>
      <c r="F1194" s="19">
        <v>9</v>
      </c>
      <c r="G1194" s="19" t="s">
        <v>130</v>
      </c>
      <c r="H1194" s="19" t="s">
        <v>22</v>
      </c>
      <c r="I1194" s="34">
        <v>41827</v>
      </c>
      <c r="J1194" s="34">
        <v>42277</v>
      </c>
      <c r="K1194" s="19" t="s">
        <v>6136</v>
      </c>
      <c r="L1194" s="19"/>
      <c r="M1194" s="6"/>
      <c r="N1194" s="19"/>
      <c r="O1194" s="19"/>
      <c r="P1194" s="19"/>
      <c r="Q1194" s="19"/>
    </row>
    <row r="1195" spans="1:17" s="5" customFormat="1" ht="14.45" customHeight="1">
      <c r="A1195" s="19" t="s">
        <v>10759</v>
      </c>
      <c r="B1195" s="19" t="s">
        <v>4337</v>
      </c>
      <c r="C1195" s="19" t="s">
        <v>2308</v>
      </c>
      <c r="D1195" s="19" t="s">
        <v>5062</v>
      </c>
      <c r="E1195" s="19" t="s">
        <v>2168</v>
      </c>
      <c r="F1195" s="19">
        <v>12</v>
      </c>
      <c r="G1195" s="19" t="s">
        <v>130</v>
      </c>
      <c r="H1195" s="19" t="s">
        <v>22</v>
      </c>
      <c r="I1195" s="34">
        <v>41827</v>
      </c>
      <c r="J1195" s="34">
        <v>42277</v>
      </c>
      <c r="K1195" s="34">
        <v>42277</v>
      </c>
      <c r="L1195" s="19"/>
      <c r="M1195" s="6"/>
      <c r="N1195" s="19"/>
      <c r="O1195" s="19"/>
      <c r="P1195" s="19"/>
      <c r="Q1195" s="19"/>
    </row>
    <row r="1196" spans="1:17" s="5" customFormat="1" ht="14.45" customHeight="1">
      <c r="A1196" s="19" t="s">
        <v>10760</v>
      </c>
      <c r="B1196" s="19" t="s">
        <v>4338</v>
      </c>
      <c r="C1196" s="19" t="s">
        <v>2308</v>
      </c>
      <c r="D1196" s="19" t="s">
        <v>5062</v>
      </c>
      <c r="E1196" s="19" t="s">
        <v>1316</v>
      </c>
      <c r="F1196" s="19">
        <v>7</v>
      </c>
      <c r="G1196" s="19" t="s">
        <v>130</v>
      </c>
      <c r="H1196" s="19" t="s">
        <v>22</v>
      </c>
      <c r="I1196" s="34">
        <v>41827</v>
      </c>
      <c r="J1196" s="34">
        <v>42277</v>
      </c>
      <c r="K1196" s="34">
        <v>42277</v>
      </c>
      <c r="L1196" s="19"/>
      <c r="M1196" s="6"/>
      <c r="N1196" s="19"/>
      <c r="O1196" s="19"/>
      <c r="P1196" s="19"/>
      <c r="Q1196" s="19"/>
    </row>
    <row r="1197" spans="1:17" s="5" customFormat="1" ht="14.45" customHeight="1">
      <c r="A1197" s="19" t="s">
        <v>6145</v>
      </c>
      <c r="B1197" s="19" t="s">
        <v>4339</v>
      </c>
      <c r="C1197" s="19" t="s">
        <v>2308</v>
      </c>
      <c r="D1197" s="19" t="s">
        <v>5062</v>
      </c>
      <c r="E1197" s="19" t="s">
        <v>1316</v>
      </c>
      <c r="F1197" s="19">
        <v>8</v>
      </c>
      <c r="G1197" s="19"/>
      <c r="H1197" s="19" t="s">
        <v>22</v>
      </c>
      <c r="I1197" s="34">
        <v>41827</v>
      </c>
      <c r="J1197" s="34" t="s">
        <v>6136</v>
      </c>
      <c r="K1197" s="19" t="s">
        <v>6136</v>
      </c>
      <c r="L1197" s="19"/>
      <c r="M1197" s="6"/>
      <c r="N1197" s="19"/>
      <c r="O1197" s="19"/>
      <c r="P1197" s="19"/>
      <c r="Q1197" s="19"/>
    </row>
    <row r="1198" spans="1:17" s="5" customFormat="1" ht="14.45" customHeight="1">
      <c r="A1198" s="19" t="s">
        <v>6163</v>
      </c>
      <c r="B1198" s="19" t="s">
        <v>4340</v>
      </c>
      <c r="C1198" s="19" t="s">
        <v>2308</v>
      </c>
      <c r="D1198" s="19" t="s">
        <v>5062</v>
      </c>
      <c r="E1198" s="19" t="s">
        <v>562</v>
      </c>
      <c r="F1198" s="19">
        <v>4</v>
      </c>
      <c r="G1198" s="19" t="s">
        <v>130</v>
      </c>
      <c r="H1198" s="19" t="s">
        <v>22</v>
      </c>
      <c r="I1198" s="34">
        <v>41827</v>
      </c>
      <c r="J1198" s="34">
        <v>42277</v>
      </c>
      <c r="K1198" s="19" t="s">
        <v>6136</v>
      </c>
      <c r="L1198" s="19"/>
      <c r="M1198" s="6"/>
      <c r="N1198" s="19"/>
      <c r="O1198" s="19"/>
      <c r="P1198" s="19"/>
      <c r="Q1198" s="19"/>
    </row>
    <row r="1199" spans="1:17" s="5" customFormat="1" ht="14.45" customHeight="1">
      <c r="A1199" s="19" t="s">
        <v>4343</v>
      </c>
      <c r="B1199" s="19" t="s">
        <v>4344</v>
      </c>
      <c r="C1199" s="19" t="s">
        <v>2308</v>
      </c>
      <c r="D1199" s="19" t="s">
        <v>2785</v>
      </c>
      <c r="E1199" s="19"/>
      <c r="F1199" s="19"/>
      <c r="G1199" s="19"/>
      <c r="H1199" s="19" t="s">
        <v>22</v>
      </c>
      <c r="I1199" s="34">
        <v>41827</v>
      </c>
      <c r="J1199" s="34" t="s">
        <v>6136</v>
      </c>
      <c r="K1199" s="19" t="s">
        <v>6136</v>
      </c>
      <c r="L1199" s="19"/>
      <c r="M1199" s="6"/>
      <c r="N1199" s="19"/>
      <c r="O1199" s="19"/>
      <c r="P1199" s="19"/>
      <c r="Q1199" s="19"/>
    </row>
    <row r="1200" spans="1:17" s="5" customFormat="1" ht="14.45" customHeight="1">
      <c r="A1200" s="19" t="s">
        <v>6156</v>
      </c>
      <c r="B1200" s="19" t="s">
        <v>4364</v>
      </c>
      <c r="C1200" s="19" t="s">
        <v>2308</v>
      </c>
      <c r="D1200" s="19" t="s">
        <v>5062</v>
      </c>
      <c r="E1200" s="19" t="s">
        <v>1197</v>
      </c>
      <c r="F1200" s="19">
        <v>13</v>
      </c>
      <c r="G1200" s="19"/>
      <c r="H1200" s="19" t="s">
        <v>22</v>
      </c>
      <c r="I1200" s="34">
        <v>41827</v>
      </c>
      <c r="J1200" s="44">
        <v>42566</v>
      </c>
      <c r="K1200" s="19" t="s">
        <v>6136</v>
      </c>
      <c r="L1200" s="19"/>
      <c r="M1200" s="6"/>
      <c r="N1200" s="19"/>
      <c r="O1200" s="19"/>
      <c r="P1200" s="19"/>
      <c r="Q1200" s="19"/>
    </row>
    <row r="1201" spans="1:17" s="5" customFormat="1" ht="14.45" customHeight="1">
      <c r="A1201" s="19" t="s">
        <v>4550</v>
      </c>
      <c r="B1201" s="19" t="s">
        <v>4702</v>
      </c>
      <c r="C1201" s="19" t="s">
        <v>2308</v>
      </c>
      <c r="D1201" s="38" t="s">
        <v>4705</v>
      </c>
      <c r="E1201" s="19"/>
      <c r="F1201" s="19"/>
      <c r="G1201" s="19"/>
      <c r="H1201" s="19" t="s">
        <v>22</v>
      </c>
      <c r="I1201" s="34">
        <v>41827</v>
      </c>
      <c r="J1201" s="34" t="s">
        <v>6136</v>
      </c>
      <c r="K1201" s="19" t="s">
        <v>6136</v>
      </c>
      <c r="L1201" s="19"/>
      <c r="M1201" s="6"/>
      <c r="N1201" s="19"/>
      <c r="O1201" s="19"/>
      <c r="P1201" s="19"/>
      <c r="Q1201" s="19"/>
    </row>
    <row r="1202" spans="1:17" s="5" customFormat="1" ht="14.45" customHeight="1">
      <c r="A1202" s="37" t="s">
        <v>4629</v>
      </c>
      <c r="B1202" s="19" t="s">
        <v>4551</v>
      </c>
      <c r="C1202" s="19" t="s">
        <v>2308</v>
      </c>
      <c r="D1202" s="19" t="s">
        <v>5062</v>
      </c>
      <c r="E1202" s="19" t="s">
        <v>1170</v>
      </c>
      <c r="F1202" s="19">
        <v>1</v>
      </c>
      <c r="G1202" s="19"/>
      <c r="H1202" s="19" t="s">
        <v>22</v>
      </c>
      <c r="I1202" s="34">
        <v>41827</v>
      </c>
      <c r="J1202" s="34">
        <v>41639</v>
      </c>
      <c r="K1202" s="19" t="s">
        <v>6136</v>
      </c>
      <c r="L1202" s="19"/>
      <c r="M1202" s="6"/>
      <c r="N1202" s="19"/>
      <c r="O1202" s="19"/>
      <c r="P1202" s="19"/>
      <c r="Q1202" s="19"/>
    </row>
    <row r="1203" spans="1:17" s="5" customFormat="1" ht="14.45" customHeight="1">
      <c r="A1203" s="37" t="s">
        <v>4609</v>
      </c>
      <c r="B1203" s="19" t="s">
        <v>4552</v>
      </c>
      <c r="C1203" s="19" t="s">
        <v>2308</v>
      </c>
      <c r="D1203" s="19" t="s">
        <v>5062</v>
      </c>
      <c r="E1203" s="19" t="s">
        <v>1170</v>
      </c>
      <c r="F1203" s="19">
        <v>1</v>
      </c>
      <c r="G1203" s="19"/>
      <c r="H1203" s="19" t="s">
        <v>22</v>
      </c>
      <c r="I1203" s="34">
        <v>41827</v>
      </c>
      <c r="J1203" s="34">
        <v>41639</v>
      </c>
      <c r="K1203" s="19" t="s">
        <v>6136</v>
      </c>
      <c r="L1203" s="19"/>
      <c r="M1203" s="6"/>
      <c r="N1203" s="19"/>
      <c r="O1203" s="19"/>
      <c r="P1203" s="19"/>
      <c r="Q1203" s="19"/>
    </row>
    <row r="1204" spans="1:17" s="5" customFormat="1" ht="14.45" customHeight="1">
      <c r="A1204" s="37" t="s">
        <v>4628</v>
      </c>
      <c r="B1204" s="19" t="s">
        <v>4553</v>
      </c>
      <c r="C1204" s="19" t="s">
        <v>2308</v>
      </c>
      <c r="D1204" s="19" t="s">
        <v>5062</v>
      </c>
      <c r="E1204" s="19" t="s">
        <v>1170</v>
      </c>
      <c r="F1204" s="19">
        <v>1</v>
      </c>
      <c r="G1204" s="19"/>
      <c r="H1204" s="19" t="s">
        <v>22</v>
      </c>
      <c r="I1204" s="34">
        <v>41827</v>
      </c>
      <c r="J1204" s="34">
        <v>41639</v>
      </c>
      <c r="K1204" s="19" t="s">
        <v>6136</v>
      </c>
      <c r="L1204" s="19"/>
      <c r="M1204" s="6"/>
      <c r="N1204" s="19"/>
      <c r="O1204" s="19"/>
      <c r="P1204" s="19"/>
      <c r="Q1204" s="19"/>
    </row>
    <row r="1205" spans="1:17" s="5" customFormat="1" ht="14.45" customHeight="1">
      <c r="A1205" s="37" t="s">
        <v>4631</v>
      </c>
      <c r="B1205" s="19" t="s">
        <v>4554</v>
      </c>
      <c r="C1205" s="19" t="s">
        <v>2308</v>
      </c>
      <c r="D1205" s="19" t="s">
        <v>5062</v>
      </c>
      <c r="E1205" s="19" t="s">
        <v>1170</v>
      </c>
      <c r="F1205" s="19">
        <v>1</v>
      </c>
      <c r="G1205" s="19"/>
      <c r="H1205" s="19" t="s">
        <v>22</v>
      </c>
      <c r="I1205" s="34">
        <v>41827</v>
      </c>
      <c r="J1205" s="34">
        <v>41639</v>
      </c>
      <c r="K1205" s="19" t="s">
        <v>6136</v>
      </c>
      <c r="L1205" s="19"/>
      <c r="M1205" s="6"/>
      <c r="N1205" s="19"/>
      <c r="O1205" s="19"/>
      <c r="P1205" s="19"/>
      <c r="Q1205" s="19"/>
    </row>
    <row r="1206" spans="1:17" s="5" customFormat="1" ht="14.45" customHeight="1">
      <c r="A1206" s="37" t="s">
        <v>4611</v>
      </c>
      <c r="B1206" s="19" t="s">
        <v>4555</v>
      </c>
      <c r="C1206" s="19" t="s">
        <v>2308</v>
      </c>
      <c r="D1206" s="19" t="s">
        <v>5062</v>
      </c>
      <c r="E1206" s="19" t="s">
        <v>1170</v>
      </c>
      <c r="F1206" s="19">
        <v>1</v>
      </c>
      <c r="G1206" s="19"/>
      <c r="H1206" s="19" t="s">
        <v>22</v>
      </c>
      <c r="I1206" s="34">
        <v>41827</v>
      </c>
      <c r="J1206" s="34">
        <v>41639</v>
      </c>
      <c r="K1206" s="19" t="s">
        <v>6136</v>
      </c>
      <c r="L1206" s="19"/>
      <c r="M1206" s="6"/>
      <c r="N1206" s="19"/>
      <c r="O1206" s="19"/>
      <c r="P1206" s="19"/>
      <c r="Q1206" s="19"/>
    </row>
    <row r="1207" spans="1:17" s="5" customFormat="1" ht="14.45" customHeight="1">
      <c r="A1207" s="37" t="s">
        <v>4615</v>
      </c>
      <c r="B1207" s="19" t="s">
        <v>4556</v>
      </c>
      <c r="C1207" s="19" t="s">
        <v>2308</v>
      </c>
      <c r="D1207" s="19" t="s">
        <v>5062</v>
      </c>
      <c r="E1207" s="19" t="s">
        <v>1170</v>
      </c>
      <c r="F1207" s="19">
        <v>1</v>
      </c>
      <c r="G1207" s="19"/>
      <c r="H1207" s="19" t="s">
        <v>22</v>
      </c>
      <c r="I1207" s="34">
        <v>41827</v>
      </c>
      <c r="J1207" s="34">
        <v>41639</v>
      </c>
      <c r="K1207" s="19" t="s">
        <v>6136</v>
      </c>
      <c r="L1207" s="19"/>
      <c r="M1207" s="6"/>
      <c r="N1207" s="19"/>
      <c r="O1207" s="19"/>
      <c r="P1207" s="19"/>
      <c r="Q1207" s="19"/>
    </row>
    <row r="1208" spans="1:17" s="5" customFormat="1" ht="14.45" customHeight="1">
      <c r="A1208" s="37" t="s">
        <v>4620</v>
      </c>
      <c r="B1208" s="19" t="s">
        <v>4557</v>
      </c>
      <c r="C1208" s="19" t="s">
        <v>2308</v>
      </c>
      <c r="D1208" s="19" t="s">
        <v>5062</v>
      </c>
      <c r="E1208" s="19" t="s">
        <v>1170</v>
      </c>
      <c r="F1208" s="19">
        <v>10</v>
      </c>
      <c r="G1208" s="19"/>
      <c r="H1208" s="19" t="s">
        <v>22</v>
      </c>
      <c r="I1208" s="34">
        <v>41827</v>
      </c>
      <c r="J1208" s="34">
        <v>41639</v>
      </c>
      <c r="K1208" s="19" t="s">
        <v>6136</v>
      </c>
      <c r="L1208" s="19"/>
      <c r="M1208" s="6"/>
      <c r="N1208" s="19"/>
      <c r="O1208" s="19"/>
      <c r="P1208" s="19"/>
      <c r="Q1208" s="19"/>
    </row>
    <row r="1209" spans="1:17" s="5" customFormat="1" ht="14.45" customHeight="1">
      <c r="A1209" s="37" t="s">
        <v>4622</v>
      </c>
      <c r="B1209" s="19" t="s">
        <v>4558</v>
      </c>
      <c r="C1209" s="19" t="s">
        <v>2308</v>
      </c>
      <c r="D1209" s="19" t="s">
        <v>5062</v>
      </c>
      <c r="E1209" s="19" t="s">
        <v>1170</v>
      </c>
      <c r="F1209" s="19">
        <v>10</v>
      </c>
      <c r="G1209" s="19"/>
      <c r="H1209" s="19" t="s">
        <v>22</v>
      </c>
      <c r="I1209" s="34">
        <v>41827</v>
      </c>
      <c r="J1209" s="34">
        <v>41639</v>
      </c>
      <c r="K1209" s="19" t="s">
        <v>6136</v>
      </c>
      <c r="L1209" s="19"/>
      <c r="M1209" s="6"/>
      <c r="N1209" s="19"/>
      <c r="O1209" s="19"/>
      <c r="P1209" s="19"/>
      <c r="Q1209" s="19"/>
    </row>
    <row r="1210" spans="1:17" s="5" customFormat="1" ht="14.45" customHeight="1">
      <c r="A1210" s="37" t="s">
        <v>4621</v>
      </c>
      <c r="B1210" s="19" t="s">
        <v>4559</v>
      </c>
      <c r="C1210" s="19" t="s">
        <v>2308</v>
      </c>
      <c r="D1210" s="19" t="s">
        <v>5062</v>
      </c>
      <c r="E1210" s="19" t="s">
        <v>1170</v>
      </c>
      <c r="F1210" s="19">
        <v>10</v>
      </c>
      <c r="G1210" s="19"/>
      <c r="H1210" s="19" t="s">
        <v>22</v>
      </c>
      <c r="I1210" s="34">
        <v>41827</v>
      </c>
      <c r="J1210" s="34">
        <v>41639</v>
      </c>
      <c r="K1210" s="19" t="s">
        <v>6136</v>
      </c>
      <c r="L1210" s="19"/>
      <c r="M1210" s="6"/>
      <c r="N1210" s="19"/>
      <c r="O1210" s="19"/>
      <c r="P1210" s="19"/>
      <c r="Q1210" s="19"/>
    </row>
    <row r="1211" spans="1:17" s="5" customFormat="1" ht="14.45" customHeight="1">
      <c r="A1211" s="37" t="s">
        <v>4619</v>
      </c>
      <c r="B1211" s="19" t="s">
        <v>4560</v>
      </c>
      <c r="C1211" s="19" t="s">
        <v>2308</v>
      </c>
      <c r="D1211" s="19" t="s">
        <v>5062</v>
      </c>
      <c r="E1211" s="19" t="s">
        <v>1170</v>
      </c>
      <c r="F1211" s="19">
        <v>10</v>
      </c>
      <c r="G1211" s="19"/>
      <c r="H1211" s="19" t="s">
        <v>22</v>
      </c>
      <c r="I1211" s="34">
        <v>41827</v>
      </c>
      <c r="J1211" s="34">
        <v>41639</v>
      </c>
      <c r="K1211" s="19" t="s">
        <v>6136</v>
      </c>
      <c r="L1211" s="19"/>
      <c r="M1211" s="6"/>
      <c r="N1211" s="19"/>
      <c r="O1211" s="19"/>
      <c r="P1211" s="19"/>
      <c r="Q1211" s="19"/>
    </row>
    <row r="1212" spans="1:17" s="5" customFormat="1" ht="14.45" customHeight="1">
      <c r="A1212" s="37" t="s">
        <v>4625</v>
      </c>
      <c r="B1212" s="19" t="s">
        <v>4561</v>
      </c>
      <c r="C1212" s="19" t="s">
        <v>2308</v>
      </c>
      <c r="D1212" s="19" t="s">
        <v>5062</v>
      </c>
      <c r="E1212" s="19" t="s">
        <v>1170</v>
      </c>
      <c r="F1212" s="19">
        <v>10</v>
      </c>
      <c r="G1212" s="19"/>
      <c r="H1212" s="19" t="s">
        <v>22</v>
      </c>
      <c r="I1212" s="34">
        <v>41827</v>
      </c>
      <c r="J1212" s="34">
        <v>41639</v>
      </c>
      <c r="K1212" s="19" t="s">
        <v>6136</v>
      </c>
      <c r="L1212" s="19"/>
      <c r="M1212" s="6"/>
      <c r="N1212" s="19"/>
      <c r="O1212" s="19"/>
      <c r="P1212" s="19"/>
      <c r="Q1212" s="19"/>
    </row>
    <row r="1213" spans="1:17" s="5" customFormat="1" ht="14.45" customHeight="1">
      <c r="A1213" s="37" t="s">
        <v>4623</v>
      </c>
      <c r="B1213" s="19" t="s">
        <v>4562</v>
      </c>
      <c r="C1213" s="19" t="s">
        <v>2308</v>
      </c>
      <c r="D1213" s="19" t="s">
        <v>5062</v>
      </c>
      <c r="E1213" s="19" t="s">
        <v>1170</v>
      </c>
      <c r="F1213" s="19">
        <v>10</v>
      </c>
      <c r="G1213" s="19"/>
      <c r="H1213" s="19" t="s">
        <v>22</v>
      </c>
      <c r="I1213" s="34">
        <v>41827</v>
      </c>
      <c r="J1213" s="34">
        <v>41639</v>
      </c>
      <c r="K1213" s="19" t="s">
        <v>6136</v>
      </c>
      <c r="L1213" s="19"/>
      <c r="M1213" s="6"/>
      <c r="N1213" s="19"/>
      <c r="O1213" s="19"/>
      <c r="P1213" s="19"/>
      <c r="Q1213" s="19"/>
    </row>
    <row r="1214" spans="1:17" s="5" customFormat="1" ht="14.45" customHeight="1">
      <c r="A1214" s="37" t="s">
        <v>4624</v>
      </c>
      <c r="B1214" s="19" t="s">
        <v>4563</v>
      </c>
      <c r="C1214" s="19" t="s">
        <v>2308</v>
      </c>
      <c r="D1214" s="19" t="s">
        <v>5062</v>
      </c>
      <c r="E1214" s="19" t="s">
        <v>1170</v>
      </c>
      <c r="F1214" s="19">
        <v>10</v>
      </c>
      <c r="G1214" s="19"/>
      <c r="H1214" s="19" t="s">
        <v>22</v>
      </c>
      <c r="I1214" s="34">
        <v>41827</v>
      </c>
      <c r="J1214" s="34">
        <v>41639</v>
      </c>
      <c r="K1214" s="19" t="s">
        <v>6136</v>
      </c>
      <c r="L1214" s="19"/>
      <c r="M1214" s="6"/>
      <c r="N1214" s="19"/>
      <c r="O1214" s="19"/>
      <c r="P1214" s="19"/>
      <c r="Q1214" s="19"/>
    </row>
    <row r="1215" spans="1:17" s="5" customFormat="1" ht="14.45" customHeight="1">
      <c r="A1215" s="37" t="s">
        <v>4626</v>
      </c>
      <c r="B1215" s="19" t="s">
        <v>4632</v>
      </c>
      <c r="C1215" s="19" t="s">
        <v>2308</v>
      </c>
      <c r="D1215" s="19" t="s">
        <v>5062</v>
      </c>
      <c r="E1215" s="19" t="s">
        <v>1170</v>
      </c>
      <c r="F1215" s="19">
        <v>11</v>
      </c>
      <c r="G1215" s="19"/>
      <c r="H1215" s="19" t="s">
        <v>22</v>
      </c>
      <c r="I1215" s="34">
        <v>41827</v>
      </c>
      <c r="J1215" s="34">
        <v>41639</v>
      </c>
      <c r="K1215" s="19" t="s">
        <v>6136</v>
      </c>
      <c r="L1215" s="19"/>
      <c r="M1215" s="6"/>
      <c r="N1215" s="19"/>
      <c r="O1215" s="19"/>
      <c r="P1215" s="19"/>
      <c r="Q1215" s="19"/>
    </row>
    <row r="1216" spans="1:17" s="5" customFormat="1" ht="14.45" customHeight="1">
      <c r="A1216" s="37" t="s">
        <v>4627</v>
      </c>
      <c r="B1216" s="19" t="s">
        <v>4633</v>
      </c>
      <c r="C1216" s="19" t="s">
        <v>2308</v>
      </c>
      <c r="D1216" s="19" t="s">
        <v>5062</v>
      </c>
      <c r="E1216" s="19" t="s">
        <v>1170</v>
      </c>
      <c r="F1216" s="19">
        <v>12</v>
      </c>
      <c r="G1216" s="19"/>
      <c r="H1216" s="19" t="s">
        <v>22</v>
      </c>
      <c r="I1216" s="34">
        <v>41827</v>
      </c>
      <c r="J1216" s="34">
        <v>41639</v>
      </c>
      <c r="K1216" s="19" t="s">
        <v>6136</v>
      </c>
      <c r="L1216" s="19"/>
      <c r="M1216" s="6"/>
      <c r="N1216" s="19"/>
      <c r="O1216" s="19"/>
      <c r="P1216" s="19"/>
      <c r="Q1216" s="19"/>
    </row>
    <row r="1217" spans="1:17" s="5" customFormat="1" ht="14.45" customHeight="1">
      <c r="A1217" s="37" t="s">
        <v>4630</v>
      </c>
      <c r="B1217" s="19" t="s">
        <v>4634</v>
      </c>
      <c r="C1217" s="19" t="s">
        <v>2308</v>
      </c>
      <c r="D1217" s="19" t="s">
        <v>5062</v>
      </c>
      <c r="E1217" s="19" t="s">
        <v>1170</v>
      </c>
      <c r="F1217" s="19">
        <v>13</v>
      </c>
      <c r="G1217" s="19"/>
      <c r="H1217" s="19" t="s">
        <v>22</v>
      </c>
      <c r="I1217" s="34">
        <v>41827</v>
      </c>
      <c r="J1217" s="34">
        <v>41639</v>
      </c>
      <c r="K1217" s="19" t="s">
        <v>6136</v>
      </c>
      <c r="L1217" s="19"/>
      <c r="M1217" s="6"/>
      <c r="N1217" s="19"/>
      <c r="O1217" s="19"/>
      <c r="P1217" s="19"/>
      <c r="Q1217" s="19"/>
    </row>
    <row r="1218" spans="1:17" s="5" customFormat="1" ht="14.45" customHeight="1">
      <c r="A1218" s="37" t="s">
        <v>6176</v>
      </c>
      <c r="B1218" s="19" t="s">
        <v>4635</v>
      </c>
      <c r="C1218" s="19" t="s">
        <v>2308</v>
      </c>
      <c r="D1218" s="19" t="s">
        <v>5062</v>
      </c>
      <c r="E1218" s="19" t="s">
        <v>1170</v>
      </c>
      <c r="F1218" s="19">
        <v>2</v>
      </c>
      <c r="G1218" s="19"/>
      <c r="H1218" s="19" t="s">
        <v>22</v>
      </c>
      <c r="I1218" s="34">
        <v>41827</v>
      </c>
      <c r="J1218" s="34">
        <v>41639</v>
      </c>
      <c r="K1218" s="19" t="s">
        <v>6136</v>
      </c>
      <c r="L1218" s="19"/>
      <c r="M1218" s="6"/>
      <c r="N1218" s="19"/>
      <c r="O1218" s="19"/>
      <c r="P1218" s="19"/>
      <c r="Q1218" s="19"/>
    </row>
    <row r="1219" spans="1:17" s="5" customFormat="1" ht="14.45" customHeight="1">
      <c r="A1219" s="37" t="s">
        <v>4610</v>
      </c>
      <c r="B1219" s="19" t="s">
        <v>4636</v>
      </c>
      <c r="C1219" s="19" t="s">
        <v>2308</v>
      </c>
      <c r="D1219" s="19" t="s">
        <v>5062</v>
      </c>
      <c r="E1219" s="19" t="s">
        <v>1170</v>
      </c>
      <c r="F1219" s="19">
        <v>3</v>
      </c>
      <c r="G1219" s="19"/>
      <c r="H1219" s="19" t="s">
        <v>22</v>
      </c>
      <c r="I1219" s="34">
        <v>41827</v>
      </c>
      <c r="J1219" s="34">
        <v>41639</v>
      </c>
      <c r="K1219" s="19" t="s">
        <v>6136</v>
      </c>
      <c r="L1219" s="19"/>
      <c r="M1219" s="6"/>
      <c r="N1219" s="19"/>
      <c r="O1219" s="19"/>
      <c r="P1219" s="19"/>
      <c r="Q1219" s="19"/>
    </row>
    <row r="1220" spans="1:17" s="5" customFormat="1" ht="14.45" customHeight="1">
      <c r="A1220" s="37" t="s">
        <v>4612</v>
      </c>
      <c r="B1220" s="19" t="s">
        <v>4637</v>
      </c>
      <c r="C1220" s="19" t="s">
        <v>2308</v>
      </c>
      <c r="D1220" s="19" t="s">
        <v>5062</v>
      </c>
      <c r="E1220" s="19" t="s">
        <v>1170</v>
      </c>
      <c r="F1220" s="19">
        <v>4</v>
      </c>
      <c r="G1220" s="19"/>
      <c r="H1220" s="19" t="s">
        <v>22</v>
      </c>
      <c r="I1220" s="34">
        <v>41827</v>
      </c>
      <c r="J1220" s="34">
        <v>41639</v>
      </c>
      <c r="K1220" s="19" t="s">
        <v>6136</v>
      </c>
      <c r="L1220" s="19"/>
      <c r="M1220" s="6"/>
      <c r="N1220" s="19"/>
      <c r="O1220" s="19"/>
      <c r="P1220" s="19"/>
      <c r="Q1220" s="19"/>
    </row>
    <row r="1221" spans="1:17" s="5" customFormat="1" ht="14.45" customHeight="1">
      <c r="A1221" s="37" t="s">
        <v>4613</v>
      </c>
      <c r="B1221" s="19" t="s">
        <v>4638</v>
      </c>
      <c r="C1221" s="19" t="s">
        <v>2308</v>
      </c>
      <c r="D1221" s="19" t="s">
        <v>5062</v>
      </c>
      <c r="E1221" s="19" t="s">
        <v>1170</v>
      </c>
      <c r="F1221" s="19">
        <v>5</v>
      </c>
      <c r="G1221" s="19"/>
      <c r="H1221" s="19" t="s">
        <v>22</v>
      </c>
      <c r="I1221" s="34">
        <v>41827</v>
      </c>
      <c r="J1221" s="34">
        <v>41639</v>
      </c>
      <c r="K1221" s="19" t="s">
        <v>6136</v>
      </c>
      <c r="L1221" s="19"/>
      <c r="M1221" s="6"/>
      <c r="N1221" s="19"/>
      <c r="O1221" s="19"/>
      <c r="P1221" s="19"/>
      <c r="Q1221" s="19"/>
    </row>
    <row r="1222" spans="1:17" s="5" customFormat="1" ht="14.45" customHeight="1">
      <c r="A1222" s="37" t="s">
        <v>4614</v>
      </c>
      <c r="B1222" s="19" t="s">
        <v>4639</v>
      </c>
      <c r="C1222" s="19" t="s">
        <v>2308</v>
      </c>
      <c r="D1222" s="19" t="s">
        <v>5062</v>
      </c>
      <c r="E1222" s="19" t="s">
        <v>1170</v>
      </c>
      <c r="F1222" s="19">
        <v>6</v>
      </c>
      <c r="G1222" s="19"/>
      <c r="H1222" s="19" t="s">
        <v>22</v>
      </c>
      <c r="I1222" s="34">
        <v>41827</v>
      </c>
      <c r="J1222" s="34">
        <v>41639</v>
      </c>
      <c r="K1222" s="19" t="s">
        <v>6136</v>
      </c>
      <c r="L1222" s="19"/>
      <c r="M1222" s="6"/>
      <c r="N1222" s="19"/>
      <c r="O1222" s="19"/>
      <c r="P1222" s="19"/>
      <c r="Q1222" s="19"/>
    </row>
    <row r="1223" spans="1:17" s="5" customFormat="1" ht="14.45" customHeight="1">
      <c r="A1223" s="37" t="s">
        <v>4616</v>
      </c>
      <c r="B1223" s="19" t="s">
        <v>4640</v>
      </c>
      <c r="C1223" s="19" t="s">
        <v>2308</v>
      </c>
      <c r="D1223" s="19" t="s">
        <v>5062</v>
      </c>
      <c r="E1223" s="19" t="s">
        <v>1170</v>
      </c>
      <c r="F1223" s="19">
        <v>7</v>
      </c>
      <c r="G1223" s="19"/>
      <c r="H1223" s="19" t="s">
        <v>22</v>
      </c>
      <c r="I1223" s="34">
        <v>41827</v>
      </c>
      <c r="J1223" s="34">
        <v>41639</v>
      </c>
      <c r="K1223" s="19" t="s">
        <v>6136</v>
      </c>
      <c r="L1223" s="19"/>
      <c r="M1223" s="6"/>
      <c r="N1223" s="19"/>
      <c r="O1223" s="19"/>
      <c r="P1223" s="19"/>
      <c r="Q1223" s="19"/>
    </row>
    <row r="1224" spans="1:17" s="5" customFormat="1" ht="14.45" customHeight="1">
      <c r="A1224" s="37" t="s">
        <v>4617</v>
      </c>
      <c r="B1224" s="19" t="s">
        <v>4641</v>
      </c>
      <c r="C1224" s="19" t="s">
        <v>2308</v>
      </c>
      <c r="D1224" s="19" t="s">
        <v>5062</v>
      </c>
      <c r="E1224" s="19" t="s">
        <v>1170</v>
      </c>
      <c r="F1224" s="19">
        <v>8</v>
      </c>
      <c r="G1224" s="19"/>
      <c r="H1224" s="19" t="s">
        <v>22</v>
      </c>
      <c r="I1224" s="34">
        <v>41827</v>
      </c>
      <c r="J1224" s="34">
        <v>41639</v>
      </c>
      <c r="K1224" s="19" t="s">
        <v>6136</v>
      </c>
      <c r="L1224" s="19"/>
      <c r="M1224" s="6"/>
      <c r="N1224" s="19"/>
      <c r="O1224" s="19"/>
      <c r="P1224" s="19"/>
      <c r="Q1224" s="19"/>
    </row>
    <row r="1225" spans="1:17" s="5" customFormat="1" ht="14.45" customHeight="1">
      <c r="A1225" s="37" t="s">
        <v>4618</v>
      </c>
      <c r="B1225" s="19" t="s">
        <v>4642</v>
      </c>
      <c r="C1225" s="19" t="s">
        <v>2308</v>
      </c>
      <c r="D1225" s="19" t="s">
        <v>5062</v>
      </c>
      <c r="E1225" s="19" t="s">
        <v>1170</v>
      </c>
      <c r="F1225" s="19">
        <v>9</v>
      </c>
      <c r="G1225" s="19"/>
      <c r="H1225" s="19" t="s">
        <v>22</v>
      </c>
      <c r="I1225" s="34">
        <v>41827</v>
      </c>
      <c r="J1225" s="34">
        <v>41639</v>
      </c>
      <c r="K1225" s="19" t="s">
        <v>6136</v>
      </c>
      <c r="L1225" s="19"/>
      <c r="M1225" s="6"/>
      <c r="N1225" s="19"/>
      <c r="O1225" s="19"/>
      <c r="P1225" s="19"/>
      <c r="Q1225" s="19"/>
    </row>
    <row r="1226" spans="1:17" s="5" customFormat="1" ht="14.45" customHeight="1">
      <c r="A1226" s="19" t="s">
        <v>4652</v>
      </c>
      <c r="B1226" s="19" t="s">
        <v>4649</v>
      </c>
      <c r="C1226" s="19" t="s">
        <v>2308</v>
      </c>
      <c r="D1226" s="19" t="s">
        <v>4706</v>
      </c>
      <c r="E1226" s="19"/>
      <c r="F1226" s="19"/>
      <c r="G1226" s="19"/>
      <c r="H1226" s="19" t="s">
        <v>22</v>
      </c>
      <c r="I1226" s="34">
        <v>41827</v>
      </c>
      <c r="J1226" s="34">
        <v>41639</v>
      </c>
      <c r="K1226" s="19" t="s">
        <v>6136</v>
      </c>
      <c r="L1226" s="19"/>
      <c r="M1226" s="6"/>
      <c r="N1226" s="19"/>
      <c r="O1226" s="19"/>
      <c r="P1226" s="19"/>
      <c r="Q1226" s="19"/>
    </row>
    <row r="1227" spans="1:17" s="5" customFormat="1" ht="14.45" customHeight="1">
      <c r="A1227" s="19" t="s">
        <v>4653</v>
      </c>
      <c r="B1227" s="19" t="s">
        <v>4651</v>
      </c>
      <c r="C1227" s="19" t="s">
        <v>2308</v>
      </c>
      <c r="D1227" s="19" t="s">
        <v>4706</v>
      </c>
      <c r="E1227" s="19"/>
      <c r="F1227" s="19"/>
      <c r="G1227" s="19"/>
      <c r="H1227" s="19" t="s">
        <v>22</v>
      </c>
      <c r="I1227" s="34">
        <v>41827</v>
      </c>
      <c r="J1227" s="34">
        <v>41639</v>
      </c>
      <c r="K1227" s="19" t="s">
        <v>6136</v>
      </c>
      <c r="L1227" s="19"/>
      <c r="M1227" s="6"/>
      <c r="N1227" s="19"/>
      <c r="O1227" s="19"/>
      <c r="P1227" s="19"/>
      <c r="Q1227" s="19"/>
    </row>
    <row r="1228" spans="1:17" s="5" customFormat="1" ht="14.45" customHeight="1">
      <c r="A1228" s="19" t="s">
        <v>6179</v>
      </c>
      <c r="B1228" s="19" t="s">
        <v>4657</v>
      </c>
      <c r="C1228" s="19" t="s">
        <v>2308</v>
      </c>
      <c r="D1228" s="19" t="s">
        <v>5062</v>
      </c>
      <c r="E1228" s="19" t="s">
        <v>1868</v>
      </c>
      <c r="F1228" s="19">
        <v>10</v>
      </c>
      <c r="G1228" s="19" t="s">
        <v>130</v>
      </c>
      <c r="H1228" s="19" t="s">
        <v>22</v>
      </c>
      <c r="I1228" s="34">
        <v>41827</v>
      </c>
      <c r="J1228" s="34" t="s">
        <v>6136</v>
      </c>
      <c r="K1228" s="34">
        <v>42277</v>
      </c>
      <c r="L1228" s="19"/>
      <c r="M1228" s="6"/>
      <c r="N1228" s="19"/>
      <c r="O1228" s="19"/>
      <c r="P1228" s="19"/>
      <c r="Q1228" s="19"/>
    </row>
    <row r="1229" spans="1:17" s="5" customFormat="1" ht="14.45" customHeight="1">
      <c r="A1229" s="19" t="s">
        <v>4656</v>
      </c>
      <c r="B1229" s="19" t="s">
        <v>4703</v>
      </c>
      <c r="C1229" s="19" t="s">
        <v>2308</v>
      </c>
      <c r="D1229" s="19" t="s">
        <v>10791</v>
      </c>
      <c r="E1229" s="19"/>
      <c r="F1229" s="19"/>
      <c r="G1229" s="19"/>
      <c r="H1229" s="19" t="s">
        <v>22</v>
      </c>
      <c r="I1229" s="34">
        <v>41827</v>
      </c>
      <c r="J1229" s="34"/>
      <c r="K1229" s="19" t="s">
        <v>6136</v>
      </c>
      <c r="L1229" s="19"/>
      <c r="M1229" s="6"/>
      <c r="N1229" s="19"/>
      <c r="O1229" s="19"/>
      <c r="P1229" s="19"/>
      <c r="Q1229" s="19"/>
    </row>
    <row r="1230" spans="1:17" s="5" customFormat="1" ht="14.45" customHeight="1">
      <c r="A1230" s="19" t="s">
        <v>4716</v>
      </c>
      <c r="B1230" s="19" t="s">
        <v>4717</v>
      </c>
      <c r="C1230" s="19" t="s">
        <v>2308</v>
      </c>
      <c r="D1230" s="43" t="s">
        <v>2786</v>
      </c>
      <c r="E1230" s="19"/>
      <c r="F1230" s="19"/>
      <c r="G1230" s="19"/>
      <c r="H1230" s="19" t="s">
        <v>22</v>
      </c>
      <c r="I1230" s="34">
        <v>41827</v>
      </c>
      <c r="J1230" s="34">
        <v>41639</v>
      </c>
      <c r="K1230" s="19" t="s">
        <v>6136</v>
      </c>
      <c r="L1230" s="19"/>
      <c r="M1230" s="6"/>
      <c r="N1230" s="19"/>
      <c r="O1230" s="19"/>
      <c r="P1230" s="19"/>
      <c r="Q1230" s="19"/>
    </row>
    <row r="1231" spans="1:17" s="5" customFormat="1" ht="14.45" customHeight="1">
      <c r="A1231" s="19" t="s">
        <v>4718</v>
      </c>
      <c r="B1231" s="19" t="s">
        <v>4726</v>
      </c>
      <c r="C1231" s="19" t="s">
        <v>2308</v>
      </c>
      <c r="D1231" s="43" t="s">
        <v>2786</v>
      </c>
      <c r="E1231" s="19"/>
      <c r="F1231" s="19"/>
      <c r="G1231" s="19"/>
      <c r="H1231" s="19" t="s">
        <v>22</v>
      </c>
      <c r="I1231" s="34">
        <v>41827</v>
      </c>
      <c r="J1231" s="34" t="s">
        <v>6136</v>
      </c>
      <c r="K1231" s="19" t="s">
        <v>6136</v>
      </c>
      <c r="L1231" s="19"/>
      <c r="M1231" s="6"/>
      <c r="N1231" s="19"/>
      <c r="O1231" s="19"/>
      <c r="P1231" s="19"/>
      <c r="Q1231" s="19"/>
    </row>
    <row r="1232" spans="1:17" s="5" customFormat="1" ht="14.45" customHeight="1">
      <c r="A1232" s="19" t="s">
        <v>4719</v>
      </c>
      <c r="B1232" s="19" t="s">
        <v>4727</v>
      </c>
      <c r="C1232" s="19" t="s">
        <v>2308</v>
      </c>
      <c r="D1232" s="43" t="s">
        <v>2786</v>
      </c>
      <c r="E1232" s="19"/>
      <c r="F1232" s="19"/>
      <c r="G1232" s="19"/>
      <c r="H1232" s="19" t="s">
        <v>22</v>
      </c>
      <c r="I1232" s="34">
        <v>41827</v>
      </c>
      <c r="J1232" s="34" t="s">
        <v>6136</v>
      </c>
      <c r="K1232" s="19" t="s">
        <v>6136</v>
      </c>
      <c r="L1232" s="19"/>
      <c r="M1232" s="6"/>
      <c r="N1232" s="19"/>
      <c r="O1232" s="19"/>
      <c r="P1232" s="19"/>
      <c r="Q1232" s="19"/>
    </row>
    <row r="1233" spans="1:17" s="5" customFormat="1" ht="14.45" customHeight="1">
      <c r="A1233" s="19" t="s">
        <v>4720</v>
      </c>
      <c r="B1233" s="19" t="s">
        <v>4728</v>
      </c>
      <c r="C1233" s="19" t="s">
        <v>2308</v>
      </c>
      <c r="D1233" s="43" t="s">
        <v>2786</v>
      </c>
      <c r="E1233" s="19"/>
      <c r="F1233" s="19"/>
      <c r="G1233" s="19"/>
      <c r="H1233" s="19" t="s">
        <v>22</v>
      </c>
      <c r="I1233" s="34">
        <v>41827</v>
      </c>
      <c r="J1233" s="34" t="s">
        <v>6136</v>
      </c>
      <c r="K1233" s="19" t="s">
        <v>6136</v>
      </c>
      <c r="L1233" s="19"/>
      <c r="M1233" s="6"/>
      <c r="N1233" s="19"/>
      <c r="O1233" s="19"/>
      <c r="P1233" s="19"/>
      <c r="Q1233" s="19"/>
    </row>
    <row r="1234" spans="1:17" s="5" customFormat="1" ht="14.45" customHeight="1">
      <c r="A1234" s="19" t="s">
        <v>4721</v>
      </c>
      <c r="B1234" s="19" t="s">
        <v>4729</v>
      </c>
      <c r="C1234" s="19" t="s">
        <v>2308</v>
      </c>
      <c r="D1234" s="43" t="s">
        <v>2786</v>
      </c>
      <c r="E1234" s="19"/>
      <c r="F1234" s="19"/>
      <c r="G1234" s="19"/>
      <c r="H1234" s="19" t="s">
        <v>22</v>
      </c>
      <c r="I1234" s="34">
        <v>41827</v>
      </c>
      <c r="J1234" s="34" t="s">
        <v>6136</v>
      </c>
      <c r="K1234" s="19" t="s">
        <v>6136</v>
      </c>
      <c r="L1234" s="19"/>
      <c r="M1234" s="6"/>
      <c r="N1234" s="19"/>
      <c r="O1234" s="19"/>
      <c r="P1234" s="19"/>
      <c r="Q1234" s="19"/>
    </row>
    <row r="1235" spans="1:17" s="5" customFormat="1" ht="14.45" customHeight="1">
      <c r="A1235" s="19" t="s">
        <v>4722</v>
      </c>
      <c r="B1235" s="19" t="s">
        <v>4730</v>
      </c>
      <c r="C1235" s="19" t="s">
        <v>2308</v>
      </c>
      <c r="D1235" s="43" t="s">
        <v>2786</v>
      </c>
      <c r="E1235" s="19"/>
      <c r="F1235" s="19"/>
      <c r="G1235" s="19"/>
      <c r="H1235" s="19" t="s">
        <v>22</v>
      </c>
      <c r="I1235" s="34">
        <v>41827</v>
      </c>
      <c r="J1235" s="34">
        <v>42931</v>
      </c>
      <c r="K1235" s="19" t="s">
        <v>6136</v>
      </c>
      <c r="L1235" s="19"/>
      <c r="M1235" s="6"/>
      <c r="N1235" s="19"/>
      <c r="O1235" s="19"/>
      <c r="P1235" s="19"/>
      <c r="Q1235" s="19"/>
    </row>
    <row r="1236" spans="1:17" s="5" customFormat="1" ht="14.45" customHeight="1">
      <c r="A1236" s="19" t="s">
        <v>4723</v>
      </c>
      <c r="B1236" s="19" t="s">
        <v>4731</v>
      </c>
      <c r="C1236" s="19" t="s">
        <v>2308</v>
      </c>
      <c r="D1236" s="43" t="s">
        <v>2786</v>
      </c>
      <c r="E1236" s="19"/>
      <c r="F1236" s="19"/>
      <c r="G1236" s="19"/>
      <c r="H1236" s="19" t="s">
        <v>22</v>
      </c>
      <c r="I1236" s="34">
        <v>41827</v>
      </c>
      <c r="J1236" s="34">
        <v>42277</v>
      </c>
      <c r="K1236" s="19" t="s">
        <v>6136</v>
      </c>
      <c r="L1236" s="19"/>
      <c r="M1236" s="6"/>
      <c r="N1236" s="19"/>
      <c r="O1236" s="19"/>
      <c r="P1236" s="19"/>
      <c r="Q1236" s="19"/>
    </row>
    <row r="1237" spans="1:17" s="5" customFormat="1" ht="14.45" customHeight="1">
      <c r="A1237" s="19" t="s">
        <v>4724</v>
      </c>
      <c r="B1237" s="19" t="s">
        <v>4732</v>
      </c>
      <c r="C1237" s="19" t="s">
        <v>2308</v>
      </c>
      <c r="D1237" s="43" t="s">
        <v>2786</v>
      </c>
      <c r="E1237" s="19"/>
      <c r="F1237" s="19"/>
      <c r="G1237" s="19"/>
      <c r="H1237" s="19" t="s">
        <v>22</v>
      </c>
      <c r="I1237" s="34">
        <v>41827</v>
      </c>
      <c r="J1237" s="34" t="s">
        <v>6136</v>
      </c>
      <c r="K1237" s="19" t="s">
        <v>6136</v>
      </c>
      <c r="L1237" s="19"/>
      <c r="M1237" s="6"/>
      <c r="N1237" s="19"/>
      <c r="O1237" s="19"/>
      <c r="P1237" s="19"/>
      <c r="Q1237" s="19"/>
    </row>
    <row r="1238" spans="1:17" s="5" customFormat="1" ht="14.45" customHeight="1">
      <c r="A1238" s="19" t="s">
        <v>4725</v>
      </c>
      <c r="B1238" s="19" t="s">
        <v>4733</v>
      </c>
      <c r="C1238" s="19" t="s">
        <v>2308</v>
      </c>
      <c r="D1238" s="43" t="s">
        <v>2786</v>
      </c>
      <c r="E1238" s="19"/>
      <c r="F1238" s="19"/>
      <c r="G1238" s="19"/>
      <c r="H1238" s="19" t="s">
        <v>22</v>
      </c>
      <c r="I1238" s="34">
        <v>41827</v>
      </c>
      <c r="J1238" s="34" t="s">
        <v>6136</v>
      </c>
      <c r="K1238" s="19" t="s">
        <v>6136</v>
      </c>
      <c r="L1238" s="19"/>
      <c r="M1238" s="6"/>
      <c r="N1238" s="19"/>
      <c r="O1238" s="19"/>
      <c r="P1238" s="19"/>
      <c r="Q1238" s="19"/>
    </row>
    <row r="1239" spans="1:17" s="5" customFormat="1" ht="14.45" customHeight="1">
      <c r="A1239" s="19" t="s">
        <v>4735</v>
      </c>
      <c r="B1239" s="19" t="s">
        <v>4734</v>
      </c>
      <c r="C1239" s="19" t="s">
        <v>2308</v>
      </c>
      <c r="D1239" s="43" t="s">
        <v>2786</v>
      </c>
      <c r="E1239" s="19"/>
      <c r="F1239" s="19"/>
      <c r="G1239" s="19"/>
      <c r="H1239" s="19" t="s">
        <v>22</v>
      </c>
      <c r="I1239" s="34">
        <v>41827</v>
      </c>
      <c r="J1239" s="34">
        <v>41639</v>
      </c>
      <c r="K1239" s="19" t="s">
        <v>6136</v>
      </c>
      <c r="L1239" s="19"/>
      <c r="M1239" s="6"/>
      <c r="N1239" s="19"/>
      <c r="O1239" s="19"/>
      <c r="P1239" s="19"/>
      <c r="Q1239" s="19"/>
    </row>
    <row r="1240" spans="1:17" s="5" customFormat="1" ht="14.45" customHeight="1">
      <c r="A1240" s="19" t="s">
        <v>4776</v>
      </c>
      <c r="B1240" s="19" t="s">
        <v>4834</v>
      </c>
      <c r="C1240" s="19" t="s">
        <v>2308</v>
      </c>
      <c r="D1240" s="19" t="s">
        <v>5062</v>
      </c>
      <c r="E1240" s="19" t="s">
        <v>1177</v>
      </c>
      <c r="F1240" s="19">
        <v>2</v>
      </c>
      <c r="G1240" s="19"/>
      <c r="H1240" s="19" t="s">
        <v>22</v>
      </c>
      <c r="I1240" s="34">
        <v>41827</v>
      </c>
      <c r="J1240" s="34">
        <v>41639</v>
      </c>
      <c r="K1240" s="19" t="s">
        <v>6136</v>
      </c>
      <c r="L1240" s="19"/>
      <c r="M1240" s="6"/>
      <c r="N1240" s="19"/>
      <c r="O1240" s="19"/>
      <c r="P1240" s="19"/>
      <c r="Q1240" s="19"/>
    </row>
    <row r="1241" spans="1:17" s="5" customFormat="1" ht="14.45" customHeight="1">
      <c r="A1241" s="19" t="s">
        <v>4777</v>
      </c>
      <c r="B1241" s="19" t="s">
        <v>4835</v>
      </c>
      <c r="C1241" s="19" t="s">
        <v>2308</v>
      </c>
      <c r="D1241" s="19" t="s">
        <v>5062</v>
      </c>
      <c r="E1241" s="19" t="s">
        <v>373</v>
      </c>
      <c r="F1241" s="19">
        <v>24</v>
      </c>
      <c r="G1241" s="19"/>
      <c r="H1241" s="19" t="s">
        <v>22</v>
      </c>
      <c r="I1241" s="34">
        <v>41827</v>
      </c>
      <c r="J1241" s="34">
        <v>41639</v>
      </c>
      <c r="K1241" s="19" t="s">
        <v>6136</v>
      </c>
      <c r="L1241" s="19"/>
      <c r="M1241" s="6"/>
      <c r="N1241" s="19"/>
      <c r="O1241" s="19"/>
      <c r="P1241" s="19"/>
      <c r="Q1241" s="19"/>
    </row>
    <row r="1242" spans="1:17" s="5" customFormat="1" ht="14.45" customHeight="1">
      <c r="A1242" s="19" t="s">
        <v>4778</v>
      </c>
      <c r="B1242" s="19" t="s">
        <v>4836</v>
      </c>
      <c r="C1242" s="19" t="s">
        <v>2308</v>
      </c>
      <c r="D1242" s="19" t="s">
        <v>5062</v>
      </c>
      <c r="E1242" s="19" t="s">
        <v>462</v>
      </c>
      <c r="F1242" s="19">
        <v>5</v>
      </c>
      <c r="G1242" s="19"/>
      <c r="H1242" s="19" t="s">
        <v>22</v>
      </c>
      <c r="I1242" s="34">
        <v>41827</v>
      </c>
      <c r="J1242" s="34">
        <v>41639</v>
      </c>
      <c r="K1242" s="19" t="s">
        <v>6136</v>
      </c>
      <c r="L1242" s="19"/>
      <c r="M1242" s="6"/>
      <c r="N1242" s="19"/>
      <c r="O1242" s="19"/>
      <c r="P1242" s="19"/>
      <c r="Q1242" s="19"/>
    </row>
    <row r="1243" spans="1:17" s="5" customFormat="1" ht="14.45" customHeight="1">
      <c r="A1243" s="19" t="s">
        <v>4779</v>
      </c>
      <c r="B1243" s="19" t="s">
        <v>4837</v>
      </c>
      <c r="C1243" s="19" t="s">
        <v>2308</v>
      </c>
      <c r="D1243" s="19" t="s">
        <v>5062</v>
      </c>
      <c r="E1243" s="19" t="s">
        <v>1177</v>
      </c>
      <c r="F1243" s="19">
        <v>1</v>
      </c>
      <c r="G1243" s="19"/>
      <c r="H1243" s="19" t="s">
        <v>22</v>
      </c>
      <c r="I1243" s="34">
        <v>41827</v>
      </c>
      <c r="J1243" s="34">
        <v>41639</v>
      </c>
      <c r="K1243" s="19" t="s">
        <v>6136</v>
      </c>
      <c r="L1243" s="19"/>
      <c r="M1243" s="6"/>
      <c r="N1243" s="19"/>
      <c r="O1243" s="19"/>
      <c r="P1243" s="19"/>
      <c r="Q1243" s="19"/>
    </row>
    <row r="1244" spans="1:17" s="5" customFormat="1" ht="14.45" customHeight="1">
      <c r="A1244" s="19" t="s">
        <v>4780</v>
      </c>
      <c r="B1244" s="19" t="s">
        <v>4838</v>
      </c>
      <c r="C1244" s="19" t="s">
        <v>2308</v>
      </c>
      <c r="D1244" s="19" t="s">
        <v>5062</v>
      </c>
      <c r="E1244" s="19" t="s">
        <v>1138</v>
      </c>
      <c r="F1244" s="19">
        <v>1</v>
      </c>
      <c r="G1244" s="19"/>
      <c r="H1244" s="19" t="s">
        <v>22</v>
      </c>
      <c r="I1244" s="34">
        <v>41827</v>
      </c>
      <c r="J1244" s="34">
        <v>41639</v>
      </c>
      <c r="K1244" s="19" t="s">
        <v>6136</v>
      </c>
      <c r="L1244" s="19"/>
      <c r="M1244" s="6"/>
      <c r="N1244" s="19"/>
      <c r="O1244" s="19"/>
      <c r="P1244" s="19"/>
      <c r="Q1244" s="19"/>
    </row>
    <row r="1245" spans="1:17" s="5" customFormat="1" ht="14.45" customHeight="1">
      <c r="A1245" s="19" t="s">
        <v>4781</v>
      </c>
      <c r="B1245" s="19" t="s">
        <v>4839</v>
      </c>
      <c r="C1245" s="19" t="s">
        <v>2308</v>
      </c>
      <c r="D1245" s="19" t="s">
        <v>5062</v>
      </c>
      <c r="E1245" s="19" t="s">
        <v>871</v>
      </c>
      <c r="F1245" s="19">
        <v>5</v>
      </c>
      <c r="G1245" s="19"/>
      <c r="H1245" s="19" t="s">
        <v>22</v>
      </c>
      <c r="I1245" s="34">
        <v>41827</v>
      </c>
      <c r="J1245" s="34">
        <v>41639</v>
      </c>
      <c r="K1245" s="19" t="s">
        <v>6136</v>
      </c>
      <c r="L1245" s="19"/>
      <c r="M1245" s="6"/>
      <c r="N1245" s="19"/>
      <c r="O1245" s="19"/>
      <c r="P1245" s="19"/>
      <c r="Q1245" s="19"/>
    </row>
    <row r="1246" spans="1:17" s="5" customFormat="1" ht="14.45" customHeight="1">
      <c r="A1246" s="19" t="s">
        <v>4787</v>
      </c>
      <c r="B1246" s="19" t="s">
        <v>4840</v>
      </c>
      <c r="C1246" s="19" t="s">
        <v>2308</v>
      </c>
      <c r="D1246" s="19" t="s">
        <v>5062</v>
      </c>
      <c r="E1246" s="19" t="s">
        <v>1197</v>
      </c>
      <c r="F1246" s="19">
        <v>1</v>
      </c>
      <c r="G1246" s="19" t="s">
        <v>3467</v>
      </c>
      <c r="H1246" s="19" t="s">
        <v>22</v>
      </c>
      <c r="I1246" s="34">
        <v>41827</v>
      </c>
      <c r="J1246" s="34">
        <v>41639</v>
      </c>
      <c r="K1246" s="19" t="s">
        <v>6136</v>
      </c>
      <c r="L1246" s="19"/>
      <c r="M1246" s="6"/>
      <c r="N1246" s="19"/>
      <c r="O1246" s="19"/>
      <c r="P1246" s="19"/>
      <c r="Q1246" s="19"/>
    </row>
    <row r="1247" spans="1:17" s="5" customFormat="1" ht="14.45" customHeight="1">
      <c r="A1247" s="19" t="s">
        <v>4782</v>
      </c>
      <c r="B1247" s="19" t="s">
        <v>4841</v>
      </c>
      <c r="C1247" s="19" t="s">
        <v>2308</v>
      </c>
      <c r="D1247" s="19" t="s">
        <v>5062</v>
      </c>
      <c r="E1247" s="19" t="s">
        <v>462</v>
      </c>
      <c r="F1247" s="19">
        <v>3</v>
      </c>
      <c r="G1247" s="19" t="s">
        <v>147</v>
      </c>
      <c r="H1247" s="19" t="s">
        <v>22</v>
      </c>
      <c r="I1247" s="34">
        <v>41827</v>
      </c>
      <c r="J1247" s="34">
        <v>41639</v>
      </c>
      <c r="K1247" s="19" t="s">
        <v>6136</v>
      </c>
      <c r="L1247" s="19"/>
      <c r="M1247" s="6"/>
      <c r="N1247" s="19"/>
      <c r="O1247" s="19"/>
      <c r="P1247" s="19"/>
      <c r="Q1247" s="19"/>
    </row>
    <row r="1248" spans="1:17" s="5" customFormat="1" ht="14.45" customHeight="1">
      <c r="A1248" s="19" t="s">
        <v>4783</v>
      </c>
      <c r="B1248" s="19" t="s">
        <v>4842</v>
      </c>
      <c r="C1248" s="19" t="s">
        <v>2308</v>
      </c>
      <c r="D1248" s="19" t="s">
        <v>5062</v>
      </c>
      <c r="E1248" s="19" t="s">
        <v>462</v>
      </c>
      <c r="F1248" s="19">
        <v>3</v>
      </c>
      <c r="G1248" s="19" t="s">
        <v>3470</v>
      </c>
      <c r="H1248" s="19" t="s">
        <v>22</v>
      </c>
      <c r="I1248" s="34">
        <v>41827</v>
      </c>
      <c r="J1248" s="34">
        <v>41639</v>
      </c>
      <c r="K1248" s="19" t="s">
        <v>6136</v>
      </c>
      <c r="L1248" s="19"/>
      <c r="M1248" s="6"/>
      <c r="N1248" s="19"/>
      <c r="O1248" s="19"/>
      <c r="P1248" s="19"/>
      <c r="Q1248" s="19"/>
    </row>
    <row r="1249" spans="1:17" s="5" customFormat="1" ht="14.45" customHeight="1">
      <c r="A1249" s="19" t="s">
        <v>4784</v>
      </c>
      <c r="B1249" s="19" t="s">
        <v>4843</v>
      </c>
      <c r="C1249" s="19" t="s">
        <v>2308</v>
      </c>
      <c r="D1249" s="19" t="s">
        <v>5062</v>
      </c>
      <c r="E1249" s="19" t="s">
        <v>462</v>
      </c>
      <c r="F1249" s="19">
        <v>3</v>
      </c>
      <c r="G1249" s="19" t="s">
        <v>132</v>
      </c>
      <c r="H1249" s="19" t="s">
        <v>22</v>
      </c>
      <c r="I1249" s="34">
        <v>41827</v>
      </c>
      <c r="J1249" s="34">
        <v>41639</v>
      </c>
      <c r="K1249" s="19" t="s">
        <v>6136</v>
      </c>
      <c r="L1249" s="19"/>
      <c r="M1249" s="6"/>
      <c r="N1249" s="19"/>
      <c r="O1249" s="19"/>
      <c r="P1249" s="19"/>
      <c r="Q1249" s="19"/>
    </row>
    <row r="1250" spans="1:17" s="5" customFormat="1" ht="14.45" customHeight="1">
      <c r="A1250" s="19" t="s">
        <v>4758</v>
      </c>
      <c r="B1250" s="19" t="s">
        <v>4844</v>
      </c>
      <c r="C1250" s="19" t="s">
        <v>2308</v>
      </c>
      <c r="D1250" s="43" t="s">
        <v>2786</v>
      </c>
      <c r="E1250" s="19"/>
      <c r="F1250" s="19"/>
      <c r="G1250" s="19"/>
      <c r="H1250" s="19" t="s">
        <v>22</v>
      </c>
      <c r="I1250" s="34">
        <v>41827</v>
      </c>
      <c r="J1250" s="34">
        <v>41639</v>
      </c>
      <c r="K1250" s="19" t="s">
        <v>6136</v>
      </c>
      <c r="L1250" s="19"/>
      <c r="M1250" s="6"/>
      <c r="N1250" s="19"/>
      <c r="O1250" s="19"/>
      <c r="P1250" s="19"/>
      <c r="Q1250" s="19"/>
    </row>
    <row r="1251" spans="1:17" s="5" customFormat="1" ht="14.45" customHeight="1">
      <c r="A1251" s="19" t="s">
        <v>4759</v>
      </c>
      <c r="B1251" s="19" t="s">
        <v>4845</v>
      </c>
      <c r="C1251" s="19" t="s">
        <v>2308</v>
      </c>
      <c r="D1251" s="43" t="s">
        <v>2786</v>
      </c>
      <c r="E1251" s="19"/>
      <c r="F1251" s="19"/>
      <c r="G1251" s="19"/>
      <c r="H1251" s="19" t="s">
        <v>22</v>
      </c>
      <c r="I1251" s="34">
        <v>41827</v>
      </c>
      <c r="J1251" s="34">
        <v>41639</v>
      </c>
      <c r="K1251" s="19" t="s">
        <v>6136</v>
      </c>
      <c r="L1251" s="19"/>
      <c r="M1251" s="6"/>
      <c r="N1251" s="19"/>
      <c r="O1251" s="19"/>
      <c r="P1251" s="19"/>
      <c r="Q1251" s="19"/>
    </row>
    <row r="1252" spans="1:17" s="5" customFormat="1" ht="14.45" customHeight="1">
      <c r="A1252" s="19" t="s">
        <v>4760</v>
      </c>
      <c r="B1252" s="19" t="s">
        <v>4846</v>
      </c>
      <c r="C1252" s="19" t="s">
        <v>2308</v>
      </c>
      <c r="D1252" s="43" t="s">
        <v>2786</v>
      </c>
      <c r="E1252" s="19"/>
      <c r="F1252" s="19"/>
      <c r="G1252" s="19"/>
      <c r="H1252" s="19" t="s">
        <v>22</v>
      </c>
      <c r="I1252" s="34">
        <v>41827</v>
      </c>
      <c r="J1252" s="34">
        <v>41639</v>
      </c>
      <c r="K1252" s="19" t="s">
        <v>6136</v>
      </c>
      <c r="L1252" s="19"/>
      <c r="M1252" s="6"/>
      <c r="N1252" s="19"/>
      <c r="O1252" s="19"/>
      <c r="P1252" s="19"/>
      <c r="Q1252" s="19"/>
    </row>
    <row r="1253" spans="1:17" s="5" customFormat="1" ht="14.45" customHeight="1">
      <c r="A1253" s="19" t="s">
        <v>4761</v>
      </c>
      <c r="B1253" s="19" t="s">
        <v>4847</v>
      </c>
      <c r="C1253" s="19" t="s">
        <v>2308</v>
      </c>
      <c r="D1253" s="43" t="s">
        <v>2786</v>
      </c>
      <c r="E1253" s="19"/>
      <c r="F1253" s="19"/>
      <c r="G1253" s="19"/>
      <c r="H1253" s="19" t="s">
        <v>22</v>
      </c>
      <c r="I1253" s="34">
        <v>41827</v>
      </c>
      <c r="J1253" s="34">
        <v>41639</v>
      </c>
      <c r="K1253" s="19" t="s">
        <v>6136</v>
      </c>
      <c r="L1253" s="19"/>
      <c r="M1253" s="6"/>
      <c r="N1253" s="19"/>
      <c r="O1253" s="19"/>
      <c r="P1253" s="19"/>
      <c r="Q1253" s="19"/>
    </row>
    <row r="1254" spans="1:17" s="5" customFormat="1" ht="14.45" customHeight="1">
      <c r="A1254" s="19" t="s">
        <v>4762</v>
      </c>
      <c r="B1254" s="19" t="s">
        <v>4848</v>
      </c>
      <c r="C1254" s="19" t="s">
        <v>2308</v>
      </c>
      <c r="D1254" s="43" t="s">
        <v>2786</v>
      </c>
      <c r="E1254" s="19"/>
      <c r="F1254" s="19"/>
      <c r="G1254" s="19"/>
      <c r="H1254" s="19" t="s">
        <v>22</v>
      </c>
      <c r="I1254" s="34">
        <v>41827</v>
      </c>
      <c r="J1254" s="34">
        <v>41639</v>
      </c>
      <c r="K1254" s="19" t="s">
        <v>6136</v>
      </c>
      <c r="L1254" s="19"/>
      <c r="M1254" s="6"/>
      <c r="N1254" s="19"/>
      <c r="O1254" s="19"/>
      <c r="P1254" s="19"/>
      <c r="Q1254" s="19"/>
    </row>
    <row r="1255" spans="1:17" s="5" customFormat="1" ht="14.45" customHeight="1">
      <c r="A1255" s="19" t="s">
        <v>4763</v>
      </c>
      <c r="B1255" s="19" t="s">
        <v>4849</v>
      </c>
      <c r="C1255" s="19" t="s">
        <v>2308</v>
      </c>
      <c r="D1255" s="43" t="s">
        <v>2786</v>
      </c>
      <c r="E1255" s="19"/>
      <c r="F1255" s="19"/>
      <c r="G1255" s="19"/>
      <c r="H1255" s="19" t="s">
        <v>22</v>
      </c>
      <c r="I1255" s="34">
        <v>41827</v>
      </c>
      <c r="J1255" s="34" t="s">
        <v>6136</v>
      </c>
      <c r="K1255" s="19" t="s">
        <v>6136</v>
      </c>
      <c r="L1255" s="19"/>
      <c r="M1255" s="6"/>
      <c r="N1255" s="19"/>
      <c r="O1255" s="19"/>
      <c r="P1255" s="19"/>
      <c r="Q1255" s="19"/>
    </row>
    <row r="1256" spans="1:17" s="5" customFormat="1" ht="14.45" customHeight="1">
      <c r="A1256" s="19" t="s">
        <v>4764</v>
      </c>
      <c r="B1256" s="19" t="s">
        <v>4850</v>
      </c>
      <c r="C1256" s="19" t="s">
        <v>2308</v>
      </c>
      <c r="D1256" s="43" t="s">
        <v>2786</v>
      </c>
      <c r="E1256" s="19"/>
      <c r="F1256" s="19"/>
      <c r="G1256" s="19"/>
      <c r="H1256" s="19" t="s">
        <v>22</v>
      </c>
      <c r="I1256" s="34">
        <v>41827</v>
      </c>
      <c r="J1256" s="34">
        <v>41639</v>
      </c>
      <c r="K1256" s="19" t="s">
        <v>6136</v>
      </c>
      <c r="L1256" s="19"/>
      <c r="M1256" s="6"/>
      <c r="N1256" s="19"/>
      <c r="O1256" s="19"/>
      <c r="P1256" s="19"/>
      <c r="Q1256" s="19"/>
    </row>
    <row r="1257" spans="1:17" s="5" customFormat="1" ht="14.45" customHeight="1">
      <c r="A1257" s="19" t="s">
        <v>4765</v>
      </c>
      <c r="B1257" s="19" t="s">
        <v>4851</v>
      </c>
      <c r="C1257" s="19" t="s">
        <v>2308</v>
      </c>
      <c r="D1257" s="43" t="s">
        <v>2786</v>
      </c>
      <c r="E1257" s="19"/>
      <c r="F1257" s="19"/>
      <c r="G1257" s="19"/>
      <c r="H1257" s="19" t="s">
        <v>22</v>
      </c>
      <c r="I1257" s="34">
        <v>41827</v>
      </c>
      <c r="J1257" s="34">
        <v>41639</v>
      </c>
      <c r="K1257" s="19" t="s">
        <v>6136</v>
      </c>
      <c r="L1257" s="19"/>
      <c r="M1257" s="6"/>
      <c r="N1257" s="19"/>
      <c r="O1257" s="19"/>
      <c r="P1257" s="19"/>
      <c r="Q1257" s="19"/>
    </row>
    <row r="1258" spans="1:17" s="5" customFormat="1" ht="14.45" customHeight="1">
      <c r="A1258" s="19" t="s">
        <v>4766</v>
      </c>
      <c r="B1258" s="19" t="s">
        <v>4852</v>
      </c>
      <c r="C1258" s="19" t="s">
        <v>2308</v>
      </c>
      <c r="D1258" s="43" t="s">
        <v>2786</v>
      </c>
      <c r="E1258" s="19"/>
      <c r="F1258" s="19"/>
      <c r="G1258" s="19"/>
      <c r="H1258" s="19" t="s">
        <v>22</v>
      </c>
      <c r="I1258" s="34">
        <v>41827</v>
      </c>
      <c r="J1258" s="34">
        <v>41639</v>
      </c>
      <c r="K1258" s="19" t="s">
        <v>6136</v>
      </c>
      <c r="L1258" s="19"/>
      <c r="M1258" s="6"/>
      <c r="N1258" s="19"/>
      <c r="O1258" s="19"/>
      <c r="P1258" s="19"/>
      <c r="Q1258" s="19"/>
    </row>
    <row r="1259" spans="1:17" s="5" customFormat="1" ht="14.45" customHeight="1">
      <c r="A1259" s="19" t="s">
        <v>4767</v>
      </c>
      <c r="B1259" s="19" t="s">
        <v>4853</v>
      </c>
      <c r="C1259" s="19" t="s">
        <v>2308</v>
      </c>
      <c r="D1259" s="43" t="s">
        <v>2786</v>
      </c>
      <c r="E1259" s="19"/>
      <c r="F1259" s="19"/>
      <c r="G1259" s="19"/>
      <c r="H1259" s="19" t="s">
        <v>22</v>
      </c>
      <c r="I1259" s="34">
        <v>41827</v>
      </c>
      <c r="J1259" s="34">
        <v>41639</v>
      </c>
      <c r="K1259" s="19" t="s">
        <v>6136</v>
      </c>
      <c r="L1259" s="19"/>
      <c r="M1259" s="6"/>
      <c r="N1259" s="19"/>
      <c r="O1259" s="19"/>
      <c r="P1259" s="19"/>
      <c r="Q1259" s="19"/>
    </row>
    <row r="1260" spans="1:17" s="5" customFormat="1" ht="14.45" customHeight="1">
      <c r="A1260" s="19" t="s">
        <v>4768</v>
      </c>
      <c r="B1260" s="19" t="s">
        <v>4854</v>
      </c>
      <c r="C1260" s="19" t="s">
        <v>2308</v>
      </c>
      <c r="D1260" s="43" t="s">
        <v>2786</v>
      </c>
      <c r="E1260" s="19"/>
      <c r="F1260" s="19"/>
      <c r="G1260" s="19"/>
      <c r="H1260" s="19" t="s">
        <v>22</v>
      </c>
      <c r="I1260" s="34">
        <v>41827</v>
      </c>
      <c r="J1260" s="34">
        <v>41639</v>
      </c>
      <c r="K1260" s="19" t="s">
        <v>6136</v>
      </c>
      <c r="L1260" s="19"/>
      <c r="M1260" s="6"/>
      <c r="N1260" s="19"/>
      <c r="O1260" s="19"/>
      <c r="P1260" s="19"/>
      <c r="Q1260" s="19"/>
    </row>
    <row r="1261" spans="1:17" s="5" customFormat="1" ht="14.45" customHeight="1">
      <c r="A1261" s="19" t="s">
        <v>4769</v>
      </c>
      <c r="B1261" s="19" t="s">
        <v>4855</v>
      </c>
      <c r="C1261" s="19" t="s">
        <v>2308</v>
      </c>
      <c r="D1261" s="43" t="s">
        <v>2786</v>
      </c>
      <c r="E1261" s="19"/>
      <c r="F1261" s="19"/>
      <c r="G1261" s="19"/>
      <c r="H1261" s="19" t="s">
        <v>22</v>
      </c>
      <c r="I1261" s="34">
        <v>41827</v>
      </c>
      <c r="J1261" s="34">
        <v>41639</v>
      </c>
      <c r="K1261" s="19" t="s">
        <v>6136</v>
      </c>
      <c r="L1261" s="19"/>
      <c r="M1261" s="6"/>
      <c r="N1261" s="19"/>
      <c r="O1261" s="19"/>
      <c r="P1261" s="19"/>
      <c r="Q1261" s="19"/>
    </row>
    <row r="1262" spans="1:17" s="5" customFormat="1" ht="14.45" customHeight="1">
      <c r="A1262" s="19" t="s">
        <v>4770</v>
      </c>
      <c r="B1262" s="19" t="s">
        <v>4856</v>
      </c>
      <c r="C1262" s="19" t="s">
        <v>2308</v>
      </c>
      <c r="D1262" s="43" t="s">
        <v>2786</v>
      </c>
      <c r="E1262" s="19"/>
      <c r="F1262" s="19"/>
      <c r="G1262" s="19"/>
      <c r="H1262" s="19" t="s">
        <v>22</v>
      </c>
      <c r="I1262" s="34">
        <v>41827</v>
      </c>
      <c r="J1262" s="34">
        <v>41639</v>
      </c>
      <c r="K1262" s="19" t="s">
        <v>6136</v>
      </c>
      <c r="L1262" s="19"/>
      <c r="M1262" s="6"/>
      <c r="N1262" s="19"/>
      <c r="O1262" s="19"/>
      <c r="P1262" s="19"/>
      <c r="Q1262" s="19"/>
    </row>
    <row r="1263" spans="1:17" s="5" customFormat="1" ht="14.45" customHeight="1">
      <c r="A1263" s="19" t="s">
        <v>4771</v>
      </c>
      <c r="B1263" s="19" t="s">
        <v>4857</v>
      </c>
      <c r="C1263" s="19" t="s">
        <v>2308</v>
      </c>
      <c r="D1263" s="43" t="s">
        <v>2786</v>
      </c>
      <c r="E1263" s="19"/>
      <c r="F1263" s="19"/>
      <c r="G1263" s="19"/>
      <c r="H1263" s="19" t="s">
        <v>22</v>
      </c>
      <c r="I1263" s="34">
        <v>41827</v>
      </c>
      <c r="J1263" s="34" t="s">
        <v>6136</v>
      </c>
      <c r="K1263" s="19" t="s">
        <v>6136</v>
      </c>
      <c r="L1263" s="19"/>
      <c r="M1263" s="6"/>
      <c r="N1263" s="19"/>
      <c r="O1263" s="19"/>
      <c r="P1263" s="19"/>
      <c r="Q1263" s="19"/>
    </row>
    <row r="1264" spans="1:17" s="5" customFormat="1" ht="14.45" customHeight="1">
      <c r="A1264" s="19" t="s">
        <v>4772</v>
      </c>
      <c r="B1264" s="19" t="s">
        <v>4858</v>
      </c>
      <c r="C1264" s="19" t="s">
        <v>2308</v>
      </c>
      <c r="D1264" s="43" t="s">
        <v>2786</v>
      </c>
      <c r="E1264" s="19"/>
      <c r="F1264" s="19"/>
      <c r="G1264" s="19"/>
      <c r="H1264" s="19" t="s">
        <v>22</v>
      </c>
      <c r="I1264" s="34">
        <v>41827</v>
      </c>
      <c r="J1264" s="34">
        <v>41639</v>
      </c>
      <c r="K1264" s="19" t="s">
        <v>6136</v>
      </c>
      <c r="L1264" s="19"/>
      <c r="M1264" s="6"/>
      <c r="N1264" s="19"/>
      <c r="O1264" s="19"/>
      <c r="P1264" s="19"/>
      <c r="Q1264" s="19"/>
    </row>
    <row r="1265" spans="1:17" s="5" customFormat="1" ht="14.45" customHeight="1">
      <c r="A1265" s="19" t="s">
        <v>4805</v>
      </c>
      <c r="B1265" s="19" t="s">
        <v>4859</v>
      </c>
      <c r="C1265" s="19" t="s">
        <v>2308</v>
      </c>
      <c r="D1265" s="43" t="s">
        <v>2786</v>
      </c>
      <c r="E1265" s="19"/>
      <c r="F1265" s="19"/>
      <c r="G1265" s="19"/>
      <c r="H1265" s="19" t="s">
        <v>22</v>
      </c>
      <c r="I1265" s="34">
        <v>41827</v>
      </c>
      <c r="J1265" s="34" t="s">
        <v>6136</v>
      </c>
      <c r="K1265" s="19" t="s">
        <v>6136</v>
      </c>
      <c r="L1265" s="19"/>
      <c r="M1265" s="6"/>
      <c r="N1265" s="19"/>
      <c r="O1265" s="19"/>
      <c r="P1265" s="19"/>
      <c r="Q1265" s="19"/>
    </row>
    <row r="1266" spans="1:17" s="5" customFormat="1" ht="14.45" customHeight="1">
      <c r="A1266" s="19" t="s">
        <v>4807</v>
      </c>
      <c r="B1266" s="19" t="s">
        <v>4860</v>
      </c>
      <c r="C1266" s="19" t="s">
        <v>2308</v>
      </c>
      <c r="D1266" s="43" t="s">
        <v>2786</v>
      </c>
      <c r="E1266" s="19"/>
      <c r="F1266" s="19"/>
      <c r="G1266" s="19"/>
      <c r="H1266" s="19" t="s">
        <v>22</v>
      </c>
      <c r="I1266" s="34">
        <v>41827</v>
      </c>
      <c r="J1266" s="34">
        <v>41639</v>
      </c>
      <c r="K1266" s="19" t="s">
        <v>6136</v>
      </c>
      <c r="L1266" s="19"/>
      <c r="M1266" s="6"/>
      <c r="N1266" s="19"/>
      <c r="O1266" s="19"/>
      <c r="P1266" s="19"/>
      <c r="Q1266" s="19"/>
    </row>
    <row r="1267" spans="1:17" s="5" customFormat="1" ht="14.45" customHeight="1">
      <c r="A1267" s="19" t="s">
        <v>4909</v>
      </c>
      <c r="B1267" s="19" t="s">
        <v>4910</v>
      </c>
      <c r="C1267" s="19" t="s">
        <v>2308</v>
      </c>
      <c r="D1267" s="19" t="s">
        <v>3107</v>
      </c>
      <c r="E1267" s="19"/>
      <c r="F1267" s="19"/>
      <c r="G1267" s="19"/>
      <c r="H1267" s="19" t="s">
        <v>22</v>
      </c>
      <c r="I1267" s="34">
        <v>41827</v>
      </c>
      <c r="J1267" s="34" t="s">
        <v>6136</v>
      </c>
      <c r="K1267" s="19" t="s">
        <v>6136</v>
      </c>
      <c r="L1267" s="19"/>
      <c r="M1267" s="6"/>
      <c r="N1267" s="19"/>
      <c r="O1267" s="19"/>
      <c r="P1267" s="19"/>
      <c r="Q1267" s="19"/>
    </row>
    <row r="1268" spans="1:17" s="5" customFormat="1" ht="14.45" customHeight="1">
      <c r="A1268" s="19" t="s">
        <v>6220</v>
      </c>
      <c r="B1268" s="19" t="s">
        <v>4925</v>
      </c>
      <c r="C1268" s="19" t="s">
        <v>2308</v>
      </c>
      <c r="D1268" s="19" t="s">
        <v>5062</v>
      </c>
      <c r="E1268" s="19" t="s">
        <v>462</v>
      </c>
      <c r="F1268" s="19">
        <v>18</v>
      </c>
      <c r="G1268" s="19"/>
      <c r="H1268" s="19" t="s">
        <v>22</v>
      </c>
      <c r="I1268" s="34">
        <v>41827</v>
      </c>
      <c r="J1268" s="34" t="s">
        <v>6136</v>
      </c>
      <c r="K1268" s="19" t="s">
        <v>6136</v>
      </c>
      <c r="L1268" s="19"/>
      <c r="M1268" s="6"/>
      <c r="N1268" s="19"/>
      <c r="O1268" s="19"/>
      <c r="P1268" s="19"/>
      <c r="Q1268" s="19"/>
    </row>
    <row r="1269" spans="1:17" s="5" customFormat="1" ht="14.45" customHeight="1">
      <c r="A1269" s="19" t="s">
        <v>4927</v>
      </c>
      <c r="B1269" s="19" t="s">
        <v>4928</v>
      </c>
      <c r="C1269" s="19" t="s">
        <v>2308</v>
      </c>
      <c r="D1269" s="19" t="s">
        <v>10791</v>
      </c>
      <c r="E1269" s="19"/>
      <c r="F1269" s="19"/>
      <c r="G1269" s="19"/>
      <c r="H1269" s="19" t="s">
        <v>22</v>
      </c>
      <c r="I1269" s="34">
        <v>41827</v>
      </c>
      <c r="J1269" s="34">
        <v>41639</v>
      </c>
      <c r="K1269" s="19" t="s">
        <v>6136</v>
      </c>
      <c r="L1269" s="19"/>
      <c r="M1269" s="6"/>
      <c r="N1269" s="19"/>
      <c r="O1269" s="19"/>
      <c r="P1269" s="19"/>
      <c r="Q1269" s="19"/>
    </row>
    <row r="1270" spans="1:17" s="5" customFormat="1" ht="14.45" customHeight="1">
      <c r="A1270" s="19" t="s">
        <v>4930</v>
      </c>
      <c r="B1270" s="19" t="s">
        <v>4931</v>
      </c>
      <c r="C1270" s="19" t="s">
        <v>2308</v>
      </c>
      <c r="D1270" s="43" t="s">
        <v>2786</v>
      </c>
      <c r="E1270" s="19"/>
      <c r="F1270" s="19"/>
      <c r="G1270" s="19"/>
      <c r="H1270" s="19" t="s">
        <v>22</v>
      </c>
      <c r="I1270" s="34">
        <v>41827</v>
      </c>
      <c r="J1270" s="34">
        <v>41639</v>
      </c>
      <c r="K1270" s="19" t="s">
        <v>6136</v>
      </c>
      <c r="L1270" s="19"/>
      <c r="M1270" s="6"/>
      <c r="N1270" s="19"/>
      <c r="O1270" s="19"/>
      <c r="P1270" s="19"/>
      <c r="Q1270" s="19"/>
    </row>
    <row r="1271" spans="1:17" s="5" customFormat="1" ht="14.45" customHeight="1">
      <c r="A1271" s="19" t="s">
        <v>4944</v>
      </c>
      <c r="B1271" s="19" t="s">
        <v>4947</v>
      </c>
      <c r="C1271" s="19" t="s">
        <v>2308</v>
      </c>
      <c r="D1271" s="19" t="s">
        <v>10791</v>
      </c>
      <c r="E1271" s="19"/>
      <c r="F1271" s="19"/>
      <c r="G1271" s="19"/>
      <c r="H1271" s="19" t="s">
        <v>22</v>
      </c>
      <c r="I1271" s="34">
        <v>41827</v>
      </c>
      <c r="J1271" s="34">
        <v>41639</v>
      </c>
      <c r="K1271" s="19" t="s">
        <v>6136</v>
      </c>
      <c r="L1271" s="19"/>
      <c r="M1271" s="6"/>
      <c r="N1271" s="19"/>
      <c r="O1271" s="19"/>
      <c r="P1271" s="19"/>
      <c r="Q1271" s="19"/>
    </row>
    <row r="1272" spans="1:17" s="5" customFormat="1" ht="14.45" customHeight="1">
      <c r="A1272" s="19" t="s">
        <v>4945</v>
      </c>
      <c r="B1272" s="19" t="s">
        <v>4948</v>
      </c>
      <c r="C1272" s="19" t="s">
        <v>2308</v>
      </c>
      <c r="D1272" s="19" t="s">
        <v>10791</v>
      </c>
      <c r="E1272" s="19"/>
      <c r="F1272" s="19"/>
      <c r="G1272" s="19"/>
      <c r="H1272" s="19" t="s">
        <v>22</v>
      </c>
      <c r="I1272" s="34">
        <v>41827</v>
      </c>
      <c r="J1272" s="34">
        <v>41639</v>
      </c>
      <c r="K1272" s="19" t="s">
        <v>6136</v>
      </c>
      <c r="L1272" s="19"/>
      <c r="M1272" s="6"/>
      <c r="N1272" s="19"/>
      <c r="O1272" s="19"/>
      <c r="P1272" s="19"/>
      <c r="Q1272" s="19"/>
    </row>
    <row r="1273" spans="1:17" s="5" customFormat="1" ht="14.45" customHeight="1">
      <c r="A1273" s="19" t="s">
        <v>4946</v>
      </c>
      <c r="B1273" s="19" t="s">
        <v>4949</v>
      </c>
      <c r="C1273" s="19" t="s">
        <v>2308</v>
      </c>
      <c r="D1273" s="19" t="s">
        <v>10791</v>
      </c>
      <c r="E1273" s="19"/>
      <c r="F1273" s="19"/>
      <c r="G1273" s="19"/>
      <c r="H1273" s="19" t="s">
        <v>22</v>
      </c>
      <c r="I1273" s="34">
        <v>41827</v>
      </c>
      <c r="J1273" s="34">
        <v>41639</v>
      </c>
      <c r="K1273" s="19" t="s">
        <v>6136</v>
      </c>
      <c r="L1273" s="19"/>
      <c r="M1273" s="6"/>
      <c r="N1273" s="19"/>
      <c r="O1273" s="19"/>
      <c r="P1273" s="19"/>
      <c r="Q1273" s="19"/>
    </row>
    <row r="1274" spans="1:17" s="5" customFormat="1" ht="14.45" customHeight="1">
      <c r="A1274" s="19" t="s">
        <v>4956</v>
      </c>
      <c r="B1274" s="19" t="s">
        <v>4950</v>
      </c>
      <c r="C1274" s="19" t="s">
        <v>2308</v>
      </c>
      <c r="D1274" s="19" t="s">
        <v>10791</v>
      </c>
      <c r="E1274" s="19"/>
      <c r="F1274" s="19"/>
      <c r="G1274" s="19"/>
      <c r="H1274" s="19" t="s">
        <v>22</v>
      </c>
      <c r="I1274" s="34">
        <v>41827</v>
      </c>
      <c r="J1274" s="34">
        <v>41639</v>
      </c>
      <c r="K1274" s="19" t="s">
        <v>6136</v>
      </c>
      <c r="L1274" s="19"/>
      <c r="M1274" s="6"/>
      <c r="N1274" s="19"/>
      <c r="O1274" s="19"/>
      <c r="P1274" s="19"/>
      <c r="Q1274" s="19"/>
    </row>
    <row r="1275" spans="1:17" s="5" customFormat="1" ht="14.45" customHeight="1">
      <c r="A1275" s="19" t="s">
        <v>4957</v>
      </c>
      <c r="B1275" s="19" t="s">
        <v>4951</v>
      </c>
      <c r="C1275" s="19" t="s">
        <v>2308</v>
      </c>
      <c r="D1275" s="19" t="s">
        <v>10791</v>
      </c>
      <c r="E1275" s="19"/>
      <c r="F1275" s="19"/>
      <c r="G1275" s="19"/>
      <c r="H1275" s="19" t="s">
        <v>22</v>
      </c>
      <c r="I1275" s="34">
        <v>41827</v>
      </c>
      <c r="J1275" s="34">
        <v>41639</v>
      </c>
      <c r="K1275" s="19" t="s">
        <v>6136</v>
      </c>
      <c r="L1275" s="19"/>
      <c r="M1275" s="6"/>
      <c r="N1275" s="19"/>
      <c r="O1275" s="19"/>
      <c r="P1275" s="19"/>
      <c r="Q1275" s="19"/>
    </row>
    <row r="1276" spans="1:17" s="5" customFormat="1" ht="14.45" customHeight="1">
      <c r="A1276" s="19" t="s">
        <v>4958</v>
      </c>
      <c r="B1276" s="19" t="s">
        <v>4952</v>
      </c>
      <c r="C1276" s="19" t="s">
        <v>2308</v>
      </c>
      <c r="D1276" s="19" t="s">
        <v>10791</v>
      </c>
      <c r="E1276" s="19"/>
      <c r="F1276" s="19"/>
      <c r="G1276" s="19"/>
      <c r="H1276" s="19" t="s">
        <v>22</v>
      </c>
      <c r="I1276" s="34">
        <v>41827</v>
      </c>
      <c r="J1276" s="34">
        <v>41639</v>
      </c>
      <c r="K1276" s="19" t="s">
        <v>6136</v>
      </c>
      <c r="L1276" s="19"/>
      <c r="M1276" s="6"/>
      <c r="N1276" s="19"/>
      <c r="O1276" s="19"/>
      <c r="P1276" s="19"/>
      <c r="Q1276" s="19"/>
    </row>
    <row r="1277" spans="1:17" s="5" customFormat="1" ht="14.45" customHeight="1">
      <c r="A1277" s="19" t="s">
        <v>4959</v>
      </c>
      <c r="B1277" s="19" t="s">
        <v>4953</v>
      </c>
      <c r="C1277" s="19" t="s">
        <v>2308</v>
      </c>
      <c r="D1277" s="19" t="s">
        <v>10791</v>
      </c>
      <c r="E1277" s="19"/>
      <c r="F1277" s="19"/>
      <c r="G1277" s="19"/>
      <c r="H1277" s="19" t="s">
        <v>22</v>
      </c>
      <c r="I1277" s="34">
        <v>41827</v>
      </c>
      <c r="J1277" s="34">
        <v>41639</v>
      </c>
      <c r="K1277" s="19" t="s">
        <v>6136</v>
      </c>
      <c r="L1277" s="19"/>
      <c r="M1277" s="6"/>
      <c r="N1277" s="19"/>
      <c r="O1277" s="19"/>
      <c r="P1277" s="19"/>
      <c r="Q1277" s="19"/>
    </row>
    <row r="1278" spans="1:17" s="5" customFormat="1" ht="14.45" customHeight="1">
      <c r="A1278" s="19" t="s">
        <v>4960</v>
      </c>
      <c r="B1278" s="19" t="s">
        <v>4954</v>
      </c>
      <c r="C1278" s="19" t="s">
        <v>2308</v>
      </c>
      <c r="D1278" s="19" t="s">
        <v>10791</v>
      </c>
      <c r="E1278" s="19"/>
      <c r="F1278" s="19"/>
      <c r="G1278" s="19"/>
      <c r="H1278" s="19" t="s">
        <v>22</v>
      </c>
      <c r="I1278" s="34">
        <v>41827</v>
      </c>
      <c r="J1278" s="34">
        <v>41639</v>
      </c>
      <c r="K1278" s="19" t="s">
        <v>6136</v>
      </c>
      <c r="L1278" s="19"/>
      <c r="M1278" s="6"/>
      <c r="N1278" s="19"/>
      <c r="O1278" s="19"/>
      <c r="P1278" s="19"/>
      <c r="Q1278" s="19"/>
    </row>
    <row r="1279" spans="1:17" s="5" customFormat="1" ht="14.45" customHeight="1">
      <c r="A1279" s="19" t="s">
        <v>4961</v>
      </c>
      <c r="B1279" s="19" t="s">
        <v>4955</v>
      </c>
      <c r="C1279" s="19" t="s">
        <v>2308</v>
      </c>
      <c r="D1279" s="19" t="s">
        <v>10791</v>
      </c>
      <c r="E1279" s="19"/>
      <c r="F1279" s="19"/>
      <c r="G1279" s="19"/>
      <c r="H1279" s="19" t="s">
        <v>22</v>
      </c>
      <c r="I1279" s="34">
        <v>41827</v>
      </c>
      <c r="J1279" s="34">
        <v>41639</v>
      </c>
      <c r="K1279" s="19" t="s">
        <v>6136</v>
      </c>
      <c r="L1279" s="19"/>
      <c r="M1279" s="6"/>
      <c r="N1279" s="19"/>
      <c r="O1279" s="19"/>
      <c r="P1279" s="19"/>
      <c r="Q1279" s="19"/>
    </row>
    <row r="1280" spans="1:17" s="5" customFormat="1" ht="14.45" customHeight="1">
      <c r="A1280" s="19" t="s">
        <v>5050</v>
      </c>
      <c r="B1280" s="43" t="s">
        <v>4962</v>
      </c>
      <c r="C1280" s="19" t="s">
        <v>2308</v>
      </c>
      <c r="D1280" s="19" t="s">
        <v>2785</v>
      </c>
      <c r="E1280" s="19"/>
      <c r="F1280" s="19"/>
      <c r="G1280" s="19"/>
      <c r="H1280" s="19" t="s">
        <v>22</v>
      </c>
      <c r="I1280" s="34">
        <v>41827</v>
      </c>
      <c r="J1280" s="34" t="s">
        <v>6136</v>
      </c>
      <c r="K1280" s="19" t="s">
        <v>6136</v>
      </c>
      <c r="L1280" s="19"/>
      <c r="M1280" s="6"/>
      <c r="N1280" s="19"/>
      <c r="O1280" s="19"/>
      <c r="P1280" s="19"/>
      <c r="Q1280" s="19"/>
    </row>
    <row r="1281" spans="1:17" s="5" customFormat="1" ht="14.45" customHeight="1">
      <c r="A1281" s="19" t="s">
        <v>6221</v>
      </c>
      <c r="B1281" s="19" t="s">
        <v>4968</v>
      </c>
      <c r="C1281" s="19" t="s">
        <v>2308</v>
      </c>
      <c r="D1281" s="19" t="s">
        <v>5062</v>
      </c>
      <c r="E1281" s="19" t="s">
        <v>735</v>
      </c>
      <c r="F1281" s="19">
        <v>8</v>
      </c>
      <c r="G1281" s="19"/>
      <c r="H1281" s="19" t="s">
        <v>22</v>
      </c>
      <c r="I1281" s="34">
        <v>41827</v>
      </c>
      <c r="J1281" s="34">
        <v>41639</v>
      </c>
      <c r="K1281" s="19" t="s">
        <v>6136</v>
      </c>
      <c r="L1281" s="19"/>
      <c r="M1281" s="6"/>
      <c r="N1281" s="19"/>
      <c r="O1281" s="19"/>
      <c r="P1281" s="19"/>
      <c r="Q1281" s="19"/>
    </row>
    <row r="1282" spans="1:17" s="5" customFormat="1" ht="14.45" customHeight="1">
      <c r="A1282" s="19" t="s">
        <v>4970</v>
      </c>
      <c r="B1282" s="19" t="s">
        <v>4971</v>
      </c>
      <c r="C1282" s="19" t="s">
        <v>2308</v>
      </c>
      <c r="D1282" s="19" t="s">
        <v>4706</v>
      </c>
      <c r="E1282" s="19"/>
      <c r="F1282" s="19"/>
      <c r="G1282" s="19"/>
      <c r="H1282" s="19" t="s">
        <v>22</v>
      </c>
      <c r="I1282" s="34">
        <v>41827</v>
      </c>
      <c r="J1282" s="34">
        <v>41639</v>
      </c>
      <c r="K1282" s="19" t="s">
        <v>6136</v>
      </c>
      <c r="L1282" s="19"/>
      <c r="M1282" s="6"/>
      <c r="N1282" s="19"/>
      <c r="O1282" s="19"/>
      <c r="P1282" s="19"/>
      <c r="Q1282" s="19"/>
    </row>
    <row r="1283" spans="1:17" s="5" customFormat="1" ht="14.45" customHeight="1">
      <c r="A1283" s="19" t="s">
        <v>5006</v>
      </c>
      <c r="B1283" s="19" t="s">
        <v>4978</v>
      </c>
      <c r="C1283" s="19" t="s">
        <v>2308</v>
      </c>
      <c r="D1283" s="19" t="s">
        <v>4706</v>
      </c>
      <c r="E1283" s="19"/>
      <c r="F1283" s="19"/>
      <c r="G1283" s="19"/>
      <c r="H1283" s="19" t="s">
        <v>22</v>
      </c>
      <c r="I1283" s="34">
        <v>41827</v>
      </c>
      <c r="J1283" s="34">
        <v>41639</v>
      </c>
      <c r="K1283" s="19" t="s">
        <v>6136</v>
      </c>
      <c r="L1283" s="19"/>
      <c r="M1283" s="6"/>
      <c r="N1283" s="19"/>
      <c r="O1283" s="19"/>
      <c r="P1283" s="19"/>
      <c r="Q1283" s="19"/>
    </row>
    <row r="1284" spans="1:17" s="5" customFormat="1" ht="14.45" customHeight="1">
      <c r="A1284" s="19" t="s">
        <v>4981</v>
      </c>
      <c r="B1284" s="19" t="s">
        <v>4979</v>
      </c>
      <c r="C1284" s="19" t="s">
        <v>2308</v>
      </c>
      <c r="D1284" s="19" t="s">
        <v>4706</v>
      </c>
      <c r="E1284" s="19"/>
      <c r="F1284" s="19"/>
      <c r="G1284" s="19"/>
      <c r="H1284" s="19" t="s">
        <v>22</v>
      </c>
      <c r="I1284" s="34">
        <v>41827</v>
      </c>
      <c r="J1284" s="34">
        <v>41639</v>
      </c>
      <c r="K1284" s="19" t="s">
        <v>6136</v>
      </c>
      <c r="L1284" s="19"/>
      <c r="M1284" s="6"/>
      <c r="N1284" s="19"/>
      <c r="O1284" s="19"/>
      <c r="P1284" s="19"/>
      <c r="Q1284" s="19"/>
    </row>
    <row r="1285" spans="1:17" s="5" customFormat="1" ht="14.45" customHeight="1">
      <c r="A1285" s="19" t="s">
        <v>5011</v>
      </c>
      <c r="B1285" s="19" t="s">
        <v>4980</v>
      </c>
      <c r="C1285" s="19" t="s">
        <v>2308</v>
      </c>
      <c r="D1285" s="43" t="s">
        <v>2786</v>
      </c>
      <c r="E1285" s="19"/>
      <c r="F1285" s="19"/>
      <c r="G1285" s="19"/>
      <c r="H1285" s="19" t="s">
        <v>22</v>
      </c>
      <c r="I1285" s="34">
        <v>41827</v>
      </c>
      <c r="J1285" s="34" t="s">
        <v>6136</v>
      </c>
      <c r="K1285" s="19" t="s">
        <v>6136</v>
      </c>
      <c r="L1285" s="19"/>
      <c r="M1285" s="6"/>
      <c r="N1285" s="19"/>
      <c r="O1285" s="19"/>
      <c r="P1285" s="19"/>
      <c r="Q1285" s="19"/>
    </row>
    <row r="1286" spans="1:17" s="5" customFormat="1" ht="14.45" customHeight="1">
      <c r="A1286" s="19" t="s">
        <v>4982</v>
      </c>
      <c r="B1286" s="19" t="s">
        <v>4983</v>
      </c>
      <c r="C1286" s="19" t="s">
        <v>2308</v>
      </c>
      <c r="D1286" s="43" t="s">
        <v>2786</v>
      </c>
      <c r="E1286" s="19"/>
      <c r="F1286" s="19"/>
      <c r="G1286" s="19"/>
      <c r="H1286" s="19" t="s">
        <v>22</v>
      </c>
      <c r="I1286" s="34">
        <v>41827</v>
      </c>
      <c r="J1286" s="34" t="s">
        <v>6136</v>
      </c>
      <c r="K1286" s="19" t="s">
        <v>6136</v>
      </c>
      <c r="L1286" s="19"/>
      <c r="M1286" s="6"/>
      <c r="N1286" s="19"/>
      <c r="O1286" s="19"/>
      <c r="P1286" s="19"/>
      <c r="Q1286" s="19"/>
    </row>
    <row r="1287" spans="1:17" s="5" customFormat="1" ht="14.45" customHeight="1">
      <c r="A1287" s="19" t="s">
        <v>4984</v>
      </c>
      <c r="B1287" s="19" t="s">
        <v>4985</v>
      </c>
      <c r="C1287" s="19" t="s">
        <v>2308</v>
      </c>
      <c r="D1287" s="43" t="s">
        <v>2786</v>
      </c>
      <c r="E1287" s="19"/>
      <c r="F1287" s="19"/>
      <c r="G1287" s="19"/>
      <c r="H1287" s="19" t="s">
        <v>22</v>
      </c>
      <c r="I1287" s="34">
        <v>41827</v>
      </c>
      <c r="J1287" s="34">
        <v>41639</v>
      </c>
      <c r="K1287" s="19" t="s">
        <v>6136</v>
      </c>
      <c r="L1287" s="19"/>
      <c r="M1287" s="6"/>
      <c r="N1287" s="19"/>
      <c r="O1287" s="19"/>
      <c r="P1287" s="19"/>
      <c r="Q1287" s="19"/>
    </row>
    <row r="1288" spans="1:17" s="5" customFormat="1" ht="14.45" customHeight="1">
      <c r="A1288" s="19" t="s">
        <v>4986</v>
      </c>
      <c r="B1288" s="43" t="s">
        <v>4988</v>
      </c>
      <c r="C1288" s="43" t="s">
        <v>2308</v>
      </c>
      <c r="D1288" s="43" t="s">
        <v>2785</v>
      </c>
      <c r="E1288" s="43"/>
      <c r="F1288" s="43"/>
      <c r="G1288" s="43"/>
      <c r="H1288" s="43" t="s">
        <v>22</v>
      </c>
      <c r="I1288" s="34">
        <v>41827</v>
      </c>
      <c r="J1288" s="44" t="s">
        <v>6136</v>
      </c>
      <c r="K1288" s="43" t="s">
        <v>6136</v>
      </c>
      <c r="L1288" s="19"/>
      <c r="M1288" s="6"/>
      <c r="N1288" s="19"/>
      <c r="O1288" s="19"/>
      <c r="P1288" s="19"/>
      <c r="Q1288" s="19"/>
    </row>
    <row r="1289" spans="1:17" s="5" customFormat="1" ht="14.45" customHeight="1">
      <c r="A1289" s="19" t="s">
        <v>4987</v>
      </c>
      <c r="B1289" s="43" t="s">
        <v>4989</v>
      </c>
      <c r="C1289" s="43" t="s">
        <v>2308</v>
      </c>
      <c r="D1289" s="43" t="s">
        <v>2785</v>
      </c>
      <c r="E1289" s="43"/>
      <c r="F1289" s="43"/>
      <c r="G1289" s="43"/>
      <c r="H1289" s="43" t="s">
        <v>22</v>
      </c>
      <c r="I1289" s="34">
        <v>41827</v>
      </c>
      <c r="J1289" s="44" t="s">
        <v>6136</v>
      </c>
      <c r="K1289" s="43" t="s">
        <v>6136</v>
      </c>
      <c r="L1289" s="19"/>
      <c r="M1289" s="6"/>
      <c r="N1289" s="19"/>
      <c r="O1289" s="19"/>
      <c r="P1289" s="19"/>
      <c r="Q1289" s="19"/>
    </row>
    <row r="1290" spans="1:17" s="5" customFormat="1" ht="14.45" customHeight="1">
      <c r="A1290" s="19" t="s">
        <v>7844</v>
      </c>
      <c r="B1290" s="43" t="s">
        <v>4991</v>
      </c>
      <c r="C1290" s="43" t="s">
        <v>2308</v>
      </c>
      <c r="D1290" s="43" t="s">
        <v>2785</v>
      </c>
      <c r="E1290" s="43"/>
      <c r="F1290" s="43"/>
      <c r="G1290" s="43"/>
      <c r="H1290" s="43" t="s">
        <v>22</v>
      </c>
      <c r="I1290" s="34">
        <v>41827</v>
      </c>
      <c r="J1290" s="44" t="s">
        <v>6136</v>
      </c>
      <c r="K1290" s="34">
        <v>42277</v>
      </c>
      <c r="L1290" s="19"/>
      <c r="M1290" s="6"/>
      <c r="N1290" s="19"/>
      <c r="O1290" s="19"/>
      <c r="P1290" s="19"/>
      <c r="Q1290" s="19"/>
    </row>
    <row r="1291" spans="1:17" s="5" customFormat="1" ht="14.45" customHeight="1">
      <c r="A1291" s="19" t="s">
        <v>4990</v>
      </c>
      <c r="B1291" s="43" t="s">
        <v>4992</v>
      </c>
      <c r="C1291" s="43" t="s">
        <v>2308</v>
      </c>
      <c r="D1291" s="43" t="s">
        <v>2785</v>
      </c>
      <c r="E1291" s="43"/>
      <c r="F1291" s="43"/>
      <c r="G1291" s="43"/>
      <c r="H1291" s="43" t="s">
        <v>22</v>
      </c>
      <c r="I1291" s="34">
        <v>41827</v>
      </c>
      <c r="J1291" s="44" t="s">
        <v>6136</v>
      </c>
      <c r="K1291" s="43" t="s">
        <v>6136</v>
      </c>
      <c r="L1291" s="19"/>
      <c r="M1291" s="6"/>
      <c r="N1291" s="19"/>
      <c r="O1291" s="19"/>
      <c r="P1291" s="19"/>
      <c r="Q1291" s="19"/>
    </row>
    <row r="1292" spans="1:17" s="5" customFormat="1" ht="14.45" customHeight="1">
      <c r="A1292" s="19" t="s">
        <v>7204</v>
      </c>
      <c r="B1292" s="43" t="s">
        <v>4993</v>
      </c>
      <c r="C1292" s="43" t="s">
        <v>2308</v>
      </c>
      <c r="D1292" s="43" t="s">
        <v>2785</v>
      </c>
      <c r="E1292" s="19"/>
      <c r="F1292" s="19"/>
      <c r="G1292" s="19"/>
      <c r="H1292" s="43" t="s">
        <v>22</v>
      </c>
      <c r="I1292" s="34">
        <v>41827</v>
      </c>
      <c r="J1292" s="44">
        <v>41639</v>
      </c>
      <c r="K1292" s="34">
        <v>42277</v>
      </c>
      <c r="L1292" s="19"/>
      <c r="M1292" s="6"/>
      <c r="N1292" s="19"/>
      <c r="O1292" s="19"/>
      <c r="P1292" s="19"/>
      <c r="Q1292" s="19"/>
    </row>
    <row r="1293" spans="1:17" s="5" customFormat="1" ht="14.45" customHeight="1">
      <c r="A1293" s="19" t="s">
        <v>7951</v>
      </c>
      <c r="B1293" s="43" t="s">
        <v>4994</v>
      </c>
      <c r="C1293" s="43" t="s">
        <v>2308</v>
      </c>
      <c r="D1293" s="43" t="s">
        <v>2785</v>
      </c>
      <c r="E1293" s="19"/>
      <c r="F1293" s="19"/>
      <c r="G1293" s="19"/>
      <c r="H1293" s="43" t="s">
        <v>22</v>
      </c>
      <c r="I1293" s="34">
        <v>41827</v>
      </c>
      <c r="J1293" s="44">
        <v>41639</v>
      </c>
      <c r="K1293" s="34">
        <v>42277</v>
      </c>
      <c r="L1293" s="19"/>
      <c r="M1293" s="6"/>
      <c r="N1293" s="19"/>
      <c r="O1293" s="19"/>
      <c r="P1293" s="19"/>
      <c r="Q1293" s="19"/>
    </row>
    <row r="1294" spans="1:17" s="5" customFormat="1" ht="14.45" customHeight="1">
      <c r="A1294" s="19" t="s">
        <v>7952</v>
      </c>
      <c r="B1294" s="43" t="s">
        <v>4995</v>
      </c>
      <c r="C1294" s="43" t="s">
        <v>2308</v>
      </c>
      <c r="D1294" s="43" t="s">
        <v>2785</v>
      </c>
      <c r="E1294" s="19"/>
      <c r="F1294" s="19"/>
      <c r="G1294" s="19"/>
      <c r="H1294" s="43" t="s">
        <v>22</v>
      </c>
      <c r="I1294" s="34">
        <v>41827</v>
      </c>
      <c r="J1294" s="44">
        <v>41639</v>
      </c>
      <c r="K1294" s="34">
        <v>42277</v>
      </c>
      <c r="L1294" s="19"/>
      <c r="M1294" s="6"/>
      <c r="N1294" s="19"/>
      <c r="O1294" s="19"/>
      <c r="P1294" s="19"/>
      <c r="Q1294" s="19"/>
    </row>
    <row r="1295" spans="1:17" s="5" customFormat="1" ht="14.45" customHeight="1">
      <c r="A1295" s="19" t="s">
        <v>4996</v>
      </c>
      <c r="B1295" s="43" t="s">
        <v>4997</v>
      </c>
      <c r="C1295" s="43" t="s">
        <v>2308</v>
      </c>
      <c r="D1295" s="43" t="s">
        <v>2785</v>
      </c>
      <c r="E1295" s="19"/>
      <c r="F1295" s="19"/>
      <c r="G1295" s="19"/>
      <c r="H1295" s="43" t="s">
        <v>22</v>
      </c>
      <c r="I1295" s="34">
        <v>41827</v>
      </c>
      <c r="J1295" s="44" t="s">
        <v>6136</v>
      </c>
      <c r="K1295" s="43" t="s">
        <v>6136</v>
      </c>
      <c r="L1295" s="19"/>
      <c r="M1295" s="6"/>
      <c r="N1295" s="19"/>
      <c r="O1295" s="19"/>
      <c r="P1295" s="19"/>
      <c r="Q1295" s="19"/>
    </row>
    <row r="1296" spans="1:17" s="5" customFormat="1" ht="14.45" customHeight="1">
      <c r="A1296" s="19" t="s">
        <v>5009</v>
      </c>
      <c r="B1296" s="19" t="s">
        <v>5010</v>
      </c>
      <c r="C1296" s="19" t="s">
        <v>2308</v>
      </c>
      <c r="D1296" s="19" t="s">
        <v>5062</v>
      </c>
      <c r="E1296" s="19" t="s">
        <v>1241</v>
      </c>
      <c r="F1296" s="19">
        <v>1</v>
      </c>
      <c r="G1296" s="19"/>
      <c r="H1296" s="19" t="s">
        <v>22</v>
      </c>
      <c r="I1296" s="34">
        <v>41827</v>
      </c>
      <c r="J1296" s="34">
        <v>41639</v>
      </c>
      <c r="K1296" s="19" t="s">
        <v>6136</v>
      </c>
      <c r="L1296" s="19"/>
      <c r="M1296" s="6"/>
      <c r="N1296" s="19"/>
      <c r="O1296" s="19"/>
      <c r="P1296" s="19"/>
      <c r="Q1296" s="19"/>
    </row>
    <row r="1297" spans="1:17" s="5" customFormat="1" ht="14.45" customHeight="1">
      <c r="A1297" s="19" t="s">
        <v>5012</v>
      </c>
      <c r="B1297" s="19" t="s">
        <v>5014</v>
      </c>
      <c r="C1297" s="19" t="s">
        <v>2308</v>
      </c>
      <c r="D1297" s="43" t="s">
        <v>2786</v>
      </c>
      <c r="E1297" s="19"/>
      <c r="F1297" s="19"/>
      <c r="G1297" s="19"/>
      <c r="H1297" s="19" t="s">
        <v>22</v>
      </c>
      <c r="I1297" s="34">
        <v>41827</v>
      </c>
      <c r="J1297" s="34">
        <v>41639</v>
      </c>
      <c r="K1297" s="19" t="s">
        <v>6136</v>
      </c>
      <c r="L1297" s="19"/>
      <c r="M1297" s="6"/>
      <c r="N1297" s="19"/>
      <c r="O1297" s="19"/>
      <c r="P1297" s="19"/>
      <c r="Q1297" s="19"/>
    </row>
    <row r="1298" spans="1:17" s="5" customFormat="1" ht="14.45" customHeight="1">
      <c r="A1298" s="19" t="s">
        <v>6193</v>
      </c>
      <c r="B1298" s="19" t="s">
        <v>5015</v>
      </c>
      <c r="C1298" s="19" t="s">
        <v>2308</v>
      </c>
      <c r="D1298" s="19" t="s">
        <v>5062</v>
      </c>
      <c r="E1298" s="19" t="s">
        <v>2171</v>
      </c>
      <c r="F1298" s="19">
        <v>7</v>
      </c>
      <c r="G1298" s="19"/>
      <c r="H1298" s="19" t="s">
        <v>22</v>
      </c>
      <c r="I1298" s="34">
        <v>41827</v>
      </c>
      <c r="J1298" s="34">
        <v>41639</v>
      </c>
      <c r="K1298" s="19" t="s">
        <v>6136</v>
      </c>
      <c r="L1298" s="19"/>
      <c r="M1298" s="6"/>
      <c r="N1298" s="19"/>
      <c r="O1298" s="19"/>
      <c r="P1298" s="19"/>
      <c r="Q1298" s="19"/>
    </row>
    <row r="1299" spans="1:17" s="5" customFormat="1" ht="14.45" customHeight="1">
      <c r="A1299" s="19" t="s">
        <v>5016</v>
      </c>
      <c r="B1299" s="19" t="s">
        <v>5017</v>
      </c>
      <c r="C1299" s="19" t="s">
        <v>2308</v>
      </c>
      <c r="D1299" s="19" t="s">
        <v>5062</v>
      </c>
      <c r="E1299" s="19" t="s">
        <v>924</v>
      </c>
      <c r="F1299" s="19">
        <v>2</v>
      </c>
      <c r="G1299" s="19"/>
      <c r="H1299" s="19" t="s">
        <v>22</v>
      </c>
      <c r="I1299" s="34">
        <v>41827</v>
      </c>
      <c r="J1299" s="34">
        <v>41639</v>
      </c>
      <c r="K1299" s="19" t="s">
        <v>6136</v>
      </c>
      <c r="L1299" s="19"/>
      <c r="M1299" s="6"/>
      <c r="N1299" s="19"/>
      <c r="O1299" s="19"/>
      <c r="P1299" s="19"/>
      <c r="Q1299" s="19"/>
    </row>
    <row r="1300" spans="1:17" s="5" customFormat="1" ht="14.45" customHeight="1">
      <c r="A1300" s="19" t="s">
        <v>10761</v>
      </c>
      <c r="B1300" s="19" t="s">
        <v>5046</v>
      </c>
      <c r="C1300" s="19" t="s">
        <v>2308</v>
      </c>
      <c r="D1300" s="19" t="s">
        <v>5062</v>
      </c>
      <c r="E1300" s="19" t="s">
        <v>462</v>
      </c>
      <c r="F1300" s="19">
        <v>20</v>
      </c>
      <c r="G1300" s="19"/>
      <c r="H1300" s="19" t="s">
        <v>22</v>
      </c>
      <c r="I1300" s="34">
        <v>41827</v>
      </c>
      <c r="J1300" s="34">
        <v>41639</v>
      </c>
      <c r="K1300" s="34">
        <v>42277</v>
      </c>
      <c r="L1300" s="19"/>
      <c r="M1300" s="6"/>
      <c r="N1300" s="19"/>
      <c r="O1300" s="19"/>
      <c r="P1300" s="19"/>
      <c r="Q1300" s="19"/>
    </row>
    <row r="1301" spans="1:17" s="5" customFormat="1" ht="14.45" customHeight="1">
      <c r="A1301" s="19" t="s">
        <v>5055</v>
      </c>
      <c r="B1301" s="19" t="s">
        <v>5049</v>
      </c>
      <c r="C1301" s="19" t="s">
        <v>2308</v>
      </c>
      <c r="D1301" s="19" t="s">
        <v>2785</v>
      </c>
      <c r="E1301" s="19"/>
      <c r="F1301" s="19"/>
      <c r="G1301" s="19"/>
      <c r="H1301" s="19" t="s">
        <v>22</v>
      </c>
      <c r="I1301" s="34">
        <v>41827</v>
      </c>
      <c r="J1301" s="34" t="s">
        <v>6136</v>
      </c>
      <c r="K1301" s="19" t="s">
        <v>6136</v>
      </c>
      <c r="L1301" s="19"/>
      <c r="M1301" s="6"/>
      <c r="N1301" s="19"/>
      <c r="O1301" s="19"/>
      <c r="P1301" s="19"/>
      <c r="Q1301" s="19"/>
    </row>
    <row r="1302" spans="1:17" s="5" customFormat="1" ht="14.45" customHeight="1">
      <c r="A1302" s="19" t="s">
        <v>5052</v>
      </c>
      <c r="B1302" s="19" t="s">
        <v>5053</v>
      </c>
      <c r="C1302" s="19" t="s">
        <v>2308</v>
      </c>
      <c r="D1302" s="19" t="s">
        <v>2785</v>
      </c>
      <c r="E1302" s="19"/>
      <c r="F1302" s="19"/>
      <c r="G1302" s="19"/>
      <c r="H1302" s="19" t="s">
        <v>22</v>
      </c>
      <c r="I1302" s="34">
        <v>41827</v>
      </c>
      <c r="J1302" s="34" t="s">
        <v>6136</v>
      </c>
      <c r="K1302" s="19" t="s">
        <v>6136</v>
      </c>
      <c r="L1302" s="19"/>
      <c r="M1302" s="6"/>
      <c r="N1302" s="19"/>
      <c r="O1302" s="19"/>
      <c r="P1302" s="19"/>
      <c r="Q1302" s="19"/>
    </row>
    <row r="1303" spans="1:17" s="5" customFormat="1" ht="14.45" customHeight="1">
      <c r="A1303" s="19" t="s">
        <v>10762</v>
      </c>
      <c r="B1303" s="19" t="s">
        <v>5135</v>
      </c>
      <c r="C1303" s="19" t="s">
        <v>2308</v>
      </c>
      <c r="D1303" s="19" t="s">
        <v>5062</v>
      </c>
      <c r="E1303" s="19" t="s">
        <v>1157</v>
      </c>
      <c r="F1303" s="19">
        <v>2</v>
      </c>
      <c r="G1303" s="19"/>
      <c r="H1303" s="19" t="s">
        <v>22</v>
      </c>
      <c r="I1303" s="34">
        <v>41827</v>
      </c>
      <c r="J1303" s="34">
        <v>41639</v>
      </c>
      <c r="K1303" s="34">
        <v>42277</v>
      </c>
      <c r="L1303" s="19"/>
      <c r="M1303" s="6"/>
      <c r="N1303" s="19"/>
      <c r="O1303" s="19"/>
      <c r="P1303" s="19"/>
      <c r="Q1303" s="19"/>
    </row>
    <row r="1304" spans="1:17" s="5" customFormat="1" ht="14.45" customHeight="1">
      <c r="A1304" s="19" t="s">
        <v>5096</v>
      </c>
      <c r="B1304" s="19" t="s">
        <v>5097</v>
      </c>
      <c r="C1304" s="19" t="s">
        <v>2308</v>
      </c>
      <c r="D1304" s="19" t="s">
        <v>5062</v>
      </c>
      <c r="E1304" s="19" t="s">
        <v>924</v>
      </c>
      <c r="F1304" s="19">
        <v>2</v>
      </c>
      <c r="G1304" s="19"/>
      <c r="H1304" s="19" t="s">
        <v>22</v>
      </c>
      <c r="I1304" s="34">
        <v>41827</v>
      </c>
      <c r="J1304" s="34">
        <v>41639</v>
      </c>
      <c r="K1304" s="19" t="s">
        <v>6136</v>
      </c>
      <c r="L1304" s="19"/>
      <c r="M1304" s="6"/>
      <c r="N1304" s="19"/>
      <c r="O1304" s="19"/>
      <c r="P1304" s="19"/>
      <c r="Q1304" s="19"/>
    </row>
    <row r="1305" spans="1:17" s="5" customFormat="1" ht="14.45" customHeight="1">
      <c r="A1305" s="19" t="s">
        <v>5098</v>
      </c>
      <c r="B1305" s="19" t="s">
        <v>5099</v>
      </c>
      <c r="C1305" s="19" t="s">
        <v>2308</v>
      </c>
      <c r="D1305" s="19" t="s">
        <v>5062</v>
      </c>
      <c r="E1305" s="19" t="s">
        <v>924</v>
      </c>
      <c r="F1305" s="19">
        <v>2</v>
      </c>
      <c r="G1305" s="19"/>
      <c r="H1305" s="19" t="s">
        <v>22</v>
      </c>
      <c r="I1305" s="34">
        <v>41827</v>
      </c>
      <c r="J1305" s="34">
        <v>41639</v>
      </c>
      <c r="K1305" s="19" t="s">
        <v>6136</v>
      </c>
      <c r="L1305" s="19"/>
      <c r="M1305" s="6"/>
      <c r="N1305" s="19"/>
      <c r="O1305" s="19"/>
      <c r="P1305" s="19"/>
      <c r="Q1305" s="19"/>
    </row>
    <row r="1306" spans="1:17" s="5" customFormat="1" ht="14.45" customHeight="1">
      <c r="A1306" s="19" t="s">
        <v>5100</v>
      </c>
      <c r="B1306" s="19" t="s">
        <v>5101</v>
      </c>
      <c r="C1306" s="19" t="s">
        <v>2308</v>
      </c>
      <c r="D1306" s="19" t="s">
        <v>5062</v>
      </c>
      <c r="E1306" s="19" t="s">
        <v>1241</v>
      </c>
      <c r="F1306" s="19">
        <v>1</v>
      </c>
      <c r="G1306" s="19"/>
      <c r="H1306" s="19" t="s">
        <v>22</v>
      </c>
      <c r="I1306" s="34">
        <v>41827</v>
      </c>
      <c r="J1306" s="34" t="s">
        <v>6136</v>
      </c>
      <c r="K1306" s="19" t="s">
        <v>6136</v>
      </c>
      <c r="L1306" s="19"/>
      <c r="M1306" s="6"/>
      <c r="N1306" s="19"/>
      <c r="O1306" s="19"/>
      <c r="P1306" s="19"/>
      <c r="Q1306" s="19"/>
    </row>
    <row r="1307" spans="1:17" s="5" customFormat="1" ht="14.45" customHeight="1">
      <c r="A1307" s="19" t="s">
        <v>5102</v>
      </c>
      <c r="B1307" s="19" t="s">
        <v>5103</v>
      </c>
      <c r="C1307" s="19" t="s">
        <v>2308</v>
      </c>
      <c r="D1307" s="19" t="s">
        <v>5062</v>
      </c>
      <c r="E1307" s="19" t="s">
        <v>1241</v>
      </c>
      <c r="F1307" s="19">
        <v>1</v>
      </c>
      <c r="G1307" s="19"/>
      <c r="H1307" s="19" t="s">
        <v>22</v>
      </c>
      <c r="I1307" s="34">
        <v>41827</v>
      </c>
      <c r="J1307" s="34" t="s">
        <v>6136</v>
      </c>
      <c r="K1307" s="19" t="s">
        <v>6136</v>
      </c>
      <c r="L1307" s="19"/>
      <c r="M1307" s="6"/>
      <c r="N1307" s="19"/>
      <c r="O1307" s="19"/>
      <c r="P1307" s="19"/>
      <c r="Q1307" s="19"/>
    </row>
    <row r="1308" spans="1:17" s="5" customFormat="1" ht="14.45" customHeight="1">
      <c r="A1308" s="19" t="s">
        <v>5104</v>
      </c>
      <c r="B1308" s="19" t="s">
        <v>5105</v>
      </c>
      <c r="C1308" s="19" t="s">
        <v>2308</v>
      </c>
      <c r="D1308" s="19" t="s">
        <v>5062</v>
      </c>
      <c r="E1308" s="19" t="s">
        <v>1170</v>
      </c>
      <c r="F1308" s="19">
        <v>2</v>
      </c>
      <c r="G1308" s="19"/>
      <c r="H1308" s="19" t="s">
        <v>22</v>
      </c>
      <c r="I1308" s="34">
        <v>41827</v>
      </c>
      <c r="J1308" s="34" t="s">
        <v>6136</v>
      </c>
      <c r="K1308" s="19" t="s">
        <v>6136</v>
      </c>
      <c r="L1308" s="19"/>
      <c r="M1308" s="6"/>
      <c r="N1308" s="19"/>
      <c r="O1308" s="19"/>
      <c r="P1308" s="19"/>
      <c r="Q1308" s="19"/>
    </row>
    <row r="1309" spans="1:17" s="5" customFormat="1" ht="14.45" customHeight="1">
      <c r="A1309" s="19" t="s">
        <v>10887</v>
      </c>
      <c r="B1309" s="19" t="s">
        <v>5106</v>
      </c>
      <c r="C1309" s="19" t="s">
        <v>2308</v>
      </c>
      <c r="D1309" s="19" t="s">
        <v>5062</v>
      </c>
      <c r="E1309" s="19" t="s">
        <v>1170</v>
      </c>
      <c r="F1309" s="19">
        <v>1</v>
      </c>
      <c r="G1309" s="19"/>
      <c r="H1309" s="19" t="s">
        <v>22</v>
      </c>
      <c r="I1309" s="34">
        <v>41827</v>
      </c>
      <c r="J1309" s="34" t="s">
        <v>6136</v>
      </c>
      <c r="K1309" s="34">
        <v>42277</v>
      </c>
      <c r="L1309" s="19"/>
      <c r="M1309" s="6"/>
      <c r="N1309" s="19"/>
      <c r="O1309" s="19"/>
      <c r="P1309" s="19"/>
      <c r="Q1309" s="19"/>
    </row>
    <row r="1310" spans="1:17" s="5" customFormat="1" ht="14.45" customHeight="1">
      <c r="A1310" s="19" t="s">
        <v>10763</v>
      </c>
      <c r="B1310" s="19" t="s">
        <v>5107</v>
      </c>
      <c r="C1310" s="19" t="s">
        <v>2308</v>
      </c>
      <c r="D1310" s="19" t="s">
        <v>5062</v>
      </c>
      <c r="E1310" s="19" t="s">
        <v>1170</v>
      </c>
      <c r="F1310" s="19">
        <v>3</v>
      </c>
      <c r="G1310" s="19"/>
      <c r="H1310" s="19" t="s">
        <v>22</v>
      </c>
      <c r="I1310" s="34">
        <v>41827</v>
      </c>
      <c r="J1310" s="34">
        <v>42277</v>
      </c>
      <c r="K1310" s="34">
        <v>42277</v>
      </c>
      <c r="L1310" s="19"/>
      <c r="M1310" s="6"/>
      <c r="N1310" s="19"/>
      <c r="O1310" s="19"/>
      <c r="P1310" s="19"/>
      <c r="Q1310" s="19"/>
    </row>
    <row r="1311" spans="1:17" s="5" customFormat="1" ht="14.45" customHeight="1">
      <c r="A1311" s="19" t="s">
        <v>10764</v>
      </c>
      <c r="B1311" s="19" t="s">
        <v>5108</v>
      </c>
      <c r="C1311" s="19" t="s">
        <v>2308</v>
      </c>
      <c r="D1311" s="19" t="s">
        <v>5062</v>
      </c>
      <c r="E1311" s="19" t="s">
        <v>1170</v>
      </c>
      <c r="F1311" s="19">
        <v>1</v>
      </c>
      <c r="G1311" s="19"/>
      <c r="H1311" s="19" t="s">
        <v>22</v>
      </c>
      <c r="I1311" s="34">
        <v>41827</v>
      </c>
      <c r="J1311" s="34">
        <v>42277</v>
      </c>
      <c r="K1311" s="34">
        <v>42277</v>
      </c>
      <c r="L1311" s="19"/>
      <c r="M1311" s="6"/>
      <c r="N1311" s="19"/>
      <c r="O1311" s="19"/>
      <c r="P1311" s="19"/>
      <c r="Q1311" s="19"/>
    </row>
    <row r="1312" spans="1:17" s="5" customFormat="1" ht="14.45" customHeight="1">
      <c r="A1312" s="19" t="s">
        <v>10765</v>
      </c>
      <c r="B1312" s="19" t="s">
        <v>5109</v>
      </c>
      <c r="C1312" s="19" t="s">
        <v>2308</v>
      </c>
      <c r="D1312" s="19" t="s">
        <v>5062</v>
      </c>
      <c r="E1312" s="19" t="s">
        <v>1170</v>
      </c>
      <c r="F1312" s="19">
        <v>4</v>
      </c>
      <c r="G1312" s="19"/>
      <c r="H1312" s="19" t="s">
        <v>22</v>
      </c>
      <c r="I1312" s="34">
        <v>41827</v>
      </c>
      <c r="J1312" s="34">
        <v>42277</v>
      </c>
      <c r="K1312" s="34">
        <v>42277</v>
      </c>
      <c r="L1312" s="19"/>
      <c r="M1312" s="6"/>
      <c r="N1312" s="19"/>
      <c r="O1312" s="19"/>
      <c r="P1312" s="19"/>
      <c r="Q1312" s="19"/>
    </row>
    <row r="1313" spans="1:17" s="5" customFormat="1" ht="14.45" customHeight="1">
      <c r="A1313" s="19" t="s">
        <v>10766</v>
      </c>
      <c r="B1313" s="19" t="s">
        <v>5110</v>
      </c>
      <c r="C1313" s="19" t="s">
        <v>2308</v>
      </c>
      <c r="D1313" s="19" t="s">
        <v>5062</v>
      </c>
      <c r="E1313" s="19" t="s">
        <v>1170</v>
      </c>
      <c r="F1313" s="19">
        <v>5</v>
      </c>
      <c r="G1313" s="19"/>
      <c r="H1313" s="19" t="s">
        <v>22</v>
      </c>
      <c r="I1313" s="34">
        <v>41827</v>
      </c>
      <c r="J1313" s="34">
        <v>42277</v>
      </c>
      <c r="K1313" s="34">
        <v>42277</v>
      </c>
      <c r="L1313" s="19"/>
      <c r="M1313" s="6"/>
      <c r="N1313" s="19"/>
      <c r="O1313" s="19"/>
      <c r="P1313" s="19"/>
      <c r="Q1313" s="19"/>
    </row>
    <row r="1314" spans="1:17" s="5" customFormat="1" ht="14.45" customHeight="1">
      <c r="A1314" s="19" t="s">
        <v>10767</v>
      </c>
      <c r="B1314" s="19" t="s">
        <v>5111</v>
      </c>
      <c r="C1314" s="19" t="s">
        <v>2308</v>
      </c>
      <c r="D1314" s="19" t="s">
        <v>5062</v>
      </c>
      <c r="E1314" s="19" t="s">
        <v>1170</v>
      </c>
      <c r="F1314" s="19">
        <v>6</v>
      </c>
      <c r="G1314" s="19"/>
      <c r="H1314" s="19" t="s">
        <v>22</v>
      </c>
      <c r="I1314" s="34">
        <v>41827</v>
      </c>
      <c r="J1314" s="34">
        <v>42277</v>
      </c>
      <c r="K1314" s="34">
        <v>42277</v>
      </c>
      <c r="L1314" s="19"/>
      <c r="M1314" s="6"/>
      <c r="N1314" s="19"/>
      <c r="O1314" s="19"/>
      <c r="P1314" s="19"/>
      <c r="Q1314" s="19"/>
    </row>
    <row r="1315" spans="1:17" s="5" customFormat="1" ht="14.45" customHeight="1">
      <c r="A1315" s="19" t="s">
        <v>10768</v>
      </c>
      <c r="B1315" s="19" t="s">
        <v>5112</v>
      </c>
      <c r="C1315" s="19" t="s">
        <v>2308</v>
      </c>
      <c r="D1315" s="19" t="s">
        <v>5062</v>
      </c>
      <c r="E1315" s="19" t="s">
        <v>1170</v>
      </c>
      <c r="F1315" s="19">
        <v>1</v>
      </c>
      <c r="G1315" s="19"/>
      <c r="H1315" s="19" t="s">
        <v>22</v>
      </c>
      <c r="I1315" s="34">
        <v>41827</v>
      </c>
      <c r="J1315" s="34">
        <v>42277</v>
      </c>
      <c r="K1315" s="34">
        <v>42277</v>
      </c>
      <c r="L1315" s="19"/>
      <c r="M1315" s="6"/>
      <c r="N1315" s="19"/>
      <c r="O1315" s="19"/>
      <c r="P1315" s="19"/>
      <c r="Q1315" s="19"/>
    </row>
    <row r="1316" spans="1:17" s="5" customFormat="1" ht="14.45" customHeight="1">
      <c r="A1316" s="19" t="s">
        <v>10769</v>
      </c>
      <c r="B1316" s="19" t="s">
        <v>5113</v>
      </c>
      <c r="C1316" s="19" t="s">
        <v>2308</v>
      </c>
      <c r="D1316" s="19" t="s">
        <v>5062</v>
      </c>
      <c r="E1316" s="19" t="s">
        <v>1170</v>
      </c>
      <c r="F1316" s="19">
        <v>7</v>
      </c>
      <c r="G1316" s="19"/>
      <c r="H1316" s="19" t="s">
        <v>22</v>
      </c>
      <c r="I1316" s="34">
        <v>41827</v>
      </c>
      <c r="J1316" s="34">
        <v>42277</v>
      </c>
      <c r="K1316" s="34">
        <v>42277</v>
      </c>
      <c r="L1316" s="19"/>
      <c r="M1316" s="6"/>
      <c r="N1316" s="19"/>
      <c r="O1316" s="19"/>
      <c r="P1316" s="19"/>
      <c r="Q1316" s="19"/>
    </row>
    <row r="1317" spans="1:17" s="5" customFormat="1" ht="14.45" customHeight="1">
      <c r="A1317" s="19" t="s">
        <v>10883</v>
      </c>
      <c r="B1317" s="19" t="s">
        <v>5114</v>
      </c>
      <c r="C1317" s="19" t="s">
        <v>2308</v>
      </c>
      <c r="D1317" s="19" t="s">
        <v>5062</v>
      </c>
      <c r="E1317" s="19" t="s">
        <v>1170</v>
      </c>
      <c r="F1317" s="19">
        <v>8</v>
      </c>
      <c r="G1317" s="19"/>
      <c r="H1317" s="19" t="s">
        <v>22</v>
      </c>
      <c r="I1317" s="34">
        <v>41827</v>
      </c>
      <c r="J1317" s="34" t="s">
        <v>6136</v>
      </c>
      <c r="K1317" s="34">
        <v>42277</v>
      </c>
      <c r="L1317" s="19"/>
      <c r="M1317" s="6"/>
      <c r="N1317" s="19"/>
      <c r="O1317" s="19"/>
      <c r="P1317" s="19"/>
      <c r="Q1317" s="19"/>
    </row>
    <row r="1318" spans="1:17" s="5" customFormat="1" ht="14.45" customHeight="1">
      <c r="A1318" s="19" t="s">
        <v>10885</v>
      </c>
      <c r="B1318" s="19" t="s">
        <v>5115</v>
      </c>
      <c r="C1318" s="19" t="s">
        <v>2308</v>
      </c>
      <c r="D1318" s="19" t="s">
        <v>5062</v>
      </c>
      <c r="E1318" s="19" t="s">
        <v>1170</v>
      </c>
      <c r="F1318" s="19">
        <v>9</v>
      </c>
      <c r="G1318" s="19"/>
      <c r="H1318" s="19" t="s">
        <v>22</v>
      </c>
      <c r="I1318" s="34">
        <v>41827</v>
      </c>
      <c r="J1318" s="34" t="s">
        <v>6136</v>
      </c>
      <c r="K1318" s="34">
        <v>42277</v>
      </c>
      <c r="L1318" s="19"/>
      <c r="M1318" s="6"/>
      <c r="N1318" s="19"/>
      <c r="O1318" s="19"/>
      <c r="P1318" s="19"/>
      <c r="Q1318" s="19"/>
    </row>
    <row r="1319" spans="1:17" s="5" customFormat="1" ht="14.45" customHeight="1">
      <c r="A1319" s="19" t="s">
        <v>10770</v>
      </c>
      <c r="B1319" s="19" t="s">
        <v>5116</v>
      </c>
      <c r="C1319" s="19" t="s">
        <v>2308</v>
      </c>
      <c r="D1319" s="19" t="s">
        <v>5062</v>
      </c>
      <c r="E1319" s="19" t="s">
        <v>1170</v>
      </c>
      <c r="F1319" s="19">
        <v>10</v>
      </c>
      <c r="G1319" s="19"/>
      <c r="H1319" s="19" t="s">
        <v>22</v>
      </c>
      <c r="I1319" s="34">
        <v>41827</v>
      </c>
      <c r="J1319" s="34">
        <v>42277</v>
      </c>
      <c r="K1319" s="34">
        <v>42277</v>
      </c>
      <c r="L1319" s="19"/>
      <c r="M1319" s="6"/>
      <c r="N1319" s="19"/>
      <c r="O1319" s="19"/>
      <c r="P1319" s="19"/>
      <c r="Q1319" s="19"/>
    </row>
    <row r="1320" spans="1:17" s="5" customFormat="1" ht="14.45" customHeight="1">
      <c r="A1320" s="19" t="s">
        <v>10771</v>
      </c>
      <c r="B1320" s="19" t="s">
        <v>5117</v>
      </c>
      <c r="C1320" s="19" t="s">
        <v>2308</v>
      </c>
      <c r="D1320" s="19" t="s">
        <v>5062</v>
      </c>
      <c r="E1320" s="19" t="s">
        <v>1170</v>
      </c>
      <c r="F1320" s="19">
        <v>10</v>
      </c>
      <c r="G1320" s="19"/>
      <c r="H1320" s="19" t="s">
        <v>22</v>
      </c>
      <c r="I1320" s="34">
        <v>41827</v>
      </c>
      <c r="J1320" s="34">
        <v>42277</v>
      </c>
      <c r="K1320" s="34">
        <v>42277</v>
      </c>
      <c r="L1320" s="19"/>
      <c r="M1320" s="6"/>
      <c r="N1320" s="19"/>
      <c r="O1320" s="19"/>
      <c r="P1320" s="19"/>
      <c r="Q1320" s="19"/>
    </row>
    <row r="1321" spans="1:17" s="5" customFormat="1" ht="14.45" customHeight="1">
      <c r="A1321" s="19" t="s">
        <v>10772</v>
      </c>
      <c r="B1321" s="19" t="s">
        <v>5118</v>
      </c>
      <c r="C1321" s="19" t="s">
        <v>2308</v>
      </c>
      <c r="D1321" s="19" t="s">
        <v>5062</v>
      </c>
      <c r="E1321" s="19" t="s">
        <v>1170</v>
      </c>
      <c r="F1321" s="19">
        <v>10</v>
      </c>
      <c r="G1321" s="19"/>
      <c r="H1321" s="19" t="s">
        <v>22</v>
      </c>
      <c r="I1321" s="34">
        <v>41827</v>
      </c>
      <c r="J1321" s="34">
        <v>42277</v>
      </c>
      <c r="K1321" s="34">
        <v>42277</v>
      </c>
      <c r="L1321" s="19"/>
      <c r="M1321" s="6"/>
      <c r="N1321" s="19"/>
      <c r="O1321" s="19"/>
      <c r="P1321" s="19"/>
      <c r="Q1321" s="19"/>
    </row>
    <row r="1322" spans="1:17" s="5" customFormat="1" ht="14.45" customHeight="1">
      <c r="A1322" s="19" t="s">
        <v>10773</v>
      </c>
      <c r="B1322" s="19" t="s">
        <v>5119</v>
      </c>
      <c r="C1322" s="19" t="s">
        <v>2308</v>
      </c>
      <c r="D1322" s="19" t="s">
        <v>5062</v>
      </c>
      <c r="E1322" s="19" t="s">
        <v>1170</v>
      </c>
      <c r="F1322" s="19">
        <v>10</v>
      </c>
      <c r="G1322" s="19"/>
      <c r="H1322" s="19" t="s">
        <v>22</v>
      </c>
      <c r="I1322" s="34">
        <v>41827</v>
      </c>
      <c r="J1322" s="34">
        <v>42277</v>
      </c>
      <c r="K1322" s="34">
        <v>42277</v>
      </c>
      <c r="L1322" s="19"/>
      <c r="M1322" s="6"/>
      <c r="N1322" s="19"/>
      <c r="O1322" s="19"/>
      <c r="P1322" s="19"/>
      <c r="Q1322" s="19"/>
    </row>
    <row r="1323" spans="1:17" s="5" customFormat="1" ht="14.45" customHeight="1">
      <c r="A1323" s="19" t="s">
        <v>10774</v>
      </c>
      <c r="B1323" s="19" t="s">
        <v>5120</v>
      </c>
      <c r="C1323" s="19" t="s">
        <v>2308</v>
      </c>
      <c r="D1323" s="19" t="s">
        <v>5062</v>
      </c>
      <c r="E1323" s="19" t="s">
        <v>1170</v>
      </c>
      <c r="F1323" s="19">
        <v>10</v>
      </c>
      <c r="G1323" s="19"/>
      <c r="H1323" s="19" t="s">
        <v>22</v>
      </c>
      <c r="I1323" s="34">
        <v>41827</v>
      </c>
      <c r="J1323" s="34">
        <v>42277</v>
      </c>
      <c r="K1323" s="34">
        <v>42277</v>
      </c>
      <c r="L1323" s="19"/>
      <c r="M1323" s="6"/>
      <c r="N1323" s="19"/>
      <c r="O1323" s="19"/>
      <c r="P1323" s="19"/>
      <c r="Q1323" s="19"/>
    </row>
    <row r="1324" spans="1:17" s="5" customFormat="1" ht="14.45" customHeight="1">
      <c r="A1324" s="19" t="s">
        <v>10775</v>
      </c>
      <c r="B1324" s="19" t="s">
        <v>5121</v>
      </c>
      <c r="C1324" s="19" t="s">
        <v>2308</v>
      </c>
      <c r="D1324" s="19" t="s">
        <v>5062</v>
      </c>
      <c r="E1324" s="19" t="s">
        <v>1170</v>
      </c>
      <c r="F1324" s="19">
        <v>10</v>
      </c>
      <c r="G1324" s="19"/>
      <c r="H1324" s="19" t="s">
        <v>22</v>
      </c>
      <c r="I1324" s="34">
        <v>41827</v>
      </c>
      <c r="J1324" s="34">
        <v>42277</v>
      </c>
      <c r="K1324" s="34">
        <v>42277</v>
      </c>
      <c r="L1324" s="19"/>
      <c r="M1324" s="6"/>
      <c r="N1324" s="19"/>
      <c r="O1324" s="19"/>
      <c r="P1324" s="19"/>
      <c r="Q1324" s="19"/>
    </row>
    <row r="1325" spans="1:17" s="5" customFormat="1" ht="14.45" customHeight="1">
      <c r="A1325" s="19" t="s">
        <v>10776</v>
      </c>
      <c r="B1325" s="19" t="s">
        <v>5122</v>
      </c>
      <c r="C1325" s="19" t="s">
        <v>2308</v>
      </c>
      <c r="D1325" s="19" t="s">
        <v>5062</v>
      </c>
      <c r="E1325" s="19" t="s">
        <v>1170</v>
      </c>
      <c r="F1325" s="19">
        <v>10</v>
      </c>
      <c r="G1325" s="19"/>
      <c r="H1325" s="19" t="s">
        <v>22</v>
      </c>
      <c r="I1325" s="34">
        <v>41827</v>
      </c>
      <c r="J1325" s="34">
        <v>42277</v>
      </c>
      <c r="K1325" s="34">
        <v>42277</v>
      </c>
      <c r="L1325" s="19"/>
      <c r="M1325" s="6"/>
      <c r="N1325" s="19"/>
      <c r="O1325" s="19"/>
      <c r="P1325" s="19"/>
      <c r="Q1325" s="19"/>
    </row>
    <row r="1326" spans="1:17" s="5" customFormat="1" ht="14.45" customHeight="1">
      <c r="A1326" s="19" t="s">
        <v>5123</v>
      </c>
      <c r="B1326" s="19" t="s">
        <v>5124</v>
      </c>
      <c r="C1326" s="19" t="s">
        <v>2308</v>
      </c>
      <c r="D1326" s="19" t="s">
        <v>5062</v>
      </c>
      <c r="E1326" s="19" t="s">
        <v>1170</v>
      </c>
      <c r="F1326" s="19">
        <v>11</v>
      </c>
      <c r="G1326" s="19"/>
      <c r="H1326" s="19" t="s">
        <v>22</v>
      </c>
      <c r="I1326" s="34">
        <v>41827</v>
      </c>
      <c r="J1326" s="34">
        <v>41639</v>
      </c>
      <c r="K1326" s="19" t="s">
        <v>6136</v>
      </c>
      <c r="L1326" s="19"/>
      <c r="M1326" s="6"/>
      <c r="N1326" s="19"/>
      <c r="O1326" s="19"/>
      <c r="P1326" s="19"/>
      <c r="Q1326" s="19"/>
    </row>
    <row r="1327" spans="1:17" s="5" customFormat="1" ht="14.45" customHeight="1">
      <c r="A1327" s="19" t="s">
        <v>5125</v>
      </c>
      <c r="B1327" s="19" t="s">
        <v>5126</v>
      </c>
      <c r="C1327" s="19" t="s">
        <v>2308</v>
      </c>
      <c r="D1327" s="19" t="s">
        <v>5062</v>
      </c>
      <c r="E1327" s="19" t="s">
        <v>1170</v>
      </c>
      <c r="F1327" s="19">
        <v>12</v>
      </c>
      <c r="G1327" s="19"/>
      <c r="H1327" s="19" t="s">
        <v>22</v>
      </c>
      <c r="I1327" s="34">
        <v>41827</v>
      </c>
      <c r="J1327" s="34">
        <v>41639</v>
      </c>
      <c r="K1327" s="19" t="s">
        <v>6136</v>
      </c>
      <c r="L1327" s="19"/>
      <c r="M1327" s="6"/>
      <c r="N1327" s="19"/>
      <c r="O1327" s="19"/>
      <c r="P1327" s="19"/>
      <c r="Q1327" s="19"/>
    </row>
    <row r="1328" spans="1:17" s="5" customFormat="1" ht="14.45" customHeight="1">
      <c r="A1328" s="19" t="s">
        <v>5127</v>
      </c>
      <c r="B1328" s="19" t="s">
        <v>5128</v>
      </c>
      <c r="C1328" s="19" t="s">
        <v>2308</v>
      </c>
      <c r="D1328" s="19" t="s">
        <v>5062</v>
      </c>
      <c r="E1328" s="19" t="s">
        <v>1170</v>
      </c>
      <c r="F1328" s="19">
        <v>1</v>
      </c>
      <c r="G1328" s="19"/>
      <c r="H1328" s="19" t="s">
        <v>22</v>
      </c>
      <c r="I1328" s="34">
        <v>41827</v>
      </c>
      <c r="J1328" s="34">
        <v>42277</v>
      </c>
      <c r="K1328" s="19" t="s">
        <v>6136</v>
      </c>
      <c r="L1328" s="19"/>
      <c r="M1328" s="6"/>
      <c r="N1328" s="19"/>
      <c r="O1328" s="19"/>
      <c r="P1328" s="19"/>
      <c r="Q1328" s="19"/>
    </row>
    <row r="1329" spans="1:17" s="5" customFormat="1" ht="14.45" customHeight="1">
      <c r="A1329" s="19" t="s">
        <v>5129</v>
      </c>
      <c r="B1329" s="19" t="s">
        <v>5130</v>
      </c>
      <c r="C1329" s="19" t="s">
        <v>2308</v>
      </c>
      <c r="D1329" s="19" t="s">
        <v>5062</v>
      </c>
      <c r="E1329" s="19" t="s">
        <v>1170</v>
      </c>
      <c r="F1329" s="19">
        <v>1</v>
      </c>
      <c r="G1329" s="19"/>
      <c r="H1329" s="19" t="s">
        <v>22</v>
      </c>
      <c r="I1329" s="34">
        <v>41827</v>
      </c>
      <c r="J1329" s="34">
        <v>42277</v>
      </c>
      <c r="K1329" s="19" t="s">
        <v>6136</v>
      </c>
      <c r="L1329" s="19"/>
      <c r="M1329" s="6"/>
      <c r="N1329" s="19"/>
      <c r="O1329" s="19"/>
      <c r="P1329" s="19"/>
      <c r="Q1329" s="19"/>
    </row>
    <row r="1330" spans="1:17" s="5" customFormat="1" ht="14.45" customHeight="1">
      <c r="A1330" s="19" t="s">
        <v>5131</v>
      </c>
      <c r="B1330" s="19" t="s">
        <v>5132</v>
      </c>
      <c r="C1330" s="19" t="s">
        <v>2308</v>
      </c>
      <c r="D1330" s="19" t="s">
        <v>5062</v>
      </c>
      <c r="E1330" s="19" t="s">
        <v>1170</v>
      </c>
      <c r="F1330" s="19">
        <v>13</v>
      </c>
      <c r="G1330" s="19"/>
      <c r="H1330" s="19" t="s">
        <v>22</v>
      </c>
      <c r="I1330" s="34">
        <v>41827</v>
      </c>
      <c r="J1330" s="34" t="s">
        <v>6136</v>
      </c>
      <c r="K1330" s="19" t="s">
        <v>6136</v>
      </c>
      <c r="L1330" s="19"/>
      <c r="M1330" s="6"/>
      <c r="N1330" s="19"/>
      <c r="O1330" s="19"/>
      <c r="P1330" s="19"/>
      <c r="Q1330" s="19"/>
    </row>
    <row r="1331" spans="1:17" s="5" customFormat="1" ht="14.45" customHeight="1">
      <c r="A1331" s="19" t="s">
        <v>5133</v>
      </c>
      <c r="B1331" s="19" t="s">
        <v>5134</v>
      </c>
      <c r="C1331" s="19" t="s">
        <v>2308</v>
      </c>
      <c r="D1331" s="19" t="s">
        <v>5062</v>
      </c>
      <c r="E1331" s="19" t="s">
        <v>1170</v>
      </c>
      <c r="F1331" s="19">
        <v>1</v>
      </c>
      <c r="G1331" s="19"/>
      <c r="H1331" s="19" t="s">
        <v>22</v>
      </c>
      <c r="I1331" s="34">
        <v>41827</v>
      </c>
      <c r="J1331" s="34">
        <v>42277</v>
      </c>
      <c r="K1331" s="19" t="s">
        <v>6136</v>
      </c>
      <c r="L1331" s="19"/>
      <c r="M1331" s="6"/>
      <c r="N1331" s="19"/>
      <c r="O1331" s="19"/>
      <c r="P1331" s="19"/>
      <c r="Q1331" s="19"/>
    </row>
    <row r="1332" spans="1:17" s="5" customFormat="1" ht="14.45" customHeight="1">
      <c r="A1332" s="19" t="s">
        <v>6224</v>
      </c>
      <c r="B1332" s="19" t="s">
        <v>5136</v>
      </c>
      <c r="C1332" s="19" t="s">
        <v>2308</v>
      </c>
      <c r="D1332" s="19" t="s">
        <v>5062</v>
      </c>
      <c r="E1332" s="19" t="s">
        <v>1138</v>
      </c>
      <c r="F1332" s="19">
        <v>1</v>
      </c>
      <c r="G1332" s="19"/>
      <c r="H1332" s="19" t="s">
        <v>22</v>
      </c>
      <c r="I1332" s="34">
        <v>41827</v>
      </c>
      <c r="J1332" s="34">
        <v>42277</v>
      </c>
      <c r="K1332" s="19" t="s">
        <v>6136</v>
      </c>
      <c r="L1332" s="19"/>
      <c r="M1332" s="6"/>
      <c r="N1332" s="19"/>
      <c r="O1332" s="19"/>
      <c r="P1332" s="19"/>
      <c r="Q1332" s="19"/>
    </row>
    <row r="1333" spans="1:17" s="5" customFormat="1" ht="14.45" customHeight="1">
      <c r="A1333" s="19" t="s">
        <v>6226</v>
      </c>
      <c r="B1333" s="19" t="s">
        <v>6138</v>
      </c>
      <c r="C1333" s="19" t="s">
        <v>2308</v>
      </c>
      <c r="D1333" s="19" t="s">
        <v>5062</v>
      </c>
      <c r="E1333" s="19" t="s">
        <v>1267</v>
      </c>
      <c r="F1333" s="19">
        <v>1</v>
      </c>
      <c r="G1333" s="19"/>
      <c r="H1333" s="19" t="s">
        <v>22</v>
      </c>
      <c r="I1333" s="34">
        <v>41827</v>
      </c>
      <c r="J1333" s="34" t="s">
        <v>6136</v>
      </c>
      <c r="K1333" s="19" t="s">
        <v>6136</v>
      </c>
      <c r="L1333" s="19"/>
      <c r="M1333" s="6"/>
      <c r="N1333" s="19"/>
      <c r="O1333" s="19"/>
      <c r="P1333" s="19"/>
      <c r="Q1333" s="19"/>
    </row>
    <row r="1334" spans="1:17" s="5" customFormat="1" ht="14.45" customHeight="1">
      <c r="A1334" s="19" t="s">
        <v>6233</v>
      </c>
      <c r="B1334" s="43" t="s">
        <v>6234</v>
      </c>
      <c r="C1334" s="43" t="s">
        <v>2308</v>
      </c>
      <c r="D1334" s="43" t="s">
        <v>2785</v>
      </c>
      <c r="E1334" s="43"/>
      <c r="F1334" s="43"/>
      <c r="G1334" s="43"/>
      <c r="H1334" s="43" t="s">
        <v>22</v>
      </c>
      <c r="I1334" s="34">
        <v>41827</v>
      </c>
      <c r="J1334" s="44" t="s">
        <v>6136</v>
      </c>
      <c r="K1334" s="43" t="s">
        <v>6136</v>
      </c>
      <c r="L1334" s="19"/>
      <c r="M1334" s="6"/>
      <c r="N1334" s="19"/>
      <c r="O1334" s="19"/>
      <c r="P1334" s="19"/>
      <c r="Q1334" s="19"/>
    </row>
    <row r="1335" spans="1:17" s="5" customFormat="1" ht="14.45" customHeight="1">
      <c r="A1335" s="19" t="s">
        <v>6238</v>
      </c>
      <c r="B1335" s="43" t="s">
        <v>6239</v>
      </c>
      <c r="C1335" s="43" t="s">
        <v>2308</v>
      </c>
      <c r="D1335" s="43" t="s">
        <v>2785</v>
      </c>
      <c r="E1335" s="19"/>
      <c r="F1335" s="19"/>
      <c r="G1335" s="19"/>
      <c r="H1335" s="43" t="s">
        <v>22</v>
      </c>
      <c r="I1335" s="34">
        <v>41827</v>
      </c>
      <c r="J1335" s="44" t="s">
        <v>6136</v>
      </c>
      <c r="K1335" s="43" t="s">
        <v>6136</v>
      </c>
      <c r="L1335" s="19"/>
      <c r="M1335" s="6"/>
      <c r="N1335" s="19"/>
      <c r="O1335" s="19"/>
      <c r="P1335" s="19"/>
      <c r="Q1335" s="19"/>
    </row>
    <row r="1336" spans="1:17" s="5" customFormat="1" ht="14.45" customHeight="1">
      <c r="A1336" s="19" t="s">
        <v>10877</v>
      </c>
      <c r="B1336" s="43" t="s">
        <v>6240</v>
      </c>
      <c r="C1336" s="43" t="s">
        <v>2308</v>
      </c>
      <c r="D1336" s="43" t="s">
        <v>2785</v>
      </c>
      <c r="E1336" s="19"/>
      <c r="F1336" s="19"/>
      <c r="G1336" s="19"/>
      <c r="H1336" s="43" t="s">
        <v>22</v>
      </c>
      <c r="I1336" s="34">
        <v>41827</v>
      </c>
      <c r="J1336" s="44" t="s">
        <v>6136</v>
      </c>
      <c r="K1336" s="34">
        <v>42277</v>
      </c>
      <c r="L1336" s="19"/>
      <c r="M1336" s="6"/>
      <c r="N1336" s="19"/>
      <c r="O1336" s="19"/>
      <c r="P1336" s="19"/>
      <c r="Q1336" s="19"/>
    </row>
    <row r="1337" spans="1:17" s="5" customFormat="1" ht="14.45" customHeight="1">
      <c r="A1337" s="19" t="s">
        <v>7501</v>
      </c>
      <c r="B1337" s="43" t="s">
        <v>6241</v>
      </c>
      <c r="C1337" s="43" t="s">
        <v>2308</v>
      </c>
      <c r="D1337" s="43" t="s">
        <v>2785</v>
      </c>
      <c r="E1337" s="19"/>
      <c r="F1337" s="19"/>
      <c r="G1337" s="19"/>
      <c r="H1337" s="43" t="s">
        <v>22</v>
      </c>
      <c r="I1337" s="34">
        <v>41827</v>
      </c>
      <c r="J1337" s="44" t="s">
        <v>6136</v>
      </c>
      <c r="K1337" s="44">
        <v>42277</v>
      </c>
      <c r="L1337" s="19"/>
      <c r="M1337" s="6"/>
      <c r="N1337" s="19"/>
      <c r="O1337" s="19"/>
      <c r="P1337" s="19"/>
      <c r="Q1337" s="19"/>
    </row>
    <row r="1338" spans="1:17" s="5" customFormat="1" ht="14.45" customHeight="1">
      <c r="A1338" s="19" t="s">
        <v>10878</v>
      </c>
      <c r="B1338" s="43" t="s">
        <v>6242</v>
      </c>
      <c r="C1338" s="43" t="s">
        <v>2308</v>
      </c>
      <c r="D1338" s="43" t="s">
        <v>2785</v>
      </c>
      <c r="E1338" s="19"/>
      <c r="F1338" s="19"/>
      <c r="G1338" s="19"/>
      <c r="H1338" s="43" t="s">
        <v>22</v>
      </c>
      <c r="I1338" s="34">
        <v>41827</v>
      </c>
      <c r="J1338" s="44" t="s">
        <v>6136</v>
      </c>
      <c r="K1338" s="34">
        <v>42277</v>
      </c>
      <c r="L1338" s="19"/>
      <c r="M1338" s="6"/>
      <c r="N1338" s="19"/>
      <c r="O1338" s="19"/>
      <c r="P1338" s="19"/>
      <c r="Q1338" s="19"/>
    </row>
    <row r="1339" spans="1:17" s="5" customFormat="1" ht="14.45" customHeight="1">
      <c r="A1339" s="19" t="s">
        <v>9661</v>
      </c>
      <c r="B1339" s="43" t="s">
        <v>6243</v>
      </c>
      <c r="C1339" s="43" t="s">
        <v>2308</v>
      </c>
      <c r="D1339" s="43" t="s">
        <v>2785</v>
      </c>
      <c r="E1339" s="19"/>
      <c r="F1339" s="19"/>
      <c r="G1339" s="19"/>
      <c r="H1339" s="43" t="s">
        <v>22</v>
      </c>
      <c r="I1339" s="34">
        <v>41827</v>
      </c>
      <c r="J1339" s="44">
        <v>42277</v>
      </c>
      <c r="K1339" s="44">
        <v>42277</v>
      </c>
      <c r="L1339" s="19"/>
      <c r="M1339" s="6"/>
      <c r="N1339" s="19"/>
      <c r="O1339" s="19"/>
      <c r="P1339" s="19"/>
      <c r="Q1339" s="19"/>
    </row>
    <row r="1340" spans="1:17" s="5" customFormat="1" ht="14.45" customHeight="1">
      <c r="A1340" s="19" t="s">
        <v>10879</v>
      </c>
      <c r="B1340" s="43" t="s">
        <v>6244</v>
      </c>
      <c r="C1340" s="43" t="s">
        <v>2308</v>
      </c>
      <c r="D1340" s="43" t="s">
        <v>2785</v>
      </c>
      <c r="E1340" s="19"/>
      <c r="F1340" s="19"/>
      <c r="G1340" s="19"/>
      <c r="H1340" s="43" t="s">
        <v>22</v>
      </c>
      <c r="I1340" s="34">
        <v>41827</v>
      </c>
      <c r="J1340" s="44" t="s">
        <v>6136</v>
      </c>
      <c r="K1340" s="34">
        <v>42277</v>
      </c>
      <c r="L1340" s="19"/>
      <c r="M1340" s="6"/>
      <c r="N1340" s="19"/>
      <c r="O1340" s="19"/>
      <c r="P1340" s="19"/>
      <c r="Q1340" s="19"/>
    </row>
    <row r="1341" spans="1:17" s="5" customFormat="1" ht="14.45" customHeight="1">
      <c r="A1341" s="19" t="s">
        <v>7908</v>
      </c>
      <c r="B1341" s="43" t="s">
        <v>6248</v>
      </c>
      <c r="C1341" s="43" t="s">
        <v>2308</v>
      </c>
      <c r="D1341" s="43" t="s">
        <v>2785</v>
      </c>
      <c r="E1341" s="19"/>
      <c r="F1341" s="19"/>
      <c r="G1341" s="19"/>
      <c r="H1341" s="43" t="s">
        <v>22</v>
      </c>
      <c r="I1341" s="34">
        <v>41827</v>
      </c>
      <c r="J1341" s="44" t="s">
        <v>6136</v>
      </c>
      <c r="K1341" s="34">
        <v>42277</v>
      </c>
      <c r="L1341" s="19"/>
      <c r="M1341" s="6"/>
      <c r="N1341" s="19"/>
      <c r="O1341" s="19"/>
      <c r="P1341" s="19"/>
      <c r="Q1341" s="19"/>
    </row>
    <row r="1342" spans="1:17" s="5" customFormat="1" ht="14.45" customHeight="1">
      <c r="A1342" s="19" t="s">
        <v>7909</v>
      </c>
      <c r="B1342" s="43" t="s">
        <v>6249</v>
      </c>
      <c r="C1342" s="43" t="s">
        <v>2308</v>
      </c>
      <c r="D1342" s="43" t="s">
        <v>2785</v>
      </c>
      <c r="E1342" s="19"/>
      <c r="F1342" s="19"/>
      <c r="G1342" s="19"/>
      <c r="H1342" s="43" t="s">
        <v>22</v>
      </c>
      <c r="I1342" s="34">
        <v>41827</v>
      </c>
      <c r="J1342" s="44" t="s">
        <v>6136</v>
      </c>
      <c r="K1342" s="34">
        <v>42277</v>
      </c>
      <c r="L1342" s="19"/>
      <c r="M1342" s="6"/>
      <c r="N1342" s="19"/>
      <c r="O1342" s="19"/>
      <c r="P1342" s="19"/>
      <c r="Q1342" s="19"/>
    </row>
    <row r="1343" spans="1:17" s="5" customFormat="1" ht="14.45" customHeight="1">
      <c r="A1343" s="19" t="s">
        <v>6268</v>
      </c>
      <c r="B1343" s="43" t="s">
        <v>6255</v>
      </c>
      <c r="C1343" s="19" t="s">
        <v>2308</v>
      </c>
      <c r="D1343" s="19" t="s">
        <v>5062</v>
      </c>
      <c r="E1343" s="19" t="s">
        <v>1170</v>
      </c>
      <c r="F1343" s="19">
        <v>14</v>
      </c>
      <c r="G1343" s="19"/>
      <c r="H1343" s="19" t="s">
        <v>22</v>
      </c>
      <c r="I1343" s="34">
        <v>42277</v>
      </c>
      <c r="J1343" s="19" t="s">
        <v>6136</v>
      </c>
      <c r="K1343" s="19"/>
      <c r="L1343" s="19"/>
      <c r="M1343" s="6"/>
      <c r="N1343" s="19"/>
      <c r="O1343" s="19"/>
      <c r="P1343" s="19"/>
      <c r="Q1343" s="19"/>
    </row>
    <row r="1344" spans="1:17" s="5" customFormat="1" ht="14.45" customHeight="1">
      <c r="A1344" s="19" t="s">
        <v>6260</v>
      </c>
      <c r="B1344" s="19" t="s">
        <v>6258</v>
      </c>
      <c r="C1344" s="19" t="s">
        <v>2308</v>
      </c>
      <c r="D1344" s="19" t="s">
        <v>5062</v>
      </c>
      <c r="E1344" s="19" t="s">
        <v>1170</v>
      </c>
      <c r="F1344" s="19">
        <v>81</v>
      </c>
      <c r="G1344" s="19"/>
      <c r="H1344" s="19" t="s">
        <v>22</v>
      </c>
      <c r="I1344" s="34">
        <v>42277</v>
      </c>
      <c r="J1344" s="19" t="s">
        <v>6136</v>
      </c>
      <c r="K1344" s="19"/>
      <c r="L1344" s="19"/>
      <c r="M1344" s="6"/>
      <c r="N1344" s="19"/>
      <c r="O1344" s="19"/>
      <c r="P1344" s="19"/>
      <c r="Q1344" s="19"/>
    </row>
    <row r="1345" spans="1:17" s="5" customFormat="1" ht="14.45" customHeight="1">
      <c r="A1345" s="19" t="s">
        <v>6264</v>
      </c>
      <c r="B1345" s="19" t="s">
        <v>6263</v>
      </c>
      <c r="C1345" s="19" t="s">
        <v>2308</v>
      </c>
      <c r="D1345" s="19" t="s">
        <v>5062</v>
      </c>
      <c r="E1345" s="19" t="s">
        <v>1170</v>
      </c>
      <c r="F1345" s="19">
        <v>16</v>
      </c>
      <c r="G1345" s="19"/>
      <c r="H1345" s="19" t="s">
        <v>22</v>
      </c>
      <c r="I1345" s="34">
        <v>42277</v>
      </c>
      <c r="J1345" s="19" t="s">
        <v>6136</v>
      </c>
      <c r="K1345" s="19"/>
      <c r="L1345" s="19"/>
      <c r="M1345" s="6"/>
      <c r="N1345" s="19"/>
      <c r="O1345" s="19"/>
      <c r="P1345" s="19"/>
      <c r="Q1345" s="19"/>
    </row>
    <row r="1346" spans="1:17" s="5" customFormat="1" ht="14.45" customHeight="1">
      <c r="A1346" s="19" t="s">
        <v>6269</v>
      </c>
      <c r="B1346" s="43" t="s">
        <v>6270</v>
      </c>
      <c r="C1346" s="19" t="s">
        <v>2308</v>
      </c>
      <c r="D1346" s="19" t="s">
        <v>5062</v>
      </c>
      <c r="E1346" s="19" t="s">
        <v>1170</v>
      </c>
      <c r="F1346" s="19">
        <v>17</v>
      </c>
      <c r="G1346" s="19"/>
      <c r="H1346" s="19" t="s">
        <v>22</v>
      </c>
      <c r="I1346" s="34">
        <v>42277</v>
      </c>
      <c r="J1346" s="19" t="s">
        <v>6136</v>
      </c>
      <c r="K1346" s="19"/>
      <c r="L1346" s="19"/>
      <c r="M1346" s="6"/>
      <c r="N1346" s="19"/>
      <c r="O1346" s="19"/>
      <c r="P1346" s="19"/>
      <c r="Q1346" s="19"/>
    </row>
    <row r="1347" spans="1:17" s="5" customFormat="1" ht="14.45" customHeight="1">
      <c r="A1347" s="19" t="s">
        <v>12261</v>
      </c>
      <c r="B1347" s="19" t="s">
        <v>6277</v>
      </c>
      <c r="C1347" s="19" t="s">
        <v>2308</v>
      </c>
      <c r="D1347" s="19" t="s">
        <v>5062</v>
      </c>
      <c r="E1347" s="19" t="s">
        <v>1170</v>
      </c>
      <c r="F1347" s="19">
        <v>18</v>
      </c>
      <c r="G1347" s="19"/>
      <c r="H1347" s="19" t="s">
        <v>22</v>
      </c>
      <c r="I1347" s="34">
        <v>42277</v>
      </c>
      <c r="J1347" s="19" t="s">
        <v>6136</v>
      </c>
      <c r="K1347" s="84">
        <v>42931</v>
      </c>
      <c r="L1347" s="19"/>
      <c r="M1347" s="6"/>
      <c r="N1347" s="19"/>
      <c r="O1347" s="19"/>
      <c r="P1347" s="19"/>
      <c r="Q1347" s="19"/>
    </row>
    <row r="1348" spans="1:17" s="5" customFormat="1" ht="14.45" customHeight="1">
      <c r="A1348" s="19" t="s">
        <v>6276</v>
      </c>
      <c r="B1348" s="19" t="s">
        <v>6278</v>
      </c>
      <c r="C1348" s="19" t="s">
        <v>2308</v>
      </c>
      <c r="D1348" s="19" t="s">
        <v>5062</v>
      </c>
      <c r="E1348" s="19" t="s">
        <v>1170</v>
      </c>
      <c r="F1348" s="19">
        <v>19</v>
      </c>
      <c r="G1348" s="19"/>
      <c r="H1348" s="19" t="s">
        <v>22</v>
      </c>
      <c r="I1348" s="34">
        <v>42277</v>
      </c>
      <c r="J1348" s="34"/>
      <c r="K1348" s="19"/>
      <c r="L1348" s="19"/>
      <c r="M1348" s="6"/>
      <c r="N1348" s="19"/>
      <c r="O1348" s="19"/>
      <c r="P1348" s="19"/>
      <c r="Q1348" s="19"/>
    </row>
    <row r="1349" spans="1:17" s="5" customFormat="1" ht="14.45" customHeight="1">
      <c r="A1349" s="19" t="s">
        <v>6286</v>
      </c>
      <c r="B1349" s="19" t="s">
        <v>6283</v>
      </c>
      <c r="C1349" s="19" t="s">
        <v>2308</v>
      </c>
      <c r="D1349" s="19" t="s">
        <v>5062</v>
      </c>
      <c r="E1349" s="19" t="s">
        <v>1170</v>
      </c>
      <c r="F1349" s="19">
        <v>20</v>
      </c>
      <c r="G1349" s="19"/>
      <c r="H1349" s="19" t="s">
        <v>22</v>
      </c>
      <c r="I1349" s="34">
        <v>42277</v>
      </c>
      <c r="J1349" s="19" t="s">
        <v>6136</v>
      </c>
      <c r="K1349" s="19"/>
      <c r="L1349" s="19"/>
      <c r="M1349" s="6"/>
      <c r="N1349" s="19"/>
      <c r="O1349" s="19"/>
      <c r="P1349" s="19"/>
      <c r="Q1349" s="19"/>
    </row>
    <row r="1350" spans="1:17" s="5" customFormat="1" ht="14.45" customHeight="1">
      <c r="A1350" s="19" t="s">
        <v>7201</v>
      </c>
      <c r="B1350" s="19" t="s">
        <v>6291</v>
      </c>
      <c r="C1350" s="19" t="s">
        <v>2308</v>
      </c>
      <c r="D1350" s="19" t="s">
        <v>5062</v>
      </c>
      <c r="E1350" s="19" t="s">
        <v>1316</v>
      </c>
      <c r="F1350" s="19">
        <v>13</v>
      </c>
      <c r="G1350" s="19"/>
      <c r="H1350" s="19" t="s">
        <v>22</v>
      </c>
      <c r="I1350" s="34">
        <v>42277</v>
      </c>
      <c r="J1350" s="34">
        <v>42931</v>
      </c>
      <c r="K1350" s="19"/>
      <c r="L1350" s="19"/>
      <c r="M1350" s="6"/>
      <c r="N1350" s="19"/>
      <c r="O1350" s="19"/>
      <c r="P1350" s="19"/>
      <c r="Q1350" s="19"/>
    </row>
    <row r="1351" spans="1:17" s="5" customFormat="1" ht="14.45" customHeight="1">
      <c r="A1351" s="19" t="s">
        <v>7202</v>
      </c>
      <c r="B1351" s="19" t="s">
        <v>6295</v>
      </c>
      <c r="C1351" s="19" t="s">
        <v>2308</v>
      </c>
      <c r="D1351" s="19" t="s">
        <v>5062</v>
      </c>
      <c r="E1351" s="19" t="s">
        <v>1973</v>
      </c>
      <c r="F1351" s="19">
        <v>3</v>
      </c>
      <c r="G1351" s="19"/>
      <c r="H1351" s="19" t="s">
        <v>22</v>
      </c>
      <c r="I1351" s="34">
        <v>42277</v>
      </c>
      <c r="J1351" s="19" t="s">
        <v>6136</v>
      </c>
      <c r="K1351" s="19"/>
      <c r="L1351" s="19"/>
      <c r="M1351" s="6"/>
      <c r="N1351" s="19"/>
      <c r="O1351" s="19"/>
      <c r="P1351" s="19"/>
      <c r="Q1351" s="19"/>
    </row>
    <row r="1352" spans="1:17" s="5" customFormat="1" ht="14.45" customHeight="1">
      <c r="A1352" s="19" t="s">
        <v>12125</v>
      </c>
      <c r="B1352" s="19" t="s">
        <v>6300</v>
      </c>
      <c r="C1352" s="19" t="s">
        <v>2308</v>
      </c>
      <c r="D1352" s="19" t="s">
        <v>5062</v>
      </c>
      <c r="E1352" s="19" t="s">
        <v>924</v>
      </c>
      <c r="F1352" s="19">
        <v>12</v>
      </c>
      <c r="G1352" s="19"/>
      <c r="H1352" s="19" t="s">
        <v>22</v>
      </c>
      <c r="I1352" s="34">
        <v>42277</v>
      </c>
      <c r="J1352" s="19" t="s">
        <v>6136</v>
      </c>
      <c r="K1352" s="34">
        <v>42931</v>
      </c>
      <c r="L1352" s="19"/>
      <c r="M1352" s="6"/>
      <c r="N1352" s="19"/>
      <c r="O1352" s="19"/>
      <c r="P1352" s="19"/>
      <c r="Q1352" s="19"/>
    </row>
    <row r="1353" spans="1:17" s="5" customFormat="1" ht="14.45" customHeight="1">
      <c r="A1353" s="19" t="s">
        <v>7203</v>
      </c>
      <c r="B1353" s="19" t="s">
        <v>6301</v>
      </c>
      <c r="C1353" s="19" t="s">
        <v>2308</v>
      </c>
      <c r="D1353" s="19" t="s">
        <v>5062</v>
      </c>
      <c r="E1353" s="19" t="s">
        <v>1973</v>
      </c>
      <c r="F1353" s="19">
        <v>4</v>
      </c>
      <c r="G1353" s="19"/>
      <c r="H1353" s="19" t="s">
        <v>22</v>
      </c>
      <c r="I1353" s="34">
        <v>42277</v>
      </c>
      <c r="J1353" s="19" t="s">
        <v>6136</v>
      </c>
      <c r="K1353" s="19"/>
      <c r="L1353" s="19"/>
      <c r="M1353" s="6"/>
      <c r="N1353" s="19"/>
      <c r="O1353" s="19"/>
      <c r="P1353" s="19"/>
      <c r="Q1353" s="19"/>
    </row>
    <row r="1354" spans="1:17" s="5" customFormat="1" ht="14.45" customHeight="1">
      <c r="A1354" s="19" t="s">
        <v>6309</v>
      </c>
      <c r="B1354" s="19" t="s">
        <v>6310</v>
      </c>
      <c r="C1354" s="19" t="s">
        <v>2308</v>
      </c>
      <c r="D1354" s="19" t="s">
        <v>5062</v>
      </c>
      <c r="E1354" s="19" t="s">
        <v>2168</v>
      </c>
      <c r="F1354" s="19">
        <v>15</v>
      </c>
      <c r="G1354" s="19"/>
      <c r="H1354" s="19" t="s">
        <v>22</v>
      </c>
      <c r="I1354" s="34">
        <v>42277</v>
      </c>
      <c r="J1354" s="19" t="s">
        <v>6136</v>
      </c>
      <c r="K1354" s="19"/>
      <c r="L1354" s="19"/>
      <c r="M1354" s="6"/>
      <c r="N1354" s="19"/>
      <c r="O1354" s="19"/>
      <c r="P1354" s="19"/>
      <c r="Q1354" s="19"/>
    </row>
    <row r="1355" spans="1:17" s="5" customFormat="1" ht="14.45" customHeight="1">
      <c r="A1355" s="19" t="s">
        <v>6330</v>
      </c>
      <c r="B1355" s="19" t="s">
        <v>6327</v>
      </c>
      <c r="C1355" s="19" t="s">
        <v>2308</v>
      </c>
      <c r="D1355" s="19" t="s">
        <v>5062</v>
      </c>
      <c r="E1355" s="19" t="s">
        <v>1973</v>
      </c>
      <c r="F1355" s="19">
        <v>5</v>
      </c>
      <c r="G1355" s="19"/>
      <c r="H1355" s="19" t="s">
        <v>22</v>
      </c>
      <c r="I1355" s="34">
        <v>42277</v>
      </c>
      <c r="J1355" s="19" t="s">
        <v>6136</v>
      </c>
      <c r="K1355" s="19"/>
      <c r="L1355" s="19"/>
      <c r="M1355" s="6"/>
      <c r="N1355" s="19"/>
      <c r="O1355" s="19"/>
      <c r="P1355" s="19"/>
      <c r="Q1355" s="19"/>
    </row>
    <row r="1356" spans="1:17" s="5" customFormat="1" ht="14.45" customHeight="1">
      <c r="A1356" s="19" t="s">
        <v>6331</v>
      </c>
      <c r="B1356" s="19" t="s">
        <v>6328</v>
      </c>
      <c r="C1356" s="19" t="s">
        <v>2308</v>
      </c>
      <c r="D1356" s="19" t="s">
        <v>5062</v>
      </c>
      <c r="E1356" s="19" t="s">
        <v>1973</v>
      </c>
      <c r="F1356" s="19">
        <v>6</v>
      </c>
      <c r="G1356" s="19"/>
      <c r="H1356" s="19" t="s">
        <v>22</v>
      </c>
      <c r="I1356" s="34">
        <v>42277</v>
      </c>
      <c r="J1356" s="19" t="s">
        <v>6136</v>
      </c>
      <c r="K1356" s="19"/>
      <c r="L1356" s="19"/>
      <c r="M1356" s="6"/>
      <c r="N1356" s="19"/>
      <c r="O1356" s="19"/>
      <c r="P1356" s="19"/>
      <c r="Q1356" s="19"/>
    </row>
    <row r="1357" spans="1:17" s="5" customFormat="1" ht="14.45" customHeight="1">
      <c r="A1357" s="19" t="s">
        <v>6332</v>
      </c>
      <c r="B1357" s="19" t="s">
        <v>6329</v>
      </c>
      <c r="C1357" s="19" t="s">
        <v>2308</v>
      </c>
      <c r="D1357" s="19" t="s">
        <v>5062</v>
      </c>
      <c r="E1357" s="19" t="s">
        <v>1973</v>
      </c>
      <c r="F1357" s="19">
        <v>7</v>
      </c>
      <c r="G1357" s="19"/>
      <c r="H1357" s="19" t="s">
        <v>22</v>
      </c>
      <c r="I1357" s="34">
        <v>42277</v>
      </c>
      <c r="J1357" s="19" t="s">
        <v>6136</v>
      </c>
      <c r="K1357" s="19"/>
      <c r="L1357" s="19"/>
      <c r="M1357" s="6"/>
      <c r="N1357" s="19"/>
      <c r="O1357" s="19"/>
      <c r="P1357" s="19"/>
      <c r="Q1357" s="19"/>
    </row>
    <row r="1358" spans="1:17" s="5" customFormat="1" ht="14.45" customHeight="1">
      <c r="A1358" s="19" t="s">
        <v>7859</v>
      </c>
      <c r="B1358" s="19" t="s">
        <v>6699</v>
      </c>
      <c r="C1358" s="19" t="s">
        <v>2308</v>
      </c>
      <c r="D1358" s="19" t="s">
        <v>5062</v>
      </c>
      <c r="E1358" s="19" t="s">
        <v>1236</v>
      </c>
      <c r="F1358" s="19">
        <v>1</v>
      </c>
      <c r="G1358" s="19"/>
      <c r="H1358" s="19" t="s">
        <v>22</v>
      </c>
      <c r="I1358" s="34">
        <v>42277</v>
      </c>
      <c r="J1358" s="19" t="s">
        <v>6136</v>
      </c>
      <c r="K1358" s="19"/>
      <c r="L1358" s="19"/>
      <c r="M1358" s="6"/>
      <c r="N1358" s="19"/>
      <c r="O1358" s="19"/>
      <c r="P1358" s="19"/>
      <c r="Q1358" s="19"/>
    </row>
    <row r="1359" spans="1:17" s="5" customFormat="1" ht="14.45" customHeight="1">
      <c r="A1359" s="19" t="s">
        <v>6705</v>
      </c>
      <c r="B1359" s="19" t="s">
        <v>6706</v>
      </c>
      <c r="C1359" s="19" t="s">
        <v>2308</v>
      </c>
      <c r="D1359" s="19" t="s">
        <v>5062</v>
      </c>
      <c r="E1359" s="19" t="s">
        <v>924</v>
      </c>
      <c r="F1359" s="19">
        <v>13</v>
      </c>
      <c r="G1359" s="19"/>
      <c r="H1359" s="19" t="s">
        <v>22</v>
      </c>
      <c r="I1359" s="34">
        <v>42277</v>
      </c>
      <c r="J1359" s="19" t="s">
        <v>6136</v>
      </c>
      <c r="K1359" s="19"/>
      <c r="L1359" s="19"/>
      <c r="M1359" s="6"/>
      <c r="N1359" s="19"/>
      <c r="O1359" s="19"/>
      <c r="P1359" s="19"/>
      <c r="Q1359" s="19"/>
    </row>
    <row r="1360" spans="1:17" s="5" customFormat="1" ht="14.45" customHeight="1">
      <c r="A1360" s="19" t="s">
        <v>6711</v>
      </c>
      <c r="B1360" s="19" t="s">
        <v>6712</v>
      </c>
      <c r="C1360" s="19" t="s">
        <v>2308</v>
      </c>
      <c r="D1360" s="19" t="s">
        <v>5062</v>
      </c>
      <c r="E1360" s="19" t="s">
        <v>924</v>
      </c>
      <c r="F1360" s="19">
        <v>14</v>
      </c>
      <c r="G1360" s="19"/>
      <c r="H1360" s="19" t="s">
        <v>22</v>
      </c>
      <c r="I1360" s="34">
        <v>42277</v>
      </c>
      <c r="J1360" s="19" t="s">
        <v>6136</v>
      </c>
      <c r="K1360" s="19"/>
      <c r="L1360" s="19"/>
      <c r="M1360" s="6"/>
      <c r="N1360" s="19"/>
      <c r="O1360" s="19"/>
      <c r="P1360" s="19"/>
      <c r="Q1360" s="19"/>
    </row>
    <row r="1361" spans="1:17" s="5" customFormat="1" ht="14.45" customHeight="1">
      <c r="A1361" s="19" t="s">
        <v>6723</v>
      </c>
      <c r="B1361" s="19" t="s">
        <v>6718</v>
      </c>
      <c r="C1361" s="19" t="s">
        <v>2308</v>
      </c>
      <c r="D1361" s="19" t="s">
        <v>5062</v>
      </c>
      <c r="E1361" s="19" t="s">
        <v>1138</v>
      </c>
      <c r="F1361" s="19">
        <v>10</v>
      </c>
      <c r="G1361" s="19"/>
      <c r="H1361" s="19" t="s">
        <v>22</v>
      </c>
      <c r="I1361" s="34">
        <v>42277</v>
      </c>
      <c r="J1361" s="34">
        <v>41639</v>
      </c>
      <c r="K1361" s="19"/>
      <c r="L1361" s="19"/>
      <c r="M1361" s="6"/>
      <c r="N1361" s="19"/>
      <c r="O1361" s="19"/>
      <c r="P1361" s="19"/>
      <c r="Q1361" s="19"/>
    </row>
    <row r="1362" spans="1:17" s="5" customFormat="1" ht="14.45" customHeight="1">
      <c r="A1362" s="19" t="s">
        <v>11234</v>
      </c>
      <c r="B1362" s="19" t="s">
        <v>6719</v>
      </c>
      <c r="C1362" s="19" t="s">
        <v>2308</v>
      </c>
      <c r="D1362" s="19" t="s">
        <v>5062</v>
      </c>
      <c r="E1362" s="19" t="s">
        <v>1138</v>
      </c>
      <c r="F1362" s="19">
        <v>11</v>
      </c>
      <c r="G1362" s="19"/>
      <c r="H1362" s="19" t="s">
        <v>22</v>
      </c>
      <c r="I1362" s="34">
        <v>42277</v>
      </c>
      <c r="J1362" s="19" t="s">
        <v>6136</v>
      </c>
      <c r="K1362" s="34">
        <v>42277</v>
      </c>
      <c r="L1362" s="19"/>
      <c r="M1362" s="6"/>
      <c r="N1362" s="19"/>
      <c r="O1362" s="19"/>
      <c r="P1362" s="19"/>
      <c r="Q1362" s="19"/>
    </row>
    <row r="1363" spans="1:17" s="5" customFormat="1" ht="14.45" customHeight="1">
      <c r="A1363" s="19" t="s">
        <v>7200</v>
      </c>
      <c r="B1363" s="19" t="s">
        <v>6731</v>
      </c>
      <c r="C1363" s="19" t="s">
        <v>2308</v>
      </c>
      <c r="D1363" s="19" t="s">
        <v>5062</v>
      </c>
      <c r="E1363" s="19" t="s">
        <v>1973</v>
      </c>
      <c r="F1363" s="19">
        <v>8</v>
      </c>
      <c r="G1363" s="19"/>
      <c r="H1363" s="19" t="s">
        <v>22</v>
      </c>
      <c r="I1363" s="34">
        <v>42277</v>
      </c>
      <c r="J1363" s="19" t="s">
        <v>6136</v>
      </c>
      <c r="K1363" s="19"/>
      <c r="L1363" s="19"/>
      <c r="M1363" s="6"/>
      <c r="N1363" s="19"/>
      <c r="O1363" s="19"/>
      <c r="P1363" s="19"/>
      <c r="Q1363" s="19"/>
    </row>
    <row r="1364" spans="1:17" s="5" customFormat="1" ht="14.45" customHeight="1">
      <c r="A1364" s="19" t="s">
        <v>6810</v>
      </c>
      <c r="B1364" s="19" t="s">
        <v>6736</v>
      </c>
      <c r="C1364" s="19" t="s">
        <v>2308</v>
      </c>
      <c r="D1364" s="19" t="s">
        <v>5062</v>
      </c>
      <c r="E1364" s="19" t="s">
        <v>924</v>
      </c>
      <c r="F1364" s="19">
        <v>15</v>
      </c>
      <c r="G1364" s="19"/>
      <c r="H1364" s="19" t="s">
        <v>22</v>
      </c>
      <c r="I1364" s="34">
        <v>42277</v>
      </c>
      <c r="J1364" s="19" t="s">
        <v>6136</v>
      </c>
      <c r="K1364" s="19"/>
      <c r="L1364" s="19"/>
      <c r="M1364" s="6"/>
      <c r="N1364" s="19"/>
      <c r="O1364" s="19"/>
      <c r="P1364" s="19"/>
      <c r="Q1364" s="19"/>
    </row>
    <row r="1365" spans="1:17" s="5" customFormat="1" ht="14.45" customHeight="1">
      <c r="A1365" s="19" t="s">
        <v>6754</v>
      </c>
      <c r="B1365" s="19" t="s">
        <v>6745</v>
      </c>
      <c r="C1365" s="19" t="s">
        <v>2308</v>
      </c>
      <c r="D1365" s="19" t="s">
        <v>5062</v>
      </c>
      <c r="E1365" s="19" t="s">
        <v>2168</v>
      </c>
      <c r="F1365" s="19">
        <v>16</v>
      </c>
      <c r="G1365" s="19"/>
      <c r="H1365" s="19" t="s">
        <v>22</v>
      </c>
      <c r="I1365" s="34">
        <v>42277</v>
      </c>
      <c r="J1365" s="34">
        <v>42566</v>
      </c>
      <c r="K1365" s="19"/>
      <c r="L1365" s="19"/>
      <c r="M1365" s="6"/>
      <c r="N1365" s="19"/>
      <c r="O1365" s="19"/>
      <c r="P1365" s="19"/>
      <c r="Q1365" s="19"/>
    </row>
    <row r="1366" spans="1:17" s="5" customFormat="1" ht="14.45" customHeight="1">
      <c r="A1366" s="19" t="s">
        <v>6744</v>
      </c>
      <c r="B1366" s="19" t="s">
        <v>6746</v>
      </c>
      <c r="C1366" s="19" t="s">
        <v>2308</v>
      </c>
      <c r="D1366" s="19" t="s">
        <v>5062</v>
      </c>
      <c r="E1366" s="19" t="s">
        <v>2168</v>
      </c>
      <c r="F1366" s="19">
        <v>17</v>
      </c>
      <c r="G1366" s="19"/>
      <c r="H1366" s="19" t="s">
        <v>22</v>
      </c>
      <c r="I1366" s="34">
        <v>42277</v>
      </c>
      <c r="J1366" s="19" t="s">
        <v>6136</v>
      </c>
      <c r="K1366" s="19"/>
      <c r="L1366" s="19"/>
      <c r="M1366" s="6"/>
      <c r="N1366" s="19"/>
      <c r="O1366" s="19"/>
      <c r="P1366" s="19"/>
      <c r="Q1366" s="19"/>
    </row>
    <row r="1367" spans="1:17" s="5" customFormat="1" ht="14.45" customHeight="1">
      <c r="A1367" s="19" t="s">
        <v>6751</v>
      </c>
      <c r="B1367" s="19" t="s">
        <v>6752</v>
      </c>
      <c r="C1367" s="19" t="s">
        <v>2308</v>
      </c>
      <c r="D1367" s="19" t="s">
        <v>5062</v>
      </c>
      <c r="E1367" s="19" t="s">
        <v>1973</v>
      </c>
      <c r="F1367" s="19">
        <v>11</v>
      </c>
      <c r="G1367" s="19"/>
      <c r="H1367" s="19" t="s">
        <v>22</v>
      </c>
      <c r="I1367" s="34">
        <v>42277</v>
      </c>
      <c r="J1367" s="19" t="s">
        <v>6136</v>
      </c>
      <c r="K1367" s="19"/>
      <c r="L1367" s="19"/>
      <c r="M1367" s="6"/>
      <c r="N1367" s="19"/>
      <c r="O1367" s="19"/>
      <c r="P1367" s="19"/>
      <c r="Q1367" s="19"/>
    </row>
    <row r="1368" spans="1:17" s="5" customFormat="1" ht="14.45" customHeight="1">
      <c r="A1368" s="19" t="s">
        <v>6770</v>
      </c>
      <c r="B1368" s="19" t="s">
        <v>6764</v>
      </c>
      <c r="C1368" s="19" t="s">
        <v>2308</v>
      </c>
      <c r="D1368" s="19" t="s">
        <v>5062</v>
      </c>
      <c r="E1368" s="19" t="s">
        <v>1973</v>
      </c>
      <c r="F1368" s="19">
        <v>9</v>
      </c>
      <c r="G1368" s="19"/>
      <c r="H1368" s="19" t="s">
        <v>22</v>
      </c>
      <c r="I1368" s="34">
        <v>42277</v>
      </c>
      <c r="J1368" s="19" t="s">
        <v>6136</v>
      </c>
      <c r="K1368" s="19"/>
      <c r="L1368" s="19"/>
      <c r="M1368" s="6"/>
      <c r="N1368" s="19"/>
      <c r="O1368" s="19"/>
      <c r="P1368" s="19"/>
      <c r="Q1368" s="19"/>
    </row>
    <row r="1369" spans="1:17" s="5" customFormat="1" ht="14.45" customHeight="1">
      <c r="A1369" s="19" t="s">
        <v>10842</v>
      </c>
      <c r="B1369" s="19" t="s">
        <v>6774</v>
      </c>
      <c r="C1369" s="19" t="s">
        <v>2308</v>
      </c>
      <c r="D1369" s="19" t="s">
        <v>2785</v>
      </c>
      <c r="E1369" s="19"/>
      <c r="F1369" s="19"/>
      <c r="G1369" s="19"/>
      <c r="H1369" s="19" t="s">
        <v>22</v>
      </c>
      <c r="I1369" s="34">
        <v>42277</v>
      </c>
      <c r="J1369" s="34">
        <v>41639</v>
      </c>
      <c r="K1369" s="34">
        <v>42277</v>
      </c>
      <c r="L1369" s="19"/>
      <c r="M1369" s="6"/>
      <c r="N1369" s="19"/>
      <c r="O1369" s="19"/>
      <c r="P1369" s="19"/>
      <c r="Q1369" s="19"/>
    </row>
    <row r="1370" spans="1:17" s="5" customFormat="1" ht="14.45" customHeight="1">
      <c r="A1370" s="19" t="s">
        <v>10004</v>
      </c>
      <c r="B1370" s="19" t="s">
        <v>6773</v>
      </c>
      <c r="C1370" s="19" t="s">
        <v>2308</v>
      </c>
      <c r="D1370" s="19" t="s">
        <v>5062</v>
      </c>
      <c r="E1370" s="19" t="s">
        <v>1170</v>
      </c>
      <c r="F1370" s="19">
        <v>82</v>
      </c>
      <c r="G1370" s="19"/>
      <c r="H1370" s="19" t="s">
        <v>22</v>
      </c>
      <c r="I1370" s="34">
        <v>42277</v>
      </c>
      <c r="J1370" s="34">
        <v>42566</v>
      </c>
      <c r="K1370" s="19"/>
      <c r="L1370" s="19"/>
      <c r="M1370" s="6"/>
      <c r="N1370" s="19"/>
      <c r="O1370" s="19"/>
      <c r="P1370" s="19"/>
      <c r="Q1370" s="19"/>
    </row>
    <row r="1371" spans="1:17" s="5" customFormat="1" ht="14.45" customHeight="1">
      <c r="A1371" s="19" t="s">
        <v>6779</v>
      </c>
      <c r="B1371" s="19" t="s">
        <v>6778</v>
      </c>
      <c r="C1371" s="19" t="s">
        <v>2308</v>
      </c>
      <c r="D1371" s="19" t="s">
        <v>5062</v>
      </c>
      <c r="E1371" s="19" t="s">
        <v>1170</v>
      </c>
      <c r="F1371" s="19">
        <v>107</v>
      </c>
      <c r="G1371" s="19"/>
      <c r="H1371" s="19" t="s">
        <v>22</v>
      </c>
      <c r="I1371" s="34">
        <v>42277</v>
      </c>
      <c r="J1371" s="34">
        <v>42566</v>
      </c>
      <c r="K1371" s="34">
        <v>42277</v>
      </c>
      <c r="L1371" s="19"/>
      <c r="M1371" s="6"/>
      <c r="N1371" s="19"/>
      <c r="O1371" s="19"/>
      <c r="P1371" s="19"/>
      <c r="Q1371" s="19"/>
    </row>
    <row r="1372" spans="1:17" s="5" customFormat="1" ht="14.45" customHeight="1">
      <c r="A1372" s="19" t="s">
        <v>6787</v>
      </c>
      <c r="B1372" s="19" t="s">
        <v>6783</v>
      </c>
      <c r="C1372" s="19" t="s">
        <v>2308</v>
      </c>
      <c r="D1372" s="19" t="s">
        <v>5062</v>
      </c>
      <c r="E1372" s="19" t="s">
        <v>1170</v>
      </c>
      <c r="F1372" s="19">
        <v>23</v>
      </c>
      <c r="G1372" s="19"/>
      <c r="H1372" s="19" t="s">
        <v>22</v>
      </c>
      <c r="I1372" s="34">
        <v>42277</v>
      </c>
      <c r="J1372" s="19" t="s">
        <v>6136</v>
      </c>
      <c r="K1372" s="19"/>
      <c r="L1372" s="19"/>
      <c r="M1372" s="6"/>
      <c r="N1372" s="19"/>
      <c r="O1372" s="19"/>
      <c r="P1372" s="19"/>
      <c r="Q1372" s="19"/>
    </row>
    <row r="1373" spans="1:17" s="5" customFormat="1" ht="14.45" customHeight="1">
      <c r="A1373" s="19" t="s">
        <v>6791</v>
      </c>
      <c r="B1373" s="19" t="s">
        <v>6784</v>
      </c>
      <c r="C1373" s="19" t="s">
        <v>2308</v>
      </c>
      <c r="D1373" s="19" t="s">
        <v>5062</v>
      </c>
      <c r="E1373" s="19" t="s">
        <v>1170</v>
      </c>
      <c r="F1373" s="19">
        <v>24</v>
      </c>
      <c r="G1373" s="19"/>
      <c r="H1373" s="19" t="s">
        <v>22</v>
      </c>
      <c r="I1373" s="34">
        <v>42277</v>
      </c>
      <c r="J1373" s="19" t="s">
        <v>6136</v>
      </c>
      <c r="K1373" s="19"/>
      <c r="L1373" s="19"/>
      <c r="M1373" s="6"/>
      <c r="N1373" s="19"/>
      <c r="O1373" s="19"/>
      <c r="P1373" s="19"/>
      <c r="Q1373" s="19"/>
    </row>
    <row r="1374" spans="1:17" s="5" customFormat="1" ht="14.45" customHeight="1">
      <c r="A1374" s="19" t="s">
        <v>6812</v>
      </c>
      <c r="B1374" s="19" t="s">
        <v>6792</v>
      </c>
      <c r="C1374" s="19" t="s">
        <v>2308</v>
      </c>
      <c r="D1374" s="19" t="s">
        <v>5062</v>
      </c>
      <c r="E1374" s="19" t="s">
        <v>1170</v>
      </c>
      <c r="F1374" s="19">
        <v>25</v>
      </c>
      <c r="G1374" s="19"/>
      <c r="H1374" s="19" t="s">
        <v>22</v>
      </c>
      <c r="I1374" s="34">
        <v>42277</v>
      </c>
      <c r="J1374" s="34">
        <v>42566</v>
      </c>
      <c r="K1374" s="19"/>
      <c r="L1374" s="19"/>
      <c r="M1374" s="6"/>
      <c r="N1374" s="19"/>
      <c r="O1374" s="19"/>
      <c r="P1374" s="19"/>
      <c r="Q1374" s="19"/>
    </row>
    <row r="1375" spans="1:17" s="5" customFormat="1" ht="14.45" customHeight="1">
      <c r="A1375" s="19" t="s">
        <v>6813</v>
      </c>
      <c r="B1375" s="19" t="s">
        <v>6794</v>
      </c>
      <c r="C1375" s="19" t="s">
        <v>2308</v>
      </c>
      <c r="D1375" s="19" t="s">
        <v>5062</v>
      </c>
      <c r="E1375" s="19" t="s">
        <v>1170</v>
      </c>
      <c r="F1375" s="19">
        <v>26</v>
      </c>
      <c r="G1375" s="19"/>
      <c r="H1375" s="19" t="s">
        <v>22</v>
      </c>
      <c r="I1375" s="34">
        <v>42277</v>
      </c>
      <c r="J1375" s="34">
        <v>42566</v>
      </c>
      <c r="K1375" s="19"/>
      <c r="L1375" s="19"/>
      <c r="M1375" s="6"/>
      <c r="N1375" s="19"/>
      <c r="O1375" s="19"/>
      <c r="P1375" s="19"/>
      <c r="Q1375" s="19"/>
    </row>
    <row r="1376" spans="1:17" s="5" customFormat="1" ht="14.45" customHeight="1">
      <c r="A1376" s="19" t="s">
        <v>6796</v>
      </c>
      <c r="B1376" s="19" t="s">
        <v>6797</v>
      </c>
      <c r="C1376" s="19" t="s">
        <v>2308</v>
      </c>
      <c r="D1376" s="19" t="s">
        <v>5062</v>
      </c>
      <c r="E1376" s="19" t="s">
        <v>1170</v>
      </c>
      <c r="F1376" s="19">
        <v>27</v>
      </c>
      <c r="G1376" s="19"/>
      <c r="H1376" s="19" t="s">
        <v>22</v>
      </c>
      <c r="I1376" s="34">
        <v>42277</v>
      </c>
      <c r="J1376" s="19" t="s">
        <v>6136</v>
      </c>
      <c r="K1376" s="19"/>
      <c r="L1376" s="19"/>
      <c r="M1376" s="6"/>
      <c r="N1376" s="19"/>
      <c r="O1376" s="19"/>
      <c r="P1376" s="19"/>
      <c r="Q1376" s="19"/>
    </row>
    <row r="1377" spans="1:17" s="5" customFormat="1" ht="14.45" customHeight="1">
      <c r="A1377" s="19" t="s">
        <v>6814</v>
      </c>
      <c r="B1377" s="19" t="s">
        <v>6802</v>
      </c>
      <c r="C1377" s="19" t="s">
        <v>2308</v>
      </c>
      <c r="D1377" s="19" t="s">
        <v>5062</v>
      </c>
      <c r="E1377" s="19" t="s">
        <v>1170</v>
      </c>
      <c r="F1377" s="19">
        <v>28</v>
      </c>
      <c r="G1377" s="19"/>
      <c r="H1377" s="19" t="s">
        <v>22</v>
      </c>
      <c r="I1377" s="34">
        <v>42277</v>
      </c>
      <c r="J1377" s="19" t="s">
        <v>6136</v>
      </c>
      <c r="K1377" s="19"/>
      <c r="L1377" s="19"/>
      <c r="M1377" s="6"/>
      <c r="N1377" s="19"/>
      <c r="O1377" s="19"/>
      <c r="P1377" s="19"/>
      <c r="Q1377" s="19"/>
    </row>
    <row r="1378" spans="1:17" s="5" customFormat="1" ht="14.45" customHeight="1">
      <c r="A1378" s="19" t="s">
        <v>6815</v>
      </c>
      <c r="B1378" s="19" t="s">
        <v>6803</v>
      </c>
      <c r="C1378" s="19" t="s">
        <v>2308</v>
      </c>
      <c r="D1378" s="19" t="s">
        <v>5062</v>
      </c>
      <c r="E1378" s="19" t="s">
        <v>1170</v>
      </c>
      <c r="F1378" s="19">
        <v>29</v>
      </c>
      <c r="G1378" s="19"/>
      <c r="H1378" s="19" t="s">
        <v>22</v>
      </c>
      <c r="I1378" s="34">
        <v>42277</v>
      </c>
      <c r="J1378" s="19" t="s">
        <v>6136</v>
      </c>
      <c r="K1378" s="19"/>
      <c r="L1378" s="19"/>
      <c r="M1378" s="6"/>
      <c r="N1378" s="19"/>
      <c r="O1378" s="19"/>
      <c r="P1378" s="19"/>
      <c r="Q1378" s="19"/>
    </row>
    <row r="1379" spans="1:17" s="5" customFormat="1" ht="14.45" customHeight="1">
      <c r="A1379" s="19" t="s">
        <v>6816</v>
      </c>
      <c r="B1379" s="19" t="s">
        <v>6806</v>
      </c>
      <c r="C1379" s="19" t="s">
        <v>2308</v>
      </c>
      <c r="D1379" s="19" t="s">
        <v>5062</v>
      </c>
      <c r="E1379" s="19" t="s">
        <v>1170</v>
      </c>
      <c r="F1379" s="19">
        <v>28</v>
      </c>
      <c r="G1379" s="19"/>
      <c r="H1379" s="19" t="s">
        <v>22</v>
      </c>
      <c r="I1379" s="34">
        <v>42277</v>
      </c>
      <c r="J1379" s="19" t="s">
        <v>6136</v>
      </c>
      <c r="K1379" s="19"/>
      <c r="L1379" s="19"/>
      <c r="M1379" s="6"/>
      <c r="N1379" s="19"/>
      <c r="O1379" s="19"/>
      <c r="P1379" s="19"/>
      <c r="Q1379" s="19"/>
    </row>
    <row r="1380" spans="1:17" s="5" customFormat="1" ht="14.45" customHeight="1">
      <c r="A1380" s="19" t="s">
        <v>6817</v>
      </c>
      <c r="B1380" s="19" t="s">
        <v>6807</v>
      </c>
      <c r="C1380" s="19" t="s">
        <v>2308</v>
      </c>
      <c r="D1380" s="19" t="s">
        <v>5062</v>
      </c>
      <c r="E1380" s="19" t="s">
        <v>1170</v>
      </c>
      <c r="F1380" s="19">
        <v>29</v>
      </c>
      <c r="G1380" s="19"/>
      <c r="H1380" s="19" t="s">
        <v>22</v>
      </c>
      <c r="I1380" s="34">
        <v>42277</v>
      </c>
      <c r="J1380" s="19" t="s">
        <v>6136</v>
      </c>
      <c r="K1380" s="19"/>
      <c r="L1380" s="19"/>
      <c r="M1380" s="6"/>
      <c r="N1380" s="19"/>
      <c r="O1380" s="19"/>
      <c r="P1380" s="19"/>
      <c r="Q1380" s="19"/>
    </row>
    <row r="1381" spans="1:17" s="5" customFormat="1" ht="14.45" customHeight="1">
      <c r="A1381" s="19" t="s">
        <v>10777</v>
      </c>
      <c r="B1381" s="19" t="s">
        <v>6809</v>
      </c>
      <c r="C1381" s="19" t="s">
        <v>2308</v>
      </c>
      <c r="D1381" s="19" t="s">
        <v>5062</v>
      </c>
      <c r="E1381" s="19" t="s">
        <v>1170</v>
      </c>
      <c r="F1381" s="19">
        <v>83</v>
      </c>
      <c r="G1381" s="19"/>
      <c r="H1381" s="19" t="s">
        <v>22</v>
      </c>
      <c r="I1381" s="34">
        <v>42277</v>
      </c>
      <c r="J1381" s="19" t="s">
        <v>6136</v>
      </c>
      <c r="K1381" s="19"/>
      <c r="L1381" s="19"/>
      <c r="M1381" s="6"/>
      <c r="N1381" s="19"/>
      <c r="O1381" s="19"/>
      <c r="P1381" s="19"/>
      <c r="Q1381" s="19"/>
    </row>
    <row r="1382" spans="1:17" s="5" customFormat="1" ht="14.45" customHeight="1">
      <c r="A1382" s="19" t="s">
        <v>10778</v>
      </c>
      <c r="B1382" s="19" t="s">
        <v>6832</v>
      </c>
      <c r="C1382" s="19" t="s">
        <v>2308</v>
      </c>
      <c r="D1382" s="19" t="s">
        <v>5062</v>
      </c>
      <c r="E1382" s="19" t="s">
        <v>1170</v>
      </c>
      <c r="F1382" s="19">
        <v>31</v>
      </c>
      <c r="G1382" s="19"/>
      <c r="H1382" s="19" t="s">
        <v>22</v>
      </c>
      <c r="I1382" s="34">
        <v>42277</v>
      </c>
      <c r="J1382" s="19" t="s">
        <v>6136</v>
      </c>
      <c r="K1382" s="19"/>
      <c r="L1382" s="19"/>
      <c r="M1382" s="6"/>
      <c r="N1382" s="19"/>
      <c r="O1382" s="19"/>
      <c r="P1382" s="19"/>
      <c r="Q1382" s="19"/>
    </row>
    <row r="1383" spans="1:17" s="5" customFormat="1" ht="14.45" customHeight="1">
      <c r="A1383" s="19" t="s">
        <v>10779</v>
      </c>
      <c r="B1383" s="19" t="s">
        <v>6833</v>
      </c>
      <c r="C1383" s="19" t="s">
        <v>2308</v>
      </c>
      <c r="D1383" s="19" t="s">
        <v>5062</v>
      </c>
      <c r="E1383" s="19" t="s">
        <v>1170</v>
      </c>
      <c r="F1383" s="19">
        <v>84</v>
      </c>
      <c r="G1383" s="19"/>
      <c r="H1383" s="19" t="s">
        <v>22</v>
      </c>
      <c r="I1383" s="34">
        <v>42277</v>
      </c>
      <c r="J1383" s="19" t="s">
        <v>6136</v>
      </c>
      <c r="K1383" s="19"/>
      <c r="L1383" s="19"/>
      <c r="M1383" s="6"/>
      <c r="N1383" s="19"/>
      <c r="O1383" s="19"/>
      <c r="P1383" s="19"/>
      <c r="Q1383" s="19"/>
    </row>
    <row r="1384" spans="1:17" s="5" customFormat="1" ht="14.45" customHeight="1">
      <c r="A1384" s="19" t="s">
        <v>10780</v>
      </c>
      <c r="B1384" s="19" t="s">
        <v>6834</v>
      </c>
      <c r="C1384" s="19" t="s">
        <v>2308</v>
      </c>
      <c r="D1384" s="19" t="s">
        <v>5062</v>
      </c>
      <c r="E1384" s="19" t="s">
        <v>1170</v>
      </c>
      <c r="F1384" s="19">
        <v>33</v>
      </c>
      <c r="G1384" s="19"/>
      <c r="H1384" s="19" t="s">
        <v>22</v>
      </c>
      <c r="I1384" s="34">
        <v>42277</v>
      </c>
      <c r="J1384" s="19" t="s">
        <v>6136</v>
      </c>
      <c r="K1384" s="19"/>
      <c r="L1384" s="19"/>
      <c r="M1384" s="6"/>
      <c r="N1384" s="19"/>
      <c r="O1384" s="19"/>
      <c r="P1384" s="19"/>
      <c r="Q1384" s="19"/>
    </row>
    <row r="1385" spans="1:17" s="5" customFormat="1" ht="14.45" customHeight="1">
      <c r="A1385" s="19" t="s">
        <v>6842</v>
      </c>
      <c r="B1385" s="19" t="s">
        <v>6835</v>
      </c>
      <c r="C1385" s="19" t="s">
        <v>2308</v>
      </c>
      <c r="D1385" s="19" t="s">
        <v>5062</v>
      </c>
      <c r="E1385" s="19" t="s">
        <v>1170</v>
      </c>
      <c r="F1385" s="19">
        <v>34</v>
      </c>
      <c r="G1385" s="19"/>
      <c r="H1385" s="19" t="s">
        <v>22</v>
      </c>
      <c r="I1385" s="34">
        <v>42277</v>
      </c>
      <c r="J1385" s="19" t="s">
        <v>6136</v>
      </c>
      <c r="K1385" s="19"/>
      <c r="L1385" s="19"/>
      <c r="M1385" s="6"/>
      <c r="N1385" s="19"/>
      <c r="O1385" s="19"/>
      <c r="P1385" s="19"/>
      <c r="Q1385" s="19"/>
    </row>
    <row r="1386" spans="1:17" s="5" customFormat="1" ht="14.45" customHeight="1">
      <c r="A1386" s="19" t="s">
        <v>6843</v>
      </c>
      <c r="B1386" s="19" t="s">
        <v>6849</v>
      </c>
      <c r="C1386" s="19" t="s">
        <v>2308</v>
      </c>
      <c r="D1386" s="19" t="s">
        <v>5062</v>
      </c>
      <c r="E1386" s="19" t="s">
        <v>1170</v>
      </c>
      <c r="F1386" s="19">
        <v>35</v>
      </c>
      <c r="G1386" s="19"/>
      <c r="H1386" s="19" t="s">
        <v>22</v>
      </c>
      <c r="I1386" s="34">
        <v>42277</v>
      </c>
      <c r="J1386" s="19" t="s">
        <v>6136</v>
      </c>
      <c r="K1386" s="19"/>
      <c r="L1386" s="19"/>
      <c r="M1386" s="6"/>
      <c r="N1386" s="19"/>
      <c r="O1386" s="19"/>
      <c r="P1386" s="19"/>
      <c r="Q1386" s="19"/>
    </row>
    <row r="1387" spans="1:17" s="5" customFormat="1" ht="14.45" customHeight="1">
      <c r="A1387" s="19" t="s">
        <v>6851</v>
      </c>
      <c r="B1387" s="19" t="s">
        <v>6852</v>
      </c>
      <c r="C1387" s="19" t="s">
        <v>2308</v>
      </c>
      <c r="D1387" s="19" t="s">
        <v>5062</v>
      </c>
      <c r="E1387" s="19" t="s">
        <v>1170</v>
      </c>
      <c r="F1387" s="19">
        <v>36</v>
      </c>
      <c r="G1387" s="19"/>
      <c r="H1387" s="19" t="s">
        <v>22</v>
      </c>
      <c r="I1387" s="34">
        <v>42277</v>
      </c>
      <c r="J1387" s="19" t="s">
        <v>6136</v>
      </c>
      <c r="K1387" s="19"/>
      <c r="L1387" s="19"/>
      <c r="M1387" s="6"/>
      <c r="N1387" s="19"/>
      <c r="O1387" s="19"/>
      <c r="P1387" s="19"/>
      <c r="Q1387" s="19"/>
    </row>
    <row r="1388" spans="1:17" s="5" customFormat="1" ht="14.45" customHeight="1">
      <c r="A1388" s="19" t="s">
        <v>6857</v>
      </c>
      <c r="B1388" s="19" t="s">
        <v>6858</v>
      </c>
      <c r="C1388" s="19" t="s">
        <v>2308</v>
      </c>
      <c r="D1388" s="19" t="s">
        <v>5062</v>
      </c>
      <c r="E1388" s="19" t="s">
        <v>1170</v>
      </c>
      <c r="F1388" s="19">
        <v>37</v>
      </c>
      <c r="G1388" s="19"/>
      <c r="H1388" s="19" t="s">
        <v>22</v>
      </c>
      <c r="I1388" s="34">
        <v>42277</v>
      </c>
      <c r="J1388" s="19" t="s">
        <v>6136</v>
      </c>
      <c r="K1388" s="19"/>
      <c r="L1388" s="19"/>
      <c r="M1388" s="6"/>
      <c r="N1388" s="19"/>
      <c r="O1388" s="19"/>
      <c r="P1388" s="19"/>
      <c r="Q1388" s="19"/>
    </row>
    <row r="1389" spans="1:17" s="5" customFormat="1" ht="14.45" customHeight="1">
      <c r="A1389" s="19" t="s">
        <v>10010</v>
      </c>
      <c r="B1389" s="19" t="s">
        <v>6862</v>
      </c>
      <c r="C1389" s="19" t="s">
        <v>2308</v>
      </c>
      <c r="D1389" s="19" t="s">
        <v>5062</v>
      </c>
      <c r="E1389" s="19" t="s">
        <v>1170</v>
      </c>
      <c r="F1389" s="19">
        <v>38</v>
      </c>
      <c r="G1389" s="19"/>
      <c r="H1389" s="19" t="s">
        <v>22</v>
      </c>
      <c r="I1389" s="34">
        <v>42277</v>
      </c>
      <c r="J1389" s="34">
        <v>42566</v>
      </c>
      <c r="K1389" s="19"/>
      <c r="L1389" s="19"/>
      <c r="M1389" s="6"/>
      <c r="N1389" s="19"/>
      <c r="O1389" s="19"/>
      <c r="P1389" s="19"/>
      <c r="Q1389" s="19"/>
    </row>
    <row r="1390" spans="1:17" s="5" customFormat="1" ht="14.45" customHeight="1">
      <c r="A1390" s="19" t="s">
        <v>6865</v>
      </c>
      <c r="B1390" s="19" t="s">
        <v>6866</v>
      </c>
      <c r="C1390" s="19" t="s">
        <v>2308</v>
      </c>
      <c r="D1390" s="19" t="s">
        <v>5062</v>
      </c>
      <c r="E1390" s="19" t="s">
        <v>1170</v>
      </c>
      <c r="F1390" s="19">
        <v>15</v>
      </c>
      <c r="G1390" s="19"/>
      <c r="H1390" s="19" t="s">
        <v>22</v>
      </c>
      <c r="I1390" s="34">
        <v>42277</v>
      </c>
      <c r="J1390" s="19" t="s">
        <v>6136</v>
      </c>
      <c r="K1390" s="19"/>
      <c r="L1390" s="19"/>
      <c r="M1390" s="6"/>
      <c r="N1390" s="19"/>
      <c r="O1390" s="19"/>
      <c r="P1390" s="19"/>
      <c r="Q1390" s="19"/>
    </row>
    <row r="1391" spans="1:17" s="5" customFormat="1" ht="14.45" customHeight="1">
      <c r="A1391" s="19" t="s">
        <v>10018</v>
      </c>
      <c r="B1391" s="19" t="s">
        <v>6870</v>
      </c>
      <c r="C1391" s="19" t="s">
        <v>2308</v>
      </c>
      <c r="D1391" s="19" t="s">
        <v>5062</v>
      </c>
      <c r="E1391" s="19" t="s">
        <v>1170</v>
      </c>
      <c r="F1391" s="19">
        <v>39</v>
      </c>
      <c r="G1391" s="19"/>
      <c r="H1391" s="19" t="s">
        <v>22</v>
      </c>
      <c r="I1391" s="34">
        <v>42277</v>
      </c>
      <c r="J1391" s="34">
        <v>42566</v>
      </c>
      <c r="K1391" s="19"/>
      <c r="L1391" s="19"/>
      <c r="M1391" s="6"/>
      <c r="N1391" s="19"/>
      <c r="O1391" s="19"/>
      <c r="P1391" s="19"/>
      <c r="Q1391" s="19"/>
    </row>
    <row r="1392" spans="1:17" s="5" customFormat="1" ht="14.45" customHeight="1">
      <c r="A1392" s="19" t="s">
        <v>11831</v>
      </c>
      <c r="B1392" s="19" t="s">
        <v>6872</v>
      </c>
      <c r="C1392" s="19" t="s">
        <v>2308</v>
      </c>
      <c r="D1392" s="19" t="s">
        <v>5062</v>
      </c>
      <c r="E1392" s="19" t="s">
        <v>1170</v>
      </c>
      <c r="F1392" s="19">
        <v>40</v>
      </c>
      <c r="G1392" s="19"/>
      <c r="H1392" s="19" t="s">
        <v>22</v>
      </c>
      <c r="I1392" s="34">
        <v>42277</v>
      </c>
      <c r="J1392" s="19" t="s">
        <v>6136</v>
      </c>
      <c r="K1392" s="34">
        <v>42566</v>
      </c>
      <c r="L1392" s="19"/>
      <c r="M1392" s="6"/>
      <c r="N1392" s="19"/>
      <c r="O1392" s="19"/>
      <c r="P1392" s="19"/>
      <c r="Q1392" s="19"/>
    </row>
    <row r="1393" spans="1:17" s="5" customFormat="1" ht="14.45" customHeight="1">
      <c r="A1393" s="19" t="s">
        <v>6876</v>
      </c>
      <c r="B1393" s="19" t="s">
        <v>6877</v>
      </c>
      <c r="C1393" s="19" t="s">
        <v>2308</v>
      </c>
      <c r="D1393" s="19" t="s">
        <v>5062</v>
      </c>
      <c r="E1393" s="19" t="s">
        <v>1170</v>
      </c>
      <c r="F1393" s="19">
        <v>30</v>
      </c>
      <c r="G1393" s="19"/>
      <c r="H1393" s="19" t="s">
        <v>22</v>
      </c>
      <c r="I1393" s="34">
        <v>42277</v>
      </c>
      <c r="J1393" s="34">
        <v>41639</v>
      </c>
      <c r="K1393" s="19"/>
      <c r="L1393" s="19"/>
      <c r="M1393" s="6"/>
      <c r="N1393" s="19"/>
      <c r="O1393" s="19"/>
      <c r="P1393" s="19"/>
      <c r="Q1393" s="19"/>
    </row>
    <row r="1394" spans="1:17" s="5" customFormat="1" ht="14.45" customHeight="1">
      <c r="A1394" s="19" t="s">
        <v>6880</v>
      </c>
      <c r="B1394" s="19" t="s">
        <v>6881</v>
      </c>
      <c r="C1394" s="19" t="s">
        <v>2308</v>
      </c>
      <c r="D1394" s="19" t="s">
        <v>5062</v>
      </c>
      <c r="E1394" s="19" t="s">
        <v>1170</v>
      </c>
      <c r="F1394" s="19">
        <v>30</v>
      </c>
      <c r="G1394" s="19"/>
      <c r="H1394" s="19" t="s">
        <v>22</v>
      </c>
      <c r="I1394" s="34">
        <v>42277</v>
      </c>
      <c r="J1394" s="19" t="s">
        <v>6136</v>
      </c>
      <c r="K1394" s="19"/>
      <c r="L1394" s="19"/>
      <c r="M1394" s="6"/>
      <c r="N1394" s="19"/>
      <c r="O1394" s="19"/>
      <c r="P1394" s="19"/>
      <c r="Q1394" s="19"/>
    </row>
    <row r="1395" spans="1:17" s="5" customFormat="1" ht="14.45" customHeight="1">
      <c r="A1395" s="19" t="s">
        <v>8480</v>
      </c>
      <c r="B1395" s="19" t="s">
        <v>6882</v>
      </c>
      <c r="C1395" s="19" t="s">
        <v>2308</v>
      </c>
      <c r="D1395" s="19" t="s">
        <v>5062</v>
      </c>
      <c r="E1395" s="19" t="s">
        <v>1170</v>
      </c>
      <c r="F1395" s="19">
        <v>30</v>
      </c>
      <c r="G1395" s="19"/>
      <c r="H1395" s="19" t="s">
        <v>22</v>
      </c>
      <c r="I1395" s="34">
        <v>42277</v>
      </c>
      <c r="J1395" s="19" t="s">
        <v>6136</v>
      </c>
      <c r="K1395" s="19"/>
      <c r="L1395" s="19"/>
      <c r="M1395" s="6"/>
      <c r="N1395" s="19"/>
      <c r="O1395" s="19"/>
      <c r="P1395" s="19"/>
      <c r="Q1395" s="19"/>
    </row>
    <row r="1396" spans="1:17" s="5" customFormat="1" ht="14.45" customHeight="1">
      <c r="A1396" s="19" t="s">
        <v>6888</v>
      </c>
      <c r="B1396" s="19" t="s">
        <v>6885</v>
      </c>
      <c r="C1396" s="19" t="s">
        <v>2308</v>
      </c>
      <c r="D1396" s="19" t="s">
        <v>5062</v>
      </c>
      <c r="E1396" s="19" t="s">
        <v>1170</v>
      </c>
      <c r="F1396" s="19">
        <v>41</v>
      </c>
      <c r="G1396" s="19"/>
      <c r="H1396" s="19" t="s">
        <v>22</v>
      </c>
      <c r="I1396" s="34">
        <v>42277</v>
      </c>
      <c r="J1396" s="19" t="s">
        <v>6136</v>
      </c>
      <c r="K1396" s="19"/>
      <c r="L1396" s="19"/>
      <c r="M1396" s="6"/>
      <c r="N1396" s="19"/>
      <c r="O1396" s="19"/>
      <c r="P1396" s="19"/>
      <c r="Q1396" s="19"/>
    </row>
    <row r="1397" spans="1:17" s="5" customFormat="1" ht="14.45" customHeight="1">
      <c r="A1397" s="19" t="s">
        <v>6891</v>
      </c>
      <c r="B1397" s="19" t="s">
        <v>6892</v>
      </c>
      <c r="C1397" s="19" t="s">
        <v>2308</v>
      </c>
      <c r="D1397" s="19" t="s">
        <v>5062</v>
      </c>
      <c r="E1397" s="19" t="s">
        <v>1170</v>
      </c>
      <c r="F1397" s="19">
        <v>41</v>
      </c>
      <c r="G1397" s="19"/>
      <c r="H1397" s="19" t="s">
        <v>22</v>
      </c>
      <c r="I1397" s="34">
        <v>42277</v>
      </c>
      <c r="J1397" s="19" t="s">
        <v>6136</v>
      </c>
      <c r="K1397" s="19"/>
      <c r="L1397" s="19"/>
      <c r="M1397" s="6"/>
      <c r="N1397" s="19"/>
      <c r="O1397" s="19"/>
      <c r="P1397" s="19"/>
      <c r="Q1397" s="19"/>
    </row>
    <row r="1398" spans="1:17" s="5" customFormat="1" ht="14.45" customHeight="1">
      <c r="A1398" s="19" t="s">
        <v>8481</v>
      </c>
      <c r="B1398" s="19" t="s">
        <v>6893</v>
      </c>
      <c r="C1398" s="19" t="s">
        <v>2308</v>
      </c>
      <c r="D1398" s="19" t="s">
        <v>5062</v>
      </c>
      <c r="E1398" s="19" t="s">
        <v>1170</v>
      </c>
      <c r="F1398" s="19">
        <v>42</v>
      </c>
      <c r="G1398" s="19"/>
      <c r="H1398" s="19" t="s">
        <v>22</v>
      </c>
      <c r="I1398" s="34">
        <v>42277</v>
      </c>
      <c r="J1398" s="19" t="s">
        <v>6136</v>
      </c>
      <c r="K1398" s="19"/>
      <c r="L1398" s="19"/>
      <c r="M1398" s="6"/>
      <c r="N1398" s="19"/>
      <c r="O1398" s="19"/>
      <c r="P1398" s="19"/>
      <c r="Q1398" s="19"/>
    </row>
    <row r="1399" spans="1:17" s="5" customFormat="1" ht="14.45" customHeight="1">
      <c r="A1399" s="19" t="s">
        <v>6898</v>
      </c>
      <c r="B1399" s="19" t="s">
        <v>6899</v>
      </c>
      <c r="C1399" s="19" t="s">
        <v>2308</v>
      </c>
      <c r="D1399" s="19" t="s">
        <v>5062</v>
      </c>
      <c r="E1399" s="19" t="s">
        <v>1170</v>
      </c>
      <c r="F1399" s="19">
        <v>32</v>
      </c>
      <c r="G1399" s="19"/>
      <c r="H1399" s="19" t="s">
        <v>22</v>
      </c>
      <c r="I1399" s="34">
        <v>42277</v>
      </c>
      <c r="J1399" s="34">
        <v>41639</v>
      </c>
      <c r="K1399" s="19"/>
      <c r="L1399" s="19"/>
      <c r="M1399" s="6"/>
      <c r="N1399" s="19"/>
      <c r="O1399" s="19"/>
      <c r="P1399" s="19"/>
      <c r="Q1399" s="19"/>
    </row>
    <row r="1400" spans="1:17" s="5" customFormat="1" ht="14.45" customHeight="1">
      <c r="A1400" s="19" t="s">
        <v>6900</v>
      </c>
      <c r="B1400" s="19" t="s">
        <v>6901</v>
      </c>
      <c r="C1400" s="19" t="s">
        <v>2308</v>
      </c>
      <c r="D1400" s="19" t="s">
        <v>5062</v>
      </c>
      <c r="E1400" s="19" t="s">
        <v>1170</v>
      </c>
      <c r="F1400" s="19">
        <v>32</v>
      </c>
      <c r="G1400" s="19"/>
      <c r="H1400" s="19" t="s">
        <v>22</v>
      </c>
      <c r="I1400" s="34">
        <v>42277</v>
      </c>
      <c r="J1400" s="19" t="s">
        <v>6136</v>
      </c>
      <c r="K1400" s="19"/>
      <c r="L1400" s="19"/>
      <c r="M1400" s="6"/>
      <c r="N1400" s="19"/>
      <c r="O1400" s="19"/>
      <c r="P1400" s="19"/>
      <c r="Q1400" s="19"/>
    </row>
    <row r="1401" spans="1:17" s="5" customFormat="1" ht="14.45" customHeight="1">
      <c r="A1401" s="19" t="s">
        <v>6921</v>
      </c>
      <c r="B1401" s="19" t="s">
        <v>6916</v>
      </c>
      <c r="C1401" s="19" t="s">
        <v>2308</v>
      </c>
      <c r="D1401" s="19" t="s">
        <v>5062</v>
      </c>
      <c r="E1401" s="19" t="s">
        <v>1170</v>
      </c>
      <c r="F1401" s="19">
        <v>32</v>
      </c>
      <c r="G1401" s="19"/>
      <c r="H1401" s="19" t="s">
        <v>22</v>
      </c>
      <c r="I1401" s="34">
        <v>42277</v>
      </c>
      <c r="J1401" s="19" t="s">
        <v>6136</v>
      </c>
      <c r="K1401" s="19"/>
      <c r="L1401" s="19"/>
      <c r="M1401" s="6"/>
      <c r="N1401" s="19"/>
      <c r="O1401" s="19"/>
      <c r="P1401" s="19"/>
      <c r="Q1401" s="19"/>
    </row>
    <row r="1402" spans="1:17" s="5" customFormat="1" ht="14.45" customHeight="1">
      <c r="A1402" s="19" t="s">
        <v>8482</v>
      </c>
      <c r="B1402" s="19" t="s">
        <v>6917</v>
      </c>
      <c r="C1402" s="19" t="s">
        <v>2308</v>
      </c>
      <c r="D1402" s="19" t="s">
        <v>5062</v>
      </c>
      <c r="E1402" s="19" t="s">
        <v>1170</v>
      </c>
      <c r="F1402" s="19">
        <v>32</v>
      </c>
      <c r="G1402" s="19"/>
      <c r="H1402" s="19" t="s">
        <v>22</v>
      </c>
      <c r="I1402" s="34">
        <v>42277</v>
      </c>
      <c r="J1402" s="34">
        <v>42931</v>
      </c>
      <c r="K1402" s="19"/>
      <c r="L1402" s="19"/>
      <c r="M1402" s="6"/>
      <c r="N1402" s="19"/>
      <c r="O1402" s="19"/>
      <c r="P1402" s="19"/>
      <c r="Q1402" s="19"/>
    </row>
    <row r="1403" spans="1:17" s="5" customFormat="1" ht="14.45" customHeight="1">
      <c r="A1403" s="19" t="s">
        <v>8483</v>
      </c>
      <c r="B1403" s="19" t="s">
        <v>6918</v>
      </c>
      <c r="C1403" s="19" t="s">
        <v>2308</v>
      </c>
      <c r="D1403" s="19" t="s">
        <v>5062</v>
      </c>
      <c r="E1403" s="19" t="s">
        <v>1170</v>
      </c>
      <c r="F1403" s="19">
        <v>32</v>
      </c>
      <c r="G1403" s="19"/>
      <c r="H1403" s="19" t="s">
        <v>22</v>
      </c>
      <c r="I1403" s="34">
        <v>42277</v>
      </c>
      <c r="J1403" s="34">
        <v>42931</v>
      </c>
      <c r="K1403" s="19"/>
      <c r="L1403" s="19"/>
      <c r="M1403" s="6"/>
      <c r="N1403" s="19"/>
      <c r="O1403" s="19"/>
      <c r="P1403" s="19"/>
      <c r="Q1403" s="19"/>
    </row>
    <row r="1404" spans="1:17" s="5" customFormat="1" ht="14.45" customHeight="1">
      <c r="A1404" s="19" t="s">
        <v>6922</v>
      </c>
      <c r="B1404" s="19" t="s">
        <v>6919</v>
      </c>
      <c r="C1404" s="19" t="s">
        <v>2308</v>
      </c>
      <c r="D1404" s="19" t="s">
        <v>5062</v>
      </c>
      <c r="E1404" s="19" t="s">
        <v>1170</v>
      </c>
      <c r="F1404" s="19">
        <v>32</v>
      </c>
      <c r="G1404" s="19"/>
      <c r="H1404" s="19" t="s">
        <v>22</v>
      </c>
      <c r="I1404" s="34">
        <v>42277</v>
      </c>
      <c r="J1404" s="34">
        <v>42931</v>
      </c>
      <c r="K1404" s="19"/>
      <c r="L1404" s="19"/>
      <c r="M1404" s="6"/>
      <c r="N1404" s="19"/>
      <c r="O1404" s="19"/>
      <c r="P1404" s="19"/>
      <c r="Q1404" s="19"/>
    </row>
    <row r="1405" spans="1:17" s="5" customFormat="1" ht="14.45" customHeight="1">
      <c r="A1405" s="19" t="s">
        <v>8484</v>
      </c>
      <c r="B1405" s="19" t="s">
        <v>6920</v>
      </c>
      <c r="C1405" s="19" t="s">
        <v>2308</v>
      </c>
      <c r="D1405" s="19" t="s">
        <v>5062</v>
      </c>
      <c r="E1405" s="19" t="s">
        <v>1170</v>
      </c>
      <c r="F1405" s="19">
        <v>32</v>
      </c>
      <c r="G1405" s="19"/>
      <c r="H1405" s="19" t="s">
        <v>22</v>
      </c>
      <c r="I1405" s="34">
        <v>42277</v>
      </c>
      <c r="J1405" s="34">
        <v>42931</v>
      </c>
      <c r="K1405" s="19"/>
      <c r="L1405" s="19"/>
      <c r="M1405" s="6"/>
      <c r="N1405" s="19"/>
      <c r="O1405" s="19"/>
      <c r="P1405" s="19"/>
      <c r="Q1405" s="19"/>
    </row>
    <row r="1406" spans="1:17" s="5" customFormat="1" ht="14.45" customHeight="1">
      <c r="A1406" s="19" t="s">
        <v>6924</v>
      </c>
      <c r="B1406" s="19" t="s">
        <v>6923</v>
      </c>
      <c r="C1406" s="19" t="s">
        <v>2308</v>
      </c>
      <c r="D1406" s="19" t="s">
        <v>5062</v>
      </c>
      <c r="E1406" s="19" t="s">
        <v>1170</v>
      </c>
      <c r="F1406" s="19">
        <v>43</v>
      </c>
      <c r="G1406" s="19"/>
      <c r="H1406" s="19" t="s">
        <v>22</v>
      </c>
      <c r="I1406" s="34">
        <v>42277</v>
      </c>
      <c r="J1406" s="19" t="s">
        <v>6136</v>
      </c>
      <c r="K1406" s="19"/>
      <c r="L1406" s="19"/>
      <c r="M1406" s="6"/>
      <c r="N1406" s="19"/>
      <c r="O1406" s="19"/>
      <c r="P1406" s="19"/>
      <c r="Q1406" s="19"/>
    </row>
    <row r="1407" spans="1:17" s="5" customFormat="1" ht="14.45" customHeight="1">
      <c r="A1407" s="19" t="s">
        <v>6932</v>
      </c>
      <c r="B1407" s="19" t="s">
        <v>6927</v>
      </c>
      <c r="C1407" s="19" t="s">
        <v>2308</v>
      </c>
      <c r="D1407" s="19" t="s">
        <v>5062</v>
      </c>
      <c r="E1407" s="19" t="s">
        <v>1170</v>
      </c>
      <c r="F1407" s="19">
        <v>44</v>
      </c>
      <c r="G1407" s="19"/>
      <c r="H1407" s="19" t="s">
        <v>22</v>
      </c>
      <c r="I1407" s="34">
        <v>42277</v>
      </c>
      <c r="J1407" s="34">
        <v>41639</v>
      </c>
      <c r="K1407" s="19"/>
      <c r="L1407" s="19"/>
      <c r="M1407" s="6"/>
      <c r="N1407" s="19"/>
      <c r="O1407" s="19"/>
      <c r="P1407" s="19"/>
      <c r="Q1407" s="19"/>
    </row>
    <row r="1408" spans="1:17" s="5" customFormat="1" ht="14.45" customHeight="1">
      <c r="A1408" s="19" t="s">
        <v>6933</v>
      </c>
      <c r="B1408" s="19" t="s">
        <v>6929</v>
      </c>
      <c r="C1408" s="19" t="s">
        <v>2308</v>
      </c>
      <c r="D1408" s="19" t="s">
        <v>5062</v>
      </c>
      <c r="E1408" s="19" t="s">
        <v>1170</v>
      </c>
      <c r="F1408" s="19">
        <v>44</v>
      </c>
      <c r="G1408" s="19"/>
      <c r="H1408" s="19" t="s">
        <v>22</v>
      </c>
      <c r="I1408" s="34">
        <v>42277</v>
      </c>
      <c r="J1408" s="34">
        <v>41639</v>
      </c>
      <c r="K1408" s="19"/>
      <c r="L1408" s="19"/>
      <c r="M1408" s="6"/>
      <c r="N1408" s="19"/>
      <c r="O1408" s="19"/>
      <c r="P1408" s="19"/>
      <c r="Q1408" s="19"/>
    </row>
    <row r="1409" spans="1:17" s="5" customFormat="1" ht="14.45" customHeight="1">
      <c r="A1409" s="19" t="s">
        <v>6926</v>
      </c>
      <c r="B1409" s="19" t="s">
        <v>6934</v>
      </c>
      <c r="C1409" s="19" t="s">
        <v>2308</v>
      </c>
      <c r="D1409" s="19" t="s">
        <v>5062</v>
      </c>
      <c r="E1409" s="19" t="s">
        <v>1170</v>
      </c>
      <c r="F1409" s="19">
        <v>45</v>
      </c>
      <c r="G1409" s="19"/>
      <c r="H1409" s="19" t="s">
        <v>22</v>
      </c>
      <c r="I1409" s="34">
        <v>42277</v>
      </c>
      <c r="J1409" s="19" t="s">
        <v>6136</v>
      </c>
      <c r="K1409" s="19"/>
      <c r="L1409" s="19"/>
      <c r="M1409" s="6"/>
      <c r="N1409" s="19"/>
      <c r="O1409" s="19"/>
      <c r="P1409" s="19"/>
      <c r="Q1409" s="19"/>
    </row>
    <row r="1410" spans="1:17" s="5" customFormat="1" ht="14.45" customHeight="1">
      <c r="A1410" s="19" t="s">
        <v>6928</v>
      </c>
      <c r="B1410" s="19" t="s">
        <v>6935</v>
      </c>
      <c r="C1410" s="19" t="s">
        <v>2308</v>
      </c>
      <c r="D1410" s="19" t="s">
        <v>5062</v>
      </c>
      <c r="E1410" s="19" t="s">
        <v>1170</v>
      </c>
      <c r="F1410" s="19">
        <v>45</v>
      </c>
      <c r="G1410" s="19"/>
      <c r="H1410" s="19" t="s">
        <v>22</v>
      </c>
      <c r="I1410" s="34">
        <v>42277</v>
      </c>
      <c r="J1410" s="19" t="s">
        <v>6136</v>
      </c>
      <c r="K1410" s="19"/>
      <c r="L1410" s="19"/>
      <c r="M1410" s="6"/>
      <c r="N1410" s="19"/>
      <c r="O1410" s="19"/>
      <c r="P1410" s="19"/>
      <c r="Q1410" s="19"/>
    </row>
    <row r="1411" spans="1:17" s="5" customFormat="1" ht="14.45" customHeight="1">
      <c r="A1411" s="19" t="s">
        <v>9540</v>
      </c>
      <c r="B1411" s="19" t="s">
        <v>6945</v>
      </c>
      <c r="C1411" s="19" t="s">
        <v>2308</v>
      </c>
      <c r="D1411" s="19" t="s">
        <v>5062</v>
      </c>
      <c r="E1411" s="19" t="s">
        <v>1170</v>
      </c>
      <c r="F1411" s="19">
        <v>1</v>
      </c>
      <c r="G1411" s="19"/>
      <c r="H1411" s="19" t="s">
        <v>22</v>
      </c>
      <c r="I1411" s="34">
        <v>42277</v>
      </c>
      <c r="J1411" s="19" t="s">
        <v>6136</v>
      </c>
      <c r="K1411" s="19"/>
      <c r="L1411" s="19"/>
      <c r="M1411" s="6"/>
      <c r="N1411" s="19"/>
      <c r="O1411" s="19"/>
      <c r="P1411" s="19"/>
      <c r="Q1411" s="19"/>
    </row>
    <row r="1412" spans="1:17" s="5" customFormat="1" ht="14.45" customHeight="1">
      <c r="A1412" s="19" t="s">
        <v>9542</v>
      </c>
      <c r="B1412" s="19" t="s">
        <v>6946</v>
      </c>
      <c r="C1412" s="19" t="s">
        <v>2308</v>
      </c>
      <c r="D1412" s="19" t="s">
        <v>5062</v>
      </c>
      <c r="E1412" s="19" t="s">
        <v>1170</v>
      </c>
      <c r="F1412" s="19">
        <v>1</v>
      </c>
      <c r="G1412" s="19"/>
      <c r="H1412" s="19" t="s">
        <v>22</v>
      </c>
      <c r="I1412" s="34">
        <v>42277</v>
      </c>
      <c r="J1412" s="19" t="s">
        <v>6136</v>
      </c>
      <c r="K1412" s="19"/>
      <c r="L1412" s="19"/>
      <c r="M1412" s="6"/>
      <c r="N1412" s="19"/>
      <c r="O1412" s="19"/>
      <c r="P1412" s="19"/>
      <c r="Q1412" s="19"/>
    </row>
    <row r="1413" spans="1:17" s="5" customFormat="1" ht="14.45" customHeight="1">
      <c r="A1413" s="19" t="s">
        <v>10631</v>
      </c>
      <c r="B1413" s="19" t="s">
        <v>6947</v>
      </c>
      <c r="C1413" s="19" t="s">
        <v>2308</v>
      </c>
      <c r="D1413" s="19" t="s">
        <v>5062</v>
      </c>
      <c r="E1413" s="19" t="s">
        <v>1170</v>
      </c>
      <c r="F1413" s="19">
        <v>15</v>
      </c>
      <c r="G1413" s="19"/>
      <c r="H1413" s="19" t="s">
        <v>22</v>
      </c>
      <c r="I1413" s="34">
        <v>42277</v>
      </c>
      <c r="J1413" s="19" t="s">
        <v>6136</v>
      </c>
      <c r="K1413" s="19"/>
      <c r="L1413" s="19"/>
      <c r="M1413" s="6"/>
      <c r="N1413" s="19"/>
      <c r="O1413" s="19"/>
      <c r="P1413" s="19"/>
      <c r="Q1413" s="19"/>
    </row>
    <row r="1414" spans="1:17" s="5" customFormat="1" ht="14.45" customHeight="1">
      <c r="A1414" s="19" t="s">
        <v>6952</v>
      </c>
      <c r="B1414" s="19" t="s">
        <v>6953</v>
      </c>
      <c r="C1414" s="19" t="s">
        <v>2308</v>
      </c>
      <c r="D1414" s="19" t="s">
        <v>5062</v>
      </c>
      <c r="E1414" s="19" t="s">
        <v>1170</v>
      </c>
      <c r="F1414" s="19">
        <v>46</v>
      </c>
      <c r="G1414" s="19"/>
      <c r="H1414" s="19" t="s">
        <v>22</v>
      </c>
      <c r="I1414" s="34">
        <v>42277</v>
      </c>
      <c r="J1414" s="19" t="s">
        <v>6136</v>
      </c>
      <c r="K1414" s="19"/>
      <c r="L1414" s="19"/>
      <c r="M1414" s="6"/>
      <c r="N1414" s="19"/>
      <c r="O1414" s="19"/>
      <c r="P1414" s="19"/>
      <c r="Q1414" s="19"/>
    </row>
    <row r="1415" spans="1:17" s="5" customFormat="1">
      <c r="A1415" s="19" t="s">
        <v>10972</v>
      </c>
      <c r="B1415" s="19" t="s">
        <v>6956</v>
      </c>
      <c r="C1415" s="19" t="s">
        <v>2308</v>
      </c>
      <c r="D1415" s="19" t="s">
        <v>5062</v>
      </c>
      <c r="E1415" s="19" t="s">
        <v>1170</v>
      </c>
      <c r="F1415" s="19">
        <v>47</v>
      </c>
      <c r="G1415" s="19"/>
      <c r="H1415" s="19" t="s">
        <v>22</v>
      </c>
      <c r="I1415" s="34">
        <v>42277</v>
      </c>
      <c r="J1415" s="34">
        <v>42566</v>
      </c>
      <c r="K1415" s="34">
        <v>42277</v>
      </c>
      <c r="L1415" s="19"/>
      <c r="M1415" s="6"/>
      <c r="N1415" s="19"/>
      <c r="O1415" s="19"/>
      <c r="P1415" s="19"/>
      <c r="Q1415" s="19"/>
    </row>
    <row r="1416" spans="1:17" s="5" customFormat="1" ht="14.45" customHeight="1">
      <c r="A1416" s="19" t="s">
        <v>6973</v>
      </c>
      <c r="B1416" s="19" t="s">
        <v>6957</v>
      </c>
      <c r="C1416" s="19" t="s">
        <v>2308</v>
      </c>
      <c r="D1416" s="19" t="s">
        <v>5062</v>
      </c>
      <c r="E1416" s="19" t="s">
        <v>1170</v>
      </c>
      <c r="F1416" s="19">
        <v>48</v>
      </c>
      <c r="G1416" s="19"/>
      <c r="H1416" s="19" t="s">
        <v>22</v>
      </c>
      <c r="I1416" s="34">
        <v>42277</v>
      </c>
      <c r="J1416" s="34">
        <v>42566</v>
      </c>
      <c r="K1416" s="19"/>
      <c r="L1416" s="19"/>
      <c r="M1416" s="6"/>
      <c r="N1416" s="19"/>
      <c r="O1416" s="19"/>
      <c r="P1416" s="19"/>
      <c r="Q1416" s="19"/>
    </row>
    <row r="1417" spans="1:17" s="5" customFormat="1" ht="14.45" customHeight="1">
      <c r="A1417" s="19" t="s">
        <v>6976</v>
      </c>
      <c r="B1417" s="19" t="s">
        <v>6958</v>
      </c>
      <c r="C1417" s="19" t="s">
        <v>2308</v>
      </c>
      <c r="D1417" s="19" t="s">
        <v>5062</v>
      </c>
      <c r="E1417" s="19" t="s">
        <v>1170</v>
      </c>
      <c r="F1417" s="19">
        <v>49</v>
      </c>
      <c r="G1417" s="19"/>
      <c r="H1417" s="19" t="s">
        <v>22</v>
      </c>
      <c r="I1417" s="34">
        <v>42277</v>
      </c>
      <c r="J1417" s="19" t="s">
        <v>6136</v>
      </c>
      <c r="K1417" s="19"/>
      <c r="L1417" s="19"/>
      <c r="M1417" s="6"/>
      <c r="N1417" s="19"/>
      <c r="O1417" s="19"/>
      <c r="P1417" s="19"/>
      <c r="Q1417" s="19"/>
    </row>
    <row r="1418" spans="1:17" s="5" customFormat="1" ht="14.45" customHeight="1">
      <c r="A1418" s="19" t="s">
        <v>6980</v>
      </c>
      <c r="B1418" s="19" t="s">
        <v>6959</v>
      </c>
      <c r="C1418" s="19" t="s">
        <v>2308</v>
      </c>
      <c r="D1418" s="19" t="s">
        <v>5062</v>
      </c>
      <c r="E1418" s="19" t="s">
        <v>1170</v>
      </c>
      <c r="F1418" s="19">
        <v>50</v>
      </c>
      <c r="G1418" s="19"/>
      <c r="H1418" s="19" t="s">
        <v>22</v>
      </c>
      <c r="I1418" s="34">
        <v>42277</v>
      </c>
      <c r="J1418" s="19" t="s">
        <v>6136</v>
      </c>
      <c r="K1418" s="19"/>
      <c r="L1418" s="19"/>
      <c r="M1418" s="6"/>
      <c r="N1418" s="19"/>
      <c r="O1418" s="19"/>
      <c r="P1418" s="19"/>
      <c r="Q1418" s="19"/>
    </row>
    <row r="1419" spans="1:17" s="5" customFormat="1" ht="14.45" customHeight="1">
      <c r="A1419" s="19" t="s">
        <v>6984</v>
      </c>
      <c r="B1419" s="19" t="s">
        <v>6960</v>
      </c>
      <c r="C1419" s="19" t="s">
        <v>2308</v>
      </c>
      <c r="D1419" s="19" t="s">
        <v>5062</v>
      </c>
      <c r="E1419" s="19" t="s">
        <v>1170</v>
      </c>
      <c r="F1419" s="19">
        <v>51</v>
      </c>
      <c r="G1419" s="19"/>
      <c r="H1419" s="19" t="s">
        <v>22</v>
      </c>
      <c r="I1419" s="34">
        <v>42277</v>
      </c>
      <c r="J1419" s="34">
        <v>42931</v>
      </c>
      <c r="K1419" s="19"/>
      <c r="L1419" s="19"/>
      <c r="M1419" s="6"/>
      <c r="N1419" s="19"/>
      <c r="O1419" s="19"/>
      <c r="P1419" s="19"/>
      <c r="Q1419" s="19"/>
    </row>
    <row r="1420" spans="1:17" s="5" customFormat="1" ht="14.45" customHeight="1">
      <c r="A1420" s="19" t="s">
        <v>6985</v>
      </c>
      <c r="B1420" s="19" t="s">
        <v>6961</v>
      </c>
      <c r="C1420" s="19" t="s">
        <v>2308</v>
      </c>
      <c r="D1420" s="19" t="s">
        <v>5062</v>
      </c>
      <c r="E1420" s="19" t="s">
        <v>1170</v>
      </c>
      <c r="F1420" s="19">
        <v>52</v>
      </c>
      <c r="G1420" s="19"/>
      <c r="H1420" s="19" t="s">
        <v>22</v>
      </c>
      <c r="I1420" s="34">
        <v>42277</v>
      </c>
      <c r="J1420" s="34">
        <v>42931</v>
      </c>
      <c r="K1420" s="19"/>
      <c r="L1420" s="19"/>
      <c r="M1420" s="6"/>
      <c r="N1420" s="19"/>
      <c r="O1420" s="19"/>
      <c r="P1420" s="19"/>
      <c r="Q1420" s="19"/>
    </row>
    <row r="1421" spans="1:17" s="5" customFormat="1" ht="14.45" customHeight="1">
      <c r="A1421" s="19" t="s">
        <v>6989</v>
      </c>
      <c r="B1421" s="19" t="s">
        <v>6962</v>
      </c>
      <c r="C1421" s="19" t="s">
        <v>2308</v>
      </c>
      <c r="D1421" s="19" t="s">
        <v>5062</v>
      </c>
      <c r="E1421" s="19" t="s">
        <v>1170</v>
      </c>
      <c r="F1421" s="19">
        <v>51</v>
      </c>
      <c r="G1421" s="19"/>
      <c r="H1421" s="19" t="s">
        <v>22</v>
      </c>
      <c r="I1421" s="34">
        <v>42277</v>
      </c>
      <c r="J1421" s="34">
        <v>42931</v>
      </c>
      <c r="K1421" s="19"/>
      <c r="L1421" s="19"/>
      <c r="M1421" s="6"/>
      <c r="N1421" s="19"/>
      <c r="O1421" s="19"/>
      <c r="P1421" s="19"/>
      <c r="Q1421" s="19"/>
    </row>
    <row r="1422" spans="1:17" s="5" customFormat="1" ht="14.45" customHeight="1">
      <c r="A1422" s="19" t="s">
        <v>6993</v>
      </c>
      <c r="B1422" s="19" t="s">
        <v>6963</v>
      </c>
      <c r="C1422" s="19" t="s">
        <v>2308</v>
      </c>
      <c r="D1422" s="19" t="s">
        <v>5062</v>
      </c>
      <c r="E1422" s="19" t="s">
        <v>1170</v>
      </c>
      <c r="F1422" s="19">
        <v>52</v>
      </c>
      <c r="G1422" s="19"/>
      <c r="H1422" s="19" t="s">
        <v>22</v>
      </c>
      <c r="I1422" s="34">
        <v>42277</v>
      </c>
      <c r="J1422" s="34">
        <v>42931</v>
      </c>
      <c r="K1422" s="19"/>
      <c r="L1422" s="19"/>
      <c r="M1422" s="6"/>
      <c r="N1422" s="19"/>
      <c r="O1422" s="19"/>
      <c r="P1422" s="19"/>
      <c r="Q1422" s="19"/>
    </row>
    <row r="1423" spans="1:17" s="5" customFormat="1" ht="14.45" customHeight="1">
      <c r="A1423" s="19" t="s">
        <v>6990</v>
      </c>
      <c r="B1423" s="19" t="s">
        <v>6964</v>
      </c>
      <c r="C1423" s="19" t="s">
        <v>2308</v>
      </c>
      <c r="D1423" s="19" t="s">
        <v>5062</v>
      </c>
      <c r="E1423" s="19" t="s">
        <v>1170</v>
      </c>
      <c r="F1423" s="19">
        <v>51</v>
      </c>
      <c r="G1423" s="19"/>
      <c r="H1423" s="19" t="s">
        <v>22</v>
      </c>
      <c r="I1423" s="34">
        <v>42277</v>
      </c>
      <c r="J1423" s="34">
        <v>42931</v>
      </c>
      <c r="K1423" s="19"/>
      <c r="L1423" s="19"/>
      <c r="M1423" s="6"/>
      <c r="N1423" s="19"/>
      <c r="O1423" s="19"/>
      <c r="P1423" s="19"/>
      <c r="Q1423" s="19"/>
    </row>
    <row r="1424" spans="1:17" s="5" customFormat="1" ht="14.45" customHeight="1">
      <c r="A1424" s="19" t="s">
        <v>6994</v>
      </c>
      <c r="B1424" s="19" t="s">
        <v>6997</v>
      </c>
      <c r="C1424" s="19" t="s">
        <v>2308</v>
      </c>
      <c r="D1424" s="19" t="s">
        <v>5062</v>
      </c>
      <c r="E1424" s="19" t="s">
        <v>1170</v>
      </c>
      <c r="F1424" s="19">
        <v>52</v>
      </c>
      <c r="G1424" s="19"/>
      <c r="H1424" s="19" t="s">
        <v>22</v>
      </c>
      <c r="I1424" s="34">
        <v>42277</v>
      </c>
      <c r="J1424" s="34">
        <v>42931</v>
      </c>
      <c r="K1424" s="19"/>
      <c r="L1424" s="19"/>
      <c r="M1424" s="6"/>
      <c r="N1424" s="19"/>
      <c r="O1424" s="19"/>
      <c r="P1424" s="19"/>
      <c r="Q1424" s="19"/>
    </row>
    <row r="1425" spans="1:17" s="5" customFormat="1" ht="14.45" customHeight="1">
      <c r="A1425" s="19" t="s">
        <v>6991</v>
      </c>
      <c r="B1425" s="19" t="s">
        <v>6998</v>
      </c>
      <c r="C1425" s="19" t="s">
        <v>2308</v>
      </c>
      <c r="D1425" s="19" t="s">
        <v>5062</v>
      </c>
      <c r="E1425" s="19" t="s">
        <v>1170</v>
      </c>
      <c r="F1425" s="19">
        <v>51</v>
      </c>
      <c r="G1425" s="19"/>
      <c r="H1425" s="19" t="s">
        <v>22</v>
      </c>
      <c r="I1425" s="34">
        <v>42277</v>
      </c>
      <c r="J1425" s="34">
        <v>42931</v>
      </c>
      <c r="K1425" s="19"/>
      <c r="L1425" s="19"/>
      <c r="M1425" s="6"/>
      <c r="N1425" s="19"/>
      <c r="O1425" s="19"/>
      <c r="P1425" s="19"/>
      <c r="Q1425" s="19"/>
    </row>
    <row r="1426" spans="1:17" s="5" customFormat="1" ht="14.45" customHeight="1">
      <c r="A1426" s="19" t="s">
        <v>6995</v>
      </c>
      <c r="B1426" s="19" t="s">
        <v>6999</v>
      </c>
      <c r="C1426" s="19" t="s">
        <v>2308</v>
      </c>
      <c r="D1426" s="19" t="s">
        <v>5062</v>
      </c>
      <c r="E1426" s="19" t="s">
        <v>1170</v>
      </c>
      <c r="F1426" s="19">
        <v>52</v>
      </c>
      <c r="G1426" s="19"/>
      <c r="H1426" s="19" t="s">
        <v>22</v>
      </c>
      <c r="I1426" s="34">
        <v>42277</v>
      </c>
      <c r="J1426" s="34">
        <v>42931</v>
      </c>
      <c r="K1426" s="19"/>
      <c r="L1426" s="19"/>
      <c r="M1426" s="6"/>
      <c r="N1426" s="19"/>
      <c r="O1426" s="19"/>
      <c r="P1426" s="19"/>
      <c r="Q1426" s="19"/>
    </row>
    <row r="1427" spans="1:17" s="5" customFormat="1" ht="14.45" customHeight="1">
      <c r="A1427" s="19" t="s">
        <v>6992</v>
      </c>
      <c r="B1427" s="19" t="s">
        <v>7000</v>
      </c>
      <c r="C1427" s="19" t="s">
        <v>2308</v>
      </c>
      <c r="D1427" s="19" t="s">
        <v>5062</v>
      </c>
      <c r="E1427" s="19" t="s">
        <v>1170</v>
      </c>
      <c r="F1427" s="19">
        <v>51</v>
      </c>
      <c r="G1427" s="19"/>
      <c r="H1427" s="19" t="s">
        <v>22</v>
      </c>
      <c r="I1427" s="34">
        <v>42277</v>
      </c>
      <c r="J1427" s="34">
        <v>42931</v>
      </c>
      <c r="K1427" s="19"/>
      <c r="L1427" s="19"/>
      <c r="M1427" s="6"/>
      <c r="N1427" s="19"/>
      <c r="O1427" s="19"/>
      <c r="P1427" s="19"/>
      <c r="Q1427" s="19"/>
    </row>
    <row r="1428" spans="1:17" s="5" customFormat="1" ht="14.45" customHeight="1">
      <c r="A1428" s="19" t="s">
        <v>6996</v>
      </c>
      <c r="B1428" s="19" t="s">
        <v>7001</v>
      </c>
      <c r="C1428" s="19" t="s">
        <v>2308</v>
      </c>
      <c r="D1428" s="19" t="s">
        <v>5062</v>
      </c>
      <c r="E1428" s="19" t="s">
        <v>1170</v>
      </c>
      <c r="F1428" s="19">
        <v>52</v>
      </c>
      <c r="G1428" s="19"/>
      <c r="H1428" s="19" t="s">
        <v>22</v>
      </c>
      <c r="I1428" s="34">
        <v>42277</v>
      </c>
      <c r="J1428" s="34">
        <v>42931</v>
      </c>
      <c r="K1428" s="19"/>
      <c r="L1428" s="19"/>
      <c r="M1428" s="6"/>
      <c r="N1428" s="19"/>
      <c r="O1428" s="19"/>
      <c r="P1428" s="19"/>
      <c r="Q1428" s="19"/>
    </row>
    <row r="1429" spans="1:17" s="5" customFormat="1" ht="14.45" customHeight="1">
      <c r="A1429" s="19" t="s">
        <v>7017</v>
      </c>
      <c r="B1429" s="19" t="s">
        <v>7019</v>
      </c>
      <c r="C1429" s="19" t="s">
        <v>2308</v>
      </c>
      <c r="D1429" s="19" t="s">
        <v>5062</v>
      </c>
      <c r="E1429" s="19" t="s">
        <v>1170</v>
      </c>
      <c r="F1429" s="19">
        <v>53</v>
      </c>
      <c r="G1429" s="19"/>
      <c r="H1429" s="19" t="s">
        <v>22</v>
      </c>
      <c r="I1429" s="34">
        <v>42277</v>
      </c>
      <c r="J1429" s="19" t="s">
        <v>6136</v>
      </c>
      <c r="K1429" s="19"/>
      <c r="L1429" s="19"/>
      <c r="M1429" s="6"/>
      <c r="N1429" s="19"/>
      <c r="O1429" s="19"/>
      <c r="P1429" s="19"/>
      <c r="Q1429" s="19"/>
    </row>
    <row r="1430" spans="1:17" s="5" customFormat="1" ht="14.45" customHeight="1">
      <c r="A1430" s="19" t="s">
        <v>7018</v>
      </c>
      <c r="B1430" s="19" t="s">
        <v>7020</v>
      </c>
      <c r="C1430" s="19" t="s">
        <v>2308</v>
      </c>
      <c r="D1430" s="19" t="s">
        <v>5062</v>
      </c>
      <c r="E1430" s="19" t="s">
        <v>1170</v>
      </c>
      <c r="F1430" s="19">
        <v>54</v>
      </c>
      <c r="G1430" s="19"/>
      <c r="H1430" s="19" t="s">
        <v>22</v>
      </c>
      <c r="I1430" s="34">
        <v>42277</v>
      </c>
      <c r="J1430" s="19" t="s">
        <v>6136</v>
      </c>
      <c r="K1430" s="19"/>
      <c r="L1430" s="19"/>
      <c r="M1430" s="6"/>
      <c r="N1430" s="19"/>
      <c r="O1430" s="19"/>
      <c r="P1430" s="19"/>
      <c r="Q1430" s="19"/>
    </row>
    <row r="1431" spans="1:17" s="5" customFormat="1" ht="14.45" customHeight="1">
      <c r="A1431" s="19" t="s">
        <v>7030</v>
      </c>
      <c r="B1431" s="19" t="s">
        <v>7026</v>
      </c>
      <c r="C1431" s="19" t="s">
        <v>2308</v>
      </c>
      <c r="D1431" s="19" t="s">
        <v>5062</v>
      </c>
      <c r="E1431" s="19" t="s">
        <v>1170</v>
      </c>
      <c r="F1431" s="19">
        <v>55</v>
      </c>
      <c r="G1431" s="19"/>
      <c r="H1431" s="19" t="s">
        <v>22</v>
      </c>
      <c r="I1431" s="34">
        <v>42277</v>
      </c>
      <c r="J1431" s="19" t="s">
        <v>6136</v>
      </c>
      <c r="K1431" s="19"/>
      <c r="L1431" s="19"/>
      <c r="M1431" s="6"/>
      <c r="N1431" s="19"/>
      <c r="O1431" s="19"/>
      <c r="P1431" s="19"/>
      <c r="Q1431" s="19"/>
    </row>
    <row r="1432" spans="1:17" s="5" customFormat="1" ht="14.45" customHeight="1">
      <c r="A1432" s="19" t="s">
        <v>7031</v>
      </c>
      <c r="B1432" s="19" t="s">
        <v>7027</v>
      </c>
      <c r="C1432" s="19" t="s">
        <v>2308</v>
      </c>
      <c r="D1432" s="19" t="s">
        <v>5062</v>
      </c>
      <c r="E1432" s="19" t="s">
        <v>1170</v>
      </c>
      <c r="F1432" s="19">
        <v>56</v>
      </c>
      <c r="G1432" s="19"/>
      <c r="H1432" s="19" t="s">
        <v>22</v>
      </c>
      <c r="I1432" s="34">
        <v>42277</v>
      </c>
      <c r="J1432" s="19" t="s">
        <v>6136</v>
      </c>
      <c r="K1432" s="19"/>
      <c r="L1432" s="19"/>
      <c r="M1432" s="6"/>
      <c r="N1432" s="19"/>
      <c r="O1432" s="19"/>
      <c r="P1432" s="19"/>
      <c r="Q1432" s="19"/>
    </row>
    <row r="1433" spans="1:17" s="5" customFormat="1" ht="14.45" customHeight="1">
      <c r="A1433" s="19" t="s">
        <v>7035</v>
      </c>
      <c r="B1433" s="19" t="s">
        <v>7037</v>
      </c>
      <c r="C1433" s="19" t="s">
        <v>2308</v>
      </c>
      <c r="D1433" s="19" t="s">
        <v>5062</v>
      </c>
      <c r="E1433" s="19" t="s">
        <v>1170</v>
      </c>
      <c r="F1433" s="19">
        <v>51</v>
      </c>
      <c r="G1433" s="19"/>
      <c r="H1433" s="19" t="s">
        <v>22</v>
      </c>
      <c r="I1433" s="34">
        <v>42277</v>
      </c>
      <c r="J1433" s="19" t="s">
        <v>6136</v>
      </c>
      <c r="K1433" s="19"/>
      <c r="L1433" s="19"/>
      <c r="M1433" s="6"/>
      <c r="N1433" s="19"/>
      <c r="O1433" s="19"/>
      <c r="P1433" s="19"/>
      <c r="Q1433" s="19"/>
    </row>
    <row r="1434" spans="1:17" s="5" customFormat="1" ht="14.45" customHeight="1">
      <c r="A1434" s="19" t="s">
        <v>7036</v>
      </c>
      <c r="B1434" s="19" t="s">
        <v>7038</v>
      </c>
      <c r="C1434" s="19" t="s">
        <v>2308</v>
      </c>
      <c r="D1434" s="19" t="s">
        <v>5062</v>
      </c>
      <c r="E1434" s="19" t="s">
        <v>1170</v>
      </c>
      <c r="F1434" s="19">
        <v>52</v>
      </c>
      <c r="G1434" s="19"/>
      <c r="H1434" s="19" t="s">
        <v>22</v>
      </c>
      <c r="I1434" s="34">
        <v>42277</v>
      </c>
      <c r="J1434" s="19" t="s">
        <v>6136</v>
      </c>
      <c r="K1434" s="19"/>
      <c r="L1434" s="19"/>
      <c r="M1434" s="6"/>
      <c r="N1434" s="19"/>
      <c r="O1434" s="19"/>
      <c r="P1434" s="19"/>
      <c r="Q1434" s="19"/>
    </row>
    <row r="1435" spans="1:17" s="5" customFormat="1" ht="14.45" customHeight="1">
      <c r="A1435" s="19" t="s">
        <v>7050</v>
      </c>
      <c r="B1435" s="19" t="s">
        <v>7044</v>
      </c>
      <c r="C1435" s="19" t="s">
        <v>2308</v>
      </c>
      <c r="D1435" s="19" t="s">
        <v>5062</v>
      </c>
      <c r="E1435" s="19" t="s">
        <v>1170</v>
      </c>
      <c r="F1435" s="19">
        <v>15</v>
      </c>
      <c r="G1435" s="19"/>
      <c r="H1435" s="19" t="s">
        <v>22</v>
      </c>
      <c r="I1435" s="34">
        <v>42277</v>
      </c>
      <c r="J1435" s="19" t="s">
        <v>6136</v>
      </c>
      <c r="K1435" s="19"/>
      <c r="L1435" s="19"/>
      <c r="M1435" s="6"/>
      <c r="N1435" s="19"/>
      <c r="O1435" s="19"/>
      <c r="P1435" s="19"/>
      <c r="Q1435" s="19"/>
    </row>
    <row r="1436" spans="1:17" s="5" customFormat="1" ht="14.45" customHeight="1">
      <c r="A1436" s="19" t="s">
        <v>7051</v>
      </c>
      <c r="B1436" s="19" t="s">
        <v>7047</v>
      </c>
      <c r="C1436" s="19" t="s">
        <v>2308</v>
      </c>
      <c r="D1436" s="19" t="s">
        <v>5062</v>
      </c>
      <c r="E1436" s="19" t="s">
        <v>1170</v>
      </c>
      <c r="F1436" s="19">
        <v>15</v>
      </c>
      <c r="G1436" s="19"/>
      <c r="H1436" s="19" t="s">
        <v>22</v>
      </c>
      <c r="I1436" s="34">
        <v>42277</v>
      </c>
      <c r="J1436" s="19" t="s">
        <v>6136</v>
      </c>
      <c r="K1436" s="19"/>
      <c r="L1436" s="19"/>
      <c r="M1436" s="6"/>
      <c r="N1436" s="19"/>
      <c r="O1436" s="19"/>
      <c r="P1436" s="19"/>
      <c r="Q1436" s="19"/>
    </row>
    <row r="1437" spans="1:17" s="5" customFormat="1" ht="14.45" customHeight="1">
      <c r="A1437" s="19" t="s">
        <v>7052</v>
      </c>
      <c r="B1437" s="19" t="s">
        <v>7048</v>
      </c>
      <c r="C1437" s="19" t="s">
        <v>2308</v>
      </c>
      <c r="D1437" s="19" t="s">
        <v>5062</v>
      </c>
      <c r="E1437" s="19" t="s">
        <v>1170</v>
      </c>
      <c r="F1437" s="19">
        <v>15</v>
      </c>
      <c r="G1437" s="19"/>
      <c r="H1437" s="19" t="s">
        <v>22</v>
      </c>
      <c r="I1437" s="34">
        <v>42277</v>
      </c>
      <c r="J1437" s="19" t="s">
        <v>6136</v>
      </c>
      <c r="K1437" s="19"/>
      <c r="L1437" s="19"/>
      <c r="M1437" s="6"/>
      <c r="N1437" s="19"/>
      <c r="O1437" s="19"/>
      <c r="P1437" s="19"/>
      <c r="Q1437" s="19"/>
    </row>
    <row r="1438" spans="1:17" s="5" customFormat="1" ht="14.45" customHeight="1">
      <c r="A1438" s="19" t="s">
        <v>8485</v>
      </c>
      <c r="B1438" s="19" t="s">
        <v>7049</v>
      </c>
      <c r="C1438" s="19" t="s">
        <v>2308</v>
      </c>
      <c r="D1438" s="19" t="s">
        <v>5062</v>
      </c>
      <c r="E1438" s="19" t="s">
        <v>1170</v>
      </c>
      <c r="F1438" s="19">
        <v>15</v>
      </c>
      <c r="G1438" s="19"/>
      <c r="H1438" s="19" t="s">
        <v>22</v>
      </c>
      <c r="I1438" s="34">
        <v>42277</v>
      </c>
      <c r="J1438" s="19" t="s">
        <v>6136</v>
      </c>
      <c r="K1438" s="19"/>
      <c r="L1438" s="19"/>
      <c r="M1438" s="6"/>
      <c r="N1438" s="19"/>
      <c r="O1438" s="19"/>
      <c r="P1438" s="19"/>
      <c r="Q1438" s="19"/>
    </row>
    <row r="1439" spans="1:17" s="5" customFormat="1" ht="14.45" customHeight="1">
      <c r="A1439" s="19" t="s">
        <v>7057</v>
      </c>
      <c r="B1439" s="19" t="s">
        <v>7060</v>
      </c>
      <c r="C1439" s="19" t="s">
        <v>2308</v>
      </c>
      <c r="D1439" s="19" t="s">
        <v>5062</v>
      </c>
      <c r="E1439" s="19" t="s">
        <v>1170</v>
      </c>
      <c r="F1439" s="19">
        <v>57</v>
      </c>
      <c r="G1439" s="19"/>
      <c r="H1439" s="19" t="s">
        <v>22</v>
      </c>
      <c r="I1439" s="34">
        <v>42277</v>
      </c>
      <c r="J1439" s="19" t="s">
        <v>6136</v>
      </c>
      <c r="K1439" s="19"/>
      <c r="L1439" s="19"/>
      <c r="M1439" s="6"/>
      <c r="N1439" s="19"/>
      <c r="O1439" s="19"/>
      <c r="P1439" s="19"/>
      <c r="Q1439" s="19"/>
    </row>
    <row r="1440" spans="1:17" s="5" customFormat="1" ht="14.45" customHeight="1">
      <c r="A1440" s="19" t="s">
        <v>7065</v>
      </c>
      <c r="B1440" s="19" t="s">
        <v>7066</v>
      </c>
      <c r="C1440" s="19" t="s">
        <v>2308</v>
      </c>
      <c r="D1440" s="19" t="s">
        <v>5062</v>
      </c>
      <c r="E1440" s="19" t="s">
        <v>1170</v>
      </c>
      <c r="F1440" s="19">
        <v>57</v>
      </c>
      <c r="G1440" s="19"/>
      <c r="H1440" s="19" t="s">
        <v>22</v>
      </c>
      <c r="I1440" s="34">
        <v>42277</v>
      </c>
      <c r="J1440" s="19" t="s">
        <v>6136</v>
      </c>
      <c r="K1440" s="19"/>
      <c r="L1440" s="19"/>
      <c r="M1440" s="6"/>
      <c r="N1440" s="19"/>
      <c r="O1440" s="19"/>
      <c r="P1440" s="19"/>
      <c r="Q1440" s="19"/>
    </row>
    <row r="1441" spans="1:17" s="5" customFormat="1" ht="14.45" customHeight="1">
      <c r="A1441" s="19" t="s">
        <v>7070</v>
      </c>
      <c r="B1441" s="19" t="s">
        <v>7073</v>
      </c>
      <c r="C1441" s="19" t="s">
        <v>2308</v>
      </c>
      <c r="D1441" s="19" t="s">
        <v>5062</v>
      </c>
      <c r="E1441" s="19" t="s">
        <v>1170</v>
      </c>
      <c r="F1441" s="19">
        <v>58</v>
      </c>
      <c r="G1441" s="19"/>
      <c r="H1441" s="19" t="s">
        <v>22</v>
      </c>
      <c r="I1441" s="34">
        <v>42277</v>
      </c>
      <c r="J1441" s="19" t="s">
        <v>6136</v>
      </c>
      <c r="K1441" s="19"/>
      <c r="L1441" s="19"/>
      <c r="M1441" s="6"/>
      <c r="N1441" s="19"/>
      <c r="O1441" s="19"/>
      <c r="P1441" s="19"/>
      <c r="Q1441" s="19"/>
    </row>
    <row r="1442" spans="1:17" s="5" customFormat="1" ht="14.45" customHeight="1">
      <c r="A1442" s="19" t="s">
        <v>7071</v>
      </c>
      <c r="B1442" s="19" t="s">
        <v>7074</v>
      </c>
      <c r="C1442" s="19" t="s">
        <v>2308</v>
      </c>
      <c r="D1442" s="19" t="s">
        <v>5062</v>
      </c>
      <c r="E1442" s="19" t="s">
        <v>1170</v>
      </c>
      <c r="F1442" s="19">
        <v>58</v>
      </c>
      <c r="G1442" s="19"/>
      <c r="H1442" s="19" t="s">
        <v>22</v>
      </c>
      <c r="I1442" s="34">
        <v>42277</v>
      </c>
      <c r="J1442" s="19" t="s">
        <v>6136</v>
      </c>
      <c r="K1442" s="19"/>
      <c r="L1442" s="19"/>
      <c r="M1442" s="6"/>
      <c r="N1442" s="19"/>
      <c r="O1442" s="19"/>
      <c r="P1442" s="19"/>
      <c r="Q1442" s="19"/>
    </row>
    <row r="1443" spans="1:17" s="5" customFormat="1" ht="14.45" customHeight="1">
      <c r="A1443" s="19" t="s">
        <v>7072</v>
      </c>
      <c r="B1443" s="19" t="s">
        <v>7075</v>
      </c>
      <c r="C1443" s="19" t="s">
        <v>2308</v>
      </c>
      <c r="D1443" s="19" t="s">
        <v>5062</v>
      </c>
      <c r="E1443" s="19" t="s">
        <v>1170</v>
      </c>
      <c r="F1443" s="19">
        <v>58</v>
      </c>
      <c r="G1443" s="19"/>
      <c r="H1443" s="19" t="s">
        <v>22</v>
      </c>
      <c r="I1443" s="34">
        <v>42277</v>
      </c>
      <c r="J1443" s="19" t="s">
        <v>6136</v>
      </c>
      <c r="K1443" s="19"/>
      <c r="L1443" s="19"/>
      <c r="M1443" s="6"/>
      <c r="N1443" s="19"/>
      <c r="O1443" s="19"/>
      <c r="P1443" s="19"/>
      <c r="Q1443" s="19"/>
    </row>
    <row r="1444" spans="1:17" s="5" customFormat="1" ht="14.45" customHeight="1">
      <c r="A1444" s="19" t="s">
        <v>8486</v>
      </c>
      <c r="B1444" s="19" t="s">
        <v>7082</v>
      </c>
      <c r="C1444" s="19" t="s">
        <v>2308</v>
      </c>
      <c r="D1444" s="19" t="s">
        <v>5062</v>
      </c>
      <c r="E1444" s="19" t="s">
        <v>1170</v>
      </c>
      <c r="F1444" s="19">
        <v>59</v>
      </c>
      <c r="G1444" s="19"/>
      <c r="H1444" s="19" t="s">
        <v>22</v>
      </c>
      <c r="I1444" s="34">
        <v>42277</v>
      </c>
      <c r="J1444" s="19" t="s">
        <v>6136</v>
      </c>
      <c r="K1444" s="19"/>
      <c r="L1444" s="19"/>
      <c r="M1444" s="6"/>
      <c r="N1444" s="19"/>
      <c r="O1444" s="19"/>
      <c r="P1444" s="19"/>
      <c r="Q1444" s="19"/>
    </row>
    <row r="1445" spans="1:17" s="5" customFormat="1" ht="14.45" customHeight="1">
      <c r="A1445" s="19" t="s">
        <v>10155</v>
      </c>
      <c r="B1445" s="19" t="s">
        <v>7097</v>
      </c>
      <c r="C1445" s="19" t="s">
        <v>2308</v>
      </c>
      <c r="D1445" s="19" t="s">
        <v>5062</v>
      </c>
      <c r="E1445" s="19" t="s">
        <v>1170</v>
      </c>
      <c r="F1445" s="19">
        <v>60</v>
      </c>
      <c r="G1445" s="19"/>
      <c r="H1445" s="19" t="s">
        <v>22</v>
      </c>
      <c r="I1445" s="34">
        <v>42277</v>
      </c>
      <c r="J1445" s="19" t="s">
        <v>6136</v>
      </c>
      <c r="K1445" s="19"/>
      <c r="L1445" s="19"/>
      <c r="M1445" s="6"/>
      <c r="N1445" s="19"/>
      <c r="O1445" s="19"/>
      <c r="P1445" s="19"/>
      <c r="Q1445" s="19"/>
    </row>
    <row r="1446" spans="1:17" s="5" customFormat="1" ht="14.45" customHeight="1">
      <c r="A1446" s="19" t="s">
        <v>10151</v>
      </c>
      <c r="B1446" s="19" t="s">
        <v>7098</v>
      </c>
      <c r="C1446" s="19" t="s">
        <v>2308</v>
      </c>
      <c r="D1446" s="19" t="s">
        <v>5062</v>
      </c>
      <c r="E1446" s="19" t="s">
        <v>1170</v>
      </c>
      <c r="F1446" s="19">
        <v>61</v>
      </c>
      <c r="G1446" s="19"/>
      <c r="H1446" s="19" t="s">
        <v>22</v>
      </c>
      <c r="I1446" s="34">
        <v>42277</v>
      </c>
      <c r="J1446" s="19" t="s">
        <v>6136</v>
      </c>
      <c r="K1446" s="19"/>
      <c r="L1446" s="19"/>
      <c r="M1446" s="6"/>
      <c r="N1446" s="19"/>
      <c r="O1446" s="19"/>
      <c r="P1446" s="19"/>
      <c r="Q1446" s="19"/>
    </row>
    <row r="1447" spans="1:17" s="5" customFormat="1" ht="14.45" customHeight="1">
      <c r="A1447" s="19" t="s">
        <v>7105</v>
      </c>
      <c r="B1447" s="19" t="s">
        <v>7099</v>
      </c>
      <c r="C1447" s="19" t="s">
        <v>2308</v>
      </c>
      <c r="D1447" s="19" t="s">
        <v>5062</v>
      </c>
      <c r="E1447" s="19" t="s">
        <v>1170</v>
      </c>
      <c r="F1447" s="19">
        <v>62</v>
      </c>
      <c r="G1447" s="19"/>
      <c r="H1447" s="19" t="s">
        <v>22</v>
      </c>
      <c r="I1447" s="34">
        <v>42277</v>
      </c>
      <c r="J1447" s="19" t="s">
        <v>6136</v>
      </c>
      <c r="K1447" s="19"/>
      <c r="L1447" s="19"/>
      <c r="M1447" s="6"/>
      <c r="N1447" s="19"/>
      <c r="O1447" s="19"/>
      <c r="P1447" s="19"/>
      <c r="Q1447" s="19"/>
    </row>
    <row r="1448" spans="1:17" s="5" customFormat="1" ht="14.45" customHeight="1">
      <c r="A1448" s="19" t="s">
        <v>7106</v>
      </c>
      <c r="B1448" s="19" t="s">
        <v>7100</v>
      </c>
      <c r="C1448" s="19" t="s">
        <v>2308</v>
      </c>
      <c r="D1448" s="19" t="s">
        <v>5062</v>
      </c>
      <c r="E1448" s="19" t="s">
        <v>1170</v>
      </c>
      <c r="F1448" s="19">
        <v>63</v>
      </c>
      <c r="G1448" s="19"/>
      <c r="H1448" s="19" t="s">
        <v>22</v>
      </c>
      <c r="I1448" s="34">
        <v>42277</v>
      </c>
      <c r="J1448" s="19" t="s">
        <v>6136</v>
      </c>
      <c r="K1448" s="19"/>
      <c r="L1448" s="19"/>
      <c r="M1448" s="6"/>
      <c r="N1448" s="19"/>
      <c r="O1448" s="19"/>
      <c r="P1448" s="19"/>
      <c r="Q1448" s="19"/>
    </row>
    <row r="1449" spans="1:17" s="5" customFormat="1" ht="14.45" customHeight="1">
      <c r="A1449" s="19" t="s">
        <v>7107</v>
      </c>
      <c r="B1449" s="19" t="s">
        <v>7101</v>
      </c>
      <c r="C1449" s="19" t="s">
        <v>2308</v>
      </c>
      <c r="D1449" s="19" t="s">
        <v>5062</v>
      </c>
      <c r="E1449" s="19" t="s">
        <v>1170</v>
      </c>
      <c r="F1449" s="19">
        <v>64</v>
      </c>
      <c r="G1449" s="19"/>
      <c r="H1449" s="19" t="s">
        <v>22</v>
      </c>
      <c r="I1449" s="34">
        <v>42277</v>
      </c>
      <c r="J1449" s="19" t="s">
        <v>6136</v>
      </c>
      <c r="K1449" s="19"/>
      <c r="L1449" s="19"/>
      <c r="M1449" s="6"/>
      <c r="N1449" s="19"/>
      <c r="O1449" s="19"/>
      <c r="P1449" s="19"/>
      <c r="Q1449" s="19"/>
    </row>
    <row r="1450" spans="1:17" s="5" customFormat="1" ht="14.45" customHeight="1">
      <c r="A1450" s="19" t="s">
        <v>7108</v>
      </c>
      <c r="B1450" s="19" t="s">
        <v>7102</v>
      </c>
      <c r="C1450" s="19" t="s">
        <v>2308</v>
      </c>
      <c r="D1450" s="19" t="s">
        <v>5062</v>
      </c>
      <c r="E1450" s="19" t="s">
        <v>1170</v>
      </c>
      <c r="F1450" s="19">
        <v>65</v>
      </c>
      <c r="G1450" s="19"/>
      <c r="H1450" s="19" t="s">
        <v>22</v>
      </c>
      <c r="I1450" s="34">
        <v>42277</v>
      </c>
      <c r="J1450" s="19" t="s">
        <v>6136</v>
      </c>
      <c r="K1450" s="19"/>
      <c r="L1450" s="19"/>
      <c r="M1450" s="6"/>
      <c r="N1450" s="19"/>
      <c r="O1450" s="19"/>
      <c r="P1450" s="19"/>
      <c r="Q1450" s="19"/>
    </row>
    <row r="1451" spans="1:17" s="5" customFormat="1" ht="14.45" customHeight="1">
      <c r="A1451" s="19" t="s">
        <v>7109</v>
      </c>
      <c r="B1451" s="19" t="s">
        <v>7103</v>
      </c>
      <c r="C1451" s="19" t="s">
        <v>2308</v>
      </c>
      <c r="D1451" s="19" t="s">
        <v>5062</v>
      </c>
      <c r="E1451" s="19" t="s">
        <v>1170</v>
      </c>
      <c r="F1451" s="19">
        <v>66</v>
      </c>
      <c r="G1451" s="19"/>
      <c r="H1451" s="19" t="s">
        <v>22</v>
      </c>
      <c r="I1451" s="34">
        <v>42277</v>
      </c>
      <c r="J1451" s="19" t="s">
        <v>6136</v>
      </c>
      <c r="K1451" s="19"/>
      <c r="L1451" s="19"/>
      <c r="M1451" s="6"/>
      <c r="N1451" s="19"/>
      <c r="O1451" s="19"/>
      <c r="P1451" s="19"/>
      <c r="Q1451" s="19"/>
    </row>
    <row r="1452" spans="1:17" s="5" customFormat="1" ht="14.45" customHeight="1">
      <c r="A1452" s="19" t="s">
        <v>7110</v>
      </c>
      <c r="B1452" s="19" t="s">
        <v>7104</v>
      </c>
      <c r="C1452" s="19" t="s">
        <v>2308</v>
      </c>
      <c r="D1452" s="19" t="s">
        <v>5062</v>
      </c>
      <c r="E1452" s="19" t="s">
        <v>1170</v>
      </c>
      <c r="F1452" s="19">
        <v>67</v>
      </c>
      <c r="G1452" s="19"/>
      <c r="H1452" s="19" t="s">
        <v>22</v>
      </c>
      <c r="I1452" s="34">
        <v>42277</v>
      </c>
      <c r="J1452" s="19" t="s">
        <v>6136</v>
      </c>
      <c r="K1452" s="19"/>
      <c r="L1452" s="19"/>
      <c r="M1452" s="6"/>
      <c r="N1452" s="19"/>
      <c r="O1452" s="19"/>
      <c r="P1452" s="19"/>
      <c r="Q1452" s="19"/>
    </row>
    <row r="1453" spans="1:17" s="5" customFormat="1" ht="14.45" customHeight="1">
      <c r="A1453" s="19" t="s">
        <v>7123</v>
      </c>
      <c r="B1453" s="19" t="s">
        <v>7125</v>
      </c>
      <c r="C1453" s="19" t="s">
        <v>2308</v>
      </c>
      <c r="D1453" s="19" t="s">
        <v>5062</v>
      </c>
      <c r="E1453" s="19" t="s">
        <v>1170</v>
      </c>
      <c r="F1453" s="19">
        <v>68</v>
      </c>
      <c r="G1453" s="19"/>
      <c r="H1453" s="19" t="s">
        <v>22</v>
      </c>
      <c r="I1453" s="34">
        <v>42277</v>
      </c>
      <c r="J1453" s="19" t="s">
        <v>6136</v>
      </c>
      <c r="K1453" s="19"/>
      <c r="L1453" s="19"/>
      <c r="M1453" s="6"/>
      <c r="N1453" s="19"/>
      <c r="O1453" s="19"/>
      <c r="P1453" s="19"/>
      <c r="Q1453" s="19"/>
    </row>
    <row r="1454" spans="1:17" s="5" customFormat="1" ht="14.45" customHeight="1">
      <c r="A1454" s="19" t="s">
        <v>7127</v>
      </c>
      <c r="B1454" s="19" t="s">
        <v>7130</v>
      </c>
      <c r="C1454" s="19" t="s">
        <v>2308</v>
      </c>
      <c r="D1454" s="19" t="s">
        <v>5062</v>
      </c>
      <c r="E1454" s="19" t="s">
        <v>2168</v>
      </c>
      <c r="F1454" s="19">
        <v>18</v>
      </c>
      <c r="G1454" s="19"/>
      <c r="H1454" s="19" t="s">
        <v>22</v>
      </c>
      <c r="I1454" s="34">
        <v>42277</v>
      </c>
      <c r="J1454" s="34">
        <v>42566</v>
      </c>
      <c r="K1454" s="19"/>
      <c r="L1454" s="19"/>
      <c r="M1454" s="6"/>
      <c r="N1454" s="19"/>
      <c r="O1454" s="19"/>
      <c r="P1454" s="19"/>
      <c r="Q1454" s="19"/>
    </row>
    <row r="1455" spans="1:17" s="5" customFormat="1" ht="14.45" customHeight="1">
      <c r="A1455" s="19" t="s">
        <v>7196</v>
      </c>
      <c r="B1455" s="19" t="s">
        <v>7195</v>
      </c>
      <c r="C1455" s="19" t="s">
        <v>2308</v>
      </c>
      <c r="D1455" s="43" t="s">
        <v>2786</v>
      </c>
      <c r="E1455" s="19"/>
      <c r="F1455" s="19"/>
      <c r="G1455" s="19"/>
      <c r="H1455" s="19" t="s">
        <v>22</v>
      </c>
      <c r="I1455" s="34">
        <v>42277</v>
      </c>
      <c r="J1455" s="19" t="s">
        <v>6136</v>
      </c>
      <c r="K1455" s="19"/>
      <c r="L1455" s="19"/>
      <c r="M1455" s="6"/>
      <c r="N1455" s="19"/>
      <c r="O1455" s="19"/>
      <c r="P1455" s="19"/>
      <c r="Q1455" s="19"/>
    </row>
    <row r="1456" spans="1:17" s="5" customFormat="1" ht="14.45" customHeight="1">
      <c r="A1456" s="19" t="s">
        <v>7133</v>
      </c>
      <c r="B1456" s="19" t="s">
        <v>7136</v>
      </c>
      <c r="C1456" s="19" t="s">
        <v>2308</v>
      </c>
      <c r="D1456" s="19" t="s">
        <v>5062</v>
      </c>
      <c r="E1456" s="19" t="s">
        <v>462</v>
      </c>
      <c r="F1456" s="19">
        <v>27</v>
      </c>
      <c r="G1456" s="19"/>
      <c r="H1456" s="19" t="s">
        <v>22</v>
      </c>
      <c r="I1456" s="34">
        <v>42277</v>
      </c>
      <c r="J1456" s="34">
        <v>42566</v>
      </c>
      <c r="K1456" s="19"/>
      <c r="L1456" s="19"/>
      <c r="M1456" s="6"/>
      <c r="N1456" s="19"/>
      <c r="O1456" s="19"/>
      <c r="P1456" s="19"/>
      <c r="Q1456" s="19"/>
    </row>
    <row r="1457" spans="1:17" s="5" customFormat="1" ht="14.45" customHeight="1">
      <c r="A1457" s="19" t="s">
        <v>7138</v>
      </c>
      <c r="B1457" s="19" t="s">
        <v>7139</v>
      </c>
      <c r="C1457" s="19" t="s">
        <v>2308</v>
      </c>
      <c r="D1457" s="43" t="s">
        <v>2786</v>
      </c>
      <c r="E1457" s="19"/>
      <c r="F1457" s="19"/>
      <c r="G1457" s="19"/>
      <c r="H1457" s="19" t="s">
        <v>22</v>
      </c>
      <c r="I1457" s="34">
        <v>42277</v>
      </c>
      <c r="J1457" s="19" t="s">
        <v>6136</v>
      </c>
      <c r="K1457" s="19"/>
      <c r="L1457" s="19"/>
      <c r="M1457" s="6"/>
      <c r="N1457" s="19"/>
      <c r="O1457" s="19"/>
      <c r="P1457" s="19"/>
      <c r="Q1457" s="19"/>
    </row>
    <row r="1458" spans="1:17" s="5" customFormat="1" ht="14.45" customHeight="1">
      <c r="A1458" s="19" t="s">
        <v>7219</v>
      </c>
      <c r="B1458" s="19" t="s">
        <v>7185</v>
      </c>
      <c r="C1458" s="19" t="s">
        <v>2308</v>
      </c>
      <c r="D1458" s="43" t="s">
        <v>2785</v>
      </c>
      <c r="E1458" s="19"/>
      <c r="F1458" s="19"/>
      <c r="G1458" s="19"/>
      <c r="H1458" s="19" t="s">
        <v>22</v>
      </c>
      <c r="I1458" s="34">
        <v>42277</v>
      </c>
      <c r="J1458" s="19" t="s">
        <v>6136</v>
      </c>
      <c r="K1458" s="19"/>
      <c r="L1458" s="19"/>
      <c r="M1458" s="6"/>
      <c r="N1458" s="19"/>
      <c r="O1458" s="19"/>
      <c r="P1458" s="19"/>
      <c r="Q1458" s="19"/>
    </row>
    <row r="1459" spans="1:17" s="5" customFormat="1" ht="14.45" customHeight="1">
      <c r="A1459" s="19" t="s">
        <v>7220</v>
      </c>
      <c r="B1459" s="19" t="s">
        <v>7186</v>
      </c>
      <c r="C1459" s="19" t="s">
        <v>2308</v>
      </c>
      <c r="D1459" s="43" t="s">
        <v>2785</v>
      </c>
      <c r="E1459" s="19"/>
      <c r="F1459" s="19"/>
      <c r="G1459" s="19"/>
      <c r="H1459" s="19" t="s">
        <v>22</v>
      </c>
      <c r="I1459" s="34">
        <v>42277</v>
      </c>
      <c r="J1459" s="19" t="s">
        <v>6136</v>
      </c>
      <c r="K1459" s="19"/>
      <c r="L1459" s="19"/>
      <c r="M1459" s="6"/>
      <c r="N1459" s="19"/>
      <c r="O1459" s="19"/>
      <c r="P1459" s="19"/>
      <c r="Q1459" s="19"/>
    </row>
    <row r="1460" spans="1:17" s="5" customFormat="1" ht="14.45" customHeight="1">
      <c r="A1460" s="19" t="s">
        <v>7221</v>
      </c>
      <c r="B1460" s="19" t="s">
        <v>7187</v>
      </c>
      <c r="C1460" s="19" t="s">
        <v>2308</v>
      </c>
      <c r="D1460" s="43" t="s">
        <v>2785</v>
      </c>
      <c r="E1460" s="19"/>
      <c r="F1460" s="19"/>
      <c r="G1460" s="19"/>
      <c r="H1460" s="19" t="s">
        <v>22</v>
      </c>
      <c r="I1460" s="34">
        <v>42277</v>
      </c>
      <c r="J1460" s="19" t="s">
        <v>6136</v>
      </c>
      <c r="K1460" s="19"/>
      <c r="L1460" s="19"/>
      <c r="M1460" s="6"/>
      <c r="N1460" s="19"/>
      <c r="O1460" s="19"/>
      <c r="P1460" s="19"/>
      <c r="Q1460" s="19"/>
    </row>
    <row r="1461" spans="1:17" s="5" customFormat="1" ht="14.45" customHeight="1">
      <c r="A1461" s="19" t="s">
        <v>7170</v>
      </c>
      <c r="B1461" s="19" t="s">
        <v>7171</v>
      </c>
      <c r="C1461" s="19" t="s">
        <v>2308</v>
      </c>
      <c r="D1461" s="19" t="s">
        <v>5062</v>
      </c>
      <c r="E1461" s="19" t="s">
        <v>462</v>
      </c>
      <c r="F1461" s="19">
        <v>26</v>
      </c>
      <c r="G1461" s="19"/>
      <c r="H1461" s="19" t="s">
        <v>22</v>
      </c>
      <c r="I1461" s="34">
        <v>42277</v>
      </c>
      <c r="J1461" s="19" t="s">
        <v>6136</v>
      </c>
      <c r="K1461" s="19"/>
      <c r="L1461" s="19"/>
      <c r="M1461" s="6"/>
      <c r="N1461" s="19"/>
      <c r="O1461" s="19"/>
      <c r="P1461" s="19"/>
      <c r="Q1461" s="19"/>
    </row>
    <row r="1462" spans="1:17" s="5" customFormat="1" ht="14.45" customHeight="1">
      <c r="A1462" s="19" t="s">
        <v>7175</v>
      </c>
      <c r="B1462" s="19" t="s">
        <v>7174</v>
      </c>
      <c r="C1462" s="19" t="s">
        <v>2308</v>
      </c>
      <c r="D1462" s="19" t="s">
        <v>5062</v>
      </c>
      <c r="E1462" s="19" t="s">
        <v>1177</v>
      </c>
      <c r="F1462" s="19">
        <v>4</v>
      </c>
      <c r="G1462" s="19"/>
      <c r="H1462" s="19" t="s">
        <v>22</v>
      </c>
      <c r="I1462" s="34">
        <v>42277</v>
      </c>
      <c r="J1462" s="19" t="s">
        <v>6136</v>
      </c>
      <c r="K1462" s="19"/>
      <c r="L1462" s="19"/>
      <c r="M1462" s="6"/>
      <c r="N1462" s="19"/>
      <c r="O1462" s="19"/>
      <c r="P1462" s="19"/>
      <c r="Q1462" s="19"/>
    </row>
    <row r="1463" spans="1:17" s="5" customFormat="1" ht="14.45" customHeight="1">
      <c r="A1463" s="19" t="s">
        <v>9975</v>
      </c>
      <c r="B1463" s="19" t="s">
        <v>7188</v>
      </c>
      <c r="C1463" s="19" t="s">
        <v>2308</v>
      </c>
      <c r="D1463" s="43" t="s">
        <v>2785</v>
      </c>
      <c r="E1463" s="19"/>
      <c r="F1463" s="19"/>
      <c r="G1463" s="19"/>
      <c r="H1463" s="19" t="s">
        <v>22</v>
      </c>
      <c r="I1463" s="34">
        <v>42277</v>
      </c>
      <c r="J1463" s="34">
        <v>41639</v>
      </c>
      <c r="K1463" s="19"/>
      <c r="L1463" s="19"/>
      <c r="M1463" s="6"/>
      <c r="N1463" s="19"/>
      <c r="O1463" s="19"/>
      <c r="P1463" s="19"/>
      <c r="Q1463" s="19"/>
    </row>
    <row r="1464" spans="1:17" s="5" customFormat="1" ht="14.45" customHeight="1">
      <c r="A1464" s="19" t="s">
        <v>9977</v>
      </c>
      <c r="B1464" s="19" t="s">
        <v>7189</v>
      </c>
      <c r="C1464" s="19" t="s">
        <v>2308</v>
      </c>
      <c r="D1464" s="43" t="s">
        <v>2785</v>
      </c>
      <c r="E1464" s="19"/>
      <c r="F1464" s="19"/>
      <c r="G1464" s="19"/>
      <c r="H1464" s="19" t="s">
        <v>22</v>
      </c>
      <c r="I1464" s="34">
        <v>42277</v>
      </c>
      <c r="J1464" s="34">
        <v>41639</v>
      </c>
      <c r="K1464" s="19"/>
      <c r="L1464" s="19"/>
      <c r="M1464" s="6"/>
      <c r="N1464" s="19"/>
      <c r="O1464" s="19"/>
      <c r="P1464" s="19"/>
      <c r="Q1464" s="19"/>
    </row>
    <row r="1465" spans="1:17" s="5" customFormat="1" ht="14.45" customHeight="1">
      <c r="A1465" s="19" t="s">
        <v>9979</v>
      </c>
      <c r="B1465" s="19" t="s">
        <v>7190</v>
      </c>
      <c r="C1465" s="19" t="s">
        <v>2308</v>
      </c>
      <c r="D1465" s="43" t="s">
        <v>2785</v>
      </c>
      <c r="E1465" s="19"/>
      <c r="F1465" s="19"/>
      <c r="G1465" s="19"/>
      <c r="H1465" s="19" t="s">
        <v>22</v>
      </c>
      <c r="I1465" s="34">
        <v>42277</v>
      </c>
      <c r="J1465" s="34">
        <v>41639</v>
      </c>
      <c r="K1465" s="19"/>
      <c r="L1465" s="19"/>
      <c r="M1465" s="6"/>
      <c r="N1465" s="19"/>
      <c r="O1465" s="19"/>
      <c r="P1465" s="19"/>
      <c r="Q1465" s="19"/>
    </row>
    <row r="1466" spans="1:17" s="5" customFormat="1" ht="14.45" customHeight="1">
      <c r="A1466" s="19" t="s">
        <v>7251</v>
      </c>
      <c r="B1466" s="19" t="s">
        <v>7191</v>
      </c>
      <c r="C1466" s="19" t="s">
        <v>2308</v>
      </c>
      <c r="D1466" s="43" t="s">
        <v>2785</v>
      </c>
      <c r="E1466" s="19"/>
      <c r="F1466" s="19"/>
      <c r="G1466" s="19"/>
      <c r="H1466" s="19" t="s">
        <v>22</v>
      </c>
      <c r="I1466" s="34">
        <v>42277</v>
      </c>
      <c r="J1466" s="34">
        <v>41639</v>
      </c>
      <c r="K1466" s="19"/>
      <c r="L1466" s="19"/>
      <c r="M1466" s="6"/>
      <c r="N1466" s="19"/>
      <c r="O1466" s="19"/>
      <c r="P1466" s="19"/>
      <c r="Q1466" s="19"/>
    </row>
    <row r="1467" spans="1:17" s="5" customFormat="1" ht="14.45" customHeight="1">
      <c r="A1467" s="19" t="s">
        <v>7193</v>
      </c>
      <c r="B1467" s="19" t="s">
        <v>7192</v>
      </c>
      <c r="C1467" s="19" t="s">
        <v>2308</v>
      </c>
      <c r="D1467" s="43" t="s">
        <v>2785</v>
      </c>
      <c r="E1467" s="19"/>
      <c r="F1467" s="19"/>
      <c r="G1467" s="19"/>
      <c r="H1467" s="19" t="s">
        <v>22</v>
      </c>
      <c r="I1467" s="34">
        <v>42277</v>
      </c>
      <c r="J1467" s="34">
        <v>41639</v>
      </c>
      <c r="K1467" s="19"/>
      <c r="L1467" s="19"/>
      <c r="M1467" s="6"/>
      <c r="N1467" s="19"/>
      <c r="O1467" s="19"/>
      <c r="P1467" s="19"/>
      <c r="Q1467" s="19"/>
    </row>
    <row r="1468" spans="1:17" s="5" customFormat="1" ht="14.45" customHeight="1">
      <c r="A1468" s="19" t="s">
        <v>7208</v>
      </c>
      <c r="B1468" s="19" t="s">
        <v>7209</v>
      </c>
      <c r="C1468" s="19" t="s">
        <v>2308</v>
      </c>
      <c r="D1468" s="19" t="s">
        <v>5062</v>
      </c>
      <c r="E1468" s="19" t="s">
        <v>924</v>
      </c>
      <c r="F1468" s="19">
        <v>11</v>
      </c>
      <c r="G1468" s="19"/>
      <c r="H1468" s="19" t="s">
        <v>22</v>
      </c>
      <c r="I1468" s="34">
        <v>42277</v>
      </c>
      <c r="J1468" s="19" t="s">
        <v>6136</v>
      </c>
      <c r="K1468" s="19"/>
      <c r="L1468" s="19"/>
      <c r="M1468" s="6"/>
      <c r="N1468" s="19"/>
      <c r="O1468" s="19"/>
      <c r="P1468" s="19"/>
      <c r="Q1468" s="19"/>
    </row>
    <row r="1469" spans="1:17" s="5" customFormat="1" ht="14.45" customHeight="1">
      <c r="A1469" s="19" t="s">
        <v>7214</v>
      </c>
      <c r="B1469" s="19" t="s">
        <v>7213</v>
      </c>
      <c r="C1469" s="43" t="s">
        <v>2308</v>
      </c>
      <c r="D1469" s="43" t="s">
        <v>2785</v>
      </c>
      <c r="E1469" s="19"/>
      <c r="F1469" s="19"/>
      <c r="G1469" s="19"/>
      <c r="H1469" s="43" t="s">
        <v>22</v>
      </c>
      <c r="I1469" s="34">
        <v>42277</v>
      </c>
      <c r="J1469" s="34">
        <v>41639</v>
      </c>
      <c r="K1469" s="43"/>
      <c r="L1469" s="19"/>
      <c r="M1469" s="6"/>
      <c r="N1469" s="19"/>
      <c r="O1469" s="19"/>
      <c r="P1469" s="19"/>
      <c r="Q1469" s="19"/>
    </row>
    <row r="1470" spans="1:17" s="5" customFormat="1" ht="14.45" customHeight="1">
      <c r="A1470" s="19" t="s">
        <v>7216</v>
      </c>
      <c r="B1470" s="19" t="s">
        <v>7217</v>
      </c>
      <c r="C1470" s="19" t="s">
        <v>2308</v>
      </c>
      <c r="D1470" s="19" t="s">
        <v>5062</v>
      </c>
      <c r="E1470" s="19" t="s">
        <v>924</v>
      </c>
      <c r="F1470" s="19">
        <v>11</v>
      </c>
      <c r="G1470" s="19"/>
      <c r="H1470" s="19" t="s">
        <v>22</v>
      </c>
      <c r="I1470" s="34">
        <v>42277</v>
      </c>
      <c r="J1470" s="19" t="s">
        <v>6136</v>
      </c>
      <c r="K1470" s="19"/>
      <c r="L1470" s="19"/>
      <c r="M1470" s="6"/>
      <c r="N1470" s="19"/>
      <c r="O1470" s="19"/>
      <c r="P1470" s="19"/>
      <c r="Q1470" s="19"/>
    </row>
    <row r="1471" spans="1:17" s="5" customFormat="1" ht="14.45" customHeight="1">
      <c r="A1471" s="19" t="s">
        <v>7229</v>
      </c>
      <c r="B1471" s="19" t="s">
        <v>7227</v>
      </c>
      <c r="C1471" s="43" t="s">
        <v>2308</v>
      </c>
      <c r="D1471" s="43" t="s">
        <v>2785</v>
      </c>
      <c r="E1471" s="19"/>
      <c r="F1471" s="19"/>
      <c r="G1471" s="19"/>
      <c r="H1471" s="43" t="s">
        <v>22</v>
      </c>
      <c r="I1471" s="34">
        <v>42277</v>
      </c>
      <c r="J1471" s="43" t="s">
        <v>6136</v>
      </c>
      <c r="K1471" s="43"/>
      <c r="L1471" s="19"/>
      <c r="M1471" s="6"/>
      <c r="N1471" s="19"/>
      <c r="O1471" s="19"/>
      <c r="P1471" s="19"/>
      <c r="Q1471" s="19"/>
    </row>
    <row r="1472" spans="1:17" s="5" customFormat="1" ht="14.45" customHeight="1">
      <c r="A1472" s="19" t="s">
        <v>7230</v>
      </c>
      <c r="B1472" s="19" t="s">
        <v>7228</v>
      </c>
      <c r="C1472" s="43" t="s">
        <v>2308</v>
      </c>
      <c r="D1472" s="43" t="s">
        <v>2785</v>
      </c>
      <c r="E1472" s="19"/>
      <c r="F1472" s="19"/>
      <c r="G1472" s="19"/>
      <c r="H1472" s="43" t="s">
        <v>22</v>
      </c>
      <c r="I1472" s="34">
        <v>42277</v>
      </c>
      <c r="J1472" s="43" t="s">
        <v>6136</v>
      </c>
      <c r="K1472" s="43"/>
      <c r="L1472" s="19"/>
      <c r="M1472" s="6"/>
      <c r="N1472" s="19"/>
      <c r="O1472" s="19"/>
      <c r="P1472" s="19"/>
      <c r="Q1472" s="19"/>
    </row>
    <row r="1473" spans="1:17" s="5" customFormat="1" ht="14.45" customHeight="1">
      <c r="A1473" s="19" t="s">
        <v>7260</v>
      </c>
      <c r="B1473" s="19" t="s">
        <v>7276</v>
      </c>
      <c r="C1473" s="19" t="s">
        <v>2308</v>
      </c>
      <c r="D1473" s="19" t="s">
        <v>2785</v>
      </c>
      <c r="E1473" s="19"/>
      <c r="F1473" s="19"/>
      <c r="G1473" s="19"/>
      <c r="H1473" s="19" t="s">
        <v>22</v>
      </c>
      <c r="I1473" s="34">
        <v>42277</v>
      </c>
      <c r="J1473" s="34">
        <v>41639</v>
      </c>
      <c r="K1473" s="19"/>
      <c r="L1473" s="19"/>
      <c r="M1473" s="6"/>
      <c r="N1473" s="19"/>
      <c r="O1473" s="19"/>
      <c r="P1473" s="19"/>
      <c r="Q1473" s="19"/>
    </row>
    <row r="1474" spans="1:17" s="5" customFormat="1" ht="14.45" customHeight="1">
      <c r="A1474" s="19" t="s">
        <v>7235</v>
      </c>
      <c r="B1474" s="19" t="s">
        <v>7239</v>
      </c>
      <c r="C1474" s="19" t="s">
        <v>2308</v>
      </c>
      <c r="D1474" s="19" t="s">
        <v>5062</v>
      </c>
      <c r="E1474" s="19" t="s">
        <v>2168</v>
      </c>
      <c r="F1474" s="19">
        <v>19</v>
      </c>
      <c r="G1474" s="19"/>
      <c r="H1474" s="43" t="s">
        <v>22</v>
      </c>
      <c r="I1474" s="34">
        <v>42277</v>
      </c>
      <c r="J1474" s="43" t="s">
        <v>6136</v>
      </c>
      <c r="K1474" s="43"/>
      <c r="L1474" s="19"/>
      <c r="M1474" s="6"/>
      <c r="N1474" s="19"/>
      <c r="O1474" s="19"/>
      <c r="P1474" s="19"/>
      <c r="Q1474" s="19"/>
    </row>
    <row r="1475" spans="1:17" s="5" customFormat="1" ht="14.45" customHeight="1">
      <c r="A1475" s="19" t="s">
        <v>7268</v>
      </c>
      <c r="B1475" s="19" t="s">
        <v>7240</v>
      </c>
      <c r="C1475" s="43" t="s">
        <v>2308</v>
      </c>
      <c r="D1475" s="43" t="s">
        <v>2785</v>
      </c>
      <c r="E1475" s="19"/>
      <c r="F1475" s="19"/>
      <c r="G1475" s="19"/>
      <c r="H1475" s="43" t="s">
        <v>22</v>
      </c>
      <c r="I1475" s="34">
        <v>42277</v>
      </c>
      <c r="J1475" s="43" t="s">
        <v>6136</v>
      </c>
      <c r="K1475" s="43"/>
      <c r="L1475" s="19"/>
      <c r="M1475" s="6"/>
      <c r="N1475" s="19"/>
      <c r="O1475" s="19"/>
      <c r="P1475" s="19"/>
      <c r="Q1475" s="19"/>
    </row>
    <row r="1476" spans="1:17" s="5" customFormat="1" ht="14.45" customHeight="1">
      <c r="A1476" s="19" t="s">
        <v>7269</v>
      </c>
      <c r="B1476" s="19" t="s">
        <v>7241</v>
      </c>
      <c r="C1476" s="43" t="s">
        <v>2308</v>
      </c>
      <c r="D1476" s="43" t="s">
        <v>2785</v>
      </c>
      <c r="E1476" s="19"/>
      <c r="F1476" s="19"/>
      <c r="G1476" s="19"/>
      <c r="H1476" s="43" t="s">
        <v>22</v>
      </c>
      <c r="I1476" s="34">
        <v>42277</v>
      </c>
      <c r="J1476" s="43" t="s">
        <v>6136</v>
      </c>
      <c r="K1476" s="43"/>
      <c r="L1476" s="19"/>
      <c r="M1476" s="6"/>
      <c r="N1476" s="19"/>
      <c r="O1476" s="19"/>
      <c r="P1476" s="19"/>
      <c r="Q1476" s="19"/>
    </row>
    <row r="1477" spans="1:17" s="5" customFormat="1" ht="14.45" customHeight="1">
      <c r="A1477" s="19" t="s">
        <v>7247</v>
      </c>
      <c r="B1477" s="19" t="s">
        <v>7245</v>
      </c>
      <c r="C1477" s="19" t="s">
        <v>2308</v>
      </c>
      <c r="D1477" s="19" t="s">
        <v>5062</v>
      </c>
      <c r="E1477" s="19" t="s">
        <v>1241</v>
      </c>
      <c r="F1477" s="19">
        <v>5</v>
      </c>
      <c r="G1477" s="19"/>
      <c r="H1477" s="43" t="s">
        <v>22</v>
      </c>
      <c r="I1477" s="34">
        <v>42277</v>
      </c>
      <c r="J1477" s="43" t="s">
        <v>6136</v>
      </c>
      <c r="K1477" s="43"/>
      <c r="L1477" s="19"/>
      <c r="M1477" s="6"/>
      <c r="N1477" s="19"/>
      <c r="O1477" s="19"/>
      <c r="P1477" s="19"/>
      <c r="Q1477" s="19"/>
    </row>
    <row r="1478" spans="1:17" s="5" customFormat="1" ht="14.45" customHeight="1">
      <c r="A1478" s="19" t="s">
        <v>7259</v>
      </c>
      <c r="B1478" s="19" t="s">
        <v>7249</v>
      </c>
      <c r="C1478" s="43" t="s">
        <v>2308</v>
      </c>
      <c r="D1478" s="43" t="s">
        <v>2785</v>
      </c>
      <c r="E1478" s="19"/>
      <c r="F1478" s="19"/>
      <c r="G1478" s="19"/>
      <c r="H1478" s="43" t="s">
        <v>22</v>
      </c>
      <c r="I1478" s="34">
        <v>42277</v>
      </c>
      <c r="J1478" s="34">
        <v>41639</v>
      </c>
      <c r="K1478" s="43"/>
      <c r="L1478" s="19"/>
      <c r="M1478" s="6"/>
      <c r="N1478" s="19"/>
      <c r="O1478" s="19"/>
      <c r="P1478" s="19"/>
      <c r="Q1478" s="19"/>
    </row>
    <row r="1479" spans="1:17" s="5" customFormat="1" ht="14.45" customHeight="1">
      <c r="A1479" s="19" t="s">
        <v>9981</v>
      </c>
      <c r="B1479" s="19" t="s">
        <v>7252</v>
      </c>
      <c r="C1479" s="19" t="s">
        <v>2308</v>
      </c>
      <c r="D1479" s="19" t="s">
        <v>2785</v>
      </c>
      <c r="E1479" s="19"/>
      <c r="F1479" s="19"/>
      <c r="G1479" s="19"/>
      <c r="H1479" s="19" t="s">
        <v>22</v>
      </c>
      <c r="I1479" s="34">
        <v>42277</v>
      </c>
      <c r="J1479" s="34">
        <v>41639</v>
      </c>
      <c r="K1479" s="19"/>
      <c r="L1479" s="19"/>
      <c r="M1479" s="6"/>
      <c r="N1479" s="19"/>
      <c r="O1479" s="19"/>
      <c r="P1479" s="19"/>
      <c r="Q1479" s="19"/>
    </row>
    <row r="1480" spans="1:17" s="5" customFormat="1" ht="14.45" customHeight="1">
      <c r="A1480" s="19" t="s">
        <v>7254</v>
      </c>
      <c r="B1480" s="19" t="s">
        <v>7253</v>
      </c>
      <c r="C1480" s="19" t="s">
        <v>2308</v>
      </c>
      <c r="D1480" s="19" t="s">
        <v>5062</v>
      </c>
      <c r="E1480" s="19" t="s">
        <v>462</v>
      </c>
      <c r="F1480" s="19">
        <v>28</v>
      </c>
      <c r="G1480" s="19"/>
      <c r="H1480" s="43" t="s">
        <v>22</v>
      </c>
      <c r="I1480" s="34">
        <v>42277</v>
      </c>
      <c r="J1480" s="43" t="s">
        <v>6136</v>
      </c>
      <c r="K1480" s="43"/>
      <c r="L1480" s="19"/>
      <c r="M1480" s="6"/>
      <c r="N1480" s="19"/>
      <c r="O1480" s="19"/>
      <c r="P1480" s="19"/>
      <c r="Q1480" s="19"/>
    </row>
    <row r="1481" spans="1:17" s="5" customFormat="1" ht="14.45" customHeight="1">
      <c r="A1481" s="19" t="s">
        <v>7261</v>
      </c>
      <c r="B1481" s="19" t="s">
        <v>7277</v>
      </c>
      <c r="C1481" s="19" t="s">
        <v>2308</v>
      </c>
      <c r="D1481" s="19" t="s">
        <v>5062</v>
      </c>
      <c r="E1481" s="19" t="s">
        <v>462</v>
      </c>
      <c r="F1481" s="19">
        <v>29</v>
      </c>
      <c r="G1481" s="19"/>
      <c r="H1481" s="43" t="s">
        <v>22</v>
      </c>
      <c r="I1481" s="34">
        <v>42277</v>
      </c>
      <c r="J1481" s="43" t="s">
        <v>6136</v>
      </c>
      <c r="K1481" s="43"/>
      <c r="L1481" s="19"/>
      <c r="M1481" s="6"/>
      <c r="N1481" s="19"/>
      <c r="O1481" s="19"/>
      <c r="P1481" s="19"/>
      <c r="Q1481" s="19"/>
    </row>
    <row r="1482" spans="1:17" s="5" customFormat="1" ht="14.45" customHeight="1">
      <c r="A1482" s="19" t="s">
        <v>7264</v>
      </c>
      <c r="B1482" s="19" t="s">
        <v>7278</v>
      </c>
      <c r="C1482" s="19" t="s">
        <v>2308</v>
      </c>
      <c r="D1482" s="19" t="s">
        <v>3107</v>
      </c>
      <c r="E1482" s="19"/>
      <c r="F1482" s="19"/>
      <c r="G1482" s="19"/>
      <c r="H1482" s="19" t="s">
        <v>22</v>
      </c>
      <c r="I1482" s="34">
        <v>42277</v>
      </c>
      <c r="J1482" s="34">
        <v>42931</v>
      </c>
      <c r="K1482" s="19"/>
      <c r="L1482" s="19"/>
      <c r="M1482" s="6"/>
      <c r="N1482" s="19"/>
      <c r="O1482" s="19"/>
      <c r="P1482" s="19"/>
      <c r="Q1482" s="19"/>
    </row>
    <row r="1483" spans="1:17" s="5" customFormat="1" ht="14.45" customHeight="1">
      <c r="A1483" s="19" t="s">
        <v>7961</v>
      </c>
      <c r="B1483" s="19" t="s">
        <v>7275</v>
      </c>
      <c r="C1483" s="19" t="s">
        <v>2308</v>
      </c>
      <c r="D1483" s="19" t="s">
        <v>2785</v>
      </c>
      <c r="E1483" s="19"/>
      <c r="F1483" s="19"/>
      <c r="G1483" s="19"/>
      <c r="H1483" s="19" t="s">
        <v>22</v>
      </c>
      <c r="I1483" s="34">
        <v>42277</v>
      </c>
      <c r="J1483" s="19" t="s">
        <v>6136</v>
      </c>
      <c r="K1483" s="19"/>
      <c r="L1483" s="19"/>
      <c r="M1483" s="6"/>
      <c r="N1483" s="19"/>
      <c r="O1483" s="19"/>
      <c r="P1483" s="19"/>
      <c r="Q1483" s="19"/>
    </row>
    <row r="1484" spans="1:17" s="5" customFormat="1" ht="14.45" customHeight="1">
      <c r="A1484" s="19" t="s">
        <v>7281</v>
      </c>
      <c r="B1484" s="19" t="s">
        <v>7282</v>
      </c>
      <c r="C1484" s="19" t="s">
        <v>2308</v>
      </c>
      <c r="D1484" s="19" t="s">
        <v>5062</v>
      </c>
      <c r="E1484" s="19" t="s">
        <v>373</v>
      </c>
      <c r="F1484" s="19">
        <v>26</v>
      </c>
      <c r="G1484" s="19"/>
      <c r="H1484" s="43" t="s">
        <v>22</v>
      </c>
      <c r="I1484" s="34">
        <v>42277</v>
      </c>
      <c r="J1484" s="44">
        <v>42566</v>
      </c>
      <c r="K1484" s="43"/>
      <c r="L1484" s="19"/>
      <c r="M1484" s="6"/>
      <c r="N1484" s="19"/>
      <c r="O1484" s="19"/>
      <c r="P1484" s="19"/>
      <c r="Q1484" s="19"/>
    </row>
    <row r="1485" spans="1:17" s="5" customFormat="1" ht="14.45" customHeight="1">
      <c r="A1485" s="19" t="s">
        <v>8123</v>
      </c>
      <c r="B1485" s="19" t="s">
        <v>7289</v>
      </c>
      <c r="C1485" s="19" t="s">
        <v>2308</v>
      </c>
      <c r="D1485" s="19" t="s">
        <v>5062</v>
      </c>
      <c r="E1485" s="19" t="s">
        <v>462</v>
      </c>
      <c r="F1485" s="19">
        <v>30</v>
      </c>
      <c r="G1485" s="19"/>
      <c r="H1485" s="43" t="s">
        <v>22</v>
      </c>
      <c r="I1485" s="34">
        <v>42277</v>
      </c>
      <c r="J1485" s="43" t="s">
        <v>6136</v>
      </c>
      <c r="K1485" s="43"/>
      <c r="L1485" s="19"/>
      <c r="M1485" s="6"/>
      <c r="N1485" s="19"/>
      <c r="O1485" s="19"/>
      <c r="P1485" s="19"/>
      <c r="Q1485" s="19"/>
    </row>
    <row r="1486" spans="1:17" s="5" customFormat="1" ht="14.45" customHeight="1">
      <c r="A1486" s="19" t="s">
        <v>9943</v>
      </c>
      <c r="B1486" s="19" t="s">
        <v>7293</v>
      </c>
      <c r="C1486" s="19" t="s">
        <v>2308</v>
      </c>
      <c r="D1486" s="19" t="s">
        <v>5062</v>
      </c>
      <c r="E1486" s="19" t="s">
        <v>2168</v>
      </c>
      <c r="F1486" s="19">
        <v>28</v>
      </c>
      <c r="G1486" s="19"/>
      <c r="H1486" s="19" t="s">
        <v>22</v>
      </c>
      <c r="I1486" s="34">
        <v>42277</v>
      </c>
      <c r="J1486" s="34">
        <v>42566</v>
      </c>
      <c r="K1486" s="19"/>
      <c r="L1486" s="19"/>
      <c r="M1486" s="6"/>
      <c r="N1486" s="19"/>
      <c r="O1486" s="19"/>
      <c r="P1486" s="19"/>
      <c r="Q1486" s="19"/>
    </row>
    <row r="1487" spans="1:17" s="5" customFormat="1" ht="14.45" customHeight="1">
      <c r="A1487" s="19" t="s">
        <v>7300</v>
      </c>
      <c r="B1487" s="19" t="s">
        <v>7296</v>
      </c>
      <c r="C1487" s="19" t="s">
        <v>2308</v>
      </c>
      <c r="D1487" s="19" t="s">
        <v>2785</v>
      </c>
      <c r="E1487" s="19"/>
      <c r="F1487" s="19"/>
      <c r="G1487" s="19"/>
      <c r="H1487" s="19" t="s">
        <v>22</v>
      </c>
      <c r="I1487" s="34">
        <v>42277</v>
      </c>
      <c r="J1487" s="19" t="s">
        <v>6136</v>
      </c>
      <c r="K1487" s="19"/>
      <c r="L1487" s="19"/>
      <c r="M1487" s="6"/>
      <c r="N1487" s="19"/>
      <c r="O1487" s="19"/>
      <c r="P1487" s="19"/>
      <c r="Q1487" s="19"/>
    </row>
    <row r="1488" spans="1:17" s="5" customFormat="1" ht="14.45" customHeight="1">
      <c r="A1488" s="19" t="s">
        <v>7301</v>
      </c>
      <c r="B1488" s="19" t="s">
        <v>7302</v>
      </c>
      <c r="C1488" s="19" t="s">
        <v>2308</v>
      </c>
      <c r="D1488" s="19" t="s">
        <v>2785</v>
      </c>
      <c r="E1488" s="19"/>
      <c r="F1488" s="19"/>
      <c r="G1488" s="19"/>
      <c r="H1488" s="19" t="s">
        <v>22</v>
      </c>
      <c r="I1488" s="34">
        <v>42277</v>
      </c>
      <c r="J1488" s="19" t="s">
        <v>6136</v>
      </c>
      <c r="K1488" s="19"/>
      <c r="L1488" s="19"/>
      <c r="M1488" s="6"/>
      <c r="N1488" s="19"/>
      <c r="O1488" s="19"/>
      <c r="P1488" s="19"/>
      <c r="Q1488" s="19"/>
    </row>
    <row r="1489" spans="1:17" s="5" customFormat="1" ht="14.45" customHeight="1">
      <c r="A1489" s="19" t="s">
        <v>7303</v>
      </c>
      <c r="B1489" s="19" t="s">
        <v>7305</v>
      </c>
      <c r="C1489" s="19" t="s">
        <v>2308</v>
      </c>
      <c r="D1489" s="19" t="s">
        <v>2785</v>
      </c>
      <c r="E1489" s="19"/>
      <c r="F1489" s="19"/>
      <c r="G1489" s="19"/>
      <c r="H1489" s="19" t="s">
        <v>22</v>
      </c>
      <c r="I1489" s="34">
        <v>42277</v>
      </c>
      <c r="J1489" s="19" t="s">
        <v>6136</v>
      </c>
      <c r="K1489" s="19"/>
      <c r="L1489" s="19"/>
      <c r="M1489" s="6"/>
      <c r="N1489" s="19"/>
      <c r="O1489" s="19"/>
      <c r="P1489" s="19"/>
      <c r="Q1489" s="19"/>
    </row>
    <row r="1490" spans="1:17" s="5" customFormat="1" ht="14.45" customHeight="1">
      <c r="A1490" s="19" t="s">
        <v>7304</v>
      </c>
      <c r="B1490" s="19" t="s">
        <v>7306</v>
      </c>
      <c r="C1490" s="19" t="s">
        <v>2308</v>
      </c>
      <c r="D1490" s="19" t="s">
        <v>2785</v>
      </c>
      <c r="E1490" s="19"/>
      <c r="F1490" s="19"/>
      <c r="G1490" s="19"/>
      <c r="H1490" s="19" t="s">
        <v>22</v>
      </c>
      <c r="I1490" s="34">
        <v>42277</v>
      </c>
      <c r="J1490" s="19" t="s">
        <v>6136</v>
      </c>
      <c r="K1490" s="19"/>
      <c r="L1490" s="19"/>
      <c r="M1490" s="6"/>
      <c r="N1490" s="19"/>
      <c r="O1490" s="19"/>
      <c r="P1490" s="19"/>
      <c r="Q1490" s="19"/>
    </row>
    <row r="1491" spans="1:17" s="5" customFormat="1" ht="14.45" customHeight="1">
      <c r="A1491" s="19" t="s">
        <v>7307</v>
      </c>
      <c r="B1491" s="19" t="s">
        <v>7308</v>
      </c>
      <c r="C1491" s="19" t="s">
        <v>2308</v>
      </c>
      <c r="D1491" s="19" t="s">
        <v>2785</v>
      </c>
      <c r="E1491" s="19"/>
      <c r="F1491" s="19"/>
      <c r="G1491" s="19"/>
      <c r="H1491" s="19" t="s">
        <v>22</v>
      </c>
      <c r="I1491" s="34">
        <v>42277</v>
      </c>
      <c r="J1491" s="19" t="s">
        <v>6136</v>
      </c>
      <c r="K1491" s="19"/>
      <c r="L1491" s="19"/>
      <c r="M1491" s="6"/>
      <c r="N1491" s="19"/>
      <c r="O1491" s="19"/>
      <c r="P1491" s="19"/>
      <c r="Q1491" s="19"/>
    </row>
    <row r="1492" spans="1:17" s="5" customFormat="1" ht="14.45" customHeight="1">
      <c r="A1492" s="19" t="s">
        <v>12140</v>
      </c>
      <c r="B1492" s="19" t="s">
        <v>7309</v>
      </c>
      <c r="C1492" s="19" t="s">
        <v>2308</v>
      </c>
      <c r="D1492" s="19" t="s">
        <v>2785</v>
      </c>
      <c r="E1492" s="19"/>
      <c r="F1492" s="19"/>
      <c r="G1492" s="19"/>
      <c r="H1492" s="19" t="s">
        <v>22</v>
      </c>
      <c r="I1492" s="34">
        <v>42277</v>
      </c>
      <c r="K1492" s="34">
        <v>42931</v>
      </c>
      <c r="L1492" s="19"/>
      <c r="M1492" s="6"/>
      <c r="N1492" s="19"/>
      <c r="O1492" s="19"/>
      <c r="P1492" s="19"/>
      <c r="Q1492" s="19"/>
    </row>
    <row r="1493" spans="1:17" s="5" customFormat="1" ht="14.45" customHeight="1">
      <c r="A1493" s="19" t="s">
        <v>7310</v>
      </c>
      <c r="B1493" s="19" t="s">
        <v>7312</v>
      </c>
      <c r="C1493" s="19" t="s">
        <v>2308</v>
      </c>
      <c r="D1493" s="19" t="s">
        <v>2785</v>
      </c>
      <c r="E1493" s="19"/>
      <c r="F1493" s="19"/>
      <c r="G1493" s="19"/>
      <c r="H1493" s="19" t="s">
        <v>22</v>
      </c>
      <c r="I1493" s="34">
        <v>42277</v>
      </c>
      <c r="J1493" s="19" t="s">
        <v>6136</v>
      </c>
      <c r="K1493" s="19"/>
      <c r="L1493" s="19"/>
      <c r="M1493" s="6"/>
      <c r="N1493" s="19"/>
      <c r="O1493" s="19"/>
      <c r="P1493" s="19"/>
      <c r="Q1493" s="19"/>
    </row>
    <row r="1494" spans="1:17" s="5" customFormat="1" ht="14.45" customHeight="1">
      <c r="A1494" s="19" t="s">
        <v>12141</v>
      </c>
      <c r="B1494" s="19" t="s">
        <v>7313</v>
      </c>
      <c r="C1494" s="19" t="s">
        <v>2308</v>
      </c>
      <c r="D1494" s="19" t="s">
        <v>2785</v>
      </c>
      <c r="E1494" s="19"/>
      <c r="F1494" s="19"/>
      <c r="G1494" s="19"/>
      <c r="H1494" s="19" t="s">
        <v>22</v>
      </c>
      <c r="I1494" s="34">
        <v>42277</v>
      </c>
      <c r="K1494" s="34">
        <v>42931</v>
      </c>
      <c r="L1494" s="19"/>
      <c r="M1494" s="6"/>
      <c r="N1494" s="19"/>
      <c r="O1494" s="19"/>
      <c r="P1494" s="19"/>
      <c r="Q1494" s="19"/>
    </row>
    <row r="1495" spans="1:17" s="5" customFormat="1" ht="14.45" customHeight="1">
      <c r="A1495" s="19" t="s">
        <v>7311</v>
      </c>
      <c r="B1495" s="19" t="s">
        <v>7314</v>
      </c>
      <c r="C1495" s="19" t="s">
        <v>2308</v>
      </c>
      <c r="D1495" s="19" t="s">
        <v>2785</v>
      </c>
      <c r="E1495" s="19"/>
      <c r="F1495" s="19"/>
      <c r="G1495" s="19"/>
      <c r="H1495" s="19" t="s">
        <v>22</v>
      </c>
      <c r="I1495" s="34">
        <v>42277</v>
      </c>
      <c r="J1495" s="19" t="s">
        <v>6136</v>
      </c>
      <c r="K1495" s="19"/>
      <c r="L1495" s="19"/>
      <c r="M1495" s="6"/>
      <c r="N1495" s="19"/>
      <c r="O1495" s="19"/>
      <c r="P1495" s="19"/>
      <c r="Q1495" s="19"/>
    </row>
    <row r="1496" spans="1:17" s="5" customFormat="1" ht="14.45" customHeight="1">
      <c r="A1496" s="19" t="s">
        <v>12142</v>
      </c>
      <c r="B1496" s="19" t="s">
        <v>7315</v>
      </c>
      <c r="C1496" s="19" t="s">
        <v>2308</v>
      </c>
      <c r="D1496" s="19" t="s">
        <v>2785</v>
      </c>
      <c r="E1496" s="19"/>
      <c r="F1496" s="19"/>
      <c r="G1496" s="19"/>
      <c r="H1496" s="19" t="s">
        <v>22</v>
      </c>
      <c r="I1496" s="34">
        <v>42277</v>
      </c>
      <c r="K1496" s="34">
        <v>42931</v>
      </c>
      <c r="L1496" s="19"/>
      <c r="M1496" s="6"/>
      <c r="N1496" s="19"/>
      <c r="O1496" s="19"/>
      <c r="P1496" s="19"/>
      <c r="Q1496" s="19"/>
    </row>
    <row r="1497" spans="1:17" s="5" customFormat="1" ht="14.45" customHeight="1">
      <c r="A1497" s="19" t="s">
        <v>7317</v>
      </c>
      <c r="B1497" s="19" t="s">
        <v>7320</v>
      </c>
      <c r="C1497" s="19" t="s">
        <v>2308</v>
      </c>
      <c r="D1497" s="19" t="s">
        <v>5062</v>
      </c>
      <c r="E1497" s="19" t="s">
        <v>462</v>
      </c>
      <c r="F1497" s="19">
        <v>31</v>
      </c>
      <c r="G1497" s="19"/>
      <c r="H1497" s="19" t="s">
        <v>22</v>
      </c>
      <c r="I1497" s="34">
        <v>42277</v>
      </c>
      <c r="J1497" s="19" t="s">
        <v>6136</v>
      </c>
      <c r="K1497" s="19"/>
      <c r="L1497" s="19"/>
      <c r="M1497" s="6"/>
      <c r="N1497" s="19"/>
      <c r="O1497" s="19"/>
      <c r="P1497" s="19"/>
      <c r="Q1497" s="19"/>
    </row>
    <row r="1498" spans="1:17" s="5" customFormat="1" ht="14.45" customHeight="1">
      <c r="A1498" s="19" t="s">
        <v>7326</v>
      </c>
      <c r="B1498" s="19" t="s">
        <v>7327</v>
      </c>
      <c r="C1498" s="19" t="s">
        <v>2308</v>
      </c>
      <c r="D1498" s="19" t="s">
        <v>5062</v>
      </c>
      <c r="E1498" s="19" t="s">
        <v>373</v>
      </c>
      <c r="F1498" s="19">
        <v>27</v>
      </c>
      <c r="G1498" s="19"/>
      <c r="H1498" s="19" t="s">
        <v>22</v>
      </c>
      <c r="I1498" s="34">
        <v>42277</v>
      </c>
      <c r="J1498" s="34">
        <v>42566</v>
      </c>
      <c r="K1498" s="19"/>
      <c r="L1498" s="19"/>
      <c r="M1498" s="6"/>
      <c r="N1498" s="19"/>
      <c r="O1498" s="19"/>
      <c r="P1498" s="19"/>
      <c r="Q1498" s="19"/>
    </row>
    <row r="1499" spans="1:17" s="5" customFormat="1" ht="14.45" customHeight="1">
      <c r="A1499" s="19" t="s">
        <v>7328</v>
      </c>
      <c r="B1499" s="19" t="s">
        <v>7329</v>
      </c>
      <c r="C1499" s="19" t="s">
        <v>2308</v>
      </c>
      <c r="D1499" s="19" t="s">
        <v>5062</v>
      </c>
      <c r="E1499" s="19" t="s">
        <v>373</v>
      </c>
      <c r="F1499" s="19">
        <v>28</v>
      </c>
      <c r="G1499" s="19"/>
      <c r="H1499" s="19" t="s">
        <v>22</v>
      </c>
      <c r="I1499" s="34">
        <v>42277</v>
      </c>
      <c r="J1499" s="19" t="s">
        <v>6136</v>
      </c>
      <c r="K1499" s="19"/>
      <c r="L1499" s="19"/>
      <c r="M1499" s="6"/>
      <c r="N1499" s="19"/>
      <c r="O1499" s="19"/>
      <c r="P1499" s="19"/>
      <c r="Q1499" s="19"/>
    </row>
    <row r="1500" spans="1:17" s="5" customFormat="1" ht="14.45" customHeight="1">
      <c r="A1500" s="19" t="s">
        <v>7335</v>
      </c>
      <c r="B1500" s="19" t="s">
        <v>7336</v>
      </c>
      <c r="C1500" s="19" t="s">
        <v>2308</v>
      </c>
      <c r="D1500" s="19" t="s">
        <v>5062</v>
      </c>
      <c r="E1500" s="19" t="s">
        <v>2168</v>
      </c>
      <c r="F1500" s="19">
        <v>20</v>
      </c>
      <c r="G1500" s="19"/>
      <c r="H1500" s="19" t="s">
        <v>22</v>
      </c>
      <c r="I1500" s="34">
        <v>42277</v>
      </c>
      <c r="J1500" s="34">
        <v>41639</v>
      </c>
      <c r="K1500" s="19"/>
      <c r="L1500" s="19"/>
      <c r="M1500" s="6"/>
      <c r="N1500" s="19"/>
      <c r="O1500" s="19"/>
      <c r="P1500" s="19"/>
      <c r="Q1500" s="19"/>
    </row>
    <row r="1501" spans="1:17" s="5" customFormat="1" ht="14.45" customHeight="1">
      <c r="A1501" s="19" t="s">
        <v>7341</v>
      </c>
      <c r="B1501" s="19" t="s">
        <v>7342</v>
      </c>
      <c r="C1501" s="19" t="s">
        <v>2308</v>
      </c>
      <c r="D1501" s="19" t="s">
        <v>5062</v>
      </c>
      <c r="E1501" s="19" t="s">
        <v>735</v>
      </c>
      <c r="F1501" s="19">
        <v>9</v>
      </c>
      <c r="G1501" s="19"/>
      <c r="H1501" s="19" t="s">
        <v>22</v>
      </c>
      <c r="I1501" s="34">
        <v>42277</v>
      </c>
      <c r="J1501" s="19" t="s">
        <v>6136</v>
      </c>
      <c r="K1501" s="19"/>
      <c r="L1501" s="19"/>
      <c r="M1501" s="6"/>
      <c r="N1501" s="19"/>
      <c r="O1501" s="19"/>
      <c r="P1501" s="19"/>
      <c r="Q1501" s="19"/>
    </row>
    <row r="1502" spans="1:17" s="5" customFormat="1" ht="14.45" customHeight="1">
      <c r="A1502" s="19" t="s">
        <v>10638</v>
      </c>
      <c r="B1502" s="19" t="s">
        <v>7343</v>
      </c>
      <c r="C1502" s="19" t="s">
        <v>2308</v>
      </c>
      <c r="D1502" s="19" t="s">
        <v>3105</v>
      </c>
      <c r="E1502" s="19"/>
      <c r="F1502" s="19"/>
      <c r="G1502" s="19"/>
      <c r="H1502" s="19" t="s">
        <v>22</v>
      </c>
      <c r="I1502" s="34">
        <v>42277</v>
      </c>
      <c r="J1502" s="19" t="s">
        <v>6136</v>
      </c>
      <c r="K1502" s="19"/>
      <c r="L1502" s="19"/>
      <c r="M1502" s="6"/>
      <c r="N1502" s="19"/>
      <c r="O1502" s="19"/>
      <c r="P1502" s="19"/>
      <c r="Q1502" s="19"/>
    </row>
    <row r="1503" spans="1:17" s="5" customFormat="1" ht="14.45" customHeight="1">
      <c r="A1503" s="19" t="s">
        <v>7349</v>
      </c>
      <c r="B1503" s="19" t="s">
        <v>7344</v>
      </c>
      <c r="C1503" s="19" t="s">
        <v>2308</v>
      </c>
      <c r="D1503" s="19" t="s">
        <v>3105</v>
      </c>
      <c r="E1503" s="19"/>
      <c r="F1503" s="19"/>
      <c r="G1503" s="19"/>
      <c r="H1503" s="19" t="s">
        <v>22</v>
      </c>
      <c r="I1503" s="34">
        <v>42277</v>
      </c>
      <c r="J1503" s="19" t="s">
        <v>6136</v>
      </c>
      <c r="K1503" s="19"/>
      <c r="L1503" s="19"/>
      <c r="M1503" s="6"/>
      <c r="N1503" s="19"/>
      <c r="O1503" s="19"/>
      <c r="P1503" s="19"/>
      <c r="Q1503" s="19"/>
    </row>
    <row r="1504" spans="1:17" s="5" customFormat="1" ht="14.45" customHeight="1">
      <c r="A1504" s="19" t="s">
        <v>7346</v>
      </c>
      <c r="B1504" s="19" t="s">
        <v>7347</v>
      </c>
      <c r="C1504" s="19" t="s">
        <v>2308</v>
      </c>
      <c r="D1504" s="19" t="s">
        <v>3107</v>
      </c>
      <c r="E1504" s="19"/>
      <c r="F1504" s="19"/>
      <c r="G1504" s="19"/>
      <c r="H1504" s="19" t="s">
        <v>22</v>
      </c>
      <c r="I1504" s="34">
        <v>42277</v>
      </c>
      <c r="J1504" s="19" t="s">
        <v>6136</v>
      </c>
      <c r="K1504" s="19"/>
      <c r="L1504" s="19"/>
      <c r="M1504" s="6"/>
      <c r="N1504" s="19"/>
      <c r="O1504" s="19"/>
      <c r="P1504" s="19"/>
      <c r="Q1504" s="19"/>
    </row>
    <row r="1505" spans="1:17" s="5" customFormat="1" ht="14.45" customHeight="1">
      <c r="A1505" s="19" t="s">
        <v>7352</v>
      </c>
      <c r="B1505" s="19" t="s">
        <v>7353</v>
      </c>
      <c r="C1505" s="19" t="s">
        <v>2308</v>
      </c>
      <c r="D1505" s="19" t="s">
        <v>5062</v>
      </c>
      <c r="E1505" s="19" t="s">
        <v>373</v>
      </c>
      <c r="F1505" s="19">
        <v>29</v>
      </c>
      <c r="G1505" s="19"/>
      <c r="H1505" s="19" t="s">
        <v>22</v>
      </c>
      <c r="I1505" s="34">
        <v>42277</v>
      </c>
      <c r="J1505" s="34">
        <v>42566</v>
      </c>
      <c r="K1505" s="19"/>
      <c r="L1505" s="19"/>
      <c r="M1505" s="6"/>
      <c r="N1505" s="19"/>
      <c r="O1505" s="19"/>
      <c r="P1505" s="19"/>
      <c r="Q1505" s="19"/>
    </row>
    <row r="1506" spans="1:17" s="5" customFormat="1" ht="14.45" customHeight="1">
      <c r="A1506" s="19" t="s">
        <v>10843</v>
      </c>
      <c r="B1506" s="19" t="s">
        <v>7356</v>
      </c>
      <c r="C1506" s="19" t="s">
        <v>2308</v>
      </c>
      <c r="D1506" s="19" t="s">
        <v>2785</v>
      </c>
      <c r="E1506" s="19"/>
      <c r="F1506" s="19"/>
      <c r="G1506" s="19"/>
      <c r="H1506" s="19" t="s">
        <v>22</v>
      </c>
      <c r="I1506" s="34">
        <v>42277</v>
      </c>
      <c r="J1506" s="34">
        <v>41639</v>
      </c>
      <c r="K1506" s="34">
        <v>42277</v>
      </c>
      <c r="L1506" s="19"/>
      <c r="M1506" s="6"/>
      <c r="N1506" s="19"/>
      <c r="O1506" s="19"/>
      <c r="P1506" s="19"/>
      <c r="Q1506" s="19"/>
    </row>
    <row r="1507" spans="1:17" s="5" customFormat="1" ht="14.45" customHeight="1">
      <c r="A1507" s="19" t="s">
        <v>7358</v>
      </c>
      <c r="B1507" s="19" t="s">
        <v>7357</v>
      </c>
      <c r="C1507" s="19" t="s">
        <v>2308</v>
      </c>
      <c r="D1507" s="19" t="s">
        <v>5062</v>
      </c>
      <c r="E1507" s="19" t="s">
        <v>735</v>
      </c>
      <c r="F1507" s="19">
        <v>7</v>
      </c>
      <c r="G1507" s="19"/>
      <c r="H1507" s="19" t="s">
        <v>22</v>
      </c>
      <c r="I1507" s="34">
        <v>42277</v>
      </c>
      <c r="J1507" s="19" t="s">
        <v>6136</v>
      </c>
      <c r="K1507" s="19"/>
      <c r="L1507" s="19"/>
      <c r="M1507" s="6"/>
      <c r="N1507" s="19"/>
      <c r="O1507" s="19"/>
      <c r="P1507" s="19"/>
      <c r="Q1507" s="19"/>
    </row>
    <row r="1508" spans="1:17" s="5" customFormat="1" ht="14.45" customHeight="1">
      <c r="A1508" s="19" t="s">
        <v>7363</v>
      </c>
      <c r="B1508" s="19" t="s">
        <v>7359</v>
      </c>
      <c r="C1508" s="19" t="s">
        <v>2308</v>
      </c>
      <c r="D1508" s="19" t="s">
        <v>5062</v>
      </c>
      <c r="E1508" s="19" t="s">
        <v>735</v>
      </c>
      <c r="F1508" s="19">
        <v>7</v>
      </c>
      <c r="G1508" s="19"/>
      <c r="H1508" s="19" t="s">
        <v>22</v>
      </c>
      <c r="I1508" s="34">
        <v>42277</v>
      </c>
      <c r="J1508" s="19" t="s">
        <v>6136</v>
      </c>
      <c r="K1508" s="19"/>
      <c r="L1508" s="19"/>
      <c r="M1508" s="6"/>
      <c r="N1508" s="19"/>
      <c r="O1508" s="19"/>
      <c r="P1508" s="19"/>
      <c r="Q1508" s="19"/>
    </row>
    <row r="1509" spans="1:17" s="5" customFormat="1" ht="14.45" customHeight="1">
      <c r="A1509" s="19" t="s">
        <v>7364</v>
      </c>
      <c r="B1509" s="19" t="s">
        <v>7360</v>
      </c>
      <c r="C1509" s="19" t="s">
        <v>2308</v>
      </c>
      <c r="D1509" s="19" t="s">
        <v>5062</v>
      </c>
      <c r="E1509" s="19" t="s">
        <v>735</v>
      </c>
      <c r="F1509" s="19">
        <v>7</v>
      </c>
      <c r="G1509" s="19"/>
      <c r="H1509" s="19" t="s">
        <v>22</v>
      </c>
      <c r="I1509" s="34">
        <v>42277</v>
      </c>
      <c r="J1509" s="19" t="s">
        <v>6136</v>
      </c>
      <c r="K1509" s="19"/>
      <c r="L1509" s="19"/>
      <c r="M1509" s="6"/>
      <c r="N1509" s="19"/>
      <c r="O1509" s="19"/>
      <c r="P1509" s="19"/>
      <c r="Q1509" s="19"/>
    </row>
    <row r="1510" spans="1:17" s="5" customFormat="1" ht="14.45" customHeight="1">
      <c r="A1510" s="19" t="s">
        <v>7365</v>
      </c>
      <c r="B1510" s="19" t="s">
        <v>7361</v>
      </c>
      <c r="C1510" s="19" t="s">
        <v>2308</v>
      </c>
      <c r="D1510" s="19" t="s">
        <v>5062</v>
      </c>
      <c r="E1510" s="19" t="s">
        <v>735</v>
      </c>
      <c r="F1510" s="19">
        <v>7</v>
      </c>
      <c r="G1510" s="19"/>
      <c r="H1510" s="19" t="s">
        <v>22</v>
      </c>
      <c r="I1510" s="34">
        <v>42277</v>
      </c>
      <c r="J1510" s="19" t="s">
        <v>6136</v>
      </c>
      <c r="K1510" s="19"/>
      <c r="L1510" s="19"/>
      <c r="M1510" s="6"/>
      <c r="N1510" s="19"/>
      <c r="O1510" s="19"/>
      <c r="P1510" s="19"/>
      <c r="Q1510" s="19"/>
    </row>
    <row r="1511" spans="1:17" s="5" customFormat="1" ht="14.45" customHeight="1">
      <c r="A1511" s="19" t="s">
        <v>7366</v>
      </c>
      <c r="B1511" s="19" t="s">
        <v>7362</v>
      </c>
      <c r="C1511" s="19" t="s">
        <v>2308</v>
      </c>
      <c r="D1511" s="19" t="s">
        <v>5062</v>
      </c>
      <c r="E1511" s="19" t="s">
        <v>735</v>
      </c>
      <c r="F1511" s="19">
        <v>7</v>
      </c>
      <c r="G1511" s="19"/>
      <c r="H1511" s="19" t="s">
        <v>22</v>
      </c>
      <c r="I1511" s="34">
        <v>42277</v>
      </c>
      <c r="J1511" s="19" t="s">
        <v>6136</v>
      </c>
      <c r="K1511" s="19"/>
      <c r="L1511" s="19"/>
      <c r="M1511" s="6"/>
      <c r="N1511" s="19"/>
      <c r="O1511" s="19"/>
      <c r="P1511" s="19"/>
      <c r="Q1511" s="19"/>
    </row>
    <row r="1512" spans="1:17" s="5" customFormat="1" ht="14.45" customHeight="1">
      <c r="A1512" s="19" t="s">
        <v>7405</v>
      </c>
      <c r="B1512" s="19" t="s">
        <v>7373</v>
      </c>
      <c r="C1512" s="19" t="s">
        <v>2308</v>
      </c>
      <c r="D1512" s="19" t="s">
        <v>5062</v>
      </c>
      <c r="E1512" s="19" t="s">
        <v>373</v>
      </c>
      <c r="F1512" s="19">
        <v>30</v>
      </c>
      <c r="G1512" s="19"/>
      <c r="H1512" s="19" t="s">
        <v>22</v>
      </c>
      <c r="I1512" s="34">
        <v>42277</v>
      </c>
      <c r="J1512" s="19" t="s">
        <v>6136</v>
      </c>
      <c r="K1512" s="19"/>
      <c r="L1512" s="19"/>
      <c r="M1512" s="6"/>
      <c r="N1512" s="19"/>
      <c r="O1512" s="19"/>
      <c r="P1512" s="19"/>
      <c r="Q1512" s="19"/>
    </row>
    <row r="1513" spans="1:17" s="5" customFormat="1" ht="14.45" customHeight="1">
      <c r="A1513" s="19" t="s">
        <v>7378</v>
      </c>
      <c r="B1513" s="19" t="s">
        <v>7374</v>
      </c>
      <c r="C1513" s="19" t="s">
        <v>2308</v>
      </c>
      <c r="D1513" s="19" t="s">
        <v>5062</v>
      </c>
      <c r="E1513" s="19" t="s">
        <v>373</v>
      </c>
      <c r="F1513" s="19">
        <v>31</v>
      </c>
      <c r="G1513" s="19"/>
      <c r="H1513" s="19" t="s">
        <v>22</v>
      </c>
      <c r="I1513" s="34">
        <v>42277</v>
      </c>
      <c r="J1513" s="34">
        <v>41639</v>
      </c>
      <c r="K1513" s="19"/>
      <c r="L1513" s="19"/>
      <c r="M1513" s="6"/>
      <c r="N1513" s="19"/>
      <c r="O1513" s="19"/>
      <c r="P1513" s="19"/>
      <c r="Q1513" s="19"/>
    </row>
    <row r="1514" spans="1:17" s="5" customFormat="1" ht="14.45" customHeight="1">
      <c r="A1514" s="19" t="s">
        <v>7384</v>
      </c>
      <c r="B1514" s="19" t="s">
        <v>7386</v>
      </c>
      <c r="C1514" s="19" t="s">
        <v>2308</v>
      </c>
      <c r="D1514" s="19" t="s">
        <v>5062</v>
      </c>
      <c r="E1514" s="19" t="s">
        <v>462</v>
      </c>
      <c r="F1514" s="19">
        <v>32</v>
      </c>
      <c r="G1514" s="19"/>
      <c r="H1514" s="19" t="s">
        <v>22</v>
      </c>
      <c r="I1514" s="34">
        <v>42277</v>
      </c>
      <c r="J1514" s="19" t="s">
        <v>6136</v>
      </c>
      <c r="K1514" s="19"/>
      <c r="L1514" s="19"/>
      <c r="M1514" s="6"/>
      <c r="N1514" s="19"/>
      <c r="O1514" s="19"/>
      <c r="P1514" s="19"/>
      <c r="Q1514" s="19"/>
    </row>
    <row r="1515" spans="1:17" s="5" customFormat="1" ht="14.45" customHeight="1">
      <c r="A1515" s="19" t="s">
        <v>7385</v>
      </c>
      <c r="B1515" s="19" t="s">
        <v>7387</v>
      </c>
      <c r="C1515" s="19" t="s">
        <v>2308</v>
      </c>
      <c r="D1515" s="19" t="s">
        <v>5062</v>
      </c>
      <c r="E1515" s="19" t="s">
        <v>462</v>
      </c>
      <c r="F1515" s="19">
        <v>33</v>
      </c>
      <c r="G1515" s="19"/>
      <c r="H1515" s="19" t="s">
        <v>22</v>
      </c>
      <c r="I1515" s="34">
        <v>42277</v>
      </c>
      <c r="J1515" s="19" t="s">
        <v>6136</v>
      </c>
      <c r="K1515" s="19"/>
      <c r="L1515" s="19"/>
      <c r="M1515" s="6"/>
      <c r="N1515" s="19"/>
      <c r="O1515" s="19"/>
      <c r="P1515" s="19"/>
      <c r="Q1515" s="19"/>
    </row>
    <row r="1516" spans="1:17" s="5" customFormat="1" ht="14.45" customHeight="1">
      <c r="A1516" s="19" t="s">
        <v>7398</v>
      </c>
      <c r="B1516" s="19" t="s">
        <v>7397</v>
      </c>
      <c r="C1516" s="19" t="s">
        <v>2308</v>
      </c>
      <c r="D1516" s="19" t="s">
        <v>2785</v>
      </c>
      <c r="E1516" s="19"/>
      <c r="F1516" s="19"/>
      <c r="G1516" s="19"/>
      <c r="H1516" s="19" t="s">
        <v>22</v>
      </c>
      <c r="I1516" s="34">
        <v>42277</v>
      </c>
      <c r="J1516" s="19" t="s">
        <v>6136</v>
      </c>
      <c r="K1516" s="19"/>
      <c r="L1516" s="19"/>
      <c r="M1516" s="6"/>
      <c r="N1516" s="19"/>
      <c r="O1516" s="19"/>
      <c r="P1516" s="19"/>
      <c r="Q1516" s="19"/>
    </row>
    <row r="1517" spans="1:17" s="5" customFormat="1" ht="14.45" customHeight="1">
      <c r="A1517" s="19" t="s">
        <v>7413</v>
      </c>
      <c r="B1517" s="19" t="s">
        <v>7414</v>
      </c>
      <c r="C1517" s="19" t="s">
        <v>2308</v>
      </c>
      <c r="D1517" s="19" t="s">
        <v>5062</v>
      </c>
      <c r="E1517" s="19" t="s">
        <v>871</v>
      </c>
      <c r="F1517" s="19">
        <v>10</v>
      </c>
      <c r="G1517" s="19"/>
      <c r="H1517" s="19" t="s">
        <v>22</v>
      </c>
      <c r="I1517" s="34">
        <v>42277</v>
      </c>
      <c r="J1517" s="34">
        <v>41639</v>
      </c>
      <c r="K1517" s="19"/>
      <c r="L1517" s="19"/>
      <c r="M1517" s="6"/>
      <c r="N1517" s="19"/>
      <c r="O1517" s="19"/>
      <c r="P1517" s="19"/>
      <c r="Q1517" s="19"/>
    </row>
    <row r="1518" spans="1:17" s="5" customFormat="1" ht="14.45" customHeight="1">
      <c r="A1518" s="19" t="s">
        <v>7417</v>
      </c>
      <c r="B1518" s="19" t="s">
        <v>7418</v>
      </c>
      <c r="C1518" s="19" t="s">
        <v>2308</v>
      </c>
      <c r="D1518" s="19" t="s">
        <v>3421</v>
      </c>
      <c r="E1518" s="19"/>
      <c r="F1518" s="19"/>
      <c r="G1518" s="19"/>
      <c r="H1518" s="19" t="s">
        <v>22</v>
      </c>
      <c r="I1518" s="34">
        <v>42277</v>
      </c>
      <c r="J1518" s="34">
        <v>41639</v>
      </c>
      <c r="K1518" s="19"/>
      <c r="L1518" s="19"/>
      <c r="M1518" s="6"/>
      <c r="N1518" s="19"/>
      <c r="O1518" s="19"/>
      <c r="P1518" s="19"/>
      <c r="Q1518" s="19"/>
    </row>
    <row r="1519" spans="1:17" s="5" customFormat="1" ht="14.45" customHeight="1">
      <c r="A1519" s="19" t="s">
        <v>7432</v>
      </c>
      <c r="B1519" s="19" t="s">
        <v>7431</v>
      </c>
      <c r="C1519" s="19" t="s">
        <v>2308</v>
      </c>
      <c r="D1519" s="19" t="s">
        <v>2785</v>
      </c>
      <c r="E1519" s="19"/>
      <c r="F1519" s="19"/>
      <c r="G1519" s="19"/>
      <c r="H1519" s="19" t="s">
        <v>22</v>
      </c>
      <c r="I1519" s="34">
        <v>42277</v>
      </c>
      <c r="J1519" s="19" t="s">
        <v>6136</v>
      </c>
      <c r="K1519" s="19"/>
      <c r="L1519" s="19"/>
      <c r="M1519" s="6"/>
      <c r="N1519" s="19"/>
      <c r="O1519" s="19"/>
      <c r="P1519" s="19"/>
      <c r="Q1519" s="19"/>
    </row>
    <row r="1520" spans="1:17" s="5" customFormat="1" ht="14.45" customHeight="1">
      <c r="A1520" s="19" t="s">
        <v>7440</v>
      </c>
      <c r="B1520" s="19" t="s">
        <v>7441</v>
      </c>
      <c r="C1520" s="19" t="s">
        <v>2308</v>
      </c>
      <c r="D1520" s="19" t="s">
        <v>5062</v>
      </c>
      <c r="E1520" s="19" t="s">
        <v>1973</v>
      </c>
      <c r="F1520" s="19">
        <v>12</v>
      </c>
      <c r="G1520" s="19"/>
      <c r="H1520" s="19" t="s">
        <v>22</v>
      </c>
      <c r="I1520" s="34">
        <v>42277</v>
      </c>
      <c r="J1520" s="19" t="s">
        <v>6136</v>
      </c>
      <c r="K1520" s="19"/>
      <c r="L1520" s="19"/>
      <c r="M1520" s="6"/>
      <c r="N1520" s="19"/>
      <c r="O1520" s="19"/>
      <c r="P1520" s="19"/>
      <c r="Q1520" s="19"/>
    </row>
    <row r="1521" spans="1:17" s="5" customFormat="1" ht="14.45" customHeight="1">
      <c r="A1521" s="19" t="s">
        <v>7448</v>
      </c>
      <c r="B1521" s="19" t="s">
        <v>7447</v>
      </c>
      <c r="C1521" s="19" t="s">
        <v>2308</v>
      </c>
      <c r="D1521" s="43" t="s">
        <v>2786</v>
      </c>
      <c r="E1521" s="19"/>
      <c r="F1521" s="19"/>
      <c r="G1521" s="19"/>
      <c r="H1521" s="19" t="s">
        <v>22</v>
      </c>
      <c r="I1521" s="34">
        <v>42277</v>
      </c>
      <c r="J1521" s="19" t="s">
        <v>6136</v>
      </c>
      <c r="K1521" s="19"/>
      <c r="L1521" s="19"/>
      <c r="M1521" s="6"/>
      <c r="N1521" s="19"/>
      <c r="O1521" s="19"/>
      <c r="P1521" s="19"/>
      <c r="Q1521" s="19"/>
    </row>
    <row r="1522" spans="1:17" s="5" customFormat="1" ht="14.45" customHeight="1">
      <c r="A1522" s="19" t="s">
        <v>7454</v>
      </c>
      <c r="B1522" s="19" t="s">
        <v>7453</v>
      </c>
      <c r="C1522" s="19" t="s">
        <v>2308</v>
      </c>
      <c r="D1522" s="19" t="s">
        <v>5062</v>
      </c>
      <c r="E1522" s="19" t="s">
        <v>1316</v>
      </c>
      <c r="F1522" s="19">
        <v>14</v>
      </c>
      <c r="G1522" s="19"/>
      <c r="H1522" s="19" t="s">
        <v>22</v>
      </c>
      <c r="I1522" s="34">
        <v>42277</v>
      </c>
      <c r="J1522" s="19" t="s">
        <v>6136</v>
      </c>
      <c r="K1522" s="19"/>
      <c r="L1522" s="19"/>
      <c r="M1522" s="6"/>
      <c r="N1522" s="19"/>
      <c r="O1522" s="19"/>
      <c r="P1522" s="19"/>
      <c r="Q1522" s="19"/>
    </row>
    <row r="1523" spans="1:17" s="5" customFormat="1" ht="14.45" customHeight="1">
      <c r="A1523" s="19" t="s">
        <v>7461</v>
      </c>
      <c r="B1523" s="19" t="s">
        <v>7460</v>
      </c>
      <c r="C1523" s="19" t="s">
        <v>2308</v>
      </c>
      <c r="D1523" s="19" t="s">
        <v>5062</v>
      </c>
      <c r="E1523" s="19" t="s">
        <v>871</v>
      </c>
      <c r="F1523" s="19">
        <v>11</v>
      </c>
      <c r="G1523" s="19"/>
      <c r="H1523" s="19" t="s">
        <v>22</v>
      </c>
      <c r="I1523" s="34">
        <v>42277</v>
      </c>
      <c r="J1523" s="19" t="s">
        <v>6136</v>
      </c>
      <c r="K1523" s="19"/>
      <c r="L1523" s="19"/>
      <c r="M1523" s="6"/>
      <c r="N1523" s="19"/>
      <c r="O1523" s="19"/>
      <c r="P1523" s="19"/>
      <c r="Q1523" s="19"/>
    </row>
    <row r="1524" spans="1:17" s="5" customFormat="1" ht="14.45" customHeight="1">
      <c r="A1524" s="19" t="s">
        <v>8487</v>
      </c>
      <c r="B1524" s="19" t="s">
        <v>7462</v>
      </c>
      <c r="C1524" s="19" t="s">
        <v>2308</v>
      </c>
      <c r="D1524" s="43" t="s">
        <v>2786</v>
      </c>
      <c r="E1524" s="19"/>
      <c r="F1524" s="19"/>
      <c r="G1524" s="19"/>
      <c r="H1524" s="19" t="s">
        <v>22</v>
      </c>
      <c r="I1524" s="34">
        <v>42277</v>
      </c>
      <c r="J1524" s="19" t="s">
        <v>6136</v>
      </c>
      <c r="K1524" s="19"/>
      <c r="L1524" s="19"/>
      <c r="M1524" s="6"/>
      <c r="N1524" s="19"/>
      <c r="O1524" s="19"/>
      <c r="P1524" s="19"/>
      <c r="Q1524" s="19"/>
    </row>
    <row r="1525" spans="1:17" s="5" customFormat="1" ht="14.45" customHeight="1">
      <c r="A1525" s="19" t="s">
        <v>7468</v>
      </c>
      <c r="B1525" s="19" t="s">
        <v>7465</v>
      </c>
      <c r="C1525" s="19" t="s">
        <v>2308</v>
      </c>
      <c r="D1525" s="19" t="s">
        <v>5062</v>
      </c>
      <c r="E1525" s="19" t="s">
        <v>1316</v>
      </c>
      <c r="F1525" s="19">
        <v>15</v>
      </c>
      <c r="G1525" s="19"/>
      <c r="H1525" s="19" t="s">
        <v>22</v>
      </c>
      <c r="I1525" s="34">
        <v>42277</v>
      </c>
      <c r="J1525" s="34">
        <v>42931</v>
      </c>
      <c r="K1525" s="19"/>
      <c r="L1525" s="19"/>
      <c r="M1525" s="6"/>
      <c r="N1525" s="19"/>
      <c r="O1525" s="19"/>
      <c r="P1525" s="19"/>
      <c r="Q1525" s="19"/>
    </row>
    <row r="1526" spans="1:17" s="5" customFormat="1" ht="14.45" customHeight="1">
      <c r="A1526" s="19" t="s">
        <v>7486</v>
      </c>
      <c r="B1526" s="19" t="s">
        <v>7472</v>
      </c>
      <c r="C1526" s="19" t="s">
        <v>2308</v>
      </c>
      <c r="D1526" s="19" t="s">
        <v>5062</v>
      </c>
      <c r="E1526" s="19" t="s">
        <v>924</v>
      </c>
      <c r="F1526" s="19">
        <v>16</v>
      </c>
      <c r="G1526" s="19"/>
      <c r="H1526" s="19" t="s">
        <v>22</v>
      </c>
      <c r="I1526" s="34">
        <v>42277</v>
      </c>
      <c r="J1526" s="19" t="s">
        <v>6136</v>
      </c>
      <c r="K1526" s="19"/>
      <c r="L1526" s="19"/>
      <c r="M1526" s="6"/>
      <c r="N1526" s="19"/>
      <c r="O1526" s="19"/>
      <c r="P1526" s="19"/>
      <c r="Q1526" s="19"/>
    </row>
    <row r="1527" spans="1:17" s="5" customFormat="1" ht="14.45" customHeight="1">
      <c r="A1527" s="19" t="s">
        <v>7475</v>
      </c>
      <c r="B1527" s="19" t="s">
        <v>7476</v>
      </c>
      <c r="C1527" s="19" t="s">
        <v>2308</v>
      </c>
      <c r="D1527" s="19" t="s">
        <v>3105</v>
      </c>
      <c r="E1527" s="19"/>
      <c r="F1527" s="19"/>
      <c r="G1527" s="19"/>
      <c r="H1527" s="19" t="s">
        <v>22</v>
      </c>
      <c r="I1527" s="34">
        <v>42277</v>
      </c>
      <c r="J1527" s="19" t="s">
        <v>6136</v>
      </c>
      <c r="K1527" s="19"/>
      <c r="L1527" s="19"/>
      <c r="M1527" s="6"/>
      <c r="N1527" s="19"/>
      <c r="O1527" s="19"/>
      <c r="P1527" s="19"/>
      <c r="Q1527" s="19"/>
    </row>
    <row r="1528" spans="1:17" s="5" customFormat="1" ht="14.45" customHeight="1">
      <c r="A1528" s="19" t="s">
        <v>7480</v>
      </c>
      <c r="B1528" s="19" t="s">
        <v>7481</v>
      </c>
      <c r="C1528" s="19" t="s">
        <v>2308</v>
      </c>
      <c r="D1528" s="19" t="s">
        <v>5062</v>
      </c>
      <c r="E1528" s="19" t="s">
        <v>2171</v>
      </c>
      <c r="F1528" s="19">
        <v>13</v>
      </c>
      <c r="G1528" s="19"/>
      <c r="H1528" s="19" t="s">
        <v>22</v>
      </c>
      <c r="I1528" s="34">
        <v>42277</v>
      </c>
      <c r="J1528" s="19" t="s">
        <v>6136</v>
      </c>
      <c r="K1528" s="19"/>
      <c r="L1528" s="19"/>
      <c r="M1528" s="6"/>
      <c r="N1528" s="19"/>
      <c r="O1528" s="19"/>
      <c r="P1528" s="19"/>
      <c r="Q1528" s="19"/>
    </row>
    <row r="1529" spans="1:17" s="5" customFormat="1" ht="14.45" customHeight="1">
      <c r="A1529" s="19" t="s">
        <v>10781</v>
      </c>
      <c r="B1529" s="19" t="s">
        <v>7497</v>
      </c>
      <c r="C1529" s="19" t="s">
        <v>2308</v>
      </c>
      <c r="D1529" s="19" t="s">
        <v>5062</v>
      </c>
      <c r="E1529" s="19" t="s">
        <v>1157</v>
      </c>
      <c r="F1529" s="19">
        <v>3</v>
      </c>
      <c r="G1529" s="19"/>
      <c r="H1529" s="19" t="s">
        <v>22</v>
      </c>
      <c r="I1529" s="34">
        <v>42277</v>
      </c>
      <c r="J1529" s="19" t="s">
        <v>6136</v>
      </c>
      <c r="K1529" s="19"/>
      <c r="L1529" s="19"/>
      <c r="M1529" s="6"/>
      <c r="N1529" s="19"/>
      <c r="O1529" s="19"/>
      <c r="P1529" s="19"/>
      <c r="Q1529" s="19"/>
    </row>
    <row r="1530" spans="1:17" s="5" customFormat="1" ht="14.45" customHeight="1">
      <c r="A1530" s="19" t="s">
        <v>7572</v>
      </c>
      <c r="B1530" s="19" t="s">
        <v>7571</v>
      </c>
      <c r="C1530" s="19" t="s">
        <v>2308</v>
      </c>
      <c r="D1530" s="19" t="s">
        <v>5062</v>
      </c>
      <c r="E1530" s="19" t="s">
        <v>1868</v>
      </c>
      <c r="F1530" s="19">
        <v>13</v>
      </c>
      <c r="G1530" s="19"/>
      <c r="H1530" s="19" t="s">
        <v>22</v>
      </c>
      <c r="I1530" s="34">
        <v>42277</v>
      </c>
      <c r="J1530" s="19" t="s">
        <v>6136</v>
      </c>
      <c r="K1530" s="19"/>
      <c r="L1530" s="19"/>
      <c r="M1530" s="6"/>
      <c r="N1530" s="19"/>
      <c r="O1530" s="19"/>
      <c r="P1530" s="19"/>
      <c r="Q1530" s="19"/>
    </row>
    <row r="1531" spans="1:17" s="5" customFormat="1" ht="14.45" customHeight="1">
      <c r="A1531" s="19" t="s">
        <v>7577</v>
      </c>
      <c r="B1531" s="19" t="s">
        <v>7576</v>
      </c>
      <c r="C1531" s="19" t="s">
        <v>2308</v>
      </c>
      <c r="D1531" s="19" t="s">
        <v>5062</v>
      </c>
      <c r="E1531" s="19" t="s">
        <v>1868</v>
      </c>
      <c r="F1531" s="19">
        <v>14</v>
      </c>
      <c r="G1531" s="19"/>
      <c r="H1531" s="19" t="s">
        <v>22</v>
      </c>
      <c r="I1531" s="34">
        <v>42277</v>
      </c>
      <c r="J1531" s="19" t="s">
        <v>6136</v>
      </c>
      <c r="K1531" s="19"/>
      <c r="L1531" s="19"/>
      <c r="M1531" s="6"/>
      <c r="N1531" s="19"/>
      <c r="O1531" s="19"/>
      <c r="P1531" s="19"/>
      <c r="Q1531" s="19"/>
    </row>
    <row r="1532" spans="1:17" s="5" customFormat="1" ht="14.45" customHeight="1">
      <c r="A1532" s="19" t="s">
        <v>7581</v>
      </c>
      <c r="B1532" s="19" t="s">
        <v>7582</v>
      </c>
      <c r="C1532" s="19" t="s">
        <v>2308</v>
      </c>
      <c r="D1532" s="19" t="s">
        <v>5062</v>
      </c>
      <c r="E1532" s="19" t="s">
        <v>2168</v>
      </c>
      <c r="F1532" s="19">
        <v>21</v>
      </c>
      <c r="G1532" s="19"/>
      <c r="H1532" s="19" t="s">
        <v>22</v>
      </c>
      <c r="I1532" s="34">
        <v>42277</v>
      </c>
      <c r="J1532" s="34">
        <v>41639</v>
      </c>
      <c r="K1532" s="19"/>
      <c r="L1532" s="19"/>
      <c r="M1532" s="6"/>
      <c r="N1532" s="19"/>
      <c r="O1532" s="19"/>
      <c r="P1532" s="19"/>
      <c r="Q1532" s="19"/>
    </row>
    <row r="1533" spans="1:17" s="5" customFormat="1" ht="14.45" customHeight="1">
      <c r="A1533" s="19" t="s">
        <v>7589</v>
      </c>
      <c r="B1533" s="19" t="s">
        <v>7588</v>
      </c>
      <c r="C1533" s="19" t="s">
        <v>2308</v>
      </c>
      <c r="D1533" s="19" t="s">
        <v>5062</v>
      </c>
      <c r="E1533" s="19" t="s">
        <v>1316</v>
      </c>
      <c r="F1533" s="19">
        <v>16</v>
      </c>
      <c r="G1533" s="19"/>
      <c r="H1533" s="19" t="s">
        <v>22</v>
      </c>
      <c r="I1533" s="34">
        <v>42277</v>
      </c>
      <c r="J1533" s="19" t="s">
        <v>6136</v>
      </c>
      <c r="K1533" s="19"/>
      <c r="L1533" s="19"/>
      <c r="M1533" s="6"/>
      <c r="N1533" s="19"/>
      <c r="O1533" s="19"/>
      <c r="P1533" s="19"/>
      <c r="Q1533" s="19"/>
    </row>
    <row r="1534" spans="1:17" s="5" customFormat="1" ht="14.45" customHeight="1">
      <c r="A1534" s="19" t="s">
        <v>7595</v>
      </c>
      <c r="B1534" s="19" t="s">
        <v>7594</v>
      </c>
      <c r="C1534" s="19" t="s">
        <v>2308</v>
      </c>
      <c r="D1534" s="19" t="s">
        <v>5062</v>
      </c>
      <c r="E1534" s="19" t="s">
        <v>871</v>
      </c>
      <c r="F1534" s="19">
        <v>12</v>
      </c>
      <c r="G1534" s="19"/>
      <c r="H1534" s="19" t="s">
        <v>22</v>
      </c>
      <c r="I1534" s="34">
        <v>42277</v>
      </c>
      <c r="J1534" s="19" t="s">
        <v>6136</v>
      </c>
      <c r="K1534" s="19"/>
      <c r="L1534" s="19"/>
      <c r="M1534" s="6"/>
      <c r="N1534" s="19"/>
      <c r="O1534" s="19"/>
      <c r="P1534" s="19"/>
      <c r="Q1534" s="19"/>
    </row>
    <row r="1535" spans="1:17" s="5" customFormat="1" ht="14.45" customHeight="1">
      <c r="A1535" s="19" t="s">
        <v>7597</v>
      </c>
      <c r="B1535" s="19" t="s">
        <v>7596</v>
      </c>
      <c r="C1535" s="19" t="s">
        <v>2308</v>
      </c>
      <c r="D1535" s="19" t="s">
        <v>5062</v>
      </c>
      <c r="E1535" s="19" t="s">
        <v>871</v>
      </c>
      <c r="F1535" s="19">
        <v>13</v>
      </c>
      <c r="G1535" s="19"/>
      <c r="H1535" s="19" t="s">
        <v>22</v>
      </c>
      <c r="I1535" s="34">
        <v>42277</v>
      </c>
      <c r="J1535" s="19" t="s">
        <v>6136</v>
      </c>
      <c r="K1535" s="19"/>
      <c r="L1535" s="19"/>
      <c r="M1535" s="6"/>
      <c r="N1535" s="19"/>
      <c r="O1535" s="19"/>
      <c r="P1535" s="19"/>
      <c r="Q1535" s="19"/>
    </row>
    <row r="1536" spans="1:17" s="5" customFormat="1" ht="14.45" customHeight="1">
      <c r="A1536" s="19" t="s">
        <v>7610</v>
      </c>
      <c r="B1536" s="19" t="s">
        <v>7611</v>
      </c>
      <c r="C1536" s="19" t="s">
        <v>2308</v>
      </c>
      <c r="D1536" s="19" t="s">
        <v>5062</v>
      </c>
      <c r="E1536" s="19" t="s">
        <v>1316</v>
      </c>
      <c r="F1536" s="19">
        <v>17</v>
      </c>
      <c r="G1536" s="19"/>
      <c r="H1536" s="19" t="s">
        <v>22</v>
      </c>
      <c r="I1536" s="34">
        <v>42277</v>
      </c>
      <c r="J1536" s="19" t="s">
        <v>6136</v>
      </c>
      <c r="K1536" s="19"/>
      <c r="L1536" s="19"/>
      <c r="M1536" s="6"/>
      <c r="N1536" s="19"/>
      <c r="O1536" s="19"/>
      <c r="P1536" s="19"/>
      <c r="Q1536" s="19"/>
    </row>
    <row r="1537" spans="1:17" s="5" customFormat="1" ht="14.45" customHeight="1">
      <c r="A1537" s="19" t="s">
        <v>7617</v>
      </c>
      <c r="B1537" s="19" t="s">
        <v>7616</v>
      </c>
      <c r="C1537" s="19" t="s">
        <v>2308</v>
      </c>
      <c r="D1537" s="19" t="s">
        <v>5062</v>
      </c>
      <c r="E1537" s="19" t="s">
        <v>373</v>
      </c>
      <c r="F1537" s="19">
        <v>35</v>
      </c>
      <c r="G1537" s="19"/>
      <c r="H1537" s="19" t="s">
        <v>22</v>
      </c>
      <c r="I1537" s="34">
        <v>42277</v>
      </c>
      <c r="J1537" s="34">
        <v>42566</v>
      </c>
      <c r="K1537" s="19"/>
      <c r="L1537" s="19"/>
      <c r="M1537" s="6"/>
      <c r="N1537" s="19"/>
      <c r="O1537" s="19"/>
      <c r="P1537" s="19"/>
      <c r="Q1537" s="19"/>
    </row>
    <row r="1538" spans="1:17" s="5" customFormat="1" ht="14.45" customHeight="1">
      <c r="A1538" s="19" t="s">
        <v>7621</v>
      </c>
      <c r="B1538" s="19" t="s">
        <v>7622</v>
      </c>
      <c r="C1538" s="19" t="s">
        <v>2308</v>
      </c>
      <c r="D1538" s="19" t="s">
        <v>10791</v>
      </c>
      <c r="E1538" s="19"/>
      <c r="F1538" s="19"/>
      <c r="G1538" s="19"/>
      <c r="H1538" s="19" t="s">
        <v>22</v>
      </c>
      <c r="I1538" s="34">
        <v>42277</v>
      </c>
      <c r="J1538" s="19" t="s">
        <v>6136</v>
      </c>
      <c r="K1538" s="19"/>
      <c r="L1538" s="19"/>
      <c r="M1538" s="6"/>
      <c r="N1538" s="19"/>
      <c r="O1538" s="19"/>
      <c r="P1538" s="19"/>
      <c r="Q1538" s="19"/>
    </row>
    <row r="1539" spans="1:17" s="5" customFormat="1" ht="14.45" customHeight="1">
      <c r="A1539" s="19" t="s">
        <v>7626</v>
      </c>
      <c r="B1539" s="19" t="s">
        <v>7623</v>
      </c>
      <c r="C1539" s="19" t="s">
        <v>2308</v>
      </c>
      <c r="D1539" s="19" t="s">
        <v>10791</v>
      </c>
      <c r="E1539" s="19"/>
      <c r="F1539" s="19"/>
      <c r="G1539" s="19"/>
      <c r="H1539" s="19" t="s">
        <v>22</v>
      </c>
      <c r="I1539" s="34">
        <v>42277</v>
      </c>
      <c r="J1539" s="19" t="s">
        <v>6136</v>
      </c>
      <c r="K1539" s="19"/>
      <c r="L1539" s="19"/>
      <c r="M1539" s="6"/>
      <c r="N1539" s="19"/>
      <c r="O1539" s="19"/>
      <c r="P1539" s="19"/>
      <c r="Q1539" s="19"/>
    </row>
    <row r="1540" spans="1:17" s="5" customFormat="1" ht="14.45" customHeight="1">
      <c r="A1540" s="19" t="s">
        <v>7627</v>
      </c>
      <c r="B1540" s="19" t="s">
        <v>7624</v>
      </c>
      <c r="C1540" s="19" t="s">
        <v>2308</v>
      </c>
      <c r="D1540" s="19" t="s">
        <v>10791</v>
      </c>
      <c r="E1540" s="19"/>
      <c r="F1540" s="19"/>
      <c r="G1540" s="19"/>
      <c r="H1540" s="19" t="s">
        <v>22</v>
      </c>
      <c r="I1540" s="34">
        <v>42277</v>
      </c>
      <c r="J1540" s="19" t="s">
        <v>6136</v>
      </c>
      <c r="K1540" s="19"/>
      <c r="L1540" s="19"/>
      <c r="M1540" s="6"/>
      <c r="N1540" s="19"/>
      <c r="O1540" s="19"/>
      <c r="P1540" s="19"/>
      <c r="Q1540" s="19"/>
    </row>
    <row r="1541" spans="1:17" s="5" customFormat="1" ht="14.45" customHeight="1">
      <c r="A1541" s="19" t="s">
        <v>7628</v>
      </c>
      <c r="B1541" s="19" t="s">
        <v>7625</v>
      </c>
      <c r="C1541" s="19" t="s">
        <v>2308</v>
      </c>
      <c r="D1541" s="19" t="s">
        <v>10791</v>
      </c>
      <c r="E1541" s="19"/>
      <c r="F1541" s="19"/>
      <c r="G1541" s="19"/>
      <c r="H1541" s="19" t="s">
        <v>22</v>
      </c>
      <c r="I1541" s="34">
        <v>42277</v>
      </c>
      <c r="J1541" s="19" t="s">
        <v>6136</v>
      </c>
      <c r="K1541" s="19"/>
      <c r="L1541" s="19"/>
      <c r="M1541" s="6"/>
      <c r="N1541" s="19"/>
      <c r="O1541" s="19"/>
      <c r="P1541" s="19"/>
      <c r="Q1541" s="19"/>
    </row>
    <row r="1542" spans="1:17" s="5" customFormat="1" ht="14.45" customHeight="1">
      <c r="A1542" s="19" t="s">
        <v>7629</v>
      </c>
      <c r="B1542" s="19" t="s">
        <v>7635</v>
      </c>
      <c r="C1542" s="19" t="s">
        <v>2308</v>
      </c>
      <c r="D1542" s="19" t="s">
        <v>10791</v>
      </c>
      <c r="E1542" s="19"/>
      <c r="F1542" s="19"/>
      <c r="G1542" s="19"/>
      <c r="H1542" s="19" t="s">
        <v>22</v>
      </c>
      <c r="I1542" s="34">
        <v>42277</v>
      </c>
      <c r="J1542" s="19" t="s">
        <v>6136</v>
      </c>
      <c r="K1542" s="19"/>
      <c r="L1542" s="19"/>
      <c r="M1542" s="6"/>
      <c r="N1542" s="19"/>
      <c r="O1542" s="19"/>
      <c r="P1542" s="19"/>
      <c r="Q1542" s="19"/>
    </row>
    <row r="1543" spans="1:17" s="5" customFormat="1" ht="14.45" customHeight="1">
      <c r="A1543" s="19" t="s">
        <v>7630</v>
      </c>
      <c r="B1543" s="19" t="s">
        <v>7636</v>
      </c>
      <c r="C1543" s="19" t="s">
        <v>2308</v>
      </c>
      <c r="D1543" s="19" t="s">
        <v>10791</v>
      </c>
      <c r="E1543" s="19"/>
      <c r="F1543" s="19"/>
      <c r="G1543" s="19"/>
      <c r="H1543" s="19" t="s">
        <v>22</v>
      </c>
      <c r="I1543" s="34">
        <v>42277</v>
      </c>
      <c r="J1543" s="19" t="s">
        <v>6136</v>
      </c>
      <c r="K1543" s="19"/>
      <c r="L1543" s="19"/>
      <c r="M1543" s="6"/>
      <c r="N1543" s="19"/>
      <c r="O1543" s="19"/>
      <c r="P1543" s="19"/>
      <c r="Q1543" s="19"/>
    </row>
    <row r="1544" spans="1:17" s="5" customFormat="1" ht="14.45" customHeight="1">
      <c r="A1544" s="19" t="s">
        <v>7631</v>
      </c>
      <c r="B1544" s="19" t="s">
        <v>7637</v>
      </c>
      <c r="C1544" s="19" t="s">
        <v>2308</v>
      </c>
      <c r="D1544" s="19" t="s">
        <v>10791</v>
      </c>
      <c r="E1544" s="19"/>
      <c r="F1544" s="19"/>
      <c r="G1544" s="19"/>
      <c r="H1544" s="19" t="s">
        <v>22</v>
      </c>
      <c r="I1544" s="34">
        <v>42277</v>
      </c>
      <c r="J1544" s="19" t="s">
        <v>6136</v>
      </c>
      <c r="K1544" s="19"/>
      <c r="L1544" s="19"/>
      <c r="M1544" s="6"/>
      <c r="N1544" s="19"/>
      <c r="O1544" s="19"/>
      <c r="P1544" s="19"/>
      <c r="Q1544" s="19"/>
    </row>
    <row r="1545" spans="1:17" s="5" customFormat="1" ht="14.45" customHeight="1">
      <c r="A1545" s="19" t="s">
        <v>7632</v>
      </c>
      <c r="B1545" s="19" t="s">
        <v>7638</v>
      </c>
      <c r="C1545" s="19" t="s">
        <v>2308</v>
      </c>
      <c r="D1545" s="19" t="s">
        <v>10791</v>
      </c>
      <c r="E1545" s="19"/>
      <c r="F1545" s="19"/>
      <c r="G1545" s="19"/>
      <c r="H1545" s="19" t="s">
        <v>22</v>
      </c>
      <c r="I1545" s="34">
        <v>42277</v>
      </c>
      <c r="J1545" s="19" t="s">
        <v>6136</v>
      </c>
      <c r="K1545" s="19"/>
      <c r="L1545" s="19"/>
      <c r="M1545" s="6"/>
      <c r="N1545" s="19"/>
      <c r="O1545" s="19"/>
      <c r="P1545" s="19"/>
      <c r="Q1545" s="19"/>
    </row>
    <row r="1546" spans="1:17" s="5" customFormat="1" ht="14.45" customHeight="1">
      <c r="A1546" s="19" t="s">
        <v>7633</v>
      </c>
      <c r="B1546" s="19" t="s">
        <v>7639</v>
      </c>
      <c r="C1546" s="19" t="s">
        <v>2308</v>
      </c>
      <c r="D1546" s="19" t="s">
        <v>10791</v>
      </c>
      <c r="E1546" s="19"/>
      <c r="F1546" s="19"/>
      <c r="G1546" s="19"/>
      <c r="H1546" s="19" t="s">
        <v>22</v>
      </c>
      <c r="I1546" s="34">
        <v>42277</v>
      </c>
      <c r="J1546" s="19" t="s">
        <v>6136</v>
      </c>
      <c r="K1546" s="19"/>
      <c r="L1546" s="19"/>
      <c r="M1546" s="6"/>
      <c r="N1546" s="19"/>
      <c r="O1546" s="19"/>
      <c r="P1546" s="19"/>
      <c r="Q1546" s="19"/>
    </row>
    <row r="1547" spans="1:17" s="5" customFormat="1" ht="14.45" customHeight="1">
      <c r="A1547" s="19" t="s">
        <v>7634</v>
      </c>
      <c r="B1547" s="19" t="s">
        <v>7640</v>
      </c>
      <c r="C1547" s="19" t="s">
        <v>2308</v>
      </c>
      <c r="D1547" s="19" t="s">
        <v>10791</v>
      </c>
      <c r="E1547" s="19"/>
      <c r="F1547" s="19"/>
      <c r="G1547" s="19"/>
      <c r="H1547" s="19" t="s">
        <v>22</v>
      </c>
      <c r="I1547" s="34">
        <v>42277</v>
      </c>
      <c r="J1547" s="19" t="s">
        <v>6136</v>
      </c>
      <c r="K1547" s="19"/>
      <c r="L1547" s="19"/>
      <c r="M1547" s="6"/>
      <c r="N1547" s="19"/>
      <c r="O1547" s="19"/>
      <c r="P1547" s="19"/>
      <c r="Q1547" s="19"/>
    </row>
    <row r="1548" spans="1:17" s="5" customFormat="1" ht="14.45" customHeight="1">
      <c r="A1548" s="19" t="s">
        <v>7648</v>
      </c>
      <c r="B1548" s="19" t="s">
        <v>7647</v>
      </c>
      <c r="C1548" s="19" t="s">
        <v>2308</v>
      </c>
      <c r="D1548" s="19" t="s">
        <v>5062</v>
      </c>
      <c r="E1548" s="19" t="s">
        <v>1973</v>
      </c>
      <c r="F1548" s="19">
        <v>13</v>
      </c>
      <c r="G1548" s="19"/>
      <c r="H1548" s="19" t="s">
        <v>22</v>
      </c>
      <c r="I1548" s="34">
        <v>42277</v>
      </c>
      <c r="J1548" s="19" t="s">
        <v>6136</v>
      </c>
      <c r="K1548" s="19"/>
      <c r="L1548" s="19"/>
      <c r="M1548" s="6"/>
      <c r="N1548" s="19"/>
      <c r="O1548" s="19"/>
      <c r="P1548" s="19"/>
      <c r="Q1548" s="19"/>
    </row>
    <row r="1549" spans="1:17" s="5" customFormat="1" ht="14.45" customHeight="1">
      <c r="A1549" s="19" t="s">
        <v>7858</v>
      </c>
      <c r="B1549" s="19" t="s">
        <v>7653</v>
      </c>
      <c r="C1549" s="19" t="s">
        <v>2308</v>
      </c>
      <c r="D1549" s="19" t="s">
        <v>5062</v>
      </c>
      <c r="E1549" s="19" t="s">
        <v>924</v>
      </c>
      <c r="F1549" s="19">
        <v>10</v>
      </c>
      <c r="G1549" s="19"/>
      <c r="H1549" s="19" t="s">
        <v>22</v>
      </c>
      <c r="I1549" s="34">
        <v>42277</v>
      </c>
      <c r="J1549" s="34"/>
      <c r="K1549" s="19"/>
      <c r="L1549" s="19"/>
      <c r="M1549" s="6"/>
      <c r="N1549" s="19"/>
      <c r="O1549" s="19"/>
      <c r="P1549" s="19"/>
      <c r="Q1549" s="19"/>
    </row>
    <row r="1550" spans="1:17" s="5" customFormat="1" ht="14.45" customHeight="1">
      <c r="A1550" s="19" t="s">
        <v>7660</v>
      </c>
      <c r="B1550" s="19" t="s">
        <v>7657</v>
      </c>
      <c r="C1550" s="19" t="s">
        <v>2308</v>
      </c>
      <c r="D1550" s="19" t="s">
        <v>5062</v>
      </c>
      <c r="E1550" s="19" t="s">
        <v>462</v>
      </c>
      <c r="F1550" s="19">
        <v>35</v>
      </c>
      <c r="G1550" s="19"/>
      <c r="H1550" s="19" t="s">
        <v>22</v>
      </c>
      <c r="I1550" s="34">
        <v>42277</v>
      </c>
      <c r="J1550" s="19" t="s">
        <v>6136</v>
      </c>
      <c r="K1550" s="19"/>
      <c r="L1550" s="19"/>
      <c r="M1550" s="6"/>
      <c r="N1550" s="19"/>
      <c r="O1550" s="19"/>
      <c r="P1550" s="19"/>
      <c r="Q1550" s="19"/>
    </row>
    <row r="1551" spans="1:17" s="5" customFormat="1" ht="14.45" customHeight="1">
      <c r="A1551" s="19" t="s">
        <v>8077</v>
      </c>
      <c r="B1551" s="19" t="s">
        <v>7663</v>
      </c>
      <c r="C1551" s="19" t="s">
        <v>2308</v>
      </c>
      <c r="D1551" s="19" t="s">
        <v>5062</v>
      </c>
      <c r="E1551" s="19" t="s">
        <v>462</v>
      </c>
      <c r="F1551" s="19">
        <v>36</v>
      </c>
      <c r="G1551" s="19"/>
      <c r="H1551" s="19" t="s">
        <v>22</v>
      </c>
      <c r="I1551" s="34">
        <v>42277</v>
      </c>
      <c r="J1551" s="19" t="s">
        <v>6136</v>
      </c>
      <c r="K1551" s="19"/>
      <c r="L1551" s="19"/>
      <c r="M1551" s="6"/>
      <c r="N1551" s="19"/>
      <c r="O1551" s="19"/>
      <c r="P1551" s="19"/>
      <c r="Q1551" s="19"/>
    </row>
    <row r="1552" spans="1:17" s="5" customFormat="1" ht="14.45" customHeight="1">
      <c r="A1552" s="19" t="s">
        <v>7664</v>
      </c>
      <c r="B1552" s="19" t="s">
        <v>7665</v>
      </c>
      <c r="C1552" s="19" t="s">
        <v>2308</v>
      </c>
      <c r="D1552" s="19" t="s">
        <v>5062</v>
      </c>
      <c r="E1552" s="19" t="s">
        <v>462</v>
      </c>
      <c r="F1552" s="19">
        <v>37</v>
      </c>
      <c r="G1552" s="19"/>
      <c r="H1552" s="19" t="s">
        <v>22</v>
      </c>
      <c r="I1552" s="34">
        <v>42277</v>
      </c>
      <c r="J1552" s="19" t="s">
        <v>6136</v>
      </c>
      <c r="K1552" s="19"/>
      <c r="L1552" s="19"/>
      <c r="M1552" s="6"/>
      <c r="N1552" s="19"/>
      <c r="O1552" s="19"/>
      <c r="P1552" s="19"/>
      <c r="Q1552" s="19"/>
    </row>
    <row r="1553" spans="1:17" s="5" customFormat="1" ht="14.45" customHeight="1">
      <c r="A1553" s="19" t="s">
        <v>7671</v>
      </c>
      <c r="B1553" s="19" t="s">
        <v>7670</v>
      </c>
      <c r="C1553" s="19" t="s">
        <v>2308</v>
      </c>
      <c r="D1553" s="19" t="s">
        <v>5062</v>
      </c>
      <c r="E1553" s="19" t="s">
        <v>871</v>
      </c>
      <c r="F1553" s="19">
        <v>14</v>
      </c>
      <c r="G1553" s="19"/>
      <c r="H1553" s="19" t="s">
        <v>22</v>
      </c>
      <c r="I1553" s="34">
        <v>42277</v>
      </c>
      <c r="J1553" s="19" t="s">
        <v>6136</v>
      </c>
      <c r="K1553" s="19"/>
      <c r="L1553" s="19"/>
      <c r="M1553" s="6"/>
      <c r="N1553" s="19"/>
      <c r="O1553" s="19"/>
      <c r="P1553" s="19"/>
      <c r="Q1553" s="19"/>
    </row>
    <row r="1554" spans="1:17" s="5" customFormat="1" ht="14.45" customHeight="1">
      <c r="A1554" s="19" t="s">
        <v>7675</v>
      </c>
      <c r="B1554" s="19" t="s">
        <v>7676</v>
      </c>
      <c r="C1554" s="19" t="s">
        <v>2308</v>
      </c>
      <c r="D1554" s="19" t="s">
        <v>5062</v>
      </c>
      <c r="E1554" s="19" t="s">
        <v>1267</v>
      </c>
      <c r="F1554" s="19">
        <v>1</v>
      </c>
      <c r="G1554" s="19"/>
      <c r="H1554" s="19" t="s">
        <v>22</v>
      </c>
      <c r="I1554" s="34">
        <v>42277</v>
      </c>
      <c r="J1554" s="34">
        <v>41639</v>
      </c>
      <c r="K1554" s="19"/>
      <c r="L1554" s="19"/>
      <c r="M1554" s="6"/>
      <c r="N1554" s="19"/>
      <c r="O1554" s="19"/>
      <c r="P1554" s="19"/>
      <c r="Q1554" s="19"/>
    </row>
    <row r="1555" spans="1:17" s="5" customFormat="1" ht="14.45" customHeight="1">
      <c r="A1555" s="19" t="s">
        <v>7688</v>
      </c>
      <c r="B1555" s="19" t="s">
        <v>7689</v>
      </c>
      <c r="C1555" s="19" t="s">
        <v>2308</v>
      </c>
      <c r="D1555" s="19" t="s">
        <v>5062</v>
      </c>
      <c r="E1555" s="19" t="s">
        <v>1907</v>
      </c>
      <c r="F1555" s="19">
        <v>5</v>
      </c>
      <c r="G1555" s="19"/>
      <c r="H1555" s="19" t="s">
        <v>22</v>
      </c>
      <c r="I1555" s="34">
        <v>42277</v>
      </c>
      <c r="J1555" s="19" t="s">
        <v>6136</v>
      </c>
      <c r="K1555" s="19"/>
      <c r="L1555" s="19"/>
      <c r="M1555" s="6"/>
      <c r="N1555" s="19"/>
      <c r="O1555" s="19"/>
      <c r="P1555" s="19"/>
      <c r="Q1555" s="19"/>
    </row>
    <row r="1556" spans="1:17" s="5" customFormat="1" ht="14.45" customHeight="1">
      <c r="A1556" s="19" t="s">
        <v>7694</v>
      </c>
      <c r="B1556" s="19" t="s">
        <v>7695</v>
      </c>
      <c r="C1556" s="19" t="s">
        <v>2308</v>
      </c>
      <c r="D1556" s="19" t="s">
        <v>5062</v>
      </c>
      <c r="E1556" s="19" t="s">
        <v>562</v>
      </c>
      <c r="F1556" s="19">
        <v>22</v>
      </c>
      <c r="G1556" s="19"/>
      <c r="H1556" s="19" t="s">
        <v>22</v>
      </c>
      <c r="I1556" s="34">
        <v>42277</v>
      </c>
      <c r="J1556" s="34">
        <v>41639</v>
      </c>
      <c r="K1556" s="19"/>
      <c r="L1556" s="19"/>
      <c r="M1556" s="6"/>
      <c r="N1556" s="19"/>
      <c r="O1556" s="19"/>
      <c r="P1556" s="19"/>
      <c r="Q1556" s="19"/>
    </row>
    <row r="1557" spans="1:17" s="5" customFormat="1" ht="14.45" customHeight="1">
      <c r="A1557" s="19" t="s">
        <v>7701</v>
      </c>
      <c r="B1557" s="19" t="s">
        <v>7702</v>
      </c>
      <c r="C1557" s="19" t="s">
        <v>2308</v>
      </c>
      <c r="D1557" s="19" t="s">
        <v>5062</v>
      </c>
      <c r="E1557" s="19" t="s">
        <v>1241</v>
      </c>
      <c r="F1557" s="19">
        <v>3</v>
      </c>
      <c r="G1557" s="19"/>
      <c r="H1557" s="19" t="s">
        <v>22</v>
      </c>
      <c r="I1557" s="34">
        <v>42277</v>
      </c>
      <c r="J1557" s="19" t="s">
        <v>6136</v>
      </c>
      <c r="K1557" s="19"/>
      <c r="L1557" s="19"/>
      <c r="M1557" s="6"/>
      <c r="N1557" s="19"/>
      <c r="O1557" s="19"/>
      <c r="P1557" s="19"/>
      <c r="Q1557" s="19"/>
    </row>
    <row r="1558" spans="1:17" s="5" customFormat="1" ht="14.45" customHeight="1">
      <c r="A1558" s="19" t="s">
        <v>7707</v>
      </c>
      <c r="B1558" s="19" t="s">
        <v>7706</v>
      </c>
      <c r="C1558" s="19" t="s">
        <v>2308</v>
      </c>
      <c r="D1558" s="19" t="s">
        <v>5062</v>
      </c>
      <c r="E1558" s="19" t="s">
        <v>2171</v>
      </c>
      <c r="F1558" s="19">
        <v>14</v>
      </c>
      <c r="G1558" s="19"/>
      <c r="H1558" s="19" t="s">
        <v>22</v>
      </c>
      <c r="I1558" s="34">
        <v>42277</v>
      </c>
      <c r="J1558" s="19" t="s">
        <v>6136</v>
      </c>
      <c r="K1558" s="19"/>
      <c r="L1558" s="19"/>
      <c r="M1558" s="6"/>
      <c r="N1558" s="19"/>
      <c r="O1558" s="19"/>
      <c r="P1558" s="19"/>
      <c r="Q1558" s="19"/>
    </row>
    <row r="1559" spans="1:17" s="5" customFormat="1" ht="14.45" customHeight="1">
      <c r="A1559" s="19" t="s">
        <v>8078</v>
      </c>
      <c r="B1559" s="19" t="s">
        <v>7715</v>
      </c>
      <c r="C1559" s="19" t="s">
        <v>2308</v>
      </c>
      <c r="D1559" s="19" t="s">
        <v>5062</v>
      </c>
      <c r="E1559" s="19" t="s">
        <v>1973</v>
      </c>
      <c r="F1559" s="19">
        <v>18</v>
      </c>
      <c r="G1559" s="19"/>
      <c r="H1559" s="19" t="s">
        <v>22</v>
      </c>
      <c r="I1559" s="34">
        <v>42277</v>
      </c>
      <c r="J1559" s="19" t="s">
        <v>6136</v>
      </c>
      <c r="K1559" s="19"/>
      <c r="L1559" s="19"/>
      <c r="M1559" s="6"/>
      <c r="N1559" s="19"/>
      <c r="O1559" s="19"/>
      <c r="P1559" s="19"/>
      <c r="Q1559" s="19"/>
    </row>
    <row r="1560" spans="1:17" s="5" customFormat="1" ht="14.45" customHeight="1">
      <c r="A1560" s="19" t="s">
        <v>11452</v>
      </c>
      <c r="B1560" s="19" t="s">
        <v>7718</v>
      </c>
      <c r="C1560" s="19" t="s">
        <v>2308</v>
      </c>
      <c r="D1560" s="19" t="s">
        <v>10791</v>
      </c>
      <c r="E1560" s="19"/>
      <c r="F1560" s="19"/>
      <c r="G1560" s="19"/>
      <c r="H1560" s="19" t="s">
        <v>22</v>
      </c>
      <c r="I1560" s="34">
        <v>42277</v>
      </c>
      <c r="J1560" s="19" t="s">
        <v>6136</v>
      </c>
      <c r="K1560" s="34">
        <v>42566</v>
      </c>
      <c r="L1560" s="19"/>
      <c r="M1560" s="6"/>
      <c r="N1560" s="19"/>
      <c r="O1560" s="19"/>
      <c r="P1560" s="19"/>
      <c r="Q1560" s="19"/>
    </row>
    <row r="1561" spans="1:17" s="5" customFormat="1" ht="14.45" customHeight="1">
      <c r="A1561" s="19" t="s">
        <v>11454</v>
      </c>
      <c r="B1561" s="19" t="s">
        <v>9871</v>
      </c>
      <c r="C1561" s="19" t="s">
        <v>2308</v>
      </c>
      <c r="D1561" s="19" t="s">
        <v>3106</v>
      </c>
      <c r="E1561" s="19"/>
      <c r="F1561" s="19"/>
      <c r="G1561" s="19"/>
      <c r="H1561" s="19" t="s">
        <v>22</v>
      </c>
      <c r="I1561" s="34">
        <v>42277</v>
      </c>
      <c r="J1561" s="19" t="s">
        <v>6136</v>
      </c>
      <c r="K1561" s="34">
        <v>42566</v>
      </c>
      <c r="L1561" s="19"/>
      <c r="M1561" s="6"/>
      <c r="N1561" s="19"/>
      <c r="O1561" s="19"/>
      <c r="P1561" s="19"/>
      <c r="Q1561" s="19"/>
    </row>
    <row r="1562" spans="1:17" s="5" customFormat="1" ht="14.45" customHeight="1">
      <c r="A1562" s="19" t="s">
        <v>7727</v>
      </c>
      <c r="B1562" s="19" t="s">
        <v>7723</v>
      </c>
      <c r="C1562" s="19" t="s">
        <v>2308</v>
      </c>
      <c r="D1562" s="19" t="s">
        <v>2786</v>
      </c>
      <c r="E1562" s="19"/>
      <c r="F1562" s="19"/>
      <c r="G1562" s="19"/>
      <c r="H1562" s="19" t="s">
        <v>22</v>
      </c>
      <c r="I1562" s="34">
        <v>42277</v>
      </c>
      <c r="J1562" s="19" t="s">
        <v>6136</v>
      </c>
      <c r="K1562" s="19"/>
      <c r="L1562" s="19"/>
      <c r="M1562" s="6"/>
      <c r="N1562" s="19"/>
      <c r="O1562" s="19"/>
      <c r="P1562" s="19"/>
      <c r="Q1562" s="19"/>
    </row>
    <row r="1563" spans="1:17" s="5" customFormat="1" ht="14.45" customHeight="1">
      <c r="A1563" s="19" t="s">
        <v>7729</v>
      </c>
      <c r="B1563" s="19" t="s">
        <v>7728</v>
      </c>
      <c r="C1563" s="19" t="s">
        <v>2308</v>
      </c>
      <c r="D1563" s="19" t="s">
        <v>2786</v>
      </c>
      <c r="E1563" s="19"/>
      <c r="F1563" s="19"/>
      <c r="G1563" s="19"/>
      <c r="H1563" s="19" t="s">
        <v>22</v>
      </c>
      <c r="I1563" s="34">
        <v>42277</v>
      </c>
      <c r="J1563" s="19" t="s">
        <v>6136</v>
      </c>
      <c r="K1563" s="19"/>
      <c r="L1563" s="19"/>
      <c r="M1563" s="6"/>
      <c r="N1563" s="19"/>
      <c r="O1563" s="19"/>
      <c r="P1563" s="19"/>
      <c r="Q1563" s="19"/>
    </row>
    <row r="1564" spans="1:17" s="5" customFormat="1" ht="14.45" customHeight="1">
      <c r="A1564" s="19" t="s">
        <v>7731</v>
      </c>
      <c r="B1564" s="19" t="s">
        <v>7730</v>
      </c>
      <c r="C1564" s="19" t="s">
        <v>2308</v>
      </c>
      <c r="D1564" s="19" t="s">
        <v>2786</v>
      </c>
      <c r="E1564" s="19"/>
      <c r="F1564" s="19"/>
      <c r="G1564" s="19"/>
      <c r="H1564" s="19" t="s">
        <v>22</v>
      </c>
      <c r="I1564" s="34">
        <v>42277</v>
      </c>
      <c r="J1564" s="19" t="s">
        <v>6136</v>
      </c>
      <c r="K1564" s="19"/>
      <c r="L1564" s="19"/>
      <c r="M1564" s="6"/>
      <c r="N1564" s="19"/>
      <c r="O1564" s="19"/>
      <c r="P1564" s="19"/>
      <c r="Q1564" s="19"/>
    </row>
    <row r="1565" spans="1:17" s="5" customFormat="1" ht="14.45" customHeight="1">
      <c r="A1565" s="19" t="s">
        <v>7747</v>
      </c>
      <c r="B1565" s="19" t="s">
        <v>7746</v>
      </c>
      <c r="C1565" s="19" t="s">
        <v>2308</v>
      </c>
      <c r="D1565" s="19" t="s">
        <v>5062</v>
      </c>
      <c r="E1565" s="19" t="s">
        <v>1973</v>
      </c>
      <c r="F1565" s="19">
        <v>14</v>
      </c>
      <c r="G1565" s="19"/>
      <c r="H1565" s="19" t="s">
        <v>22</v>
      </c>
      <c r="I1565" s="34">
        <v>42277</v>
      </c>
      <c r="J1565" s="19" t="s">
        <v>6136</v>
      </c>
      <c r="K1565" s="19"/>
      <c r="L1565" s="19"/>
      <c r="M1565" s="6"/>
      <c r="N1565" s="19"/>
      <c r="O1565" s="19"/>
      <c r="P1565" s="19"/>
      <c r="Q1565" s="19"/>
    </row>
    <row r="1566" spans="1:17" s="5" customFormat="1" ht="14.45" customHeight="1">
      <c r="A1566" s="19" t="s">
        <v>7752</v>
      </c>
      <c r="B1566" s="19" t="s">
        <v>7751</v>
      </c>
      <c r="C1566" s="19" t="s">
        <v>2308</v>
      </c>
      <c r="D1566" s="19" t="s">
        <v>10791</v>
      </c>
      <c r="E1566" s="19"/>
      <c r="F1566" s="19"/>
      <c r="G1566" s="19"/>
      <c r="H1566" s="19" t="s">
        <v>22</v>
      </c>
      <c r="I1566" s="34">
        <v>42277</v>
      </c>
      <c r="J1566" s="34">
        <v>42566</v>
      </c>
      <c r="K1566" s="19"/>
      <c r="L1566" s="19"/>
      <c r="M1566" s="6"/>
      <c r="N1566" s="19"/>
      <c r="O1566" s="19"/>
      <c r="P1566" s="19"/>
      <c r="Q1566" s="19"/>
    </row>
    <row r="1567" spans="1:17" s="5" customFormat="1" ht="14.45" customHeight="1">
      <c r="A1567" s="19" t="s">
        <v>7760</v>
      </c>
      <c r="B1567" s="19" t="s">
        <v>7758</v>
      </c>
      <c r="C1567" s="19" t="s">
        <v>2308</v>
      </c>
      <c r="D1567" s="19" t="s">
        <v>5062</v>
      </c>
      <c r="E1567" s="19" t="s">
        <v>1177</v>
      </c>
      <c r="F1567" s="19">
        <v>5</v>
      </c>
      <c r="G1567" s="19"/>
      <c r="H1567" s="19" t="s">
        <v>22</v>
      </c>
      <c r="I1567" s="34">
        <v>42277</v>
      </c>
      <c r="J1567" s="19" t="s">
        <v>6136</v>
      </c>
      <c r="K1567" s="19"/>
      <c r="L1567" s="19"/>
      <c r="M1567" s="6"/>
      <c r="N1567" s="19"/>
      <c r="O1567" s="19"/>
      <c r="P1567" s="19"/>
      <c r="Q1567" s="19"/>
    </row>
    <row r="1568" spans="1:17" s="5" customFormat="1" ht="14.45" customHeight="1">
      <c r="A1568" s="19" t="s">
        <v>7761</v>
      </c>
      <c r="B1568" s="19" t="s">
        <v>7759</v>
      </c>
      <c r="C1568" s="19" t="s">
        <v>2308</v>
      </c>
      <c r="D1568" s="19" t="s">
        <v>5062</v>
      </c>
      <c r="E1568" s="19" t="s">
        <v>1177</v>
      </c>
      <c r="F1568" s="19">
        <v>5</v>
      </c>
      <c r="G1568" s="19"/>
      <c r="H1568" s="19" t="s">
        <v>22</v>
      </c>
      <c r="I1568" s="34">
        <v>42277</v>
      </c>
      <c r="J1568" s="19" t="s">
        <v>6136</v>
      </c>
      <c r="K1568" s="19"/>
      <c r="L1568" s="19"/>
      <c r="M1568" s="6"/>
      <c r="N1568" s="19"/>
      <c r="O1568" s="19"/>
      <c r="P1568" s="19"/>
      <c r="Q1568" s="19"/>
    </row>
    <row r="1569" spans="1:17" s="5" customFormat="1" ht="14.45" customHeight="1">
      <c r="A1569" s="19" t="s">
        <v>8488</v>
      </c>
      <c r="B1569" s="19" t="s">
        <v>7767</v>
      </c>
      <c r="C1569" s="19" t="s">
        <v>2308</v>
      </c>
      <c r="D1569" s="19" t="s">
        <v>10791</v>
      </c>
      <c r="E1569" s="19"/>
      <c r="F1569" s="19"/>
      <c r="G1569" s="19"/>
      <c r="H1569" s="19" t="s">
        <v>22</v>
      </c>
      <c r="I1569" s="34">
        <v>42277</v>
      </c>
      <c r="J1569" s="19" t="s">
        <v>6136</v>
      </c>
      <c r="K1569" s="19"/>
      <c r="L1569" s="19"/>
      <c r="M1569" s="6"/>
      <c r="N1569" s="19"/>
      <c r="O1569" s="19"/>
      <c r="P1569" s="19"/>
      <c r="Q1569" s="19"/>
    </row>
    <row r="1570" spans="1:17" s="5" customFormat="1" ht="14.45" customHeight="1">
      <c r="A1570" s="19" t="s">
        <v>7771</v>
      </c>
      <c r="B1570" s="19" t="s">
        <v>7768</v>
      </c>
      <c r="C1570" s="19" t="s">
        <v>2308</v>
      </c>
      <c r="D1570" s="19" t="s">
        <v>10791</v>
      </c>
      <c r="E1570" s="19"/>
      <c r="F1570" s="19"/>
      <c r="G1570" s="19"/>
      <c r="H1570" s="19" t="s">
        <v>22</v>
      </c>
      <c r="I1570" s="34">
        <v>42277</v>
      </c>
      <c r="J1570" s="19" t="s">
        <v>6136</v>
      </c>
      <c r="K1570" s="19"/>
      <c r="L1570" s="19"/>
      <c r="M1570" s="6"/>
      <c r="N1570" s="19"/>
      <c r="O1570" s="19"/>
      <c r="P1570" s="19"/>
      <c r="Q1570" s="19"/>
    </row>
    <row r="1571" spans="1:17" s="5" customFormat="1" ht="14.45" customHeight="1">
      <c r="A1571" s="19" t="s">
        <v>7772</v>
      </c>
      <c r="B1571" s="19" t="s">
        <v>7769</v>
      </c>
      <c r="C1571" s="19" t="s">
        <v>2308</v>
      </c>
      <c r="D1571" s="19" t="s">
        <v>10791</v>
      </c>
      <c r="E1571" s="19"/>
      <c r="F1571" s="19"/>
      <c r="G1571" s="19"/>
      <c r="H1571" s="19" t="s">
        <v>22</v>
      </c>
      <c r="I1571" s="34">
        <v>42277</v>
      </c>
      <c r="J1571" s="19" t="s">
        <v>6136</v>
      </c>
      <c r="K1571" s="19"/>
      <c r="L1571" s="19"/>
      <c r="M1571" s="6"/>
      <c r="N1571" s="19"/>
      <c r="O1571" s="19"/>
      <c r="P1571" s="19"/>
      <c r="Q1571" s="19"/>
    </row>
    <row r="1572" spans="1:17" s="5" customFormat="1" ht="14.45" customHeight="1">
      <c r="A1572" s="19" t="s">
        <v>9511</v>
      </c>
      <c r="B1572" s="19" t="s">
        <v>7770</v>
      </c>
      <c r="C1572" s="19" t="s">
        <v>2308</v>
      </c>
      <c r="D1572" s="19" t="s">
        <v>10791</v>
      </c>
      <c r="E1572" s="19"/>
      <c r="F1572" s="19"/>
      <c r="G1572" s="19"/>
      <c r="H1572" s="19" t="s">
        <v>22</v>
      </c>
      <c r="I1572" s="34">
        <v>42277</v>
      </c>
      <c r="J1572" s="19" t="s">
        <v>6136</v>
      </c>
      <c r="K1572" s="19"/>
      <c r="L1572" s="19"/>
      <c r="M1572" s="6"/>
      <c r="N1572" s="19"/>
      <c r="O1572" s="19"/>
      <c r="P1572" s="19"/>
      <c r="Q1572" s="19"/>
    </row>
    <row r="1573" spans="1:17" s="5" customFormat="1" ht="14.45" customHeight="1">
      <c r="A1573" s="19" t="s">
        <v>7773</v>
      </c>
      <c r="B1573" s="19" t="s">
        <v>9868</v>
      </c>
      <c r="C1573" s="19" t="s">
        <v>2308</v>
      </c>
      <c r="D1573" s="19" t="s">
        <v>3106</v>
      </c>
      <c r="E1573" s="19"/>
      <c r="F1573" s="19"/>
      <c r="G1573" s="19"/>
      <c r="H1573" s="19" t="s">
        <v>22</v>
      </c>
      <c r="I1573" s="34">
        <v>42277</v>
      </c>
      <c r="J1573" s="19" t="s">
        <v>6136</v>
      </c>
      <c r="K1573" s="19"/>
      <c r="L1573" s="19"/>
      <c r="M1573" s="6"/>
      <c r="N1573" s="19"/>
      <c r="O1573" s="19"/>
      <c r="P1573" s="19"/>
      <c r="Q1573" s="19"/>
    </row>
    <row r="1574" spans="1:17" s="5" customFormat="1" ht="14.45" customHeight="1">
      <c r="A1574" s="19" t="s">
        <v>7775</v>
      </c>
      <c r="B1574" s="19" t="s">
        <v>7774</v>
      </c>
      <c r="C1574" s="19" t="s">
        <v>2308</v>
      </c>
      <c r="D1574" s="19" t="s">
        <v>10791</v>
      </c>
      <c r="E1574" s="19"/>
      <c r="F1574" s="19"/>
      <c r="G1574" s="19"/>
      <c r="H1574" s="19" t="s">
        <v>22</v>
      </c>
      <c r="I1574" s="34">
        <v>42277</v>
      </c>
      <c r="J1574" s="19" t="s">
        <v>6136</v>
      </c>
      <c r="K1574" s="19"/>
      <c r="L1574" s="19"/>
      <c r="M1574" s="6"/>
      <c r="N1574" s="19"/>
      <c r="O1574" s="19"/>
      <c r="P1574" s="19"/>
      <c r="Q1574" s="19"/>
    </row>
    <row r="1575" spans="1:17" s="5" customFormat="1" ht="14.45" customHeight="1">
      <c r="A1575" s="19" t="s">
        <v>7777</v>
      </c>
      <c r="B1575" s="19" t="s">
        <v>7776</v>
      </c>
      <c r="C1575" s="19" t="s">
        <v>2308</v>
      </c>
      <c r="D1575" s="19" t="s">
        <v>2785</v>
      </c>
      <c r="E1575" s="19"/>
      <c r="F1575" s="19"/>
      <c r="G1575" s="19"/>
      <c r="H1575" s="19" t="s">
        <v>22</v>
      </c>
      <c r="I1575" s="34">
        <v>42277</v>
      </c>
      <c r="J1575" s="34">
        <v>41639</v>
      </c>
      <c r="K1575" s="19"/>
      <c r="L1575" s="19"/>
      <c r="M1575" s="6"/>
      <c r="N1575" s="19"/>
      <c r="O1575" s="19"/>
      <c r="P1575" s="19"/>
      <c r="Q1575" s="19"/>
    </row>
    <row r="1576" spans="1:17" s="5" customFormat="1" ht="14.45" customHeight="1">
      <c r="A1576" s="19" t="s">
        <v>7778</v>
      </c>
      <c r="B1576" s="19" t="s">
        <v>7779</v>
      </c>
      <c r="C1576" s="19" t="s">
        <v>2308</v>
      </c>
      <c r="D1576" s="19" t="s">
        <v>2785</v>
      </c>
      <c r="E1576" s="19"/>
      <c r="F1576" s="19"/>
      <c r="G1576" s="19"/>
      <c r="H1576" s="19" t="s">
        <v>22</v>
      </c>
      <c r="I1576" s="34">
        <v>42277</v>
      </c>
      <c r="J1576" s="34">
        <v>41639</v>
      </c>
      <c r="K1576" s="19"/>
      <c r="L1576" s="19"/>
      <c r="M1576" s="6"/>
      <c r="N1576" s="19"/>
      <c r="O1576" s="19"/>
      <c r="P1576" s="19"/>
      <c r="Q1576" s="19"/>
    </row>
    <row r="1577" spans="1:17" s="5" customFormat="1" ht="14.45" customHeight="1">
      <c r="A1577" s="19" t="s">
        <v>11750</v>
      </c>
      <c r="B1577" s="19" t="s">
        <v>7780</v>
      </c>
      <c r="C1577" s="19" t="s">
        <v>2308</v>
      </c>
      <c r="D1577" s="19" t="s">
        <v>2785</v>
      </c>
      <c r="E1577" s="19"/>
      <c r="F1577" s="19"/>
      <c r="G1577" s="19"/>
      <c r="H1577" s="19" t="s">
        <v>22</v>
      </c>
      <c r="I1577" s="34">
        <v>42277</v>
      </c>
      <c r="J1577" s="34">
        <v>41639</v>
      </c>
      <c r="K1577" s="19"/>
      <c r="L1577" s="19"/>
      <c r="M1577" s="6"/>
      <c r="N1577" s="19"/>
      <c r="O1577" s="19"/>
      <c r="P1577" s="19"/>
      <c r="Q1577" s="19"/>
    </row>
    <row r="1578" spans="1:17" s="5" customFormat="1" ht="14.45" customHeight="1">
      <c r="A1578" s="19" t="s">
        <v>11751</v>
      </c>
      <c r="B1578" s="19" t="s">
        <v>7781</v>
      </c>
      <c r="C1578" s="19" t="s">
        <v>2308</v>
      </c>
      <c r="D1578" s="19" t="s">
        <v>2785</v>
      </c>
      <c r="E1578" s="19"/>
      <c r="F1578" s="19"/>
      <c r="G1578" s="19"/>
      <c r="H1578" s="19" t="s">
        <v>22</v>
      </c>
      <c r="I1578" s="34">
        <v>42277</v>
      </c>
      <c r="J1578" s="34">
        <v>41639</v>
      </c>
      <c r="K1578" s="19"/>
      <c r="L1578" s="19"/>
      <c r="M1578" s="6"/>
      <c r="N1578" s="19"/>
      <c r="O1578" s="19"/>
      <c r="P1578" s="19"/>
      <c r="Q1578" s="19"/>
    </row>
    <row r="1579" spans="1:17" s="5" customFormat="1" ht="14.45" customHeight="1">
      <c r="A1579" s="19" t="s">
        <v>7782</v>
      </c>
      <c r="B1579" s="19" t="s">
        <v>7784</v>
      </c>
      <c r="C1579" s="19" t="s">
        <v>2308</v>
      </c>
      <c r="D1579" s="19" t="s">
        <v>2785</v>
      </c>
      <c r="E1579" s="19"/>
      <c r="F1579" s="19"/>
      <c r="G1579" s="19"/>
      <c r="H1579" s="19" t="s">
        <v>22</v>
      </c>
      <c r="I1579" s="34">
        <v>42277</v>
      </c>
      <c r="J1579" s="34">
        <v>41639</v>
      </c>
      <c r="K1579" s="19"/>
      <c r="L1579" s="19"/>
      <c r="M1579" s="6"/>
      <c r="N1579" s="19"/>
      <c r="O1579" s="19"/>
      <c r="P1579" s="19"/>
      <c r="Q1579" s="19"/>
    </row>
    <row r="1580" spans="1:17" s="5" customFormat="1" ht="14.45" customHeight="1">
      <c r="A1580" s="19" t="s">
        <v>7783</v>
      </c>
      <c r="B1580" s="19" t="s">
        <v>7785</v>
      </c>
      <c r="C1580" s="19" t="s">
        <v>2308</v>
      </c>
      <c r="D1580" s="19" t="s">
        <v>2785</v>
      </c>
      <c r="E1580" s="19"/>
      <c r="F1580" s="19"/>
      <c r="G1580" s="19"/>
      <c r="H1580" s="19" t="s">
        <v>22</v>
      </c>
      <c r="I1580" s="34">
        <v>42277</v>
      </c>
      <c r="J1580" s="34">
        <v>41639</v>
      </c>
      <c r="K1580" s="19"/>
      <c r="L1580" s="19"/>
      <c r="M1580" s="6"/>
      <c r="N1580" s="19"/>
      <c r="O1580" s="19"/>
      <c r="P1580" s="19"/>
      <c r="Q1580" s="19"/>
    </row>
    <row r="1581" spans="1:17" s="5" customFormat="1" ht="14.45" customHeight="1">
      <c r="A1581" s="19" t="s">
        <v>7788</v>
      </c>
      <c r="B1581" s="19" t="s">
        <v>7786</v>
      </c>
      <c r="C1581" s="19" t="s">
        <v>2308</v>
      </c>
      <c r="D1581" s="19" t="s">
        <v>2785</v>
      </c>
      <c r="E1581" s="19"/>
      <c r="F1581" s="19"/>
      <c r="G1581" s="19"/>
      <c r="H1581" s="19" t="s">
        <v>22</v>
      </c>
      <c r="I1581" s="34">
        <v>42277</v>
      </c>
      <c r="J1581" s="34">
        <v>41639</v>
      </c>
      <c r="K1581" s="19"/>
      <c r="L1581" s="19"/>
      <c r="M1581" s="6"/>
      <c r="N1581" s="19"/>
      <c r="O1581" s="19"/>
      <c r="P1581" s="19"/>
      <c r="Q1581" s="19"/>
    </row>
    <row r="1582" spans="1:17" s="5" customFormat="1" ht="14.45" customHeight="1">
      <c r="A1582" s="19" t="s">
        <v>7789</v>
      </c>
      <c r="B1582" s="19" t="s">
        <v>7787</v>
      </c>
      <c r="C1582" s="19" t="s">
        <v>2308</v>
      </c>
      <c r="D1582" s="19" t="s">
        <v>2785</v>
      </c>
      <c r="E1582" s="19"/>
      <c r="F1582" s="19"/>
      <c r="G1582" s="19"/>
      <c r="H1582" s="19" t="s">
        <v>22</v>
      </c>
      <c r="I1582" s="34">
        <v>42277</v>
      </c>
      <c r="J1582" s="34">
        <v>41639</v>
      </c>
      <c r="K1582" s="19"/>
      <c r="L1582" s="19"/>
      <c r="M1582" s="6"/>
      <c r="N1582" s="19"/>
      <c r="O1582" s="19"/>
      <c r="P1582" s="19"/>
      <c r="Q1582" s="19"/>
    </row>
    <row r="1583" spans="1:17" s="5" customFormat="1" ht="14.45" customHeight="1">
      <c r="A1583" s="19" t="s">
        <v>7791</v>
      </c>
      <c r="B1583" s="19" t="s">
        <v>7790</v>
      </c>
      <c r="C1583" s="19" t="s">
        <v>2308</v>
      </c>
      <c r="D1583" s="19" t="s">
        <v>2785</v>
      </c>
      <c r="E1583" s="19"/>
      <c r="F1583" s="19"/>
      <c r="G1583" s="19"/>
      <c r="H1583" s="19" t="s">
        <v>22</v>
      </c>
      <c r="I1583" s="34">
        <v>42277</v>
      </c>
      <c r="J1583" s="19" t="s">
        <v>6136</v>
      </c>
      <c r="K1583" s="19"/>
      <c r="L1583" s="19"/>
      <c r="M1583" s="6"/>
      <c r="N1583" s="19"/>
      <c r="O1583" s="19"/>
      <c r="P1583" s="19"/>
      <c r="Q1583" s="19"/>
    </row>
    <row r="1584" spans="1:17" s="5" customFormat="1" ht="14.45" customHeight="1">
      <c r="A1584" s="19" t="s">
        <v>7793</v>
      </c>
      <c r="B1584" s="19" t="s">
        <v>7792</v>
      </c>
      <c r="C1584" s="19" t="s">
        <v>2308</v>
      </c>
      <c r="D1584" s="19" t="s">
        <v>2785</v>
      </c>
      <c r="E1584" s="19"/>
      <c r="F1584" s="19"/>
      <c r="G1584" s="19"/>
      <c r="H1584" s="19" t="s">
        <v>22</v>
      </c>
      <c r="I1584" s="34">
        <v>42277</v>
      </c>
      <c r="J1584" s="19" t="s">
        <v>6136</v>
      </c>
      <c r="K1584" s="19"/>
      <c r="L1584" s="19"/>
      <c r="M1584" s="6"/>
      <c r="N1584" s="19"/>
      <c r="O1584" s="19"/>
      <c r="P1584" s="19"/>
      <c r="Q1584" s="19"/>
    </row>
    <row r="1585" spans="1:17" s="5" customFormat="1" ht="14.45" customHeight="1">
      <c r="A1585" s="19" t="s">
        <v>11447</v>
      </c>
      <c r="B1585" s="19" t="s">
        <v>7794</v>
      </c>
      <c r="C1585" s="19" t="s">
        <v>2308</v>
      </c>
      <c r="D1585" s="19" t="s">
        <v>2785</v>
      </c>
      <c r="E1585" s="19"/>
      <c r="F1585" s="19"/>
      <c r="G1585" s="19"/>
      <c r="H1585" s="19" t="s">
        <v>22</v>
      </c>
      <c r="I1585" s="34">
        <v>42277</v>
      </c>
      <c r="J1585" s="19" t="s">
        <v>6136</v>
      </c>
      <c r="K1585" s="34">
        <v>42566</v>
      </c>
      <c r="L1585" s="19"/>
      <c r="M1585" s="6"/>
      <c r="N1585" s="19"/>
      <c r="O1585" s="19"/>
      <c r="P1585" s="19"/>
      <c r="Q1585" s="19"/>
    </row>
    <row r="1586" spans="1:17" s="5" customFormat="1" ht="14.45" customHeight="1">
      <c r="A1586" s="19" t="s">
        <v>11455</v>
      </c>
      <c r="B1586" s="19" t="s">
        <v>7796</v>
      </c>
      <c r="C1586" s="19" t="s">
        <v>2308</v>
      </c>
      <c r="D1586" s="19" t="s">
        <v>10791</v>
      </c>
      <c r="E1586" s="19"/>
      <c r="F1586" s="19"/>
      <c r="G1586" s="19"/>
      <c r="H1586" s="19" t="s">
        <v>22</v>
      </c>
      <c r="I1586" s="34">
        <v>42277</v>
      </c>
      <c r="J1586" s="19" t="s">
        <v>6136</v>
      </c>
      <c r="K1586" s="34">
        <v>42566</v>
      </c>
      <c r="L1586" s="19"/>
      <c r="M1586" s="6"/>
      <c r="N1586" s="19"/>
      <c r="O1586" s="19"/>
      <c r="P1586" s="19"/>
      <c r="Q1586" s="19"/>
    </row>
    <row r="1587" spans="1:17" s="5" customFormat="1" ht="14.45" customHeight="1">
      <c r="A1587" s="19" t="s">
        <v>7797</v>
      </c>
      <c r="B1587" s="19" t="s">
        <v>7798</v>
      </c>
      <c r="C1587" s="19" t="s">
        <v>2308</v>
      </c>
      <c r="D1587" s="19" t="s">
        <v>2785</v>
      </c>
      <c r="E1587" s="19"/>
      <c r="F1587" s="19"/>
      <c r="G1587" s="19"/>
      <c r="H1587" s="19" t="s">
        <v>22</v>
      </c>
      <c r="I1587" s="34">
        <v>42277</v>
      </c>
      <c r="J1587" s="19" t="s">
        <v>6136</v>
      </c>
      <c r="K1587" s="19"/>
      <c r="L1587" s="19"/>
      <c r="M1587" s="6"/>
      <c r="N1587" s="19"/>
      <c r="O1587" s="19"/>
      <c r="P1587" s="19"/>
      <c r="Q1587" s="19"/>
    </row>
    <row r="1588" spans="1:17" s="5" customFormat="1" ht="14.45" customHeight="1">
      <c r="A1588" s="19" t="s">
        <v>11746</v>
      </c>
      <c r="B1588" s="19" t="s">
        <v>7805</v>
      </c>
      <c r="C1588" s="19" t="s">
        <v>2308</v>
      </c>
      <c r="D1588" s="19" t="s">
        <v>2785</v>
      </c>
      <c r="E1588" s="19"/>
      <c r="F1588" s="19"/>
      <c r="G1588" s="19"/>
      <c r="H1588" s="19" t="s">
        <v>22</v>
      </c>
      <c r="I1588" s="34">
        <v>42277</v>
      </c>
      <c r="J1588" s="34">
        <v>42566</v>
      </c>
      <c r="K1588" s="19"/>
      <c r="L1588" s="19"/>
      <c r="M1588" s="6"/>
      <c r="N1588" s="19"/>
      <c r="O1588" s="19"/>
      <c r="P1588" s="19"/>
      <c r="Q1588" s="19"/>
    </row>
    <row r="1589" spans="1:17" s="5" customFormat="1" ht="14.45" customHeight="1">
      <c r="A1589" s="19" t="s">
        <v>7806</v>
      </c>
      <c r="B1589" s="19" t="s">
        <v>7808</v>
      </c>
      <c r="C1589" s="19" t="s">
        <v>2308</v>
      </c>
      <c r="D1589" s="19" t="s">
        <v>2785</v>
      </c>
      <c r="E1589" s="19"/>
      <c r="F1589" s="19"/>
      <c r="G1589" s="19"/>
      <c r="H1589" s="19" t="s">
        <v>22</v>
      </c>
      <c r="I1589" s="34">
        <v>42277</v>
      </c>
      <c r="J1589" s="34">
        <v>42566</v>
      </c>
      <c r="K1589" s="19"/>
      <c r="L1589" s="19"/>
      <c r="M1589" s="6"/>
      <c r="N1589" s="19"/>
      <c r="O1589" s="19"/>
      <c r="P1589" s="19"/>
      <c r="Q1589" s="19"/>
    </row>
    <row r="1590" spans="1:17" s="5" customFormat="1" ht="14.45" customHeight="1">
      <c r="A1590" s="19" t="s">
        <v>7807</v>
      </c>
      <c r="B1590" s="19" t="s">
        <v>7809</v>
      </c>
      <c r="C1590" s="19" t="s">
        <v>2308</v>
      </c>
      <c r="D1590" s="19" t="s">
        <v>2785</v>
      </c>
      <c r="E1590" s="19"/>
      <c r="F1590" s="19"/>
      <c r="G1590" s="19"/>
      <c r="H1590" s="19" t="s">
        <v>22</v>
      </c>
      <c r="I1590" s="34">
        <v>42277</v>
      </c>
      <c r="J1590" s="19" t="s">
        <v>6136</v>
      </c>
      <c r="K1590" s="19"/>
      <c r="L1590" s="19"/>
      <c r="M1590" s="6"/>
      <c r="N1590" s="19"/>
      <c r="O1590" s="19"/>
      <c r="P1590" s="19"/>
      <c r="Q1590" s="19"/>
    </row>
    <row r="1591" spans="1:17" s="5" customFormat="1" ht="14.45" customHeight="1">
      <c r="A1591" s="19" t="s">
        <v>7827</v>
      </c>
      <c r="B1591" s="19" t="s">
        <v>7826</v>
      </c>
      <c r="C1591" s="19" t="s">
        <v>2308</v>
      </c>
      <c r="D1591" s="19" t="s">
        <v>2785</v>
      </c>
      <c r="E1591" s="19"/>
      <c r="F1591" s="19"/>
      <c r="G1591" s="19"/>
      <c r="H1591" s="19" t="s">
        <v>22</v>
      </c>
      <c r="I1591" s="34">
        <v>42277</v>
      </c>
      <c r="J1591" s="19" t="s">
        <v>6136</v>
      </c>
      <c r="K1591" s="19"/>
      <c r="L1591" s="19"/>
      <c r="M1591" s="6"/>
      <c r="N1591" s="19"/>
      <c r="O1591" s="19"/>
      <c r="P1591" s="19"/>
      <c r="Q1591" s="19"/>
    </row>
    <row r="1592" spans="1:17" s="5" customFormat="1" ht="14.45" customHeight="1">
      <c r="A1592" s="19" t="s">
        <v>7831</v>
      </c>
      <c r="B1592" s="19" t="s">
        <v>7832</v>
      </c>
      <c r="C1592" s="19" t="s">
        <v>2308</v>
      </c>
      <c r="D1592" s="19" t="s">
        <v>2785</v>
      </c>
      <c r="E1592" s="19"/>
      <c r="F1592" s="19"/>
      <c r="G1592" s="19"/>
      <c r="H1592" s="19" t="s">
        <v>22</v>
      </c>
      <c r="I1592" s="34">
        <v>42277</v>
      </c>
      <c r="J1592" s="19" t="s">
        <v>6136</v>
      </c>
      <c r="K1592" s="19"/>
      <c r="L1592" s="19"/>
      <c r="M1592" s="6"/>
      <c r="N1592" s="19"/>
      <c r="O1592" s="19"/>
      <c r="P1592" s="19"/>
      <c r="Q1592" s="19"/>
    </row>
    <row r="1593" spans="1:17" s="5" customFormat="1" ht="14.45" customHeight="1">
      <c r="A1593" s="19" t="s">
        <v>7862</v>
      </c>
      <c r="B1593" s="19" t="s">
        <v>7860</v>
      </c>
      <c r="C1593" s="19" t="s">
        <v>2308</v>
      </c>
      <c r="D1593" s="19" t="s">
        <v>5062</v>
      </c>
      <c r="E1593" s="19" t="s">
        <v>1177</v>
      </c>
      <c r="F1593" s="19">
        <v>5</v>
      </c>
      <c r="G1593" s="19"/>
      <c r="H1593" s="19" t="s">
        <v>22</v>
      </c>
      <c r="I1593" s="34">
        <v>42277</v>
      </c>
      <c r="J1593" s="19" t="s">
        <v>6136</v>
      </c>
      <c r="K1593" s="19"/>
      <c r="L1593" s="19"/>
      <c r="M1593" s="6"/>
      <c r="N1593" s="19"/>
      <c r="O1593" s="19"/>
      <c r="P1593" s="19"/>
      <c r="Q1593" s="19"/>
    </row>
    <row r="1594" spans="1:17" s="5" customFormat="1" ht="14.45" customHeight="1">
      <c r="A1594" s="19" t="s">
        <v>7867</v>
      </c>
      <c r="B1594" s="19" t="s">
        <v>7866</v>
      </c>
      <c r="C1594" s="19" t="s">
        <v>2308</v>
      </c>
      <c r="D1594" s="19" t="s">
        <v>5062</v>
      </c>
      <c r="E1594" s="19" t="s">
        <v>2168</v>
      </c>
      <c r="F1594" s="19">
        <v>23</v>
      </c>
      <c r="G1594" s="19"/>
      <c r="H1594" s="19" t="s">
        <v>22</v>
      </c>
      <c r="I1594" s="34">
        <v>42277</v>
      </c>
      <c r="J1594" s="19" t="s">
        <v>6136</v>
      </c>
      <c r="K1594" s="19"/>
      <c r="L1594" s="19"/>
      <c r="M1594" s="6"/>
      <c r="N1594" s="19"/>
      <c r="O1594" s="19"/>
      <c r="P1594" s="19"/>
      <c r="Q1594" s="19"/>
    </row>
    <row r="1595" spans="1:17" s="5" customFormat="1" ht="14.45" customHeight="1">
      <c r="A1595" s="19" t="s">
        <v>7870</v>
      </c>
      <c r="B1595" s="19" t="s">
        <v>7883</v>
      </c>
      <c r="C1595" s="19" t="s">
        <v>2308</v>
      </c>
      <c r="D1595" s="19" t="s">
        <v>2785</v>
      </c>
      <c r="E1595" s="19"/>
      <c r="F1595" s="19"/>
      <c r="G1595" s="19"/>
      <c r="H1595" s="19" t="s">
        <v>22</v>
      </c>
      <c r="I1595" s="34">
        <v>42277</v>
      </c>
      <c r="J1595" s="34">
        <v>41639</v>
      </c>
      <c r="K1595" s="19"/>
      <c r="L1595" s="19"/>
      <c r="M1595" s="6"/>
      <c r="N1595" s="19"/>
      <c r="O1595" s="19"/>
      <c r="P1595" s="19"/>
      <c r="Q1595" s="19"/>
    </row>
    <row r="1596" spans="1:17" s="5" customFormat="1" ht="14.45" customHeight="1">
      <c r="A1596" s="19" t="s">
        <v>10084</v>
      </c>
      <c r="B1596" s="19" t="s">
        <v>7884</v>
      </c>
      <c r="C1596" s="19" t="s">
        <v>2308</v>
      </c>
      <c r="D1596" s="19" t="s">
        <v>2785</v>
      </c>
      <c r="E1596" s="19"/>
      <c r="F1596" s="19"/>
      <c r="G1596" s="19"/>
      <c r="H1596" s="19" t="s">
        <v>22</v>
      </c>
      <c r="I1596" s="34">
        <v>42277</v>
      </c>
      <c r="J1596" s="34">
        <v>41639</v>
      </c>
      <c r="K1596" s="19"/>
      <c r="L1596" s="19"/>
      <c r="M1596" s="6"/>
      <c r="N1596" s="19"/>
      <c r="O1596" s="19"/>
      <c r="P1596" s="19"/>
      <c r="Q1596" s="19"/>
    </row>
    <row r="1597" spans="1:17" s="5" customFormat="1" ht="14.45" customHeight="1">
      <c r="A1597" s="19" t="s">
        <v>7874</v>
      </c>
      <c r="B1597" s="19" t="s">
        <v>7885</v>
      </c>
      <c r="C1597" s="19" t="s">
        <v>2308</v>
      </c>
      <c r="D1597" s="19" t="s">
        <v>2785</v>
      </c>
      <c r="E1597" s="19"/>
      <c r="F1597" s="19"/>
      <c r="G1597" s="19"/>
      <c r="H1597" s="19" t="s">
        <v>22</v>
      </c>
      <c r="I1597" s="34">
        <v>42277</v>
      </c>
      <c r="J1597" s="34">
        <v>42566</v>
      </c>
      <c r="K1597" s="34"/>
      <c r="L1597" s="19"/>
      <c r="M1597" s="6"/>
      <c r="N1597" s="19"/>
      <c r="O1597" s="19"/>
      <c r="P1597" s="19"/>
      <c r="Q1597" s="19"/>
    </row>
    <row r="1598" spans="1:17" s="5" customFormat="1" ht="14.45" customHeight="1">
      <c r="A1598" s="19" t="s">
        <v>11747</v>
      </c>
      <c r="B1598" s="19" t="s">
        <v>7886</v>
      </c>
      <c r="C1598" s="19" t="s">
        <v>2308</v>
      </c>
      <c r="D1598" s="19" t="s">
        <v>2785</v>
      </c>
      <c r="E1598" s="19"/>
      <c r="F1598" s="19"/>
      <c r="G1598" s="19"/>
      <c r="H1598" s="19" t="s">
        <v>22</v>
      </c>
      <c r="I1598" s="34">
        <v>42277</v>
      </c>
      <c r="J1598" s="34">
        <v>42566</v>
      </c>
      <c r="K1598" s="34"/>
      <c r="L1598" s="19"/>
      <c r="M1598" s="6"/>
      <c r="N1598" s="19"/>
      <c r="O1598" s="19"/>
      <c r="P1598" s="19"/>
      <c r="Q1598" s="19"/>
    </row>
    <row r="1599" spans="1:17" s="5" customFormat="1" ht="14.45" customHeight="1">
      <c r="A1599" s="19" t="s">
        <v>11752</v>
      </c>
      <c r="B1599" s="19" t="s">
        <v>7887</v>
      </c>
      <c r="C1599" s="19" t="s">
        <v>2308</v>
      </c>
      <c r="D1599" s="19" t="s">
        <v>2785</v>
      </c>
      <c r="E1599" s="19"/>
      <c r="F1599" s="19"/>
      <c r="G1599" s="19"/>
      <c r="H1599" s="19" t="s">
        <v>22</v>
      </c>
      <c r="I1599" s="34">
        <v>42277</v>
      </c>
      <c r="J1599" s="34">
        <v>42566</v>
      </c>
      <c r="K1599" s="34"/>
      <c r="L1599" s="19"/>
      <c r="M1599" s="6"/>
      <c r="N1599" s="19"/>
      <c r="O1599" s="19"/>
      <c r="P1599" s="19"/>
      <c r="Q1599" s="19"/>
    </row>
    <row r="1600" spans="1:17" s="5" customFormat="1" ht="14.45" customHeight="1">
      <c r="A1600" s="19" t="s">
        <v>7878</v>
      </c>
      <c r="B1600" s="19" t="s">
        <v>7888</v>
      </c>
      <c r="C1600" s="19" t="s">
        <v>2308</v>
      </c>
      <c r="D1600" s="19" t="s">
        <v>2785</v>
      </c>
      <c r="E1600" s="19"/>
      <c r="F1600" s="19"/>
      <c r="G1600" s="19"/>
      <c r="H1600" s="19" t="s">
        <v>22</v>
      </c>
      <c r="I1600" s="34">
        <v>42277</v>
      </c>
      <c r="J1600" s="19"/>
      <c r="K1600" s="34"/>
      <c r="L1600" s="19"/>
      <c r="M1600" s="6"/>
      <c r="N1600" s="19"/>
      <c r="O1600" s="19"/>
      <c r="P1600" s="19"/>
      <c r="Q1600" s="19"/>
    </row>
    <row r="1601" spans="1:17" s="5" customFormat="1" ht="14.45" customHeight="1">
      <c r="A1601" s="19" t="s">
        <v>7875</v>
      </c>
      <c r="B1601" s="19" t="s">
        <v>7889</v>
      </c>
      <c r="C1601" s="19" t="s">
        <v>2308</v>
      </c>
      <c r="D1601" s="19" t="s">
        <v>2785</v>
      </c>
      <c r="E1601" s="19"/>
      <c r="F1601" s="19"/>
      <c r="G1601" s="19"/>
      <c r="H1601" s="19" t="s">
        <v>22</v>
      </c>
      <c r="I1601" s="34">
        <v>42277</v>
      </c>
      <c r="J1601" s="19" t="s">
        <v>6136</v>
      </c>
      <c r="K1601" s="19"/>
      <c r="L1601" s="19"/>
      <c r="M1601" s="6"/>
      <c r="N1601" s="19"/>
      <c r="O1601" s="19"/>
      <c r="P1601" s="19"/>
      <c r="Q1601" s="19"/>
    </row>
    <row r="1602" spans="1:17" s="5" customFormat="1" ht="14.45" customHeight="1">
      <c r="A1602" s="19" t="s">
        <v>7876</v>
      </c>
      <c r="B1602" s="19" t="s">
        <v>7890</v>
      </c>
      <c r="C1602" s="19" t="s">
        <v>2308</v>
      </c>
      <c r="D1602" s="19" t="s">
        <v>2785</v>
      </c>
      <c r="E1602" s="19"/>
      <c r="F1602" s="19"/>
      <c r="G1602" s="19"/>
      <c r="H1602" s="19" t="s">
        <v>22</v>
      </c>
      <c r="I1602" s="34">
        <v>42277</v>
      </c>
      <c r="J1602" s="34">
        <v>41639</v>
      </c>
      <c r="K1602" s="19"/>
      <c r="L1602" s="19"/>
      <c r="M1602" s="6"/>
      <c r="N1602" s="19"/>
      <c r="O1602" s="19"/>
      <c r="P1602" s="19"/>
      <c r="Q1602" s="19"/>
    </row>
    <row r="1603" spans="1:17" s="5" customFormat="1" ht="14.45" customHeight="1">
      <c r="A1603" s="19" t="s">
        <v>7881</v>
      </c>
      <c r="B1603" s="19" t="s">
        <v>7891</v>
      </c>
      <c r="C1603" s="19" t="s">
        <v>2308</v>
      </c>
      <c r="D1603" s="19" t="s">
        <v>2785</v>
      </c>
      <c r="E1603" s="19"/>
      <c r="F1603" s="19"/>
      <c r="G1603" s="19"/>
      <c r="H1603" s="19" t="s">
        <v>22</v>
      </c>
      <c r="I1603" s="34">
        <v>42277</v>
      </c>
      <c r="J1603" s="19" t="s">
        <v>6136</v>
      </c>
      <c r="K1603" s="19"/>
      <c r="L1603" s="19"/>
      <c r="M1603" s="6"/>
      <c r="N1603" s="19"/>
      <c r="O1603" s="19"/>
      <c r="P1603" s="19"/>
      <c r="Q1603" s="19"/>
    </row>
    <row r="1604" spans="1:17" s="5" customFormat="1" ht="14.45" customHeight="1">
      <c r="A1604" s="19" t="s">
        <v>7877</v>
      </c>
      <c r="B1604" s="19" t="s">
        <v>7892</v>
      </c>
      <c r="C1604" s="19" t="s">
        <v>2308</v>
      </c>
      <c r="D1604" s="19" t="s">
        <v>2785</v>
      </c>
      <c r="E1604" s="19"/>
      <c r="F1604" s="19"/>
      <c r="G1604" s="19"/>
      <c r="H1604" s="19" t="s">
        <v>22</v>
      </c>
      <c r="I1604" s="34">
        <v>42277</v>
      </c>
      <c r="J1604" s="34">
        <v>41639</v>
      </c>
      <c r="K1604" s="19"/>
      <c r="L1604" s="19"/>
      <c r="M1604" s="6"/>
      <c r="N1604" s="19"/>
      <c r="O1604" s="19"/>
      <c r="P1604" s="19"/>
      <c r="Q1604" s="19"/>
    </row>
    <row r="1605" spans="1:17" s="5" customFormat="1" ht="14.45" customHeight="1">
      <c r="A1605" s="19" t="s">
        <v>7879</v>
      </c>
      <c r="B1605" s="19" t="s">
        <v>7893</v>
      </c>
      <c r="C1605" s="19" t="s">
        <v>2308</v>
      </c>
      <c r="D1605" s="19" t="s">
        <v>2785</v>
      </c>
      <c r="E1605" s="19"/>
      <c r="F1605" s="19"/>
      <c r="G1605" s="19"/>
      <c r="H1605" s="19" t="s">
        <v>22</v>
      </c>
      <c r="I1605" s="34">
        <v>42277</v>
      </c>
      <c r="J1605" s="34">
        <v>42566</v>
      </c>
      <c r="K1605" s="19"/>
      <c r="L1605" s="19"/>
      <c r="M1605" s="6"/>
      <c r="N1605" s="19"/>
      <c r="O1605" s="19"/>
      <c r="P1605" s="19"/>
      <c r="Q1605" s="19"/>
    </row>
    <row r="1606" spans="1:17" s="5" customFormat="1" ht="14.45" customHeight="1">
      <c r="A1606" s="19" t="s">
        <v>11748</v>
      </c>
      <c r="B1606" s="19" t="s">
        <v>7894</v>
      </c>
      <c r="C1606" s="19" t="s">
        <v>2308</v>
      </c>
      <c r="D1606" s="19" t="s">
        <v>2785</v>
      </c>
      <c r="E1606" s="19"/>
      <c r="F1606" s="19"/>
      <c r="G1606" s="19"/>
      <c r="H1606" s="19" t="s">
        <v>22</v>
      </c>
      <c r="I1606" s="34">
        <v>42277</v>
      </c>
      <c r="J1606" s="34">
        <v>42566</v>
      </c>
      <c r="K1606" s="19"/>
      <c r="L1606" s="19"/>
      <c r="M1606" s="6"/>
      <c r="N1606" s="19"/>
      <c r="O1606" s="19"/>
      <c r="P1606" s="19"/>
      <c r="Q1606" s="19"/>
    </row>
    <row r="1607" spans="1:17" s="5" customFormat="1" ht="14.45" customHeight="1">
      <c r="A1607" s="19" t="s">
        <v>11753</v>
      </c>
      <c r="B1607" s="19" t="s">
        <v>7895</v>
      </c>
      <c r="C1607" s="19" t="s">
        <v>2308</v>
      </c>
      <c r="D1607" s="19" t="s">
        <v>2785</v>
      </c>
      <c r="E1607" s="19"/>
      <c r="F1607" s="19"/>
      <c r="G1607" s="19"/>
      <c r="H1607" s="19" t="s">
        <v>22</v>
      </c>
      <c r="I1607" s="34">
        <v>42277</v>
      </c>
      <c r="J1607" s="34">
        <v>42566</v>
      </c>
      <c r="K1607" s="19"/>
      <c r="L1607" s="19"/>
      <c r="M1607" s="6"/>
      <c r="N1607" s="19"/>
      <c r="O1607" s="19"/>
      <c r="P1607" s="19"/>
      <c r="Q1607" s="19"/>
    </row>
    <row r="1608" spans="1:17" s="5" customFormat="1" ht="14.45" customHeight="1">
      <c r="A1608" s="19" t="s">
        <v>7880</v>
      </c>
      <c r="B1608" s="19" t="s">
        <v>7896</v>
      </c>
      <c r="C1608" s="19" t="s">
        <v>2308</v>
      </c>
      <c r="D1608" s="19" t="s">
        <v>2785</v>
      </c>
      <c r="E1608" s="19"/>
      <c r="F1608" s="19"/>
      <c r="G1608" s="19"/>
      <c r="H1608" s="19" t="s">
        <v>22</v>
      </c>
      <c r="I1608" s="34">
        <v>42277</v>
      </c>
      <c r="J1608" s="19" t="s">
        <v>6136</v>
      </c>
      <c r="K1608" s="19"/>
      <c r="L1608" s="19"/>
      <c r="M1608" s="6"/>
      <c r="N1608" s="19"/>
      <c r="O1608" s="19"/>
      <c r="P1608" s="19"/>
      <c r="Q1608" s="19"/>
    </row>
    <row r="1609" spans="1:17" s="5" customFormat="1" ht="14.45" customHeight="1">
      <c r="A1609" s="19" t="s">
        <v>11957</v>
      </c>
      <c r="B1609" s="19" t="s">
        <v>7897</v>
      </c>
      <c r="C1609" s="19" t="s">
        <v>2308</v>
      </c>
      <c r="D1609" s="19" t="s">
        <v>2785</v>
      </c>
      <c r="E1609" s="19"/>
      <c r="F1609" s="19"/>
      <c r="G1609" s="19"/>
      <c r="H1609" s="19" t="s">
        <v>22</v>
      </c>
      <c r="I1609" s="34">
        <v>42277</v>
      </c>
      <c r="J1609" s="34">
        <v>41639</v>
      </c>
      <c r="K1609" s="19"/>
      <c r="L1609" s="19"/>
      <c r="M1609" s="6"/>
      <c r="N1609" s="19"/>
      <c r="O1609" s="19"/>
      <c r="P1609" s="19"/>
      <c r="Q1609" s="19"/>
    </row>
    <row r="1610" spans="1:17" s="5" customFormat="1" ht="14.45" customHeight="1">
      <c r="A1610" s="19" t="s">
        <v>7882</v>
      </c>
      <c r="B1610" s="19" t="s">
        <v>7898</v>
      </c>
      <c r="C1610" s="19" t="s">
        <v>2308</v>
      </c>
      <c r="D1610" s="19" t="s">
        <v>2785</v>
      </c>
      <c r="E1610" s="19"/>
      <c r="F1610" s="19"/>
      <c r="G1610" s="19"/>
      <c r="H1610" s="19" t="s">
        <v>22</v>
      </c>
      <c r="I1610" s="34">
        <v>42277</v>
      </c>
      <c r="J1610" s="19" t="s">
        <v>6136</v>
      </c>
      <c r="K1610" s="19"/>
      <c r="L1610" s="19"/>
      <c r="M1610" s="6"/>
      <c r="N1610" s="19"/>
      <c r="O1610" s="19"/>
      <c r="P1610" s="19"/>
      <c r="Q1610" s="19"/>
    </row>
    <row r="1611" spans="1:17" s="5" customFormat="1" ht="14.45" customHeight="1">
      <c r="A1611" s="19" t="s">
        <v>10085</v>
      </c>
      <c r="B1611" s="19" t="s">
        <v>7900</v>
      </c>
      <c r="C1611" s="19" t="s">
        <v>2308</v>
      </c>
      <c r="D1611" s="19" t="s">
        <v>2785</v>
      </c>
      <c r="E1611" s="19"/>
      <c r="F1611" s="19"/>
      <c r="G1611" s="19"/>
      <c r="H1611" s="19" t="s">
        <v>22</v>
      </c>
      <c r="I1611" s="34">
        <v>42277</v>
      </c>
      <c r="J1611" s="34">
        <v>42566</v>
      </c>
      <c r="K1611" s="34">
        <v>42277</v>
      </c>
      <c r="L1611" s="19"/>
      <c r="M1611" s="6"/>
      <c r="N1611" s="19"/>
      <c r="O1611" s="19"/>
      <c r="P1611" s="19"/>
      <c r="Q1611" s="19"/>
    </row>
    <row r="1612" spans="1:17" s="5" customFormat="1" ht="14.45" customHeight="1">
      <c r="A1612" s="19" t="s">
        <v>7899</v>
      </c>
      <c r="B1612" s="19" t="s">
        <v>7901</v>
      </c>
      <c r="C1612" s="19" t="s">
        <v>2308</v>
      </c>
      <c r="D1612" s="19" t="s">
        <v>2785</v>
      </c>
      <c r="E1612" s="19"/>
      <c r="F1612" s="19"/>
      <c r="G1612" s="19"/>
      <c r="H1612" s="19" t="s">
        <v>22</v>
      </c>
      <c r="I1612" s="34">
        <v>42277</v>
      </c>
      <c r="J1612" s="34">
        <v>42566</v>
      </c>
      <c r="K1612" s="19"/>
      <c r="L1612" s="19"/>
      <c r="M1612" s="6"/>
      <c r="N1612" s="19"/>
      <c r="O1612" s="19"/>
      <c r="P1612" s="19"/>
      <c r="Q1612" s="19"/>
    </row>
    <row r="1613" spans="1:17" s="5" customFormat="1" ht="14.45" customHeight="1">
      <c r="A1613" s="19" t="s">
        <v>11749</v>
      </c>
      <c r="B1613" s="19" t="s">
        <v>7902</v>
      </c>
      <c r="C1613" s="19" t="s">
        <v>2308</v>
      </c>
      <c r="D1613" s="19" t="s">
        <v>2785</v>
      </c>
      <c r="E1613" s="19"/>
      <c r="F1613" s="19"/>
      <c r="G1613" s="19"/>
      <c r="H1613" s="19" t="s">
        <v>22</v>
      </c>
      <c r="I1613" s="34">
        <v>42277</v>
      </c>
      <c r="J1613" s="34">
        <v>42566</v>
      </c>
      <c r="K1613" s="19"/>
      <c r="L1613" s="19"/>
      <c r="M1613" s="6"/>
      <c r="N1613" s="19"/>
      <c r="O1613" s="19"/>
      <c r="P1613" s="19"/>
      <c r="Q1613" s="19"/>
    </row>
    <row r="1614" spans="1:17" s="5" customFormat="1" ht="14.45" customHeight="1">
      <c r="A1614" s="19" t="s">
        <v>11371</v>
      </c>
      <c r="B1614" s="19" t="s">
        <v>7903</v>
      </c>
      <c r="C1614" s="19" t="s">
        <v>2308</v>
      </c>
      <c r="D1614" s="19" t="s">
        <v>2785</v>
      </c>
      <c r="E1614" s="19"/>
      <c r="F1614" s="19"/>
      <c r="G1614" s="19"/>
      <c r="H1614" s="19" t="s">
        <v>22</v>
      </c>
      <c r="I1614" s="34">
        <v>42277</v>
      </c>
      <c r="J1614" s="19" t="s">
        <v>6136</v>
      </c>
      <c r="K1614" s="34">
        <v>42277</v>
      </c>
      <c r="L1614" s="19"/>
      <c r="M1614" s="6"/>
      <c r="N1614" s="19"/>
      <c r="O1614" s="19"/>
      <c r="P1614" s="19"/>
      <c r="Q1614" s="19"/>
    </row>
    <row r="1615" spans="1:17" s="5" customFormat="1" ht="14.45" customHeight="1">
      <c r="A1615" s="19" t="s">
        <v>7904</v>
      </c>
      <c r="B1615" s="19" t="s">
        <v>7905</v>
      </c>
      <c r="C1615" s="19" t="s">
        <v>2308</v>
      </c>
      <c r="D1615" s="19" t="s">
        <v>2785</v>
      </c>
      <c r="E1615" s="19"/>
      <c r="F1615" s="19"/>
      <c r="G1615" s="19"/>
      <c r="H1615" s="19" t="s">
        <v>22</v>
      </c>
      <c r="I1615" s="34">
        <v>42277</v>
      </c>
      <c r="J1615" s="34"/>
      <c r="K1615" s="19"/>
      <c r="L1615" s="19"/>
      <c r="M1615" s="6"/>
      <c r="N1615" s="19"/>
      <c r="O1615" s="19"/>
      <c r="P1615" s="19"/>
      <c r="Q1615" s="19"/>
    </row>
    <row r="1616" spans="1:17" s="5" customFormat="1" ht="14.45" customHeight="1">
      <c r="A1616" s="19" t="s">
        <v>11777</v>
      </c>
      <c r="B1616" s="19" t="s">
        <v>7906</v>
      </c>
      <c r="C1616" s="19" t="s">
        <v>2308</v>
      </c>
      <c r="D1616" s="19" t="s">
        <v>2785</v>
      </c>
      <c r="E1616" s="19"/>
      <c r="F1616" s="19"/>
      <c r="G1616" s="19"/>
      <c r="H1616" s="19" t="s">
        <v>22</v>
      </c>
      <c r="I1616" s="34">
        <v>42277</v>
      </c>
      <c r="J1616" s="19" t="s">
        <v>6136</v>
      </c>
      <c r="K1616" s="34">
        <v>42566</v>
      </c>
      <c r="L1616" s="19"/>
      <c r="M1616" s="6"/>
      <c r="N1616" s="19"/>
      <c r="O1616" s="19"/>
      <c r="P1616" s="19"/>
      <c r="Q1616" s="19"/>
    </row>
    <row r="1617" spans="1:17" s="5" customFormat="1" ht="14.45" customHeight="1">
      <c r="A1617" s="19" t="s">
        <v>11778</v>
      </c>
      <c r="B1617" s="19" t="s">
        <v>7907</v>
      </c>
      <c r="C1617" s="19" t="s">
        <v>2308</v>
      </c>
      <c r="D1617" s="19" t="s">
        <v>2785</v>
      </c>
      <c r="E1617" s="19"/>
      <c r="F1617" s="19"/>
      <c r="G1617" s="19"/>
      <c r="H1617" s="19" t="s">
        <v>22</v>
      </c>
      <c r="I1617" s="34">
        <v>42277</v>
      </c>
      <c r="J1617" s="19" t="s">
        <v>6136</v>
      </c>
      <c r="K1617" s="34">
        <v>42566</v>
      </c>
      <c r="L1617" s="19"/>
      <c r="M1617" s="6"/>
      <c r="N1617" s="19"/>
      <c r="O1617" s="19"/>
      <c r="P1617" s="19"/>
      <c r="Q1617" s="19"/>
    </row>
    <row r="1618" spans="1:17" s="5" customFormat="1" ht="14.45" customHeight="1">
      <c r="A1618" s="19" t="s">
        <v>7910</v>
      </c>
      <c r="B1618" s="19" t="s">
        <v>7912</v>
      </c>
      <c r="C1618" s="19" t="s">
        <v>2308</v>
      </c>
      <c r="D1618" s="19" t="s">
        <v>2785</v>
      </c>
      <c r="E1618" s="19"/>
      <c r="F1618" s="19"/>
      <c r="G1618" s="19"/>
      <c r="H1618" s="19" t="s">
        <v>22</v>
      </c>
      <c r="I1618" s="34">
        <v>42277</v>
      </c>
      <c r="J1618" s="19" t="s">
        <v>6136</v>
      </c>
      <c r="K1618" s="19"/>
      <c r="L1618" s="19"/>
      <c r="M1618" s="6"/>
      <c r="N1618" s="19"/>
      <c r="O1618" s="19"/>
      <c r="P1618" s="19"/>
      <c r="Q1618" s="19"/>
    </row>
    <row r="1619" spans="1:17" s="5" customFormat="1" ht="14.45" customHeight="1">
      <c r="A1619" s="19" t="s">
        <v>7911</v>
      </c>
      <c r="B1619" s="19" t="s">
        <v>7913</v>
      </c>
      <c r="C1619" s="19" t="s">
        <v>2308</v>
      </c>
      <c r="D1619" s="19" t="s">
        <v>2785</v>
      </c>
      <c r="E1619" s="19"/>
      <c r="F1619" s="19"/>
      <c r="G1619" s="19"/>
      <c r="H1619" s="19" t="s">
        <v>22</v>
      </c>
      <c r="I1619" s="34">
        <v>42277</v>
      </c>
      <c r="J1619" s="19" t="s">
        <v>6136</v>
      </c>
      <c r="K1619" s="19"/>
      <c r="L1619" s="19"/>
      <c r="M1619" s="6"/>
      <c r="N1619" s="19"/>
      <c r="O1619" s="19"/>
      <c r="P1619" s="19"/>
      <c r="Q1619" s="19"/>
    </row>
    <row r="1620" spans="1:17" s="5" customFormat="1" ht="14.45" customHeight="1">
      <c r="A1620" s="19" t="s">
        <v>7923</v>
      </c>
      <c r="B1620" s="19" t="s">
        <v>7925</v>
      </c>
      <c r="C1620" s="19" t="s">
        <v>2308</v>
      </c>
      <c r="D1620" s="19" t="s">
        <v>5062</v>
      </c>
      <c r="E1620" s="19" t="s">
        <v>1197</v>
      </c>
      <c r="F1620" s="19">
        <v>5</v>
      </c>
      <c r="G1620" s="19"/>
      <c r="H1620" s="19" t="s">
        <v>22</v>
      </c>
      <c r="I1620" s="34">
        <v>42277</v>
      </c>
      <c r="J1620" s="19" t="s">
        <v>6136</v>
      </c>
      <c r="K1620" s="19"/>
      <c r="L1620" s="19"/>
      <c r="M1620" s="6"/>
      <c r="N1620" s="19"/>
      <c r="O1620" s="19"/>
      <c r="P1620" s="19"/>
      <c r="Q1620" s="19"/>
    </row>
    <row r="1621" spans="1:17" s="5" customFormat="1" ht="14.45" customHeight="1">
      <c r="A1621" s="19" t="s">
        <v>7924</v>
      </c>
      <c r="B1621" s="19" t="s">
        <v>7926</v>
      </c>
      <c r="C1621" s="19" t="s">
        <v>2308</v>
      </c>
      <c r="D1621" s="19" t="s">
        <v>5062</v>
      </c>
      <c r="E1621" s="19" t="s">
        <v>871</v>
      </c>
      <c r="F1621" s="19">
        <v>7</v>
      </c>
      <c r="G1621" s="19"/>
      <c r="H1621" s="19" t="s">
        <v>22</v>
      </c>
      <c r="I1621" s="34">
        <v>42277</v>
      </c>
      <c r="J1621" s="19" t="s">
        <v>6136</v>
      </c>
      <c r="K1621" s="19"/>
      <c r="L1621" s="19"/>
      <c r="M1621" s="6"/>
      <c r="N1621" s="19"/>
      <c r="O1621" s="19"/>
      <c r="P1621" s="19"/>
      <c r="Q1621" s="19"/>
    </row>
    <row r="1622" spans="1:17" s="5" customFormat="1" ht="14.45" customHeight="1">
      <c r="A1622" s="19" t="s">
        <v>7929</v>
      </c>
      <c r="B1622" s="19" t="s">
        <v>7931</v>
      </c>
      <c r="C1622" s="19" t="s">
        <v>2308</v>
      </c>
      <c r="D1622" s="19" t="s">
        <v>5062</v>
      </c>
      <c r="E1622" s="19" t="s">
        <v>1138</v>
      </c>
      <c r="F1622" s="19">
        <v>14</v>
      </c>
      <c r="G1622" s="19"/>
      <c r="H1622" s="19" t="s">
        <v>22</v>
      </c>
      <c r="I1622" s="34">
        <v>42277</v>
      </c>
      <c r="J1622" s="34">
        <v>41639</v>
      </c>
      <c r="K1622" s="19"/>
      <c r="L1622" s="19"/>
      <c r="M1622" s="6"/>
      <c r="N1622" s="19"/>
      <c r="O1622" s="19"/>
      <c r="P1622" s="19"/>
      <c r="Q1622" s="19"/>
    </row>
    <row r="1623" spans="1:17" s="5" customFormat="1" ht="14.45" customHeight="1">
      <c r="A1623" s="19" t="s">
        <v>7935</v>
      </c>
      <c r="B1623" s="19" t="s">
        <v>7936</v>
      </c>
      <c r="C1623" s="19" t="s">
        <v>2308</v>
      </c>
      <c r="D1623" s="19" t="s">
        <v>2786</v>
      </c>
      <c r="E1623" s="19"/>
      <c r="F1623" s="19"/>
      <c r="G1623" s="19"/>
      <c r="H1623" s="19" t="s">
        <v>22</v>
      </c>
      <c r="I1623" s="34">
        <v>42277</v>
      </c>
      <c r="J1623" s="19" t="s">
        <v>6136</v>
      </c>
      <c r="K1623" s="19"/>
      <c r="L1623" s="19"/>
      <c r="M1623" s="6"/>
      <c r="N1623" s="19"/>
      <c r="O1623" s="19"/>
      <c r="P1623" s="19"/>
      <c r="Q1623" s="19"/>
    </row>
    <row r="1624" spans="1:17" s="5" customFormat="1" ht="14.45" customHeight="1">
      <c r="A1624" s="19" t="s">
        <v>7941</v>
      </c>
      <c r="B1624" s="19" t="s">
        <v>7940</v>
      </c>
      <c r="C1624" s="19" t="s">
        <v>2308</v>
      </c>
      <c r="D1624" s="19" t="s">
        <v>2785</v>
      </c>
      <c r="E1624" s="19"/>
      <c r="F1624" s="19"/>
      <c r="G1624" s="19"/>
      <c r="H1624" s="19" t="s">
        <v>22</v>
      </c>
      <c r="I1624" s="34">
        <v>42277</v>
      </c>
      <c r="J1624" s="19" t="s">
        <v>6136</v>
      </c>
      <c r="K1624" s="19"/>
      <c r="L1624" s="19"/>
      <c r="M1624" s="6"/>
      <c r="N1624" s="19"/>
      <c r="O1624" s="19"/>
      <c r="P1624" s="19"/>
      <c r="Q1624" s="19"/>
    </row>
    <row r="1625" spans="1:17" s="5" customFormat="1" ht="14.45" customHeight="1">
      <c r="A1625" s="19" t="s">
        <v>7944</v>
      </c>
      <c r="B1625" s="19" t="s">
        <v>7943</v>
      </c>
      <c r="C1625" s="19" t="s">
        <v>2308</v>
      </c>
      <c r="D1625" s="19" t="s">
        <v>2785</v>
      </c>
      <c r="E1625" s="19"/>
      <c r="F1625" s="19"/>
      <c r="G1625" s="19"/>
      <c r="H1625" s="19" t="s">
        <v>22</v>
      </c>
      <c r="I1625" s="34">
        <v>42277</v>
      </c>
      <c r="J1625" s="19" t="s">
        <v>6136</v>
      </c>
      <c r="K1625" s="19"/>
      <c r="L1625" s="19"/>
      <c r="M1625" s="6"/>
      <c r="N1625" s="19"/>
      <c r="O1625" s="19"/>
      <c r="P1625" s="19"/>
      <c r="Q1625" s="19"/>
    </row>
    <row r="1626" spans="1:17" s="5" customFormat="1" ht="14.45" customHeight="1">
      <c r="A1626" s="19" t="s">
        <v>7946</v>
      </c>
      <c r="B1626" s="19" t="s">
        <v>7945</v>
      </c>
      <c r="C1626" s="19" t="s">
        <v>2308</v>
      </c>
      <c r="D1626" s="19" t="s">
        <v>2785</v>
      </c>
      <c r="E1626" s="19"/>
      <c r="F1626" s="19"/>
      <c r="G1626" s="19"/>
      <c r="H1626" s="19" t="s">
        <v>22</v>
      </c>
      <c r="I1626" s="34">
        <v>42277</v>
      </c>
      <c r="J1626" s="19" t="s">
        <v>6136</v>
      </c>
      <c r="K1626" s="19"/>
      <c r="L1626" s="19"/>
      <c r="M1626" s="6"/>
      <c r="N1626" s="19"/>
      <c r="O1626" s="19"/>
      <c r="P1626" s="19"/>
      <c r="Q1626" s="19"/>
    </row>
    <row r="1627" spans="1:17" s="5" customFormat="1" ht="14.45" customHeight="1">
      <c r="A1627" s="19" t="s">
        <v>10844</v>
      </c>
      <c r="B1627" s="19" t="s">
        <v>7947</v>
      </c>
      <c r="C1627" s="19" t="s">
        <v>2308</v>
      </c>
      <c r="D1627" s="19" t="s">
        <v>2785</v>
      </c>
      <c r="E1627" s="19"/>
      <c r="F1627" s="19"/>
      <c r="G1627" s="19"/>
      <c r="H1627" s="19" t="s">
        <v>22</v>
      </c>
      <c r="I1627" s="34">
        <v>42277</v>
      </c>
      <c r="J1627" s="19" t="s">
        <v>6136</v>
      </c>
      <c r="K1627" s="34">
        <v>42277</v>
      </c>
      <c r="L1627" s="19"/>
      <c r="M1627" s="6"/>
      <c r="N1627" s="19"/>
      <c r="O1627" s="19"/>
      <c r="P1627" s="19"/>
      <c r="Q1627" s="19"/>
    </row>
    <row r="1628" spans="1:17" s="5" customFormat="1" ht="14.45" customHeight="1">
      <c r="A1628" s="19" t="s">
        <v>7948</v>
      </c>
      <c r="B1628" s="19" t="s">
        <v>7949</v>
      </c>
      <c r="C1628" s="19" t="s">
        <v>2308</v>
      </c>
      <c r="D1628" s="19" t="s">
        <v>2785</v>
      </c>
      <c r="E1628" s="19"/>
      <c r="F1628" s="19"/>
      <c r="G1628" s="19"/>
      <c r="H1628" s="19" t="s">
        <v>22</v>
      </c>
      <c r="I1628" s="34">
        <v>42277</v>
      </c>
      <c r="J1628" s="19" t="s">
        <v>6136</v>
      </c>
      <c r="K1628" s="19"/>
      <c r="L1628" s="19"/>
      <c r="M1628" s="6"/>
      <c r="N1628" s="19"/>
      <c r="O1628" s="19"/>
      <c r="P1628" s="19"/>
      <c r="Q1628" s="19"/>
    </row>
    <row r="1629" spans="1:17" s="5" customFormat="1" ht="14.45" customHeight="1">
      <c r="A1629" s="19" t="s">
        <v>7950</v>
      </c>
      <c r="B1629" s="19" t="s">
        <v>7960</v>
      </c>
      <c r="C1629" s="19" t="s">
        <v>2308</v>
      </c>
      <c r="D1629" s="19" t="s">
        <v>2785</v>
      </c>
      <c r="E1629" s="19"/>
      <c r="F1629" s="19"/>
      <c r="G1629" s="19"/>
      <c r="H1629" s="19" t="s">
        <v>22</v>
      </c>
      <c r="I1629" s="34">
        <v>42277</v>
      </c>
      <c r="J1629" s="19" t="s">
        <v>6136</v>
      </c>
      <c r="K1629" s="19"/>
      <c r="L1629" s="19"/>
      <c r="M1629" s="6"/>
      <c r="N1629" s="19"/>
      <c r="O1629" s="19"/>
      <c r="P1629" s="19"/>
      <c r="Q1629" s="19"/>
    </row>
    <row r="1630" spans="1:17" s="5" customFormat="1" ht="14.45" customHeight="1">
      <c r="A1630" s="19" t="s">
        <v>10705</v>
      </c>
      <c r="B1630" s="19" t="s">
        <v>7969</v>
      </c>
      <c r="C1630" s="19" t="s">
        <v>2308</v>
      </c>
      <c r="D1630" s="19" t="s">
        <v>2785</v>
      </c>
      <c r="E1630" s="19"/>
      <c r="F1630" s="19"/>
      <c r="G1630" s="19"/>
      <c r="H1630" s="19" t="s">
        <v>22</v>
      </c>
      <c r="I1630" s="34">
        <v>42277</v>
      </c>
      <c r="J1630" s="19" t="s">
        <v>6136</v>
      </c>
      <c r="K1630" s="19"/>
      <c r="L1630" s="19"/>
      <c r="M1630" s="6"/>
      <c r="N1630" s="19"/>
      <c r="O1630" s="19"/>
      <c r="P1630" s="19"/>
      <c r="Q1630" s="19"/>
    </row>
    <row r="1631" spans="1:17" s="5" customFormat="1" ht="14.45" customHeight="1">
      <c r="A1631" s="19" t="s">
        <v>10703</v>
      </c>
      <c r="B1631" s="19" t="s">
        <v>7970</v>
      </c>
      <c r="C1631" s="19" t="s">
        <v>2308</v>
      </c>
      <c r="D1631" s="19" t="s">
        <v>2785</v>
      </c>
      <c r="E1631" s="19"/>
      <c r="F1631" s="19"/>
      <c r="G1631" s="19"/>
      <c r="H1631" s="19" t="s">
        <v>22</v>
      </c>
      <c r="I1631" s="34">
        <v>42277</v>
      </c>
      <c r="J1631" s="19" t="s">
        <v>6136</v>
      </c>
      <c r="K1631" s="19"/>
      <c r="L1631" s="19"/>
      <c r="M1631" s="6"/>
      <c r="N1631" s="19"/>
      <c r="O1631" s="19"/>
      <c r="P1631" s="19"/>
      <c r="Q1631" s="19"/>
    </row>
    <row r="1632" spans="1:17" s="5" customFormat="1" ht="14.45" customHeight="1">
      <c r="A1632" s="19" t="s">
        <v>7962</v>
      </c>
      <c r="B1632" s="19" t="s">
        <v>7971</v>
      </c>
      <c r="C1632" s="19" t="s">
        <v>2308</v>
      </c>
      <c r="D1632" s="19" t="s">
        <v>2785</v>
      </c>
      <c r="E1632" s="19"/>
      <c r="F1632" s="19"/>
      <c r="G1632" s="19"/>
      <c r="H1632" s="19" t="s">
        <v>22</v>
      </c>
      <c r="I1632" s="34">
        <v>42277</v>
      </c>
      <c r="J1632" s="19" t="s">
        <v>6136</v>
      </c>
      <c r="K1632" s="19"/>
      <c r="L1632" s="19"/>
      <c r="M1632" s="6"/>
      <c r="N1632" s="19"/>
      <c r="O1632" s="19"/>
      <c r="P1632" s="19"/>
      <c r="Q1632" s="19"/>
    </row>
    <row r="1633" spans="1:17" s="5" customFormat="1" ht="14.45" customHeight="1">
      <c r="A1633" s="19" t="s">
        <v>10708</v>
      </c>
      <c r="B1633" s="19" t="s">
        <v>7972</v>
      </c>
      <c r="C1633" s="19" t="s">
        <v>2308</v>
      </c>
      <c r="D1633" s="19" t="s">
        <v>2785</v>
      </c>
      <c r="E1633" s="19"/>
      <c r="F1633" s="19"/>
      <c r="G1633" s="19"/>
      <c r="H1633" s="19" t="s">
        <v>22</v>
      </c>
      <c r="I1633" s="34">
        <v>42277</v>
      </c>
      <c r="J1633" s="19" t="s">
        <v>6136</v>
      </c>
      <c r="K1633" s="19"/>
      <c r="L1633" s="19"/>
      <c r="M1633" s="6"/>
      <c r="N1633" s="19"/>
      <c r="O1633" s="19"/>
      <c r="P1633" s="19"/>
      <c r="Q1633" s="19"/>
    </row>
    <row r="1634" spans="1:17" s="5" customFormat="1" ht="14.45" customHeight="1">
      <c r="A1634" s="19" t="s">
        <v>7963</v>
      </c>
      <c r="B1634" s="19" t="s">
        <v>7973</v>
      </c>
      <c r="C1634" s="19" t="s">
        <v>2308</v>
      </c>
      <c r="D1634" s="19" t="s">
        <v>2785</v>
      </c>
      <c r="E1634" s="19"/>
      <c r="F1634" s="19"/>
      <c r="G1634" s="19"/>
      <c r="H1634" s="19" t="s">
        <v>22</v>
      </c>
      <c r="I1634" s="34">
        <v>42277</v>
      </c>
      <c r="J1634" s="19" t="s">
        <v>6136</v>
      </c>
      <c r="K1634" s="19"/>
      <c r="L1634" s="19"/>
      <c r="M1634" s="6"/>
      <c r="N1634" s="19"/>
      <c r="O1634" s="19"/>
      <c r="P1634" s="19"/>
      <c r="Q1634" s="19"/>
    </row>
    <row r="1635" spans="1:17" s="5" customFormat="1" ht="14.45" customHeight="1">
      <c r="A1635" s="19" t="s">
        <v>7964</v>
      </c>
      <c r="B1635" s="19" t="s">
        <v>7974</v>
      </c>
      <c r="C1635" s="19" t="s">
        <v>2308</v>
      </c>
      <c r="D1635" s="19" t="s">
        <v>2785</v>
      </c>
      <c r="E1635" s="19"/>
      <c r="F1635" s="19"/>
      <c r="G1635" s="19"/>
      <c r="H1635" s="19" t="s">
        <v>22</v>
      </c>
      <c r="I1635" s="34">
        <v>42277</v>
      </c>
      <c r="J1635" s="19" t="s">
        <v>6136</v>
      </c>
      <c r="K1635" s="19"/>
      <c r="L1635" s="19"/>
      <c r="M1635" s="6"/>
      <c r="N1635" s="19"/>
      <c r="O1635" s="19"/>
      <c r="P1635" s="19"/>
      <c r="Q1635" s="19"/>
    </row>
    <row r="1636" spans="1:17" s="5" customFormat="1" ht="14.45" customHeight="1">
      <c r="A1636" s="19" t="s">
        <v>7965</v>
      </c>
      <c r="B1636" s="19" t="s">
        <v>7975</v>
      </c>
      <c r="C1636" s="19" t="s">
        <v>2308</v>
      </c>
      <c r="D1636" s="19" t="s">
        <v>2785</v>
      </c>
      <c r="E1636" s="19"/>
      <c r="F1636" s="19"/>
      <c r="G1636" s="19"/>
      <c r="H1636" s="19" t="s">
        <v>22</v>
      </c>
      <c r="I1636" s="34">
        <v>42277</v>
      </c>
      <c r="J1636" s="19" t="s">
        <v>6136</v>
      </c>
      <c r="K1636" s="19"/>
      <c r="L1636" s="19"/>
      <c r="M1636" s="6"/>
      <c r="N1636" s="19"/>
      <c r="O1636" s="19"/>
      <c r="P1636" s="19"/>
      <c r="Q1636" s="19"/>
    </row>
    <row r="1637" spans="1:17" s="5" customFormat="1" ht="14.45" customHeight="1">
      <c r="A1637" s="19" t="s">
        <v>9967</v>
      </c>
      <c r="B1637" s="19" t="s">
        <v>7976</v>
      </c>
      <c r="C1637" s="19" t="s">
        <v>2308</v>
      </c>
      <c r="D1637" s="19" t="s">
        <v>2785</v>
      </c>
      <c r="E1637" s="19"/>
      <c r="F1637" s="19"/>
      <c r="G1637" s="19"/>
      <c r="H1637" s="19" t="s">
        <v>22</v>
      </c>
      <c r="I1637" s="34">
        <v>42277</v>
      </c>
      <c r="J1637" s="19" t="s">
        <v>6136</v>
      </c>
      <c r="K1637" s="19"/>
      <c r="L1637" s="19"/>
      <c r="M1637" s="6"/>
      <c r="N1637" s="19"/>
      <c r="O1637" s="19"/>
      <c r="P1637" s="19"/>
      <c r="Q1637" s="19"/>
    </row>
    <row r="1638" spans="1:17" s="5" customFormat="1" ht="14.45" customHeight="1">
      <c r="A1638" s="19" t="s">
        <v>9968</v>
      </c>
      <c r="B1638" s="19" t="s">
        <v>7977</v>
      </c>
      <c r="C1638" s="19" t="s">
        <v>2308</v>
      </c>
      <c r="D1638" s="19" t="s">
        <v>2785</v>
      </c>
      <c r="E1638" s="19"/>
      <c r="F1638" s="19"/>
      <c r="G1638" s="19"/>
      <c r="H1638" s="19" t="s">
        <v>22</v>
      </c>
      <c r="I1638" s="34">
        <v>42277</v>
      </c>
      <c r="J1638" s="19" t="s">
        <v>6136</v>
      </c>
      <c r="K1638" s="19"/>
      <c r="L1638" s="19"/>
      <c r="M1638" s="6"/>
      <c r="N1638" s="19"/>
      <c r="O1638" s="19"/>
      <c r="P1638" s="19"/>
      <c r="Q1638" s="19"/>
    </row>
    <row r="1639" spans="1:17" s="5" customFormat="1" ht="14.45" customHeight="1">
      <c r="A1639" s="19" t="s">
        <v>7966</v>
      </c>
      <c r="B1639" s="19" t="s">
        <v>7978</v>
      </c>
      <c r="C1639" s="19" t="s">
        <v>2308</v>
      </c>
      <c r="D1639" s="19" t="s">
        <v>2785</v>
      </c>
      <c r="E1639" s="19"/>
      <c r="F1639" s="19"/>
      <c r="G1639" s="19"/>
      <c r="H1639" s="19" t="s">
        <v>22</v>
      </c>
      <c r="I1639" s="34">
        <v>42277</v>
      </c>
      <c r="J1639" s="19" t="s">
        <v>6136</v>
      </c>
      <c r="K1639" s="19"/>
      <c r="L1639" s="19"/>
      <c r="M1639" s="6"/>
      <c r="N1639" s="19"/>
      <c r="O1639" s="19"/>
      <c r="P1639" s="19"/>
      <c r="Q1639" s="19"/>
    </row>
    <row r="1640" spans="1:17" s="5" customFormat="1" ht="14.45" customHeight="1">
      <c r="A1640" s="19" t="s">
        <v>9974</v>
      </c>
      <c r="B1640" s="19" t="s">
        <v>7979</v>
      </c>
      <c r="C1640" s="19" t="s">
        <v>2308</v>
      </c>
      <c r="D1640" s="19" t="s">
        <v>2785</v>
      </c>
      <c r="E1640" s="19"/>
      <c r="F1640" s="19"/>
      <c r="G1640" s="19"/>
      <c r="H1640" s="19" t="s">
        <v>22</v>
      </c>
      <c r="I1640" s="34">
        <v>42277</v>
      </c>
      <c r="J1640" s="19" t="s">
        <v>6136</v>
      </c>
      <c r="K1640" s="19"/>
      <c r="L1640" s="19"/>
      <c r="M1640" s="6"/>
      <c r="N1640" s="19"/>
      <c r="O1640" s="19"/>
      <c r="P1640" s="19"/>
      <c r="Q1640" s="19"/>
    </row>
    <row r="1641" spans="1:17" s="5" customFormat="1" ht="14.45" customHeight="1">
      <c r="A1641" s="19" t="s">
        <v>9976</v>
      </c>
      <c r="B1641" s="19" t="s">
        <v>7980</v>
      </c>
      <c r="C1641" s="19" t="s">
        <v>2308</v>
      </c>
      <c r="D1641" s="19" t="s">
        <v>2785</v>
      </c>
      <c r="E1641" s="19"/>
      <c r="F1641" s="19"/>
      <c r="G1641" s="19"/>
      <c r="H1641" s="19" t="s">
        <v>22</v>
      </c>
      <c r="I1641" s="34">
        <v>42277</v>
      </c>
      <c r="J1641" s="19" t="s">
        <v>6136</v>
      </c>
      <c r="K1641" s="19"/>
      <c r="L1641" s="19"/>
      <c r="M1641" s="6"/>
      <c r="N1641" s="19"/>
      <c r="O1641" s="19"/>
      <c r="P1641" s="19"/>
      <c r="Q1641" s="19"/>
    </row>
    <row r="1642" spans="1:17" s="5" customFormat="1" ht="14.45" customHeight="1">
      <c r="A1642" s="19" t="s">
        <v>9978</v>
      </c>
      <c r="B1642" s="19" t="s">
        <v>7981</v>
      </c>
      <c r="C1642" s="19" t="s">
        <v>2308</v>
      </c>
      <c r="D1642" s="19" t="s">
        <v>2785</v>
      </c>
      <c r="E1642" s="19"/>
      <c r="F1642" s="19"/>
      <c r="G1642" s="19"/>
      <c r="H1642" s="19" t="s">
        <v>22</v>
      </c>
      <c r="I1642" s="34">
        <v>42277</v>
      </c>
      <c r="J1642" s="19" t="s">
        <v>6136</v>
      </c>
      <c r="K1642" s="19"/>
      <c r="L1642" s="19"/>
      <c r="M1642" s="6"/>
      <c r="N1642" s="19"/>
      <c r="O1642" s="19"/>
      <c r="P1642" s="19"/>
      <c r="Q1642" s="19"/>
    </row>
    <row r="1643" spans="1:17" s="5" customFormat="1" ht="14.45" customHeight="1">
      <c r="A1643" s="19" t="s">
        <v>7967</v>
      </c>
      <c r="B1643" s="19" t="s">
        <v>7982</v>
      </c>
      <c r="C1643" s="19" t="s">
        <v>2308</v>
      </c>
      <c r="D1643" s="19" t="s">
        <v>2785</v>
      </c>
      <c r="E1643" s="19"/>
      <c r="F1643" s="19"/>
      <c r="G1643" s="19"/>
      <c r="H1643" s="19" t="s">
        <v>22</v>
      </c>
      <c r="I1643" s="34">
        <v>42277</v>
      </c>
      <c r="J1643" s="19" t="s">
        <v>6136</v>
      </c>
      <c r="K1643" s="19"/>
      <c r="L1643" s="19"/>
      <c r="M1643" s="6"/>
      <c r="N1643" s="19"/>
      <c r="O1643" s="19"/>
      <c r="P1643" s="19"/>
      <c r="Q1643" s="19"/>
    </row>
    <row r="1644" spans="1:17" s="5" customFormat="1" ht="14.45" customHeight="1">
      <c r="A1644" s="19" t="s">
        <v>9980</v>
      </c>
      <c r="B1644" s="19" t="s">
        <v>7983</v>
      </c>
      <c r="C1644" s="19" t="s">
        <v>2308</v>
      </c>
      <c r="D1644" s="19" t="s">
        <v>2785</v>
      </c>
      <c r="E1644" s="19"/>
      <c r="F1644" s="19"/>
      <c r="G1644" s="19"/>
      <c r="H1644" s="19" t="s">
        <v>22</v>
      </c>
      <c r="I1644" s="34">
        <v>42277</v>
      </c>
      <c r="J1644" s="19" t="s">
        <v>6136</v>
      </c>
      <c r="K1644" s="19"/>
      <c r="L1644" s="19"/>
      <c r="M1644" s="6"/>
      <c r="N1644" s="19"/>
      <c r="O1644" s="19"/>
      <c r="P1644" s="19"/>
      <c r="Q1644" s="19"/>
    </row>
    <row r="1645" spans="1:17" s="5" customFormat="1" ht="14.45" customHeight="1">
      <c r="A1645" s="19" t="s">
        <v>7968</v>
      </c>
      <c r="B1645" s="19" t="s">
        <v>7984</v>
      </c>
      <c r="C1645" s="19" t="s">
        <v>2308</v>
      </c>
      <c r="D1645" s="19" t="s">
        <v>2785</v>
      </c>
      <c r="E1645" s="19"/>
      <c r="F1645" s="19"/>
      <c r="G1645" s="19"/>
      <c r="H1645" s="19" t="s">
        <v>22</v>
      </c>
      <c r="I1645" s="34">
        <v>42277</v>
      </c>
      <c r="J1645" s="19" t="s">
        <v>6136</v>
      </c>
      <c r="K1645" s="19"/>
      <c r="L1645" s="19"/>
      <c r="M1645" s="6"/>
      <c r="N1645" s="19"/>
      <c r="O1645" s="19"/>
      <c r="P1645" s="19"/>
      <c r="Q1645" s="19"/>
    </row>
    <row r="1646" spans="1:17" s="5" customFormat="1" ht="14.45" customHeight="1">
      <c r="A1646" s="19" t="s">
        <v>11850</v>
      </c>
      <c r="B1646" s="19" t="s">
        <v>7991</v>
      </c>
      <c r="C1646" s="19" t="s">
        <v>2308</v>
      </c>
      <c r="D1646" s="19" t="s">
        <v>2785</v>
      </c>
      <c r="E1646" s="19"/>
      <c r="F1646" s="19"/>
      <c r="G1646" s="19"/>
      <c r="H1646" s="19" t="s">
        <v>22</v>
      </c>
      <c r="I1646" s="34">
        <v>42277</v>
      </c>
      <c r="J1646" s="19" t="s">
        <v>6136</v>
      </c>
      <c r="K1646" s="34">
        <v>42566</v>
      </c>
      <c r="L1646" s="19"/>
      <c r="M1646" s="6"/>
      <c r="N1646" s="19"/>
      <c r="O1646" s="19"/>
      <c r="P1646" s="19"/>
      <c r="Q1646" s="19"/>
    </row>
    <row r="1647" spans="1:17" s="5" customFormat="1" ht="14.45" customHeight="1">
      <c r="A1647" s="19" t="s">
        <v>7985</v>
      </c>
      <c r="B1647" s="19" t="s">
        <v>7992</v>
      </c>
      <c r="C1647" s="19" t="s">
        <v>2308</v>
      </c>
      <c r="D1647" s="19" t="s">
        <v>2785</v>
      </c>
      <c r="E1647" s="19"/>
      <c r="F1647" s="19"/>
      <c r="G1647" s="19"/>
      <c r="H1647" s="19" t="s">
        <v>22</v>
      </c>
      <c r="I1647" s="34">
        <v>42277</v>
      </c>
      <c r="J1647" s="34">
        <v>42566</v>
      </c>
      <c r="K1647" s="19"/>
      <c r="L1647" s="19"/>
      <c r="M1647" s="6"/>
      <c r="N1647" s="19"/>
      <c r="O1647" s="19"/>
      <c r="P1647" s="19"/>
      <c r="Q1647" s="19"/>
    </row>
    <row r="1648" spans="1:17" s="5" customFormat="1" ht="14.45" customHeight="1">
      <c r="A1648" s="19" t="s">
        <v>7986</v>
      </c>
      <c r="B1648" s="19" t="s">
        <v>7993</v>
      </c>
      <c r="C1648" s="19" t="s">
        <v>2308</v>
      </c>
      <c r="D1648" s="19" t="s">
        <v>2785</v>
      </c>
      <c r="E1648" s="19"/>
      <c r="F1648" s="19"/>
      <c r="G1648" s="19"/>
      <c r="H1648" s="19" t="s">
        <v>22</v>
      </c>
      <c r="I1648" s="34">
        <v>42277</v>
      </c>
      <c r="J1648" s="34">
        <v>42566</v>
      </c>
      <c r="K1648" s="19"/>
      <c r="L1648" s="19"/>
      <c r="M1648" s="6"/>
      <c r="N1648" s="19"/>
      <c r="O1648" s="19"/>
      <c r="P1648" s="19"/>
      <c r="Q1648" s="19"/>
    </row>
    <row r="1649" spans="1:17" s="5" customFormat="1" ht="14.45" customHeight="1">
      <c r="A1649" s="19" t="s">
        <v>7987</v>
      </c>
      <c r="B1649" s="19" t="s">
        <v>7994</v>
      </c>
      <c r="C1649" s="19" t="s">
        <v>2308</v>
      </c>
      <c r="D1649" s="19" t="s">
        <v>2785</v>
      </c>
      <c r="E1649" s="19"/>
      <c r="F1649" s="19"/>
      <c r="G1649" s="19"/>
      <c r="H1649" s="19" t="s">
        <v>22</v>
      </c>
      <c r="I1649" s="34">
        <v>42277</v>
      </c>
      <c r="J1649" s="19" t="s">
        <v>6136</v>
      </c>
      <c r="K1649" s="19"/>
      <c r="L1649" s="19"/>
      <c r="M1649" s="6"/>
      <c r="N1649" s="19"/>
      <c r="O1649" s="19"/>
      <c r="P1649" s="19"/>
      <c r="Q1649" s="19"/>
    </row>
    <row r="1650" spans="1:17" s="5" customFormat="1" ht="14.45" customHeight="1">
      <c r="A1650" s="19" t="s">
        <v>7988</v>
      </c>
      <c r="B1650" s="19" t="s">
        <v>7995</v>
      </c>
      <c r="C1650" s="19" t="s">
        <v>2308</v>
      </c>
      <c r="D1650" s="19" t="s">
        <v>2785</v>
      </c>
      <c r="E1650" s="19"/>
      <c r="F1650" s="19"/>
      <c r="G1650" s="19"/>
      <c r="H1650" s="19" t="s">
        <v>22</v>
      </c>
      <c r="I1650" s="34">
        <v>42277</v>
      </c>
      <c r="J1650" s="19" t="s">
        <v>6136</v>
      </c>
      <c r="K1650" s="19"/>
      <c r="L1650" s="19"/>
      <c r="M1650" s="6"/>
      <c r="N1650" s="19"/>
      <c r="O1650" s="19"/>
      <c r="P1650" s="19"/>
      <c r="Q1650" s="19"/>
    </row>
    <row r="1651" spans="1:17" s="5" customFormat="1" ht="14.45" customHeight="1">
      <c r="A1651" s="19" t="s">
        <v>7989</v>
      </c>
      <c r="B1651" s="19" t="s">
        <v>7996</v>
      </c>
      <c r="C1651" s="19" t="s">
        <v>2308</v>
      </c>
      <c r="D1651" s="19" t="s">
        <v>2785</v>
      </c>
      <c r="E1651" s="19"/>
      <c r="F1651" s="19"/>
      <c r="G1651" s="19"/>
      <c r="H1651" s="19" t="s">
        <v>22</v>
      </c>
      <c r="I1651" s="34">
        <v>42277</v>
      </c>
      <c r="J1651" s="19" t="s">
        <v>6136</v>
      </c>
      <c r="K1651" s="19"/>
      <c r="L1651" s="19"/>
      <c r="M1651" s="6"/>
      <c r="N1651" s="19"/>
      <c r="O1651" s="19"/>
      <c r="P1651" s="19"/>
      <c r="Q1651" s="19"/>
    </row>
    <row r="1652" spans="1:17" s="5" customFormat="1" ht="14.45" customHeight="1">
      <c r="A1652" s="19" t="s">
        <v>7990</v>
      </c>
      <c r="B1652" s="19" t="s">
        <v>7997</v>
      </c>
      <c r="C1652" s="19" t="s">
        <v>2308</v>
      </c>
      <c r="D1652" s="19" t="s">
        <v>2785</v>
      </c>
      <c r="E1652" s="19"/>
      <c r="F1652" s="19"/>
      <c r="G1652" s="19"/>
      <c r="H1652" s="19" t="s">
        <v>22</v>
      </c>
      <c r="I1652" s="34">
        <v>42277</v>
      </c>
      <c r="J1652" s="19" t="s">
        <v>6136</v>
      </c>
      <c r="K1652" s="19"/>
      <c r="L1652" s="19"/>
      <c r="M1652" s="6"/>
      <c r="N1652" s="19"/>
      <c r="O1652" s="19"/>
      <c r="P1652" s="19"/>
      <c r="Q1652" s="19"/>
    </row>
    <row r="1653" spans="1:17" s="5" customFormat="1" ht="14.45" customHeight="1">
      <c r="A1653" s="19" t="s">
        <v>10845</v>
      </c>
      <c r="B1653" s="19" t="s">
        <v>7998</v>
      </c>
      <c r="C1653" s="19" t="s">
        <v>2308</v>
      </c>
      <c r="D1653" s="19" t="s">
        <v>2785</v>
      </c>
      <c r="E1653" s="19"/>
      <c r="F1653" s="19"/>
      <c r="G1653" s="19"/>
      <c r="H1653" s="19" t="s">
        <v>22</v>
      </c>
      <c r="I1653" s="34">
        <v>42277</v>
      </c>
      <c r="J1653" s="19" t="s">
        <v>6136</v>
      </c>
      <c r="K1653" s="34">
        <v>42277</v>
      </c>
      <c r="L1653" s="19"/>
      <c r="M1653" s="6"/>
      <c r="N1653" s="19"/>
      <c r="O1653" s="19"/>
      <c r="P1653" s="19"/>
      <c r="Q1653" s="19"/>
    </row>
    <row r="1654" spans="1:17" s="5" customFormat="1" ht="14.45" customHeight="1">
      <c r="A1654" s="19" t="s">
        <v>10846</v>
      </c>
      <c r="B1654" s="19" t="s">
        <v>7999</v>
      </c>
      <c r="C1654" s="19" t="s">
        <v>2308</v>
      </c>
      <c r="D1654" s="19" t="s">
        <v>2785</v>
      </c>
      <c r="E1654" s="19"/>
      <c r="F1654" s="19"/>
      <c r="G1654" s="19"/>
      <c r="H1654" s="19" t="s">
        <v>22</v>
      </c>
      <c r="I1654" s="34">
        <v>42277</v>
      </c>
      <c r="J1654" s="19" t="s">
        <v>6136</v>
      </c>
      <c r="K1654" s="34">
        <v>42277</v>
      </c>
      <c r="L1654" s="19"/>
      <c r="M1654" s="6"/>
      <c r="N1654" s="19"/>
      <c r="O1654" s="19"/>
      <c r="P1654" s="19"/>
      <c r="Q1654" s="19"/>
    </row>
    <row r="1655" spans="1:17" s="5" customFormat="1" ht="14.45" customHeight="1">
      <c r="A1655" s="19" t="s">
        <v>8000</v>
      </c>
      <c r="B1655" s="19" t="s">
        <v>8031</v>
      </c>
      <c r="C1655" s="19" t="s">
        <v>2308</v>
      </c>
      <c r="D1655" s="19" t="s">
        <v>2786</v>
      </c>
      <c r="E1655" s="19"/>
      <c r="F1655" s="19"/>
      <c r="G1655" s="19"/>
      <c r="H1655" s="19" t="s">
        <v>22</v>
      </c>
      <c r="I1655" s="34">
        <v>42277</v>
      </c>
      <c r="J1655" s="19" t="s">
        <v>6136</v>
      </c>
      <c r="K1655" s="19"/>
      <c r="L1655" s="19"/>
      <c r="M1655" s="6"/>
      <c r="N1655" s="19"/>
      <c r="O1655" s="19"/>
      <c r="P1655" s="19"/>
      <c r="Q1655" s="19"/>
    </row>
    <row r="1656" spans="1:17" s="5" customFormat="1" ht="14.45" customHeight="1">
      <c r="A1656" s="19" t="s">
        <v>10847</v>
      </c>
      <c r="B1656" s="19" t="s">
        <v>8032</v>
      </c>
      <c r="C1656" s="19" t="s">
        <v>2308</v>
      </c>
      <c r="D1656" s="19" t="s">
        <v>2785</v>
      </c>
      <c r="E1656" s="19"/>
      <c r="F1656" s="19"/>
      <c r="G1656" s="19"/>
      <c r="H1656" s="19" t="s">
        <v>22</v>
      </c>
      <c r="I1656" s="34">
        <v>42277</v>
      </c>
      <c r="J1656" s="19" t="s">
        <v>6136</v>
      </c>
      <c r="K1656" s="34">
        <v>42277</v>
      </c>
      <c r="L1656" s="19"/>
      <c r="M1656" s="6"/>
      <c r="N1656" s="19"/>
      <c r="O1656" s="19"/>
      <c r="P1656" s="19"/>
      <c r="Q1656" s="19"/>
    </row>
    <row r="1657" spans="1:17" s="5" customFormat="1" ht="14.45" customHeight="1">
      <c r="A1657" s="19" t="s">
        <v>8005</v>
      </c>
      <c r="B1657" s="19" t="s">
        <v>8006</v>
      </c>
      <c r="C1657" s="19" t="s">
        <v>2308</v>
      </c>
      <c r="D1657" s="19" t="s">
        <v>2785</v>
      </c>
      <c r="E1657" s="19"/>
      <c r="F1657" s="19"/>
      <c r="G1657" s="19"/>
      <c r="H1657" s="19" t="s">
        <v>22</v>
      </c>
      <c r="I1657" s="34">
        <v>42277</v>
      </c>
      <c r="J1657" s="19" t="s">
        <v>6136</v>
      </c>
      <c r="K1657" s="19"/>
      <c r="L1657" s="19"/>
      <c r="M1657" s="6"/>
      <c r="N1657" s="19"/>
      <c r="O1657" s="19"/>
      <c r="P1657" s="19"/>
      <c r="Q1657" s="19"/>
    </row>
    <row r="1658" spans="1:17" s="5" customFormat="1" ht="14.45" customHeight="1">
      <c r="A1658" s="19" t="s">
        <v>10848</v>
      </c>
      <c r="B1658" s="19" t="s">
        <v>8007</v>
      </c>
      <c r="C1658" s="19" t="s">
        <v>2308</v>
      </c>
      <c r="D1658" s="19" t="s">
        <v>2785</v>
      </c>
      <c r="E1658" s="19"/>
      <c r="F1658" s="19"/>
      <c r="G1658" s="19"/>
      <c r="H1658" s="19" t="s">
        <v>22</v>
      </c>
      <c r="I1658" s="34">
        <v>42277</v>
      </c>
      <c r="J1658" s="34">
        <v>41639</v>
      </c>
      <c r="K1658" s="34">
        <v>42277</v>
      </c>
      <c r="L1658" s="19"/>
      <c r="M1658" s="6"/>
      <c r="N1658" s="19"/>
      <c r="O1658" s="19"/>
      <c r="P1658" s="19"/>
      <c r="Q1658" s="19"/>
    </row>
    <row r="1659" spans="1:17" s="5" customFormat="1" ht="14.45" customHeight="1">
      <c r="A1659" s="19" t="s">
        <v>8001</v>
      </c>
      <c r="B1659" s="19" t="s">
        <v>8008</v>
      </c>
      <c r="C1659" s="19" t="s">
        <v>2308</v>
      </c>
      <c r="D1659" s="19" t="s">
        <v>2785</v>
      </c>
      <c r="E1659" s="19"/>
      <c r="F1659" s="19"/>
      <c r="G1659" s="19"/>
      <c r="H1659" s="19" t="s">
        <v>22</v>
      </c>
      <c r="I1659" s="34">
        <v>42277</v>
      </c>
      <c r="J1659" s="19" t="s">
        <v>6136</v>
      </c>
      <c r="K1659" s="19"/>
      <c r="L1659" s="19"/>
      <c r="M1659" s="6"/>
      <c r="N1659" s="19"/>
      <c r="O1659" s="19"/>
      <c r="P1659" s="19"/>
      <c r="Q1659" s="19"/>
    </row>
    <row r="1660" spans="1:17" s="5" customFormat="1" ht="14.45" customHeight="1">
      <c r="A1660" s="19" t="s">
        <v>8002</v>
      </c>
      <c r="B1660" s="19" t="s">
        <v>8009</v>
      </c>
      <c r="C1660" s="19" t="s">
        <v>2308</v>
      </c>
      <c r="D1660" s="19" t="s">
        <v>2785</v>
      </c>
      <c r="E1660" s="19"/>
      <c r="F1660" s="19"/>
      <c r="G1660" s="19"/>
      <c r="H1660" s="19" t="s">
        <v>22</v>
      </c>
      <c r="I1660" s="34">
        <v>42277</v>
      </c>
      <c r="J1660" s="19" t="s">
        <v>6136</v>
      </c>
      <c r="K1660" s="19"/>
      <c r="L1660" s="19"/>
      <c r="M1660" s="6"/>
      <c r="N1660" s="19"/>
      <c r="O1660" s="19"/>
      <c r="P1660" s="19"/>
      <c r="Q1660" s="19"/>
    </row>
    <row r="1661" spans="1:17" s="5" customFormat="1" ht="14.45" customHeight="1">
      <c r="A1661" s="19" t="s">
        <v>10849</v>
      </c>
      <c r="B1661" s="19" t="s">
        <v>8010</v>
      </c>
      <c r="C1661" s="19" t="s">
        <v>2308</v>
      </c>
      <c r="D1661" s="19" t="s">
        <v>2785</v>
      </c>
      <c r="E1661" s="19"/>
      <c r="F1661" s="19"/>
      <c r="G1661" s="19"/>
      <c r="H1661" s="19" t="s">
        <v>22</v>
      </c>
      <c r="I1661" s="34">
        <v>42277</v>
      </c>
      <c r="J1661" s="34">
        <v>41639</v>
      </c>
      <c r="K1661" s="34">
        <v>42277</v>
      </c>
      <c r="L1661" s="19"/>
      <c r="M1661" s="6"/>
      <c r="N1661" s="19"/>
      <c r="O1661" s="19"/>
      <c r="P1661" s="19"/>
      <c r="Q1661" s="19"/>
    </row>
    <row r="1662" spans="1:17" s="5" customFormat="1" ht="14.45" customHeight="1">
      <c r="A1662" s="19" t="s">
        <v>8003</v>
      </c>
      <c r="B1662" s="19" t="s">
        <v>8011</v>
      </c>
      <c r="C1662" s="19" t="s">
        <v>2308</v>
      </c>
      <c r="D1662" s="19" t="s">
        <v>2785</v>
      </c>
      <c r="E1662" s="19"/>
      <c r="F1662" s="19"/>
      <c r="G1662" s="19"/>
      <c r="H1662" s="19" t="s">
        <v>22</v>
      </c>
      <c r="I1662" s="34">
        <v>42277</v>
      </c>
      <c r="J1662" s="19" t="s">
        <v>6136</v>
      </c>
      <c r="K1662" s="19"/>
      <c r="L1662" s="19"/>
      <c r="M1662" s="6"/>
      <c r="N1662" s="19"/>
      <c r="O1662" s="19"/>
      <c r="P1662" s="19"/>
      <c r="Q1662" s="19"/>
    </row>
    <row r="1663" spans="1:17" s="5" customFormat="1" ht="14.45" customHeight="1">
      <c r="A1663" s="19" t="s">
        <v>8004</v>
      </c>
      <c r="B1663" s="19" t="s">
        <v>8012</v>
      </c>
      <c r="C1663" s="19" t="s">
        <v>2308</v>
      </c>
      <c r="D1663" s="19" t="s">
        <v>2785</v>
      </c>
      <c r="E1663" s="19"/>
      <c r="F1663" s="19"/>
      <c r="G1663" s="19"/>
      <c r="H1663" s="19" t="s">
        <v>22</v>
      </c>
      <c r="I1663" s="34">
        <v>42277</v>
      </c>
      <c r="J1663" s="19" t="s">
        <v>6136</v>
      </c>
      <c r="K1663" s="19"/>
      <c r="L1663" s="19"/>
      <c r="M1663" s="6"/>
      <c r="N1663" s="19"/>
      <c r="O1663" s="19"/>
      <c r="P1663" s="19"/>
      <c r="Q1663" s="19"/>
    </row>
    <row r="1664" spans="1:17" s="5" customFormat="1" ht="14.45" customHeight="1">
      <c r="A1664" s="19" t="s">
        <v>11369</v>
      </c>
      <c r="B1664" s="19" t="s">
        <v>8013</v>
      </c>
      <c r="C1664" s="19" t="s">
        <v>2308</v>
      </c>
      <c r="D1664" s="19" t="s">
        <v>2785</v>
      </c>
      <c r="E1664" s="19"/>
      <c r="F1664" s="19"/>
      <c r="G1664" s="19"/>
      <c r="H1664" s="19" t="s">
        <v>22</v>
      </c>
      <c r="I1664" s="34">
        <v>42277</v>
      </c>
      <c r="J1664" s="19" t="s">
        <v>6136</v>
      </c>
      <c r="K1664" s="34">
        <v>42277</v>
      </c>
      <c r="L1664" s="19"/>
      <c r="M1664" s="6"/>
      <c r="N1664" s="19"/>
      <c r="O1664" s="19"/>
      <c r="P1664" s="19"/>
      <c r="Q1664" s="19"/>
    </row>
    <row r="1665" spans="1:17" s="5" customFormat="1" ht="14.45" customHeight="1">
      <c r="A1665" s="19" t="s">
        <v>11442</v>
      </c>
      <c r="B1665" s="19" t="s">
        <v>8034</v>
      </c>
      <c r="C1665" s="19" t="s">
        <v>2308</v>
      </c>
      <c r="D1665" s="19" t="s">
        <v>2785</v>
      </c>
      <c r="E1665" s="19"/>
      <c r="F1665" s="19"/>
      <c r="G1665" s="19"/>
      <c r="H1665" s="19" t="s">
        <v>22</v>
      </c>
      <c r="I1665" s="34">
        <v>42277</v>
      </c>
      <c r="J1665" s="19" t="s">
        <v>6136</v>
      </c>
      <c r="K1665" s="34">
        <v>42566</v>
      </c>
      <c r="L1665" s="19"/>
      <c r="M1665" s="6"/>
      <c r="N1665" s="19"/>
      <c r="O1665" s="19"/>
      <c r="P1665" s="19"/>
      <c r="Q1665" s="19"/>
    </row>
    <row r="1666" spans="1:17" s="5" customFormat="1" ht="14.45" customHeight="1">
      <c r="A1666" s="19" t="s">
        <v>11443</v>
      </c>
      <c r="B1666" s="19" t="s">
        <v>8035</v>
      </c>
      <c r="C1666" s="19" t="s">
        <v>2308</v>
      </c>
      <c r="D1666" s="19" t="s">
        <v>2785</v>
      </c>
      <c r="E1666" s="19"/>
      <c r="F1666" s="19"/>
      <c r="G1666" s="19"/>
      <c r="H1666" s="19" t="s">
        <v>22</v>
      </c>
      <c r="I1666" s="34">
        <v>42277</v>
      </c>
      <c r="J1666" s="19" t="s">
        <v>6136</v>
      </c>
      <c r="K1666" s="34">
        <v>42566</v>
      </c>
      <c r="L1666" s="19"/>
      <c r="M1666" s="6"/>
      <c r="N1666" s="19"/>
      <c r="O1666" s="19"/>
      <c r="P1666" s="19"/>
      <c r="Q1666" s="19"/>
    </row>
    <row r="1667" spans="1:17" s="5" customFormat="1" ht="14.45" customHeight="1">
      <c r="A1667" s="19" t="s">
        <v>10147</v>
      </c>
      <c r="B1667" s="19" t="s">
        <v>8036</v>
      </c>
      <c r="C1667" s="19" t="s">
        <v>2308</v>
      </c>
      <c r="D1667" s="19" t="s">
        <v>2785</v>
      </c>
      <c r="E1667" s="19"/>
      <c r="F1667" s="19"/>
      <c r="G1667" s="19"/>
      <c r="H1667" s="19" t="s">
        <v>22</v>
      </c>
      <c r="I1667" s="34">
        <v>42277</v>
      </c>
      <c r="J1667" s="19" t="s">
        <v>6136</v>
      </c>
      <c r="K1667" s="19"/>
      <c r="L1667" s="19"/>
      <c r="M1667" s="6"/>
      <c r="N1667" s="19"/>
      <c r="O1667" s="19"/>
      <c r="P1667" s="19"/>
      <c r="Q1667" s="19"/>
    </row>
    <row r="1668" spans="1:17" s="5" customFormat="1" ht="14.45" customHeight="1">
      <c r="A1668" s="19" t="s">
        <v>9648</v>
      </c>
      <c r="B1668" s="19" t="s">
        <v>8037</v>
      </c>
      <c r="C1668" s="19" t="s">
        <v>2308</v>
      </c>
      <c r="D1668" s="19" t="s">
        <v>2785</v>
      </c>
      <c r="E1668" s="19"/>
      <c r="F1668" s="19"/>
      <c r="G1668" s="19"/>
      <c r="H1668" s="19" t="s">
        <v>22</v>
      </c>
      <c r="I1668" s="34">
        <v>42277</v>
      </c>
      <c r="J1668" s="34">
        <v>41639</v>
      </c>
      <c r="K1668" s="19"/>
      <c r="L1668" s="19"/>
      <c r="M1668" s="6"/>
      <c r="N1668" s="19"/>
      <c r="O1668" s="19"/>
      <c r="P1668" s="19"/>
      <c r="Q1668" s="19"/>
    </row>
    <row r="1669" spans="1:17" s="5" customFormat="1" ht="14.45" customHeight="1">
      <c r="A1669" s="19" t="s">
        <v>9649</v>
      </c>
      <c r="B1669" s="19" t="s">
        <v>8038</v>
      </c>
      <c r="C1669" s="19" t="s">
        <v>2308</v>
      </c>
      <c r="D1669" s="19" t="s">
        <v>2785</v>
      </c>
      <c r="E1669" s="19"/>
      <c r="F1669" s="19"/>
      <c r="G1669" s="19"/>
      <c r="H1669" s="19" t="s">
        <v>22</v>
      </c>
      <c r="I1669" s="34">
        <v>42277</v>
      </c>
      <c r="J1669" s="19" t="s">
        <v>6136</v>
      </c>
      <c r="K1669" s="19"/>
      <c r="L1669" s="19"/>
      <c r="M1669" s="6"/>
      <c r="N1669" s="19"/>
      <c r="O1669" s="19"/>
      <c r="P1669" s="19"/>
      <c r="Q1669" s="19"/>
    </row>
    <row r="1670" spans="1:17" s="5" customFormat="1" ht="14.45" customHeight="1">
      <c r="A1670" s="19" t="s">
        <v>11379</v>
      </c>
      <c r="B1670" s="19" t="s">
        <v>8039</v>
      </c>
      <c r="C1670" s="19" t="s">
        <v>2308</v>
      </c>
      <c r="D1670" s="19" t="s">
        <v>2785</v>
      </c>
      <c r="E1670" s="19"/>
      <c r="F1670" s="19"/>
      <c r="G1670" s="19"/>
      <c r="H1670" s="19" t="s">
        <v>22</v>
      </c>
      <c r="I1670" s="34">
        <v>42277</v>
      </c>
      <c r="J1670" s="19" t="s">
        <v>6136</v>
      </c>
      <c r="K1670" s="19"/>
      <c r="L1670" s="19"/>
      <c r="M1670" s="6"/>
      <c r="N1670" s="19"/>
      <c r="O1670" s="19"/>
      <c r="P1670" s="19"/>
      <c r="Q1670" s="19"/>
    </row>
    <row r="1671" spans="1:17" s="5" customFormat="1" ht="14.45" customHeight="1">
      <c r="A1671" s="19" t="s">
        <v>9650</v>
      </c>
      <c r="B1671" s="19" t="s">
        <v>8040</v>
      </c>
      <c r="C1671" s="19" t="s">
        <v>2308</v>
      </c>
      <c r="D1671" s="19" t="s">
        <v>2785</v>
      </c>
      <c r="E1671" s="19"/>
      <c r="F1671" s="19"/>
      <c r="G1671" s="19"/>
      <c r="H1671" s="19" t="s">
        <v>22</v>
      </c>
      <c r="I1671" s="34">
        <v>42277</v>
      </c>
      <c r="J1671" s="19" t="s">
        <v>6136</v>
      </c>
      <c r="K1671" s="19"/>
      <c r="L1671" s="19"/>
      <c r="M1671" s="6"/>
      <c r="N1671" s="19"/>
      <c r="O1671" s="19"/>
      <c r="P1671" s="19"/>
      <c r="Q1671" s="19"/>
    </row>
    <row r="1672" spans="1:17" s="5" customFormat="1" ht="14.45" customHeight="1">
      <c r="A1672" s="19" t="s">
        <v>11999</v>
      </c>
      <c r="B1672" s="19" t="s">
        <v>8041</v>
      </c>
      <c r="C1672" s="19" t="s">
        <v>2308</v>
      </c>
      <c r="D1672" s="19" t="s">
        <v>2785</v>
      </c>
      <c r="E1672" s="19"/>
      <c r="F1672" s="19"/>
      <c r="G1672" s="19"/>
      <c r="H1672" s="19" t="s">
        <v>22</v>
      </c>
      <c r="I1672" s="34">
        <v>42277</v>
      </c>
      <c r="J1672" s="34"/>
      <c r="K1672" s="34">
        <v>42931</v>
      </c>
      <c r="L1672" s="19"/>
      <c r="M1672" s="6"/>
      <c r="N1672" s="19"/>
      <c r="O1672" s="19"/>
      <c r="P1672" s="19"/>
      <c r="Q1672" s="19"/>
    </row>
    <row r="1673" spans="1:17" s="5" customFormat="1" ht="14.45" customHeight="1">
      <c r="A1673" s="19" t="s">
        <v>12000</v>
      </c>
      <c r="B1673" s="19" t="s">
        <v>8042</v>
      </c>
      <c r="C1673" s="19" t="s">
        <v>2308</v>
      </c>
      <c r="D1673" s="19" t="s">
        <v>2785</v>
      </c>
      <c r="E1673" s="19"/>
      <c r="F1673" s="19"/>
      <c r="G1673" s="19"/>
      <c r="H1673" s="19" t="s">
        <v>22</v>
      </c>
      <c r="I1673" s="34">
        <v>42277</v>
      </c>
      <c r="J1673" s="34"/>
      <c r="K1673" s="34">
        <v>42931</v>
      </c>
      <c r="L1673" s="19"/>
      <c r="M1673" s="6"/>
      <c r="N1673" s="19"/>
      <c r="O1673" s="19"/>
      <c r="P1673" s="19"/>
      <c r="Q1673" s="19"/>
    </row>
    <row r="1674" spans="1:17" s="5" customFormat="1" ht="14.45" customHeight="1">
      <c r="A1674" s="19" t="s">
        <v>9651</v>
      </c>
      <c r="B1674" s="19" t="s">
        <v>8043</v>
      </c>
      <c r="C1674" s="19" t="s">
        <v>2308</v>
      </c>
      <c r="D1674" s="19" t="s">
        <v>2785</v>
      </c>
      <c r="E1674" s="19"/>
      <c r="F1674" s="19"/>
      <c r="G1674" s="19"/>
      <c r="H1674" s="19" t="s">
        <v>22</v>
      </c>
      <c r="I1674" s="34">
        <v>42277</v>
      </c>
      <c r="J1674" s="19" t="s">
        <v>6136</v>
      </c>
      <c r="K1674" s="19"/>
      <c r="L1674" s="19"/>
      <c r="M1674" s="6"/>
      <c r="N1674" s="19"/>
      <c r="O1674" s="19"/>
      <c r="P1674" s="19"/>
      <c r="Q1674" s="19"/>
    </row>
    <row r="1675" spans="1:17" s="5" customFormat="1" ht="14.45" customHeight="1">
      <c r="A1675" s="19" t="s">
        <v>12001</v>
      </c>
      <c r="B1675" s="19" t="s">
        <v>8044</v>
      </c>
      <c r="C1675" s="19" t="s">
        <v>2308</v>
      </c>
      <c r="D1675" s="19" t="s">
        <v>2785</v>
      </c>
      <c r="E1675" s="19"/>
      <c r="F1675" s="19"/>
      <c r="G1675" s="19"/>
      <c r="H1675" s="19" t="s">
        <v>22</v>
      </c>
      <c r="I1675" s="34">
        <v>42277</v>
      </c>
      <c r="J1675" s="34"/>
      <c r="K1675" s="34">
        <v>42931</v>
      </c>
      <c r="L1675" s="19"/>
      <c r="M1675" s="6"/>
      <c r="N1675" s="19"/>
      <c r="O1675" s="19"/>
      <c r="P1675" s="19"/>
      <c r="Q1675" s="19"/>
    </row>
    <row r="1676" spans="1:17" s="5" customFormat="1" ht="14.45" customHeight="1">
      <c r="A1676" s="19" t="s">
        <v>12002</v>
      </c>
      <c r="B1676" s="19" t="s">
        <v>8045</v>
      </c>
      <c r="C1676" s="19" t="s">
        <v>2308</v>
      </c>
      <c r="D1676" s="19" t="s">
        <v>2785</v>
      </c>
      <c r="E1676" s="19"/>
      <c r="F1676" s="19"/>
      <c r="G1676" s="19"/>
      <c r="H1676" s="19" t="s">
        <v>22</v>
      </c>
      <c r="I1676" s="34">
        <v>42277</v>
      </c>
      <c r="J1676" s="34"/>
      <c r="K1676" s="34">
        <v>42931</v>
      </c>
      <c r="L1676" s="19"/>
      <c r="M1676" s="6"/>
      <c r="N1676" s="19"/>
      <c r="O1676" s="19"/>
      <c r="P1676" s="19"/>
      <c r="Q1676" s="19"/>
    </row>
    <row r="1677" spans="1:17" s="5" customFormat="1" ht="14.45" customHeight="1">
      <c r="A1677" s="19" t="s">
        <v>12003</v>
      </c>
      <c r="B1677" s="19" t="s">
        <v>8046</v>
      </c>
      <c r="C1677" s="19" t="s">
        <v>2308</v>
      </c>
      <c r="D1677" s="19" t="s">
        <v>2785</v>
      </c>
      <c r="E1677" s="19"/>
      <c r="F1677" s="19"/>
      <c r="G1677" s="19"/>
      <c r="H1677" s="19" t="s">
        <v>22</v>
      </c>
      <c r="I1677" s="34">
        <v>42277</v>
      </c>
      <c r="J1677" s="34"/>
      <c r="K1677" s="34">
        <v>42931</v>
      </c>
      <c r="L1677" s="19"/>
      <c r="M1677" s="6"/>
      <c r="N1677" s="19"/>
      <c r="O1677" s="19"/>
      <c r="P1677" s="19"/>
      <c r="Q1677" s="19"/>
    </row>
    <row r="1678" spans="1:17" s="5" customFormat="1" ht="14.45" customHeight="1">
      <c r="A1678" s="19" t="s">
        <v>12004</v>
      </c>
      <c r="B1678" s="19" t="s">
        <v>8047</v>
      </c>
      <c r="C1678" s="19" t="s">
        <v>2308</v>
      </c>
      <c r="D1678" s="19" t="s">
        <v>2785</v>
      </c>
      <c r="E1678" s="19"/>
      <c r="F1678" s="19"/>
      <c r="G1678" s="19"/>
      <c r="H1678" s="19" t="s">
        <v>22</v>
      </c>
      <c r="I1678" s="34">
        <v>42277</v>
      </c>
      <c r="J1678" s="34"/>
      <c r="K1678" s="34">
        <v>42931</v>
      </c>
      <c r="L1678" s="19"/>
      <c r="M1678" s="6"/>
      <c r="N1678" s="19"/>
      <c r="O1678" s="19"/>
      <c r="P1678" s="19"/>
      <c r="Q1678" s="19"/>
    </row>
    <row r="1679" spans="1:17" s="5" customFormat="1" ht="14.45" customHeight="1">
      <c r="A1679" s="19" t="s">
        <v>8015</v>
      </c>
      <c r="B1679" s="19" t="s">
        <v>8048</v>
      </c>
      <c r="C1679" s="19" t="s">
        <v>2308</v>
      </c>
      <c r="D1679" s="19" t="s">
        <v>2785</v>
      </c>
      <c r="E1679" s="19"/>
      <c r="F1679" s="19"/>
      <c r="G1679" s="19"/>
      <c r="H1679" s="19" t="s">
        <v>22</v>
      </c>
      <c r="I1679" s="34">
        <v>42277</v>
      </c>
      <c r="J1679" s="19" t="s">
        <v>6136</v>
      </c>
      <c r="K1679" s="19"/>
      <c r="L1679" s="19"/>
      <c r="M1679" s="6"/>
      <c r="N1679" s="19"/>
      <c r="O1679" s="19"/>
      <c r="P1679" s="19"/>
      <c r="Q1679" s="19"/>
    </row>
    <row r="1680" spans="1:17" s="5" customFormat="1" ht="14.45" customHeight="1">
      <c r="A1680" s="19" t="s">
        <v>10892</v>
      </c>
      <c r="B1680" s="19" t="s">
        <v>8049</v>
      </c>
      <c r="C1680" s="19" t="s">
        <v>2308</v>
      </c>
      <c r="D1680" s="19" t="s">
        <v>2785</v>
      </c>
      <c r="E1680" s="19"/>
      <c r="F1680" s="19"/>
      <c r="G1680" s="19"/>
      <c r="H1680" s="19" t="s">
        <v>22</v>
      </c>
      <c r="I1680" s="34">
        <v>42277</v>
      </c>
      <c r="J1680" s="34">
        <v>41639</v>
      </c>
      <c r="K1680" s="34">
        <v>42277</v>
      </c>
      <c r="L1680" s="19"/>
      <c r="M1680" s="6"/>
      <c r="N1680" s="19"/>
      <c r="O1680" s="19"/>
      <c r="P1680" s="19"/>
      <c r="Q1680" s="19"/>
    </row>
    <row r="1681" spans="1:17" s="5" customFormat="1" ht="14.45" customHeight="1">
      <c r="A1681" s="19" t="s">
        <v>10893</v>
      </c>
      <c r="B1681" s="19" t="s">
        <v>8050</v>
      </c>
      <c r="C1681" s="19" t="s">
        <v>2308</v>
      </c>
      <c r="D1681" s="19" t="s">
        <v>2785</v>
      </c>
      <c r="E1681" s="19"/>
      <c r="F1681" s="19"/>
      <c r="G1681" s="19"/>
      <c r="H1681" s="19" t="s">
        <v>22</v>
      </c>
      <c r="I1681" s="34">
        <v>42277</v>
      </c>
      <c r="J1681" s="34">
        <v>41639</v>
      </c>
      <c r="K1681" s="34">
        <v>42277</v>
      </c>
      <c r="L1681" s="19"/>
      <c r="M1681" s="6"/>
      <c r="N1681" s="19"/>
      <c r="O1681" s="19"/>
      <c r="P1681" s="19"/>
      <c r="Q1681" s="19"/>
    </row>
    <row r="1682" spans="1:17" s="5" customFormat="1" ht="14.45" customHeight="1">
      <c r="A1682" s="19" t="s">
        <v>10894</v>
      </c>
      <c r="B1682" s="19" t="s">
        <v>8051</v>
      </c>
      <c r="C1682" s="19" t="s">
        <v>2308</v>
      </c>
      <c r="D1682" s="19" t="s">
        <v>2785</v>
      </c>
      <c r="E1682" s="19"/>
      <c r="F1682" s="19"/>
      <c r="G1682" s="19"/>
      <c r="H1682" s="19" t="s">
        <v>22</v>
      </c>
      <c r="I1682" s="34">
        <v>42277</v>
      </c>
      <c r="J1682" s="34">
        <v>41639</v>
      </c>
      <c r="K1682" s="34">
        <v>42277</v>
      </c>
      <c r="L1682" s="19"/>
      <c r="M1682" s="6"/>
      <c r="N1682" s="19"/>
      <c r="O1682" s="19"/>
      <c r="P1682" s="19"/>
      <c r="Q1682" s="19"/>
    </row>
    <row r="1683" spans="1:17" s="5" customFormat="1" ht="14.45" customHeight="1">
      <c r="A1683" s="19" t="s">
        <v>10895</v>
      </c>
      <c r="B1683" s="19" t="s">
        <v>8052</v>
      </c>
      <c r="C1683" s="19" t="s">
        <v>2308</v>
      </c>
      <c r="D1683" s="19" t="s">
        <v>2785</v>
      </c>
      <c r="E1683" s="19"/>
      <c r="F1683" s="19"/>
      <c r="G1683" s="19"/>
      <c r="H1683" s="19" t="s">
        <v>22</v>
      </c>
      <c r="I1683" s="34">
        <v>42277</v>
      </c>
      <c r="J1683" s="34">
        <v>41639</v>
      </c>
      <c r="K1683" s="34">
        <v>42277</v>
      </c>
      <c r="L1683" s="19"/>
      <c r="M1683" s="6"/>
      <c r="N1683" s="19"/>
      <c r="O1683" s="19"/>
      <c r="P1683" s="19"/>
      <c r="Q1683" s="19"/>
    </row>
    <row r="1684" spans="1:17" s="5" customFormat="1" ht="14.45" customHeight="1">
      <c r="A1684" s="19" t="s">
        <v>8020</v>
      </c>
      <c r="B1684" s="19" t="s">
        <v>8053</v>
      </c>
      <c r="C1684" s="19" t="s">
        <v>2308</v>
      </c>
      <c r="D1684" s="19" t="s">
        <v>2785</v>
      </c>
      <c r="E1684" s="19"/>
      <c r="F1684" s="19"/>
      <c r="G1684" s="19"/>
      <c r="H1684" s="19" t="s">
        <v>22</v>
      </c>
      <c r="I1684" s="34">
        <v>42277</v>
      </c>
      <c r="J1684" s="34">
        <v>41639</v>
      </c>
      <c r="K1684" s="19"/>
      <c r="L1684" s="19"/>
      <c r="M1684" s="6"/>
      <c r="N1684" s="19"/>
      <c r="O1684" s="19"/>
      <c r="P1684" s="19"/>
      <c r="Q1684" s="19"/>
    </row>
    <row r="1685" spans="1:17" s="5" customFormat="1" ht="14.45" customHeight="1">
      <c r="A1685" s="19" t="s">
        <v>8021</v>
      </c>
      <c r="B1685" s="19" t="s">
        <v>8054</v>
      </c>
      <c r="C1685" s="19" t="s">
        <v>2308</v>
      </c>
      <c r="D1685" s="19" t="s">
        <v>2785</v>
      </c>
      <c r="E1685" s="19"/>
      <c r="F1685" s="19"/>
      <c r="G1685" s="19"/>
      <c r="H1685" s="19" t="s">
        <v>22</v>
      </c>
      <c r="I1685" s="34">
        <v>42277</v>
      </c>
      <c r="J1685" s="34">
        <v>41639</v>
      </c>
      <c r="K1685" s="19"/>
      <c r="L1685" s="19"/>
      <c r="M1685" s="6"/>
      <c r="N1685" s="19"/>
      <c r="O1685" s="19"/>
      <c r="P1685" s="19"/>
      <c r="Q1685" s="19"/>
    </row>
    <row r="1686" spans="1:17" s="5" customFormat="1" ht="14.45" customHeight="1">
      <c r="A1686" s="19" t="s">
        <v>8022</v>
      </c>
      <c r="B1686" s="19" t="s">
        <v>8055</v>
      </c>
      <c r="C1686" s="19" t="s">
        <v>2308</v>
      </c>
      <c r="D1686" s="19" t="s">
        <v>2785</v>
      </c>
      <c r="E1686" s="19"/>
      <c r="F1686" s="19"/>
      <c r="G1686" s="19"/>
      <c r="H1686" s="19" t="s">
        <v>22</v>
      </c>
      <c r="I1686" s="34">
        <v>42277</v>
      </c>
      <c r="J1686" s="34">
        <v>41639</v>
      </c>
      <c r="K1686" s="19"/>
      <c r="L1686" s="19"/>
      <c r="M1686" s="6"/>
      <c r="N1686" s="19"/>
      <c r="O1686" s="19"/>
      <c r="P1686" s="19"/>
      <c r="Q1686" s="19"/>
    </row>
    <row r="1687" spans="1:17" s="5" customFormat="1" ht="14.45" customHeight="1">
      <c r="A1687" s="19" t="s">
        <v>8023</v>
      </c>
      <c r="B1687" s="19" t="s">
        <v>8056</v>
      </c>
      <c r="C1687" s="19" t="s">
        <v>2308</v>
      </c>
      <c r="D1687" s="19" t="s">
        <v>2785</v>
      </c>
      <c r="E1687" s="19"/>
      <c r="F1687" s="19"/>
      <c r="G1687" s="19"/>
      <c r="H1687" s="19" t="s">
        <v>22</v>
      </c>
      <c r="I1687" s="34">
        <v>42277</v>
      </c>
      <c r="J1687" s="34">
        <v>41639</v>
      </c>
      <c r="K1687" s="19"/>
      <c r="L1687" s="19"/>
      <c r="M1687" s="6"/>
      <c r="N1687" s="19"/>
      <c r="O1687" s="19"/>
      <c r="P1687" s="19"/>
      <c r="Q1687" s="19"/>
    </row>
    <row r="1688" spans="1:17" s="5" customFormat="1" ht="14.45" customHeight="1">
      <c r="A1688" s="19" t="s">
        <v>8017</v>
      </c>
      <c r="B1688" s="19" t="s">
        <v>8057</v>
      </c>
      <c r="C1688" s="19" t="s">
        <v>2308</v>
      </c>
      <c r="D1688" s="19" t="s">
        <v>2785</v>
      </c>
      <c r="E1688" s="19"/>
      <c r="F1688" s="19"/>
      <c r="G1688" s="19"/>
      <c r="H1688" s="19" t="s">
        <v>22</v>
      </c>
      <c r="I1688" s="34">
        <v>42277</v>
      </c>
      <c r="J1688" s="34">
        <v>41639</v>
      </c>
      <c r="K1688" s="19"/>
      <c r="L1688" s="19"/>
      <c r="M1688" s="6"/>
      <c r="N1688" s="19"/>
      <c r="O1688" s="19"/>
      <c r="P1688" s="19"/>
      <c r="Q1688" s="19"/>
    </row>
    <row r="1689" spans="1:17" s="5" customFormat="1" ht="14.45" customHeight="1">
      <c r="A1689" s="19" t="s">
        <v>8016</v>
      </c>
      <c r="B1689" s="19" t="s">
        <v>8058</v>
      </c>
      <c r="C1689" s="19" t="s">
        <v>2308</v>
      </c>
      <c r="D1689" s="19" t="s">
        <v>2785</v>
      </c>
      <c r="E1689" s="19"/>
      <c r="F1689" s="19"/>
      <c r="G1689" s="19"/>
      <c r="H1689" s="19" t="s">
        <v>22</v>
      </c>
      <c r="I1689" s="34">
        <v>42277</v>
      </c>
      <c r="J1689" s="34">
        <v>41639</v>
      </c>
      <c r="K1689" s="19"/>
      <c r="L1689" s="19"/>
      <c r="M1689" s="6"/>
      <c r="N1689" s="19"/>
      <c r="O1689" s="19"/>
      <c r="P1689" s="19"/>
      <c r="Q1689" s="19"/>
    </row>
    <row r="1690" spans="1:17" s="5" customFormat="1" ht="14.45" customHeight="1">
      <c r="A1690" s="19" t="s">
        <v>8018</v>
      </c>
      <c r="B1690" s="19" t="s">
        <v>8059</v>
      </c>
      <c r="C1690" s="19" t="s">
        <v>2308</v>
      </c>
      <c r="D1690" s="19" t="s">
        <v>2785</v>
      </c>
      <c r="E1690" s="19"/>
      <c r="F1690" s="19"/>
      <c r="G1690" s="19"/>
      <c r="H1690" s="19" t="s">
        <v>22</v>
      </c>
      <c r="I1690" s="34">
        <v>42277</v>
      </c>
      <c r="J1690" s="34">
        <v>41639</v>
      </c>
      <c r="K1690" s="19"/>
      <c r="L1690" s="19"/>
      <c r="M1690" s="6"/>
      <c r="N1690" s="19"/>
      <c r="O1690" s="19"/>
      <c r="P1690" s="19"/>
      <c r="Q1690" s="19"/>
    </row>
    <row r="1691" spans="1:17" s="5" customFormat="1" ht="14.45" customHeight="1">
      <c r="A1691" s="19" t="s">
        <v>8019</v>
      </c>
      <c r="B1691" s="19" t="s">
        <v>8060</v>
      </c>
      <c r="C1691" s="19" t="s">
        <v>2308</v>
      </c>
      <c r="D1691" s="19" t="s">
        <v>2785</v>
      </c>
      <c r="E1691" s="19"/>
      <c r="F1691" s="19"/>
      <c r="G1691" s="19"/>
      <c r="H1691" s="19" t="s">
        <v>22</v>
      </c>
      <c r="I1691" s="34">
        <v>42277</v>
      </c>
      <c r="J1691" s="34">
        <v>41639</v>
      </c>
      <c r="K1691" s="19"/>
      <c r="L1691" s="19"/>
      <c r="M1691" s="6"/>
      <c r="N1691" s="19"/>
      <c r="O1691" s="19"/>
      <c r="P1691" s="19"/>
      <c r="Q1691" s="19"/>
    </row>
    <row r="1692" spans="1:17" s="5" customFormat="1" ht="14.45" customHeight="1">
      <c r="A1692" s="19" t="s">
        <v>10900</v>
      </c>
      <c r="B1692" s="19" t="s">
        <v>8061</v>
      </c>
      <c r="C1692" s="19" t="s">
        <v>2308</v>
      </c>
      <c r="D1692" s="19" t="s">
        <v>2785</v>
      </c>
      <c r="E1692" s="19"/>
      <c r="F1692" s="19"/>
      <c r="G1692" s="19"/>
      <c r="H1692" s="19" t="s">
        <v>22</v>
      </c>
      <c r="I1692" s="34">
        <v>42277</v>
      </c>
      <c r="J1692" s="34">
        <v>41639</v>
      </c>
      <c r="K1692" s="34">
        <v>42277</v>
      </c>
      <c r="L1692" s="19"/>
      <c r="M1692" s="6"/>
      <c r="N1692" s="19"/>
      <c r="O1692" s="19"/>
      <c r="P1692" s="19"/>
      <c r="Q1692" s="19"/>
    </row>
    <row r="1693" spans="1:17" s="5" customFormat="1" ht="14.45" customHeight="1">
      <c r="A1693" s="19" t="s">
        <v>10901</v>
      </c>
      <c r="B1693" s="19" t="s">
        <v>8062</v>
      </c>
      <c r="C1693" s="19" t="s">
        <v>2308</v>
      </c>
      <c r="D1693" s="19" t="s">
        <v>2785</v>
      </c>
      <c r="E1693" s="19"/>
      <c r="F1693" s="19"/>
      <c r="G1693" s="19"/>
      <c r="H1693" s="19" t="s">
        <v>22</v>
      </c>
      <c r="I1693" s="34">
        <v>42277</v>
      </c>
      <c r="J1693" s="34">
        <v>41639</v>
      </c>
      <c r="K1693" s="34">
        <v>42277</v>
      </c>
      <c r="L1693" s="19"/>
      <c r="M1693" s="6"/>
      <c r="N1693" s="19"/>
      <c r="O1693" s="19"/>
      <c r="P1693" s="19"/>
      <c r="Q1693" s="19"/>
    </row>
    <row r="1694" spans="1:17" s="5" customFormat="1" ht="14.45" customHeight="1">
      <c r="A1694" s="19" t="s">
        <v>10902</v>
      </c>
      <c r="B1694" s="19" t="s">
        <v>8063</v>
      </c>
      <c r="C1694" s="19" t="s">
        <v>2308</v>
      </c>
      <c r="D1694" s="19" t="s">
        <v>2785</v>
      </c>
      <c r="E1694" s="19"/>
      <c r="F1694" s="19"/>
      <c r="G1694" s="19"/>
      <c r="H1694" s="19" t="s">
        <v>22</v>
      </c>
      <c r="I1694" s="34">
        <v>42277</v>
      </c>
      <c r="J1694" s="34">
        <v>41639</v>
      </c>
      <c r="K1694" s="34">
        <v>42277</v>
      </c>
      <c r="L1694" s="19"/>
      <c r="M1694" s="6"/>
      <c r="N1694" s="19"/>
      <c r="O1694" s="19"/>
      <c r="P1694" s="19"/>
      <c r="Q1694" s="19"/>
    </row>
    <row r="1695" spans="1:17" s="5" customFormat="1" ht="14.45" customHeight="1">
      <c r="A1695" s="19" t="s">
        <v>10903</v>
      </c>
      <c r="B1695" s="19" t="s">
        <v>8064</v>
      </c>
      <c r="C1695" s="19" t="s">
        <v>2308</v>
      </c>
      <c r="D1695" s="19" t="s">
        <v>2785</v>
      </c>
      <c r="E1695" s="19"/>
      <c r="F1695" s="19"/>
      <c r="G1695" s="19"/>
      <c r="H1695" s="19" t="s">
        <v>22</v>
      </c>
      <c r="I1695" s="34">
        <v>42277</v>
      </c>
      <c r="J1695" s="34">
        <v>41639</v>
      </c>
      <c r="K1695" s="34">
        <v>42277</v>
      </c>
      <c r="L1695" s="19"/>
      <c r="M1695" s="6"/>
      <c r="N1695" s="19"/>
      <c r="O1695" s="19"/>
      <c r="P1695" s="19"/>
      <c r="Q1695" s="19"/>
    </row>
    <row r="1696" spans="1:17" s="5" customFormat="1" ht="14.45" customHeight="1">
      <c r="A1696" s="19" t="s">
        <v>8024</v>
      </c>
      <c r="B1696" s="19" t="s">
        <v>8065</v>
      </c>
      <c r="C1696" s="19" t="s">
        <v>2308</v>
      </c>
      <c r="D1696" s="19" t="s">
        <v>2785</v>
      </c>
      <c r="E1696" s="19"/>
      <c r="F1696" s="19"/>
      <c r="G1696" s="19"/>
      <c r="H1696" s="19" t="s">
        <v>22</v>
      </c>
      <c r="I1696" s="34">
        <v>42277</v>
      </c>
      <c r="J1696" s="34">
        <v>41639</v>
      </c>
      <c r="K1696" s="19"/>
      <c r="L1696" s="19"/>
      <c r="M1696" s="6"/>
      <c r="N1696" s="19"/>
      <c r="O1696" s="19"/>
      <c r="P1696" s="19"/>
      <c r="Q1696" s="19"/>
    </row>
    <row r="1697" spans="1:17" s="5" customFormat="1" ht="14.45" customHeight="1">
      <c r="A1697" s="19" t="s">
        <v>8025</v>
      </c>
      <c r="B1697" s="19" t="s">
        <v>8066</v>
      </c>
      <c r="C1697" s="19" t="s">
        <v>2308</v>
      </c>
      <c r="D1697" s="19" t="s">
        <v>2785</v>
      </c>
      <c r="E1697" s="19"/>
      <c r="F1697" s="19"/>
      <c r="G1697" s="19"/>
      <c r="H1697" s="19" t="s">
        <v>22</v>
      </c>
      <c r="I1697" s="34">
        <v>42277</v>
      </c>
      <c r="J1697" s="34">
        <v>41639</v>
      </c>
      <c r="K1697" s="19"/>
      <c r="L1697" s="19"/>
      <c r="M1697" s="6"/>
      <c r="N1697" s="19"/>
      <c r="O1697" s="19"/>
      <c r="P1697" s="19"/>
      <c r="Q1697" s="19"/>
    </row>
    <row r="1698" spans="1:17" s="5" customFormat="1" ht="14.45" customHeight="1">
      <c r="A1698" s="19" t="s">
        <v>8026</v>
      </c>
      <c r="B1698" s="19" t="s">
        <v>8067</v>
      </c>
      <c r="C1698" s="19" t="s">
        <v>2308</v>
      </c>
      <c r="D1698" s="19" t="s">
        <v>2785</v>
      </c>
      <c r="E1698" s="19"/>
      <c r="F1698" s="19"/>
      <c r="G1698" s="19"/>
      <c r="H1698" s="19" t="s">
        <v>22</v>
      </c>
      <c r="I1698" s="34">
        <v>42277</v>
      </c>
      <c r="J1698" s="34">
        <v>41639</v>
      </c>
      <c r="K1698" s="19"/>
      <c r="L1698" s="19"/>
      <c r="M1698" s="6"/>
      <c r="N1698" s="19"/>
      <c r="O1698" s="19"/>
      <c r="P1698" s="19"/>
      <c r="Q1698" s="19"/>
    </row>
    <row r="1699" spans="1:17" s="5" customFormat="1" ht="14.45" customHeight="1">
      <c r="A1699" s="19" t="s">
        <v>8027</v>
      </c>
      <c r="B1699" s="19" t="s">
        <v>8068</v>
      </c>
      <c r="C1699" s="19" t="s">
        <v>2308</v>
      </c>
      <c r="D1699" s="19" t="s">
        <v>2785</v>
      </c>
      <c r="E1699" s="19"/>
      <c r="F1699" s="19"/>
      <c r="G1699" s="19"/>
      <c r="H1699" s="19" t="s">
        <v>22</v>
      </c>
      <c r="I1699" s="34">
        <v>42277</v>
      </c>
      <c r="J1699" s="34">
        <v>41639</v>
      </c>
      <c r="K1699" s="19"/>
      <c r="L1699" s="19"/>
      <c r="M1699" s="6"/>
      <c r="N1699" s="19"/>
      <c r="O1699" s="19"/>
      <c r="P1699" s="19"/>
      <c r="Q1699" s="19"/>
    </row>
    <row r="1700" spans="1:17" s="5" customFormat="1" ht="14.45" customHeight="1">
      <c r="A1700" s="19" t="s">
        <v>10071</v>
      </c>
      <c r="B1700" s="19" t="s">
        <v>8069</v>
      </c>
      <c r="C1700" s="19" t="s">
        <v>2308</v>
      </c>
      <c r="D1700" s="19" t="s">
        <v>2785</v>
      </c>
      <c r="E1700" s="19"/>
      <c r="F1700" s="19"/>
      <c r="G1700" s="19"/>
      <c r="H1700" s="19" t="s">
        <v>22</v>
      </c>
      <c r="I1700" s="34">
        <v>42277</v>
      </c>
      <c r="J1700" s="19" t="s">
        <v>6136</v>
      </c>
      <c r="K1700" s="19"/>
      <c r="L1700" s="19"/>
      <c r="M1700" s="6"/>
      <c r="N1700" s="19"/>
      <c r="O1700" s="19"/>
      <c r="P1700" s="19"/>
      <c r="Q1700" s="19"/>
    </row>
    <row r="1701" spans="1:17" s="5" customFormat="1" ht="14.45" customHeight="1">
      <c r="A1701" s="19" t="s">
        <v>8028</v>
      </c>
      <c r="B1701" s="19" t="s">
        <v>8070</v>
      </c>
      <c r="C1701" s="19" t="s">
        <v>2308</v>
      </c>
      <c r="D1701" s="19" t="s">
        <v>2785</v>
      </c>
      <c r="E1701" s="19"/>
      <c r="F1701" s="19"/>
      <c r="G1701" s="19"/>
      <c r="H1701" s="19" t="s">
        <v>22</v>
      </c>
      <c r="I1701" s="34">
        <v>42277</v>
      </c>
      <c r="J1701" s="19" t="s">
        <v>6136</v>
      </c>
      <c r="K1701" s="19"/>
      <c r="L1701" s="19"/>
      <c r="M1701" s="6"/>
      <c r="N1701" s="19"/>
      <c r="O1701" s="19"/>
      <c r="P1701" s="19"/>
      <c r="Q1701" s="19"/>
    </row>
    <row r="1702" spans="1:17" s="5" customFormat="1" ht="14.45" customHeight="1">
      <c r="A1702" s="19" t="s">
        <v>10072</v>
      </c>
      <c r="B1702" s="19" t="s">
        <v>8071</v>
      </c>
      <c r="C1702" s="19" t="s">
        <v>2308</v>
      </c>
      <c r="D1702" s="19" t="s">
        <v>2785</v>
      </c>
      <c r="E1702" s="19"/>
      <c r="F1702" s="19"/>
      <c r="G1702" s="19"/>
      <c r="H1702" s="19" t="s">
        <v>22</v>
      </c>
      <c r="I1702" s="34">
        <v>42277</v>
      </c>
      <c r="J1702" s="19" t="s">
        <v>6136</v>
      </c>
      <c r="K1702" s="19"/>
      <c r="L1702" s="19"/>
      <c r="M1702" s="6"/>
      <c r="N1702" s="19"/>
      <c r="O1702" s="19"/>
      <c r="P1702" s="19"/>
      <c r="Q1702" s="19"/>
    </row>
    <row r="1703" spans="1:17" s="5" customFormat="1" ht="14.45" customHeight="1">
      <c r="A1703" s="19" t="s">
        <v>10086</v>
      </c>
      <c r="B1703" s="19" t="s">
        <v>8072</v>
      </c>
      <c r="C1703" s="19" t="s">
        <v>2308</v>
      </c>
      <c r="D1703" s="19" t="s">
        <v>2785</v>
      </c>
      <c r="E1703" s="19"/>
      <c r="F1703" s="19"/>
      <c r="G1703" s="19"/>
      <c r="H1703" s="19" t="s">
        <v>22</v>
      </c>
      <c r="I1703" s="34">
        <v>42277</v>
      </c>
      <c r="J1703" s="19" t="s">
        <v>6136</v>
      </c>
      <c r="K1703" s="19"/>
      <c r="L1703" s="19"/>
      <c r="M1703" s="6"/>
      <c r="N1703" s="19"/>
      <c r="O1703" s="19"/>
      <c r="P1703" s="19"/>
      <c r="Q1703" s="19"/>
    </row>
    <row r="1704" spans="1:17" s="5" customFormat="1" ht="14.45" customHeight="1">
      <c r="A1704" s="19" t="s">
        <v>8029</v>
      </c>
      <c r="B1704" s="19" t="s">
        <v>8073</v>
      </c>
      <c r="C1704" s="19" t="s">
        <v>2308</v>
      </c>
      <c r="D1704" s="19" t="s">
        <v>2785</v>
      </c>
      <c r="E1704" s="19"/>
      <c r="F1704" s="19"/>
      <c r="G1704" s="19"/>
      <c r="H1704" s="19" t="s">
        <v>22</v>
      </c>
      <c r="I1704" s="34">
        <v>42277</v>
      </c>
      <c r="J1704" s="19" t="s">
        <v>6136</v>
      </c>
      <c r="K1704" s="19"/>
      <c r="L1704" s="19"/>
      <c r="M1704" s="6"/>
      <c r="N1704" s="19"/>
      <c r="O1704" s="19"/>
      <c r="P1704" s="19"/>
      <c r="Q1704" s="19"/>
    </row>
    <row r="1705" spans="1:17" s="5" customFormat="1" ht="14.45" customHeight="1">
      <c r="A1705" s="19" t="s">
        <v>10073</v>
      </c>
      <c r="B1705" s="19" t="s">
        <v>8074</v>
      </c>
      <c r="C1705" s="19" t="s">
        <v>2308</v>
      </c>
      <c r="D1705" s="19" t="s">
        <v>2785</v>
      </c>
      <c r="E1705" s="19"/>
      <c r="F1705" s="19"/>
      <c r="G1705" s="19"/>
      <c r="H1705" s="19" t="s">
        <v>22</v>
      </c>
      <c r="I1705" s="34">
        <v>42277</v>
      </c>
      <c r="J1705" s="34">
        <v>41639</v>
      </c>
      <c r="K1705" s="19"/>
      <c r="L1705" s="19"/>
      <c r="M1705" s="6"/>
      <c r="N1705" s="19"/>
      <c r="O1705" s="19"/>
      <c r="P1705" s="19"/>
      <c r="Q1705" s="19"/>
    </row>
    <row r="1706" spans="1:17" s="5" customFormat="1" ht="14.45" customHeight="1">
      <c r="A1706" s="19" t="s">
        <v>10087</v>
      </c>
      <c r="B1706" s="19" t="s">
        <v>8075</v>
      </c>
      <c r="C1706" s="19" t="s">
        <v>2308</v>
      </c>
      <c r="D1706" s="19" t="s">
        <v>2785</v>
      </c>
      <c r="E1706" s="19"/>
      <c r="F1706" s="19"/>
      <c r="G1706" s="19"/>
      <c r="H1706" s="19" t="s">
        <v>22</v>
      </c>
      <c r="I1706" s="34">
        <v>42277</v>
      </c>
      <c r="J1706" s="34">
        <v>41639</v>
      </c>
      <c r="K1706" s="19"/>
      <c r="L1706" s="19"/>
      <c r="M1706" s="6"/>
      <c r="N1706" s="19"/>
      <c r="O1706" s="19"/>
      <c r="P1706" s="19"/>
      <c r="Q1706" s="19"/>
    </row>
    <row r="1707" spans="1:17" s="5" customFormat="1" ht="14.45" customHeight="1">
      <c r="A1707" s="19" t="s">
        <v>8033</v>
      </c>
      <c r="B1707" s="19" t="s">
        <v>8076</v>
      </c>
      <c r="C1707" s="19" t="s">
        <v>2308</v>
      </c>
      <c r="D1707" s="19" t="s">
        <v>2785</v>
      </c>
      <c r="E1707" s="19"/>
      <c r="F1707" s="19"/>
      <c r="G1707" s="19"/>
      <c r="H1707" s="19" t="s">
        <v>22</v>
      </c>
      <c r="I1707" s="34">
        <v>42277</v>
      </c>
      <c r="J1707" s="19" t="s">
        <v>6136</v>
      </c>
      <c r="K1707" s="19"/>
      <c r="L1707" s="19"/>
      <c r="M1707" s="6"/>
      <c r="N1707" s="19"/>
      <c r="O1707" s="19"/>
      <c r="P1707" s="19"/>
      <c r="Q1707" s="19"/>
    </row>
    <row r="1708" spans="1:17" s="5" customFormat="1" ht="14.45" customHeight="1">
      <c r="A1708" s="19" t="s">
        <v>11068</v>
      </c>
      <c r="B1708" s="19" t="s">
        <v>11069</v>
      </c>
      <c r="C1708" s="19" t="s">
        <v>2308</v>
      </c>
      <c r="D1708" s="19" t="s">
        <v>2785</v>
      </c>
      <c r="E1708" s="19"/>
      <c r="F1708" s="19"/>
      <c r="G1708" s="19"/>
      <c r="H1708" s="19" t="s">
        <v>22</v>
      </c>
      <c r="I1708" s="34">
        <v>42277</v>
      </c>
      <c r="J1708" s="19" t="s">
        <v>6136</v>
      </c>
      <c r="K1708" s="19"/>
      <c r="L1708" s="19"/>
      <c r="M1708" s="6"/>
      <c r="N1708" s="19"/>
      <c r="O1708" s="19"/>
      <c r="P1708" s="19"/>
      <c r="Q1708" s="19"/>
    </row>
    <row r="1709" spans="1:17" s="5" customFormat="1" ht="14.45" customHeight="1">
      <c r="A1709" s="19" t="s">
        <v>11070</v>
      </c>
      <c r="B1709" s="19" t="s">
        <v>11071</v>
      </c>
      <c r="C1709" s="19" t="s">
        <v>2308</v>
      </c>
      <c r="D1709" s="19" t="s">
        <v>2785</v>
      </c>
      <c r="E1709" s="19"/>
      <c r="F1709" s="19"/>
      <c r="G1709" s="19"/>
      <c r="H1709" s="19" t="s">
        <v>22</v>
      </c>
      <c r="I1709" s="34">
        <v>42277</v>
      </c>
      <c r="J1709" s="19" t="s">
        <v>6136</v>
      </c>
      <c r="K1709" s="19"/>
      <c r="L1709" s="19"/>
      <c r="M1709" s="6"/>
      <c r="N1709" s="19"/>
      <c r="O1709" s="19"/>
      <c r="P1709" s="19"/>
      <c r="Q1709" s="19"/>
    </row>
    <row r="1710" spans="1:17" s="5" customFormat="1" ht="16.5" customHeight="1">
      <c r="A1710" s="19" t="s">
        <v>8079</v>
      </c>
      <c r="B1710" s="19" t="s">
        <v>8098</v>
      </c>
      <c r="C1710" s="19" t="s">
        <v>2308</v>
      </c>
      <c r="D1710" s="19" t="s">
        <v>2786</v>
      </c>
      <c r="E1710" s="19"/>
      <c r="F1710" s="19"/>
      <c r="G1710" s="19"/>
      <c r="H1710" s="19" t="s">
        <v>22</v>
      </c>
      <c r="I1710" s="34">
        <v>42277</v>
      </c>
      <c r="J1710" s="19" t="s">
        <v>6136</v>
      </c>
      <c r="K1710" s="19"/>
      <c r="L1710" s="19"/>
      <c r="M1710" s="6"/>
      <c r="N1710" s="19"/>
      <c r="O1710" s="19"/>
      <c r="P1710" s="19"/>
      <c r="Q1710" s="19"/>
    </row>
    <row r="1711" spans="1:17" s="5" customFormat="1" ht="14.45" customHeight="1">
      <c r="A1711" s="19" t="s">
        <v>8081</v>
      </c>
      <c r="B1711" s="19" t="s">
        <v>8080</v>
      </c>
      <c r="C1711" s="19" t="s">
        <v>2308</v>
      </c>
      <c r="D1711" s="19" t="s">
        <v>2785</v>
      </c>
      <c r="E1711" s="19"/>
      <c r="F1711" s="19"/>
      <c r="G1711" s="19"/>
      <c r="H1711" s="19" t="s">
        <v>22</v>
      </c>
      <c r="I1711" s="34">
        <v>42277</v>
      </c>
      <c r="J1711" s="19" t="s">
        <v>6136</v>
      </c>
      <c r="K1711" s="19"/>
      <c r="L1711" s="19"/>
      <c r="M1711" s="6"/>
      <c r="N1711" s="19"/>
      <c r="O1711" s="19"/>
      <c r="P1711" s="19"/>
      <c r="Q1711" s="19"/>
    </row>
    <row r="1712" spans="1:17" s="5" customFormat="1" ht="14.45" customHeight="1">
      <c r="A1712" s="19" t="s">
        <v>10088</v>
      </c>
      <c r="B1712" s="19" t="s">
        <v>8099</v>
      </c>
      <c r="C1712" s="19" t="s">
        <v>2308</v>
      </c>
      <c r="D1712" s="19" t="s">
        <v>2785</v>
      </c>
      <c r="E1712" s="19"/>
      <c r="F1712" s="19"/>
      <c r="G1712" s="19"/>
      <c r="H1712" s="19" t="s">
        <v>22</v>
      </c>
      <c r="I1712" s="34">
        <v>42277</v>
      </c>
      <c r="J1712" s="34">
        <v>41639</v>
      </c>
      <c r="K1712" s="19"/>
      <c r="L1712" s="19"/>
      <c r="M1712" s="6"/>
      <c r="N1712" s="19"/>
      <c r="O1712" s="19"/>
      <c r="P1712" s="19"/>
      <c r="Q1712" s="19"/>
    </row>
    <row r="1713" spans="1:17" s="5" customFormat="1" ht="14.45" customHeight="1">
      <c r="A1713" s="19" t="s">
        <v>8083</v>
      </c>
      <c r="B1713" s="19" t="s">
        <v>8100</v>
      </c>
      <c r="C1713" s="19" t="s">
        <v>2308</v>
      </c>
      <c r="D1713" s="19" t="s">
        <v>2785</v>
      </c>
      <c r="E1713" s="19"/>
      <c r="F1713" s="19"/>
      <c r="G1713" s="19"/>
      <c r="H1713" s="19" t="s">
        <v>22</v>
      </c>
      <c r="I1713" s="34">
        <v>42277</v>
      </c>
      <c r="J1713" s="19" t="s">
        <v>6136</v>
      </c>
      <c r="K1713" s="19"/>
      <c r="L1713" s="19"/>
      <c r="M1713" s="6"/>
      <c r="N1713" s="19"/>
      <c r="O1713" s="19"/>
      <c r="P1713" s="19"/>
      <c r="Q1713" s="19"/>
    </row>
    <row r="1714" spans="1:17" s="5" customFormat="1" ht="14.45" customHeight="1">
      <c r="A1714" s="19" t="s">
        <v>8082</v>
      </c>
      <c r="B1714" s="19" t="s">
        <v>8102</v>
      </c>
      <c r="C1714" s="19" t="s">
        <v>2308</v>
      </c>
      <c r="D1714" s="19" t="s">
        <v>2786</v>
      </c>
      <c r="E1714" s="19"/>
      <c r="F1714" s="19"/>
      <c r="G1714" s="19"/>
      <c r="H1714" s="19" t="s">
        <v>22</v>
      </c>
      <c r="I1714" s="34">
        <v>42277</v>
      </c>
      <c r="J1714" s="19" t="s">
        <v>6136</v>
      </c>
      <c r="K1714" s="19"/>
      <c r="L1714" s="19"/>
      <c r="M1714" s="6"/>
      <c r="N1714" s="19"/>
      <c r="O1714" s="19"/>
      <c r="P1714" s="19"/>
      <c r="Q1714" s="19"/>
    </row>
    <row r="1715" spans="1:17" s="5" customFormat="1" ht="14.45" customHeight="1">
      <c r="A1715" s="19" t="s">
        <v>8084</v>
      </c>
      <c r="B1715" s="19" t="s">
        <v>8101</v>
      </c>
      <c r="C1715" s="19" t="s">
        <v>2308</v>
      </c>
      <c r="D1715" s="19" t="s">
        <v>2785</v>
      </c>
      <c r="E1715" s="19"/>
      <c r="F1715" s="19"/>
      <c r="G1715" s="19"/>
      <c r="H1715" s="19" t="s">
        <v>22</v>
      </c>
      <c r="I1715" s="34">
        <v>42277</v>
      </c>
      <c r="J1715" s="34">
        <v>41639</v>
      </c>
      <c r="K1715" s="19"/>
      <c r="L1715" s="19"/>
      <c r="M1715" s="6"/>
      <c r="N1715" s="19"/>
      <c r="O1715" s="19"/>
      <c r="P1715" s="19"/>
      <c r="Q1715" s="19"/>
    </row>
    <row r="1716" spans="1:17" s="5" customFormat="1" ht="14.45" customHeight="1">
      <c r="A1716" s="19" t="s">
        <v>8085</v>
      </c>
      <c r="B1716" s="19" t="s">
        <v>8103</v>
      </c>
      <c r="C1716" s="19" t="s">
        <v>2308</v>
      </c>
      <c r="D1716" s="19" t="s">
        <v>2785</v>
      </c>
      <c r="E1716" s="19"/>
      <c r="F1716" s="19"/>
      <c r="G1716" s="19"/>
      <c r="H1716" s="19" t="s">
        <v>22</v>
      </c>
      <c r="I1716" s="34">
        <v>42277</v>
      </c>
      <c r="J1716" s="19" t="s">
        <v>6136</v>
      </c>
      <c r="K1716" s="19"/>
      <c r="L1716" s="19"/>
      <c r="M1716" s="6"/>
      <c r="N1716" s="19"/>
      <c r="O1716" s="19"/>
      <c r="P1716" s="19"/>
      <c r="Q1716" s="19"/>
    </row>
    <row r="1717" spans="1:17" s="5" customFormat="1" ht="14.45" customHeight="1">
      <c r="A1717" s="19" t="s">
        <v>11463</v>
      </c>
      <c r="B1717" s="19" t="s">
        <v>8104</v>
      </c>
      <c r="C1717" s="19" t="s">
        <v>2308</v>
      </c>
      <c r="D1717" s="19" t="s">
        <v>2785</v>
      </c>
      <c r="E1717" s="19"/>
      <c r="F1717" s="19"/>
      <c r="G1717" s="19"/>
      <c r="H1717" s="19" t="s">
        <v>22</v>
      </c>
      <c r="I1717" s="34">
        <v>42277</v>
      </c>
      <c r="J1717" s="19" t="s">
        <v>6136</v>
      </c>
      <c r="K1717" s="34">
        <v>42566</v>
      </c>
      <c r="L1717" s="19"/>
      <c r="M1717" s="6"/>
      <c r="N1717" s="19"/>
      <c r="O1717" s="19"/>
      <c r="P1717" s="19"/>
      <c r="Q1717" s="19"/>
    </row>
    <row r="1718" spans="1:17" s="5" customFormat="1" ht="14.45" customHeight="1">
      <c r="A1718" s="19" t="s">
        <v>11453</v>
      </c>
      <c r="B1718" s="19" t="s">
        <v>9870</v>
      </c>
      <c r="C1718" s="19" t="s">
        <v>2308</v>
      </c>
      <c r="D1718" s="19" t="s">
        <v>3106</v>
      </c>
      <c r="E1718" s="19"/>
      <c r="F1718" s="19"/>
      <c r="G1718" s="19"/>
      <c r="H1718" s="19" t="s">
        <v>22</v>
      </c>
      <c r="I1718" s="34">
        <v>42277</v>
      </c>
      <c r="J1718" s="19" t="s">
        <v>6136</v>
      </c>
      <c r="K1718" s="34">
        <v>42566</v>
      </c>
      <c r="L1718" s="19"/>
      <c r="M1718" s="6"/>
      <c r="N1718" s="19"/>
      <c r="O1718" s="19"/>
      <c r="P1718" s="19"/>
      <c r="Q1718" s="19"/>
    </row>
    <row r="1719" spans="1:17" s="5" customFormat="1" ht="14.45" customHeight="1">
      <c r="A1719" s="19" t="s">
        <v>11456</v>
      </c>
      <c r="B1719" s="19" t="s">
        <v>8105</v>
      </c>
      <c r="C1719" s="19" t="s">
        <v>2308</v>
      </c>
      <c r="D1719" s="19" t="s">
        <v>2785</v>
      </c>
      <c r="E1719" s="19"/>
      <c r="F1719" s="19"/>
      <c r="G1719" s="19"/>
      <c r="H1719" s="19" t="s">
        <v>22</v>
      </c>
      <c r="I1719" s="34">
        <v>42277</v>
      </c>
      <c r="J1719" s="19" t="s">
        <v>6136</v>
      </c>
      <c r="K1719" s="34">
        <v>42566</v>
      </c>
      <c r="L1719" s="19"/>
      <c r="M1719" s="6"/>
      <c r="N1719" s="19"/>
      <c r="O1719" s="19"/>
      <c r="P1719" s="19"/>
      <c r="Q1719" s="19"/>
    </row>
    <row r="1720" spans="1:17" s="5" customFormat="1" ht="14.45" customHeight="1">
      <c r="A1720" s="19" t="s">
        <v>8086</v>
      </c>
      <c r="B1720" s="19" t="s">
        <v>8120</v>
      </c>
      <c r="C1720" s="19" t="s">
        <v>2308</v>
      </c>
      <c r="D1720" s="19" t="s">
        <v>10791</v>
      </c>
      <c r="E1720" s="19"/>
      <c r="F1720" s="19"/>
      <c r="G1720" s="19"/>
      <c r="H1720" s="19" t="s">
        <v>22</v>
      </c>
      <c r="I1720" s="34">
        <v>42277</v>
      </c>
      <c r="J1720" s="19" t="s">
        <v>6136</v>
      </c>
      <c r="K1720" s="19"/>
      <c r="L1720" s="19"/>
      <c r="M1720" s="6"/>
      <c r="N1720" s="19"/>
      <c r="O1720" s="19"/>
      <c r="P1720" s="19"/>
      <c r="Q1720" s="19"/>
    </row>
    <row r="1721" spans="1:17" s="5" customFormat="1" ht="14.45" customHeight="1">
      <c r="A1721" s="19" t="s">
        <v>8087</v>
      </c>
      <c r="B1721" s="19" t="s">
        <v>8106</v>
      </c>
      <c r="C1721" s="19" t="s">
        <v>2308</v>
      </c>
      <c r="D1721" s="19" t="s">
        <v>2785</v>
      </c>
      <c r="E1721" s="19"/>
      <c r="F1721" s="19"/>
      <c r="G1721" s="19"/>
      <c r="H1721" s="19" t="s">
        <v>22</v>
      </c>
      <c r="I1721" s="34">
        <v>42277</v>
      </c>
      <c r="J1721" s="19" t="s">
        <v>6136</v>
      </c>
      <c r="K1721" s="19"/>
      <c r="L1721" s="19"/>
      <c r="M1721" s="6"/>
      <c r="N1721" s="19"/>
      <c r="O1721" s="19"/>
      <c r="P1721" s="19"/>
      <c r="Q1721" s="19"/>
    </row>
    <row r="1722" spans="1:17" s="5" customFormat="1" ht="14.45" customHeight="1">
      <c r="A1722" s="19" t="s">
        <v>10850</v>
      </c>
      <c r="B1722" s="19" t="s">
        <v>8107</v>
      </c>
      <c r="C1722" s="19" t="s">
        <v>2308</v>
      </c>
      <c r="D1722" s="19" t="s">
        <v>2785</v>
      </c>
      <c r="E1722" s="19"/>
      <c r="F1722" s="19"/>
      <c r="G1722" s="19"/>
      <c r="H1722" s="19" t="s">
        <v>22</v>
      </c>
      <c r="I1722" s="34">
        <v>42277</v>
      </c>
      <c r="J1722" s="19" t="s">
        <v>6136</v>
      </c>
      <c r="K1722" s="34">
        <v>42277</v>
      </c>
      <c r="L1722" s="19"/>
      <c r="M1722" s="6"/>
      <c r="N1722" s="19"/>
      <c r="O1722" s="19"/>
      <c r="P1722" s="19"/>
      <c r="Q1722" s="19"/>
    </row>
    <row r="1723" spans="1:17" s="5" customFormat="1" ht="14.45" customHeight="1">
      <c r="A1723" s="19" t="s">
        <v>10851</v>
      </c>
      <c r="B1723" s="19" t="s">
        <v>8108</v>
      </c>
      <c r="C1723" s="19" t="s">
        <v>2308</v>
      </c>
      <c r="D1723" s="19" t="s">
        <v>2785</v>
      </c>
      <c r="E1723" s="19"/>
      <c r="F1723" s="19"/>
      <c r="G1723" s="19"/>
      <c r="H1723" s="19" t="s">
        <v>22</v>
      </c>
      <c r="I1723" s="34">
        <v>42277</v>
      </c>
      <c r="J1723" s="19" t="s">
        <v>6136</v>
      </c>
      <c r="K1723" s="34">
        <v>42277</v>
      </c>
      <c r="L1723" s="19"/>
      <c r="M1723" s="6"/>
      <c r="N1723" s="19"/>
      <c r="O1723" s="19"/>
      <c r="P1723" s="19"/>
      <c r="Q1723" s="19"/>
    </row>
    <row r="1724" spans="1:17" s="5" customFormat="1" ht="14.45" customHeight="1">
      <c r="A1724" s="19" t="s">
        <v>11437</v>
      </c>
      <c r="B1724" s="19" t="s">
        <v>8109</v>
      </c>
      <c r="C1724" s="19" t="s">
        <v>2308</v>
      </c>
      <c r="D1724" s="19" t="s">
        <v>2785</v>
      </c>
      <c r="E1724" s="19"/>
      <c r="F1724" s="19"/>
      <c r="G1724" s="19"/>
      <c r="H1724" s="19" t="s">
        <v>22</v>
      </c>
      <c r="I1724" s="34">
        <v>42277</v>
      </c>
      <c r="J1724" s="19" t="s">
        <v>6136</v>
      </c>
      <c r="K1724" s="34">
        <v>42566</v>
      </c>
      <c r="L1724" s="19"/>
      <c r="M1724" s="6"/>
      <c r="N1724" s="19"/>
      <c r="O1724" s="19"/>
      <c r="P1724" s="19"/>
      <c r="Q1724" s="19"/>
    </row>
    <row r="1725" spans="1:17" s="5" customFormat="1" ht="14.45" customHeight="1">
      <c r="A1725" s="19" t="s">
        <v>8088</v>
      </c>
      <c r="B1725" s="19" t="s">
        <v>8121</v>
      </c>
      <c r="C1725" s="19" t="s">
        <v>2308</v>
      </c>
      <c r="D1725" s="19" t="s">
        <v>10791</v>
      </c>
      <c r="E1725" s="19"/>
      <c r="F1725" s="19"/>
      <c r="G1725" s="19"/>
      <c r="H1725" s="19" t="s">
        <v>22</v>
      </c>
      <c r="I1725" s="34">
        <v>42277</v>
      </c>
      <c r="J1725" s="19" t="s">
        <v>6136</v>
      </c>
      <c r="K1725" s="19"/>
      <c r="L1725" s="19"/>
      <c r="M1725" s="6"/>
      <c r="N1725" s="19"/>
      <c r="O1725" s="19"/>
      <c r="P1725" s="19"/>
      <c r="Q1725" s="19"/>
    </row>
    <row r="1726" spans="1:17" s="5" customFormat="1" ht="14.45" customHeight="1">
      <c r="A1726" s="19" t="s">
        <v>8089</v>
      </c>
      <c r="B1726" s="19" t="s">
        <v>8110</v>
      </c>
      <c r="C1726" s="19" t="s">
        <v>2308</v>
      </c>
      <c r="D1726" s="19" t="s">
        <v>2785</v>
      </c>
      <c r="E1726" s="19"/>
      <c r="F1726" s="19"/>
      <c r="G1726" s="19"/>
      <c r="H1726" s="19" t="s">
        <v>22</v>
      </c>
      <c r="I1726" s="34">
        <v>42277</v>
      </c>
      <c r="J1726" s="19" t="s">
        <v>6136</v>
      </c>
      <c r="K1726" s="19"/>
      <c r="L1726" s="19"/>
      <c r="M1726" s="6"/>
      <c r="N1726" s="19"/>
      <c r="O1726" s="19"/>
      <c r="P1726" s="19"/>
      <c r="Q1726" s="19"/>
    </row>
    <row r="1727" spans="1:17" s="5" customFormat="1" ht="14.45" customHeight="1">
      <c r="A1727" s="19" t="s">
        <v>8090</v>
      </c>
      <c r="B1727" s="19" t="s">
        <v>8111</v>
      </c>
      <c r="C1727" s="19" t="s">
        <v>2308</v>
      </c>
      <c r="D1727" s="19" t="s">
        <v>2785</v>
      </c>
      <c r="E1727" s="19"/>
      <c r="F1727" s="19"/>
      <c r="G1727" s="19"/>
      <c r="H1727" s="19" t="s">
        <v>22</v>
      </c>
      <c r="I1727" s="34">
        <v>42277</v>
      </c>
      <c r="J1727" s="19" t="s">
        <v>6136</v>
      </c>
      <c r="K1727" s="19"/>
      <c r="L1727" s="19"/>
      <c r="M1727" s="6"/>
      <c r="N1727" s="19"/>
      <c r="O1727" s="19"/>
      <c r="P1727" s="19"/>
      <c r="Q1727" s="19"/>
    </row>
    <row r="1728" spans="1:17" s="5" customFormat="1" ht="14.45" customHeight="1">
      <c r="A1728" s="19" t="s">
        <v>11625</v>
      </c>
      <c r="B1728" s="19" t="s">
        <v>8112</v>
      </c>
      <c r="C1728" s="19" t="s">
        <v>2308</v>
      </c>
      <c r="D1728" s="19" t="s">
        <v>2785</v>
      </c>
      <c r="E1728" s="19"/>
      <c r="F1728" s="19"/>
      <c r="G1728" s="19"/>
      <c r="H1728" s="19" t="s">
        <v>22</v>
      </c>
      <c r="I1728" s="34">
        <v>42277</v>
      </c>
      <c r="J1728" s="34"/>
      <c r="K1728" s="34">
        <v>42566</v>
      </c>
      <c r="L1728" s="19"/>
      <c r="M1728" s="6"/>
      <c r="N1728" s="19"/>
      <c r="O1728" s="19"/>
      <c r="P1728" s="19"/>
      <c r="Q1728" s="19"/>
    </row>
    <row r="1729" spans="1:17" s="5" customFormat="1" ht="14.45" customHeight="1">
      <c r="A1729" s="19" t="s">
        <v>11423</v>
      </c>
      <c r="B1729" s="19" t="s">
        <v>8113</v>
      </c>
      <c r="C1729" s="19" t="s">
        <v>2308</v>
      </c>
      <c r="D1729" s="19" t="s">
        <v>2785</v>
      </c>
      <c r="E1729" s="19"/>
      <c r="F1729" s="19"/>
      <c r="G1729" s="19"/>
      <c r="H1729" s="19" t="s">
        <v>22</v>
      </c>
      <c r="I1729" s="34">
        <v>42277</v>
      </c>
      <c r="J1729" s="34">
        <v>42566</v>
      </c>
      <c r="K1729" s="19"/>
      <c r="L1729" s="19"/>
      <c r="M1729" s="6"/>
      <c r="N1729" s="19"/>
      <c r="O1729" s="19"/>
      <c r="P1729" s="19"/>
      <c r="Q1729" s="19"/>
    </row>
    <row r="1730" spans="1:17" s="5" customFormat="1" ht="14.45" customHeight="1">
      <c r="A1730" s="19" t="s">
        <v>11626</v>
      </c>
      <c r="B1730" s="19" t="s">
        <v>8114</v>
      </c>
      <c r="C1730" s="19" t="s">
        <v>2308</v>
      </c>
      <c r="D1730" s="19" t="s">
        <v>2785</v>
      </c>
      <c r="E1730" s="19"/>
      <c r="F1730" s="19"/>
      <c r="G1730" s="19"/>
      <c r="H1730" s="19" t="s">
        <v>22</v>
      </c>
      <c r="I1730" s="34">
        <v>42277</v>
      </c>
      <c r="J1730" s="19" t="s">
        <v>6136</v>
      </c>
      <c r="K1730" s="34">
        <v>42566</v>
      </c>
      <c r="L1730" s="19"/>
      <c r="M1730" s="6"/>
      <c r="N1730" s="19"/>
      <c r="O1730" s="19"/>
      <c r="P1730" s="19"/>
      <c r="Q1730" s="19"/>
    </row>
    <row r="1731" spans="1:17" s="5" customFormat="1" ht="14.45" customHeight="1">
      <c r="A1731" s="19" t="s">
        <v>8091</v>
      </c>
      <c r="B1731" s="19" t="s">
        <v>8115</v>
      </c>
      <c r="C1731" s="19" t="s">
        <v>2308</v>
      </c>
      <c r="D1731" s="19" t="s">
        <v>2785</v>
      </c>
      <c r="E1731" s="19"/>
      <c r="F1731" s="19"/>
      <c r="G1731" s="19"/>
      <c r="H1731" s="19" t="s">
        <v>22</v>
      </c>
      <c r="I1731" s="34">
        <v>42277</v>
      </c>
      <c r="J1731" s="34">
        <v>41639</v>
      </c>
      <c r="K1731" s="19"/>
      <c r="L1731" s="19"/>
      <c r="M1731" s="6"/>
      <c r="N1731" s="19"/>
      <c r="O1731" s="19"/>
      <c r="P1731" s="19"/>
      <c r="Q1731" s="19"/>
    </row>
    <row r="1732" spans="1:17" s="5" customFormat="1" ht="14.45" customHeight="1">
      <c r="A1732" s="19" t="s">
        <v>11627</v>
      </c>
      <c r="B1732" s="19" t="s">
        <v>8116</v>
      </c>
      <c r="C1732" s="19" t="s">
        <v>2308</v>
      </c>
      <c r="D1732" s="19" t="s">
        <v>2785</v>
      </c>
      <c r="E1732" s="19"/>
      <c r="F1732" s="19"/>
      <c r="G1732" s="19"/>
      <c r="H1732" s="19" t="s">
        <v>22</v>
      </c>
      <c r="I1732" s="34">
        <v>42277</v>
      </c>
      <c r="J1732" s="19" t="s">
        <v>6136</v>
      </c>
      <c r="K1732" s="34">
        <v>42566</v>
      </c>
      <c r="L1732" s="19"/>
      <c r="M1732" s="6"/>
      <c r="N1732" s="19"/>
      <c r="O1732" s="19"/>
      <c r="P1732" s="19"/>
      <c r="Q1732" s="19"/>
    </row>
    <row r="1733" spans="1:17" s="5" customFormat="1" ht="14.45" customHeight="1">
      <c r="A1733" s="19" t="s">
        <v>8092</v>
      </c>
      <c r="B1733" s="19" t="s">
        <v>8117</v>
      </c>
      <c r="C1733" s="19" t="s">
        <v>2308</v>
      </c>
      <c r="D1733" s="19" t="s">
        <v>2785</v>
      </c>
      <c r="E1733" s="19"/>
      <c r="F1733" s="19"/>
      <c r="G1733" s="19"/>
      <c r="H1733" s="19" t="s">
        <v>22</v>
      </c>
      <c r="I1733" s="34">
        <v>42277</v>
      </c>
      <c r="J1733" s="34">
        <v>41639</v>
      </c>
      <c r="K1733" s="19"/>
      <c r="L1733" s="19"/>
      <c r="M1733" s="6"/>
      <c r="N1733" s="19"/>
      <c r="O1733" s="19"/>
      <c r="P1733" s="19"/>
      <c r="Q1733" s="19"/>
    </row>
    <row r="1734" spans="1:17" s="5" customFormat="1" ht="14.45" customHeight="1">
      <c r="A1734" s="19" t="s">
        <v>8125</v>
      </c>
      <c r="B1734" s="19" t="s">
        <v>8122</v>
      </c>
      <c r="C1734" s="19" t="s">
        <v>2308</v>
      </c>
      <c r="D1734" s="19" t="s">
        <v>2786</v>
      </c>
      <c r="E1734" s="19"/>
      <c r="F1734" s="19"/>
      <c r="G1734" s="19"/>
      <c r="H1734" s="19" t="s">
        <v>22</v>
      </c>
      <c r="I1734" s="34">
        <v>42277</v>
      </c>
      <c r="J1734" s="19" t="s">
        <v>6136</v>
      </c>
      <c r="K1734" s="19"/>
      <c r="L1734" s="19"/>
      <c r="M1734" s="6"/>
      <c r="N1734" s="19"/>
      <c r="O1734" s="19"/>
      <c r="P1734" s="19"/>
      <c r="Q1734" s="19"/>
    </row>
    <row r="1735" spans="1:17" s="5" customFormat="1" ht="14.45" customHeight="1">
      <c r="A1735" s="19" t="s">
        <v>10852</v>
      </c>
      <c r="B1735" s="19" t="s">
        <v>8118</v>
      </c>
      <c r="C1735" s="19" t="s">
        <v>2308</v>
      </c>
      <c r="D1735" s="19" t="s">
        <v>2785</v>
      </c>
      <c r="E1735" s="19"/>
      <c r="F1735" s="19"/>
      <c r="G1735" s="19"/>
      <c r="H1735" s="19" t="s">
        <v>22</v>
      </c>
      <c r="I1735" s="34">
        <v>42277</v>
      </c>
      <c r="J1735" s="19" t="s">
        <v>6136</v>
      </c>
      <c r="K1735" s="34">
        <v>42277</v>
      </c>
      <c r="L1735" s="19"/>
      <c r="M1735" s="6"/>
      <c r="N1735" s="19"/>
      <c r="O1735" s="19"/>
      <c r="P1735" s="19"/>
      <c r="Q1735" s="19"/>
    </row>
    <row r="1736" spans="1:17" s="5" customFormat="1" ht="14.45" customHeight="1">
      <c r="A1736" s="19" t="s">
        <v>8095</v>
      </c>
      <c r="B1736" s="19" t="s">
        <v>8119</v>
      </c>
      <c r="C1736" s="19" t="s">
        <v>2308</v>
      </c>
      <c r="D1736" s="19" t="s">
        <v>2785</v>
      </c>
      <c r="E1736" s="19"/>
      <c r="F1736" s="19"/>
      <c r="G1736" s="19"/>
      <c r="H1736" s="19" t="s">
        <v>22</v>
      </c>
      <c r="I1736" s="34">
        <v>42277</v>
      </c>
      <c r="J1736" s="19" t="s">
        <v>6136</v>
      </c>
      <c r="K1736" s="19"/>
      <c r="L1736" s="19"/>
      <c r="M1736" s="6"/>
      <c r="N1736" s="19"/>
      <c r="O1736" s="19"/>
      <c r="P1736" s="19"/>
      <c r="Q1736" s="19"/>
    </row>
    <row r="1737" spans="1:17" s="5" customFormat="1" ht="14.45" customHeight="1">
      <c r="A1737" s="19" t="s">
        <v>10853</v>
      </c>
      <c r="B1737" s="19" t="s">
        <v>8127</v>
      </c>
      <c r="C1737" s="19" t="s">
        <v>2308</v>
      </c>
      <c r="D1737" s="19" t="s">
        <v>2785</v>
      </c>
      <c r="E1737" s="19"/>
      <c r="F1737" s="19"/>
      <c r="G1737" s="19"/>
      <c r="H1737" s="19" t="s">
        <v>22</v>
      </c>
      <c r="I1737" s="34">
        <v>42277</v>
      </c>
      <c r="J1737" s="19" t="s">
        <v>6136</v>
      </c>
      <c r="K1737" s="34">
        <v>42277</v>
      </c>
      <c r="L1737" s="19"/>
      <c r="M1737" s="6"/>
      <c r="N1737" s="19"/>
      <c r="O1737" s="19"/>
      <c r="P1737" s="19"/>
      <c r="Q1737" s="19"/>
    </row>
    <row r="1738" spans="1:17" s="5" customFormat="1" ht="14.45" customHeight="1">
      <c r="A1738" s="19" t="s">
        <v>10854</v>
      </c>
      <c r="B1738" s="19" t="s">
        <v>8128</v>
      </c>
      <c r="C1738" s="19" t="s">
        <v>2308</v>
      </c>
      <c r="D1738" s="19" t="s">
        <v>2785</v>
      </c>
      <c r="E1738" s="19"/>
      <c r="F1738" s="19"/>
      <c r="G1738" s="19"/>
      <c r="H1738" s="19" t="s">
        <v>22</v>
      </c>
      <c r="I1738" s="34">
        <v>42277</v>
      </c>
      <c r="J1738" s="19" t="s">
        <v>6136</v>
      </c>
      <c r="K1738" s="34">
        <v>42277</v>
      </c>
      <c r="L1738" s="19"/>
      <c r="M1738" s="6"/>
      <c r="N1738" s="19"/>
      <c r="O1738" s="19"/>
      <c r="P1738" s="19"/>
      <c r="Q1738" s="19"/>
    </row>
    <row r="1739" spans="1:17" s="5" customFormat="1" ht="14.45" customHeight="1">
      <c r="A1739" s="19" t="s">
        <v>10855</v>
      </c>
      <c r="B1739" s="19" t="s">
        <v>8129</v>
      </c>
      <c r="C1739" s="19" t="s">
        <v>2308</v>
      </c>
      <c r="D1739" s="19" t="s">
        <v>2785</v>
      </c>
      <c r="E1739" s="19"/>
      <c r="F1739" s="19"/>
      <c r="G1739" s="19"/>
      <c r="H1739" s="19" t="s">
        <v>22</v>
      </c>
      <c r="I1739" s="34">
        <v>42277</v>
      </c>
      <c r="J1739" s="19" t="s">
        <v>6136</v>
      </c>
      <c r="K1739" s="34">
        <v>42277</v>
      </c>
      <c r="L1739" s="19"/>
      <c r="M1739" s="6"/>
      <c r="N1739" s="19"/>
      <c r="O1739" s="19"/>
      <c r="P1739" s="19"/>
      <c r="Q1739" s="19"/>
    </row>
    <row r="1740" spans="1:17" s="5" customFormat="1" ht="14.45" customHeight="1">
      <c r="A1740" s="19" t="s">
        <v>11226</v>
      </c>
      <c r="B1740" s="19" t="s">
        <v>8130</v>
      </c>
      <c r="C1740" s="19" t="s">
        <v>2308</v>
      </c>
      <c r="D1740" s="19" t="s">
        <v>2785</v>
      </c>
      <c r="E1740" s="19"/>
      <c r="F1740" s="19"/>
      <c r="G1740" s="19"/>
      <c r="H1740" s="19" t="s">
        <v>22</v>
      </c>
      <c r="I1740" s="34">
        <v>42277</v>
      </c>
      <c r="J1740" s="19" t="s">
        <v>6136</v>
      </c>
      <c r="K1740" s="34">
        <v>42277</v>
      </c>
      <c r="L1740" s="19"/>
      <c r="M1740" s="6"/>
      <c r="N1740" s="19"/>
      <c r="O1740" s="19"/>
      <c r="P1740" s="19"/>
      <c r="Q1740" s="19"/>
    </row>
    <row r="1741" spans="1:17" s="5" customFormat="1" ht="14.45" customHeight="1">
      <c r="A1741" s="19" t="s">
        <v>8126</v>
      </c>
      <c r="B1741" s="19" t="s">
        <v>8131</v>
      </c>
      <c r="C1741" s="19" t="s">
        <v>2308</v>
      </c>
      <c r="D1741" s="19" t="s">
        <v>2785</v>
      </c>
      <c r="E1741" s="19"/>
      <c r="F1741" s="19"/>
      <c r="G1741" s="19"/>
      <c r="H1741" s="19" t="s">
        <v>22</v>
      </c>
      <c r="I1741" s="34">
        <v>42277</v>
      </c>
      <c r="J1741" s="19" t="s">
        <v>6136</v>
      </c>
      <c r="K1741" s="19"/>
      <c r="L1741" s="19"/>
      <c r="M1741" s="6"/>
      <c r="N1741" s="19"/>
      <c r="O1741" s="19"/>
      <c r="P1741" s="19"/>
      <c r="Q1741" s="19"/>
    </row>
    <row r="1742" spans="1:17" s="5" customFormat="1" ht="14.45" customHeight="1">
      <c r="A1742" s="19" t="s">
        <v>12275</v>
      </c>
      <c r="B1742" s="19" t="s">
        <v>8133</v>
      </c>
      <c r="C1742" s="19" t="s">
        <v>2308</v>
      </c>
      <c r="D1742" s="19" t="s">
        <v>5062</v>
      </c>
      <c r="E1742" s="19" t="s">
        <v>924</v>
      </c>
      <c r="F1742" s="19">
        <v>11</v>
      </c>
      <c r="G1742" s="19"/>
      <c r="H1742" s="19" t="s">
        <v>22</v>
      </c>
      <c r="I1742" s="34">
        <v>42277</v>
      </c>
      <c r="J1742" s="19" t="s">
        <v>6136</v>
      </c>
      <c r="K1742" s="34">
        <v>42931</v>
      </c>
      <c r="L1742" s="19"/>
      <c r="M1742" s="6"/>
      <c r="N1742" s="19"/>
      <c r="O1742" s="19"/>
      <c r="P1742" s="19"/>
      <c r="Q1742" s="19"/>
    </row>
    <row r="1743" spans="1:17" s="5" customFormat="1" ht="14.45" customHeight="1">
      <c r="A1743" s="19" t="s">
        <v>11444</v>
      </c>
      <c r="B1743" s="19" t="s">
        <v>8145</v>
      </c>
      <c r="C1743" s="19" t="s">
        <v>2308</v>
      </c>
      <c r="D1743" s="19" t="s">
        <v>2785</v>
      </c>
      <c r="E1743" s="19"/>
      <c r="F1743" s="19"/>
      <c r="G1743" s="19"/>
      <c r="H1743" s="19" t="s">
        <v>22</v>
      </c>
      <c r="I1743" s="34">
        <v>42277</v>
      </c>
      <c r="J1743" s="34">
        <v>43296</v>
      </c>
      <c r="K1743" s="34"/>
      <c r="L1743" s="19"/>
      <c r="M1743" s="6"/>
      <c r="N1743" s="19"/>
      <c r="O1743" s="19"/>
      <c r="P1743" s="19"/>
      <c r="Q1743" s="19"/>
    </row>
    <row r="1744" spans="1:17" s="5" customFormat="1" ht="14.45" customHeight="1">
      <c r="A1744" s="19" t="s">
        <v>9820</v>
      </c>
      <c r="B1744" s="19" t="s">
        <v>8134</v>
      </c>
      <c r="C1744" s="19" t="s">
        <v>2308</v>
      </c>
      <c r="D1744" s="19" t="s">
        <v>2785</v>
      </c>
      <c r="E1744" s="19"/>
      <c r="F1744" s="19"/>
      <c r="G1744" s="19"/>
      <c r="H1744" s="19" t="s">
        <v>22</v>
      </c>
      <c r="I1744" s="34">
        <v>42277</v>
      </c>
      <c r="J1744" s="34">
        <v>43296</v>
      </c>
      <c r="L1744" s="19"/>
      <c r="M1744" s="6"/>
      <c r="N1744" s="19"/>
      <c r="O1744" s="19"/>
      <c r="P1744" s="19"/>
      <c r="Q1744" s="19"/>
    </row>
    <row r="1745" spans="1:17" s="5" customFormat="1" ht="14.45" customHeight="1">
      <c r="A1745" s="19" t="s">
        <v>8135</v>
      </c>
      <c r="B1745" s="19" t="s">
        <v>8138</v>
      </c>
      <c r="C1745" s="19" t="s">
        <v>2308</v>
      </c>
      <c r="D1745" s="19" t="s">
        <v>2786</v>
      </c>
      <c r="E1745" s="19"/>
      <c r="F1745" s="19"/>
      <c r="G1745" s="19"/>
      <c r="H1745" s="19" t="s">
        <v>22</v>
      </c>
      <c r="I1745" s="34">
        <v>42277</v>
      </c>
      <c r="J1745" s="19" t="s">
        <v>6136</v>
      </c>
      <c r="K1745" s="19"/>
      <c r="L1745" s="19"/>
      <c r="M1745" s="6"/>
      <c r="N1745" s="19"/>
      <c r="O1745" s="19"/>
      <c r="P1745" s="19"/>
      <c r="Q1745" s="19"/>
    </row>
    <row r="1746" spans="1:17" s="5" customFormat="1" ht="14.45" customHeight="1">
      <c r="A1746" s="19" t="s">
        <v>9821</v>
      </c>
      <c r="B1746" s="19" t="s">
        <v>8137</v>
      </c>
      <c r="C1746" s="19" t="s">
        <v>2308</v>
      </c>
      <c r="D1746" s="19" t="s">
        <v>2785</v>
      </c>
      <c r="E1746" s="19"/>
      <c r="F1746" s="19"/>
      <c r="G1746" s="19"/>
      <c r="H1746" s="19" t="s">
        <v>22</v>
      </c>
      <c r="I1746" s="34">
        <v>42277</v>
      </c>
      <c r="J1746" s="34">
        <v>43296</v>
      </c>
      <c r="L1746" s="19"/>
      <c r="M1746" s="6"/>
      <c r="N1746" s="19"/>
      <c r="O1746" s="19"/>
      <c r="P1746" s="19"/>
      <c r="Q1746" s="19"/>
    </row>
    <row r="1747" spans="1:17" s="5" customFormat="1" ht="14.45" customHeight="1">
      <c r="A1747" s="19" t="s">
        <v>9652</v>
      </c>
      <c r="B1747" s="19" t="s">
        <v>8139</v>
      </c>
      <c r="C1747" s="19" t="s">
        <v>2308</v>
      </c>
      <c r="D1747" s="19" t="s">
        <v>2785</v>
      </c>
      <c r="E1747" s="19"/>
      <c r="F1747" s="19"/>
      <c r="G1747" s="19"/>
      <c r="H1747" s="19" t="s">
        <v>22</v>
      </c>
      <c r="I1747" s="34">
        <v>42277</v>
      </c>
      <c r="J1747" s="19" t="s">
        <v>6136</v>
      </c>
      <c r="K1747" s="19"/>
      <c r="L1747" s="19"/>
      <c r="M1747" s="6"/>
      <c r="N1747" s="19"/>
      <c r="O1747" s="19"/>
      <c r="P1747" s="19"/>
      <c r="Q1747" s="19"/>
    </row>
    <row r="1748" spans="1:17" s="5" customFormat="1" ht="14.45" customHeight="1">
      <c r="A1748" s="19" t="s">
        <v>9653</v>
      </c>
      <c r="B1748" s="19" t="s">
        <v>8140</v>
      </c>
      <c r="C1748" s="19" t="s">
        <v>2308</v>
      </c>
      <c r="D1748" s="19" t="s">
        <v>2785</v>
      </c>
      <c r="E1748" s="19"/>
      <c r="F1748" s="19"/>
      <c r="G1748" s="19"/>
      <c r="H1748" s="19" t="s">
        <v>22</v>
      </c>
      <c r="I1748" s="34">
        <v>42277</v>
      </c>
      <c r="J1748" s="19" t="s">
        <v>6136</v>
      </c>
      <c r="K1748" s="19"/>
      <c r="L1748" s="19"/>
      <c r="M1748" s="6"/>
      <c r="N1748" s="19"/>
      <c r="O1748" s="19"/>
      <c r="P1748" s="19"/>
      <c r="Q1748" s="19"/>
    </row>
    <row r="1749" spans="1:17" s="5" customFormat="1" ht="14.45" customHeight="1">
      <c r="A1749" s="19" t="s">
        <v>9654</v>
      </c>
      <c r="B1749" s="19" t="s">
        <v>8141</v>
      </c>
      <c r="C1749" s="19" t="s">
        <v>2308</v>
      </c>
      <c r="D1749" s="19" t="s">
        <v>2785</v>
      </c>
      <c r="E1749" s="19"/>
      <c r="F1749" s="19"/>
      <c r="G1749" s="19"/>
      <c r="H1749" s="19" t="s">
        <v>22</v>
      </c>
      <c r="I1749" s="34">
        <v>42277</v>
      </c>
      <c r="J1749" s="19" t="s">
        <v>6136</v>
      </c>
      <c r="K1749" s="19"/>
      <c r="L1749" s="19"/>
      <c r="M1749" s="6"/>
      <c r="N1749" s="19"/>
      <c r="O1749" s="19"/>
      <c r="P1749" s="19"/>
      <c r="Q1749" s="19"/>
    </row>
    <row r="1750" spans="1:17" s="5" customFormat="1" ht="14.45" customHeight="1">
      <c r="A1750" s="19" t="s">
        <v>9655</v>
      </c>
      <c r="B1750" s="19" t="s">
        <v>8142</v>
      </c>
      <c r="C1750" s="19" t="s">
        <v>2308</v>
      </c>
      <c r="D1750" s="19" t="s">
        <v>2785</v>
      </c>
      <c r="E1750" s="19"/>
      <c r="F1750" s="19"/>
      <c r="G1750" s="19"/>
      <c r="H1750" s="19" t="s">
        <v>22</v>
      </c>
      <c r="I1750" s="34">
        <v>42277</v>
      </c>
      <c r="J1750" s="19" t="s">
        <v>6136</v>
      </c>
      <c r="K1750" s="19"/>
      <c r="L1750" s="19"/>
      <c r="M1750" s="6"/>
      <c r="N1750" s="19"/>
      <c r="O1750" s="19"/>
      <c r="P1750" s="19"/>
      <c r="Q1750" s="19"/>
    </row>
    <row r="1751" spans="1:17" s="5" customFormat="1" ht="14.45" customHeight="1">
      <c r="A1751" s="19" t="s">
        <v>9656</v>
      </c>
      <c r="B1751" s="19" t="s">
        <v>8143</v>
      </c>
      <c r="C1751" s="19" t="s">
        <v>2308</v>
      </c>
      <c r="D1751" s="19" t="s">
        <v>2785</v>
      </c>
      <c r="E1751" s="19"/>
      <c r="F1751" s="19"/>
      <c r="G1751" s="19"/>
      <c r="H1751" s="19" t="s">
        <v>22</v>
      </c>
      <c r="I1751" s="34">
        <v>42277</v>
      </c>
      <c r="J1751" s="19" t="s">
        <v>6136</v>
      </c>
      <c r="K1751" s="19"/>
      <c r="L1751" s="19"/>
      <c r="M1751" s="6"/>
      <c r="N1751" s="19"/>
      <c r="O1751" s="19"/>
      <c r="P1751" s="19"/>
      <c r="Q1751" s="19"/>
    </row>
    <row r="1752" spans="1:17" s="5" customFormat="1" ht="14.45" customHeight="1">
      <c r="A1752" s="19" t="s">
        <v>9657</v>
      </c>
      <c r="B1752" s="19" t="s">
        <v>8144</v>
      </c>
      <c r="C1752" s="19" t="s">
        <v>2308</v>
      </c>
      <c r="D1752" s="19" t="s">
        <v>2785</v>
      </c>
      <c r="E1752" s="19"/>
      <c r="F1752" s="19"/>
      <c r="G1752" s="19"/>
      <c r="H1752" s="19" t="s">
        <v>22</v>
      </c>
      <c r="I1752" s="34">
        <v>42277</v>
      </c>
      <c r="J1752" s="19" t="s">
        <v>6136</v>
      </c>
      <c r="K1752" s="19"/>
      <c r="L1752" s="19"/>
      <c r="M1752" s="6"/>
      <c r="N1752" s="19"/>
      <c r="O1752" s="19"/>
      <c r="P1752" s="19"/>
      <c r="Q1752" s="19"/>
    </row>
    <row r="1753" spans="1:17" s="5" customFormat="1" ht="14.45" customHeight="1">
      <c r="A1753" s="19" t="s">
        <v>10856</v>
      </c>
      <c r="B1753" s="19" t="s">
        <v>8146</v>
      </c>
      <c r="C1753" s="19" t="s">
        <v>2308</v>
      </c>
      <c r="D1753" s="19" t="s">
        <v>2785</v>
      </c>
      <c r="E1753" s="19"/>
      <c r="F1753" s="19"/>
      <c r="G1753" s="19"/>
      <c r="H1753" s="19" t="s">
        <v>22</v>
      </c>
      <c r="I1753" s="34">
        <v>42277</v>
      </c>
      <c r="J1753" s="19" t="s">
        <v>6136</v>
      </c>
      <c r="K1753" s="34">
        <v>42277</v>
      </c>
      <c r="L1753" s="19"/>
      <c r="M1753" s="6"/>
      <c r="N1753" s="19"/>
      <c r="O1753" s="19"/>
      <c r="P1753" s="19"/>
      <c r="Q1753" s="19"/>
    </row>
    <row r="1754" spans="1:17" s="5" customFormat="1" ht="14.45" customHeight="1">
      <c r="A1754" s="19" t="s">
        <v>10857</v>
      </c>
      <c r="B1754" s="19" t="s">
        <v>8147</v>
      </c>
      <c r="C1754" s="19" t="s">
        <v>2308</v>
      </c>
      <c r="D1754" s="19" t="s">
        <v>2785</v>
      </c>
      <c r="E1754" s="19"/>
      <c r="F1754" s="19"/>
      <c r="G1754" s="19"/>
      <c r="H1754" s="19" t="s">
        <v>22</v>
      </c>
      <c r="I1754" s="34">
        <v>42277</v>
      </c>
      <c r="J1754" s="19" t="s">
        <v>6136</v>
      </c>
      <c r="K1754" s="34">
        <v>42277</v>
      </c>
      <c r="L1754" s="19"/>
      <c r="M1754" s="6"/>
      <c r="N1754" s="19"/>
      <c r="O1754" s="19"/>
      <c r="P1754" s="19"/>
      <c r="Q1754" s="19"/>
    </row>
    <row r="1755" spans="1:17" s="5" customFormat="1" ht="14.45" customHeight="1">
      <c r="A1755" s="19" t="s">
        <v>10858</v>
      </c>
      <c r="B1755" s="19" t="s">
        <v>8148</v>
      </c>
      <c r="C1755" s="19" t="s">
        <v>2308</v>
      </c>
      <c r="D1755" s="19" t="s">
        <v>2785</v>
      </c>
      <c r="E1755" s="19"/>
      <c r="F1755" s="19"/>
      <c r="G1755" s="19"/>
      <c r="H1755" s="19" t="s">
        <v>22</v>
      </c>
      <c r="I1755" s="34">
        <v>42277</v>
      </c>
      <c r="J1755" s="19" t="s">
        <v>6136</v>
      </c>
      <c r="K1755" s="34">
        <v>42277</v>
      </c>
      <c r="L1755" s="19"/>
      <c r="M1755" s="6"/>
      <c r="N1755" s="19"/>
      <c r="O1755" s="19"/>
      <c r="P1755" s="19"/>
      <c r="Q1755" s="19"/>
    </row>
    <row r="1756" spans="1:17" s="5" customFormat="1" ht="14.45" customHeight="1">
      <c r="A1756" s="19" t="s">
        <v>11227</v>
      </c>
      <c r="B1756" s="19" t="s">
        <v>8149</v>
      </c>
      <c r="C1756" s="19" t="s">
        <v>2308</v>
      </c>
      <c r="D1756" s="19" t="s">
        <v>2785</v>
      </c>
      <c r="E1756" s="19"/>
      <c r="F1756" s="19"/>
      <c r="G1756" s="19"/>
      <c r="H1756" s="19" t="s">
        <v>22</v>
      </c>
      <c r="I1756" s="34">
        <v>42277</v>
      </c>
      <c r="J1756" s="19" t="s">
        <v>6136</v>
      </c>
      <c r="K1756" s="34">
        <v>42277</v>
      </c>
      <c r="L1756" s="19"/>
      <c r="M1756" s="6"/>
      <c r="N1756" s="19"/>
      <c r="O1756" s="19"/>
      <c r="P1756" s="19"/>
      <c r="Q1756" s="19"/>
    </row>
    <row r="1757" spans="1:17" s="5" customFormat="1" ht="14.45" customHeight="1">
      <c r="A1757" s="19" t="s">
        <v>10859</v>
      </c>
      <c r="B1757" s="19" t="s">
        <v>8150</v>
      </c>
      <c r="C1757" s="19" t="s">
        <v>2308</v>
      </c>
      <c r="D1757" s="19" t="s">
        <v>2785</v>
      </c>
      <c r="E1757" s="19"/>
      <c r="F1757" s="19"/>
      <c r="G1757" s="19"/>
      <c r="H1757" s="19" t="s">
        <v>22</v>
      </c>
      <c r="I1757" s="34">
        <v>42277</v>
      </c>
      <c r="J1757" s="19" t="s">
        <v>6136</v>
      </c>
      <c r="K1757" s="34">
        <v>42277</v>
      </c>
      <c r="L1757" s="19"/>
      <c r="M1757" s="6"/>
      <c r="N1757" s="19"/>
      <c r="O1757" s="19"/>
      <c r="P1757" s="19"/>
      <c r="Q1757" s="19"/>
    </row>
    <row r="1758" spans="1:17" s="5" customFormat="1" ht="14.45" customHeight="1">
      <c r="A1758" s="19" t="s">
        <v>10860</v>
      </c>
      <c r="B1758" s="19" t="s">
        <v>8151</v>
      </c>
      <c r="C1758" s="19" t="s">
        <v>2308</v>
      </c>
      <c r="D1758" s="19" t="s">
        <v>2785</v>
      </c>
      <c r="E1758" s="19"/>
      <c r="F1758" s="19"/>
      <c r="G1758" s="19"/>
      <c r="H1758" s="19" t="s">
        <v>22</v>
      </c>
      <c r="I1758" s="34">
        <v>42277</v>
      </c>
      <c r="J1758" s="19" t="s">
        <v>6136</v>
      </c>
      <c r="K1758" s="34">
        <v>42277</v>
      </c>
      <c r="L1758" s="19"/>
      <c r="M1758" s="6"/>
      <c r="N1758" s="19"/>
      <c r="O1758" s="19"/>
      <c r="P1758" s="19"/>
      <c r="Q1758" s="19"/>
    </row>
    <row r="1759" spans="1:17" s="5" customFormat="1" ht="14.45" customHeight="1">
      <c r="A1759" s="19" t="s">
        <v>10861</v>
      </c>
      <c r="B1759" s="19" t="s">
        <v>8152</v>
      </c>
      <c r="C1759" s="19" t="s">
        <v>2308</v>
      </c>
      <c r="D1759" s="19" t="s">
        <v>2785</v>
      </c>
      <c r="E1759" s="19"/>
      <c r="F1759" s="19"/>
      <c r="G1759" s="19"/>
      <c r="H1759" s="19" t="s">
        <v>22</v>
      </c>
      <c r="I1759" s="34">
        <v>42277</v>
      </c>
      <c r="J1759" s="19" t="s">
        <v>6136</v>
      </c>
      <c r="K1759" s="34">
        <v>42277</v>
      </c>
      <c r="L1759" s="19"/>
      <c r="M1759" s="6"/>
      <c r="N1759" s="19"/>
      <c r="O1759" s="19"/>
      <c r="P1759" s="19"/>
      <c r="Q1759" s="19"/>
    </row>
    <row r="1760" spans="1:17" s="5" customFormat="1" ht="14.45" customHeight="1">
      <c r="A1760" s="19" t="s">
        <v>10862</v>
      </c>
      <c r="B1760" s="19" t="s">
        <v>8153</v>
      </c>
      <c r="C1760" s="19" t="s">
        <v>2308</v>
      </c>
      <c r="D1760" s="19" t="s">
        <v>2785</v>
      </c>
      <c r="E1760" s="19"/>
      <c r="F1760" s="19"/>
      <c r="G1760" s="19"/>
      <c r="H1760" s="19" t="s">
        <v>22</v>
      </c>
      <c r="I1760" s="34">
        <v>42277</v>
      </c>
      <c r="J1760" s="19" t="s">
        <v>6136</v>
      </c>
      <c r="K1760" s="34">
        <v>42277</v>
      </c>
      <c r="L1760" s="19"/>
      <c r="M1760" s="6"/>
      <c r="N1760" s="19"/>
      <c r="O1760" s="19"/>
      <c r="P1760" s="19"/>
      <c r="Q1760" s="19"/>
    </row>
    <row r="1761" spans="1:17" s="5" customFormat="1" ht="14.45" customHeight="1">
      <c r="A1761" s="19" t="s">
        <v>11228</v>
      </c>
      <c r="B1761" s="19" t="s">
        <v>8154</v>
      </c>
      <c r="C1761" s="19" t="s">
        <v>2308</v>
      </c>
      <c r="D1761" s="19" t="s">
        <v>2785</v>
      </c>
      <c r="E1761" s="19"/>
      <c r="F1761" s="19"/>
      <c r="G1761" s="19"/>
      <c r="H1761" s="19" t="s">
        <v>22</v>
      </c>
      <c r="I1761" s="34">
        <v>42277</v>
      </c>
      <c r="J1761" s="19" t="s">
        <v>6136</v>
      </c>
      <c r="K1761" s="34">
        <v>42277</v>
      </c>
      <c r="L1761" s="19"/>
      <c r="M1761" s="6"/>
      <c r="N1761" s="19"/>
      <c r="O1761" s="19"/>
      <c r="P1761" s="19"/>
      <c r="Q1761" s="19"/>
    </row>
    <row r="1762" spans="1:17" s="5" customFormat="1" ht="14.45" customHeight="1">
      <c r="A1762" s="19" t="s">
        <v>10863</v>
      </c>
      <c r="B1762" s="19" t="s">
        <v>8155</v>
      </c>
      <c r="C1762" s="19" t="s">
        <v>2308</v>
      </c>
      <c r="D1762" s="19" t="s">
        <v>2785</v>
      </c>
      <c r="E1762" s="19"/>
      <c r="F1762" s="19"/>
      <c r="G1762" s="19"/>
      <c r="H1762" s="19" t="s">
        <v>22</v>
      </c>
      <c r="I1762" s="34">
        <v>42277</v>
      </c>
      <c r="J1762" s="19" t="s">
        <v>6136</v>
      </c>
      <c r="K1762" s="34">
        <v>42277</v>
      </c>
      <c r="L1762" s="19"/>
      <c r="M1762" s="6"/>
      <c r="N1762" s="19"/>
      <c r="O1762" s="19"/>
      <c r="P1762" s="19"/>
      <c r="Q1762" s="19"/>
    </row>
    <row r="1763" spans="1:17" s="5" customFormat="1" ht="14.45" customHeight="1">
      <c r="A1763" s="19" t="s">
        <v>9658</v>
      </c>
      <c r="B1763" s="19" t="s">
        <v>8156</v>
      </c>
      <c r="C1763" s="19" t="s">
        <v>2308</v>
      </c>
      <c r="D1763" s="19" t="s">
        <v>2785</v>
      </c>
      <c r="E1763" s="19"/>
      <c r="F1763" s="19"/>
      <c r="G1763" s="19"/>
      <c r="H1763" s="19" t="s">
        <v>22</v>
      </c>
      <c r="I1763" s="34">
        <v>42277</v>
      </c>
      <c r="J1763" s="19" t="s">
        <v>6136</v>
      </c>
      <c r="K1763" s="19"/>
      <c r="L1763" s="19"/>
      <c r="M1763" s="6"/>
      <c r="N1763" s="19"/>
      <c r="O1763" s="19"/>
      <c r="P1763" s="19"/>
      <c r="Q1763" s="19"/>
    </row>
    <row r="1764" spans="1:17" s="5" customFormat="1" ht="14.45" customHeight="1">
      <c r="A1764" s="19" t="s">
        <v>11754</v>
      </c>
      <c r="B1764" s="19" t="s">
        <v>8157</v>
      </c>
      <c r="C1764" s="19" t="s">
        <v>2308</v>
      </c>
      <c r="D1764" s="19" t="s">
        <v>2785</v>
      </c>
      <c r="E1764" s="19"/>
      <c r="F1764" s="19"/>
      <c r="G1764" s="19"/>
      <c r="H1764" s="19" t="s">
        <v>22</v>
      </c>
      <c r="I1764" s="34">
        <v>42277</v>
      </c>
      <c r="J1764" s="34">
        <v>42566</v>
      </c>
      <c r="K1764" s="19"/>
      <c r="L1764" s="19"/>
      <c r="M1764" s="6"/>
      <c r="N1764" s="19"/>
      <c r="O1764" s="19"/>
      <c r="P1764" s="19"/>
      <c r="Q1764" s="19"/>
    </row>
    <row r="1765" spans="1:17" s="5" customFormat="1" ht="14.45" customHeight="1">
      <c r="A1765" s="19" t="s">
        <v>9659</v>
      </c>
      <c r="B1765" s="19" t="s">
        <v>8160</v>
      </c>
      <c r="C1765" s="19" t="s">
        <v>2308</v>
      </c>
      <c r="D1765" s="19" t="s">
        <v>2785</v>
      </c>
      <c r="E1765" s="19"/>
      <c r="F1765" s="19"/>
      <c r="G1765" s="19"/>
      <c r="H1765" s="19" t="s">
        <v>22</v>
      </c>
      <c r="I1765" s="34">
        <v>42277</v>
      </c>
      <c r="J1765" s="19" t="s">
        <v>6136</v>
      </c>
      <c r="K1765" s="19"/>
      <c r="L1765" s="19"/>
      <c r="M1765" s="6"/>
      <c r="N1765" s="19"/>
      <c r="O1765" s="19"/>
      <c r="P1765" s="19"/>
      <c r="Q1765" s="19"/>
    </row>
    <row r="1766" spans="1:17" s="5" customFormat="1" ht="14.45" customHeight="1">
      <c r="A1766" s="19" t="s">
        <v>8161</v>
      </c>
      <c r="B1766" s="19" t="s">
        <v>8163</v>
      </c>
      <c r="C1766" s="19" t="s">
        <v>2308</v>
      </c>
      <c r="D1766" s="19" t="s">
        <v>10791</v>
      </c>
      <c r="E1766" s="19"/>
      <c r="F1766" s="19"/>
      <c r="G1766" s="19"/>
      <c r="H1766" s="19" t="s">
        <v>22</v>
      </c>
      <c r="I1766" s="34">
        <v>42277</v>
      </c>
      <c r="J1766" s="19" t="s">
        <v>6136</v>
      </c>
      <c r="K1766" s="19"/>
      <c r="L1766" s="19"/>
      <c r="M1766" s="6"/>
      <c r="N1766" s="19"/>
      <c r="O1766" s="19"/>
      <c r="P1766" s="19"/>
      <c r="Q1766" s="19"/>
    </row>
    <row r="1767" spans="1:17" s="5" customFormat="1" ht="14.45" customHeight="1">
      <c r="A1767" s="19" t="s">
        <v>8162</v>
      </c>
      <c r="B1767" s="19" t="s">
        <v>8164</v>
      </c>
      <c r="C1767" s="19" t="s">
        <v>2308</v>
      </c>
      <c r="D1767" s="19" t="s">
        <v>10791</v>
      </c>
      <c r="E1767" s="19"/>
      <c r="F1767" s="19"/>
      <c r="G1767" s="19"/>
      <c r="H1767" s="19" t="s">
        <v>22</v>
      </c>
      <c r="I1767" s="34">
        <v>42277</v>
      </c>
      <c r="J1767" s="19" t="s">
        <v>6136</v>
      </c>
      <c r="K1767" s="19"/>
      <c r="L1767" s="19"/>
      <c r="M1767" s="6"/>
      <c r="N1767" s="19"/>
      <c r="O1767" s="19"/>
      <c r="P1767" s="19"/>
      <c r="Q1767" s="19"/>
    </row>
    <row r="1768" spans="1:17" s="5" customFormat="1" ht="14.45" customHeight="1">
      <c r="A1768" s="19" t="s">
        <v>8168</v>
      </c>
      <c r="B1768" s="19" t="s">
        <v>8171</v>
      </c>
      <c r="C1768" s="19" t="s">
        <v>2308</v>
      </c>
      <c r="D1768" s="19" t="s">
        <v>5062</v>
      </c>
      <c r="E1768" s="19" t="s">
        <v>1170</v>
      </c>
      <c r="F1768" s="19">
        <v>15</v>
      </c>
      <c r="G1768" s="19"/>
      <c r="H1768" s="19" t="s">
        <v>22</v>
      </c>
      <c r="I1768" s="34">
        <v>42277</v>
      </c>
      <c r="J1768" s="19" t="s">
        <v>6136</v>
      </c>
      <c r="K1768" s="19"/>
      <c r="L1768" s="19"/>
      <c r="M1768" s="6"/>
      <c r="N1768" s="19"/>
      <c r="O1768" s="19"/>
      <c r="P1768" s="19"/>
      <c r="Q1768" s="19"/>
    </row>
    <row r="1769" spans="1:17" s="5" customFormat="1" ht="14.45" customHeight="1">
      <c r="A1769" s="19" t="s">
        <v>8176</v>
      </c>
      <c r="B1769" s="19" t="s">
        <v>8180</v>
      </c>
      <c r="C1769" s="19" t="s">
        <v>2308</v>
      </c>
      <c r="D1769" s="19" t="s">
        <v>2786</v>
      </c>
      <c r="E1769" s="19"/>
      <c r="F1769" s="19"/>
      <c r="G1769" s="19"/>
      <c r="H1769" s="19" t="s">
        <v>22</v>
      </c>
      <c r="I1769" s="34">
        <v>42277</v>
      </c>
      <c r="J1769" s="19" t="s">
        <v>6136</v>
      </c>
      <c r="K1769" s="19"/>
      <c r="L1769" s="19"/>
      <c r="M1769" s="6"/>
      <c r="N1769" s="19"/>
      <c r="O1769" s="19"/>
      <c r="P1769" s="19"/>
      <c r="Q1769" s="19"/>
    </row>
    <row r="1770" spans="1:17" s="5" customFormat="1" ht="14.45" customHeight="1">
      <c r="A1770" s="19" t="s">
        <v>8177</v>
      </c>
      <c r="B1770" s="19" t="s">
        <v>8181</v>
      </c>
      <c r="C1770" s="19" t="s">
        <v>2308</v>
      </c>
      <c r="D1770" s="19" t="s">
        <v>2786</v>
      </c>
      <c r="E1770" s="19"/>
      <c r="F1770" s="19"/>
      <c r="G1770" s="19"/>
      <c r="H1770" s="19" t="s">
        <v>22</v>
      </c>
      <c r="I1770" s="34">
        <v>42277</v>
      </c>
      <c r="J1770" s="19" t="s">
        <v>6136</v>
      </c>
      <c r="K1770" s="19"/>
      <c r="L1770" s="19"/>
      <c r="M1770" s="6"/>
      <c r="N1770" s="19"/>
      <c r="O1770" s="19"/>
      <c r="P1770" s="19"/>
      <c r="Q1770" s="19"/>
    </row>
    <row r="1771" spans="1:17" s="5" customFormat="1" ht="14.45" customHeight="1">
      <c r="A1771" s="19" t="s">
        <v>8178</v>
      </c>
      <c r="B1771" s="19" t="s">
        <v>8182</v>
      </c>
      <c r="C1771" s="19" t="s">
        <v>2308</v>
      </c>
      <c r="D1771" s="19" t="s">
        <v>2786</v>
      </c>
      <c r="E1771" s="19"/>
      <c r="F1771" s="19"/>
      <c r="G1771" s="19"/>
      <c r="H1771" s="19" t="s">
        <v>22</v>
      </c>
      <c r="I1771" s="34">
        <v>42277</v>
      </c>
      <c r="J1771" s="34">
        <v>41639</v>
      </c>
      <c r="K1771" s="19"/>
      <c r="L1771" s="19"/>
      <c r="M1771" s="6"/>
      <c r="N1771" s="19"/>
      <c r="O1771" s="19"/>
      <c r="P1771" s="19"/>
      <c r="Q1771" s="19"/>
    </row>
    <row r="1772" spans="1:17" s="5" customFormat="1" ht="14.45" customHeight="1">
      <c r="A1772" s="19" t="s">
        <v>8179</v>
      </c>
      <c r="B1772" s="19" t="s">
        <v>8183</v>
      </c>
      <c r="C1772" s="19" t="s">
        <v>2308</v>
      </c>
      <c r="D1772" s="19" t="s">
        <v>2786</v>
      </c>
      <c r="E1772" s="19"/>
      <c r="F1772" s="19"/>
      <c r="G1772" s="19"/>
      <c r="H1772" s="19" t="s">
        <v>22</v>
      </c>
      <c r="I1772" s="34">
        <v>42277</v>
      </c>
      <c r="J1772" s="34">
        <v>41639</v>
      </c>
      <c r="K1772" s="19"/>
      <c r="L1772" s="19"/>
      <c r="M1772" s="6"/>
      <c r="N1772" s="19"/>
      <c r="O1772" s="19"/>
      <c r="P1772" s="19"/>
      <c r="Q1772" s="19"/>
    </row>
    <row r="1773" spans="1:17" s="5" customFormat="1" ht="14.45" customHeight="1">
      <c r="A1773" s="19" t="s">
        <v>8489</v>
      </c>
      <c r="B1773" s="19" t="s">
        <v>8186</v>
      </c>
      <c r="C1773" s="19" t="s">
        <v>2308</v>
      </c>
      <c r="D1773" s="19" t="s">
        <v>5062</v>
      </c>
      <c r="E1773" s="19" t="s">
        <v>1197</v>
      </c>
      <c r="F1773" s="19">
        <v>18</v>
      </c>
      <c r="G1773" s="19"/>
      <c r="H1773" s="19" t="s">
        <v>22</v>
      </c>
      <c r="I1773" s="34">
        <v>42277</v>
      </c>
      <c r="J1773" s="34">
        <v>42566</v>
      </c>
      <c r="K1773" s="19"/>
      <c r="L1773" s="19"/>
      <c r="M1773" s="6"/>
      <c r="N1773" s="19"/>
      <c r="O1773" s="19"/>
      <c r="P1773" s="19"/>
      <c r="Q1773" s="19"/>
    </row>
    <row r="1774" spans="1:17" s="5" customFormat="1" ht="14.45" customHeight="1">
      <c r="A1774" s="19" t="s">
        <v>8490</v>
      </c>
      <c r="B1774" s="19" t="s">
        <v>8187</v>
      </c>
      <c r="C1774" s="19" t="s">
        <v>2308</v>
      </c>
      <c r="D1774" s="19" t="s">
        <v>5062</v>
      </c>
      <c r="E1774" s="19" t="s">
        <v>1197</v>
      </c>
      <c r="F1774" s="19">
        <v>18</v>
      </c>
      <c r="G1774" s="19"/>
      <c r="H1774" s="19" t="s">
        <v>22</v>
      </c>
      <c r="I1774" s="34">
        <v>42277</v>
      </c>
      <c r="J1774" s="34">
        <v>42566</v>
      </c>
      <c r="K1774" s="19"/>
      <c r="L1774" s="19"/>
      <c r="M1774" s="6"/>
      <c r="N1774" s="19"/>
      <c r="O1774" s="19"/>
      <c r="P1774" s="19"/>
      <c r="Q1774" s="19"/>
    </row>
    <row r="1775" spans="1:17" s="5" customFormat="1" ht="14.45" customHeight="1">
      <c r="A1775" s="19" t="s">
        <v>8188</v>
      </c>
      <c r="B1775" s="19" t="s">
        <v>8190</v>
      </c>
      <c r="C1775" s="19" t="s">
        <v>2308</v>
      </c>
      <c r="D1775" s="19" t="s">
        <v>5062</v>
      </c>
      <c r="E1775" s="19" t="s">
        <v>1316</v>
      </c>
      <c r="F1775" s="19">
        <v>13</v>
      </c>
      <c r="G1775" s="19"/>
      <c r="H1775" s="19" t="s">
        <v>22</v>
      </c>
      <c r="I1775" s="34">
        <v>42277</v>
      </c>
      <c r="J1775" s="34">
        <v>42931</v>
      </c>
      <c r="K1775" s="19"/>
      <c r="L1775" s="19"/>
      <c r="M1775" s="6"/>
      <c r="N1775" s="19"/>
      <c r="O1775" s="19"/>
      <c r="P1775" s="19"/>
      <c r="Q1775" s="19"/>
    </row>
    <row r="1776" spans="1:17" s="5" customFormat="1" ht="14.45" customHeight="1">
      <c r="A1776" s="19" t="s">
        <v>8491</v>
      </c>
      <c r="B1776" s="19" t="s">
        <v>8193</v>
      </c>
      <c r="C1776" s="19" t="s">
        <v>2308</v>
      </c>
      <c r="D1776" s="19" t="s">
        <v>5062</v>
      </c>
      <c r="E1776" s="19" t="s">
        <v>1135</v>
      </c>
      <c r="F1776" s="19">
        <v>2</v>
      </c>
      <c r="G1776" s="19"/>
      <c r="H1776" s="19" t="s">
        <v>22</v>
      </c>
      <c r="I1776" s="34">
        <v>42277</v>
      </c>
      <c r="J1776" s="19" t="s">
        <v>6136</v>
      </c>
      <c r="K1776" s="19"/>
      <c r="L1776" s="19"/>
      <c r="M1776" s="6"/>
      <c r="N1776" s="19"/>
      <c r="O1776" s="19"/>
      <c r="P1776" s="19"/>
      <c r="Q1776" s="19"/>
    </row>
    <row r="1777" spans="1:17" s="5" customFormat="1" ht="14.45" customHeight="1">
      <c r="A1777" s="19" t="s">
        <v>8201</v>
      </c>
      <c r="B1777" s="19" t="s">
        <v>8203</v>
      </c>
      <c r="C1777" s="19" t="s">
        <v>2308</v>
      </c>
      <c r="D1777" s="19" t="s">
        <v>5062</v>
      </c>
      <c r="E1777" s="19" t="s">
        <v>2168</v>
      </c>
      <c r="F1777" s="19">
        <v>24</v>
      </c>
      <c r="G1777" s="19"/>
      <c r="H1777" s="19" t="s">
        <v>22</v>
      </c>
      <c r="I1777" s="34">
        <v>42277</v>
      </c>
      <c r="J1777" s="19" t="s">
        <v>6136</v>
      </c>
      <c r="K1777" s="19"/>
      <c r="L1777" s="19"/>
      <c r="M1777" s="6"/>
      <c r="N1777" s="19"/>
      <c r="O1777" s="19"/>
      <c r="P1777" s="19"/>
      <c r="Q1777" s="19"/>
    </row>
    <row r="1778" spans="1:17" s="5" customFormat="1" ht="14.45" customHeight="1">
      <c r="A1778" s="19" t="s">
        <v>8202</v>
      </c>
      <c r="B1778" s="19" t="s">
        <v>8204</v>
      </c>
      <c r="C1778" s="19" t="s">
        <v>2308</v>
      </c>
      <c r="D1778" s="19" t="s">
        <v>5062</v>
      </c>
      <c r="E1778" s="19" t="s">
        <v>2168</v>
      </c>
      <c r="F1778" s="19">
        <v>25</v>
      </c>
      <c r="G1778" s="19"/>
      <c r="H1778" s="19" t="s">
        <v>22</v>
      </c>
      <c r="I1778" s="34">
        <v>42277</v>
      </c>
      <c r="J1778" s="19" t="s">
        <v>6136</v>
      </c>
      <c r="K1778" s="19"/>
      <c r="L1778" s="19"/>
      <c r="M1778" s="6"/>
      <c r="N1778" s="19"/>
      <c r="O1778" s="19"/>
      <c r="P1778" s="19"/>
      <c r="Q1778" s="19"/>
    </row>
    <row r="1779" spans="1:17" s="5" customFormat="1" ht="14.45" customHeight="1">
      <c r="A1779" s="19" t="s">
        <v>8492</v>
      </c>
      <c r="B1779" s="19" t="s">
        <v>8222</v>
      </c>
      <c r="C1779" s="19" t="s">
        <v>2308</v>
      </c>
      <c r="D1779" s="19" t="s">
        <v>2786</v>
      </c>
      <c r="E1779" s="19"/>
      <c r="F1779" s="19"/>
      <c r="G1779" s="19"/>
      <c r="H1779" s="19" t="s">
        <v>22</v>
      </c>
      <c r="I1779" s="34">
        <v>42277</v>
      </c>
      <c r="J1779" s="19" t="s">
        <v>6136</v>
      </c>
      <c r="K1779" s="19"/>
      <c r="L1779" s="19"/>
      <c r="M1779" s="6"/>
      <c r="N1779" s="19"/>
      <c r="O1779" s="19"/>
      <c r="P1779" s="19"/>
      <c r="Q1779" s="19"/>
    </row>
    <row r="1780" spans="1:17" s="5" customFormat="1" ht="14.45" customHeight="1">
      <c r="A1780" s="19" t="s">
        <v>8225</v>
      </c>
      <c r="B1780" s="19" t="s">
        <v>8223</v>
      </c>
      <c r="C1780" s="19" t="s">
        <v>2308</v>
      </c>
      <c r="D1780" s="19" t="s">
        <v>2786</v>
      </c>
      <c r="E1780" s="19"/>
      <c r="F1780" s="19"/>
      <c r="G1780" s="19"/>
      <c r="H1780" s="19" t="s">
        <v>22</v>
      </c>
      <c r="I1780" s="34">
        <v>42277</v>
      </c>
      <c r="J1780" s="19" t="s">
        <v>6136</v>
      </c>
      <c r="K1780" s="19"/>
      <c r="L1780" s="19"/>
      <c r="M1780" s="6"/>
      <c r="N1780" s="19"/>
      <c r="O1780" s="19"/>
      <c r="P1780" s="19"/>
      <c r="Q1780" s="19"/>
    </row>
    <row r="1781" spans="1:17" s="5" customFormat="1" ht="14.45" customHeight="1">
      <c r="A1781" s="19" t="s">
        <v>8226</v>
      </c>
      <c r="B1781" s="19" t="s">
        <v>8224</v>
      </c>
      <c r="C1781" s="19" t="s">
        <v>2308</v>
      </c>
      <c r="D1781" s="19" t="s">
        <v>2786</v>
      </c>
      <c r="E1781" s="19"/>
      <c r="F1781" s="19"/>
      <c r="G1781" s="19"/>
      <c r="H1781" s="19" t="s">
        <v>22</v>
      </c>
      <c r="I1781" s="34">
        <v>42277</v>
      </c>
      <c r="J1781" s="19" t="s">
        <v>6136</v>
      </c>
      <c r="K1781" s="19"/>
      <c r="L1781" s="19"/>
      <c r="M1781" s="6"/>
      <c r="N1781" s="19"/>
      <c r="O1781" s="19"/>
      <c r="P1781" s="19"/>
      <c r="Q1781" s="19"/>
    </row>
    <row r="1782" spans="1:17" s="5" customFormat="1" ht="14.45" customHeight="1">
      <c r="A1782" s="19" t="s">
        <v>8227</v>
      </c>
      <c r="B1782" s="19" t="s">
        <v>8232</v>
      </c>
      <c r="C1782" s="19" t="s">
        <v>2308</v>
      </c>
      <c r="D1782" s="19" t="s">
        <v>2785</v>
      </c>
      <c r="E1782" s="19"/>
      <c r="F1782" s="19"/>
      <c r="G1782" s="19"/>
      <c r="H1782" s="19" t="s">
        <v>22</v>
      </c>
      <c r="I1782" s="34">
        <v>42277</v>
      </c>
      <c r="J1782" s="19"/>
      <c r="K1782" s="19"/>
      <c r="L1782" s="19"/>
      <c r="M1782" s="6"/>
      <c r="N1782" s="19"/>
      <c r="O1782" s="19"/>
      <c r="P1782" s="19"/>
      <c r="Q1782" s="19"/>
    </row>
    <row r="1783" spans="1:17" s="5" customFormat="1" ht="14.45" customHeight="1">
      <c r="A1783" s="19" t="s">
        <v>8228</v>
      </c>
      <c r="B1783" s="19" t="s">
        <v>8233</v>
      </c>
      <c r="C1783" s="19" t="s">
        <v>2308</v>
      </c>
      <c r="D1783" s="19" t="s">
        <v>2785</v>
      </c>
      <c r="E1783" s="19"/>
      <c r="F1783" s="19"/>
      <c r="G1783" s="19"/>
      <c r="H1783" s="19" t="s">
        <v>22</v>
      </c>
      <c r="I1783" s="34">
        <v>42277</v>
      </c>
      <c r="J1783" s="19"/>
      <c r="K1783" s="19"/>
      <c r="L1783" s="19"/>
      <c r="M1783" s="6"/>
      <c r="N1783" s="19"/>
      <c r="O1783" s="19"/>
      <c r="P1783" s="19"/>
      <c r="Q1783" s="19"/>
    </row>
    <row r="1784" spans="1:17" s="5" customFormat="1" ht="14.45" customHeight="1">
      <c r="A1784" s="19" t="s">
        <v>8229</v>
      </c>
      <c r="B1784" s="19" t="s">
        <v>8234</v>
      </c>
      <c r="C1784" s="19" t="s">
        <v>2308</v>
      </c>
      <c r="D1784" s="19" t="s">
        <v>2785</v>
      </c>
      <c r="E1784" s="19"/>
      <c r="F1784" s="19"/>
      <c r="G1784" s="19"/>
      <c r="H1784" s="19" t="s">
        <v>22</v>
      </c>
      <c r="I1784" s="34">
        <v>42277</v>
      </c>
      <c r="J1784" s="34">
        <v>41639</v>
      </c>
      <c r="K1784" s="19"/>
      <c r="L1784" s="19"/>
      <c r="M1784" s="6"/>
      <c r="N1784" s="19"/>
      <c r="O1784" s="19"/>
      <c r="P1784" s="19"/>
      <c r="Q1784" s="19"/>
    </row>
    <row r="1785" spans="1:17" s="5" customFormat="1" ht="14.45" customHeight="1">
      <c r="A1785" s="19" t="s">
        <v>8230</v>
      </c>
      <c r="B1785" s="19" t="s">
        <v>8235</v>
      </c>
      <c r="C1785" s="19" t="s">
        <v>2308</v>
      </c>
      <c r="D1785" s="19" t="s">
        <v>2785</v>
      </c>
      <c r="E1785" s="19"/>
      <c r="F1785" s="19"/>
      <c r="G1785" s="19"/>
      <c r="H1785" s="19" t="s">
        <v>22</v>
      </c>
      <c r="I1785" s="34">
        <v>42277</v>
      </c>
      <c r="J1785" s="34">
        <v>41639</v>
      </c>
      <c r="K1785" s="19"/>
      <c r="L1785" s="19"/>
      <c r="M1785" s="6"/>
      <c r="N1785" s="19"/>
      <c r="O1785" s="19"/>
      <c r="P1785" s="19"/>
      <c r="Q1785" s="19"/>
    </row>
    <row r="1786" spans="1:17" s="5" customFormat="1" ht="14.45" customHeight="1">
      <c r="A1786" s="19" t="s">
        <v>8231</v>
      </c>
      <c r="B1786" s="19" t="s">
        <v>8236</v>
      </c>
      <c r="C1786" s="19" t="s">
        <v>2308</v>
      </c>
      <c r="D1786" s="19" t="s">
        <v>2785</v>
      </c>
      <c r="E1786" s="19"/>
      <c r="F1786" s="19"/>
      <c r="G1786" s="19"/>
      <c r="H1786" s="19" t="s">
        <v>22</v>
      </c>
      <c r="I1786" s="34">
        <v>42277</v>
      </c>
      <c r="J1786" s="34">
        <v>41639</v>
      </c>
      <c r="K1786" s="19"/>
      <c r="L1786" s="19"/>
      <c r="M1786" s="6"/>
      <c r="N1786" s="19"/>
      <c r="O1786" s="19"/>
      <c r="P1786" s="19"/>
      <c r="Q1786" s="19"/>
    </row>
    <row r="1787" spans="1:17" s="5" customFormat="1" ht="14.45" customHeight="1">
      <c r="A1787" s="19" t="s">
        <v>9737</v>
      </c>
      <c r="B1787" s="19" t="s">
        <v>8252</v>
      </c>
      <c r="C1787" s="19" t="s">
        <v>2308</v>
      </c>
      <c r="D1787" s="19" t="s">
        <v>2785</v>
      </c>
      <c r="E1787" s="19"/>
      <c r="F1787" s="19"/>
      <c r="G1787" s="19"/>
      <c r="H1787" s="19" t="s">
        <v>22</v>
      </c>
      <c r="I1787" s="34">
        <v>42277</v>
      </c>
      <c r="J1787" s="19" t="s">
        <v>6136</v>
      </c>
      <c r="K1787" s="19"/>
      <c r="L1787" s="19"/>
      <c r="M1787" s="6"/>
      <c r="N1787" s="19"/>
      <c r="O1787" s="19"/>
      <c r="P1787" s="19"/>
      <c r="Q1787" s="19"/>
    </row>
    <row r="1788" spans="1:17" s="5" customFormat="1" ht="14.45" customHeight="1">
      <c r="A1788" s="19" t="s">
        <v>9738</v>
      </c>
      <c r="B1788" s="19" t="s">
        <v>8253</v>
      </c>
      <c r="C1788" s="19" t="s">
        <v>2308</v>
      </c>
      <c r="D1788" s="19" t="s">
        <v>2785</v>
      </c>
      <c r="E1788" s="19"/>
      <c r="F1788" s="19"/>
      <c r="G1788" s="19"/>
      <c r="H1788" s="19" t="s">
        <v>22</v>
      </c>
      <c r="I1788" s="34">
        <v>42277</v>
      </c>
      <c r="J1788" s="19" t="s">
        <v>6136</v>
      </c>
      <c r="K1788" s="19"/>
      <c r="L1788" s="19"/>
      <c r="M1788" s="6"/>
      <c r="N1788" s="19"/>
      <c r="O1788" s="19"/>
      <c r="P1788" s="19"/>
      <c r="Q1788" s="19"/>
    </row>
    <row r="1789" spans="1:17" s="5" customFormat="1" ht="14.45" customHeight="1">
      <c r="A1789" s="19" t="s">
        <v>9739</v>
      </c>
      <c r="B1789" s="19" t="s">
        <v>8254</v>
      </c>
      <c r="C1789" s="19" t="s">
        <v>2308</v>
      </c>
      <c r="D1789" s="19" t="s">
        <v>2785</v>
      </c>
      <c r="E1789" s="19"/>
      <c r="F1789" s="19"/>
      <c r="G1789" s="19"/>
      <c r="H1789" s="19" t="s">
        <v>22</v>
      </c>
      <c r="I1789" s="34">
        <v>42277</v>
      </c>
      <c r="J1789" s="19" t="s">
        <v>6136</v>
      </c>
      <c r="K1789" s="19"/>
      <c r="L1789" s="19"/>
      <c r="M1789" s="6"/>
      <c r="N1789" s="19"/>
      <c r="O1789" s="19"/>
      <c r="P1789" s="19"/>
      <c r="Q1789" s="19"/>
    </row>
    <row r="1790" spans="1:17" s="5" customFormat="1" ht="14.45" customHeight="1">
      <c r="A1790" s="19" t="s">
        <v>9740</v>
      </c>
      <c r="B1790" s="19" t="s">
        <v>8256</v>
      </c>
      <c r="C1790" s="19" t="s">
        <v>2308</v>
      </c>
      <c r="D1790" s="19" t="s">
        <v>2785</v>
      </c>
      <c r="E1790" s="19"/>
      <c r="F1790" s="19"/>
      <c r="G1790" s="19"/>
      <c r="H1790" s="19" t="s">
        <v>22</v>
      </c>
      <c r="I1790" s="34">
        <v>42277</v>
      </c>
      <c r="J1790" s="34">
        <v>41639</v>
      </c>
      <c r="K1790" s="19"/>
      <c r="L1790" s="19"/>
      <c r="M1790" s="6"/>
      <c r="N1790" s="19"/>
      <c r="O1790" s="19"/>
      <c r="P1790" s="19"/>
      <c r="Q1790" s="19"/>
    </row>
    <row r="1791" spans="1:17" s="5" customFormat="1" ht="14.45" customHeight="1">
      <c r="A1791" s="19" t="s">
        <v>9741</v>
      </c>
      <c r="B1791" s="19" t="s">
        <v>8257</v>
      </c>
      <c r="C1791" s="19" t="s">
        <v>2308</v>
      </c>
      <c r="D1791" s="19" t="s">
        <v>2785</v>
      </c>
      <c r="E1791" s="19"/>
      <c r="F1791" s="19"/>
      <c r="G1791" s="19"/>
      <c r="H1791" s="19" t="s">
        <v>22</v>
      </c>
      <c r="I1791" s="34">
        <v>42277</v>
      </c>
      <c r="J1791" s="34">
        <v>41639</v>
      </c>
      <c r="K1791" s="19"/>
      <c r="L1791" s="19"/>
      <c r="M1791" s="6"/>
      <c r="N1791" s="19"/>
      <c r="O1791" s="19"/>
      <c r="P1791" s="19"/>
      <c r="Q1791" s="19"/>
    </row>
    <row r="1792" spans="1:17" s="5" customFormat="1" ht="14.45" customHeight="1">
      <c r="A1792" s="19" t="s">
        <v>9742</v>
      </c>
      <c r="B1792" s="19" t="s">
        <v>8258</v>
      </c>
      <c r="C1792" s="19" t="s">
        <v>2308</v>
      </c>
      <c r="D1792" s="19" t="s">
        <v>2785</v>
      </c>
      <c r="E1792" s="19"/>
      <c r="F1792" s="19"/>
      <c r="G1792" s="19"/>
      <c r="H1792" s="19" t="s">
        <v>22</v>
      </c>
      <c r="I1792" s="34">
        <v>42277</v>
      </c>
      <c r="J1792" s="34">
        <v>41639</v>
      </c>
      <c r="K1792" s="19"/>
      <c r="L1792" s="19"/>
      <c r="M1792" s="6"/>
      <c r="N1792" s="19"/>
      <c r="O1792" s="19"/>
      <c r="P1792" s="19"/>
      <c r="Q1792" s="19"/>
    </row>
    <row r="1793" spans="1:17" s="5" customFormat="1" ht="14.45" customHeight="1">
      <c r="A1793" s="19" t="s">
        <v>8255</v>
      </c>
      <c r="B1793" s="19" t="s">
        <v>8259</v>
      </c>
      <c r="C1793" s="19" t="s">
        <v>2308</v>
      </c>
      <c r="D1793" s="19" t="s">
        <v>2785</v>
      </c>
      <c r="E1793" s="19"/>
      <c r="F1793" s="19"/>
      <c r="G1793" s="19"/>
      <c r="H1793" s="19" t="s">
        <v>22</v>
      </c>
      <c r="I1793" s="34">
        <v>42277</v>
      </c>
      <c r="J1793" s="19" t="s">
        <v>6136</v>
      </c>
      <c r="K1793" s="19"/>
      <c r="L1793" s="19"/>
      <c r="M1793" s="6"/>
      <c r="N1793" s="19"/>
      <c r="O1793" s="19"/>
      <c r="P1793" s="19"/>
      <c r="Q1793" s="19"/>
    </row>
    <row r="1794" spans="1:17" s="5" customFormat="1" ht="14.45" customHeight="1">
      <c r="A1794" s="19" t="s">
        <v>8272</v>
      </c>
      <c r="B1794" s="19" t="s">
        <v>8273</v>
      </c>
      <c r="C1794" s="19" t="s">
        <v>2308</v>
      </c>
      <c r="D1794" s="19" t="s">
        <v>5062</v>
      </c>
      <c r="E1794" s="19" t="s">
        <v>1316</v>
      </c>
      <c r="F1794" s="19">
        <v>18</v>
      </c>
      <c r="G1794" s="19"/>
      <c r="H1794" s="19" t="s">
        <v>22</v>
      </c>
      <c r="I1794" s="34">
        <v>42277</v>
      </c>
      <c r="J1794" s="19" t="s">
        <v>6136</v>
      </c>
      <c r="K1794" s="19"/>
      <c r="L1794" s="19"/>
      <c r="M1794" s="6"/>
      <c r="N1794" s="19"/>
      <c r="O1794" s="19"/>
      <c r="P1794" s="19"/>
      <c r="Q1794" s="19"/>
    </row>
    <row r="1795" spans="1:17" s="5" customFormat="1" ht="14.45" customHeight="1">
      <c r="A1795" s="19" t="s">
        <v>8278</v>
      </c>
      <c r="B1795" s="19" t="s">
        <v>8275</v>
      </c>
      <c r="C1795" s="19" t="s">
        <v>2308</v>
      </c>
      <c r="D1795" s="19" t="s">
        <v>5062</v>
      </c>
      <c r="E1795" s="19" t="s">
        <v>1197</v>
      </c>
      <c r="F1795" s="19">
        <v>18</v>
      </c>
      <c r="G1795" s="19"/>
      <c r="H1795" s="19" t="s">
        <v>22</v>
      </c>
      <c r="I1795" s="34">
        <v>42277</v>
      </c>
      <c r="J1795" s="19" t="s">
        <v>6136</v>
      </c>
      <c r="K1795" s="19"/>
      <c r="L1795" s="19"/>
      <c r="M1795" s="6"/>
      <c r="N1795" s="19"/>
      <c r="O1795" s="19"/>
      <c r="P1795" s="19"/>
      <c r="Q1795" s="19"/>
    </row>
    <row r="1796" spans="1:17" s="5" customFormat="1" ht="14.45" customHeight="1">
      <c r="A1796" s="19" t="s">
        <v>10965</v>
      </c>
      <c r="B1796" s="19" t="s">
        <v>8279</v>
      </c>
      <c r="C1796" s="19" t="s">
        <v>2308</v>
      </c>
      <c r="D1796" s="19" t="s">
        <v>5062</v>
      </c>
      <c r="E1796" s="19" t="s">
        <v>462</v>
      </c>
      <c r="F1796" s="19">
        <v>39</v>
      </c>
      <c r="G1796" s="19"/>
      <c r="H1796" s="19" t="s">
        <v>22</v>
      </c>
      <c r="I1796" s="34">
        <v>42277</v>
      </c>
      <c r="J1796" s="34">
        <v>41639</v>
      </c>
      <c r="K1796" s="19"/>
      <c r="L1796" s="19"/>
      <c r="M1796" s="6"/>
      <c r="N1796" s="19"/>
      <c r="O1796" s="19"/>
      <c r="P1796" s="19"/>
      <c r="Q1796" s="19"/>
    </row>
    <row r="1797" spans="1:17" s="5" customFormat="1" ht="14.45" customHeight="1">
      <c r="A1797" s="19" t="s">
        <v>9732</v>
      </c>
      <c r="B1797" s="19" t="s">
        <v>8290</v>
      </c>
      <c r="C1797" s="19" t="s">
        <v>2308</v>
      </c>
      <c r="D1797" s="19" t="s">
        <v>2785</v>
      </c>
      <c r="E1797" s="19"/>
      <c r="F1797" s="19"/>
      <c r="G1797" s="19"/>
      <c r="H1797" s="19" t="s">
        <v>22</v>
      </c>
      <c r="I1797" s="34">
        <v>42277</v>
      </c>
      <c r="J1797" s="19" t="s">
        <v>6136</v>
      </c>
      <c r="K1797" s="19"/>
      <c r="L1797" s="19"/>
      <c r="M1797" s="6"/>
      <c r="N1797" s="19"/>
      <c r="O1797" s="19"/>
      <c r="P1797" s="19"/>
      <c r="Q1797" s="19"/>
    </row>
    <row r="1798" spans="1:17" s="5" customFormat="1" ht="14.45" customHeight="1">
      <c r="A1798" s="19" t="s">
        <v>9733</v>
      </c>
      <c r="B1798" s="19" t="s">
        <v>8291</v>
      </c>
      <c r="C1798" s="19" t="s">
        <v>2308</v>
      </c>
      <c r="D1798" s="19" t="s">
        <v>2785</v>
      </c>
      <c r="E1798" s="19"/>
      <c r="F1798" s="19"/>
      <c r="G1798" s="19"/>
      <c r="H1798" s="19" t="s">
        <v>22</v>
      </c>
      <c r="I1798" s="34">
        <v>42277</v>
      </c>
      <c r="J1798" s="19" t="s">
        <v>6136</v>
      </c>
      <c r="K1798" s="19"/>
      <c r="L1798" s="19"/>
      <c r="M1798" s="6"/>
      <c r="N1798" s="19"/>
      <c r="O1798" s="19"/>
      <c r="P1798" s="19"/>
      <c r="Q1798" s="19"/>
    </row>
    <row r="1799" spans="1:17" s="5" customFormat="1" ht="14.45" customHeight="1">
      <c r="A1799" s="19" t="s">
        <v>9734</v>
      </c>
      <c r="B1799" s="19" t="s">
        <v>8292</v>
      </c>
      <c r="C1799" s="19" t="s">
        <v>2308</v>
      </c>
      <c r="D1799" s="19" t="s">
        <v>2785</v>
      </c>
      <c r="E1799" s="19"/>
      <c r="F1799" s="19"/>
      <c r="G1799" s="19"/>
      <c r="H1799" s="19" t="s">
        <v>22</v>
      </c>
      <c r="I1799" s="34">
        <v>42277</v>
      </c>
      <c r="J1799" s="19" t="s">
        <v>6136</v>
      </c>
      <c r="K1799" s="19"/>
      <c r="L1799" s="19"/>
      <c r="M1799" s="6"/>
      <c r="N1799" s="19"/>
      <c r="O1799" s="19"/>
      <c r="P1799" s="19"/>
      <c r="Q1799" s="19"/>
    </row>
    <row r="1800" spans="1:17" s="5" customFormat="1" ht="14.45" customHeight="1">
      <c r="A1800" s="19" t="s">
        <v>9735</v>
      </c>
      <c r="B1800" s="19" t="s">
        <v>8293</v>
      </c>
      <c r="C1800" s="19" t="s">
        <v>2308</v>
      </c>
      <c r="D1800" s="19" t="s">
        <v>2785</v>
      </c>
      <c r="E1800" s="19"/>
      <c r="F1800" s="19"/>
      <c r="G1800" s="19"/>
      <c r="H1800" s="19" t="s">
        <v>22</v>
      </c>
      <c r="I1800" s="34">
        <v>42277</v>
      </c>
      <c r="J1800" s="19" t="s">
        <v>6136</v>
      </c>
      <c r="K1800" s="19"/>
      <c r="L1800" s="19"/>
      <c r="M1800" s="6"/>
      <c r="N1800" s="19"/>
      <c r="O1800" s="19"/>
      <c r="P1800" s="19"/>
      <c r="Q1800" s="19"/>
    </row>
    <row r="1801" spans="1:17" s="5" customFormat="1" ht="14.45" customHeight="1">
      <c r="A1801" s="19" t="s">
        <v>9736</v>
      </c>
      <c r="B1801" s="19" t="s">
        <v>8294</v>
      </c>
      <c r="C1801" s="19" t="s">
        <v>2308</v>
      </c>
      <c r="D1801" s="19" t="s">
        <v>2785</v>
      </c>
      <c r="E1801" s="19"/>
      <c r="F1801" s="19"/>
      <c r="G1801" s="19"/>
      <c r="H1801" s="19" t="s">
        <v>22</v>
      </c>
      <c r="I1801" s="34">
        <v>42277</v>
      </c>
      <c r="J1801" s="19" t="s">
        <v>6136</v>
      </c>
      <c r="K1801" s="19"/>
      <c r="L1801" s="19"/>
      <c r="M1801" s="6"/>
      <c r="N1801" s="19"/>
      <c r="O1801" s="19"/>
      <c r="P1801" s="19"/>
      <c r="Q1801" s="19"/>
    </row>
    <row r="1802" spans="1:17" s="5" customFormat="1" ht="14.45" customHeight="1">
      <c r="A1802" s="19" t="s">
        <v>8306</v>
      </c>
      <c r="B1802" s="19" t="s">
        <v>8308</v>
      </c>
      <c r="C1802" s="19" t="s">
        <v>2308</v>
      </c>
      <c r="D1802" s="19" t="s">
        <v>5062</v>
      </c>
      <c r="E1802" s="19" t="s">
        <v>1170</v>
      </c>
      <c r="F1802" s="19">
        <v>23</v>
      </c>
      <c r="G1802" s="19"/>
      <c r="H1802" s="19" t="s">
        <v>22</v>
      </c>
      <c r="I1802" s="34">
        <v>42277</v>
      </c>
      <c r="J1802" s="34">
        <v>42566</v>
      </c>
      <c r="K1802" s="19"/>
      <c r="L1802" s="19"/>
      <c r="M1802" s="6"/>
      <c r="N1802" s="19"/>
      <c r="O1802" s="19"/>
      <c r="P1802" s="19"/>
      <c r="Q1802" s="19"/>
    </row>
    <row r="1803" spans="1:17" s="5" customFormat="1" ht="14.45" customHeight="1">
      <c r="A1803" s="19" t="s">
        <v>10646</v>
      </c>
      <c r="B1803" s="19" t="s">
        <v>8312</v>
      </c>
      <c r="C1803" s="19" t="s">
        <v>2308</v>
      </c>
      <c r="D1803" s="19" t="s">
        <v>5062</v>
      </c>
      <c r="E1803" s="19" t="s">
        <v>1170</v>
      </c>
      <c r="F1803" s="19">
        <v>94</v>
      </c>
      <c r="G1803" s="19"/>
      <c r="H1803" s="19" t="s">
        <v>22</v>
      </c>
      <c r="I1803" s="34">
        <v>42277</v>
      </c>
      <c r="J1803" s="19" t="s">
        <v>6136</v>
      </c>
      <c r="K1803" s="34">
        <v>42277</v>
      </c>
      <c r="L1803" s="19"/>
      <c r="M1803" s="6"/>
      <c r="N1803" s="19"/>
      <c r="O1803" s="19"/>
      <c r="P1803" s="19"/>
      <c r="Q1803" s="19"/>
    </row>
    <row r="1804" spans="1:17" s="5" customFormat="1" ht="14.45" customHeight="1">
      <c r="A1804" s="19" t="s">
        <v>8315</v>
      </c>
      <c r="B1804" s="19" t="s">
        <v>8313</v>
      </c>
      <c r="C1804" s="19" t="s">
        <v>2308</v>
      </c>
      <c r="D1804" s="19" t="s">
        <v>5062</v>
      </c>
      <c r="E1804" s="19" t="s">
        <v>1170</v>
      </c>
      <c r="F1804" s="19">
        <v>95</v>
      </c>
      <c r="G1804" s="19"/>
      <c r="H1804" s="19" t="s">
        <v>22</v>
      </c>
      <c r="I1804" s="34">
        <v>42277</v>
      </c>
      <c r="J1804" s="19" t="s">
        <v>6136</v>
      </c>
      <c r="K1804" s="34">
        <v>42277</v>
      </c>
      <c r="L1804" s="19"/>
      <c r="M1804" s="6"/>
      <c r="N1804" s="19"/>
      <c r="O1804" s="19"/>
      <c r="P1804" s="19"/>
      <c r="Q1804" s="19"/>
    </row>
    <row r="1805" spans="1:17" s="5" customFormat="1" ht="14.45" customHeight="1">
      <c r="A1805" s="19" t="s">
        <v>8325</v>
      </c>
      <c r="B1805" s="19" t="s">
        <v>8320</v>
      </c>
      <c r="C1805" s="19" t="s">
        <v>2308</v>
      </c>
      <c r="D1805" s="19" t="s">
        <v>5062</v>
      </c>
      <c r="E1805" s="19" t="s">
        <v>1170</v>
      </c>
      <c r="F1805" s="19">
        <v>73</v>
      </c>
      <c r="G1805" s="19"/>
      <c r="H1805" s="19" t="s">
        <v>22</v>
      </c>
      <c r="I1805" s="34">
        <v>42277</v>
      </c>
      <c r="J1805" s="34">
        <v>41639</v>
      </c>
      <c r="K1805" s="19"/>
      <c r="L1805" s="19"/>
      <c r="M1805" s="6"/>
      <c r="N1805" s="19"/>
      <c r="O1805" s="19"/>
      <c r="P1805" s="19"/>
      <c r="Q1805" s="19"/>
    </row>
    <row r="1806" spans="1:17" s="5" customFormat="1" ht="14.45" customHeight="1">
      <c r="A1806" s="19" t="s">
        <v>8348</v>
      </c>
      <c r="B1806" s="19" t="s">
        <v>8326</v>
      </c>
      <c r="C1806" s="19" t="s">
        <v>2308</v>
      </c>
      <c r="D1806" s="19" t="s">
        <v>5062</v>
      </c>
      <c r="E1806" s="19" t="s">
        <v>1170</v>
      </c>
      <c r="F1806" s="19">
        <v>74</v>
      </c>
      <c r="G1806" s="19"/>
      <c r="H1806" s="19" t="s">
        <v>22</v>
      </c>
      <c r="I1806" s="34">
        <v>42277</v>
      </c>
      <c r="J1806" s="34">
        <v>41639</v>
      </c>
      <c r="K1806" s="19"/>
      <c r="L1806" s="19"/>
      <c r="M1806" s="6"/>
      <c r="N1806" s="19"/>
      <c r="O1806" s="19"/>
      <c r="P1806" s="19"/>
      <c r="Q1806" s="19"/>
    </row>
    <row r="1807" spans="1:17" s="5" customFormat="1" ht="14.45" customHeight="1">
      <c r="A1807" s="19" t="s">
        <v>9532</v>
      </c>
      <c r="B1807" s="19" t="s">
        <v>8327</v>
      </c>
      <c r="C1807" s="19" t="s">
        <v>2308</v>
      </c>
      <c r="D1807" s="19" t="s">
        <v>5062</v>
      </c>
      <c r="E1807" s="19" t="s">
        <v>1170</v>
      </c>
      <c r="F1807" s="19">
        <v>15</v>
      </c>
      <c r="G1807" s="19"/>
      <c r="H1807" s="19" t="s">
        <v>22</v>
      </c>
      <c r="I1807" s="34">
        <v>42277</v>
      </c>
      <c r="J1807" s="19" t="s">
        <v>6136</v>
      </c>
      <c r="K1807" s="19"/>
      <c r="L1807" s="19"/>
      <c r="M1807" s="6"/>
      <c r="N1807" s="19"/>
      <c r="O1807" s="19"/>
      <c r="P1807" s="19"/>
      <c r="Q1807" s="19"/>
    </row>
    <row r="1808" spans="1:17" s="5" customFormat="1" ht="14.45" customHeight="1">
      <c r="A1808" s="19" t="s">
        <v>8329</v>
      </c>
      <c r="B1808" s="19" t="s">
        <v>8330</v>
      </c>
      <c r="C1808" s="19" t="s">
        <v>2308</v>
      </c>
      <c r="D1808" s="19" t="s">
        <v>5062</v>
      </c>
      <c r="E1808" s="19" t="s">
        <v>1170</v>
      </c>
      <c r="F1808" s="19">
        <v>15</v>
      </c>
      <c r="G1808" s="19"/>
      <c r="H1808" s="19" t="s">
        <v>22</v>
      </c>
      <c r="I1808" s="34">
        <v>42277</v>
      </c>
      <c r="J1808" s="19" t="s">
        <v>6136</v>
      </c>
      <c r="K1808" s="19"/>
      <c r="L1808" s="19"/>
      <c r="M1808" s="6"/>
      <c r="N1808" s="19"/>
      <c r="O1808" s="19"/>
      <c r="P1808" s="19"/>
      <c r="Q1808" s="19"/>
    </row>
    <row r="1809" spans="1:17" s="5" customFormat="1" ht="14.45" customHeight="1">
      <c r="A1809" s="19" t="s">
        <v>8332</v>
      </c>
      <c r="B1809" s="19" t="s">
        <v>8335</v>
      </c>
      <c r="C1809" s="19" t="s">
        <v>2308</v>
      </c>
      <c r="D1809" s="19" t="s">
        <v>5062</v>
      </c>
      <c r="E1809" s="19" t="s">
        <v>1170</v>
      </c>
      <c r="F1809" s="19">
        <v>15</v>
      </c>
      <c r="G1809" s="19"/>
      <c r="H1809" s="19" t="s">
        <v>22</v>
      </c>
      <c r="I1809" s="34">
        <v>42277</v>
      </c>
      <c r="J1809" s="19" t="s">
        <v>6136</v>
      </c>
      <c r="K1809" s="19"/>
      <c r="L1809" s="19"/>
      <c r="M1809" s="6"/>
      <c r="N1809" s="19"/>
      <c r="O1809" s="19"/>
      <c r="P1809" s="19"/>
      <c r="Q1809" s="19"/>
    </row>
    <row r="1810" spans="1:17" s="5" customFormat="1" ht="14.45" customHeight="1">
      <c r="A1810" s="19" t="s">
        <v>8339</v>
      </c>
      <c r="B1810" s="19" t="s">
        <v>8341</v>
      </c>
      <c r="C1810" s="19" t="s">
        <v>2308</v>
      </c>
      <c r="D1810" s="19" t="s">
        <v>5062</v>
      </c>
      <c r="E1810" s="19" t="s">
        <v>1170</v>
      </c>
      <c r="F1810" s="19">
        <v>75</v>
      </c>
      <c r="G1810" s="19"/>
      <c r="H1810" s="19" t="s">
        <v>22</v>
      </c>
      <c r="I1810" s="34">
        <v>42277</v>
      </c>
      <c r="J1810" s="19" t="s">
        <v>6136</v>
      </c>
      <c r="K1810" s="19"/>
      <c r="L1810" s="19"/>
      <c r="M1810" s="6"/>
      <c r="N1810" s="19"/>
      <c r="O1810" s="19"/>
      <c r="P1810" s="19"/>
      <c r="Q1810" s="19"/>
    </row>
    <row r="1811" spans="1:17" s="5" customFormat="1" ht="14.45" customHeight="1">
      <c r="A1811" s="19" t="s">
        <v>8340</v>
      </c>
      <c r="B1811" s="19" t="s">
        <v>8342</v>
      </c>
      <c r="C1811" s="19" t="s">
        <v>2308</v>
      </c>
      <c r="D1811" s="19" t="s">
        <v>5062</v>
      </c>
      <c r="E1811" s="19" t="s">
        <v>1170</v>
      </c>
      <c r="F1811" s="19">
        <v>15</v>
      </c>
      <c r="G1811" s="19"/>
      <c r="H1811" s="19" t="s">
        <v>22</v>
      </c>
      <c r="I1811" s="34">
        <v>42277</v>
      </c>
      <c r="J1811" s="34">
        <v>42931</v>
      </c>
      <c r="K1811" s="19"/>
      <c r="L1811" s="19"/>
      <c r="M1811" s="6"/>
      <c r="N1811" s="19"/>
      <c r="O1811" s="19"/>
      <c r="P1811" s="19"/>
      <c r="Q1811" s="19"/>
    </row>
    <row r="1812" spans="1:17" s="5" customFormat="1" ht="14.45" customHeight="1">
      <c r="A1812" s="19" t="s">
        <v>8397</v>
      </c>
      <c r="B1812" s="19" t="s">
        <v>8398</v>
      </c>
      <c r="C1812" s="19" t="s">
        <v>2308</v>
      </c>
      <c r="D1812" s="19" t="s">
        <v>10791</v>
      </c>
      <c r="E1812" s="19"/>
      <c r="F1812" s="19"/>
      <c r="G1812" s="19"/>
      <c r="H1812" s="19" t="s">
        <v>22</v>
      </c>
      <c r="I1812" s="34">
        <v>42277</v>
      </c>
      <c r="J1812" s="19" t="s">
        <v>6136</v>
      </c>
      <c r="K1812" s="19"/>
      <c r="L1812" s="19"/>
      <c r="M1812" s="6"/>
      <c r="N1812" s="19"/>
      <c r="O1812" s="19"/>
      <c r="P1812" s="19"/>
      <c r="Q1812" s="19"/>
    </row>
    <row r="1813" spans="1:17" s="5" customFormat="1" ht="14.45" customHeight="1">
      <c r="A1813" s="19" t="s">
        <v>8355</v>
      </c>
      <c r="B1813" s="19" t="s">
        <v>8352</v>
      </c>
      <c r="C1813" s="19" t="s">
        <v>2308</v>
      </c>
      <c r="D1813" s="19" t="s">
        <v>5062</v>
      </c>
      <c r="E1813" s="19" t="s">
        <v>1170</v>
      </c>
      <c r="F1813" s="19">
        <v>1</v>
      </c>
      <c r="G1813" s="19"/>
      <c r="H1813" s="19" t="s">
        <v>22</v>
      </c>
      <c r="I1813" s="34">
        <v>42277</v>
      </c>
      <c r="J1813" s="19" t="s">
        <v>6136</v>
      </c>
      <c r="K1813" s="19"/>
      <c r="L1813" s="19"/>
      <c r="M1813" s="6"/>
      <c r="N1813" s="19"/>
      <c r="O1813" s="19"/>
      <c r="P1813" s="19"/>
      <c r="Q1813" s="19"/>
    </row>
    <row r="1814" spans="1:17" s="5" customFormat="1" ht="14.45" customHeight="1">
      <c r="A1814" s="19" t="s">
        <v>8357</v>
      </c>
      <c r="B1814" s="19" t="s">
        <v>8356</v>
      </c>
      <c r="C1814" s="19" t="s">
        <v>2308</v>
      </c>
      <c r="D1814" s="19" t="s">
        <v>5062</v>
      </c>
      <c r="E1814" s="19" t="s">
        <v>1170</v>
      </c>
      <c r="F1814" s="19">
        <v>1</v>
      </c>
      <c r="G1814" s="19"/>
      <c r="H1814" s="19" t="s">
        <v>22</v>
      </c>
      <c r="I1814" s="34">
        <v>42277</v>
      </c>
      <c r="J1814" s="19" t="s">
        <v>6136</v>
      </c>
      <c r="K1814" s="19"/>
      <c r="L1814" s="19"/>
      <c r="M1814" s="6"/>
      <c r="N1814" s="19"/>
      <c r="O1814" s="19"/>
      <c r="P1814" s="19"/>
      <c r="Q1814" s="19"/>
    </row>
    <row r="1815" spans="1:17" s="5" customFormat="1" ht="14.45" customHeight="1">
      <c r="A1815" s="19" t="s">
        <v>11211</v>
      </c>
      <c r="B1815" s="19" t="s">
        <v>8361</v>
      </c>
      <c r="C1815" s="19" t="s">
        <v>2308</v>
      </c>
      <c r="D1815" s="19" t="s">
        <v>2786</v>
      </c>
      <c r="E1815" s="19"/>
      <c r="F1815" s="19"/>
      <c r="G1815" s="19"/>
      <c r="H1815" s="19" t="s">
        <v>22</v>
      </c>
      <c r="I1815" s="34">
        <v>42277</v>
      </c>
      <c r="J1815" s="19" t="s">
        <v>6136</v>
      </c>
      <c r="K1815" s="34">
        <v>42277</v>
      </c>
      <c r="L1815" s="19"/>
      <c r="M1815" s="6"/>
      <c r="N1815" s="19"/>
      <c r="O1815" s="19"/>
      <c r="P1815" s="19"/>
      <c r="Q1815" s="19"/>
    </row>
    <row r="1816" spans="1:17" s="5" customFormat="1" ht="14.45" customHeight="1">
      <c r="A1816" s="19" t="s">
        <v>8362</v>
      </c>
      <c r="B1816" s="19" t="s">
        <v>8363</v>
      </c>
      <c r="C1816" s="19" t="s">
        <v>2308</v>
      </c>
      <c r="D1816" s="19" t="s">
        <v>3107</v>
      </c>
      <c r="E1816" s="19"/>
      <c r="F1816" s="19"/>
      <c r="G1816" s="19"/>
      <c r="H1816" s="19" t="s">
        <v>22</v>
      </c>
      <c r="I1816" s="34">
        <v>42277</v>
      </c>
      <c r="J1816" s="19" t="s">
        <v>6136</v>
      </c>
      <c r="K1816" s="19"/>
      <c r="L1816" s="19"/>
      <c r="M1816" s="6"/>
      <c r="N1816" s="19"/>
      <c r="O1816" s="19"/>
      <c r="P1816" s="19"/>
      <c r="Q1816" s="19"/>
    </row>
    <row r="1817" spans="1:17" s="5" customFormat="1" ht="14.45" customHeight="1">
      <c r="A1817" s="19" t="s">
        <v>9523</v>
      </c>
      <c r="B1817" s="19" t="s">
        <v>8368</v>
      </c>
      <c r="C1817" s="19" t="s">
        <v>2308</v>
      </c>
      <c r="D1817" s="19" t="s">
        <v>5062</v>
      </c>
      <c r="E1817" s="19" t="s">
        <v>1973</v>
      </c>
      <c r="F1817" s="19">
        <v>15</v>
      </c>
      <c r="G1817" s="19"/>
      <c r="H1817" s="19" t="s">
        <v>22</v>
      </c>
      <c r="I1817" s="34">
        <v>42277</v>
      </c>
      <c r="J1817" s="19" t="s">
        <v>6136</v>
      </c>
      <c r="K1817" s="19"/>
      <c r="L1817" s="19"/>
      <c r="M1817" s="6"/>
      <c r="N1817" s="19"/>
      <c r="O1817" s="19"/>
      <c r="P1817" s="19"/>
      <c r="Q1817" s="19"/>
    </row>
    <row r="1818" spans="1:17" s="5" customFormat="1" ht="14.45" customHeight="1">
      <c r="A1818" s="19" t="s">
        <v>8407</v>
      </c>
      <c r="B1818" s="19" t="s">
        <v>8395</v>
      </c>
      <c r="C1818" s="19" t="s">
        <v>2308</v>
      </c>
      <c r="D1818" s="19" t="s">
        <v>2785</v>
      </c>
      <c r="E1818" s="19"/>
      <c r="F1818" s="19"/>
      <c r="G1818" s="19"/>
      <c r="H1818" s="19" t="s">
        <v>22</v>
      </c>
      <c r="I1818" s="34">
        <v>42277</v>
      </c>
      <c r="J1818" s="19" t="s">
        <v>6136</v>
      </c>
      <c r="K1818" s="19"/>
      <c r="L1818" s="19"/>
      <c r="M1818" s="6"/>
      <c r="N1818" s="19"/>
      <c r="O1818" s="19"/>
      <c r="P1818" s="19"/>
      <c r="Q1818" s="19"/>
    </row>
    <row r="1819" spans="1:17" s="5" customFormat="1" ht="14.45" customHeight="1">
      <c r="A1819" s="19" t="s">
        <v>8408</v>
      </c>
      <c r="B1819" s="19" t="s">
        <v>8399</v>
      </c>
      <c r="C1819" s="19" t="s">
        <v>2308</v>
      </c>
      <c r="D1819" s="19" t="s">
        <v>2785</v>
      </c>
      <c r="E1819" s="19"/>
      <c r="F1819" s="19"/>
      <c r="G1819" s="19"/>
      <c r="H1819" s="19" t="s">
        <v>22</v>
      </c>
      <c r="I1819" s="34">
        <v>42277</v>
      </c>
      <c r="J1819" s="19" t="s">
        <v>6136</v>
      </c>
      <c r="K1819" s="19"/>
      <c r="L1819" s="19"/>
      <c r="M1819" s="6"/>
      <c r="N1819" s="19"/>
      <c r="O1819" s="19"/>
      <c r="P1819" s="19"/>
      <c r="Q1819" s="19"/>
    </row>
    <row r="1820" spans="1:17" s="5" customFormat="1" ht="14.45" customHeight="1">
      <c r="A1820" s="19" t="s">
        <v>8409</v>
      </c>
      <c r="B1820" s="19" t="s">
        <v>8400</v>
      </c>
      <c r="C1820" s="19" t="s">
        <v>2308</v>
      </c>
      <c r="D1820" s="19" t="s">
        <v>2785</v>
      </c>
      <c r="E1820" s="19"/>
      <c r="F1820" s="19"/>
      <c r="G1820" s="19"/>
      <c r="H1820" s="19" t="s">
        <v>22</v>
      </c>
      <c r="I1820" s="34">
        <v>42277</v>
      </c>
      <c r="J1820" s="19" t="s">
        <v>6136</v>
      </c>
      <c r="K1820" s="19"/>
      <c r="L1820" s="19"/>
      <c r="M1820" s="6"/>
      <c r="N1820" s="19"/>
      <c r="O1820" s="19"/>
      <c r="P1820" s="19"/>
      <c r="Q1820" s="19"/>
    </row>
    <row r="1821" spans="1:17" s="5" customFormat="1" ht="14.45" customHeight="1">
      <c r="A1821" s="19" t="s">
        <v>8410</v>
      </c>
      <c r="B1821" s="19" t="s">
        <v>8401</v>
      </c>
      <c r="C1821" s="19" t="s">
        <v>2308</v>
      </c>
      <c r="D1821" s="19" t="s">
        <v>2785</v>
      </c>
      <c r="E1821" s="19"/>
      <c r="F1821" s="19"/>
      <c r="G1821" s="19"/>
      <c r="H1821" s="19" t="s">
        <v>22</v>
      </c>
      <c r="I1821" s="34">
        <v>42277</v>
      </c>
      <c r="J1821" s="19" t="s">
        <v>6136</v>
      </c>
      <c r="K1821" s="19"/>
      <c r="L1821" s="19"/>
      <c r="M1821" s="6"/>
      <c r="N1821" s="19"/>
      <c r="O1821" s="19"/>
      <c r="P1821" s="19"/>
      <c r="Q1821" s="19"/>
    </row>
    <row r="1822" spans="1:17" s="5" customFormat="1" ht="14.45" customHeight="1">
      <c r="A1822" s="19" t="s">
        <v>8411</v>
      </c>
      <c r="B1822" s="19" t="s">
        <v>8402</v>
      </c>
      <c r="C1822" s="19" t="s">
        <v>2308</v>
      </c>
      <c r="D1822" s="19" t="s">
        <v>2785</v>
      </c>
      <c r="E1822" s="19"/>
      <c r="F1822" s="19"/>
      <c r="G1822" s="19"/>
      <c r="H1822" s="19" t="s">
        <v>22</v>
      </c>
      <c r="I1822" s="34">
        <v>42277</v>
      </c>
      <c r="J1822" s="19" t="s">
        <v>6136</v>
      </c>
      <c r="K1822" s="19"/>
      <c r="L1822" s="19"/>
      <c r="M1822" s="6"/>
      <c r="N1822" s="19"/>
      <c r="O1822" s="19"/>
      <c r="P1822" s="19"/>
      <c r="Q1822" s="19"/>
    </row>
    <row r="1823" spans="1:17" s="5" customFormat="1" ht="14.45" customHeight="1">
      <c r="A1823" s="19" t="s">
        <v>8414</v>
      </c>
      <c r="B1823" s="19" t="s">
        <v>8403</v>
      </c>
      <c r="C1823" s="19" t="s">
        <v>2308</v>
      </c>
      <c r="D1823" s="19" t="s">
        <v>2785</v>
      </c>
      <c r="E1823" s="19"/>
      <c r="F1823" s="19"/>
      <c r="G1823" s="19"/>
      <c r="H1823" s="19" t="s">
        <v>22</v>
      </c>
      <c r="I1823" s="34">
        <v>42277</v>
      </c>
      <c r="J1823" s="19" t="s">
        <v>6136</v>
      </c>
      <c r="K1823" s="19"/>
      <c r="L1823" s="19"/>
      <c r="M1823" s="6"/>
      <c r="N1823" s="19"/>
      <c r="O1823" s="19"/>
      <c r="P1823" s="19"/>
      <c r="Q1823" s="19"/>
    </row>
    <row r="1824" spans="1:17" s="5" customFormat="1" ht="14.45" customHeight="1">
      <c r="A1824" s="19" t="s">
        <v>8412</v>
      </c>
      <c r="B1824" s="19" t="s">
        <v>8404</v>
      </c>
      <c r="C1824" s="19" t="s">
        <v>2308</v>
      </c>
      <c r="D1824" s="19" t="s">
        <v>2785</v>
      </c>
      <c r="E1824" s="19"/>
      <c r="F1824" s="19"/>
      <c r="G1824" s="19"/>
      <c r="H1824" s="19" t="s">
        <v>22</v>
      </c>
      <c r="I1824" s="34">
        <v>42277</v>
      </c>
      <c r="J1824" s="19" t="s">
        <v>6136</v>
      </c>
      <c r="K1824" s="19"/>
      <c r="L1824" s="19"/>
      <c r="M1824" s="6"/>
      <c r="N1824" s="19"/>
      <c r="O1824" s="19"/>
      <c r="P1824" s="19"/>
      <c r="Q1824" s="19"/>
    </row>
    <row r="1825" spans="1:17" s="5" customFormat="1" ht="14.45" customHeight="1">
      <c r="A1825" s="19" t="s">
        <v>8413</v>
      </c>
      <c r="B1825" s="19" t="s">
        <v>8405</v>
      </c>
      <c r="C1825" s="19" t="s">
        <v>2308</v>
      </c>
      <c r="D1825" s="19" t="s">
        <v>2785</v>
      </c>
      <c r="E1825" s="19"/>
      <c r="F1825" s="19"/>
      <c r="G1825" s="19"/>
      <c r="H1825" s="19" t="s">
        <v>22</v>
      </c>
      <c r="I1825" s="34">
        <v>42277</v>
      </c>
      <c r="J1825" s="19" t="s">
        <v>6136</v>
      </c>
      <c r="K1825" s="19"/>
      <c r="L1825" s="19"/>
      <c r="M1825" s="6"/>
      <c r="N1825" s="19"/>
      <c r="O1825" s="19"/>
      <c r="P1825" s="19"/>
      <c r="Q1825" s="19"/>
    </row>
    <row r="1826" spans="1:17" s="5" customFormat="1" ht="14.45" customHeight="1">
      <c r="A1826" s="19" t="s">
        <v>9728</v>
      </c>
      <c r="B1826" s="19" t="s">
        <v>8406</v>
      </c>
      <c r="C1826" s="19" t="s">
        <v>2308</v>
      </c>
      <c r="D1826" s="19" t="s">
        <v>2785</v>
      </c>
      <c r="E1826" s="19"/>
      <c r="F1826" s="19"/>
      <c r="G1826" s="19"/>
      <c r="H1826" s="19" t="s">
        <v>22</v>
      </c>
      <c r="I1826" s="34">
        <v>42277</v>
      </c>
      <c r="J1826" s="19" t="s">
        <v>6136</v>
      </c>
      <c r="K1826" s="19"/>
      <c r="L1826" s="19"/>
      <c r="M1826" s="6"/>
      <c r="N1826" s="19"/>
      <c r="O1826" s="19"/>
      <c r="P1826" s="19"/>
      <c r="Q1826" s="19"/>
    </row>
    <row r="1827" spans="1:17" s="5" customFormat="1" ht="14.45" customHeight="1">
      <c r="A1827" s="19" t="s">
        <v>8396</v>
      </c>
      <c r="B1827" s="19" t="s">
        <v>8415</v>
      </c>
      <c r="C1827" s="19" t="s">
        <v>2308</v>
      </c>
      <c r="D1827" s="19" t="s">
        <v>2785</v>
      </c>
      <c r="E1827" s="19"/>
      <c r="F1827" s="19"/>
      <c r="G1827" s="19"/>
      <c r="H1827" s="19" t="s">
        <v>22</v>
      </c>
      <c r="I1827" s="34">
        <v>42277</v>
      </c>
      <c r="J1827" s="34">
        <v>41639</v>
      </c>
      <c r="K1827" s="19"/>
      <c r="L1827" s="19"/>
      <c r="M1827" s="6"/>
      <c r="N1827" s="19"/>
      <c r="O1827" s="19"/>
      <c r="P1827" s="19"/>
      <c r="Q1827" s="19"/>
    </row>
    <row r="1828" spans="1:17" s="5" customFormat="1" ht="14.45" customHeight="1">
      <c r="A1828" s="19" t="s">
        <v>8416</v>
      </c>
      <c r="B1828" s="19" t="s">
        <v>8420</v>
      </c>
      <c r="C1828" s="19" t="s">
        <v>2308</v>
      </c>
      <c r="D1828" s="19" t="s">
        <v>2785</v>
      </c>
      <c r="E1828" s="19"/>
      <c r="F1828" s="19"/>
      <c r="G1828" s="19"/>
      <c r="H1828" s="19" t="s">
        <v>22</v>
      </c>
      <c r="I1828" s="34">
        <v>42277</v>
      </c>
      <c r="J1828" s="19" t="s">
        <v>6136</v>
      </c>
      <c r="K1828" s="19"/>
      <c r="L1828" s="19"/>
      <c r="M1828" s="6"/>
      <c r="N1828" s="19"/>
      <c r="O1828" s="19"/>
      <c r="P1828" s="19"/>
      <c r="Q1828" s="19"/>
    </row>
    <row r="1829" spans="1:17" s="5" customFormat="1" ht="14.45" customHeight="1">
      <c r="A1829" s="19" t="s">
        <v>8417</v>
      </c>
      <c r="B1829" s="19" t="s">
        <v>8421</v>
      </c>
      <c r="C1829" s="19" t="s">
        <v>2308</v>
      </c>
      <c r="D1829" s="19" t="s">
        <v>2785</v>
      </c>
      <c r="E1829" s="19"/>
      <c r="F1829" s="19"/>
      <c r="G1829" s="19"/>
      <c r="H1829" s="19" t="s">
        <v>22</v>
      </c>
      <c r="I1829" s="34">
        <v>42277</v>
      </c>
      <c r="J1829" s="19" t="s">
        <v>6136</v>
      </c>
      <c r="K1829" s="19"/>
      <c r="L1829" s="19"/>
      <c r="M1829" s="6"/>
      <c r="N1829" s="19"/>
      <c r="O1829" s="19"/>
      <c r="P1829" s="19"/>
      <c r="Q1829" s="19"/>
    </row>
    <row r="1830" spans="1:17" s="5" customFormat="1" ht="14.45" customHeight="1">
      <c r="A1830" s="19" t="s">
        <v>8418</v>
      </c>
      <c r="B1830" s="19" t="s">
        <v>8422</v>
      </c>
      <c r="C1830" s="19" t="s">
        <v>2308</v>
      </c>
      <c r="D1830" s="19" t="s">
        <v>2785</v>
      </c>
      <c r="E1830" s="19"/>
      <c r="F1830" s="19"/>
      <c r="G1830" s="19"/>
      <c r="H1830" s="19" t="s">
        <v>22</v>
      </c>
      <c r="I1830" s="34">
        <v>42277</v>
      </c>
      <c r="J1830" s="19" t="s">
        <v>6136</v>
      </c>
      <c r="K1830" s="19"/>
      <c r="L1830" s="19"/>
      <c r="M1830" s="6"/>
      <c r="N1830" s="19"/>
      <c r="O1830" s="19"/>
      <c r="P1830" s="19"/>
      <c r="Q1830" s="19"/>
    </row>
    <row r="1831" spans="1:17" s="5" customFormat="1" ht="14.45" customHeight="1">
      <c r="A1831" s="19" t="s">
        <v>8419</v>
      </c>
      <c r="B1831" s="19" t="s">
        <v>8423</v>
      </c>
      <c r="C1831" s="19" t="s">
        <v>2308</v>
      </c>
      <c r="D1831" s="19" t="s">
        <v>2785</v>
      </c>
      <c r="E1831" s="19"/>
      <c r="F1831" s="19"/>
      <c r="G1831" s="19"/>
      <c r="H1831" s="19" t="s">
        <v>22</v>
      </c>
      <c r="I1831" s="34">
        <v>42277</v>
      </c>
      <c r="J1831" s="19" t="s">
        <v>6136</v>
      </c>
      <c r="K1831" s="19"/>
      <c r="L1831" s="19"/>
      <c r="M1831" s="6"/>
      <c r="N1831" s="19"/>
      <c r="O1831" s="19"/>
      <c r="P1831" s="19"/>
      <c r="Q1831" s="19"/>
    </row>
    <row r="1832" spans="1:17" s="5" customFormat="1" ht="14.45" customHeight="1">
      <c r="A1832" s="19" t="s">
        <v>8426</v>
      </c>
      <c r="B1832" s="19" t="s">
        <v>8425</v>
      </c>
      <c r="C1832" s="19" t="s">
        <v>2308</v>
      </c>
      <c r="D1832" s="19" t="s">
        <v>2785</v>
      </c>
      <c r="E1832" s="19"/>
      <c r="F1832" s="19"/>
      <c r="G1832" s="19"/>
      <c r="H1832" s="19" t="s">
        <v>22</v>
      </c>
      <c r="I1832" s="34">
        <v>42277</v>
      </c>
      <c r="J1832" s="19" t="s">
        <v>6136</v>
      </c>
      <c r="K1832" s="19"/>
      <c r="L1832" s="19"/>
      <c r="M1832" s="6"/>
      <c r="N1832" s="19"/>
      <c r="O1832" s="19"/>
      <c r="P1832" s="19"/>
      <c r="Q1832" s="19"/>
    </row>
    <row r="1833" spans="1:17" s="5" customFormat="1" ht="14.45" customHeight="1">
      <c r="A1833" s="19" t="s">
        <v>8441</v>
      </c>
      <c r="B1833" s="19" t="s">
        <v>8438</v>
      </c>
      <c r="C1833" s="19" t="s">
        <v>2308</v>
      </c>
      <c r="D1833" s="19" t="s">
        <v>2785</v>
      </c>
      <c r="E1833" s="19"/>
      <c r="F1833" s="19"/>
      <c r="G1833" s="19"/>
      <c r="H1833" s="19" t="s">
        <v>22</v>
      </c>
      <c r="I1833" s="34">
        <v>42277</v>
      </c>
      <c r="J1833" s="19" t="s">
        <v>6136</v>
      </c>
      <c r="K1833" s="19"/>
      <c r="L1833" s="19"/>
      <c r="M1833" s="6"/>
      <c r="N1833" s="19"/>
      <c r="O1833" s="19"/>
      <c r="P1833" s="19"/>
      <c r="Q1833" s="19"/>
    </row>
    <row r="1834" spans="1:17" s="5" customFormat="1" ht="14.45" customHeight="1">
      <c r="A1834" s="19" t="s">
        <v>9689</v>
      </c>
      <c r="B1834" s="19" t="s">
        <v>8439</v>
      </c>
      <c r="C1834" s="19" t="s">
        <v>2308</v>
      </c>
      <c r="D1834" s="19" t="s">
        <v>2785</v>
      </c>
      <c r="E1834" s="19"/>
      <c r="F1834" s="19"/>
      <c r="G1834" s="19"/>
      <c r="H1834" s="19" t="s">
        <v>22</v>
      </c>
      <c r="I1834" s="34">
        <v>42277</v>
      </c>
      <c r="J1834" s="34"/>
      <c r="K1834" s="34">
        <v>42931</v>
      </c>
      <c r="L1834" s="19"/>
      <c r="M1834" s="6"/>
      <c r="N1834" s="19"/>
      <c r="O1834" s="19"/>
      <c r="P1834" s="19"/>
      <c r="Q1834" s="19"/>
    </row>
    <row r="1835" spans="1:17" s="5" customFormat="1" ht="14.45" customHeight="1">
      <c r="A1835" s="19" t="s">
        <v>9691</v>
      </c>
      <c r="B1835" s="19" t="s">
        <v>8440</v>
      </c>
      <c r="C1835" s="19" t="s">
        <v>2308</v>
      </c>
      <c r="D1835" s="19" t="s">
        <v>2785</v>
      </c>
      <c r="E1835" s="19"/>
      <c r="F1835" s="19"/>
      <c r="G1835" s="19"/>
      <c r="H1835" s="19" t="s">
        <v>22</v>
      </c>
      <c r="I1835" s="34">
        <v>42277</v>
      </c>
      <c r="J1835" s="19" t="s">
        <v>6136</v>
      </c>
      <c r="K1835" s="19"/>
      <c r="L1835" s="19"/>
      <c r="M1835" s="6"/>
      <c r="N1835" s="19"/>
      <c r="O1835" s="19"/>
      <c r="P1835" s="19"/>
      <c r="Q1835" s="19"/>
    </row>
    <row r="1836" spans="1:17" s="5" customFormat="1" ht="14.45" customHeight="1">
      <c r="A1836" s="19" t="s">
        <v>9690</v>
      </c>
      <c r="B1836" s="19" t="s">
        <v>8442</v>
      </c>
      <c r="C1836" s="19" t="s">
        <v>2308</v>
      </c>
      <c r="D1836" s="19" t="s">
        <v>2785</v>
      </c>
      <c r="E1836" s="19"/>
      <c r="F1836" s="19"/>
      <c r="G1836" s="19"/>
      <c r="H1836" s="19" t="s">
        <v>22</v>
      </c>
      <c r="I1836" s="34">
        <v>42277</v>
      </c>
      <c r="J1836" s="19" t="s">
        <v>6136</v>
      </c>
      <c r="K1836" s="19"/>
      <c r="L1836" s="19"/>
      <c r="M1836" s="6"/>
      <c r="N1836" s="19"/>
      <c r="O1836" s="19"/>
      <c r="P1836" s="19"/>
      <c r="Q1836" s="19"/>
    </row>
    <row r="1837" spans="1:17" s="5" customFormat="1" ht="14.45" customHeight="1">
      <c r="A1837" s="19" t="s">
        <v>8446</v>
      </c>
      <c r="B1837" s="19" t="s">
        <v>8445</v>
      </c>
      <c r="C1837" s="19" t="s">
        <v>2308</v>
      </c>
      <c r="D1837" s="19" t="s">
        <v>2785</v>
      </c>
      <c r="E1837" s="19"/>
      <c r="F1837" s="19"/>
      <c r="G1837" s="19"/>
      <c r="H1837" s="19" t="s">
        <v>22</v>
      </c>
      <c r="I1837" s="34">
        <v>42277</v>
      </c>
      <c r="J1837" s="19" t="s">
        <v>6136</v>
      </c>
      <c r="K1837" s="19"/>
      <c r="L1837" s="19"/>
      <c r="M1837" s="6"/>
      <c r="N1837" s="19"/>
      <c r="O1837" s="19"/>
      <c r="P1837" s="19"/>
      <c r="Q1837" s="19"/>
    </row>
    <row r="1838" spans="1:17" s="5" customFormat="1" ht="14.45" customHeight="1">
      <c r="A1838" s="19" t="s">
        <v>8448</v>
      </c>
      <c r="B1838" s="19" t="s">
        <v>9822</v>
      </c>
      <c r="C1838" s="19" t="s">
        <v>2308</v>
      </c>
      <c r="D1838" s="19" t="s">
        <v>3105</v>
      </c>
      <c r="E1838" s="19"/>
      <c r="F1838" s="19"/>
      <c r="G1838" s="19"/>
      <c r="H1838" s="19" t="s">
        <v>22</v>
      </c>
      <c r="I1838" s="34">
        <v>42277</v>
      </c>
      <c r="J1838" s="19" t="s">
        <v>6136</v>
      </c>
      <c r="K1838" s="19"/>
      <c r="L1838" s="19"/>
      <c r="M1838" s="6"/>
      <c r="N1838" s="19"/>
      <c r="O1838" s="19"/>
      <c r="P1838" s="19"/>
      <c r="Q1838" s="19"/>
    </row>
    <row r="1839" spans="1:17" s="5" customFormat="1" ht="14.45" customHeight="1">
      <c r="A1839" s="19" t="s">
        <v>9530</v>
      </c>
      <c r="B1839" s="19" t="s">
        <v>8457</v>
      </c>
      <c r="C1839" s="19" t="s">
        <v>2308</v>
      </c>
      <c r="D1839" s="19" t="s">
        <v>5062</v>
      </c>
      <c r="E1839" s="19" t="s">
        <v>1973</v>
      </c>
      <c r="F1839" s="19">
        <v>16</v>
      </c>
      <c r="G1839" s="19"/>
      <c r="H1839" s="19" t="s">
        <v>22</v>
      </c>
      <c r="I1839" s="34">
        <v>42277</v>
      </c>
      <c r="J1839" s="19" t="s">
        <v>6136</v>
      </c>
      <c r="K1839" s="19"/>
      <c r="L1839" s="19"/>
      <c r="M1839" s="6"/>
      <c r="N1839" s="19"/>
      <c r="O1839" s="19"/>
      <c r="P1839" s="19"/>
      <c r="Q1839" s="19"/>
    </row>
    <row r="1840" spans="1:17" s="5" customFormat="1" ht="14.45" customHeight="1">
      <c r="A1840" s="19" t="s">
        <v>8460</v>
      </c>
      <c r="B1840" s="19" t="s">
        <v>8458</v>
      </c>
      <c r="C1840" s="19" t="s">
        <v>2308</v>
      </c>
      <c r="D1840" s="19" t="s">
        <v>2786</v>
      </c>
      <c r="E1840" s="19"/>
      <c r="F1840" s="19"/>
      <c r="G1840" s="19"/>
      <c r="H1840" s="19" t="s">
        <v>22</v>
      </c>
      <c r="I1840" s="34">
        <v>42277</v>
      </c>
      <c r="J1840" s="19" t="s">
        <v>6136</v>
      </c>
      <c r="K1840" s="19"/>
      <c r="L1840" s="19"/>
      <c r="M1840" s="6"/>
      <c r="N1840" s="19"/>
      <c r="O1840" s="19"/>
      <c r="P1840" s="19"/>
      <c r="Q1840" s="19"/>
    </row>
    <row r="1841" spans="1:17" s="5" customFormat="1" ht="14.45" customHeight="1">
      <c r="A1841" s="19" t="s">
        <v>8461</v>
      </c>
      <c r="B1841" s="19" t="s">
        <v>8459</v>
      </c>
      <c r="C1841" s="19" t="s">
        <v>2308</v>
      </c>
      <c r="D1841" s="19" t="s">
        <v>2786</v>
      </c>
      <c r="E1841" s="19"/>
      <c r="F1841" s="19"/>
      <c r="G1841" s="19"/>
      <c r="H1841" s="19" t="s">
        <v>22</v>
      </c>
      <c r="I1841" s="34">
        <v>42277</v>
      </c>
      <c r="J1841" s="19" t="s">
        <v>6136</v>
      </c>
      <c r="K1841" s="19"/>
      <c r="L1841" s="19"/>
      <c r="M1841" s="6"/>
      <c r="N1841" s="19"/>
      <c r="O1841" s="19"/>
      <c r="P1841" s="19"/>
      <c r="Q1841" s="19"/>
    </row>
    <row r="1842" spans="1:17" s="5" customFormat="1" ht="14.45" customHeight="1">
      <c r="A1842" s="19" t="s">
        <v>8463</v>
      </c>
      <c r="B1842" s="19" t="s">
        <v>8462</v>
      </c>
      <c r="C1842" s="19" t="s">
        <v>2308</v>
      </c>
      <c r="D1842" s="19" t="s">
        <v>2785</v>
      </c>
      <c r="E1842" s="19"/>
      <c r="F1842" s="19"/>
      <c r="G1842" s="19"/>
      <c r="H1842" s="19" t="s">
        <v>22</v>
      </c>
      <c r="I1842" s="34">
        <v>42277</v>
      </c>
      <c r="J1842" s="19"/>
      <c r="K1842" s="19"/>
      <c r="L1842" s="19"/>
      <c r="M1842" s="6"/>
      <c r="N1842" s="19"/>
      <c r="O1842" s="19"/>
      <c r="P1842" s="19"/>
      <c r="Q1842" s="19"/>
    </row>
    <row r="1843" spans="1:17" s="5" customFormat="1" ht="14.45" customHeight="1">
      <c r="A1843" s="19" t="s">
        <v>8465</v>
      </c>
      <c r="B1843" s="19" t="s">
        <v>9525</v>
      </c>
      <c r="C1843" s="19" t="s">
        <v>2308</v>
      </c>
      <c r="D1843" s="19" t="s">
        <v>2785</v>
      </c>
      <c r="E1843" s="19"/>
      <c r="F1843" s="19"/>
      <c r="G1843" s="19"/>
      <c r="H1843" s="19" t="s">
        <v>22</v>
      </c>
      <c r="I1843" s="34">
        <v>42277</v>
      </c>
      <c r="J1843" s="19" t="s">
        <v>6136</v>
      </c>
      <c r="K1843" s="19"/>
      <c r="L1843" s="19"/>
      <c r="M1843" s="6"/>
      <c r="N1843" s="19"/>
      <c r="O1843" s="19"/>
      <c r="P1843" s="19"/>
      <c r="Q1843" s="19"/>
    </row>
    <row r="1844" spans="1:17" s="5" customFormat="1" ht="14.45" customHeight="1">
      <c r="A1844" s="19" t="s">
        <v>8493</v>
      </c>
      <c r="B1844" s="19" t="s">
        <v>9526</v>
      </c>
      <c r="C1844" s="19" t="s">
        <v>2308</v>
      </c>
      <c r="D1844" s="19" t="s">
        <v>2786</v>
      </c>
      <c r="E1844" s="19"/>
      <c r="F1844" s="19"/>
      <c r="G1844" s="19"/>
      <c r="H1844" s="19" t="s">
        <v>22</v>
      </c>
      <c r="I1844" s="34">
        <v>42277</v>
      </c>
      <c r="J1844" s="19" t="s">
        <v>6136</v>
      </c>
      <c r="K1844" s="19"/>
      <c r="L1844" s="19"/>
      <c r="M1844" s="6"/>
      <c r="N1844" s="19"/>
      <c r="O1844" s="19"/>
      <c r="P1844" s="19"/>
      <c r="Q1844" s="19"/>
    </row>
    <row r="1845" spans="1:17" s="5" customFormat="1" ht="14.45" customHeight="1">
      <c r="A1845" s="19" t="s">
        <v>9547</v>
      </c>
      <c r="B1845" s="19" t="s">
        <v>9549</v>
      </c>
      <c r="C1845" s="19" t="s">
        <v>2308</v>
      </c>
      <c r="D1845" s="19" t="s">
        <v>5062</v>
      </c>
      <c r="E1845" s="19" t="s">
        <v>1170</v>
      </c>
      <c r="F1845" s="19">
        <v>96</v>
      </c>
      <c r="G1845" s="19"/>
      <c r="H1845" s="19" t="s">
        <v>22</v>
      </c>
      <c r="I1845" s="34">
        <v>42277</v>
      </c>
      <c r="J1845" s="19" t="s">
        <v>6136</v>
      </c>
      <c r="K1845" s="34">
        <v>42277</v>
      </c>
      <c r="L1845" s="19"/>
      <c r="M1845" s="6"/>
      <c r="N1845" s="19"/>
      <c r="O1845" s="19"/>
      <c r="P1845" s="19"/>
      <c r="Q1845" s="19"/>
    </row>
    <row r="1846" spans="1:17" s="5" customFormat="1" ht="14.45" customHeight="1">
      <c r="A1846" s="19" t="s">
        <v>9548</v>
      </c>
      <c r="B1846" s="19" t="s">
        <v>9550</v>
      </c>
      <c r="C1846" s="19" t="s">
        <v>2308</v>
      </c>
      <c r="D1846" s="19" t="s">
        <v>5062</v>
      </c>
      <c r="E1846" s="19" t="s">
        <v>1170</v>
      </c>
      <c r="F1846" s="19">
        <v>96</v>
      </c>
      <c r="G1846" s="19"/>
      <c r="H1846" s="19" t="s">
        <v>22</v>
      </c>
      <c r="I1846" s="34">
        <v>42277</v>
      </c>
      <c r="J1846" s="19" t="s">
        <v>6136</v>
      </c>
      <c r="K1846" s="34">
        <v>42277</v>
      </c>
      <c r="L1846" s="19"/>
      <c r="M1846" s="6"/>
      <c r="N1846" s="19"/>
      <c r="O1846" s="19"/>
      <c r="P1846" s="19"/>
      <c r="Q1846" s="19"/>
    </row>
    <row r="1847" spans="1:17" s="5" customFormat="1" ht="14.45" customHeight="1">
      <c r="A1847" s="19" t="s">
        <v>9553</v>
      </c>
      <c r="B1847" s="19" t="s">
        <v>9551</v>
      </c>
      <c r="C1847" s="19" t="s">
        <v>2308</v>
      </c>
      <c r="D1847" s="19" t="s">
        <v>5062</v>
      </c>
      <c r="E1847" s="19" t="s">
        <v>1170</v>
      </c>
      <c r="F1847" s="19">
        <v>77</v>
      </c>
      <c r="G1847" s="19"/>
      <c r="H1847" s="19" t="s">
        <v>22</v>
      </c>
      <c r="I1847" s="34">
        <v>42277</v>
      </c>
      <c r="J1847" s="19" t="s">
        <v>6136</v>
      </c>
      <c r="K1847" s="19"/>
      <c r="L1847" s="19"/>
      <c r="M1847" s="6"/>
      <c r="N1847" s="19"/>
      <c r="O1847" s="19"/>
      <c r="P1847" s="19"/>
      <c r="Q1847" s="19"/>
    </row>
    <row r="1848" spans="1:17" s="5" customFormat="1" ht="14.45" customHeight="1">
      <c r="A1848" s="19" t="s">
        <v>9556</v>
      </c>
      <c r="B1848" s="19" t="s">
        <v>9555</v>
      </c>
      <c r="C1848" s="19" t="s">
        <v>2308</v>
      </c>
      <c r="D1848" s="19" t="s">
        <v>5062</v>
      </c>
      <c r="E1848" s="19" t="s">
        <v>1170</v>
      </c>
      <c r="F1848" s="19">
        <v>78</v>
      </c>
      <c r="G1848" s="19"/>
      <c r="H1848" s="19" t="s">
        <v>22</v>
      </c>
      <c r="I1848" s="34">
        <v>42277</v>
      </c>
      <c r="J1848" s="19" t="s">
        <v>6136</v>
      </c>
      <c r="K1848" s="19"/>
      <c r="L1848" s="19"/>
      <c r="M1848" s="6"/>
      <c r="N1848" s="19"/>
      <c r="O1848" s="19"/>
      <c r="P1848" s="19"/>
      <c r="Q1848" s="19"/>
    </row>
    <row r="1849" spans="1:17" s="5" customFormat="1" ht="14.45" customHeight="1">
      <c r="A1849" s="19" t="s">
        <v>9566</v>
      </c>
      <c r="B1849" s="19" t="s">
        <v>9561</v>
      </c>
      <c r="C1849" s="19" t="s">
        <v>2308</v>
      </c>
      <c r="D1849" s="19" t="s">
        <v>5062</v>
      </c>
      <c r="E1849" s="19" t="s">
        <v>1170</v>
      </c>
      <c r="F1849" s="19">
        <v>79</v>
      </c>
      <c r="G1849" s="19"/>
      <c r="H1849" s="19" t="s">
        <v>22</v>
      </c>
      <c r="I1849" s="34">
        <v>42277</v>
      </c>
      <c r="J1849" s="19" t="s">
        <v>6136</v>
      </c>
      <c r="K1849" s="19"/>
      <c r="L1849" s="19"/>
      <c r="M1849" s="6"/>
      <c r="N1849" s="19"/>
      <c r="O1849" s="19"/>
      <c r="P1849" s="19"/>
      <c r="Q1849" s="19"/>
    </row>
    <row r="1850" spans="1:17" s="5" customFormat="1" ht="14.45" customHeight="1">
      <c r="A1850" s="19" t="s">
        <v>9567</v>
      </c>
      <c r="B1850" s="19" t="s">
        <v>9563</v>
      </c>
      <c r="C1850" s="19" t="s">
        <v>2308</v>
      </c>
      <c r="D1850" s="19" t="s">
        <v>5062</v>
      </c>
      <c r="E1850" s="19" t="s">
        <v>1170</v>
      </c>
      <c r="F1850" s="19">
        <v>79</v>
      </c>
      <c r="G1850" s="19"/>
      <c r="H1850" s="19" t="s">
        <v>22</v>
      </c>
      <c r="I1850" s="34">
        <v>42277</v>
      </c>
      <c r="J1850" s="19" t="s">
        <v>6136</v>
      </c>
      <c r="K1850" s="19"/>
      <c r="L1850" s="19"/>
      <c r="M1850" s="6"/>
      <c r="N1850" s="19"/>
      <c r="O1850" s="19"/>
      <c r="P1850" s="19"/>
      <c r="Q1850" s="19"/>
    </row>
    <row r="1851" spans="1:17" s="5" customFormat="1" ht="14.45" customHeight="1">
      <c r="A1851" s="19" t="s">
        <v>9578</v>
      </c>
      <c r="B1851" s="19" t="s">
        <v>9577</v>
      </c>
      <c r="C1851" s="19" t="s">
        <v>2308</v>
      </c>
      <c r="D1851" s="19" t="s">
        <v>2785</v>
      </c>
      <c r="E1851" s="19"/>
      <c r="F1851" s="19"/>
      <c r="G1851" s="19"/>
      <c r="H1851" s="19" t="s">
        <v>22</v>
      </c>
      <c r="I1851" s="34">
        <v>42277</v>
      </c>
      <c r="J1851" s="19" t="s">
        <v>6136</v>
      </c>
      <c r="K1851" s="19"/>
      <c r="L1851" s="19"/>
      <c r="M1851" s="6"/>
      <c r="N1851" s="19"/>
      <c r="O1851" s="19"/>
      <c r="P1851" s="19"/>
      <c r="Q1851" s="19"/>
    </row>
    <row r="1852" spans="1:17" s="5" customFormat="1" ht="14.45" customHeight="1">
      <c r="A1852" s="19" t="s">
        <v>9581</v>
      </c>
      <c r="B1852" s="19" t="s">
        <v>9580</v>
      </c>
      <c r="C1852" s="19" t="s">
        <v>2308</v>
      </c>
      <c r="D1852" s="19" t="s">
        <v>2785</v>
      </c>
      <c r="E1852" s="19"/>
      <c r="F1852" s="19"/>
      <c r="G1852" s="19"/>
      <c r="H1852" s="19" t="s">
        <v>22</v>
      </c>
      <c r="I1852" s="34">
        <v>42277</v>
      </c>
      <c r="J1852" s="34">
        <v>41639</v>
      </c>
      <c r="K1852" s="19"/>
      <c r="L1852" s="19"/>
      <c r="M1852" s="6"/>
      <c r="N1852" s="19"/>
      <c r="O1852" s="19"/>
      <c r="P1852" s="19"/>
      <c r="Q1852" s="19"/>
    </row>
    <row r="1853" spans="1:17" s="5" customFormat="1" ht="14.45" customHeight="1">
      <c r="A1853" s="19" t="s">
        <v>9667</v>
      </c>
      <c r="B1853" s="19" t="s">
        <v>9666</v>
      </c>
      <c r="C1853" s="19" t="s">
        <v>2308</v>
      </c>
      <c r="D1853" s="19" t="s">
        <v>5062</v>
      </c>
      <c r="E1853" s="19" t="s">
        <v>562</v>
      </c>
      <c r="F1853" s="19">
        <v>23</v>
      </c>
      <c r="G1853" s="19"/>
      <c r="H1853" s="19" t="s">
        <v>22</v>
      </c>
      <c r="I1853" s="34">
        <v>42277</v>
      </c>
      <c r="J1853" s="19" t="s">
        <v>6136</v>
      </c>
      <c r="K1853" s="19"/>
      <c r="L1853" s="19"/>
      <c r="M1853" s="6"/>
      <c r="N1853" s="19"/>
      <c r="O1853" s="19"/>
      <c r="P1853" s="19"/>
      <c r="Q1853" s="19"/>
    </row>
    <row r="1854" spans="1:17" s="5" customFormat="1" ht="14.45" customHeight="1">
      <c r="A1854" s="19" t="s">
        <v>10966</v>
      </c>
      <c r="B1854" s="19" t="s">
        <v>9670</v>
      </c>
      <c r="C1854" s="19" t="s">
        <v>2308</v>
      </c>
      <c r="D1854" s="19" t="s">
        <v>5062</v>
      </c>
      <c r="E1854" s="19" t="s">
        <v>462</v>
      </c>
      <c r="F1854" s="19">
        <v>48</v>
      </c>
      <c r="G1854" s="19"/>
      <c r="H1854" s="19" t="s">
        <v>22</v>
      </c>
      <c r="I1854" s="34">
        <v>42277</v>
      </c>
      <c r="J1854" s="19" t="s">
        <v>6136</v>
      </c>
      <c r="K1854" s="34">
        <v>42277</v>
      </c>
      <c r="L1854" s="19"/>
      <c r="M1854" s="6"/>
      <c r="N1854" s="19"/>
      <c r="O1854" s="19"/>
      <c r="P1854" s="19"/>
      <c r="Q1854" s="19"/>
    </row>
    <row r="1855" spans="1:17" s="5" customFormat="1" ht="14.45" customHeight="1">
      <c r="A1855" s="19" t="s">
        <v>9692</v>
      </c>
      <c r="B1855" s="19" t="s">
        <v>9758</v>
      </c>
      <c r="C1855" s="19" t="s">
        <v>2308</v>
      </c>
      <c r="D1855" s="19" t="s">
        <v>2785</v>
      </c>
      <c r="E1855" s="19"/>
      <c r="F1855" s="19"/>
      <c r="G1855" s="19"/>
      <c r="H1855" s="19" t="s">
        <v>22</v>
      </c>
      <c r="I1855" s="34">
        <v>42277</v>
      </c>
      <c r="J1855" s="34"/>
      <c r="K1855" s="34">
        <v>42931</v>
      </c>
      <c r="L1855" s="19"/>
      <c r="M1855" s="6"/>
      <c r="N1855" s="19"/>
      <c r="O1855" s="19"/>
      <c r="P1855" s="19"/>
      <c r="Q1855" s="19"/>
    </row>
    <row r="1856" spans="1:17" s="5" customFormat="1" ht="14.45" customHeight="1">
      <c r="A1856" s="19" t="s">
        <v>10093</v>
      </c>
      <c r="B1856" s="19" t="s">
        <v>9701</v>
      </c>
      <c r="C1856" s="19" t="s">
        <v>2308</v>
      </c>
      <c r="D1856" s="19" t="s">
        <v>5062</v>
      </c>
      <c r="E1856" s="19" t="s">
        <v>2168</v>
      </c>
      <c r="F1856" s="19">
        <v>26</v>
      </c>
      <c r="G1856" s="19"/>
      <c r="H1856" s="19" t="s">
        <v>22</v>
      </c>
      <c r="I1856" s="34">
        <v>42277</v>
      </c>
      <c r="J1856" s="19" t="s">
        <v>6136</v>
      </c>
      <c r="K1856" s="19"/>
      <c r="L1856" s="19"/>
      <c r="M1856" s="6"/>
      <c r="N1856" s="19"/>
      <c r="O1856" s="19"/>
      <c r="P1856" s="19"/>
      <c r="Q1856" s="19"/>
    </row>
    <row r="1857" spans="1:17" s="5" customFormat="1" ht="14.45" customHeight="1">
      <c r="A1857" s="19" t="s">
        <v>9703</v>
      </c>
      <c r="B1857" s="19" t="s">
        <v>9702</v>
      </c>
      <c r="C1857" s="19" t="s">
        <v>2308</v>
      </c>
      <c r="D1857" s="19" t="s">
        <v>5062</v>
      </c>
      <c r="E1857" s="19" t="s">
        <v>2168</v>
      </c>
      <c r="F1857" s="19">
        <v>27</v>
      </c>
      <c r="G1857" s="19"/>
      <c r="H1857" s="19" t="s">
        <v>22</v>
      </c>
      <c r="I1857" s="34">
        <v>42277</v>
      </c>
      <c r="J1857" s="19" t="s">
        <v>6136</v>
      </c>
      <c r="K1857" s="19"/>
      <c r="L1857" s="19"/>
      <c r="M1857" s="6"/>
      <c r="N1857" s="19"/>
      <c r="O1857" s="19"/>
      <c r="P1857" s="19"/>
      <c r="Q1857" s="19"/>
    </row>
    <row r="1858" spans="1:17" s="5" customFormat="1" ht="14.45" customHeight="1">
      <c r="A1858" s="19" t="s">
        <v>9707</v>
      </c>
      <c r="B1858" s="19" t="s">
        <v>9759</v>
      </c>
      <c r="C1858" s="19" t="s">
        <v>2308</v>
      </c>
      <c r="D1858" s="19" t="s">
        <v>2785</v>
      </c>
      <c r="E1858" s="19"/>
      <c r="F1858" s="19"/>
      <c r="G1858" s="19"/>
      <c r="H1858" s="19" t="s">
        <v>22</v>
      </c>
      <c r="I1858" s="34">
        <v>42277</v>
      </c>
      <c r="J1858" s="19" t="s">
        <v>6136</v>
      </c>
      <c r="K1858" s="19"/>
      <c r="L1858" s="19"/>
      <c r="M1858" s="6"/>
      <c r="N1858" s="19"/>
      <c r="O1858" s="19"/>
      <c r="P1858" s="19"/>
      <c r="Q1858" s="19"/>
    </row>
    <row r="1859" spans="1:17" s="5" customFormat="1" ht="14.45" customHeight="1">
      <c r="A1859" s="19" t="s">
        <v>9711</v>
      </c>
      <c r="B1859" s="19" t="s">
        <v>9709</v>
      </c>
      <c r="C1859" s="19" t="s">
        <v>2308</v>
      </c>
      <c r="D1859" s="19" t="s">
        <v>5062</v>
      </c>
      <c r="E1859" s="19" t="s">
        <v>871</v>
      </c>
      <c r="F1859" s="19">
        <v>16</v>
      </c>
      <c r="G1859" s="19"/>
      <c r="H1859" s="19" t="s">
        <v>22</v>
      </c>
      <c r="I1859" s="34">
        <v>42277</v>
      </c>
      <c r="J1859" s="34">
        <v>41639</v>
      </c>
      <c r="K1859" s="19"/>
      <c r="L1859" s="19"/>
      <c r="M1859" s="6"/>
      <c r="N1859" s="19"/>
      <c r="O1859" s="19"/>
      <c r="P1859" s="19"/>
      <c r="Q1859" s="19"/>
    </row>
    <row r="1860" spans="1:17" s="5" customFormat="1" ht="14.45" customHeight="1">
      <c r="A1860" s="19" t="s">
        <v>9716</v>
      </c>
      <c r="B1860" s="19" t="s">
        <v>9715</v>
      </c>
      <c r="C1860" s="19" t="s">
        <v>2308</v>
      </c>
      <c r="D1860" s="19" t="s">
        <v>5062</v>
      </c>
      <c r="E1860" s="19" t="s">
        <v>1197</v>
      </c>
      <c r="F1860" s="19">
        <v>5</v>
      </c>
      <c r="G1860" s="19"/>
      <c r="H1860" s="19" t="s">
        <v>22</v>
      </c>
      <c r="I1860" s="34">
        <v>42277</v>
      </c>
      <c r="J1860" s="34">
        <v>42566</v>
      </c>
      <c r="K1860" s="19"/>
      <c r="L1860" s="19"/>
      <c r="M1860" s="6"/>
      <c r="N1860" s="19"/>
      <c r="O1860" s="19"/>
      <c r="P1860" s="19"/>
      <c r="Q1860" s="19"/>
    </row>
    <row r="1861" spans="1:17" s="5" customFormat="1" ht="14.45" customHeight="1">
      <c r="A1861" s="19" t="s">
        <v>9729</v>
      </c>
      <c r="B1861" s="19" t="s">
        <v>9760</v>
      </c>
      <c r="C1861" s="19" t="s">
        <v>2308</v>
      </c>
      <c r="D1861" s="19" t="s">
        <v>2785</v>
      </c>
      <c r="E1861" s="19"/>
      <c r="F1861" s="19"/>
      <c r="G1861" s="19"/>
      <c r="H1861" s="19" t="s">
        <v>22</v>
      </c>
      <c r="I1861" s="34">
        <v>42277</v>
      </c>
      <c r="J1861" s="19" t="s">
        <v>6136</v>
      </c>
      <c r="K1861" s="19"/>
      <c r="L1861" s="19"/>
      <c r="M1861" s="6"/>
      <c r="N1861" s="19"/>
      <c r="O1861" s="19"/>
      <c r="P1861" s="19"/>
      <c r="Q1861" s="19"/>
    </row>
    <row r="1862" spans="1:17" s="5" customFormat="1" ht="14.45" customHeight="1">
      <c r="A1862" s="19" t="s">
        <v>11067</v>
      </c>
      <c r="B1862" s="19" t="s">
        <v>9761</v>
      </c>
      <c r="C1862" s="19" t="s">
        <v>2308</v>
      </c>
      <c r="D1862" s="19" t="s">
        <v>2785</v>
      </c>
      <c r="E1862" s="19"/>
      <c r="F1862" s="19"/>
      <c r="G1862" s="19"/>
      <c r="H1862" s="19" t="s">
        <v>22</v>
      </c>
      <c r="I1862" s="34">
        <v>42277</v>
      </c>
      <c r="J1862" s="19" t="s">
        <v>6136</v>
      </c>
      <c r="K1862" s="34">
        <v>42277</v>
      </c>
      <c r="L1862" s="19"/>
      <c r="M1862" s="6"/>
      <c r="N1862" s="19"/>
      <c r="O1862" s="19"/>
      <c r="P1862" s="19"/>
      <c r="Q1862" s="19"/>
    </row>
    <row r="1863" spans="1:17" s="5" customFormat="1" ht="14.45" customHeight="1">
      <c r="A1863" s="19" t="s">
        <v>11065</v>
      </c>
      <c r="B1863" s="19" t="s">
        <v>9762</v>
      </c>
      <c r="C1863" s="19" t="s">
        <v>2308</v>
      </c>
      <c r="D1863" s="19" t="s">
        <v>2785</v>
      </c>
      <c r="E1863" s="19"/>
      <c r="F1863" s="19"/>
      <c r="G1863" s="19"/>
      <c r="H1863" s="19" t="s">
        <v>22</v>
      </c>
      <c r="I1863" s="34">
        <v>42277</v>
      </c>
      <c r="J1863" s="19" t="s">
        <v>6136</v>
      </c>
      <c r="K1863" s="34">
        <v>42277</v>
      </c>
      <c r="L1863" s="19"/>
      <c r="M1863" s="6"/>
      <c r="N1863" s="19"/>
      <c r="O1863" s="19"/>
      <c r="P1863" s="19"/>
      <c r="Q1863" s="19"/>
    </row>
    <row r="1864" spans="1:17" s="5" customFormat="1" ht="14.45" customHeight="1">
      <c r="A1864" s="19" t="s">
        <v>9730</v>
      </c>
      <c r="B1864" s="19" t="s">
        <v>9763</v>
      </c>
      <c r="C1864" s="19" t="s">
        <v>2308</v>
      </c>
      <c r="D1864" s="19" t="s">
        <v>2785</v>
      </c>
      <c r="E1864" s="19"/>
      <c r="F1864" s="19"/>
      <c r="G1864" s="19"/>
      <c r="H1864" s="19" t="s">
        <v>22</v>
      </c>
      <c r="I1864" s="34">
        <v>42277</v>
      </c>
      <c r="J1864" s="19" t="s">
        <v>6136</v>
      </c>
      <c r="K1864" s="34">
        <v>42277</v>
      </c>
      <c r="L1864" s="19"/>
      <c r="M1864" s="6"/>
      <c r="N1864" s="19"/>
      <c r="O1864" s="19"/>
      <c r="P1864" s="19"/>
      <c r="Q1864" s="19"/>
    </row>
    <row r="1865" spans="1:17" s="5" customFormat="1" ht="14.45" customHeight="1">
      <c r="A1865" s="19" t="s">
        <v>9731</v>
      </c>
      <c r="B1865" s="19" t="s">
        <v>9764</v>
      </c>
      <c r="C1865" s="19" t="s">
        <v>2308</v>
      </c>
      <c r="D1865" s="19" t="s">
        <v>2785</v>
      </c>
      <c r="E1865" s="19"/>
      <c r="F1865" s="19"/>
      <c r="G1865" s="19"/>
      <c r="H1865" s="19" t="s">
        <v>22</v>
      </c>
      <c r="I1865" s="34">
        <v>42277</v>
      </c>
      <c r="J1865" s="34">
        <v>41639</v>
      </c>
      <c r="K1865" s="19"/>
      <c r="L1865" s="19"/>
      <c r="M1865" s="6"/>
      <c r="N1865" s="19"/>
      <c r="O1865" s="19"/>
      <c r="P1865" s="19"/>
      <c r="Q1865" s="19"/>
    </row>
    <row r="1866" spans="1:17" s="5" customFormat="1" ht="14.45" customHeight="1">
      <c r="A1866" s="19" t="s">
        <v>9743</v>
      </c>
      <c r="B1866" s="19" t="s">
        <v>9765</v>
      </c>
      <c r="C1866" s="19" t="s">
        <v>2308</v>
      </c>
      <c r="D1866" s="19" t="s">
        <v>2785</v>
      </c>
      <c r="E1866" s="19"/>
      <c r="F1866" s="19"/>
      <c r="G1866" s="19"/>
      <c r="H1866" s="19" t="s">
        <v>22</v>
      </c>
      <c r="I1866" s="34">
        <v>42277</v>
      </c>
      <c r="J1866" s="34">
        <v>41639</v>
      </c>
      <c r="K1866" s="19"/>
      <c r="L1866" s="19"/>
      <c r="M1866" s="6"/>
      <c r="N1866" s="19"/>
      <c r="O1866" s="19"/>
      <c r="P1866" s="19"/>
      <c r="Q1866" s="19"/>
    </row>
    <row r="1867" spans="1:17" s="5" customFormat="1" ht="14.45" customHeight="1">
      <c r="A1867" s="19" t="s">
        <v>11066</v>
      </c>
      <c r="B1867" s="19" t="s">
        <v>9766</v>
      </c>
      <c r="C1867" s="19" t="s">
        <v>2308</v>
      </c>
      <c r="D1867" s="19" t="s">
        <v>2785</v>
      </c>
      <c r="E1867" s="19"/>
      <c r="F1867" s="19"/>
      <c r="G1867" s="19"/>
      <c r="H1867" s="19" t="s">
        <v>22</v>
      </c>
      <c r="I1867" s="34">
        <v>42277</v>
      </c>
      <c r="J1867" s="19" t="s">
        <v>6136</v>
      </c>
      <c r="K1867" s="34">
        <v>42277</v>
      </c>
      <c r="L1867" s="19"/>
      <c r="M1867" s="6"/>
      <c r="N1867" s="19"/>
      <c r="O1867" s="19"/>
      <c r="P1867" s="19"/>
      <c r="Q1867" s="19"/>
    </row>
    <row r="1868" spans="1:17" s="5" customFormat="1" ht="14.45" customHeight="1">
      <c r="A1868" s="19" t="s">
        <v>9744</v>
      </c>
      <c r="B1868" s="19" t="s">
        <v>9767</v>
      </c>
      <c r="C1868" s="19" t="s">
        <v>2308</v>
      </c>
      <c r="D1868" s="19" t="s">
        <v>2785</v>
      </c>
      <c r="E1868" s="19"/>
      <c r="F1868" s="19"/>
      <c r="G1868" s="19"/>
      <c r="H1868" s="19" t="s">
        <v>22</v>
      </c>
      <c r="I1868" s="34">
        <v>42277</v>
      </c>
      <c r="J1868" s="19" t="s">
        <v>6136</v>
      </c>
      <c r="K1868" s="19"/>
      <c r="L1868" s="19"/>
      <c r="M1868" s="6"/>
      <c r="N1868" s="19"/>
      <c r="O1868" s="19"/>
      <c r="P1868" s="19"/>
      <c r="Q1868" s="19"/>
    </row>
    <row r="1869" spans="1:17" s="5" customFormat="1" ht="14.45" customHeight="1">
      <c r="A1869" s="19" t="s">
        <v>9745</v>
      </c>
      <c r="B1869" s="19" t="s">
        <v>9768</v>
      </c>
      <c r="C1869" s="19" t="s">
        <v>2308</v>
      </c>
      <c r="D1869" s="19" t="s">
        <v>2785</v>
      </c>
      <c r="E1869" s="19"/>
      <c r="F1869" s="19"/>
      <c r="G1869" s="19"/>
      <c r="H1869" s="19" t="s">
        <v>22</v>
      </c>
      <c r="I1869" s="34">
        <v>42277</v>
      </c>
      <c r="J1869" s="19" t="s">
        <v>6136</v>
      </c>
      <c r="K1869" s="19"/>
      <c r="L1869" s="19"/>
      <c r="M1869" s="6"/>
      <c r="N1869" s="19"/>
      <c r="O1869" s="19"/>
      <c r="P1869" s="19"/>
      <c r="Q1869" s="19"/>
    </row>
    <row r="1870" spans="1:17" s="5" customFormat="1" ht="14.45" customHeight="1">
      <c r="A1870" s="19" t="s">
        <v>10640</v>
      </c>
      <c r="B1870" s="19" t="s">
        <v>9769</v>
      </c>
      <c r="C1870" s="19" t="s">
        <v>2308</v>
      </c>
      <c r="D1870" s="19" t="s">
        <v>2785</v>
      </c>
      <c r="E1870" s="19"/>
      <c r="F1870" s="19"/>
      <c r="G1870" s="19"/>
      <c r="H1870" s="19" t="s">
        <v>22</v>
      </c>
      <c r="I1870" s="34">
        <v>42277</v>
      </c>
      <c r="J1870" s="19" t="s">
        <v>6136</v>
      </c>
      <c r="K1870" s="19"/>
      <c r="L1870" s="19"/>
      <c r="M1870" s="6"/>
      <c r="N1870" s="19"/>
      <c r="O1870" s="19"/>
      <c r="P1870" s="19"/>
      <c r="Q1870" s="19"/>
    </row>
    <row r="1871" spans="1:17" s="5" customFormat="1" ht="14.45" customHeight="1">
      <c r="A1871" s="19" t="s">
        <v>9746</v>
      </c>
      <c r="B1871" s="19" t="s">
        <v>9770</v>
      </c>
      <c r="C1871" s="19" t="s">
        <v>2308</v>
      </c>
      <c r="D1871" s="19" t="s">
        <v>2785</v>
      </c>
      <c r="E1871" s="19"/>
      <c r="F1871" s="19"/>
      <c r="G1871" s="19"/>
      <c r="H1871" s="19" t="s">
        <v>22</v>
      </c>
      <c r="I1871" s="34">
        <v>42277</v>
      </c>
      <c r="J1871" s="19" t="s">
        <v>6136</v>
      </c>
      <c r="K1871" s="19"/>
      <c r="L1871" s="19"/>
      <c r="M1871" s="6"/>
      <c r="N1871" s="19"/>
      <c r="O1871" s="19"/>
      <c r="P1871" s="19"/>
      <c r="Q1871" s="19"/>
    </row>
    <row r="1872" spans="1:17" s="5" customFormat="1" ht="14.45" customHeight="1">
      <c r="A1872" s="19" t="s">
        <v>9747</v>
      </c>
      <c r="B1872" s="19" t="s">
        <v>9771</v>
      </c>
      <c r="C1872" s="19" t="s">
        <v>2308</v>
      </c>
      <c r="D1872" s="19" t="s">
        <v>2785</v>
      </c>
      <c r="E1872" s="19"/>
      <c r="F1872" s="19"/>
      <c r="G1872" s="19"/>
      <c r="H1872" s="19" t="s">
        <v>22</v>
      </c>
      <c r="I1872" s="34">
        <v>42277</v>
      </c>
      <c r="J1872" s="19" t="s">
        <v>6136</v>
      </c>
      <c r="K1872" s="19"/>
      <c r="L1872" s="19"/>
      <c r="M1872" s="6"/>
      <c r="N1872" s="19"/>
      <c r="O1872" s="19"/>
      <c r="P1872" s="19"/>
      <c r="Q1872" s="19"/>
    </row>
    <row r="1873" spans="1:17" s="5" customFormat="1" ht="14.45" customHeight="1">
      <c r="A1873" s="19" t="s">
        <v>9748</v>
      </c>
      <c r="B1873" s="19" t="s">
        <v>9775</v>
      </c>
      <c r="C1873" s="19" t="s">
        <v>2308</v>
      </c>
      <c r="D1873" s="19" t="s">
        <v>10791</v>
      </c>
      <c r="E1873" s="19"/>
      <c r="F1873" s="19"/>
      <c r="G1873" s="19"/>
      <c r="H1873" s="19" t="s">
        <v>22</v>
      </c>
      <c r="I1873" s="34">
        <v>42277</v>
      </c>
      <c r="J1873" s="19" t="s">
        <v>6136</v>
      </c>
      <c r="K1873" s="19"/>
      <c r="L1873" s="19"/>
      <c r="M1873" s="6"/>
      <c r="N1873" s="19"/>
      <c r="O1873" s="19"/>
      <c r="P1873" s="19"/>
      <c r="Q1873" s="19"/>
    </row>
    <row r="1874" spans="1:17" s="5" customFormat="1" ht="14.45" customHeight="1">
      <c r="A1874" s="19" t="s">
        <v>9749</v>
      </c>
      <c r="B1874" s="19" t="s">
        <v>9776</v>
      </c>
      <c r="C1874" s="19" t="s">
        <v>2308</v>
      </c>
      <c r="D1874" s="19" t="s">
        <v>10791</v>
      </c>
      <c r="E1874" s="19"/>
      <c r="F1874" s="19"/>
      <c r="G1874" s="19"/>
      <c r="H1874" s="19" t="s">
        <v>22</v>
      </c>
      <c r="I1874" s="34">
        <v>42277</v>
      </c>
      <c r="J1874" s="19" t="s">
        <v>6136</v>
      </c>
      <c r="K1874" s="19"/>
      <c r="L1874" s="19"/>
      <c r="M1874" s="6"/>
      <c r="N1874" s="19"/>
      <c r="O1874" s="19"/>
      <c r="P1874" s="19"/>
      <c r="Q1874" s="19"/>
    </row>
    <row r="1875" spans="1:17" s="5" customFormat="1" ht="14.45" customHeight="1">
      <c r="A1875" s="19" t="s">
        <v>9751</v>
      </c>
      <c r="B1875" s="19" t="s">
        <v>9777</v>
      </c>
      <c r="C1875" s="19" t="s">
        <v>2308</v>
      </c>
      <c r="D1875" s="19" t="s">
        <v>10791</v>
      </c>
      <c r="E1875" s="19"/>
      <c r="F1875" s="19"/>
      <c r="G1875" s="19"/>
      <c r="H1875" s="19" t="s">
        <v>22</v>
      </c>
      <c r="I1875" s="34">
        <v>42277</v>
      </c>
      <c r="J1875" s="19" t="s">
        <v>6136</v>
      </c>
      <c r="K1875" s="19"/>
      <c r="L1875" s="19"/>
      <c r="M1875" s="6"/>
      <c r="N1875" s="19"/>
      <c r="O1875" s="19"/>
      <c r="P1875" s="19"/>
      <c r="Q1875" s="19"/>
    </row>
    <row r="1876" spans="1:17" s="5" customFormat="1" ht="14.45" customHeight="1">
      <c r="A1876" s="19" t="s">
        <v>9750</v>
      </c>
      <c r="B1876" s="19" t="s">
        <v>9778</v>
      </c>
      <c r="C1876" s="19" t="s">
        <v>2308</v>
      </c>
      <c r="D1876" s="19" t="s">
        <v>10791</v>
      </c>
      <c r="E1876" s="19"/>
      <c r="F1876" s="19"/>
      <c r="G1876" s="19"/>
      <c r="H1876" s="19" t="s">
        <v>22</v>
      </c>
      <c r="I1876" s="34">
        <v>42277</v>
      </c>
      <c r="J1876" s="19" t="s">
        <v>6136</v>
      </c>
      <c r="K1876" s="19"/>
      <c r="L1876" s="19"/>
      <c r="M1876" s="6"/>
      <c r="N1876" s="19"/>
      <c r="O1876" s="19"/>
      <c r="P1876" s="19"/>
      <c r="Q1876" s="19"/>
    </row>
    <row r="1877" spans="1:17" s="5" customFormat="1" ht="14.45" customHeight="1">
      <c r="A1877" s="19" t="s">
        <v>9752</v>
      </c>
      <c r="B1877" s="19" t="s">
        <v>9779</v>
      </c>
      <c r="C1877" s="19" t="s">
        <v>2308</v>
      </c>
      <c r="D1877" s="19" t="s">
        <v>10791</v>
      </c>
      <c r="E1877" s="19"/>
      <c r="F1877" s="19"/>
      <c r="G1877" s="19"/>
      <c r="H1877" s="19" t="s">
        <v>22</v>
      </c>
      <c r="I1877" s="34">
        <v>42277</v>
      </c>
      <c r="J1877" s="19" t="s">
        <v>6136</v>
      </c>
      <c r="K1877" s="19"/>
      <c r="L1877" s="19"/>
      <c r="M1877" s="6"/>
      <c r="N1877" s="19"/>
      <c r="O1877" s="19"/>
      <c r="P1877" s="19"/>
      <c r="Q1877" s="19"/>
    </row>
    <row r="1878" spans="1:17" s="5" customFormat="1" ht="14.45" customHeight="1">
      <c r="A1878" s="19" t="s">
        <v>9753</v>
      </c>
      <c r="B1878" s="19" t="s">
        <v>9780</v>
      </c>
      <c r="C1878" s="19" t="s">
        <v>2308</v>
      </c>
      <c r="D1878" s="19" t="s">
        <v>10791</v>
      </c>
      <c r="E1878" s="19"/>
      <c r="F1878" s="19"/>
      <c r="G1878" s="19"/>
      <c r="H1878" s="19" t="s">
        <v>22</v>
      </c>
      <c r="I1878" s="34">
        <v>42277</v>
      </c>
      <c r="J1878" s="19" t="s">
        <v>6136</v>
      </c>
      <c r="K1878" s="19"/>
      <c r="L1878" s="19"/>
      <c r="M1878" s="6"/>
      <c r="N1878" s="19"/>
      <c r="O1878" s="19"/>
      <c r="P1878" s="19"/>
      <c r="Q1878" s="19"/>
    </row>
    <row r="1879" spans="1:17" s="5" customFormat="1" ht="14.45" customHeight="1">
      <c r="A1879" s="19" t="s">
        <v>9754</v>
      </c>
      <c r="B1879" s="19" t="s">
        <v>9781</v>
      </c>
      <c r="C1879" s="19" t="s">
        <v>2308</v>
      </c>
      <c r="D1879" s="19" t="s">
        <v>2785</v>
      </c>
      <c r="E1879" s="19"/>
      <c r="F1879" s="19"/>
      <c r="G1879" s="19"/>
      <c r="H1879" s="19" t="s">
        <v>22</v>
      </c>
      <c r="I1879" s="34">
        <v>42277</v>
      </c>
      <c r="J1879" s="19" t="s">
        <v>6136</v>
      </c>
      <c r="K1879" s="19"/>
      <c r="L1879" s="19"/>
      <c r="M1879" s="6"/>
      <c r="N1879" s="19"/>
      <c r="O1879" s="19"/>
      <c r="P1879" s="19"/>
      <c r="Q1879" s="19"/>
    </row>
    <row r="1880" spans="1:17" s="5" customFormat="1" ht="14.45" customHeight="1">
      <c r="A1880" s="19" t="s">
        <v>9755</v>
      </c>
      <c r="B1880" s="19" t="s">
        <v>9782</v>
      </c>
      <c r="C1880" s="19" t="s">
        <v>2308</v>
      </c>
      <c r="D1880" s="19" t="s">
        <v>2785</v>
      </c>
      <c r="E1880" s="19"/>
      <c r="F1880" s="19"/>
      <c r="G1880" s="19"/>
      <c r="H1880" s="19" t="s">
        <v>22</v>
      </c>
      <c r="I1880" s="34">
        <v>42277</v>
      </c>
      <c r="J1880" s="19" t="s">
        <v>6136</v>
      </c>
      <c r="K1880" s="19"/>
      <c r="L1880" s="19"/>
      <c r="M1880" s="6"/>
      <c r="N1880" s="19"/>
      <c r="O1880" s="19"/>
      <c r="P1880" s="19"/>
      <c r="Q1880" s="19"/>
    </row>
    <row r="1881" spans="1:17" s="5" customFormat="1" ht="14.45" customHeight="1">
      <c r="A1881" s="19" t="s">
        <v>9756</v>
      </c>
      <c r="B1881" s="19" t="s">
        <v>9783</v>
      </c>
      <c r="C1881" s="19" t="s">
        <v>2308</v>
      </c>
      <c r="D1881" s="19" t="s">
        <v>10791</v>
      </c>
      <c r="E1881" s="19"/>
      <c r="F1881" s="19"/>
      <c r="G1881" s="19"/>
      <c r="H1881" s="19" t="s">
        <v>22</v>
      </c>
      <c r="I1881" s="34">
        <v>42277</v>
      </c>
      <c r="J1881" s="19" t="s">
        <v>6136</v>
      </c>
      <c r="K1881" s="19"/>
      <c r="L1881" s="19"/>
      <c r="M1881" s="6"/>
      <c r="N1881" s="19"/>
      <c r="O1881" s="19"/>
      <c r="P1881" s="19"/>
      <c r="Q1881" s="19"/>
    </row>
    <row r="1882" spans="1:17" s="5" customFormat="1" ht="14.45" customHeight="1">
      <c r="A1882" s="19" t="s">
        <v>9757</v>
      </c>
      <c r="B1882" s="19" t="s">
        <v>9784</v>
      </c>
      <c r="C1882" s="19" t="s">
        <v>2308</v>
      </c>
      <c r="D1882" s="19" t="s">
        <v>2785</v>
      </c>
      <c r="E1882" s="19"/>
      <c r="F1882" s="19"/>
      <c r="G1882" s="19"/>
      <c r="H1882" s="19" t="s">
        <v>22</v>
      </c>
      <c r="I1882" s="34">
        <v>42277</v>
      </c>
      <c r="J1882" s="19" t="s">
        <v>6136</v>
      </c>
      <c r="K1882" s="19"/>
      <c r="L1882" s="19"/>
      <c r="M1882" s="6"/>
      <c r="N1882" s="19"/>
      <c r="O1882" s="19"/>
      <c r="P1882" s="19"/>
      <c r="Q1882" s="19"/>
    </row>
    <row r="1883" spans="1:17" s="5" customFormat="1" ht="14.45" customHeight="1">
      <c r="A1883" s="19" t="s">
        <v>9772</v>
      </c>
      <c r="B1883" s="19" t="s">
        <v>9785</v>
      </c>
      <c r="C1883" s="19" t="s">
        <v>2308</v>
      </c>
      <c r="D1883" s="19" t="s">
        <v>3107</v>
      </c>
      <c r="E1883" s="19"/>
      <c r="F1883" s="19"/>
      <c r="G1883" s="19"/>
      <c r="H1883" s="19" t="s">
        <v>22</v>
      </c>
      <c r="I1883" s="34">
        <v>42277</v>
      </c>
      <c r="J1883" s="19" t="s">
        <v>6136</v>
      </c>
      <c r="K1883" s="19"/>
      <c r="L1883" s="19"/>
      <c r="M1883" s="6"/>
      <c r="N1883" s="19"/>
      <c r="O1883" s="19"/>
      <c r="P1883" s="19"/>
      <c r="Q1883" s="19"/>
    </row>
    <row r="1884" spans="1:17" s="5" customFormat="1" ht="14.45" customHeight="1">
      <c r="A1884" s="19" t="s">
        <v>9773</v>
      </c>
      <c r="B1884" s="19" t="s">
        <v>9786</v>
      </c>
      <c r="C1884" s="19" t="s">
        <v>2308</v>
      </c>
      <c r="D1884" s="19" t="s">
        <v>2785</v>
      </c>
      <c r="E1884" s="19"/>
      <c r="F1884" s="19"/>
      <c r="G1884" s="19"/>
      <c r="H1884" s="19" t="s">
        <v>22</v>
      </c>
      <c r="I1884" s="34">
        <v>42277</v>
      </c>
      <c r="J1884" s="19" t="s">
        <v>6136</v>
      </c>
      <c r="K1884" s="19"/>
      <c r="L1884" s="19"/>
      <c r="M1884" s="6"/>
      <c r="N1884" s="19"/>
      <c r="O1884" s="19"/>
      <c r="P1884" s="19"/>
      <c r="Q1884" s="19"/>
    </row>
    <row r="1885" spans="1:17" s="5" customFormat="1" ht="14.45" customHeight="1">
      <c r="A1885" s="19" t="s">
        <v>9774</v>
      </c>
      <c r="B1885" s="19" t="s">
        <v>9869</v>
      </c>
      <c r="C1885" s="19" t="s">
        <v>2308</v>
      </c>
      <c r="D1885" s="19" t="s">
        <v>3106</v>
      </c>
      <c r="E1885" s="19"/>
      <c r="F1885" s="19"/>
      <c r="G1885" s="19"/>
      <c r="H1885" s="19" t="s">
        <v>22</v>
      </c>
      <c r="I1885" s="34">
        <v>42277</v>
      </c>
      <c r="J1885" s="19" t="s">
        <v>6136</v>
      </c>
      <c r="K1885" s="19"/>
      <c r="L1885" s="19"/>
      <c r="M1885" s="6"/>
      <c r="N1885" s="19"/>
      <c r="O1885" s="19"/>
      <c r="P1885" s="19"/>
      <c r="Q1885" s="19"/>
    </row>
    <row r="1886" spans="1:17" s="5" customFormat="1" ht="14.45" customHeight="1">
      <c r="A1886" s="19" t="s">
        <v>9787</v>
      </c>
      <c r="B1886" s="19" t="s">
        <v>9791</v>
      </c>
      <c r="C1886" s="19" t="s">
        <v>2308</v>
      </c>
      <c r="D1886" s="19" t="s">
        <v>2785</v>
      </c>
      <c r="E1886" s="19"/>
      <c r="F1886" s="19"/>
      <c r="G1886" s="19"/>
      <c r="H1886" s="19" t="s">
        <v>22</v>
      </c>
      <c r="I1886" s="34">
        <v>42277</v>
      </c>
      <c r="J1886" s="19" t="s">
        <v>6136</v>
      </c>
      <c r="K1886" s="19"/>
      <c r="L1886" s="19"/>
      <c r="M1886" s="6"/>
      <c r="N1886" s="19"/>
      <c r="O1886" s="19"/>
      <c r="P1886" s="19"/>
      <c r="Q1886" s="19"/>
    </row>
    <row r="1887" spans="1:17" s="5" customFormat="1" ht="14.45" customHeight="1">
      <c r="A1887" s="19" t="s">
        <v>9788</v>
      </c>
      <c r="B1887" s="19" t="s">
        <v>9792</v>
      </c>
      <c r="C1887" s="19" t="s">
        <v>2308</v>
      </c>
      <c r="D1887" s="19" t="s">
        <v>2785</v>
      </c>
      <c r="E1887" s="19"/>
      <c r="F1887" s="19"/>
      <c r="G1887" s="19"/>
      <c r="H1887" s="19" t="s">
        <v>22</v>
      </c>
      <c r="I1887" s="34">
        <v>42277</v>
      </c>
      <c r="J1887" s="19" t="s">
        <v>6136</v>
      </c>
      <c r="K1887" s="19"/>
      <c r="L1887" s="19"/>
      <c r="M1887" s="6"/>
      <c r="N1887" s="19"/>
      <c r="O1887" s="19"/>
      <c r="P1887" s="19"/>
      <c r="Q1887" s="19"/>
    </row>
    <row r="1888" spans="1:17" s="5" customFormat="1" ht="14.45" customHeight="1">
      <c r="A1888" s="19" t="s">
        <v>9789</v>
      </c>
      <c r="B1888" s="19" t="s">
        <v>9793</v>
      </c>
      <c r="C1888" s="19" t="s">
        <v>2308</v>
      </c>
      <c r="D1888" s="19" t="s">
        <v>2785</v>
      </c>
      <c r="E1888" s="19"/>
      <c r="F1888" s="19"/>
      <c r="G1888" s="19"/>
      <c r="H1888" s="19" t="s">
        <v>22</v>
      </c>
      <c r="I1888" s="34">
        <v>42277</v>
      </c>
      <c r="J1888" s="19" t="s">
        <v>6136</v>
      </c>
      <c r="K1888" s="19"/>
      <c r="L1888" s="19"/>
      <c r="M1888" s="6"/>
      <c r="N1888" s="19"/>
      <c r="O1888" s="19"/>
      <c r="P1888" s="19"/>
      <c r="Q1888" s="19"/>
    </row>
    <row r="1889" spans="1:17" s="5" customFormat="1" ht="14.45" customHeight="1">
      <c r="A1889" s="19" t="s">
        <v>9790</v>
      </c>
      <c r="B1889" s="19" t="s">
        <v>9794</v>
      </c>
      <c r="C1889" s="19" t="s">
        <v>2308</v>
      </c>
      <c r="D1889" s="19" t="s">
        <v>2785</v>
      </c>
      <c r="E1889" s="19"/>
      <c r="F1889" s="19"/>
      <c r="G1889" s="19"/>
      <c r="H1889" s="19" t="s">
        <v>22</v>
      </c>
      <c r="I1889" s="34">
        <v>42277</v>
      </c>
      <c r="J1889" s="19" t="s">
        <v>6136</v>
      </c>
      <c r="K1889" s="19"/>
      <c r="L1889" s="19"/>
      <c r="M1889" s="6"/>
      <c r="N1889" s="19"/>
      <c r="O1889" s="19"/>
      <c r="P1889" s="19"/>
      <c r="Q1889" s="19"/>
    </row>
    <row r="1890" spans="1:17" s="5" customFormat="1" ht="14.45" customHeight="1">
      <c r="A1890" s="19" t="s">
        <v>9796</v>
      </c>
      <c r="B1890" s="19" t="s">
        <v>9795</v>
      </c>
      <c r="C1890" s="19" t="s">
        <v>2308</v>
      </c>
      <c r="D1890" s="19" t="s">
        <v>2785</v>
      </c>
      <c r="E1890" s="19"/>
      <c r="F1890" s="19"/>
      <c r="G1890" s="19"/>
      <c r="H1890" s="19" t="s">
        <v>22</v>
      </c>
      <c r="I1890" s="34">
        <v>42277</v>
      </c>
      <c r="J1890" s="19" t="s">
        <v>6136</v>
      </c>
      <c r="K1890" s="19"/>
      <c r="L1890" s="19"/>
      <c r="M1890" s="6"/>
      <c r="N1890" s="19"/>
      <c r="O1890" s="19"/>
      <c r="P1890" s="19"/>
      <c r="Q1890" s="19"/>
    </row>
    <row r="1891" spans="1:17" s="5" customFormat="1" ht="14.45" customHeight="1">
      <c r="A1891" s="19" t="s">
        <v>11355</v>
      </c>
      <c r="B1891" s="19" t="s">
        <v>9798</v>
      </c>
      <c r="C1891" s="19" t="s">
        <v>2308</v>
      </c>
      <c r="D1891" s="19" t="s">
        <v>2785</v>
      </c>
      <c r="E1891" s="19"/>
      <c r="F1891" s="19"/>
      <c r="G1891" s="19"/>
      <c r="H1891" s="19" t="s">
        <v>22</v>
      </c>
      <c r="I1891" s="34">
        <v>42277</v>
      </c>
      <c r="J1891" s="19" t="s">
        <v>6136</v>
      </c>
      <c r="K1891" s="34">
        <v>42277</v>
      </c>
      <c r="L1891" s="19"/>
      <c r="M1891" s="6"/>
      <c r="N1891" s="19"/>
      <c r="O1891" s="19"/>
      <c r="P1891" s="19"/>
      <c r="Q1891" s="19"/>
    </row>
    <row r="1892" spans="1:17" s="5" customFormat="1" ht="14.45" customHeight="1">
      <c r="A1892" s="19" t="s">
        <v>11358</v>
      </c>
      <c r="B1892" s="19" t="s">
        <v>9799</v>
      </c>
      <c r="C1892" s="19" t="s">
        <v>2308</v>
      </c>
      <c r="D1892" s="19" t="s">
        <v>2785</v>
      </c>
      <c r="E1892" s="19"/>
      <c r="F1892" s="19"/>
      <c r="G1892" s="19"/>
      <c r="H1892" s="19" t="s">
        <v>22</v>
      </c>
      <c r="I1892" s="34">
        <v>42277</v>
      </c>
      <c r="J1892" s="19" t="s">
        <v>6136</v>
      </c>
      <c r="K1892" s="34">
        <v>42277</v>
      </c>
      <c r="L1892" s="19"/>
      <c r="M1892" s="6"/>
      <c r="N1892" s="19"/>
      <c r="O1892" s="19"/>
      <c r="P1892" s="19"/>
      <c r="Q1892" s="19"/>
    </row>
    <row r="1893" spans="1:17" s="5" customFormat="1" ht="14.45" customHeight="1">
      <c r="A1893" s="19" t="s">
        <v>10880</v>
      </c>
      <c r="B1893" s="19" t="s">
        <v>9800</v>
      </c>
      <c r="C1893" s="19" t="s">
        <v>2308</v>
      </c>
      <c r="D1893" s="19" t="s">
        <v>2785</v>
      </c>
      <c r="E1893" s="19"/>
      <c r="F1893" s="19"/>
      <c r="G1893" s="19"/>
      <c r="H1893" s="19" t="s">
        <v>22</v>
      </c>
      <c r="I1893" s="34">
        <v>42277</v>
      </c>
      <c r="J1893" s="19" t="s">
        <v>6136</v>
      </c>
      <c r="K1893" s="34">
        <v>42277</v>
      </c>
      <c r="L1893" s="19"/>
      <c r="M1893" s="6"/>
      <c r="N1893" s="19"/>
      <c r="O1893" s="19"/>
      <c r="P1893" s="19"/>
      <c r="Q1893" s="19"/>
    </row>
    <row r="1894" spans="1:17" s="5" customFormat="1" ht="14.45" customHeight="1">
      <c r="A1894" s="19" t="s">
        <v>11359</v>
      </c>
      <c r="B1894" s="19" t="s">
        <v>9801</v>
      </c>
      <c r="C1894" s="19" t="s">
        <v>2308</v>
      </c>
      <c r="D1894" s="19" t="s">
        <v>2785</v>
      </c>
      <c r="E1894" s="19"/>
      <c r="F1894" s="19"/>
      <c r="G1894" s="19"/>
      <c r="H1894" s="19" t="s">
        <v>22</v>
      </c>
      <c r="I1894" s="34">
        <v>42277</v>
      </c>
      <c r="J1894" s="19" t="s">
        <v>6136</v>
      </c>
      <c r="K1894" s="34">
        <v>42277</v>
      </c>
      <c r="L1894" s="19"/>
      <c r="M1894" s="6"/>
      <c r="N1894" s="19"/>
      <c r="O1894" s="19"/>
      <c r="P1894" s="19"/>
      <c r="Q1894" s="19"/>
    </row>
    <row r="1895" spans="1:17" s="5" customFormat="1" ht="14.45" customHeight="1">
      <c r="A1895" s="19" t="s">
        <v>9797</v>
      </c>
      <c r="B1895" s="19" t="s">
        <v>9802</v>
      </c>
      <c r="C1895" s="19" t="s">
        <v>2308</v>
      </c>
      <c r="D1895" s="19" t="s">
        <v>2785</v>
      </c>
      <c r="E1895" s="19"/>
      <c r="F1895" s="19"/>
      <c r="G1895" s="19"/>
      <c r="H1895" s="19" t="s">
        <v>22</v>
      </c>
      <c r="I1895" s="34">
        <v>42277</v>
      </c>
      <c r="J1895" s="34">
        <v>41639</v>
      </c>
      <c r="K1895" s="19"/>
      <c r="L1895" s="19"/>
      <c r="M1895" s="6"/>
      <c r="N1895" s="19"/>
      <c r="O1895" s="19"/>
      <c r="P1895" s="19"/>
      <c r="Q1895" s="19"/>
    </row>
    <row r="1896" spans="1:17" s="5" customFormat="1" ht="14.45" customHeight="1">
      <c r="A1896" s="19" t="s">
        <v>3868</v>
      </c>
      <c r="B1896" s="19" t="s">
        <v>9897</v>
      </c>
      <c r="C1896" s="19" t="s">
        <v>2308</v>
      </c>
      <c r="D1896" s="19" t="s">
        <v>3106</v>
      </c>
      <c r="E1896" s="19"/>
      <c r="F1896" s="19"/>
      <c r="G1896" s="19"/>
      <c r="H1896" s="19" t="s">
        <v>22</v>
      </c>
      <c r="I1896" s="34">
        <v>42277</v>
      </c>
      <c r="J1896" s="19" t="s">
        <v>6136</v>
      </c>
      <c r="K1896" s="19"/>
      <c r="L1896" s="19"/>
      <c r="M1896" s="6"/>
      <c r="N1896" s="19"/>
      <c r="O1896" s="19"/>
      <c r="P1896" s="19"/>
      <c r="Q1896" s="19"/>
    </row>
    <row r="1897" spans="1:17" s="5" customFormat="1" ht="14.45" customHeight="1">
      <c r="A1897" s="19" t="s">
        <v>3748</v>
      </c>
      <c r="B1897" s="19" t="s">
        <v>9898</v>
      </c>
      <c r="C1897" s="19" t="s">
        <v>2308</v>
      </c>
      <c r="D1897" s="19" t="s">
        <v>3106</v>
      </c>
      <c r="E1897" s="19"/>
      <c r="F1897" s="19"/>
      <c r="G1897" s="19"/>
      <c r="H1897" s="19" t="s">
        <v>22</v>
      </c>
      <c r="I1897" s="34">
        <v>42277</v>
      </c>
      <c r="J1897" s="19" t="s">
        <v>6136</v>
      </c>
      <c r="K1897" s="19"/>
      <c r="L1897" s="19"/>
      <c r="M1897" s="6"/>
      <c r="N1897" s="19"/>
      <c r="O1897" s="19"/>
      <c r="P1897" s="19"/>
      <c r="Q1897" s="19"/>
    </row>
    <row r="1898" spans="1:17" s="5" customFormat="1" ht="14.45" customHeight="1">
      <c r="A1898" s="19" t="s">
        <v>3745</v>
      </c>
      <c r="B1898" s="19" t="s">
        <v>9899</v>
      </c>
      <c r="C1898" s="19" t="s">
        <v>2308</v>
      </c>
      <c r="D1898" s="19" t="s">
        <v>3106</v>
      </c>
      <c r="E1898" s="19"/>
      <c r="F1898" s="19"/>
      <c r="G1898" s="19"/>
      <c r="H1898" s="19" t="s">
        <v>22</v>
      </c>
      <c r="I1898" s="34">
        <v>42277</v>
      </c>
      <c r="J1898" s="19" t="s">
        <v>6136</v>
      </c>
      <c r="K1898" s="19"/>
      <c r="L1898" s="19"/>
      <c r="M1898" s="6"/>
      <c r="N1898" s="19"/>
      <c r="O1898" s="19"/>
      <c r="P1898" s="19"/>
      <c r="Q1898" s="19"/>
    </row>
    <row r="1899" spans="1:17" s="5" customFormat="1" ht="14.45" customHeight="1">
      <c r="A1899" s="19" t="s">
        <v>3869</v>
      </c>
      <c r="B1899" s="19" t="s">
        <v>9900</v>
      </c>
      <c r="C1899" s="19" t="s">
        <v>2308</v>
      </c>
      <c r="D1899" s="19" t="s">
        <v>3106</v>
      </c>
      <c r="E1899" s="19"/>
      <c r="F1899" s="19"/>
      <c r="G1899" s="19"/>
      <c r="H1899" s="19" t="s">
        <v>22</v>
      </c>
      <c r="I1899" s="34">
        <v>42277</v>
      </c>
      <c r="J1899" s="19" t="s">
        <v>6136</v>
      </c>
      <c r="K1899" s="19"/>
      <c r="L1899" s="19"/>
      <c r="M1899" s="6"/>
      <c r="N1899" s="19"/>
      <c r="O1899" s="19"/>
      <c r="P1899" s="19"/>
      <c r="Q1899" s="19"/>
    </row>
    <row r="1900" spans="1:17" s="5" customFormat="1" ht="14.45" customHeight="1">
      <c r="A1900" s="19" t="s">
        <v>3747</v>
      </c>
      <c r="B1900" s="19" t="s">
        <v>9901</v>
      </c>
      <c r="C1900" s="19" t="s">
        <v>2308</v>
      </c>
      <c r="D1900" s="19" t="s">
        <v>3106</v>
      </c>
      <c r="E1900" s="19"/>
      <c r="F1900" s="19"/>
      <c r="G1900" s="19"/>
      <c r="H1900" s="19" t="s">
        <v>22</v>
      </c>
      <c r="I1900" s="34">
        <v>42277</v>
      </c>
      <c r="J1900" s="19" t="s">
        <v>6136</v>
      </c>
      <c r="K1900" s="19"/>
      <c r="L1900" s="19"/>
      <c r="M1900" s="6"/>
      <c r="N1900" s="19"/>
      <c r="O1900" s="19"/>
      <c r="P1900" s="19"/>
      <c r="Q1900" s="19"/>
    </row>
    <row r="1901" spans="1:17" s="5" customFormat="1" ht="14.45" customHeight="1">
      <c r="A1901" s="19" t="s">
        <v>3741</v>
      </c>
      <c r="B1901" s="19" t="s">
        <v>9902</v>
      </c>
      <c r="C1901" s="19" t="s">
        <v>2308</v>
      </c>
      <c r="D1901" s="19" t="s">
        <v>3106</v>
      </c>
      <c r="E1901" s="19"/>
      <c r="F1901" s="19"/>
      <c r="G1901" s="19"/>
      <c r="H1901" s="19" t="s">
        <v>22</v>
      </c>
      <c r="I1901" s="34">
        <v>42277</v>
      </c>
      <c r="J1901" s="34">
        <v>41639</v>
      </c>
      <c r="K1901" s="19"/>
      <c r="L1901" s="19"/>
      <c r="M1901" s="6"/>
      <c r="N1901" s="19"/>
      <c r="O1901" s="19"/>
      <c r="P1901" s="19"/>
      <c r="Q1901" s="19"/>
    </row>
    <row r="1902" spans="1:17" s="5" customFormat="1" ht="14.45" customHeight="1">
      <c r="A1902" s="19" t="s">
        <v>9878</v>
      </c>
      <c r="B1902" s="19" t="s">
        <v>9903</v>
      </c>
      <c r="C1902" s="19" t="s">
        <v>2308</v>
      </c>
      <c r="D1902" s="19" t="s">
        <v>2786</v>
      </c>
      <c r="E1902" s="19"/>
      <c r="F1902" s="19"/>
      <c r="G1902" s="19"/>
      <c r="H1902" s="19" t="s">
        <v>22</v>
      </c>
      <c r="I1902" s="34">
        <v>42277</v>
      </c>
      <c r="J1902" s="19" t="s">
        <v>6136</v>
      </c>
      <c r="K1902" s="19"/>
      <c r="L1902" s="19"/>
      <c r="M1902" s="6"/>
      <c r="N1902" s="19"/>
      <c r="O1902" s="19"/>
      <c r="P1902" s="19"/>
      <c r="Q1902" s="19"/>
    </row>
    <row r="1903" spans="1:17" s="5" customFormat="1" ht="14.45" customHeight="1">
      <c r="A1903" s="19" t="s">
        <v>9879</v>
      </c>
      <c r="B1903" s="19" t="s">
        <v>9904</v>
      </c>
      <c r="C1903" s="19" t="s">
        <v>2308</v>
      </c>
      <c r="D1903" s="19" t="s">
        <v>2786</v>
      </c>
      <c r="E1903" s="19"/>
      <c r="F1903" s="19"/>
      <c r="G1903" s="19"/>
      <c r="H1903" s="19" t="s">
        <v>22</v>
      </c>
      <c r="I1903" s="34">
        <v>42277</v>
      </c>
      <c r="J1903" s="19" t="s">
        <v>6136</v>
      </c>
      <c r="K1903" s="19"/>
      <c r="L1903" s="19"/>
      <c r="M1903" s="6"/>
      <c r="N1903" s="19"/>
      <c r="O1903" s="19"/>
      <c r="P1903" s="19"/>
      <c r="Q1903" s="19"/>
    </row>
    <row r="1904" spans="1:17" s="5" customFormat="1" ht="14.45" customHeight="1">
      <c r="A1904" s="19" t="s">
        <v>9881</v>
      </c>
      <c r="B1904" s="19" t="s">
        <v>9905</v>
      </c>
      <c r="C1904" s="19" t="s">
        <v>2308</v>
      </c>
      <c r="D1904" s="19" t="s">
        <v>2785</v>
      </c>
      <c r="E1904" s="19"/>
      <c r="F1904" s="19"/>
      <c r="G1904" s="19"/>
      <c r="H1904" s="19" t="s">
        <v>22</v>
      </c>
      <c r="I1904" s="34">
        <v>42277</v>
      </c>
      <c r="J1904" s="19" t="s">
        <v>6136</v>
      </c>
      <c r="K1904" s="19"/>
      <c r="L1904" s="19"/>
      <c r="M1904" s="6"/>
      <c r="N1904" s="19"/>
      <c r="O1904" s="19"/>
      <c r="P1904" s="19"/>
      <c r="Q1904" s="19"/>
    </row>
    <row r="1905" spans="1:17" s="5" customFormat="1" ht="14.45" customHeight="1">
      <c r="A1905" s="19" t="s">
        <v>9882</v>
      </c>
      <c r="B1905" s="19" t="s">
        <v>9906</v>
      </c>
      <c r="C1905" s="19" t="s">
        <v>2308</v>
      </c>
      <c r="D1905" s="19" t="s">
        <v>2785</v>
      </c>
      <c r="E1905" s="19"/>
      <c r="F1905" s="19"/>
      <c r="G1905" s="19"/>
      <c r="H1905" s="19" t="s">
        <v>22</v>
      </c>
      <c r="I1905" s="34">
        <v>42277</v>
      </c>
      <c r="J1905" s="19" t="s">
        <v>6136</v>
      </c>
      <c r="K1905" s="19"/>
      <c r="L1905" s="19"/>
      <c r="M1905" s="6"/>
      <c r="N1905" s="19"/>
      <c r="O1905" s="19"/>
      <c r="P1905" s="19"/>
      <c r="Q1905" s="19"/>
    </row>
    <row r="1906" spans="1:17" s="5" customFormat="1" ht="14.45" customHeight="1">
      <c r="A1906" s="19" t="s">
        <v>9883</v>
      </c>
      <c r="B1906" s="19" t="s">
        <v>9907</v>
      </c>
      <c r="C1906" s="19" t="s">
        <v>2308</v>
      </c>
      <c r="D1906" s="19" t="s">
        <v>2785</v>
      </c>
      <c r="E1906" s="19"/>
      <c r="F1906" s="19"/>
      <c r="G1906" s="19"/>
      <c r="H1906" s="19" t="s">
        <v>22</v>
      </c>
      <c r="I1906" s="34">
        <v>42277</v>
      </c>
      <c r="J1906" s="19" t="s">
        <v>6136</v>
      </c>
      <c r="K1906" s="19"/>
      <c r="L1906" s="19"/>
      <c r="M1906" s="6"/>
      <c r="N1906" s="19"/>
      <c r="O1906" s="19"/>
      <c r="P1906" s="19"/>
      <c r="Q1906" s="19"/>
    </row>
    <row r="1907" spans="1:17" s="5" customFormat="1" ht="14.45" customHeight="1">
      <c r="A1907" s="19" t="s">
        <v>9884</v>
      </c>
      <c r="B1907" s="19" t="s">
        <v>9908</v>
      </c>
      <c r="C1907" s="19" t="s">
        <v>2308</v>
      </c>
      <c r="D1907" s="19" t="s">
        <v>2785</v>
      </c>
      <c r="E1907" s="19"/>
      <c r="F1907" s="19"/>
      <c r="G1907" s="19"/>
      <c r="H1907" s="19" t="s">
        <v>22</v>
      </c>
      <c r="I1907" s="34">
        <v>42277</v>
      </c>
      <c r="J1907" s="19" t="s">
        <v>6136</v>
      </c>
      <c r="K1907" s="19"/>
      <c r="L1907" s="19"/>
      <c r="M1907" s="6"/>
      <c r="N1907" s="19"/>
      <c r="O1907" s="19"/>
      <c r="P1907" s="19"/>
      <c r="Q1907" s="19"/>
    </row>
    <row r="1908" spans="1:17" s="5" customFormat="1" ht="14.45" customHeight="1">
      <c r="A1908" s="19" t="s">
        <v>9885</v>
      </c>
      <c r="B1908" s="19" t="s">
        <v>9909</v>
      </c>
      <c r="C1908" s="19" t="s">
        <v>2308</v>
      </c>
      <c r="D1908" s="19" t="s">
        <v>2785</v>
      </c>
      <c r="E1908" s="19"/>
      <c r="F1908" s="19"/>
      <c r="G1908" s="19"/>
      <c r="H1908" s="19" t="s">
        <v>22</v>
      </c>
      <c r="I1908" s="34">
        <v>42277</v>
      </c>
      <c r="J1908" s="19" t="s">
        <v>6136</v>
      </c>
      <c r="K1908" s="19"/>
      <c r="L1908" s="19"/>
      <c r="M1908" s="6"/>
      <c r="N1908" s="19"/>
      <c r="O1908" s="19"/>
      <c r="P1908" s="19"/>
      <c r="Q1908" s="19"/>
    </row>
    <row r="1909" spans="1:17" s="5" customFormat="1" ht="14.45" customHeight="1">
      <c r="A1909" s="19" t="s">
        <v>9886</v>
      </c>
      <c r="B1909" s="19" t="s">
        <v>9910</v>
      </c>
      <c r="C1909" s="19" t="s">
        <v>2308</v>
      </c>
      <c r="D1909" s="19" t="s">
        <v>2785</v>
      </c>
      <c r="E1909" s="19"/>
      <c r="F1909" s="19"/>
      <c r="G1909" s="19"/>
      <c r="H1909" s="19" t="s">
        <v>22</v>
      </c>
      <c r="I1909" s="34">
        <v>42277</v>
      </c>
      <c r="J1909" s="19" t="s">
        <v>6136</v>
      </c>
      <c r="K1909" s="19"/>
      <c r="L1909" s="19"/>
      <c r="M1909" s="6"/>
      <c r="N1909" s="19"/>
      <c r="O1909" s="19"/>
      <c r="P1909" s="19"/>
      <c r="Q1909" s="19"/>
    </row>
    <row r="1910" spans="1:17" s="5" customFormat="1" ht="14.45" customHeight="1">
      <c r="A1910" s="19" t="s">
        <v>9887</v>
      </c>
      <c r="B1910" s="19" t="s">
        <v>9911</v>
      </c>
      <c r="C1910" s="19" t="s">
        <v>2308</v>
      </c>
      <c r="D1910" s="19" t="s">
        <v>2785</v>
      </c>
      <c r="E1910" s="19"/>
      <c r="F1910" s="19"/>
      <c r="G1910" s="19"/>
      <c r="H1910" s="19" t="s">
        <v>22</v>
      </c>
      <c r="I1910" s="34">
        <v>42277</v>
      </c>
      <c r="J1910" s="19" t="s">
        <v>6136</v>
      </c>
      <c r="K1910" s="19"/>
      <c r="L1910" s="19"/>
      <c r="M1910" s="6"/>
      <c r="N1910" s="19"/>
      <c r="O1910" s="19"/>
      <c r="P1910" s="19"/>
      <c r="Q1910" s="19"/>
    </row>
    <row r="1911" spans="1:17" s="5" customFormat="1" ht="14.45" customHeight="1">
      <c r="A1911" s="19" t="s">
        <v>9888</v>
      </c>
      <c r="B1911" s="19" t="s">
        <v>9912</v>
      </c>
      <c r="C1911" s="19" t="s">
        <v>2308</v>
      </c>
      <c r="D1911" s="19" t="s">
        <v>2785</v>
      </c>
      <c r="E1911" s="19"/>
      <c r="F1911" s="19"/>
      <c r="G1911" s="19"/>
      <c r="H1911" s="19" t="s">
        <v>22</v>
      </c>
      <c r="I1911" s="34">
        <v>42277</v>
      </c>
      <c r="J1911" s="19" t="s">
        <v>6136</v>
      </c>
      <c r="K1911" s="19"/>
      <c r="L1911" s="19"/>
      <c r="M1911" s="6"/>
      <c r="N1911" s="19"/>
      <c r="O1911" s="19"/>
      <c r="P1911" s="19"/>
      <c r="Q1911" s="19"/>
    </row>
    <row r="1912" spans="1:17" s="5" customFormat="1" ht="14.45" customHeight="1">
      <c r="A1912" s="19" t="s">
        <v>9889</v>
      </c>
      <c r="B1912" s="19" t="s">
        <v>9913</v>
      </c>
      <c r="C1912" s="19" t="s">
        <v>2308</v>
      </c>
      <c r="D1912" s="19" t="s">
        <v>2785</v>
      </c>
      <c r="E1912" s="19"/>
      <c r="F1912" s="19"/>
      <c r="G1912" s="19"/>
      <c r="H1912" s="19" t="s">
        <v>22</v>
      </c>
      <c r="I1912" s="34">
        <v>42277</v>
      </c>
      <c r="J1912" s="19" t="s">
        <v>6136</v>
      </c>
      <c r="K1912" s="19"/>
      <c r="L1912" s="19"/>
      <c r="M1912" s="6"/>
      <c r="N1912" s="19"/>
      <c r="O1912" s="19"/>
      <c r="P1912" s="19"/>
      <c r="Q1912" s="19"/>
    </row>
    <row r="1913" spans="1:17" s="5" customFormat="1" ht="14.45" customHeight="1">
      <c r="A1913" s="19" t="s">
        <v>9890</v>
      </c>
      <c r="B1913" s="19" t="s">
        <v>9914</v>
      </c>
      <c r="C1913" s="19" t="s">
        <v>2308</v>
      </c>
      <c r="D1913" s="19" t="s">
        <v>2785</v>
      </c>
      <c r="E1913" s="19"/>
      <c r="F1913" s="19"/>
      <c r="G1913" s="19"/>
      <c r="H1913" s="19" t="s">
        <v>22</v>
      </c>
      <c r="I1913" s="34">
        <v>42277</v>
      </c>
      <c r="J1913" s="19" t="s">
        <v>6136</v>
      </c>
      <c r="K1913" s="19"/>
      <c r="L1913" s="19"/>
      <c r="M1913" s="6"/>
      <c r="N1913" s="19"/>
      <c r="O1913" s="19"/>
      <c r="P1913" s="19"/>
      <c r="Q1913" s="19"/>
    </row>
    <row r="1914" spans="1:17" s="5" customFormat="1" ht="14.45" customHeight="1">
      <c r="A1914" s="19" t="s">
        <v>9891</v>
      </c>
      <c r="B1914" s="19" t="s">
        <v>9915</v>
      </c>
      <c r="C1914" s="19" t="s">
        <v>2308</v>
      </c>
      <c r="D1914" s="19" t="s">
        <v>2785</v>
      </c>
      <c r="E1914" s="19"/>
      <c r="F1914" s="19"/>
      <c r="G1914" s="19"/>
      <c r="H1914" s="19" t="s">
        <v>22</v>
      </c>
      <c r="I1914" s="34">
        <v>42277</v>
      </c>
      <c r="J1914" s="19" t="s">
        <v>6136</v>
      </c>
      <c r="K1914" s="19"/>
      <c r="L1914" s="19"/>
      <c r="M1914" s="6"/>
      <c r="N1914" s="19"/>
      <c r="O1914" s="19"/>
      <c r="P1914" s="19"/>
      <c r="Q1914" s="19"/>
    </row>
    <row r="1915" spans="1:17" s="5" customFormat="1" ht="14.45" customHeight="1">
      <c r="A1915" s="19" t="s">
        <v>9892</v>
      </c>
      <c r="B1915" s="19" t="s">
        <v>9916</v>
      </c>
      <c r="C1915" s="19" t="s">
        <v>2308</v>
      </c>
      <c r="D1915" s="19" t="s">
        <v>2785</v>
      </c>
      <c r="E1915" s="19"/>
      <c r="F1915" s="19"/>
      <c r="G1915" s="19"/>
      <c r="H1915" s="19" t="s">
        <v>22</v>
      </c>
      <c r="I1915" s="34">
        <v>42277</v>
      </c>
      <c r="J1915" s="19" t="s">
        <v>6136</v>
      </c>
      <c r="K1915" s="19"/>
      <c r="L1915" s="19"/>
      <c r="M1915" s="6"/>
      <c r="N1915" s="19"/>
      <c r="O1915" s="19"/>
      <c r="P1915" s="19"/>
      <c r="Q1915" s="19"/>
    </row>
    <row r="1916" spans="1:17" s="5" customFormat="1" ht="14.45" customHeight="1">
      <c r="A1916" s="19" t="s">
        <v>9893</v>
      </c>
      <c r="B1916" s="19" t="s">
        <v>9917</v>
      </c>
      <c r="C1916" s="19" t="s">
        <v>2308</v>
      </c>
      <c r="D1916" s="19" t="s">
        <v>2785</v>
      </c>
      <c r="E1916" s="19"/>
      <c r="F1916" s="19"/>
      <c r="G1916" s="19"/>
      <c r="H1916" s="19" t="s">
        <v>22</v>
      </c>
      <c r="I1916" s="34">
        <v>42277</v>
      </c>
      <c r="J1916" s="19" t="s">
        <v>6136</v>
      </c>
      <c r="K1916" s="19"/>
      <c r="L1916" s="19"/>
      <c r="M1916" s="6"/>
      <c r="N1916" s="19"/>
      <c r="O1916" s="19"/>
      <c r="P1916" s="19"/>
      <c r="Q1916" s="19"/>
    </row>
    <row r="1917" spans="1:17" s="5" customFormat="1" ht="14.45" customHeight="1">
      <c r="A1917" s="19" t="s">
        <v>9894</v>
      </c>
      <c r="B1917" s="19" t="s">
        <v>9918</v>
      </c>
      <c r="C1917" s="19" t="s">
        <v>2308</v>
      </c>
      <c r="D1917" s="19" t="s">
        <v>2785</v>
      </c>
      <c r="E1917" s="19"/>
      <c r="F1917" s="19"/>
      <c r="G1917" s="19"/>
      <c r="H1917" s="19" t="s">
        <v>22</v>
      </c>
      <c r="I1917" s="34">
        <v>42277</v>
      </c>
      <c r="J1917" s="19" t="s">
        <v>6136</v>
      </c>
      <c r="K1917" s="19"/>
      <c r="L1917" s="19"/>
      <c r="M1917" s="6"/>
      <c r="N1917" s="19"/>
      <c r="O1917" s="19"/>
      <c r="P1917" s="19"/>
      <c r="Q1917" s="19"/>
    </row>
    <row r="1918" spans="1:17" s="5" customFormat="1" ht="14.45" customHeight="1">
      <c r="A1918" s="19" t="s">
        <v>9895</v>
      </c>
      <c r="B1918" s="19" t="s">
        <v>9919</v>
      </c>
      <c r="C1918" s="19" t="s">
        <v>2308</v>
      </c>
      <c r="D1918" s="19" t="s">
        <v>2785</v>
      </c>
      <c r="E1918" s="19"/>
      <c r="F1918" s="19"/>
      <c r="G1918" s="19"/>
      <c r="H1918" s="19" t="s">
        <v>22</v>
      </c>
      <c r="I1918" s="34">
        <v>42277</v>
      </c>
      <c r="J1918" s="19" t="s">
        <v>6136</v>
      </c>
      <c r="K1918" s="19"/>
      <c r="L1918" s="19"/>
      <c r="M1918" s="6"/>
      <c r="N1918" s="19"/>
      <c r="O1918" s="19"/>
      <c r="P1918" s="19"/>
      <c r="Q1918" s="19"/>
    </row>
    <row r="1919" spans="1:17" s="5" customFormat="1" ht="14.45" customHeight="1">
      <c r="A1919" s="19" t="s">
        <v>9896</v>
      </c>
      <c r="B1919" s="19" t="s">
        <v>9920</v>
      </c>
      <c r="C1919" s="19" t="s">
        <v>2308</v>
      </c>
      <c r="D1919" s="19" t="s">
        <v>2785</v>
      </c>
      <c r="E1919" s="19"/>
      <c r="F1919" s="19"/>
      <c r="G1919" s="19"/>
      <c r="H1919" s="19" t="s">
        <v>22</v>
      </c>
      <c r="I1919" s="34">
        <v>42277</v>
      </c>
      <c r="J1919" s="19" t="s">
        <v>6136</v>
      </c>
      <c r="K1919" s="19"/>
      <c r="L1919" s="19"/>
      <c r="M1919" s="6"/>
      <c r="N1919" s="19"/>
      <c r="O1919" s="19"/>
      <c r="P1919" s="19"/>
      <c r="Q1919" s="19"/>
    </row>
    <row r="1920" spans="1:17" s="5" customFormat="1" ht="14.45" customHeight="1">
      <c r="A1920" s="19" t="s">
        <v>9922</v>
      </c>
      <c r="B1920" s="19" t="s">
        <v>9921</v>
      </c>
      <c r="C1920" s="19" t="s">
        <v>2308</v>
      </c>
      <c r="D1920" s="19" t="s">
        <v>5062</v>
      </c>
      <c r="E1920" s="19" t="s">
        <v>1170</v>
      </c>
      <c r="F1920" s="19">
        <v>80</v>
      </c>
      <c r="G1920" s="19"/>
      <c r="H1920" s="19" t="s">
        <v>22</v>
      </c>
      <c r="I1920" s="34">
        <v>42277</v>
      </c>
      <c r="J1920" s="34">
        <v>42566</v>
      </c>
      <c r="K1920" s="19"/>
      <c r="L1920" s="19"/>
      <c r="M1920" s="6"/>
      <c r="N1920" s="19"/>
      <c r="O1920" s="19"/>
      <c r="P1920" s="19"/>
      <c r="Q1920" s="19"/>
    </row>
    <row r="1921" spans="1:17" s="5" customFormat="1" ht="14.45" customHeight="1">
      <c r="A1921" s="19" t="s">
        <v>10025</v>
      </c>
      <c r="B1921" s="19" t="s">
        <v>9931</v>
      </c>
      <c r="C1921" s="19" t="s">
        <v>2308</v>
      </c>
      <c r="D1921" s="19" t="s">
        <v>5062</v>
      </c>
      <c r="E1921" s="19" t="s">
        <v>1170</v>
      </c>
      <c r="F1921" s="19">
        <v>82</v>
      </c>
      <c r="G1921" s="19"/>
      <c r="H1921" s="19" t="s">
        <v>22</v>
      </c>
      <c r="I1921" s="34">
        <v>42277</v>
      </c>
      <c r="J1921" s="34">
        <v>42566</v>
      </c>
      <c r="K1921" s="19"/>
      <c r="L1921" s="19"/>
      <c r="M1921" s="6"/>
      <c r="N1921" s="19"/>
      <c r="O1921" s="19"/>
      <c r="P1921" s="19"/>
      <c r="Q1921" s="19"/>
    </row>
    <row r="1922" spans="1:17" s="5" customFormat="1" ht="14.45" customHeight="1">
      <c r="A1922" s="19" t="s">
        <v>10974</v>
      </c>
      <c r="B1922" s="19" t="s">
        <v>9936</v>
      </c>
      <c r="C1922" s="19" t="s">
        <v>2308</v>
      </c>
      <c r="D1922" s="19" t="s">
        <v>5062</v>
      </c>
      <c r="E1922" s="19" t="s">
        <v>1170</v>
      </c>
      <c r="F1922" s="19">
        <v>85</v>
      </c>
      <c r="G1922" s="19"/>
      <c r="H1922" s="19" t="s">
        <v>22</v>
      </c>
      <c r="I1922" s="34">
        <v>42277</v>
      </c>
      <c r="J1922" s="19" t="s">
        <v>6136</v>
      </c>
      <c r="K1922" s="34">
        <v>42277</v>
      </c>
      <c r="L1922" s="19"/>
      <c r="M1922" s="6"/>
      <c r="N1922" s="19"/>
      <c r="O1922" s="19"/>
      <c r="P1922" s="19"/>
      <c r="Q1922" s="19"/>
    </row>
    <row r="1923" spans="1:17" s="5" customFormat="1" ht="14.45" customHeight="1">
      <c r="A1923" s="19" t="s">
        <v>10976</v>
      </c>
      <c r="B1923" s="19" t="s">
        <v>9937</v>
      </c>
      <c r="C1923" s="19" t="s">
        <v>2308</v>
      </c>
      <c r="D1923" s="19" t="s">
        <v>5062</v>
      </c>
      <c r="E1923" s="19" t="s">
        <v>1170</v>
      </c>
      <c r="F1923" s="19">
        <v>86</v>
      </c>
      <c r="G1923" s="19"/>
      <c r="H1923" s="19" t="s">
        <v>22</v>
      </c>
      <c r="I1923" s="34">
        <v>42277</v>
      </c>
      <c r="J1923" s="19" t="s">
        <v>6136</v>
      </c>
      <c r="K1923" s="34">
        <v>42277</v>
      </c>
      <c r="L1923" s="19"/>
      <c r="M1923" s="6"/>
      <c r="N1923" s="19"/>
      <c r="O1923" s="19"/>
      <c r="P1923" s="19"/>
      <c r="Q1923" s="19"/>
    </row>
    <row r="1924" spans="1:17" s="5" customFormat="1" ht="14.45" customHeight="1">
      <c r="A1924" s="19" t="s">
        <v>9956</v>
      </c>
      <c r="B1924" s="19" t="s">
        <v>9955</v>
      </c>
      <c r="C1924" s="19" t="s">
        <v>2308</v>
      </c>
      <c r="D1924" s="19" t="s">
        <v>5062</v>
      </c>
      <c r="E1924" s="19" t="s">
        <v>735</v>
      </c>
      <c r="F1924" s="19">
        <v>11</v>
      </c>
      <c r="G1924" s="19"/>
      <c r="H1924" s="19" t="s">
        <v>22</v>
      </c>
      <c r="I1924" s="34">
        <v>42277</v>
      </c>
      <c r="J1924" s="19" t="s">
        <v>6136</v>
      </c>
      <c r="K1924" s="19"/>
      <c r="L1924" s="19"/>
      <c r="M1924" s="6"/>
      <c r="N1924" s="19"/>
      <c r="O1924" s="19"/>
      <c r="P1924" s="19"/>
      <c r="Q1924" s="19"/>
    </row>
    <row r="1925" spans="1:17" s="5" customFormat="1" ht="14.45" customHeight="1">
      <c r="A1925" s="19" t="s">
        <v>9963</v>
      </c>
      <c r="B1925" s="19" t="s">
        <v>9962</v>
      </c>
      <c r="C1925" s="19" t="s">
        <v>2308</v>
      </c>
      <c r="D1925" s="19" t="s">
        <v>5062</v>
      </c>
      <c r="E1925" s="19" t="s">
        <v>562</v>
      </c>
      <c r="F1925" s="19">
        <v>24</v>
      </c>
      <c r="G1925" s="19"/>
      <c r="H1925" s="19" t="s">
        <v>22</v>
      </c>
      <c r="I1925" s="34">
        <v>42277</v>
      </c>
      <c r="J1925" s="34" t="s">
        <v>6136</v>
      </c>
      <c r="K1925" s="19" t="s">
        <v>6136</v>
      </c>
      <c r="L1925" s="19"/>
      <c r="M1925" s="6"/>
      <c r="N1925" s="19"/>
      <c r="O1925" s="19"/>
      <c r="P1925" s="19"/>
      <c r="Q1925" s="19"/>
    </row>
    <row r="1926" spans="1:17" s="5" customFormat="1" ht="14.45" customHeight="1">
      <c r="A1926" s="19" t="s">
        <v>9989</v>
      </c>
      <c r="B1926" s="19" t="s">
        <v>9990</v>
      </c>
      <c r="C1926" s="19" t="s">
        <v>2308</v>
      </c>
      <c r="D1926" s="19" t="s">
        <v>2785</v>
      </c>
      <c r="E1926" s="19"/>
      <c r="F1926" s="19"/>
      <c r="G1926" s="19"/>
      <c r="H1926" s="19" t="s">
        <v>22</v>
      </c>
      <c r="I1926" s="34">
        <v>42277</v>
      </c>
      <c r="J1926" s="19" t="s">
        <v>6136</v>
      </c>
      <c r="K1926" s="19"/>
      <c r="L1926" s="19"/>
      <c r="M1926" s="6"/>
      <c r="N1926" s="19"/>
      <c r="O1926" s="19"/>
      <c r="P1926" s="19"/>
      <c r="Q1926" s="19"/>
    </row>
    <row r="1927" spans="1:17" s="5" customFormat="1" ht="14.45" customHeight="1">
      <c r="A1927" s="19" t="s">
        <v>10008</v>
      </c>
      <c r="B1927" s="19" t="s">
        <v>10007</v>
      </c>
      <c r="C1927" s="19" t="s">
        <v>2308</v>
      </c>
      <c r="D1927" s="19" t="s">
        <v>5062</v>
      </c>
      <c r="E1927" s="19" t="s">
        <v>1170</v>
      </c>
      <c r="F1927" s="19">
        <v>87</v>
      </c>
      <c r="G1927" s="19"/>
      <c r="H1927" s="19" t="s">
        <v>22</v>
      </c>
      <c r="I1927" s="34">
        <v>42277</v>
      </c>
      <c r="J1927" s="19" t="s">
        <v>6136</v>
      </c>
      <c r="K1927" s="19"/>
      <c r="L1927" s="19"/>
      <c r="M1927" s="6"/>
      <c r="N1927" s="19"/>
      <c r="O1927" s="19"/>
      <c r="P1927" s="19"/>
      <c r="Q1927" s="19"/>
    </row>
    <row r="1928" spans="1:17" s="5" customFormat="1" ht="14.45" customHeight="1">
      <c r="A1928" s="19" t="s">
        <v>10015</v>
      </c>
      <c r="B1928" s="19" t="s">
        <v>10014</v>
      </c>
      <c r="C1928" s="19" t="s">
        <v>2308</v>
      </c>
      <c r="D1928" s="19" t="s">
        <v>5062</v>
      </c>
      <c r="E1928" s="19" t="s">
        <v>1170</v>
      </c>
      <c r="F1928" s="19">
        <v>88</v>
      </c>
      <c r="G1928" s="19"/>
      <c r="H1928" s="19" t="s">
        <v>22</v>
      </c>
      <c r="I1928" s="34">
        <v>42277</v>
      </c>
      <c r="J1928" s="34">
        <v>42566</v>
      </c>
      <c r="K1928" s="19"/>
      <c r="L1928" s="19"/>
      <c r="M1928" s="6"/>
      <c r="N1928" s="19"/>
      <c r="O1928" s="19"/>
      <c r="P1928" s="19"/>
      <c r="Q1928" s="19"/>
    </row>
    <row r="1929" spans="1:17" s="5" customFormat="1" ht="14.45" customHeight="1">
      <c r="A1929" s="19" t="s">
        <v>12175</v>
      </c>
      <c r="B1929" s="19" t="s">
        <v>10019</v>
      </c>
      <c r="C1929" s="19" t="s">
        <v>2308</v>
      </c>
      <c r="D1929" s="19" t="s">
        <v>5062</v>
      </c>
      <c r="E1929" s="19" t="s">
        <v>1170</v>
      </c>
      <c r="F1929" s="19">
        <v>89</v>
      </c>
      <c r="G1929" s="19"/>
      <c r="H1929" s="19" t="s">
        <v>22</v>
      </c>
      <c r="I1929" s="34">
        <v>42277</v>
      </c>
      <c r="J1929" s="34"/>
      <c r="K1929" s="34">
        <v>42931</v>
      </c>
      <c r="L1929" s="19"/>
      <c r="M1929" s="6"/>
      <c r="N1929" s="19"/>
      <c r="O1929" s="19"/>
      <c r="P1929" s="19"/>
      <c r="Q1929" s="19"/>
    </row>
    <row r="1930" spans="1:17" s="5" customFormat="1" ht="14.45" customHeight="1">
      <c r="A1930" s="19" t="s">
        <v>11832</v>
      </c>
      <c r="B1930" s="19" t="s">
        <v>10023</v>
      </c>
      <c r="C1930" s="19" t="s">
        <v>2308</v>
      </c>
      <c r="D1930" s="19" t="s">
        <v>5062</v>
      </c>
      <c r="E1930" s="19" t="s">
        <v>1170</v>
      </c>
      <c r="F1930" s="19">
        <v>90</v>
      </c>
      <c r="G1930" s="19"/>
      <c r="H1930" s="19" t="s">
        <v>22</v>
      </c>
      <c r="I1930" s="34">
        <v>42277</v>
      </c>
      <c r="J1930" s="19" t="s">
        <v>6136</v>
      </c>
      <c r="K1930" s="34">
        <v>42566</v>
      </c>
      <c r="L1930" s="19"/>
      <c r="M1930" s="6"/>
      <c r="N1930" s="19"/>
      <c r="O1930" s="19"/>
      <c r="P1930" s="19"/>
      <c r="Q1930" s="19"/>
    </row>
    <row r="1931" spans="1:17" s="5" customFormat="1" ht="14.45" customHeight="1">
      <c r="A1931" s="19" t="s">
        <v>10027</v>
      </c>
      <c r="B1931" s="19" t="s">
        <v>10026</v>
      </c>
      <c r="C1931" s="19" t="s">
        <v>2308</v>
      </c>
      <c r="D1931" s="19" t="s">
        <v>5062</v>
      </c>
      <c r="E1931" s="19" t="s">
        <v>1170</v>
      </c>
      <c r="F1931" s="19">
        <v>87</v>
      </c>
      <c r="G1931" s="19"/>
      <c r="H1931" s="19" t="s">
        <v>22</v>
      </c>
      <c r="I1931" s="34">
        <v>42277</v>
      </c>
      <c r="J1931" s="19" t="s">
        <v>6136</v>
      </c>
      <c r="K1931" s="19"/>
      <c r="L1931" s="19"/>
      <c r="M1931" s="6"/>
      <c r="N1931" s="19"/>
      <c r="O1931" s="19"/>
      <c r="P1931" s="19"/>
      <c r="Q1931" s="19"/>
    </row>
    <row r="1932" spans="1:17" s="5" customFormat="1" ht="14.45" customHeight="1">
      <c r="A1932" s="19" t="s">
        <v>10864</v>
      </c>
      <c r="B1932" s="19" t="s">
        <v>10037</v>
      </c>
      <c r="C1932" s="19" t="s">
        <v>2308</v>
      </c>
      <c r="D1932" s="19" t="s">
        <v>2785</v>
      </c>
      <c r="E1932" s="19"/>
      <c r="F1932" s="19"/>
      <c r="G1932" s="19"/>
      <c r="H1932" s="19" t="s">
        <v>22</v>
      </c>
      <c r="I1932" s="34">
        <v>42277</v>
      </c>
      <c r="J1932" s="34" t="s">
        <v>6136</v>
      </c>
      <c r="K1932" s="34">
        <v>42277</v>
      </c>
      <c r="L1932" s="19"/>
      <c r="M1932" s="6"/>
      <c r="N1932" s="19"/>
      <c r="O1932" s="19"/>
      <c r="P1932" s="19"/>
      <c r="Q1932" s="19"/>
    </row>
    <row r="1933" spans="1:17" s="5" customFormat="1" ht="14.45" customHeight="1">
      <c r="A1933" s="19" t="s">
        <v>10036</v>
      </c>
      <c r="B1933" s="19" t="s">
        <v>10038</v>
      </c>
      <c r="C1933" s="19" t="s">
        <v>2308</v>
      </c>
      <c r="D1933" s="19" t="s">
        <v>2785</v>
      </c>
      <c r="E1933" s="19"/>
      <c r="F1933" s="19"/>
      <c r="G1933" s="19"/>
      <c r="H1933" s="19" t="s">
        <v>22</v>
      </c>
      <c r="I1933" s="34">
        <v>42277</v>
      </c>
      <c r="J1933" s="34" t="s">
        <v>6136</v>
      </c>
      <c r="K1933" s="19" t="s">
        <v>6136</v>
      </c>
      <c r="L1933" s="19"/>
      <c r="M1933" s="6"/>
      <c r="N1933" s="19"/>
      <c r="O1933" s="19"/>
      <c r="P1933" s="19"/>
      <c r="Q1933" s="19"/>
    </row>
    <row r="1934" spans="1:17" s="5" customFormat="1" ht="14.45" customHeight="1">
      <c r="A1934" s="19" t="s">
        <v>10097</v>
      </c>
      <c r="B1934" s="19" t="s">
        <v>10095</v>
      </c>
      <c r="C1934" s="19" t="s">
        <v>2308</v>
      </c>
      <c r="D1934" s="19" t="s">
        <v>5062</v>
      </c>
      <c r="E1934" s="19" t="s">
        <v>1170</v>
      </c>
      <c r="F1934" s="19">
        <v>91</v>
      </c>
      <c r="G1934" s="19"/>
      <c r="H1934" s="19" t="s">
        <v>22</v>
      </c>
      <c r="I1934" s="34">
        <v>42277</v>
      </c>
      <c r="J1934" s="34">
        <v>42566</v>
      </c>
      <c r="K1934" s="19"/>
      <c r="L1934" s="19"/>
      <c r="M1934" s="6"/>
      <c r="N1934" s="19"/>
      <c r="O1934" s="19"/>
      <c r="P1934" s="19"/>
      <c r="Q1934" s="19"/>
    </row>
    <row r="1935" spans="1:17" s="5" customFormat="1" ht="14.45" customHeight="1">
      <c r="A1935" s="19" t="s">
        <v>11942</v>
      </c>
      <c r="B1935" s="19" t="s">
        <v>10099</v>
      </c>
      <c r="C1935" s="19" t="s">
        <v>2308</v>
      </c>
      <c r="D1935" s="19" t="s">
        <v>5062</v>
      </c>
      <c r="E1935" s="19" t="s">
        <v>1170</v>
      </c>
      <c r="F1935" s="19">
        <v>91</v>
      </c>
      <c r="G1935" s="19"/>
      <c r="H1935" s="19" t="s">
        <v>22</v>
      </c>
      <c r="I1935" s="34">
        <v>42277</v>
      </c>
      <c r="J1935" s="34">
        <v>42566</v>
      </c>
      <c r="K1935" s="19"/>
      <c r="L1935" s="19"/>
      <c r="M1935" s="6"/>
      <c r="N1935" s="19"/>
      <c r="O1935" s="19"/>
      <c r="P1935" s="19"/>
      <c r="Q1935" s="19"/>
    </row>
    <row r="1936" spans="1:17" s="5" customFormat="1" ht="14.45" customHeight="1">
      <c r="A1936" s="19" t="s">
        <v>10101</v>
      </c>
      <c r="B1936" s="19" t="s">
        <v>10102</v>
      </c>
      <c r="C1936" s="19" t="s">
        <v>2308</v>
      </c>
      <c r="D1936" s="19" t="s">
        <v>5062</v>
      </c>
      <c r="E1936" s="19" t="s">
        <v>1170</v>
      </c>
      <c r="F1936" s="19">
        <v>91</v>
      </c>
      <c r="G1936" s="19"/>
      <c r="H1936" s="19" t="s">
        <v>22</v>
      </c>
      <c r="I1936" s="34">
        <v>42277</v>
      </c>
      <c r="J1936" s="34">
        <v>42566</v>
      </c>
      <c r="K1936" s="19"/>
      <c r="L1936" s="19"/>
      <c r="M1936" s="6"/>
      <c r="N1936" s="19"/>
      <c r="O1936" s="19"/>
      <c r="P1936" s="19"/>
      <c r="Q1936" s="19"/>
    </row>
    <row r="1937" spans="1:17" s="5" customFormat="1" ht="14.45" customHeight="1">
      <c r="A1937" s="19" t="s">
        <v>10608</v>
      </c>
      <c r="B1937" s="19" t="s">
        <v>10107</v>
      </c>
      <c r="C1937" s="19" t="s">
        <v>2308</v>
      </c>
      <c r="D1937" s="19" t="s">
        <v>2785</v>
      </c>
      <c r="E1937" s="19"/>
      <c r="F1937" s="19"/>
      <c r="G1937" s="19"/>
      <c r="H1937" s="19" t="s">
        <v>22</v>
      </c>
      <c r="I1937" s="34">
        <v>42277</v>
      </c>
      <c r="J1937" s="19" t="s">
        <v>6136</v>
      </c>
      <c r="K1937" s="19"/>
      <c r="L1937" s="19"/>
      <c r="M1937" s="6"/>
      <c r="N1937" s="19"/>
      <c r="O1937" s="19"/>
      <c r="P1937" s="19"/>
      <c r="Q1937" s="19"/>
    </row>
    <row r="1938" spans="1:17" s="5" customFormat="1" ht="14.45" customHeight="1">
      <c r="A1938" s="45" t="s">
        <v>10609</v>
      </c>
      <c r="B1938" s="19" t="s">
        <v>10112</v>
      </c>
      <c r="C1938" s="19" t="s">
        <v>2308</v>
      </c>
      <c r="D1938" s="19" t="s">
        <v>2785</v>
      </c>
      <c r="E1938" s="19"/>
      <c r="F1938" s="19"/>
      <c r="G1938" s="19"/>
      <c r="H1938" s="19" t="s">
        <v>22</v>
      </c>
      <c r="I1938" s="34">
        <v>42277</v>
      </c>
      <c r="J1938" s="19" t="s">
        <v>6136</v>
      </c>
      <c r="K1938" s="19"/>
      <c r="L1938" s="19"/>
      <c r="M1938" s="6"/>
      <c r="N1938" s="19"/>
      <c r="O1938" s="19"/>
      <c r="P1938" s="19"/>
      <c r="Q1938" s="19"/>
    </row>
    <row r="1939" spans="1:17" s="5" customFormat="1" ht="14.45" customHeight="1">
      <c r="A1939" s="19" t="s">
        <v>10610</v>
      </c>
      <c r="B1939" s="19" t="s">
        <v>10113</v>
      </c>
      <c r="C1939" s="19" t="s">
        <v>2308</v>
      </c>
      <c r="D1939" s="19" t="s">
        <v>2785</v>
      </c>
      <c r="E1939" s="19"/>
      <c r="F1939" s="19"/>
      <c r="G1939" s="19"/>
      <c r="H1939" s="19" t="s">
        <v>22</v>
      </c>
      <c r="I1939" s="34">
        <v>42277</v>
      </c>
      <c r="J1939" s="19" t="s">
        <v>6136</v>
      </c>
      <c r="K1939" s="19"/>
      <c r="L1939" s="19"/>
      <c r="M1939" s="6"/>
      <c r="N1939" s="19"/>
      <c r="O1939" s="19"/>
      <c r="P1939" s="19"/>
      <c r="Q1939" s="19"/>
    </row>
    <row r="1940" spans="1:17" s="5" customFormat="1" ht="14.45" customHeight="1">
      <c r="A1940" s="19" t="s">
        <v>10611</v>
      </c>
      <c r="B1940" s="19" t="s">
        <v>10114</v>
      </c>
      <c r="C1940" s="19" t="s">
        <v>2308</v>
      </c>
      <c r="D1940" s="19" t="s">
        <v>2785</v>
      </c>
      <c r="E1940" s="19"/>
      <c r="F1940" s="19"/>
      <c r="G1940" s="19"/>
      <c r="H1940" s="19" t="s">
        <v>22</v>
      </c>
      <c r="I1940" s="34">
        <v>42277</v>
      </c>
      <c r="J1940" s="19" t="s">
        <v>6136</v>
      </c>
      <c r="K1940" s="19"/>
      <c r="L1940" s="19"/>
      <c r="M1940" s="6"/>
      <c r="N1940" s="19"/>
      <c r="O1940" s="19"/>
      <c r="P1940" s="19"/>
      <c r="Q1940" s="19"/>
    </row>
    <row r="1941" spans="1:17" s="5" customFormat="1" ht="14.45" customHeight="1">
      <c r="A1941" s="19" t="s">
        <v>10617</v>
      </c>
      <c r="B1941" s="19" t="s">
        <v>10115</v>
      </c>
      <c r="C1941" s="19" t="s">
        <v>2308</v>
      </c>
      <c r="D1941" s="19" t="s">
        <v>2785</v>
      </c>
      <c r="E1941" s="19"/>
      <c r="F1941" s="19"/>
      <c r="G1941" s="19"/>
      <c r="H1941" s="19" t="s">
        <v>22</v>
      </c>
      <c r="I1941" s="34">
        <v>42277</v>
      </c>
      <c r="J1941" s="19" t="s">
        <v>6136</v>
      </c>
      <c r="K1941" s="19"/>
      <c r="L1941" s="19"/>
      <c r="M1941" s="6"/>
      <c r="N1941" s="19"/>
      <c r="O1941" s="19"/>
      <c r="P1941" s="19"/>
      <c r="Q1941" s="19"/>
    </row>
    <row r="1942" spans="1:17" s="5" customFormat="1" ht="14.45" customHeight="1">
      <c r="A1942" s="19" t="s">
        <v>10618</v>
      </c>
      <c r="B1942" s="19" t="s">
        <v>10116</v>
      </c>
      <c r="C1942" s="19" t="s">
        <v>2308</v>
      </c>
      <c r="D1942" s="19" t="s">
        <v>2785</v>
      </c>
      <c r="E1942" s="19"/>
      <c r="F1942" s="19"/>
      <c r="G1942" s="19"/>
      <c r="H1942" s="19" t="s">
        <v>22</v>
      </c>
      <c r="I1942" s="34">
        <v>42277</v>
      </c>
      <c r="J1942" s="19" t="s">
        <v>6136</v>
      </c>
      <c r="K1942" s="19"/>
      <c r="L1942" s="19"/>
      <c r="M1942" s="6"/>
      <c r="N1942" s="19"/>
      <c r="O1942" s="19"/>
      <c r="P1942" s="19"/>
      <c r="Q1942" s="19"/>
    </row>
    <row r="1943" spans="1:17" s="5" customFormat="1" ht="14.45" customHeight="1">
      <c r="A1943" s="19" t="s">
        <v>10619</v>
      </c>
      <c r="B1943" s="19" t="s">
        <v>10117</v>
      </c>
      <c r="C1943" s="19" t="s">
        <v>2308</v>
      </c>
      <c r="D1943" s="19" t="s">
        <v>2785</v>
      </c>
      <c r="E1943" s="19"/>
      <c r="F1943" s="19"/>
      <c r="G1943" s="19"/>
      <c r="H1943" s="19" t="s">
        <v>22</v>
      </c>
      <c r="I1943" s="34">
        <v>42277</v>
      </c>
      <c r="J1943" s="19" t="s">
        <v>6136</v>
      </c>
      <c r="K1943" s="19"/>
      <c r="L1943" s="19"/>
      <c r="M1943" s="6"/>
      <c r="N1943" s="19"/>
      <c r="O1943" s="19"/>
      <c r="P1943" s="19"/>
      <c r="Q1943" s="19"/>
    </row>
    <row r="1944" spans="1:17" s="5" customFormat="1" ht="14.45" customHeight="1">
      <c r="A1944" s="19" t="s">
        <v>10620</v>
      </c>
      <c r="B1944" s="19" t="s">
        <v>10118</v>
      </c>
      <c r="C1944" s="19" t="s">
        <v>2308</v>
      </c>
      <c r="D1944" s="19" t="s">
        <v>2785</v>
      </c>
      <c r="E1944" s="19"/>
      <c r="F1944" s="19"/>
      <c r="G1944" s="19"/>
      <c r="H1944" s="19" t="s">
        <v>22</v>
      </c>
      <c r="I1944" s="34">
        <v>42277</v>
      </c>
      <c r="J1944" s="19" t="s">
        <v>6136</v>
      </c>
      <c r="K1944" s="19"/>
      <c r="L1944" s="19"/>
      <c r="M1944" s="6"/>
      <c r="N1944" s="19"/>
      <c r="O1944" s="19"/>
      <c r="P1944" s="19"/>
      <c r="Q1944" s="19"/>
    </row>
    <row r="1945" spans="1:17" s="5" customFormat="1" ht="14.45" customHeight="1">
      <c r="A1945" s="19" t="s">
        <v>10614</v>
      </c>
      <c r="B1945" s="19" t="s">
        <v>10119</v>
      </c>
      <c r="C1945" s="19" t="s">
        <v>2308</v>
      </c>
      <c r="D1945" s="19" t="s">
        <v>2785</v>
      </c>
      <c r="E1945" s="19"/>
      <c r="F1945" s="19"/>
      <c r="G1945" s="19"/>
      <c r="H1945" s="19" t="s">
        <v>22</v>
      </c>
      <c r="I1945" s="34">
        <v>42277</v>
      </c>
      <c r="J1945" s="19" t="s">
        <v>6136</v>
      </c>
      <c r="K1945" s="19"/>
      <c r="L1945" s="19"/>
      <c r="M1945" s="6"/>
      <c r="N1945" s="19"/>
      <c r="O1945" s="19"/>
      <c r="P1945" s="19"/>
      <c r="Q1945" s="19"/>
    </row>
    <row r="1946" spans="1:17" s="5" customFormat="1" ht="14.45" customHeight="1">
      <c r="A1946" s="19" t="s">
        <v>10612</v>
      </c>
      <c r="B1946" s="19" t="s">
        <v>10120</v>
      </c>
      <c r="C1946" s="19" t="s">
        <v>2308</v>
      </c>
      <c r="D1946" s="19" t="s">
        <v>2785</v>
      </c>
      <c r="E1946" s="19"/>
      <c r="F1946" s="19"/>
      <c r="G1946" s="19"/>
      <c r="H1946" s="19" t="s">
        <v>22</v>
      </c>
      <c r="I1946" s="34">
        <v>42277</v>
      </c>
      <c r="J1946" s="19" t="s">
        <v>6136</v>
      </c>
      <c r="K1946" s="19"/>
      <c r="L1946" s="19"/>
      <c r="M1946" s="6"/>
      <c r="N1946" s="19"/>
      <c r="O1946" s="19"/>
      <c r="P1946" s="19"/>
      <c r="Q1946" s="19"/>
    </row>
    <row r="1947" spans="1:17" s="5" customFormat="1" ht="14.45" customHeight="1">
      <c r="A1947" s="19" t="s">
        <v>10621</v>
      </c>
      <c r="B1947" s="19" t="s">
        <v>10121</v>
      </c>
      <c r="C1947" s="19" t="s">
        <v>2308</v>
      </c>
      <c r="D1947" s="19" t="s">
        <v>2785</v>
      </c>
      <c r="E1947" s="19"/>
      <c r="F1947" s="19"/>
      <c r="G1947" s="19"/>
      <c r="H1947" s="19" t="s">
        <v>22</v>
      </c>
      <c r="I1947" s="34">
        <v>42277</v>
      </c>
      <c r="J1947" s="19" t="s">
        <v>6136</v>
      </c>
      <c r="K1947" s="19"/>
      <c r="L1947" s="19"/>
      <c r="M1947" s="6"/>
      <c r="N1947" s="19"/>
      <c r="O1947" s="19"/>
      <c r="P1947" s="19"/>
      <c r="Q1947" s="19"/>
    </row>
    <row r="1948" spans="1:17" s="5" customFormat="1" ht="14.45" customHeight="1">
      <c r="A1948" s="19" t="s">
        <v>10108</v>
      </c>
      <c r="B1948" s="19" t="s">
        <v>10122</v>
      </c>
      <c r="C1948" s="19" t="s">
        <v>2308</v>
      </c>
      <c r="D1948" s="19" t="s">
        <v>2785</v>
      </c>
      <c r="E1948" s="19"/>
      <c r="F1948" s="19"/>
      <c r="G1948" s="19"/>
      <c r="H1948" s="19" t="s">
        <v>22</v>
      </c>
      <c r="I1948" s="34">
        <v>42277</v>
      </c>
      <c r="J1948" s="19" t="s">
        <v>6136</v>
      </c>
      <c r="K1948" s="19"/>
      <c r="L1948" s="19"/>
      <c r="M1948" s="6"/>
      <c r="N1948" s="19"/>
      <c r="O1948" s="19"/>
      <c r="P1948" s="19"/>
      <c r="Q1948" s="19"/>
    </row>
    <row r="1949" spans="1:17" s="5" customFormat="1" ht="14.45" customHeight="1">
      <c r="A1949" s="19" t="s">
        <v>11791</v>
      </c>
      <c r="B1949" s="19" t="s">
        <v>10123</v>
      </c>
      <c r="C1949" s="19" t="s">
        <v>2308</v>
      </c>
      <c r="D1949" s="19" t="s">
        <v>2785</v>
      </c>
      <c r="E1949" s="19"/>
      <c r="F1949" s="19"/>
      <c r="G1949" s="19"/>
      <c r="H1949" s="19" t="s">
        <v>22</v>
      </c>
      <c r="I1949" s="34">
        <v>42277</v>
      </c>
      <c r="J1949" s="19" t="s">
        <v>6136</v>
      </c>
      <c r="K1949" s="34">
        <v>42566</v>
      </c>
      <c r="L1949" s="19"/>
      <c r="M1949" s="6"/>
      <c r="N1949" s="19"/>
      <c r="O1949" s="19"/>
      <c r="P1949" s="19"/>
      <c r="Q1949" s="19"/>
    </row>
    <row r="1950" spans="1:17" s="5" customFormat="1" ht="14.45" customHeight="1">
      <c r="A1950" s="19" t="s">
        <v>11792</v>
      </c>
      <c r="B1950" s="19" t="s">
        <v>10124</v>
      </c>
      <c r="C1950" s="19" t="s">
        <v>2308</v>
      </c>
      <c r="D1950" s="19" t="s">
        <v>2785</v>
      </c>
      <c r="E1950" s="19"/>
      <c r="F1950" s="19"/>
      <c r="G1950" s="19"/>
      <c r="H1950" s="19" t="s">
        <v>22</v>
      </c>
      <c r="I1950" s="34">
        <v>42277</v>
      </c>
      <c r="J1950" s="19" t="s">
        <v>6136</v>
      </c>
      <c r="K1950" s="34">
        <v>42566</v>
      </c>
      <c r="L1950" s="19"/>
      <c r="M1950" s="6"/>
      <c r="N1950" s="19"/>
      <c r="O1950" s="19"/>
      <c r="P1950" s="19"/>
      <c r="Q1950" s="19"/>
    </row>
    <row r="1951" spans="1:17" s="5" customFormat="1" ht="14.45" customHeight="1">
      <c r="A1951" s="19" t="s">
        <v>11793</v>
      </c>
      <c r="B1951" s="19" t="s">
        <v>10125</v>
      </c>
      <c r="C1951" s="19" t="s">
        <v>2308</v>
      </c>
      <c r="D1951" s="19" t="s">
        <v>2785</v>
      </c>
      <c r="E1951" s="19"/>
      <c r="F1951" s="19"/>
      <c r="G1951" s="19"/>
      <c r="H1951" s="19" t="s">
        <v>22</v>
      </c>
      <c r="I1951" s="34">
        <v>42277</v>
      </c>
      <c r="J1951" s="19" t="s">
        <v>6136</v>
      </c>
      <c r="K1951" s="34">
        <v>42566</v>
      </c>
      <c r="L1951" s="19"/>
      <c r="M1951" s="6"/>
      <c r="N1951" s="19"/>
      <c r="O1951" s="19"/>
      <c r="P1951" s="19"/>
      <c r="Q1951" s="19"/>
    </row>
    <row r="1952" spans="1:17" s="5" customFormat="1" ht="14.45" customHeight="1">
      <c r="A1952" s="19" t="s">
        <v>10109</v>
      </c>
      <c r="B1952" s="19" t="s">
        <v>10126</v>
      </c>
      <c r="C1952" s="19" t="s">
        <v>2308</v>
      </c>
      <c r="D1952" s="19" t="s">
        <v>2785</v>
      </c>
      <c r="E1952" s="19"/>
      <c r="F1952" s="19"/>
      <c r="G1952" s="19"/>
      <c r="H1952" s="19" t="s">
        <v>22</v>
      </c>
      <c r="I1952" s="34">
        <v>42277</v>
      </c>
      <c r="J1952" s="19" t="s">
        <v>6136</v>
      </c>
      <c r="K1952" s="19"/>
      <c r="L1952" s="19"/>
      <c r="M1952" s="6"/>
      <c r="N1952" s="19"/>
      <c r="O1952" s="19"/>
      <c r="P1952" s="19"/>
      <c r="Q1952" s="19"/>
    </row>
    <row r="1953" spans="1:17" s="5" customFormat="1" ht="14.45" customHeight="1">
      <c r="A1953" s="19" t="s">
        <v>11788</v>
      </c>
      <c r="B1953" s="19" t="s">
        <v>10127</v>
      </c>
      <c r="C1953" s="19" t="s">
        <v>2308</v>
      </c>
      <c r="D1953" s="19" t="s">
        <v>2785</v>
      </c>
      <c r="E1953" s="19"/>
      <c r="F1953" s="19"/>
      <c r="G1953" s="19"/>
      <c r="H1953" s="19" t="s">
        <v>22</v>
      </c>
      <c r="I1953" s="34">
        <v>42277</v>
      </c>
      <c r="J1953" s="19" t="s">
        <v>6136</v>
      </c>
      <c r="K1953" s="34">
        <v>42566</v>
      </c>
      <c r="L1953" s="19"/>
      <c r="M1953" s="6"/>
      <c r="N1953" s="19"/>
      <c r="O1953" s="19"/>
      <c r="P1953" s="19"/>
      <c r="Q1953" s="19"/>
    </row>
    <row r="1954" spans="1:17" s="5" customFormat="1" ht="14.45" customHeight="1">
      <c r="A1954" s="19" t="s">
        <v>11789</v>
      </c>
      <c r="B1954" s="19" t="s">
        <v>10128</v>
      </c>
      <c r="C1954" s="19" t="s">
        <v>2308</v>
      </c>
      <c r="D1954" s="19" t="s">
        <v>2785</v>
      </c>
      <c r="E1954" s="19"/>
      <c r="F1954" s="19"/>
      <c r="G1954" s="19"/>
      <c r="H1954" s="19" t="s">
        <v>22</v>
      </c>
      <c r="I1954" s="34">
        <v>42277</v>
      </c>
      <c r="J1954" s="19" t="s">
        <v>6136</v>
      </c>
      <c r="K1954" s="34">
        <v>42566</v>
      </c>
      <c r="L1954" s="19"/>
      <c r="M1954" s="6"/>
      <c r="N1954" s="19"/>
      <c r="O1954" s="19"/>
      <c r="P1954" s="19"/>
      <c r="Q1954" s="19"/>
    </row>
    <row r="1955" spans="1:17" s="5" customFormat="1" ht="14.45" customHeight="1">
      <c r="A1955" s="19" t="s">
        <v>11790</v>
      </c>
      <c r="B1955" s="19" t="s">
        <v>10129</v>
      </c>
      <c r="C1955" s="19" t="s">
        <v>2308</v>
      </c>
      <c r="D1955" s="19" t="s">
        <v>2785</v>
      </c>
      <c r="E1955" s="19"/>
      <c r="F1955" s="19"/>
      <c r="G1955" s="19"/>
      <c r="H1955" s="19" t="s">
        <v>22</v>
      </c>
      <c r="I1955" s="34">
        <v>42277</v>
      </c>
      <c r="J1955" s="19" t="s">
        <v>6136</v>
      </c>
      <c r="K1955" s="34">
        <v>42566</v>
      </c>
      <c r="L1955" s="19"/>
      <c r="M1955" s="6"/>
      <c r="N1955" s="19"/>
      <c r="O1955" s="19"/>
      <c r="P1955" s="19"/>
      <c r="Q1955" s="19"/>
    </row>
    <row r="1956" spans="1:17" s="5" customFormat="1" ht="14.45" customHeight="1">
      <c r="A1956" s="19" t="s">
        <v>10110</v>
      </c>
      <c r="B1956" s="19" t="s">
        <v>10130</v>
      </c>
      <c r="C1956" s="19" t="s">
        <v>2308</v>
      </c>
      <c r="D1956" s="19" t="s">
        <v>2785</v>
      </c>
      <c r="E1956" s="19"/>
      <c r="F1956" s="19"/>
      <c r="G1956" s="19"/>
      <c r="H1956" s="19" t="s">
        <v>22</v>
      </c>
      <c r="I1956" s="34">
        <v>42277</v>
      </c>
      <c r="J1956" s="19" t="s">
        <v>6136</v>
      </c>
      <c r="K1956" s="19"/>
      <c r="L1956" s="19"/>
      <c r="M1956" s="6"/>
      <c r="N1956" s="19"/>
      <c r="O1956" s="19"/>
      <c r="P1956" s="19"/>
      <c r="Q1956" s="19"/>
    </row>
    <row r="1957" spans="1:17" s="5" customFormat="1" ht="14.45" customHeight="1">
      <c r="A1957" s="19" t="s">
        <v>11785</v>
      </c>
      <c r="B1957" s="19" t="s">
        <v>10131</v>
      </c>
      <c r="C1957" s="19" t="s">
        <v>2308</v>
      </c>
      <c r="D1957" s="19" t="s">
        <v>2785</v>
      </c>
      <c r="E1957" s="19"/>
      <c r="F1957" s="19"/>
      <c r="G1957" s="19"/>
      <c r="H1957" s="19" t="s">
        <v>22</v>
      </c>
      <c r="I1957" s="34">
        <v>42277</v>
      </c>
      <c r="J1957" s="19" t="s">
        <v>6136</v>
      </c>
      <c r="K1957" s="34">
        <v>42566</v>
      </c>
      <c r="L1957" s="19"/>
      <c r="M1957" s="6"/>
      <c r="N1957" s="19"/>
      <c r="O1957" s="19"/>
      <c r="P1957" s="19"/>
      <c r="Q1957" s="19"/>
    </row>
    <row r="1958" spans="1:17" s="5" customFormat="1" ht="14.45" customHeight="1">
      <c r="A1958" s="19" t="s">
        <v>11786</v>
      </c>
      <c r="B1958" s="19" t="s">
        <v>10132</v>
      </c>
      <c r="C1958" s="19" t="s">
        <v>2308</v>
      </c>
      <c r="D1958" s="19" t="s">
        <v>2785</v>
      </c>
      <c r="E1958" s="19"/>
      <c r="F1958" s="19"/>
      <c r="G1958" s="19"/>
      <c r="H1958" s="19" t="s">
        <v>22</v>
      </c>
      <c r="I1958" s="34">
        <v>42277</v>
      </c>
      <c r="J1958" s="19" t="s">
        <v>6136</v>
      </c>
      <c r="K1958" s="34">
        <v>42566</v>
      </c>
      <c r="L1958" s="19"/>
      <c r="M1958" s="6"/>
      <c r="N1958" s="19"/>
      <c r="O1958" s="19"/>
      <c r="P1958" s="19"/>
      <c r="Q1958" s="19"/>
    </row>
    <row r="1959" spans="1:17" s="5" customFormat="1" ht="14.45" customHeight="1">
      <c r="A1959" s="19" t="s">
        <v>11787</v>
      </c>
      <c r="B1959" s="19" t="s">
        <v>10133</v>
      </c>
      <c r="C1959" s="19" t="s">
        <v>2308</v>
      </c>
      <c r="D1959" s="19" t="s">
        <v>2785</v>
      </c>
      <c r="E1959" s="19"/>
      <c r="F1959" s="19"/>
      <c r="G1959" s="19"/>
      <c r="H1959" s="19" t="s">
        <v>22</v>
      </c>
      <c r="I1959" s="34">
        <v>42277</v>
      </c>
      <c r="J1959" s="19" t="s">
        <v>6136</v>
      </c>
      <c r="K1959" s="34">
        <v>42566</v>
      </c>
      <c r="L1959" s="19"/>
      <c r="M1959" s="6"/>
      <c r="N1959" s="19"/>
      <c r="O1959" s="19"/>
      <c r="P1959" s="19"/>
      <c r="Q1959" s="19"/>
    </row>
    <row r="1960" spans="1:17" s="5" customFormat="1" ht="14.45" customHeight="1">
      <c r="A1960" s="19" t="s">
        <v>11782</v>
      </c>
      <c r="B1960" s="19" t="s">
        <v>10134</v>
      </c>
      <c r="C1960" s="19" t="s">
        <v>2308</v>
      </c>
      <c r="D1960" s="19" t="s">
        <v>2785</v>
      </c>
      <c r="E1960" s="19"/>
      <c r="F1960" s="19"/>
      <c r="G1960" s="19"/>
      <c r="H1960" s="19" t="s">
        <v>22</v>
      </c>
      <c r="I1960" s="34">
        <v>42277</v>
      </c>
      <c r="J1960" s="19" t="s">
        <v>6136</v>
      </c>
      <c r="K1960" s="34">
        <v>42566</v>
      </c>
      <c r="L1960" s="19"/>
      <c r="M1960" s="6"/>
      <c r="N1960" s="19"/>
      <c r="O1960" s="19"/>
      <c r="P1960" s="19"/>
      <c r="Q1960" s="19"/>
    </row>
    <row r="1961" spans="1:17" s="5" customFormat="1" ht="14.45" customHeight="1">
      <c r="A1961" s="19" t="s">
        <v>11783</v>
      </c>
      <c r="B1961" s="19" t="s">
        <v>10135</v>
      </c>
      <c r="C1961" s="19" t="s">
        <v>2308</v>
      </c>
      <c r="D1961" s="19" t="s">
        <v>2785</v>
      </c>
      <c r="E1961" s="19"/>
      <c r="F1961" s="19"/>
      <c r="G1961" s="19"/>
      <c r="H1961" s="19" t="s">
        <v>22</v>
      </c>
      <c r="I1961" s="34">
        <v>42277</v>
      </c>
      <c r="J1961" s="19" t="s">
        <v>6136</v>
      </c>
      <c r="K1961" s="34">
        <v>42566</v>
      </c>
      <c r="L1961" s="19"/>
      <c r="M1961" s="6"/>
      <c r="N1961" s="19"/>
      <c r="O1961" s="19"/>
      <c r="P1961" s="19"/>
      <c r="Q1961" s="19"/>
    </row>
    <row r="1962" spans="1:17" s="5" customFormat="1" ht="14.45" customHeight="1">
      <c r="A1962" s="19" t="s">
        <v>11784</v>
      </c>
      <c r="B1962" s="19" t="s">
        <v>10136</v>
      </c>
      <c r="C1962" s="19" t="s">
        <v>2308</v>
      </c>
      <c r="D1962" s="19" t="s">
        <v>2785</v>
      </c>
      <c r="E1962" s="19"/>
      <c r="F1962" s="19"/>
      <c r="G1962" s="19"/>
      <c r="H1962" s="19" t="s">
        <v>22</v>
      </c>
      <c r="I1962" s="34">
        <v>42277</v>
      </c>
      <c r="J1962" s="19" t="s">
        <v>6136</v>
      </c>
      <c r="K1962" s="34">
        <v>42566</v>
      </c>
      <c r="L1962" s="19"/>
      <c r="M1962" s="6"/>
      <c r="N1962" s="19"/>
      <c r="O1962" s="19"/>
      <c r="P1962" s="19"/>
      <c r="Q1962" s="19"/>
    </row>
    <row r="1963" spans="1:17" s="5" customFormat="1" ht="14.45" customHeight="1">
      <c r="A1963" s="19" t="s">
        <v>11779</v>
      </c>
      <c r="B1963" s="19" t="s">
        <v>10137</v>
      </c>
      <c r="C1963" s="19" t="s">
        <v>2308</v>
      </c>
      <c r="D1963" s="19" t="s">
        <v>2785</v>
      </c>
      <c r="E1963" s="19"/>
      <c r="F1963" s="19"/>
      <c r="G1963" s="19"/>
      <c r="H1963" s="19" t="s">
        <v>22</v>
      </c>
      <c r="I1963" s="34">
        <v>42277</v>
      </c>
      <c r="J1963" s="19" t="s">
        <v>6136</v>
      </c>
      <c r="K1963" s="34">
        <v>42566</v>
      </c>
      <c r="L1963" s="19"/>
      <c r="M1963" s="6"/>
      <c r="N1963" s="19"/>
      <c r="O1963" s="19"/>
      <c r="P1963" s="19"/>
      <c r="Q1963" s="19"/>
    </row>
    <row r="1964" spans="1:17" s="5" customFormat="1" ht="14.45" customHeight="1">
      <c r="A1964" s="19" t="s">
        <v>11780</v>
      </c>
      <c r="B1964" s="19" t="s">
        <v>10138</v>
      </c>
      <c r="C1964" s="19" t="s">
        <v>2308</v>
      </c>
      <c r="D1964" s="19" t="s">
        <v>2785</v>
      </c>
      <c r="E1964" s="19"/>
      <c r="F1964" s="19"/>
      <c r="G1964" s="19"/>
      <c r="H1964" s="19" t="s">
        <v>22</v>
      </c>
      <c r="I1964" s="34">
        <v>42277</v>
      </c>
      <c r="J1964" s="19" t="s">
        <v>6136</v>
      </c>
      <c r="K1964" s="34">
        <v>42566</v>
      </c>
      <c r="L1964" s="19"/>
      <c r="M1964" s="6"/>
      <c r="N1964" s="19"/>
      <c r="O1964" s="19"/>
      <c r="P1964" s="19"/>
      <c r="Q1964" s="19"/>
    </row>
    <row r="1965" spans="1:17" s="5" customFormat="1" ht="14.45" customHeight="1">
      <c r="A1965" s="19" t="s">
        <v>11781</v>
      </c>
      <c r="B1965" s="19" t="s">
        <v>10139</v>
      </c>
      <c r="C1965" s="19" t="s">
        <v>2308</v>
      </c>
      <c r="D1965" s="19" t="s">
        <v>2785</v>
      </c>
      <c r="E1965" s="19"/>
      <c r="F1965" s="19"/>
      <c r="G1965" s="19"/>
      <c r="H1965" s="19" t="s">
        <v>22</v>
      </c>
      <c r="I1965" s="34">
        <v>42277</v>
      </c>
      <c r="J1965" s="19" t="s">
        <v>6136</v>
      </c>
      <c r="K1965" s="34">
        <v>42566</v>
      </c>
      <c r="L1965" s="19"/>
      <c r="M1965" s="6"/>
      <c r="N1965" s="19"/>
      <c r="O1965" s="19"/>
      <c r="P1965" s="19"/>
      <c r="Q1965" s="19"/>
    </row>
    <row r="1966" spans="1:17" s="5" customFormat="1" ht="14.45" customHeight="1">
      <c r="A1966" s="19" t="s">
        <v>10111</v>
      </c>
      <c r="B1966" s="19" t="s">
        <v>10140</v>
      </c>
      <c r="C1966" s="19" t="s">
        <v>2308</v>
      </c>
      <c r="D1966" s="19" t="s">
        <v>2785</v>
      </c>
      <c r="E1966" s="19"/>
      <c r="F1966" s="19"/>
      <c r="G1966" s="19"/>
      <c r="H1966" s="19" t="s">
        <v>22</v>
      </c>
      <c r="I1966" s="34">
        <v>42277</v>
      </c>
      <c r="J1966" s="19" t="s">
        <v>6136</v>
      </c>
      <c r="K1966" s="19"/>
      <c r="L1966" s="19"/>
      <c r="M1966" s="6"/>
      <c r="N1966" s="19"/>
      <c r="O1966" s="19"/>
      <c r="P1966" s="19"/>
      <c r="Q1966" s="19"/>
    </row>
    <row r="1967" spans="1:17" s="5" customFormat="1" ht="14.45" customHeight="1">
      <c r="A1967" s="19" t="s">
        <v>10158</v>
      </c>
      <c r="B1967" s="19" t="s">
        <v>10159</v>
      </c>
      <c r="C1967" s="19" t="s">
        <v>2308</v>
      </c>
      <c r="D1967" s="19" t="s">
        <v>2785</v>
      </c>
      <c r="E1967" s="19"/>
      <c r="F1967" s="19"/>
      <c r="G1967" s="19"/>
      <c r="H1967" s="19" t="s">
        <v>22</v>
      </c>
      <c r="I1967" s="34">
        <v>42277</v>
      </c>
      <c r="J1967" s="34">
        <v>41639</v>
      </c>
      <c r="K1967" s="19"/>
      <c r="L1967" s="19"/>
      <c r="M1967" s="6"/>
      <c r="N1967" s="19"/>
      <c r="O1967" s="19"/>
      <c r="P1967" s="19"/>
      <c r="Q1967" s="19"/>
    </row>
    <row r="1968" spans="1:17" s="5" customFormat="1" ht="14.45" customHeight="1">
      <c r="A1968" s="19" t="s">
        <v>10160</v>
      </c>
      <c r="B1968" s="19" t="s">
        <v>10161</v>
      </c>
      <c r="C1968" s="19" t="s">
        <v>2308</v>
      </c>
      <c r="D1968" s="19" t="s">
        <v>2785</v>
      </c>
      <c r="E1968" s="19"/>
      <c r="F1968" s="19"/>
      <c r="G1968" s="19"/>
      <c r="H1968" s="19" t="s">
        <v>22</v>
      </c>
      <c r="I1968" s="34">
        <v>42277</v>
      </c>
      <c r="J1968" s="19" t="s">
        <v>6136</v>
      </c>
      <c r="K1968" s="19"/>
      <c r="L1968" s="19"/>
      <c r="M1968" s="6"/>
      <c r="N1968" s="19"/>
      <c r="O1968" s="19"/>
      <c r="P1968" s="19"/>
      <c r="Q1968" s="19"/>
    </row>
    <row r="1969" spans="1:17" s="5" customFormat="1" ht="14.45" customHeight="1">
      <c r="A1969" s="19" t="s">
        <v>11430</v>
      </c>
      <c r="B1969" s="19" t="s">
        <v>10162</v>
      </c>
      <c r="C1969" s="19" t="s">
        <v>2308</v>
      </c>
      <c r="D1969" s="19" t="s">
        <v>2785</v>
      </c>
      <c r="E1969" s="19"/>
      <c r="F1969" s="19"/>
      <c r="G1969" s="19"/>
      <c r="H1969" s="19" t="s">
        <v>22</v>
      </c>
      <c r="I1969" s="34">
        <v>42277</v>
      </c>
      <c r="J1969" s="19" t="s">
        <v>6136</v>
      </c>
      <c r="K1969" s="34">
        <v>42566</v>
      </c>
      <c r="L1969" s="19"/>
      <c r="M1969" s="6"/>
      <c r="N1969" s="19"/>
      <c r="O1969" s="19"/>
      <c r="P1969" s="19"/>
      <c r="Q1969" s="19"/>
    </row>
    <row r="1970" spans="1:17" s="5" customFormat="1" ht="14.45" customHeight="1">
      <c r="A1970" s="19" t="s">
        <v>11428</v>
      </c>
      <c r="B1970" s="19" t="s">
        <v>10163</v>
      </c>
      <c r="C1970" s="19" t="s">
        <v>2308</v>
      </c>
      <c r="D1970" s="19" t="s">
        <v>2785</v>
      </c>
      <c r="E1970" s="19"/>
      <c r="F1970" s="19"/>
      <c r="G1970" s="19"/>
      <c r="H1970" s="19" t="s">
        <v>22</v>
      </c>
      <c r="I1970" s="34">
        <v>42277</v>
      </c>
      <c r="J1970" s="19" t="s">
        <v>6136</v>
      </c>
      <c r="K1970" s="34">
        <v>42566</v>
      </c>
      <c r="L1970" s="19"/>
      <c r="M1970" s="6"/>
      <c r="N1970" s="19"/>
      <c r="O1970" s="19"/>
      <c r="P1970" s="19"/>
      <c r="Q1970" s="19"/>
    </row>
    <row r="1971" spans="1:17" s="5" customFormat="1" ht="14.45" customHeight="1">
      <c r="A1971" s="19" t="s">
        <v>10165</v>
      </c>
      <c r="B1971" s="19" t="s">
        <v>10166</v>
      </c>
      <c r="C1971" s="19" t="s">
        <v>2308</v>
      </c>
      <c r="D1971" s="19" t="s">
        <v>5062</v>
      </c>
      <c r="E1971" s="19" t="s">
        <v>1170</v>
      </c>
      <c r="F1971" s="19">
        <v>15</v>
      </c>
      <c r="G1971" s="19"/>
      <c r="H1971" s="19" t="s">
        <v>22</v>
      </c>
      <c r="I1971" s="34">
        <v>42277</v>
      </c>
      <c r="J1971" s="19" t="s">
        <v>6136</v>
      </c>
      <c r="K1971" s="19"/>
      <c r="L1971" s="19"/>
      <c r="M1971" s="6"/>
      <c r="N1971" s="19"/>
      <c r="O1971" s="19"/>
      <c r="P1971" s="19"/>
      <c r="Q1971" s="19"/>
    </row>
    <row r="1972" spans="1:17" s="5" customFormat="1" ht="14.45" customHeight="1">
      <c r="A1972" s="19" t="s">
        <v>10168</v>
      </c>
      <c r="B1972" s="19" t="s">
        <v>10167</v>
      </c>
      <c r="C1972" s="19" t="s">
        <v>2308</v>
      </c>
      <c r="D1972" s="19" t="s">
        <v>5062</v>
      </c>
      <c r="E1972" s="19" t="s">
        <v>1170</v>
      </c>
      <c r="F1972" s="19">
        <v>15</v>
      </c>
      <c r="G1972" s="19"/>
      <c r="H1972" s="19" t="s">
        <v>22</v>
      </c>
      <c r="I1972" s="34">
        <v>42277</v>
      </c>
      <c r="J1972" s="34" t="s">
        <v>6136</v>
      </c>
      <c r="K1972" s="19" t="s">
        <v>6136</v>
      </c>
      <c r="L1972" s="19"/>
      <c r="M1972" s="6"/>
      <c r="N1972" s="19"/>
      <c r="O1972" s="19"/>
      <c r="P1972" s="19"/>
      <c r="Q1972" s="19"/>
    </row>
    <row r="1973" spans="1:17" s="5" customFormat="1" ht="14.45" customHeight="1">
      <c r="A1973" s="19" t="s">
        <v>10173</v>
      </c>
      <c r="B1973" s="19" t="s">
        <v>10174</v>
      </c>
      <c r="C1973" s="19" t="s">
        <v>2308</v>
      </c>
      <c r="D1973" s="19" t="s">
        <v>5062</v>
      </c>
      <c r="E1973" s="19" t="s">
        <v>1170</v>
      </c>
      <c r="F1973" s="19">
        <v>92</v>
      </c>
      <c r="G1973" s="19"/>
      <c r="H1973" s="19" t="s">
        <v>22</v>
      </c>
      <c r="I1973" s="34">
        <v>42277</v>
      </c>
      <c r="J1973" s="19" t="s">
        <v>6136</v>
      </c>
      <c r="K1973" s="19"/>
      <c r="L1973" s="19"/>
      <c r="M1973" s="6"/>
      <c r="N1973" s="19"/>
      <c r="O1973" s="19"/>
      <c r="P1973" s="19"/>
      <c r="Q1973" s="19"/>
    </row>
    <row r="1974" spans="1:17" s="5" customFormat="1" ht="14.45" customHeight="1">
      <c r="A1974" s="19" t="s">
        <v>10182</v>
      </c>
      <c r="B1974" s="19" t="s">
        <v>10183</v>
      </c>
      <c r="C1974" s="19" t="s">
        <v>2308</v>
      </c>
      <c r="D1974" s="19" t="s">
        <v>5062</v>
      </c>
      <c r="E1974" s="19" t="s">
        <v>1170</v>
      </c>
      <c r="F1974" s="19">
        <v>93</v>
      </c>
      <c r="G1974" s="19"/>
      <c r="H1974" s="19" t="s">
        <v>22</v>
      </c>
      <c r="I1974" s="34">
        <v>42277</v>
      </c>
      <c r="J1974" s="34" t="s">
        <v>6136</v>
      </c>
      <c r="K1974" s="19" t="s">
        <v>6136</v>
      </c>
      <c r="L1974" s="19"/>
      <c r="M1974" s="6"/>
      <c r="N1974" s="19"/>
      <c r="O1974" s="19"/>
      <c r="P1974" s="19"/>
      <c r="Q1974" s="19"/>
    </row>
    <row r="1975" spans="1:17" s="5" customFormat="1" ht="14.45" customHeight="1">
      <c r="A1975" s="19" t="s">
        <v>10192</v>
      </c>
      <c r="B1975" s="19" t="s">
        <v>10189</v>
      </c>
      <c r="C1975" s="19" t="s">
        <v>2308</v>
      </c>
      <c r="D1975" s="19" t="s">
        <v>5062</v>
      </c>
      <c r="E1975" s="19" t="s">
        <v>1197</v>
      </c>
      <c r="F1975" s="19">
        <v>26</v>
      </c>
      <c r="G1975" s="19"/>
      <c r="H1975" s="19" t="s">
        <v>22</v>
      </c>
      <c r="I1975" s="34">
        <v>42277</v>
      </c>
      <c r="J1975" s="34" t="s">
        <v>6136</v>
      </c>
      <c r="K1975" s="19" t="s">
        <v>6136</v>
      </c>
      <c r="L1975" s="19"/>
      <c r="M1975" s="6"/>
      <c r="N1975" s="19"/>
      <c r="O1975" s="19"/>
      <c r="P1975" s="19"/>
      <c r="Q1975" s="19"/>
    </row>
    <row r="1976" spans="1:17" s="5" customFormat="1" ht="14.45" customHeight="1">
      <c r="A1976" s="19" t="s">
        <v>10188</v>
      </c>
      <c r="B1976" s="19" t="s">
        <v>10195</v>
      </c>
      <c r="C1976" s="19" t="s">
        <v>2308</v>
      </c>
      <c r="D1976" s="19" t="s">
        <v>5062</v>
      </c>
      <c r="E1976" s="19" t="s">
        <v>1197</v>
      </c>
      <c r="F1976" s="19">
        <v>18</v>
      </c>
      <c r="G1976" s="19"/>
      <c r="H1976" s="19" t="s">
        <v>22</v>
      </c>
      <c r="I1976" s="34">
        <v>42277</v>
      </c>
      <c r="J1976" s="34" t="s">
        <v>6136</v>
      </c>
      <c r="K1976" s="19" t="s">
        <v>6136</v>
      </c>
      <c r="L1976" s="19"/>
      <c r="M1976" s="6"/>
      <c r="N1976" s="19"/>
      <c r="O1976" s="19"/>
      <c r="P1976" s="19"/>
      <c r="Q1976" s="19"/>
    </row>
    <row r="1977" spans="1:17" s="5" customFormat="1" ht="14.45" customHeight="1">
      <c r="A1977" s="19" t="s">
        <v>10215</v>
      </c>
      <c r="B1977" s="19" t="s">
        <v>10216</v>
      </c>
      <c r="C1977" s="19" t="s">
        <v>2308</v>
      </c>
      <c r="D1977" s="19" t="s">
        <v>5062</v>
      </c>
      <c r="E1977" s="19" t="s">
        <v>924</v>
      </c>
      <c r="F1977" s="19">
        <v>20</v>
      </c>
      <c r="G1977" s="19"/>
      <c r="H1977" s="19" t="s">
        <v>22</v>
      </c>
      <c r="I1977" s="34">
        <v>42277</v>
      </c>
      <c r="J1977" s="34" t="s">
        <v>6136</v>
      </c>
      <c r="K1977" s="19" t="s">
        <v>6136</v>
      </c>
      <c r="L1977" s="19"/>
      <c r="M1977" s="6"/>
      <c r="N1977" s="19"/>
      <c r="O1977" s="19"/>
      <c r="P1977" s="19"/>
      <c r="Q1977" s="19"/>
    </row>
    <row r="1978" spans="1:17" s="5" customFormat="1" ht="14.45" customHeight="1">
      <c r="A1978" s="19" t="s">
        <v>10594</v>
      </c>
      <c r="B1978" s="19" t="s">
        <v>10595</v>
      </c>
      <c r="C1978" s="19" t="s">
        <v>2308</v>
      </c>
      <c r="D1978" s="19" t="s">
        <v>2785</v>
      </c>
      <c r="E1978" s="19"/>
      <c r="F1978" s="19"/>
      <c r="G1978" s="19"/>
      <c r="H1978" s="19" t="s">
        <v>22</v>
      </c>
      <c r="I1978" s="34">
        <v>42277</v>
      </c>
      <c r="J1978" s="19" t="s">
        <v>6136</v>
      </c>
      <c r="K1978" s="19"/>
      <c r="L1978" s="19"/>
      <c r="M1978" s="6"/>
      <c r="N1978" s="19"/>
      <c r="O1978" s="19"/>
      <c r="P1978" s="19"/>
      <c r="Q1978" s="19"/>
    </row>
    <row r="1979" spans="1:17" s="5" customFormat="1" ht="14.45" customHeight="1">
      <c r="A1979" s="19" t="s">
        <v>11431</v>
      </c>
      <c r="B1979" s="19" t="s">
        <v>10596</v>
      </c>
      <c r="C1979" s="19" t="s">
        <v>2308</v>
      </c>
      <c r="D1979" s="19" t="s">
        <v>2785</v>
      </c>
      <c r="E1979" s="19"/>
      <c r="F1979" s="19"/>
      <c r="G1979" s="19"/>
      <c r="H1979" s="19" t="s">
        <v>22</v>
      </c>
      <c r="I1979" s="34">
        <v>42277</v>
      </c>
      <c r="J1979" s="19" t="s">
        <v>6136</v>
      </c>
      <c r="K1979" s="34">
        <v>42566</v>
      </c>
      <c r="L1979" s="19"/>
      <c r="M1979" s="6"/>
      <c r="N1979" s="19"/>
      <c r="O1979" s="19"/>
      <c r="P1979" s="19"/>
      <c r="Q1979" s="19"/>
    </row>
    <row r="1980" spans="1:17" s="5" customFormat="1" ht="14.45" customHeight="1">
      <c r="A1980" s="19" t="s">
        <v>11064</v>
      </c>
      <c r="B1980" s="19" t="s">
        <v>10597</v>
      </c>
      <c r="C1980" s="19" t="s">
        <v>2308</v>
      </c>
      <c r="D1980" s="19" t="s">
        <v>2785</v>
      </c>
      <c r="E1980" s="19"/>
      <c r="F1980" s="19"/>
      <c r="G1980" s="19"/>
      <c r="H1980" s="19" t="s">
        <v>22</v>
      </c>
      <c r="I1980" s="34">
        <v>42277</v>
      </c>
      <c r="J1980" s="19" t="s">
        <v>6136</v>
      </c>
      <c r="K1980" s="19"/>
      <c r="L1980" s="19"/>
      <c r="M1980" s="6"/>
      <c r="N1980" s="19"/>
      <c r="O1980" s="19"/>
      <c r="P1980" s="19"/>
      <c r="Q1980" s="19"/>
    </row>
    <row r="1981" spans="1:17" s="5" customFormat="1" ht="14.45" customHeight="1">
      <c r="A1981" s="19" t="s">
        <v>11426</v>
      </c>
      <c r="B1981" s="19" t="s">
        <v>10598</v>
      </c>
      <c r="C1981" s="19" t="s">
        <v>2308</v>
      </c>
      <c r="D1981" s="19" t="s">
        <v>2785</v>
      </c>
      <c r="E1981" s="19"/>
      <c r="F1981" s="19"/>
      <c r="G1981" s="19"/>
      <c r="H1981" s="19" t="s">
        <v>22</v>
      </c>
      <c r="I1981" s="34">
        <v>42277</v>
      </c>
      <c r="J1981" s="19" t="s">
        <v>6136</v>
      </c>
      <c r="K1981" s="34">
        <v>42566</v>
      </c>
      <c r="L1981" s="19"/>
      <c r="M1981" s="6"/>
      <c r="N1981" s="19"/>
      <c r="O1981" s="19"/>
      <c r="P1981" s="19"/>
      <c r="Q1981" s="19"/>
    </row>
    <row r="1982" spans="1:17" s="5" customFormat="1" ht="14.45" customHeight="1">
      <c r="A1982" s="19" t="s">
        <v>10624</v>
      </c>
      <c r="B1982" s="19" t="s">
        <v>10623</v>
      </c>
      <c r="C1982" s="19" t="s">
        <v>2308</v>
      </c>
      <c r="D1982" s="19" t="s">
        <v>5062</v>
      </c>
      <c r="E1982" s="19" t="s">
        <v>1170</v>
      </c>
      <c r="F1982" s="19">
        <v>15</v>
      </c>
      <c r="G1982" s="19"/>
      <c r="H1982" s="19" t="s">
        <v>22</v>
      </c>
      <c r="I1982" s="34">
        <v>42277</v>
      </c>
      <c r="J1982" s="34" t="s">
        <v>6136</v>
      </c>
      <c r="K1982" s="19" t="s">
        <v>6136</v>
      </c>
      <c r="L1982" s="19"/>
      <c r="M1982" s="6"/>
      <c r="N1982" s="19"/>
      <c r="O1982" s="19"/>
      <c r="P1982" s="19"/>
      <c r="Q1982" s="19"/>
    </row>
    <row r="1983" spans="1:17" s="5" customFormat="1" ht="14.45" customHeight="1">
      <c r="A1983" s="19" t="s">
        <v>10627</v>
      </c>
      <c r="B1983" s="19" t="s">
        <v>10628</v>
      </c>
      <c r="C1983" s="19" t="s">
        <v>2308</v>
      </c>
      <c r="D1983" s="19" t="s">
        <v>5062</v>
      </c>
      <c r="E1983" s="19" t="s">
        <v>1170</v>
      </c>
      <c r="F1983" s="19">
        <v>15</v>
      </c>
      <c r="G1983" s="19"/>
      <c r="H1983" s="19" t="s">
        <v>22</v>
      </c>
      <c r="I1983" s="34">
        <v>42277</v>
      </c>
      <c r="J1983" s="34" t="s">
        <v>6136</v>
      </c>
      <c r="K1983" s="19" t="s">
        <v>6136</v>
      </c>
      <c r="L1983" s="19"/>
      <c r="M1983" s="6"/>
      <c r="N1983" s="19"/>
      <c r="O1983" s="19"/>
      <c r="P1983" s="19"/>
      <c r="Q1983" s="19"/>
    </row>
    <row r="1984" spans="1:17" s="5" customFormat="1" ht="14.45" customHeight="1">
      <c r="A1984" s="19" t="s">
        <v>10632</v>
      </c>
      <c r="B1984" s="19" t="s">
        <v>10633</v>
      </c>
      <c r="C1984" s="19" t="s">
        <v>2308</v>
      </c>
      <c r="D1984" s="19" t="s">
        <v>5062</v>
      </c>
      <c r="E1984" s="19" t="s">
        <v>1170</v>
      </c>
      <c r="F1984" s="19">
        <v>1</v>
      </c>
      <c r="G1984" s="19"/>
      <c r="H1984" s="19" t="s">
        <v>22</v>
      </c>
      <c r="I1984" s="34">
        <v>42277</v>
      </c>
      <c r="J1984" s="19" t="s">
        <v>6136</v>
      </c>
      <c r="K1984" s="19"/>
      <c r="L1984" s="19"/>
      <c r="M1984" s="6"/>
      <c r="N1984" s="19"/>
      <c r="O1984" s="19"/>
      <c r="P1984" s="19"/>
      <c r="Q1984" s="19"/>
    </row>
    <row r="1985" spans="1:17" s="5" customFormat="1" ht="14.45" customHeight="1">
      <c r="A1985" s="19" t="s">
        <v>11356</v>
      </c>
      <c r="B1985" s="19" t="s">
        <v>10648</v>
      </c>
      <c r="C1985" s="19" t="s">
        <v>2308</v>
      </c>
      <c r="D1985" s="19" t="s">
        <v>2785</v>
      </c>
      <c r="E1985" s="19"/>
      <c r="F1985" s="19"/>
      <c r="G1985" s="19"/>
      <c r="H1985" s="19" t="s">
        <v>22</v>
      </c>
      <c r="I1985" s="34">
        <v>42277</v>
      </c>
      <c r="J1985" s="19" t="s">
        <v>6136</v>
      </c>
      <c r="K1985" s="34">
        <v>42277</v>
      </c>
      <c r="L1985" s="19"/>
      <c r="M1985" s="6"/>
      <c r="N1985" s="19"/>
      <c r="O1985" s="19"/>
      <c r="P1985" s="19"/>
      <c r="Q1985" s="19"/>
    </row>
    <row r="1986" spans="1:17" s="5" customFormat="1" ht="14.45" customHeight="1">
      <c r="A1986" s="19" t="s">
        <v>11370</v>
      </c>
      <c r="B1986" s="19" t="s">
        <v>10654</v>
      </c>
      <c r="C1986" s="19" t="s">
        <v>2308</v>
      </c>
      <c r="D1986" s="19" t="s">
        <v>2785</v>
      </c>
      <c r="E1986" s="19"/>
      <c r="F1986" s="19"/>
      <c r="G1986" s="19"/>
      <c r="H1986" s="19" t="s">
        <v>22</v>
      </c>
      <c r="I1986" s="34">
        <v>42277</v>
      </c>
      <c r="J1986" s="19" t="s">
        <v>6136</v>
      </c>
      <c r="K1986" s="34">
        <v>42277</v>
      </c>
      <c r="L1986" s="19"/>
      <c r="M1986" s="6"/>
      <c r="N1986" s="19"/>
      <c r="O1986" s="19"/>
      <c r="P1986" s="19"/>
      <c r="Q1986" s="19"/>
    </row>
    <row r="1987" spans="1:17" s="5" customFormat="1" ht="14.45" customHeight="1">
      <c r="A1987" s="19" t="s">
        <v>11361</v>
      </c>
      <c r="B1987" s="19" t="s">
        <v>10655</v>
      </c>
      <c r="C1987" s="19" t="s">
        <v>2308</v>
      </c>
      <c r="D1987" s="19" t="s">
        <v>2785</v>
      </c>
      <c r="E1987" s="19"/>
      <c r="F1987" s="19"/>
      <c r="G1987" s="19"/>
      <c r="H1987" s="19" t="s">
        <v>22</v>
      </c>
      <c r="I1987" s="34">
        <v>42277</v>
      </c>
      <c r="J1987" s="19" t="s">
        <v>6136</v>
      </c>
      <c r="K1987" s="34">
        <v>42277</v>
      </c>
      <c r="L1987" s="19"/>
      <c r="M1987" s="6"/>
      <c r="N1987" s="19"/>
      <c r="O1987" s="19"/>
      <c r="P1987" s="19"/>
      <c r="Q1987" s="19"/>
    </row>
    <row r="1988" spans="1:17" s="5" customFormat="1" ht="14.45" customHeight="1">
      <c r="A1988" s="19" t="s">
        <v>11362</v>
      </c>
      <c r="B1988" s="19" t="s">
        <v>10656</v>
      </c>
      <c r="C1988" s="19" t="s">
        <v>2308</v>
      </c>
      <c r="D1988" s="19" t="s">
        <v>2785</v>
      </c>
      <c r="E1988" s="19"/>
      <c r="F1988" s="19"/>
      <c r="G1988" s="19"/>
      <c r="H1988" s="19" t="s">
        <v>22</v>
      </c>
      <c r="I1988" s="34">
        <v>42277</v>
      </c>
      <c r="J1988" s="19" t="s">
        <v>6136</v>
      </c>
      <c r="K1988" s="34">
        <v>42277</v>
      </c>
      <c r="L1988" s="19"/>
      <c r="M1988" s="6"/>
      <c r="N1988" s="19"/>
      <c r="O1988" s="19"/>
      <c r="P1988" s="19"/>
      <c r="Q1988" s="19"/>
    </row>
    <row r="1989" spans="1:17" s="5" customFormat="1" ht="14.45" customHeight="1">
      <c r="A1989" s="19" t="s">
        <v>11363</v>
      </c>
      <c r="B1989" s="19" t="s">
        <v>10657</v>
      </c>
      <c r="C1989" s="19" t="s">
        <v>2308</v>
      </c>
      <c r="D1989" s="19" t="s">
        <v>2785</v>
      </c>
      <c r="E1989" s="19"/>
      <c r="F1989" s="19"/>
      <c r="G1989" s="19"/>
      <c r="H1989" s="19" t="s">
        <v>22</v>
      </c>
      <c r="I1989" s="34">
        <v>42277</v>
      </c>
      <c r="J1989" s="19" t="s">
        <v>6136</v>
      </c>
      <c r="K1989" s="34">
        <v>42277</v>
      </c>
      <c r="L1989" s="19"/>
      <c r="M1989" s="6"/>
      <c r="N1989" s="19"/>
      <c r="O1989" s="19"/>
      <c r="P1989" s="19"/>
      <c r="Q1989" s="19"/>
    </row>
    <row r="1990" spans="1:17" s="5" customFormat="1" ht="14.45" customHeight="1">
      <c r="A1990" s="19" t="s">
        <v>11364</v>
      </c>
      <c r="B1990" s="19" t="s">
        <v>10658</v>
      </c>
      <c r="C1990" s="19" t="s">
        <v>2308</v>
      </c>
      <c r="D1990" s="19" t="s">
        <v>2785</v>
      </c>
      <c r="E1990" s="19"/>
      <c r="F1990" s="19"/>
      <c r="G1990" s="19"/>
      <c r="H1990" s="19" t="s">
        <v>22</v>
      </c>
      <c r="I1990" s="34">
        <v>42277</v>
      </c>
      <c r="J1990" s="19" t="s">
        <v>6136</v>
      </c>
      <c r="K1990" s="34">
        <v>42277</v>
      </c>
      <c r="L1990" s="19"/>
      <c r="M1990" s="6"/>
      <c r="N1990" s="19"/>
      <c r="O1990" s="19"/>
      <c r="P1990" s="19"/>
      <c r="Q1990" s="19"/>
    </row>
    <row r="1991" spans="1:17" s="5" customFormat="1" ht="14.45" customHeight="1">
      <c r="A1991" s="19" t="s">
        <v>11365</v>
      </c>
      <c r="B1991" s="19" t="s">
        <v>10659</v>
      </c>
      <c r="C1991" s="19" t="s">
        <v>2308</v>
      </c>
      <c r="D1991" s="19" t="s">
        <v>2785</v>
      </c>
      <c r="E1991" s="19"/>
      <c r="F1991" s="19"/>
      <c r="G1991" s="19"/>
      <c r="H1991" s="19" t="s">
        <v>22</v>
      </c>
      <c r="I1991" s="34">
        <v>42277</v>
      </c>
      <c r="J1991" s="19" t="s">
        <v>6136</v>
      </c>
      <c r="K1991" s="34">
        <v>42277</v>
      </c>
      <c r="L1991" s="19"/>
      <c r="M1991" s="6"/>
      <c r="N1991" s="19"/>
      <c r="O1991" s="19"/>
      <c r="P1991" s="19"/>
      <c r="Q1991" s="19"/>
    </row>
    <row r="1992" spans="1:17" s="5" customFormat="1" ht="14.45" customHeight="1">
      <c r="A1992" s="19" t="s">
        <v>11357</v>
      </c>
      <c r="B1992" s="19" t="s">
        <v>10660</v>
      </c>
      <c r="C1992" s="19" t="s">
        <v>2308</v>
      </c>
      <c r="D1992" s="19" t="s">
        <v>2785</v>
      </c>
      <c r="E1992" s="19"/>
      <c r="F1992" s="19"/>
      <c r="G1992" s="19"/>
      <c r="H1992" s="19" t="s">
        <v>22</v>
      </c>
      <c r="I1992" s="34">
        <v>42277</v>
      </c>
      <c r="J1992" s="19" t="s">
        <v>6136</v>
      </c>
      <c r="K1992" s="34">
        <v>42277</v>
      </c>
      <c r="L1992" s="19"/>
      <c r="M1992" s="6"/>
      <c r="N1992" s="19"/>
      <c r="O1992" s="19"/>
      <c r="P1992" s="19"/>
      <c r="Q1992" s="19"/>
    </row>
    <row r="1993" spans="1:17" s="5" customFormat="1" ht="14.45" customHeight="1">
      <c r="A1993" s="19" t="s">
        <v>11366</v>
      </c>
      <c r="B1993" s="19" t="s">
        <v>10661</v>
      </c>
      <c r="C1993" s="19" t="s">
        <v>2308</v>
      </c>
      <c r="D1993" s="19" t="s">
        <v>2785</v>
      </c>
      <c r="E1993" s="19"/>
      <c r="F1993" s="19"/>
      <c r="G1993" s="19"/>
      <c r="H1993" s="19" t="s">
        <v>22</v>
      </c>
      <c r="I1993" s="34">
        <v>42277</v>
      </c>
      <c r="J1993" s="19" t="s">
        <v>6136</v>
      </c>
      <c r="K1993" s="34">
        <v>42277</v>
      </c>
      <c r="L1993" s="19"/>
      <c r="M1993" s="6"/>
      <c r="N1993" s="19"/>
      <c r="O1993" s="19"/>
      <c r="P1993" s="19"/>
      <c r="Q1993" s="19"/>
    </row>
    <row r="1994" spans="1:17" s="5" customFormat="1" ht="14.45" customHeight="1">
      <c r="A1994" s="19" t="s">
        <v>11367</v>
      </c>
      <c r="B1994" s="19" t="s">
        <v>10662</v>
      </c>
      <c r="C1994" s="19" t="s">
        <v>2308</v>
      </c>
      <c r="D1994" s="19" t="s">
        <v>2785</v>
      </c>
      <c r="E1994" s="19"/>
      <c r="F1994" s="19"/>
      <c r="G1994" s="19"/>
      <c r="H1994" s="19" t="s">
        <v>22</v>
      </c>
      <c r="I1994" s="34">
        <v>42277</v>
      </c>
      <c r="J1994" s="19" t="s">
        <v>6136</v>
      </c>
      <c r="K1994" s="34">
        <v>42277</v>
      </c>
      <c r="L1994" s="19"/>
      <c r="M1994" s="6"/>
      <c r="N1994" s="19"/>
      <c r="O1994" s="19"/>
      <c r="P1994" s="19"/>
      <c r="Q1994" s="19"/>
    </row>
    <row r="1995" spans="1:17" s="5" customFormat="1" ht="14.45" customHeight="1">
      <c r="A1995" s="19" t="s">
        <v>11360</v>
      </c>
      <c r="B1995" s="19" t="s">
        <v>10663</v>
      </c>
      <c r="C1995" s="19" t="s">
        <v>2308</v>
      </c>
      <c r="D1995" s="19" t="s">
        <v>2785</v>
      </c>
      <c r="E1995" s="19"/>
      <c r="F1995" s="19"/>
      <c r="G1995" s="19"/>
      <c r="H1995" s="19" t="s">
        <v>22</v>
      </c>
      <c r="I1995" s="34">
        <v>42277</v>
      </c>
      <c r="J1995" s="19" t="s">
        <v>6136</v>
      </c>
      <c r="K1995" s="34">
        <v>42277</v>
      </c>
      <c r="L1995" s="19"/>
      <c r="M1995" s="6"/>
      <c r="N1995" s="19"/>
      <c r="O1995" s="19"/>
      <c r="P1995" s="19"/>
      <c r="Q1995" s="19"/>
    </row>
    <row r="1996" spans="1:17" s="5" customFormat="1" ht="14.45" customHeight="1">
      <c r="A1996" s="19" t="s">
        <v>10649</v>
      </c>
      <c r="B1996" s="19" t="s">
        <v>10664</v>
      </c>
      <c r="C1996" s="19" t="s">
        <v>2308</v>
      </c>
      <c r="D1996" s="19" t="s">
        <v>2785</v>
      </c>
      <c r="E1996" s="19"/>
      <c r="F1996" s="19"/>
      <c r="G1996" s="19"/>
      <c r="H1996" s="19" t="s">
        <v>22</v>
      </c>
      <c r="I1996" s="34">
        <v>42277</v>
      </c>
      <c r="J1996" s="19" t="s">
        <v>6136</v>
      </c>
      <c r="K1996" s="19"/>
      <c r="L1996" s="19"/>
      <c r="M1996" s="6"/>
      <c r="N1996" s="19"/>
      <c r="O1996" s="19"/>
      <c r="P1996" s="19"/>
      <c r="Q1996" s="19"/>
    </row>
    <row r="1997" spans="1:17" s="5" customFormat="1" ht="14.45" customHeight="1">
      <c r="A1997" s="19" t="s">
        <v>10650</v>
      </c>
      <c r="B1997" s="19" t="s">
        <v>10665</v>
      </c>
      <c r="C1997" s="19" t="s">
        <v>2308</v>
      </c>
      <c r="D1997" s="19" t="s">
        <v>2785</v>
      </c>
      <c r="E1997" s="19"/>
      <c r="F1997" s="19"/>
      <c r="G1997" s="19"/>
      <c r="H1997" s="19" t="s">
        <v>22</v>
      </c>
      <c r="I1997" s="34">
        <v>42277</v>
      </c>
      <c r="J1997" s="19" t="s">
        <v>6136</v>
      </c>
      <c r="K1997" s="19"/>
      <c r="L1997" s="19"/>
      <c r="M1997" s="6"/>
      <c r="N1997" s="19"/>
      <c r="O1997" s="19"/>
      <c r="P1997" s="19"/>
      <c r="Q1997" s="19"/>
    </row>
    <row r="1998" spans="1:17" s="5" customFormat="1" ht="14.45" customHeight="1">
      <c r="A1998" s="19" t="s">
        <v>10652</v>
      </c>
      <c r="B1998" s="19" t="s">
        <v>10666</v>
      </c>
      <c r="C1998" s="19" t="s">
        <v>2308</v>
      </c>
      <c r="D1998" s="19" t="s">
        <v>2785</v>
      </c>
      <c r="E1998" s="19"/>
      <c r="F1998" s="19"/>
      <c r="G1998" s="19"/>
      <c r="H1998" s="19" t="s">
        <v>22</v>
      </c>
      <c r="I1998" s="34">
        <v>42277</v>
      </c>
      <c r="J1998" s="19" t="s">
        <v>6136</v>
      </c>
      <c r="K1998" s="19"/>
      <c r="L1998" s="19"/>
      <c r="M1998" s="6"/>
      <c r="N1998" s="19"/>
      <c r="O1998" s="19"/>
      <c r="P1998" s="19"/>
      <c r="Q1998" s="19"/>
    </row>
    <row r="1999" spans="1:17" s="5" customFormat="1" ht="14.45" customHeight="1">
      <c r="A1999" s="19" t="s">
        <v>10651</v>
      </c>
      <c r="B1999" s="19" t="s">
        <v>10667</v>
      </c>
      <c r="C1999" s="19" t="s">
        <v>2308</v>
      </c>
      <c r="D1999" s="19" t="s">
        <v>2785</v>
      </c>
      <c r="E1999" s="19"/>
      <c r="F1999" s="19"/>
      <c r="G1999" s="19"/>
      <c r="H1999" s="19" t="s">
        <v>22</v>
      </c>
      <c r="I1999" s="34">
        <v>42277</v>
      </c>
      <c r="J1999" s="19" t="s">
        <v>6136</v>
      </c>
      <c r="K1999" s="19"/>
      <c r="L1999" s="19"/>
      <c r="M1999" s="6"/>
      <c r="N1999" s="19"/>
      <c r="O1999" s="19"/>
      <c r="P1999" s="19"/>
      <c r="Q1999" s="19"/>
    </row>
    <row r="2000" spans="1:17" s="5" customFormat="1" ht="14.45" customHeight="1">
      <c r="A2000" s="19" t="s">
        <v>10653</v>
      </c>
      <c r="B2000" s="19" t="s">
        <v>10668</v>
      </c>
      <c r="C2000" s="19" t="s">
        <v>2308</v>
      </c>
      <c r="D2000" s="19" t="s">
        <v>2785</v>
      </c>
      <c r="E2000" s="19"/>
      <c r="F2000" s="19"/>
      <c r="G2000" s="19"/>
      <c r="H2000" s="19" t="s">
        <v>22</v>
      </c>
      <c r="I2000" s="34">
        <v>42277</v>
      </c>
      <c r="J2000" s="34">
        <v>41639</v>
      </c>
      <c r="K2000" s="19"/>
      <c r="L2000" s="19"/>
      <c r="M2000" s="6"/>
      <c r="N2000" s="19"/>
      <c r="O2000" s="19"/>
      <c r="P2000" s="19"/>
      <c r="Q2000" s="19"/>
    </row>
    <row r="2001" spans="1:17" s="5" customFormat="1" ht="14.45" customHeight="1">
      <c r="A2001" s="19" t="s">
        <v>10881</v>
      </c>
      <c r="B2001" s="19" t="s">
        <v>10669</v>
      </c>
      <c r="C2001" s="19" t="s">
        <v>2308</v>
      </c>
      <c r="D2001" s="19" t="s">
        <v>2785</v>
      </c>
      <c r="E2001" s="19"/>
      <c r="F2001" s="19"/>
      <c r="G2001" s="19"/>
      <c r="H2001" s="19" t="s">
        <v>22</v>
      </c>
      <c r="I2001" s="34">
        <v>42277</v>
      </c>
      <c r="J2001" s="19" t="s">
        <v>6136</v>
      </c>
      <c r="K2001" s="34">
        <v>42277</v>
      </c>
      <c r="L2001" s="19"/>
      <c r="M2001" s="6"/>
      <c r="N2001" s="19"/>
      <c r="O2001" s="19"/>
      <c r="P2001" s="19"/>
      <c r="Q2001" s="19"/>
    </row>
    <row r="2002" spans="1:17" s="5" customFormat="1" ht="14.45" customHeight="1">
      <c r="A2002" s="19" t="s">
        <v>10671</v>
      </c>
      <c r="B2002" s="19" t="s">
        <v>10670</v>
      </c>
      <c r="C2002" s="19" t="s">
        <v>2308</v>
      </c>
      <c r="D2002" s="19" t="s">
        <v>2785</v>
      </c>
      <c r="E2002" s="19"/>
      <c r="F2002" s="19"/>
      <c r="G2002" s="19"/>
      <c r="H2002" s="19" t="s">
        <v>22</v>
      </c>
      <c r="I2002" s="34">
        <v>42277</v>
      </c>
      <c r="J2002" s="19" t="s">
        <v>6136</v>
      </c>
      <c r="K2002" s="19"/>
      <c r="L2002" s="19"/>
      <c r="M2002" s="6"/>
      <c r="N2002" s="19"/>
      <c r="O2002" s="19"/>
      <c r="P2002" s="19"/>
      <c r="Q2002" s="19"/>
    </row>
    <row r="2003" spans="1:17" s="5" customFormat="1" ht="14.45" customHeight="1">
      <c r="A2003" s="19" t="s">
        <v>10672</v>
      </c>
      <c r="B2003" s="19" t="s">
        <v>10675</v>
      </c>
      <c r="C2003" s="19" t="s">
        <v>2308</v>
      </c>
      <c r="D2003" s="19" t="s">
        <v>2785</v>
      </c>
      <c r="E2003" s="19"/>
      <c r="F2003" s="19"/>
      <c r="G2003" s="19"/>
      <c r="H2003" s="19" t="s">
        <v>22</v>
      </c>
      <c r="I2003" s="34">
        <v>42277</v>
      </c>
      <c r="J2003" s="34">
        <v>41639</v>
      </c>
      <c r="K2003" s="19"/>
      <c r="L2003" s="19"/>
      <c r="M2003" s="6"/>
      <c r="N2003" s="19"/>
      <c r="O2003" s="19"/>
      <c r="P2003" s="19"/>
      <c r="Q2003" s="19"/>
    </row>
    <row r="2004" spans="1:17" s="5" customFormat="1" ht="14.45" customHeight="1">
      <c r="A2004" s="19" t="s">
        <v>10673</v>
      </c>
      <c r="B2004" s="19" t="s">
        <v>10676</v>
      </c>
      <c r="C2004" s="19" t="s">
        <v>2308</v>
      </c>
      <c r="D2004" s="19" t="s">
        <v>2785</v>
      </c>
      <c r="E2004" s="19"/>
      <c r="F2004" s="19"/>
      <c r="G2004" s="19"/>
      <c r="H2004" s="19" t="s">
        <v>22</v>
      </c>
      <c r="I2004" s="34">
        <v>42277</v>
      </c>
      <c r="J2004" s="19" t="s">
        <v>6136</v>
      </c>
      <c r="K2004" s="19"/>
      <c r="L2004" s="19"/>
      <c r="M2004" s="6"/>
      <c r="N2004" s="19"/>
      <c r="O2004" s="19"/>
      <c r="P2004" s="19"/>
      <c r="Q2004" s="19"/>
    </row>
    <row r="2005" spans="1:17" s="5" customFormat="1" ht="14.45" customHeight="1">
      <c r="A2005" s="19" t="s">
        <v>10674</v>
      </c>
      <c r="B2005" s="19" t="s">
        <v>10677</v>
      </c>
      <c r="C2005" s="19" t="s">
        <v>2308</v>
      </c>
      <c r="D2005" s="19" t="s">
        <v>2785</v>
      </c>
      <c r="E2005" s="19"/>
      <c r="F2005" s="19"/>
      <c r="G2005" s="19"/>
      <c r="H2005" s="19" t="s">
        <v>22</v>
      </c>
      <c r="I2005" s="34">
        <v>42277</v>
      </c>
      <c r="J2005" s="19" t="s">
        <v>6136</v>
      </c>
      <c r="K2005" s="19"/>
      <c r="L2005" s="19"/>
      <c r="M2005" s="6"/>
      <c r="N2005" s="19"/>
      <c r="O2005" s="19"/>
      <c r="P2005" s="19"/>
      <c r="Q2005" s="19"/>
    </row>
    <row r="2006" spans="1:17" s="5" customFormat="1" ht="14.45" customHeight="1">
      <c r="A2006" s="19" t="s">
        <v>10679</v>
      </c>
      <c r="B2006" s="19" t="s">
        <v>10678</v>
      </c>
      <c r="C2006" s="19" t="s">
        <v>2308</v>
      </c>
      <c r="D2006" s="19" t="s">
        <v>2785</v>
      </c>
      <c r="E2006" s="19"/>
      <c r="F2006" s="19"/>
      <c r="G2006" s="19"/>
      <c r="H2006" s="19" t="s">
        <v>22</v>
      </c>
      <c r="I2006" s="34">
        <v>42277</v>
      </c>
      <c r="J2006" s="19" t="s">
        <v>6136</v>
      </c>
      <c r="K2006" s="19"/>
      <c r="L2006" s="19"/>
      <c r="M2006" s="6"/>
      <c r="N2006" s="19"/>
      <c r="O2006" s="19"/>
      <c r="P2006" s="19"/>
      <c r="Q2006" s="19"/>
    </row>
    <row r="2007" spans="1:17" s="5" customFormat="1" ht="14.45" customHeight="1">
      <c r="A2007" s="19" t="s">
        <v>10680</v>
      </c>
      <c r="B2007" s="19" t="s">
        <v>10681</v>
      </c>
      <c r="C2007" s="19" t="s">
        <v>2308</v>
      </c>
      <c r="D2007" s="19" t="s">
        <v>2785</v>
      </c>
      <c r="E2007" s="19"/>
      <c r="F2007" s="19"/>
      <c r="G2007" s="19"/>
      <c r="H2007" s="19" t="s">
        <v>22</v>
      </c>
      <c r="I2007" s="34">
        <v>42277</v>
      </c>
      <c r="J2007" s="19" t="s">
        <v>6136</v>
      </c>
      <c r="K2007" s="19"/>
      <c r="L2007" s="19"/>
      <c r="M2007" s="6"/>
      <c r="N2007" s="19"/>
      <c r="O2007" s="19"/>
      <c r="P2007" s="19"/>
      <c r="Q2007" s="19"/>
    </row>
    <row r="2008" spans="1:17" s="5" customFormat="1" ht="14.45" customHeight="1">
      <c r="A2008" s="19" t="s">
        <v>10682</v>
      </c>
      <c r="B2008" s="19" t="s">
        <v>10683</v>
      </c>
      <c r="C2008" s="19" t="s">
        <v>2308</v>
      </c>
      <c r="D2008" s="19" t="s">
        <v>2785</v>
      </c>
      <c r="E2008" s="19"/>
      <c r="F2008" s="19"/>
      <c r="G2008" s="19"/>
      <c r="H2008" s="19" t="s">
        <v>22</v>
      </c>
      <c r="I2008" s="34">
        <v>42277</v>
      </c>
      <c r="J2008" s="19" t="s">
        <v>6136</v>
      </c>
      <c r="K2008" s="19"/>
      <c r="L2008" s="19"/>
      <c r="M2008" s="6"/>
      <c r="N2008" s="19"/>
      <c r="O2008" s="19"/>
      <c r="P2008" s="19"/>
      <c r="Q2008" s="19"/>
    </row>
    <row r="2009" spans="1:17" s="5" customFormat="1" ht="14.45" customHeight="1">
      <c r="A2009" s="19" t="s">
        <v>10684</v>
      </c>
      <c r="B2009" s="19" t="s">
        <v>10685</v>
      </c>
      <c r="C2009" s="19" t="s">
        <v>2308</v>
      </c>
      <c r="D2009" s="19" t="s">
        <v>2785</v>
      </c>
      <c r="E2009" s="19"/>
      <c r="F2009" s="19"/>
      <c r="G2009" s="19"/>
      <c r="H2009" s="19" t="s">
        <v>22</v>
      </c>
      <c r="I2009" s="34">
        <v>42277</v>
      </c>
      <c r="J2009" s="19" t="s">
        <v>6136</v>
      </c>
      <c r="K2009" s="19"/>
      <c r="L2009" s="19"/>
      <c r="M2009" s="6"/>
      <c r="N2009" s="19"/>
      <c r="O2009" s="19"/>
      <c r="P2009" s="19"/>
      <c r="Q2009" s="19"/>
    </row>
    <row r="2010" spans="1:17" s="5" customFormat="1" ht="14.45" customHeight="1">
      <c r="A2010" s="19" t="s">
        <v>10687</v>
      </c>
      <c r="B2010" s="19" t="s">
        <v>10686</v>
      </c>
      <c r="C2010" s="19" t="s">
        <v>2308</v>
      </c>
      <c r="D2010" s="19" t="s">
        <v>2785</v>
      </c>
      <c r="E2010" s="19"/>
      <c r="F2010" s="19"/>
      <c r="G2010" s="19"/>
      <c r="H2010" s="19" t="s">
        <v>22</v>
      </c>
      <c r="I2010" s="34">
        <v>42277</v>
      </c>
      <c r="J2010" s="19" t="s">
        <v>6136</v>
      </c>
      <c r="K2010" s="19"/>
      <c r="L2010" s="19"/>
      <c r="M2010" s="6"/>
      <c r="N2010" s="19"/>
      <c r="O2010" s="19"/>
      <c r="P2010" s="19"/>
      <c r="Q2010" s="19"/>
    </row>
    <row r="2011" spans="1:17" s="5" customFormat="1" ht="14.45" customHeight="1">
      <c r="A2011" s="19" t="s">
        <v>10689</v>
      </c>
      <c r="B2011" s="19" t="s">
        <v>10688</v>
      </c>
      <c r="C2011" s="19" t="s">
        <v>2308</v>
      </c>
      <c r="D2011" s="19" t="s">
        <v>2785</v>
      </c>
      <c r="E2011" s="19"/>
      <c r="F2011" s="19"/>
      <c r="G2011" s="19"/>
      <c r="H2011" s="19" t="s">
        <v>22</v>
      </c>
      <c r="I2011" s="34">
        <v>42277</v>
      </c>
      <c r="J2011" s="19" t="s">
        <v>6136</v>
      </c>
      <c r="K2011" s="19"/>
      <c r="L2011" s="19"/>
      <c r="M2011" s="6"/>
      <c r="N2011" s="19"/>
      <c r="O2011" s="19"/>
      <c r="P2011" s="19"/>
      <c r="Q2011" s="19"/>
    </row>
    <row r="2012" spans="1:17" s="5" customFormat="1" ht="14.45" customHeight="1">
      <c r="A2012" s="5" t="s">
        <v>10869</v>
      </c>
      <c r="B2012" s="5" t="s">
        <v>10870</v>
      </c>
      <c r="C2012" s="5" t="s">
        <v>2308</v>
      </c>
      <c r="D2012" s="5" t="s">
        <v>2785</v>
      </c>
      <c r="H2012" s="5" t="s">
        <v>22</v>
      </c>
      <c r="I2012" s="34">
        <v>42277</v>
      </c>
      <c r="J2012" s="5" t="s">
        <v>6136</v>
      </c>
      <c r="L2012" s="19"/>
      <c r="M2012" s="6"/>
    </row>
    <row r="2013" spans="1:17" s="5" customFormat="1" ht="14.45" customHeight="1">
      <c r="A2013" s="5" t="s">
        <v>10798</v>
      </c>
      <c r="B2013" s="5" t="s">
        <v>10871</v>
      </c>
      <c r="C2013" s="5" t="s">
        <v>2308</v>
      </c>
      <c r="D2013" s="5" t="s">
        <v>2785</v>
      </c>
      <c r="H2013" s="5" t="s">
        <v>22</v>
      </c>
      <c r="I2013" s="34">
        <v>42277</v>
      </c>
      <c r="J2013" s="84">
        <v>42566</v>
      </c>
      <c r="L2013" s="19"/>
      <c r="M2013" s="6"/>
    </row>
    <row r="2014" spans="1:17" s="5" customFormat="1" ht="14.45" customHeight="1">
      <c r="A2014" s="5" t="s">
        <v>11368</v>
      </c>
      <c r="B2014" s="5" t="s">
        <v>10872</v>
      </c>
      <c r="C2014" s="5" t="s">
        <v>2308</v>
      </c>
      <c r="D2014" s="5" t="s">
        <v>2785</v>
      </c>
      <c r="H2014" s="5" t="s">
        <v>22</v>
      </c>
      <c r="I2014" s="34">
        <v>42277</v>
      </c>
      <c r="J2014" s="84">
        <v>42931</v>
      </c>
      <c r="K2014" s="34">
        <v>42277</v>
      </c>
      <c r="L2014" s="19"/>
      <c r="M2014" s="6"/>
    </row>
    <row r="2015" spans="1:17" s="5" customFormat="1" ht="14.45" customHeight="1">
      <c r="A2015" s="19" t="s">
        <v>10984</v>
      </c>
      <c r="B2015" s="19" t="s">
        <v>10985</v>
      </c>
      <c r="C2015" s="19" t="s">
        <v>2308</v>
      </c>
      <c r="D2015" s="19" t="s">
        <v>2785</v>
      </c>
      <c r="E2015" s="19"/>
      <c r="F2015" s="19"/>
      <c r="G2015" s="19"/>
      <c r="H2015" s="19" t="s">
        <v>22</v>
      </c>
      <c r="I2015" s="34">
        <v>42277</v>
      </c>
      <c r="J2015" s="19" t="s">
        <v>6136</v>
      </c>
      <c r="K2015" s="19"/>
      <c r="L2015" s="19"/>
      <c r="M2015" s="6"/>
      <c r="N2015" s="19"/>
      <c r="O2015" s="19"/>
      <c r="P2015" s="19"/>
    </row>
    <row r="2016" spans="1:17" s="5" customFormat="1" ht="14.45" customHeight="1">
      <c r="A2016" s="19" t="s">
        <v>10986</v>
      </c>
      <c r="B2016" s="19" t="s">
        <v>10987</v>
      </c>
      <c r="C2016" s="19" t="s">
        <v>2308</v>
      </c>
      <c r="D2016" s="19" t="s">
        <v>2785</v>
      </c>
      <c r="E2016" s="19"/>
      <c r="F2016" s="19"/>
      <c r="G2016" s="19"/>
      <c r="H2016" s="19" t="s">
        <v>22</v>
      </c>
      <c r="I2016" s="34">
        <v>42277</v>
      </c>
      <c r="J2016" s="19" t="s">
        <v>6136</v>
      </c>
      <c r="K2016" s="19"/>
      <c r="L2016" s="19"/>
      <c r="M2016" s="6"/>
      <c r="N2016" s="19"/>
      <c r="O2016" s="19"/>
      <c r="P2016" s="19"/>
    </row>
    <row r="2017" spans="1:16" s="5" customFormat="1" ht="14.45" customHeight="1">
      <c r="A2017" s="19" t="s">
        <v>10988</v>
      </c>
      <c r="B2017" s="19" t="s">
        <v>10989</v>
      </c>
      <c r="C2017" s="19" t="s">
        <v>2308</v>
      </c>
      <c r="D2017" s="19" t="s">
        <v>2785</v>
      </c>
      <c r="E2017" s="19"/>
      <c r="F2017" s="19"/>
      <c r="G2017" s="19"/>
      <c r="H2017" s="19" t="s">
        <v>22</v>
      </c>
      <c r="I2017" s="34">
        <v>42277</v>
      </c>
      <c r="J2017" s="19" t="s">
        <v>6136</v>
      </c>
      <c r="K2017" s="19"/>
      <c r="L2017" s="19"/>
      <c r="M2017" s="6"/>
      <c r="N2017" s="19"/>
      <c r="O2017" s="19"/>
      <c r="P2017" s="19"/>
    </row>
    <row r="2018" spans="1:16" s="5" customFormat="1" ht="14.45" customHeight="1">
      <c r="A2018" s="5" t="s">
        <v>10991</v>
      </c>
      <c r="B2018" s="19" t="s">
        <v>10992</v>
      </c>
      <c r="C2018" s="19" t="s">
        <v>2308</v>
      </c>
      <c r="D2018" s="19" t="s">
        <v>2785</v>
      </c>
      <c r="E2018" s="19"/>
      <c r="F2018" s="19"/>
      <c r="G2018" s="19"/>
      <c r="H2018" s="19" t="s">
        <v>22</v>
      </c>
      <c r="I2018" s="34">
        <v>42277</v>
      </c>
      <c r="J2018" s="19" t="s">
        <v>6136</v>
      </c>
      <c r="K2018" s="19"/>
      <c r="L2018" s="19"/>
      <c r="M2018" s="6"/>
    </row>
    <row r="2019" spans="1:16" s="5" customFormat="1" ht="14.45" customHeight="1">
      <c r="A2019" s="5" t="s">
        <v>11562</v>
      </c>
      <c r="B2019" s="19" t="s">
        <v>10993</v>
      </c>
      <c r="C2019" s="19" t="s">
        <v>2308</v>
      </c>
      <c r="D2019" s="19" t="s">
        <v>2785</v>
      </c>
      <c r="E2019" s="19"/>
      <c r="F2019" s="19"/>
      <c r="G2019" s="19"/>
      <c r="H2019" s="19" t="s">
        <v>22</v>
      </c>
      <c r="I2019" s="34">
        <v>42277</v>
      </c>
      <c r="J2019" s="19" t="s">
        <v>6136</v>
      </c>
      <c r="K2019" s="34">
        <v>42566</v>
      </c>
      <c r="L2019" s="19"/>
      <c r="M2019" s="6"/>
    </row>
    <row r="2020" spans="1:16" s="5" customFormat="1" ht="14.45" customHeight="1">
      <c r="A2020" s="19" t="s">
        <v>11120</v>
      </c>
      <c r="B2020" s="19" t="s">
        <v>11121</v>
      </c>
      <c r="C2020" s="19" t="s">
        <v>2308</v>
      </c>
      <c r="D2020" s="19" t="s">
        <v>2785</v>
      </c>
      <c r="E2020" s="19"/>
      <c r="F2020" s="19"/>
      <c r="G2020" s="19"/>
      <c r="H2020" s="19" t="s">
        <v>22</v>
      </c>
      <c r="I2020" s="34">
        <v>42277</v>
      </c>
      <c r="M2020" s="6"/>
    </row>
    <row r="2021" spans="1:16" s="5" customFormat="1" ht="14.45" customHeight="1">
      <c r="A2021" s="5" t="s">
        <v>11130</v>
      </c>
      <c r="B2021" s="19" t="s">
        <v>11183</v>
      </c>
      <c r="C2021" s="19" t="s">
        <v>2308</v>
      </c>
      <c r="D2021" s="19" t="s">
        <v>5062</v>
      </c>
      <c r="E2021" s="19" t="s">
        <v>1973</v>
      </c>
      <c r="F2021" s="19">
        <v>17</v>
      </c>
      <c r="G2021" s="19"/>
      <c r="H2021" s="19" t="s">
        <v>22</v>
      </c>
      <c r="I2021" s="34">
        <v>42277</v>
      </c>
      <c r="M2021" s="6"/>
    </row>
    <row r="2022" spans="1:16" s="5" customFormat="1" ht="14.45" customHeight="1">
      <c r="A2022" s="5" t="s">
        <v>11131</v>
      </c>
      <c r="B2022" s="19" t="s">
        <v>11184</v>
      </c>
      <c r="C2022" s="19" t="s">
        <v>2308</v>
      </c>
      <c r="D2022" s="19" t="s">
        <v>5062</v>
      </c>
      <c r="E2022" s="19" t="s">
        <v>1973</v>
      </c>
      <c r="F2022" s="19">
        <v>17</v>
      </c>
      <c r="G2022" s="19"/>
      <c r="H2022" s="19" t="s">
        <v>22</v>
      </c>
      <c r="I2022" s="34">
        <v>42277</v>
      </c>
      <c r="M2022" s="6"/>
    </row>
    <row r="2023" spans="1:16" s="5" customFormat="1" ht="14.45" customHeight="1">
      <c r="A2023" s="5" t="s">
        <v>11132</v>
      </c>
      <c r="B2023" s="19" t="s">
        <v>11185</v>
      </c>
      <c r="C2023" s="19" t="s">
        <v>2308</v>
      </c>
      <c r="D2023" s="19" t="s">
        <v>5062</v>
      </c>
      <c r="E2023" s="19" t="s">
        <v>1973</v>
      </c>
      <c r="F2023" s="19">
        <v>17</v>
      </c>
      <c r="G2023" s="19"/>
      <c r="H2023" s="19" t="s">
        <v>22</v>
      </c>
      <c r="I2023" s="34">
        <v>42277</v>
      </c>
      <c r="M2023" s="6"/>
    </row>
    <row r="2024" spans="1:16" s="5" customFormat="1" ht="14.45" customHeight="1">
      <c r="A2024" s="5" t="s">
        <v>11133</v>
      </c>
      <c r="B2024" s="19" t="s">
        <v>11186</v>
      </c>
      <c r="C2024" s="19" t="s">
        <v>2308</v>
      </c>
      <c r="D2024" s="19" t="s">
        <v>5062</v>
      </c>
      <c r="E2024" s="19" t="s">
        <v>1973</v>
      </c>
      <c r="F2024" s="19">
        <v>17</v>
      </c>
      <c r="G2024" s="19"/>
      <c r="H2024" s="19" t="s">
        <v>22</v>
      </c>
      <c r="I2024" s="34">
        <v>42277</v>
      </c>
      <c r="M2024" s="6"/>
    </row>
    <row r="2025" spans="1:16" s="5" customFormat="1" ht="14.45" customHeight="1">
      <c r="A2025" s="5" t="s">
        <v>11134</v>
      </c>
      <c r="B2025" s="19" t="s">
        <v>11187</v>
      </c>
      <c r="C2025" s="19" t="s">
        <v>2308</v>
      </c>
      <c r="D2025" s="19" t="s">
        <v>5062</v>
      </c>
      <c r="E2025" s="19" t="s">
        <v>1973</v>
      </c>
      <c r="F2025" s="19">
        <v>17</v>
      </c>
      <c r="G2025" s="19"/>
      <c r="H2025" s="19" t="s">
        <v>22</v>
      </c>
      <c r="I2025" s="34">
        <v>42277</v>
      </c>
      <c r="M2025" s="6"/>
    </row>
    <row r="2026" spans="1:16" s="5" customFormat="1" ht="14.45" customHeight="1">
      <c r="A2026" s="5" t="s">
        <v>11135</v>
      </c>
      <c r="B2026" s="19" t="s">
        <v>11188</v>
      </c>
      <c r="C2026" s="19" t="s">
        <v>2308</v>
      </c>
      <c r="D2026" s="19" t="s">
        <v>5062</v>
      </c>
      <c r="E2026" s="19" t="s">
        <v>1973</v>
      </c>
      <c r="F2026" s="19">
        <v>17</v>
      </c>
      <c r="G2026" s="19"/>
      <c r="H2026" s="19" t="s">
        <v>22</v>
      </c>
      <c r="I2026" s="34">
        <v>42277</v>
      </c>
      <c r="M2026" s="6"/>
    </row>
    <row r="2027" spans="1:16" s="5" customFormat="1" ht="14.45" customHeight="1">
      <c r="A2027" s="5" t="s">
        <v>12160</v>
      </c>
      <c r="B2027" s="19" t="s">
        <v>11189</v>
      </c>
      <c r="C2027" s="19" t="s">
        <v>2308</v>
      </c>
      <c r="D2027" s="19" t="s">
        <v>5062</v>
      </c>
      <c r="E2027" s="19" t="s">
        <v>1973</v>
      </c>
      <c r="F2027" s="19">
        <v>17</v>
      </c>
      <c r="G2027" s="19"/>
      <c r="H2027" s="19" t="s">
        <v>22</v>
      </c>
      <c r="I2027" s="34">
        <v>42277</v>
      </c>
      <c r="M2027" s="6"/>
    </row>
    <row r="2028" spans="1:16" s="5" customFormat="1" ht="14.45" customHeight="1">
      <c r="A2028" s="5" t="s">
        <v>11136</v>
      </c>
      <c r="B2028" s="19" t="s">
        <v>11190</v>
      </c>
      <c r="C2028" s="19" t="s">
        <v>2308</v>
      </c>
      <c r="D2028" s="19" t="s">
        <v>5062</v>
      </c>
      <c r="E2028" s="19" t="s">
        <v>1973</v>
      </c>
      <c r="F2028" s="19">
        <v>17</v>
      </c>
      <c r="G2028" s="19"/>
      <c r="H2028" s="19" t="s">
        <v>22</v>
      </c>
      <c r="I2028" s="34">
        <v>42277</v>
      </c>
      <c r="M2028" s="6"/>
    </row>
    <row r="2029" spans="1:16" s="5" customFormat="1" ht="14.45" customHeight="1">
      <c r="A2029" s="5" t="s">
        <v>11137</v>
      </c>
      <c r="B2029" s="19" t="s">
        <v>11191</v>
      </c>
      <c r="C2029" s="19" t="s">
        <v>2308</v>
      </c>
      <c r="D2029" s="19" t="s">
        <v>5062</v>
      </c>
      <c r="E2029" s="19" t="s">
        <v>1973</v>
      </c>
      <c r="F2029" s="19">
        <v>17</v>
      </c>
      <c r="G2029" s="19"/>
      <c r="H2029" s="19" t="s">
        <v>22</v>
      </c>
      <c r="I2029" s="34">
        <v>42277</v>
      </c>
      <c r="M2029" s="6"/>
    </row>
    <row r="2030" spans="1:16" s="5" customFormat="1" ht="14.45" customHeight="1">
      <c r="A2030" s="5" t="s">
        <v>11138</v>
      </c>
      <c r="B2030" s="19" t="s">
        <v>11192</v>
      </c>
      <c r="C2030" s="19" t="s">
        <v>2308</v>
      </c>
      <c r="D2030" s="19" t="s">
        <v>5062</v>
      </c>
      <c r="E2030" s="19" t="s">
        <v>1973</v>
      </c>
      <c r="F2030" s="19">
        <v>17</v>
      </c>
      <c r="G2030" s="19"/>
      <c r="H2030" s="19" t="s">
        <v>22</v>
      </c>
      <c r="I2030" s="34">
        <v>42277</v>
      </c>
      <c r="M2030" s="6"/>
    </row>
    <row r="2031" spans="1:16" s="5" customFormat="1" ht="14.45" customHeight="1">
      <c r="A2031" s="5" t="s">
        <v>11139</v>
      </c>
      <c r="B2031" s="19" t="s">
        <v>11193</v>
      </c>
      <c r="C2031" s="19" t="s">
        <v>2308</v>
      </c>
      <c r="D2031" s="19" t="s">
        <v>5062</v>
      </c>
      <c r="E2031" s="19" t="s">
        <v>1973</v>
      </c>
      <c r="F2031" s="19">
        <v>17</v>
      </c>
      <c r="G2031" s="19"/>
      <c r="H2031" s="19" t="s">
        <v>22</v>
      </c>
      <c r="I2031" s="34">
        <v>42277</v>
      </c>
      <c r="M2031" s="6"/>
    </row>
    <row r="2032" spans="1:16" s="5" customFormat="1" ht="14.45" customHeight="1">
      <c r="A2032" s="5" t="s">
        <v>11140</v>
      </c>
      <c r="B2032" s="19" t="s">
        <v>11194</v>
      </c>
      <c r="C2032" s="19" t="s">
        <v>2308</v>
      </c>
      <c r="D2032" s="19" t="s">
        <v>5062</v>
      </c>
      <c r="E2032" s="19" t="s">
        <v>1973</v>
      </c>
      <c r="F2032" s="19">
        <v>17</v>
      </c>
      <c r="G2032" s="19"/>
      <c r="H2032" s="19" t="s">
        <v>22</v>
      </c>
      <c r="I2032" s="34">
        <v>42277</v>
      </c>
      <c r="M2032" s="6"/>
    </row>
    <row r="2033" spans="1:13" s="5" customFormat="1" ht="14.45" customHeight="1">
      <c r="A2033" s="5" t="s">
        <v>12161</v>
      </c>
      <c r="B2033" s="19" t="s">
        <v>11195</v>
      </c>
      <c r="C2033" s="19" t="s">
        <v>2308</v>
      </c>
      <c r="D2033" s="19" t="s">
        <v>5062</v>
      </c>
      <c r="E2033" s="19" t="s">
        <v>1973</v>
      </c>
      <c r="F2033" s="19">
        <v>17</v>
      </c>
      <c r="G2033" s="19"/>
      <c r="H2033" s="19" t="s">
        <v>22</v>
      </c>
      <c r="I2033" s="34">
        <v>42277</v>
      </c>
      <c r="M2033" s="6"/>
    </row>
    <row r="2034" spans="1:13" s="5" customFormat="1" ht="14.45" customHeight="1">
      <c r="A2034" s="5" t="s">
        <v>11141</v>
      </c>
      <c r="B2034" s="19" t="s">
        <v>11196</v>
      </c>
      <c r="C2034" s="19" t="s">
        <v>2308</v>
      </c>
      <c r="D2034" s="19" t="s">
        <v>5062</v>
      </c>
      <c r="E2034" s="19" t="s">
        <v>1973</v>
      </c>
      <c r="F2034" s="19">
        <v>17</v>
      </c>
      <c r="G2034" s="19"/>
      <c r="H2034" s="19" t="s">
        <v>22</v>
      </c>
      <c r="I2034" s="34">
        <v>42277</v>
      </c>
      <c r="M2034" s="6"/>
    </row>
    <row r="2035" spans="1:13" s="5" customFormat="1" ht="14.45" customHeight="1">
      <c r="A2035" s="5" t="s">
        <v>11142</v>
      </c>
      <c r="B2035" s="19" t="s">
        <v>11197</v>
      </c>
      <c r="C2035" s="19" t="s">
        <v>2308</v>
      </c>
      <c r="D2035" s="19" t="s">
        <v>5062</v>
      </c>
      <c r="E2035" s="19" t="s">
        <v>1973</v>
      </c>
      <c r="F2035" s="19">
        <v>17</v>
      </c>
      <c r="G2035" s="19"/>
      <c r="H2035" s="19" t="s">
        <v>22</v>
      </c>
      <c r="I2035" s="34">
        <v>42277</v>
      </c>
      <c r="M2035" s="6"/>
    </row>
    <row r="2036" spans="1:13" s="5" customFormat="1" ht="14.45" customHeight="1">
      <c r="A2036" s="5" t="s">
        <v>11143</v>
      </c>
      <c r="B2036" s="19" t="s">
        <v>11198</v>
      </c>
      <c r="C2036" s="19" t="s">
        <v>2308</v>
      </c>
      <c r="D2036" s="19" t="s">
        <v>5062</v>
      </c>
      <c r="E2036" s="19" t="s">
        <v>1973</v>
      </c>
      <c r="F2036" s="19">
        <v>17</v>
      </c>
      <c r="G2036" s="19"/>
      <c r="H2036" s="19" t="s">
        <v>22</v>
      </c>
      <c r="I2036" s="34">
        <v>42277</v>
      </c>
      <c r="M2036" s="6"/>
    </row>
    <row r="2037" spans="1:13" s="5" customFormat="1" ht="14.45" customHeight="1">
      <c r="A2037" s="5" t="s">
        <v>11144</v>
      </c>
      <c r="B2037" s="19" t="s">
        <v>11199</v>
      </c>
      <c r="C2037" s="19" t="s">
        <v>2308</v>
      </c>
      <c r="D2037" s="19" t="s">
        <v>5062</v>
      </c>
      <c r="E2037" s="19" t="s">
        <v>1973</v>
      </c>
      <c r="F2037" s="19">
        <v>17</v>
      </c>
      <c r="G2037" s="19"/>
      <c r="H2037" s="19" t="s">
        <v>22</v>
      </c>
      <c r="I2037" s="34">
        <v>42277</v>
      </c>
      <c r="M2037" s="6"/>
    </row>
    <row r="2038" spans="1:13" s="5" customFormat="1" ht="14.45" customHeight="1">
      <c r="A2038" s="5" t="s">
        <v>11145</v>
      </c>
      <c r="B2038" s="19" t="s">
        <v>11200</v>
      </c>
      <c r="C2038" s="19" t="s">
        <v>2308</v>
      </c>
      <c r="D2038" s="19" t="s">
        <v>5062</v>
      </c>
      <c r="E2038" s="19" t="s">
        <v>1973</v>
      </c>
      <c r="F2038" s="19">
        <v>17</v>
      </c>
      <c r="G2038" s="19"/>
      <c r="H2038" s="19" t="s">
        <v>22</v>
      </c>
      <c r="I2038" s="34">
        <v>42277</v>
      </c>
      <c r="M2038" s="6"/>
    </row>
    <row r="2039" spans="1:13" s="5" customFormat="1" ht="14.45" customHeight="1">
      <c r="A2039" s="5" t="s">
        <v>11202</v>
      </c>
      <c r="B2039" s="19" t="s">
        <v>11203</v>
      </c>
      <c r="C2039" s="19" t="s">
        <v>2308</v>
      </c>
      <c r="D2039" s="19" t="s">
        <v>2786</v>
      </c>
      <c r="H2039" s="19" t="s">
        <v>22</v>
      </c>
      <c r="I2039" s="34">
        <v>42277</v>
      </c>
      <c r="M2039" s="6"/>
    </row>
    <row r="2040" spans="1:13" s="5" customFormat="1" ht="14.45" customHeight="1">
      <c r="A2040" s="5" t="s">
        <v>11210</v>
      </c>
      <c r="B2040" s="19" t="s">
        <v>11209</v>
      </c>
      <c r="C2040" s="19" t="s">
        <v>2308</v>
      </c>
      <c r="D2040" s="19" t="s">
        <v>2785</v>
      </c>
      <c r="H2040" s="19" t="s">
        <v>22</v>
      </c>
      <c r="I2040" s="34">
        <v>42277</v>
      </c>
      <c r="M2040" s="6"/>
    </row>
    <row r="2041" spans="1:13" s="5" customFormat="1" ht="14.45" customHeight="1">
      <c r="A2041" s="19" t="s">
        <v>11275</v>
      </c>
      <c r="B2041" s="19" t="s">
        <v>11272</v>
      </c>
      <c r="C2041" s="19" t="s">
        <v>2308</v>
      </c>
      <c r="D2041" s="19" t="s">
        <v>5062</v>
      </c>
      <c r="E2041" s="19" t="s">
        <v>1170</v>
      </c>
      <c r="F2041" s="19">
        <v>97</v>
      </c>
      <c r="G2041" s="19"/>
      <c r="H2041" s="19" t="s">
        <v>22</v>
      </c>
      <c r="I2041" s="34">
        <v>42277</v>
      </c>
      <c r="J2041" s="19" t="s">
        <v>6136</v>
      </c>
      <c r="K2041" s="19"/>
      <c r="L2041" s="19"/>
      <c r="M2041" s="6"/>
    </row>
    <row r="2042" spans="1:13" s="5" customFormat="1" ht="14.45" customHeight="1">
      <c r="A2042" s="19" t="s">
        <v>11276</v>
      </c>
      <c r="B2042" s="19" t="s">
        <v>11274</v>
      </c>
      <c r="C2042" s="19" t="s">
        <v>2308</v>
      </c>
      <c r="D2042" s="19" t="s">
        <v>5062</v>
      </c>
      <c r="E2042" s="19" t="s">
        <v>1170</v>
      </c>
      <c r="F2042" s="19">
        <v>98</v>
      </c>
      <c r="G2042" s="19"/>
      <c r="H2042" s="19" t="s">
        <v>22</v>
      </c>
      <c r="I2042" s="34">
        <v>42277</v>
      </c>
      <c r="J2042" s="34">
        <v>42566</v>
      </c>
      <c r="K2042" s="19"/>
      <c r="L2042" s="19"/>
      <c r="M2042" s="6"/>
    </row>
    <row r="2043" spans="1:13" s="5" customFormat="1" ht="14.45" customHeight="1">
      <c r="A2043" s="19" t="s">
        <v>11280</v>
      </c>
      <c r="B2043" s="19" t="s">
        <v>11278</v>
      </c>
      <c r="C2043" s="19" t="s">
        <v>2308</v>
      </c>
      <c r="D2043" s="19" t="s">
        <v>5062</v>
      </c>
      <c r="E2043" s="19" t="s">
        <v>1170</v>
      </c>
      <c r="F2043" s="19">
        <v>99</v>
      </c>
      <c r="G2043" s="19"/>
      <c r="H2043" s="19" t="s">
        <v>22</v>
      </c>
      <c r="I2043" s="34">
        <v>42277</v>
      </c>
      <c r="J2043" s="34">
        <v>42566</v>
      </c>
      <c r="K2043" s="19"/>
      <c r="L2043" s="19"/>
      <c r="M2043" s="6"/>
    </row>
    <row r="2044" spans="1:13" s="5" customFormat="1" ht="14.45" customHeight="1">
      <c r="A2044" s="19" t="s">
        <v>11296</v>
      </c>
      <c r="B2044" s="19" t="s">
        <v>11281</v>
      </c>
      <c r="C2044" s="19" t="s">
        <v>2308</v>
      </c>
      <c r="D2044" s="19" t="s">
        <v>5062</v>
      </c>
      <c r="E2044" s="19" t="s">
        <v>1170</v>
      </c>
      <c r="F2044" s="19">
        <v>100</v>
      </c>
      <c r="G2044" s="19"/>
      <c r="H2044" s="19" t="s">
        <v>22</v>
      </c>
      <c r="I2044" s="34">
        <v>42277</v>
      </c>
      <c r="J2044" s="19" t="s">
        <v>6136</v>
      </c>
      <c r="K2044" s="19"/>
      <c r="L2044" s="19"/>
      <c r="M2044" s="6"/>
    </row>
    <row r="2045" spans="1:13" s="5" customFormat="1" ht="14.45" customHeight="1">
      <c r="A2045" s="19" t="s">
        <v>11297</v>
      </c>
      <c r="B2045" s="19" t="s">
        <v>11282</v>
      </c>
      <c r="C2045" s="19" t="s">
        <v>2308</v>
      </c>
      <c r="D2045" s="19" t="s">
        <v>5062</v>
      </c>
      <c r="E2045" s="19" t="s">
        <v>1170</v>
      </c>
      <c r="F2045" s="19">
        <v>100</v>
      </c>
      <c r="G2045" s="19"/>
      <c r="H2045" s="19" t="s">
        <v>22</v>
      </c>
      <c r="I2045" s="34">
        <v>42277</v>
      </c>
      <c r="J2045" s="19" t="s">
        <v>6136</v>
      </c>
      <c r="K2045" s="19"/>
      <c r="L2045" s="19"/>
      <c r="M2045" s="6"/>
    </row>
    <row r="2046" spans="1:13" s="5" customFormat="1" ht="14.45" customHeight="1">
      <c r="A2046" s="19" t="s">
        <v>11298</v>
      </c>
      <c r="B2046" s="19" t="s">
        <v>11283</v>
      </c>
      <c r="C2046" s="19" t="s">
        <v>2308</v>
      </c>
      <c r="D2046" s="19" t="s">
        <v>5062</v>
      </c>
      <c r="E2046" s="19" t="s">
        <v>1170</v>
      </c>
      <c r="F2046" s="19">
        <v>101</v>
      </c>
      <c r="G2046" s="19"/>
      <c r="H2046" s="19" t="s">
        <v>22</v>
      </c>
      <c r="I2046" s="34">
        <v>42277</v>
      </c>
      <c r="J2046" s="34"/>
      <c r="K2046" s="34">
        <v>42931</v>
      </c>
      <c r="L2046" s="19"/>
      <c r="M2046" s="6"/>
    </row>
    <row r="2047" spans="1:13" s="5" customFormat="1" ht="14.45" customHeight="1">
      <c r="A2047" s="19" t="s">
        <v>11833</v>
      </c>
      <c r="B2047" s="19" t="s">
        <v>11284</v>
      </c>
      <c r="C2047" s="19" t="s">
        <v>2308</v>
      </c>
      <c r="D2047" s="19" t="s">
        <v>5062</v>
      </c>
      <c r="E2047" s="19" t="s">
        <v>1170</v>
      </c>
      <c r="F2047" s="19">
        <v>102</v>
      </c>
      <c r="G2047" s="19"/>
      <c r="H2047" s="19" t="s">
        <v>22</v>
      </c>
      <c r="I2047" s="34">
        <v>42277</v>
      </c>
      <c r="J2047" s="19" t="s">
        <v>6136</v>
      </c>
      <c r="K2047" s="34">
        <v>42566</v>
      </c>
      <c r="L2047" s="19"/>
      <c r="M2047" s="6"/>
    </row>
    <row r="2048" spans="1:13" s="5" customFormat="1" ht="14.45" customHeight="1">
      <c r="A2048" s="19" t="s">
        <v>11299</v>
      </c>
      <c r="B2048" s="19" t="s">
        <v>11286</v>
      </c>
      <c r="C2048" s="19" t="s">
        <v>2308</v>
      </c>
      <c r="D2048" s="19" t="s">
        <v>5062</v>
      </c>
      <c r="E2048" s="19" t="s">
        <v>1170</v>
      </c>
      <c r="F2048" s="19">
        <v>103</v>
      </c>
      <c r="G2048" s="19"/>
      <c r="H2048" s="19" t="s">
        <v>22</v>
      </c>
      <c r="I2048" s="34">
        <v>42277</v>
      </c>
      <c r="J2048" s="19" t="s">
        <v>6136</v>
      </c>
      <c r="K2048" s="19"/>
      <c r="L2048" s="19"/>
      <c r="M2048" s="6"/>
    </row>
    <row r="2049" spans="1:17" s="5" customFormat="1" ht="14.45" customHeight="1">
      <c r="A2049" s="19" t="s">
        <v>11300</v>
      </c>
      <c r="B2049" s="19" t="s">
        <v>11291</v>
      </c>
      <c r="C2049" s="19" t="s">
        <v>2308</v>
      </c>
      <c r="D2049" s="19" t="s">
        <v>5062</v>
      </c>
      <c r="E2049" s="19" t="s">
        <v>1170</v>
      </c>
      <c r="F2049" s="19">
        <v>104</v>
      </c>
      <c r="G2049" s="19"/>
      <c r="H2049" s="19" t="s">
        <v>22</v>
      </c>
      <c r="I2049" s="34">
        <v>42277</v>
      </c>
      <c r="J2049" s="19" t="s">
        <v>6136</v>
      </c>
      <c r="K2049" s="19"/>
      <c r="L2049" s="19"/>
      <c r="M2049" s="6"/>
    </row>
    <row r="2050" spans="1:17" s="5" customFormat="1" ht="14.45" customHeight="1">
      <c r="A2050" s="19" t="s">
        <v>11301</v>
      </c>
      <c r="B2050" s="19" t="s">
        <v>11293</v>
      </c>
      <c r="C2050" s="19" t="s">
        <v>2308</v>
      </c>
      <c r="D2050" s="19" t="s">
        <v>5062</v>
      </c>
      <c r="E2050" s="19" t="s">
        <v>1170</v>
      </c>
      <c r="F2050" s="19">
        <v>105</v>
      </c>
      <c r="G2050" s="19"/>
      <c r="H2050" s="19" t="s">
        <v>22</v>
      </c>
      <c r="I2050" s="34">
        <v>42277</v>
      </c>
      <c r="J2050" s="34">
        <v>42566</v>
      </c>
      <c r="K2050" s="19"/>
      <c r="L2050" s="19"/>
      <c r="M2050" s="6"/>
    </row>
    <row r="2051" spans="1:17" s="5" customFormat="1" ht="14.45" customHeight="1">
      <c r="A2051" s="19" t="s">
        <v>11302</v>
      </c>
      <c r="B2051" s="19" t="s">
        <v>11295</v>
      </c>
      <c r="C2051" s="19" t="s">
        <v>2308</v>
      </c>
      <c r="D2051" s="19" t="s">
        <v>5062</v>
      </c>
      <c r="E2051" s="19" t="s">
        <v>1170</v>
      </c>
      <c r="F2051" s="19">
        <v>106</v>
      </c>
      <c r="G2051" s="19"/>
      <c r="H2051" s="19" t="s">
        <v>22</v>
      </c>
      <c r="I2051" s="34">
        <v>42277</v>
      </c>
      <c r="J2051" s="19" t="s">
        <v>6136</v>
      </c>
      <c r="K2051" s="19"/>
      <c r="L2051" s="19"/>
      <c r="M2051" s="6"/>
    </row>
    <row r="2052" spans="1:17" s="5" customFormat="1" ht="14.45" customHeight="1">
      <c r="A2052" s="19" t="s">
        <v>11303</v>
      </c>
      <c r="B2052" s="19" t="s">
        <v>11304</v>
      </c>
      <c r="C2052" s="19" t="s">
        <v>2308</v>
      </c>
      <c r="D2052" s="19" t="s">
        <v>5062</v>
      </c>
      <c r="E2052" s="19" t="s">
        <v>1170</v>
      </c>
      <c r="F2052" s="19">
        <v>105</v>
      </c>
      <c r="G2052" s="19"/>
      <c r="H2052" s="19" t="s">
        <v>22</v>
      </c>
      <c r="I2052" s="34">
        <v>42277</v>
      </c>
      <c r="J2052" s="34">
        <v>42566</v>
      </c>
      <c r="K2052" s="19"/>
      <c r="L2052" s="19"/>
      <c r="M2052" s="6"/>
    </row>
    <row r="2053" spans="1:17" s="5" customFormat="1" ht="14.45" customHeight="1">
      <c r="A2053" s="19" t="s">
        <v>11421</v>
      </c>
      <c r="B2053" s="19" t="s">
        <v>11419</v>
      </c>
      <c r="C2053" s="19" t="s">
        <v>2308</v>
      </c>
      <c r="D2053" s="19" t="s">
        <v>5062</v>
      </c>
      <c r="E2053" s="19" t="s">
        <v>462</v>
      </c>
      <c r="F2053" s="19">
        <v>50</v>
      </c>
      <c r="G2053" s="19"/>
      <c r="H2053" s="19" t="s">
        <v>22</v>
      </c>
      <c r="I2053" s="34">
        <v>42566</v>
      </c>
      <c r="K2053" s="19"/>
      <c r="L2053" s="19"/>
      <c r="M2053" s="6"/>
      <c r="N2053" s="19"/>
      <c r="O2053" s="19"/>
      <c r="P2053" s="19"/>
      <c r="Q2053" s="19"/>
    </row>
    <row r="2054" spans="1:17" s="5" customFormat="1" ht="14.45" customHeight="1">
      <c r="A2054" s="19" t="s">
        <v>11449</v>
      </c>
      <c r="B2054" s="19" t="s">
        <v>11448</v>
      </c>
      <c r="C2054" s="19" t="s">
        <v>2308</v>
      </c>
      <c r="D2054" s="19" t="s">
        <v>2785</v>
      </c>
      <c r="E2054" s="19"/>
      <c r="F2054" s="19"/>
      <c r="G2054" s="19"/>
      <c r="H2054" s="19" t="s">
        <v>22</v>
      </c>
      <c r="I2054" s="34">
        <v>42566</v>
      </c>
      <c r="M2054" s="87"/>
    </row>
    <row r="2055" spans="1:17" s="5" customFormat="1" ht="14.45" customHeight="1">
      <c r="A2055" s="19" t="s">
        <v>11450</v>
      </c>
      <c r="B2055" s="19" t="s">
        <v>11451</v>
      </c>
      <c r="C2055" s="19" t="s">
        <v>2308</v>
      </c>
      <c r="D2055" s="19" t="s">
        <v>10791</v>
      </c>
      <c r="E2055" s="19"/>
      <c r="F2055" s="19"/>
      <c r="G2055" s="19"/>
      <c r="H2055" s="19" t="s">
        <v>22</v>
      </c>
      <c r="I2055" s="34">
        <v>42566</v>
      </c>
      <c r="M2055" s="87"/>
    </row>
    <row r="2056" spans="1:17" s="5" customFormat="1" ht="14.45" customHeight="1">
      <c r="A2056" s="19" t="s">
        <v>11504</v>
      </c>
      <c r="B2056" s="19" t="s">
        <v>11461</v>
      </c>
      <c r="C2056" s="19" t="s">
        <v>2308</v>
      </c>
      <c r="D2056" s="19" t="s">
        <v>5062</v>
      </c>
      <c r="E2056" s="19" t="s">
        <v>373</v>
      </c>
      <c r="F2056" s="19">
        <v>48</v>
      </c>
      <c r="G2056" s="19"/>
      <c r="H2056" s="19" t="s">
        <v>22</v>
      </c>
      <c r="I2056" s="34">
        <v>42566</v>
      </c>
      <c r="J2056" s="19" t="s">
        <v>6136</v>
      </c>
      <c r="K2056" s="19"/>
      <c r="L2056" s="19"/>
      <c r="M2056" s="6"/>
      <c r="N2056" s="19"/>
      <c r="O2056" s="19"/>
      <c r="P2056" s="19"/>
      <c r="Q2056" s="19"/>
    </row>
    <row r="2057" spans="1:17" s="5" customFormat="1" ht="14.45" customHeight="1">
      <c r="A2057" s="19" t="s">
        <v>11805</v>
      </c>
      <c r="B2057" s="19" t="s">
        <v>11470</v>
      </c>
      <c r="C2057" s="19" t="s">
        <v>2308</v>
      </c>
      <c r="D2057" s="19" t="s">
        <v>5062</v>
      </c>
      <c r="E2057" s="19" t="s">
        <v>2168</v>
      </c>
      <c r="F2057" s="19">
        <v>33</v>
      </c>
      <c r="G2057" s="19"/>
      <c r="H2057" s="19" t="s">
        <v>22</v>
      </c>
      <c r="I2057" s="34">
        <v>42566</v>
      </c>
      <c r="K2057" s="19"/>
      <c r="L2057" s="19"/>
      <c r="M2057" s="6"/>
      <c r="N2057" s="19"/>
      <c r="O2057" s="19"/>
      <c r="P2057" s="19"/>
      <c r="Q2057" s="19"/>
    </row>
    <row r="2058" spans="1:17" s="5" customFormat="1" ht="14.45" customHeight="1">
      <c r="A2058" s="5" t="s">
        <v>11507</v>
      </c>
      <c r="B2058" s="19" t="s">
        <v>11476</v>
      </c>
      <c r="C2058" s="5" t="s">
        <v>2308</v>
      </c>
      <c r="D2058" s="5" t="s">
        <v>5062</v>
      </c>
      <c r="E2058" s="5" t="s">
        <v>2168</v>
      </c>
      <c r="F2058" s="5">
        <v>34</v>
      </c>
      <c r="H2058" s="5" t="s">
        <v>22</v>
      </c>
      <c r="I2058" s="34">
        <v>42566</v>
      </c>
      <c r="M2058" s="87"/>
    </row>
    <row r="2059" spans="1:17" s="5" customFormat="1" ht="14.45" customHeight="1">
      <c r="A2059" s="19" t="s">
        <v>11481</v>
      </c>
      <c r="B2059" s="19" t="s">
        <v>11484</v>
      </c>
      <c r="C2059" s="19" t="s">
        <v>2308</v>
      </c>
      <c r="D2059" s="19" t="s">
        <v>2785</v>
      </c>
      <c r="E2059" s="19"/>
      <c r="F2059" s="19"/>
      <c r="G2059" s="19"/>
      <c r="H2059" s="19" t="s">
        <v>22</v>
      </c>
      <c r="I2059" s="34">
        <v>42566</v>
      </c>
      <c r="J2059" s="34"/>
      <c r="K2059" s="19"/>
      <c r="L2059" s="19"/>
      <c r="M2059" s="87"/>
    </row>
    <row r="2060" spans="1:17" s="5" customFormat="1" ht="14.45" customHeight="1">
      <c r="A2060" s="19" t="s">
        <v>11483</v>
      </c>
      <c r="B2060" s="19" t="s">
        <v>11485</v>
      </c>
      <c r="C2060" s="19" t="s">
        <v>2308</v>
      </c>
      <c r="D2060" s="19" t="s">
        <v>2785</v>
      </c>
      <c r="E2060" s="19"/>
      <c r="F2060" s="19"/>
      <c r="G2060" s="19"/>
      <c r="H2060" s="19" t="s">
        <v>22</v>
      </c>
      <c r="I2060" s="34">
        <v>42566</v>
      </c>
      <c r="J2060" s="34"/>
      <c r="K2060" s="19"/>
      <c r="L2060" s="19"/>
      <c r="M2060" s="87"/>
    </row>
    <row r="2061" spans="1:17" s="5" customFormat="1" ht="14.45" customHeight="1">
      <c r="A2061" s="19" t="s">
        <v>11489</v>
      </c>
      <c r="B2061" s="19" t="s">
        <v>11486</v>
      </c>
      <c r="C2061" s="19" t="s">
        <v>2308</v>
      </c>
      <c r="D2061" s="19" t="s">
        <v>2785</v>
      </c>
      <c r="E2061" s="19"/>
      <c r="F2061" s="19"/>
      <c r="G2061" s="19"/>
      <c r="H2061" s="19" t="s">
        <v>22</v>
      </c>
      <c r="I2061" s="34">
        <v>42566</v>
      </c>
      <c r="J2061" s="34"/>
      <c r="M2061" s="87"/>
    </row>
    <row r="2062" spans="1:17" s="5" customFormat="1" ht="14.45" customHeight="1">
      <c r="A2062" s="19" t="s">
        <v>11490</v>
      </c>
      <c r="B2062" s="19" t="s">
        <v>11487</v>
      </c>
      <c r="C2062" s="19" t="s">
        <v>2308</v>
      </c>
      <c r="D2062" s="19" t="s">
        <v>2785</v>
      </c>
      <c r="E2062" s="19"/>
      <c r="F2062" s="19"/>
      <c r="G2062" s="19"/>
      <c r="H2062" s="19" t="s">
        <v>22</v>
      </c>
      <c r="I2062" s="34">
        <v>42566</v>
      </c>
      <c r="J2062" s="34"/>
      <c r="M2062" s="87"/>
    </row>
    <row r="2063" spans="1:17" s="5" customFormat="1" ht="14.45" customHeight="1">
      <c r="A2063" s="19" t="s">
        <v>11493</v>
      </c>
      <c r="B2063" s="19" t="s">
        <v>11488</v>
      </c>
      <c r="C2063" s="19" t="s">
        <v>2308</v>
      </c>
      <c r="D2063" s="19" t="s">
        <v>2785</v>
      </c>
      <c r="E2063" s="19"/>
      <c r="F2063" s="19"/>
      <c r="G2063" s="19"/>
      <c r="H2063" s="19" t="s">
        <v>22</v>
      </c>
      <c r="I2063" s="34">
        <v>42566</v>
      </c>
      <c r="J2063" s="34"/>
      <c r="M2063" s="87"/>
    </row>
    <row r="2064" spans="1:17" s="5" customFormat="1" ht="14.45" customHeight="1">
      <c r="A2064" s="19" t="s">
        <v>11509</v>
      </c>
      <c r="B2064" s="19" t="s">
        <v>11497</v>
      </c>
      <c r="C2064" s="19" t="s">
        <v>2308</v>
      </c>
      <c r="D2064" s="19" t="s">
        <v>5062</v>
      </c>
      <c r="E2064" s="19" t="s">
        <v>2168</v>
      </c>
      <c r="F2064" s="19">
        <v>37</v>
      </c>
      <c r="G2064" s="19"/>
      <c r="H2064" s="19" t="s">
        <v>22</v>
      </c>
      <c r="I2064" s="34">
        <v>42566</v>
      </c>
      <c r="J2064" s="34"/>
      <c r="M2064" s="87"/>
    </row>
    <row r="2065" spans="1:17" s="5" customFormat="1" ht="14.45" customHeight="1">
      <c r="A2065" s="19" t="s">
        <v>11512</v>
      </c>
      <c r="B2065" s="19" t="s">
        <v>11514</v>
      </c>
      <c r="C2065" s="19" t="s">
        <v>2308</v>
      </c>
      <c r="D2065" s="19" t="s">
        <v>5062</v>
      </c>
      <c r="E2065" s="19" t="s">
        <v>1170</v>
      </c>
      <c r="F2065" s="19">
        <v>108</v>
      </c>
      <c r="G2065" s="19"/>
      <c r="H2065" s="19" t="s">
        <v>22</v>
      </c>
      <c r="I2065" s="34">
        <v>42566</v>
      </c>
      <c r="J2065" s="34"/>
      <c r="K2065" s="34"/>
      <c r="L2065" s="19"/>
      <c r="M2065" s="6"/>
      <c r="N2065" s="19"/>
      <c r="O2065" s="19"/>
      <c r="P2065" s="19"/>
      <c r="Q2065" s="19"/>
    </row>
    <row r="2066" spans="1:17" s="5" customFormat="1" ht="14.45" customHeight="1">
      <c r="A2066" s="19" t="s">
        <v>11513</v>
      </c>
      <c r="B2066" s="19" t="s">
        <v>11515</v>
      </c>
      <c r="C2066" s="19" t="s">
        <v>2308</v>
      </c>
      <c r="D2066" s="19" t="s">
        <v>5062</v>
      </c>
      <c r="E2066" s="19" t="s">
        <v>1170</v>
      </c>
      <c r="F2066" s="19">
        <v>109</v>
      </c>
      <c r="G2066" s="19"/>
      <c r="H2066" s="19" t="s">
        <v>22</v>
      </c>
      <c r="I2066" s="34">
        <v>42566</v>
      </c>
      <c r="J2066" s="34"/>
      <c r="K2066" s="19"/>
      <c r="L2066" s="19"/>
      <c r="M2066" s="6"/>
      <c r="N2066" s="19"/>
      <c r="O2066" s="19"/>
      <c r="P2066" s="19"/>
      <c r="Q2066" s="19"/>
    </row>
    <row r="2067" spans="1:17" s="5" customFormat="1" ht="14.45" customHeight="1">
      <c r="A2067" s="19" t="s">
        <v>11525</v>
      </c>
      <c r="B2067" s="19" t="s">
        <v>11526</v>
      </c>
      <c r="C2067" s="19" t="s">
        <v>2308</v>
      </c>
      <c r="D2067" s="19" t="s">
        <v>5062</v>
      </c>
      <c r="E2067" s="19" t="s">
        <v>1170</v>
      </c>
      <c r="F2067" s="19">
        <v>110</v>
      </c>
      <c r="G2067" s="19"/>
      <c r="H2067" s="19" t="s">
        <v>22</v>
      </c>
      <c r="I2067" s="34">
        <v>42566</v>
      </c>
      <c r="J2067" s="84">
        <v>42931</v>
      </c>
      <c r="K2067" s="19"/>
      <c r="L2067" s="19"/>
      <c r="M2067" s="6"/>
      <c r="N2067" s="19"/>
      <c r="O2067" s="19"/>
      <c r="P2067" s="19"/>
      <c r="Q2067" s="19"/>
    </row>
    <row r="2068" spans="1:17" s="5" customFormat="1" ht="14.45" customHeight="1">
      <c r="A2068" s="19" t="s">
        <v>11533</v>
      </c>
      <c r="B2068" s="19" t="s">
        <v>11530</v>
      </c>
      <c r="C2068" s="19" t="s">
        <v>2308</v>
      </c>
      <c r="D2068" s="19" t="s">
        <v>5062</v>
      </c>
      <c r="E2068" s="19" t="s">
        <v>373</v>
      </c>
      <c r="F2068" s="19">
        <v>50</v>
      </c>
      <c r="G2068" s="19"/>
      <c r="H2068" s="19" t="s">
        <v>22</v>
      </c>
      <c r="I2068" s="34">
        <v>42566</v>
      </c>
      <c r="K2068" s="19"/>
      <c r="L2068" s="19"/>
      <c r="M2068" s="6"/>
      <c r="N2068" s="19"/>
      <c r="O2068" s="19"/>
      <c r="P2068" s="19"/>
      <c r="Q2068" s="19"/>
    </row>
    <row r="2069" spans="1:17" s="5" customFormat="1" ht="14.45" customHeight="1">
      <c r="A2069" s="19" t="s">
        <v>11536</v>
      </c>
      <c r="B2069" s="19" t="s">
        <v>11537</v>
      </c>
      <c r="C2069" s="19" t="s">
        <v>2308</v>
      </c>
      <c r="D2069" s="19" t="s">
        <v>5062</v>
      </c>
      <c r="E2069" s="19" t="s">
        <v>373</v>
      </c>
      <c r="F2069" s="19">
        <v>51</v>
      </c>
      <c r="G2069" s="19"/>
      <c r="H2069" s="43" t="s">
        <v>22</v>
      </c>
      <c r="I2069" s="44">
        <v>42566</v>
      </c>
      <c r="K2069" s="43"/>
      <c r="L2069" s="19"/>
      <c r="M2069" s="6"/>
      <c r="N2069" s="19"/>
      <c r="O2069" s="19"/>
      <c r="P2069" s="19"/>
      <c r="Q2069" s="19"/>
    </row>
    <row r="2070" spans="1:17" s="5" customFormat="1" ht="14.45" customHeight="1">
      <c r="A2070" s="19" t="s">
        <v>11854</v>
      </c>
      <c r="B2070" s="19" t="s">
        <v>11547</v>
      </c>
      <c r="C2070" s="19" t="s">
        <v>2308</v>
      </c>
      <c r="D2070" s="19" t="s">
        <v>5062</v>
      </c>
      <c r="E2070" s="19" t="s">
        <v>1170</v>
      </c>
      <c r="F2070" s="19">
        <v>111</v>
      </c>
      <c r="G2070" s="19"/>
      <c r="H2070" s="19" t="s">
        <v>22</v>
      </c>
      <c r="I2070" s="34">
        <v>42566</v>
      </c>
      <c r="J2070" s="34"/>
      <c r="K2070" s="19"/>
      <c r="L2070" s="19"/>
      <c r="M2070" s="6"/>
      <c r="N2070" s="19"/>
      <c r="O2070" s="19"/>
      <c r="P2070" s="19"/>
      <c r="Q2070" s="19"/>
    </row>
    <row r="2071" spans="1:17" s="5" customFormat="1" ht="14.45" customHeight="1">
      <c r="A2071" s="19" t="s">
        <v>11552</v>
      </c>
      <c r="B2071" s="19" t="s">
        <v>11554</v>
      </c>
      <c r="C2071" s="19" t="s">
        <v>2308</v>
      </c>
      <c r="D2071" s="19" t="s">
        <v>3106</v>
      </c>
      <c r="E2071" s="19"/>
      <c r="F2071" s="19"/>
      <c r="G2071" s="19"/>
      <c r="H2071" s="19" t="s">
        <v>22</v>
      </c>
      <c r="I2071" s="34">
        <v>42566</v>
      </c>
      <c r="J2071" s="19" t="s">
        <v>6136</v>
      </c>
      <c r="K2071" s="19"/>
      <c r="L2071" s="19"/>
      <c r="M2071" s="6"/>
      <c r="N2071" s="19"/>
      <c r="O2071" s="19"/>
      <c r="P2071" s="19"/>
      <c r="Q2071" s="19"/>
    </row>
    <row r="2072" spans="1:17" s="5" customFormat="1" ht="14.45" customHeight="1">
      <c r="A2072" s="19" t="s">
        <v>11553</v>
      </c>
      <c r="B2072" s="19" t="s">
        <v>11555</v>
      </c>
      <c r="C2072" s="19" t="s">
        <v>2308</v>
      </c>
      <c r="D2072" s="19" t="s">
        <v>3106</v>
      </c>
      <c r="E2072" s="19"/>
      <c r="F2072" s="19"/>
      <c r="G2072" s="19"/>
      <c r="H2072" s="19" t="s">
        <v>22</v>
      </c>
      <c r="I2072" s="34">
        <v>42566</v>
      </c>
      <c r="J2072" s="19" t="s">
        <v>6136</v>
      </c>
      <c r="K2072" s="19"/>
      <c r="L2072" s="19"/>
      <c r="M2072" s="6"/>
      <c r="N2072" s="19"/>
      <c r="O2072" s="19"/>
      <c r="P2072" s="19"/>
      <c r="Q2072" s="19"/>
    </row>
    <row r="2073" spans="1:17" s="5" customFormat="1" ht="14.45" customHeight="1">
      <c r="A2073" s="19" t="s">
        <v>11557</v>
      </c>
      <c r="B2073" s="19" t="s">
        <v>11558</v>
      </c>
      <c r="C2073" s="19" t="s">
        <v>2308</v>
      </c>
      <c r="D2073" s="19" t="s">
        <v>3106</v>
      </c>
      <c r="E2073" s="19"/>
      <c r="F2073" s="19"/>
      <c r="G2073" s="19"/>
      <c r="H2073" s="19" t="s">
        <v>22</v>
      </c>
      <c r="I2073" s="34">
        <v>42566</v>
      </c>
      <c r="J2073" s="19" t="s">
        <v>6136</v>
      </c>
      <c r="K2073" s="19"/>
      <c r="L2073" s="19"/>
      <c r="M2073" s="6"/>
      <c r="N2073" s="19"/>
      <c r="O2073" s="19"/>
      <c r="P2073" s="19"/>
      <c r="Q2073" s="19"/>
    </row>
    <row r="2074" spans="1:17" s="5" customFormat="1" ht="14.45" customHeight="1">
      <c r="A2074" s="19" t="s">
        <v>11566</v>
      </c>
      <c r="B2074" s="19" t="s">
        <v>11567</v>
      </c>
      <c r="C2074" s="19" t="s">
        <v>2308</v>
      </c>
      <c r="D2074" s="19" t="s">
        <v>5062</v>
      </c>
      <c r="E2074" s="19" t="s">
        <v>1170</v>
      </c>
      <c r="F2074" s="19">
        <v>112</v>
      </c>
      <c r="G2074" s="19"/>
      <c r="H2074" s="19" t="s">
        <v>22</v>
      </c>
      <c r="I2074" s="34">
        <v>42566</v>
      </c>
      <c r="K2074" s="19"/>
      <c r="L2074" s="19"/>
      <c r="M2074" s="6"/>
      <c r="N2074" s="19"/>
      <c r="O2074" s="19"/>
      <c r="P2074" s="19"/>
      <c r="Q2074" s="19"/>
    </row>
    <row r="2075" spans="1:17" s="5" customFormat="1" ht="14.45" customHeight="1">
      <c r="A2075" s="19" t="s">
        <v>11573</v>
      </c>
      <c r="B2075" s="19" t="s">
        <v>11570</v>
      </c>
      <c r="C2075" s="19" t="s">
        <v>2308</v>
      </c>
      <c r="D2075" s="19" t="s">
        <v>5062</v>
      </c>
      <c r="E2075" s="19" t="s">
        <v>1170</v>
      </c>
      <c r="F2075" s="19">
        <v>113</v>
      </c>
      <c r="G2075" s="19"/>
      <c r="H2075" s="19" t="s">
        <v>22</v>
      </c>
      <c r="I2075" s="34">
        <v>42566</v>
      </c>
      <c r="K2075" s="19"/>
      <c r="L2075" s="19"/>
      <c r="M2075" s="6"/>
      <c r="N2075" s="19"/>
      <c r="O2075" s="19"/>
      <c r="P2075" s="19"/>
      <c r="Q2075" s="19"/>
    </row>
    <row r="2076" spans="1:17" s="5" customFormat="1" ht="14.45" customHeight="1">
      <c r="A2076" s="19" t="s">
        <v>11574</v>
      </c>
      <c r="B2076" s="19" t="s">
        <v>11571</v>
      </c>
      <c r="C2076" s="19" t="s">
        <v>2308</v>
      </c>
      <c r="D2076" s="19" t="s">
        <v>5062</v>
      </c>
      <c r="E2076" s="19" t="s">
        <v>1170</v>
      </c>
      <c r="F2076" s="19">
        <v>113</v>
      </c>
      <c r="G2076" s="19"/>
      <c r="H2076" s="19" t="s">
        <v>22</v>
      </c>
      <c r="I2076" s="34">
        <v>42566</v>
      </c>
      <c r="K2076" s="19"/>
      <c r="L2076" s="19"/>
      <c r="M2076" s="6"/>
      <c r="N2076" s="19"/>
      <c r="O2076" s="19"/>
      <c r="P2076" s="19"/>
      <c r="Q2076" s="19"/>
    </row>
    <row r="2077" spans="1:17" s="5" customFormat="1" ht="14.45" customHeight="1">
      <c r="A2077" s="19" t="s">
        <v>11579</v>
      </c>
      <c r="B2077" s="19" t="s">
        <v>11580</v>
      </c>
      <c r="C2077" s="19" t="s">
        <v>2308</v>
      </c>
      <c r="D2077" s="19" t="s">
        <v>5062</v>
      </c>
      <c r="E2077" s="19" t="s">
        <v>1170</v>
      </c>
      <c r="F2077" s="19">
        <v>114</v>
      </c>
      <c r="G2077" s="19"/>
      <c r="H2077" s="19" t="s">
        <v>22</v>
      </c>
      <c r="I2077" s="34">
        <v>42566</v>
      </c>
      <c r="J2077" s="84">
        <v>43296</v>
      </c>
      <c r="K2077" s="19"/>
      <c r="L2077" s="19"/>
      <c r="M2077" s="6"/>
      <c r="N2077" s="19"/>
      <c r="O2077" s="19"/>
      <c r="P2077" s="19"/>
      <c r="Q2077" s="19"/>
    </row>
    <row r="2078" spans="1:17" s="5" customFormat="1" ht="14.45" customHeight="1">
      <c r="A2078" s="19" t="s">
        <v>11943</v>
      </c>
      <c r="B2078" s="19" t="s">
        <v>11581</v>
      </c>
      <c r="C2078" s="19" t="s">
        <v>2308</v>
      </c>
      <c r="D2078" s="19" t="s">
        <v>5062</v>
      </c>
      <c r="E2078" s="19" t="s">
        <v>1170</v>
      </c>
      <c r="F2078" s="19">
        <v>114</v>
      </c>
      <c r="G2078" s="19"/>
      <c r="H2078" s="19" t="s">
        <v>22</v>
      </c>
      <c r="I2078" s="34">
        <v>42566</v>
      </c>
      <c r="K2078" s="19"/>
      <c r="L2078" s="19"/>
      <c r="M2078" s="6"/>
      <c r="N2078" s="19"/>
      <c r="O2078" s="19"/>
      <c r="P2078" s="19"/>
      <c r="Q2078" s="19"/>
    </row>
    <row r="2079" spans="1:17" s="5" customFormat="1" ht="14.45" customHeight="1">
      <c r="A2079" s="19" t="s">
        <v>11835</v>
      </c>
      <c r="B2079" s="19" t="s">
        <v>11582</v>
      </c>
      <c r="C2079" s="19" t="s">
        <v>2308</v>
      </c>
      <c r="D2079" s="19" t="s">
        <v>5062</v>
      </c>
      <c r="E2079" s="19" t="s">
        <v>1170</v>
      </c>
      <c r="F2079" s="19">
        <v>114</v>
      </c>
      <c r="G2079" s="19"/>
      <c r="H2079" s="19" t="s">
        <v>22</v>
      </c>
      <c r="I2079" s="34">
        <v>42566</v>
      </c>
      <c r="K2079" s="19"/>
      <c r="L2079" s="19"/>
      <c r="M2079" s="6"/>
      <c r="N2079" s="19"/>
      <c r="O2079" s="19"/>
      <c r="P2079" s="19"/>
      <c r="Q2079" s="19"/>
    </row>
    <row r="2080" spans="1:17" s="5" customFormat="1" ht="14.45" customHeight="1">
      <c r="A2080" s="19" t="s">
        <v>11591</v>
      </c>
      <c r="B2080" s="19" t="s">
        <v>11589</v>
      </c>
      <c r="C2080" s="19" t="s">
        <v>2308</v>
      </c>
      <c r="D2080" s="19" t="s">
        <v>5062</v>
      </c>
      <c r="E2080" s="19" t="s">
        <v>1170</v>
      </c>
      <c r="F2080" s="19">
        <v>115</v>
      </c>
      <c r="G2080" s="19"/>
      <c r="H2080" s="19" t="s">
        <v>22</v>
      </c>
      <c r="I2080" s="34">
        <v>42566</v>
      </c>
      <c r="K2080" s="19"/>
      <c r="L2080" s="19"/>
      <c r="M2080" s="6"/>
    </row>
    <row r="2081" spans="1:17" s="5" customFormat="1" ht="14.45" customHeight="1">
      <c r="A2081" s="19" t="s">
        <v>11592</v>
      </c>
      <c r="B2081" s="19" t="s">
        <v>11590</v>
      </c>
      <c r="C2081" s="19" t="s">
        <v>2308</v>
      </c>
      <c r="D2081" s="19" t="s">
        <v>5062</v>
      </c>
      <c r="E2081" s="19" t="s">
        <v>1170</v>
      </c>
      <c r="F2081" s="19">
        <v>115</v>
      </c>
      <c r="G2081" s="19"/>
      <c r="H2081" s="19" t="s">
        <v>22</v>
      </c>
      <c r="I2081" s="34">
        <v>42566</v>
      </c>
      <c r="K2081" s="19"/>
      <c r="L2081" s="19"/>
      <c r="M2081" s="6"/>
    </row>
    <row r="2082" spans="1:17" s="5" customFormat="1" ht="14.45" customHeight="1">
      <c r="A2082" s="19" t="s">
        <v>11599</v>
      </c>
      <c r="B2082" s="19" t="s">
        <v>11598</v>
      </c>
      <c r="C2082" s="19" t="s">
        <v>2308</v>
      </c>
      <c r="D2082" s="19" t="s">
        <v>5062</v>
      </c>
      <c r="E2082" s="19" t="s">
        <v>1170</v>
      </c>
      <c r="F2082" s="19">
        <v>116</v>
      </c>
      <c r="G2082" s="19"/>
      <c r="H2082" s="19" t="s">
        <v>22</v>
      </c>
      <c r="I2082" s="34">
        <v>42566</v>
      </c>
      <c r="K2082" s="34"/>
      <c r="L2082" s="19"/>
      <c r="M2082" s="6"/>
      <c r="N2082" s="19"/>
      <c r="O2082" s="19"/>
      <c r="P2082" s="19"/>
      <c r="Q2082" s="19"/>
    </row>
    <row r="2083" spans="1:17" s="5" customFormat="1" ht="14.45" customHeight="1">
      <c r="A2083" s="19" t="s">
        <v>11607</v>
      </c>
      <c r="B2083" s="19" t="s">
        <v>11608</v>
      </c>
      <c r="C2083" s="19" t="s">
        <v>2308</v>
      </c>
      <c r="D2083" s="19" t="s">
        <v>2786</v>
      </c>
      <c r="E2083" s="19"/>
      <c r="F2083" s="19"/>
      <c r="G2083" s="19"/>
      <c r="H2083" s="19" t="s">
        <v>22</v>
      </c>
      <c r="I2083" s="34">
        <v>42566</v>
      </c>
      <c r="J2083" s="19" t="s">
        <v>6136</v>
      </c>
      <c r="K2083" s="19"/>
      <c r="L2083" s="19"/>
      <c r="M2083" s="6"/>
      <c r="N2083" s="19"/>
      <c r="O2083" s="19"/>
      <c r="P2083" s="19"/>
      <c r="Q2083" s="19"/>
    </row>
    <row r="2084" spans="1:17" s="5" customFormat="1" ht="14.45" customHeight="1">
      <c r="A2084" s="19" t="s">
        <v>11611</v>
      </c>
      <c r="B2084" s="19" t="s">
        <v>11609</v>
      </c>
      <c r="C2084" s="19" t="s">
        <v>2308</v>
      </c>
      <c r="D2084" s="19" t="s">
        <v>5062</v>
      </c>
      <c r="E2084" s="19" t="s">
        <v>1197</v>
      </c>
      <c r="F2084" s="19">
        <v>1</v>
      </c>
      <c r="G2084" s="19" t="s">
        <v>3467</v>
      </c>
      <c r="H2084" s="43" t="s">
        <v>22</v>
      </c>
      <c r="I2084" s="44">
        <v>42566</v>
      </c>
      <c r="J2084" s="44"/>
      <c r="K2084" s="43"/>
      <c r="L2084" s="19"/>
      <c r="M2084" s="6"/>
      <c r="N2084" s="19"/>
      <c r="O2084" s="19"/>
      <c r="P2084" s="19"/>
      <c r="Q2084" s="19"/>
    </row>
    <row r="2085" spans="1:17" s="5" customFormat="1" ht="14.45" customHeight="1">
      <c r="A2085" s="19" t="s">
        <v>11612</v>
      </c>
      <c r="B2085" s="19" t="s">
        <v>11610</v>
      </c>
      <c r="C2085" s="19" t="s">
        <v>2308</v>
      </c>
      <c r="D2085" s="19" t="s">
        <v>5062</v>
      </c>
      <c r="E2085" s="19" t="s">
        <v>1197</v>
      </c>
      <c r="F2085" s="19">
        <v>1</v>
      </c>
      <c r="G2085" s="19" t="s">
        <v>3467</v>
      </c>
      <c r="H2085" s="19" t="s">
        <v>22</v>
      </c>
      <c r="I2085" s="44">
        <v>42566</v>
      </c>
      <c r="J2085" s="44"/>
      <c r="K2085" s="19"/>
      <c r="L2085" s="19"/>
      <c r="M2085" s="6"/>
      <c r="N2085" s="19"/>
      <c r="O2085" s="19"/>
      <c r="P2085" s="19"/>
      <c r="Q2085" s="19"/>
    </row>
    <row r="2086" spans="1:17" s="5" customFormat="1" ht="14.45" customHeight="1">
      <c r="A2086" s="5" t="s">
        <v>11775</v>
      </c>
      <c r="B2086" s="19" t="s">
        <v>11776</v>
      </c>
      <c r="C2086" s="19" t="s">
        <v>2308</v>
      </c>
      <c r="D2086" s="19" t="s">
        <v>2785</v>
      </c>
      <c r="E2086" s="19"/>
      <c r="F2086" s="19"/>
      <c r="G2086" s="19"/>
      <c r="H2086" s="19" t="s">
        <v>22</v>
      </c>
      <c r="I2086" s="34">
        <v>42566</v>
      </c>
      <c r="J2086" s="34"/>
      <c r="M2086" s="87"/>
    </row>
    <row r="2087" spans="1:17" s="5" customFormat="1" ht="14.45" customHeight="1">
      <c r="A2087" s="19" t="s">
        <v>11810</v>
      </c>
      <c r="B2087" s="19" t="s">
        <v>11812</v>
      </c>
      <c r="C2087" s="19" t="s">
        <v>2308</v>
      </c>
      <c r="D2087" s="19" t="s">
        <v>5062</v>
      </c>
      <c r="E2087" s="19" t="s">
        <v>1170</v>
      </c>
      <c r="F2087" s="19">
        <v>117</v>
      </c>
      <c r="G2087" s="19"/>
      <c r="H2087" s="19" t="s">
        <v>22</v>
      </c>
      <c r="I2087" s="34">
        <v>42566</v>
      </c>
      <c r="K2087" s="19"/>
      <c r="L2087" s="19"/>
      <c r="M2087" s="6"/>
      <c r="N2087" s="19"/>
      <c r="O2087" s="19"/>
      <c r="P2087" s="19"/>
      <c r="Q2087" s="19"/>
    </row>
    <row r="2088" spans="1:17" s="5" customFormat="1" ht="14.45" customHeight="1">
      <c r="A2088" s="19" t="s">
        <v>11811</v>
      </c>
      <c r="B2088" s="19" t="s">
        <v>11813</v>
      </c>
      <c r="C2088" s="19" t="s">
        <v>2308</v>
      </c>
      <c r="D2088" s="19" t="s">
        <v>5062</v>
      </c>
      <c r="E2088" s="19" t="s">
        <v>1170</v>
      </c>
      <c r="F2088" s="19">
        <v>118</v>
      </c>
      <c r="G2088" s="19"/>
      <c r="H2088" s="19" t="s">
        <v>22</v>
      </c>
      <c r="I2088" s="34">
        <v>42566</v>
      </c>
      <c r="K2088" s="19"/>
      <c r="L2088" s="19"/>
      <c r="M2088" s="6"/>
      <c r="N2088" s="19"/>
      <c r="O2088" s="19"/>
      <c r="P2088" s="19"/>
      <c r="Q2088" s="19"/>
    </row>
    <row r="2089" spans="1:17" s="5" customFormat="1" ht="14.45" customHeight="1">
      <c r="A2089" s="19" t="s">
        <v>11814</v>
      </c>
      <c r="B2089" s="19" t="s">
        <v>11815</v>
      </c>
      <c r="C2089" s="19" t="s">
        <v>2308</v>
      </c>
      <c r="D2089" s="19" t="s">
        <v>5062</v>
      </c>
      <c r="E2089" s="19" t="s">
        <v>1170</v>
      </c>
      <c r="F2089" s="19">
        <v>119</v>
      </c>
      <c r="G2089" s="19"/>
      <c r="H2089" s="19" t="s">
        <v>22</v>
      </c>
      <c r="I2089" s="34">
        <v>42566</v>
      </c>
      <c r="K2089" s="19"/>
      <c r="L2089" s="19"/>
      <c r="M2089" s="6"/>
    </row>
    <row r="2090" spans="1:17" s="5" customFormat="1" ht="14.45" customHeight="1">
      <c r="A2090" s="19" t="s">
        <v>12164</v>
      </c>
      <c r="B2090" s="19" t="s">
        <v>11840</v>
      </c>
      <c r="C2090" s="19" t="s">
        <v>2308</v>
      </c>
      <c r="D2090" s="19" t="s">
        <v>5062</v>
      </c>
      <c r="E2090" s="19" t="s">
        <v>1170</v>
      </c>
      <c r="F2090" s="19">
        <v>120</v>
      </c>
      <c r="G2090" s="19"/>
      <c r="H2090" s="19" t="s">
        <v>22</v>
      </c>
      <c r="I2090" s="34">
        <v>42566</v>
      </c>
      <c r="J2090" s="19" t="s">
        <v>6136</v>
      </c>
      <c r="K2090" s="34">
        <v>42931</v>
      </c>
      <c r="L2090" s="19"/>
      <c r="M2090" s="6"/>
      <c r="N2090" s="19"/>
      <c r="O2090" s="19"/>
      <c r="P2090" s="19"/>
      <c r="Q2090" s="19"/>
    </row>
    <row r="2091" spans="1:17" s="5" customFormat="1" ht="14.45" customHeight="1">
      <c r="A2091" s="19" t="s">
        <v>11839</v>
      </c>
      <c r="B2091" s="19" t="s">
        <v>11841</v>
      </c>
      <c r="C2091" s="19" t="s">
        <v>2308</v>
      </c>
      <c r="D2091" s="19" t="s">
        <v>5062</v>
      </c>
      <c r="E2091" s="19" t="s">
        <v>1170</v>
      </c>
      <c r="F2091" s="19">
        <v>121</v>
      </c>
      <c r="G2091" s="19"/>
      <c r="H2091" s="19" t="s">
        <v>22</v>
      </c>
      <c r="I2091" s="34">
        <v>42566</v>
      </c>
      <c r="J2091" s="19" t="s">
        <v>6136</v>
      </c>
      <c r="K2091" s="19"/>
      <c r="L2091" s="19"/>
      <c r="M2091" s="6"/>
    </row>
    <row r="2092" spans="1:17" s="5" customFormat="1" ht="14.45" customHeight="1">
      <c r="A2092" s="19" t="s">
        <v>12172</v>
      </c>
      <c r="B2092" s="19" t="s">
        <v>11842</v>
      </c>
      <c r="C2092" s="19" t="s">
        <v>2308</v>
      </c>
      <c r="D2092" s="19" t="s">
        <v>5062</v>
      </c>
      <c r="E2092" s="19" t="s">
        <v>1170</v>
      </c>
      <c r="F2092" s="19">
        <v>39</v>
      </c>
      <c r="G2092" s="19"/>
      <c r="H2092" s="19" t="s">
        <v>22</v>
      </c>
      <c r="I2092" s="34">
        <v>42566</v>
      </c>
      <c r="J2092" s="19" t="s">
        <v>6136</v>
      </c>
      <c r="K2092" s="34">
        <v>42931</v>
      </c>
      <c r="L2092" s="19"/>
      <c r="M2092" s="6"/>
      <c r="N2092" s="19"/>
      <c r="O2092" s="19"/>
      <c r="P2092" s="19"/>
      <c r="Q2092" s="19"/>
    </row>
    <row r="2093" spans="1:17" s="5" customFormat="1" ht="14.45" customHeight="1">
      <c r="A2093" s="19" t="s">
        <v>11852</v>
      </c>
      <c r="B2093" s="19" t="s">
        <v>11851</v>
      </c>
      <c r="C2093" s="19" t="s">
        <v>2308</v>
      </c>
      <c r="D2093" s="19" t="s">
        <v>3107</v>
      </c>
      <c r="E2093" s="19"/>
      <c r="F2093" s="19"/>
      <c r="G2093" s="19"/>
      <c r="H2093" s="19" t="s">
        <v>22</v>
      </c>
      <c r="I2093" s="34">
        <v>42566</v>
      </c>
      <c r="K2093" s="19"/>
      <c r="L2093" s="19"/>
      <c r="M2093" s="6"/>
      <c r="N2093" s="19"/>
      <c r="O2093" s="19"/>
      <c r="P2093" s="19"/>
      <c r="Q2093" s="19"/>
    </row>
    <row r="2094" spans="1:17" s="5" customFormat="1" ht="14.45" customHeight="1">
      <c r="A2094" s="5" t="s">
        <v>11857</v>
      </c>
      <c r="B2094" s="19" t="s">
        <v>11858</v>
      </c>
      <c r="C2094" s="19" t="s">
        <v>2308</v>
      </c>
      <c r="D2094" s="19" t="s">
        <v>5062</v>
      </c>
      <c r="E2094" s="19" t="s">
        <v>1170</v>
      </c>
      <c r="F2094" s="19">
        <v>122</v>
      </c>
      <c r="G2094" s="19"/>
      <c r="H2094" s="19" t="s">
        <v>22</v>
      </c>
      <c r="I2094" s="34">
        <v>42566</v>
      </c>
      <c r="J2094" s="34"/>
      <c r="K2094" s="19"/>
      <c r="L2094" s="19"/>
      <c r="M2094" s="6"/>
      <c r="N2094" s="19"/>
      <c r="O2094" s="19"/>
      <c r="P2094" s="19"/>
      <c r="Q2094" s="19"/>
    </row>
    <row r="2095" spans="1:17" s="5" customFormat="1" ht="14.45" customHeight="1">
      <c r="A2095" s="19" t="s">
        <v>11947</v>
      </c>
      <c r="B2095" s="19" t="s">
        <v>11945</v>
      </c>
      <c r="C2095" s="19" t="s">
        <v>2308</v>
      </c>
      <c r="D2095" s="19" t="s">
        <v>5062</v>
      </c>
      <c r="E2095" s="19" t="s">
        <v>1197</v>
      </c>
      <c r="F2095" s="19">
        <v>1</v>
      </c>
      <c r="G2095" s="19" t="s">
        <v>3467</v>
      </c>
      <c r="H2095" s="19" t="s">
        <v>22</v>
      </c>
      <c r="I2095" s="34">
        <v>42566</v>
      </c>
      <c r="K2095" s="19"/>
      <c r="L2095" s="19"/>
      <c r="M2095" s="87"/>
    </row>
    <row r="2096" spans="1:17" s="5" customFormat="1" ht="14.45" customHeight="1">
      <c r="A2096" s="19" t="s">
        <v>11948</v>
      </c>
      <c r="B2096" s="19" t="s">
        <v>11946</v>
      </c>
      <c r="C2096" s="19" t="s">
        <v>2308</v>
      </c>
      <c r="D2096" s="19" t="s">
        <v>5062</v>
      </c>
      <c r="E2096" s="19" t="s">
        <v>1197</v>
      </c>
      <c r="F2096" s="19">
        <v>1</v>
      </c>
      <c r="G2096" s="19" t="s">
        <v>3467</v>
      </c>
      <c r="H2096" s="19" t="s">
        <v>22</v>
      </c>
      <c r="I2096" s="34">
        <v>42566</v>
      </c>
      <c r="K2096" s="19"/>
      <c r="L2096" s="19"/>
      <c r="M2096" s="87"/>
    </row>
    <row r="2097" spans="1:17" s="5" customFormat="1" ht="14.45" customHeight="1">
      <c r="A2097" s="5" t="s">
        <v>12250</v>
      </c>
      <c r="B2097" s="19" t="s">
        <v>12246</v>
      </c>
      <c r="C2097" s="19" t="s">
        <v>2308</v>
      </c>
      <c r="D2097" s="19" t="s">
        <v>2786</v>
      </c>
      <c r="E2097" s="19"/>
      <c r="F2097" s="19"/>
      <c r="G2097" s="19"/>
      <c r="H2097" s="19" t="s">
        <v>22</v>
      </c>
      <c r="I2097" s="34">
        <v>42931</v>
      </c>
      <c r="M2097" s="87"/>
    </row>
    <row r="2098" spans="1:17" s="5" customFormat="1" ht="14.45" customHeight="1">
      <c r="A2098" s="5" t="s">
        <v>12251</v>
      </c>
      <c r="B2098" s="19" t="s">
        <v>12247</v>
      </c>
      <c r="C2098" s="19" t="s">
        <v>2308</v>
      </c>
      <c r="D2098" s="19" t="s">
        <v>2786</v>
      </c>
      <c r="E2098" s="19"/>
      <c r="F2098" s="19"/>
      <c r="G2098" s="19"/>
      <c r="H2098" s="19" t="s">
        <v>22</v>
      </c>
      <c r="I2098" s="34">
        <v>42931</v>
      </c>
      <c r="M2098" s="87"/>
    </row>
    <row r="2099" spans="1:17" s="5" customFormat="1" ht="14.45" customHeight="1">
      <c r="A2099" s="5" t="s">
        <v>12252</v>
      </c>
      <c r="B2099" s="19" t="s">
        <v>12248</v>
      </c>
      <c r="C2099" s="19" t="s">
        <v>2308</v>
      </c>
      <c r="D2099" s="19" t="s">
        <v>2786</v>
      </c>
      <c r="E2099" s="19"/>
      <c r="F2099" s="19"/>
      <c r="G2099" s="19"/>
      <c r="H2099" s="19" t="s">
        <v>22</v>
      </c>
      <c r="I2099" s="34">
        <v>42931</v>
      </c>
      <c r="M2099" s="87"/>
    </row>
    <row r="2100" spans="1:17" s="5" customFormat="1" ht="14.45" customHeight="1">
      <c r="A2100" s="5" t="s">
        <v>12253</v>
      </c>
      <c r="B2100" s="19" t="s">
        <v>12249</v>
      </c>
      <c r="C2100" s="19" t="s">
        <v>2308</v>
      </c>
      <c r="D2100" s="19" t="s">
        <v>2786</v>
      </c>
      <c r="E2100" s="19"/>
      <c r="F2100" s="19"/>
      <c r="G2100" s="19"/>
      <c r="H2100" s="19" t="s">
        <v>22</v>
      </c>
      <c r="I2100" s="34">
        <v>42931</v>
      </c>
      <c r="M2100" s="87"/>
    </row>
    <row r="2101" spans="1:17" s="5" customFormat="1" ht="14.45" customHeight="1">
      <c r="A2101" s="19" t="s">
        <v>11984</v>
      </c>
      <c r="B2101" s="19" t="s">
        <v>11983</v>
      </c>
      <c r="C2101" s="19" t="s">
        <v>2308</v>
      </c>
      <c r="D2101" s="19" t="s">
        <v>2786</v>
      </c>
      <c r="E2101" s="19"/>
      <c r="F2101" s="19"/>
      <c r="G2101" s="19"/>
      <c r="H2101" s="19" t="s">
        <v>22</v>
      </c>
      <c r="I2101" s="34">
        <v>42931</v>
      </c>
      <c r="J2101" s="19" t="s">
        <v>6136</v>
      </c>
      <c r="K2101" s="19"/>
      <c r="L2101" s="19"/>
      <c r="M2101" s="6"/>
      <c r="N2101" s="19"/>
      <c r="O2101" s="19"/>
      <c r="P2101" s="19"/>
      <c r="Q2101" s="19"/>
    </row>
    <row r="2102" spans="1:17" s="5" customFormat="1" ht="14.45" customHeight="1">
      <c r="A2102" s="5" t="s">
        <v>11985</v>
      </c>
      <c r="B2102" s="19" t="s">
        <v>11991</v>
      </c>
      <c r="C2102" s="19" t="s">
        <v>2308</v>
      </c>
      <c r="D2102" s="19" t="s">
        <v>2786</v>
      </c>
      <c r="E2102" s="19"/>
      <c r="F2102" s="19"/>
      <c r="G2102" s="19"/>
      <c r="H2102" s="19" t="s">
        <v>22</v>
      </c>
      <c r="I2102" s="34">
        <v>42931</v>
      </c>
      <c r="M2102" s="87"/>
    </row>
    <row r="2103" spans="1:17" s="5" customFormat="1" ht="14.45" customHeight="1">
      <c r="A2103" s="5" t="s">
        <v>11986</v>
      </c>
      <c r="B2103" s="19" t="s">
        <v>11992</v>
      </c>
      <c r="C2103" s="19" t="s">
        <v>2308</v>
      </c>
      <c r="D2103" s="19" t="s">
        <v>2786</v>
      </c>
      <c r="E2103" s="19"/>
      <c r="F2103" s="19"/>
      <c r="G2103" s="19"/>
      <c r="H2103" s="19" t="s">
        <v>22</v>
      </c>
      <c r="I2103" s="34">
        <v>42931</v>
      </c>
      <c r="M2103" s="87"/>
    </row>
    <row r="2104" spans="1:17" s="5" customFormat="1" ht="14.45" customHeight="1">
      <c r="A2104" s="5" t="s">
        <v>11987</v>
      </c>
      <c r="B2104" s="19" t="s">
        <v>11993</v>
      </c>
      <c r="C2104" s="19" t="s">
        <v>2308</v>
      </c>
      <c r="D2104" s="19" t="s">
        <v>2786</v>
      </c>
      <c r="E2104" s="19"/>
      <c r="F2104" s="19"/>
      <c r="G2104" s="19"/>
      <c r="H2104" s="19" t="s">
        <v>22</v>
      </c>
      <c r="I2104" s="34">
        <v>42931</v>
      </c>
      <c r="M2104" s="87"/>
    </row>
    <row r="2105" spans="1:17" s="5" customFormat="1" ht="14.45" customHeight="1">
      <c r="A2105" s="5" t="s">
        <v>11988</v>
      </c>
      <c r="B2105" s="19" t="s">
        <v>11994</v>
      </c>
      <c r="C2105" s="19" t="s">
        <v>2308</v>
      </c>
      <c r="D2105" s="19" t="s">
        <v>2786</v>
      </c>
      <c r="E2105" s="19"/>
      <c r="F2105" s="19"/>
      <c r="G2105" s="19"/>
      <c r="H2105" s="19" t="s">
        <v>22</v>
      </c>
      <c r="I2105" s="34">
        <v>42931</v>
      </c>
      <c r="M2105" s="87"/>
    </row>
    <row r="2106" spans="1:17" s="5" customFormat="1" ht="14.45" customHeight="1">
      <c r="A2106" s="5" t="s">
        <v>11989</v>
      </c>
      <c r="B2106" s="19" t="s">
        <v>11995</v>
      </c>
      <c r="C2106" s="19" t="s">
        <v>2308</v>
      </c>
      <c r="D2106" s="19" t="s">
        <v>2786</v>
      </c>
      <c r="E2106" s="19"/>
      <c r="F2106" s="19"/>
      <c r="G2106" s="19"/>
      <c r="H2106" s="19" t="s">
        <v>22</v>
      </c>
      <c r="I2106" s="34">
        <v>42931</v>
      </c>
      <c r="M2106" s="87"/>
    </row>
    <row r="2107" spans="1:17" s="5" customFormat="1" ht="14.45" customHeight="1">
      <c r="A2107" s="5" t="s">
        <v>11990</v>
      </c>
      <c r="B2107" s="19" t="s">
        <v>11996</v>
      </c>
      <c r="C2107" s="19" t="s">
        <v>2308</v>
      </c>
      <c r="D2107" s="19" t="s">
        <v>2786</v>
      </c>
      <c r="E2107" s="19"/>
      <c r="F2107" s="19"/>
      <c r="G2107" s="19"/>
      <c r="H2107" s="19" t="s">
        <v>22</v>
      </c>
      <c r="I2107" s="34">
        <v>42931</v>
      </c>
      <c r="M2107" s="87"/>
    </row>
    <row r="2108" spans="1:17" s="5" customFormat="1" ht="14.45" customHeight="1">
      <c r="A2108" s="19" t="s">
        <v>11997</v>
      </c>
      <c r="B2108" s="19" t="s">
        <v>11998</v>
      </c>
      <c r="C2108" s="19" t="s">
        <v>2308</v>
      </c>
      <c r="D2108" s="19" t="s">
        <v>2785</v>
      </c>
      <c r="E2108" s="19"/>
      <c r="F2108" s="19"/>
      <c r="G2108" s="19"/>
      <c r="H2108" s="19" t="s">
        <v>22</v>
      </c>
      <c r="I2108" s="34">
        <v>42931</v>
      </c>
      <c r="J2108" s="34" t="s">
        <v>6136</v>
      </c>
      <c r="K2108" s="34"/>
      <c r="L2108" s="19"/>
      <c r="M2108" s="6"/>
      <c r="N2108" s="19"/>
      <c r="O2108" s="19"/>
      <c r="P2108" s="19"/>
      <c r="Q2108" s="19"/>
    </row>
    <row r="2109" spans="1:17" s="5" customFormat="1" ht="14.45" customHeight="1">
      <c r="A2109" s="19" t="s">
        <v>12005</v>
      </c>
      <c r="B2109" s="19" t="s">
        <v>12006</v>
      </c>
      <c r="C2109" s="19" t="s">
        <v>2308</v>
      </c>
      <c r="D2109" s="19" t="s">
        <v>2785</v>
      </c>
      <c r="E2109" s="19"/>
      <c r="F2109" s="19"/>
      <c r="G2109" s="19"/>
      <c r="H2109" s="19" t="s">
        <v>22</v>
      </c>
      <c r="I2109" s="34">
        <v>42931</v>
      </c>
      <c r="J2109" s="34" t="s">
        <v>6136</v>
      </c>
      <c r="K2109" s="34"/>
      <c r="L2109" s="19"/>
      <c r="M2109" s="6"/>
      <c r="N2109" s="19"/>
      <c r="O2109" s="19"/>
      <c r="P2109" s="19"/>
      <c r="Q2109" s="19"/>
    </row>
    <row r="2110" spans="1:17" s="5" customFormat="1" ht="14.45" customHeight="1">
      <c r="A2110" s="19" t="s">
        <v>12007</v>
      </c>
      <c r="B2110" s="19" t="s">
        <v>12009</v>
      </c>
      <c r="C2110" s="19" t="s">
        <v>2308</v>
      </c>
      <c r="D2110" s="19" t="s">
        <v>2785</v>
      </c>
      <c r="E2110" s="19"/>
      <c r="F2110" s="19"/>
      <c r="G2110" s="19"/>
      <c r="H2110" s="19" t="s">
        <v>22</v>
      </c>
      <c r="I2110" s="34">
        <v>42931</v>
      </c>
      <c r="J2110" s="34" t="s">
        <v>6136</v>
      </c>
      <c r="K2110" s="34"/>
      <c r="L2110" s="19"/>
      <c r="M2110" s="6"/>
      <c r="N2110" s="19"/>
      <c r="O2110" s="19"/>
      <c r="P2110" s="19"/>
      <c r="Q2110" s="19"/>
    </row>
    <row r="2111" spans="1:17" s="5" customFormat="1" ht="14.45" customHeight="1">
      <c r="A2111" s="19" t="s">
        <v>12008</v>
      </c>
      <c r="B2111" s="19" t="s">
        <v>12010</v>
      </c>
      <c r="C2111" s="19" t="s">
        <v>2308</v>
      </c>
      <c r="D2111" s="19" t="s">
        <v>2785</v>
      </c>
      <c r="E2111" s="19"/>
      <c r="F2111" s="19"/>
      <c r="G2111" s="19"/>
      <c r="H2111" s="19" t="s">
        <v>22</v>
      </c>
      <c r="I2111" s="34">
        <v>42931</v>
      </c>
      <c r="J2111" s="34" t="s">
        <v>6136</v>
      </c>
      <c r="K2111" s="34"/>
      <c r="L2111" s="19"/>
      <c r="M2111" s="6"/>
      <c r="N2111" s="19"/>
      <c r="O2111" s="19"/>
      <c r="P2111" s="19"/>
      <c r="Q2111" s="19"/>
    </row>
    <row r="2112" spans="1:17" s="5" customFormat="1" ht="14.45" customHeight="1">
      <c r="A2112" s="19" t="s">
        <v>12011</v>
      </c>
      <c r="B2112" s="19" t="s">
        <v>12264</v>
      </c>
      <c r="C2112" s="19" t="s">
        <v>2308</v>
      </c>
      <c r="D2112" s="19" t="s">
        <v>3106</v>
      </c>
      <c r="E2112" s="19"/>
      <c r="F2112" s="19"/>
      <c r="G2112" s="19"/>
      <c r="H2112" s="19" t="s">
        <v>22</v>
      </c>
      <c r="I2112" s="34">
        <v>42931</v>
      </c>
      <c r="J2112" s="19" t="s">
        <v>6136</v>
      </c>
      <c r="K2112" s="19"/>
      <c r="L2112" s="19"/>
      <c r="M2112" s="6"/>
      <c r="N2112" s="19"/>
      <c r="O2112" s="19"/>
      <c r="P2112" s="19"/>
      <c r="Q2112" s="19"/>
    </row>
    <row r="2113" spans="1:17" s="5" customFormat="1" ht="14.45" customHeight="1">
      <c r="A2113" s="19" t="s">
        <v>12033</v>
      </c>
      <c r="B2113" s="19" t="s">
        <v>12029</v>
      </c>
      <c r="C2113" s="19" t="s">
        <v>2308</v>
      </c>
      <c r="D2113" s="19" t="s">
        <v>5062</v>
      </c>
      <c r="E2113" s="19" t="s">
        <v>1170</v>
      </c>
      <c r="F2113" s="19">
        <v>123</v>
      </c>
      <c r="G2113" s="19"/>
      <c r="H2113" s="19" t="s">
        <v>22</v>
      </c>
      <c r="I2113" s="34">
        <v>42931</v>
      </c>
      <c r="J2113" s="19" t="s">
        <v>6136</v>
      </c>
      <c r="K2113" s="19"/>
      <c r="L2113" s="19"/>
      <c r="M2113" s="6"/>
      <c r="N2113" s="19"/>
      <c r="O2113" s="19"/>
      <c r="P2113" s="19"/>
      <c r="Q2113" s="19"/>
    </row>
    <row r="2114" spans="1:17" s="5" customFormat="1" ht="14.45" customHeight="1">
      <c r="A2114" s="19" t="s">
        <v>12034</v>
      </c>
      <c r="B2114" s="19" t="s">
        <v>12030</v>
      </c>
      <c r="C2114" s="19" t="s">
        <v>2308</v>
      </c>
      <c r="D2114" s="19" t="s">
        <v>5062</v>
      </c>
      <c r="E2114" s="19" t="s">
        <v>1170</v>
      </c>
      <c r="F2114" s="19">
        <v>123</v>
      </c>
      <c r="G2114" s="19"/>
      <c r="H2114" s="19" t="s">
        <v>22</v>
      </c>
      <c r="I2114" s="34">
        <v>42931</v>
      </c>
      <c r="J2114" s="19" t="s">
        <v>6136</v>
      </c>
      <c r="K2114" s="19"/>
      <c r="L2114" s="19"/>
      <c r="M2114" s="6"/>
      <c r="N2114" s="19"/>
      <c r="O2114" s="19"/>
      <c r="P2114" s="19"/>
      <c r="Q2114" s="19"/>
    </row>
    <row r="2115" spans="1:17" s="5" customFormat="1" ht="14.45" customHeight="1">
      <c r="A2115" s="19" t="s">
        <v>12035</v>
      </c>
      <c r="B2115" s="19" t="s">
        <v>12031</v>
      </c>
      <c r="C2115" s="19" t="s">
        <v>2308</v>
      </c>
      <c r="D2115" s="19" t="s">
        <v>5062</v>
      </c>
      <c r="E2115" s="19" t="s">
        <v>1170</v>
      </c>
      <c r="F2115" s="19">
        <v>123</v>
      </c>
      <c r="G2115" s="19"/>
      <c r="H2115" s="19" t="s">
        <v>22</v>
      </c>
      <c r="I2115" s="34">
        <v>42931</v>
      </c>
      <c r="J2115" s="19" t="s">
        <v>6136</v>
      </c>
      <c r="K2115" s="19"/>
      <c r="L2115" s="19"/>
      <c r="M2115" s="6"/>
      <c r="N2115" s="19"/>
      <c r="O2115" s="19"/>
      <c r="P2115" s="19"/>
      <c r="Q2115" s="19"/>
    </row>
    <row r="2116" spans="1:17" s="5" customFormat="1" ht="14.45" customHeight="1">
      <c r="A2116" s="19" t="s">
        <v>12036</v>
      </c>
      <c r="B2116" s="19" t="s">
        <v>12032</v>
      </c>
      <c r="C2116" s="19" t="s">
        <v>2308</v>
      </c>
      <c r="D2116" s="19" t="s">
        <v>5062</v>
      </c>
      <c r="E2116" s="19" t="s">
        <v>1170</v>
      </c>
      <c r="F2116" s="19">
        <v>123</v>
      </c>
      <c r="G2116" s="19"/>
      <c r="H2116" s="19" t="s">
        <v>22</v>
      </c>
      <c r="I2116" s="34">
        <v>42931</v>
      </c>
      <c r="J2116" s="19" t="s">
        <v>6136</v>
      </c>
      <c r="K2116" s="19"/>
      <c r="L2116" s="19"/>
      <c r="M2116" s="6"/>
      <c r="N2116" s="19"/>
      <c r="O2116" s="19"/>
      <c r="P2116" s="19"/>
      <c r="Q2116" s="19"/>
    </row>
    <row r="2117" spans="1:17" s="5" customFormat="1" ht="14.45" customHeight="1">
      <c r="A2117" s="19" t="s">
        <v>12046</v>
      </c>
      <c r="B2117" s="19" t="s">
        <v>12062</v>
      </c>
      <c r="C2117" s="19" t="s">
        <v>2308</v>
      </c>
      <c r="D2117" s="19" t="s">
        <v>5062</v>
      </c>
      <c r="E2117" s="19" t="s">
        <v>1170</v>
      </c>
      <c r="F2117" s="19">
        <v>124</v>
      </c>
      <c r="G2117" s="19"/>
      <c r="H2117" s="19" t="s">
        <v>22</v>
      </c>
      <c r="I2117" s="34">
        <v>42931</v>
      </c>
      <c r="K2117" s="19"/>
      <c r="L2117" s="19"/>
      <c r="M2117" s="6"/>
      <c r="N2117" s="19"/>
      <c r="O2117" s="19"/>
      <c r="P2117" s="19"/>
      <c r="Q2117" s="19"/>
    </row>
    <row r="2118" spans="1:17" s="5" customFormat="1" ht="14.45" customHeight="1">
      <c r="A2118" s="19" t="s">
        <v>12047</v>
      </c>
      <c r="B2118" s="19" t="s">
        <v>12063</v>
      </c>
      <c r="C2118" s="19" t="s">
        <v>2308</v>
      </c>
      <c r="D2118" s="19" t="s">
        <v>5062</v>
      </c>
      <c r="E2118" s="19" t="s">
        <v>1170</v>
      </c>
      <c r="F2118" s="19">
        <v>125</v>
      </c>
      <c r="G2118" s="19"/>
      <c r="H2118" s="19" t="s">
        <v>22</v>
      </c>
      <c r="I2118" s="34">
        <v>42931</v>
      </c>
      <c r="K2118" s="19"/>
      <c r="L2118" s="19"/>
      <c r="M2118" s="6"/>
      <c r="N2118" s="19"/>
      <c r="O2118" s="19"/>
      <c r="P2118" s="19"/>
      <c r="Q2118" s="19"/>
    </row>
    <row r="2119" spans="1:17" s="5" customFormat="1" ht="14.45" customHeight="1">
      <c r="A2119" s="19" t="s">
        <v>12048</v>
      </c>
      <c r="B2119" s="19" t="s">
        <v>12064</v>
      </c>
      <c r="C2119" s="19" t="s">
        <v>2308</v>
      </c>
      <c r="D2119" s="19" t="s">
        <v>5062</v>
      </c>
      <c r="E2119" s="19" t="s">
        <v>1170</v>
      </c>
      <c r="F2119" s="19">
        <v>124</v>
      </c>
      <c r="G2119" s="19"/>
      <c r="H2119" s="19" t="s">
        <v>22</v>
      </c>
      <c r="I2119" s="34">
        <v>42931</v>
      </c>
      <c r="K2119" s="19"/>
      <c r="L2119" s="19"/>
      <c r="M2119" s="6"/>
      <c r="N2119" s="19"/>
      <c r="O2119" s="19"/>
      <c r="P2119" s="19"/>
      <c r="Q2119" s="19"/>
    </row>
    <row r="2120" spans="1:17" s="5" customFormat="1" ht="14.45" customHeight="1">
      <c r="A2120" s="19" t="s">
        <v>12049</v>
      </c>
      <c r="B2120" s="19" t="s">
        <v>12065</v>
      </c>
      <c r="C2120" s="19" t="s">
        <v>2308</v>
      </c>
      <c r="D2120" s="19" t="s">
        <v>5062</v>
      </c>
      <c r="E2120" s="19" t="s">
        <v>1170</v>
      </c>
      <c r="F2120" s="19">
        <v>125</v>
      </c>
      <c r="G2120" s="19"/>
      <c r="H2120" s="19" t="s">
        <v>22</v>
      </c>
      <c r="I2120" s="34">
        <v>42931</v>
      </c>
      <c r="K2120" s="19"/>
      <c r="L2120" s="19"/>
      <c r="M2120" s="6"/>
      <c r="N2120" s="19"/>
      <c r="O2120" s="19"/>
      <c r="P2120" s="19"/>
      <c r="Q2120" s="19"/>
    </row>
    <row r="2121" spans="1:17" s="5" customFormat="1" ht="14.45" customHeight="1">
      <c r="A2121" s="19" t="s">
        <v>12050</v>
      </c>
      <c r="B2121" s="19" t="s">
        <v>12066</v>
      </c>
      <c r="C2121" s="19" t="s">
        <v>2308</v>
      </c>
      <c r="D2121" s="19" t="s">
        <v>5062</v>
      </c>
      <c r="E2121" s="19" t="s">
        <v>1170</v>
      </c>
      <c r="F2121" s="19">
        <v>124</v>
      </c>
      <c r="G2121" s="19"/>
      <c r="H2121" s="19" t="s">
        <v>22</v>
      </c>
      <c r="I2121" s="34">
        <v>42931</v>
      </c>
      <c r="K2121" s="19"/>
      <c r="L2121" s="19"/>
      <c r="M2121" s="6"/>
      <c r="N2121" s="19"/>
      <c r="O2121" s="19"/>
      <c r="P2121" s="19"/>
      <c r="Q2121" s="19"/>
    </row>
    <row r="2122" spans="1:17" s="5" customFormat="1" ht="14.45" customHeight="1">
      <c r="A2122" s="19" t="s">
        <v>12051</v>
      </c>
      <c r="B2122" s="19" t="s">
        <v>12067</v>
      </c>
      <c r="C2122" s="19" t="s">
        <v>2308</v>
      </c>
      <c r="D2122" s="19" t="s">
        <v>5062</v>
      </c>
      <c r="E2122" s="19" t="s">
        <v>1170</v>
      </c>
      <c r="F2122" s="19">
        <v>125</v>
      </c>
      <c r="G2122" s="19"/>
      <c r="H2122" s="19" t="s">
        <v>22</v>
      </c>
      <c r="I2122" s="34">
        <v>42931</v>
      </c>
      <c r="K2122" s="19"/>
      <c r="L2122" s="19"/>
      <c r="M2122" s="6"/>
      <c r="N2122" s="19"/>
      <c r="O2122" s="19"/>
      <c r="P2122" s="19"/>
      <c r="Q2122" s="19"/>
    </row>
    <row r="2123" spans="1:17" s="5" customFormat="1" ht="14.45" customHeight="1">
      <c r="A2123" s="19" t="s">
        <v>12052</v>
      </c>
      <c r="B2123" s="19" t="s">
        <v>12068</v>
      </c>
      <c r="C2123" s="19" t="s">
        <v>2308</v>
      </c>
      <c r="D2123" s="19" t="s">
        <v>5062</v>
      </c>
      <c r="E2123" s="19" t="s">
        <v>1170</v>
      </c>
      <c r="F2123" s="19">
        <v>124</v>
      </c>
      <c r="G2123" s="19"/>
      <c r="H2123" s="19" t="s">
        <v>22</v>
      </c>
      <c r="I2123" s="34">
        <v>42931</v>
      </c>
      <c r="K2123" s="19"/>
      <c r="L2123" s="19"/>
      <c r="M2123" s="6"/>
      <c r="N2123" s="19"/>
      <c r="O2123" s="19"/>
      <c r="P2123" s="19"/>
      <c r="Q2123" s="19"/>
    </row>
    <row r="2124" spans="1:17" s="5" customFormat="1" ht="14.45" customHeight="1">
      <c r="A2124" s="19" t="s">
        <v>12053</v>
      </c>
      <c r="B2124" s="19" t="s">
        <v>12069</v>
      </c>
      <c r="C2124" s="19" t="s">
        <v>2308</v>
      </c>
      <c r="D2124" s="19" t="s">
        <v>5062</v>
      </c>
      <c r="E2124" s="19" t="s">
        <v>1170</v>
      </c>
      <c r="F2124" s="19">
        <v>125</v>
      </c>
      <c r="G2124" s="19"/>
      <c r="H2124" s="19" t="s">
        <v>22</v>
      </c>
      <c r="I2124" s="34">
        <v>42931</v>
      </c>
      <c r="K2124" s="19"/>
      <c r="L2124" s="19"/>
      <c r="M2124" s="6"/>
      <c r="N2124" s="19"/>
      <c r="O2124" s="19"/>
      <c r="P2124" s="19"/>
      <c r="Q2124" s="19"/>
    </row>
    <row r="2125" spans="1:17" s="5" customFormat="1" ht="14.45" customHeight="1">
      <c r="A2125" s="19" t="s">
        <v>12054</v>
      </c>
      <c r="B2125" s="19" t="s">
        <v>12070</v>
      </c>
      <c r="C2125" s="19" t="s">
        <v>2308</v>
      </c>
      <c r="D2125" s="19" t="s">
        <v>5062</v>
      </c>
      <c r="E2125" s="19" t="s">
        <v>1170</v>
      </c>
      <c r="F2125" s="19">
        <v>124</v>
      </c>
      <c r="G2125" s="19"/>
      <c r="H2125" s="19" t="s">
        <v>22</v>
      </c>
      <c r="I2125" s="34">
        <v>42931</v>
      </c>
      <c r="K2125" s="19"/>
      <c r="L2125" s="19"/>
      <c r="M2125" s="6"/>
      <c r="N2125" s="19"/>
      <c r="O2125" s="19"/>
      <c r="P2125" s="19"/>
      <c r="Q2125" s="19"/>
    </row>
    <row r="2126" spans="1:17" s="5" customFormat="1" ht="14.45" customHeight="1">
      <c r="A2126" s="19" t="s">
        <v>12055</v>
      </c>
      <c r="B2126" s="19" t="s">
        <v>12071</v>
      </c>
      <c r="C2126" s="19" t="s">
        <v>2308</v>
      </c>
      <c r="D2126" s="19" t="s">
        <v>5062</v>
      </c>
      <c r="E2126" s="19" t="s">
        <v>1170</v>
      </c>
      <c r="F2126" s="19">
        <v>125</v>
      </c>
      <c r="G2126" s="19"/>
      <c r="H2126" s="19" t="s">
        <v>22</v>
      </c>
      <c r="I2126" s="34">
        <v>42931</v>
      </c>
      <c r="K2126" s="19"/>
      <c r="L2126" s="19"/>
      <c r="M2126" s="6"/>
      <c r="N2126" s="19"/>
      <c r="O2126" s="19"/>
      <c r="P2126" s="19"/>
      <c r="Q2126" s="19"/>
    </row>
    <row r="2127" spans="1:17" s="5" customFormat="1" ht="14.45" customHeight="1">
      <c r="A2127" s="19" t="s">
        <v>12104</v>
      </c>
      <c r="B2127" s="19" t="s">
        <v>12114</v>
      </c>
      <c r="C2127" s="19" t="s">
        <v>2308</v>
      </c>
      <c r="D2127" s="19" t="s">
        <v>5062</v>
      </c>
      <c r="E2127" s="19" t="s">
        <v>1316</v>
      </c>
      <c r="F2127" s="19">
        <v>21</v>
      </c>
      <c r="G2127" s="19"/>
      <c r="H2127" s="19" t="s">
        <v>22</v>
      </c>
      <c r="I2127" s="34">
        <v>42931</v>
      </c>
      <c r="J2127" s="19" t="s">
        <v>6136</v>
      </c>
      <c r="K2127" s="19"/>
      <c r="L2127" s="19"/>
      <c r="M2127" s="6"/>
      <c r="N2127" s="19"/>
      <c r="O2127" s="19"/>
      <c r="P2127" s="19"/>
      <c r="Q2127" s="19"/>
    </row>
    <row r="2128" spans="1:17" s="5" customFormat="1" ht="14.45" customHeight="1">
      <c r="A2128" s="19" t="s">
        <v>12105</v>
      </c>
      <c r="B2128" s="19" t="s">
        <v>12115</v>
      </c>
      <c r="C2128" s="19" t="s">
        <v>2308</v>
      </c>
      <c r="D2128" s="19" t="s">
        <v>5062</v>
      </c>
      <c r="E2128" s="19" t="s">
        <v>1316</v>
      </c>
      <c r="F2128" s="19">
        <v>22</v>
      </c>
      <c r="G2128" s="19"/>
      <c r="H2128" s="19" t="s">
        <v>22</v>
      </c>
      <c r="I2128" s="34">
        <v>42931</v>
      </c>
      <c r="J2128" s="19" t="s">
        <v>6136</v>
      </c>
      <c r="K2128" s="19"/>
      <c r="L2128" s="19"/>
      <c r="M2128" s="6"/>
      <c r="N2128" s="19"/>
      <c r="O2128" s="19"/>
      <c r="P2128" s="19"/>
      <c r="Q2128" s="19"/>
    </row>
    <row r="2129" spans="1:17" s="5" customFormat="1" ht="14.45" customHeight="1">
      <c r="A2129" s="19" t="s">
        <v>12112</v>
      </c>
      <c r="B2129" s="19" t="s">
        <v>12116</v>
      </c>
      <c r="C2129" s="19" t="s">
        <v>2308</v>
      </c>
      <c r="D2129" s="19" t="s">
        <v>5062</v>
      </c>
      <c r="E2129" s="19" t="s">
        <v>1316</v>
      </c>
      <c r="F2129" s="19">
        <v>23</v>
      </c>
      <c r="G2129" s="19"/>
      <c r="H2129" s="19" t="s">
        <v>22</v>
      </c>
      <c r="I2129" s="34">
        <v>42931</v>
      </c>
      <c r="J2129" s="19" t="s">
        <v>6136</v>
      </c>
      <c r="K2129" s="19"/>
      <c r="L2129" s="19"/>
      <c r="M2129" s="6"/>
      <c r="N2129" s="19"/>
      <c r="O2129" s="19"/>
      <c r="P2129" s="19"/>
      <c r="Q2129" s="19"/>
    </row>
    <row r="2130" spans="1:17" s="5" customFormat="1" ht="14.45" customHeight="1">
      <c r="A2130" s="19" t="s">
        <v>12118</v>
      </c>
      <c r="B2130" s="19" t="s">
        <v>12119</v>
      </c>
      <c r="C2130" s="19" t="s">
        <v>2308</v>
      </c>
      <c r="D2130" s="19" t="s">
        <v>3105</v>
      </c>
      <c r="E2130" s="19"/>
      <c r="F2130" s="19"/>
      <c r="G2130" s="19"/>
      <c r="H2130" s="19" t="s">
        <v>22</v>
      </c>
      <c r="I2130" s="34">
        <v>42931</v>
      </c>
      <c r="J2130" s="19" t="s">
        <v>6136</v>
      </c>
      <c r="K2130" s="19"/>
      <c r="L2130" s="19"/>
      <c r="M2130" s="6"/>
      <c r="N2130" s="19"/>
      <c r="O2130" s="19"/>
      <c r="P2130" s="19"/>
      <c r="Q2130" s="19"/>
    </row>
    <row r="2131" spans="1:17" s="5" customFormat="1" ht="14.45" customHeight="1">
      <c r="A2131" s="19" t="s">
        <v>12126</v>
      </c>
      <c r="B2131" s="19" t="s">
        <v>12131</v>
      </c>
      <c r="C2131" s="19" t="s">
        <v>2308</v>
      </c>
      <c r="D2131" s="19" t="s">
        <v>5062</v>
      </c>
      <c r="E2131" s="19" t="s">
        <v>924</v>
      </c>
      <c r="F2131" s="19">
        <v>21</v>
      </c>
      <c r="G2131" s="19"/>
      <c r="H2131" s="19" t="s">
        <v>22</v>
      </c>
      <c r="I2131" s="34">
        <v>42931</v>
      </c>
      <c r="J2131" s="19" t="s">
        <v>6136</v>
      </c>
      <c r="K2131" s="34"/>
      <c r="L2131" s="19"/>
      <c r="M2131" s="6"/>
      <c r="N2131" s="19"/>
      <c r="O2131" s="19"/>
      <c r="P2131" s="19"/>
      <c r="Q2131" s="19"/>
    </row>
    <row r="2132" spans="1:17" s="5" customFormat="1">
      <c r="A2132" s="5" t="s">
        <v>12130</v>
      </c>
      <c r="B2132" s="19" t="s">
        <v>12132</v>
      </c>
      <c r="C2132" s="19" t="s">
        <v>2308</v>
      </c>
      <c r="D2132" s="19" t="s">
        <v>5062</v>
      </c>
      <c r="E2132" s="19" t="s">
        <v>1316</v>
      </c>
      <c r="F2132" s="19">
        <v>24</v>
      </c>
      <c r="G2132" s="19"/>
      <c r="H2132" s="19" t="s">
        <v>22</v>
      </c>
      <c r="I2132" s="34">
        <v>42931</v>
      </c>
      <c r="J2132" s="19" t="s">
        <v>6136</v>
      </c>
      <c r="K2132" s="34"/>
      <c r="L2132" s="19"/>
      <c r="M2132" s="85"/>
    </row>
    <row r="2133" spans="1:17" s="5" customFormat="1" ht="14.45" customHeight="1">
      <c r="A2133" s="19" t="s">
        <v>12148</v>
      </c>
      <c r="B2133" s="19" t="s">
        <v>12149</v>
      </c>
      <c r="C2133" s="19" t="s">
        <v>2308</v>
      </c>
      <c r="D2133" s="19" t="s">
        <v>2786</v>
      </c>
      <c r="E2133" s="19"/>
      <c r="F2133" s="19"/>
      <c r="G2133" s="19"/>
      <c r="H2133" s="19" t="s">
        <v>22</v>
      </c>
      <c r="I2133" s="34">
        <v>42931</v>
      </c>
      <c r="J2133" s="19" t="s">
        <v>6136</v>
      </c>
      <c r="K2133" s="19"/>
      <c r="L2133" s="19"/>
      <c r="M2133" s="6"/>
      <c r="N2133" s="19"/>
      <c r="O2133" s="19"/>
      <c r="P2133" s="19"/>
      <c r="Q2133" s="19"/>
    </row>
    <row r="2134" spans="1:17" s="5" customFormat="1" ht="14.45" customHeight="1">
      <c r="A2134" s="19" t="s">
        <v>12165</v>
      </c>
      <c r="B2134" s="19" t="s">
        <v>12169</v>
      </c>
      <c r="C2134" s="19" t="s">
        <v>2308</v>
      </c>
      <c r="D2134" s="19" t="s">
        <v>5062</v>
      </c>
      <c r="E2134" s="19" t="s">
        <v>1170</v>
      </c>
      <c r="F2134" s="19">
        <v>126</v>
      </c>
      <c r="G2134" s="19"/>
      <c r="H2134" s="19" t="s">
        <v>22</v>
      </c>
      <c r="I2134" s="34">
        <v>42931</v>
      </c>
      <c r="J2134" s="19" t="s">
        <v>6136</v>
      </c>
      <c r="L2134" s="19"/>
      <c r="M2134" s="6"/>
      <c r="N2134" s="19"/>
      <c r="O2134" s="19"/>
      <c r="P2134" s="19"/>
      <c r="Q2134" s="19"/>
    </row>
    <row r="2135" spans="1:17" s="5" customFormat="1">
      <c r="A2135" s="5" t="s">
        <v>12225</v>
      </c>
      <c r="B2135" s="5" t="s">
        <v>12230</v>
      </c>
      <c r="C2135" s="19" t="s">
        <v>2308</v>
      </c>
      <c r="D2135" s="5" t="s">
        <v>2785</v>
      </c>
      <c r="H2135" s="5" t="s">
        <v>22</v>
      </c>
      <c r="I2135" s="34">
        <v>42931</v>
      </c>
      <c r="J2135" s="5" t="s">
        <v>6136</v>
      </c>
      <c r="M2135" s="85"/>
    </row>
    <row r="2136" spans="1:17" s="5" customFormat="1">
      <c r="A2136" s="5" t="s">
        <v>12226</v>
      </c>
      <c r="B2136" s="5" t="s">
        <v>12231</v>
      </c>
      <c r="C2136" s="19" t="s">
        <v>2308</v>
      </c>
      <c r="D2136" s="5" t="s">
        <v>2786</v>
      </c>
      <c r="H2136" s="5" t="s">
        <v>22</v>
      </c>
      <c r="I2136" s="34">
        <v>42931</v>
      </c>
      <c r="J2136" s="5" t="s">
        <v>6136</v>
      </c>
      <c r="M2136" s="85"/>
    </row>
    <row r="2137" spans="1:17" s="5" customFormat="1">
      <c r="A2137" s="5" t="s">
        <v>12227</v>
      </c>
      <c r="B2137" s="5" t="s">
        <v>12232</v>
      </c>
      <c r="C2137" s="19" t="s">
        <v>2308</v>
      </c>
      <c r="D2137" s="5" t="s">
        <v>3105</v>
      </c>
      <c r="H2137" s="5" t="s">
        <v>22</v>
      </c>
      <c r="I2137" s="34">
        <v>42931</v>
      </c>
      <c r="J2137" s="5" t="s">
        <v>6136</v>
      </c>
      <c r="M2137" s="85"/>
    </row>
    <row r="2138" spans="1:17" s="5" customFormat="1">
      <c r="A2138" s="5" t="s">
        <v>12228</v>
      </c>
      <c r="B2138" s="5" t="s">
        <v>12233</v>
      </c>
      <c r="C2138" s="19" t="s">
        <v>2308</v>
      </c>
      <c r="D2138" s="5" t="s">
        <v>3107</v>
      </c>
      <c r="H2138" s="5" t="s">
        <v>22</v>
      </c>
      <c r="I2138" s="34">
        <v>42931</v>
      </c>
      <c r="J2138" s="5" t="s">
        <v>6136</v>
      </c>
      <c r="M2138" s="85"/>
    </row>
    <row r="2139" spans="1:17" s="5" customFormat="1">
      <c r="A2139" s="5" t="s">
        <v>12229</v>
      </c>
      <c r="B2139" s="5" t="s">
        <v>12268</v>
      </c>
      <c r="C2139" s="19" t="s">
        <v>2308</v>
      </c>
      <c r="D2139" s="5" t="s">
        <v>3106</v>
      </c>
      <c r="H2139" s="5" t="s">
        <v>22</v>
      </c>
      <c r="I2139" s="34">
        <v>42931</v>
      </c>
      <c r="J2139" s="5" t="s">
        <v>6136</v>
      </c>
      <c r="M2139" s="85"/>
    </row>
    <row r="2140" spans="1:17" s="5" customFormat="1">
      <c r="A2140" s="5" t="s">
        <v>12235</v>
      </c>
      <c r="B2140" s="5" t="s">
        <v>12236</v>
      </c>
      <c r="C2140" s="19" t="s">
        <v>2308</v>
      </c>
      <c r="D2140" s="5" t="s">
        <v>2786</v>
      </c>
      <c r="H2140" s="5" t="s">
        <v>22</v>
      </c>
      <c r="I2140" s="34">
        <v>42931</v>
      </c>
      <c r="J2140" s="5" t="s">
        <v>6136</v>
      </c>
      <c r="M2140" s="85"/>
    </row>
    <row r="2141" spans="1:17" s="5" customFormat="1" ht="14.45" customHeight="1">
      <c r="A2141" s="19" t="s">
        <v>12265</v>
      </c>
      <c r="B2141" s="19" t="s">
        <v>12260</v>
      </c>
      <c r="C2141" s="19" t="s">
        <v>2308</v>
      </c>
      <c r="D2141" s="19" t="s">
        <v>5062</v>
      </c>
      <c r="E2141" s="19" t="s">
        <v>1170</v>
      </c>
      <c r="F2141" s="19">
        <v>96</v>
      </c>
      <c r="G2141" s="19"/>
      <c r="H2141" s="19" t="s">
        <v>22</v>
      </c>
      <c r="I2141" s="34">
        <v>42931</v>
      </c>
      <c r="J2141" s="19" t="s">
        <v>6136</v>
      </c>
      <c r="K2141" s="19"/>
      <c r="L2141" s="19"/>
      <c r="M2141" s="6"/>
      <c r="N2141" s="19"/>
      <c r="O2141" s="19"/>
      <c r="P2141" s="19"/>
      <c r="Q2141" s="19"/>
    </row>
    <row r="2142" spans="1:17" s="5" customFormat="1" ht="14.45" customHeight="1">
      <c r="A2142" s="19" t="s">
        <v>12282</v>
      </c>
      <c r="B2142" s="19" t="s">
        <v>12281</v>
      </c>
      <c r="C2142" s="19" t="s">
        <v>2308</v>
      </c>
      <c r="D2142" s="19" t="s">
        <v>5062</v>
      </c>
      <c r="E2142" s="19" t="s">
        <v>1170</v>
      </c>
      <c r="F2142" s="19">
        <v>127</v>
      </c>
      <c r="G2142" s="19"/>
      <c r="H2142" s="19" t="s">
        <v>22</v>
      </c>
      <c r="I2142" s="34">
        <v>43296</v>
      </c>
      <c r="J2142" s="19" t="s">
        <v>6136</v>
      </c>
      <c r="K2142" s="19"/>
      <c r="L2142" s="19"/>
      <c r="M2142" s="6"/>
      <c r="N2142" s="19"/>
      <c r="O2142" s="19"/>
      <c r="P2142" s="19"/>
      <c r="Q2142" s="19"/>
    </row>
    <row r="2143" spans="1:17" s="5" customFormat="1" ht="14.45" customHeight="1">
      <c r="A2143" s="19" t="s">
        <v>12306</v>
      </c>
      <c r="B2143" s="19" t="s">
        <v>12332</v>
      </c>
      <c r="C2143" s="19" t="s">
        <v>2308</v>
      </c>
      <c r="D2143" s="19" t="s">
        <v>10791</v>
      </c>
      <c r="E2143" s="19"/>
      <c r="F2143" s="19"/>
      <c r="G2143" s="19"/>
      <c r="H2143" s="19" t="s">
        <v>22</v>
      </c>
      <c r="I2143" s="34">
        <v>43296</v>
      </c>
      <c r="J2143" s="34"/>
      <c r="K2143" s="19" t="s">
        <v>6136</v>
      </c>
      <c r="L2143" s="19"/>
      <c r="M2143" s="6"/>
      <c r="N2143" s="19"/>
      <c r="O2143" s="19"/>
      <c r="P2143" s="19"/>
      <c r="Q2143" s="19"/>
    </row>
    <row r="2144" spans="1:17" s="5" customFormat="1" ht="14.45" customHeight="1">
      <c r="A2144" s="19" t="s">
        <v>12311</v>
      </c>
      <c r="B2144" s="19" t="s">
        <v>12333</v>
      </c>
      <c r="C2144" s="19" t="s">
        <v>2308</v>
      </c>
      <c r="D2144" s="19" t="s">
        <v>2786</v>
      </c>
      <c r="E2144" s="19"/>
      <c r="F2144" s="19"/>
      <c r="G2144" s="19"/>
      <c r="H2144" s="19" t="s">
        <v>22</v>
      </c>
      <c r="I2144" s="34">
        <v>43296</v>
      </c>
      <c r="J2144" s="34" t="s">
        <v>6136</v>
      </c>
      <c r="K2144" s="19" t="s">
        <v>6136</v>
      </c>
      <c r="L2144" s="19"/>
      <c r="M2144" s="6"/>
      <c r="N2144" s="19"/>
      <c r="O2144" s="19"/>
      <c r="P2144" s="19"/>
      <c r="Q2144" s="19"/>
    </row>
    <row r="2145" spans="1:17" s="5" customFormat="1" ht="14.45" customHeight="1">
      <c r="A2145" s="19" t="s">
        <v>12337</v>
      </c>
      <c r="B2145" s="19" t="s">
        <v>12334</v>
      </c>
      <c r="C2145" s="19" t="s">
        <v>2308</v>
      </c>
      <c r="D2145" s="19" t="s">
        <v>2785</v>
      </c>
      <c r="E2145" s="19"/>
      <c r="F2145" s="19"/>
      <c r="G2145" s="19"/>
      <c r="H2145" s="19" t="s">
        <v>22</v>
      </c>
      <c r="I2145" s="34">
        <v>43296</v>
      </c>
      <c r="J2145" s="19" t="s">
        <v>6136</v>
      </c>
      <c r="K2145" s="19"/>
      <c r="L2145" s="19"/>
      <c r="M2145" s="6"/>
      <c r="N2145" s="19"/>
      <c r="O2145" s="19"/>
      <c r="P2145" s="19"/>
      <c r="Q2145" s="19"/>
    </row>
    <row r="2146" spans="1:17" s="5" customFormat="1">
      <c r="A2146" s="19" t="s">
        <v>12320</v>
      </c>
      <c r="B2146" s="19" t="s">
        <v>12335</v>
      </c>
      <c r="C2146" s="19" t="s">
        <v>2308</v>
      </c>
      <c r="D2146" s="19" t="s">
        <v>5062</v>
      </c>
      <c r="E2146" s="19" t="s">
        <v>1316</v>
      </c>
      <c r="F2146" s="19">
        <v>25</v>
      </c>
      <c r="G2146" s="19"/>
      <c r="H2146" s="19" t="s">
        <v>22</v>
      </c>
      <c r="I2146" s="34">
        <v>43296</v>
      </c>
      <c r="J2146" s="19" t="s">
        <v>6136</v>
      </c>
      <c r="K2146" s="34"/>
      <c r="L2146" s="19"/>
      <c r="M2146" s="85"/>
    </row>
    <row r="2147" spans="1:17">
      <c r="A2147" s="102" t="s">
        <v>12460</v>
      </c>
      <c r="B2147" s="102" t="s">
        <v>12461</v>
      </c>
      <c r="C2147" s="102" t="s">
        <v>2308</v>
      </c>
      <c r="D2147" s="102" t="s">
        <v>5062</v>
      </c>
      <c r="E2147" s="102" t="s">
        <v>1170</v>
      </c>
      <c r="F2147" s="102">
        <v>1</v>
      </c>
      <c r="G2147" s="102"/>
      <c r="H2147" s="102" t="s">
        <v>22</v>
      </c>
      <c r="I2147" s="101">
        <v>43405</v>
      </c>
      <c r="J2147" s="5"/>
      <c r="K2147" s="5"/>
      <c r="L2147" s="5"/>
      <c r="M2147" s="85"/>
      <c r="N2147" s="5"/>
    </row>
    <row r="2148" spans="1:17">
      <c r="A2148" s="102" t="s">
        <v>12462</v>
      </c>
      <c r="B2148" s="102" t="s">
        <v>12463</v>
      </c>
      <c r="C2148" s="102" t="s">
        <v>2308</v>
      </c>
      <c r="D2148" s="102" t="s">
        <v>5062</v>
      </c>
      <c r="E2148" s="102" t="s">
        <v>462</v>
      </c>
      <c r="F2148" s="102">
        <v>503</v>
      </c>
      <c r="G2148" s="102"/>
      <c r="H2148" s="102" t="s">
        <v>22</v>
      </c>
      <c r="I2148" s="101">
        <v>43405</v>
      </c>
      <c r="J2148" s="5"/>
      <c r="K2148" s="5"/>
      <c r="L2148" s="5"/>
      <c r="M2148" s="85"/>
      <c r="N2148" s="5"/>
    </row>
    <row r="2149" spans="1:17">
      <c r="A2149" s="102" t="s">
        <v>12464</v>
      </c>
      <c r="B2149" s="102" t="s">
        <v>12465</v>
      </c>
      <c r="C2149" s="102" t="s">
        <v>2308</v>
      </c>
      <c r="D2149" s="102" t="s">
        <v>5062</v>
      </c>
      <c r="E2149" s="102" t="s">
        <v>373</v>
      </c>
      <c r="F2149" s="102">
        <v>508</v>
      </c>
      <c r="G2149" s="102"/>
      <c r="H2149" s="102" t="s">
        <v>22</v>
      </c>
      <c r="I2149" s="101">
        <v>43405</v>
      </c>
      <c r="J2149" s="5"/>
      <c r="K2149" s="5"/>
      <c r="L2149" s="5"/>
      <c r="M2149" s="85"/>
      <c r="N2149" s="5"/>
    </row>
    <row r="2150" spans="1:17">
      <c r="A2150" s="102" t="s">
        <v>12466</v>
      </c>
      <c r="B2150" s="102" t="s">
        <v>12467</v>
      </c>
      <c r="C2150" s="102" t="s">
        <v>2308</v>
      </c>
      <c r="D2150" s="102" t="s">
        <v>5062</v>
      </c>
      <c r="E2150" s="102" t="s">
        <v>1170</v>
      </c>
      <c r="F2150" s="102">
        <v>1</v>
      </c>
      <c r="G2150" s="102"/>
      <c r="H2150" s="102" t="s">
        <v>22</v>
      </c>
      <c r="I2150" s="101">
        <v>43405</v>
      </c>
      <c r="J2150" s="5"/>
      <c r="K2150" s="5"/>
      <c r="L2150" s="5"/>
      <c r="M2150" s="85"/>
      <c r="N2150" s="5"/>
    </row>
    <row r="2151" spans="1:17">
      <c r="A2151" s="102" t="s">
        <v>12468</v>
      </c>
      <c r="B2151" s="102" t="s">
        <v>12469</v>
      </c>
      <c r="C2151" s="102" t="s">
        <v>2308</v>
      </c>
      <c r="D2151" s="102" t="s">
        <v>5062</v>
      </c>
      <c r="E2151" s="102" t="s">
        <v>1170</v>
      </c>
      <c r="F2151" s="102">
        <v>506</v>
      </c>
      <c r="G2151" s="102"/>
      <c r="H2151" s="102" t="s">
        <v>22</v>
      </c>
      <c r="I2151" s="101">
        <v>43405</v>
      </c>
      <c r="J2151" s="5"/>
      <c r="K2151" s="5"/>
      <c r="L2151" s="5"/>
      <c r="M2151" s="85"/>
      <c r="N2151" s="5"/>
    </row>
    <row r="2152" spans="1:17">
      <c r="A2152" s="102" t="s">
        <v>12470</v>
      </c>
      <c r="B2152" s="102" t="s">
        <v>12471</v>
      </c>
      <c r="C2152" s="102" t="s">
        <v>2308</v>
      </c>
      <c r="D2152" s="102" t="s">
        <v>5062</v>
      </c>
      <c r="E2152" s="102" t="s">
        <v>1170</v>
      </c>
      <c r="F2152" s="102">
        <v>1</v>
      </c>
      <c r="G2152" s="102"/>
      <c r="H2152" s="102" t="s">
        <v>22</v>
      </c>
      <c r="I2152" s="101">
        <v>43405</v>
      </c>
      <c r="J2152" s="5"/>
      <c r="K2152" s="5"/>
      <c r="L2152" s="5"/>
      <c r="M2152" s="85"/>
      <c r="N2152" s="5"/>
    </row>
    <row r="2153" spans="1:17">
      <c r="A2153" s="102" t="s">
        <v>12472</v>
      </c>
      <c r="B2153" s="102" t="s">
        <v>12473</v>
      </c>
      <c r="C2153" s="102" t="s">
        <v>2308</v>
      </c>
      <c r="D2153" s="102" t="s">
        <v>5062</v>
      </c>
      <c r="E2153" s="102" t="s">
        <v>1170</v>
      </c>
      <c r="F2153" s="102">
        <v>502</v>
      </c>
      <c r="G2153" s="102"/>
      <c r="H2153" s="102" t="s">
        <v>22</v>
      </c>
      <c r="I2153" s="101">
        <v>43405</v>
      </c>
      <c r="J2153" s="5"/>
      <c r="K2153" s="5"/>
      <c r="L2153" s="5"/>
      <c r="M2153" s="85"/>
      <c r="N2153" s="5"/>
    </row>
    <row r="2154" spans="1:17">
      <c r="A2154" s="102" t="s">
        <v>12474</v>
      </c>
      <c r="B2154" s="102" t="s">
        <v>12475</v>
      </c>
      <c r="C2154" s="102" t="s">
        <v>2308</v>
      </c>
      <c r="D2154" s="102" t="s">
        <v>5062</v>
      </c>
      <c r="E2154" s="102" t="s">
        <v>373</v>
      </c>
      <c r="F2154" s="102">
        <v>506</v>
      </c>
      <c r="G2154" s="102"/>
      <c r="H2154" s="102" t="s">
        <v>22</v>
      </c>
      <c r="I2154" s="101">
        <v>43405</v>
      </c>
      <c r="J2154" s="5"/>
      <c r="K2154" s="5"/>
      <c r="L2154" s="5"/>
      <c r="M2154" s="85"/>
      <c r="N2154" s="5"/>
    </row>
    <row r="2155" spans="1:17">
      <c r="A2155" s="102" t="s">
        <v>12476</v>
      </c>
      <c r="B2155" s="102" t="s">
        <v>12477</v>
      </c>
      <c r="C2155" s="102" t="s">
        <v>2308</v>
      </c>
      <c r="D2155" s="102" t="s">
        <v>3106</v>
      </c>
      <c r="E2155" s="102"/>
      <c r="F2155" s="102"/>
      <c r="G2155" s="102"/>
      <c r="H2155" s="102" t="s">
        <v>22</v>
      </c>
      <c r="I2155" s="101">
        <v>43405</v>
      </c>
      <c r="J2155" s="5"/>
      <c r="K2155" s="5"/>
      <c r="L2155" s="5"/>
      <c r="M2155" s="85"/>
      <c r="N2155" s="5"/>
    </row>
    <row r="2156" spans="1:17">
      <c r="A2156" s="102" t="s">
        <v>12478</v>
      </c>
      <c r="B2156" s="102" t="s">
        <v>12479</v>
      </c>
      <c r="C2156" s="102" t="s">
        <v>2308</v>
      </c>
      <c r="D2156" s="102" t="s">
        <v>3106</v>
      </c>
      <c r="E2156" s="102"/>
      <c r="F2156" s="102"/>
      <c r="G2156" s="102"/>
      <c r="H2156" s="102" t="s">
        <v>22</v>
      </c>
      <c r="I2156" s="101">
        <v>43405</v>
      </c>
      <c r="J2156" s="5"/>
      <c r="K2156" s="5"/>
      <c r="L2156" s="5"/>
      <c r="M2156" s="85"/>
      <c r="N2156" s="5"/>
    </row>
    <row r="2157" spans="1:17">
      <c r="A2157" s="102" t="s">
        <v>12480</v>
      </c>
      <c r="B2157" s="102" t="s">
        <v>12481</v>
      </c>
      <c r="C2157" s="102" t="s">
        <v>2308</v>
      </c>
      <c r="D2157" s="102" t="s">
        <v>3106</v>
      </c>
      <c r="E2157" s="102"/>
      <c r="F2157" s="102"/>
      <c r="G2157" s="102"/>
      <c r="H2157" s="102" t="s">
        <v>22</v>
      </c>
      <c r="I2157" s="101">
        <v>43405</v>
      </c>
      <c r="J2157" s="5"/>
      <c r="K2157" s="5"/>
      <c r="L2157" s="5"/>
      <c r="M2157" s="85"/>
      <c r="N2157" s="5"/>
    </row>
    <row r="2158" spans="1:17">
      <c r="A2158" s="102" t="s">
        <v>12482</v>
      </c>
      <c r="B2158" s="102" t="s">
        <v>12483</v>
      </c>
      <c r="C2158" s="102" t="s">
        <v>2308</v>
      </c>
      <c r="D2158" s="102" t="s">
        <v>5062</v>
      </c>
      <c r="E2158" s="102" t="s">
        <v>373</v>
      </c>
      <c r="F2158" s="102">
        <v>503</v>
      </c>
      <c r="G2158" s="102"/>
      <c r="H2158" s="102" t="s">
        <v>22</v>
      </c>
      <c r="I2158" s="101">
        <v>43405</v>
      </c>
      <c r="J2158" s="5"/>
      <c r="K2158" s="5"/>
      <c r="L2158" s="5"/>
      <c r="M2158" s="85"/>
      <c r="N2158" s="5"/>
    </row>
    <row r="2159" spans="1:17">
      <c r="A2159" s="102" t="s">
        <v>12484</v>
      </c>
      <c r="B2159" s="102" t="s">
        <v>12485</v>
      </c>
      <c r="C2159" s="102" t="s">
        <v>2308</v>
      </c>
      <c r="D2159" s="102" t="s">
        <v>3106</v>
      </c>
      <c r="E2159" s="102"/>
      <c r="F2159" s="102"/>
      <c r="G2159" s="102"/>
      <c r="H2159" s="102" t="s">
        <v>22</v>
      </c>
      <c r="I2159" s="101">
        <v>43405</v>
      </c>
      <c r="J2159" s="5"/>
      <c r="K2159" s="5"/>
      <c r="L2159" s="5"/>
      <c r="M2159" s="85"/>
      <c r="N2159" s="5"/>
    </row>
    <row r="2160" spans="1:17">
      <c r="A2160" s="102" t="s">
        <v>12486</v>
      </c>
      <c r="B2160" s="102" t="s">
        <v>12487</v>
      </c>
      <c r="C2160" s="102" t="s">
        <v>2308</v>
      </c>
      <c r="D2160" s="102" t="s">
        <v>5062</v>
      </c>
      <c r="E2160" s="102" t="s">
        <v>373</v>
      </c>
      <c r="F2160" s="102">
        <v>510</v>
      </c>
      <c r="G2160" s="102"/>
      <c r="H2160" s="102" t="s">
        <v>22</v>
      </c>
      <c r="I2160" s="101">
        <v>43405</v>
      </c>
      <c r="J2160" s="5"/>
      <c r="K2160" s="5"/>
      <c r="L2160" s="5"/>
      <c r="M2160" s="85"/>
      <c r="N2160" s="5"/>
    </row>
    <row r="2161" spans="1:14">
      <c r="A2161" s="102" t="s">
        <v>12488</v>
      </c>
      <c r="B2161" s="102" t="s">
        <v>12489</v>
      </c>
      <c r="C2161" s="102" t="s">
        <v>2308</v>
      </c>
      <c r="D2161" s="102" t="s">
        <v>5062</v>
      </c>
      <c r="E2161" s="102" t="s">
        <v>1170</v>
      </c>
      <c r="F2161" s="102">
        <v>1</v>
      </c>
      <c r="G2161" s="102"/>
      <c r="H2161" s="102" t="s">
        <v>22</v>
      </c>
      <c r="I2161" s="101">
        <v>43405</v>
      </c>
      <c r="J2161" s="5"/>
      <c r="K2161" s="5"/>
      <c r="L2161" s="5"/>
      <c r="M2161" s="85"/>
      <c r="N2161" s="5"/>
    </row>
    <row r="2162" spans="1:14">
      <c r="A2162" s="102" t="s">
        <v>12490</v>
      </c>
      <c r="B2162" s="102" t="s">
        <v>12491</v>
      </c>
      <c r="C2162" s="102" t="s">
        <v>2308</v>
      </c>
      <c r="D2162" s="102" t="s">
        <v>5062</v>
      </c>
      <c r="E2162" s="102" t="s">
        <v>373</v>
      </c>
      <c r="F2162" s="102">
        <v>509</v>
      </c>
      <c r="G2162" s="102"/>
      <c r="H2162" s="102" t="s">
        <v>22</v>
      </c>
      <c r="I2162" s="101">
        <v>43405</v>
      </c>
      <c r="J2162" s="5"/>
      <c r="K2162" s="5"/>
      <c r="L2162" s="5"/>
      <c r="M2162" s="85"/>
      <c r="N2162" s="5"/>
    </row>
    <row r="2163" spans="1:14">
      <c r="A2163" s="102" t="s">
        <v>12492</v>
      </c>
      <c r="B2163" s="102" t="s">
        <v>12493</v>
      </c>
      <c r="C2163" s="102" t="s">
        <v>2308</v>
      </c>
      <c r="D2163" s="102" t="s">
        <v>3107</v>
      </c>
      <c r="E2163" s="102"/>
      <c r="F2163" s="102"/>
      <c r="G2163" s="102"/>
      <c r="H2163" s="102" t="s">
        <v>22</v>
      </c>
      <c r="I2163" s="101">
        <v>43405</v>
      </c>
      <c r="J2163" s="5"/>
      <c r="K2163" s="5"/>
      <c r="L2163" s="5"/>
      <c r="M2163" s="85"/>
      <c r="N2163" s="5"/>
    </row>
    <row r="2164" spans="1:14">
      <c r="A2164" s="102" t="s">
        <v>12494</v>
      </c>
      <c r="B2164" s="102" t="s">
        <v>12495</v>
      </c>
      <c r="C2164" s="102" t="s">
        <v>2308</v>
      </c>
      <c r="D2164" s="102" t="s">
        <v>3107</v>
      </c>
      <c r="E2164" s="102"/>
      <c r="F2164" s="102"/>
      <c r="G2164" s="102"/>
      <c r="H2164" s="102" t="s">
        <v>22</v>
      </c>
      <c r="I2164" s="101">
        <v>43405</v>
      </c>
      <c r="J2164" s="5"/>
      <c r="K2164" s="5"/>
      <c r="L2164" s="5"/>
      <c r="M2164" s="85"/>
      <c r="N2164" s="5"/>
    </row>
    <row r="2165" spans="1:14">
      <c r="A2165" s="102" t="s">
        <v>12496</v>
      </c>
      <c r="B2165" s="102" t="s">
        <v>12497</v>
      </c>
      <c r="C2165" s="102" t="s">
        <v>2308</v>
      </c>
      <c r="D2165" s="102" t="s">
        <v>2785</v>
      </c>
      <c r="E2165" s="102"/>
      <c r="F2165" s="102"/>
      <c r="G2165" s="102"/>
      <c r="H2165" s="102" t="s">
        <v>22</v>
      </c>
      <c r="I2165" s="101">
        <v>43405</v>
      </c>
      <c r="J2165" s="5"/>
      <c r="K2165" s="5"/>
      <c r="L2165" s="5"/>
      <c r="M2165" s="85"/>
      <c r="N2165" s="5"/>
    </row>
    <row r="2166" spans="1:14">
      <c r="A2166" s="102" t="s">
        <v>12498</v>
      </c>
      <c r="B2166" s="102" t="s">
        <v>12499</v>
      </c>
      <c r="C2166" s="102" t="s">
        <v>2308</v>
      </c>
      <c r="D2166" s="102" t="s">
        <v>5062</v>
      </c>
      <c r="E2166" s="102" t="s">
        <v>373</v>
      </c>
      <c r="F2166" s="102">
        <v>502</v>
      </c>
      <c r="G2166" s="102"/>
      <c r="H2166" s="102" t="s">
        <v>22</v>
      </c>
      <c r="I2166" s="101">
        <v>43405</v>
      </c>
      <c r="J2166" s="5"/>
      <c r="K2166" s="5"/>
      <c r="L2166" s="5"/>
      <c r="M2166" s="85"/>
      <c r="N2166" s="5"/>
    </row>
    <row r="2167" spans="1:14">
      <c r="A2167" s="102" t="s">
        <v>12500</v>
      </c>
      <c r="B2167" s="102" t="s">
        <v>12501</v>
      </c>
      <c r="C2167" s="102" t="s">
        <v>2308</v>
      </c>
      <c r="D2167" s="102" t="s">
        <v>3107</v>
      </c>
      <c r="E2167" s="102"/>
      <c r="F2167" s="102"/>
      <c r="G2167" s="102"/>
      <c r="H2167" s="102" t="s">
        <v>22</v>
      </c>
      <c r="I2167" s="101">
        <v>43405</v>
      </c>
      <c r="J2167" s="5"/>
      <c r="K2167" s="5"/>
      <c r="L2167" s="5"/>
      <c r="M2167" s="85"/>
      <c r="N2167" s="5"/>
    </row>
    <row r="2168" spans="1:14">
      <c r="A2168" s="102" t="s">
        <v>12502</v>
      </c>
      <c r="B2168" s="102" t="s">
        <v>12503</v>
      </c>
      <c r="C2168" s="102" t="s">
        <v>2308</v>
      </c>
      <c r="D2168" s="102" t="s">
        <v>3107</v>
      </c>
      <c r="E2168" s="102"/>
      <c r="F2168" s="102"/>
      <c r="G2168" s="102"/>
      <c r="H2168" s="102" t="s">
        <v>22</v>
      </c>
      <c r="I2168" s="101">
        <v>43405</v>
      </c>
      <c r="J2168" s="5"/>
      <c r="K2168" s="5"/>
      <c r="L2168" s="5"/>
      <c r="M2168" s="85"/>
      <c r="N2168" s="5"/>
    </row>
    <row r="2169" spans="1:14">
      <c r="A2169" s="102" t="s">
        <v>12504</v>
      </c>
      <c r="B2169" s="102" t="s">
        <v>12505</v>
      </c>
      <c r="C2169" s="102" t="s">
        <v>2308</v>
      </c>
      <c r="D2169" s="102" t="s">
        <v>3107</v>
      </c>
      <c r="E2169" s="102"/>
      <c r="F2169" s="102"/>
      <c r="G2169" s="102"/>
      <c r="H2169" s="102" t="s">
        <v>22</v>
      </c>
      <c r="I2169" s="101">
        <v>43405</v>
      </c>
      <c r="J2169" s="5"/>
      <c r="K2169" s="5"/>
      <c r="L2169" s="5"/>
      <c r="M2169" s="85"/>
      <c r="N2169" s="5"/>
    </row>
    <row r="2170" spans="1:14">
      <c r="A2170" s="102" t="s">
        <v>12506</v>
      </c>
      <c r="B2170" s="102" t="s">
        <v>12507</v>
      </c>
      <c r="C2170" s="102" t="s">
        <v>2308</v>
      </c>
      <c r="D2170" s="102" t="s">
        <v>3107</v>
      </c>
      <c r="E2170" s="102"/>
      <c r="F2170" s="102"/>
      <c r="G2170" s="102"/>
      <c r="H2170" s="102" t="s">
        <v>22</v>
      </c>
      <c r="I2170" s="101">
        <v>43405</v>
      </c>
      <c r="J2170" s="5"/>
      <c r="K2170" s="5"/>
      <c r="L2170" s="5"/>
      <c r="M2170" s="85"/>
      <c r="N2170" s="5"/>
    </row>
    <row r="2171" spans="1:14">
      <c r="A2171" s="102" t="s">
        <v>12508</v>
      </c>
      <c r="B2171" s="102" t="s">
        <v>12509</v>
      </c>
      <c r="C2171" s="102" t="s">
        <v>2308</v>
      </c>
      <c r="D2171" s="102" t="s">
        <v>3107</v>
      </c>
      <c r="E2171" s="102"/>
      <c r="F2171" s="102"/>
      <c r="G2171" s="102"/>
      <c r="H2171" s="102" t="s">
        <v>22</v>
      </c>
      <c r="I2171" s="101">
        <v>43405</v>
      </c>
      <c r="J2171" s="5"/>
      <c r="K2171" s="5"/>
      <c r="L2171" s="5"/>
      <c r="M2171" s="85"/>
      <c r="N2171" s="5"/>
    </row>
    <row r="2172" spans="1:14">
      <c r="A2172" s="102" t="s">
        <v>12510</v>
      </c>
      <c r="B2172" s="102" t="s">
        <v>12511</v>
      </c>
      <c r="C2172" s="102" t="s">
        <v>2308</v>
      </c>
      <c r="D2172" s="102" t="s">
        <v>3107</v>
      </c>
      <c r="E2172" s="102"/>
      <c r="F2172" s="102"/>
      <c r="G2172" s="102"/>
      <c r="H2172" s="102" t="s">
        <v>22</v>
      </c>
      <c r="I2172" s="101">
        <v>43405</v>
      </c>
      <c r="J2172" s="5"/>
      <c r="K2172" s="5"/>
      <c r="L2172" s="5"/>
      <c r="M2172" s="85"/>
      <c r="N2172" s="5"/>
    </row>
    <row r="2173" spans="1:14">
      <c r="A2173" s="102" t="s">
        <v>12512</v>
      </c>
      <c r="B2173" s="102" t="s">
        <v>12513</v>
      </c>
      <c r="C2173" s="102" t="s">
        <v>2308</v>
      </c>
      <c r="D2173" s="102" t="s">
        <v>3107</v>
      </c>
      <c r="E2173" s="102"/>
      <c r="F2173" s="102"/>
      <c r="G2173" s="102"/>
      <c r="H2173" s="102" t="s">
        <v>22</v>
      </c>
      <c r="I2173" s="101">
        <v>43405</v>
      </c>
      <c r="J2173" s="5"/>
      <c r="K2173" s="5"/>
      <c r="L2173" s="5"/>
      <c r="M2173" s="85"/>
      <c r="N2173" s="5"/>
    </row>
    <row r="2174" spans="1:14">
      <c r="A2174" s="102" t="s">
        <v>12514</v>
      </c>
      <c r="B2174" s="102" t="s">
        <v>12515</v>
      </c>
      <c r="C2174" s="102" t="s">
        <v>2308</v>
      </c>
      <c r="D2174" s="102" t="s">
        <v>3107</v>
      </c>
      <c r="E2174" s="102"/>
      <c r="F2174" s="102"/>
      <c r="G2174" s="102"/>
      <c r="H2174" s="102" t="s">
        <v>22</v>
      </c>
      <c r="I2174" s="101">
        <v>43405</v>
      </c>
      <c r="J2174" s="5"/>
      <c r="K2174" s="5"/>
      <c r="L2174" s="5"/>
      <c r="M2174" s="85"/>
      <c r="N2174" s="5"/>
    </row>
    <row r="2175" spans="1:14">
      <c r="A2175" s="102" t="s">
        <v>12516</v>
      </c>
      <c r="B2175" s="102" t="s">
        <v>12517</v>
      </c>
      <c r="C2175" s="102" t="s">
        <v>2308</v>
      </c>
      <c r="D2175" s="102" t="s">
        <v>3107</v>
      </c>
      <c r="E2175" s="102"/>
      <c r="F2175" s="102"/>
      <c r="G2175" s="102"/>
      <c r="H2175" s="102" t="s">
        <v>22</v>
      </c>
      <c r="I2175" s="101">
        <v>43405</v>
      </c>
      <c r="J2175" s="5"/>
      <c r="K2175" s="5"/>
      <c r="L2175" s="5"/>
      <c r="M2175" s="85"/>
      <c r="N2175" s="5"/>
    </row>
    <row r="2176" spans="1:14">
      <c r="A2176" s="102" t="s">
        <v>12518</v>
      </c>
      <c r="B2176" s="102" t="s">
        <v>12519</v>
      </c>
      <c r="C2176" s="102" t="s">
        <v>2308</v>
      </c>
      <c r="D2176" s="102" t="s">
        <v>3107</v>
      </c>
      <c r="E2176" s="102"/>
      <c r="F2176" s="102"/>
      <c r="G2176" s="102"/>
      <c r="H2176" s="102" t="s">
        <v>22</v>
      </c>
      <c r="I2176" s="101">
        <v>43405</v>
      </c>
      <c r="J2176" s="5"/>
      <c r="K2176" s="5"/>
      <c r="L2176" s="5"/>
      <c r="M2176" s="85"/>
      <c r="N2176" s="5"/>
    </row>
    <row r="2177" spans="1:14">
      <c r="A2177" s="102" t="s">
        <v>12520</v>
      </c>
      <c r="B2177" s="102" t="s">
        <v>12521</v>
      </c>
      <c r="C2177" s="102" t="s">
        <v>2308</v>
      </c>
      <c r="D2177" s="102" t="s">
        <v>3107</v>
      </c>
      <c r="E2177" s="102"/>
      <c r="F2177" s="102"/>
      <c r="G2177" s="102"/>
      <c r="H2177" s="102" t="s">
        <v>22</v>
      </c>
      <c r="I2177" s="101">
        <v>43405</v>
      </c>
      <c r="J2177" s="5"/>
      <c r="K2177" s="5"/>
      <c r="L2177" s="5"/>
      <c r="M2177" s="85"/>
      <c r="N2177" s="5"/>
    </row>
    <row r="2178" spans="1:14">
      <c r="A2178" s="102" t="s">
        <v>12522</v>
      </c>
      <c r="B2178" s="102" t="s">
        <v>12523</v>
      </c>
      <c r="C2178" s="102" t="s">
        <v>2308</v>
      </c>
      <c r="D2178" s="102" t="s">
        <v>3107</v>
      </c>
      <c r="E2178" s="102"/>
      <c r="F2178" s="102"/>
      <c r="G2178" s="102"/>
      <c r="H2178" s="102" t="s">
        <v>22</v>
      </c>
      <c r="I2178" s="101">
        <v>43405</v>
      </c>
      <c r="J2178" s="5"/>
      <c r="K2178" s="5"/>
      <c r="L2178" s="5"/>
      <c r="M2178" s="85"/>
      <c r="N2178" s="5"/>
    </row>
    <row r="2179" spans="1:14">
      <c r="A2179" s="102" t="s">
        <v>12524</v>
      </c>
      <c r="B2179" s="102" t="s">
        <v>12525</v>
      </c>
      <c r="C2179" s="102" t="s">
        <v>2308</v>
      </c>
      <c r="D2179" s="102" t="s">
        <v>3107</v>
      </c>
      <c r="E2179" s="102"/>
      <c r="F2179" s="102"/>
      <c r="G2179" s="102"/>
      <c r="H2179" s="102" t="s">
        <v>22</v>
      </c>
      <c r="I2179" s="101">
        <v>43405</v>
      </c>
      <c r="J2179" s="5"/>
      <c r="K2179" s="5"/>
      <c r="L2179" s="5"/>
      <c r="M2179" s="85"/>
      <c r="N2179" s="5"/>
    </row>
    <row r="2180" spans="1:14">
      <c r="A2180" s="102" t="s">
        <v>12526</v>
      </c>
      <c r="B2180" s="102" t="s">
        <v>12527</v>
      </c>
      <c r="C2180" s="102" t="s">
        <v>2308</v>
      </c>
      <c r="D2180" s="102" t="s">
        <v>3107</v>
      </c>
      <c r="E2180" s="102"/>
      <c r="F2180" s="102"/>
      <c r="G2180" s="102"/>
      <c r="H2180" s="102" t="s">
        <v>22</v>
      </c>
      <c r="I2180" s="101">
        <v>43405</v>
      </c>
      <c r="J2180" s="5"/>
      <c r="K2180" s="5"/>
      <c r="L2180" s="5"/>
      <c r="M2180" s="85"/>
      <c r="N2180" s="5"/>
    </row>
    <row r="2181" spans="1:14">
      <c r="A2181" s="102" t="s">
        <v>12528</v>
      </c>
      <c r="B2181" s="102" t="s">
        <v>12529</v>
      </c>
      <c r="C2181" s="102" t="s">
        <v>2308</v>
      </c>
      <c r="D2181" s="102" t="s">
        <v>3107</v>
      </c>
      <c r="E2181" s="102"/>
      <c r="F2181" s="102"/>
      <c r="G2181" s="102"/>
      <c r="H2181" s="102" t="s">
        <v>22</v>
      </c>
      <c r="I2181" s="101">
        <v>43405</v>
      </c>
      <c r="J2181" s="5"/>
      <c r="K2181" s="5"/>
      <c r="L2181" s="5"/>
      <c r="M2181" s="85"/>
      <c r="N2181" s="5"/>
    </row>
    <row r="2182" spans="1:14">
      <c r="A2182" s="102" t="s">
        <v>12530</v>
      </c>
      <c r="B2182" s="102" t="s">
        <v>12531</v>
      </c>
      <c r="C2182" s="102" t="s">
        <v>2308</v>
      </c>
      <c r="D2182" s="102" t="s">
        <v>3107</v>
      </c>
      <c r="E2182" s="102"/>
      <c r="F2182" s="102"/>
      <c r="G2182" s="102"/>
      <c r="H2182" s="102" t="s">
        <v>22</v>
      </c>
      <c r="I2182" s="101">
        <v>43405</v>
      </c>
      <c r="J2182" s="5"/>
      <c r="K2182" s="5"/>
      <c r="L2182" s="5"/>
      <c r="M2182" s="85"/>
      <c r="N2182" s="5"/>
    </row>
    <row r="2183" spans="1:14">
      <c r="A2183" s="102" t="s">
        <v>12532</v>
      </c>
      <c r="B2183" s="102" t="s">
        <v>12533</v>
      </c>
      <c r="C2183" s="102" t="s">
        <v>2308</v>
      </c>
      <c r="D2183" s="102" t="s">
        <v>3107</v>
      </c>
      <c r="E2183" s="102"/>
      <c r="F2183" s="102"/>
      <c r="G2183" s="102"/>
      <c r="H2183" s="102" t="s">
        <v>22</v>
      </c>
      <c r="I2183" s="101">
        <v>43405</v>
      </c>
      <c r="J2183" s="5"/>
      <c r="K2183" s="5"/>
      <c r="L2183" s="5"/>
      <c r="M2183" s="85"/>
      <c r="N2183" s="5"/>
    </row>
    <row r="2184" spans="1:14">
      <c r="A2184" s="102" t="s">
        <v>12534</v>
      </c>
      <c r="B2184" s="102" t="s">
        <v>12535</v>
      </c>
      <c r="C2184" s="102" t="s">
        <v>2308</v>
      </c>
      <c r="D2184" s="102" t="s">
        <v>3107</v>
      </c>
      <c r="E2184" s="102"/>
      <c r="F2184" s="102"/>
      <c r="G2184" s="102"/>
      <c r="H2184" s="102" t="s">
        <v>22</v>
      </c>
      <c r="I2184" s="101">
        <v>43405</v>
      </c>
      <c r="J2184" s="5"/>
      <c r="K2184" s="5"/>
      <c r="L2184" s="5"/>
      <c r="M2184" s="85"/>
      <c r="N2184" s="5"/>
    </row>
    <row r="2185" spans="1:14">
      <c r="A2185" s="102" t="s">
        <v>12536</v>
      </c>
      <c r="B2185" s="102" t="s">
        <v>12537</v>
      </c>
      <c r="C2185" s="102" t="s">
        <v>2308</v>
      </c>
      <c r="D2185" s="102" t="s">
        <v>3107</v>
      </c>
      <c r="E2185" s="102"/>
      <c r="F2185" s="102"/>
      <c r="G2185" s="102"/>
      <c r="H2185" s="102" t="s">
        <v>22</v>
      </c>
      <c r="I2185" s="101">
        <v>43405</v>
      </c>
      <c r="J2185" s="5"/>
      <c r="K2185" s="5"/>
      <c r="L2185" s="5"/>
      <c r="M2185" s="85"/>
      <c r="N2185" s="5"/>
    </row>
    <row r="2186" spans="1:14">
      <c r="A2186" s="102" t="s">
        <v>12538</v>
      </c>
      <c r="B2186" s="102" t="s">
        <v>12539</v>
      </c>
      <c r="C2186" s="102" t="s">
        <v>2308</v>
      </c>
      <c r="D2186" s="102" t="s">
        <v>5062</v>
      </c>
      <c r="E2186" s="102" t="s">
        <v>1170</v>
      </c>
      <c r="F2186" s="102">
        <v>1</v>
      </c>
      <c r="G2186" s="102"/>
      <c r="H2186" s="102" t="s">
        <v>22</v>
      </c>
      <c r="I2186" s="101">
        <v>43405</v>
      </c>
      <c r="J2186" s="5"/>
      <c r="K2186" s="5"/>
      <c r="L2186" s="5"/>
      <c r="M2186" s="85"/>
      <c r="N2186" s="5"/>
    </row>
    <row r="2187" spans="1:14">
      <c r="A2187" s="102" t="s">
        <v>12540</v>
      </c>
      <c r="B2187" s="102" t="s">
        <v>12541</v>
      </c>
      <c r="C2187" s="102" t="s">
        <v>2308</v>
      </c>
      <c r="D2187" s="102" t="s">
        <v>5062</v>
      </c>
      <c r="E2187" s="102" t="s">
        <v>1170</v>
      </c>
      <c r="F2187" s="102">
        <v>1</v>
      </c>
      <c r="G2187" s="102"/>
      <c r="H2187" s="102" t="s">
        <v>22</v>
      </c>
      <c r="I2187" s="101">
        <v>43405</v>
      </c>
      <c r="J2187" s="5"/>
      <c r="K2187" s="5"/>
      <c r="L2187" s="5"/>
      <c r="M2187" s="85"/>
      <c r="N2187" s="5"/>
    </row>
    <row r="2188" spans="1:14">
      <c r="A2188" s="102" t="s">
        <v>12542</v>
      </c>
      <c r="B2188" s="102" t="s">
        <v>12543</v>
      </c>
      <c r="C2188" s="102" t="s">
        <v>2308</v>
      </c>
      <c r="D2188" s="102" t="s">
        <v>2785</v>
      </c>
      <c r="E2188" s="102"/>
      <c r="F2188" s="102"/>
      <c r="G2188" s="102"/>
      <c r="H2188" s="102" t="s">
        <v>22</v>
      </c>
      <c r="I2188" s="101">
        <v>43405</v>
      </c>
      <c r="J2188" s="5"/>
      <c r="K2188" s="5"/>
      <c r="L2188" s="5"/>
      <c r="M2188" s="85"/>
      <c r="N2188" s="5"/>
    </row>
    <row r="2189" spans="1:14">
      <c r="A2189" s="102" t="s">
        <v>12544</v>
      </c>
      <c r="B2189" s="102" t="s">
        <v>12545</v>
      </c>
      <c r="C2189" s="102" t="s">
        <v>2308</v>
      </c>
      <c r="D2189" s="102" t="s">
        <v>2785</v>
      </c>
      <c r="E2189" s="102"/>
      <c r="F2189" s="102"/>
      <c r="G2189" s="102"/>
      <c r="H2189" s="102" t="s">
        <v>22</v>
      </c>
      <c r="I2189" s="101">
        <v>43405</v>
      </c>
      <c r="J2189" s="5"/>
      <c r="K2189" s="5"/>
      <c r="L2189" s="5"/>
      <c r="M2189" s="85"/>
      <c r="N2189" s="5"/>
    </row>
    <row r="2190" spans="1:14">
      <c r="A2190" s="102" t="s">
        <v>12546</v>
      </c>
      <c r="B2190" s="102" t="s">
        <v>12547</v>
      </c>
      <c r="C2190" s="102" t="s">
        <v>2308</v>
      </c>
      <c r="D2190" s="102" t="s">
        <v>2785</v>
      </c>
      <c r="E2190" s="102"/>
      <c r="F2190" s="102"/>
      <c r="G2190" s="102"/>
      <c r="H2190" s="102" t="s">
        <v>22</v>
      </c>
      <c r="I2190" s="101">
        <v>43405</v>
      </c>
      <c r="J2190" s="5"/>
      <c r="K2190" s="5"/>
      <c r="L2190" s="5"/>
      <c r="M2190" s="85"/>
      <c r="N2190" s="5"/>
    </row>
    <row r="2191" spans="1:14">
      <c r="A2191" s="102" t="s">
        <v>12548</v>
      </c>
      <c r="B2191" s="102" t="s">
        <v>12549</v>
      </c>
      <c r="C2191" s="102" t="s">
        <v>2308</v>
      </c>
      <c r="D2191" s="102" t="s">
        <v>2785</v>
      </c>
      <c r="E2191" s="102"/>
      <c r="F2191" s="102"/>
      <c r="G2191" s="102"/>
      <c r="H2191" s="102" t="s">
        <v>22</v>
      </c>
      <c r="I2191" s="101">
        <v>43405</v>
      </c>
      <c r="J2191" s="5"/>
      <c r="K2191" s="5"/>
      <c r="L2191" s="5"/>
      <c r="M2191" s="85"/>
      <c r="N2191" s="5"/>
    </row>
    <row r="2192" spans="1:14">
      <c r="A2192" s="102" t="s">
        <v>12550</v>
      </c>
      <c r="B2192" s="102" t="s">
        <v>12551</v>
      </c>
      <c r="C2192" s="102" t="s">
        <v>2308</v>
      </c>
      <c r="D2192" s="102" t="s">
        <v>2785</v>
      </c>
      <c r="E2192" s="102"/>
      <c r="F2192" s="102"/>
      <c r="G2192" s="102"/>
      <c r="H2192" s="102" t="s">
        <v>22</v>
      </c>
      <c r="I2192" s="101">
        <v>43405</v>
      </c>
      <c r="J2192" s="5"/>
      <c r="K2192" s="5"/>
      <c r="L2192" s="5"/>
      <c r="M2192" s="85"/>
      <c r="N2192" s="5"/>
    </row>
    <row r="2193" spans="1:14">
      <c r="A2193" s="102" t="s">
        <v>12552</v>
      </c>
      <c r="B2193" s="102" t="s">
        <v>12553</v>
      </c>
      <c r="C2193" s="102" t="s">
        <v>2308</v>
      </c>
      <c r="D2193" s="102" t="s">
        <v>2785</v>
      </c>
      <c r="E2193" s="102"/>
      <c r="F2193" s="102"/>
      <c r="G2193" s="102"/>
      <c r="H2193" s="102" t="s">
        <v>22</v>
      </c>
      <c r="I2193" s="101">
        <v>43405</v>
      </c>
      <c r="J2193" s="5"/>
      <c r="K2193" s="5"/>
      <c r="L2193" s="5"/>
      <c r="M2193" s="85"/>
      <c r="N2193" s="5"/>
    </row>
    <row r="2194" spans="1:14">
      <c r="A2194" s="102" t="s">
        <v>12554</v>
      </c>
      <c r="B2194" s="102" t="s">
        <v>12555</v>
      </c>
      <c r="C2194" s="102" t="s">
        <v>2308</v>
      </c>
      <c r="D2194" s="102" t="s">
        <v>2785</v>
      </c>
      <c r="E2194" s="102"/>
      <c r="F2194" s="102"/>
      <c r="G2194" s="102"/>
      <c r="H2194" s="102" t="s">
        <v>22</v>
      </c>
      <c r="I2194" s="101">
        <v>43405</v>
      </c>
      <c r="J2194" s="5"/>
      <c r="K2194" s="5"/>
      <c r="L2194" s="5"/>
      <c r="M2194" s="85"/>
      <c r="N2194" s="5"/>
    </row>
    <row r="2195" spans="1:14">
      <c r="A2195" s="102" t="s">
        <v>12556</v>
      </c>
      <c r="B2195" s="102" t="s">
        <v>12557</v>
      </c>
      <c r="C2195" s="102" t="s">
        <v>2308</v>
      </c>
      <c r="D2195" s="102" t="s">
        <v>2785</v>
      </c>
      <c r="E2195" s="102"/>
      <c r="F2195" s="102"/>
      <c r="G2195" s="102"/>
      <c r="H2195" s="102" t="s">
        <v>22</v>
      </c>
      <c r="I2195" s="101">
        <v>43405</v>
      </c>
      <c r="J2195" s="5"/>
      <c r="K2195" s="5"/>
      <c r="L2195" s="5"/>
      <c r="M2195" s="85"/>
      <c r="N2195" s="5"/>
    </row>
    <row r="2196" spans="1:14">
      <c r="A2196" s="102" t="s">
        <v>12558</v>
      </c>
      <c r="B2196" s="102" t="s">
        <v>12559</v>
      </c>
      <c r="C2196" s="102" t="s">
        <v>2308</v>
      </c>
      <c r="D2196" s="102" t="s">
        <v>2785</v>
      </c>
      <c r="E2196" s="102"/>
      <c r="F2196" s="102"/>
      <c r="G2196" s="102"/>
      <c r="H2196" s="102" t="s">
        <v>22</v>
      </c>
      <c r="I2196" s="101">
        <v>43405</v>
      </c>
      <c r="J2196" s="5"/>
      <c r="K2196" s="5"/>
      <c r="L2196" s="5"/>
      <c r="M2196" s="85"/>
      <c r="N2196" s="5"/>
    </row>
    <row r="2197" spans="1:14">
      <c r="A2197" s="102" t="s">
        <v>12560</v>
      </c>
      <c r="B2197" s="102" t="s">
        <v>12561</v>
      </c>
      <c r="C2197" s="102" t="s">
        <v>2308</v>
      </c>
      <c r="D2197" s="102" t="s">
        <v>2785</v>
      </c>
      <c r="E2197" s="102"/>
      <c r="F2197" s="102"/>
      <c r="G2197" s="102"/>
      <c r="H2197" s="102" t="s">
        <v>22</v>
      </c>
      <c r="I2197" s="101">
        <v>43405</v>
      </c>
      <c r="J2197" s="5"/>
      <c r="K2197" s="5"/>
      <c r="L2197" s="5"/>
      <c r="M2197" s="85"/>
      <c r="N2197" s="5"/>
    </row>
    <row r="2198" spans="1:14">
      <c r="A2198" s="102" t="s">
        <v>12562</v>
      </c>
      <c r="B2198" s="102" t="s">
        <v>12563</v>
      </c>
      <c r="C2198" s="102" t="s">
        <v>2308</v>
      </c>
      <c r="D2198" s="102" t="s">
        <v>2785</v>
      </c>
      <c r="E2198" s="102"/>
      <c r="F2198" s="102"/>
      <c r="G2198" s="102"/>
      <c r="H2198" s="102" t="s">
        <v>22</v>
      </c>
      <c r="I2198" s="101">
        <v>43405</v>
      </c>
      <c r="J2198" s="5"/>
      <c r="K2198" s="5"/>
      <c r="L2198" s="5"/>
      <c r="M2198" s="85"/>
      <c r="N2198" s="5"/>
    </row>
    <row r="2199" spans="1:14">
      <c r="A2199" s="102" t="s">
        <v>12564</v>
      </c>
      <c r="B2199" s="102" t="s">
        <v>12565</v>
      </c>
      <c r="C2199" s="102" t="s">
        <v>2308</v>
      </c>
      <c r="D2199" s="102" t="s">
        <v>2785</v>
      </c>
      <c r="E2199" s="102"/>
      <c r="F2199" s="102"/>
      <c r="G2199" s="102"/>
      <c r="H2199" s="102" t="s">
        <v>22</v>
      </c>
      <c r="I2199" s="101">
        <v>43405</v>
      </c>
      <c r="J2199" s="5"/>
      <c r="K2199" s="5"/>
      <c r="L2199" s="5"/>
      <c r="M2199" s="85"/>
      <c r="N2199" s="5"/>
    </row>
    <row r="2200" spans="1:14">
      <c r="A2200" s="102" t="s">
        <v>12566</v>
      </c>
      <c r="B2200" s="102" t="s">
        <v>12567</v>
      </c>
      <c r="C2200" s="102" t="s">
        <v>2308</v>
      </c>
      <c r="D2200" s="102" t="s">
        <v>2785</v>
      </c>
      <c r="E2200" s="102"/>
      <c r="F2200" s="102"/>
      <c r="G2200" s="102"/>
      <c r="H2200" s="102" t="s">
        <v>22</v>
      </c>
      <c r="I2200" s="101">
        <v>43405</v>
      </c>
      <c r="J2200" s="5"/>
      <c r="K2200" s="5"/>
      <c r="L2200" s="5"/>
      <c r="M2200" s="85"/>
      <c r="N2200" s="5"/>
    </row>
    <row r="2201" spans="1:14">
      <c r="A2201" s="102" t="s">
        <v>12568</v>
      </c>
      <c r="B2201" s="102" t="s">
        <v>12569</v>
      </c>
      <c r="C2201" s="102" t="s">
        <v>2308</v>
      </c>
      <c r="D2201" s="102" t="s">
        <v>2785</v>
      </c>
      <c r="E2201" s="102"/>
      <c r="F2201" s="102"/>
      <c r="G2201" s="102"/>
      <c r="H2201" s="102" t="s">
        <v>22</v>
      </c>
      <c r="I2201" s="101">
        <v>43405</v>
      </c>
      <c r="J2201" s="5"/>
      <c r="K2201" s="5"/>
      <c r="L2201" s="5"/>
      <c r="M2201" s="85"/>
      <c r="N2201" s="5"/>
    </row>
    <row r="2202" spans="1:14">
      <c r="A2202" s="102" t="s">
        <v>12570</v>
      </c>
      <c r="B2202" s="102" t="s">
        <v>12571</v>
      </c>
      <c r="C2202" s="102" t="s">
        <v>2308</v>
      </c>
      <c r="D2202" s="102" t="s">
        <v>2785</v>
      </c>
      <c r="E2202" s="102"/>
      <c r="F2202" s="102"/>
      <c r="G2202" s="102"/>
      <c r="H2202" s="102" t="s">
        <v>22</v>
      </c>
      <c r="I2202" s="101">
        <v>43405</v>
      </c>
      <c r="J2202" s="5"/>
      <c r="K2202" s="5"/>
      <c r="L2202" s="5"/>
      <c r="M2202" s="85"/>
      <c r="N2202" s="5"/>
    </row>
    <row r="2203" spans="1:14">
      <c r="A2203" s="102" t="s">
        <v>12572</v>
      </c>
      <c r="B2203" s="102" t="s">
        <v>12573</v>
      </c>
      <c r="C2203" s="102" t="s">
        <v>2308</v>
      </c>
      <c r="D2203" s="102" t="s">
        <v>2785</v>
      </c>
      <c r="E2203" s="102"/>
      <c r="F2203" s="102"/>
      <c r="G2203" s="102"/>
      <c r="H2203" s="102" t="s">
        <v>22</v>
      </c>
      <c r="I2203" s="101">
        <v>43405</v>
      </c>
      <c r="J2203" s="5"/>
      <c r="K2203" s="5"/>
      <c r="L2203" s="5"/>
      <c r="M2203" s="85"/>
      <c r="N2203" s="5"/>
    </row>
    <row r="2204" spans="1:14">
      <c r="A2204" s="102" t="s">
        <v>12574</v>
      </c>
      <c r="B2204" s="102" t="s">
        <v>12575</v>
      </c>
      <c r="C2204" s="102" t="s">
        <v>2308</v>
      </c>
      <c r="D2204" s="102" t="s">
        <v>2785</v>
      </c>
      <c r="E2204" s="102"/>
      <c r="F2204" s="102"/>
      <c r="G2204" s="102"/>
      <c r="H2204" s="102" t="s">
        <v>22</v>
      </c>
      <c r="I2204" s="101">
        <v>43405</v>
      </c>
      <c r="J2204" s="5"/>
      <c r="K2204" s="5"/>
      <c r="L2204" s="5"/>
      <c r="M2204" s="85"/>
      <c r="N2204" s="5"/>
    </row>
    <row r="2205" spans="1:14">
      <c r="A2205" s="102" t="s">
        <v>12576</v>
      </c>
      <c r="B2205" s="102" t="s">
        <v>12577</v>
      </c>
      <c r="C2205" s="102" t="s">
        <v>2308</v>
      </c>
      <c r="D2205" s="102" t="s">
        <v>2785</v>
      </c>
      <c r="E2205" s="102"/>
      <c r="F2205" s="102"/>
      <c r="G2205" s="102"/>
      <c r="H2205" s="102" t="s">
        <v>22</v>
      </c>
      <c r="I2205" s="101">
        <v>43405</v>
      </c>
      <c r="J2205" s="5"/>
      <c r="K2205" s="5"/>
      <c r="L2205" s="5"/>
      <c r="M2205" s="85"/>
      <c r="N2205" s="5"/>
    </row>
    <row r="2206" spans="1:14">
      <c r="A2206" s="102" t="s">
        <v>12578</v>
      </c>
      <c r="B2206" s="102" t="s">
        <v>12579</v>
      </c>
      <c r="C2206" s="102" t="s">
        <v>2308</v>
      </c>
      <c r="D2206" s="102" t="s">
        <v>2785</v>
      </c>
      <c r="E2206" s="102"/>
      <c r="F2206" s="102"/>
      <c r="G2206" s="102"/>
      <c r="H2206" s="102" t="s">
        <v>22</v>
      </c>
      <c r="I2206" s="101">
        <v>43405</v>
      </c>
      <c r="J2206" s="5"/>
      <c r="K2206" s="5"/>
      <c r="L2206" s="5"/>
      <c r="M2206" s="85"/>
      <c r="N2206" s="5"/>
    </row>
    <row r="2207" spans="1:14">
      <c r="A2207" s="102" t="s">
        <v>12580</v>
      </c>
      <c r="B2207" s="102" t="s">
        <v>12581</v>
      </c>
      <c r="C2207" s="102" t="s">
        <v>2308</v>
      </c>
      <c r="D2207" s="102" t="s">
        <v>2785</v>
      </c>
      <c r="E2207" s="102"/>
      <c r="F2207" s="102"/>
      <c r="G2207" s="102"/>
      <c r="H2207" s="102" t="s">
        <v>22</v>
      </c>
      <c r="I2207" s="101">
        <v>43405</v>
      </c>
      <c r="J2207" s="5"/>
      <c r="K2207" s="5"/>
      <c r="L2207" s="5"/>
      <c r="M2207" s="85"/>
      <c r="N2207" s="5"/>
    </row>
    <row r="2208" spans="1:14">
      <c r="A2208" s="102" t="s">
        <v>12582</v>
      </c>
      <c r="B2208" s="102" t="s">
        <v>12583</v>
      </c>
      <c r="C2208" s="102" t="s">
        <v>2308</v>
      </c>
      <c r="D2208" s="102" t="s">
        <v>2785</v>
      </c>
      <c r="E2208" s="102"/>
      <c r="F2208" s="102"/>
      <c r="G2208" s="102"/>
      <c r="H2208" s="102" t="s">
        <v>22</v>
      </c>
      <c r="I2208" s="101">
        <v>43405</v>
      </c>
      <c r="J2208" s="5"/>
      <c r="K2208" s="5"/>
      <c r="L2208" s="5"/>
      <c r="M2208" s="85"/>
      <c r="N2208" s="5"/>
    </row>
    <row r="2209" spans="1:14">
      <c r="A2209" s="102" t="s">
        <v>12584</v>
      </c>
      <c r="B2209" s="102" t="s">
        <v>12585</v>
      </c>
      <c r="C2209" s="102" t="s">
        <v>2308</v>
      </c>
      <c r="D2209" s="102" t="s">
        <v>2785</v>
      </c>
      <c r="E2209" s="102"/>
      <c r="F2209" s="102"/>
      <c r="G2209" s="102"/>
      <c r="H2209" s="102" t="s">
        <v>22</v>
      </c>
      <c r="I2209" s="101">
        <v>43405</v>
      </c>
      <c r="J2209" s="5"/>
      <c r="K2209" s="5"/>
      <c r="L2209" s="5"/>
      <c r="M2209" s="85"/>
      <c r="N2209" s="5"/>
    </row>
    <row r="2210" spans="1:14">
      <c r="A2210" s="102" t="s">
        <v>12586</v>
      </c>
      <c r="B2210" s="102" t="s">
        <v>12587</v>
      </c>
      <c r="C2210" s="102" t="s">
        <v>2308</v>
      </c>
      <c r="D2210" s="102" t="s">
        <v>2785</v>
      </c>
      <c r="E2210" s="102"/>
      <c r="F2210" s="102"/>
      <c r="G2210" s="102"/>
      <c r="H2210" s="102" t="s">
        <v>22</v>
      </c>
      <c r="I2210" s="101">
        <v>43405</v>
      </c>
      <c r="J2210" s="5"/>
      <c r="K2210" s="5"/>
      <c r="L2210" s="5"/>
      <c r="M2210" s="85"/>
      <c r="N2210" s="5"/>
    </row>
    <row r="2211" spans="1:14">
      <c r="A2211" s="102" t="s">
        <v>12588</v>
      </c>
      <c r="B2211" s="102" t="s">
        <v>12589</v>
      </c>
      <c r="C2211" s="102" t="s">
        <v>2308</v>
      </c>
      <c r="D2211" s="102" t="s">
        <v>2785</v>
      </c>
      <c r="E2211" s="102"/>
      <c r="F2211" s="102"/>
      <c r="G2211" s="102"/>
      <c r="H2211" s="102" t="s">
        <v>22</v>
      </c>
      <c r="I2211" s="101">
        <v>43405</v>
      </c>
      <c r="J2211" s="5"/>
      <c r="K2211" s="5"/>
      <c r="L2211" s="5"/>
      <c r="M2211" s="85"/>
      <c r="N2211" s="5"/>
    </row>
    <row r="2212" spans="1:14">
      <c r="A2212" s="102" t="s">
        <v>12590</v>
      </c>
      <c r="B2212" s="102" t="s">
        <v>12591</v>
      </c>
      <c r="C2212" s="102" t="s">
        <v>2308</v>
      </c>
      <c r="D2212" s="102" t="s">
        <v>2785</v>
      </c>
      <c r="E2212" s="102"/>
      <c r="F2212" s="102"/>
      <c r="G2212" s="102"/>
      <c r="H2212" s="102" t="s">
        <v>22</v>
      </c>
      <c r="I2212" s="101">
        <v>43405</v>
      </c>
      <c r="J2212" s="5"/>
      <c r="K2212" s="5"/>
      <c r="L2212" s="5"/>
      <c r="M2212" s="85"/>
      <c r="N2212" s="5"/>
    </row>
    <row r="2213" spans="1:14">
      <c r="A2213" s="102" t="s">
        <v>12592</v>
      </c>
      <c r="B2213" s="102" t="s">
        <v>12593</v>
      </c>
      <c r="C2213" s="102" t="s">
        <v>2308</v>
      </c>
      <c r="D2213" s="102" t="s">
        <v>2785</v>
      </c>
      <c r="E2213" s="102"/>
      <c r="F2213" s="102"/>
      <c r="G2213" s="102"/>
      <c r="H2213" s="102" t="s">
        <v>22</v>
      </c>
      <c r="I2213" s="101">
        <v>43405</v>
      </c>
      <c r="J2213" s="5"/>
      <c r="K2213" s="5"/>
      <c r="L2213" s="5"/>
      <c r="M2213" s="85"/>
      <c r="N2213" s="5"/>
    </row>
    <row r="2214" spans="1:14">
      <c r="A2214" s="102" t="s">
        <v>12594</v>
      </c>
      <c r="B2214" s="102" t="s">
        <v>12595</v>
      </c>
      <c r="C2214" s="102" t="s">
        <v>2308</v>
      </c>
      <c r="D2214" s="102" t="s">
        <v>2785</v>
      </c>
      <c r="E2214" s="102"/>
      <c r="F2214" s="102"/>
      <c r="G2214" s="102"/>
      <c r="H2214" s="102" t="s">
        <v>22</v>
      </c>
      <c r="I2214" s="101">
        <v>43405</v>
      </c>
      <c r="J2214" s="5"/>
      <c r="K2214" s="5"/>
      <c r="L2214" s="5"/>
      <c r="M2214" s="85"/>
      <c r="N2214" s="5"/>
    </row>
    <row r="2215" spans="1:14">
      <c r="A2215" s="102" t="s">
        <v>12596</v>
      </c>
      <c r="B2215" s="102" t="s">
        <v>12597</v>
      </c>
      <c r="C2215" s="102" t="s">
        <v>2308</v>
      </c>
      <c r="D2215" s="102" t="s">
        <v>2785</v>
      </c>
      <c r="E2215" s="102"/>
      <c r="F2215" s="102"/>
      <c r="G2215" s="102"/>
      <c r="H2215" s="102" t="s">
        <v>22</v>
      </c>
      <c r="I2215" s="101">
        <v>43405</v>
      </c>
      <c r="J2215" s="5"/>
      <c r="K2215" s="5"/>
      <c r="L2215" s="5"/>
      <c r="M2215" s="85"/>
      <c r="N2215" s="5"/>
    </row>
    <row r="2216" spans="1:14">
      <c r="A2216" s="102" t="s">
        <v>12598</v>
      </c>
      <c r="B2216" s="102" t="s">
        <v>12599</v>
      </c>
      <c r="C2216" s="102" t="s">
        <v>2308</v>
      </c>
      <c r="D2216" s="102" t="s">
        <v>2785</v>
      </c>
      <c r="E2216" s="102"/>
      <c r="F2216" s="102"/>
      <c r="G2216" s="102"/>
      <c r="H2216" s="102" t="s">
        <v>22</v>
      </c>
      <c r="I2216" s="101">
        <v>43405</v>
      </c>
      <c r="J2216" s="5"/>
      <c r="K2216" s="5"/>
      <c r="L2216" s="5"/>
      <c r="M2216" s="85"/>
      <c r="N2216" s="5"/>
    </row>
    <row r="2217" spans="1:14">
      <c r="A2217" s="102" t="s">
        <v>12600</v>
      </c>
      <c r="B2217" s="102" t="s">
        <v>12601</v>
      </c>
      <c r="C2217" s="102" t="s">
        <v>2308</v>
      </c>
      <c r="D2217" s="102" t="s">
        <v>2785</v>
      </c>
      <c r="E2217" s="102"/>
      <c r="F2217" s="102"/>
      <c r="G2217" s="102"/>
      <c r="H2217" s="102" t="s">
        <v>22</v>
      </c>
      <c r="I2217" s="101">
        <v>43405</v>
      </c>
      <c r="J2217" s="5"/>
      <c r="K2217" s="5"/>
      <c r="L2217" s="5"/>
      <c r="M2217" s="85"/>
      <c r="N2217" s="5"/>
    </row>
    <row r="2218" spans="1:14">
      <c r="A2218" s="102" t="s">
        <v>12602</v>
      </c>
      <c r="B2218" s="102" t="s">
        <v>12603</v>
      </c>
      <c r="C2218" s="102" t="s">
        <v>2308</v>
      </c>
      <c r="D2218" s="102" t="s">
        <v>2785</v>
      </c>
      <c r="E2218" s="102"/>
      <c r="F2218" s="102"/>
      <c r="G2218" s="102"/>
      <c r="H2218" s="102" t="s">
        <v>22</v>
      </c>
      <c r="I2218" s="101">
        <v>43405</v>
      </c>
      <c r="J2218" s="5"/>
      <c r="K2218" s="5"/>
      <c r="L2218" s="5"/>
      <c r="M2218" s="85"/>
      <c r="N2218" s="5"/>
    </row>
    <row r="2219" spans="1:14">
      <c r="A2219" s="102" t="s">
        <v>12604</v>
      </c>
      <c r="B2219" s="102" t="s">
        <v>12605</v>
      </c>
      <c r="C2219" s="102" t="s">
        <v>2308</v>
      </c>
      <c r="D2219" s="102" t="s">
        <v>2785</v>
      </c>
      <c r="E2219" s="102"/>
      <c r="F2219" s="102"/>
      <c r="G2219" s="102"/>
      <c r="H2219" s="102" t="s">
        <v>22</v>
      </c>
      <c r="I2219" s="101">
        <v>43405</v>
      </c>
      <c r="J2219" s="5"/>
      <c r="K2219" s="5"/>
      <c r="L2219" s="5"/>
      <c r="M2219" s="85"/>
      <c r="N2219" s="5"/>
    </row>
    <row r="2220" spans="1:14">
      <c r="A2220" s="102" t="s">
        <v>12606</v>
      </c>
      <c r="B2220" s="102" t="s">
        <v>12607</v>
      </c>
      <c r="C2220" s="102" t="s">
        <v>2308</v>
      </c>
      <c r="D2220" s="102" t="s">
        <v>2785</v>
      </c>
      <c r="E2220" s="102"/>
      <c r="F2220" s="102"/>
      <c r="G2220" s="102"/>
      <c r="H2220" s="102" t="s">
        <v>22</v>
      </c>
      <c r="I2220" s="101">
        <v>43405</v>
      </c>
      <c r="J2220" s="5"/>
      <c r="K2220" s="5"/>
      <c r="L2220" s="5"/>
      <c r="M2220" s="85"/>
      <c r="N2220" s="5"/>
    </row>
    <row r="2221" spans="1:14">
      <c r="A2221" s="102" t="s">
        <v>12608</v>
      </c>
      <c r="B2221" s="102" t="s">
        <v>12609</v>
      </c>
      <c r="C2221" s="102" t="s">
        <v>2308</v>
      </c>
      <c r="D2221" s="102" t="s">
        <v>2785</v>
      </c>
      <c r="E2221" s="102"/>
      <c r="F2221" s="102"/>
      <c r="G2221" s="102"/>
      <c r="H2221" s="102" t="s">
        <v>22</v>
      </c>
      <c r="I2221" s="101">
        <v>43405</v>
      </c>
      <c r="J2221" s="5"/>
      <c r="K2221" s="5"/>
      <c r="L2221" s="5"/>
      <c r="M2221" s="85"/>
      <c r="N2221" s="5"/>
    </row>
    <row r="2222" spans="1:14">
      <c r="A2222" s="102" t="s">
        <v>12610</v>
      </c>
      <c r="B2222" s="102" t="s">
        <v>12611</v>
      </c>
      <c r="C2222" s="102" t="s">
        <v>2308</v>
      </c>
      <c r="D2222" s="102" t="s">
        <v>2785</v>
      </c>
      <c r="E2222" s="102"/>
      <c r="F2222" s="102"/>
      <c r="G2222" s="102"/>
      <c r="H2222" s="102" t="s">
        <v>22</v>
      </c>
      <c r="I2222" s="101">
        <v>43405</v>
      </c>
      <c r="J2222" s="5"/>
      <c r="K2222" s="5"/>
      <c r="L2222" s="5"/>
      <c r="M2222" s="85"/>
      <c r="N2222" s="5"/>
    </row>
    <row r="2223" spans="1:14">
      <c r="A2223" s="102" t="s">
        <v>12612</v>
      </c>
      <c r="B2223" s="102" t="s">
        <v>12613</v>
      </c>
      <c r="C2223" s="102" t="s">
        <v>2308</v>
      </c>
      <c r="D2223" s="102" t="s">
        <v>2785</v>
      </c>
      <c r="E2223" s="102"/>
      <c r="F2223" s="102"/>
      <c r="G2223" s="102"/>
      <c r="H2223" s="102" t="s">
        <v>22</v>
      </c>
      <c r="I2223" s="101">
        <v>43405</v>
      </c>
      <c r="J2223" s="5"/>
      <c r="K2223" s="5"/>
      <c r="L2223" s="5"/>
      <c r="M2223" s="85"/>
      <c r="N2223" s="5"/>
    </row>
    <row r="2224" spans="1:14">
      <c r="A2224" s="102" t="s">
        <v>12614</v>
      </c>
      <c r="B2224" s="102" t="s">
        <v>12615</v>
      </c>
      <c r="C2224" s="102" t="s">
        <v>2308</v>
      </c>
      <c r="D2224" s="102" t="s">
        <v>2785</v>
      </c>
      <c r="E2224" s="102"/>
      <c r="F2224" s="102"/>
      <c r="G2224" s="102"/>
      <c r="H2224" s="102" t="s">
        <v>22</v>
      </c>
      <c r="I2224" s="101">
        <v>43405</v>
      </c>
      <c r="J2224" s="5"/>
      <c r="K2224" s="5"/>
      <c r="L2224" s="5"/>
      <c r="M2224" s="85"/>
      <c r="N2224" s="5"/>
    </row>
    <row r="2225" spans="1:14">
      <c r="A2225" s="102" t="s">
        <v>12616</v>
      </c>
      <c r="B2225" s="102" t="s">
        <v>12617</v>
      </c>
      <c r="C2225" s="102" t="s">
        <v>2308</v>
      </c>
      <c r="D2225" s="102" t="s">
        <v>2785</v>
      </c>
      <c r="E2225" s="102"/>
      <c r="F2225" s="102"/>
      <c r="G2225" s="102"/>
      <c r="H2225" s="102" t="s">
        <v>22</v>
      </c>
      <c r="I2225" s="101">
        <v>43405</v>
      </c>
      <c r="J2225" s="5"/>
      <c r="K2225" s="5"/>
      <c r="L2225" s="5"/>
      <c r="M2225" s="85"/>
      <c r="N2225" s="5"/>
    </row>
    <row r="2226" spans="1:14">
      <c r="A2226" s="102" t="s">
        <v>12618</v>
      </c>
      <c r="B2226" s="102" t="s">
        <v>12619</v>
      </c>
      <c r="C2226" s="102" t="s">
        <v>2308</v>
      </c>
      <c r="D2226" s="102" t="s">
        <v>2785</v>
      </c>
      <c r="E2226" s="102"/>
      <c r="F2226" s="102"/>
      <c r="G2226" s="102"/>
      <c r="H2226" s="102" t="s">
        <v>22</v>
      </c>
      <c r="I2226" s="101">
        <v>43405</v>
      </c>
      <c r="J2226" s="5"/>
      <c r="K2226" s="5"/>
      <c r="L2226" s="5"/>
      <c r="M2226" s="85"/>
      <c r="N2226" s="5"/>
    </row>
    <row r="2227" spans="1:14">
      <c r="A2227" s="102" t="s">
        <v>12620</v>
      </c>
      <c r="B2227" s="102" t="s">
        <v>12621</v>
      </c>
      <c r="C2227" s="102" t="s">
        <v>2308</v>
      </c>
      <c r="D2227" s="102" t="s">
        <v>5062</v>
      </c>
      <c r="E2227" s="102" t="s">
        <v>373</v>
      </c>
      <c r="F2227" s="102">
        <v>507</v>
      </c>
      <c r="G2227" s="102"/>
      <c r="H2227" s="102" t="s">
        <v>22</v>
      </c>
      <c r="I2227" s="101">
        <v>43405</v>
      </c>
      <c r="J2227" s="5"/>
      <c r="K2227" s="5"/>
      <c r="L2227" s="5"/>
      <c r="M2227" s="85"/>
      <c r="N2227" s="5"/>
    </row>
    <row r="2228" spans="1:14">
      <c r="A2228" s="102" t="s">
        <v>12622</v>
      </c>
      <c r="B2228" s="102" t="s">
        <v>12623</v>
      </c>
      <c r="C2228" s="102" t="s">
        <v>2308</v>
      </c>
      <c r="D2228" s="102" t="s">
        <v>5062</v>
      </c>
      <c r="E2228" s="102" t="s">
        <v>373</v>
      </c>
      <c r="F2228" s="102">
        <v>511</v>
      </c>
      <c r="G2228" s="102"/>
      <c r="H2228" s="102" t="s">
        <v>22</v>
      </c>
      <c r="I2228" s="101">
        <v>43405</v>
      </c>
      <c r="J2228" s="5"/>
      <c r="K2228" s="5"/>
      <c r="L2228" s="5"/>
      <c r="M2228" s="85"/>
      <c r="N2228" s="5"/>
    </row>
    <row r="2229" spans="1:14">
      <c r="A2229" s="102" t="s">
        <v>12624</v>
      </c>
      <c r="B2229" s="102" t="s">
        <v>12625</v>
      </c>
      <c r="C2229" s="102" t="s">
        <v>2308</v>
      </c>
      <c r="D2229" s="102" t="s">
        <v>5062</v>
      </c>
      <c r="E2229" s="102" t="s">
        <v>373</v>
      </c>
      <c r="F2229" s="102">
        <v>500</v>
      </c>
      <c r="G2229" s="102"/>
      <c r="H2229" s="102" t="s">
        <v>22</v>
      </c>
      <c r="I2229" s="101">
        <v>43405</v>
      </c>
      <c r="J2229" s="5"/>
      <c r="K2229" s="5"/>
      <c r="L2229" s="5"/>
      <c r="M2229" s="85"/>
      <c r="N2229" s="5"/>
    </row>
    <row r="2230" spans="1:14">
      <c r="A2230" s="102" t="s">
        <v>12626</v>
      </c>
      <c r="B2230" s="102" t="s">
        <v>12627</v>
      </c>
      <c r="C2230" s="102" t="s">
        <v>2308</v>
      </c>
      <c r="D2230" s="102" t="s">
        <v>5062</v>
      </c>
      <c r="E2230" s="102" t="s">
        <v>373</v>
      </c>
      <c r="F2230" s="102">
        <v>501</v>
      </c>
      <c r="G2230" s="102"/>
      <c r="H2230" s="102" t="s">
        <v>22</v>
      </c>
      <c r="I2230" s="101">
        <v>43405</v>
      </c>
      <c r="J2230" s="5"/>
      <c r="K2230" s="5"/>
      <c r="L2230" s="5"/>
      <c r="M2230" s="85"/>
      <c r="N2230" s="5"/>
    </row>
    <row r="2231" spans="1:14">
      <c r="A2231" s="102" t="s">
        <v>12628</v>
      </c>
      <c r="B2231" s="102" t="s">
        <v>12629</v>
      </c>
      <c r="C2231" s="102" t="s">
        <v>2308</v>
      </c>
      <c r="D2231" s="102" t="s">
        <v>5062</v>
      </c>
      <c r="E2231" s="102" t="s">
        <v>373</v>
      </c>
      <c r="F2231" s="102">
        <v>514</v>
      </c>
      <c r="G2231" s="102"/>
      <c r="H2231" s="102" t="s">
        <v>22</v>
      </c>
      <c r="I2231" s="101">
        <v>43405</v>
      </c>
      <c r="J2231" s="5"/>
      <c r="K2231" s="5"/>
      <c r="L2231" s="5"/>
      <c r="M2231" s="85"/>
      <c r="N2231" s="5"/>
    </row>
    <row r="2232" spans="1:14">
      <c r="A2232" s="102" t="s">
        <v>12630</v>
      </c>
      <c r="B2232" s="102" t="s">
        <v>12631</v>
      </c>
      <c r="C2232" s="102" t="s">
        <v>2308</v>
      </c>
      <c r="D2232" s="102" t="s">
        <v>5062</v>
      </c>
      <c r="E2232" s="102" t="s">
        <v>373</v>
      </c>
      <c r="F2232" s="102">
        <v>512</v>
      </c>
      <c r="G2232" s="102"/>
      <c r="H2232" s="102" t="s">
        <v>22</v>
      </c>
      <c r="I2232" s="101">
        <v>43405</v>
      </c>
      <c r="J2232" s="5"/>
      <c r="K2232" s="5"/>
      <c r="L2232" s="5"/>
      <c r="M2232" s="85"/>
      <c r="N2232" s="5"/>
    </row>
    <row r="2233" spans="1:14">
      <c r="A2233" s="102" t="s">
        <v>12632</v>
      </c>
      <c r="B2233" s="102" t="s">
        <v>12633</v>
      </c>
      <c r="C2233" s="102" t="s">
        <v>2308</v>
      </c>
      <c r="D2233" s="102" t="s">
        <v>5062</v>
      </c>
      <c r="E2233" s="102" t="s">
        <v>373</v>
      </c>
      <c r="F2233" s="102">
        <v>513</v>
      </c>
      <c r="G2233" s="102"/>
      <c r="H2233" s="102" t="s">
        <v>22</v>
      </c>
      <c r="I2233" s="101">
        <v>43405</v>
      </c>
      <c r="J2233" s="5"/>
      <c r="K2233" s="5"/>
      <c r="L2233" s="5"/>
      <c r="M2233" s="85"/>
      <c r="N2233" s="5"/>
    </row>
    <row r="2234" spans="1:14">
      <c r="A2234" s="102" t="s">
        <v>12634</v>
      </c>
      <c r="B2234" s="102" t="s">
        <v>12635</v>
      </c>
      <c r="C2234" s="102" t="s">
        <v>2308</v>
      </c>
      <c r="D2234" s="102" t="s">
        <v>2786</v>
      </c>
      <c r="E2234" s="102"/>
      <c r="F2234" s="102"/>
      <c r="G2234" s="102"/>
      <c r="H2234" s="102" t="s">
        <v>22</v>
      </c>
      <c r="I2234" s="101">
        <v>43405</v>
      </c>
      <c r="J2234" s="5"/>
      <c r="K2234" s="5"/>
      <c r="L2234" s="5"/>
      <c r="M2234" s="85"/>
      <c r="N2234" s="5"/>
    </row>
    <row r="2235" spans="1:14">
      <c r="A2235" s="102" t="s">
        <v>12636</v>
      </c>
      <c r="B2235" s="102" t="s">
        <v>12637</v>
      </c>
      <c r="C2235" s="102" t="s">
        <v>2308</v>
      </c>
      <c r="D2235" s="102" t="s">
        <v>2786</v>
      </c>
      <c r="E2235" s="102"/>
      <c r="F2235" s="102"/>
      <c r="G2235" s="102"/>
      <c r="H2235" s="102" t="s">
        <v>22</v>
      </c>
      <c r="I2235" s="101">
        <v>43405</v>
      </c>
      <c r="J2235" s="5"/>
      <c r="K2235" s="5"/>
      <c r="L2235" s="5"/>
      <c r="M2235" s="85"/>
      <c r="N2235" s="5"/>
    </row>
    <row r="2236" spans="1:14">
      <c r="A2236" s="102" t="s">
        <v>12638</v>
      </c>
      <c r="B2236" s="102" t="s">
        <v>12639</v>
      </c>
      <c r="C2236" s="102" t="s">
        <v>2308</v>
      </c>
      <c r="D2236" s="102" t="s">
        <v>2786</v>
      </c>
      <c r="E2236" s="102"/>
      <c r="F2236" s="102"/>
      <c r="G2236" s="102"/>
      <c r="H2236" s="102" t="s">
        <v>22</v>
      </c>
      <c r="I2236" s="101">
        <v>43405</v>
      </c>
      <c r="J2236" s="5"/>
      <c r="K2236" s="5"/>
      <c r="L2236" s="5"/>
      <c r="M2236" s="85"/>
      <c r="N2236" s="5"/>
    </row>
    <row r="2237" spans="1:14">
      <c r="A2237" s="102" t="s">
        <v>12640</v>
      </c>
      <c r="B2237" s="102" t="s">
        <v>12641</v>
      </c>
      <c r="C2237" s="102" t="s">
        <v>2308</v>
      </c>
      <c r="D2237" s="102" t="s">
        <v>2786</v>
      </c>
      <c r="E2237" s="102"/>
      <c r="F2237" s="102"/>
      <c r="G2237" s="102"/>
      <c r="H2237" s="102" t="s">
        <v>22</v>
      </c>
      <c r="I2237" s="101">
        <v>43405</v>
      </c>
      <c r="J2237" s="5"/>
      <c r="K2237" s="5"/>
      <c r="L2237" s="5"/>
      <c r="M2237" s="85"/>
      <c r="N2237" s="5"/>
    </row>
    <row r="2238" spans="1:14">
      <c r="A2238" s="102" t="s">
        <v>12642</v>
      </c>
      <c r="B2238" s="102" t="s">
        <v>12643</v>
      </c>
      <c r="C2238" s="102" t="s">
        <v>2308</v>
      </c>
      <c r="D2238" s="102" t="s">
        <v>5062</v>
      </c>
      <c r="E2238" s="102" t="s">
        <v>373</v>
      </c>
      <c r="F2238" s="102">
        <v>505</v>
      </c>
      <c r="G2238" s="102"/>
      <c r="H2238" s="102" t="s">
        <v>22</v>
      </c>
      <c r="I2238" s="101">
        <v>43405</v>
      </c>
      <c r="J2238" s="5"/>
      <c r="K2238" s="5"/>
      <c r="L2238" s="5"/>
      <c r="M2238" s="85"/>
      <c r="N2238" s="5"/>
    </row>
    <row r="2239" spans="1:14">
      <c r="A2239" s="102" t="s">
        <v>12644</v>
      </c>
      <c r="B2239" s="102" t="s">
        <v>12645</v>
      </c>
      <c r="C2239" s="102" t="s">
        <v>2308</v>
      </c>
      <c r="D2239" s="102" t="s">
        <v>5062</v>
      </c>
      <c r="E2239" s="102" t="s">
        <v>373</v>
      </c>
      <c r="F2239" s="102">
        <v>504</v>
      </c>
      <c r="G2239" s="102"/>
      <c r="H2239" s="102" t="s">
        <v>22</v>
      </c>
      <c r="I2239" s="101">
        <v>43405</v>
      </c>
      <c r="J2239" s="5"/>
      <c r="K2239" s="5"/>
      <c r="L2239" s="5"/>
      <c r="M2239" s="85"/>
      <c r="N2239" s="5"/>
    </row>
    <row r="2240" spans="1:14">
      <c r="A2240" s="102" t="s">
        <v>12646</v>
      </c>
      <c r="B2240" s="102" t="s">
        <v>12647</v>
      </c>
      <c r="C2240" s="102" t="s">
        <v>2308</v>
      </c>
      <c r="D2240" s="102" t="s">
        <v>3107</v>
      </c>
      <c r="E2240" s="102"/>
      <c r="F2240" s="102"/>
      <c r="G2240" s="102"/>
      <c r="H2240" s="102" t="s">
        <v>22</v>
      </c>
      <c r="I2240" s="101">
        <v>43405</v>
      </c>
      <c r="J2240" s="5"/>
      <c r="K2240" s="5"/>
      <c r="L2240" s="5"/>
      <c r="M2240" s="85"/>
      <c r="N2240" s="5"/>
    </row>
    <row r="2241" spans="1:14">
      <c r="A2241" s="102" t="s">
        <v>12648</v>
      </c>
      <c r="B2241" s="102" t="s">
        <v>12649</v>
      </c>
      <c r="C2241" s="102" t="s">
        <v>2308</v>
      </c>
      <c r="D2241" s="102" t="s">
        <v>5062</v>
      </c>
      <c r="E2241" s="102" t="s">
        <v>1170</v>
      </c>
      <c r="F2241" s="102">
        <v>500</v>
      </c>
      <c r="G2241" s="102"/>
      <c r="H2241" s="102" t="s">
        <v>22</v>
      </c>
      <c r="I2241" s="101">
        <v>43405</v>
      </c>
      <c r="J2241" s="5"/>
      <c r="K2241" s="5"/>
      <c r="L2241" s="5"/>
      <c r="M2241" s="85"/>
      <c r="N2241" s="5"/>
    </row>
    <row r="2242" spans="1:14">
      <c r="A2242" s="102" t="s">
        <v>12650</v>
      </c>
      <c r="B2242" s="102" t="s">
        <v>12651</v>
      </c>
      <c r="C2242" s="102" t="s">
        <v>2308</v>
      </c>
      <c r="D2242" s="102" t="s">
        <v>5062</v>
      </c>
      <c r="E2242" s="102" t="s">
        <v>1170</v>
      </c>
      <c r="F2242" s="102">
        <v>501</v>
      </c>
      <c r="G2242" s="102"/>
      <c r="H2242" s="102" t="s">
        <v>22</v>
      </c>
      <c r="I2242" s="101">
        <v>43405</v>
      </c>
      <c r="J2242" s="5"/>
      <c r="K2242" s="5"/>
      <c r="L2242" s="5"/>
      <c r="M2242" s="85"/>
      <c r="N2242" s="5"/>
    </row>
    <row r="2243" spans="1:14">
      <c r="A2243" s="102" t="s">
        <v>12652</v>
      </c>
      <c r="B2243" s="102" t="s">
        <v>12653</v>
      </c>
      <c r="C2243" s="102" t="s">
        <v>2308</v>
      </c>
      <c r="D2243" s="102" t="s">
        <v>5062</v>
      </c>
      <c r="E2243" s="102" t="s">
        <v>1170</v>
      </c>
      <c r="F2243" s="102">
        <v>500</v>
      </c>
      <c r="G2243" s="102"/>
      <c r="H2243" s="102" t="s">
        <v>22</v>
      </c>
      <c r="I2243" s="101">
        <v>43405</v>
      </c>
      <c r="J2243" s="5"/>
      <c r="K2243" s="5"/>
      <c r="L2243" s="5"/>
      <c r="M2243" s="85"/>
      <c r="N2243" s="5"/>
    </row>
    <row r="2244" spans="1:14">
      <c r="A2244" s="102" t="s">
        <v>12654</v>
      </c>
      <c r="B2244" s="102" t="s">
        <v>12655</v>
      </c>
      <c r="C2244" s="102" t="s">
        <v>2308</v>
      </c>
      <c r="D2244" s="102" t="s">
        <v>5062</v>
      </c>
      <c r="E2244" s="102" t="s">
        <v>1170</v>
      </c>
      <c r="F2244" s="102">
        <v>503</v>
      </c>
      <c r="G2244" s="102"/>
      <c r="H2244" s="102" t="s">
        <v>22</v>
      </c>
      <c r="I2244" s="101">
        <v>43405</v>
      </c>
      <c r="J2244" s="5"/>
      <c r="K2244" s="5"/>
      <c r="L2244" s="5"/>
      <c r="M2244" s="85"/>
      <c r="N2244" s="5"/>
    </row>
    <row r="2245" spans="1:14">
      <c r="A2245" s="102" t="s">
        <v>12656</v>
      </c>
      <c r="B2245" s="102" t="s">
        <v>12657</v>
      </c>
      <c r="C2245" s="102" t="s">
        <v>2308</v>
      </c>
      <c r="D2245" s="102" t="s">
        <v>5062</v>
      </c>
      <c r="E2245" s="102" t="s">
        <v>1170</v>
      </c>
      <c r="F2245" s="102">
        <v>505</v>
      </c>
      <c r="G2245" s="102"/>
      <c r="H2245" s="102" t="s">
        <v>22</v>
      </c>
      <c r="I2245" s="101">
        <v>43405</v>
      </c>
      <c r="J2245" s="5"/>
      <c r="K2245" s="5"/>
      <c r="L2245" s="5"/>
      <c r="M2245" s="85"/>
      <c r="N2245" s="5"/>
    </row>
    <row r="2246" spans="1:14">
      <c r="A2246" s="102" t="s">
        <v>12658</v>
      </c>
      <c r="B2246" s="102" t="s">
        <v>12659</v>
      </c>
      <c r="C2246" s="102" t="s">
        <v>2308</v>
      </c>
      <c r="D2246" s="102" t="s">
        <v>5062</v>
      </c>
      <c r="E2246" s="102" t="s">
        <v>1170</v>
      </c>
      <c r="F2246" s="102">
        <v>504</v>
      </c>
      <c r="G2246" s="102"/>
      <c r="H2246" s="102" t="s">
        <v>22</v>
      </c>
      <c r="I2246" s="101">
        <v>43405</v>
      </c>
      <c r="J2246" s="5"/>
      <c r="K2246" s="5"/>
      <c r="L2246" s="5"/>
      <c r="M2246" s="85"/>
      <c r="N2246" s="5"/>
    </row>
    <row r="2247" spans="1:14">
      <c r="A2247" s="102" t="s">
        <v>12660</v>
      </c>
      <c r="B2247" s="102" t="s">
        <v>12661</v>
      </c>
      <c r="C2247" s="102" t="s">
        <v>2308</v>
      </c>
      <c r="D2247" s="102" t="s">
        <v>5062</v>
      </c>
      <c r="E2247" s="102" t="s">
        <v>1170</v>
      </c>
      <c r="F2247" s="102">
        <v>500</v>
      </c>
      <c r="G2247" s="102"/>
      <c r="H2247" s="102" t="s">
        <v>22</v>
      </c>
      <c r="I2247" s="101">
        <v>43405</v>
      </c>
      <c r="J2247" s="5"/>
      <c r="K2247" s="5"/>
      <c r="L2247" s="5"/>
      <c r="M2247" s="85"/>
      <c r="N2247" s="5"/>
    </row>
    <row r="2248" spans="1:14">
      <c r="A2248" s="102" t="s">
        <v>12662</v>
      </c>
      <c r="B2248" s="102" t="s">
        <v>12663</v>
      </c>
      <c r="C2248" s="102" t="s">
        <v>2308</v>
      </c>
      <c r="D2248" s="102" t="s">
        <v>5062</v>
      </c>
      <c r="E2248" s="102" t="s">
        <v>1170</v>
      </c>
      <c r="F2248" s="102">
        <v>500</v>
      </c>
      <c r="G2248" s="102"/>
      <c r="H2248" s="102" t="s">
        <v>22</v>
      </c>
      <c r="I2248" s="101">
        <v>43405</v>
      </c>
      <c r="J2248" s="5"/>
      <c r="K2248" s="5"/>
      <c r="L2248" s="5"/>
      <c r="M2248" s="85"/>
      <c r="N2248" s="5"/>
    </row>
    <row r="2249" spans="1:14">
      <c r="A2249" s="102" t="s">
        <v>12664</v>
      </c>
      <c r="B2249" s="102" t="s">
        <v>12665</v>
      </c>
      <c r="C2249" s="102" t="s">
        <v>2308</v>
      </c>
      <c r="D2249" s="102" t="s">
        <v>5062</v>
      </c>
      <c r="E2249" s="102" t="s">
        <v>1170</v>
      </c>
      <c r="F2249" s="102">
        <v>500</v>
      </c>
      <c r="G2249" s="102"/>
      <c r="H2249" s="102" t="s">
        <v>22</v>
      </c>
      <c r="I2249" s="101">
        <v>43405</v>
      </c>
      <c r="J2249" s="5"/>
      <c r="K2249" s="5"/>
      <c r="L2249" s="5"/>
      <c r="M2249" s="85"/>
      <c r="N2249" s="5"/>
    </row>
    <row r="2250" spans="1:14">
      <c r="A2250" s="102" t="s">
        <v>12666</v>
      </c>
      <c r="B2250" s="102" t="s">
        <v>12667</v>
      </c>
      <c r="C2250" s="102" t="s">
        <v>2308</v>
      </c>
      <c r="D2250" s="102" t="s">
        <v>5062</v>
      </c>
      <c r="E2250" s="102" t="s">
        <v>1170</v>
      </c>
      <c r="F2250" s="102">
        <v>500</v>
      </c>
      <c r="G2250" s="102"/>
      <c r="H2250" s="102" t="s">
        <v>22</v>
      </c>
      <c r="I2250" s="101">
        <v>43405</v>
      </c>
      <c r="J2250" s="5"/>
      <c r="K2250" s="5"/>
      <c r="L2250" s="5"/>
      <c r="M2250" s="85"/>
      <c r="N2250" s="5"/>
    </row>
    <row r="2251" spans="1:14">
      <c r="A2251" s="102" t="s">
        <v>12668</v>
      </c>
      <c r="B2251" s="102" t="s">
        <v>12669</v>
      </c>
      <c r="C2251" s="102" t="s">
        <v>2308</v>
      </c>
      <c r="D2251" s="102" t="s">
        <v>5062</v>
      </c>
      <c r="E2251" s="102" t="s">
        <v>562</v>
      </c>
      <c r="F2251" s="102">
        <v>501</v>
      </c>
      <c r="G2251" s="102"/>
      <c r="H2251" s="102" t="s">
        <v>22</v>
      </c>
      <c r="I2251" s="101">
        <v>43405</v>
      </c>
      <c r="J2251" s="5"/>
      <c r="K2251" s="5"/>
      <c r="L2251" s="5"/>
      <c r="M2251" s="85"/>
      <c r="N2251" s="5"/>
    </row>
    <row r="2252" spans="1:14">
      <c r="A2252" s="102" t="s">
        <v>12670</v>
      </c>
      <c r="B2252" s="102" t="s">
        <v>12671</v>
      </c>
      <c r="C2252" s="102" t="s">
        <v>2308</v>
      </c>
      <c r="D2252" s="102" t="s">
        <v>5062</v>
      </c>
      <c r="E2252" s="102" t="s">
        <v>1316</v>
      </c>
      <c r="F2252" s="102">
        <v>602</v>
      </c>
      <c r="G2252" s="102"/>
      <c r="H2252" s="102" t="s">
        <v>22</v>
      </c>
      <c r="I2252" s="101">
        <v>43405</v>
      </c>
      <c r="J2252" s="5"/>
      <c r="K2252" s="5"/>
      <c r="L2252" s="5"/>
      <c r="M2252" s="85"/>
      <c r="N2252" s="5"/>
    </row>
    <row r="2253" spans="1:14">
      <c r="A2253" s="102" t="s">
        <v>12672</v>
      </c>
      <c r="B2253" s="102" t="s">
        <v>12673</v>
      </c>
      <c r="C2253" s="102" t="s">
        <v>2308</v>
      </c>
      <c r="D2253" s="102" t="s">
        <v>5062</v>
      </c>
      <c r="E2253" s="102" t="s">
        <v>1170</v>
      </c>
      <c r="F2253" s="102">
        <v>600</v>
      </c>
      <c r="G2253" s="102"/>
      <c r="H2253" s="102" t="s">
        <v>22</v>
      </c>
      <c r="I2253" s="101">
        <v>43405</v>
      </c>
      <c r="J2253" s="5"/>
      <c r="K2253" s="5"/>
      <c r="L2253" s="5"/>
      <c r="M2253" s="85"/>
      <c r="N2253" s="5"/>
    </row>
    <row r="2254" spans="1:14">
      <c r="A2254" s="102" t="s">
        <v>12674</v>
      </c>
      <c r="B2254" s="102" t="s">
        <v>12675</v>
      </c>
      <c r="C2254" s="102" t="s">
        <v>2308</v>
      </c>
      <c r="D2254" s="102" t="s">
        <v>5062</v>
      </c>
      <c r="E2254" s="102" t="s">
        <v>1170</v>
      </c>
      <c r="F2254" s="102">
        <v>1</v>
      </c>
      <c r="G2254" s="102"/>
      <c r="H2254" s="102" t="s">
        <v>22</v>
      </c>
      <c r="I2254" s="101">
        <v>43405</v>
      </c>
      <c r="J2254" s="5"/>
      <c r="K2254" s="5"/>
      <c r="L2254" s="5"/>
      <c r="M2254" s="85"/>
      <c r="N2254" s="5"/>
    </row>
    <row r="2255" spans="1:14">
      <c r="A2255" s="102" t="s">
        <v>12676</v>
      </c>
      <c r="B2255" s="102" t="s">
        <v>12677</v>
      </c>
      <c r="C2255" s="102" t="s">
        <v>2308</v>
      </c>
      <c r="D2255" s="102" t="s">
        <v>5062</v>
      </c>
      <c r="E2255" s="102" t="s">
        <v>1170</v>
      </c>
      <c r="F2255" s="102">
        <v>601</v>
      </c>
      <c r="G2255" s="102"/>
      <c r="H2255" s="102" t="s">
        <v>22</v>
      </c>
      <c r="I2255" s="101">
        <v>43405</v>
      </c>
      <c r="J2255" s="5"/>
      <c r="K2255" s="5"/>
      <c r="L2255" s="5"/>
      <c r="M2255" s="85"/>
      <c r="N2255" s="5"/>
    </row>
    <row r="2256" spans="1:14">
      <c r="A2256" s="102" t="s">
        <v>12678</v>
      </c>
      <c r="B2256" s="102" t="s">
        <v>12679</v>
      </c>
      <c r="C2256" s="102" t="s">
        <v>2308</v>
      </c>
      <c r="D2256" s="102" t="s">
        <v>5062</v>
      </c>
      <c r="E2256" s="102" t="s">
        <v>1170</v>
      </c>
      <c r="F2256" s="102">
        <v>603</v>
      </c>
      <c r="G2256" s="102"/>
      <c r="H2256" s="102" t="s">
        <v>22</v>
      </c>
      <c r="I2256" s="101">
        <v>43405</v>
      </c>
      <c r="J2256" s="5"/>
      <c r="K2256" s="5"/>
      <c r="L2256" s="5"/>
      <c r="M2256" s="85"/>
      <c r="N2256" s="5"/>
    </row>
    <row r="2257" spans="1:14">
      <c r="A2257" s="102" t="s">
        <v>12680</v>
      </c>
      <c r="B2257" s="102" t="s">
        <v>12681</v>
      </c>
      <c r="C2257" s="102" t="s">
        <v>2308</v>
      </c>
      <c r="D2257" s="102" t="s">
        <v>5062</v>
      </c>
      <c r="E2257" s="102" t="s">
        <v>1170</v>
      </c>
      <c r="F2257" s="102">
        <v>604</v>
      </c>
      <c r="G2257" s="102"/>
      <c r="H2257" s="102" t="s">
        <v>22</v>
      </c>
      <c r="I2257" s="101">
        <v>43405</v>
      </c>
      <c r="J2257" s="5"/>
      <c r="K2257" s="5"/>
      <c r="L2257" s="5"/>
      <c r="M2257" s="85"/>
      <c r="N2257" s="5"/>
    </row>
    <row r="2258" spans="1:14">
      <c r="A2258" s="102" t="s">
        <v>12682</v>
      </c>
      <c r="B2258" s="102" t="s">
        <v>12683</v>
      </c>
      <c r="C2258" s="102" t="s">
        <v>2308</v>
      </c>
      <c r="D2258" s="102" t="s">
        <v>5062</v>
      </c>
      <c r="E2258" s="102" t="s">
        <v>1170</v>
      </c>
      <c r="F2258" s="102">
        <v>604</v>
      </c>
      <c r="G2258" s="102"/>
      <c r="H2258" s="102" t="s">
        <v>22</v>
      </c>
      <c r="I2258" s="101">
        <v>43405</v>
      </c>
      <c r="J2258" s="5"/>
      <c r="K2258" s="5"/>
      <c r="L2258" s="5"/>
      <c r="M2258" s="85"/>
      <c r="N2258" s="5"/>
    </row>
    <row r="2259" spans="1:14">
      <c r="A2259" s="102" t="s">
        <v>12684</v>
      </c>
      <c r="B2259" s="102" t="s">
        <v>12685</v>
      </c>
      <c r="C2259" s="102" t="s">
        <v>2308</v>
      </c>
      <c r="D2259" s="102" t="s">
        <v>2785</v>
      </c>
      <c r="E2259" s="102"/>
      <c r="F2259" s="102"/>
      <c r="G2259" s="102"/>
      <c r="H2259" s="102" t="s">
        <v>22</v>
      </c>
      <c r="I2259" s="101">
        <v>43405</v>
      </c>
      <c r="J2259" s="5" t="s">
        <v>6136</v>
      </c>
      <c r="K2259" s="5"/>
      <c r="L2259" s="5"/>
      <c r="M2259" s="85"/>
      <c r="N2259" s="5"/>
    </row>
    <row r="2260" spans="1:14">
      <c r="A2260" s="102" t="s">
        <v>12686</v>
      </c>
      <c r="B2260" s="102" t="s">
        <v>12687</v>
      </c>
      <c r="C2260" s="102" t="s">
        <v>2308</v>
      </c>
      <c r="D2260" s="102" t="s">
        <v>2785</v>
      </c>
      <c r="E2260" s="102"/>
      <c r="F2260" s="102"/>
      <c r="G2260" s="102"/>
      <c r="H2260" s="102" t="s">
        <v>22</v>
      </c>
      <c r="I2260" s="101">
        <v>43405</v>
      </c>
      <c r="J2260" s="5" t="s">
        <v>6136</v>
      </c>
      <c r="K2260" s="5"/>
      <c r="L2260" s="5"/>
      <c r="M2260" s="85"/>
      <c r="N2260" s="5"/>
    </row>
    <row r="2261" spans="1:14">
      <c r="A2261" s="102" t="s">
        <v>12688</v>
      </c>
      <c r="B2261" s="102" t="s">
        <v>12689</v>
      </c>
      <c r="C2261" s="102" t="s">
        <v>2308</v>
      </c>
      <c r="D2261" s="102" t="s">
        <v>2785</v>
      </c>
      <c r="E2261" s="102"/>
      <c r="F2261" s="102"/>
      <c r="G2261" s="102"/>
      <c r="H2261" s="102" t="s">
        <v>22</v>
      </c>
      <c r="I2261" s="101">
        <v>43405</v>
      </c>
      <c r="J2261" s="5" t="s">
        <v>6136</v>
      </c>
      <c r="K2261" s="5"/>
      <c r="L2261" s="5"/>
      <c r="M2261" s="85"/>
      <c r="N2261" s="5"/>
    </row>
    <row r="2262" spans="1:14">
      <c r="A2262" s="102" t="s">
        <v>12690</v>
      </c>
      <c r="B2262" s="102" t="s">
        <v>12691</v>
      </c>
      <c r="C2262" s="102" t="s">
        <v>2308</v>
      </c>
      <c r="D2262" s="102" t="s">
        <v>2785</v>
      </c>
      <c r="E2262" s="102"/>
      <c r="F2262" s="102"/>
      <c r="G2262" s="102"/>
      <c r="H2262" s="102" t="s">
        <v>22</v>
      </c>
      <c r="I2262" s="101">
        <v>43405</v>
      </c>
      <c r="J2262" s="5" t="s">
        <v>6136</v>
      </c>
      <c r="K2262" s="5"/>
      <c r="L2262" s="5"/>
      <c r="M2262" s="85"/>
      <c r="N2262" s="5"/>
    </row>
    <row r="2263" spans="1:14">
      <c r="A2263" s="102" t="s">
        <v>12692</v>
      </c>
      <c r="B2263" s="102" t="s">
        <v>12693</v>
      </c>
      <c r="C2263" s="102" t="s">
        <v>2308</v>
      </c>
      <c r="D2263" s="102" t="s">
        <v>2785</v>
      </c>
      <c r="E2263" s="102"/>
      <c r="F2263" s="102"/>
      <c r="G2263" s="102"/>
      <c r="H2263" s="102" t="s">
        <v>22</v>
      </c>
      <c r="I2263" s="101">
        <v>43405</v>
      </c>
      <c r="J2263" s="5" t="s">
        <v>6136</v>
      </c>
      <c r="K2263" s="5"/>
      <c r="L2263" s="5"/>
      <c r="M2263" s="85"/>
      <c r="N2263" s="5"/>
    </row>
    <row r="2264" spans="1:14">
      <c r="A2264" s="102" t="s">
        <v>12694</v>
      </c>
      <c r="B2264" s="102" t="s">
        <v>12695</v>
      </c>
      <c r="C2264" s="102" t="s">
        <v>2308</v>
      </c>
      <c r="D2264" s="102" t="s">
        <v>2785</v>
      </c>
      <c r="E2264" s="102"/>
      <c r="F2264" s="102"/>
      <c r="G2264" s="102"/>
      <c r="H2264" s="102" t="s">
        <v>22</v>
      </c>
      <c r="I2264" s="101">
        <v>43405</v>
      </c>
      <c r="J2264" s="5" t="s">
        <v>6136</v>
      </c>
      <c r="K2264" s="5"/>
      <c r="L2264" s="5"/>
      <c r="M2264" s="85"/>
      <c r="N2264" s="5"/>
    </row>
    <row r="2265" spans="1:14">
      <c r="A2265" s="102" t="s">
        <v>12696</v>
      </c>
      <c r="B2265" s="102" t="s">
        <v>12697</v>
      </c>
      <c r="C2265" s="102" t="s">
        <v>2308</v>
      </c>
      <c r="D2265" s="102" t="s">
        <v>2785</v>
      </c>
      <c r="E2265" s="102"/>
      <c r="F2265" s="102"/>
      <c r="G2265" s="102"/>
      <c r="H2265" s="102" t="s">
        <v>22</v>
      </c>
      <c r="I2265" s="101">
        <v>43405</v>
      </c>
      <c r="J2265" s="5" t="s">
        <v>6136</v>
      </c>
      <c r="K2265" s="5"/>
      <c r="L2265" s="5"/>
      <c r="M2265" s="85"/>
      <c r="N2265" s="5"/>
    </row>
    <row r="2266" spans="1:14">
      <c r="A2266" s="102" t="s">
        <v>12698</v>
      </c>
      <c r="B2266" s="102" t="s">
        <v>12699</v>
      </c>
      <c r="C2266" s="102" t="s">
        <v>2308</v>
      </c>
      <c r="D2266" s="102" t="s">
        <v>3107</v>
      </c>
      <c r="E2266" s="102"/>
      <c r="F2266" s="102"/>
      <c r="G2266" s="102"/>
      <c r="H2266" s="102" t="s">
        <v>22</v>
      </c>
      <c r="I2266" s="101">
        <v>43405</v>
      </c>
      <c r="J2266" s="5"/>
      <c r="K2266" s="5"/>
      <c r="L2266" s="5"/>
      <c r="M2266" s="85"/>
      <c r="N2266" s="5"/>
    </row>
    <row r="2267" spans="1:14">
      <c r="A2267" s="102" t="s">
        <v>12700</v>
      </c>
      <c r="B2267" s="102" t="s">
        <v>12701</v>
      </c>
      <c r="C2267" s="102" t="s">
        <v>2308</v>
      </c>
      <c r="D2267" s="102" t="s">
        <v>3107</v>
      </c>
      <c r="E2267" s="102"/>
      <c r="F2267" s="102"/>
      <c r="G2267" s="102"/>
      <c r="H2267" s="102" t="s">
        <v>22</v>
      </c>
      <c r="I2267" s="101">
        <v>43405</v>
      </c>
      <c r="J2267" s="5"/>
      <c r="K2267" s="5"/>
      <c r="L2267" s="5"/>
      <c r="M2267" s="85"/>
      <c r="N2267" s="5"/>
    </row>
    <row r="2268" spans="1:14">
      <c r="A2268" s="102" t="s">
        <v>12702</v>
      </c>
      <c r="B2268" s="102" t="s">
        <v>12703</v>
      </c>
      <c r="C2268" s="102" t="s">
        <v>2308</v>
      </c>
      <c r="D2268" s="102" t="s">
        <v>2785</v>
      </c>
      <c r="E2268" s="102"/>
      <c r="F2268" s="102"/>
      <c r="G2268" s="102"/>
      <c r="H2268" s="102" t="s">
        <v>22</v>
      </c>
      <c r="I2268" s="101">
        <v>43405</v>
      </c>
      <c r="J2268" s="5"/>
      <c r="K2268" s="5"/>
      <c r="L2268" s="5"/>
      <c r="M2268" s="85"/>
      <c r="N2268" s="5"/>
    </row>
    <row r="2269" spans="1:14">
      <c r="A2269" s="102" t="s">
        <v>12704</v>
      </c>
      <c r="B2269" s="102" t="s">
        <v>12705</v>
      </c>
      <c r="C2269" s="102" t="s">
        <v>2308</v>
      </c>
      <c r="D2269" s="102" t="s">
        <v>3105</v>
      </c>
      <c r="E2269" s="102"/>
      <c r="F2269" s="102"/>
      <c r="G2269" s="102"/>
      <c r="H2269" s="102" t="s">
        <v>22</v>
      </c>
      <c r="I2269" s="101">
        <v>43405</v>
      </c>
      <c r="J2269" s="5" t="s">
        <v>6136</v>
      </c>
      <c r="K2269" s="5"/>
      <c r="L2269" s="5"/>
      <c r="M2269" s="85"/>
      <c r="N2269" s="5"/>
    </row>
    <row r="2270" spans="1:14">
      <c r="A2270" s="102" t="s">
        <v>12706</v>
      </c>
      <c r="B2270" s="102" t="s">
        <v>12707</v>
      </c>
      <c r="C2270" s="102" t="s">
        <v>2308</v>
      </c>
      <c r="D2270" s="102" t="s">
        <v>3106</v>
      </c>
      <c r="E2270" s="102"/>
      <c r="F2270" s="102"/>
      <c r="G2270" s="102"/>
      <c r="H2270" s="102" t="s">
        <v>22</v>
      </c>
      <c r="I2270" s="101">
        <v>43405</v>
      </c>
      <c r="J2270" s="5"/>
      <c r="K2270" s="5"/>
      <c r="L2270" s="5"/>
      <c r="M2270" s="85"/>
      <c r="N2270" s="5"/>
    </row>
    <row r="2271" spans="1:14">
      <c r="A2271" s="102" t="s">
        <v>12708</v>
      </c>
      <c r="B2271" s="102" t="s">
        <v>12709</v>
      </c>
      <c r="C2271" s="102" t="s">
        <v>2308</v>
      </c>
      <c r="D2271" s="102" t="s">
        <v>5062</v>
      </c>
      <c r="E2271" s="102" t="s">
        <v>1170</v>
      </c>
      <c r="F2271" s="102">
        <v>602</v>
      </c>
      <c r="G2271" s="102"/>
      <c r="H2271" s="102" t="s">
        <v>22</v>
      </c>
      <c r="I2271" s="101">
        <v>43405</v>
      </c>
      <c r="J2271" s="5"/>
      <c r="K2271" s="5"/>
      <c r="L2271" s="5"/>
      <c r="M2271" s="85"/>
      <c r="N2271" s="5"/>
    </row>
    <row r="2272" spans="1:14">
      <c r="A2272" s="102" t="s">
        <v>12710</v>
      </c>
      <c r="B2272" s="102" t="s">
        <v>12711</v>
      </c>
      <c r="C2272" s="102" t="s">
        <v>2308</v>
      </c>
      <c r="D2272" s="102" t="s">
        <v>5062</v>
      </c>
      <c r="E2272" s="102" t="s">
        <v>1170</v>
      </c>
      <c r="F2272" s="102">
        <v>601</v>
      </c>
      <c r="G2272" s="102"/>
      <c r="H2272" s="102" t="s">
        <v>22</v>
      </c>
      <c r="I2272" s="101">
        <v>43405</v>
      </c>
      <c r="J2272" s="5"/>
      <c r="K2272" s="5"/>
      <c r="L2272" s="5"/>
      <c r="M2272" s="85"/>
      <c r="N2272" s="5"/>
    </row>
    <row r="2273" spans="1:14">
      <c r="A2273" s="102" t="s">
        <v>12712</v>
      </c>
      <c r="B2273" s="102" t="s">
        <v>12713</v>
      </c>
      <c r="C2273" s="102" t="s">
        <v>2308</v>
      </c>
      <c r="D2273" s="102" t="s">
        <v>5062</v>
      </c>
      <c r="E2273" s="102" t="s">
        <v>1170</v>
      </c>
      <c r="F2273" s="102">
        <v>601</v>
      </c>
      <c r="G2273" s="102"/>
      <c r="H2273" s="102" t="s">
        <v>22</v>
      </c>
      <c r="I2273" s="101">
        <v>43405</v>
      </c>
      <c r="J2273" s="5"/>
      <c r="K2273" s="5"/>
      <c r="L2273" s="5"/>
      <c r="M2273" s="85"/>
      <c r="N2273" s="5"/>
    </row>
    <row r="2274" spans="1:14">
      <c r="A2274" s="102" t="s">
        <v>12714</v>
      </c>
      <c r="B2274" s="102" t="s">
        <v>12715</v>
      </c>
      <c r="C2274" s="102" t="s">
        <v>2308</v>
      </c>
      <c r="D2274" s="102" t="s">
        <v>5062</v>
      </c>
      <c r="E2274" s="102" t="s">
        <v>1170</v>
      </c>
      <c r="F2274" s="102">
        <v>1</v>
      </c>
      <c r="G2274" s="102"/>
      <c r="H2274" s="102" t="s">
        <v>22</v>
      </c>
      <c r="I2274" s="101">
        <v>43405</v>
      </c>
      <c r="J2274" s="5"/>
      <c r="K2274" s="5"/>
      <c r="L2274" s="5"/>
      <c r="M2274" s="85"/>
      <c r="N2274" s="5"/>
    </row>
    <row r="2275" spans="1:14">
      <c r="A2275" s="102" t="s">
        <v>12716</v>
      </c>
      <c r="B2275" s="102" t="s">
        <v>12717</v>
      </c>
      <c r="C2275" s="102" t="s">
        <v>2308</v>
      </c>
      <c r="D2275" s="102" t="s">
        <v>5062</v>
      </c>
      <c r="E2275" s="102" t="s">
        <v>1170</v>
      </c>
      <c r="F2275" s="102">
        <v>605</v>
      </c>
      <c r="G2275" s="102"/>
      <c r="H2275" s="102" t="s">
        <v>22</v>
      </c>
      <c r="I2275" s="101">
        <v>43405</v>
      </c>
      <c r="J2275" s="5"/>
      <c r="K2275" s="5"/>
      <c r="L2275" s="5"/>
      <c r="M2275" s="85"/>
      <c r="N2275" s="5"/>
    </row>
    <row r="2276" spans="1:14">
      <c r="A2276" s="102" t="s">
        <v>12718</v>
      </c>
      <c r="B2276" s="102" t="s">
        <v>12719</v>
      </c>
      <c r="C2276" s="102" t="s">
        <v>2308</v>
      </c>
      <c r="D2276" s="102" t="s">
        <v>5062</v>
      </c>
      <c r="E2276" s="102" t="s">
        <v>1170</v>
      </c>
      <c r="F2276" s="102">
        <v>606</v>
      </c>
      <c r="G2276" s="102"/>
      <c r="H2276" s="102" t="s">
        <v>22</v>
      </c>
      <c r="I2276" s="101">
        <v>43405</v>
      </c>
      <c r="J2276" s="5"/>
      <c r="K2276" s="5"/>
      <c r="L2276" s="5"/>
      <c r="M2276" s="85"/>
      <c r="N2276" s="5"/>
    </row>
    <row r="2277" spans="1:14">
      <c r="A2277" s="125" t="s">
        <v>13077</v>
      </c>
      <c r="B2277" s="125" t="s">
        <v>13076</v>
      </c>
      <c r="C2277" s="125" t="s">
        <v>13154</v>
      </c>
      <c r="D2277" s="125" t="s">
        <v>2786</v>
      </c>
      <c r="E2277" s="125"/>
      <c r="F2277" s="125"/>
      <c r="G2277" s="125"/>
      <c r="H2277" s="125" t="s">
        <v>22</v>
      </c>
      <c r="I2277" s="126">
        <v>43525</v>
      </c>
      <c r="J2277" s="5"/>
      <c r="K2277" s="5"/>
      <c r="L2277" s="5"/>
      <c r="M2277" s="87"/>
      <c r="N2277" s="5"/>
    </row>
    <row r="2278" spans="1:14">
      <c r="A2278" s="125" t="s">
        <v>13078</v>
      </c>
      <c r="B2278" s="125" t="s">
        <v>13079</v>
      </c>
      <c r="C2278" s="125" t="s">
        <v>13154</v>
      </c>
      <c r="D2278" s="125" t="s">
        <v>3421</v>
      </c>
      <c r="E2278" s="125"/>
      <c r="F2278" s="125"/>
      <c r="G2278" s="125"/>
      <c r="H2278" s="125" t="s">
        <v>22</v>
      </c>
      <c r="I2278" s="126">
        <v>43525</v>
      </c>
      <c r="J2278" s="5"/>
      <c r="K2278" s="5"/>
      <c r="L2278" s="5"/>
      <c r="M2278" s="87"/>
      <c r="N2278" s="5"/>
    </row>
    <row r="2279" spans="1:14">
      <c r="A2279" s="125" t="s">
        <v>13080</v>
      </c>
      <c r="B2279" s="125" t="s">
        <v>13081</v>
      </c>
      <c r="C2279" s="125" t="s">
        <v>13154</v>
      </c>
      <c r="D2279" s="125" t="s">
        <v>3421</v>
      </c>
      <c r="E2279" s="125"/>
      <c r="F2279" s="125"/>
      <c r="G2279" s="125"/>
      <c r="H2279" s="125" t="s">
        <v>22</v>
      </c>
      <c r="I2279" s="126">
        <v>43525</v>
      </c>
      <c r="J2279" s="5"/>
      <c r="K2279" s="5"/>
      <c r="L2279" s="5"/>
      <c r="M2279" s="87"/>
      <c r="N2279" s="5"/>
    </row>
    <row r="2280" spans="1:14">
      <c r="A2280" s="125" t="s">
        <v>13083</v>
      </c>
      <c r="B2280" s="125" t="s">
        <v>13082</v>
      </c>
      <c r="C2280" s="125" t="s">
        <v>13154</v>
      </c>
      <c r="D2280" s="125" t="s">
        <v>3421</v>
      </c>
      <c r="E2280" s="125"/>
      <c r="F2280" s="125"/>
      <c r="G2280" s="125"/>
      <c r="H2280" s="125" t="s">
        <v>22</v>
      </c>
      <c r="I2280" s="126">
        <v>43525</v>
      </c>
      <c r="J2280" s="5"/>
      <c r="K2280" s="5"/>
      <c r="L2280" s="5"/>
      <c r="M2280" s="87"/>
      <c r="N2280" s="5"/>
    </row>
    <row r="2281" spans="1:14">
      <c r="A2281" s="125" t="s">
        <v>13084</v>
      </c>
      <c r="B2281" s="125" t="s">
        <v>13085</v>
      </c>
      <c r="C2281" s="125" t="s">
        <v>13154</v>
      </c>
      <c r="D2281" s="125" t="s">
        <v>3107</v>
      </c>
      <c r="E2281" s="125"/>
      <c r="F2281" s="125"/>
      <c r="G2281" s="125"/>
      <c r="H2281" s="125" t="s">
        <v>22</v>
      </c>
      <c r="I2281" s="126">
        <v>43525</v>
      </c>
      <c r="J2281" s="5"/>
      <c r="K2281" s="5"/>
      <c r="L2281" s="5"/>
      <c r="M2281" s="87"/>
      <c r="N2281" s="5"/>
    </row>
    <row r="2282" spans="1:14">
      <c r="A2282" s="125" t="s">
        <v>13087</v>
      </c>
      <c r="B2282" s="125" t="s">
        <v>13086</v>
      </c>
      <c r="C2282" s="125" t="s">
        <v>13154</v>
      </c>
      <c r="D2282" s="125" t="s">
        <v>5062</v>
      </c>
      <c r="E2282" s="125" t="s">
        <v>562</v>
      </c>
      <c r="F2282" s="125">
        <v>700</v>
      </c>
      <c r="G2282" s="125"/>
      <c r="H2282" s="125" t="s">
        <v>22</v>
      </c>
      <c r="I2282" s="126">
        <v>43525</v>
      </c>
      <c r="J2282" s="5"/>
      <c r="K2282" s="5"/>
      <c r="L2282" s="5"/>
      <c r="M2282" s="87"/>
      <c r="N2282" s="5"/>
    </row>
    <row r="2283" spans="1:14">
      <c r="A2283" s="125" t="s">
        <v>13094</v>
      </c>
      <c r="B2283" s="125" t="s">
        <v>13095</v>
      </c>
      <c r="C2283" s="125" t="s">
        <v>13154</v>
      </c>
      <c r="D2283" s="125" t="s">
        <v>2785</v>
      </c>
      <c r="E2283" s="125"/>
      <c r="F2283" s="125"/>
      <c r="G2283" s="125"/>
      <c r="H2283" s="125" t="s">
        <v>22</v>
      </c>
      <c r="I2283" s="126">
        <v>43525</v>
      </c>
      <c r="J2283" s="5"/>
      <c r="K2283" s="5"/>
      <c r="L2283" s="5"/>
      <c r="M2283" s="87"/>
      <c r="N2283" s="5"/>
    </row>
    <row r="2284" spans="1:14">
      <c r="A2284" s="125" t="s">
        <v>13096</v>
      </c>
      <c r="B2284" s="125" t="s">
        <v>13100</v>
      </c>
      <c r="C2284" s="125" t="s">
        <v>13154</v>
      </c>
      <c r="D2284" s="125" t="s">
        <v>2785</v>
      </c>
      <c r="E2284" s="125"/>
      <c r="F2284" s="125"/>
      <c r="G2284" s="125"/>
      <c r="H2284" s="125" t="s">
        <v>22</v>
      </c>
      <c r="I2284" s="126">
        <v>43525</v>
      </c>
      <c r="J2284" s="5"/>
      <c r="K2284" s="5"/>
      <c r="L2284" s="5"/>
      <c r="M2284" s="87"/>
      <c r="N2284" s="5"/>
    </row>
    <row r="2285" spans="1:14">
      <c r="A2285" s="125" t="s">
        <v>13097</v>
      </c>
      <c r="B2285" s="125" t="s">
        <v>13101</v>
      </c>
      <c r="C2285" s="125" t="s">
        <v>13154</v>
      </c>
      <c r="D2285" s="125" t="s">
        <v>2785</v>
      </c>
      <c r="E2285" s="125"/>
      <c r="F2285" s="125"/>
      <c r="G2285" s="125"/>
      <c r="H2285" s="125" t="s">
        <v>22</v>
      </c>
      <c r="I2285" s="126">
        <v>43525</v>
      </c>
      <c r="J2285" s="5"/>
      <c r="K2285" s="5"/>
      <c r="L2285" s="5"/>
      <c r="M2285" s="87"/>
      <c r="N2285" s="5"/>
    </row>
    <row r="2286" spans="1:14">
      <c r="A2286" s="125" t="s">
        <v>13098</v>
      </c>
      <c r="B2286" s="125" t="s">
        <v>13102</v>
      </c>
      <c r="C2286" s="125" t="s">
        <v>13154</v>
      </c>
      <c r="D2286" s="125" t="s">
        <v>2785</v>
      </c>
      <c r="E2286" s="125"/>
      <c r="F2286" s="125"/>
      <c r="G2286" s="125"/>
      <c r="H2286" s="125" t="s">
        <v>22</v>
      </c>
      <c r="I2286" s="126">
        <v>43525</v>
      </c>
      <c r="J2286" s="5"/>
      <c r="K2286" s="5"/>
      <c r="L2286" s="5"/>
      <c r="M2286" s="87"/>
      <c r="N2286" s="5"/>
    </row>
    <row r="2287" spans="1:14">
      <c r="A2287" s="125" t="s">
        <v>13099</v>
      </c>
      <c r="B2287" s="125" t="s">
        <v>13103</v>
      </c>
      <c r="C2287" s="125" t="s">
        <v>13154</v>
      </c>
      <c r="D2287" s="125" t="s">
        <v>2785</v>
      </c>
      <c r="E2287" s="125"/>
      <c r="F2287" s="125"/>
      <c r="G2287" s="125"/>
      <c r="H2287" s="125" t="s">
        <v>22</v>
      </c>
      <c r="I2287" s="126">
        <v>43525</v>
      </c>
      <c r="J2287" s="5"/>
      <c r="K2287" s="5"/>
      <c r="L2287" s="5"/>
      <c r="M2287" s="87"/>
      <c r="N2287" s="5"/>
    </row>
    <row r="2288" spans="1:14">
      <c r="A2288" s="125" t="s">
        <v>13104</v>
      </c>
      <c r="B2288" s="125" t="s">
        <v>4369</v>
      </c>
      <c r="C2288" s="125" t="s">
        <v>13154</v>
      </c>
      <c r="D2288" s="125" t="s">
        <v>5062</v>
      </c>
      <c r="E2288" s="125" t="s">
        <v>562</v>
      </c>
      <c r="F2288" s="125">
        <v>701</v>
      </c>
      <c r="G2288" s="125"/>
      <c r="H2288" s="125" t="s">
        <v>22</v>
      </c>
      <c r="I2288" s="126">
        <v>43525</v>
      </c>
      <c r="J2288" s="5"/>
      <c r="K2288" s="5"/>
      <c r="L2288" s="5"/>
      <c r="M2288" s="87"/>
      <c r="N2288" s="5"/>
    </row>
    <row r="2289" spans="1:14">
      <c r="A2289" s="125" t="s">
        <v>7133</v>
      </c>
      <c r="B2289" s="125" t="s">
        <v>4370</v>
      </c>
      <c r="C2289" s="125" t="s">
        <v>13154</v>
      </c>
      <c r="D2289" s="125" t="s">
        <v>5062</v>
      </c>
      <c r="E2289" s="125" t="s">
        <v>2168</v>
      </c>
      <c r="F2289" s="125">
        <v>501</v>
      </c>
      <c r="G2289" s="125"/>
      <c r="H2289" s="125" t="s">
        <v>22</v>
      </c>
      <c r="I2289" s="126">
        <v>43525</v>
      </c>
      <c r="J2289" s="5"/>
      <c r="K2289" s="5"/>
      <c r="L2289" s="5"/>
      <c r="M2289" s="87"/>
      <c r="N2289" s="5"/>
    </row>
    <row r="2290" spans="1:14">
      <c r="A2290" s="125" t="s">
        <v>13111</v>
      </c>
      <c r="B2290" s="125" t="s">
        <v>13112</v>
      </c>
      <c r="C2290" s="125" t="s">
        <v>13154</v>
      </c>
      <c r="D2290" s="125" t="s">
        <v>3421</v>
      </c>
      <c r="E2290" s="125"/>
      <c r="F2290" s="125"/>
      <c r="G2290" s="125"/>
      <c r="H2290" s="125" t="s">
        <v>22</v>
      </c>
      <c r="I2290" s="126">
        <v>43525</v>
      </c>
      <c r="J2290" s="5"/>
      <c r="K2290" s="5"/>
      <c r="L2290" s="5"/>
      <c r="M2290" s="87"/>
      <c r="N2290" s="5"/>
    </row>
    <row r="2291" spans="1:14">
      <c r="A2291" s="125" t="s">
        <v>13113</v>
      </c>
      <c r="B2291" s="125" t="s">
        <v>3159</v>
      </c>
      <c r="C2291" s="125" t="s">
        <v>13154</v>
      </c>
      <c r="D2291" s="125" t="s">
        <v>3105</v>
      </c>
      <c r="E2291" s="125"/>
      <c r="F2291" s="125"/>
      <c r="G2291" s="125"/>
      <c r="H2291" s="125" t="s">
        <v>22</v>
      </c>
      <c r="I2291" s="126">
        <v>43525</v>
      </c>
      <c r="J2291" s="5"/>
      <c r="K2291" s="5"/>
      <c r="L2291" s="5"/>
      <c r="M2291" s="87"/>
      <c r="N2291" s="5"/>
    </row>
    <row r="2292" spans="1:14">
      <c r="A2292" s="125" t="s">
        <v>13114</v>
      </c>
      <c r="B2292" s="125" t="s">
        <v>13115</v>
      </c>
      <c r="C2292" s="125" t="s">
        <v>13154</v>
      </c>
      <c r="D2292" s="125" t="s">
        <v>3421</v>
      </c>
      <c r="E2292" s="125"/>
      <c r="F2292" s="125"/>
      <c r="G2292" s="125"/>
      <c r="H2292" s="125" t="s">
        <v>22</v>
      </c>
      <c r="I2292" s="126">
        <v>43525</v>
      </c>
      <c r="J2292" s="5"/>
      <c r="K2292" s="5"/>
      <c r="L2292" s="5"/>
      <c r="M2292" s="87"/>
      <c r="N2292" s="5"/>
    </row>
    <row r="2293" spans="1:14">
      <c r="A2293" s="125" t="s">
        <v>13116</v>
      </c>
      <c r="B2293" s="125" t="s">
        <v>13119</v>
      </c>
      <c r="C2293" s="125" t="s">
        <v>13154</v>
      </c>
      <c r="D2293" s="125" t="s">
        <v>2786</v>
      </c>
      <c r="E2293" s="125"/>
      <c r="F2293" s="125"/>
      <c r="G2293" s="125"/>
      <c r="H2293" s="125" t="s">
        <v>22</v>
      </c>
      <c r="I2293" s="126">
        <v>43525</v>
      </c>
      <c r="J2293" s="5"/>
      <c r="K2293" s="5"/>
      <c r="L2293" s="5"/>
      <c r="M2293" s="87"/>
      <c r="N2293" s="5"/>
    </row>
    <row r="2294" spans="1:14">
      <c r="A2294" s="125" t="s">
        <v>13117</v>
      </c>
      <c r="B2294" s="125" t="s">
        <v>13118</v>
      </c>
      <c r="C2294" s="125" t="s">
        <v>13154</v>
      </c>
      <c r="D2294" s="125" t="s">
        <v>2785</v>
      </c>
      <c r="E2294" s="125"/>
      <c r="F2294" s="125"/>
      <c r="G2294" s="125"/>
      <c r="H2294" s="125" t="s">
        <v>22</v>
      </c>
      <c r="I2294" s="126">
        <v>43525</v>
      </c>
      <c r="J2294" s="5"/>
      <c r="K2294" s="5"/>
      <c r="L2294" s="5"/>
      <c r="M2294" s="87"/>
      <c r="N2294" s="5"/>
    </row>
    <row r="2295" spans="1:14">
      <c r="A2295" s="125" t="s">
        <v>13120</v>
      </c>
      <c r="B2295" s="125" t="s">
        <v>4376</v>
      </c>
      <c r="C2295" s="125" t="s">
        <v>13154</v>
      </c>
      <c r="D2295" s="125" t="s">
        <v>5062</v>
      </c>
      <c r="E2295" s="125" t="s">
        <v>2168</v>
      </c>
      <c r="F2295" s="125">
        <v>500</v>
      </c>
      <c r="G2295" s="125"/>
      <c r="H2295" s="125" t="s">
        <v>22</v>
      </c>
      <c r="I2295" s="126">
        <v>43525</v>
      </c>
      <c r="J2295" s="5"/>
      <c r="K2295" s="5"/>
      <c r="L2295" s="5"/>
      <c r="M2295" s="87"/>
      <c r="N2295" s="5"/>
    </row>
    <row r="2296" spans="1:14">
      <c r="A2296" s="125" t="s">
        <v>13121</v>
      </c>
      <c r="B2296" s="125" t="s">
        <v>13122</v>
      </c>
      <c r="C2296" s="125" t="s">
        <v>13154</v>
      </c>
      <c r="D2296" s="125" t="s">
        <v>10791</v>
      </c>
      <c r="E2296" s="125"/>
      <c r="F2296" s="125"/>
      <c r="G2296" s="125"/>
      <c r="H2296" s="125" t="s">
        <v>22</v>
      </c>
      <c r="I2296" s="126">
        <v>43525</v>
      </c>
      <c r="J2296" s="5"/>
      <c r="K2296" s="5"/>
      <c r="L2296" s="5"/>
      <c r="M2296" s="87"/>
      <c r="N2296" s="5"/>
    </row>
    <row r="2297" spans="1:14">
      <c r="A2297" s="125" t="s">
        <v>13123</v>
      </c>
      <c r="B2297" s="125" t="s">
        <v>4378</v>
      </c>
      <c r="C2297" s="125" t="s">
        <v>13154</v>
      </c>
      <c r="D2297" s="125" t="s">
        <v>5062</v>
      </c>
      <c r="E2297" s="125" t="s">
        <v>1818</v>
      </c>
      <c r="F2297" s="125">
        <v>50</v>
      </c>
      <c r="G2297" s="125"/>
      <c r="H2297" s="125" t="s">
        <v>22</v>
      </c>
      <c r="I2297" s="126">
        <v>43525</v>
      </c>
      <c r="J2297" s="5"/>
      <c r="K2297" s="5"/>
    </row>
    <row r="2298" spans="1:14">
      <c r="A2298" s="5"/>
      <c r="B2298" s="5"/>
      <c r="C2298" s="5"/>
      <c r="D2298" s="5"/>
      <c r="E2298" s="5"/>
      <c r="F2298" s="5"/>
      <c r="G2298" s="5"/>
      <c r="H2298" s="5"/>
      <c r="I2298" s="5"/>
      <c r="J2298" s="5"/>
      <c r="K2298" s="5"/>
    </row>
    <row r="2299" spans="1:14">
      <c r="A2299" s="5"/>
      <c r="B2299" s="5"/>
      <c r="C2299" s="5"/>
      <c r="D2299" s="5"/>
      <c r="E2299" s="5"/>
      <c r="F2299" s="5"/>
      <c r="G2299" s="5"/>
      <c r="H2299" s="5"/>
      <c r="I2299" s="5"/>
      <c r="J2299" s="5"/>
      <c r="K2299" s="5"/>
    </row>
    <row r="2300" spans="1:14">
      <c r="A2300" s="5"/>
      <c r="B2300" s="5"/>
      <c r="C2300" s="5"/>
      <c r="D2300" s="5"/>
      <c r="E2300" s="5"/>
      <c r="F2300" s="5"/>
      <c r="G2300" s="5"/>
      <c r="H2300" s="5"/>
      <c r="I2300" s="5"/>
      <c r="J2300" s="5"/>
      <c r="K2300" s="5"/>
    </row>
    <row r="2301" spans="1:14">
      <c r="A2301" s="5"/>
      <c r="B2301" s="5"/>
      <c r="C2301" s="5"/>
      <c r="D2301" s="5"/>
      <c r="E2301" s="5"/>
      <c r="F2301" s="5"/>
      <c r="G2301" s="5"/>
      <c r="H2301" s="5"/>
      <c r="I2301" s="5"/>
      <c r="J2301" s="5"/>
      <c r="K2301" s="5"/>
      <c r="L2301" s="5"/>
      <c r="M2301" s="5"/>
      <c r="N2301" s="5"/>
    </row>
    <row r="2302" spans="1:14">
      <c r="A2302" s="5"/>
      <c r="B2302" s="5"/>
      <c r="C2302" s="5"/>
      <c r="D2302" s="5"/>
      <c r="E2302" s="5"/>
      <c r="F2302" s="5"/>
      <c r="G2302" s="5"/>
      <c r="H2302" s="5"/>
      <c r="I2302" s="5"/>
      <c r="J2302" s="5"/>
      <c r="K2302" s="5"/>
      <c r="L2302" s="5"/>
      <c r="M2302" s="5"/>
      <c r="N2302" s="5"/>
    </row>
    <row r="2303" spans="1:14">
      <c r="A2303" s="5"/>
      <c r="B2303" s="5"/>
      <c r="C2303" s="5"/>
      <c r="D2303" s="5"/>
      <c r="E2303" s="5"/>
      <c r="F2303" s="5"/>
      <c r="G2303" s="5"/>
      <c r="H2303" s="5"/>
      <c r="I2303" s="5"/>
      <c r="J2303" s="5"/>
      <c r="K2303" s="5"/>
      <c r="L2303" s="5"/>
      <c r="M2303" s="5"/>
      <c r="N2303" s="5"/>
    </row>
    <row r="2304" spans="1:14">
      <c r="A2304" s="5"/>
      <c r="B2304" s="5"/>
      <c r="C2304" s="5"/>
      <c r="D2304" s="5"/>
      <c r="E2304" s="5"/>
      <c r="F2304" s="5"/>
      <c r="G2304" s="5"/>
      <c r="H2304" s="5"/>
      <c r="I2304" s="5"/>
      <c r="J2304" s="5"/>
      <c r="K2304" s="5"/>
      <c r="L2304" s="5"/>
      <c r="M2304" s="5"/>
      <c r="N2304" s="5"/>
    </row>
    <row r="2305" spans="1:14">
      <c r="A2305" s="5"/>
      <c r="B2305" s="5"/>
      <c r="C2305" s="5"/>
      <c r="D2305" s="5"/>
      <c r="E2305" s="5"/>
      <c r="F2305" s="5"/>
      <c r="G2305" s="5"/>
      <c r="H2305" s="5"/>
      <c r="I2305" s="5"/>
      <c r="J2305" s="5"/>
      <c r="K2305" s="5"/>
      <c r="L2305" s="5"/>
      <c r="M2305" s="5"/>
      <c r="N2305" s="5"/>
    </row>
    <row r="2306" spans="1:14">
      <c r="A2306" s="5"/>
      <c r="B2306" s="5"/>
      <c r="C2306" s="5"/>
      <c r="D2306" s="5"/>
      <c r="E2306" s="5"/>
      <c r="F2306" s="5"/>
      <c r="G2306" s="5"/>
      <c r="H2306" s="5"/>
      <c r="I2306" s="5"/>
      <c r="J2306" s="5"/>
      <c r="K2306" s="5"/>
      <c r="L2306" s="5"/>
      <c r="M2306" s="5"/>
      <c r="N2306" s="5"/>
    </row>
    <row r="2307" spans="1:14">
      <c r="A2307" s="5"/>
      <c r="B2307" s="5"/>
      <c r="C2307" s="5"/>
      <c r="D2307" s="5"/>
      <c r="E2307" s="5"/>
      <c r="F2307" s="5"/>
      <c r="G2307" s="5"/>
      <c r="H2307" s="5"/>
      <c r="I2307" s="5"/>
      <c r="J2307" s="5"/>
      <c r="K2307" s="5"/>
      <c r="L2307" s="5"/>
      <c r="M2307" s="5"/>
      <c r="N2307" s="5"/>
    </row>
    <row r="2308" spans="1:14">
      <c r="A2308" s="5"/>
      <c r="B2308" s="5"/>
      <c r="C2308" s="5"/>
      <c r="D2308" s="5"/>
      <c r="E2308" s="5"/>
      <c r="F2308" s="5"/>
      <c r="G2308" s="5"/>
      <c r="H2308" s="5"/>
      <c r="I2308" s="5"/>
      <c r="J2308" s="5"/>
      <c r="K2308" s="5"/>
      <c r="L2308" s="5"/>
      <c r="M2308" s="5"/>
      <c r="N2308" s="5"/>
    </row>
    <row r="2309" spans="1:14">
      <c r="A2309" s="5"/>
      <c r="B2309" s="5"/>
      <c r="C2309" s="5"/>
      <c r="D2309" s="5"/>
      <c r="E2309" s="5"/>
      <c r="F2309" s="5"/>
      <c r="G2309" s="5"/>
      <c r="H2309" s="5"/>
      <c r="I2309" s="5"/>
      <c r="J2309" s="5"/>
      <c r="K2309" s="5"/>
      <c r="L2309" s="5"/>
      <c r="M2309" s="5"/>
      <c r="N2309" s="5"/>
    </row>
    <row r="2310" spans="1:14">
      <c r="A2310" s="5"/>
      <c r="B2310" s="5"/>
      <c r="C2310" s="5"/>
      <c r="D2310" s="5"/>
      <c r="E2310" s="5"/>
      <c r="F2310" s="5"/>
      <c r="G2310" s="5"/>
      <c r="H2310" s="5"/>
      <c r="I2310" s="5"/>
      <c r="J2310" s="5"/>
      <c r="K2310" s="5"/>
      <c r="L2310" s="5"/>
      <c r="M2310" s="5"/>
      <c r="N2310" s="5"/>
    </row>
    <row r="2311" spans="1:14">
      <c r="A2311" s="5"/>
      <c r="B2311" s="5"/>
      <c r="C2311" s="5"/>
      <c r="D2311" s="5"/>
      <c r="E2311" s="5"/>
      <c r="F2311" s="5"/>
      <c r="G2311" s="5"/>
      <c r="H2311" s="5"/>
      <c r="I2311" s="5"/>
      <c r="J2311" s="5"/>
      <c r="K2311" s="5"/>
      <c r="L2311" s="5"/>
      <c r="M2311" s="5"/>
      <c r="N2311" s="5"/>
    </row>
    <row r="2312" spans="1:14">
      <c r="A2312" s="5"/>
      <c r="B2312" s="5"/>
      <c r="C2312" s="5"/>
      <c r="D2312" s="5"/>
      <c r="E2312" s="5"/>
      <c r="F2312" s="5"/>
      <c r="G2312" s="5"/>
      <c r="H2312" s="5"/>
      <c r="I2312" s="5"/>
      <c r="J2312" s="5"/>
      <c r="K2312" s="5"/>
      <c r="L2312" s="5"/>
      <c r="M2312" s="5"/>
      <c r="N2312" s="5"/>
    </row>
    <row r="2313" spans="1:14">
      <c r="A2313" s="5"/>
      <c r="B2313" s="5"/>
      <c r="C2313" s="5"/>
      <c r="D2313" s="5"/>
      <c r="E2313" s="5"/>
      <c r="F2313" s="5"/>
      <c r="G2313" s="5"/>
      <c r="H2313" s="5"/>
      <c r="I2313" s="5"/>
      <c r="J2313" s="5"/>
      <c r="K2313" s="5"/>
      <c r="L2313" s="5"/>
      <c r="M2313" s="5"/>
      <c r="N2313" s="5"/>
    </row>
    <row r="2314" spans="1:14">
      <c r="A2314" s="5"/>
      <c r="B2314" s="5"/>
      <c r="C2314" s="5"/>
      <c r="D2314" s="5"/>
      <c r="E2314" s="5"/>
      <c r="F2314" s="5"/>
      <c r="G2314" s="5"/>
      <c r="H2314" s="5"/>
      <c r="I2314" s="5"/>
      <c r="J2314" s="5"/>
      <c r="K2314" s="5"/>
      <c r="L2314" s="5"/>
      <c r="M2314" s="5"/>
      <c r="N2314" s="5"/>
    </row>
    <row r="2315" spans="1:14">
      <c r="A2315" s="5"/>
      <c r="B2315" s="5"/>
      <c r="C2315" s="5"/>
      <c r="D2315" s="5"/>
      <c r="E2315" s="5"/>
      <c r="F2315" s="5"/>
      <c r="G2315" s="5"/>
      <c r="H2315" s="5"/>
      <c r="I2315" s="5"/>
      <c r="J2315" s="5"/>
      <c r="K2315" s="5"/>
      <c r="L2315" s="5"/>
      <c r="M2315" s="5"/>
      <c r="N2315" s="5"/>
    </row>
    <row r="2316" spans="1:14">
      <c r="A2316" s="5"/>
      <c r="B2316" s="5"/>
      <c r="C2316" s="5"/>
      <c r="D2316" s="5"/>
      <c r="E2316" s="5"/>
      <c r="F2316" s="5"/>
      <c r="G2316" s="5"/>
      <c r="H2316" s="5"/>
      <c r="I2316" s="5"/>
      <c r="J2316" s="5"/>
      <c r="K2316" s="5"/>
      <c r="L2316" s="5"/>
      <c r="M2316" s="5"/>
      <c r="N2316" s="5"/>
    </row>
    <row r="2317" spans="1:14">
      <c r="A2317" s="5"/>
      <c r="B2317" s="5"/>
      <c r="C2317" s="5"/>
      <c r="D2317" s="5"/>
      <c r="E2317" s="5"/>
      <c r="F2317" s="5"/>
      <c r="G2317" s="5"/>
      <c r="H2317" s="5"/>
      <c r="I2317" s="5"/>
      <c r="J2317" s="5"/>
      <c r="K2317" s="5"/>
      <c r="L2317" s="5"/>
      <c r="M2317" s="5"/>
      <c r="N2317" s="5"/>
    </row>
    <row r="2318" spans="1:14">
      <c r="A2318" s="5"/>
      <c r="B2318" s="5"/>
      <c r="C2318" s="5"/>
      <c r="D2318" s="5"/>
      <c r="E2318" s="5"/>
      <c r="F2318" s="5"/>
      <c r="G2318" s="5"/>
      <c r="H2318" s="5"/>
      <c r="I2318" s="5"/>
      <c r="J2318" s="5"/>
      <c r="K2318" s="5"/>
      <c r="L2318" s="5"/>
      <c r="M2318" s="5"/>
      <c r="N2318" s="5"/>
    </row>
    <row r="2319" spans="1:14">
      <c r="A2319" s="5"/>
      <c r="B2319" s="5"/>
      <c r="C2319" s="5"/>
      <c r="D2319" s="5"/>
      <c r="E2319" s="5"/>
      <c r="F2319" s="5"/>
      <c r="G2319" s="5"/>
      <c r="H2319" s="5"/>
      <c r="I2319" s="5"/>
      <c r="J2319" s="5"/>
      <c r="K2319" s="5"/>
      <c r="L2319" s="5"/>
      <c r="M2319" s="5"/>
      <c r="N2319" s="5"/>
    </row>
    <row r="2320" spans="1:14">
      <c r="A2320" s="5"/>
      <c r="B2320" s="5"/>
      <c r="C2320" s="5"/>
      <c r="D2320" s="5"/>
      <c r="E2320" s="5"/>
      <c r="F2320" s="5"/>
      <c r="G2320" s="5"/>
      <c r="H2320" s="5"/>
      <c r="I2320" s="5"/>
      <c r="J2320" s="5"/>
      <c r="K2320" s="5"/>
      <c r="L2320" s="5"/>
      <c r="M2320" s="5"/>
      <c r="N2320" s="5"/>
    </row>
    <row r="2321" spans="1:14">
      <c r="A2321" s="5"/>
      <c r="B2321" s="5"/>
      <c r="C2321" s="5"/>
      <c r="D2321" s="5"/>
      <c r="E2321" s="5"/>
      <c r="F2321" s="5"/>
      <c r="G2321" s="5"/>
      <c r="H2321" s="5"/>
      <c r="I2321" s="5"/>
      <c r="J2321" s="5"/>
      <c r="K2321" s="5"/>
      <c r="L2321" s="5"/>
      <c r="M2321" s="5"/>
      <c r="N2321" s="5"/>
    </row>
    <row r="2322" spans="1:14">
      <c r="A2322" s="5"/>
      <c r="B2322" s="5"/>
      <c r="C2322" s="5"/>
      <c r="D2322" s="5"/>
      <c r="E2322" s="5"/>
      <c r="F2322" s="5"/>
      <c r="G2322" s="5"/>
      <c r="H2322" s="5"/>
      <c r="I2322" s="5"/>
      <c r="J2322" s="5"/>
      <c r="K2322" s="5"/>
      <c r="L2322" s="5"/>
      <c r="M2322" s="5"/>
      <c r="N2322" s="5"/>
    </row>
    <row r="2323" spans="1:14">
      <c r="A2323" s="5"/>
      <c r="B2323" s="5"/>
      <c r="C2323" s="5"/>
      <c r="D2323" s="5"/>
      <c r="E2323" s="5"/>
      <c r="F2323" s="5"/>
      <c r="G2323" s="5"/>
      <c r="H2323" s="5"/>
      <c r="I2323" s="5"/>
      <c r="J2323" s="5"/>
      <c r="K2323" s="5"/>
      <c r="L2323" s="5"/>
      <c r="M2323" s="5"/>
      <c r="N2323" s="5"/>
    </row>
    <row r="2324" spans="1:14">
      <c r="A2324" s="5"/>
      <c r="B2324" s="5"/>
      <c r="C2324" s="5"/>
      <c r="D2324" s="5"/>
      <c r="E2324" s="5"/>
      <c r="F2324" s="5"/>
      <c r="G2324" s="5"/>
      <c r="H2324" s="5"/>
      <c r="I2324" s="5"/>
      <c r="J2324" s="5"/>
      <c r="K2324" s="5"/>
      <c r="L2324" s="5"/>
      <c r="M2324" s="5"/>
      <c r="N2324" s="5"/>
    </row>
    <row r="2325" spans="1:14">
      <c r="A2325" s="5"/>
      <c r="B2325" s="5"/>
      <c r="C2325" s="5"/>
      <c r="D2325" s="5"/>
      <c r="E2325" s="5"/>
      <c r="F2325" s="5"/>
      <c r="G2325" s="5"/>
      <c r="H2325" s="5"/>
      <c r="I2325" s="5"/>
      <c r="J2325" s="5"/>
      <c r="K2325" s="5"/>
      <c r="L2325" s="5"/>
      <c r="M2325" s="5"/>
      <c r="N2325" s="5"/>
    </row>
    <row r="2326" spans="1:14">
      <c r="A2326" s="5"/>
      <c r="B2326" s="5"/>
      <c r="C2326" s="5"/>
      <c r="D2326" s="5"/>
      <c r="E2326" s="5"/>
      <c r="F2326" s="5"/>
      <c r="G2326" s="5"/>
      <c r="H2326" s="5"/>
      <c r="I2326" s="5"/>
      <c r="J2326" s="5"/>
      <c r="K2326" s="5"/>
      <c r="L2326" s="5"/>
      <c r="M2326" s="5"/>
      <c r="N2326" s="5"/>
    </row>
    <row r="2327" spans="1:14">
      <c r="A2327" s="5"/>
      <c r="B2327" s="5"/>
      <c r="C2327" s="5"/>
      <c r="D2327" s="5"/>
      <c r="E2327" s="5"/>
      <c r="F2327" s="5"/>
      <c r="G2327" s="5"/>
      <c r="H2327" s="5"/>
      <c r="I2327" s="5"/>
      <c r="J2327" s="5"/>
      <c r="K2327" s="5"/>
      <c r="L2327" s="5"/>
      <c r="M2327" s="5"/>
      <c r="N2327" s="5"/>
    </row>
    <row r="2328" spans="1:14">
      <c r="A2328" s="5"/>
      <c r="B2328" s="5"/>
      <c r="C2328" s="5"/>
      <c r="D2328" s="5"/>
      <c r="E2328" s="5"/>
      <c r="F2328" s="5"/>
      <c r="G2328" s="5"/>
      <c r="H2328" s="5"/>
      <c r="I2328" s="5"/>
      <c r="J2328" s="5"/>
      <c r="K2328" s="5"/>
      <c r="L2328" s="5"/>
      <c r="M2328" s="5"/>
      <c r="N2328" s="5"/>
    </row>
    <row r="2329" spans="1:14">
      <c r="A2329" s="5"/>
      <c r="B2329" s="5"/>
      <c r="C2329" s="5"/>
      <c r="D2329" s="5"/>
      <c r="E2329" s="5"/>
      <c r="F2329" s="5"/>
      <c r="G2329" s="5"/>
      <c r="H2329" s="5"/>
      <c r="I2329" s="5"/>
      <c r="J2329" s="5"/>
      <c r="K2329" s="5"/>
      <c r="L2329" s="5"/>
      <c r="M2329" s="5"/>
      <c r="N2329" s="5"/>
    </row>
    <row r="2330" spans="1:14">
      <c r="A2330" s="5"/>
      <c r="B2330" s="5"/>
      <c r="C2330" s="5"/>
      <c r="D2330" s="5"/>
      <c r="E2330" s="5"/>
      <c r="F2330" s="5"/>
      <c r="G2330" s="5"/>
      <c r="H2330" s="5"/>
      <c r="I2330" s="5"/>
      <c r="J2330" s="5"/>
      <c r="K2330" s="5"/>
      <c r="L2330" s="5"/>
      <c r="M2330" s="5"/>
      <c r="N2330" s="5"/>
    </row>
    <row r="2331" spans="1:14">
      <c r="A2331" s="5"/>
      <c r="B2331" s="5"/>
      <c r="C2331" s="5"/>
      <c r="D2331" s="5"/>
      <c r="E2331" s="5"/>
      <c r="F2331" s="5"/>
      <c r="G2331" s="5"/>
      <c r="H2331" s="5"/>
      <c r="I2331" s="5"/>
      <c r="J2331" s="5"/>
      <c r="K2331" s="5"/>
      <c r="L2331" s="5"/>
      <c r="M2331" s="5"/>
      <c r="N2331" s="5"/>
    </row>
    <row r="2332" spans="1:14">
      <c r="A2332" s="5"/>
      <c r="B2332" s="5"/>
      <c r="C2332" s="5"/>
      <c r="D2332" s="5"/>
      <c r="E2332" s="5"/>
      <c r="F2332" s="5"/>
      <c r="G2332" s="5"/>
      <c r="H2332" s="5"/>
      <c r="I2332" s="5"/>
      <c r="J2332" s="5"/>
      <c r="K2332" s="5"/>
      <c r="L2332" s="5"/>
      <c r="M2332" s="5"/>
      <c r="N2332" s="5"/>
    </row>
    <row r="2333" spans="1:14">
      <c r="A2333" s="5"/>
      <c r="B2333" s="5"/>
      <c r="C2333" s="5"/>
      <c r="D2333" s="5"/>
      <c r="E2333" s="5"/>
      <c r="F2333" s="5"/>
      <c r="G2333" s="5"/>
      <c r="H2333" s="5"/>
      <c r="I2333" s="5"/>
      <c r="J2333" s="5"/>
      <c r="K2333" s="5"/>
      <c r="L2333" s="5"/>
      <c r="M2333" s="5"/>
      <c r="N2333" s="5"/>
    </row>
    <row r="2334" spans="1:14">
      <c r="A2334" s="5"/>
      <c r="B2334" s="5"/>
      <c r="C2334" s="5"/>
      <c r="D2334" s="5"/>
      <c r="E2334" s="5"/>
      <c r="F2334" s="5"/>
      <c r="G2334" s="5"/>
      <c r="H2334" s="5"/>
      <c r="I2334" s="5"/>
      <c r="J2334" s="5"/>
      <c r="K2334" s="5"/>
      <c r="L2334" s="5"/>
      <c r="M2334" s="5"/>
      <c r="N2334" s="5"/>
    </row>
    <row r="2335" spans="1:14">
      <c r="A2335" s="5"/>
      <c r="B2335" s="5"/>
      <c r="C2335" s="5"/>
      <c r="D2335" s="5"/>
      <c r="E2335" s="5"/>
      <c r="F2335" s="5"/>
      <c r="G2335" s="5"/>
      <c r="H2335" s="5"/>
      <c r="I2335" s="5"/>
      <c r="J2335" s="5"/>
      <c r="K2335" s="5"/>
      <c r="L2335" s="5"/>
      <c r="M2335" s="5"/>
      <c r="N2335" s="5"/>
    </row>
    <row r="2336" spans="1:14">
      <c r="A2336" s="5"/>
      <c r="B2336" s="5"/>
      <c r="C2336" s="5"/>
      <c r="D2336" s="5"/>
      <c r="E2336" s="5"/>
      <c r="F2336" s="5"/>
      <c r="G2336" s="5"/>
      <c r="H2336" s="5"/>
      <c r="I2336" s="5"/>
      <c r="J2336" s="5"/>
      <c r="K2336" s="5"/>
      <c r="L2336" s="5"/>
      <c r="M2336" s="5"/>
      <c r="N2336" s="5"/>
    </row>
    <row r="2337" spans="1:14">
      <c r="A2337" s="5"/>
      <c r="B2337" s="5"/>
      <c r="C2337" s="5"/>
      <c r="D2337" s="5"/>
      <c r="E2337" s="5"/>
      <c r="F2337" s="5"/>
      <c r="G2337" s="5"/>
      <c r="H2337" s="5"/>
      <c r="I2337" s="5"/>
      <c r="J2337" s="5"/>
      <c r="K2337" s="5"/>
      <c r="L2337" s="5"/>
      <c r="M2337" s="5"/>
      <c r="N2337" s="5"/>
    </row>
    <row r="2338" spans="1:14">
      <c r="A2338" s="5"/>
      <c r="B2338" s="5"/>
      <c r="C2338" s="5"/>
      <c r="D2338" s="5"/>
      <c r="E2338" s="5"/>
      <c r="F2338" s="5"/>
      <c r="G2338" s="5"/>
      <c r="H2338" s="5"/>
      <c r="I2338" s="5"/>
      <c r="J2338" s="5"/>
      <c r="K2338" s="5"/>
      <c r="L2338" s="5"/>
      <c r="M2338" s="5"/>
      <c r="N2338" s="5"/>
    </row>
    <row r="2339" spans="1:14">
      <c r="A2339" s="5"/>
      <c r="B2339" s="5"/>
      <c r="C2339" s="5"/>
      <c r="D2339" s="5"/>
      <c r="E2339" s="5"/>
      <c r="F2339" s="5"/>
      <c r="G2339" s="5"/>
      <c r="H2339" s="5"/>
      <c r="I2339" s="5"/>
      <c r="J2339" s="5"/>
      <c r="K2339" s="5"/>
      <c r="L2339" s="5"/>
      <c r="M2339" s="5"/>
      <c r="N2339" s="5"/>
    </row>
    <row r="2340" spans="1:14">
      <c r="A2340" s="5"/>
      <c r="B2340" s="5"/>
      <c r="C2340" s="5"/>
      <c r="D2340" s="5"/>
      <c r="E2340" s="5"/>
      <c r="F2340" s="5"/>
      <c r="G2340" s="5"/>
      <c r="H2340" s="5"/>
      <c r="I2340" s="5"/>
      <c r="J2340" s="5"/>
      <c r="K2340" s="5"/>
      <c r="L2340" s="5"/>
      <c r="M2340" s="5"/>
      <c r="N2340" s="5"/>
    </row>
    <row r="2341" spans="1:14">
      <c r="A2341" s="5"/>
      <c r="B2341" s="5"/>
      <c r="C2341" s="5"/>
      <c r="D2341" s="5"/>
      <c r="E2341" s="5"/>
      <c r="F2341" s="5"/>
      <c r="G2341" s="5"/>
      <c r="H2341" s="5"/>
      <c r="I2341" s="5"/>
      <c r="J2341" s="5"/>
      <c r="K2341" s="5"/>
      <c r="L2341" s="5"/>
      <c r="M2341" s="5"/>
      <c r="N2341" s="5"/>
    </row>
    <row r="2342" spans="1:14">
      <c r="A2342" s="5"/>
      <c r="B2342" s="5"/>
      <c r="C2342" s="5"/>
      <c r="D2342" s="5"/>
      <c r="E2342" s="5"/>
      <c r="F2342" s="5"/>
      <c r="G2342" s="5"/>
      <c r="H2342" s="5"/>
      <c r="I2342" s="5"/>
      <c r="J2342" s="5"/>
      <c r="K2342" s="5"/>
      <c r="L2342" s="5"/>
      <c r="M2342" s="5"/>
      <c r="N2342" s="5"/>
    </row>
    <row r="2343" spans="1:14">
      <c r="A2343" s="5"/>
      <c r="B2343" s="5"/>
      <c r="C2343" s="5"/>
      <c r="D2343" s="5"/>
      <c r="E2343" s="5"/>
      <c r="F2343" s="5"/>
      <c r="G2343" s="5"/>
      <c r="H2343" s="5"/>
      <c r="I2343" s="5"/>
      <c r="J2343" s="5"/>
      <c r="K2343" s="5"/>
      <c r="L2343" s="5"/>
      <c r="M2343" s="5"/>
      <c r="N2343" s="5"/>
    </row>
    <row r="2344" spans="1:14">
      <c r="A2344" s="5"/>
      <c r="B2344" s="5"/>
      <c r="C2344" s="5"/>
      <c r="D2344" s="5"/>
      <c r="E2344" s="5"/>
      <c r="F2344" s="5"/>
      <c r="G2344" s="5"/>
      <c r="H2344" s="5"/>
      <c r="I2344" s="5"/>
      <c r="J2344" s="5"/>
      <c r="K2344" s="5"/>
      <c r="L2344" s="5"/>
      <c r="M2344" s="5"/>
      <c r="N2344" s="5"/>
    </row>
    <row r="2345" spans="1:14">
      <c r="A2345" s="5"/>
      <c r="B2345" s="5"/>
      <c r="C2345" s="5"/>
      <c r="D2345" s="5"/>
      <c r="E2345" s="5"/>
      <c r="F2345" s="5"/>
      <c r="G2345" s="5"/>
      <c r="H2345" s="5"/>
      <c r="I2345" s="5"/>
      <c r="J2345" s="5"/>
      <c r="K2345" s="5"/>
      <c r="L2345" s="5"/>
      <c r="M2345" s="5"/>
      <c r="N2345" s="5"/>
    </row>
    <row r="2346" spans="1:14">
      <c r="A2346" s="5"/>
      <c r="B2346" s="5"/>
      <c r="C2346" s="5"/>
      <c r="D2346" s="5"/>
      <c r="E2346" s="5"/>
      <c r="F2346" s="5"/>
      <c r="G2346" s="5"/>
      <c r="H2346" s="5"/>
      <c r="I2346" s="5"/>
      <c r="J2346" s="5"/>
      <c r="K2346" s="5"/>
      <c r="L2346" s="5"/>
      <c r="M2346" s="5"/>
      <c r="N2346" s="5"/>
    </row>
    <row r="2347" spans="1:14">
      <c r="A2347" s="5"/>
      <c r="B2347" s="5"/>
      <c r="C2347" s="5"/>
      <c r="D2347" s="5"/>
      <c r="E2347" s="5"/>
      <c r="F2347" s="5"/>
      <c r="G2347" s="5"/>
      <c r="H2347" s="5"/>
      <c r="I2347" s="5"/>
      <c r="J2347" s="5"/>
      <c r="K2347" s="5"/>
      <c r="L2347" s="5"/>
      <c r="M2347" s="5"/>
      <c r="N2347" s="5"/>
    </row>
    <row r="2348" spans="1:14">
      <c r="A2348" s="5"/>
      <c r="B2348" s="5"/>
      <c r="C2348" s="5"/>
      <c r="D2348" s="5"/>
      <c r="E2348" s="5"/>
      <c r="F2348" s="5"/>
      <c r="G2348" s="5"/>
      <c r="H2348" s="5"/>
      <c r="I2348" s="5"/>
      <c r="J2348" s="5"/>
      <c r="K2348" s="5"/>
      <c r="L2348" s="5"/>
      <c r="M2348" s="5"/>
      <c r="N2348" s="5"/>
    </row>
    <row r="2349" spans="1:14">
      <c r="A2349" s="5"/>
      <c r="B2349" s="5"/>
      <c r="C2349" s="5"/>
      <c r="D2349" s="5"/>
      <c r="E2349" s="5"/>
      <c r="F2349" s="5"/>
      <c r="G2349" s="5"/>
      <c r="H2349" s="5"/>
      <c r="I2349" s="5"/>
      <c r="J2349" s="5"/>
      <c r="K2349" s="5"/>
      <c r="L2349" s="5"/>
      <c r="M2349" s="5"/>
      <c r="N2349" s="5"/>
    </row>
    <row r="2350" spans="1:14">
      <c r="A2350" s="5"/>
      <c r="B2350" s="5"/>
      <c r="C2350" s="5"/>
      <c r="D2350" s="5"/>
      <c r="E2350" s="5"/>
      <c r="F2350" s="5"/>
      <c r="G2350" s="5"/>
      <c r="H2350" s="5"/>
      <c r="I2350" s="5"/>
      <c r="J2350" s="5"/>
      <c r="K2350" s="5"/>
      <c r="L2350" s="5"/>
      <c r="M2350" s="5"/>
      <c r="N2350" s="5"/>
    </row>
    <row r="2351" spans="1:14">
      <c r="A2351" s="5"/>
      <c r="B2351" s="5"/>
      <c r="C2351" s="5"/>
      <c r="D2351" s="5"/>
      <c r="E2351" s="5"/>
      <c r="F2351" s="5"/>
      <c r="G2351" s="5"/>
      <c r="H2351" s="5"/>
      <c r="I2351" s="5"/>
      <c r="J2351" s="5"/>
      <c r="K2351" s="5"/>
      <c r="L2351" s="5"/>
      <c r="M2351" s="5"/>
      <c r="N2351" s="5"/>
    </row>
    <row r="2352" spans="1:14">
      <c r="A2352" s="5"/>
      <c r="B2352" s="5"/>
      <c r="C2352" s="5"/>
      <c r="D2352" s="5"/>
      <c r="E2352" s="5"/>
      <c r="F2352" s="5"/>
      <c r="G2352" s="5"/>
      <c r="H2352" s="5"/>
      <c r="I2352" s="5"/>
      <c r="J2352" s="5"/>
      <c r="K2352" s="5"/>
      <c r="L2352" s="5"/>
      <c r="M2352" s="5"/>
      <c r="N2352" s="5"/>
    </row>
    <row r="2353" spans="1:14">
      <c r="A2353" s="5"/>
      <c r="B2353" s="5"/>
      <c r="C2353" s="5"/>
      <c r="D2353" s="5"/>
      <c r="E2353" s="5"/>
      <c r="F2353" s="5"/>
      <c r="G2353" s="5"/>
      <c r="H2353" s="5"/>
      <c r="I2353" s="5"/>
      <c r="J2353" s="5"/>
      <c r="K2353" s="5"/>
      <c r="L2353" s="5"/>
      <c r="M2353" s="5"/>
      <c r="N2353" s="5"/>
    </row>
    <row r="2354" spans="1:14">
      <c r="A2354" s="5"/>
      <c r="B2354" s="5"/>
      <c r="C2354" s="5"/>
      <c r="D2354" s="5"/>
      <c r="E2354" s="5"/>
      <c r="F2354" s="5"/>
      <c r="G2354" s="5"/>
      <c r="H2354" s="5"/>
      <c r="I2354" s="5"/>
      <c r="J2354" s="5"/>
      <c r="K2354" s="5"/>
      <c r="L2354" s="5"/>
      <c r="M2354" s="5"/>
      <c r="N2354" s="5"/>
    </row>
    <row r="2355" spans="1:14">
      <c r="A2355" s="5"/>
      <c r="B2355" s="5"/>
      <c r="C2355" s="5"/>
      <c r="D2355" s="5"/>
      <c r="E2355" s="5"/>
      <c r="F2355" s="5"/>
      <c r="G2355" s="5"/>
      <c r="H2355" s="5"/>
      <c r="I2355" s="5"/>
      <c r="J2355" s="5"/>
      <c r="K2355" s="5"/>
      <c r="L2355" s="5"/>
      <c r="M2355" s="5"/>
      <c r="N2355" s="5"/>
    </row>
    <row r="2356" spans="1:14">
      <c r="A2356" s="5"/>
      <c r="B2356" s="5"/>
      <c r="C2356" s="5"/>
      <c r="D2356" s="5"/>
      <c r="E2356" s="5"/>
      <c r="F2356" s="5"/>
      <c r="G2356" s="5"/>
      <c r="H2356" s="5"/>
      <c r="I2356" s="5"/>
      <c r="J2356" s="5"/>
      <c r="K2356" s="5"/>
      <c r="L2356" s="5"/>
      <c r="M2356" s="5"/>
      <c r="N2356" s="5"/>
    </row>
    <row r="2357" spans="1:14">
      <c r="A2357" s="5"/>
      <c r="B2357" s="5"/>
      <c r="C2357" s="5"/>
      <c r="D2357" s="5"/>
      <c r="E2357" s="5"/>
      <c r="F2357" s="5"/>
      <c r="G2357" s="5"/>
      <c r="H2357" s="5"/>
      <c r="I2357" s="5"/>
      <c r="J2357" s="5"/>
      <c r="K2357" s="5"/>
      <c r="L2357" s="5"/>
      <c r="M2357" s="5"/>
      <c r="N2357" s="5"/>
    </row>
    <row r="2358" spans="1:14">
      <c r="A2358" s="5"/>
      <c r="B2358" s="5"/>
      <c r="C2358" s="5"/>
      <c r="D2358" s="5"/>
      <c r="E2358" s="5"/>
      <c r="F2358" s="5"/>
      <c r="G2358" s="5"/>
      <c r="H2358" s="5"/>
      <c r="I2358" s="5"/>
      <c r="J2358" s="5"/>
      <c r="K2358" s="5"/>
      <c r="L2358" s="5"/>
      <c r="M2358" s="5"/>
      <c r="N2358" s="5"/>
    </row>
    <row r="2359" spans="1:14">
      <c r="A2359" s="5"/>
      <c r="B2359" s="5"/>
      <c r="C2359" s="5"/>
      <c r="D2359" s="5"/>
      <c r="E2359" s="5"/>
      <c r="F2359" s="5"/>
      <c r="G2359" s="5"/>
      <c r="H2359" s="5"/>
      <c r="I2359" s="5"/>
      <c r="J2359" s="5"/>
      <c r="K2359" s="5"/>
      <c r="L2359" s="5"/>
      <c r="M2359" s="5"/>
      <c r="N2359" s="5"/>
    </row>
    <row r="2360" spans="1:14">
      <c r="A2360" s="5"/>
      <c r="B2360" s="5"/>
      <c r="C2360" s="5"/>
      <c r="D2360" s="5"/>
      <c r="E2360" s="5"/>
      <c r="F2360" s="5"/>
      <c r="G2360" s="5"/>
      <c r="H2360" s="5"/>
      <c r="I2360" s="5"/>
      <c r="J2360" s="5"/>
      <c r="K2360" s="5"/>
      <c r="L2360" s="5"/>
      <c r="M2360" s="5"/>
      <c r="N2360" s="5"/>
    </row>
    <row r="2361" spans="1:14">
      <c r="A2361" s="5"/>
      <c r="B2361" s="5"/>
      <c r="C2361" s="5"/>
      <c r="D2361" s="5"/>
      <c r="E2361" s="5"/>
      <c r="F2361" s="5"/>
      <c r="G2361" s="5"/>
      <c r="H2361" s="5"/>
      <c r="I2361" s="5"/>
      <c r="J2361" s="5"/>
      <c r="K2361" s="5"/>
      <c r="L2361" s="5"/>
      <c r="M2361" s="5"/>
      <c r="N2361" s="5"/>
    </row>
    <row r="2362" spans="1:14">
      <c r="A2362" s="5"/>
      <c r="B2362" s="5"/>
      <c r="C2362" s="5"/>
      <c r="D2362" s="5"/>
      <c r="E2362" s="5"/>
      <c r="F2362" s="5"/>
      <c r="G2362" s="5"/>
      <c r="H2362" s="5"/>
      <c r="I2362" s="5"/>
      <c r="J2362" s="5"/>
      <c r="K2362" s="5"/>
      <c r="L2362" s="5"/>
      <c r="M2362" s="5"/>
      <c r="N2362" s="5"/>
    </row>
    <row r="2363" spans="1:14">
      <c r="A2363" s="5"/>
      <c r="B2363" s="5"/>
      <c r="C2363" s="5"/>
      <c r="D2363" s="5"/>
      <c r="E2363" s="5"/>
      <c r="F2363" s="5"/>
      <c r="G2363" s="5"/>
      <c r="H2363" s="5"/>
      <c r="I2363" s="5"/>
      <c r="J2363" s="5"/>
      <c r="K2363" s="5"/>
      <c r="L2363" s="5"/>
      <c r="M2363" s="5"/>
      <c r="N2363" s="5"/>
    </row>
    <row r="2364" spans="1:14">
      <c r="A2364" s="5"/>
      <c r="B2364" s="5"/>
      <c r="C2364" s="5"/>
      <c r="D2364" s="5"/>
      <c r="E2364" s="5"/>
      <c r="F2364" s="5"/>
      <c r="G2364" s="5"/>
      <c r="H2364" s="5"/>
      <c r="I2364" s="5"/>
      <c r="J2364" s="5"/>
      <c r="K2364" s="5"/>
      <c r="L2364" s="5"/>
      <c r="M2364" s="5"/>
      <c r="N2364" s="5"/>
    </row>
    <row r="2365" spans="1:14">
      <c r="A2365" s="5"/>
      <c r="B2365" s="5"/>
      <c r="C2365" s="5"/>
      <c r="D2365" s="5"/>
      <c r="E2365" s="5"/>
      <c r="F2365" s="5"/>
      <c r="G2365" s="5"/>
      <c r="H2365" s="5"/>
      <c r="I2365" s="5"/>
      <c r="J2365" s="5"/>
      <c r="K2365" s="5"/>
      <c r="L2365" s="5"/>
      <c r="M2365" s="5"/>
      <c r="N2365" s="5"/>
    </row>
    <row r="2366" spans="1:14">
      <c r="A2366" s="5"/>
      <c r="B2366" s="5"/>
      <c r="C2366" s="5"/>
      <c r="D2366" s="5"/>
      <c r="E2366" s="5"/>
      <c r="F2366" s="5"/>
      <c r="G2366" s="5"/>
      <c r="H2366" s="5"/>
      <c r="I2366" s="5"/>
      <c r="J2366" s="5"/>
      <c r="K2366" s="5"/>
      <c r="L2366" s="5"/>
      <c r="M2366" s="5"/>
      <c r="N2366" s="5"/>
    </row>
    <row r="2367" spans="1:14">
      <c r="A2367" s="5"/>
      <c r="B2367" s="5"/>
      <c r="C2367" s="5"/>
      <c r="D2367" s="5"/>
      <c r="E2367" s="5"/>
      <c r="F2367" s="5"/>
      <c r="G2367" s="5"/>
      <c r="H2367" s="5"/>
      <c r="I2367" s="5"/>
      <c r="J2367" s="5"/>
      <c r="K2367" s="5"/>
      <c r="L2367" s="5"/>
      <c r="M2367" s="5"/>
      <c r="N2367" s="5"/>
    </row>
    <row r="2368" spans="1:14">
      <c r="A2368" s="5"/>
      <c r="B2368" s="5"/>
      <c r="C2368" s="5"/>
      <c r="D2368" s="5"/>
      <c r="E2368" s="5"/>
      <c r="F2368" s="5"/>
      <c r="G2368" s="5"/>
      <c r="H2368" s="5"/>
      <c r="I2368" s="5"/>
      <c r="J2368" s="5"/>
      <c r="K2368" s="5"/>
      <c r="L2368" s="5"/>
      <c r="M2368" s="5"/>
      <c r="N2368" s="5"/>
    </row>
    <row r="2369" spans="1:14">
      <c r="A2369" s="5"/>
      <c r="B2369" s="5"/>
      <c r="C2369" s="5"/>
      <c r="D2369" s="5"/>
      <c r="E2369" s="5"/>
      <c r="F2369" s="5"/>
      <c r="G2369" s="5"/>
      <c r="H2369" s="5"/>
      <c r="I2369" s="5"/>
      <c r="J2369" s="5"/>
      <c r="K2369" s="5"/>
      <c r="L2369" s="5"/>
      <c r="M2369" s="5"/>
      <c r="N2369" s="5"/>
    </row>
    <row r="2370" spans="1:14">
      <c r="A2370" s="5"/>
      <c r="B2370" s="5"/>
      <c r="C2370" s="5"/>
      <c r="D2370" s="5"/>
      <c r="E2370" s="5"/>
      <c r="F2370" s="5"/>
      <c r="G2370" s="5"/>
      <c r="H2370" s="5"/>
      <c r="I2370" s="5"/>
      <c r="J2370" s="5"/>
      <c r="K2370" s="5"/>
      <c r="L2370" s="5"/>
      <c r="M2370" s="5"/>
      <c r="N2370" s="5"/>
    </row>
    <row r="2371" spans="1:14">
      <c r="A2371" s="5"/>
      <c r="B2371" s="5"/>
      <c r="C2371" s="5"/>
      <c r="D2371" s="5"/>
      <c r="E2371" s="5"/>
      <c r="F2371" s="5"/>
      <c r="G2371" s="5"/>
      <c r="H2371" s="5"/>
      <c r="I2371" s="5"/>
      <c r="J2371" s="5"/>
      <c r="K2371" s="5"/>
      <c r="L2371" s="5"/>
      <c r="M2371" s="5"/>
      <c r="N2371" s="5"/>
    </row>
    <row r="2372" spans="1:14">
      <c r="A2372" s="5"/>
      <c r="B2372" s="5"/>
      <c r="C2372" s="5"/>
      <c r="D2372" s="5"/>
      <c r="E2372" s="5"/>
      <c r="F2372" s="5"/>
      <c r="G2372" s="5"/>
      <c r="H2372" s="5"/>
      <c r="I2372" s="5"/>
      <c r="J2372" s="5"/>
      <c r="K2372" s="5"/>
      <c r="L2372" s="5"/>
      <c r="M2372" s="5"/>
      <c r="N2372" s="5"/>
    </row>
    <row r="2373" spans="1:14">
      <c r="A2373" s="5"/>
      <c r="B2373" s="5"/>
      <c r="C2373" s="5"/>
      <c r="D2373" s="5"/>
      <c r="E2373" s="5"/>
      <c r="F2373" s="5"/>
      <c r="G2373" s="5"/>
      <c r="H2373" s="5"/>
      <c r="I2373" s="5"/>
      <c r="J2373" s="5"/>
      <c r="K2373" s="5"/>
      <c r="L2373" s="5"/>
      <c r="M2373" s="5"/>
      <c r="N2373" s="5"/>
    </row>
    <row r="2374" spans="1:14">
      <c r="A2374" s="5"/>
      <c r="B2374" s="5"/>
      <c r="C2374" s="5"/>
      <c r="D2374" s="5"/>
      <c r="E2374" s="5"/>
      <c r="F2374" s="5"/>
      <c r="G2374" s="5"/>
      <c r="H2374" s="5"/>
      <c r="I2374" s="5"/>
      <c r="J2374" s="5"/>
      <c r="K2374" s="5"/>
      <c r="L2374" s="5"/>
      <c r="M2374" s="5"/>
      <c r="N2374" s="5"/>
    </row>
    <row r="2375" spans="1:14">
      <c r="A2375" s="5"/>
      <c r="B2375" s="5"/>
      <c r="C2375" s="5"/>
      <c r="D2375" s="5"/>
      <c r="E2375" s="5"/>
      <c r="F2375" s="5"/>
      <c r="G2375" s="5"/>
      <c r="H2375" s="5"/>
      <c r="I2375" s="5"/>
      <c r="J2375" s="5"/>
      <c r="K2375" s="5"/>
      <c r="L2375" s="5"/>
      <c r="M2375" s="5"/>
      <c r="N2375" s="5"/>
    </row>
    <row r="2376" spans="1:14">
      <c r="A2376" s="5"/>
      <c r="B2376" s="5"/>
      <c r="C2376" s="5"/>
      <c r="D2376" s="5"/>
      <c r="E2376" s="5"/>
      <c r="F2376" s="5"/>
      <c r="G2376" s="5"/>
      <c r="H2376" s="5"/>
      <c r="I2376" s="5"/>
      <c r="J2376" s="5"/>
      <c r="K2376" s="5"/>
      <c r="L2376" s="5"/>
      <c r="M2376" s="5"/>
      <c r="N2376" s="5"/>
    </row>
    <row r="2377" spans="1:14">
      <c r="A2377" s="5"/>
      <c r="B2377" s="5"/>
      <c r="C2377" s="5"/>
      <c r="D2377" s="5"/>
      <c r="E2377" s="5"/>
      <c r="F2377" s="5"/>
      <c r="G2377" s="5"/>
      <c r="H2377" s="5"/>
      <c r="I2377" s="5"/>
      <c r="J2377" s="5"/>
      <c r="K2377" s="5"/>
      <c r="L2377" s="5"/>
      <c r="M2377" s="5"/>
      <c r="N2377" s="5"/>
    </row>
    <row r="2378" spans="1:14">
      <c r="A2378" s="5"/>
      <c r="B2378" s="5"/>
      <c r="C2378" s="5"/>
      <c r="D2378" s="5"/>
      <c r="E2378" s="5"/>
      <c r="F2378" s="5"/>
      <c r="G2378" s="5"/>
      <c r="H2378" s="5"/>
      <c r="I2378" s="5"/>
      <c r="J2378" s="5"/>
      <c r="K2378" s="5"/>
      <c r="L2378" s="5"/>
      <c r="M2378" s="5"/>
      <c r="N2378" s="5"/>
    </row>
    <row r="2379" spans="1:14">
      <c r="A2379" s="5"/>
      <c r="B2379" s="5"/>
      <c r="C2379" s="5"/>
      <c r="D2379" s="5"/>
      <c r="E2379" s="5"/>
      <c r="F2379" s="5"/>
      <c r="G2379" s="5"/>
      <c r="H2379" s="5"/>
      <c r="I2379" s="5"/>
      <c r="J2379" s="5"/>
      <c r="K2379" s="5"/>
      <c r="L2379" s="5"/>
      <c r="M2379" s="5"/>
      <c r="N2379" s="5"/>
    </row>
    <row r="2380" spans="1:14">
      <c r="A2380" s="5"/>
      <c r="B2380" s="5"/>
      <c r="C2380" s="5"/>
      <c r="D2380" s="5"/>
      <c r="E2380" s="5"/>
      <c r="F2380" s="5"/>
      <c r="G2380" s="5"/>
      <c r="H2380" s="5"/>
      <c r="I2380" s="5"/>
      <c r="J2380" s="5"/>
      <c r="K2380" s="5"/>
      <c r="L2380" s="5"/>
      <c r="M2380" s="5"/>
      <c r="N2380" s="5"/>
    </row>
    <row r="2381" spans="1:14">
      <c r="A2381" s="5"/>
      <c r="B2381" s="5"/>
      <c r="C2381" s="5"/>
      <c r="D2381" s="5"/>
      <c r="E2381" s="5"/>
      <c r="F2381" s="5"/>
      <c r="G2381" s="5"/>
      <c r="H2381" s="5"/>
      <c r="I2381" s="5"/>
      <c r="J2381" s="5"/>
      <c r="K2381" s="5"/>
      <c r="L2381" s="5"/>
      <c r="M2381" s="5"/>
      <c r="N2381" s="5"/>
    </row>
    <row r="2382" spans="1:14">
      <c r="A2382" s="5"/>
      <c r="B2382" s="5"/>
      <c r="C2382" s="5"/>
      <c r="D2382" s="5"/>
      <c r="E2382" s="5"/>
      <c r="F2382" s="5"/>
      <c r="G2382" s="5"/>
      <c r="H2382" s="5"/>
      <c r="I2382" s="5"/>
      <c r="J2382" s="5"/>
      <c r="K2382" s="5"/>
      <c r="L2382" s="5"/>
      <c r="M2382" s="5"/>
      <c r="N2382" s="5"/>
    </row>
    <row r="2383" spans="1:14">
      <c r="A2383" s="5"/>
      <c r="B2383" s="5"/>
      <c r="C2383" s="5"/>
      <c r="D2383" s="5"/>
      <c r="E2383" s="5"/>
      <c r="F2383" s="5"/>
      <c r="G2383" s="5"/>
      <c r="H2383" s="5"/>
      <c r="I2383" s="5"/>
      <c r="J2383" s="5"/>
      <c r="K2383" s="5"/>
      <c r="L2383" s="5"/>
      <c r="M2383" s="5"/>
      <c r="N2383" s="5"/>
    </row>
    <row r="2384" spans="1:14">
      <c r="A2384" s="5"/>
      <c r="B2384" s="5"/>
      <c r="C2384" s="5"/>
      <c r="D2384" s="5"/>
      <c r="E2384" s="5"/>
      <c r="F2384" s="5"/>
      <c r="G2384" s="5"/>
      <c r="H2384" s="5"/>
      <c r="I2384" s="5"/>
      <c r="J2384" s="5"/>
      <c r="K2384" s="5"/>
      <c r="L2384" s="5"/>
      <c r="M2384" s="5"/>
      <c r="N2384" s="5"/>
    </row>
    <row r="2385" spans="1:14">
      <c r="A2385" s="5"/>
      <c r="B2385" s="5"/>
      <c r="C2385" s="5"/>
      <c r="D2385" s="5"/>
      <c r="E2385" s="5"/>
      <c r="F2385" s="5"/>
      <c r="G2385" s="5"/>
      <c r="H2385" s="5"/>
      <c r="I2385" s="5"/>
      <c r="J2385" s="5"/>
      <c r="K2385" s="5"/>
      <c r="L2385" s="5"/>
      <c r="M2385" s="5"/>
      <c r="N2385" s="5"/>
    </row>
    <row r="2386" spans="1:14">
      <c r="A2386" s="5"/>
      <c r="B2386" s="5"/>
      <c r="C2386" s="5"/>
      <c r="D2386" s="5"/>
      <c r="E2386" s="5"/>
      <c r="F2386" s="5"/>
      <c r="G2386" s="5"/>
      <c r="H2386" s="5"/>
      <c r="I2386" s="5"/>
      <c r="J2386" s="5"/>
      <c r="K2386" s="5"/>
      <c r="L2386" s="5"/>
      <c r="M2386" s="5"/>
      <c r="N2386" s="5"/>
    </row>
    <row r="2387" spans="1:14">
      <c r="A2387" s="5"/>
      <c r="B2387" s="5"/>
      <c r="C2387" s="5"/>
      <c r="D2387" s="5"/>
      <c r="E2387" s="5"/>
      <c r="F2387" s="5"/>
      <c r="G2387" s="5"/>
      <c r="H2387" s="5"/>
      <c r="I2387" s="5"/>
      <c r="J2387" s="5"/>
      <c r="K2387" s="5"/>
      <c r="L2387" s="5"/>
      <c r="M2387" s="5"/>
      <c r="N2387" s="5"/>
    </row>
    <row r="2388" spans="1:14">
      <c r="A2388" s="5"/>
      <c r="B2388" s="5"/>
      <c r="C2388" s="5"/>
      <c r="D2388" s="5"/>
      <c r="E2388" s="5"/>
      <c r="F2388" s="5"/>
      <c r="G2388" s="5"/>
      <c r="H2388" s="5"/>
      <c r="I2388" s="5"/>
      <c r="J2388" s="5"/>
      <c r="K2388" s="5"/>
      <c r="L2388" s="5"/>
      <c r="M2388" s="5"/>
      <c r="N2388" s="5"/>
    </row>
    <row r="2389" spans="1:14">
      <c r="A2389" s="5"/>
      <c r="B2389" s="5"/>
      <c r="C2389" s="5"/>
      <c r="D2389" s="5"/>
      <c r="E2389" s="5"/>
      <c r="F2389" s="5"/>
      <c r="G2389" s="5"/>
      <c r="H2389" s="5"/>
      <c r="I2389" s="5"/>
      <c r="J2389" s="5"/>
      <c r="K2389" s="5"/>
      <c r="L2389" s="5"/>
      <c r="M2389" s="5"/>
      <c r="N2389" s="5"/>
    </row>
    <row r="2390" spans="1:14">
      <c r="A2390" s="5"/>
      <c r="B2390" s="5"/>
      <c r="C2390" s="5"/>
      <c r="D2390" s="5"/>
      <c r="E2390" s="5"/>
      <c r="F2390" s="5"/>
      <c r="G2390" s="5"/>
      <c r="H2390" s="5"/>
      <c r="I2390" s="5"/>
      <c r="J2390" s="5"/>
      <c r="K2390" s="5"/>
      <c r="L2390" s="5"/>
      <c r="M2390" s="5"/>
      <c r="N2390" s="5"/>
    </row>
    <row r="2391" spans="1:14">
      <c r="A2391" s="5"/>
      <c r="B2391" s="5"/>
      <c r="C2391" s="5"/>
      <c r="D2391" s="5"/>
      <c r="E2391" s="5"/>
      <c r="F2391" s="5"/>
      <c r="G2391" s="5"/>
      <c r="H2391" s="5"/>
      <c r="I2391" s="5"/>
      <c r="J2391" s="5"/>
      <c r="K2391" s="5"/>
      <c r="L2391" s="5"/>
      <c r="M2391" s="5"/>
      <c r="N2391" s="5"/>
    </row>
    <row r="2392" spans="1:14">
      <c r="A2392" s="5"/>
      <c r="B2392" s="5"/>
      <c r="C2392" s="5"/>
      <c r="D2392" s="5"/>
      <c r="E2392" s="5"/>
      <c r="F2392" s="5"/>
      <c r="G2392" s="5"/>
      <c r="H2392" s="5"/>
      <c r="I2392" s="5"/>
      <c r="J2392" s="5"/>
      <c r="K2392" s="5"/>
      <c r="L2392" s="5"/>
      <c r="M2392" s="5"/>
      <c r="N2392" s="5"/>
    </row>
    <row r="2393" spans="1:14">
      <c r="A2393" s="5"/>
      <c r="B2393" s="5"/>
      <c r="C2393" s="5"/>
      <c r="D2393" s="5"/>
      <c r="E2393" s="5"/>
      <c r="F2393" s="5"/>
      <c r="G2393" s="5"/>
      <c r="H2393" s="5"/>
      <c r="I2393" s="5"/>
      <c r="J2393" s="5"/>
      <c r="K2393" s="5"/>
      <c r="L2393" s="5"/>
      <c r="M2393" s="5"/>
      <c r="N2393" s="5"/>
    </row>
    <row r="2394" spans="1:14">
      <c r="A2394" s="5"/>
      <c r="B2394" s="5"/>
      <c r="C2394" s="5"/>
      <c r="D2394" s="5"/>
      <c r="E2394" s="5"/>
      <c r="F2394" s="5"/>
      <c r="G2394" s="5"/>
      <c r="H2394" s="5"/>
      <c r="I2394" s="5"/>
      <c r="J2394" s="5"/>
      <c r="K2394" s="5"/>
      <c r="L2394" s="5"/>
      <c r="M2394" s="5"/>
      <c r="N2394" s="5"/>
    </row>
    <row r="2395" spans="1:14">
      <c r="A2395" s="5"/>
      <c r="B2395" s="5"/>
      <c r="C2395" s="5"/>
      <c r="D2395" s="5"/>
      <c r="E2395" s="5"/>
      <c r="F2395" s="5"/>
      <c r="G2395" s="5"/>
      <c r="H2395" s="5"/>
      <c r="I2395" s="5"/>
      <c r="J2395" s="5"/>
      <c r="K2395" s="5"/>
      <c r="L2395" s="5"/>
      <c r="M2395" s="5"/>
      <c r="N2395" s="5"/>
    </row>
    <row r="2396" spans="1:14">
      <c r="A2396" s="5"/>
      <c r="B2396" s="5"/>
      <c r="C2396" s="5"/>
      <c r="D2396" s="5"/>
      <c r="E2396" s="5"/>
      <c r="F2396" s="5"/>
      <c r="G2396" s="5"/>
      <c r="H2396" s="5"/>
      <c r="I2396" s="5"/>
      <c r="J2396" s="5"/>
      <c r="K2396" s="5"/>
      <c r="L2396" s="5"/>
      <c r="M2396" s="5"/>
      <c r="N2396" s="5"/>
    </row>
    <row r="2397" spans="1:14">
      <c r="A2397" s="5"/>
      <c r="B2397" s="5"/>
      <c r="C2397" s="5"/>
      <c r="D2397" s="5"/>
      <c r="E2397" s="5"/>
      <c r="F2397" s="5"/>
      <c r="G2397" s="5"/>
      <c r="H2397" s="5"/>
      <c r="I2397" s="5"/>
      <c r="J2397" s="5"/>
      <c r="K2397" s="5"/>
      <c r="L2397" s="5"/>
      <c r="M2397" s="5"/>
      <c r="N2397" s="5"/>
    </row>
    <row r="2398" spans="1:14">
      <c r="A2398" s="5"/>
      <c r="B2398" s="5"/>
      <c r="C2398" s="5"/>
      <c r="D2398" s="5"/>
      <c r="E2398" s="5"/>
      <c r="F2398" s="5"/>
      <c r="G2398" s="5"/>
      <c r="H2398" s="5"/>
      <c r="I2398" s="5"/>
      <c r="J2398" s="5"/>
      <c r="K2398" s="5"/>
      <c r="L2398" s="5"/>
      <c r="M2398" s="5"/>
      <c r="N2398" s="5"/>
    </row>
    <row r="2399" spans="1:14">
      <c r="A2399" s="5"/>
      <c r="B2399" s="5"/>
      <c r="C2399" s="5"/>
      <c r="D2399" s="5"/>
      <c r="E2399" s="5"/>
      <c r="F2399" s="5"/>
      <c r="G2399" s="5"/>
      <c r="H2399" s="5"/>
      <c r="I2399" s="5"/>
      <c r="J2399" s="5"/>
      <c r="K2399" s="5"/>
      <c r="L2399" s="5"/>
      <c r="M2399" s="5"/>
      <c r="N2399" s="5"/>
    </row>
    <row r="2400" spans="1:14">
      <c r="A2400" s="5"/>
      <c r="B2400" s="5"/>
      <c r="C2400" s="5"/>
      <c r="D2400" s="5"/>
      <c r="E2400" s="5"/>
      <c r="F2400" s="5"/>
      <c r="G2400" s="5"/>
      <c r="H2400" s="5"/>
      <c r="I2400" s="5"/>
      <c r="J2400" s="5"/>
      <c r="K2400" s="5"/>
      <c r="L2400" s="5"/>
      <c r="M2400" s="5"/>
      <c r="N2400" s="5"/>
    </row>
    <row r="2401" spans="1:14">
      <c r="A2401" s="5"/>
      <c r="B2401" s="5"/>
      <c r="C2401" s="5"/>
      <c r="D2401" s="5"/>
      <c r="E2401" s="5"/>
      <c r="F2401" s="5"/>
      <c r="G2401" s="5"/>
      <c r="H2401" s="5"/>
      <c r="I2401" s="5"/>
      <c r="J2401" s="5"/>
      <c r="K2401" s="5"/>
      <c r="L2401" s="5"/>
      <c r="M2401" s="5"/>
      <c r="N2401" s="5"/>
    </row>
    <row r="2402" spans="1:14">
      <c r="A2402" s="5"/>
      <c r="B2402" s="5"/>
      <c r="C2402" s="5"/>
      <c r="D2402" s="5"/>
      <c r="E2402" s="5"/>
      <c r="F2402" s="5"/>
      <c r="G2402" s="5"/>
      <c r="H2402" s="5"/>
      <c r="I2402" s="5"/>
      <c r="J2402" s="5"/>
      <c r="K2402" s="5"/>
      <c r="L2402" s="5"/>
      <c r="M2402" s="5"/>
      <c r="N2402" s="5"/>
    </row>
    <row r="2403" spans="1:14">
      <c r="A2403" s="5"/>
      <c r="B2403" s="5"/>
      <c r="C2403" s="5"/>
      <c r="D2403" s="5"/>
      <c r="E2403" s="5"/>
      <c r="F2403" s="5"/>
      <c r="G2403" s="5"/>
      <c r="H2403" s="5"/>
      <c r="I2403" s="5"/>
      <c r="J2403" s="5"/>
      <c r="K2403" s="5"/>
      <c r="L2403" s="5"/>
      <c r="M2403" s="5"/>
      <c r="N2403" s="5"/>
    </row>
    <row r="2404" spans="1:14">
      <c r="A2404" s="5"/>
      <c r="B2404" s="5"/>
      <c r="C2404" s="5"/>
      <c r="D2404" s="5"/>
      <c r="E2404" s="5"/>
      <c r="F2404" s="5"/>
      <c r="G2404" s="5"/>
      <c r="H2404" s="5"/>
      <c r="I2404" s="5"/>
      <c r="J2404" s="5"/>
      <c r="K2404" s="5"/>
      <c r="L2404" s="5"/>
      <c r="M2404" s="5"/>
      <c r="N2404" s="5"/>
    </row>
    <row r="2405" spans="1:14">
      <c r="A2405" s="5"/>
      <c r="B2405" s="5"/>
      <c r="C2405" s="5"/>
      <c r="D2405" s="5"/>
      <c r="E2405" s="5"/>
      <c r="F2405" s="5"/>
      <c r="G2405" s="5"/>
      <c r="H2405" s="5"/>
      <c r="I2405" s="5"/>
      <c r="J2405" s="5"/>
      <c r="K2405" s="5"/>
      <c r="L2405" s="5"/>
      <c r="M2405" s="5"/>
      <c r="N2405" s="5"/>
    </row>
    <row r="2406" spans="1:14">
      <c r="A2406" s="5"/>
      <c r="B2406" s="5"/>
      <c r="C2406" s="5"/>
      <c r="D2406" s="5"/>
      <c r="E2406" s="5"/>
      <c r="F2406" s="5"/>
      <c r="G2406" s="5"/>
      <c r="H2406" s="5"/>
      <c r="I2406" s="5"/>
      <c r="J2406" s="5"/>
      <c r="K2406" s="5"/>
      <c r="L2406" s="5"/>
      <c r="M2406" s="5"/>
      <c r="N2406" s="5"/>
    </row>
    <row r="2407" spans="1:14">
      <c r="A2407" s="5"/>
      <c r="B2407" s="5"/>
      <c r="C2407" s="5"/>
      <c r="D2407" s="5"/>
      <c r="E2407" s="5"/>
      <c r="F2407" s="5"/>
      <c r="G2407" s="5"/>
      <c r="H2407" s="5"/>
      <c r="I2407" s="5"/>
      <c r="J2407" s="5"/>
      <c r="K2407" s="5"/>
      <c r="L2407" s="5"/>
      <c r="M2407" s="5"/>
      <c r="N2407" s="5"/>
    </row>
    <row r="2408" spans="1:14">
      <c r="A2408" s="5"/>
      <c r="B2408" s="5"/>
      <c r="C2408" s="5"/>
      <c r="D2408" s="5"/>
      <c r="E2408" s="5"/>
      <c r="F2408" s="5"/>
      <c r="G2408" s="5"/>
      <c r="H2408" s="5"/>
      <c r="I2408" s="5"/>
      <c r="J2408" s="5"/>
      <c r="K2408" s="5"/>
      <c r="L2408" s="5"/>
      <c r="M2408" s="5"/>
      <c r="N2408" s="5"/>
    </row>
    <row r="2409" spans="1:14">
      <c r="A2409" s="5"/>
      <c r="B2409" s="5"/>
      <c r="C2409" s="5"/>
      <c r="D2409" s="5"/>
      <c r="E2409" s="5"/>
      <c r="F2409" s="5"/>
      <c r="G2409" s="5"/>
      <c r="H2409" s="5"/>
      <c r="I2409" s="5"/>
      <c r="J2409" s="5"/>
      <c r="K2409" s="5"/>
      <c r="L2409" s="5"/>
      <c r="M2409" s="5"/>
      <c r="N2409" s="5"/>
    </row>
    <row r="2410" spans="1:14">
      <c r="A2410" s="5"/>
      <c r="B2410" s="5"/>
      <c r="C2410" s="5"/>
      <c r="D2410" s="5"/>
      <c r="E2410" s="5"/>
      <c r="F2410" s="5"/>
      <c r="G2410" s="5"/>
      <c r="H2410" s="5"/>
      <c r="I2410" s="5"/>
      <c r="J2410" s="5"/>
      <c r="K2410" s="5"/>
      <c r="L2410" s="5"/>
      <c r="M2410" s="5"/>
      <c r="N2410" s="5"/>
    </row>
    <row r="2411" spans="1:14">
      <c r="A2411" s="5"/>
      <c r="B2411" s="5"/>
      <c r="C2411" s="5"/>
      <c r="D2411" s="5"/>
      <c r="E2411" s="5"/>
      <c r="F2411" s="5"/>
      <c r="G2411" s="5"/>
      <c r="H2411" s="5"/>
      <c r="I2411" s="5"/>
      <c r="J2411" s="5"/>
      <c r="K2411" s="5"/>
      <c r="L2411" s="5"/>
      <c r="M2411" s="5"/>
      <c r="N2411" s="5"/>
    </row>
    <row r="2412" spans="1:14">
      <c r="A2412" s="5"/>
      <c r="B2412" s="5"/>
      <c r="C2412" s="5"/>
      <c r="D2412" s="5"/>
      <c r="E2412" s="5"/>
      <c r="F2412" s="5"/>
      <c r="G2412" s="5"/>
      <c r="H2412" s="5"/>
      <c r="I2412" s="5"/>
      <c r="J2412" s="5"/>
      <c r="K2412" s="5"/>
      <c r="L2412" s="5"/>
      <c r="M2412" s="5"/>
      <c r="N2412" s="5"/>
    </row>
    <row r="2413" spans="1:14">
      <c r="A2413" s="5"/>
      <c r="B2413" s="5"/>
      <c r="C2413" s="5"/>
      <c r="D2413" s="5"/>
      <c r="E2413" s="5"/>
      <c r="F2413" s="5"/>
      <c r="G2413" s="5"/>
      <c r="H2413" s="5"/>
      <c r="I2413" s="5"/>
      <c r="J2413" s="5"/>
      <c r="K2413" s="5"/>
      <c r="L2413" s="5"/>
      <c r="M2413" s="5"/>
      <c r="N2413" s="5"/>
    </row>
    <row r="2414" spans="1:14">
      <c r="A2414" s="5"/>
      <c r="B2414" s="5"/>
      <c r="C2414" s="5"/>
      <c r="D2414" s="5"/>
      <c r="E2414" s="5"/>
      <c r="F2414" s="5"/>
      <c r="G2414" s="5"/>
      <c r="H2414" s="5"/>
      <c r="I2414" s="5"/>
      <c r="J2414" s="5"/>
      <c r="K2414" s="5"/>
      <c r="L2414" s="5"/>
      <c r="M2414" s="5"/>
      <c r="N2414" s="5"/>
    </row>
    <row r="2415" spans="1:14">
      <c r="A2415" s="5"/>
      <c r="B2415" s="5"/>
      <c r="C2415" s="5"/>
      <c r="D2415" s="5"/>
      <c r="E2415" s="5"/>
      <c r="F2415" s="5"/>
      <c r="G2415" s="5"/>
      <c r="H2415" s="5"/>
      <c r="I2415" s="5"/>
      <c r="J2415" s="5"/>
      <c r="K2415" s="5"/>
      <c r="L2415" s="5"/>
      <c r="M2415" s="5"/>
      <c r="N2415" s="5"/>
    </row>
    <row r="2416" spans="1:14">
      <c r="A2416" s="5"/>
      <c r="B2416" s="5"/>
      <c r="C2416" s="5"/>
      <c r="D2416" s="5"/>
      <c r="E2416" s="5"/>
      <c r="F2416" s="5"/>
      <c r="G2416" s="5"/>
      <c r="H2416" s="5"/>
      <c r="I2416" s="5"/>
      <c r="J2416" s="5"/>
      <c r="K2416" s="5"/>
      <c r="L2416" s="5"/>
      <c r="M2416" s="5"/>
      <c r="N2416" s="5"/>
    </row>
    <row r="2417" spans="1:14">
      <c r="A2417" s="5"/>
      <c r="B2417" s="5"/>
      <c r="C2417" s="5"/>
      <c r="D2417" s="5"/>
      <c r="E2417" s="5"/>
      <c r="F2417" s="5"/>
      <c r="G2417" s="5"/>
      <c r="H2417" s="5"/>
      <c r="I2417" s="5"/>
      <c r="J2417" s="5"/>
      <c r="K2417" s="5"/>
      <c r="L2417" s="5"/>
      <c r="M2417" s="5"/>
      <c r="N2417" s="5"/>
    </row>
    <row r="2418" spans="1:14">
      <c r="A2418" s="5"/>
      <c r="B2418" s="5"/>
      <c r="C2418" s="5"/>
      <c r="D2418" s="5"/>
      <c r="E2418" s="5"/>
      <c r="F2418" s="5"/>
      <c r="G2418" s="5"/>
      <c r="H2418" s="5"/>
      <c r="I2418" s="5"/>
      <c r="J2418" s="5"/>
      <c r="K2418" s="5"/>
      <c r="L2418" s="5"/>
      <c r="M2418" s="5"/>
      <c r="N2418" s="5"/>
    </row>
    <row r="2419" spans="1:14">
      <c r="A2419" s="5"/>
      <c r="B2419" s="5"/>
      <c r="C2419" s="5"/>
      <c r="D2419" s="5"/>
      <c r="E2419" s="5"/>
      <c r="F2419" s="5"/>
      <c r="G2419" s="5"/>
      <c r="H2419" s="5"/>
      <c r="I2419" s="5"/>
      <c r="J2419" s="5"/>
      <c r="K2419" s="5"/>
      <c r="L2419" s="5"/>
      <c r="M2419" s="5"/>
      <c r="N2419" s="5"/>
    </row>
    <row r="2420" spans="1:14">
      <c r="A2420" s="5"/>
      <c r="B2420" s="5"/>
      <c r="C2420" s="5"/>
      <c r="D2420" s="5"/>
      <c r="E2420" s="5"/>
      <c r="F2420" s="5"/>
      <c r="G2420" s="5"/>
      <c r="H2420" s="5"/>
      <c r="I2420" s="5"/>
      <c r="J2420" s="5"/>
      <c r="K2420" s="5"/>
      <c r="L2420" s="5"/>
      <c r="M2420" s="5"/>
      <c r="N2420" s="5"/>
    </row>
    <row r="2421" spans="1:14">
      <c r="A2421" s="5"/>
      <c r="B2421" s="5"/>
      <c r="C2421" s="5"/>
      <c r="D2421" s="5"/>
      <c r="E2421" s="5"/>
      <c r="F2421" s="5"/>
      <c r="G2421" s="5"/>
      <c r="H2421" s="5"/>
      <c r="I2421" s="5"/>
      <c r="J2421" s="5"/>
      <c r="K2421" s="5"/>
      <c r="L2421" s="5"/>
      <c r="M2421" s="5"/>
      <c r="N2421" s="5"/>
    </row>
    <row r="2422" spans="1:14">
      <c r="A2422" s="5"/>
      <c r="B2422" s="5"/>
      <c r="C2422" s="5"/>
      <c r="D2422" s="5"/>
      <c r="E2422" s="5"/>
      <c r="F2422" s="5"/>
      <c r="G2422" s="5"/>
      <c r="H2422" s="5"/>
      <c r="I2422" s="5"/>
      <c r="J2422" s="5"/>
      <c r="K2422" s="5"/>
      <c r="L2422" s="5"/>
      <c r="M2422" s="5"/>
      <c r="N2422" s="5"/>
    </row>
    <row r="2423" spans="1:14">
      <c r="A2423" s="5"/>
      <c r="B2423" s="5"/>
      <c r="C2423" s="5"/>
      <c r="D2423" s="5"/>
      <c r="E2423" s="5"/>
      <c r="F2423" s="5"/>
      <c r="G2423" s="5"/>
      <c r="H2423" s="5"/>
      <c r="I2423" s="5"/>
      <c r="J2423" s="5"/>
      <c r="K2423" s="5"/>
      <c r="L2423" s="5"/>
      <c r="M2423" s="5"/>
      <c r="N2423" s="5"/>
    </row>
    <row r="2424" spans="1:14">
      <c r="A2424" s="5"/>
      <c r="B2424" s="5"/>
      <c r="C2424" s="5"/>
      <c r="D2424" s="5"/>
      <c r="E2424" s="5"/>
      <c r="F2424" s="5"/>
      <c r="G2424" s="5"/>
      <c r="H2424" s="5"/>
      <c r="I2424" s="5"/>
      <c r="J2424" s="5"/>
      <c r="K2424" s="5"/>
      <c r="L2424" s="5"/>
      <c r="M2424" s="5"/>
      <c r="N2424" s="5"/>
    </row>
    <row r="2425" spans="1:14">
      <c r="A2425" s="5"/>
      <c r="B2425" s="5"/>
      <c r="C2425" s="5"/>
      <c r="D2425" s="5"/>
      <c r="E2425" s="5"/>
      <c r="F2425" s="5"/>
      <c r="G2425" s="5"/>
      <c r="H2425" s="5"/>
      <c r="I2425" s="5"/>
      <c r="J2425" s="5"/>
      <c r="K2425" s="5"/>
      <c r="L2425" s="5"/>
      <c r="M2425" s="5"/>
      <c r="N2425" s="5"/>
    </row>
    <row r="2426" spans="1:14">
      <c r="A2426" s="5"/>
      <c r="B2426" s="5"/>
      <c r="C2426" s="5"/>
      <c r="D2426" s="5"/>
      <c r="E2426" s="5"/>
      <c r="F2426" s="5"/>
      <c r="G2426" s="5"/>
      <c r="H2426" s="5"/>
      <c r="I2426" s="5"/>
      <c r="J2426" s="5"/>
      <c r="K2426" s="5"/>
      <c r="L2426" s="5"/>
      <c r="M2426" s="5"/>
      <c r="N2426" s="5"/>
    </row>
    <row r="2427" spans="1:14">
      <c r="A2427" s="5"/>
      <c r="B2427" s="5"/>
      <c r="C2427" s="5"/>
      <c r="D2427" s="5"/>
      <c r="E2427" s="5"/>
      <c r="F2427" s="5"/>
      <c r="G2427" s="5"/>
      <c r="H2427" s="5"/>
      <c r="I2427" s="5"/>
      <c r="J2427" s="5"/>
      <c r="K2427" s="5"/>
      <c r="L2427" s="5"/>
      <c r="M2427" s="5"/>
      <c r="N2427" s="5"/>
    </row>
    <row r="2428" spans="1:14">
      <c r="A2428" s="5"/>
      <c r="B2428" s="5"/>
      <c r="C2428" s="5"/>
      <c r="D2428" s="5"/>
      <c r="E2428" s="5"/>
      <c r="F2428" s="5"/>
      <c r="G2428" s="5"/>
      <c r="H2428" s="5"/>
      <c r="I2428" s="5"/>
      <c r="J2428" s="5"/>
      <c r="K2428" s="5"/>
      <c r="L2428" s="5"/>
      <c r="M2428" s="5"/>
      <c r="N2428" s="5"/>
    </row>
    <row r="2429" spans="1:14">
      <c r="A2429" s="5"/>
      <c r="B2429" s="5"/>
      <c r="C2429" s="5"/>
      <c r="D2429" s="5"/>
      <c r="E2429" s="5"/>
      <c r="F2429" s="5"/>
      <c r="G2429" s="5"/>
      <c r="H2429" s="5"/>
      <c r="I2429" s="5"/>
      <c r="J2429" s="5"/>
      <c r="K2429" s="5"/>
      <c r="L2429" s="5"/>
      <c r="M2429" s="5"/>
      <c r="N2429" s="5"/>
    </row>
    <row r="2430" spans="1:14">
      <c r="A2430" s="5"/>
      <c r="B2430" s="5"/>
      <c r="C2430" s="5"/>
      <c r="D2430" s="5"/>
      <c r="E2430" s="5"/>
      <c r="F2430" s="5"/>
      <c r="G2430" s="5"/>
      <c r="H2430" s="5"/>
      <c r="I2430" s="5"/>
      <c r="J2430" s="5"/>
      <c r="K2430" s="5"/>
      <c r="L2430" s="5"/>
      <c r="M2430" s="5"/>
      <c r="N2430" s="5"/>
    </row>
    <row r="2431" spans="1:14">
      <c r="A2431" s="5"/>
      <c r="B2431" s="5"/>
      <c r="C2431" s="5"/>
      <c r="D2431" s="5"/>
      <c r="E2431" s="5"/>
      <c r="F2431" s="5"/>
      <c r="G2431" s="5"/>
      <c r="H2431" s="5"/>
      <c r="I2431" s="5"/>
      <c r="J2431" s="5"/>
      <c r="K2431" s="5"/>
      <c r="L2431" s="5"/>
      <c r="M2431" s="5"/>
      <c r="N2431" s="5"/>
    </row>
    <row r="2432" spans="1:14">
      <c r="A2432" s="5"/>
      <c r="B2432" s="5"/>
      <c r="C2432" s="5"/>
      <c r="D2432" s="5"/>
      <c r="E2432" s="5"/>
      <c r="F2432" s="5"/>
      <c r="G2432" s="5"/>
      <c r="H2432" s="5"/>
      <c r="I2432" s="5"/>
      <c r="J2432" s="5"/>
      <c r="K2432" s="5"/>
      <c r="L2432" s="5"/>
      <c r="M2432" s="5"/>
      <c r="N2432" s="5"/>
    </row>
    <row r="2433" spans="1:14">
      <c r="A2433" s="5"/>
      <c r="B2433" s="5"/>
      <c r="C2433" s="5"/>
      <c r="D2433" s="5"/>
      <c r="E2433" s="5"/>
      <c r="F2433" s="5"/>
      <c r="G2433" s="5"/>
      <c r="H2433" s="5"/>
      <c r="I2433" s="5"/>
      <c r="J2433" s="5"/>
      <c r="K2433" s="5"/>
      <c r="L2433" s="5"/>
      <c r="M2433" s="5"/>
      <c r="N2433" s="5"/>
    </row>
    <row r="2434" spans="1:14">
      <c r="A2434" s="5"/>
      <c r="B2434" s="5"/>
      <c r="C2434" s="5"/>
      <c r="D2434" s="5"/>
      <c r="E2434" s="5"/>
      <c r="F2434" s="5"/>
      <c r="G2434" s="5"/>
      <c r="H2434" s="5"/>
      <c r="I2434" s="5"/>
      <c r="J2434" s="5"/>
      <c r="K2434" s="5"/>
      <c r="L2434" s="5"/>
      <c r="M2434" s="5"/>
      <c r="N2434" s="5"/>
    </row>
    <row r="2435" spans="1:14">
      <c r="A2435" s="5"/>
      <c r="B2435" s="5"/>
      <c r="C2435" s="5"/>
      <c r="D2435" s="5"/>
      <c r="E2435" s="5"/>
      <c r="F2435" s="5"/>
      <c r="G2435" s="5"/>
      <c r="H2435" s="5"/>
      <c r="I2435" s="5"/>
      <c r="J2435" s="5"/>
      <c r="K2435" s="5"/>
      <c r="L2435" s="5"/>
      <c r="M2435" s="5"/>
      <c r="N2435" s="5"/>
    </row>
    <row r="2436" spans="1:14">
      <c r="A2436" s="5"/>
      <c r="B2436" s="5"/>
      <c r="C2436" s="5"/>
      <c r="D2436" s="5"/>
      <c r="E2436" s="5"/>
      <c r="F2436" s="5"/>
      <c r="G2436" s="5"/>
      <c r="H2436" s="5"/>
      <c r="I2436" s="5"/>
      <c r="J2436" s="5"/>
      <c r="K2436" s="5"/>
      <c r="L2436" s="5"/>
      <c r="M2436" s="5"/>
      <c r="N2436" s="5"/>
    </row>
    <row r="2437" spans="1:14">
      <c r="A2437" s="5"/>
      <c r="B2437" s="5"/>
      <c r="C2437" s="5"/>
      <c r="D2437" s="5"/>
      <c r="E2437" s="5"/>
      <c r="F2437" s="5"/>
      <c r="G2437" s="5"/>
      <c r="H2437" s="5"/>
      <c r="I2437" s="5"/>
      <c r="J2437" s="5"/>
      <c r="K2437" s="5"/>
      <c r="L2437" s="5"/>
      <c r="M2437" s="5"/>
      <c r="N2437" s="5"/>
    </row>
    <row r="2438" spans="1:14">
      <c r="A2438" s="5"/>
      <c r="B2438" s="5"/>
      <c r="C2438" s="5"/>
      <c r="D2438" s="5"/>
      <c r="E2438" s="5"/>
      <c r="F2438" s="5"/>
      <c r="G2438" s="5"/>
      <c r="H2438" s="5"/>
      <c r="I2438" s="5"/>
      <c r="J2438" s="5"/>
      <c r="K2438" s="5"/>
      <c r="L2438" s="5"/>
      <c r="M2438" s="5"/>
      <c r="N2438" s="5"/>
    </row>
    <row r="2439" spans="1:14">
      <c r="A2439" s="5"/>
      <c r="B2439" s="5"/>
      <c r="C2439" s="5"/>
      <c r="D2439" s="5"/>
      <c r="E2439" s="5"/>
      <c r="F2439" s="5"/>
      <c r="G2439" s="5"/>
      <c r="H2439" s="5"/>
      <c r="I2439" s="5"/>
      <c r="J2439" s="5"/>
      <c r="K2439" s="5"/>
      <c r="L2439" s="5"/>
      <c r="M2439" s="5"/>
      <c r="N2439" s="5"/>
    </row>
    <row r="2440" spans="1:14">
      <c r="A2440" s="5"/>
      <c r="B2440" s="5"/>
      <c r="C2440" s="5"/>
      <c r="D2440" s="5"/>
      <c r="E2440" s="5"/>
      <c r="F2440" s="5"/>
      <c r="G2440" s="5"/>
      <c r="H2440" s="5"/>
      <c r="I2440" s="5"/>
      <c r="J2440" s="5"/>
      <c r="K2440" s="5"/>
      <c r="L2440" s="5"/>
      <c r="M2440" s="5"/>
      <c r="N2440" s="5"/>
    </row>
    <row r="2441" spans="1:14">
      <c r="A2441" s="5"/>
      <c r="B2441" s="5"/>
      <c r="C2441" s="5"/>
      <c r="D2441" s="5"/>
      <c r="E2441" s="5"/>
      <c r="F2441" s="5"/>
      <c r="G2441" s="5"/>
      <c r="H2441" s="5"/>
      <c r="I2441" s="5"/>
      <c r="J2441" s="5"/>
      <c r="K2441" s="5"/>
      <c r="L2441" s="5"/>
      <c r="M2441" s="5"/>
      <c r="N2441" s="5"/>
    </row>
    <row r="2442" spans="1:14">
      <c r="A2442" s="5"/>
      <c r="B2442" s="5"/>
      <c r="C2442" s="5"/>
      <c r="D2442" s="5"/>
      <c r="E2442" s="5"/>
      <c r="F2442" s="5"/>
      <c r="G2442" s="5"/>
      <c r="H2442" s="5"/>
      <c r="I2442" s="5"/>
      <c r="J2442" s="5"/>
      <c r="K2442" s="5"/>
      <c r="L2442" s="5"/>
      <c r="M2442" s="5"/>
      <c r="N2442" s="5"/>
    </row>
    <row r="2443" spans="1:14">
      <c r="A2443" s="5"/>
      <c r="B2443" s="5"/>
      <c r="C2443" s="5"/>
      <c r="D2443" s="5"/>
      <c r="E2443" s="5"/>
      <c r="F2443" s="5"/>
      <c r="G2443" s="5"/>
      <c r="H2443" s="5"/>
      <c r="I2443" s="5"/>
      <c r="J2443" s="5"/>
      <c r="K2443" s="5"/>
      <c r="L2443" s="5"/>
      <c r="M2443" s="5"/>
      <c r="N2443" s="5"/>
    </row>
    <row r="2444" spans="1:14">
      <c r="A2444" s="5"/>
      <c r="B2444" s="5"/>
      <c r="C2444" s="5"/>
      <c r="D2444" s="5"/>
      <c r="E2444" s="5"/>
      <c r="F2444" s="5"/>
      <c r="G2444" s="5"/>
      <c r="H2444" s="5"/>
      <c r="I2444" s="5"/>
      <c r="J2444" s="5"/>
      <c r="K2444" s="5"/>
      <c r="L2444" s="5"/>
      <c r="M2444" s="5"/>
      <c r="N2444" s="5"/>
    </row>
    <row r="2445" spans="1:14">
      <c r="A2445" s="5"/>
      <c r="B2445" s="5"/>
      <c r="C2445" s="5"/>
      <c r="D2445" s="5"/>
      <c r="E2445" s="5"/>
      <c r="F2445" s="5"/>
      <c r="G2445" s="5"/>
      <c r="H2445" s="5"/>
      <c r="I2445" s="5"/>
      <c r="J2445" s="5"/>
      <c r="K2445" s="5"/>
      <c r="L2445" s="5"/>
      <c r="M2445" s="5"/>
      <c r="N2445" s="5"/>
    </row>
    <row r="2446" spans="1:14">
      <c r="A2446" s="5"/>
      <c r="B2446" s="5"/>
      <c r="C2446" s="5"/>
      <c r="D2446" s="5"/>
      <c r="E2446" s="5"/>
      <c r="F2446" s="5"/>
      <c r="G2446" s="5"/>
      <c r="H2446" s="5"/>
      <c r="I2446" s="5"/>
      <c r="J2446" s="5"/>
      <c r="K2446" s="5"/>
      <c r="L2446" s="5"/>
      <c r="M2446" s="5"/>
      <c r="N2446" s="5"/>
    </row>
    <row r="2447" spans="1:14">
      <c r="A2447" s="5"/>
      <c r="B2447" s="5"/>
      <c r="C2447" s="5"/>
      <c r="D2447" s="5"/>
      <c r="E2447" s="5"/>
      <c r="F2447" s="5"/>
      <c r="G2447" s="5"/>
      <c r="H2447" s="5"/>
      <c r="I2447" s="5"/>
      <c r="J2447" s="5"/>
      <c r="K2447" s="5"/>
      <c r="L2447" s="5"/>
      <c r="M2447" s="5"/>
      <c r="N2447" s="5"/>
    </row>
    <row r="2448" spans="1:14">
      <c r="A2448" s="5"/>
      <c r="B2448" s="5"/>
      <c r="C2448" s="5"/>
      <c r="D2448" s="5"/>
      <c r="E2448" s="5"/>
      <c r="F2448" s="5"/>
      <c r="G2448" s="5"/>
      <c r="H2448" s="5"/>
      <c r="I2448" s="5"/>
      <c r="J2448" s="5"/>
      <c r="K2448" s="5"/>
      <c r="L2448" s="5"/>
      <c r="M2448" s="5"/>
      <c r="N2448" s="5"/>
    </row>
    <row r="2449" spans="1:14">
      <c r="A2449" s="5"/>
      <c r="B2449" s="5"/>
      <c r="C2449" s="5"/>
      <c r="D2449" s="5"/>
      <c r="E2449" s="5"/>
      <c r="F2449" s="5"/>
      <c r="G2449" s="5"/>
      <c r="H2449" s="5"/>
      <c r="I2449" s="5"/>
      <c r="J2449" s="5"/>
      <c r="K2449" s="5"/>
      <c r="L2449" s="5"/>
      <c r="M2449" s="5"/>
      <c r="N2449" s="5"/>
    </row>
    <row r="2450" spans="1:14">
      <c r="A2450" s="5"/>
      <c r="B2450" s="5"/>
      <c r="C2450" s="5"/>
      <c r="D2450" s="5"/>
      <c r="E2450" s="5"/>
      <c r="F2450" s="5"/>
      <c r="G2450" s="5"/>
      <c r="H2450" s="5"/>
      <c r="I2450" s="5"/>
      <c r="J2450" s="5"/>
      <c r="K2450" s="5"/>
      <c r="L2450" s="5"/>
      <c r="M2450" s="5"/>
      <c r="N2450" s="5"/>
    </row>
    <row r="2451" spans="1:14">
      <c r="A2451" s="5"/>
      <c r="B2451" s="5"/>
      <c r="C2451" s="5"/>
      <c r="D2451" s="5"/>
      <c r="E2451" s="5"/>
      <c r="F2451" s="5"/>
      <c r="G2451" s="5"/>
      <c r="H2451" s="5"/>
      <c r="I2451" s="5"/>
      <c r="J2451" s="5"/>
      <c r="K2451" s="5"/>
      <c r="L2451" s="5"/>
      <c r="M2451" s="5"/>
      <c r="N2451" s="5"/>
    </row>
    <row r="2452" spans="1:14">
      <c r="A2452" s="5"/>
      <c r="B2452" s="5"/>
      <c r="C2452" s="5"/>
      <c r="D2452" s="5"/>
      <c r="E2452" s="5"/>
      <c r="F2452" s="5"/>
      <c r="G2452" s="5"/>
      <c r="H2452" s="5"/>
      <c r="I2452" s="5"/>
      <c r="J2452" s="5"/>
      <c r="K2452" s="5"/>
      <c r="L2452" s="5"/>
      <c r="M2452" s="5"/>
      <c r="N2452" s="5"/>
    </row>
    <row r="2453" spans="1:14">
      <c r="A2453" s="5"/>
      <c r="B2453" s="5"/>
      <c r="C2453" s="5"/>
      <c r="D2453" s="5"/>
      <c r="E2453" s="5"/>
      <c r="F2453" s="5"/>
      <c r="G2453" s="5"/>
      <c r="H2453" s="5"/>
      <c r="I2453" s="5"/>
      <c r="J2453" s="5"/>
      <c r="K2453" s="5"/>
      <c r="L2453" s="5"/>
      <c r="M2453" s="5"/>
      <c r="N2453" s="5"/>
    </row>
    <row r="2454" spans="1:14">
      <c r="A2454" s="5"/>
      <c r="B2454" s="5"/>
      <c r="C2454" s="5"/>
      <c r="D2454" s="5"/>
      <c r="E2454" s="5"/>
      <c r="F2454" s="5"/>
      <c r="G2454" s="5"/>
      <c r="H2454" s="5"/>
      <c r="I2454" s="5"/>
      <c r="J2454" s="5"/>
      <c r="K2454" s="5"/>
      <c r="L2454" s="5"/>
      <c r="M2454" s="5"/>
      <c r="N2454" s="5"/>
    </row>
    <row r="2455" spans="1:14">
      <c r="A2455" s="5"/>
      <c r="B2455" s="5"/>
      <c r="C2455" s="5"/>
      <c r="D2455" s="5"/>
      <c r="E2455" s="5"/>
      <c r="F2455" s="5"/>
      <c r="G2455" s="5"/>
      <c r="H2455" s="5"/>
      <c r="I2455" s="5"/>
      <c r="J2455" s="5"/>
      <c r="K2455" s="5"/>
      <c r="L2455" s="5"/>
      <c r="M2455" s="5"/>
      <c r="N2455" s="5"/>
    </row>
    <row r="2456" spans="1:14">
      <c r="A2456" s="5"/>
      <c r="B2456" s="5"/>
      <c r="C2456" s="5"/>
      <c r="D2456" s="5"/>
      <c r="E2456" s="5"/>
      <c r="F2456" s="5"/>
      <c r="G2456" s="5"/>
      <c r="H2456" s="5"/>
      <c r="I2456" s="5"/>
      <c r="J2456" s="5"/>
      <c r="K2456" s="5"/>
      <c r="L2456" s="5"/>
      <c r="M2456" s="5"/>
      <c r="N2456" s="5"/>
    </row>
    <row r="2457" spans="1:14">
      <c r="A2457" s="5"/>
      <c r="B2457" s="5"/>
      <c r="C2457" s="5"/>
      <c r="D2457" s="5"/>
      <c r="E2457" s="5"/>
      <c r="F2457" s="5"/>
      <c r="G2457" s="5"/>
      <c r="H2457" s="5"/>
      <c r="I2457" s="5"/>
      <c r="J2457" s="5"/>
      <c r="K2457" s="5"/>
      <c r="L2457" s="5"/>
      <c r="M2457" s="5"/>
      <c r="N2457" s="5"/>
    </row>
    <row r="2458" spans="1:14">
      <c r="A2458" s="5"/>
      <c r="B2458" s="5"/>
      <c r="C2458" s="5"/>
      <c r="D2458" s="5"/>
      <c r="E2458" s="5"/>
      <c r="F2458" s="5"/>
      <c r="G2458" s="5"/>
      <c r="H2458" s="5"/>
      <c r="I2458" s="5"/>
      <c r="J2458" s="5"/>
      <c r="K2458" s="5"/>
      <c r="L2458" s="5"/>
      <c r="M2458" s="5"/>
      <c r="N2458" s="5"/>
    </row>
    <row r="2459" spans="1:14">
      <c r="A2459" s="5"/>
      <c r="B2459" s="5"/>
      <c r="C2459" s="5"/>
      <c r="D2459" s="5"/>
      <c r="E2459" s="5"/>
      <c r="F2459" s="5"/>
      <c r="G2459" s="5"/>
      <c r="H2459" s="5"/>
      <c r="I2459" s="5"/>
      <c r="J2459" s="5"/>
      <c r="K2459" s="5"/>
      <c r="L2459" s="5"/>
      <c r="M2459" s="5"/>
      <c r="N2459" s="5"/>
    </row>
    <row r="2460" spans="1:14">
      <c r="A2460" s="5"/>
      <c r="B2460" s="5"/>
      <c r="C2460" s="5"/>
      <c r="D2460" s="5"/>
      <c r="E2460" s="5"/>
      <c r="F2460" s="5"/>
      <c r="G2460" s="5"/>
      <c r="H2460" s="5"/>
      <c r="I2460" s="5"/>
      <c r="J2460" s="5"/>
      <c r="K2460" s="5"/>
      <c r="L2460" s="5"/>
      <c r="M2460" s="5"/>
      <c r="N2460" s="5"/>
    </row>
    <row r="2461" spans="1:14">
      <c r="A2461" s="5"/>
      <c r="B2461" s="5"/>
      <c r="C2461" s="5"/>
      <c r="D2461" s="5"/>
      <c r="E2461" s="5"/>
      <c r="F2461" s="5"/>
      <c r="G2461" s="5"/>
      <c r="H2461" s="5"/>
      <c r="I2461" s="5"/>
      <c r="J2461" s="5"/>
      <c r="K2461" s="5"/>
      <c r="L2461" s="5"/>
      <c r="M2461" s="5"/>
      <c r="N2461" s="5"/>
    </row>
    <row r="2462" spans="1:14">
      <c r="A2462" s="5"/>
      <c r="B2462" s="5"/>
      <c r="C2462" s="5"/>
      <c r="D2462" s="5"/>
      <c r="E2462" s="5"/>
      <c r="F2462" s="5"/>
      <c r="G2462" s="5"/>
      <c r="H2462" s="5"/>
      <c r="I2462" s="5"/>
      <c r="J2462" s="5"/>
      <c r="K2462" s="5"/>
      <c r="L2462" s="5"/>
      <c r="M2462" s="5"/>
      <c r="N2462" s="5"/>
    </row>
    <row r="2463" spans="1:14">
      <c r="A2463" s="5"/>
      <c r="B2463" s="5"/>
      <c r="C2463" s="5"/>
      <c r="D2463" s="5"/>
      <c r="E2463" s="5"/>
      <c r="F2463" s="5"/>
      <c r="G2463" s="5"/>
      <c r="H2463" s="5"/>
      <c r="I2463" s="5"/>
      <c r="J2463" s="5"/>
      <c r="K2463" s="5"/>
      <c r="L2463" s="5"/>
      <c r="M2463" s="5"/>
      <c r="N2463" s="5"/>
    </row>
    <row r="2464" spans="1:14">
      <c r="A2464" s="5"/>
      <c r="B2464" s="5"/>
      <c r="C2464" s="5"/>
      <c r="D2464" s="5"/>
      <c r="E2464" s="5"/>
      <c r="F2464" s="5"/>
      <c r="G2464" s="5"/>
      <c r="H2464" s="5"/>
      <c r="I2464" s="5"/>
      <c r="J2464" s="5"/>
      <c r="K2464" s="5"/>
      <c r="L2464" s="5"/>
      <c r="M2464" s="5"/>
      <c r="N2464" s="5"/>
    </row>
    <row r="2465" spans="1:14">
      <c r="A2465" s="5"/>
      <c r="B2465" s="5"/>
      <c r="C2465" s="5"/>
      <c r="D2465" s="5"/>
      <c r="E2465" s="5"/>
      <c r="F2465" s="5"/>
      <c r="G2465" s="5"/>
      <c r="H2465" s="5"/>
      <c r="I2465" s="5"/>
      <c r="J2465" s="5"/>
      <c r="K2465" s="5"/>
      <c r="L2465" s="5"/>
      <c r="M2465" s="5"/>
      <c r="N2465" s="5"/>
    </row>
    <row r="2466" spans="1:14">
      <c r="A2466" s="5"/>
      <c r="B2466" s="5"/>
      <c r="C2466" s="5"/>
      <c r="D2466" s="5"/>
      <c r="E2466" s="5"/>
      <c r="F2466" s="5"/>
      <c r="G2466" s="5"/>
      <c r="H2466" s="5"/>
      <c r="I2466" s="5"/>
      <c r="J2466" s="5"/>
      <c r="K2466" s="5"/>
      <c r="L2466" s="5"/>
      <c r="M2466" s="5"/>
      <c r="N2466" s="5"/>
    </row>
    <row r="2467" spans="1:14">
      <c r="A2467" s="5"/>
      <c r="B2467" s="5"/>
      <c r="C2467" s="5"/>
      <c r="D2467" s="5"/>
      <c r="E2467" s="5"/>
      <c r="F2467" s="5"/>
      <c r="G2467" s="5"/>
      <c r="H2467" s="5"/>
      <c r="I2467" s="5"/>
      <c r="J2467" s="5"/>
      <c r="K2467" s="5"/>
      <c r="L2467" s="5"/>
      <c r="M2467" s="5"/>
      <c r="N2467" s="5"/>
    </row>
    <row r="2468" spans="1:14">
      <c r="A2468" s="5"/>
      <c r="B2468" s="5"/>
      <c r="C2468" s="5"/>
      <c r="D2468" s="5"/>
      <c r="E2468" s="5"/>
      <c r="F2468" s="5"/>
      <c r="G2468" s="5"/>
      <c r="H2468" s="5"/>
      <c r="I2468" s="5"/>
      <c r="J2468" s="5"/>
      <c r="K2468" s="5"/>
      <c r="L2468" s="5"/>
      <c r="M2468" s="5"/>
      <c r="N2468" s="5"/>
    </row>
    <row r="2469" spans="1:14">
      <c r="A2469" s="5"/>
      <c r="B2469" s="5"/>
      <c r="C2469" s="5"/>
      <c r="D2469" s="5"/>
      <c r="E2469" s="5"/>
      <c r="F2469" s="5"/>
      <c r="G2469" s="5"/>
      <c r="H2469" s="5"/>
      <c r="I2469" s="5"/>
      <c r="J2469" s="5"/>
      <c r="K2469" s="5"/>
      <c r="L2469" s="5"/>
      <c r="M2469" s="5"/>
      <c r="N2469" s="5"/>
    </row>
    <row r="2470" spans="1:14">
      <c r="A2470" s="5"/>
      <c r="B2470" s="5"/>
      <c r="C2470" s="5"/>
      <c r="D2470" s="5"/>
      <c r="E2470" s="5"/>
      <c r="F2470" s="5"/>
      <c r="G2470" s="5"/>
      <c r="H2470" s="5"/>
      <c r="I2470" s="5"/>
      <c r="J2470" s="5"/>
      <c r="K2470" s="5"/>
      <c r="L2470" s="5"/>
      <c r="M2470" s="5"/>
      <c r="N2470" s="5"/>
    </row>
    <row r="2471" spans="1:14">
      <c r="A2471" s="5"/>
      <c r="B2471" s="5"/>
      <c r="C2471" s="5"/>
      <c r="D2471" s="5"/>
      <c r="E2471" s="5"/>
      <c r="F2471" s="5"/>
      <c r="G2471" s="5"/>
      <c r="H2471" s="5"/>
      <c r="I2471" s="5"/>
      <c r="J2471" s="5"/>
      <c r="K2471" s="5"/>
      <c r="L2471" s="5"/>
      <c r="M2471" s="5"/>
      <c r="N2471" s="5"/>
    </row>
    <row r="2472" spans="1:14">
      <c r="A2472" s="5"/>
      <c r="B2472" s="5"/>
      <c r="C2472" s="5"/>
      <c r="D2472" s="5"/>
      <c r="E2472" s="5"/>
      <c r="F2472" s="5"/>
      <c r="G2472" s="5"/>
      <c r="H2472" s="5"/>
      <c r="I2472" s="5"/>
      <c r="J2472" s="5"/>
      <c r="K2472" s="5"/>
      <c r="L2472" s="5"/>
      <c r="M2472" s="5"/>
      <c r="N2472" s="5"/>
    </row>
    <row r="2473" spans="1:14">
      <c r="A2473" s="5"/>
      <c r="B2473" s="5"/>
      <c r="C2473" s="5"/>
      <c r="D2473" s="5"/>
      <c r="E2473" s="5"/>
      <c r="F2473" s="5"/>
      <c r="G2473" s="5"/>
      <c r="H2473" s="5"/>
      <c r="I2473" s="5"/>
      <c r="J2473" s="5"/>
      <c r="K2473" s="5"/>
      <c r="L2473" s="5"/>
      <c r="M2473" s="5"/>
      <c r="N2473" s="5"/>
    </row>
    <row r="2474" spans="1:14">
      <c r="A2474" s="5"/>
      <c r="B2474" s="5"/>
      <c r="C2474" s="5"/>
      <c r="D2474" s="5"/>
      <c r="E2474" s="5"/>
      <c r="F2474" s="5"/>
      <c r="G2474" s="5"/>
      <c r="H2474" s="5"/>
      <c r="I2474" s="5"/>
      <c r="J2474" s="5"/>
      <c r="K2474" s="5"/>
      <c r="L2474" s="5"/>
      <c r="M2474" s="5"/>
      <c r="N2474" s="5"/>
    </row>
    <row r="2475" spans="1:14">
      <c r="A2475" s="5"/>
      <c r="B2475" s="5"/>
      <c r="C2475" s="5"/>
      <c r="D2475" s="5"/>
      <c r="E2475" s="5"/>
      <c r="F2475" s="5"/>
      <c r="G2475" s="5"/>
      <c r="H2475" s="5"/>
      <c r="I2475" s="5"/>
      <c r="J2475" s="5"/>
      <c r="K2475" s="5"/>
      <c r="L2475" s="5"/>
      <c r="M2475" s="5"/>
      <c r="N2475" s="5"/>
    </row>
    <row r="2476" spans="1:14">
      <c r="A2476" s="5"/>
      <c r="B2476" s="5"/>
      <c r="C2476" s="5"/>
      <c r="D2476" s="5"/>
      <c r="E2476" s="5"/>
      <c r="F2476" s="5"/>
      <c r="G2476" s="5"/>
      <c r="H2476" s="5"/>
      <c r="I2476" s="5"/>
      <c r="J2476" s="5"/>
      <c r="K2476" s="5"/>
      <c r="L2476" s="5"/>
      <c r="M2476" s="5"/>
      <c r="N2476" s="5"/>
    </row>
    <row r="2477" spans="1:14">
      <c r="A2477" s="5"/>
      <c r="B2477" s="5"/>
      <c r="C2477" s="5"/>
      <c r="D2477" s="5"/>
      <c r="E2477" s="5"/>
      <c r="F2477" s="5"/>
      <c r="G2477" s="5"/>
      <c r="H2477" s="5"/>
      <c r="I2477" s="5"/>
      <c r="J2477" s="5"/>
      <c r="K2477" s="5"/>
      <c r="L2477" s="5"/>
      <c r="M2477" s="5"/>
      <c r="N2477" s="5"/>
    </row>
    <row r="2478" spans="1:14">
      <c r="A2478" s="5"/>
      <c r="B2478" s="5"/>
      <c r="C2478" s="5"/>
      <c r="D2478" s="5"/>
      <c r="E2478" s="5"/>
      <c r="F2478" s="5"/>
      <c r="G2478" s="5"/>
      <c r="H2478" s="5"/>
      <c r="I2478" s="5"/>
      <c r="J2478" s="5"/>
      <c r="K2478" s="5"/>
      <c r="L2478" s="5"/>
      <c r="M2478" s="5"/>
      <c r="N2478" s="5"/>
    </row>
    <row r="2479" spans="1:14">
      <c r="A2479" s="5"/>
      <c r="B2479" s="5"/>
      <c r="C2479" s="5"/>
      <c r="D2479" s="5"/>
      <c r="E2479" s="5"/>
      <c r="F2479" s="5"/>
      <c r="G2479" s="5"/>
      <c r="H2479" s="5"/>
      <c r="I2479" s="5"/>
      <c r="J2479" s="5"/>
      <c r="K2479" s="5"/>
      <c r="L2479" s="5"/>
      <c r="M2479" s="5"/>
      <c r="N2479" s="5"/>
    </row>
    <row r="2480" spans="1:14">
      <c r="A2480" s="5"/>
      <c r="B2480" s="5"/>
      <c r="C2480" s="5"/>
      <c r="D2480" s="5"/>
      <c r="E2480" s="5"/>
      <c r="F2480" s="5"/>
      <c r="G2480" s="5"/>
      <c r="H2480" s="5"/>
      <c r="I2480" s="5"/>
      <c r="J2480" s="5"/>
      <c r="K2480" s="5"/>
      <c r="L2480" s="5"/>
      <c r="M2480" s="5"/>
      <c r="N2480" s="5"/>
    </row>
    <row r="2481" spans="1:14">
      <c r="A2481" s="5"/>
      <c r="B2481" s="5"/>
      <c r="C2481" s="5"/>
      <c r="D2481" s="5"/>
      <c r="E2481" s="5"/>
      <c r="F2481" s="5"/>
      <c r="G2481" s="5"/>
      <c r="H2481" s="5"/>
      <c r="I2481" s="5"/>
      <c r="J2481" s="5"/>
      <c r="K2481" s="5"/>
      <c r="L2481" s="5"/>
      <c r="M2481" s="5"/>
      <c r="N2481" s="5"/>
    </row>
    <row r="2482" spans="1:14">
      <c r="A2482" s="5"/>
      <c r="B2482" s="5"/>
      <c r="C2482" s="5"/>
      <c r="D2482" s="5"/>
      <c r="E2482" s="5"/>
      <c r="F2482" s="5"/>
      <c r="G2482" s="5"/>
      <c r="H2482" s="5"/>
      <c r="I2482" s="5"/>
      <c r="J2482" s="5"/>
      <c r="K2482" s="5"/>
      <c r="L2482" s="5"/>
      <c r="M2482" s="5"/>
      <c r="N2482" s="5"/>
    </row>
    <row r="2483" spans="1:14">
      <c r="A2483" s="5"/>
      <c r="B2483" s="5"/>
      <c r="C2483" s="5"/>
      <c r="D2483" s="5"/>
      <c r="E2483" s="5"/>
      <c r="F2483" s="5"/>
      <c r="G2483" s="5"/>
      <c r="H2483" s="5"/>
      <c r="I2483" s="5"/>
      <c r="J2483" s="5"/>
      <c r="K2483" s="5"/>
      <c r="L2483" s="5"/>
      <c r="M2483" s="5"/>
      <c r="N2483" s="5"/>
    </row>
    <row r="2484" spans="1:14">
      <c r="A2484" s="5"/>
      <c r="B2484" s="5"/>
      <c r="C2484" s="5"/>
      <c r="D2484" s="5"/>
      <c r="E2484" s="5"/>
      <c r="F2484" s="5"/>
      <c r="G2484" s="5"/>
      <c r="H2484" s="5"/>
      <c r="I2484" s="5"/>
      <c r="J2484" s="5"/>
      <c r="K2484" s="5"/>
      <c r="L2484" s="5"/>
      <c r="M2484" s="5"/>
      <c r="N2484" s="5"/>
    </row>
    <row r="2485" spans="1:14">
      <c r="A2485" s="5"/>
      <c r="B2485" s="5"/>
      <c r="C2485" s="5"/>
      <c r="D2485" s="5"/>
      <c r="E2485" s="5"/>
      <c r="F2485" s="5"/>
      <c r="G2485" s="5"/>
      <c r="H2485" s="5"/>
      <c r="I2485" s="5"/>
      <c r="J2485" s="5"/>
      <c r="K2485" s="5"/>
      <c r="L2485" s="5"/>
      <c r="M2485" s="5"/>
      <c r="N2485" s="5"/>
    </row>
    <row r="2486" spans="1:14">
      <c r="A2486" s="5"/>
      <c r="B2486" s="5"/>
      <c r="C2486" s="5"/>
      <c r="D2486" s="5"/>
      <c r="E2486" s="5"/>
      <c r="F2486" s="5"/>
      <c r="G2486" s="5"/>
      <c r="H2486" s="5"/>
      <c r="I2486" s="5"/>
      <c r="J2486" s="5"/>
      <c r="K2486" s="5"/>
      <c r="L2486" s="5"/>
      <c r="M2486" s="5"/>
      <c r="N2486" s="5"/>
    </row>
    <row r="2487" spans="1:14">
      <c r="A2487" s="5"/>
      <c r="B2487" s="5"/>
      <c r="C2487" s="5"/>
      <c r="D2487" s="5"/>
      <c r="E2487" s="5"/>
      <c r="F2487" s="5"/>
      <c r="G2487" s="5"/>
      <c r="H2487" s="5"/>
      <c r="I2487" s="5"/>
      <c r="J2487" s="5"/>
      <c r="K2487" s="5"/>
      <c r="L2487" s="5"/>
      <c r="M2487" s="5"/>
      <c r="N2487" s="5"/>
    </row>
    <row r="2488" spans="1:14">
      <c r="A2488" s="5"/>
      <c r="B2488" s="5"/>
      <c r="C2488" s="5"/>
      <c r="D2488" s="5"/>
      <c r="E2488" s="5"/>
      <c r="F2488" s="5"/>
      <c r="G2488" s="5"/>
      <c r="H2488" s="5"/>
      <c r="I2488" s="5"/>
      <c r="J2488" s="5"/>
      <c r="K2488" s="5"/>
      <c r="L2488" s="5"/>
      <c r="M2488" s="5"/>
      <c r="N2488" s="5"/>
    </row>
    <row r="2489" spans="1:14">
      <c r="A2489" s="5"/>
      <c r="B2489" s="5"/>
      <c r="C2489" s="5"/>
      <c r="D2489" s="5"/>
      <c r="E2489" s="5"/>
      <c r="F2489" s="5"/>
      <c r="G2489" s="5"/>
      <c r="H2489" s="5"/>
      <c r="I2489" s="5"/>
      <c r="J2489" s="5"/>
      <c r="K2489" s="5"/>
      <c r="L2489" s="5"/>
      <c r="M2489" s="5"/>
      <c r="N2489" s="5"/>
    </row>
    <row r="2490" spans="1:14">
      <c r="A2490" s="5"/>
      <c r="B2490" s="5"/>
      <c r="C2490" s="5"/>
      <c r="D2490" s="5"/>
      <c r="E2490" s="5"/>
      <c r="F2490" s="5"/>
      <c r="G2490" s="5"/>
      <c r="H2490" s="5"/>
      <c r="I2490" s="5"/>
      <c r="J2490" s="5"/>
      <c r="K2490" s="5"/>
      <c r="L2490" s="5"/>
      <c r="M2490" s="5"/>
      <c r="N2490" s="5"/>
    </row>
    <row r="2491" spans="1:14">
      <c r="A2491" s="5"/>
      <c r="B2491" s="5"/>
      <c r="C2491" s="5"/>
      <c r="D2491" s="5"/>
      <c r="E2491" s="5"/>
      <c r="F2491" s="5"/>
      <c r="G2491" s="5"/>
      <c r="H2491" s="5"/>
      <c r="I2491" s="5"/>
      <c r="J2491" s="5"/>
      <c r="K2491" s="5"/>
      <c r="L2491" s="5"/>
      <c r="M2491" s="5"/>
      <c r="N2491" s="5"/>
    </row>
    <row r="2492" spans="1:14">
      <c r="A2492" s="5"/>
      <c r="B2492" s="5"/>
      <c r="C2492" s="5"/>
      <c r="D2492" s="5"/>
      <c r="E2492" s="5"/>
      <c r="F2492" s="5"/>
      <c r="G2492" s="5"/>
      <c r="H2492" s="5"/>
      <c r="I2492" s="5"/>
      <c r="J2492" s="5"/>
      <c r="K2492" s="5"/>
      <c r="L2492" s="5"/>
      <c r="M2492" s="5"/>
      <c r="N2492" s="5"/>
    </row>
    <row r="2493" spans="1:14">
      <c r="A2493" s="5"/>
      <c r="B2493" s="5"/>
      <c r="C2493" s="5"/>
      <c r="D2493" s="5"/>
      <c r="E2493" s="5"/>
      <c r="F2493" s="5"/>
      <c r="G2493" s="5"/>
      <c r="H2493" s="5"/>
      <c r="I2493" s="5"/>
      <c r="J2493" s="5"/>
      <c r="K2493" s="5"/>
      <c r="L2493" s="5"/>
      <c r="M2493" s="5"/>
      <c r="N2493" s="5"/>
    </row>
    <row r="2494" spans="1:14">
      <c r="A2494" s="5"/>
      <c r="B2494" s="5"/>
      <c r="C2494" s="5"/>
      <c r="D2494" s="5"/>
      <c r="E2494" s="5"/>
      <c r="F2494" s="5"/>
      <c r="G2494" s="5"/>
      <c r="H2494" s="5"/>
      <c r="I2494" s="5"/>
      <c r="J2494" s="5"/>
      <c r="K2494" s="5"/>
      <c r="L2494" s="5"/>
      <c r="M2494" s="5"/>
      <c r="N2494" s="5"/>
    </row>
    <row r="2495" spans="1:14">
      <c r="A2495" s="5"/>
      <c r="B2495" s="5"/>
      <c r="C2495" s="5"/>
      <c r="D2495" s="5"/>
      <c r="E2495" s="5"/>
      <c r="F2495" s="5"/>
      <c r="G2495" s="5"/>
      <c r="H2495" s="5"/>
      <c r="I2495" s="5"/>
      <c r="J2495" s="5"/>
      <c r="K2495" s="5"/>
      <c r="L2495" s="5"/>
      <c r="M2495" s="5"/>
      <c r="N2495" s="5"/>
    </row>
    <row r="2496" spans="1:14">
      <c r="A2496" s="5"/>
      <c r="B2496" s="5"/>
      <c r="C2496" s="5"/>
      <c r="D2496" s="5"/>
      <c r="E2496" s="5"/>
      <c r="F2496" s="5"/>
      <c r="G2496" s="5"/>
      <c r="H2496" s="5"/>
      <c r="I2496" s="5"/>
      <c r="J2496" s="5"/>
      <c r="K2496" s="5"/>
      <c r="L2496" s="5"/>
      <c r="M2496" s="5"/>
      <c r="N2496" s="5"/>
    </row>
    <row r="2497" spans="1:14">
      <c r="A2497" s="5"/>
      <c r="B2497" s="5"/>
      <c r="C2497" s="5"/>
      <c r="D2497" s="5"/>
      <c r="E2497" s="5"/>
      <c r="F2497" s="5"/>
      <c r="G2497" s="5"/>
      <c r="H2497" s="5"/>
      <c r="I2497" s="5"/>
      <c r="J2497" s="5"/>
      <c r="K2497" s="5"/>
      <c r="L2497" s="5"/>
      <c r="M2497" s="5"/>
      <c r="N2497" s="5"/>
    </row>
    <row r="2498" spans="1:14">
      <c r="A2498" s="5"/>
      <c r="B2498" s="5"/>
      <c r="C2498" s="5"/>
      <c r="D2498" s="5"/>
      <c r="E2498" s="5"/>
      <c r="F2498" s="5"/>
      <c r="G2498" s="5"/>
      <c r="H2498" s="5"/>
      <c r="I2498" s="5"/>
      <c r="J2498" s="5"/>
      <c r="K2498" s="5"/>
      <c r="L2498" s="5"/>
      <c r="M2498" s="5"/>
      <c r="N2498" s="5"/>
    </row>
    <row r="2499" spans="1:14">
      <c r="A2499" s="5"/>
      <c r="B2499" s="5"/>
      <c r="C2499" s="5"/>
      <c r="D2499" s="5"/>
      <c r="E2499" s="5"/>
      <c r="F2499" s="5"/>
      <c r="G2499" s="5"/>
      <c r="H2499" s="5"/>
      <c r="I2499" s="5"/>
      <c r="J2499" s="5"/>
      <c r="K2499" s="5"/>
      <c r="L2499" s="5"/>
      <c r="M2499" s="5"/>
      <c r="N2499" s="5"/>
    </row>
    <row r="2500" spans="1:14">
      <c r="A2500" s="5"/>
      <c r="B2500" s="5"/>
      <c r="C2500" s="5"/>
      <c r="D2500" s="5"/>
      <c r="E2500" s="5"/>
      <c r="F2500" s="5"/>
      <c r="G2500" s="5"/>
      <c r="H2500" s="5"/>
      <c r="I2500" s="5"/>
      <c r="J2500" s="5"/>
      <c r="K2500" s="5"/>
      <c r="L2500" s="5"/>
      <c r="M2500" s="5"/>
      <c r="N2500" s="5"/>
    </row>
    <row r="2501" spans="1:14">
      <c r="A2501" s="5"/>
      <c r="B2501" s="5"/>
      <c r="C2501" s="5"/>
      <c r="D2501" s="5"/>
      <c r="E2501" s="5"/>
      <c r="F2501" s="5"/>
      <c r="G2501" s="5"/>
      <c r="H2501" s="5"/>
      <c r="I2501" s="5"/>
      <c r="J2501" s="5"/>
      <c r="K2501" s="5"/>
      <c r="L2501" s="5"/>
      <c r="M2501" s="5"/>
      <c r="N2501" s="5"/>
    </row>
    <row r="2502" spans="1:14">
      <c r="A2502" s="5"/>
      <c r="B2502" s="5"/>
      <c r="C2502" s="5"/>
      <c r="D2502" s="5"/>
      <c r="E2502" s="5"/>
      <c r="F2502" s="5"/>
      <c r="G2502" s="5"/>
      <c r="H2502" s="5"/>
      <c r="I2502" s="5"/>
      <c r="J2502" s="5"/>
      <c r="K2502" s="5"/>
      <c r="L2502" s="5"/>
      <c r="M2502" s="5"/>
      <c r="N2502" s="5"/>
    </row>
    <row r="2503" spans="1:14">
      <c r="A2503" s="5"/>
      <c r="B2503" s="5"/>
      <c r="C2503" s="5"/>
      <c r="D2503" s="5"/>
      <c r="E2503" s="5"/>
      <c r="F2503" s="5"/>
      <c r="G2503" s="5"/>
      <c r="H2503" s="5"/>
      <c r="I2503" s="5"/>
      <c r="J2503" s="5"/>
      <c r="K2503" s="5"/>
      <c r="L2503" s="5"/>
      <c r="M2503" s="5"/>
      <c r="N2503" s="5"/>
    </row>
    <row r="2504" spans="1:14">
      <c r="A2504" s="5"/>
      <c r="B2504" s="5"/>
      <c r="C2504" s="5"/>
      <c r="D2504" s="5"/>
      <c r="E2504" s="5"/>
      <c r="F2504" s="5"/>
      <c r="G2504" s="5"/>
      <c r="H2504" s="5"/>
      <c r="I2504" s="5"/>
      <c r="J2504" s="5"/>
      <c r="K2504" s="5"/>
      <c r="L2504" s="5"/>
      <c r="M2504" s="5"/>
      <c r="N2504" s="5"/>
    </row>
    <row r="2505" spans="1:14">
      <c r="A2505" s="5"/>
      <c r="B2505" s="5"/>
      <c r="C2505" s="5"/>
      <c r="D2505" s="5"/>
      <c r="E2505" s="5"/>
      <c r="F2505" s="5"/>
      <c r="G2505" s="5"/>
      <c r="H2505" s="5"/>
      <c r="I2505" s="5"/>
      <c r="J2505" s="5"/>
      <c r="K2505" s="5"/>
      <c r="L2505" s="5"/>
      <c r="M2505" s="5"/>
      <c r="N2505" s="5"/>
    </row>
    <row r="2506" spans="1:14">
      <c r="A2506" s="5"/>
      <c r="B2506" s="5"/>
      <c r="C2506" s="5"/>
      <c r="D2506" s="5"/>
      <c r="E2506" s="5"/>
      <c r="F2506" s="5"/>
      <c r="G2506" s="5"/>
      <c r="H2506" s="5"/>
      <c r="I2506" s="5"/>
      <c r="J2506" s="5"/>
      <c r="K2506" s="5"/>
      <c r="L2506" s="5"/>
      <c r="M2506" s="5"/>
      <c r="N2506" s="5"/>
    </row>
    <row r="2507" spans="1:14">
      <c r="A2507" s="5"/>
      <c r="B2507" s="5"/>
      <c r="C2507" s="5"/>
      <c r="D2507" s="5"/>
      <c r="E2507" s="5"/>
      <c r="F2507" s="5"/>
      <c r="G2507" s="5"/>
      <c r="H2507" s="5"/>
      <c r="I2507" s="5"/>
      <c r="J2507" s="5"/>
      <c r="K2507" s="5"/>
      <c r="L2507" s="5"/>
      <c r="M2507" s="5"/>
      <c r="N2507" s="5"/>
    </row>
    <row r="2508" spans="1:14">
      <c r="A2508" s="5"/>
      <c r="B2508" s="5"/>
      <c r="C2508" s="5"/>
      <c r="D2508" s="5"/>
      <c r="E2508" s="5"/>
      <c r="F2508" s="5"/>
      <c r="G2508" s="5"/>
      <c r="H2508" s="5"/>
      <c r="I2508" s="5"/>
      <c r="J2508" s="5"/>
      <c r="K2508" s="5"/>
      <c r="L2508" s="5"/>
      <c r="M2508" s="5"/>
      <c r="N2508" s="5"/>
    </row>
    <row r="2509" spans="1:14">
      <c r="A2509" s="5"/>
      <c r="B2509" s="5"/>
      <c r="C2509" s="5"/>
      <c r="D2509" s="5"/>
      <c r="E2509" s="5"/>
      <c r="F2509" s="5"/>
      <c r="G2509" s="5"/>
      <c r="H2509" s="5"/>
      <c r="I2509" s="5"/>
      <c r="J2509" s="5"/>
      <c r="K2509" s="5"/>
      <c r="L2509" s="5"/>
      <c r="M2509" s="5"/>
      <c r="N2509" s="5"/>
    </row>
    <row r="2510" spans="1:14">
      <c r="A2510" s="5"/>
      <c r="B2510" s="5"/>
      <c r="C2510" s="5"/>
      <c r="D2510" s="5"/>
      <c r="E2510" s="5"/>
      <c r="F2510" s="5"/>
      <c r="G2510" s="5"/>
      <c r="H2510" s="5"/>
      <c r="I2510" s="5"/>
      <c r="J2510" s="5"/>
      <c r="K2510" s="5"/>
      <c r="L2510" s="5"/>
      <c r="M2510" s="5"/>
      <c r="N2510" s="5"/>
    </row>
    <row r="2511" spans="1:14">
      <c r="A2511" s="5"/>
      <c r="B2511" s="5"/>
      <c r="C2511" s="5"/>
      <c r="D2511" s="5"/>
      <c r="E2511" s="5"/>
      <c r="F2511" s="5"/>
      <c r="G2511" s="5"/>
      <c r="H2511" s="5"/>
      <c r="I2511" s="5"/>
      <c r="J2511" s="5"/>
      <c r="K2511" s="5"/>
      <c r="L2511" s="5"/>
      <c r="M2511" s="5"/>
      <c r="N2511" s="5"/>
    </row>
    <row r="2512" spans="1:14">
      <c r="A2512" s="5"/>
      <c r="B2512" s="5"/>
      <c r="C2512" s="5"/>
      <c r="D2512" s="5"/>
      <c r="E2512" s="5"/>
      <c r="F2512" s="5"/>
      <c r="G2512" s="5"/>
      <c r="H2512" s="5"/>
      <c r="I2512" s="5"/>
      <c r="J2512" s="5"/>
      <c r="K2512" s="5"/>
      <c r="L2512" s="5"/>
      <c r="M2512" s="5"/>
      <c r="N2512" s="5"/>
    </row>
    <row r="2513" spans="1:14">
      <c r="A2513" s="5"/>
      <c r="B2513" s="5"/>
      <c r="C2513" s="5"/>
      <c r="D2513" s="5"/>
      <c r="E2513" s="5"/>
      <c r="F2513" s="5"/>
      <c r="G2513" s="5"/>
      <c r="H2513" s="5"/>
      <c r="I2513" s="5"/>
      <c r="J2513" s="5"/>
      <c r="K2513" s="5"/>
      <c r="L2513" s="5"/>
      <c r="M2513" s="5"/>
      <c r="N2513" s="5"/>
    </row>
    <row r="2514" spans="1:14">
      <c r="A2514" s="5"/>
      <c r="B2514" s="5"/>
      <c r="C2514" s="5"/>
      <c r="D2514" s="5"/>
      <c r="E2514" s="5"/>
      <c r="F2514" s="5"/>
      <c r="G2514" s="5"/>
      <c r="H2514" s="5"/>
      <c r="I2514" s="5"/>
      <c r="J2514" s="5"/>
      <c r="K2514" s="5"/>
      <c r="L2514" s="5"/>
      <c r="M2514" s="5"/>
      <c r="N2514" s="5"/>
    </row>
    <row r="2515" spans="1:14">
      <c r="A2515" s="5"/>
      <c r="B2515" s="5"/>
      <c r="C2515" s="5"/>
      <c r="D2515" s="5"/>
      <c r="E2515" s="5"/>
      <c r="F2515" s="5"/>
      <c r="G2515" s="5"/>
      <c r="H2515" s="5"/>
      <c r="I2515" s="5"/>
      <c r="J2515" s="5"/>
      <c r="K2515" s="5"/>
      <c r="L2515" s="5"/>
      <c r="M2515" s="5"/>
      <c r="N2515" s="5"/>
    </row>
    <row r="2516" spans="1:14">
      <c r="A2516" s="5"/>
      <c r="B2516" s="5"/>
      <c r="C2516" s="5"/>
      <c r="D2516" s="5"/>
      <c r="E2516" s="5"/>
      <c r="F2516" s="5"/>
      <c r="G2516" s="5"/>
      <c r="H2516" s="5"/>
      <c r="I2516" s="5"/>
      <c r="J2516" s="5"/>
      <c r="K2516" s="5"/>
      <c r="L2516" s="5"/>
      <c r="M2516" s="5"/>
      <c r="N2516" s="5"/>
    </row>
    <row r="2517" spans="1:14">
      <c r="A2517" s="5"/>
      <c r="B2517" s="5"/>
      <c r="C2517" s="5"/>
      <c r="D2517" s="5"/>
      <c r="E2517" s="5"/>
      <c r="F2517" s="5"/>
      <c r="G2517" s="5"/>
      <c r="H2517" s="5"/>
      <c r="I2517" s="5"/>
      <c r="J2517" s="5"/>
      <c r="K2517" s="5"/>
      <c r="L2517" s="5"/>
      <c r="M2517" s="5"/>
      <c r="N2517" s="5"/>
    </row>
    <row r="2518" spans="1:14">
      <c r="A2518" s="5"/>
      <c r="B2518" s="5"/>
      <c r="C2518" s="5"/>
      <c r="D2518" s="5"/>
      <c r="E2518" s="5"/>
      <c r="F2518" s="5"/>
      <c r="G2518" s="5"/>
      <c r="H2518" s="5"/>
      <c r="I2518" s="5"/>
      <c r="J2518" s="5"/>
      <c r="K2518" s="5"/>
      <c r="L2518" s="5"/>
      <c r="M2518" s="5"/>
      <c r="N2518" s="5"/>
    </row>
    <row r="2519" spans="1:14">
      <c r="A2519" s="5"/>
      <c r="B2519" s="5"/>
      <c r="C2519" s="5"/>
      <c r="D2519" s="5"/>
      <c r="E2519" s="5"/>
      <c r="F2519" s="5"/>
      <c r="G2519" s="5"/>
      <c r="H2519" s="5"/>
      <c r="I2519" s="5"/>
      <c r="J2519" s="5"/>
      <c r="K2519" s="5"/>
      <c r="L2519" s="5"/>
      <c r="M2519" s="5"/>
      <c r="N2519" s="5"/>
    </row>
    <row r="2520" spans="1:14">
      <c r="A2520" s="5"/>
      <c r="B2520" s="5"/>
      <c r="C2520" s="5"/>
      <c r="D2520" s="5"/>
      <c r="E2520" s="5"/>
      <c r="F2520" s="5"/>
      <c r="G2520" s="5"/>
      <c r="H2520" s="5"/>
      <c r="I2520" s="5"/>
      <c r="J2520" s="5"/>
      <c r="K2520" s="5"/>
      <c r="L2520" s="5"/>
      <c r="M2520" s="5"/>
      <c r="N2520" s="5"/>
    </row>
    <row r="2521" spans="1:14">
      <c r="A2521" s="5"/>
      <c r="B2521" s="5"/>
      <c r="C2521" s="5"/>
      <c r="D2521" s="5"/>
      <c r="E2521" s="5"/>
      <c r="F2521" s="5"/>
      <c r="G2521" s="5"/>
      <c r="H2521" s="5"/>
      <c r="I2521" s="5"/>
      <c r="J2521" s="5"/>
      <c r="K2521" s="5"/>
      <c r="L2521" s="5"/>
      <c r="M2521" s="5"/>
      <c r="N2521" s="5"/>
    </row>
    <row r="2522" spans="1:14">
      <c r="A2522" s="5"/>
      <c r="B2522" s="5"/>
      <c r="C2522" s="5"/>
      <c r="D2522" s="5"/>
      <c r="E2522" s="5"/>
      <c r="F2522" s="5"/>
      <c r="G2522" s="5"/>
      <c r="H2522" s="5"/>
      <c r="I2522" s="5"/>
      <c r="J2522" s="5"/>
      <c r="K2522" s="5"/>
      <c r="L2522" s="5"/>
      <c r="M2522" s="5"/>
      <c r="N2522" s="5"/>
    </row>
    <row r="2523" spans="1:14">
      <c r="A2523" s="5"/>
      <c r="B2523" s="5"/>
      <c r="C2523" s="5"/>
      <c r="D2523" s="5"/>
      <c r="E2523" s="5"/>
      <c r="F2523" s="5"/>
      <c r="G2523" s="5"/>
      <c r="H2523" s="5"/>
      <c r="I2523" s="5"/>
      <c r="J2523" s="5"/>
      <c r="K2523" s="5"/>
      <c r="L2523" s="5"/>
      <c r="M2523" s="5"/>
      <c r="N2523" s="5"/>
    </row>
    <row r="2524" spans="1:14">
      <c r="A2524" s="5"/>
      <c r="B2524" s="5"/>
      <c r="C2524" s="5"/>
      <c r="D2524" s="5"/>
      <c r="E2524" s="5"/>
      <c r="F2524" s="5"/>
      <c r="G2524" s="5"/>
      <c r="H2524" s="5"/>
      <c r="I2524" s="5"/>
      <c r="J2524" s="5"/>
      <c r="K2524" s="5"/>
      <c r="L2524" s="5"/>
      <c r="M2524" s="5"/>
      <c r="N2524" s="5"/>
    </row>
    <row r="2525" spans="1:14">
      <c r="A2525" s="5"/>
      <c r="B2525" s="5"/>
      <c r="C2525" s="5"/>
      <c r="D2525" s="5"/>
      <c r="E2525" s="5"/>
      <c r="F2525" s="5"/>
      <c r="G2525" s="5"/>
      <c r="H2525" s="5"/>
      <c r="I2525" s="5"/>
      <c r="J2525" s="5"/>
      <c r="K2525" s="5"/>
      <c r="L2525" s="5"/>
      <c r="M2525" s="5"/>
      <c r="N2525" s="5"/>
    </row>
    <row r="2526" spans="1:14">
      <c r="A2526" s="5"/>
      <c r="B2526" s="5"/>
      <c r="C2526" s="5"/>
      <c r="D2526" s="5"/>
      <c r="E2526" s="5"/>
      <c r="F2526" s="5"/>
      <c r="G2526" s="5"/>
      <c r="H2526" s="5"/>
      <c r="I2526" s="5"/>
      <c r="J2526" s="5"/>
      <c r="K2526" s="5"/>
      <c r="L2526" s="5"/>
      <c r="M2526" s="5"/>
      <c r="N2526" s="5"/>
    </row>
    <row r="2527" spans="1:14">
      <c r="A2527" s="5"/>
      <c r="B2527" s="5"/>
      <c r="C2527" s="5"/>
      <c r="D2527" s="5"/>
      <c r="E2527" s="5"/>
      <c r="F2527" s="5"/>
      <c r="G2527" s="5"/>
      <c r="H2527" s="5"/>
      <c r="I2527" s="5"/>
      <c r="J2527" s="5"/>
      <c r="K2527" s="5"/>
      <c r="L2527" s="5"/>
      <c r="M2527" s="5"/>
      <c r="N2527" s="5"/>
    </row>
    <row r="2528" spans="1:14">
      <c r="A2528" s="5"/>
      <c r="B2528" s="5"/>
      <c r="C2528" s="5"/>
      <c r="D2528" s="5"/>
      <c r="E2528" s="5"/>
      <c r="F2528" s="5"/>
      <c r="G2528" s="5"/>
      <c r="H2528" s="5"/>
      <c r="I2528" s="5"/>
      <c r="J2528" s="5"/>
      <c r="K2528" s="5"/>
      <c r="L2528" s="5"/>
      <c r="M2528" s="5"/>
      <c r="N2528" s="5"/>
    </row>
    <row r="2529" spans="1:14">
      <c r="A2529" s="5"/>
      <c r="B2529" s="5"/>
      <c r="C2529" s="5"/>
      <c r="D2529" s="5"/>
      <c r="E2529" s="5"/>
      <c r="F2529" s="5"/>
      <c r="G2529" s="5"/>
      <c r="H2529" s="5"/>
      <c r="I2529" s="5"/>
      <c r="J2529" s="5"/>
      <c r="K2529" s="5"/>
      <c r="L2529" s="5"/>
      <c r="M2529" s="5"/>
      <c r="N2529" s="5"/>
    </row>
    <row r="2530" spans="1:14">
      <c r="A2530" s="5"/>
      <c r="B2530" s="5"/>
      <c r="C2530" s="5"/>
      <c r="D2530" s="5"/>
      <c r="E2530" s="5"/>
      <c r="F2530" s="5"/>
      <c r="G2530" s="5"/>
      <c r="H2530" s="5"/>
      <c r="I2530" s="5"/>
      <c r="J2530" s="5"/>
      <c r="K2530" s="5"/>
      <c r="L2530" s="5"/>
      <c r="M2530" s="5"/>
      <c r="N2530" s="5"/>
    </row>
    <row r="2531" spans="1:14">
      <c r="A2531" s="5"/>
      <c r="B2531" s="5"/>
      <c r="C2531" s="5"/>
      <c r="D2531" s="5"/>
      <c r="E2531" s="5"/>
      <c r="F2531" s="5"/>
      <c r="G2531" s="5"/>
      <c r="H2531" s="5"/>
      <c r="I2531" s="5"/>
      <c r="J2531" s="5"/>
      <c r="K2531" s="5"/>
      <c r="L2531" s="5"/>
      <c r="M2531" s="5"/>
      <c r="N2531" s="5"/>
    </row>
    <row r="2532" spans="1:14">
      <c r="A2532" s="5"/>
      <c r="B2532" s="5"/>
      <c r="C2532" s="5"/>
      <c r="D2532" s="5"/>
      <c r="E2532" s="5"/>
      <c r="F2532" s="5"/>
      <c r="G2532" s="5"/>
      <c r="H2532" s="5"/>
      <c r="I2532" s="5"/>
      <c r="J2532" s="5"/>
      <c r="K2532" s="5"/>
      <c r="L2532" s="5"/>
      <c r="M2532" s="5"/>
      <c r="N2532" s="5"/>
    </row>
    <row r="2533" spans="1:14">
      <c r="A2533" s="5"/>
      <c r="B2533" s="5"/>
      <c r="C2533" s="5"/>
      <c r="D2533" s="5"/>
      <c r="E2533" s="5"/>
      <c r="F2533" s="5"/>
      <c r="G2533" s="5"/>
      <c r="H2533" s="5"/>
      <c r="I2533" s="5"/>
      <c r="J2533" s="5"/>
      <c r="K2533" s="5"/>
      <c r="L2533" s="5"/>
      <c r="M2533" s="5"/>
      <c r="N2533" s="5"/>
    </row>
    <row r="2534" spans="1:14">
      <c r="A2534" s="5"/>
      <c r="B2534" s="5"/>
      <c r="C2534" s="5"/>
      <c r="D2534" s="5"/>
      <c r="E2534" s="5"/>
      <c r="F2534" s="5"/>
      <c r="G2534" s="5"/>
      <c r="H2534" s="5"/>
      <c r="I2534" s="5"/>
      <c r="J2534" s="5"/>
      <c r="K2534" s="5"/>
      <c r="L2534" s="5"/>
      <c r="M2534" s="5"/>
      <c r="N2534" s="5"/>
    </row>
    <row r="2535" spans="1:14">
      <c r="A2535" s="5"/>
      <c r="B2535" s="5"/>
      <c r="C2535" s="5"/>
      <c r="D2535" s="5"/>
      <c r="E2535" s="5"/>
      <c r="F2535" s="5"/>
      <c r="G2535" s="5"/>
      <c r="H2535" s="5"/>
      <c r="I2535" s="5"/>
      <c r="J2535" s="5"/>
      <c r="K2535" s="5"/>
      <c r="L2535" s="5"/>
      <c r="M2535" s="5"/>
      <c r="N2535" s="5"/>
    </row>
    <row r="2536" spans="1:14">
      <c r="A2536" s="5"/>
      <c r="B2536" s="5"/>
      <c r="C2536" s="5"/>
      <c r="D2536" s="5"/>
      <c r="E2536" s="5"/>
      <c r="F2536" s="5"/>
      <c r="G2536" s="5"/>
      <c r="H2536" s="5"/>
      <c r="I2536" s="5"/>
      <c r="J2536" s="5"/>
      <c r="K2536" s="5"/>
      <c r="L2536" s="5"/>
      <c r="M2536" s="5"/>
      <c r="N2536" s="5"/>
    </row>
    <row r="2537" spans="1:14">
      <c r="A2537" s="5"/>
      <c r="B2537" s="5"/>
      <c r="C2537" s="5"/>
      <c r="D2537" s="5"/>
      <c r="E2537" s="5"/>
      <c r="F2537" s="5"/>
      <c r="G2537" s="5"/>
      <c r="H2537" s="5"/>
      <c r="I2537" s="5"/>
      <c r="J2537" s="5"/>
      <c r="K2537" s="5"/>
      <c r="L2537" s="5"/>
      <c r="M2537" s="5"/>
      <c r="N2537" s="5"/>
    </row>
    <row r="2538" spans="1:14">
      <c r="A2538" s="5"/>
      <c r="B2538" s="5"/>
      <c r="C2538" s="5"/>
      <c r="D2538" s="5"/>
      <c r="E2538" s="5"/>
      <c r="F2538" s="5"/>
      <c r="G2538" s="5"/>
      <c r="H2538" s="5"/>
      <c r="I2538" s="5"/>
      <c r="J2538" s="5"/>
      <c r="K2538" s="5"/>
      <c r="L2538" s="5"/>
      <c r="M2538" s="5"/>
      <c r="N2538" s="5"/>
    </row>
    <row r="2539" spans="1:14">
      <c r="A2539" s="5"/>
      <c r="B2539" s="5"/>
      <c r="C2539" s="5"/>
      <c r="D2539" s="5"/>
      <c r="E2539" s="5"/>
      <c r="F2539" s="5"/>
      <c r="G2539" s="5"/>
      <c r="H2539" s="5"/>
      <c r="I2539" s="5"/>
      <c r="J2539" s="5"/>
      <c r="K2539" s="5"/>
      <c r="L2539" s="5"/>
      <c r="M2539" s="5"/>
      <c r="N2539" s="5"/>
    </row>
    <row r="2540" spans="1:14">
      <c r="A2540" s="5"/>
      <c r="B2540" s="5"/>
      <c r="C2540" s="5"/>
      <c r="D2540" s="5"/>
      <c r="E2540" s="5"/>
      <c r="F2540" s="5"/>
      <c r="G2540" s="5"/>
      <c r="H2540" s="5"/>
      <c r="I2540" s="5"/>
      <c r="J2540" s="5"/>
      <c r="K2540" s="5"/>
      <c r="L2540" s="5"/>
      <c r="M2540" s="5"/>
      <c r="N2540" s="5"/>
    </row>
    <row r="2541" spans="1:14">
      <c r="A2541" s="5"/>
      <c r="B2541" s="5"/>
      <c r="C2541" s="5"/>
      <c r="D2541" s="5"/>
      <c r="E2541" s="5"/>
      <c r="F2541" s="5"/>
      <c r="G2541" s="5"/>
      <c r="H2541" s="5"/>
      <c r="I2541" s="5"/>
      <c r="J2541" s="5"/>
      <c r="K2541" s="5"/>
      <c r="L2541" s="5"/>
      <c r="M2541" s="5"/>
      <c r="N2541" s="5"/>
    </row>
    <row r="2542" spans="1:14">
      <c r="A2542" s="5"/>
      <c r="B2542" s="5"/>
      <c r="C2542" s="5"/>
      <c r="D2542" s="5"/>
      <c r="E2542" s="5"/>
      <c r="F2542" s="5"/>
      <c r="G2542" s="5"/>
      <c r="H2542" s="5"/>
      <c r="I2542" s="5"/>
      <c r="J2542" s="5"/>
      <c r="K2542" s="5"/>
      <c r="L2542" s="5"/>
      <c r="M2542" s="5"/>
      <c r="N2542" s="5"/>
    </row>
    <row r="2543" spans="1:14">
      <c r="A2543" s="5"/>
      <c r="B2543" s="5"/>
      <c r="C2543" s="5"/>
      <c r="D2543" s="5"/>
      <c r="E2543" s="5"/>
      <c r="F2543" s="5"/>
      <c r="G2543" s="5"/>
      <c r="H2543" s="5"/>
      <c r="I2543" s="5"/>
      <c r="J2543" s="5"/>
      <c r="K2543" s="5"/>
      <c r="L2543" s="5"/>
      <c r="M2543" s="5"/>
      <c r="N2543" s="5"/>
    </row>
    <row r="2544" spans="1:14">
      <c r="A2544" s="5"/>
      <c r="B2544" s="5"/>
      <c r="C2544" s="5"/>
      <c r="D2544" s="5"/>
      <c r="E2544" s="5"/>
      <c r="F2544" s="5"/>
      <c r="G2544" s="5"/>
      <c r="H2544" s="5"/>
      <c r="I2544" s="5"/>
      <c r="J2544" s="5"/>
      <c r="K2544" s="5"/>
      <c r="L2544" s="5"/>
      <c r="M2544" s="5"/>
      <c r="N2544" s="5"/>
    </row>
    <row r="2545" spans="1:14">
      <c r="A2545" s="5"/>
      <c r="B2545" s="5"/>
      <c r="C2545" s="5"/>
      <c r="D2545" s="5"/>
      <c r="E2545" s="5"/>
      <c r="F2545" s="5"/>
      <c r="G2545" s="5"/>
      <c r="H2545" s="5"/>
      <c r="I2545" s="5"/>
      <c r="J2545" s="5"/>
      <c r="K2545" s="5"/>
      <c r="L2545" s="5"/>
      <c r="M2545" s="5"/>
      <c r="N2545" s="5"/>
    </row>
    <row r="2546" spans="1:14">
      <c r="A2546" s="5"/>
      <c r="B2546" s="5"/>
      <c r="C2546" s="5"/>
      <c r="D2546" s="5"/>
      <c r="E2546" s="5"/>
      <c r="F2546" s="5"/>
      <c r="G2546" s="5"/>
      <c r="H2546" s="5"/>
      <c r="I2546" s="5"/>
      <c r="J2546" s="5"/>
      <c r="K2546" s="5"/>
      <c r="L2546" s="5"/>
      <c r="M2546" s="5"/>
      <c r="N2546" s="5"/>
    </row>
    <row r="2547" spans="1:14">
      <c r="A2547" s="5"/>
      <c r="B2547" s="5"/>
      <c r="C2547" s="5"/>
      <c r="D2547" s="5"/>
      <c r="E2547" s="5"/>
      <c r="F2547" s="5"/>
      <c r="G2547" s="5"/>
      <c r="H2547" s="5"/>
      <c r="I2547" s="5"/>
      <c r="J2547" s="5"/>
      <c r="K2547" s="5"/>
      <c r="L2547" s="5"/>
      <c r="M2547" s="5"/>
      <c r="N2547" s="5"/>
    </row>
    <row r="2548" spans="1:14">
      <c r="A2548" s="5"/>
      <c r="B2548" s="5"/>
      <c r="C2548" s="5"/>
      <c r="D2548" s="5"/>
      <c r="E2548" s="5"/>
      <c r="F2548" s="5"/>
      <c r="G2548" s="5"/>
      <c r="H2548" s="5"/>
      <c r="I2548" s="5"/>
      <c r="J2548" s="5"/>
      <c r="K2548" s="5"/>
      <c r="L2548" s="5"/>
      <c r="M2548" s="5"/>
      <c r="N2548" s="5"/>
    </row>
    <row r="2549" spans="1:14">
      <c r="A2549" s="5"/>
      <c r="B2549" s="5"/>
      <c r="C2549" s="5"/>
      <c r="D2549" s="5"/>
      <c r="E2549" s="5"/>
      <c r="F2549" s="5"/>
      <c r="G2549" s="5"/>
      <c r="H2549" s="5"/>
      <c r="I2549" s="5"/>
      <c r="J2549" s="5"/>
      <c r="K2549" s="5"/>
      <c r="L2549" s="5"/>
      <c r="M2549" s="5"/>
      <c r="N2549" s="5"/>
    </row>
    <row r="2550" spans="1:14">
      <c r="A2550" s="5"/>
      <c r="B2550" s="5"/>
      <c r="C2550" s="5"/>
      <c r="D2550" s="5"/>
      <c r="E2550" s="5"/>
      <c r="F2550" s="5"/>
      <c r="G2550" s="5"/>
      <c r="H2550" s="5"/>
      <c r="I2550" s="5"/>
      <c r="J2550" s="5"/>
      <c r="K2550" s="5"/>
      <c r="L2550" s="5"/>
      <c r="M2550" s="5"/>
      <c r="N2550" s="5"/>
    </row>
    <row r="2551" spans="1:14">
      <c r="A2551" s="5"/>
      <c r="B2551" s="5"/>
      <c r="C2551" s="5"/>
      <c r="D2551" s="5"/>
      <c r="E2551" s="5"/>
      <c r="F2551" s="5"/>
      <c r="G2551" s="5"/>
      <c r="H2551" s="5"/>
      <c r="I2551" s="5"/>
      <c r="J2551" s="5"/>
      <c r="K2551" s="5"/>
      <c r="L2551" s="5"/>
      <c r="M2551" s="5"/>
      <c r="N2551" s="5"/>
    </row>
    <row r="2552" spans="1:14">
      <c r="A2552" s="5"/>
      <c r="B2552" s="5"/>
      <c r="C2552" s="5"/>
      <c r="D2552" s="5"/>
      <c r="E2552" s="5"/>
      <c r="F2552" s="5"/>
      <c r="G2552" s="5"/>
      <c r="H2552" s="5"/>
      <c r="I2552" s="5"/>
      <c r="J2552" s="5"/>
      <c r="K2552" s="5"/>
      <c r="L2552" s="5"/>
      <c r="M2552" s="5"/>
      <c r="N2552" s="5"/>
    </row>
    <row r="2553" spans="1:14">
      <c r="A2553" s="5"/>
      <c r="B2553" s="5"/>
      <c r="C2553" s="5"/>
      <c r="D2553" s="5"/>
      <c r="E2553" s="5"/>
      <c r="F2553" s="5"/>
      <c r="G2553" s="5"/>
      <c r="H2553" s="5"/>
      <c r="I2553" s="5"/>
      <c r="J2553" s="5"/>
      <c r="K2553" s="5"/>
      <c r="L2553" s="5"/>
      <c r="M2553" s="5"/>
      <c r="N2553" s="5"/>
    </row>
    <row r="2554" spans="1:14">
      <c r="A2554" s="5"/>
      <c r="B2554" s="5"/>
      <c r="C2554" s="5"/>
      <c r="D2554" s="5"/>
      <c r="E2554" s="5"/>
      <c r="F2554" s="5"/>
      <c r="G2554" s="5"/>
      <c r="H2554" s="5"/>
      <c r="I2554" s="5"/>
      <c r="J2554" s="5"/>
      <c r="K2554" s="5"/>
      <c r="L2554" s="5"/>
      <c r="M2554" s="5"/>
      <c r="N2554" s="5"/>
    </row>
    <row r="2555" spans="1:14">
      <c r="A2555" s="5"/>
      <c r="B2555" s="5"/>
      <c r="C2555" s="5"/>
      <c r="D2555" s="5"/>
      <c r="E2555" s="5"/>
      <c r="F2555" s="5"/>
      <c r="G2555" s="5"/>
      <c r="H2555" s="5"/>
      <c r="I2555" s="5"/>
      <c r="J2555" s="5"/>
      <c r="K2555" s="5"/>
      <c r="L2555" s="5"/>
      <c r="M2555" s="5"/>
      <c r="N2555" s="5"/>
    </row>
    <row r="2556" spans="1:14">
      <c r="A2556" s="5"/>
      <c r="B2556" s="5"/>
      <c r="C2556" s="5"/>
      <c r="D2556" s="5"/>
      <c r="E2556" s="5"/>
      <c r="F2556" s="5"/>
      <c r="G2556" s="5"/>
      <c r="H2556" s="5"/>
      <c r="I2556" s="5"/>
      <c r="J2556" s="5"/>
      <c r="K2556" s="5"/>
      <c r="L2556" s="5"/>
      <c r="M2556" s="5"/>
      <c r="N2556" s="5"/>
    </row>
    <row r="2557" spans="1:14">
      <c r="A2557" s="5"/>
      <c r="B2557" s="5"/>
      <c r="C2557" s="5"/>
      <c r="D2557" s="5"/>
      <c r="E2557" s="5"/>
      <c r="F2557" s="5"/>
      <c r="G2557" s="5"/>
      <c r="H2557" s="5"/>
      <c r="I2557" s="5"/>
      <c r="J2557" s="5"/>
      <c r="K2557" s="5"/>
      <c r="L2557" s="5"/>
      <c r="M2557" s="5"/>
      <c r="N2557" s="5"/>
    </row>
    <row r="2558" spans="1:14">
      <c r="A2558" s="5"/>
      <c r="B2558" s="5"/>
      <c r="C2558" s="5"/>
      <c r="D2558" s="5"/>
      <c r="E2558" s="5"/>
      <c r="F2558" s="5"/>
      <c r="G2558" s="5"/>
      <c r="H2558" s="5"/>
      <c r="I2558" s="5"/>
      <c r="J2558" s="5"/>
      <c r="K2558" s="5"/>
      <c r="L2558" s="5"/>
      <c r="M2558" s="5"/>
      <c r="N2558" s="5"/>
    </row>
    <row r="2559" spans="1:14">
      <c r="A2559" s="5"/>
      <c r="B2559" s="5"/>
      <c r="C2559" s="5"/>
      <c r="D2559" s="5"/>
      <c r="E2559" s="5"/>
      <c r="F2559" s="5"/>
      <c r="G2559" s="5"/>
      <c r="H2559" s="5"/>
      <c r="I2559" s="5"/>
      <c r="J2559" s="5"/>
      <c r="K2559" s="5"/>
      <c r="L2559" s="5"/>
      <c r="M2559" s="5"/>
      <c r="N2559" s="5"/>
    </row>
    <row r="2560" spans="1:14">
      <c r="A2560" s="5"/>
      <c r="B2560" s="5"/>
      <c r="C2560" s="5"/>
      <c r="D2560" s="5"/>
      <c r="E2560" s="5"/>
      <c r="F2560" s="5"/>
      <c r="G2560" s="5"/>
      <c r="H2560" s="5"/>
      <c r="I2560" s="5"/>
      <c r="J2560" s="5"/>
      <c r="K2560" s="5"/>
      <c r="L2560" s="5"/>
      <c r="M2560" s="5"/>
      <c r="N2560" s="5"/>
    </row>
    <row r="2561" spans="1:14">
      <c r="A2561" s="5"/>
      <c r="B2561" s="5"/>
      <c r="C2561" s="5"/>
      <c r="D2561" s="5"/>
      <c r="E2561" s="5"/>
      <c r="F2561" s="5"/>
      <c r="G2561" s="5"/>
      <c r="H2561" s="5"/>
      <c r="I2561" s="5"/>
      <c r="J2561" s="5"/>
      <c r="K2561" s="5"/>
      <c r="L2561" s="5"/>
      <c r="M2561" s="5"/>
      <c r="N2561" s="5"/>
    </row>
    <row r="2562" spans="1:14">
      <c r="A2562" s="5"/>
      <c r="B2562" s="5"/>
      <c r="C2562" s="5"/>
      <c r="D2562" s="5"/>
      <c r="E2562" s="5"/>
      <c r="F2562" s="5"/>
      <c r="G2562" s="5"/>
      <c r="H2562" s="5"/>
      <c r="I2562" s="5"/>
      <c r="J2562" s="5"/>
      <c r="K2562" s="5"/>
      <c r="L2562" s="5"/>
      <c r="M2562" s="5"/>
      <c r="N2562" s="5"/>
    </row>
    <row r="2563" spans="1:14">
      <c r="A2563" s="5"/>
      <c r="B2563" s="5"/>
      <c r="C2563" s="5"/>
      <c r="D2563" s="5"/>
      <c r="E2563" s="5"/>
      <c r="F2563" s="5"/>
      <c r="G2563" s="5"/>
      <c r="H2563" s="5"/>
      <c r="I2563" s="5"/>
      <c r="J2563" s="5"/>
      <c r="K2563" s="5"/>
      <c r="L2563" s="5"/>
      <c r="M2563" s="5"/>
      <c r="N2563" s="5"/>
    </row>
    <row r="2564" spans="1:14">
      <c r="A2564" s="5"/>
      <c r="B2564" s="5"/>
      <c r="C2564" s="5"/>
      <c r="D2564" s="5"/>
      <c r="E2564" s="5"/>
      <c r="F2564" s="5"/>
      <c r="G2564" s="5"/>
      <c r="H2564" s="5"/>
      <c r="I2564" s="5"/>
      <c r="J2564" s="5"/>
      <c r="K2564" s="5"/>
      <c r="L2564" s="5"/>
      <c r="M2564" s="5"/>
      <c r="N2564" s="5"/>
    </row>
    <row r="2565" spans="1:14">
      <c r="A2565" s="5"/>
      <c r="B2565" s="5"/>
      <c r="C2565" s="5"/>
      <c r="D2565" s="5"/>
      <c r="E2565" s="5"/>
      <c r="F2565" s="5"/>
      <c r="G2565" s="5"/>
      <c r="H2565" s="5"/>
      <c r="I2565" s="5"/>
      <c r="J2565" s="5"/>
      <c r="K2565" s="5"/>
      <c r="L2565" s="5"/>
      <c r="M2565" s="5"/>
      <c r="N2565" s="5"/>
    </row>
    <row r="2566" spans="1:14">
      <c r="A2566" s="5"/>
      <c r="B2566" s="5"/>
      <c r="C2566" s="5"/>
      <c r="D2566" s="5"/>
      <c r="E2566" s="5"/>
      <c r="F2566" s="5"/>
      <c r="G2566" s="5"/>
      <c r="H2566" s="5"/>
      <c r="I2566" s="5"/>
      <c r="J2566" s="5"/>
      <c r="K2566" s="5"/>
      <c r="L2566" s="5"/>
      <c r="M2566" s="5"/>
      <c r="N2566" s="5"/>
    </row>
    <row r="2567" spans="1:14">
      <c r="A2567" s="5"/>
      <c r="B2567" s="5"/>
      <c r="C2567" s="5"/>
      <c r="D2567" s="5"/>
      <c r="E2567" s="5"/>
      <c r="F2567" s="5"/>
      <c r="G2567" s="5"/>
      <c r="H2567" s="5"/>
      <c r="I2567" s="5"/>
      <c r="J2567" s="5"/>
      <c r="K2567" s="5"/>
      <c r="L2567" s="5"/>
      <c r="M2567" s="5"/>
      <c r="N2567" s="5"/>
    </row>
    <row r="2568" spans="1:14">
      <c r="A2568" s="5"/>
      <c r="B2568" s="5"/>
      <c r="C2568" s="5"/>
      <c r="D2568" s="5"/>
      <c r="E2568" s="5"/>
      <c r="F2568" s="5"/>
      <c r="G2568" s="5"/>
      <c r="H2568" s="5"/>
      <c r="I2568" s="5"/>
      <c r="J2568" s="5"/>
      <c r="K2568" s="5"/>
      <c r="L2568" s="5"/>
      <c r="M2568" s="5"/>
      <c r="N2568" s="5"/>
    </row>
    <row r="2569" spans="1:14">
      <c r="A2569" s="5"/>
      <c r="B2569" s="5"/>
      <c r="C2569" s="5"/>
      <c r="D2569" s="5"/>
      <c r="E2569" s="5"/>
      <c r="F2569" s="5"/>
      <c r="G2569" s="5"/>
      <c r="H2569" s="5"/>
      <c r="I2569" s="5"/>
      <c r="J2569" s="5"/>
      <c r="K2569" s="5"/>
      <c r="L2569" s="5"/>
      <c r="M2569" s="5"/>
      <c r="N2569" s="5"/>
    </row>
    <row r="2570" spans="1:14">
      <c r="A2570" s="5"/>
      <c r="B2570" s="5"/>
      <c r="C2570" s="5"/>
      <c r="D2570" s="5"/>
      <c r="E2570" s="5"/>
      <c r="F2570" s="5"/>
      <c r="G2570" s="5"/>
      <c r="H2570" s="5"/>
      <c r="I2570" s="5"/>
      <c r="J2570" s="5"/>
      <c r="K2570" s="5"/>
      <c r="L2570" s="5"/>
      <c r="M2570" s="5"/>
      <c r="N2570" s="5"/>
    </row>
    <row r="2571" spans="1:14">
      <c r="A2571" s="5"/>
      <c r="B2571" s="5"/>
      <c r="C2571" s="5"/>
      <c r="D2571" s="5"/>
      <c r="E2571" s="5"/>
      <c r="F2571" s="5"/>
      <c r="G2571" s="5"/>
      <c r="H2571" s="5"/>
      <c r="I2571" s="5"/>
      <c r="J2571" s="5"/>
      <c r="K2571" s="5"/>
      <c r="L2571" s="5"/>
      <c r="M2571" s="5"/>
      <c r="N2571" s="5"/>
    </row>
    <row r="2572" spans="1:14">
      <c r="A2572" s="5"/>
      <c r="B2572" s="5"/>
      <c r="C2572" s="5"/>
      <c r="D2572" s="5"/>
      <c r="E2572" s="5"/>
      <c r="F2572" s="5"/>
      <c r="G2572" s="5"/>
      <c r="H2572" s="5"/>
      <c r="I2572" s="5"/>
      <c r="J2572" s="5"/>
      <c r="K2572" s="5"/>
      <c r="L2572" s="5"/>
      <c r="M2572" s="5"/>
      <c r="N2572" s="5"/>
    </row>
    <row r="2573" spans="1:14">
      <c r="A2573" s="5"/>
      <c r="B2573" s="5"/>
      <c r="C2573" s="5"/>
      <c r="D2573" s="5"/>
      <c r="E2573" s="5"/>
      <c r="F2573" s="5"/>
      <c r="G2573" s="5"/>
      <c r="H2573" s="5"/>
      <c r="I2573" s="5"/>
      <c r="J2573" s="5"/>
      <c r="K2573" s="5"/>
      <c r="L2573" s="5"/>
      <c r="M2573" s="5"/>
      <c r="N2573" s="5"/>
    </row>
    <row r="2574" spans="1:14">
      <c r="A2574" s="5"/>
      <c r="B2574" s="5"/>
      <c r="C2574" s="5"/>
      <c r="D2574" s="5"/>
      <c r="E2574" s="5"/>
      <c r="F2574" s="5"/>
      <c r="G2574" s="5"/>
      <c r="H2574" s="5"/>
      <c r="I2574" s="5"/>
      <c r="J2574" s="5"/>
      <c r="K2574" s="5"/>
      <c r="L2574" s="5"/>
      <c r="M2574" s="5"/>
      <c r="N2574" s="5"/>
    </row>
    <row r="2575" spans="1:14">
      <c r="A2575" s="5"/>
      <c r="B2575" s="5"/>
      <c r="C2575" s="5"/>
      <c r="D2575" s="5"/>
      <c r="E2575" s="5"/>
      <c r="F2575" s="5"/>
      <c r="G2575" s="5"/>
      <c r="H2575" s="5"/>
      <c r="I2575" s="5"/>
      <c r="J2575" s="5"/>
      <c r="K2575" s="5"/>
      <c r="L2575" s="5"/>
      <c r="M2575" s="5"/>
      <c r="N2575" s="5"/>
    </row>
    <row r="2576" spans="1:14">
      <c r="A2576" s="5"/>
      <c r="B2576" s="5"/>
      <c r="C2576" s="5"/>
      <c r="D2576" s="5"/>
      <c r="E2576" s="5"/>
      <c r="F2576" s="5"/>
      <c r="G2576" s="5"/>
      <c r="H2576" s="5"/>
      <c r="I2576" s="5"/>
      <c r="J2576" s="5"/>
      <c r="K2576" s="5"/>
      <c r="L2576" s="5"/>
      <c r="M2576" s="5"/>
      <c r="N2576" s="5"/>
    </row>
    <row r="2577" spans="1:14">
      <c r="A2577" s="5"/>
      <c r="B2577" s="5"/>
      <c r="C2577" s="5"/>
      <c r="D2577" s="5"/>
      <c r="E2577" s="5"/>
      <c r="F2577" s="5"/>
      <c r="G2577" s="5"/>
      <c r="H2577" s="5"/>
      <c r="I2577" s="5"/>
      <c r="J2577" s="5"/>
      <c r="K2577" s="5"/>
      <c r="L2577" s="5"/>
      <c r="M2577" s="5"/>
      <c r="N2577" s="5"/>
    </row>
    <row r="2578" spans="1:14">
      <c r="A2578" s="5"/>
      <c r="B2578" s="5"/>
      <c r="C2578" s="5"/>
      <c r="D2578" s="5"/>
      <c r="E2578" s="5"/>
      <c r="F2578" s="5"/>
      <c r="G2578" s="5"/>
      <c r="H2578" s="5"/>
      <c r="I2578" s="5"/>
      <c r="J2578" s="5"/>
      <c r="K2578" s="5"/>
      <c r="L2578" s="5"/>
      <c r="M2578" s="5"/>
      <c r="N2578" s="5"/>
    </row>
    <row r="2579" spans="1:14">
      <c r="A2579" s="5"/>
      <c r="B2579" s="5"/>
      <c r="C2579" s="5"/>
      <c r="D2579" s="5"/>
      <c r="E2579" s="5"/>
      <c r="F2579" s="5"/>
      <c r="G2579" s="5"/>
      <c r="H2579" s="5"/>
      <c r="I2579" s="5"/>
      <c r="J2579" s="5"/>
      <c r="K2579" s="5"/>
      <c r="L2579" s="5"/>
      <c r="M2579" s="5"/>
      <c r="N2579" s="5"/>
    </row>
    <row r="2580" spans="1:14">
      <c r="A2580" s="5"/>
      <c r="B2580" s="5"/>
      <c r="C2580" s="5"/>
      <c r="D2580" s="5"/>
      <c r="E2580" s="5"/>
      <c r="F2580" s="5"/>
      <c r="G2580" s="5"/>
      <c r="H2580" s="5"/>
      <c r="I2580" s="5"/>
      <c r="J2580" s="5"/>
      <c r="K2580" s="5"/>
      <c r="L2580" s="5"/>
      <c r="M2580" s="5"/>
      <c r="N2580" s="5"/>
    </row>
    <row r="2581" spans="1:14">
      <c r="A2581" s="5"/>
      <c r="B2581" s="5"/>
      <c r="C2581" s="5"/>
      <c r="D2581" s="5"/>
      <c r="E2581" s="5"/>
      <c r="F2581" s="5"/>
      <c r="G2581" s="5"/>
      <c r="H2581" s="5"/>
      <c r="I2581" s="5"/>
      <c r="J2581" s="5"/>
      <c r="K2581" s="5"/>
      <c r="L2581" s="5"/>
      <c r="M2581" s="5"/>
      <c r="N2581" s="5"/>
    </row>
    <row r="2582" spans="1:14">
      <c r="A2582" s="5"/>
      <c r="B2582" s="5"/>
      <c r="C2582" s="5"/>
      <c r="D2582" s="5"/>
      <c r="E2582" s="5"/>
      <c r="F2582" s="5"/>
      <c r="G2582" s="5"/>
      <c r="H2582" s="5"/>
      <c r="I2582" s="5"/>
      <c r="J2582" s="5"/>
      <c r="K2582" s="5"/>
      <c r="L2582" s="5"/>
      <c r="M2582" s="5"/>
      <c r="N2582" s="5"/>
    </row>
    <row r="2583" spans="1:14">
      <c r="A2583" s="5"/>
      <c r="B2583" s="5"/>
      <c r="C2583" s="5"/>
      <c r="D2583" s="5"/>
      <c r="E2583" s="5"/>
      <c r="F2583" s="5"/>
      <c r="G2583" s="5"/>
      <c r="H2583" s="5"/>
      <c r="I2583" s="5"/>
      <c r="J2583" s="5"/>
      <c r="K2583" s="5"/>
      <c r="L2583" s="5"/>
      <c r="M2583" s="5"/>
      <c r="N2583" s="5"/>
    </row>
    <row r="2584" spans="1:14">
      <c r="A2584" s="5"/>
      <c r="B2584" s="5"/>
      <c r="C2584" s="5"/>
      <c r="D2584" s="5"/>
      <c r="E2584" s="5"/>
      <c r="F2584" s="5"/>
      <c r="G2584" s="5"/>
      <c r="H2584" s="5"/>
      <c r="I2584" s="5"/>
      <c r="J2584" s="5"/>
      <c r="K2584" s="5"/>
      <c r="L2584" s="5"/>
      <c r="M2584" s="5"/>
      <c r="N2584" s="5"/>
    </row>
    <row r="2585" spans="1:14">
      <c r="A2585" s="5"/>
      <c r="B2585" s="5"/>
      <c r="C2585" s="5"/>
      <c r="D2585" s="5"/>
      <c r="E2585" s="5"/>
      <c r="F2585" s="5"/>
      <c r="G2585" s="5"/>
      <c r="H2585" s="5"/>
      <c r="I2585" s="5"/>
      <c r="J2585" s="5"/>
      <c r="K2585" s="5"/>
      <c r="L2585" s="5"/>
      <c r="M2585" s="5"/>
      <c r="N2585" s="5"/>
    </row>
    <row r="2586" spans="1:14">
      <c r="A2586" s="5"/>
      <c r="B2586" s="5"/>
      <c r="C2586" s="5"/>
      <c r="D2586" s="5"/>
      <c r="E2586" s="5"/>
      <c r="F2586" s="5"/>
      <c r="G2586" s="5"/>
      <c r="H2586" s="5"/>
      <c r="I2586" s="5"/>
      <c r="J2586" s="5"/>
      <c r="K2586" s="5"/>
      <c r="L2586" s="5"/>
      <c r="M2586" s="5"/>
      <c r="N2586" s="5"/>
    </row>
    <row r="2587" spans="1:14">
      <c r="A2587" s="5"/>
      <c r="B2587" s="5"/>
      <c r="C2587" s="5"/>
      <c r="D2587" s="5"/>
      <c r="E2587" s="5"/>
      <c r="F2587" s="5"/>
      <c r="G2587" s="5"/>
      <c r="H2587" s="5"/>
      <c r="I2587" s="5"/>
      <c r="J2587" s="5"/>
      <c r="K2587" s="5"/>
      <c r="L2587" s="5"/>
      <c r="M2587" s="5"/>
      <c r="N2587" s="5"/>
    </row>
    <row r="2588" spans="1:14">
      <c r="A2588" s="5"/>
      <c r="B2588" s="5"/>
      <c r="C2588" s="5"/>
      <c r="D2588" s="5"/>
      <c r="E2588" s="5"/>
      <c r="F2588" s="5"/>
      <c r="G2588" s="5"/>
      <c r="H2588" s="5"/>
      <c r="I2588" s="5"/>
      <c r="J2588" s="5"/>
      <c r="K2588" s="5"/>
      <c r="L2588" s="5"/>
      <c r="M2588" s="5"/>
      <c r="N2588" s="5"/>
    </row>
    <row r="2589" spans="1:14">
      <c r="A2589" s="5"/>
      <c r="B2589" s="5"/>
      <c r="C2589" s="5"/>
      <c r="D2589" s="5"/>
      <c r="E2589" s="5"/>
      <c r="F2589" s="5"/>
      <c r="G2589" s="5"/>
      <c r="H2589" s="5"/>
      <c r="I2589" s="5"/>
      <c r="J2589" s="5"/>
      <c r="K2589" s="5"/>
      <c r="L2589" s="5"/>
      <c r="M2589" s="5"/>
      <c r="N2589" s="5"/>
    </row>
    <row r="2590" spans="1:14">
      <c r="A2590" s="5"/>
      <c r="B2590" s="5"/>
      <c r="C2590" s="5"/>
      <c r="D2590" s="5"/>
      <c r="E2590" s="5"/>
      <c r="F2590" s="5"/>
      <c r="G2590" s="5"/>
      <c r="H2590" s="5"/>
      <c r="I2590" s="5"/>
      <c r="J2590" s="5"/>
      <c r="K2590" s="5"/>
      <c r="L2590" s="5"/>
      <c r="M2590" s="5"/>
      <c r="N2590" s="5"/>
    </row>
    <row r="2591" spans="1:14">
      <c r="A2591" s="5"/>
      <c r="B2591" s="5"/>
      <c r="C2591" s="5"/>
      <c r="D2591" s="5"/>
      <c r="E2591" s="5"/>
      <c r="F2591" s="5"/>
      <c r="G2591" s="5"/>
      <c r="H2591" s="5"/>
      <c r="I2591" s="5"/>
      <c r="J2591" s="5"/>
      <c r="K2591" s="5"/>
      <c r="L2591" s="5"/>
      <c r="M2591" s="5"/>
      <c r="N2591" s="5"/>
    </row>
    <row r="2592" spans="1:14">
      <c r="A2592" s="5"/>
      <c r="B2592" s="5"/>
      <c r="C2592" s="5"/>
      <c r="D2592" s="5"/>
      <c r="E2592" s="5"/>
      <c r="F2592" s="5"/>
      <c r="G2592" s="5"/>
      <c r="H2592" s="5"/>
      <c r="I2592" s="5"/>
      <c r="J2592" s="5"/>
      <c r="K2592" s="5"/>
      <c r="L2592" s="5"/>
      <c r="M2592" s="5"/>
      <c r="N2592" s="5"/>
    </row>
    <row r="2593" spans="1:14">
      <c r="A2593" s="5"/>
      <c r="B2593" s="5"/>
      <c r="C2593" s="5"/>
      <c r="D2593" s="5"/>
      <c r="E2593" s="5"/>
      <c r="F2593" s="5"/>
      <c r="G2593" s="5"/>
      <c r="H2593" s="5"/>
      <c r="I2593" s="5"/>
      <c r="J2593" s="5"/>
      <c r="K2593" s="5"/>
      <c r="L2593" s="5"/>
      <c r="M2593" s="5"/>
      <c r="N2593" s="5"/>
    </row>
    <row r="2594" spans="1:14">
      <c r="A2594" s="5"/>
      <c r="B2594" s="5"/>
      <c r="C2594" s="5"/>
      <c r="D2594" s="5"/>
      <c r="E2594" s="5"/>
      <c r="F2594" s="5"/>
      <c r="G2594" s="5"/>
      <c r="H2594" s="5"/>
      <c r="I2594" s="5"/>
      <c r="J2594" s="5"/>
      <c r="K2594" s="5"/>
      <c r="L2594" s="5"/>
      <c r="M2594" s="5"/>
      <c r="N2594" s="5"/>
    </row>
    <row r="2595" spans="1:14">
      <c r="A2595" s="5"/>
      <c r="B2595" s="5"/>
      <c r="C2595" s="5"/>
      <c r="D2595" s="5"/>
      <c r="E2595" s="5"/>
      <c r="F2595" s="5"/>
      <c r="G2595" s="5"/>
      <c r="H2595" s="5"/>
      <c r="I2595" s="5"/>
      <c r="J2595" s="5"/>
      <c r="K2595" s="5"/>
      <c r="L2595" s="5"/>
      <c r="M2595" s="5"/>
      <c r="N2595" s="5"/>
    </row>
    <row r="2596" spans="1:14">
      <c r="A2596" s="5"/>
      <c r="B2596" s="5"/>
      <c r="C2596" s="5"/>
      <c r="D2596" s="5"/>
      <c r="E2596" s="5"/>
      <c r="F2596" s="5"/>
      <c r="G2596" s="5"/>
      <c r="H2596" s="5"/>
      <c r="I2596" s="5"/>
      <c r="J2596" s="5"/>
      <c r="K2596" s="5"/>
      <c r="L2596" s="5"/>
      <c r="M2596" s="5"/>
      <c r="N2596" s="5"/>
    </row>
    <row r="2597" spans="1:14">
      <c r="A2597" s="5"/>
      <c r="B2597" s="5"/>
      <c r="C2597" s="5"/>
      <c r="D2597" s="5"/>
      <c r="E2597" s="5"/>
      <c r="F2597" s="5"/>
      <c r="G2597" s="5"/>
      <c r="H2597" s="5"/>
      <c r="I2597" s="5"/>
      <c r="J2597" s="5"/>
      <c r="K2597" s="5"/>
      <c r="L2597" s="5"/>
      <c r="M2597" s="5"/>
      <c r="N2597" s="5"/>
    </row>
    <row r="2598" spans="1:14">
      <c r="A2598" s="5"/>
      <c r="B2598" s="5"/>
      <c r="C2598" s="5"/>
      <c r="D2598" s="5"/>
      <c r="E2598" s="5"/>
      <c r="F2598" s="5"/>
      <c r="G2598" s="5"/>
      <c r="H2598" s="5"/>
      <c r="I2598" s="5"/>
      <c r="J2598" s="5"/>
      <c r="K2598" s="5"/>
      <c r="L2598" s="5"/>
      <c r="M2598" s="5"/>
      <c r="N2598" s="5"/>
    </row>
    <row r="2599" spans="1:14">
      <c r="A2599" s="5"/>
      <c r="B2599" s="5"/>
      <c r="C2599" s="5"/>
      <c r="D2599" s="5"/>
      <c r="E2599" s="5"/>
      <c r="F2599" s="5"/>
      <c r="G2599" s="5"/>
      <c r="H2599" s="5"/>
      <c r="I2599" s="5"/>
      <c r="J2599" s="5"/>
      <c r="K2599" s="5"/>
      <c r="L2599" s="5"/>
      <c r="M2599" s="5"/>
      <c r="N2599" s="5"/>
    </row>
    <row r="2600" spans="1:14">
      <c r="A2600" s="5"/>
      <c r="B2600" s="5"/>
      <c r="C2600" s="5"/>
      <c r="D2600" s="5"/>
      <c r="E2600" s="5"/>
      <c r="F2600" s="5"/>
      <c r="G2600" s="5"/>
      <c r="H2600" s="5"/>
      <c r="I2600" s="5"/>
      <c r="J2600" s="5"/>
      <c r="K2600" s="5"/>
      <c r="L2600" s="5"/>
      <c r="M2600" s="5"/>
      <c r="N2600" s="5"/>
    </row>
    <row r="2601" spans="1:14">
      <c r="A2601" s="5"/>
      <c r="B2601" s="5"/>
      <c r="C2601" s="5"/>
      <c r="D2601" s="5"/>
      <c r="E2601" s="5"/>
      <c r="F2601" s="5"/>
      <c r="G2601" s="5"/>
      <c r="H2601" s="5"/>
      <c r="I2601" s="5"/>
      <c r="J2601" s="5"/>
      <c r="K2601" s="5"/>
      <c r="L2601" s="5"/>
      <c r="M2601" s="5"/>
      <c r="N2601" s="5"/>
    </row>
    <row r="2602" spans="1:14">
      <c r="A2602" s="5"/>
      <c r="B2602" s="5"/>
      <c r="C2602" s="5"/>
      <c r="D2602" s="5"/>
      <c r="E2602" s="5"/>
      <c r="F2602" s="5"/>
      <c r="G2602" s="5"/>
      <c r="H2602" s="5"/>
      <c r="I2602" s="5"/>
      <c r="J2602" s="5"/>
      <c r="K2602" s="5"/>
      <c r="L2602" s="5"/>
      <c r="M2602" s="5"/>
      <c r="N2602" s="5"/>
    </row>
    <row r="2603" spans="1:14">
      <c r="A2603" s="5"/>
      <c r="B2603" s="5"/>
      <c r="C2603" s="5"/>
      <c r="D2603" s="5"/>
      <c r="E2603" s="5"/>
      <c r="F2603" s="5"/>
      <c r="G2603" s="5"/>
      <c r="H2603" s="5"/>
      <c r="I2603" s="5"/>
      <c r="J2603" s="5"/>
      <c r="K2603" s="5"/>
      <c r="L2603" s="5"/>
      <c r="M2603" s="5"/>
      <c r="N2603" s="5"/>
    </row>
    <row r="2604" spans="1:14">
      <c r="A2604" s="5"/>
      <c r="B2604" s="5"/>
      <c r="C2604" s="5"/>
      <c r="D2604" s="5"/>
      <c r="E2604" s="5"/>
      <c r="F2604" s="5"/>
      <c r="G2604" s="5"/>
      <c r="H2604" s="5"/>
      <c r="I2604" s="5"/>
      <c r="J2604" s="5"/>
      <c r="K2604" s="5"/>
      <c r="L2604" s="5"/>
      <c r="M2604" s="5"/>
      <c r="N2604" s="5"/>
    </row>
    <row r="2605" spans="1:14">
      <c r="A2605" s="5"/>
      <c r="B2605" s="5"/>
      <c r="C2605" s="5"/>
      <c r="D2605" s="5"/>
      <c r="E2605" s="5"/>
      <c r="F2605" s="5"/>
      <c r="G2605" s="5"/>
      <c r="H2605" s="5"/>
      <c r="I2605" s="5"/>
      <c r="J2605" s="5"/>
      <c r="K2605" s="5"/>
      <c r="L2605" s="5"/>
      <c r="M2605" s="5"/>
      <c r="N2605" s="5"/>
    </row>
    <row r="2606" spans="1:14">
      <c r="A2606" s="5"/>
      <c r="B2606" s="5"/>
      <c r="C2606" s="5"/>
      <c r="D2606" s="5"/>
      <c r="E2606" s="5"/>
      <c r="F2606" s="5"/>
      <c r="G2606" s="5"/>
      <c r="H2606" s="5"/>
      <c r="I2606" s="5"/>
      <c r="J2606" s="5"/>
      <c r="K2606" s="5"/>
      <c r="L2606" s="5"/>
      <c r="M2606" s="5"/>
      <c r="N2606" s="5"/>
    </row>
    <row r="2607" spans="1:14">
      <c r="A2607" s="5"/>
      <c r="B2607" s="5"/>
      <c r="C2607" s="5"/>
      <c r="D2607" s="5"/>
      <c r="E2607" s="5"/>
      <c r="F2607" s="5"/>
      <c r="G2607" s="5"/>
      <c r="H2607" s="5"/>
      <c r="I2607" s="5"/>
      <c r="J2607" s="5"/>
      <c r="K2607" s="5"/>
      <c r="L2607" s="5"/>
      <c r="M2607" s="5"/>
      <c r="N2607" s="5"/>
    </row>
    <row r="2608" spans="1:14">
      <c r="A2608" s="5"/>
      <c r="B2608" s="5"/>
      <c r="C2608" s="5"/>
      <c r="D2608" s="5"/>
      <c r="E2608" s="5"/>
      <c r="F2608" s="5"/>
      <c r="G2608" s="5"/>
      <c r="H2608" s="5"/>
      <c r="I2608" s="5"/>
      <c r="J2608" s="5"/>
      <c r="K2608" s="5"/>
      <c r="L2608" s="5"/>
      <c r="M2608" s="5"/>
      <c r="N2608" s="5"/>
    </row>
    <row r="2609" spans="1:14">
      <c r="A2609" s="5"/>
      <c r="B2609" s="5"/>
      <c r="C2609" s="5"/>
      <c r="D2609" s="5"/>
      <c r="E2609" s="5"/>
      <c r="F2609" s="5"/>
      <c r="G2609" s="5"/>
      <c r="H2609" s="5"/>
      <c r="I2609" s="5"/>
      <c r="J2609" s="5"/>
      <c r="K2609" s="5"/>
      <c r="L2609" s="5"/>
      <c r="M2609" s="5"/>
      <c r="N2609" s="5"/>
    </row>
    <row r="2610" spans="1:14">
      <c r="A2610" s="5"/>
      <c r="B2610" s="5"/>
      <c r="C2610" s="5"/>
      <c r="D2610" s="5"/>
      <c r="E2610" s="5"/>
      <c r="F2610" s="5"/>
      <c r="G2610" s="5"/>
      <c r="H2610" s="5"/>
      <c r="I2610" s="5"/>
      <c r="J2610" s="5"/>
      <c r="K2610" s="5"/>
      <c r="L2610" s="5"/>
      <c r="M2610" s="5"/>
      <c r="N2610" s="5"/>
    </row>
    <row r="2611" spans="1:14">
      <c r="A2611" s="5"/>
      <c r="B2611" s="5"/>
      <c r="C2611" s="5"/>
      <c r="D2611" s="5"/>
      <c r="E2611" s="5"/>
      <c r="F2611" s="5"/>
      <c r="G2611" s="5"/>
      <c r="H2611" s="5"/>
      <c r="I2611" s="5"/>
      <c r="J2611" s="5"/>
      <c r="K2611" s="5"/>
      <c r="L2611" s="5"/>
      <c r="M2611" s="5"/>
      <c r="N2611" s="5"/>
    </row>
    <row r="2612" spans="1:14">
      <c r="A2612" s="5"/>
      <c r="B2612" s="5"/>
      <c r="C2612" s="5"/>
      <c r="D2612" s="5"/>
      <c r="E2612" s="5"/>
      <c r="F2612" s="5"/>
      <c r="G2612" s="5"/>
      <c r="H2612" s="5"/>
      <c r="I2612" s="5"/>
      <c r="J2612" s="5"/>
      <c r="K2612" s="5"/>
      <c r="L2612" s="5"/>
      <c r="M2612" s="5"/>
      <c r="N2612" s="5"/>
    </row>
    <row r="2613" spans="1:14">
      <c r="A2613" s="5"/>
      <c r="B2613" s="5"/>
      <c r="C2613" s="5"/>
      <c r="D2613" s="5"/>
      <c r="E2613" s="5"/>
      <c r="F2613" s="5"/>
      <c r="G2613" s="5"/>
      <c r="H2613" s="5"/>
      <c r="I2613" s="5"/>
      <c r="J2613" s="5"/>
      <c r="K2613" s="5"/>
      <c r="L2613" s="5"/>
      <c r="M2613" s="5"/>
      <c r="N2613" s="5"/>
    </row>
    <row r="2614" spans="1:14">
      <c r="A2614" s="5"/>
      <c r="B2614" s="5"/>
      <c r="C2614" s="5"/>
      <c r="D2614" s="5"/>
      <c r="E2614" s="5"/>
      <c r="F2614" s="5"/>
      <c r="G2614" s="5"/>
      <c r="H2614" s="5"/>
      <c r="I2614" s="5"/>
      <c r="J2614" s="5"/>
      <c r="K2614" s="5"/>
      <c r="L2614" s="5"/>
      <c r="M2614" s="5"/>
      <c r="N2614" s="5"/>
    </row>
    <row r="2615" spans="1:14">
      <c r="A2615" s="5"/>
      <c r="B2615" s="5"/>
      <c r="C2615" s="5"/>
      <c r="D2615" s="5"/>
      <c r="E2615" s="5"/>
      <c r="F2615" s="5"/>
      <c r="G2615" s="5"/>
      <c r="H2615" s="5"/>
      <c r="I2615" s="5"/>
      <c r="J2615" s="5"/>
      <c r="K2615" s="5"/>
      <c r="L2615" s="5"/>
      <c r="M2615" s="5"/>
      <c r="N2615" s="5"/>
    </row>
    <row r="2616" spans="1:14">
      <c r="A2616" s="5"/>
      <c r="B2616" s="5"/>
      <c r="C2616" s="5"/>
      <c r="D2616" s="5"/>
      <c r="E2616" s="5"/>
      <c r="F2616" s="5"/>
      <c r="G2616" s="5"/>
      <c r="H2616" s="5"/>
      <c r="I2616" s="5"/>
      <c r="J2616" s="5"/>
      <c r="K2616" s="5"/>
      <c r="L2616" s="5"/>
      <c r="M2616" s="5"/>
      <c r="N2616" s="5"/>
    </row>
    <row r="2617" spans="1:14">
      <c r="A2617" s="5"/>
      <c r="B2617" s="5"/>
      <c r="C2617" s="5"/>
      <c r="D2617" s="5"/>
      <c r="E2617" s="5"/>
      <c r="F2617" s="5"/>
      <c r="G2617" s="5"/>
      <c r="H2617" s="5"/>
      <c r="I2617" s="5"/>
      <c r="J2617" s="5"/>
      <c r="K2617" s="5"/>
      <c r="L2617" s="5"/>
      <c r="M2617" s="5"/>
      <c r="N2617" s="5"/>
    </row>
    <row r="2618" spans="1:14">
      <c r="A2618" s="5"/>
      <c r="B2618" s="5"/>
      <c r="C2618" s="5"/>
      <c r="D2618" s="5"/>
      <c r="E2618" s="5"/>
      <c r="F2618" s="5"/>
      <c r="G2618" s="5"/>
      <c r="H2618" s="5"/>
      <c r="I2618" s="5"/>
      <c r="J2618" s="5"/>
      <c r="K2618" s="5"/>
      <c r="L2618" s="5"/>
      <c r="M2618" s="5"/>
      <c r="N2618" s="5"/>
    </row>
    <row r="2619" spans="1:14">
      <c r="A2619" s="5"/>
      <c r="B2619" s="5"/>
      <c r="C2619" s="5"/>
      <c r="D2619" s="5"/>
      <c r="E2619" s="5"/>
      <c r="F2619" s="5"/>
      <c r="G2619" s="5"/>
      <c r="H2619" s="5"/>
      <c r="I2619" s="5"/>
      <c r="J2619" s="5"/>
      <c r="K2619" s="5"/>
      <c r="L2619" s="5"/>
      <c r="M2619" s="5"/>
      <c r="N2619" s="5"/>
    </row>
    <row r="2620" spans="1:14">
      <c r="A2620" s="5"/>
      <c r="B2620" s="5"/>
      <c r="C2620" s="5"/>
      <c r="D2620" s="5"/>
      <c r="E2620" s="5"/>
      <c r="F2620" s="5"/>
      <c r="G2620" s="5"/>
      <c r="H2620" s="5"/>
      <c r="I2620" s="5"/>
      <c r="J2620" s="5"/>
      <c r="K2620" s="5"/>
      <c r="L2620" s="5"/>
      <c r="M2620" s="5"/>
      <c r="N2620" s="5"/>
    </row>
    <row r="2621" spans="1:14">
      <c r="A2621" s="5"/>
      <c r="B2621" s="5"/>
      <c r="C2621" s="5"/>
      <c r="D2621" s="5"/>
      <c r="E2621" s="5"/>
      <c r="F2621" s="5"/>
      <c r="G2621" s="5"/>
      <c r="H2621" s="5"/>
      <c r="I2621" s="5"/>
      <c r="J2621" s="5"/>
      <c r="K2621" s="5"/>
      <c r="L2621" s="5"/>
      <c r="M2621" s="5"/>
      <c r="N2621" s="5"/>
    </row>
    <row r="2622" spans="1:14">
      <c r="A2622" s="5"/>
      <c r="B2622" s="5"/>
      <c r="C2622" s="5"/>
      <c r="D2622" s="5"/>
      <c r="E2622" s="5"/>
      <c r="F2622" s="5"/>
      <c r="G2622" s="5"/>
      <c r="H2622" s="5"/>
      <c r="I2622" s="5"/>
      <c r="J2622" s="5"/>
      <c r="K2622" s="5"/>
      <c r="L2622" s="5"/>
      <c r="M2622" s="5"/>
      <c r="N2622" s="5"/>
    </row>
    <row r="2623" spans="1:14">
      <c r="A2623" s="5"/>
      <c r="B2623" s="5"/>
      <c r="C2623" s="5"/>
      <c r="D2623" s="5"/>
      <c r="E2623" s="5"/>
      <c r="F2623" s="5"/>
      <c r="G2623" s="5"/>
      <c r="H2623" s="5"/>
      <c r="I2623" s="5"/>
      <c r="J2623" s="5"/>
      <c r="K2623" s="5"/>
      <c r="L2623" s="5"/>
      <c r="M2623" s="5"/>
      <c r="N2623" s="5"/>
    </row>
    <row r="2624" spans="1:14">
      <c r="A2624" s="5"/>
      <c r="B2624" s="5"/>
      <c r="C2624" s="5"/>
      <c r="D2624" s="5"/>
      <c r="E2624" s="5"/>
      <c r="F2624" s="5"/>
      <c r="G2624" s="5"/>
      <c r="H2624" s="5"/>
      <c r="I2624" s="5"/>
      <c r="J2624" s="5"/>
      <c r="K2624" s="5"/>
      <c r="L2624" s="5"/>
      <c r="M2624" s="5"/>
      <c r="N2624" s="5"/>
    </row>
    <row r="2625" spans="1:14">
      <c r="A2625" s="5"/>
      <c r="B2625" s="5"/>
      <c r="C2625" s="5"/>
      <c r="D2625" s="5"/>
      <c r="E2625" s="5"/>
      <c r="F2625" s="5"/>
      <c r="G2625" s="5"/>
      <c r="H2625" s="5"/>
      <c r="I2625" s="5"/>
      <c r="J2625" s="5"/>
      <c r="K2625" s="5"/>
      <c r="L2625" s="5"/>
      <c r="M2625" s="5"/>
      <c r="N2625" s="5"/>
    </row>
    <row r="2626" spans="1:14">
      <c r="A2626" s="5"/>
      <c r="B2626" s="5"/>
      <c r="C2626" s="5"/>
      <c r="D2626" s="5"/>
      <c r="E2626" s="5"/>
      <c r="F2626" s="5"/>
      <c r="G2626" s="5"/>
      <c r="H2626" s="5"/>
      <c r="I2626" s="5"/>
      <c r="J2626" s="5"/>
      <c r="K2626" s="5"/>
      <c r="L2626" s="5"/>
      <c r="M2626" s="5"/>
      <c r="N2626" s="5"/>
    </row>
    <row r="2627" spans="1:14">
      <c r="A2627" s="5"/>
      <c r="B2627" s="5"/>
      <c r="C2627" s="5"/>
      <c r="D2627" s="5"/>
      <c r="E2627" s="5"/>
      <c r="F2627" s="5"/>
      <c r="G2627" s="5"/>
      <c r="H2627" s="5"/>
      <c r="I2627" s="5"/>
      <c r="J2627" s="5"/>
      <c r="K2627" s="5"/>
      <c r="L2627" s="5"/>
      <c r="M2627" s="5"/>
      <c r="N2627" s="5"/>
    </row>
    <row r="2628" spans="1:14">
      <c r="A2628" s="5"/>
      <c r="B2628" s="5"/>
      <c r="C2628" s="5"/>
      <c r="D2628" s="5"/>
      <c r="E2628" s="5"/>
      <c r="F2628" s="5"/>
      <c r="G2628" s="5"/>
      <c r="H2628" s="5"/>
      <c r="I2628" s="5"/>
      <c r="J2628" s="5"/>
      <c r="K2628" s="5"/>
      <c r="L2628" s="5"/>
      <c r="M2628" s="5"/>
      <c r="N2628" s="5"/>
    </row>
    <row r="2629" spans="1:14">
      <c r="A2629" s="5"/>
      <c r="B2629" s="5"/>
      <c r="C2629" s="5"/>
      <c r="D2629" s="5"/>
      <c r="E2629" s="5"/>
      <c r="F2629" s="5"/>
      <c r="G2629" s="5"/>
      <c r="H2629" s="5"/>
      <c r="I2629" s="5"/>
      <c r="J2629" s="5"/>
      <c r="K2629" s="5"/>
      <c r="L2629" s="5"/>
      <c r="M2629" s="5"/>
      <c r="N2629" s="5"/>
    </row>
    <row r="2630" spans="1:14">
      <c r="A2630" s="5"/>
      <c r="B2630" s="5"/>
      <c r="C2630" s="5"/>
      <c r="D2630" s="5"/>
      <c r="E2630" s="5"/>
      <c r="F2630" s="5"/>
      <c r="G2630" s="5"/>
      <c r="H2630" s="5"/>
      <c r="I2630" s="5"/>
      <c r="J2630" s="5"/>
      <c r="K2630" s="5"/>
      <c r="L2630" s="5"/>
      <c r="M2630" s="5"/>
      <c r="N2630" s="5"/>
    </row>
    <row r="2631" spans="1:14">
      <c r="A2631" s="5"/>
      <c r="B2631" s="5"/>
      <c r="C2631" s="5"/>
      <c r="D2631" s="5"/>
      <c r="E2631" s="5"/>
      <c r="F2631" s="5"/>
      <c r="G2631" s="5"/>
      <c r="H2631" s="5"/>
      <c r="I2631" s="5"/>
      <c r="J2631" s="5"/>
      <c r="K2631" s="5"/>
      <c r="L2631" s="5"/>
      <c r="M2631" s="5"/>
      <c r="N2631" s="5"/>
    </row>
    <row r="2632" spans="1:14">
      <c r="A2632" s="5"/>
      <c r="B2632" s="5"/>
      <c r="C2632" s="5"/>
      <c r="D2632" s="5"/>
      <c r="E2632" s="5"/>
      <c r="F2632" s="5"/>
      <c r="G2632" s="5"/>
      <c r="H2632" s="5"/>
      <c r="I2632" s="5"/>
      <c r="J2632" s="5"/>
      <c r="K2632" s="5"/>
      <c r="L2632" s="5"/>
      <c r="M2632" s="5"/>
      <c r="N2632" s="5"/>
    </row>
    <row r="2633" spans="1:14">
      <c r="A2633" s="5"/>
      <c r="B2633" s="5"/>
      <c r="C2633" s="5"/>
      <c r="D2633" s="5"/>
      <c r="E2633" s="5"/>
      <c r="F2633" s="5"/>
      <c r="G2633" s="5"/>
      <c r="H2633" s="5"/>
      <c r="I2633" s="5"/>
      <c r="J2633" s="5"/>
      <c r="K2633" s="5"/>
      <c r="L2633" s="5"/>
      <c r="M2633" s="5"/>
      <c r="N2633" s="5"/>
    </row>
    <row r="2634" spans="1:14">
      <c r="A2634" s="5"/>
      <c r="B2634" s="5"/>
      <c r="C2634" s="5"/>
      <c r="D2634" s="5"/>
      <c r="E2634" s="5"/>
      <c r="F2634" s="5"/>
      <c r="G2634" s="5"/>
      <c r="H2634" s="5"/>
      <c r="I2634" s="5"/>
      <c r="J2634" s="5"/>
      <c r="K2634" s="5"/>
      <c r="L2634" s="5"/>
      <c r="M2634" s="5"/>
      <c r="N2634" s="5"/>
    </row>
    <row r="2635" spans="1:14">
      <c r="A2635" s="5"/>
      <c r="B2635" s="5"/>
      <c r="C2635" s="5"/>
      <c r="D2635" s="5"/>
      <c r="E2635" s="5"/>
      <c r="F2635" s="5"/>
      <c r="G2635" s="5"/>
      <c r="H2635" s="5"/>
      <c r="I2635" s="5"/>
      <c r="J2635" s="5"/>
      <c r="K2635" s="5"/>
      <c r="L2635" s="5"/>
      <c r="M2635" s="5"/>
      <c r="N2635" s="5"/>
    </row>
    <row r="2636" spans="1:14">
      <c r="A2636" s="5"/>
      <c r="B2636" s="5"/>
      <c r="C2636" s="5"/>
      <c r="D2636" s="5"/>
      <c r="E2636" s="5"/>
      <c r="F2636" s="5"/>
      <c r="G2636" s="5"/>
      <c r="H2636" s="5"/>
      <c r="I2636" s="5"/>
      <c r="J2636" s="5"/>
      <c r="K2636" s="5"/>
      <c r="L2636" s="5"/>
      <c r="M2636" s="5"/>
      <c r="N2636" s="5"/>
    </row>
    <row r="2637" spans="1:14">
      <c r="A2637" s="5"/>
      <c r="B2637" s="5"/>
      <c r="C2637" s="5"/>
      <c r="D2637" s="5"/>
      <c r="E2637" s="5"/>
      <c r="F2637" s="5"/>
      <c r="G2637" s="5"/>
      <c r="H2637" s="5"/>
      <c r="I2637" s="5"/>
      <c r="J2637" s="5"/>
      <c r="K2637" s="5"/>
      <c r="L2637" s="5"/>
      <c r="M2637" s="5"/>
      <c r="N2637" s="5"/>
    </row>
    <row r="2638" spans="1:14">
      <c r="A2638" s="5"/>
      <c r="B2638" s="5"/>
      <c r="C2638" s="5"/>
      <c r="D2638" s="5"/>
      <c r="E2638" s="5"/>
      <c r="F2638" s="5"/>
      <c r="G2638" s="5"/>
      <c r="H2638" s="5"/>
      <c r="I2638" s="5"/>
      <c r="J2638" s="5"/>
      <c r="K2638" s="5"/>
      <c r="L2638" s="5"/>
      <c r="M2638" s="5"/>
      <c r="N2638" s="5"/>
    </row>
    <row r="2639" spans="1:14">
      <c r="A2639" s="5"/>
      <c r="B2639" s="5"/>
      <c r="C2639" s="5"/>
      <c r="D2639" s="5"/>
      <c r="E2639" s="5"/>
      <c r="F2639" s="5"/>
      <c r="G2639" s="5"/>
      <c r="H2639" s="5"/>
      <c r="I2639" s="5"/>
      <c r="J2639" s="5"/>
      <c r="K2639" s="5"/>
      <c r="L2639" s="5"/>
      <c r="M2639" s="5"/>
      <c r="N2639" s="5"/>
    </row>
    <row r="2640" spans="1:14">
      <c r="A2640" s="5"/>
      <c r="B2640" s="5"/>
      <c r="C2640" s="5"/>
      <c r="D2640" s="5"/>
      <c r="E2640" s="5"/>
      <c r="F2640" s="5"/>
      <c r="G2640" s="5"/>
      <c r="H2640" s="5"/>
      <c r="I2640" s="5"/>
      <c r="J2640" s="5"/>
      <c r="K2640" s="5"/>
      <c r="L2640" s="5"/>
      <c r="M2640" s="5"/>
      <c r="N2640" s="5"/>
    </row>
    <row r="2641" spans="1:14">
      <c r="A2641" s="5"/>
      <c r="B2641" s="5"/>
      <c r="C2641" s="5"/>
      <c r="D2641" s="5"/>
      <c r="E2641" s="5"/>
      <c r="F2641" s="5"/>
      <c r="G2641" s="5"/>
      <c r="H2641" s="5"/>
      <c r="I2641" s="5"/>
      <c r="J2641" s="5"/>
      <c r="K2641" s="5"/>
      <c r="L2641" s="5"/>
      <c r="M2641" s="5"/>
      <c r="N2641" s="5"/>
    </row>
    <row r="2642" spans="1:14">
      <c r="A2642" s="5"/>
      <c r="B2642" s="5"/>
      <c r="C2642" s="5"/>
      <c r="D2642" s="5"/>
      <c r="E2642" s="5"/>
      <c r="F2642" s="5"/>
      <c r="G2642" s="5"/>
      <c r="H2642" s="5"/>
      <c r="I2642" s="5"/>
      <c r="J2642" s="5"/>
      <c r="K2642" s="5"/>
      <c r="L2642" s="5"/>
      <c r="M2642" s="5"/>
      <c r="N2642" s="5"/>
    </row>
    <row r="2643" spans="1:14">
      <c r="A2643" s="5"/>
      <c r="B2643" s="5"/>
      <c r="C2643" s="5"/>
      <c r="D2643" s="5"/>
      <c r="E2643" s="5"/>
      <c r="F2643" s="5"/>
      <c r="G2643" s="5"/>
      <c r="H2643" s="5"/>
      <c r="I2643" s="5"/>
      <c r="J2643" s="5"/>
      <c r="K2643" s="5"/>
      <c r="L2643" s="5"/>
      <c r="M2643" s="5"/>
      <c r="N2643" s="5"/>
    </row>
    <row r="2644" spans="1:14">
      <c r="A2644" s="5"/>
      <c r="B2644" s="5"/>
      <c r="C2644" s="5"/>
      <c r="D2644" s="5"/>
      <c r="E2644" s="5"/>
      <c r="F2644" s="5"/>
      <c r="G2644" s="5"/>
      <c r="H2644" s="5"/>
      <c r="I2644" s="5"/>
      <c r="J2644" s="5"/>
      <c r="K2644" s="5"/>
      <c r="L2644" s="5"/>
      <c r="M2644" s="5"/>
      <c r="N2644" s="5"/>
    </row>
    <row r="2645" spans="1:14">
      <c r="A2645" s="5"/>
      <c r="B2645" s="5"/>
      <c r="C2645" s="5"/>
      <c r="D2645" s="5"/>
      <c r="E2645" s="5"/>
      <c r="F2645" s="5"/>
      <c r="G2645" s="5"/>
      <c r="H2645" s="5"/>
      <c r="I2645" s="5"/>
      <c r="J2645" s="5"/>
      <c r="K2645" s="5"/>
      <c r="L2645" s="5"/>
      <c r="M2645" s="5"/>
      <c r="N2645" s="5"/>
    </row>
    <row r="2646" spans="1:14">
      <c r="A2646" s="5"/>
      <c r="B2646" s="5"/>
      <c r="C2646" s="5"/>
      <c r="D2646" s="5"/>
      <c r="E2646" s="5"/>
      <c r="F2646" s="5"/>
      <c r="G2646" s="5"/>
      <c r="H2646" s="5"/>
      <c r="I2646" s="5"/>
      <c r="J2646" s="5"/>
      <c r="K2646" s="5"/>
      <c r="L2646" s="5"/>
      <c r="M2646" s="5"/>
      <c r="N2646" s="5"/>
    </row>
    <row r="2647" spans="1:14">
      <c r="A2647" s="5"/>
      <c r="B2647" s="5"/>
      <c r="C2647" s="5"/>
      <c r="D2647" s="5"/>
      <c r="E2647" s="5"/>
      <c r="F2647" s="5"/>
      <c r="G2647" s="5"/>
      <c r="H2647" s="5"/>
      <c r="I2647" s="5"/>
      <c r="J2647" s="5"/>
      <c r="K2647" s="5"/>
      <c r="L2647" s="5"/>
      <c r="M2647" s="5"/>
      <c r="N2647" s="5"/>
    </row>
    <row r="2648" spans="1:14">
      <c r="A2648" s="5"/>
      <c r="B2648" s="5"/>
      <c r="C2648" s="5"/>
      <c r="D2648" s="5"/>
      <c r="E2648" s="5"/>
      <c r="F2648" s="5"/>
      <c r="G2648" s="5"/>
      <c r="H2648" s="5"/>
      <c r="I2648" s="5"/>
      <c r="J2648" s="5"/>
      <c r="K2648" s="5"/>
      <c r="L2648" s="5"/>
      <c r="M2648" s="5"/>
      <c r="N2648" s="5"/>
    </row>
    <row r="2649" spans="1:14">
      <c r="A2649" s="5"/>
      <c r="B2649" s="5"/>
      <c r="C2649" s="5"/>
      <c r="D2649" s="5"/>
      <c r="E2649" s="5"/>
      <c r="F2649" s="5"/>
      <c r="G2649" s="5"/>
      <c r="H2649" s="5"/>
      <c r="I2649" s="5"/>
      <c r="J2649" s="5"/>
      <c r="K2649" s="5"/>
      <c r="L2649" s="5"/>
      <c r="M2649" s="5"/>
      <c r="N2649" s="5"/>
    </row>
    <row r="2650" spans="1:14">
      <c r="A2650" s="5"/>
      <c r="B2650" s="5"/>
      <c r="C2650" s="5"/>
      <c r="D2650" s="5"/>
      <c r="E2650" s="5"/>
      <c r="F2650" s="5"/>
      <c r="G2650" s="5"/>
      <c r="H2650" s="5"/>
      <c r="I2650" s="5"/>
      <c r="J2650" s="5"/>
      <c r="K2650" s="5"/>
      <c r="L2650" s="5"/>
      <c r="M2650" s="5"/>
      <c r="N2650" s="5"/>
    </row>
    <row r="2651" spans="1:14">
      <c r="A2651" s="5"/>
      <c r="B2651" s="5"/>
      <c r="C2651" s="5"/>
      <c r="D2651" s="5"/>
      <c r="E2651" s="5"/>
      <c r="F2651" s="5"/>
      <c r="G2651" s="5"/>
      <c r="H2651" s="5"/>
      <c r="I2651" s="5"/>
      <c r="J2651" s="5"/>
      <c r="K2651" s="5"/>
      <c r="L2651" s="5"/>
      <c r="M2651" s="5"/>
      <c r="N2651" s="5"/>
    </row>
    <row r="2652" spans="1:14">
      <c r="A2652" s="5"/>
      <c r="B2652" s="5"/>
      <c r="C2652" s="5"/>
      <c r="D2652" s="5"/>
      <c r="E2652" s="5"/>
      <c r="F2652" s="5"/>
      <c r="G2652" s="5"/>
      <c r="H2652" s="5"/>
      <c r="I2652" s="5"/>
      <c r="J2652" s="5"/>
      <c r="K2652" s="5"/>
      <c r="L2652" s="5"/>
      <c r="M2652" s="5"/>
      <c r="N2652" s="5"/>
    </row>
    <row r="2653" spans="1:14">
      <c r="A2653" s="5"/>
      <c r="B2653" s="5"/>
      <c r="C2653" s="5"/>
      <c r="D2653" s="5"/>
      <c r="E2653" s="5"/>
      <c r="F2653" s="5"/>
      <c r="G2653" s="5"/>
      <c r="H2653" s="5"/>
      <c r="I2653" s="5"/>
      <c r="J2653" s="5"/>
      <c r="K2653" s="5"/>
      <c r="L2653" s="5"/>
      <c r="M2653" s="5"/>
      <c r="N2653" s="5"/>
    </row>
    <row r="2654" spans="1:14">
      <c r="A2654" s="5"/>
      <c r="B2654" s="5"/>
      <c r="C2654" s="5"/>
      <c r="D2654" s="5"/>
      <c r="E2654" s="5"/>
      <c r="F2654" s="5"/>
      <c r="G2654" s="5"/>
      <c r="H2654" s="5"/>
      <c r="I2654" s="5"/>
      <c r="J2654" s="5"/>
      <c r="K2654" s="5"/>
      <c r="L2654" s="5"/>
      <c r="M2654" s="5"/>
      <c r="N2654" s="5"/>
    </row>
    <row r="2655" spans="1:14">
      <c r="A2655" s="5"/>
      <c r="B2655" s="5"/>
      <c r="C2655" s="5"/>
      <c r="D2655" s="5"/>
      <c r="E2655" s="5"/>
      <c r="F2655" s="5"/>
      <c r="G2655" s="5"/>
      <c r="H2655" s="5"/>
      <c r="I2655" s="5"/>
      <c r="J2655" s="5"/>
      <c r="K2655" s="5"/>
      <c r="L2655" s="5"/>
      <c r="M2655" s="5"/>
      <c r="N2655" s="5"/>
    </row>
    <row r="2656" spans="1:14">
      <c r="A2656" s="5"/>
      <c r="B2656" s="5"/>
      <c r="C2656" s="5"/>
      <c r="D2656" s="5"/>
      <c r="E2656" s="5"/>
      <c r="F2656" s="5"/>
      <c r="G2656" s="5"/>
      <c r="H2656" s="5"/>
      <c r="I2656" s="5"/>
      <c r="J2656" s="5"/>
      <c r="K2656" s="5"/>
      <c r="L2656" s="5"/>
      <c r="M2656" s="5"/>
      <c r="N2656" s="5"/>
    </row>
    <row r="2657" spans="1:14">
      <c r="A2657" s="5"/>
      <c r="B2657" s="5"/>
      <c r="C2657" s="5"/>
      <c r="D2657" s="5"/>
      <c r="E2657" s="5"/>
      <c r="F2657" s="5"/>
      <c r="G2657" s="5"/>
      <c r="H2657" s="5"/>
      <c r="I2657" s="5"/>
      <c r="J2657" s="5"/>
      <c r="K2657" s="5"/>
      <c r="L2657" s="5"/>
      <c r="M2657" s="5"/>
      <c r="N2657" s="5"/>
    </row>
    <row r="2658" spans="1:14">
      <c r="A2658" s="5"/>
      <c r="B2658" s="5"/>
      <c r="C2658" s="5"/>
      <c r="D2658" s="5"/>
      <c r="E2658" s="5"/>
      <c r="F2658" s="5"/>
      <c r="G2658" s="5"/>
      <c r="H2658" s="5"/>
      <c r="I2658" s="5"/>
      <c r="J2658" s="5"/>
      <c r="K2658" s="5"/>
      <c r="L2658" s="5"/>
      <c r="M2658" s="5"/>
      <c r="N2658" s="5"/>
    </row>
    <row r="2659" spans="1:14">
      <c r="A2659" s="5"/>
      <c r="B2659" s="5"/>
      <c r="C2659" s="5"/>
      <c r="D2659" s="5"/>
      <c r="E2659" s="5"/>
      <c r="F2659" s="5"/>
      <c r="G2659" s="5"/>
      <c r="H2659" s="5"/>
      <c r="I2659" s="5"/>
      <c r="J2659" s="5"/>
      <c r="K2659" s="5"/>
      <c r="L2659" s="5"/>
      <c r="M2659" s="5"/>
      <c r="N2659" s="5"/>
    </row>
    <row r="2660" spans="1:14">
      <c r="A2660" s="5"/>
      <c r="B2660" s="5"/>
      <c r="C2660" s="5"/>
      <c r="D2660" s="5"/>
      <c r="E2660" s="5"/>
      <c r="F2660" s="5"/>
      <c r="G2660" s="5"/>
      <c r="H2660" s="5"/>
      <c r="I2660" s="5"/>
      <c r="J2660" s="5"/>
      <c r="K2660" s="5"/>
      <c r="L2660" s="5"/>
      <c r="M2660" s="5"/>
      <c r="N2660" s="5"/>
    </row>
    <row r="2661" spans="1:14">
      <c r="A2661" s="5"/>
      <c r="B2661" s="5"/>
      <c r="C2661" s="5"/>
      <c r="D2661" s="5"/>
      <c r="E2661" s="5"/>
      <c r="F2661" s="5"/>
      <c r="G2661" s="5"/>
      <c r="H2661" s="5"/>
      <c r="I2661" s="5"/>
      <c r="J2661" s="5"/>
      <c r="K2661" s="5"/>
      <c r="L2661" s="5"/>
      <c r="M2661" s="5"/>
      <c r="N2661" s="5"/>
    </row>
    <row r="2662" spans="1:14">
      <c r="A2662" s="5"/>
      <c r="B2662" s="5"/>
      <c r="C2662" s="5"/>
      <c r="D2662" s="5"/>
      <c r="E2662" s="5"/>
      <c r="F2662" s="5"/>
      <c r="G2662" s="5"/>
      <c r="H2662" s="5"/>
      <c r="I2662" s="5"/>
      <c r="J2662" s="5"/>
      <c r="K2662" s="5"/>
      <c r="L2662" s="5"/>
      <c r="M2662" s="5"/>
      <c r="N2662" s="5"/>
    </row>
    <row r="2663" spans="1:14">
      <c r="A2663" s="5"/>
      <c r="B2663" s="5"/>
      <c r="C2663" s="5"/>
      <c r="D2663" s="5"/>
      <c r="E2663" s="5"/>
      <c r="F2663" s="5"/>
      <c r="G2663" s="5"/>
      <c r="H2663" s="5"/>
      <c r="I2663" s="5"/>
      <c r="J2663" s="5"/>
      <c r="K2663" s="5"/>
      <c r="L2663" s="5"/>
      <c r="M2663" s="5"/>
      <c r="N2663" s="5"/>
    </row>
    <row r="2664" spans="1:14">
      <c r="A2664" s="5"/>
      <c r="B2664" s="5"/>
      <c r="C2664" s="5"/>
      <c r="D2664" s="5"/>
      <c r="E2664" s="5"/>
      <c r="F2664" s="5"/>
      <c r="G2664" s="5"/>
      <c r="H2664" s="5"/>
      <c r="I2664" s="5"/>
      <c r="J2664" s="5"/>
      <c r="K2664" s="5"/>
      <c r="L2664" s="5"/>
      <c r="M2664" s="5"/>
      <c r="N2664" s="5"/>
    </row>
    <row r="2665" spans="1:14">
      <c r="A2665" s="5"/>
      <c r="B2665" s="5"/>
      <c r="C2665" s="5"/>
      <c r="D2665" s="5"/>
      <c r="E2665" s="5"/>
      <c r="F2665" s="5"/>
      <c r="G2665" s="5"/>
      <c r="H2665" s="5"/>
      <c r="I2665" s="5"/>
      <c r="J2665" s="5"/>
      <c r="K2665" s="5"/>
      <c r="L2665" s="5"/>
      <c r="M2665" s="5"/>
      <c r="N2665" s="5"/>
    </row>
    <row r="2666" spans="1:14">
      <c r="A2666" s="5"/>
      <c r="B2666" s="5"/>
      <c r="C2666" s="5"/>
      <c r="D2666" s="5"/>
      <c r="E2666" s="5"/>
      <c r="F2666" s="5"/>
      <c r="G2666" s="5"/>
      <c r="H2666" s="5"/>
      <c r="I2666" s="5"/>
      <c r="J2666" s="5"/>
      <c r="K2666" s="5"/>
      <c r="L2666" s="5"/>
      <c r="M2666" s="5"/>
      <c r="N2666" s="5"/>
    </row>
    <row r="2667" spans="1:14">
      <c r="A2667" s="5"/>
      <c r="B2667" s="5"/>
      <c r="C2667" s="5"/>
      <c r="D2667" s="5"/>
      <c r="E2667" s="5"/>
      <c r="F2667" s="5"/>
      <c r="G2667" s="5"/>
      <c r="H2667" s="5"/>
      <c r="I2667" s="5"/>
      <c r="J2667" s="5"/>
      <c r="K2667" s="5"/>
      <c r="L2667" s="5"/>
      <c r="M2667" s="5"/>
      <c r="N2667" s="5"/>
    </row>
    <row r="2668" spans="1:14">
      <c r="A2668" s="5"/>
      <c r="B2668" s="5"/>
      <c r="C2668" s="5"/>
      <c r="D2668" s="5"/>
      <c r="E2668" s="5"/>
      <c r="F2668" s="5"/>
      <c r="G2668" s="5"/>
      <c r="H2668" s="5"/>
      <c r="I2668" s="5"/>
      <c r="J2668" s="5"/>
      <c r="K2668" s="5"/>
      <c r="L2668" s="5"/>
      <c r="M2668" s="5"/>
      <c r="N2668" s="5"/>
    </row>
    <row r="2669" spans="1:14">
      <c r="A2669" s="5"/>
      <c r="B2669" s="5"/>
      <c r="C2669" s="5"/>
      <c r="D2669" s="5"/>
      <c r="E2669" s="5"/>
      <c r="F2669" s="5"/>
      <c r="G2669" s="5"/>
      <c r="H2669" s="5"/>
      <c r="I2669" s="5"/>
      <c r="J2669" s="5"/>
      <c r="K2669" s="5"/>
      <c r="L2669" s="5"/>
      <c r="M2669" s="5"/>
      <c r="N2669" s="5"/>
    </row>
    <row r="2670" spans="1:14">
      <c r="A2670" s="5"/>
      <c r="B2670" s="5"/>
      <c r="C2670" s="5"/>
      <c r="D2670" s="5"/>
      <c r="E2670" s="5"/>
      <c r="F2670" s="5"/>
      <c r="G2670" s="5"/>
      <c r="H2670" s="5"/>
      <c r="I2670" s="5"/>
      <c r="J2670" s="5"/>
      <c r="K2670" s="5"/>
      <c r="L2670" s="5"/>
      <c r="M2670" s="5"/>
      <c r="N2670" s="5"/>
    </row>
    <row r="2671" spans="1:14">
      <c r="A2671" s="5"/>
      <c r="B2671" s="5"/>
      <c r="C2671" s="5"/>
      <c r="D2671" s="5"/>
      <c r="E2671" s="5"/>
      <c r="F2671" s="5"/>
      <c r="G2671" s="5"/>
      <c r="H2671" s="5"/>
      <c r="I2671" s="5"/>
      <c r="J2671" s="5"/>
      <c r="K2671" s="5"/>
      <c r="L2671" s="5"/>
      <c r="M2671" s="5"/>
      <c r="N2671" s="5"/>
    </row>
    <row r="2672" spans="1:14">
      <c r="A2672" s="5"/>
      <c r="B2672" s="5"/>
      <c r="C2672" s="5"/>
      <c r="D2672" s="5"/>
      <c r="E2672" s="5"/>
      <c r="F2672" s="5"/>
      <c r="G2672" s="5"/>
      <c r="H2672" s="5"/>
      <c r="I2672" s="5"/>
      <c r="J2672" s="5"/>
      <c r="K2672" s="5"/>
      <c r="L2672" s="5"/>
      <c r="M2672" s="5"/>
      <c r="N2672" s="5"/>
    </row>
    <row r="2673" spans="1:14">
      <c r="A2673" s="5"/>
      <c r="B2673" s="5"/>
      <c r="C2673" s="5"/>
      <c r="D2673" s="5"/>
      <c r="E2673" s="5"/>
      <c r="F2673" s="5"/>
      <c r="G2673" s="5"/>
      <c r="H2673" s="5"/>
      <c r="I2673" s="5"/>
      <c r="J2673" s="5"/>
      <c r="K2673" s="5"/>
      <c r="L2673" s="5"/>
      <c r="M2673" s="5"/>
      <c r="N2673" s="5"/>
    </row>
    <row r="2674" spans="1:14">
      <c r="A2674" s="5"/>
      <c r="B2674" s="5"/>
      <c r="C2674" s="5"/>
      <c r="D2674" s="5"/>
      <c r="E2674" s="5"/>
      <c r="F2674" s="5"/>
      <c r="G2674" s="5"/>
      <c r="H2674" s="5"/>
      <c r="I2674" s="5"/>
      <c r="J2674" s="5"/>
      <c r="K2674" s="5"/>
      <c r="L2674" s="5"/>
      <c r="M2674" s="5"/>
      <c r="N2674" s="5"/>
    </row>
    <row r="2675" spans="1:14">
      <c r="A2675" s="5"/>
      <c r="B2675" s="5"/>
      <c r="C2675" s="5"/>
      <c r="D2675" s="5"/>
      <c r="E2675" s="5"/>
      <c r="F2675" s="5"/>
      <c r="G2675" s="5"/>
      <c r="H2675" s="5"/>
      <c r="I2675" s="5"/>
      <c r="J2675" s="5"/>
      <c r="K2675" s="5"/>
      <c r="L2675" s="5"/>
      <c r="M2675" s="5"/>
      <c r="N2675" s="5"/>
    </row>
    <row r="2676" spans="1:14">
      <c r="A2676" s="5"/>
      <c r="B2676" s="5"/>
      <c r="C2676" s="5"/>
      <c r="D2676" s="5"/>
      <c r="E2676" s="5"/>
      <c r="F2676" s="5"/>
      <c r="G2676" s="5"/>
      <c r="H2676" s="5"/>
      <c r="I2676" s="5"/>
      <c r="J2676" s="5"/>
      <c r="K2676" s="5"/>
      <c r="L2676" s="5"/>
      <c r="M2676" s="5"/>
      <c r="N2676" s="5"/>
    </row>
    <row r="2677" spans="1:14">
      <c r="A2677" s="5"/>
      <c r="B2677" s="5"/>
      <c r="C2677" s="5"/>
      <c r="D2677" s="5"/>
      <c r="E2677" s="5"/>
      <c r="F2677" s="5"/>
      <c r="G2677" s="5"/>
      <c r="H2677" s="5"/>
      <c r="I2677" s="5"/>
      <c r="J2677" s="5"/>
      <c r="K2677" s="5"/>
      <c r="L2677" s="5"/>
      <c r="M2677" s="5"/>
      <c r="N2677" s="5"/>
    </row>
    <row r="2678" spans="1:14">
      <c r="A2678" s="5"/>
      <c r="B2678" s="5"/>
      <c r="C2678" s="5"/>
      <c r="D2678" s="5"/>
      <c r="E2678" s="5"/>
      <c r="F2678" s="5"/>
      <c r="G2678" s="5"/>
      <c r="H2678" s="5"/>
      <c r="I2678" s="5"/>
      <c r="J2678" s="5"/>
      <c r="K2678" s="5"/>
      <c r="L2678" s="5"/>
      <c r="M2678" s="5"/>
      <c r="N2678" s="5"/>
    </row>
    <row r="2679" spans="1:14">
      <c r="A2679" s="5"/>
      <c r="B2679" s="5"/>
      <c r="C2679" s="5"/>
      <c r="D2679" s="5"/>
      <c r="E2679" s="5"/>
      <c r="F2679" s="5"/>
      <c r="G2679" s="5"/>
      <c r="H2679" s="5"/>
      <c r="I2679" s="5"/>
      <c r="J2679" s="5"/>
      <c r="K2679" s="5"/>
      <c r="L2679" s="5"/>
      <c r="M2679" s="5"/>
      <c r="N2679" s="5"/>
    </row>
    <row r="2680" spans="1:14">
      <c r="A2680" s="5"/>
      <c r="B2680" s="5"/>
      <c r="C2680" s="5"/>
      <c r="D2680" s="5"/>
      <c r="E2680" s="5"/>
      <c r="F2680" s="5"/>
      <c r="G2680" s="5"/>
      <c r="H2680" s="5"/>
      <c r="I2680" s="5"/>
      <c r="J2680" s="5"/>
      <c r="K2680" s="5"/>
      <c r="L2680" s="5"/>
      <c r="M2680" s="5"/>
      <c r="N2680" s="5"/>
    </row>
    <row r="2681" spans="1:14">
      <c r="A2681" s="5"/>
      <c r="B2681" s="5"/>
      <c r="C2681" s="5"/>
      <c r="D2681" s="5"/>
      <c r="E2681" s="5"/>
      <c r="F2681" s="5"/>
      <c r="G2681" s="5"/>
      <c r="H2681" s="5"/>
      <c r="I2681" s="5"/>
      <c r="J2681" s="5"/>
      <c r="K2681" s="5"/>
      <c r="L2681" s="5"/>
      <c r="M2681" s="5"/>
      <c r="N2681" s="5"/>
    </row>
    <row r="2682" spans="1:14">
      <c r="A2682" s="5"/>
      <c r="B2682" s="5"/>
      <c r="C2682" s="5"/>
      <c r="D2682" s="5"/>
      <c r="E2682" s="5"/>
      <c r="F2682" s="5"/>
      <c r="G2682" s="5"/>
      <c r="H2682" s="5"/>
      <c r="I2682" s="5"/>
      <c r="J2682" s="5"/>
      <c r="K2682" s="5"/>
      <c r="L2682" s="5"/>
      <c r="M2682" s="5"/>
      <c r="N2682" s="5"/>
    </row>
    <row r="2683" spans="1:14">
      <c r="A2683" s="5"/>
      <c r="B2683" s="5"/>
      <c r="C2683" s="5"/>
      <c r="D2683" s="5"/>
      <c r="E2683" s="5"/>
      <c r="F2683" s="5"/>
      <c r="G2683" s="5"/>
      <c r="H2683" s="5"/>
      <c r="I2683" s="5"/>
      <c r="J2683" s="5"/>
      <c r="K2683" s="5"/>
      <c r="L2683" s="5"/>
      <c r="M2683" s="5"/>
      <c r="N2683" s="5"/>
    </row>
    <row r="2684" spans="1:14">
      <c r="A2684" s="5"/>
      <c r="B2684" s="5"/>
      <c r="C2684" s="5"/>
      <c r="D2684" s="5"/>
      <c r="E2684" s="5"/>
      <c r="F2684" s="5"/>
      <c r="G2684" s="5"/>
      <c r="H2684" s="5"/>
      <c r="I2684" s="5"/>
      <c r="J2684" s="5"/>
      <c r="K2684" s="5"/>
      <c r="L2684" s="5"/>
      <c r="M2684" s="5"/>
      <c r="N2684" s="5"/>
    </row>
    <row r="2685" spans="1:14">
      <c r="A2685" s="5"/>
      <c r="B2685" s="5"/>
      <c r="C2685" s="5"/>
      <c r="D2685" s="5"/>
      <c r="E2685" s="5"/>
      <c r="F2685" s="5"/>
      <c r="G2685" s="5"/>
      <c r="H2685" s="5"/>
      <c r="I2685" s="5"/>
      <c r="J2685" s="5"/>
      <c r="K2685" s="5"/>
      <c r="L2685" s="5"/>
      <c r="M2685" s="5"/>
      <c r="N2685" s="5"/>
    </row>
    <row r="2686" spans="1:14">
      <c r="A2686" s="5"/>
      <c r="B2686" s="5"/>
      <c r="C2686" s="5"/>
      <c r="D2686" s="5"/>
      <c r="E2686" s="5"/>
      <c r="F2686" s="5"/>
      <c r="G2686" s="5"/>
      <c r="H2686" s="5"/>
      <c r="I2686" s="5"/>
      <c r="J2686" s="5"/>
      <c r="K2686" s="5"/>
      <c r="L2686" s="5"/>
      <c r="M2686" s="5"/>
      <c r="N2686" s="5"/>
    </row>
    <row r="2687" spans="1:14">
      <c r="A2687" s="5"/>
      <c r="B2687" s="5"/>
      <c r="C2687" s="5"/>
      <c r="D2687" s="5"/>
      <c r="E2687" s="5"/>
      <c r="F2687" s="5"/>
      <c r="G2687" s="5"/>
      <c r="H2687" s="5"/>
      <c r="I2687" s="5"/>
      <c r="J2687" s="5"/>
      <c r="K2687" s="5"/>
      <c r="L2687" s="5"/>
      <c r="M2687" s="5"/>
      <c r="N2687" s="5"/>
    </row>
    <row r="2688" spans="1:14">
      <c r="A2688" s="5"/>
      <c r="B2688" s="5"/>
      <c r="C2688" s="5"/>
      <c r="D2688" s="5"/>
      <c r="E2688" s="5"/>
      <c r="F2688" s="5"/>
      <c r="G2688" s="5"/>
      <c r="H2688" s="5"/>
      <c r="I2688" s="5"/>
      <c r="J2688" s="5"/>
      <c r="K2688" s="5"/>
      <c r="L2688" s="5"/>
      <c r="M2688" s="5"/>
      <c r="N2688" s="5"/>
    </row>
    <row r="2689" spans="1:14">
      <c r="A2689" s="5"/>
      <c r="B2689" s="5"/>
      <c r="C2689" s="5"/>
      <c r="D2689" s="5"/>
      <c r="E2689" s="5"/>
      <c r="F2689" s="5"/>
      <c r="G2689" s="5"/>
      <c r="H2689" s="5"/>
      <c r="I2689" s="5"/>
      <c r="J2689" s="5"/>
      <c r="K2689" s="5"/>
      <c r="L2689" s="5"/>
      <c r="M2689" s="5"/>
      <c r="N2689" s="5"/>
    </row>
    <row r="2690" spans="1:14">
      <c r="A2690" s="5"/>
      <c r="B2690" s="5"/>
      <c r="C2690" s="5"/>
      <c r="D2690" s="5"/>
      <c r="E2690" s="5"/>
      <c r="F2690" s="5"/>
      <c r="G2690" s="5"/>
      <c r="H2690" s="5"/>
      <c r="I2690" s="5"/>
      <c r="J2690" s="5"/>
      <c r="K2690" s="5"/>
      <c r="L2690" s="5"/>
      <c r="M2690" s="5"/>
      <c r="N2690" s="5"/>
    </row>
    <row r="2691" spans="1:14">
      <c r="A2691" s="5"/>
      <c r="B2691" s="5"/>
      <c r="C2691" s="5"/>
      <c r="D2691" s="5"/>
      <c r="E2691" s="5"/>
      <c r="F2691" s="5"/>
      <c r="G2691" s="5"/>
      <c r="H2691" s="5"/>
      <c r="I2691" s="5"/>
      <c r="J2691" s="5"/>
      <c r="K2691" s="5"/>
      <c r="L2691" s="5"/>
      <c r="M2691" s="5"/>
      <c r="N2691" s="5"/>
    </row>
    <row r="2692" spans="1:14">
      <c r="A2692" s="5"/>
      <c r="B2692" s="5"/>
      <c r="C2692" s="5"/>
      <c r="D2692" s="5"/>
      <c r="E2692" s="5"/>
      <c r="F2692" s="5"/>
      <c r="G2692" s="5"/>
      <c r="H2692" s="5"/>
      <c r="I2692" s="5"/>
      <c r="J2692" s="5"/>
      <c r="K2692" s="5"/>
      <c r="L2692" s="5"/>
      <c r="M2692" s="5"/>
      <c r="N2692" s="5"/>
    </row>
    <row r="2693" spans="1:14">
      <c r="A2693" s="5"/>
      <c r="B2693" s="5"/>
      <c r="C2693" s="5"/>
      <c r="D2693" s="5"/>
      <c r="E2693" s="5"/>
      <c r="F2693" s="5"/>
      <c r="G2693" s="5"/>
      <c r="H2693" s="5"/>
      <c r="I2693" s="5"/>
      <c r="J2693" s="5"/>
      <c r="K2693" s="5"/>
      <c r="L2693" s="5"/>
      <c r="M2693" s="5"/>
      <c r="N2693" s="5"/>
    </row>
    <row r="2694" spans="1:14">
      <c r="A2694" s="5"/>
      <c r="B2694" s="5"/>
      <c r="C2694" s="5"/>
      <c r="D2694" s="5"/>
      <c r="E2694" s="5"/>
      <c r="F2694" s="5"/>
      <c r="G2694" s="5"/>
      <c r="H2694" s="5"/>
      <c r="I2694" s="5"/>
      <c r="J2694" s="5"/>
      <c r="K2694" s="5"/>
      <c r="L2694" s="5"/>
      <c r="M2694" s="5"/>
      <c r="N2694" s="5"/>
    </row>
    <row r="2695" spans="1:14">
      <c r="A2695" s="5"/>
      <c r="B2695" s="5"/>
      <c r="C2695" s="5"/>
      <c r="D2695" s="5"/>
      <c r="E2695" s="5"/>
      <c r="F2695" s="5"/>
      <c r="G2695" s="5"/>
      <c r="H2695" s="5"/>
      <c r="I2695" s="5"/>
      <c r="J2695" s="5"/>
      <c r="K2695" s="5"/>
      <c r="L2695" s="5"/>
      <c r="M2695" s="5"/>
      <c r="N2695" s="5"/>
    </row>
    <row r="2696" spans="1:14">
      <c r="A2696" s="5"/>
      <c r="B2696" s="5"/>
      <c r="C2696" s="5"/>
      <c r="D2696" s="5"/>
      <c r="E2696" s="5"/>
      <c r="F2696" s="5"/>
      <c r="G2696" s="5"/>
      <c r="H2696" s="5"/>
      <c r="I2696" s="5"/>
      <c r="J2696" s="5"/>
      <c r="K2696" s="5"/>
      <c r="L2696" s="5"/>
      <c r="M2696" s="5"/>
      <c r="N2696" s="5"/>
    </row>
    <row r="2697" spans="1:14">
      <c r="A2697" s="5"/>
      <c r="B2697" s="5"/>
      <c r="C2697" s="5"/>
      <c r="D2697" s="5"/>
      <c r="E2697" s="5"/>
      <c r="F2697" s="5"/>
      <c r="G2697" s="5"/>
      <c r="H2697" s="5"/>
      <c r="I2697" s="5"/>
      <c r="J2697" s="5"/>
      <c r="K2697" s="5"/>
      <c r="L2697" s="5"/>
      <c r="M2697" s="5"/>
      <c r="N2697" s="5"/>
    </row>
    <row r="2698" spans="1:14">
      <c r="A2698" s="5"/>
      <c r="B2698" s="5"/>
      <c r="C2698" s="5"/>
      <c r="D2698" s="5"/>
      <c r="E2698" s="5"/>
      <c r="F2698" s="5"/>
      <c r="G2698" s="5"/>
      <c r="H2698" s="5"/>
      <c r="I2698" s="5"/>
      <c r="J2698" s="5"/>
      <c r="K2698" s="5"/>
      <c r="L2698" s="5"/>
      <c r="M2698" s="5"/>
      <c r="N2698" s="5"/>
    </row>
    <row r="2699" spans="1:14">
      <c r="A2699" s="5"/>
      <c r="B2699" s="5"/>
      <c r="C2699" s="5"/>
      <c r="D2699" s="5"/>
      <c r="E2699" s="5"/>
      <c r="F2699" s="5"/>
      <c r="G2699" s="5"/>
      <c r="H2699" s="5"/>
      <c r="I2699" s="5"/>
      <c r="J2699" s="5"/>
      <c r="K2699" s="5"/>
      <c r="L2699" s="5"/>
      <c r="M2699" s="5"/>
      <c r="N2699" s="5"/>
    </row>
    <row r="2700" spans="1:14">
      <c r="A2700" s="5"/>
      <c r="B2700" s="5"/>
      <c r="C2700" s="5"/>
      <c r="D2700" s="5"/>
      <c r="E2700" s="5"/>
      <c r="F2700" s="5"/>
      <c r="G2700" s="5"/>
      <c r="H2700" s="5"/>
      <c r="I2700" s="5"/>
      <c r="J2700" s="5"/>
      <c r="K2700" s="5"/>
      <c r="L2700" s="5"/>
      <c r="M2700" s="5"/>
      <c r="N2700" s="5"/>
    </row>
    <row r="2701" spans="1:14">
      <c r="A2701" s="5"/>
      <c r="B2701" s="5"/>
      <c r="C2701" s="5"/>
      <c r="D2701" s="5"/>
      <c r="E2701" s="5"/>
      <c r="F2701" s="5"/>
      <c r="G2701" s="5"/>
      <c r="H2701" s="5"/>
      <c r="I2701" s="5"/>
      <c r="J2701" s="5"/>
      <c r="K2701" s="5"/>
      <c r="L2701" s="5"/>
      <c r="M2701" s="5"/>
      <c r="N2701" s="5"/>
    </row>
    <row r="2702" spans="1:14">
      <c r="A2702" s="5"/>
      <c r="B2702" s="5"/>
      <c r="C2702" s="5"/>
      <c r="D2702" s="5"/>
      <c r="E2702" s="5"/>
      <c r="F2702" s="5"/>
      <c r="G2702" s="5"/>
      <c r="H2702" s="5"/>
      <c r="I2702" s="5"/>
      <c r="J2702" s="5"/>
      <c r="K2702" s="5"/>
      <c r="L2702" s="5"/>
      <c r="M2702" s="5"/>
      <c r="N2702" s="5"/>
    </row>
    <row r="2703" spans="1:14">
      <c r="A2703" s="5"/>
      <c r="B2703" s="5"/>
      <c r="C2703" s="5"/>
      <c r="D2703" s="5"/>
      <c r="E2703" s="5"/>
      <c r="F2703" s="5"/>
      <c r="G2703" s="5"/>
      <c r="H2703" s="5"/>
      <c r="I2703" s="5"/>
      <c r="J2703" s="5"/>
      <c r="K2703" s="5"/>
      <c r="L2703" s="5"/>
      <c r="M2703" s="5"/>
      <c r="N2703" s="5"/>
    </row>
    <row r="2704" spans="1:14">
      <c r="A2704" s="5"/>
      <c r="B2704" s="5"/>
      <c r="C2704" s="5"/>
      <c r="D2704" s="5"/>
      <c r="E2704" s="5"/>
      <c r="F2704" s="5"/>
      <c r="G2704" s="5"/>
      <c r="H2704" s="5"/>
      <c r="I2704" s="5"/>
      <c r="J2704" s="5"/>
      <c r="K2704" s="5"/>
      <c r="L2704" s="5"/>
      <c r="M2704" s="5"/>
      <c r="N2704" s="5"/>
    </row>
    <row r="2705" spans="1:14">
      <c r="A2705" s="5"/>
      <c r="B2705" s="5"/>
      <c r="C2705" s="5"/>
      <c r="D2705" s="5"/>
      <c r="E2705" s="5"/>
      <c r="F2705" s="5"/>
      <c r="G2705" s="5"/>
      <c r="H2705" s="5"/>
      <c r="I2705" s="5"/>
      <c r="J2705" s="5"/>
      <c r="K2705" s="5"/>
      <c r="L2705" s="5"/>
      <c r="M2705" s="5"/>
      <c r="N2705" s="5"/>
    </row>
    <row r="2706" spans="1:14">
      <c r="A2706" s="5"/>
      <c r="B2706" s="5"/>
      <c r="C2706" s="5"/>
      <c r="D2706" s="5"/>
      <c r="E2706" s="5"/>
      <c r="F2706" s="5"/>
      <c r="G2706" s="5"/>
      <c r="H2706" s="5"/>
      <c r="I2706" s="5"/>
      <c r="J2706" s="5"/>
      <c r="K2706" s="5"/>
      <c r="L2706" s="5"/>
      <c r="M2706" s="5"/>
      <c r="N2706" s="5"/>
    </row>
    <row r="2707" spans="1:14">
      <c r="A2707" s="5"/>
      <c r="B2707" s="5"/>
      <c r="C2707" s="5"/>
      <c r="D2707" s="5"/>
      <c r="E2707" s="5"/>
      <c r="F2707" s="5"/>
      <c r="G2707" s="5"/>
      <c r="H2707" s="5"/>
      <c r="I2707" s="5"/>
      <c r="J2707" s="5"/>
      <c r="K2707" s="5"/>
      <c r="L2707" s="5"/>
      <c r="M2707" s="5"/>
      <c r="N2707" s="5"/>
    </row>
    <row r="2708" spans="1:14">
      <c r="A2708" s="5"/>
      <c r="B2708" s="5"/>
      <c r="C2708" s="5"/>
      <c r="D2708" s="5"/>
      <c r="E2708" s="5"/>
      <c r="F2708" s="5"/>
      <c r="G2708" s="5"/>
      <c r="H2708" s="5"/>
      <c r="I2708" s="5"/>
      <c r="J2708" s="5"/>
      <c r="K2708" s="5"/>
      <c r="L2708" s="5"/>
      <c r="M2708" s="5"/>
      <c r="N2708" s="5"/>
    </row>
    <row r="2709" spans="1:14">
      <c r="A2709" s="5"/>
      <c r="B2709" s="5"/>
      <c r="C2709" s="5"/>
      <c r="D2709" s="5"/>
      <c r="E2709" s="5"/>
      <c r="F2709" s="5"/>
      <c r="G2709" s="5"/>
      <c r="H2709" s="5"/>
      <c r="I2709" s="5"/>
      <c r="J2709" s="5"/>
      <c r="K2709" s="5"/>
      <c r="L2709" s="5"/>
      <c r="M2709" s="5"/>
      <c r="N2709" s="5"/>
    </row>
    <row r="2710" spans="1:14">
      <c r="A2710" s="5"/>
      <c r="B2710" s="5"/>
      <c r="C2710" s="5"/>
      <c r="D2710" s="5"/>
      <c r="E2710" s="5"/>
      <c r="F2710" s="5"/>
      <c r="G2710" s="5"/>
      <c r="H2710" s="5"/>
      <c r="I2710" s="5"/>
      <c r="J2710" s="5"/>
      <c r="K2710" s="5"/>
      <c r="L2710" s="5"/>
      <c r="M2710" s="5"/>
      <c r="N2710" s="5"/>
    </row>
    <row r="2711" spans="1:14">
      <c r="A2711" s="5"/>
      <c r="B2711" s="5"/>
      <c r="C2711" s="5"/>
      <c r="D2711" s="5"/>
      <c r="E2711" s="5"/>
      <c r="F2711" s="5"/>
      <c r="G2711" s="5"/>
      <c r="H2711" s="5"/>
      <c r="I2711" s="5"/>
      <c r="J2711" s="5"/>
      <c r="K2711" s="5"/>
      <c r="L2711" s="5"/>
      <c r="M2711" s="5"/>
      <c r="N2711" s="5"/>
    </row>
    <row r="2712" spans="1:14">
      <c r="A2712" s="5"/>
      <c r="B2712" s="5"/>
      <c r="C2712" s="5"/>
      <c r="D2712" s="5"/>
      <c r="E2712" s="5"/>
      <c r="F2712" s="5"/>
      <c r="G2712" s="5"/>
      <c r="H2712" s="5"/>
      <c r="I2712" s="5"/>
      <c r="J2712" s="5"/>
      <c r="K2712" s="5"/>
      <c r="L2712" s="5"/>
      <c r="M2712" s="5"/>
      <c r="N2712" s="5"/>
    </row>
    <row r="2713" spans="1:14">
      <c r="A2713" s="5"/>
      <c r="B2713" s="5"/>
      <c r="C2713" s="5"/>
      <c r="D2713" s="5"/>
      <c r="E2713" s="5"/>
      <c r="F2713" s="5"/>
      <c r="G2713" s="5"/>
      <c r="H2713" s="5"/>
      <c r="I2713" s="5"/>
      <c r="J2713" s="5"/>
      <c r="K2713" s="5"/>
      <c r="L2713" s="5"/>
      <c r="M2713" s="5"/>
      <c r="N2713" s="5"/>
    </row>
    <row r="2714" spans="1:14">
      <c r="A2714" s="5"/>
      <c r="B2714" s="5"/>
      <c r="C2714" s="5"/>
      <c r="D2714" s="5"/>
      <c r="E2714" s="5"/>
      <c r="F2714" s="5"/>
      <c r="G2714" s="5"/>
      <c r="H2714" s="5"/>
      <c r="I2714" s="5"/>
      <c r="J2714" s="5"/>
      <c r="K2714" s="5"/>
      <c r="L2714" s="5"/>
      <c r="M2714" s="5"/>
      <c r="N2714" s="5"/>
    </row>
    <row r="2715" spans="1:14">
      <c r="A2715" s="5"/>
      <c r="B2715" s="5"/>
      <c r="C2715" s="5"/>
      <c r="D2715" s="5"/>
      <c r="E2715" s="5"/>
      <c r="F2715" s="5"/>
      <c r="G2715" s="5"/>
      <c r="H2715" s="5"/>
      <c r="I2715" s="5"/>
      <c r="J2715" s="5"/>
      <c r="K2715" s="5"/>
      <c r="L2715" s="5"/>
      <c r="M2715" s="5"/>
      <c r="N2715" s="5"/>
    </row>
    <row r="2716" spans="1:14">
      <c r="A2716" s="5"/>
      <c r="B2716" s="5"/>
      <c r="C2716" s="5"/>
      <c r="D2716" s="5"/>
      <c r="E2716" s="5"/>
      <c r="F2716" s="5"/>
      <c r="G2716" s="5"/>
      <c r="H2716" s="5"/>
      <c r="I2716" s="5"/>
      <c r="J2716" s="5"/>
      <c r="K2716" s="5"/>
      <c r="L2716" s="5"/>
      <c r="M2716" s="5"/>
      <c r="N2716" s="5"/>
    </row>
    <row r="2717" spans="1:14">
      <c r="A2717" s="5"/>
      <c r="B2717" s="5"/>
      <c r="C2717" s="5"/>
      <c r="D2717" s="5"/>
      <c r="E2717" s="5"/>
      <c r="F2717" s="5"/>
      <c r="G2717" s="5"/>
      <c r="H2717" s="5"/>
      <c r="I2717" s="5"/>
      <c r="J2717" s="5"/>
      <c r="K2717" s="5"/>
      <c r="L2717" s="5"/>
      <c r="M2717" s="5"/>
      <c r="N2717" s="5"/>
    </row>
    <row r="2718" spans="1:14">
      <c r="A2718" s="5"/>
      <c r="B2718" s="5"/>
      <c r="C2718" s="5"/>
      <c r="D2718" s="5"/>
      <c r="E2718" s="5"/>
      <c r="F2718" s="5"/>
      <c r="G2718" s="5"/>
      <c r="H2718" s="5"/>
      <c r="I2718" s="5"/>
      <c r="J2718" s="5"/>
      <c r="K2718" s="5"/>
      <c r="L2718" s="5"/>
      <c r="M2718" s="5"/>
      <c r="N2718" s="5"/>
    </row>
    <row r="2719" spans="1:14">
      <c r="A2719" s="5"/>
      <c r="B2719" s="5"/>
      <c r="C2719" s="5"/>
      <c r="D2719" s="5"/>
      <c r="E2719" s="5"/>
      <c r="F2719" s="5"/>
      <c r="G2719" s="5"/>
      <c r="H2719" s="5"/>
      <c r="I2719" s="5"/>
      <c r="J2719" s="5"/>
      <c r="K2719" s="5"/>
      <c r="L2719" s="5"/>
      <c r="M2719" s="5"/>
      <c r="N2719" s="5"/>
    </row>
    <row r="2720" spans="1:14">
      <c r="A2720" s="5"/>
      <c r="B2720" s="5"/>
      <c r="C2720" s="5"/>
      <c r="D2720" s="5"/>
      <c r="E2720" s="5"/>
      <c r="F2720" s="5"/>
      <c r="G2720" s="5"/>
      <c r="H2720" s="5"/>
      <c r="I2720" s="5"/>
      <c r="J2720" s="5"/>
      <c r="K2720" s="5"/>
      <c r="L2720" s="5"/>
      <c r="M2720" s="5"/>
      <c r="N2720" s="5"/>
    </row>
    <row r="2721" spans="1:14">
      <c r="A2721" s="5"/>
      <c r="B2721" s="5"/>
      <c r="C2721" s="5"/>
      <c r="D2721" s="5"/>
      <c r="E2721" s="5"/>
      <c r="F2721" s="5"/>
      <c r="G2721" s="5"/>
      <c r="H2721" s="5"/>
      <c r="I2721" s="5"/>
      <c r="J2721" s="5"/>
      <c r="K2721" s="5"/>
      <c r="L2721" s="5"/>
      <c r="M2721" s="5"/>
      <c r="N2721" s="5"/>
    </row>
    <row r="2722" spans="1:14">
      <c r="A2722" s="5"/>
      <c r="B2722" s="5"/>
      <c r="C2722" s="5"/>
      <c r="D2722" s="5"/>
      <c r="E2722" s="5"/>
      <c r="F2722" s="5"/>
      <c r="G2722" s="5"/>
      <c r="H2722" s="5"/>
      <c r="I2722" s="5"/>
      <c r="J2722" s="5"/>
      <c r="K2722" s="5"/>
      <c r="L2722" s="5"/>
      <c r="M2722" s="5"/>
      <c r="N2722" s="5"/>
    </row>
    <row r="2723" spans="1:14">
      <c r="A2723" s="5"/>
      <c r="B2723" s="5"/>
      <c r="C2723" s="5"/>
      <c r="D2723" s="5"/>
      <c r="E2723" s="5"/>
      <c r="F2723" s="5"/>
      <c r="G2723" s="5"/>
      <c r="H2723" s="5"/>
      <c r="I2723" s="5"/>
      <c r="J2723" s="5"/>
      <c r="K2723" s="5"/>
      <c r="L2723" s="5"/>
      <c r="M2723" s="5"/>
      <c r="N2723" s="5"/>
    </row>
    <row r="2724" spans="1:14">
      <c r="A2724" s="5"/>
      <c r="B2724" s="5"/>
      <c r="C2724" s="5"/>
      <c r="D2724" s="5"/>
      <c r="E2724" s="5"/>
      <c r="F2724" s="5"/>
      <c r="G2724" s="5"/>
      <c r="H2724" s="5"/>
      <c r="I2724" s="5"/>
      <c r="J2724" s="5"/>
      <c r="K2724" s="5"/>
      <c r="L2724" s="5"/>
      <c r="M2724" s="5"/>
      <c r="N2724" s="5"/>
    </row>
    <row r="2725" spans="1:14">
      <c r="A2725" s="5"/>
      <c r="B2725" s="5"/>
      <c r="C2725" s="5"/>
      <c r="D2725" s="5"/>
      <c r="E2725" s="5"/>
      <c r="F2725" s="5"/>
      <c r="G2725" s="5"/>
      <c r="H2725" s="5"/>
      <c r="I2725" s="5"/>
      <c r="J2725" s="5"/>
      <c r="K2725" s="5"/>
      <c r="L2725" s="5"/>
      <c r="M2725" s="5"/>
      <c r="N2725" s="5"/>
    </row>
    <row r="2726" spans="1:14">
      <c r="A2726" s="5"/>
      <c r="B2726" s="5"/>
      <c r="C2726" s="5"/>
      <c r="D2726" s="5"/>
      <c r="E2726" s="5"/>
      <c r="F2726" s="5"/>
      <c r="G2726" s="5"/>
      <c r="H2726" s="5"/>
      <c r="I2726" s="5"/>
      <c r="J2726" s="5"/>
      <c r="K2726" s="5"/>
      <c r="L2726" s="5"/>
      <c r="M2726" s="5"/>
      <c r="N2726" s="5"/>
    </row>
    <row r="2727" spans="1:14">
      <c r="A2727" s="5"/>
      <c r="B2727" s="5"/>
      <c r="C2727" s="5"/>
      <c r="D2727" s="5"/>
      <c r="E2727" s="5"/>
      <c r="F2727" s="5"/>
      <c r="G2727" s="5"/>
      <c r="H2727" s="5"/>
      <c r="I2727" s="5"/>
      <c r="J2727" s="5"/>
      <c r="K2727" s="5"/>
      <c r="L2727" s="5"/>
      <c r="M2727" s="5"/>
      <c r="N2727" s="5"/>
    </row>
    <row r="2728" spans="1:14">
      <c r="A2728" s="5"/>
      <c r="B2728" s="5"/>
      <c r="C2728" s="5"/>
      <c r="D2728" s="5"/>
      <c r="E2728" s="5"/>
      <c r="F2728" s="5"/>
      <c r="G2728" s="5"/>
      <c r="H2728" s="5"/>
      <c r="I2728" s="5"/>
      <c r="J2728" s="5"/>
      <c r="K2728" s="5"/>
      <c r="L2728" s="5"/>
      <c r="M2728" s="5"/>
      <c r="N2728" s="5"/>
    </row>
    <row r="2729" spans="1:14">
      <c r="A2729" s="5"/>
      <c r="B2729" s="5"/>
      <c r="C2729" s="5"/>
      <c r="D2729" s="5"/>
      <c r="E2729" s="5"/>
      <c r="F2729" s="5"/>
      <c r="G2729" s="5"/>
      <c r="H2729" s="5"/>
      <c r="I2729" s="5"/>
      <c r="J2729" s="5"/>
      <c r="K2729" s="5"/>
      <c r="L2729" s="5"/>
      <c r="M2729" s="5"/>
      <c r="N2729" s="5"/>
    </row>
    <row r="2730" spans="1:14">
      <c r="A2730" s="5"/>
      <c r="B2730" s="5"/>
      <c r="C2730" s="5"/>
      <c r="D2730" s="5"/>
      <c r="E2730" s="5"/>
      <c r="F2730" s="5"/>
      <c r="G2730" s="5"/>
      <c r="H2730" s="5"/>
      <c r="I2730" s="5"/>
      <c r="J2730" s="5"/>
      <c r="K2730" s="5"/>
      <c r="L2730" s="5"/>
      <c r="M2730" s="5"/>
      <c r="N2730" s="5"/>
    </row>
    <row r="2731" spans="1:14">
      <c r="A2731" s="5"/>
      <c r="B2731" s="5"/>
      <c r="C2731" s="5"/>
      <c r="D2731" s="5"/>
      <c r="E2731" s="5"/>
      <c r="F2731" s="5"/>
      <c r="G2731" s="5"/>
      <c r="H2731" s="5"/>
      <c r="I2731" s="5"/>
      <c r="J2731" s="5"/>
      <c r="K2731" s="5"/>
      <c r="L2731" s="5"/>
      <c r="M2731" s="5"/>
      <c r="N2731" s="5"/>
    </row>
    <row r="2732" spans="1:14">
      <c r="A2732" s="5"/>
      <c r="B2732" s="5"/>
      <c r="C2732" s="5"/>
      <c r="D2732" s="5"/>
      <c r="E2732" s="5"/>
      <c r="F2732" s="5"/>
      <c r="G2732" s="5"/>
      <c r="H2732" s="5"/>
      <c r="I2732" s="5"/>
      <c r="J2732" s="5"/>
      <c r="K2732" s="5"/>
      <c r="L2732" s="5"/>
      <c r="M2732" s="5"/>
      <c r="N2732" s="5"/>
    </row>
    <row r="2733" spans="1:14">
      <c r="A2733" s="5"/>
      <c r="B2733" s="5"/>
      <c r="C2733" s="5"/>
      <c r="D2733" s="5"/>
      <c r="E2733" s="5"/>
      <c r="F2733" s="5"/>
      <c r="G2733" s="5"/>
      <c r="H2733" s="5"/>
      <c r="I2733" s="5"/>
      <c r="J2733" s="5"/>
      <c r="K2733" s="5"/>
      <c r="L2733" s="5"/>
      <c r="M2733" s="5"/>
      <c r="N2733" s="5"/>
    </row>
    <row r="2734" spans="1:14">
      <c r="A2734" s="5"/>
      <c r="B2734" s="5"/>
      <c r="C2734" s="5"/>
      <c r="D2734" s="5"/>
      <c r="E2734" s="5"/>
      <c r="F2734" s="5"/>
      <c r="G2734" s="5"/>
      <c r="H2734" s="5"/>
      <c r="I2734" s="5"/>
      <c r="J2734" s="5"/>
      <c r="K2734" s="5"/>
      <c r="L2734" s="5"/>
      <c r="M2734" s="5"/>
      <c r="N2734" s="5"/>
    </row>
    <row r="2735" spans="1:14">
      <c r="A2735" s="5"/>
      <c r="B2735" s="5"/>
      <c r="C2735" s="5"/>
      <c r="D2735" s="5"/>
      <c r="E2735" s="5"/>
      <c r="F2735" s="5"/>
      <c r="G2735" s="5"/>
      <c r="H2735" s="5"/>
      <c r="I2735" s="5"/>
      <c r="J2735" s="5"/>
      <c r="K2735" s="5"/>
      <c r="L2735" s="5"/>
      <c r="M2735" s="5"/>
      <c r="N2735" s="5"/>
    </row>
    <row r="2736" spans="1:14">
      <c r="A2736" s="5"/>
      <c r="B2736" s="5"/>
      <c r="C2736" s="5"/>
      <c r="D2736" s="5"/>
      <c r="E2736" s="5"/>
      <c r="F2736" s="5"/>
      <c r="G2736" s="5"/>
      <c r="H2736" s="5"/>
      <c r="I2736" s="5"/>
      <c r="J2736" s="5"/>
      <c r="K2736" s="5"/>
      <c r="L2736" s="5"/>
      <c r="M2736" s="5"/>
      <c r="N2736" s="5"/>
    </row>
    <row r="2737" spans="1:14">
      <c r="A2737" s="5"/>
      <c r="B2737" s="5"/>
      <c r="C2737" s="5"/>
      <c r="D2737" s="5"/>
      <c r="E2737" s="5"/>
      <c r="F2737" s="5"/>
      <c r="G2737" s="5"/>
      <c r="H2737" s="5"/>
      <c r="I2737" s="5"/>
      <c r="J2737" s="5"/>
      <c r="K2737" s="5"/>
      <c r="L2737" s="5"/>
      <c r="M2737" s="5"/>
      <c r="N2737" s="5"/>
    </row>
    <row r="2738" spans="1:14">
      <c r="A2738" s="5"/>
      <c r="B2738" s="5"/>
      <c r="C2738" s="5"/>
      <c r="D2738" s="5"/>
      <c r="E2738" s="5"/>
      <c r="F2738" s="5"/>
      <c r="G2738" s="5"/>
      <c r="H2738" s="5"/>
      <c r="I2738" s="5"/>
      <c r="J2738" s="5"/>
      <c r="K2738" s="5"/>
      <c r="L2738" s="5"/>
      <c r="M2738" s="5"/>
      <c r="N2738" s="5"/>
    </row>
    <row r="2739" spans="1:14">
      <c r="A2739" s="5"/>
      <c r="B2739" s="5"/>
      <c r="C2739" s="5"/>
      <c r="D2739" s="5"/>
      <c r="E2739" s="5"/>
      <c r="F2739" s="5"/>
      <c r="G2739" s="5"/>
      <c r="H2739" s="5"/>
      <c r="I2739" s="5"/>
      <c r="J2739" s="5"/>
      <c r="K2739" s="5"/>
      <c r="L2739" s="5"/>
      <c r="M2739" s="5"/>
      <c r="N2739" s="5"/>
    </row>
    <row r="2740" spans="1:14">
      <c r="A2740" s="5"/>
      <c r="B2740" s="5"/>
      <c r="C2740" s="5"/>
      <c r="D2740" s="5"/>
      <c r="E2740" s="5"/>
      <c r="F2740" s="5"/>
      <c r="G2740" s="5"/>
      <c r="H2740" s="5"/>
      <c r="I2740" s="5"/>
      <c r="J2740" s="5"/>
      <c r="K2740" s="5"/>
      <c r="L2740" s="5"/>
      <c r="M2740" s="5"/>
      <c r="N2740" s="5"/>
    </row>
    <row r="2741" spans="1:14">
      <c r="A2741" s="5"/>
      <c r="B2741" s="5"/>
      <c r="C2741" s="5"/>
      <c r="D2741" s="5"/>
      <c r="E2741" s="5"/>
      <c r="F2741" s="5"/>
      <c r="G2741" s="5"/>
      <c r="H2741" s="5"/>
      <c r="I2741" s="5"/>
      <c r="J2741" s="5"/>
      <c r="K2741" s="5"/>
      <c r="L2741" s="5"/>
      <c r="M2741" s="5"/>
      <c r="N2741" s="5"/>
    </row>
    <row r="2742" spans="1:14">
      <c r="A2742" s="5"/>
      <c r="B2742" s="5"/>
      <c r="C2742" s="5"/>
      <c r="D2742" s="5"/>
      <c r="E2742" s="5"/>
      <c r="F2742" s="5"/>
      <c r="G2742" s="5"/>
      <c r="H2742" s="5"/>
      <c r="I2742" s="5"/>
      <c r="J2742" s="5"/>
      <c r="K2742" s="5"/>
      <c r="L2742" s="5"/>
      <c r="M2742" s="5"/>
      <c r="N2742" s="5"/>
    </row>
    <row r="2743" spans="1:14">
      <c r="A2743" s="5"/>
      <c r="B2743" s="5"/>
      <c r="C2743" s="5"/>
      <c r="D2743" s="5"/>
      <c r="E2743" s="5"/>
      <c r="F2743" s="5"/>
      <c r="G2743" s="5"/>
      <c r="H2743" s="5"/>
      <c r="I2743" s="5"/>
      <c r="J2743" s="5"/>
      <c r="K2743" s="5"/>
      <c r="L2743" s="5"/>
      <c r="M2743" s="5"/>
      <c r="N2743" s="5"/>
    </row>
    <row r="2744" spans="1:14">
      <c r="A2744" s="5"/>
      <c r="B2744" s="5"/>
      <c r="C2744" s="5"/>
      <c r="D2744" s="5"/>
      <c r="E2744" s="5"/>
      <c r="F2744" s="5"/>
      <c r="G2744" s="5"/>
      <c r="H2744" s="5"/>
      <c r="I2744" s="5"/>
      <c r="J2744" s="5"/>
      <c r="K2744" s="5"/>
      <c r="L2744" s="5"/>
      <c r="M2744" s="5"/>
      <c r="N2744" s="5"/>
    </row>
    <row r="2745" spans="1:14">
      <c r="A2745" s="5"/>
      <c r="B2745" s="5"/>
      <c r="C2745" s="5"/>
      <c r="D2745" s="5"/>
      <c r="E2745" s="5"/>
      <c r="F2745" s="5"/>
      <c r="G2745" s="5"/>
      <c r="H2745" s="5"/>
      <c r="I2745" s="5"/>
      <c r="J2745" s="5"/>
      <c r="K2745" s="5"/>
      <c r="L2745" s="5"/>
      <c r="M2745" s="5"/>
      <c r="N2745" s="5"/>
    </row>
    <row r="2746" spans="1:14">
      <c r="A2746" s="5"/>
      <c r="B2746" s="5"/>
      <c r="C2746" s="5"/>
      <c r="D2746" s="5"/>
      <c r="E2746" s="5"/>
      <c r="F2746" s="5"/>
      <c r="G2746" s="5"/>
      <c r="H2746" s="5"/>
      <c r="I2746" s="5"/>
      <c r="J2746" s="5"/>
      <c r="K2746" s="5"/>
      <c r="L2746" s="5"/>
      <c r="M2746" s="5"/>
      <c r="N2746" s="5"/>
    </row>
    <row r="2747" spans="1:14">
      <c r="A2747" s="5"/>
      <c r="B2747" s="5"/>
      <c r="C2747" s="5"/>
      <c r="D2747" s="5"/>
      <c r="E2747" s="5"/>
      <c r="F2747" s="5"/>
      <c r="G2747" s="5"/>
      <c r="H2747" s="5"/>
      <c r="I2747" s="5"/>
      <c r="J2747" s="5"/>
      <c r="K2747" s="5"/>
      <c r="L2747" s="5"/>
      <c r="M2747" s="5"/>
      <c r="N2747" s="5"/>
    </row>
    <row r="2748" spans="1:14">
      <c r="A2748" s="5"/>
      <c r="B2748" s="5"/>
      <c r="C2748" s="5"/>
      <c r="D2748" s="5"/>
      <c r="E2748" s="5"/>
      <c r="F2748" s="5"/>
      <c r="G2748" s="5"/>
      <c r="H2748" s="5"/>
      <c r="I2748" s="5"/>
      <c r="J2748" s="5"/>
      <c r="K2748" s="5"/>
      <c r="L2748" s="5"/>
      <c r="M2748" s="5"/>
      <c r="N2748" s="5"/>
    </row>
    <row r="2749" spans="1:14">
      <c r="A2749" s="5"/>
      <c r="B2749" s="5"/>
      <c r="C2749" s="5"/>
      <c r="D2749" s="5"/>
      <c r="E2749" s="5"/>
      <c r="F2749" s="5"/>
      <c r="G2749" s="5"/>
      <c r="H2749" s="5"/>
      <c r="I2749" s="5"/>
      <c r="J2749" s="5"/>
      <c r="K2749" s="5"/>
      <c r="L2749" s="5"/>
      <c r="M2749" s="5"/>
      <c r="N2749" s="5"/>
    </row>
    <row r="2750" spans="1:14">
      <c r="A2750" s="5"/>
      <c r="B2750" s="5"/>
      <c r="C2750" s="5"/>
      <c r="D2750" s="5"/>
      <c r="E2750" s="5"/>
      <c r="F2750" s="5"/>
      <c r="G2750" s="5"/>
      <c r="H2750" s="5"/>
      <c r="I2750" s="5"/>
      <c r="J2750" s="5"/>
      <c r="K2750" s="5"/>
      <c r="L2750" s="5"/>
      <c r="M2750" s="5"/>
      <c r="N2750" s="5"/>
    </row>
    <row r="2751" spans="1:14">
      <c r="A2751" s="5"/>
      <c r="B2751" s="5"/>
      <c r="C2751" s="5"/>
      <c r="D2751" s="5"/>
      <c r="E2751" s="5"/>
      <c r="F2751" s="5"/>
      <c r="G2751" s="5"/>
      <c r="H2751" s="5"/>
      <c r="I2751" s="5"/>
      <c r="J2751" s="5"/>
      <c r="K2751" s="5"/>
      <c r="L2751" s="5"/>
      <c r="M2751" s="5"/>
      <c r="N2751" s="5"/>
    </row>
    <row r="2752" spans="1:14">
      <c r="A2752" s="5"/>
      <c r="B2752" s="5"/>
      <c r="C2752" s="5"/>
      <c r="D2752" s="5"/>
      <c r="E2752" s="5"/>
      <c r="F2752" s="5"/>
      <c r="G2752" s="5"/>
      <c r="H2752" s="5"/>
      <c r="I2752" s="5"/>
      <c r="J2752" s="5"/>
      <c r="K2752" s="5"/>
      <c r="L2752" s="5"/>
      <c r="M2752" s="5"/>
      <c r="N2752" s="5"/>
    </row>
    <row r="2753" spans="1:14">
      <c r="A2753" s="5"/>
      <c r="B2753" s="5"/>
      <c r="C2753" s="5"/>
      <c r="D2753" s="5"/>
      <c r="E2753" s="5"/>
      <c r="F2753" s="5"/>
      <c r="G2753" s="5"/>
      <c r="H2753" s="5"/>
      <c r="I2753" s="5"/>
      <c r="J2753" s="5"/>
      <c r="K2753" s="5"/>
      <c r="L2753" s="5"/>
      <c r="M2753" s="5"/>
      <c r="N2753" s="5"/>
    </row>
    <row r="2754" spans="1:14">
      <c r="A2754" s="5"/>
      <c r="B2754" s="5"/>
      <c r="C2754" s="5"/>
      <c r="D2754" s="5"/>
      <c r="E2754" s="5"/>
      <c r="F2754" s="5"/>
      <c r="G2754" s="5"/>
      <c r="H2754" s="5"/>
      <c r="I2754" s="5"/>
      <c r="J2754" s="5"/>
      <c r="K2754" s="5"/>
      <c r="L2754" s="5"/>
      <c r="M2754" s="5"/>
      <c r="N2754" s="5"/>
    </row>
    <row r="2755" spans="1:14">
      <c r="A2755" s="5"/>
      <c r="B2755" s="5"/>
      <c r="C2755" s="5"/>
      <c r="D2755" s="5"/>
      <c r="E2755" s="5"/>
      <c r="F2755" s="5"/>
      <c r="G2755" s="5"/>
      <c r="H2755" s="5"/>
      <c r="I2755" s="5"/>
      <c r="J2755" s="5"/>
      <c r="K2755" s="5"/>
      <c r="L2755" s="5"/>
      <c r="M2755" s="5"/>
      <c r="N2755" s="5"/>
    </row>
    <row r="2756" spans="1:14">
      <c r="A2756" s="5"/>
      <c r="B2756" s="5"/>
      <c r="C2756" s="5"/>
      <c r="D2756" s="5"/>
      <c r="E2756" s="5"/>
      <c r="F2756" s="5"/>
      <c r="G2756" s="5"/>
      <c r="H2756" s="5"/>
      <c r="I2756" s="5"/>
      <c r="J2756" s="5"/>
      <c r="K2756" s="5"/>
      <c r="L2756" s="5"/>
      <c r="M2756" s="5"/>
      <c r="N2756" s="5"/>
    </row>
    <row r="2757" spans="1:14">
      <c r="A2757" s="5"/>
      <c r="B2757" s="5"/>
      <c r="C2757" s="5"/>
      <c r="D2757" s="5"/>
      <c r="E2757" s="5"/>
      <c r="F2757" s="5"/>
      <c r="G2757" s="5"/>
      <c r="H2757" s="5"/>
      <c r="I2757" s="5"/>
      <c r="J2757" s="5"/>
      <c r="K2757" s="5"/>
      <c r="L2757" s="5"/>
      <c r="M2757" s="5"/>
      <c r="N2757" s="5"/>
    </row>
    <row r="2758" spans="1:14">
      <c r="A2758" s="5"/>
      <c r="B2758" s="5"/>
      <c r="C2758" s="5"/>
      <c r="D2758" s="5"/>
      <c r="E2758" s="5"/>
      <c r="F2758" s="5"/>
      <c r="G2758" s="5"/>
      <c r="H2758" s="5"/>
      <c r="I2758" s="5"/>
      <c r="J2758" s="5"/>
      <c r="K2758" s="5"/>
      <c r="L2758" s="5"/>
      <c r="M2758" s="5"/>
      <c r="N2758" s="5"/>
    </row>
    <row r="2759" spans="1:14">
      <c r="A2759" s="5"/>
      <c r="B2759" s="5"/>
      <c r="C2759" s="5"/>
      <c r="D2759" s="5"/>
      <c r="E2759" s="5"/>
      <c r="F2759" s="5"/>
      <c r="G2759" s="5"/>
      <c r="H2759" s="5"/>
      <c r="I2759" s="5"/>
      <c r="J2759" s="5"/>
      <c r="K2759" s="5"/>
      <c r="L2759" s="5"/>
      <c r="M2759" s="5"/>
      <c r="N2759" s="5"/>
    </row>
    <row r="2760" spans="1:14">
      <c r="A2760" s="5"/>
      <c r="B2760" s="5"/>
      <c r="C2760" s="5"/>
      <c r="D2760" s="5"/>
      <c r="E2760" s="5"/>
      <c r="F2760" s="5"/>
      <c r="G2760" s="5"/>
      <c r="H2760" s="5"/>
      <c r="I2760" s="5"/>
      <c r="J2760" s="5"/>
      <c r="K2760" s="5"/>
      <c r="L2760" s="5"/>
      <c r="M2760" s="5"/>
      <c r="N2760" s="5"/>
    </row>
    <row r="2761" spans="1:14">
      <c r="A2761" s="5"/>
      <c r="B2761" s="5"/>
      <c r="C2761" s="5"/>
      <c r="D2761" s="5"/>
      <c r="E2761" s="5"/>
      <c r="F2761" s="5"/>
      <c r="G2761" s="5"/>
      <c r="H2761" s="5"/>
      <c r="I2761" s="5"/>
      <c r="J2761" s="5"/>
      <c r="K2761" s="5"/>
      <c r="L2761" s="5"/>
      <c r="M2761" s="5"/>
      <c r="N2761" s="5"/>
    </row>
    <row r="2762" spans="1:14">
      <c r="A2762" s="5"/>
      <c r="B2762" s="5"/>
      <c r="C2762" s="5"/>
      <c r="D2762" s="5"/>
      <c r="E2762" s="5"/>
      <c r="F2762" s="5"/>
      <c r="G2762" s="5"/>
      <c r="H2762" s="5"/>
      <c r="I2762" s="5"/>
      <c r="J2762" s="5"/>
      <c r="K2762" s="5"/>
      <c r="L2762" s="5"/>
      <c r="M2762" s="5"/>
      <c r="N2762" s="5"/>
    </row>
    <row r="2763" spans="1:14">
      <c r="A2763" s="5"/>
      <c r="B2763" s="5"/>
      <c r="C2763" s="5"/>
      <c r="D2763" s="5"/>
      <c r="E2763" s="5"/>
      <c r="F2763" s="5"/>
      <c r="G2763" s="5"/>
      <c r="H2763" s="5"/>
      <c r="I2763" s="5"/>
      <c r="J2763" s="5"/>
      <c r="K2763" s="5"/>
      <c r="L2763" s="5"/>
      <c r="M2763" s="5"/>
      <c r="N2763" s="5"/>
    </row>
    <row r="2764" spans="1:14">
      <c r="A2764" s="5"/>
      <c r="B2764" s="5"/>
      <c r="C2764" s="5"/>
      <c r="D2764" s="5"/>
      <c r="E2764" s="5"/>
      <c r="F2764" s="5"/>
      <c r="G2764" s="5"/>
      <c r="H2764" s="5"/>
      <c r="I2764" s="5"/>
      <c r="J2764" s="5"/>
      <c r="K2764" s="5"/>
      <c r="L2764" s="5"/>
      <c r="M2764" s="5"/>
      <c r="N2764" s="5"/>
    </row>
    <row r="2765" spans="1:14">
      <c r="A2765" s="5"/>
      <c r="B2765" s="5"/>
      <c r="C2765" s="5"/>
      <c r="D2765" s="5"/>
      <c r="E2765" s="5"/>
      <c r="F2765" s="5"/>
      <c r="G2765" s="5"/>
      <c r="H2765" s="5"/>
      <c r="I2765" s="5"/>
      <c r="J2765" s="5"/>
      <c r="K2765" s="5"/>
      <c r="L2765" s="5"/>
      <c r="M2765" s="5"/>
      <c r="N2765" s="5"/>
    </row>
    <row r="2766" spans="1:14">
      <c r="A2766" s="5"/>
      <c r="B2766" s="5"/>
      <c r="C2766" s="5"/>
      <c r="D2766" s="5"/>
      <c r="E2766" s="5"/>
      <c r="F2766" s="5"/>
      <c r="G2766" s="5"/>
      <c r="H2766" s="5"/>
      <c r="I2766" s="5"/>
      <c r="J2766" s="5"/>
      <c r="K2766" s="5"/>
      <c r="L2766" s="5"/>
      <c r="M2766" s="5"/>
      <c r="N2766" s="5"/>
    </row>
    <row r="2767" spans="1:14">
      <c r="A2767" s="5"/>
      <c r="B2767" s="5"/>
      <c r="C2767" s="5"/>
      <c r="D2767" s="5"/>
      <c r="E2767" s="5"/>
      <c r="F2767" s="5"/>
      <c r="G2767" s="5"/>
      <c r="H2767" s="5"/>
      <c r="I2767" s="5"/>
      <c r="J2767" s="5"/>
      <c r="K2767" s="5"/>
      <c r="L2767" s="5"/>
      <c r="M2767" s="5"/>
      <c r="N2767" s="5"/>
    </row>
    <row r="2768" spans="1:14">
      <c r="A2768" s="5"/>
      <c r="B2768" s="5"/>
      <c r="C2768" s="5"/>
      <c r="D2768" s="5"/>
      <c r="E2768" s="5"/>
      <c r="F2768" s="5"/>
      <c r="G2768" s="5"/>
      <c r="H2768" s="5"/>
      <c r="I2768" s="5"/>
      <c r="J2768" s="5"/>
      <c r="K2768" s="5"/>
      <c r="L2768" s="5"/>
      <c r="M2768" s="5"/>
      <c r="N2768" s="5"/>
    </row>
    <row r="2769" spans="1:14">
      <c r="A2769" s="5"/>
      <c r="B2769" s="5"/>
      <c r="C2769" s="5"/>
      <c r="D2769" s="5"/>
      <c r="E2769" s="5"/>
      <c r="F2769" s="5"/>
      <c r="G2769" s="5"/>
      <c r="H2769" s="5"/>
      <c r="I2769" s="5"/>
      <c r="J2769" s="5"/>
      <c r="K2769" s="5"/>
      <c r="L2769" s="5"/>
      <c r="M2769" s="5"/>
      <c r="N2769" s="5"/>
    </row>
    <row r="2770" spans="1:14">
      <c r="A2770" s="5"/>
      <c r="B2770" s="5"/>
      <c r="C2770" s="5"/>
      <c r="D2770" s="5"/>
      <c r="E2770" s="5"/>
      <c r="F2770" s="5"/>
      <c r="G2770" s="5"/>
      <c r="H2770" s="5"/>
      <c r="I2770" s="5"/>
      <c r="J2770" s="5"/>
      <c r="K2770" s="5"/>
      <c r="L2770" s="5"/>
      <c r="M2770" s="5"/>
      <c r="N2770" s="5"/>
    </row>
    <row r="2771" spans="1:14">
      <c r="A2771" s="5"/>
      <c r="B2771" s="5"/>
      <c r="C2771" s="5"/>
      <c r="D2771" s="5"/>
      <c r="E2771" s="5"/>
      <c r="F2771" s="5"/>
      <c r="G2771" s="5"/>
      <c r="H2771" s="5"/>
      <c r="I2771" s="5"/>
      <c r="J2771" s="5"/>
      <c r="K2771" s="5"/>
      <c r="L2771" s="5"/>
      <c r="M2771" s="5"/>
      <c r="N2771" s="5"/>
    </row>
    <row r="2772" spans="1:14">
      <c r="A2772" s="5"/>
      <c r="B2772" s="5"/>
      <c r="C2772" s="5"/>
      <c r="D2772" s="5"/>
      <c r="E2772" s="5"/>
      <c r="F2772" s="5"/>
      <c r="G2772" s="5"/>
      <c r="H2772" s="5"/>
      <c r="I2772" s="5"/>
      <c r="J2772" s="5"/>
      <c r="K2772" s="5"/>
      <c r="L2772" s="5"/>
      <c r="M2772" s="5"/>
      <c r="N2772" s="5"/>
    </row>
    <row r="2773" spans="1:14">
      <c r="A2773" s="5"/>
      <c r="B2773" s="5"/>
      <c r="C2773" s="5"/>
      <c r="D2773" s="5"/>
      <c r="E2773" s="5"/>
      <c r="F2773" s="5"/>
      <c r="G2773" s="5"/>
      <c r="H2773" s="5"/>
      <c r="I2773" s="5"/>
      <c r="J2773" s="5"/>
      <c r="K2773" s="5"/>
      <c r="L2773" s="5"/>
      <c r="M2773" s="5"/>
      <c r="N2773" s="5"/>
    </row>
    <row r="2774" spans="1:14">
      <c r="A2774" s="5"/>
      <c r="B2774" s="5"/>
      <c r="C2774" s="5"/>
      <c r="D2774" s="5"/>
      <c r="E2774" s="5"/>
      <c r="F2774" s="5"/>
      <c r="G2774" s="5"/>
      <c r="H2774" s="5"/>
      <c r="I2774" s="5"/>
      <c r="J2774" s="5"/>
      <c r="K2774" s="5"/>
      <c r="L2774" s="5"/>
      <c r="M2774" s="5"/>
      <c r="N2774" s="5"/>
    </row>
    <row r="2775" spans="1:14">
      <c r="A2775" s="5"/>
      <c r="B2775" s="5"/>
      <c r="C2775" s="5"/>
      <c r="D2775" s="5"/>
      <c r="E2775" s="5"/>
      <c r="F2775" s="5"/>
      <c r="G2775" s="5"/>
      <c r="H2775" s="5"/>
      <c r="I2775" s="5"/>
      <c r="J2775" s="5"/>
      <c r="K2775" s="5"/>
      <c r="L2775" s="5"/>
      <c r="M2775" s="5"/>
      <c r="N2775" s="5"/>
    </row>
    <row r="2776" spans="1:14">
      <c r="A2776" s="5"/>
      <c r="B2776" s="5"/>
      <c r="C2776" s="5"/>
      <c r="D2776" s="5"/>
      <c r="E2776" s="5"/>
      <c r="F2776" s="5"/>
      <c r="G2776" s="5"/>
      <c r="H2776" s="5"/>
      <c r="I2776" s="5"/>
      <c r="J2776" s="5"/>
      <c r="K2776" s="5"/>
      <c r="L2776" s="5"/>
      <c r="M2776" s="5"/>
      <c r="N2776" s="5"/>
    </row>
    <row r="2777" spans="1:14">
      <c r="A2777" s="5"/>
      <c r="B2777" s="5"/>
      <c r="C2777" s="5"/>
      <c r="D2777" s="5"/>
      <c r="E2777" s="5"/>
      <c r="F2777" s="5"/>
      <c r="G2777" s="5"/>
      <c r="H2777" s="5"/>
      <c r="I2777" s="5"/>
      <c r="J2777" s="5"/>
      <c r="K2777" s="5"/>
      <c r="L2777" s="5"/>
      <c r="M2777" s="5"/>
      <c r="N2777" s="5"/>
    </row>
    <row r="2778" spans="1:14">
      <c r="A2778" s="5"/>
      <c r="B2778" s="5"/>
      <c r="C2778" s="5"/>
      <c r="D2778" s="5"/>
      <c r="E2778" s="5"/>
      <c r="F2778" s="5"/>
      <c r="G2778" s="5"/>
      <c r="H2778" s="5"/>
      <c r="I2778" s="5"/>
      <c r="J2778" s="5"/>
      <c r="K2778" s="5"/>
      <c r="L2778" s="5"/>
      <c r="M2778" s="5"/>
      <c r="N2778" s="5"/>
    </row>
    <row r="2779" spans="1:14">
      <c r="A2779" s="5"/>
      <c r="B2779" s="5"/>
      <c r="C2779" s="5"/>
      <c r="D2779" s="5"/>
      <c r="E2779" s="5"/>
      <c r="F2779" s="5"/>
      <c r="G2779" s="5"/>
      <c r="H2779" s="5"/>
      <c r="I2779" s="5"/>
      <c r="J2779" s="5"/>
      <c r="K2779" s="5"/>
      <c r="L2779" s="5"/>
      <c r="M2779" s="5"/>
      <c r="N2779" s="5"/>
    </row>
    <row r="2780" spans="1:14">
      <c r="A2780" s="5"/>
      <c r="B2780" s="5"/>
      <c r="C2780" s="5"/>
      <c r="D2780" s="5"/>
      <c r="E2780" s="5"/>
      <c r="F2780" s="5"/>
      <c r="G2780" s="5"/>
      <c r="H2780" s="5"/>
      <c r="I2780" s="5"/>
      <c r="J2780" s="5"/>
      <c r="K2780" s="5"/>
      <c r="L2780" s="5"/>
      <c r="M2780" s="5"/>
      <c r="N2780" s="5"/>
    </row>
    <row r="2781" spans="1:14">
      <c r="A2781" s="5"/>
      <c r="B2781" s="5"/>
      <c r="C2781" s="5"/>
      <c r="D2781" s="5"/>
      <c r="E2781" s="5"/>
      <c r="F2781" s="5"/>
      <c r="G2781" s="5"/>
      <c r="H2781" s="5"/>
      <c r="I2781" s="5"/>
      <c r="J2781" s="5"/>
      <c r="K2781" s="5"/>
      <c r="L2781" s="5"/>
      <c r="M2781" s="5"/>
      <c r="N2781" s="5"/>
    </row>
    <row r="2782" spans="1:14">
      <c r="A2782" s="5"/>
      <c r="B2782" s="5"/>
      <c r="C2782" s="5"/>
      <c r="D2782" s="5"/>
      <c r="E2782" s="5"/>
      <c r="F2782" s="5"/>
      <c r="G2782" s="5"/>
      <c r="H2782" s="5"/>
      <c r="I2782" s="5"/>
      <c r="J2782" s="5"/>
      <c r="K2782" s="5"/>
      <c r="L2782" s="5"/>
      <c r="M2782" s="5"/>
      <c r="N2782" s="5"/>
    </row>
    <row r="2783" spans="1:14">
      <c r="A2783" s="5"/>
      <c r="B2783" s="5"/>
      <c r="C2783" s="5"/>
      <c r="D2783" s="5"/>
      <c r="E2783" s="5"/>
      <c r="F2783" s="5"/>
      <c r="G2783" s="5"/>
      <c r="H2783" s="5"/>
      <c r="I2783" s="5"/>
      <c r="J2783" s="5"/>
      <c r="K2783" s="5"/>
      <c r="L2783" s="5"/>
      <c r="M2783" s="5"/>
      <c r="N2783" s="5"/>
    </row>
    <row r="2784" spans="1:14">
      <c r="A2784" s="5"/>
      <c r="B2784" s="5"/>
      <c r="C2784" s="5"/>
      <c r="D2784" s="5"/>
      <c r="E2784" s="5"/>
      <c r="F2784" s="5"/>
      <c r="G2784" s="5"/>
      <c r="H2784" s="5"/>
      <c r="I2784" s="5"/>
      <c r="J2784" s="5"/>
      <c r="K2784" s="5"/>
      <c r="L2784" s="5"/>
      <c r="M2784" s="5"/>
      <c r="N2784" s="5"/>
    </row>
    <row r="2785" spans="1:14">
      <c r="A2785" s="5"/>
      <c r="B2785" s="5"/>
      <c r="C2785" s="5"/>
      <c r="D2785" s="5"/>
      <c r="E2785" s="5"/>
      <c r="F2785" s="5"/>
      <c r="G2785" s="5"/>
      <c r="H2785" s="5"/>
      <c r="I2785" s="5"/>
      <c r="J2785" s="5"/>
      <c r="K2785" s="5"/>
      <c r="L2785" s="5"/>
      <c r="M2785" s="5"/>
      <c r="N2785" s="5"/>
    </row>
    <row r="2786" spans="1:14">
      <c r="A2786" s="5"/>
      <c r="B2786" s="5"/>
      <c r="C2786" s="5"/>
      <c r="D2786" s="5"/>
      <c r="E2786" s="5"/>
      <c r="F2786" s="5"/>
      <c r="G2786" s="5"/>
      <c r="H2786" s="5"/>
      <c r="I2786" s="5"/>
      <c r="J2786" s="5"/>
      <c r="K2786" s="5"/>
      <c r="L2786" s="5"/>
      <c r="M2786" s="5"/>
      <c r="N2786" s="5"/>
    </row>
    <row r="2787" spans="1:14">
      <c r="A2787" s="5"/>
      <c r="B2787" s="5"/>
      <c r="C2787" s="5"/>
      <c r="D2787" s="5"/>
      <c r="E2787" s="5"/>
      <c r="F2787" s="5"/>
      <c r="G2787" s="5"/>
      <c r="H2787" s="5"/>
      <c r="I2787" s="5"/>
      <c r="J2787" s="5"/>
      <c r="K2787" s="5"/>
      <c r="L2787" s="5"/>
      <c r="M2787" s="5"/>
      <c r="N2787" s="5"/>
    </row>
    <row r="2788" spans="1:14">
      <c r="A2788" s="5"/>
      <c r="B2788" s="5"/>
      <c r="C2788" s="5"/>
      <c r="D2788" s="5"/>
      <c r="E2788" s="5"/>
      <c r="F2788" s="5"/>
      <c r="G2788" s="5"/>
      <c r="H2788" s="5"/>
      <c r="I2788" s="5"/>
      <c r="J2788" s="5"/>
      <c r="K2788" s="5"/>
      <c r="L2788" s="5"/>
      <c r="M2788" s="5"/>
      <c r="N2788" s="5"/>
    </row>
  </sheetData>
  <autoFilter ref="A1:Q2297"/>
  <sortState ref="A1219:A1266">
    <sortCondition ref="A121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77"/>
  <sheetViews>
    <sheetView zoomScale="80" zoomScaleNormal="80" workbookViewId="0">
      <pane ySplit="1" topLeftCell="A120" activePane="bottomLeft" state="frozen"/>
      <selection pane="bottomLeft" activeCell="L157" sqref="L157"/>
    </sheetView>
  </sheetViews>
  <sheetFormatPr baseColWidth="10" defaultColWidth="9.140625" defaultRowHeight="15"/>
  <cols>
    <col min="1" max="1" width="129.5703125" style="23" customWidth="1"/>
    <col min="2" max="4" width="9.140625" style="23"/>
    <col min="5" max="5" width="12.5703125" style="23" customWidth="1"/>
    <col min="6" max="6" width="14.140625" style="23" customWidth="1"/>
    <col min="7" max="7" width="14" style="23" customWidth="1"/>
    <col min="8" max="8" width="6.42578125" style="23" bestFit="1" customWidth="1"/>
    <col min="9" max="9" width="9.140625" style="23"/>
    <col min="10" max="10" width="54" style="23" customWidth="1"/>
    <col min="11" max="11" width="9.140625" style="23"/>
    <col min="12" max="12" width="39.5703125" style="23" customWidth="1"/>
    <col min="13" max="17" width="9.140625" style="23"/>
    <col min="18" max="18" width="10.5703125" style="23" customWidth="1"/>
    <col min="19" max="19" width="13.140625" style="23" bestFit="1" customWidth="1"/>
    <col min="20" max="20" width="15.42578125" style="23" customWidth="1"/>
    <col min="21" max="21" width="18.85546875" style="23" bestFit="1" customWidth="1"/>
    <col min="22" max="16384" width="9.140625" style="23"/>
  </cols>
  <sheetData>
    <row r="1" spans="1:22">
      <c r="A1" s="32"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19" customFormat="1">
      <c r="A2" s="19" t="s">
        <v>376</v>
      </c>
      <c r="B2" s="19" t="s">
        <v>131</v>
      </c>
      <c r="C2" s="19" t="s">
        <v>367</v>
      </c>
      <c r="D2" s="19" t="s">
        <v>2299</v>
      </c>
      <c r="E2" s="34">
        <v>41827</v>
      </c>
      <c r="F2" s="34" t="s">
        <v>6136</v>
      </c>
      <c r="H2" s="19">
        <f t="shared" ref="H2:H33" si="0">COUNTIF(J:J,A2)</f>
        <v>2</v>
      </c>
      <c r="J2" s="6" t="s">
        <v>499</v>
      </c>
      <c r="O2" s="19" t="s">
        <v>2299</v>
      </c>
      <c r="Q2" s="19" t="s">
        <v>498</v>
      </c>
      <c r="S2" s="34">
        <v>41827</v>
      </c>
      <c r="T2" s="34"/>
      <c r="U2" s="34">
        <v>42277</v>
      </c>
    </row>
    <row r="3" spans="1:22" s="19" customFormat="1">
      <c r="A3" s="4" t="s">
        <v>448</v>
      </c>
      <c r="B3" s="19" t="s">
        <v>67</v>
      </c>
      <c r="D3" s="19" t="s">
        <v>2299</v>
      </c>
      <c r="E3" s="34">
        <v>41827</v>
      </c>
      <c r="F3" s="34" t="s">
        <v>6136</v>
      </c>
      <c r="H3" s="19">
        <f t="shared" si="0"/>
        <v>1</v>
      </c>
      <c r="J3" s="7" t="s">
        <v>389</v>
      </c>
      <c r="K3" s="19" t="str">
        <f t="shared" ref="K3:K13" si="1">VLOOKUP(J3,$A$2:$B$98,2,FALSE)</f>
        <v>x84</v>
      </c>
      <c r="L3" s="19" t="str">
        <f t="shared" ref="L3:L14" si="2">J3</f>
        <v>Statutory accounts</v>
      </c>
      <c r="S3" s="34">
        <f t="shared" ref="S3:S66" si="3">VLOOKUP(J3,A:G,5,FALSE)</f>
        <v>41827</v>
      </c>
      <c r="T3" s="34" t="str">
        <f t="shared" ref="T3:T66" si="4">IF(VLOOKUP(J3,A:G,6,FALSE)=0,"",VLOOKUP(J3,A:G,6,FALSE))</f>
        <v/>
      </c>
      <c r="U3" s="34" t="str">
        <f t="shared" ref="U3:U66" si="5">IF(VLOOKUP(J3,A:G,7,FALSE)=0,"",VLOOKUP(J3,A:G,7,FALSE))</f>
        <v/>
      </c>
    </row>
    <row r="4" spans="1:22" s="19" customFormat="1">
      <c r="A4" s="22" t="s">
        <v>2158</v>
      </c>
      <c r="B4" s="19" t="s">
        <v>68</v>
      </c>
      <c r="D4" s="19" t="s">
        <v>2299</v>
      </c>
      <c r="E4" s="34">
        <v>41827</v>
      </c>
      <c r="F4" s="34" t="s">
        <v>6136</v>
      </c>
      <c r="H4" s="19">
        <f t="shared" si="0"/>
        <v>1</v>
      </c>
      <c r="J4" s="8" t="s">
        <v>390</v>
      </c>
      <c r="K4" s="19" t="str">
        <f t="shared" si="1"/>
        <v>x45</v>
      </c>
      <c r="L4" s="19" t="str">
        <f t="shared" si="2"/>
        <v>IFRS</v>
      </c>
      <c r="S4" s="34">
        <f t="shared" si="3"/>
        <v>41827</v>
      </c>
      <c r="T4" s="34" t="str">
        <f t="shared" si="4"/>
        <v/>
      </c>
      <c r="U4" s="34" t="str">
        <f t="shared" si="5"/>
        <v/>
      </c>
    </row>
    <row r="5" spans="1:22" s="19" customFormat="1">
      <c r="A5" s="22" t="s">
        <v>2159</v>
      </c>
      <c r="B5" s="19" t="s">
        <v>69</v>
      </c>
      <c r="D5" s="19" t="s">
        <v>2299</v>
      </c>
      <c r="E5" s="34">
        <v>41827</v>
      </c>
      <c r="F5" s="34" t="s">
        <v>6136</v>
      </c>
      <c r="H5" s="19">
        <f t="shared" si="0"/>
        <v>1</v>
      </c>
      <c r="J5" s="8" t="s">
        <v>391</v>
      </c>
      <c r="K5" s="19" t="str">
        <f t="shared" si="1"/>
        <v>x50</v>
      </c>
      <c r="L5" s="19" t="str">
        <f t="shared" si="2"/>
        <v>Local GAAP</v>
      </c>
      <c r="S5" s="34">
        <f t="shared" si="3"/>
        <v>41827</v>
      </c>
      <c r="T5" s="34" t="str">
        <f t="shared" si="4"/>
        <v/>
      </c>
      <c r="U5" s="34" t="str">
        <f t="shared" si="5"/>
        <v/>
      </c>
    </row>
    <row r="6" spans="1:22" s="19" customFormat="1">
      <c r="A6" s="19" t="s">
        <v>472</v>
      </c>
      <c r="B6" s="19" t="s">
        <v>70</v>
      </c>
      <c r="D6" s="19" t="s">
        <v>2299</v>
      </c>
      <c r="E6" s="34">
        <v>41827</v>
      </c>
      <c r="F6" s="34" t="s">
        <v>6136</v>
      </c>
      <c r="H6" s="19">
        <f t="shared" si="0"/>
        <v>1</v>
      </c>
      <c r="J6" s="7" t="s">
        <v>4342</v>
      </c>
      <c r="K6" s="19" t="str">
        <f t="shared" si="1"/>
        <v>x95</v>
      </c>
      <c r="L6" s="19" t="str">
        <f t="shared" si="2"/>
        <v>Prudential</v>
      </c>
      <c r="S6" s="34">
        <f t="shared" si="3"/>
        <v>41827</v>
      </c>
      <c r="T6" s="34" t="str">
        <f t="shared" si="4"/>
        <v/>
      </c>
      <c r="U6" s="34" t="str">
        <f t="shared" si="5"/>
        <v/>
      </c>
    </row>
    <row r="7" spans="1:22" s="19" customFormat="1">
      <c r="A7" s="19" t="s">
        <v>393</v>
      </c>
      <c r="B7" s="19" t="s">
        <v>71</v>
      </c>
      <c r="D7" s="19" t="s">
        <v>2299</v>
      </c>
      <c r="E7" s="34">
        <v>41827</v>
      </c>
      <c r="F7" s="34" t="s">
        <v>6136</v>
      </c>
      <c r="H7" s="19">
        <f t="shared" si="0"/>
        <v>1</v>
      </c>
      <c r="J7" s="8" t="s">
        <v>392</v>
      </c>
      <c r="K7" s="19" t="str">
        <f t="shared" si="1"/>
        <v>x80</v>
      </c>
      <c r="L7" s="19" t="str">
        <f t="shared" si="2"/>
        <v>Solvency II</v>
      </c>
      <c r="M7" s="19" t="s">
        <v>358</v>
      </c>
      <c r="S7" s="34">
        <f t="shared" si="3"/>
        <v>41827</v>
      </c>
      <c r="T7" s="34" t="str">
        <f t="shared" si="4"/>
        <v/>
      </c>
      <c r="U7" s="34" t="str">
        <f t="shared" si="5"/>
        <v/>
      </c>
    </row>
    <row r="8" spans="1:22" s="19" customFormat="1">
      <c r="A8" s="4" t="s">
        <v>422</v>
      </c>
      <c r="B8" s="19" t="s">
        <v>72</v>
      </c>
      <c r="D8" s="19" t="s">
        <v>2299</v>
      </c>
      <c r="E8" s="34">
        <v>41827</v>
      </c>
      <c r="F8" s="34" t="s">
        <v>6136</v>
      </c>
      <c r="H8" s="19">
        <f t="shared" si="0"/>
        <v>1</v>
      </c>
      <c r="J8" s="9" t="s">
        <v>393</v>
      </c>
      <c r="K8" s="19" t="str">
        <f t="shared" si="1"/>
        <v>x5</v>
      </c>
      <c r="L8" s="19" t="str">
        <f t="shared" si="2"/>
        <v>Accrued interests</v>
      </c>
      <c r="N8" s="19" t="s">
        <v>359</v>
      </c>
      <c r="S8" s="34">
        <f t="shared" si="3"/>
        <v>41827</v>
      </c>
      <c r="T8" s="34" t="str">
        <f t="shared" si="4"/>
        <v/>
      </c>
      <c r="U8" s="34" t="str">
        <f t="shared" si="5"/>
        <v/>
      </c>
    </row>
    <row r="9" spans="1:22" s="19" customFormat="1">
      <c r="A9" s="4" t="s">
        <v>403</v>
      </c>
      <c r="B9" s="19" t="s">
        <v>73</v>
      </c>
      <c r="D9" s="19" t="s">
        <v>2299</v>
      </c>
      <c r="E9" s="34">
        <v>41827</v>
      </c>
      <c r="F9" s="34">
        <v>42277</v>
      </c>
      <c r="G9" s="34">
        <v>42277</v>
      </c>
      <c r="H9" s="19">
        <f t="shared" si="0"/>
        <v>1</v>
      </c>
      <c r="J9" s="9" t="s">
        <v>394</v>
      </c>
      <c r="K9" s="19" t="str">
        <f t="shared" si="1"/>
        <v>x81</v>
      </c>
      <c r="L9" s="19" t="str">
        <f t="shared" si="2"/>
        <v>Solvency II without accrued interests</v>
      </c>
      <c r="N9" s="19" t="s">
        <v>359</v>
      </c>
      <c r="S9" s="34">
        <f t="shared" si="3"/>
        <v>41827</v>
      </c>
      <c r="T9" s="34" t="str">
        <f t="shared" si="4"/>
        <v/>
      </c>
      <c r="U9" s="34" t="str">
        <f t="shared" si="5"/>
        <v/>
      </c>
    </row>
    <row r="10" spans="1:22" s="19" customFormat="1">
      <c r="A10" s="4" t="s">
        <v>2244</v>
      </c>
      <c r="B10" s="19" t="s">
        <v>74</v>
      </c>
      <c r="D10" s="19" t="s">
        <v>2299</v>
      </c>
      <c r="E10" s="34">
        <v>41827</v>
      </c>
      <c r="F10" s="34" t="s">
        <v>6136</v>
      </c>
      <c r="H10" s="19">
        <f t="shared" si="0"/>
        <v>1</v>
      </c>
      <c r="J10" s="8" t="s">
        <v>397</v>
      </c>
      <c r="K10" s="19" t="str">
        <f>VLOOKUP(J10,$A$2:$B$200,2,FALSE)</f>
        <v>x72</v>
      </c>
      <c r="L10" s="19" t="str">
        <f t="shared" si="2"/>
        <v>Prudential other than Solvency II</v>
      </c>
      <c r="S10" s="34">
        <f t="shared" si="3"/>
        <v>41827</v>
      </c>
      <c r="T10" s="34" t="str">
        <f t="shared" si="4"/>
        <v/>
      </c>
      <c r="U10" s="34" t="str">
        <f t="shared" si="5"/>
        <v/>
      </c>
    </row>
    <row r="11" spans="1:22" s="19" customFormat="1">
      <c r="A11" s="4" t="s">
        <v>429</v>
      </c>
      <c r="B11" s="19" t="s">
        <v>75</v>
      </c>
      <c r="D11" s="19" t="s">
        <v>2299</v>
      </c>
      <c r="E11" s="34">
        <v>41827</v>
      </c>
      <c r="F11" s="34" t="s">
        <v>6136</v>
      </c>
      <c r="H11" s="19">
        <f t="shared" si="0"/>
        <v>1</v>
      </c>
      <c r="J11" s="9" t="s">
        <v>7556</v>
      </c>
      <c r="K11" s="19" t="str">
        <f>VLOOKUP(J11,$A$2:$B$200,2,FALSE)</f>
        <v>x121</v>
      </c>
      <c r="L11" s="19" t="str">
        <f t="shared" si="2"/>
        <v>Solvency I</v>
      </c>
      <c r="S11" s="34">
        <f t="shared" si="3"/>
        <v>42277</v>
      </c>
      <c r="T11" s="34" t="str">
        <f t="shared" si="4"/>
        <v/>
      </c>
      <c r="U11" s="34" t="str">
        <f t="shared" si="5"/>
        <v/>
      </c>
    </row>
    <row r="12" spans="1:22" s="19" customFormat="1">
      <c r="A12" s="4" t="s">
        <v>398</v>
      </c>
      <c r="B12" s="19" t="s">
        <v>76</v>
      </c>
      <c r="D12" s="19" t="s">
        <v>2299</v>
      </c>
      <c r="E12" s="34">
        <v>41827</v>
      </c>
      <c r="F12" s="34" t="s">
        <v>6136</v>
      </c>
      <c r="H12" s="19">
        <f t="shared" si="0"/>
        <v>1</v>
      </c>
      <c r="J12" s="7" t="s">
        <v>395</v>
      </c>
      <c r="K12" s="19" t="str">
        <f t="shared" si="1"/>
        <v>x24</v>
      </c>
      <c r="L12" s="19" t="str">
        <f t="shared" si="2"/>
        <v>Difference between Solvency II and statutory account</v>
      </c>
      <c r="S12" s="34">
        <f t="shared" si="3"/>
        <v>41827</v>
      </c>
      <c r="T12" s="34" t="str">
        <f t="shared" si="4"/>
        <v/>
      </c>
      <c r="U12" s="34" t="str">
        <f t="shared" si="5"/>
        <v/>
      </c>
    </row>
    <row r="13" spans="1:22" s="19" customFormat="1">
      <c r="A13" s="4" t="s">
        <v>400</v>
      </c>
      <c r="B13" s="19" t="s">
        <v>77</v>
      </c>
      <c r="D13" s="19" t="s">
        <v>2299</v>
      </c>
      <c r="E13" s="34">
        <v>41827</v>
      </c>
      <c r="F13" s="34">
        <v>41639</v>
      </c>
      <c r="H13" s="19">
        <f t="shared" si="0"/>
        <v>1</v>
      </c>
      <c r="J13" s="7" t="s">
        <v>396</v>
      </c>
      <c r="K13" s="19" t="str">
        <f t="shared" si="1"/>
        <v>x85</v>
      </c>
      <c r="L13" s="19" t="str">
        <f t="shared" si="2"/>
        <v>Statutory accounts values adjusted for Solvency II valuation differences</v>
      </c>
      <c r="S13" s="34">
        <f t="shared" si="3"/>
        <v>41827</v>
      </c>
      <c r="T13" s="34" t="str">
        <f t="shared" si="4"/>
        <v/>
      </c>
      <c r="U13" s="34" t="str">
        <f t="shared" si="5"/>
        <v/>
      </c>
    </row>
    <row r="14" spans="1:22" s="19" customFormat="1">
      <c r="A14" s="4" t="s">
        <v>399</v>
      </c>
      <c r="B14" s="19" t="s">
        <v>78</v>
      </c>
      <c r="D14" s="19" t="s">
        <v>2299</v>
      </c>
      <c r="E14" s="34">
        <v>41827</v>
      </c>
      <c r="F14" s="34" t="s">
        <v>6136</v>
      </c>
      <c r="H14" s="19">
        <f t="shared" si="0"/>
        <v>1</v>
      </c>
      <c r="J14" s="7" t="s">
        <v>8244</v>
      </c>
      <c r="K14" s="19" t="str">
        <f>VLOOKUP(J14,$A$2:$B$131,2,FALSE)</f>
        <v>x130</v>
      </c>
      <c r="L14" s="19" t="str">
        <f t="shared" si="2"/>
        <v>Reclassification adjustments</v>
      </c>
      <c r="S14" s="34">
        <f t="shared" si="3"/>
        <v>42277</v>
      </c>
      <c r="T14" s="34" t="str">
        <f t="shared" si="4"/>
        <v/>
      </c>
      <c r="U14" s="34" t="str">
        <f t="shared" si="5"/>
        <v/>
      </c>
    </row>
    <row r="15" spans="1:22" s="19" customFormat="1">
      <c r="A15" s="4" t="s">
        <v>450</v>
      </c>
      <c r="B15" s="19" t="s">
        <v>79</v>
      </c>
      <c r="D15" s="19" t="s">
        <v>2299</v>
      </c>
      <c r="E15" s="34">
        <v>41827</v>
      </c>
      <c r="F15" s="34" t="s">
        <v>6136</v>
      </c>
      <c r="H15" s="19">
        <f t="shared" si="0"/>
        <v>1</v>
      </c>
      <c r="J15" s="14" t="s">
        <v>501</v>
      </c>
      <c r="O15" s="19" t="s">
        <v>2299</v>
      </c>
      <c r="Q15" s="19" t="s">
        <v>500</v>
      </c>
      <c r="S15" s="34">
        <v>41827</v>
      </c>
      <c r="T15" s="34"/>
      <c r="U15" s="34">
        <v>42931</v>
      </c>
    </row>
    <row r="16" spans="1:22" s="19" customFormat="1">
      <c r="A16" s="19" t="s">
        <v>480</v>
      </c>
      <c r="B16" s="19" t="s">
        <v>80</v>
      </c>
      <c r="D16" s="19" t="s">
        <v>2299</v>
      </c>
      <c r="E16" s="34">
        <v>41827</v>
      </c>
      <c r="F16" s="34" t="s">
        <v>6136</v>
      </c>
      <c r="H16" s="19">
        <f t="shared" si="0"/>
        <v>1</v>
      </c>
      <c r="J16" s="7" t="s">
        <v>398</v>
      </c>
      <c r="K16" s="19" t="str">
        <f>VLOOKUP(J16,$A$2:$B$198,2,FALSE)</f>
        <v>x10</v>
      </c>
      <c r="L16" s="19" t="str">
        <f t="shared" ref="L16:L47" si="6">J16</f>
        <v>Average</v>
      </c>
      <c r="S16" s="34">
        <f t="shared" si="3"/>
        <v>41827</v>
      </c>
      <c r="T16" s="34" t="str">
        <f t="shared" si="4"/>
        <v/>
      </c>
      <c r="U16" s="34" t="str">
        <f t="shared" si="5"/>
        <v/>
      </c>
    </row>
    <row r="17" spans="1:21" s="19" customFormat="1">
      <c r="A17" s="4" t="s">
        <v>441</v>
      </c>
      <c r="B17" s="19" t="s">
        <v>81</v>
      </c>
      <c r="D17" s="19" t="s">
        <v>2299</v>
      </c>
      <c r="E17" s="34">
        <v>41827</v>
      </c>
      <c r="F17" s="34" t="s">
        <v>6136</v>
      </c>
      <c r="H17" s="19">
        <f t="shared" si="0"/>
        <v>1</v>
      </c>
      <c r="J17" s="8" t="s">
        <v>399</v>
      </c>
      <c r="K17" s="19" t="str">
        <f t="shared" ref="K17:K83" si="7">VLOOKUP(J17,$A$2:$B$198,2,FALSE)</f>
        <v>x12</v>
      </c>
      <c r="L17" s="19" t="str">
        <f t="shared" si="6"/>
        <v>Average [weighted]</v>
      </c>
      <c r="S17" s="34">
        <f t="shared" si="3"/>
        <v>41827</v>
      </c>
      <c r="T17" s="34" t="str">
        <f t="shared" si="4"/>
        <v/>
      </c>
      <c r="U17" s="34" t="str">
        <f t="shared" si="5"/>
        <v/>
      </c>
    </row>
    <row r="18" spans="1:21" s="19" customFormat="1">
      <c r="A18" s="4" t="s">
        <v>446</v>
      </c>
      <c r="B18" s="19" t="s">
        <v>82</v>
      </c>
      <c r="D18" s="19" t="s">
        <v>2299</v>
      </c>
      <c r="E18" s="34">
        <v>41827</v>
      </c>
      <c r="F18" s="34" t="s">
        <v>6136</v>
      </c>
      <c r="H18" s="19">
        <f t="shared" si="0"/>
        <v>1</v>
      </c>
      <c r="J18" s="8" t="s">
        <v>400</v>
      </c>
      <c r="K18" s="19" t="str">
        <f t="shared" si="7"/>
        <v>x11</v>
      </c>
      <c r="L18" s="19" t="str">
        <f t="shared" si="6"/>
        <v>Average [arithmetic]</v>
      </c>
      <c r="S18" s="34">
        <f t="shared" si="3"/>
        <v>41827</v>
      </c>
      <c r="T18" s="34">
        <f t="shared" si="4"/>
        <v>41639</v>
      </c>
      <c r="U18" s="34" t="str">
        <f t="shared" si="5"/>
        <v/>
      </c>
    </row>
    <row r="19" spans="1:21" s="19" customFormat="1">
      <c r="A19" s="19" t="s">
        <v>489</v>
      </c>
      <c r="B19" s="19" t="s">
        <v>83</v>
      </c>
      <c r="D19" s="19" t="s">
        <v>2299</v>
      </c>
      <c r="E19" s="34">
        <v>41827</v>
      </c>
      <c r="F19" s="34">
        <v>41639</v>
      </c>
      <c r="H19" s="19">
        <f t="shared" si="0"/>
        <v>1</v>
      </c>
      <c r="J19" s="7" t="s">
        <v>401</v>
      </c>
      <c r="K19" s="19" t="str">
        <f t="shared" si="7"/>
        <v>x54</v>
      </c>
      <c r="L19" s="19" t="str">
        <f t="shared" si="6"/>
        <v>Maximum value</v>
      </c>
      <c r="S19" s="34">
        <f t="shared" si="3"/>
        <v>41827</v>
      </c>
      <c r="T19" s="34" t="str">
        <f t="shared" si="4"/>
        <v/>
      </c>
      <c r="U19" s="34" t="str">
        <f t="shared" si="5"/>
        <v/>
      </c>
    </row>
    <row r="20" spans="1:21" s="19" customFormat="1">
      <c r="A20" s="19" t="s">
        <v>493</v>
      </c>
      <c r="B20" s="19" t="s">
        <v>84</v>
      </c>
      <c r="D20" s="19" t="s">
        <v>2299</v>
      </c>
      <c r="E20" s="34">
        <v>41827</v>
      </c>
      <c r="F20" s="34" t="s">
        <v>6136</v>
      </c>
      <c r="H20" s="19">
        <f t="shared" si="0"/>
        <v>1</v>
      </c>
      <c r="J20" s="7" t="s">
        <v>402</v>
      </c>
      <c r="K20" s="19" t="str">
        <f t="shared" si="7"/>
        <v>x90</v>
      </c>
      <c r="L20" s="19" t="str">
        <f t="shared" si="6"/>
        <v>Unit price</v>
      </c>
      <c r="S20" s="34">
        <f t="shared" si="3"/>
        <v>41827</v>
      </c>
      <c r="T20" s="34" t="str">
        <f t="shared" si="4"/>
        <v/>
      </c>
      <c r="U20" s="34" t="str">
        <f t="shared" si="5"/>
        <v/>
      </c>
    </row>
    <row r="21" spans="1:21" s="19" customFormat="1">
      <c r="A21" s="19" t="s">
        <v>484</v>
      </c>
      <c r="B21" s="19" t="s">
        <v>85</v>
      </c>
      <c r="D21" s="19" t="s">
        <v>2299</v>
      </c>
      <c r="E21" s="34">
        <v>41827</v>
      </c>
      <c r="F21" s="34">
        <v>41639</v>
      </c>
      <c r="H21" s="19">
        <f t="shared" si="0"/>
        <v>1</v>
      </c>
      <c r="J21" s="7" t="s">
        <v>11849</v>
      </c>
      <c r="K21" s="19" t="str">
        <f t="shared" si="7"/>
        <v>x114</v>
      </c>
      <c r="L21" s="19" t="str">
        <f t="shared" si="6"/>
        <v>Acquisition value</v>
      </c>
      <c r="S21" s="34">
        <f t="shared" si="3"/>
        <v>42277</v>
      </c>
      <c r="T21" s="34" t="str">
        <f t="shared" si="4"/>
        <v/>
      </c>
      <c r="U21" s="34">
        <f t="shared" si="5"/>
        <v>42566</v>
      </c>
    </row>
    <row r="22" spans="1:21" s="19" customFormat="1">
      <c r="A22" s="4" t="s">
        <v>410</v>
      </c>
      <c r="B22" s="19" t="s">
        <v>86</v>
      </c>
      <c r="D22" s="19" t="s">
        <v>2299</v>
      </c>
      <c r="E22" s="34">
        <v>41827</v>
      </c>
      <c r="F22" s="34">
        <v>41639</v>
      </c>
      <c r="H22" s="19">
        <f t="shared" si="0"/>
        <v>1</v>
      </c>
      <c r="J22" s="7" t="s">
        <v>403</v>
      </c>
      <c r="K22" s="19" t="str">
        <f t="shared" si="7"/>
        <v>x7</v>
      </c>
      <c r="L22" s="19" t="str">
        <f t="shared" si="6"/>
        <v>Acquisition price [per unit]</v>
      </c>
      <c r="S22" s="34">
        <f t="shared" si="3"/>
        <v>41827</v>
      </c>
      <c r="T22" s="34">
        <f t="shared" si="4"/>
        <v>42277</v>
      </c>
      <c r="U22" s="34">
        <f t="shared" si="5"/>
        <v>42277</v>
      </c>
    </row>
    <row r="23" spans="1:21" s="19" customFormat="1">
      <c r="A23" s="4" t="s">
        <v>447</v>
      </c>
      <c r="B23" s="19" t="s">
        <v>87</v>
      </c>
      <c r="D23" s="19" t="s">
        <v>2299</v>
      </c>
      <c r="E23" s="34">
        <v>41827</v>
      </c>
      <c r="F23" s="34" t="s">
        <v>6136</v>
      </c>
      <c r="H23" s="19">
        <f t="shared" si="0"/>
        <v>1</v>
      </c>
      <c r="J23" s="7" t="s">
        <v>404</v>
      </c>
      <c r="K23" s="19" t="str">
        <f t="shared" si="7"/>
        <v>x61</v>
      </c>
      <c r="L23" s="19" t="str">
        <f t="shared" si="6"/>
        <v>Notional amount</v>
      </c>
      <c r="S23" s="34">
        <f t="shared" si="3"/>
        <v>41827</v>
      </c>
      <c r="T23" s="34" t="str">
        <f t="shared" si="4"/>
        <v/>
      </c>
      <c r="U23" s="34" t="str">
        <f t="shared" si="5"/>
        <v/>
      </c>
    </row>
    <row r="24" spans="1:21" s="19" customFormat="1">
      <c r="A24" s="22" t="s">
        <v>2105</v>
      </c>
      <c r="B24" s="19" t="s">
        <v>88</v>
      </c>
      <c r="D24" s="19" t="s">
        <v>2299</v>
      </c>
      <c r="E24" s="34">
        <v>41827</v>
      </c>
      <c r="F24" s="34" t="s">
        <v>6136</v>
      </c>
      <c r="H24" s="19">
        <f t="shared" si="0"/>
        <v>1</v>
      </c>
      <c r="J24" s="7" t="s">
        <v>407</v>
      </c>
      <c r="K24" s="19" t="str">
        <f t="shared" si="7"/>
        <v>x53</v>
      </c>
      <c r="L24" s="19" t="str">
        <f t="shared" si="6"/>
        <v>Maximum loss under unwinding event</v>
      </c>
      <c r="S24" s="34">
        <f t="shared" si="3"/>
        <v>41827</v>
      </c>
      <c r="T24" s="34" t="str">
        <f t="shared" si="4"/>
        <v/>
      </c>
      <c r="U24" s="34" t="str">
        <f t="shared" si="5"/>
        <v/>
      </c>
    </row>
    <row r="25" spans="1:21" s="19" customFormat="1">
      <c r="A25" s="4" t="s">
        <v>439</v>
      </c>
      <c r="B25" s="19" t="s">
        <v>89</v>
      </c>
      <c r="D25" s="19" t="s">
        <v>2299</v>
      </c>
      <c r="E25" s="34">
        <v>41827</v>
      </c>
      <c r="F25" s="34" t="s">
        <v>6136</v>
      </c>
      <c r="H25" s="19">
        <f t="shared" si="0"/>
        <v>1</v>
      </c>
      <c r="J25" s="7" t="s">
        <v>408</v>
      </c>
      <c r="K25" s="19" t="str">
        <f t="shared" si="7"/>
        <v>x64</v>
      </c>
      <c r="L25" s="19" t="str">
        <f t="shared" si="6"/>
        <v>Outflow amount</v>
      </c>
      <c r="S25" s="34">
        <f t="shared" si="3"/>
        <v>41827</v>
      </c>
      <c r="T25" s="34" t="str">
        <f t="shared" si="4"/>
        <v/>
      </c>
      <c r="U25" s="34" t="str">
        <f t="shared" si="5"/>
        <v/>
      </c>
    </row>
    <row r="26" spans="1:21" s="19" customFormat="1">
      <c r="A26" s="19" t="s">
        <v>395</v>
      </c>
      <c r="B26" s="19" t="s">
        <v>90</v>
      </c>
      <c r="D26" s="19" t="s">
        <v>2299</v>
      </c>
      <c r="E26" s="34">
        <v>41827</v>
      </c>
      <c r="F26" s="34" t="s">
        <v>6136</v>
      </c>
      <c r="H26" s="19">
        <f t="shared" si="0"/>
        <v>1</v>
      </c>
      <c r="J26" s="7" t="s">
        <v>409</v>
      </c>
      <c r="K26" s="19" t="str">
        <f t="shared" si="7"/>
        <v>x46</v>
      </c>
      <c r="L26" s="19" t="str">
        <f t="shared" si="6"/>
        <v>Inflow amount</v>
      </c>
      <c r="S26" s="34">
        <f t="shared" si="3"/>
        <v>41827</v>
      </c>
      <c r="T26" s="34" t="str">
        <f t="shared" si="4"/>
        <v/>
      </c>
      <c r="U26" s="34" t="str">
        <f t="shared" si="5"/>
        <v/>
      </c>
    </row>
    <row r="27" spans="1:21" s="19" customFormat="1">
      <c r="A27" s="4" t="s">
        <v>453</v>
      </c>
      <c r="B27" s="19" t="s">
        <v>91</v>
      </c>
      <c r="D27" s="19" t="s">
        <v>2299</v>
      </c>
      <c r="E27" s="34">
        <v>41827</v>
      </c>
      <c r="F27" s="34" t="s">
        <v>6136</v>
      </c>
      <c r="H27" s="19">
        <f t="shared" si="0"/>
        <v>1</v>
      </c>
      <c r="J27" s="7" t="s">
        <v>410</v>
      </c>
      <c r="K27" s="19" t="str">
        <f t="shared" si="7"/>
        <v>x20</v>
      </c>
      <c r="L27" s="19" t="str">
        <f t="shared" si="6"/>
        <v>Collateralized value</v>
      </c>
      <c r="S27" s="34">
        <f t="shared" si="3"/>
        <v>41827</v>
      </c>
      <c r="T27" s="34">
        <f t="shared" si="4"/>
        <v>41639</v>
      </c>
      <c r="U27" s="34" t="str">
        <f t="shared" si="5"/>
        <v/>
      </c>
    </row>
    <row r="28" spans="1:21" s="19" customFormat="1">
      <c r="A28" s="4" t="s">
        <v>420</v>
      </c>
      <c r="B28" s="19" t="s">
        <v>92</v>
      </c>
      <c r="D28" s="19" t="s">
        <v>2299</v>
      </c>
      <c r="E28" s="34">
        <v>41827</v>
      </c>
      <c r="F28" s="34" t="s">
        <v>6136</v>
      </c>
      <c r="H28" s="19">
        <f t="shared" si="0"/>
        <v>1</v>
      </c>
      <c r="J28" s="8" t="s">
        <v>7395</v>
      </c>
      <c r="K28" s="19" t="str">
        <f t="shared" si="7"/>
        <v>x112</v>
      </c>
      <c r="L28" s="19" t="str">
        <f t="shared" si="6"/>
        <v>Collateralized assets value</v>
      </c>
      <c r="S28" s="34">
        <f t="shared" si="3"/>
        <v>42277</v>
      </c>
      <c r="T28" s="34" t="str">
        <f t="shared" si="4"/>
        <v/>
      </c>
      <c r="U28" s="34" t="str">
        <f t="shared" si="5"/>
        <v/>
      </c>
    </row>
    <row r="29" spans="1:21" s="19" customFormat="1">
      <c r="A29" s="4" t="s">
        <v>427</v>
      </c>
      <c r="B29" s="19" t="s">
        <v>93</v>
      </c>
      <c r="D29" s="19" t="s">
        <v>2299</v>
      </c>
      <c r="E29" s="34">
        <v>41827</v>
      </c>
      <c r="F29" s="34" t="s">
        <v>6136</v>
      </c>
      <c r="H29" s="19">
        <f t="shared" si="0"/>
        <v>1</v>
      </c>
      <c r="J29" s="8" t="s">
        <v>7396</v>
      </c>
      <c r="K29" s="19" t="str">
        <f t="shared" si="7"/>
        <v>x113</v>
      </c>
      <c r="L29" s="19" t="str">
        <f t="shared" si="6"/>
        <v>Collateralized liabilities value</v>
      </c>
      <c r="S29" s="34">
        <f t="shared" si="3"/>
        <v>42277</v>
      </c>
      <c r="T29" s="34" t="str">
        <f t="shared" si="4"/>
        <v/>
      </c>
      <c r="U29" s="34" t="str">
        <f t="shared" si="5"/>
        <v/>
      </c>
    </row>
    <row r="30" spans="1:21" s="19" customFormat="1">
      <c r="A30" s="4" t="s">
        <v>428</v>
      </c>
      <c r="B30" s="19" t="s">
        <v>94</v>
      </c>
      <c r="D30" s="19" t="s">
        <v>2299</v>
      </c>
      <c r="E30" s="34">
        <v>41827</v>
      </c>
      <c r="F30" s="34" t="s">
        <v>6136</v>
      </c>
      <c r="H30" s="19">
        <f t="shared" si="0"/>
        <v>1</v>
      </c>
      <c r="J30" s="7" t="s">
        <v>411</v>
      </c>
      <c r="K30" s="19" t="str">
        <f t="shared" si="7"/>
        <v>x30</v>
      </c>
      <c r="L30" s="19" t="str">
        <f t="shared" si="6"/>
        <v>Excess/(shortage)</v>
      </c>
      <c r="S30" s="34">
        <f t="shared" si="3"/>
        <v>41827</v>
      </c>
      <c r="T30" s="34" t="str">
        <f t="shared" si="4"/>
        <v/>
      </c>
      <c r="U30" s="34" t="str">
        <f t="shared" si="5"/>
        <v/>
      </c>
    </row>
    <row r="31" spans="1:21" s="19" customFormat="1">
      <c r="A31" s="4" t="s">
        <v>426</v>
      </c>
      <c r="B31" s="19" t="s">
        <v>95</v>
      </c>
      <c r="D31" s="19" t="s">
        <v>2299</v>
      </c>
      <c r="E31" s="34">
        <v>41827</v>
      </c>
      <c r="F31" s="34" t="s">
        <v>6136</v>
      </c>
      <c r="H31" s="19">
        <f t="shared" si="0"/>
        <v>1</v>
      </c>
      <c r="J31" s="7" t="s">
        <v>412</v>
      </c>
      <c r="K31" s="19" t="str">
        <f t="shared" si="7"/>
        <v>x86</v>
      </c>
      <c r="L31" s="19" t="str">
        <f t="shared" si="6"/>
        <v>Surrender value</v>
      </c>
      <c r="S31" s="34">
        <f t="shared" si="3"/>
        <v>41827</v>
      </c>
      <c r="T31" s="34" t="str">
        <f t="shared" si="4"/>
        <v/>
      </c>
      <c r="U31" s="34" t="str">
        <f t="shared" si="5"/>
        <v/>
      </c>
    </row>
    <row r="32" spans="1:21" s="19" customFormat="1">
      <c r="A32" s="4" t="s">
        <v>411</v>
      </c>
      <c r="B32" s="19" t="s">
        <v>96</v>
      </c>
      <c r="D32" s="19" t="s">
        <v>2299</v>
      </c>
      <c r="E32" s="34">
        <v>41827</v>
      </c>
      <c r="F32" s="34" t="s">
        <v>6136</v>
      </c>
      <c r="H32" s="19">
        <f t="shared" si="0"/>
        <v>1</v>
      </c>
      <c r="J32" s="7" t="s">
        <v>413</v>
      </c>
      <c r="K32" s="19" t="str">
        <f t="shared" si="7"/>
        <v>x57</v>
      </c>
      <c r="L32" s="19" t="str">
        <f t="shared" si="6"/>
        <v>Non-cumulative</v>
      </c>
      <c r="S32" s="34">
        <f t="shared" si="3"/>
        <v>41827</v>
      </c>
      <c r="T32" s="34" t="str">
        <f t="shared" si="4"/>
        <v/>
      </c>
      <c r="U32" s="34" t="str">
        <f t="shared" si="5"/>
        <v/>
      </c>
    </row>
    <row r="33" spans="1:21" s="19" customFormat="1">
      <c r="A33" s="4" t="s">
        <v>417</v>
      </c>
      <c r="B33" s="19" t="s">
        <v>97</v>
      </c>
      <c r="D33" s="19" t="s">
        <v>2299</v>
      </c>
      <c r="E33" s="34">
        <v>41827</v>
      </c>
      <c r="F33" s="34" t="s">
        <v>6136</v>
      </c>
      <c r="H33" s="19">
        <f t="shared" si="0"/>
        <v>1</v>
      </c>
      <c r="J33" s="7" t="s">
        <v>414</v>
      </c>
      <c r="K33" s="19" t="str">
        <f t="shared" si="7"/>
        <v>x42</v>
      </c>
      <c r="L33" s="19" t="str">
        <f t="shared" si="6"/>
        <v>Historical</v>
      </c>
      <c r="S33" s="34">
        <f t="shared" si="3"/>
        <v>41827</v>
      </c>
      <c r="T33" s="34" t="str">
        <f t="shared" si="4"/>
        <v/>
      </c>
      <c r="U33" s="34" t="str">
        <f t="shared" si="5"/>
        <v/>
      </c>
    </row>
    <row r="34" spans="1:21" s="19" customFormat="1">
      <c r="A34" s="4" t="s">
        <v>419</v>
      </c>
      <c r="B34" s="19" t="s">
        <v>98</v>
      </c>
      <c r="D34" s="19" t="s">
        <v>2299</v>
      </c>
      <c r="E34" s="34">
        <v>41827</v>
      </c>
      <c r="F34" s="34" t="s">
        <v>6136</v>
      </c>
      <c r="H34" s="19">
        <f t="shared" ref="H34:H65" si="8">COUNTIF(J:J,A34)</f>
        <v>1</v>
      </c>
      <c r="J34" s="8" t="s">
        <v>415</v>
      </c>
      <c r="K34" s="19" t="str">
        <f t="shared" si="7"/>
        <v>x44</v>
      </c>
      <c r="L34" s="19" t="str">
        <f t="shared" si="6"/>
        <v>Historical [external]</v>
      </c>
      <c r="S34" s="34">
        <f t="shared" si="3"/>
        <v>41827</v>
      </c>
      <c r="T34" s="34" t="str">
        <f t="shared" si="4"/>
        <v/>
      </c>
      <c r="U34" s="34" t="str">
        <f t="shared" si="5"/>
        <v/>
      </c>
    </row>
    <row r="35" spans="1:21" s="19" customFormat="1">
      <c r="A35" s="4" t="s">
        <v>418</v>
      </c>
      <c r="B35" s="19" t="s">
        <v>99</v>
      </c>
      <c r="D35" s="19" t="s">
        <v>2299</v>
      </c>
      <c r="E35" s="34">
        <v>41827</v>
      </c>
      <c r="F35" s="34" t="s">
        <v>6136</v>
      </c>
      <c r="H35" s="19">
        <f t="shared" si="8"/>
        <v>1</v>
      </c>
      <c r="J35" s="8" t="s">
        <v>416</v>
      </c>
      <c r="K35" s="19" t="str">
        <f t="shared" si="7"/>
        <v>x43</v>
      </c>
      <c r="L35" s="19" t="str">
        <f t="shared" si="6"/>
        <v>Historical [endogenous]</v>
      </c>
      <c r="S35" s="34">
        <f t="shared" si="3"/>
        <v>41827</v>
      </c>
      <c r="T35" s="34" t="str">
        <f t="shared" si="4"/>
        <v/>
      </c>
      <c r="U35" s="34" t="str">
        <f t="shared" si="5"/>
        <v/>
      </c>
    </row>
    <row r="36" spans="1:21" s="19" customFormat="1">
      <c r="A36" s="4" t="s">
        <v>436</v>
      </c>
      <c r="B36" s="19" t="s">
        <v>100</v>
      </c>
      <c r="D36" s="19" t="s">
        <v>2299</v>
      </c>
      <c r="E36" s="34">
        <v>41827</v>
      </c>
      <c r="F36" s="34" t="s">
        <v>6136</v>
      </c>
      <c r="H36" s="19">
        <f t="shared" si="8"/>
        <v>1</v>
      </c>
      <c r="J36" s="7" t="s">
        <v>417</v>
      </c>
      <c r="K36" s="19" t="str">
        <f t="shared" si="7"/>
        <v>x31</v>
      </c>
      <c r="L36" s="19" t="str">
        <f t="shared" si="6"/>
        <v>Expected</v>
      </c>
      <c r="S36" s="34">
        <f t="shared" si="3"/>
        <v>41827</v>
      </c>
      <c r="T36" s="34" t="str">
        <f t="shared" si="4"/>
        <v/>
      </c>
      <c r="U36" s="34" t="str">
        <f t="shared" si="5"/>
        <v/>
      </c>
    </row>
    <row r="37" spans="1:21" s="19" customFormat="1">
      <c r="A37" s="4" t="s">
        <v>444</v>
      </c>
      <c r="B37" s="19" t="s">
        <v>101</v>
      </c>
      <c r="D37" s="19" t="s">
        <v>2299</v>
      </c>
      <c r="E37" s="34">
        <v>41827</v>
      </c>
      <c r="F37" s="34" t="s">
        <v>6136</v>
      </c>
      <c r="H37" s="19">
        <f t="shared" si="8"/>
        <v>1</v>
      </c>
      <c r="J37" s="8" t="s">
        <v>418</v>
      </c>
      <c r="K37" s="19" t="str">
        <f t="shared" si="7"/>
        <v>x33</v>
      </c>
      <c r="L37" s="19" t="str">
        <f t="shared" si="6"/>
        <v>Expected [external]</v>
      </c>
      <c r="S37" s="34">
        <f t="shared" si="3"/>
        <v>41827</v>
      </c>
      <c r="T37" s="34" t="str">
        <f t="shared" si="4"/>
        <v/>
      </c>
      <c r="U37" s="34" t="str">
        <f t="shared" si="5"/>
        <v/>
      </c>
    </row>
    <row r="38" spans="1:21" s="19" customFormat="1">
      <c r="A38" s="19" t="s">
        <v>487</v>
      </c>
      <c r="B38" s="19" t="s">
        <v>102</v>
      </c>
      <c r="D38" s="19" t="s">
        <v>2299</v>
      </c>
      <c r="E38" s="34">
        <v>41827</v>
      </c>
      <c r="F38" s="34" t="s">
        <v>6136</v>
      </c>
      <c r="H38" s="19">
        <f t="shared" si="8"/>
        <v>1</v>
      </c>
      <c r="J38" s="8" t="s">
        <v>419</v>
      </c>
      <c r="K38" s="19" t="str">
        <f t="shared" si="7"/>
        <v>x32</v>
      </c>
      <c r="L38" s="19" t="str">
        <f t="shared" si="6"/>
        <v>Expected [endogenous]</v>
      </c>
      <c r="S38" s="34">
        <f t="shared" si="3"/>
        <v>41827</v>
      </c>
      <c r="T38" s="34" t="str">
        <f t="shared" si="4"/>
        <v/>
      </c>
      <c r="U38" s="34" t="str">
        <f t="shared" si="5"/>
        <v/>
      </c>
    </row>
    <row r="39" spans="1:21" s="19" customFormat="1">
      <c r="A39" s="19" t="s">
        <v>488</v>
      </c>
      <c r="B39" s="19" t="s">
        <v>103</v>
      </c>
      <c r="D39" s="19" t="s">
        <v>2299</v>
      </c>
      <c r="E39" s="34">
        <v>41827</v>
      </c>
      <c r="F39" s="34" t="s">
        <v>6136</v>
      </c>
      <c r="H39" s="19">
        <f t="shared" si="8"/>
        <v>1</v>
      </c>
      <c r="J39" s="7" t="s">
        <v>420</v>
      </c>
      <c r="K39" s="19" t="str">
        <f t="shared" si="7"/>
        <v>x26</v>
      </c>
      <c r="L39" s="19" t="str">
        <f t="shared" si="6"/>
        <v>End amount of the interval</v>
      </c>
      <c r="S39" s="34">
        <f t="shared" si="3"/>
        <v>41827</v>
      </c>
      <c r="T39" s="34" t="str">
        <f t="shared" si="4"/>
        <v/>
      </c>
      <c r="U39" s="34" t="str">
        <f t="shared" si="5"/>
        <v/>
      </c>
    </row>
    <row r="40" spans="1:21" s="19" customFormat="1">
      <c r="A40" s="19" t="s">
        <v>485</v>
      </c>
      <c r="B40" s="19" t="s">
        <v>104</v>
      </c>
      <c r="D40" s="19" t="s">
        <v>2299</v>
      </c>
      <c r="E40" s="34">
        <v>41827</v>
      </c>
      <c r="F40" s="34" t="s">
        <v>6136</v>
      </c>
      <c r="H40" s="19">
        <f t="shared" si="8"/>
        <v>1</v>
      </c>
      <c r="J40" s="7" t="s">
        <v>421</v>
      </c>
      <c r="K40" s="19" t="str">
        <f t="shared" si="7"/>
        <v>x83</v>
      </c>
      <c r="L40" s="19" t="str">
        <f t="shared" si="6"/>
        <v>Start amount of the interval</v>
      </c>
      <c r="S40" s="34">
        <f t="shared" si="3"/>
        <v>41827</v>
      </c>
      <c r="T40" s="34" t="str">
        <f t="shared" si="4"/>
        <v/>
      </c>
      <c r="U40" s="34" t="str">
        <f t="shared" si="5"/>
        <v/>
      </c>
    </row>
    <row r="41" spans="1:21" s="19" customFormat="1">
      <c r="A41" s="19" t="s">
        <v>486</v>
      </c>
      <c r="B41" s="19" t="s">
        <v>105</v>
      </c>
      <c r="D41" s="19" t="s">
        <v>2299</v>
      </c>
      <c r="E41" s="34">
        <v>41827</v>
      </c>
      <c r="F41" s="34" t="s">
        <v>6136</v>
      </c>
      <c r="H41" s="19">
        <f t="shared" si="8"/>
        <v>1</v>
      </c>
      <c r="J41" s="7" t="s">
        <v>422</v>
      </c>
      <c r="K41" s="19" t="str">
        <f t="shared" si="7"/>
        <v>x6</v>
      </c>
      <c r="L41" s="19" t="str">
        <f t="shared" si="6"/>
        <v>Accumulated</v>
      </c>
      <c r="S41" s="34">
        <f t="shared" si="3"/>
        <v>41827</v>
      </c>
      <c r="T41" s="34" t="str">
        <f t="shared" si="4"/>
        <v/>
      </c>
      <c r="U41" s="34" t="str">
        <f t="shared" si="5"/>
        <v/>
      </c>
    </row>
    <row r="42" spans="1:21" s="19" customFormat="1">
      <c r="A42" s="19" t="s">
        <v>490</v>
      </c>
      <c r="B42" s="19" t="s">
        <v>106</v>
      </c>
      <c r="D42" s="19" t="s">
        <v>2299</v>
      </c>
      <c r="E42" s="34">
        <v>41827</v>
      </c>
      <c r="F42" s="34" t="s">
        <v>6136</v>
      </c>
      <c r="H42" s="19">
        <f t="shared" si="8"/>
        <v>1</v>
      </c>
      <c r="J42" s="7" t="s">
        <v>423</v>
      </c>
      <c r="K42" s="19" t="str">
        <f t="shared" si="7"/>
        <v>x76</v>
      </c>
      <c r="L42" s="19" t="str">
        <f t="shared" si="6"/>
        <v>Retained</v>
      </c>
      <c r="S42" s="34">
        <f t="shared" si="3"/>
        <v>41827</v>
      </c>
      <c r="T42" s="34">
        <f t="shared" si="4"/>
        <v>41639</v>
      </c>
      <c r="U42" s="34" t="str">
        <f t="shared" si="5"/>
        <v/>
      </c>
    </row>
    <row r="43" spans="1:21" s="19" customFormat="1">
      <c r="A43" s="19" t="s">
        <v>492</v>
      </c>
      <c r="B43" s="19" t="s">
        <v>107</v>
      </c>
      <c r="D43" s="19" t="s">
        <v>2299</v>
      </c>
      <c r="E43" s="34">
        <v>41827</v>
      </c>
      <c r="F43" s="34">
        <v>41639</v>
      </c>
      <c r="H43" s="19">
        <f t="shared" si="8"/>
        <v>1</v>
      </c>
      <c r="J43" s="7" t="s">
        <v>424</v>
      </c>
      <c r="K43" s="19" t="str">
        <f t="shared" si="7"/>
        <v>x69</v>
      </c>
      <c r="L43" s="19" t="str">
        <f t="shared" si="6"/>
        <v>Profit and loss to date</v>
      </c>
      <c r="S43" s="34">
        <f t="shared" si="3"/>
        <v>41827</v>
      </c>
      <c r="T43" s="34">
        <f t="shared" si="4"/>
        <v>41639</v>
      </c>
      <c r="U43" s="34" t="str">
        <f t="shared" si="5"/>
        <v/>
      </c>
    </row>
    <row r="44" spans="1:21" s="19" customFormat="1">
      <c r="A44" s="4" t="s">
        <v>414</v>
      </c>
      <c r="B44" s="19" t="s">
        <v>108</v>
      </c>
      <c r="D44" s="19" t="s">
        <v>2299</v>
      </c>
      <c r="E44" s="34">
        <v>41827</v>
      </c>
      <c r="F44" s="34" t="s">
        <v>6136</v>
      </c>
      <c r="H44" s="19">
        <f t="shared" si="8"/>
        <v>1</v>
      </c>
      <c r="J44" s="7" t="s">
        <v>425</v>
      </c>
      <c r="K44" s="19" t="str">
        <f t="shared" si="7"/>
        <v>x68</v>
      </c>
      <c r="L44" s="19" t="str">
        <f t="shared" si="6"/>
        <v>Premium paid/received to date</v>
      </c>
      <c r="S44" s="34">
        <f t="shared" si="3"/>
        <v>41827</v>
      </c>
      <c r="T44" s="34">
        <f t="shared" si="4"/>
        <v>42277</v>
      </c>
      <c r="U44" s="34" t="str">
        <f t="shared" si="5"/>
        <v/>
      </c>
    </row>
    <row r="45" spans="1:21" s="19" customFormat="1">
      <c r="A45" s="4" t="s">
        <v>416</v>
      </c>
      <c r="B45" s="19" t="s">
        <v>109</v>
      </c>
      <c r="D45" s="19" t="s">
        <v>2299</v>
      </c>
      <c r="E45" s="34">
        <v>41827</v>
      </c>
      <c r="F45" s="34" t="s">
        <v>6136</v>
      </c>
      <c r="H45" s="19">
        <f t="shared" si="8"/>
        <v>1</v>
      </c>
      <c r="J45" s="8" t="s">
        <v>7915</v>
      </c>
      <c r="K45" s="19" t="str">
        <f t="shared" si="7"/>
        <v>x124</v>
      </c>
      <c r="L45" s="19" t="str">
        <f t="shared" si="6"/>
        <v>Premium paid to date</v>
      </c>
      <c r="S45" s="34">
        <f t="shared" si="3"/>
        <v>42277</v>
      </c>
      <c r="T45" s="34" t="str">
        <f t="shared" si="4"/>
        <v/>
      </c>
      <c r="U45" s="34" t="str">
        <f t="shared" si="5"/>
        <v/>
      </c>
    </row>
    <row r="46" spans="1:21" s="19" customFormat="1">
      <c r="A46" s="4" t="s">
        <v>415</v>
      </c>
      <c r="B46" s="19" t="s">
        <v>110</v>
      </c>
      <c r="D46" s="19" t="s">
        <v>2299</v>
      </c>
      <c r="E46" s="34">
        <v>41827</v>
      </c>
      <c r="F46" s="34" t="s">
        <v>6136</v>
      </c>
      <c r="H46" s="19">
        <f t="shared" si="8"/>
        <v>1</v>
      </c>
      <c r="J46" s="8" t="s">
        <v>7916</v>
      </c>
      <c r="K46" s="19" t="str">
        <f t="shared" si="7"/>
        <v>x125</v>
      </c>
      <c r="L46" s="19" t="str">
        <f t="shared" si="6"/>
        <v>Premium received to date</v>
      </c>
      <c r="S46" s="34">
        <f t="shared" si="3"/>
        <v>42277</v>
      </c>
      <c r="T46" s="34" t="str">
        <f t="shared" si="4"/>
        <v/>
      </c>
      <c r="U46" s="34" t="str">
        <f t="shared" si="5"/>
        <v/>
      </c>
    </row>
    <row r="47" spans="1:21" s="19" customFormat="1">
      <c r="A47" s="4" t="s">
        <v>390</v>
      </c>
      <c r="B47" s="19" t="s">
        <v>111</v>
      </c>
      <c r="D47" s="19" t="s">
        <v>2299</v>
      </c>
      <c r="E47" s="34">
        <v>41827</v>
      </c>
      <c r="F47" s="34" t="s">
        <v>6136</v>
      </c>
      <c r="H47" s="19">
        <f t="shared" si="8"/>
        <v>2</v>
      </c>
      <c r="J47" s="7" t="s">
        <v>426</v>
      </c>
      <c r="K47" s="19" t="str">
        <f t="shared" si="7"/>
        <v>x29</v>
      </c>
      <c r="L47" s="19" t="str">
        <f t="shared" si="6"/>
        <v>Estimation</v>
      </c>
      <c r="S47" s="34">
        <f t="shared" si="3"/>
        <v>41827</v>
      </c>
      <c r="T47" s="34" t="str">
        <f t="shared" si="4"/>
        <v/>
      </c>
      <c r="U47" s="34" t="str">
        <f t="shared" si="5"/>
        <v/>
      </c>
    </row>
    <row r="48" spans="1:21" s="19" customFormat="1">
      <c r="A48" s="4" t="s">
        <v>409</v>
      </c>
      <c r="B48" s="19" t="s">
        <v>112</v>
      </c>
      <c r="D48" s="19" t="s">
        <v>2299</v>
      </c>
      <c r="E48" s="34">
        <v>41827</v>
      </c>
      <c r="F48" s="34" t="s">
        <v>6136</v>
      </c>
      <c r="H48" s="19">
        <f t="shared" si="8"/>
        <v>1</v>
      </c>
      <c r="J48" s="7" t="s">
        <v>427</v>
      </c>
      <c r="K48" s="19" t="str">
        <f t="shared" si="7"/>
        <v>x27</v>
      </c>
      <c r="L48" s="19" t="str">
        <f t="shared" ref="L48:L79" si="9">J48</f>
        <v>Estimated subject</v>
      </c>
      <c r="S48" s="34">
        <f t="shared" si="3"/>
        <v>41827</v>
      </c>
      <c r="T48" s="34" t="str">
        <f t="shared" si="4"/>
        <v/>
      </c>
      <c r="U48" s="34" t="str">
        <f t="shared" si="5"/>
        <v/>
      </c>
    </row>
    <row r="49" spans="1:21" s="19" customFormat="1">
      <c r="A49" s="4" t="s">
        <v>438</v>
      </c>
      <c r="B49" s="19" t="s">
        <v>113</v>
      </c>
      <c r="D49" s="19" t="s">
        <v>2299</v>
      </c>
      <c r="E49" s="34">
        <v>41827</v>
      </c>
      <c r="F49" s="34" t="s">
        <v>6136</v>
      </c>
      <c r="H49" s="19">
        <f t="shared" si="8"/>
        <v>1</v>
      </c>
      <c r="J49" s="7" t="s">
        <v>428</v>
      </c>
      <c r="K49" s="19" t="str">
        <f t="shared" si="7"/>
        <v>x28</v>
      </c>
      <c r="L49" s="19" t="str">
        <f t="shared" si="9"/>
        <v>Estimated treaty</v>
      </c>
      <c r="S49" s="34">
        <f t="shared" si="3"/>
        <v>41827</v>
      </c>
      <c r="T49" s="34" t="str">
        <f t="shared" si="4"/>
        <v/>
      </c>
      <c r="U49" s="34" t="str">
        <f t="shared" si="5"/>
        <v/>
      </c>
    </row>
    <row r="50" spans="1:21" s="19" customFormat="1">
      <c r="A50" s="4" t="s">
        <v>431</v>
      </c>
      <c r="B50" s="19" t="s">
        <v>114</v>
      </c>
      <c r="D50" s="19" t="s">
        <v>2299</v>
      </c>
      <c r="E50" s="34">
        <v>41827</v>
      </c>
      <c r="F50" s="34" t="s">
        <v>6136</v>
      </c>
      <c r="H50" s="19">
        <f t="shared" si="8"/>
        <v>1</v>
      </c>
      <c r="J50" s="7" t="s">
        <v>429</v>
      </c>
      <c r="K50" s="19" t="str">
        <f t="shared" si="7"/>
        <v>x9</v>
      </c>
      <c r="L50" s="19" t="str">
        <f t="shared" si="9"/>
        <v>Aggregate deductibles</v>
      </c>
      <c r="S50" s="34">
        <f t="shared" si="3"/>
        <v>41827</v>
      </c>
      <c r="T50" s="34" t="str">
        <f t="shared" si="4"/>
        <v/>
      </c>
      <c r="U50" s="34" t="str">
        <f t="shared" si="5"/>
        <v/>
      </c>
    </row>
    <row r="51" spans="1:21" s="19" customFormat="1">
      <c r="A51" s="4" t="s">
        <v>445</v>
      </c>
      <c r="B51" s="19" t="s">
        <v>115</v>
      </c>
      <c r="D51" s="19" t="s">
        <v>2299</v>
      </c>
      <c r="E51" s="34">
        <v>41827</v>
      </c>
      <c r="F51" s="34" t="s">
        <v>6136</v>
      </c>
      <c r="H51" s="19">
        <f t="shared" si="8"/>
        <v>1</v>
      </c>
      <c r="J51" s="7" t="s">
        <v>430</v>
      </c>
      <c r="K51" s="19" t="str">
        <f t="shared" si="7"/>
        <v>x77</v>
      </c>
      <c r="L51" s="19" t="str">
        <f t="shared" si="9"/>
        <v>Retention or priority</v>
      </c>
      <c r="S51" s="34">
        <f t="shared" si="3"/>
        <v>41827</v>
      </c>
      <c r="T51" s="34" t="str">
        <f t="shared" si="4"/>
        <v/>
      </c>
      <c r="U51" s="34" t="str">
        <f t="shared" si="5"/>
        <v/>
      </c>
    </row>
    <row r="52" spans="1:21" s="19" customFormat="1">
      <c r="A52" s="19" t="s">
        <v>391</v>
      </c>
      <c r="B52" s="19" t="s">
        <v>116</v>
      </c>
      <c r="D52" s="19" t="s">
        <v>2299</v>
      </c>
      <c r="E52" s="34">
        <v>41827</v>
      </c>
      <c r="F52" s="34" t="s">
        <v>6136</v>
      </c>
      <c r="H52" s="19">
        <f t="shared" si="8"/>
        <v>2</v>
      </c>
      <c r="J52" s="7" t="s">
        <v>431</v>
      </c>
      <c r="K52" s="19" t="str">
        <f t="shared" si="7"/>
        <v>x48</v>
      </c>
      <c r="L52" s="19" t="str">
        <f t="shared" si="9"/>
        <v>Limit</v>
      </c>
      <c r="S52" s="34">
        <f t="shared" si="3"/>
        <v>41827</v>
      </c>
      <c r="T52" s="34" t="str">
        <f t="shared" si="4"/>
        <v/>
      </c>
      <c r="U52" s="34" t="str">
        <f t="shared" si="5"/>
        <v/>
      </c>
    </row>
    <row r="53" spans="1:21" s="19" customFormat="1">
      <c r="A53" s="4" t="s">
        <v>432</v>
      </c>
      <c r="B53" s="19" t="s">
        <v>117</v>
      </c>
      <c r="D53" s="19" t="s">
        <v>2299</v>
      </c>
      <c r="E53" s="34">
        <v>41827</v>
      </c>
      <c r="F53" s="34" t="s">
        <v>6136</v>
      </c>
      <c r="H53" s="19">
        <f t="shared" si="8"/>
        <v>1</v>
      </c>
      <c r="J53" s="7" t="s">
        <v>2283</v>
      </c>
      <c r="K53" s="19" t="str">
        <f t="shared" si="7"/>
        <v>x92</v>
      </c>
      <c r="L53" s="19" t="str">
        <f t="shared" si="9"/>
        <v>Maximum cover per treaty</v>
      </c>
      <c r="S53" s="34">
        <f t="shared" si="3"/>
        <v>41827</v>
      </c>
      <c r="T53" s="34" t="str">
        <f t="shared" si="4"/>
        <v/>
      </c>
      <c r="U53" s="34" t="str">
        <f t="shared" si="5"/>
        <v/>
      </c>
    </row>
    <row r="54" spans="1:21" s="19" customFormat="1">
      <c r="A54" s="4" t="s">
        <v>407</v>
      </c>
      <c r="B54" s="19" t="s">
        <v>255</v>
      </c>
      <c r="D54" s="19" t="s">
        <v>2299</v>
      </c>
      <c r="E54" s="34">
        <v>41827</v>
      </c>
      <c r="F54" s="34" t="s">
        <v>6136</v>
      </c>
      <c r="H54" s="19">
        <f t="shared" si="8"/>
        <v>1</v>
      </c>
      <c r="J54" s="7" t="s">
        <v>432</v>
      </c>
      <c r="K54" s="19" t="str">
        <f t="shared" si="7"/>
        <v>x51</v>
      </c>
      <c r="L54" s="19" t="str">
        <f t="shared" si="9"/>
        <v>Maximum cover</v>
      </c>
      <c r="S54" s="34">
        <f t="shared" si="3"/>
        <v>41827</v>
      </c>
      <c r="T54" s="34" t="str">
        <f t="shared" si="4"/>
        <v/>
      </c>
      <c r="U54" s="34" t="str">
        <f t="shared" si="5"/>
        <v/>
      </c>
    </row>
    <row r="55" spans="1:21" s="19" customFormat="1">
      <c r="A55" s="4" t="s">
        <v>401</v>
      </c>
      <c r="B55" s="19" t="s">
        <v>256</v>
      </c>
      <c r="D55" s="19" t="s">
        <v>2299</v>
      </c>
      <c r="E55" s="34">
        <v>41827</v>
      </c>
      <c r="F55" s="34" t="s">
        <v>6136</v>
      </c>
      <c r="H55" s="19">
        <f t="shared" si="8"/>
        <v>1</v>
      </c>
      <c r="J55" s="7" t="s">
        <v>2213</v>
      </c>
      <c r="K55" s="19" t="str">
        <f t="shared" si="7"/>
        <v>x91</v>
      </c>
      <c r="L55" s="19" t="str">
        <f t="shared" si="9"/>
        <v>Realized and not realized</v>
      </c>
      <c r="S55" s="34">
        <f t="shared" si="3"/>
        <v>41827</v>
      </c>
      <c r="T55" s="34" t="str">
        <f t="shared" si="4"/>
        <v/>
      </c>
      <c r="U55" s="34" t="str">
        <f t="shared" si="5"/>
        <v/>
      </c>
    </row>
    <row r="56" spans="1:21" s="19" customFormat="1">
      <c r="A56" s="4" t="s">
        <v>435</v>
      </c>
      <c r="B56" s="19" t="s">
        <v>257</v>
      </c>
      <c r="D56" s="19" t="s">
        <v>2299</v>
      </c>
      <c r="E56" s="34">
        <v>41827</v>
      </c>
      <c r="F56" s="34" t="s">
        <v>6136</v>
      </c>
      <c r="H56" s="19">
        <f t="shared" si="8"/>
        <v>1</v>
      </c>
      <c r="J56" s="8" t="s">
        <v>433</v>
      </c>
      <c r="K56" s="19" t="str">
        <f t="shared" si="7"/>
        <v>x73</v>
      </c>
      <c r="L56" s="19" t="str">
        <f t="shared" si="9"/>
        <v>Realized</v>
      </c>
      <c r="S56" s="34">
        <f t="shared" si="3"/>
        <v>41827</v>
      </c>
      <c r="T56" s="34" t="str">
        <f t="shared" si="4"/>
        <v/>
      </c>
      <c r="U56" s="34" t="str">
        <f t="shared" si="5"/>
        <v/>
      </c>
    </row>
    <row r="57" spans="1:21" s="19" customFormat="1">
      <c r="A57" s="4" t="s">
        <v>9494</v>
      </c>
      <c r="B57" s="19" t="s">
        <v>258</v>
      </c>
      <c r="D57" s="19" t="s">
        <v>2299</v>
      </c>
      <c r="E57" s="34">
        <v>41827</v>
      </c>
      <c r="F57" s="34" t="s">
        <v>6136</v>
      </c>
      <c r="G57" s="34">
        <v>42277</v>
      </c>
      <c r="H57" s="19">
        <f t="shared" si="8"/>
        <v>1</v>
      </c>
      <c r="J57" s="8" t="s">
        <v>434</v>
      </c>
      <c r="K57" s="19" t="str">
        <f t="shared" si="7"/>
        <v>x59</v>
      </c>
      <c r="L57" s="19" t="str">
        <f t="shared" si="9"/>
        <v>Not realized</v>
      </c>
      <c r="S57" s="34">
        <f t="shared" si="3"/>
        <v>41827</v>
      </c>
      <c r="T57" s="34" t="str">
        <f t="shared" si="4"/>
        <v/>
      </c>
      <c r="U57" s="34" t="str">
        <f t="shared" si="5"/>
        <v/>
      </c>
    </row>
    <row r="58" spans="1:21" s="19" customFormat="1">
      <c r="A58" s="4" t="s">
        <v>413</v>
      </c>
      <c r="B58" s="19" t="s">
        <v>259</v>
      </c>
      <c r="D58" s="19" t="s">
        <v>2299</v>
      </c>
      <c r="E58" s="34">
        <v>41827</v>
      </c>
      <c r="F58" s="34" t="s">
        <v>6136</v>
      </c>
      <c r="H58" s="19">
        <f t="shared" si="8"/>
        <v>1</v>
      </c>
      <c r="J58" s="7" t="s">
        <v>435</v>
      </c>
      <c r="K58" s="19" t="str">
        <f t="shared" si="7"/>
        <v>x55</v>
      </c>
      <c r="L58" s="19" t="str">
        <f t="shared" si="9"/>
        <v>Near leg</v>
      </c>
      <c r="S58" s="34">
        <f t="shared" si="3"/>
        <v>41827</v>
      </c>
      <c r="T58" s="34" t="str">
        <f t="shared" si="4"/>
        <v/>
      </c>
      <c r="U58" s="34" t="str">
        <f t="shared" si="5"/>
        <v/>
      </c>
    </row>
    <row r="59" spans="1:21" s="19" customFormat="1">
      <c r="A59" s="19" t="s">
        <v>481</v>
      </c>
      <c r="B59" s="19" t="s">
        <v>260</v>
      </c>
      <c r="D59" s="19" t="s">
        <v>2299</v>
      </c>
      <c r="E59" s="34">
        <v>41827</v>
      </c>
      <c r="F59" s="34" t="s">
        <v>6136</v>
      </c>
      <c r="H59" s="19">
        <f t="shared" si="8"/>
        <v>1</v>
      </c>
      <c r="J59" s="7" t="s">
        <v>436</v>
      </c>
      <c r="K59" s="19" t="str">
        <f t="shared" si="7"/>
        <v>x34</v>
      </c>
      <c r="L59" s="19" t="str">
        <f t="shared" si="9"/>
        <v>Far leg</v>
      </c>
      <c r="S59" s="34">
        <f t="shared" si="3"/>
        <v>41827</v>
      </c>
      <c r="T59" s="34" t="str">
        <f t="shared" si="4"/>
        <v/>
      </c>
      <c r="U59" s="34" t="str">
        <f t="shared" si="5"/>
        <v/>
      </c>
    </row>
    <row r="60" spans="1:21" s="19" customFormat="1">
      <c r="A60" s="4" t="s">
        <v>434</v>
      </c>
      <c r="B60" s="19" t="s">
        <v>261</v>
      </c>
      <c r="D60" s="19" t="s">
        <v>2299</v>
      </c>
      <c r="E60" s="34">
        <v>41827</v>
      </c>
      <c r="F60" s="34" t="s">
        <v>6136</v>
      </c>
      <c r="H60" s="19">
        <f t="shared" si="8"/>
        <v>1</v>
      </c>
      <c r="J60" s="7" t="s">
        <v>438</v>
      </c>
      <c r="K60" s="19" t="str">
        <f t="shared" si="7"/>
        <v>x47</v>
      </c>
      <c r="L60" s="19" t="str">
        <f t="shared" si="9"/>
        <v>Initial amount approved</v>
      </c>
      <c r="S60" s="34">
        <f t="shared" si="3"/>
        <v>41827</v>
      </c>
      <c r="T60" s="34" t="str">
        <f t="shared" si="4"/>
        <v/>
      </c>
      <c r="U60" s="34" t="str">
        <f t="shared" si="5"/>
        <v/>
      </c>
    </row>
    <row r="61" spans="1:21" s="19" customFormat="1">
      <c r="A61" s="4" t="s">
        <v>496</v>
      </c>
      <c r="B61" s="19" t="s">
        <v>262</v>
      </c>
      <c r="D61" s="19" t="s">
        <v>2299</v>
      </c>
      <c r="E61" s="34">
        <v>41827</v>
      </c>
      <c r="F61" s="34" t="s">
        <v>6136</v>
      </c>
      <c r="H61" s="19">
        <f t="shared" si="8"/>
        <v>1</v>
      </c>
      <c r="J61" s="7" t="s">
        <v>439</v>
      </c>
      <c r="K61" s="19" t="str">
        <f t="shared" si="7"/>
        <v>x23</v>
      </c>
      <c r="L61" s="19" t="str">
        <f t="shared" si="9"/>
        <v>Current amount</v>
      </c>
      <c r="S61" s="34">
        <f t="shared" si="3"/>
        <v>41827</v>
      </c>
      <c r="T61" s="34" t="str">
        <f t="shared" si="4"/>
        <v/>
      </c>
      <c r="U61" s="34" t="str">
        <f t="shared" si="5"/>
        <v/>
      </c>
    </row>
    <row r="62" spans="1:21" s="19" customFormat="1">
      <c r="A62" s="4" t="s">
        <v>404</v>
      </c>
      <c r="B62" s="19" t="s">
        <v>263</v>
      </c>
      <c r="D62" s="19" t="s">
        <v>2299</v>
      </c>
      <c r="E62" s="34">
        <v>41827</v>
      </c>
      <c r="F62" s="34" t="s">
        <v>6136</v>
      </c>
      <c r="H62" s="19">
        <f t="shared" si="8"/>
        <v>1</v>
      </c>
      <c r="J62" s="7" t="s">
        <v>440</v>
      </c>
      <c r="K62" s="19" t="str">
        <f t="shared" si="7"/>
        <v>x67</v>
      </c>
      <c r="L62" s="19" t="str">
        <f t="shared" si="9"/>
        <v>Possible negative</v>
      </c>
      <c r="S62" s="34">
        <f t="shared" si="3"/>
        <v>41827</v>
      </c>
      <c r="T62" s="34" t="str">
        <f t="shared" si="4"/>
        <v/>
      </c>
      <c r="U62" s="34" t="str">
        <f t="shared" si="5"/>
        <v/>
      </c>
    </row>
    <row r="63" spans="1:21" s="19" customFormat="1">
      <c r="A63" s="19" t="s">
        <v>2087</v>
      </c>
      <c r="B63" s="19" t="s">
        <v>264</v>
      </c>
      <c r="D63" s="19" t="s">
        <v>2299</v>
      </c>
      <c r="E63" s="34">
        <v>41827</v>
      </c>
      <c r="F63" s="34" t="s">
        <v>6136</v>
      </c>
      <c r="H63" s="19">
        <f t="shared" si="8"/>
        <v>1</v>
      </c>
      <c r="J63" s="7" t="s">
        <v>441</v>
      </c>
      <c r="K63" s="19" t="str">
        <f t="shared" si="7"/>
        <v>x15</v>
      </c>
      <c r="L63" s="19" t="str">
        <f t="shared" si="9"/>
        <v>Before capping</v>
      </c>
      <c r="S63" s="34">
        <f t="shared" si="3"/>
        <v>41827</v>
      </c>
      <c r="T63" s="34" t="str">
        <f t="shared" si="4"/>
        <v/>
      </c>
      <c r="U63" s="34" t="str">
        <f t="shared" si="5"/>
        <v/>
      </c>
    </row>
    <row r="64" spans="1:21" s="19" customFormat="1">
      <c r="A64" s="4" t="s">
        <v>451</v>
      </c>
      <c r="B64" s="19" t="s">
        <v>265</v>
      </c>
      <c r="D64" s="19" t="s">
        <v>2299</v>
      </c>
      <c r="E64" s="34">
        <v>41827</v>
      </c>
      <c r="F64" s="34" t="s">
        <v>6136</v>
      </c>
      <c r="H64" s="19">
        <f t="shared" si="8"/>
        <v>1</v>
      </c>
      <c r="J64" s="7" t="s">
        <v>442</v>
      </c>
      <c r="K64" s="19" t="str">
        <f t="shared" si="7"/>
        <v>x66</v>
      </c>
      <c r="L64" s="19" t="str">
        <f t="shared" si="9"/>
        <v>Percentage [30%]</v>
      </c>
      <c r="S64" s="34">
        <f t="shared" si="3"/>
        <v>41827</v>
      </c>
      <c r="T64" s="34" t="str">
        <f t="shared" si="4"/>
        <v/>
      </c>
      <c r="U64" s="34" t="str">
        <f t="shared" si="5"/>
        <v/>
      </c>
    </row>
    <row r="65" spans="1:21" s="19" customFormat="1">
      <c r="A65" s="4" t="s">
        <v>408</v>
      </c>
      <c r="B65" s="19" t="s">
        <v>266</v>
      </c>
      <c r="D65" s="19" t="s">
        <v>2299</v>
      </c>
      <c r="E65" s="34">
        <v>41827</v>
      </c>
      <c r="F65" s="34" t="s">
        <v>6136</v>
      </c>
      <c r="H65" s="19">
        <f t="shared" si="8"/>
        <v>1</v>
      </c>
      <c r="J65" s="7" t="s">
        <v>2290</v>
      </c>
      <c r="K65" s="19" t="str">
        <f t="shared" si="7"/>
        <v>x93</v>
      </c>
      <c r="L65" s="19" t="str">
        <f t="shared" si="9"/>
        <v>After capping</v>
      </c>
      <c r="S65" s="34">
        <f t="shared" si="3"/>
        <v>41827</v>
      </c>
      <c r="T65" s="34" t="str">
        <f t="shared" si="4"/>
        <v/>
      </c>
      <c r="U65" s="34" t="str">
        <f t="shared" si="5"/>
        <v/>
      </c>
    </row>
    <row r="66" spans="1:21" s="19" customFormat="1">
      <c r="A66" s="4" t="s">
        <v>449</v>
      </c>
      <c r="B66" s="19" t="s">
        <v>267</v>
      </c>
      <c r="D66" s="19" t="s">
        <v>2299</v>
      </c>
      <c r="E66" s="34">
        <v>41827</v>
      </c>
      <c r="F66" s="34">
        <v>41639</v>
      </c>
      <c r="H66" s="19">
        <f t="shared" ref="H66:H97" si="10">COUNTIF(J:J,A66)</f>
        <v>1</v>
      </c>
      <c r="J66" s="7" t="s">
        <v>443</v>
      </c>
      <c r="K66" s="19" t="str">
        <f t="shared" si="7"/>
        <v>x82</v>
      </c>
      <c r="L66" s="19" t="str">
        <f t="shared" si="9"/>
        <v>Specified</v>
      </c>
      <c r="S66" s="34">
        <f t="shared" si="3"/>
        <v>41827</v>
      </c>
      <c r="T66" s="34" t="str">
        <f t="shared" si="4"/>
        <v/>
      </c>
      <c r="U66" s="34" t="str">
        <f t="shared" si="5"/>
        <v/>
      </c>
    </row>
    <row r="67" spans="1:21" s="19" customFormat="1">
      <c r="A67" s="4" t="s">
        <v>442</v>
      </c>
      <c r="B67" s="19" t="s">
        <v>268</v>
      </c>
      <c r="D67" s="19" t="s">
        <v>2299</v>
      </c>
      <c r="E67" s="34">
        <v>41827</v>
      </c>
      <c r="F67" s="34" t="s">
        <v>6136</v>
      </c>
      <c r="H67" s="19">
        <f t="shared" si="10"/>
        <v>1</v>
      </c>
      <c r="J67" s="7" t="s">
        <v>444</v>
      </c>
      <c r="K67" s="19" t="str">
        <f t="shared" si="7"/>
        <v>x35</v>
      </c>
      <c r="L67" s="19" t="str">
        <f t="shared" si="9"/>
        <v>Floor</v>
      </c>
      <c r="S67" s="34">
        <f t="shared" ref="S67:S135" si="11">VLOOKUP(J67,A:G,5,FALSE)</f>
        <v>41827</v>
      </c>
      <c r="T67" s="34" t="str">
        <f t="shared" ref="T67:T135" si="12">IF(VLOOKUP(J67,A:G,6,FALSE)=0,"",VLOOKUP(J67,A:G,6,FALSE))</f>
        <v/>
      </c>
      <c r="U67" s="34" t="str">
        <f t="shared" ref="U67:U135" si="13">IF(VLOOKUP(J67,A:G,7,FALSE)=0,"",VLOOKUP(J67,A:G,7,FALSE))</f>
        <v/>
      </c>
    </row>
    <row r="68" spans="1:21" s="19" customFormat="1">
      <c r="A68" s="4" t="s">
        <v>440</v>
      </c>
      <c r="B68" s="19" t="s">
        <v>269</v>
      </c>
      <c r="D68" s="19" t="s">
        <v>2299</v>
      </c>
      <c r="E68" s="34">
        <v>41827</v>
      </c>
      <c r="F68" s="34" t="s">
        <v>6136</v>
      </c>
      <c r="H68" s="19">
        <f t="shared" si="10"/>
        <v>1</v>
      </c>
      <c r="J68" s="7" t="s">
        <v>445</v>
      </c>
      <c r="K68" s="19" t="str">
        <f t="shared" si="7"/>
        <v>x49</v>
      </c>
      <c r="L68" s="19" t="str">
        <f t="shared" si="9"/>
        <v>Linear</v>
      </c>
      <c r="S68" s="34">
        <f t="shared" si="11"/>
        <v>41827</v>
      </c>
      <c r="T68" s="34" t="str">
        <f t="shared" si="12"/>
        <v/>
      </c>
      <c r="U68" s="34" t="str">
        <f t="shared" si="13"/>
        <v/>
      </c>
    </row>
    <row r="69" spans="1:21" s="19" customFormat="1">
      <c r="A69" s="4" t="s">
        <v>425</v>
      </c>
      <c r="B69" s="19" t="s">
        <v>270</v>
      </c>
      <c r="D69" s="19" t="s">
        <v>2299</v>
      </c>
      <c r="E69" s="34">
        <v>41827</v>
      </c>
      <c r="F69" s="34">
        <v>42277</v>
      </c>
      <c r="H69" s="19">
        <f t="shared" si="10"/>
        <v>1</v>
      </c>
      <c r="J69" s="7" t="s">
        <v>446</v>
      </c>
      <c r="K69" s="19" t="str">
        <f t="shared" si="7"/>
        <v>x16</v>
      </c>
      <c r="L69" s="19" t="str">
        <f t="shared" si="9"/>
        <v>Cap</v>
      </c>
      <c r="S69" s="34">
        <f t="shared" si="11"/>
        <v>41827</v>
      </c>
      <c r="T69" s="34" t="str">
        <f t="shared" si="12"/>
        <v/>
      </c>
      <c r="U69" s="34" t="str">
        <f t="shared" si="13"/>
        <v/>
      </c>
    </row>
    <row r="70" spans="1:21" s="19" customFormat="1">
      <c r="A70" s="4" t="s">
        <v>424</v>
      </c>
      <c r="B70" s="19" t="s">
        <v>271</v>
      </c>
      <c r="D70" s="19" t="s">
        <v>2299</v>
      </c>
      <c r="E70" s="34">
        <v>41827</v>
      </c>
      <c r="F70" s="34">
        <v>41639</v>
      </c>
      <c r="H70" s="19">
        <f t="shared" si="10"/>
        <v>1</v>
      </c>
      <c r="J70" s="7" t="s">
        <v>447</v>
      </c>
      <c r="K70" s="19" t="str">
        <f t="shared" si="7"/>
        <v>x21</v>
      </c>
      <c r="L70" s="19" t="str">
        <f t="shared" si="9"/>
        <v>Combined</v>
      </c>
      <c r="S70" s="34">
        <f t="shared" si="11"/>
        <v>41827</v>
      </c>
      <c r="T70" s="34" t="str">
        <f t="shared" si="12"/>
        <v/>
      </c>
      <c r="U70" s="34" t="str">
        <f t="shared" si="13"/>
        <v/>
      </c>
    </row>
    <row r="71" spans="1:21" s="19" customFormat="1">
      <c r="A71" s="19" t="s">
        <v>491</v>
      </c>
      <c r="B71" s="19" t="s">
        <v>272</v>
      </c>
      <c r="D71" s="19" t="s">
        <v>2299</v>
      </c>
      <c r="E71" s="34">
        <v>41827</v>
      </c>
      <c r="F71" s="34">
        <v>41639</v>
      </c>
      <c r="H71" s="19">
        <f t="shared" si="10"/>
        <v>1</v>
      </c>
      <c r="J71" s="7" t="s">
        <v>448</v>
      </c>
      <c r="K71" s="19" t="str">
        <f t="shared" si="7"/>
        <v>x1</v>
      </c>
      <c r="L71" s="19" t="str">
        <f t="shared" si="9"/>
        <v>Absolute floor</v>
      </c>
      <c r="S71" s="34">
        <f t="shared" si="11"/>
        <v>41827</v>
      </c>
      <c r="T71" s="34" t="str">
        <f t="shared" si="12"/>
        <v/>
      </c>
      <c r="U71" s="34" t="str">
        <f t="shared" si="13"/>
        <v/>
      </c>
    </row>
    <row r="72" spans="1:21" s="19" customFormat="1">
      <c r="A72" s="19" t="s">
        <v>494</v>
      </c>
      <c r="B72" s="19" t="s">
        <v>273</v>
      </c>
      <c r="D72" s="19" t="s">
        <v>2299</v>
      </c>
      <c r="E72" s="34">
        <v>41827</v>
      </c>
      <c r="F72" s="34">
        <v>42566</v>
      </c>
      <c r="H72" s="19">
        <f t="shared" si="10"/>
        <v>1</v>
      </c>
      <c r="J72" s="7" t="s">
        <v>449</v>
      </c>
      <c r="K72" s="19" t="str">
        <f t="shared" si="7"/>
        <v>x65</v>
      </c>
      <c r="L72" s="19" t="str">
        <f t="shared" si="9"/>
        <v>Par amount</v>
      </c>
      <c r="S72" s="34">
        <f t="shared" si="11"/>
        <v>41827</v>
      </c>
      <c r="T72" s="34">
        <f t="shared" si="12"/>
        <v>41639</v>
      </c>
      <c r="U72" s="34" t="str">
        <f t="shared" si="13"/>
        <v/>
      </c>
    </row>
    <row r="73" spans="1:21" s="19" customFormat="1">
      <c r="A73" s="19" t="s">
        <v>397</v>
      </c>
      <c r="B73" s="19" t="s">
        <v>274</v>
      </c>
      <c r="D73" s="19" t="s">
        <v>2299</v>
      </c>
      <c r="E73" s="34">
        <v>41827</v>
      </c>
      <c r="F73" s="34" t="s">
        <v>6136</v>
      </c>
      <c r="H73" s="19">
        <f t="shared" si="10"/>
        <v>1</v>
      </c>
      <c r="J73" s="7" t="s">
        <v>2244</v>
      </c>
      <c r="K73" s="19" t="str">
        <f t="shared" si="7"/>
        <v>x8</v>
      </c>
      <c r="L73" s="19" t="str">
        <f t="shared" si="9"/>
        <v>Adjustment of valuation of assets held for unit-linked funds</v>
      </c>
      <c r="S73" s="34">
        <f t="shared" si="11"/>
        <v>41827</v>
      </c>
      <c r="T73" s="34" t="str">
        <f t="shared" si="12"/>
        <v/>
      </c>
      <c r="U73" s="34" t="str">
        <f t="shared" si="13"/>
        <v/>
      </c>
    </row>
    <row r="74" spans="1:21" s="19" customFormat="1">
      <c r="A74" s="4" t="s">
        <v>433</v>
      </c>
      <c r="B74" s="19" t="s">
        <v>275</v>
      </c>
      <c r="D74" s="19" t="s">
        <v>2299</v>
      </c>
      <c r="E74" s="34">
        <v>41827</v>
      </c>
      <c r="F74" s="34" t="s">
        <v>6136</v>
      </c>
      <c r="H74" s="19">
        <f t="shared" si="10"/>
        <v>1</v>
      </c>
      <c r="J74" s="7" t="s">
        <v>450</v>
      </c>
      <c r="K74" s="19" t="str">
        <f t="shared" si="7"/>
        <v>x13</v>
      </c>
      <c r="L74" s="19" t="str">
        <f t="shared" si="9"/>
        <v>Balance of contractual amount</v>
      </c>
      <c r="S74" s="34">
        <f t="shared" si="11"/>
        <v>41827</v>
      </c>
      <c r="T74" s="34" t="str">
        <f t="shared" si="12"/>
        <v/>
      </c>
      <c r="U74" s="34" t="str">
        <f t="shared" si="13"/>
        <v/>
      </c>
    </row>
    <row r="75" spans="1:21" s="19" customFormat="1">
      <c r="A75" s="4" t="s">
        <v>405</v>
      </c>
      <c r="B75" s="19" t="s">
        <v>276</v>
      </c>
      <c r="D75" s="19" t="s">
        <v>2299</v>
      </c>
      <c r="E75" s="34">
        <v>41827</v>
      </c>
      <c r="F75" s="34" t="s">
        <v>6136</v>
      </c>
      <c r="H75" s="19">
        <f t="shared" si="10"/>
        <v>1</v>
      </c>
      <c r="J75" s="8" t="s">
        <v>451</v>
      </c>
      <c r="K75" s="19" t="str">
        <f t="shared" si="7"/>
        <v>x63</v>
      </c>
      <c r="L75" s="19" t="str">
        <f t="shared" si="9"/>
        <v>Original contractual amount</v>
      </c>
      <c r="S75" s="34">
        <f t="shared" si="11"/>
        <v>41827</v>
      </c>
      <c r="T75" s="34" t="str">
        <f t="shared" si="12"/>
        <v/>
      </c>
      <c r="U75" s="34" t="str">
        <f t="shared" si="13"/>
        <v/>
      </c>
    </row>
    <row r="76" spans="1:21" s="19" customFormat="1">
      <c r="A76" s="4" t="s">
        <v>452</v>
      </c>
      <c r="B76" s="19" t="s">
        <v>277</v>
      </c>
      <c r="D76" s="19" t="s">
        <v>2299</v>
      </c>
      <c r="E76" s="34">
        <v>41827</v>
      </c>
      <c r="F76" s="34" t="s">
        <v>6136</v>
      </c>
      <c r="H76" s="19">
        <f t="shared" si="10"/>
        <v>1</v>
      </c>
      <c r="J76" s="8" t="s">
        <v>405</v>
      </c>
      <c r="K76" s="19" t="str">
        <f t="shared" si="7"/>
        <v>x74</v>
      </c>
      <c r="L76" s="19" t="str">
        <f t="shared" si="9"/>
        <v>Redemptions/prepayments/paybacks</v>
      </c>
      <c r="S76" s="34">
        <f t="shared" si="11"/>
        <v>41827</v>
      </c>
      <c r="T76" s="34" t="str">
        <f t="shared" si="12"/>
        <v/>
      </c>
      <c r="U76" s="34" t="str">
        <f t="shared" si="13"/>
        <v/>
      </c>
    </row>
    <row r="77" spans="1:21" s="19" customFormat="1">
      <c r="A77" s="4" t="s">
        <v>423</v>
      </c>
      <c r="B77" s="19" t="s">
        <v>278</v>
      </c>
      <c r="D77" s="19" t="s">
        <v>2299</v>
      </c>
      <c r="E77" s="34">
        <v>41827</v>
      </c>
      <c r="F77" s="34">
        <v>41639</v>
      </c>
      <c r="H77" s="19">
        <f t="shared" si="10"/>
        <v>1</v>
      </c>
      <c r="J77" s="8" t="s">
        <v>406</v>
      </c>
      <c r="K77" s="19" t="str">
        <f t="shared" si="7"/>
        <v>x87</v>
      </c>
      <c r="L77" s="19" t="str">
        <f t="shared" si="9"/>
        <v>Top-ups</v>
      </c>
      <c r="S77" s="34">
        <f t="shared" si="11"/>
        <v>41827</v>
      </c>
      <c r="T77" s="34" t="str">
        <f t="shared" si="12"/>
        <v/>
      </c>
      <c r="U77" s="34" t="str">
        <f t="shared" si="13"/>
        <v/>
      </c>
    </row>
    <row r="78" spans="1:21" s="19" customFormat="1">
      <c r="A78" s="4" t="s">
        <v>430</v>
      </c>
      <c r="B78" s="19" t="s">
        <v>279</v>
      </c>
      <c r="D78" s="19" t="s">
        <v>2299</v>
      </c>
      <c r="E78" s="34">
        <v>41827</v>
      </c>
      <c r="F78" s="34" t="s">
        <v>6136</v>
      </c>
      <c r="H78" s="19">
        <f t="shared" si="10"/>
        <v>1</v>
      </c>
      <c r="J78" s="7" t="s">
        <v>452</v>
      </c>
      <c r="K78" s="19" t="str">
        <f t="shared" si="7"/>
        <v>x75</v>
      </c>
      <c r="L78" s="19" t="str">
        <f t="shared" si="9"/>
        <v>Result of transaction</v>
      </c>
      <c r="S78" s="34">
        <f t="shared" si="11"/>
        <v>41827</v>
      </c>
      <c r="T78" s="34" t="str">
        <f t="shared" si="12"/>
        <v/>
      </c>
      <c r="U78" s="34" t="str">
        <f t="shared" si="13"/>
        <v/>
      </c>
    </row>
    <row r="79" spans="1:21" s="19" customFormat="1">
      <c r="A79" s="19" t="s">
        <v>495</v>
      </c>
      <c r="B79" s="19" t="s">
        <v>280</v>
      </c>
      <c r="D79" s="19" t="s">
        <v>2299</v>
      </c>
      <c r="E79" s="34">
        <v>41827</v>
      </c>
      <c r="F79" s="34">
        <v>42566</v>
      </c>
      <c r="H79" s="19">
        <f t="shared" si="10"/>
        <v>1</v>
      </c>
      <c r="J79" s="7" t="s">
        <v>2087</v>
      </c>
      <c r="K79" s="19" t="str">
        <f t="shared" si="7"/>
        <v>x62</v>
      </c>
      <c r="L79" s="19" t="str">
        <f t="shared" si="9"/>
        <v>Notional amount [at transaction date]</v>
      </c>
      <c r="S79" s="34">
        <f t="shared" si="11"/>
        <v>41827</v>
      </c>
      <c r="T79" s="34" t="str">
        <f t="shared" si="12"/>
        <v/>
      </c>
      <c r="U79" s="34" t="str">
        <f t="shared" si="13"/>
        <v/>
      </c>
    </row>
    <row r="80" spans="1:21" s="19" customFormat="1">
      <c r="A80" s="4" t="s">
        <v>497</v>
      </c>
      <c r="B80" s="19" t="s">
        <v>281</v>
      </c>
      <c r="D80" s="19" t="s">
        <v>2299</v>
      </c>
      <c r="E80" s="34">
        <v>41827</v>
      </c>
      <c r="F80" s="34" t="s">
        <v>6136</v>
      </c>
      <c r="H80" s="19">
        <f t="shared" si="10"/>
        <v>1</v>
      </c>
      <c r="J80" s="7" t="s">
        <v>2105</v>
      </c>
      <c r="K80" s="19" t="str">
        <f t="shared" si="7"/>
        <v>x22</v>
      </c>
      <c r="L80" s="19" t="str">
        <f t="shared" ref="L80:L106" si="14">J80</f>
        <v>Contribution to the group</v>
      </c>
      <c r="S80" s="34">
        <f t="shared" si="11"/>
        <v>41827</v>
      </c>
      <c r="T80" s="34" t="str">
        <f t="shared" si="12"/>
        <v/>
      </c>
      <c r="U80" s="34" t="str">
        <f t="shared" si="13"/>
        <v/>
      </c>
    </row>
    <row r="81" spans="1:21" s="19" customFormat="1">
      <c r="A81" s="19" t="s">
        <v>392</v>
      </c>
      <c r="B81" s="19" t="s">
        <v>282</v>
      </c>
      <c r="D81" s="19" t="s">
        <v>2299</v>
      </c>
      <c r="E81" s="34">
        <v>41827</v>
      </c>
      <c r="F81" s="34" t="s">
        <v>6136</v>
      </c>
      <c r="H81" s="19">
        <f t="shared" si="10"/>
        <v>3</v>
      </c>
      <c r="J81" s="7" t="s">
        <v>2158</v>
      </c>
      <c r="K81" s="19" t="str">
        <f t="shared" si="7"/>
        <v>x2</v>
      </c>
      <c r="L81" s="19" t="str">
        <f t="shared" si="14"/>
        <v>Absolute value after shock</v>
      </c>
      <c r="S81" s="34">
        <f t="shared" si="11"/>
        <v>41827</v>
      </c>
      <c r="T81" s="34" t="str">
        <f t="shared" si="12"/>
        <v/>
      </c>
      <c r="U81" s="34" t="str">
        <f t="shared" si="13"/>
        <v/>
      </c>
    </row>
    <row r="82" spans="1:21" s="19" customFormat="1">
      <c r="A82" s="19" t="s">
        <v>394</v>
      </c>
      <c r="B82" s="19" t="s">
        <v>283</v>
      </c>
      <c r="D82" s="19" t="s">
        <v>2299</v>
      </c>
      <c r="E82" s="34">
        <v>41827</v>
      </c>
      <c r="F82" s="34" t="s">
        <v>6136</v>
      </c>
      <c r="H82" s="19">
        <f t="shared" si="10"/>
        <v>1</v>
      </c>
      <c r="J82" s="7" t="s">
        <v>2159</v>
      </c>
      <c r="K82" s="19" t="str">
        <f t="shared" si="7"/>
        <v>x3</v>
      </c>
      <c r="L82" s="19" t="str">
        <f t="shared" si="14"/>
        <v>Absolute value before shock</v>
      </c>
      <c r="S82" s="34">
        <f t="shared" si="11"/>
        <v>41827</v>
      </c>
      <c r="T82" s="34" t="str">
        <f t="shared" si="12"/>
        <v/>
      </c>
      <c r="U82" s="34" t="str">
        <f t="shared" si="13"/>
        <v/>
      </c>
    </row>
    <row r="83" spans="1:21" s="19" customFormat="1">
      <c r="A83" s="4" t="s">
        <v>443</v>
      </c>
      <c r="B83" s="19" t="s">
        <v>284</v>
      </c>
      <c r="D83" s="19" t="s">
        <v>2299</v>
      </c>
      <c r="E83" s="34">
        <v>41827</v>
      </c>
      <c r="F83" s="34" t="s">
        <v>6136</v>
      </c>
      <c r="H83" s="19">
        <f t="shared" si="10"/>
        <v>1</v>
      </c>
      <c r="J83" s="7" t="s">
        <v>4933</v>
      </c>
      <c r="K83" s="19" t="str">
        <f t="shared" si="7"/>
        <v>x96</v>
      </c>
      <c r="L83" s="19" t="str">
        <f t="shared" si="14"/>
        <v>Reinsurance Commission</v>
      </c>
      <c r="P83" s="19" t="s">
        <v>627</v>
      </c>
      <c r="S83" s="34">
        <f t="shared" si="11"/>
        <v>41827</v>
      </c>
      <c r="T83" s="34">
        <f t="shared" si="12"/>
        <v>41639</v>
      </c>
      <c r="U83" s="34" t="str">
        <f t="shared" si="13"/>
        <v/>
      </c>
    </row>
    <row r="84" spans="1:21" s="19" customFormat="1">
      <c r="A84" s="4" t="s">
        <v>421</v>
      </c>
      <c r="B84" s="19" t="s">
        <v>285</v>
      </c>
      <c r="D84" s="19" t="s">
        <v>2299</v>
      </c>
      <c r="E84" s="34">
        <v>41827</v>
      </c>
      <c r="F84" s="34" t="s">
        <v>6136</v>
      </c>
      <c r="H84" s="19">
        <f t="shared" si="10"/>
        <v>1</v>
      </c>
      <c r="J84" s="8" t="s">
        <v>4934</v>
      </c>
      <c r="K84" s="19" t="str">
        <f t="shared" ref="K84:K106" si="15">VLOOKUP(J84,$A$2:$B$198,2,FALSE)</f>
        <v>x97</v>
      </c>
      <c r="L84" s="19" t="str">
        <f t="shared" si="14"/>
        <v>Reinsurance Commission [Maximum]</v>
      </c>
      <c r="S84" s="34">
        <f t="shared" si="11"/>
        <v>41827</v>
      </c>
      <c r="T84" s="34">
        <f t="shared" si="12"/>
        <v>41639</v>
      </c>
      <c r="U84" s="34" t="str">
        <f t="shared" si="13"/>
        <v/>
      </c>
    </row>
    <row r="85" spans="1:21" s="19" customFormat="1">
      <c r="A85" s="6" t="s">
        <v>389</v>
      </c>
      <c r="B85" s="19" t="s">
        <v>286</v>
      </c>
      <c r="D85" s="19" t="s">
        <v>2299</v>
      </c>
      <c r="E85" s="34">
        <v>41827</v>
      </c>
      <c r="F85" s="34" t="s">
        <v>6136</v>
      </c>
      <c r="H85" s="19">
        <f t="shared" si="10"/>
        <v>1</v>
      </c>
      <c r="J85" s="8" t="s">
        <v>4932</v>
      </c>
      <c r="K85" s="19" t="str">
        <f t="shared" si="15"/>
        <v>x98</v>
      </c>
      <c r="L85" s="19" t="str">
        <f t="shared" si="14"/>
        <v>Reinsurance Commission [Minimum]</v>
      </c>
      <c r="S85" s="34">
        <f t="shared" si="11"/>
        <v>41827</v>
      </c>
      <c r="T85" s="34">
        <f t="shared" si="12"/>
        <v>41639</v>
      </c>
      <c r="U85" s="34" t="str">
        <f t="shared" si="13"/>
        <v/>
      </c>
    </row>
    <row r="86" spans="1:21" s="19" customFormat="1">
      <c r="A86" s="6" t="s">
        <v>396</v>
      </c>
      <c r="B86" s="19" t="s">
        <v>287</v>
      </c>
      <c r="D86" s="19" t="s">
        <v>2299</v>
      </c>
      <c r="E86" s="34">
        <v>41827</v>
      </c>
      <c r="F86" s="34" t="s">
        <v>6136</v>
      </c>
      <c r="H86" s="19">
        <f t="shared" si="10"/>
        <v>1</v>
      </c>
      <c r="J86" s="8" t="s">
        <v>4935</v>
      </c>
      <c r="K86" s="19" t="str">
        <f t="shared" si="15"/>
        <v>x99</v>
      </c>
      <c r="L86" s="19" t="str">
        <f t="shared" si="14"/>
        <v>Reinsurance Commission [Expected]</v>
      </c>
      <c r="S86" s="34">
        <f t="shared" si="11"/>
        <v>41827</v>
      </c>
      <c r="T86" s="34">
        <f t="shared" si="12"/>
        <v>41639</v>
      </c>
      <c r="U86" s="34" t="str">
        <f t="shared" si="13"/>
        <v/>
      </c>
    </row>
    <row r="87" spans="1:21" s="19" customFormat="1">
      <c r="A87" s="14" t="s">
        <v>412</v>
      </c>
      <c r="B87" s="19" t="s">
        <v>288</v>
      </c>
      <c r="D87" s="19" t="s">
        <v>2299</v>
      </c>
      <c r="E87" s="34">
        <v>41827</v>
      </c>
      <c r="F87" s="34" t="s">
        <v>6136</v>
      </c>
      <c r="H87" s="19">
        <f t="shared" si="10"/>
        <v>1</v>
      </c>
      <c r="J87" s="7" t="s">
        <v>4936</v>
      </c>
      <c r="K87" s="19" t="str">
        <f t="shared" si="15"/>
        <v>x100</v>
      </c>
      <c r="L87" s="19" t="str">
        <f t="shared" si="14"/>
        <v>Overriding Commission</v>
      </c>
      <c r="P87" s="19" t="s">
        <v>627</v>
      </c>
      <c r="S87" s="34">
        <f t="shared" si="11"/>
        <v>41827</v>
      </c>
      <c r="T87" s="34">
        <f t="shared" si="12"/>
        <v>41639</v>
      </c>
      <c r="U87" s="34" t="str">
        <f t="shared" si="13"/>
        <v/>
      </c>
    </row>
    <row r="88" spans="1:21" s="19" customFormat="1">
      <c r="A88" s="4" t="s">
        <v>406</v>
      </c>
      <c r="B88" s="19" t="s">
        <v>289</v>
      </c>
      <c r="D88" s="19" t="s">
        <v>2299</v>
      </c>
      <c r="E88" s="34">
        <v>41827</v>
      </c>
      <c r="F88" s="34" t="s">
        <v>6136</v>
      </c>
      <c r="H88" s="19">
        <f t="shared" si="10"/>
        <v>1</v>
      </c>
      <c r="J88" s="8" t="s">
        <v>4937</v>
      </c>
      <c r="K88" s="19" t="str">
        <f t="shared" si="15"/>
        <v>x101</v>
      </c>
      <c r="L88" s="19" t="str">
        <f t="shared" si="14"/>
        <v>Overriding Commission [Maximum]</v>
      </c>
      <c r="S88" s="34">
        <f t="shared" si="11"/>
        <v>41827</v>
      </c>
      <c r="T88" s="34">
        <f t="shared" si="12"/>
        <v>41639</v>
      </c>
      <c r="U88" s="34" t="str">
        <f t="shared" si="13"/>
        <v/>
      </c>
    </row>
    <row r="89" spans="1:21" s="19" customFormat="1">
      <c r="A89" s="19" t="s">
        <v>473</v>
      </c>
      <c r="B89" s="19" t="s">
        <v>290</v>
      </c>
      <c r="D89" s="19" t="s">
        <v>2299</v>
      </c>
      <c r="E89" s="34">
        <v>41827</v>
      </c>
      <c r="F89" s="34" t="s">
        <v>6136</v>
      </c>
      <c r="H89" s="19">
        <f t="shared" si="10"/>
        <v>1</v>
      </c>
      <c r="J89" s="8" t="s">
        <v>4938</v>
      </c>
      <c r="K89" s="19" t="str">
        <f t="shared" si="15"/>
        <v>x102</v>
      </c>
      <c r="L89" s="19" t="str">
        <f t="shared" si="14"/>
        <v>Overriding Commission [Minimum]</v>
      </c>
      <c r="S89" s="34">
        <f t="shared" si="11"/>
        <v>41827</v>
      </c>
      <c r="T89" s="34">
        <f t="shared" si="12"/>
        <v>41639</v>
      </c>
      <c r="U89" s="34" t="str">
        <f t="shared" si="13"/>
        <v/>
      </c>
    </row>
    <row r="90" spans="1:21" s="19" customFormat="1">
      <c r="A90" s="4" t="s">
        <v>454</v>
      </c>
      <c r="B90" s="19" t="s">
        <v>291</v>
      </c>
      <c r="D90" s="19" t="s">
        <v>2299</v>
      </c>
      <c r="E90" s="34">
        <v>41827</v>
      </c>
      <c r="F90" s="34" t="s">
        <v>6136</v>
      </c>
      <c r="H90" s="19">
        <f t="shared" si="10"/>
        <v>1</v>
      </c>
      <c r="J90" s="8" t="s">
        <v>4939</v>
      </c>
      <c r="K90" s="19" t="str">
        <f t="shared" si="15"/>
        <v>x103</v>
      </c>
      <c r="L90" s="19" t="str">
        <f t="shared" si="14"/>
        <v>Overriding Commission [Expected]</v>
      </c>
      <c r="S90" s="34">
        <f t="shared" si="11"/>
        <v>41827</v>
      </c>
      <c r="T90" s="34">
        <f t="shared" si="12"/>
        <v>41639</v>
      </c>
      <c r="U90" s="34" t="str">
        <f t="shared" si="13"/>
        <v/>
      </c>
    </row>
    <row r="91" spans="1:21" s="19" customFormat="1">
      <c r="A91" s="22" t="s">
        <v>402</v>
      </c>
      <c r="B91" s="19" t="s">
        <v>292</v>
      </c>
      <c r="D91" s="19" t="s">
        <v>2299</v>
      </c>
      <c r="E91" s="34">
        <v>41827</v>
      </c>
      <c r="F91" s="34" t="s">
        <v>6136</v>
      </c>
      <c r="H91" s="19">
        <f t="shared" si="10"/>
        <v>1</v>
      </c>
      <c r="J91" s="7" t="s">
        <v>4940</v>
      </c>
      <c r="K91" s="19" t="str">
        <f t="shared" si="15"/>
        <v>x104</v>
      </c>
      <c r="L91" s="19" t="str">
        <f t="shared" si="14"/>
        <v>Profit Commission</v>
      </c>
      <c r="P91" s="19" t="s">
        <v>627</v>
      </c>
      <c r="S91" s="34">
        <f t="shared" si="11"/>
        <v>41827</v>
      </c>
      <c r="T91" s="34">
        <f t="shared" si="12"/>
        <v>41639</v>
      </c>
      <c r="U91" s="34" t="str">
        <f t="shared" si="13"/>
        <v/>
      </c>
    </row>
    <row r="92" spans="1:21" s="19" customFormat="1">
      <c r="A92" s="19" t="s">
        <v>2213</v>
      </c>
      <c r="B92" s="19" t="s">
        <v>293</v>
      </c>
      <c r="D92" s="19" t="s">
        <v>2299</v>
      </c>
      <c r="E92" s="34">
        <v>41827</v>
      </c>
      <c r="F92" s="34" t="s">
        <v>6136</v>
      </c>
      <c r="H92" s="19">
        <f t="shared" si="10"/>
        <v>1</v>
      </c>
      <c r="J92" s="8" t="s">
        <v>4941</v>
      </c>
      <c r="K92" s="19" t="str">
        <f t="shared" si="15"/>
        <v>x105</v>
      </c>
      <c r="L92" s="19" t="str">
        <f t="shared" si="14"/>
        <v>Profit Commission [Maximum]</v>
      </c>
      <c r="S92" s="34">
        <f t="shared" si="11"/>
        <v>41827</v>
      </c>
      <c r="T92" s="34">
        <f t="shared" si="12"/>
        <v>41639</v>
      </c>
      <c r="U92" s="34" t="str">
        <f t="shared" si="13"/>
        <v/>
      </c>
    </row>
    <row r="93" spans="1:21" s="19" customFormat="1">
      <c r="A93" s="19" t="s">
        <v>2283</v>
      </c>
      <c r="B93" s="19" t="s">
        <v>294</v>
      </c>
      <c r="D93" s="19" t="s">
        <v>2299</v>
      </c>
      <c r="E93" s="34">
        <v>41827</v>
      </c>
      <c r="F93" s="34" t="s">
        <v>6136</v>
      </c>
      <c r="H93" s="19">
        <f t="shared" si="10"/>
        <v>1</v>
      </c>
      <c r="J93" s="8" t="s">
        <v>4942</v>
      </c>
      <c r="K93" s="19" t="str">
        <f t="shared" si="15"/>
        <v>x106</v>
      </c>
      <c r="L93" s="19" t="str">
        <f t="shared" si="14"/>
        <v>Profit Commission [Minimum]</v>
      </c>
      <c r="S93" s="34">
        <f t="shared" si="11"/>
        <v>41827</v>
      </c>
      <c r="T93" s="34">
        <f t="shared" si="12"/>
        <v>41639</v>
      </c>
      <c r="U93" s="34" t="str">
        <f t="shared" si="13"/>
        <v/>
      </c>
    </row>
    <row r="94" spans="1:21" s="19" customFormat="1">
      <c r="A94" s="19" t="s">
        <v>2290</v>
      </c>
      <c r="B94" s="19" t="s">
        <v>295</v>
      </c>
      <c r="D94" s="19" t="s">
        <v>2299</v>
      </c>
      <c r="E94" s="34">
        <v>41827</v>
      </c>
      <c r="F94" s="34" t="s">
        <v>6136</v>
      </c>
      <c r="H94" s="19">
        <f t="shared" si="10"/>
        <v>1</v>
      </c>
      <c r="J94" s="8" t="s">
        <v>4943</v>
      </c>
      <c r="K94" s="19" t="str">
        <f t="shared" si="15"/>
        <v>x107</v>
      </c>
      <c r="L94" s="19" t="str">
        <f t="shared" si="14"/>
        <v>Profit Commission [Expected]</v>
      </c>
      <c r="S94" s="34">
        <f t="shared" si="11"/>
        <v>41827</v>
      </c>
      <c r="T94" s="34">
        <f t="shared" si="12"/>
        <v>41639</v>
      </c>
      <c r="U94" s="34" t="str">
        <f t="shared" si="13"/>
        <v/>
      </c>
    </row>
    <row r="95" spans="1:21" s="19" customFormat="1">
      <c r="A95" s="14" t="s">
        <v>2317</v>
      </c>
      <c r="B95" s="19" t="s">
        <v>296</v>
      </c>
      <c r="D95" s="19" t="s">
        <v>2299</v>
      </c>
      <c r="E95" s="34">
        <v>41827</v>
      </c>
      <c r="F95" s="34" t="s">
        <v>6136</v>
      </c>
      <c r="H95" s="19">
        <f t="shared" si="10"/>
        <v>1</v>
      </c>
      <c r="J95" s="7" t="s">
        <v>7521</v>
      </c>
      <c r="K95" s="19" t="str">
        <f t="shared" si="15"/>
        <v>x120</v>
      </c>
      <c r="L95" s="19" t="str">
        <f t="shared" si="14"/>
        <v>Market value</v>
      </c>
      <c r="S95" s="34">
        <f t="shared" si="11"/>
        <v>42277</v>
      </c>
      <c r="T95" s="34" t="str">
        <f t="shared" si="12"/>
        <v/>
      </c>
      <c r="U95" s="34" t="str">
        <f t="shared" si="13"/>
        <v/>
      </c>
    </row>
    <row r="96" spans="1:21" s="19" customFormat="1">
      <c r="A96" s="19" t="s">
        <v>4342</v>
      </c>
      <c r="B96" s="19" t="s">
        <v>297</v>
      </c>
      <c r="D96" s="19" t="s">
        <v>2299</v>
      </c>
      <c r="E96" s="34">
        <v>41827</v>
      </c>
      <c r="F96" s="34" t="s">
        <v>6136</v>
      </c>
      <c r="H96" s="19">
        <f t="shared" si="10"/>
        <v>1</v>
      </c>
      <c r="J96" s="7" t="s">
        <v>12143</v>
      </c>
      <c r="K96" s="19" t="str">
        <f t="shared" si="15"/>
        <v>x122</v>
      </c>
      <c r="L96" s="19" t="str">
        <f t="shared" si="14"/>
        <v>Amount of the adjustment to the technical provisions after any limitation applied in accordance to Article 308d (4) of the Directive 2009/138/EC</v>
      </c>
      <c r="S96" s="34">
        <f t="shared" si="11"/>
        <v>42277</v>
      </c>
      <c r="T96" s="34" t="str">
        <f t="shared" si="12"/>
        <v/>
      </c>
      <c r="U96" s="34">
        <f t="shared" si="13"/>
        <v>42931</v>
      </c>
    </row>
    <row r="97" spans="1:21" s="19" customFormat="1">
      <c r="A97" s="19" t="s">
        <v>4933</v>
      </c>
      <c r="B97" s="19" t="s">
        <v>298</v>
      </c>
      <c r="D97" s="19" t="s">
        <v>2299</v>
      </c>
      <c r="E97" s="34">
        <v>41827</v>
      </c>
      <c r="F97" s="34">
        <v>41639</v>
      </c>
      <c r="H97" s="19">
        <f t="shared" si="10"/>
        <v>1</v>
      </c>
      <c r="J97" s="7" t="s">
        <v>9495</v>
      </c>
      <c r="K97" s="19" t="str">
        <f t="shared" si="15"/>
        <v>x123</v>
      </c>
      <c r="L97" s="19" t="str">
        <f t="shared" si="14"/>
        <v>Technical provision after transitional on technical provisions</v>
      </c>
      <c r="S97" s="34">
        <f t="shared" si="11"/>
        <v>42277</v>
      </c>
      <c r="T97" s="34" t="str">
        <f t="shared" si="12"/>
        <v/>
      </c>
      <c r="U97" s="34" t="str">
        <f t="shared" si="13"/>
        <v/>
      </c>
    </row>
    <row r="98" spans="1:21" s="19" customFormat="1">
      <c r="A98" s="19" t="s">
        <v>4934</v>
      </c>
      <c r="B98" s="19" t="s">
        <v>299</v>
      </c>
      <c r="D98" s="19" t="s">
        <v>2299</v>
      </c>
      <c r="E98" s="34">
        <v>41827</v>
      </c>
      <c r="F98" s="34">
        <v>41639</v>
      </c>
      <c r="H98" s="19">
        <f t="shared" ref="H98:H129" si="16">COUNTIF(J:J,A98)</f>
        <v>1</v>
      </c>
      <c r="J98" s="7" t="s">
        <v>8209</v>
      </c>
      <c r="K98" s="19" t="str">
        <f t="shared" si="15"/>
        <v>x126</v>
      </c>
      <c r="L98" s="19" t="str">
        <f t="shared" si="14"/>
        <v>Amount subject to prior security interests</v>
      </c>
      <c r="S98" s="34">
        <f t="shared" si="11"/>
        <v>42277</v>
      </c>
      <c r="T98" s="34" t="str">
        <f t="shared" si="12"/>
        <v/>
      </c>
      <c r="U98" s="34" t="str">
        <f t="shared" si="13"/>
        <v/>
      </c>
    </row>
    <row r="99" spans="1:21" s="19" customFormat="1">
      <c r="A99" s="19" t="s">
        <v>4932</v>
      </c>
      <c r="B99" s="19" t="s">
        <v>300</v>
      </c>
      <c r="D99" s="19" t="s">
        <v>2299</v>
      </c>
      <c r="E99" s="34">
        <v>41827</v>
      </c>
      <c r="F99" s="34">
        <v>41639</v>
      </c>
      <c r="H99" s="19">
        <f t="shared" si="16"/>
        <v>1</v>
      </c>
      <c r="J99" s="7" t="s">
        <v>8210</v>
      </c>
      <c r="K99" s="19" t="str">
        <f t="shared" si="15"/>
        <v>x127</v>
      </c>
      <c r="L99" s="19" t="str">
        <f t="shared" si="14"/>
        <v>Value net of encumbrance</v>
      </c>
      <c r="S99" s="34">
        <f t="shared" si="11"/>
        <v>42277</v>
      </c>
      <c r="T99" s="34" t="str">
        <f t="shared" si="12"/>
        <v/>
      </c>
      <c r="U99" s="34" t="str">
        <f t="shared" si="13"/>
        <v/>
      </c>
    </row>
    <row r="100" spans="1:21" s="19" customFormat="1">
      <c r="A100" s="19" t="s">
        <v>4935</v>
      </c>
      <c r="B100" s="19" t="s">
        <v>301</v>
      </c>
      <c r="D100" s="19" t="s">
        <v>2299</v>
      </c>
      <c r="E100" s="34">
        <v>41827</v>
      </c>
      <c r="F100" s="34">
        <v>41639</v>
      </c>
      <c r="H100" s="19">
        <f t="shared" si="16"/>
        <v>1</v>
      </c>
      <c r="J100" s="7" t="s">
        <v>8217</v>
      </c>
      <c r="K100" s="19" t="str">
        <f t="shared" si="15"/>
        <v>x128</v>
      </c>
      <c r="L100" s="19" t="str">
        <f t="shared" si="14"/>
        <v>Preferential claim</v>
      </c>
      <c r="S100" s="34">
        <f t="shared" si="11"/>
        <v>42277</v>
      </c>
      <c r="T100" s="34" t="str">
        <f t="shared" si="12"/>
        <v/>
      </c>
      <c r="U100" s="34" t="str">
        <f t="shared" si="13"/>
        <v/>
      </c>
    </row>
    <row r="101" spans="1:21" s="19" customFormat="1">
      <c r="A101" s="19" t="s">
        <v>4936</v>
      </c>
      <c r="B101" s="19" t="s">
        <v>302</v>
      </c>
      <c r="D101" s="19" t="s">
        <v>2299</v>
      </c>
      <c r="E101" s="34">
        <v>41827</v>
      </c>
      <c r="F101" s="34">
        <v>41639</v>
      </c>
      <c r="H101" s="19">
        <f t="shared" si="16"/>
        <v>1</v>
      </c>
      <c r="J101" s="7" t="s">
        <v>8218</v>
      </c>
      <c r="K101" s="19" t="str">
        <f t="shared" si="15"/>
        <v>x129</v>
      </c>
      <c r="L101" s="19" t="str">
        <f t="shared" si="14"/>
        <v>Value net of preferential claim</v>
      </c>
      <c r="S101" s="34">
        <f t="shared" si="11"/>
        <v>42277</v>
      </c>
      <c r="T101" s="34" t="str">
        <f t="shared" si="12"/>
        <v/>
      </c>
      <c r="U101" s="34" t="str">
        <f t="shared" si="13"/>
        <v/>
      </c>
    </row>
    <row r="102" spans="1:21" s="19" customFormat="1">
      <c r="A102" s="19" t="s">
        <v>4937</v>
      </c>
      <c r="B102" s="19" t="s">
        <v>303</v>
      </c>
      <c r="D102" s="19" t="s">
        <v>2299</v>
      </c>
      <c r="E102" s="34">
        <v>41827</v>
      </c>
      <c r="F102" s="34">
        <v>41639</v>
      </c>
      <c r="H102" s="19">
        <f t="shared" si="16"/>
        <v>1</v>
      </c>
      <c r="J102" s="7" t="s">
        <v>8260</v>
      </c>
      <c r="K102" s="19" t="str">
        <f t="shared" si="15"/>
        <v>x131</v>
      </c>
      <c r="L102" s="19" t="str">
        <f t="shared" si="14"/>
        <v>Write-offs/write-downs</v>
      </c>
      <c r="S102" s="34">
        <f t="shared" si="11"/>
        <v>42277</v>
      </c>
      <c r="T102" s="34" t="str">
        <f t="shared" si="12"/>
        <v/>
      </c>
      <c r="U102" s="34" t="str">
        <f t="shared" si="13"/>
        <v/>
      </c>
    </row>
    <row r="103" spans="1:21" s="19" customFormat="1">
      <c r="A103" s="19" t="s">
        <v>4938</v>
      </c>
      <c r="B103" s="19" t="s">
        <v>304</v>
      </c>
      <c r="D103" s="19" t="s">
        <v>2299</v>
      </c>
      <c r="E103" s="34">
        <v>41827</v>
      </c>
      <c r="F103" s="34">
        <v>41639</v>
      </c>
      <c r="H103" s="19">
        <f t="shared" si="16"/>
        <v>1</v>
      </c>
      <c r="J103" s="7" t="s">
        <v>8444</v>
      </c>
      <c r="K103" s="19" t="str">
        <f t="shared" ref="K103:K104" si="17">VLOOKUP(J103,$A$2:$B$198,2,FALSE)</f>
        <v>x132</v>
      </c>
      <c r="L103" s="19" t="str">
        <f t="shared" ref="L103:L104" si="18">J103</f>
        <v>Aggregate maximum value per arrangement</v>
      </c>
      <c r="S103" s="34">
        <f t="shared" ref="S103:S104" si="19">VLOOKUP(J103,A:G,5,FALSE)</f>
        <v>42277</v>
      </c>
      <c r="T103" s="34" t="str">
        <f t="shared" ref="T103:T104" si="20">IF(VLOOKUP(J103,A:G,6,FALSE)=0,"",VLOOKUP(J103,A:G,6,FALSE))</f>
        <v/>
      </c>
      <c r="U103" s="34" t="str">
        <f t="shared" ref="U103:U104" si="21">IF(VLOOKUP(J103,A:G,7,FALSE)=0,"",VLOOKUP(J103,A:G,7,FALSE))</f>
        <v/>
      </c>
    </row>
    <row r="104" spans="1:21" s="19" customFormat="1">
      <c r="A104" s="19" t="s">
        <v>4939</v>
      </c>
      <c r="B104" s="19" t="s">
        <v>305</v>
      </c>
      <c r="D104" s="19" t="s">
        <v>2299</v>
      </c>
      <c r="E104" s="34">
        <v>41827</v>
      </c>
      <c r="F104" s="34">
        <v>41639</v>
      </c>
      <c r="H104" s="19">
        <f t="shared" si="16"/>
        <v>1</v>
      </c>
      <c r="J104" s="7" t="s">
        <v>12012</v>
      </c>
      <c r="K104" s="19" t="str">
        <f t="shared" si="17"/>
        <v>x133</v>
      </c>
      <c r="L104" s="19" t="str">
        <f t="shared" si="18"/>
        <v>Amount where national supervisor could require standard formula reference even when undertakings is using internal models or partial internal model to calculate the SCR</v>
      </c>
      <c r="S104" s="34">
        <f t="shared" si="19"/>
        <v>42931</v>
      </c>
      <c r="T104" s="34" t="str">
        <f t="shared" si="20"/>
        <v/>
      </c>
      <c r="U104" s="34" t="str">
        <f t="shared" si="21"/>
        <v/>
      </c>
    </row>
    <row r="105" spans="1:21" s="19" customFormat="1">
      <c r="A105" s="19" t="s">
        <v>4940</v>
      </c>
      <c r="B105" s="19" t="s">
        <v>306</v>
      </c>
      <c r="D105" s="19" t="s">
        <v>2299</v>
      </c>
      <c r="E105" s="34">
        <v>41827</v>
      </c>
      <c r="F105" s="34">
        <v>41639</v>
      </c>
      <c r="H105" s="19">
        <f t="shared" si="16"/>
        <v>1</v>
      </c>
      <c r="J105" s="7" t="s">
        <v>12144</v>
      </c>
      <c r="K105" s="19" t="str">
        <f t="shared" si="15"/>
        <v>x134</v>
      </c>
      <c r="L105" s="19" t="str">
        <f t="shared" si="14"/>
        <v>Absolute floor before considering article 253 of the Delegated Regulation (EU) 2015/35</v>
      </c>
      <c r="S105" s="34">
        <f t="shared" si="11"/>
        <v>42931</v>
      </c>
      <c r="T105" s="34" t="str">
        <f t="shared" si="12"/>
        <v/>
      </c>
      <c r="U105" s="34" t="str">
        <f t="shared" si="13"/>
        <v/>
      </c>
    </row>
    <row r="106" spans="1:21" s="19" customFormat="1">
      <c r="A106" s="19" t="s">
        <v>4941</v>
      </c>
      <c r="B106" s="19" t="s">
        <v>307</v>
      </c>
      <c r="D106" s="19" t="s">
        <v>2299</v>
      </c>
      <c r="E106" s="34">
        <v>41827</v>
      </c>
      <c r="F106" s="34">
        <v>41639</v>
      </c>
      <c r="H106" s="19">
        <f t="shared" si="16"/>
        <v>1</v>
      </c>
      <c r="J106" s="7" t="s">
        <v>12146</v>
      </c>
      <c r="K106" s="19" t="str">
        <f t="shared" si="15"/>
        <v>x135</v>
      </c>
      <c r="L106" s="19" t="str">
        <f t="shared" si="14"/>
        <v>Amount after allocation from adjustments due to RFF and Matching adjustments portfolios</v>
      </c>
      <c r="S106" s="34">
        <f t="shared" si="11"/>
        <v>42931</v>
      </c>
      <c r="T106" s="34" t="str">
        <f t="shared" si="12"/>
        <v/>
      </c>
      <c r="U106" s="34" t="str">
        <f t="shared" si="13"/>
        <v/>
      </c>
    </row>
    <row r="107" spans="1:21" s="19" customFormat="1">
      <c r="A107" s="19" t="s">
        <v>4942</v>
      </c>
      <c r="B107" s="19" t="s">
        <v>308</v>
      </c>
      <c r="D107" s="19" t="s">
        <v>2299</v>
      </c>
      <c r="E107" s="34">
        <v>41827</v>
      </c>
      <c r="F107" s="34">
        <v>41639</v>
      </c>
      <c r="H107" s="19">
        <f t="shared" si="16"/>
        <v>1</v>
      </c>
      <c r="J107" s="7" t="s">
        <v>12245</v>
      </c>
      <c r="K107" s="19" t="str">
        <f t="shared" ref="K107" si="22">VLOOKUP(J107,$A$2:$B$198,2,FALSE)</f>
        <v>x136</v>
      </c>
      <c r="L107" s="19" t="str">
        <f t="shared" ref="L107" si="23">J107</f>
        <v>Amount calculated based on obligations</v>
      </c>
      <c r="S107" s="34">
        <f t="shared" ref="S107" si="24">VLOOKUP(J107,A:G,5,FALSE)</f>
        <v>42931</v>
      </c>
      <c r="T107" s="34" t="str">
        <f t="shared" ref="T107" si="25">IF(VLOOKUP(J107,A:G,6,FALSE)=0,"",VLOOKUP(J107,A:G,6,FALSE))</f>
        <v/>
      </c>
      <c r="U107" s="34" t="str">
        <f t="shared" ref="U107" si="26">IF(VLOOKUP(J107,A:G,7,FALSE)=0,"",VLOOKUP(J107,A:G,7,FALSE))</f>
        <v/>
      </c>
    </row>
    <row r="108" spans="1:21" s="19" customFormat="1">
      <c r="A108" s="19" t="s">
        <v>4943</v>
      </c>
      <c r="B108" s="19" t="s">
        <v>309</v>
      </c>
      <c r="D108" s="19" t="s">
        <v>2299</v>
      </c>
      <c r="E108" s="34">
        <v>41827</v>
      </c>
      <c r="F108" s="34">
        <v>41639</v>
      </c>
      <c r="H108" s="19">
        <f t="shared" si="16"/>
        <v>1</v>
      </c>
      <c r="J108" s="14" t="s">
        <v>503</v>
      </c>
      <c r="O108" s="19" t="s">
        <v>2299</v>
      </c>
      <c r="Q108" s="19" t="s">
        <v>502</v>
      </c>
      <c r="S108" s="34">
        <v>41827</v>
      </c>
      <c r="T108" s="34"/>
      <c r="U108" s="34"/>
    </row>
    <row r="109" spans="1:21" s="19" customFormat="1">
      <c r="A109" s="19" t="s">
        <v>6715</v>
      </c>
      <c r="B109" s="19" t="s">
        <v>310</v>
      </c>
      <c r="D109" s="19" t="s">
        <v>2299</v>
      </c>
      <c r="E109" s="34">
        <v>42277</v>
      </c>
      <c r="F109" s="34">
        <v>41639</v>
      </c>
      <c r="H109" s="19">
        <f t="shared" si="16"/>
        <v>1</v>
      </c>
      <c r="J109" s="7" t="s">
        <v>453</v>
      </c>
      <c r="K109" s="19" t="str">
        <f>VLOOKUP(J109,$A$2:$B$98,2,FALSE)</f>
        <v>x25</v>
      </c>
      <c r="L109" s="19" t="str">
        <f>J109</f>
        <v>Discounted</v>
      </c>
      <c r="S109" s="34">
        <f t="shared" si="11"/>
        <v>41827</v>
      </c>
      <c r="T109" s="34" t="str">
        <f t="shared" si="12"/>
        <v/>
      </c>
      <c r="U109" s="34" t="str">
        <f t="shared" si="13"/>
        <v/>
      </c>
    </row>
    <row r="110" spans="1:21" s="19" customFormat="1">
      <c r="A110" s="19" t="s">
        <v>6716</v>
      </c>
      <c r="B110" s="19" t="s">
        <v>311</v>
      </c>
      <c r="D110" s="19" t="s">
        <v>2299</v>
      </c>
      <c r="E110" s="34">
        <v>42277</v>
      </c>
      <c r="F110" s="34">
        <v>41639</v>
      </c>
      <c r="H110" s="19">
        <f t="shared" si="16"/>
        <v>1</v>
      </c>
      <c r="J110" s="7" t="s">
        <v>454</v>
      </c>
      <c r="K110" s="19" t="str">
        <f>VLOOKUP(J110,$A$2:$B$98,2,FALSE)</f>
        <v>x89</v>
      </c>
      <c r="L110" s="19" t="str">
        <f>J110</f>
        <v>Undiscounted</v>
      </c>
      <c r="S110" s="34">
        <f t="shared" si="11"/>
        <v>41827</v>
      </c>
      <c r="T110" s="34" t="str">
        <f t="shared" si="12"/>
        <v/>
      </c>
      <c r="U110" s="34" t="str">
        <f t="shared" si="13"/>
        <v/>
      </c>
    </row>
    <row r="111" spans="1:21" s="19" customFormat="1">
      <c r="A111" s="19" t="s">
        <v>6713</v>
      </c>
      <c r="B111" s="19" t="s">
        <v>312</v>
      </c>
      <c r="D111" s="19" t="s">
        <v>2299</v>
      </c>
      <c r="E111" s="34">
        <v>42277</v>
      </c>
      <c r="F111" s="34">
        <v>41639</v>
      </c>
      <c r="H111" s="19">
        <f t="shared" si="16"/>
        <v>0</v>
      </c>
      <c r="J111" s="6" t="s">
        <v>504</v>
      </c>
      <c r="O111" s="19" t="s">
        <v>2299</v>
      </c>
      <c r="Q111" s="19" t="s">
        <v>505</v>
      </c>
      <c r="S111" s="34">
        <v>41827</v>
      </c>
      <c r="T111" s="34"/>
      <c r="U111" s="34"/>
    </row>
    <row r="112" spans="1:21" s="19" customFormat="1">
      <c r="A112" s="19" t="s">
        <v>6714</v>
      </c>
      <c r="B112" s="19" t="s">
        <v>313</v>
      </c>
      <c r="D112" s="19" t="s">
        <v>2299</v>
      </c>
      <c r="E112" s="34">
        <v>42277</v>
      </c>
      <c r="F112" s="34">
        <v>41639</v>
      </c>
      <c r="H112" s="19">
        <f t="shared" si="16"/>
        <v>0</v>
      </c>
      <c r="J112" s="7" t="s">
        <v>484</v>
      </c>
      <c r="K112" s="19" t="str">
        <f t="shared" ref="K112:K121" si="27">VLOOKUP(J112,$A$2:$B$98,2,FALSE)</f>
        <v>x19</v>
      </c>
      <c r="L112" s="19" t="str">
        <f t="shared" ref="L112:L121" si="28">J112</f>
        <v>Cash out-flows</v>
      </c>
      <c r="S112" s="34">
        <f t="shared" si="11"/>
        <v>41827</v>
      </c>
      <c r="T112" s="34">
        <f t="shared" si="12"/>
        <v>41639</v>
      </c>
      <c r="U112" s="34" t="str">
        <f t="shared" si="13"/>
        <v/>
      </c>
    </row>
    <row r="113" spans="1:21" s="19" customFormat="1">
      <c r="A113" s="19" t="s">
        <v>7395</v>
      </c>
      <c r="B113" s="19" t="s">
        <v>314</v>
      </c>
      <c r="D113" s="19" t="s">
        <v>2299</v>
      </c>
      <c r="E113" s="34">
        <v>42277</v>
      </c>
      <c r="H113" s="19">
        <f t="shared" si="16"/>
        <v>1</v>
      </c>
      <c r="J113" s="8" t="s">
        <v>485</v>
      </c>
      <c r="K113" s="19" t="str">
        <f t="shared" si="27"/>
        <v>x38</v>
      </c>
      <c r="L113" s="19" t="str">
        <f t="shared" si="28"/>
        <v>Future guaranteed and discretionary benefits</v>
      </c>
      <c r="S113" s="34">
        <f t="shared" si="11"/>
        <v>41827</v>
      </c>
      <c r="T113" s="34" t="str">
        <f t="shared" si="12"/>
        <v/>
      </c>
      <c r="U113" s="34" t="str">
        <f t="shared" si="13"/>
        <v/>
      </c>
    </row>
    <row r="114" spans="1:21" s="19" customFormat="1">
      <c r="A114" s="19" t="s">
        <v>7396</v>
      </c>
      <c r="B114" s="19" t="s">
        <v>315</v>
      </c>
      <c r="D114" s="19" t="s">
        <v>2299</v>
      </c>
      <c r="E114" s="34">
        <v>42277</v>
      </c>
      <c r="H114" s="19">
        <f t="shared" si="16"/>
        <v>1</v>
      </c>
      <c r="J114" s="9" t="s">
        <v>486</v>
      </c>
      <c r="K114" s="19" t="str">
        <f t="shared" si="27"/>
        <v>x39</v>
      </c>
      <c r="L114" s="19" t="str">
        <f t="shared" si="28"/>
        <v>Future guaranteed benefits</v>
      </c>
      <c r="S114" s="34">
        <f t="shared" si="11"/>
        <v>41827</v>
      </c>
      <c r="T114" s="34" t="str">
        <f t="shared" si="12"/>
        <v/>
      </c>
      <c r="U114" s="34" t="str">
        <f t="shared" si="13"/>
        <v/>
      </c>
    </row>
    <row r="115" spans="1:21" s="19" customFormat="1">
      <c r="A115" s="19" t="s">
        <v>11849</v>
      </c>
      <c r="B115" s="19" t="s">
        <v>316</v>
      </c>
      <c r="D115" s="19" t="s">
        <v>2299</v>
      </c>
      <c r="E115" s="34">
        <v>42277</v>
      </c>
      <c r="G115" s="34">
        <v>42566</v>
      </c>
      <c r="H115" s="19">
        <f t="shared" si="16"/>
        <v>1</v>
      </c>
      <c r="J115" s="9" t="s">
        <v>487</v>
      </c>
      <c r="K115" s="19" t="str">
        <f t="shared" si="27"/>
        <v>x36</v>
      </c>
      <c r="L115" s="19" t="str">
        <f t="shared" si="28"/>
        <v>Future discretionary benefits</v>
      </c>
      <c r="S115" s="34">
        <f t="shared" si="11"/>
        <v>41827</v>
      </c>
      <c r="T115" s="34" t="str">
        <f t="shared" si="12"/>
        <v/>
      </c>
      <c r="U115" s="34" t="str">
        <f t="shared" si="13"/>
        <v/>
      </c>
    </row>
    <row r="116" spans="1:21" s="19" customFormat="1">
      <c r="A116" s="19" t="s">
        <v>7506</v>
      </c>
      <c r="B116" s="19" t="s">
        <v>317</v>
      </c>
      <c r="D116" s="19" t="s">
        <v>2299</v>
      </c>
      <c r="E116" s="34">
        <v>42277</v>
      </c>
      <c r="H116" s="19">
        <f t="shared" si="16"/>
        <v>1</v>
      </c>
      <c r="J116" s="8" t="s">
        <v>488</v>
      </c>
      <c r="K116" s="19" t="str">
        <f t="shared" si="27"/>
        <v>x37</v>
      </c>
      <c r="L116" s="19" t="str">
        <f t="shared" si="28"/>
        <v>Future expenses and cash out-flows other than guaranteed and discretionary benefits</v>
      </c>
      <c r="S116" s="34">
        <f t="shared" si="11"/>
        <v>41827</v>
      </c>
      <c r="T116" s="34" t="str">
        <f t="shared" si="12"/>
        <v/>
      </c>
      <c r="U116" s="34" t="str">
        <f t="shared" si="13"/>
        <v/>
      </c>
    </row>
    <row r="117" spans="1:21" s="19" customFormat="1">
      <c r="A117" s="19" t="s">
        <v>7507</v>
      </c>
      <c r="B117" s="19" t="s">
        <v>318</v>
      </c>
      <c r="D117" s="19" t="s">
        <v>2299</v>
      </c>
      <c r="E117" s="34">
        <v>42277</v>
      </c>
      <c r="H117" s="19">
        <f t="shared" si="16"/>
        <v>1</v>
      </c>
      <c r="J117" s="7" t="s">
        <v>489</v>
      </c>
      <c r="K117" s="19" t="str">
        <f t="shared" si="27"/>
        <v>x17</v>
      </c>
      <c r="L117" s="19" t="str">
        <f t="shared" si="28"/>
        <v>Cash in-flows</v>
      </c>
      <c r="S117" s="34">
        <f t="shared" si="11"/>
        <v>41827</v>
      </c>
      <c r="T117" s="34">
        <f t="shared" si="12"/>
        <v>41639</v>
      </c>
      <c r="U117" s="34" t="str">
        <f t="shared" si="13"/>
        <v/>
      </c>
    </row>
    <row r="118" spans="1:21" s="19" customFormat="1">
      <c r="A118" s="19" t="s">
        <v>10641</v>
      </c>
      <c r="B118" s="19" t="s">
        <v>319</v>
      </c>
      <c r="D118" s="19" t="s">
        <v>2299</v>
      </c>
      <c r="E118" s="34">
        <v>42277</v>
      </c>
      <c r="H118" s="19">
        <f t="shared" si="16"/>
        <v>1</v>
      </c>
      <c r="J118" s="8" t="s">
        <v>490</v>
      </c>
      <c r="K118" s="19" t="str">
        <f t="shared" si="27"/>
        <v>x40</v>
      </c>
      <c r="L118" s="19" t="str">
        <f t="shared" si="28"/>
        <v>Future premiums</v>
      </c>
      <c r="S118" s="34">
        <f t="shared" si="11"/>
        <v>41827</v>
      </c>
      <c r="T118" s="34" t="str">
        <f t="shared" si="12"/>
        <v/>
      </c>
      <c r="U118" s="34" t="str">
        <f t="shared" si="13"/>
        <v/>
      </c>
    </row>
    <row r="119" spans="1:21" s="19" customFormat="1">
      <c r="A119" s="19" t="s">
        <v>7510</v>
      </c>
      <c r="B119" s="19" t="s">
        <v>320</v>
      </c>
      <c r="D119" s="19" t="s">
        <v>2299</v>
      </c>
      <c r="E119" s="34">
        <v>42277</v>
      </c>
      <c r="H119" s="19">
        <f t="shared" si="16"/>
        <v>1</v>
      </c>
      <c r="J119" s="9" t="s">
        <v>491</v>
      </c>
      <c r="K119" s="19" t="str">
        <f t="shared" si="27"/>
        <v>x70</v>
      </c>
      <c r="L119" s="19" t="str">
        <f t="shared" si="28"/>
        <v>Profits included in future premiums</v>
      </c>
      <c r="S119" s="34">
        <f t="shared" si="11"/>
        <v>41827</v>
      </c>
      <c r="T119" s="34">
        <f t="shared" si="12"/>
        <v>41639</v>
      </c>
      <c r="U119" s="34" t="str">
        <f t="shared" si="13"/>
        <v/>
      </c>
    </row>
    <row r="120" spans="1:21" s="19" customFormat="1">
      <c r="A120" s="19" t="s">
        <v>7511</v>
      </c>
      <c r="B120" s="19" t="s">
        <v>321</v>
      </c>
      <c r="D120" s="19" t="s">
        <v>2299</v>
      </c>
      <c r="E120" s="34">
        <v>42277</v>
      </c>
      <c r="H120" s="19">
        <f t="shared" si="16"/>
        <v>1</v>
      </c>
      <c r="J120" s="9" t="s">
        <v>492</v>
      </c>
      <c r="K120" s="19" t="str">
        <f t="shared" si="27"/>
        <v>x41</v>
      </c>
      <c r="L120" s="19" t="str">
        <f t="shared" si="28"/>
        <v>Future premiums other than profits included in future premiums</v>
      </c>
      <c r="S120" s="34">
        <f t="shared" si="11"/>
        <v>41827</v>
      </c>
      <c r="T120" s="34">
        <f t="shared" si="12"/>
        <v>41639</v>
      </c>
      <c r="U120" s="34" t="str">
        <f t="shared" si="13"/>
        <v/>
      </c>
    </row>
    <row r="121" spans="1:21" s="19" customFormat="1">
      <c r="A121" s="19" t="s">
        <v>7521</v>
      </c>
      <c r="B121" s="19" t="s">
        <v>322</v>
      </c>
      <c r="D121" s="19" t="s">
        <v>2299</v>
      </c>
      <c r="E121" s="34">
        <v>42277</v>
      </c>
      <c r="H121" s="19">
        <f t="shared" si="16"/>
        <v>1</v>
      </c>
      <c r="J121" s="8" t="s">
        <v>493</v>
      </c>
      <c r="K121" s="19" t="str">
        <f t="shared" si="27"/>
        <v>x18</v>
      </c>
      <c r="L121" s="19" t="str">
        <f t="shared" si="28"/>
        <v>Cash in-flows other than future premiums</v>
      </c>
      <c r="S121" s="34">
        <f t="shared" si="11"/>
        <v>41827</v>
      </c>
      <c r="T121" s="34" t="str">
        <f t="shared" si="12"/>
        <v/>
      </c>
      <c r="U121" s="34" t="str">
        <f t="shared" si="13"/>
        <v/>
      </c>
    </row>
    <row r="122" spans="1:21" s="19" customFormat="1">
      <c r="A122" s="19" t="s">
        <v>7556</v>
      </c>
      <c r="B122" s="19" t="s">
        <v>323</v>
      </c>
      <c r="D122" s="19" t="s">
        <v>2299</v>
      </c>
      <c r="E122" s="34">
        <v>42277</v>
      </c>
      <c r="H122" s="19">
        <f t="shared" si="16"/>
        <v>2</v>
      </c>
      <c r="J122" s="14" t="s">
        <v>506</v>
      </c>
      <c r="O122" s="19" t="s">
        <v>2299</v>
      </c>
      <c r="Q122" s="19" t="s">
        <v>1134</v>
      </c>
      <c r="S122" s="34">
        <v>41827</v>
      </c>
      <c r="T122" s="34">
        <v>42566</v>
      </c>
      <c r="U122" s="34"/>
    </row>
    <row r="123" spans="1:21" s="19" customFormat="1">
      <c r="A123" s="19" t="s">
        <v>12143</v>
      </c>
      <c r="B123" s="19" t="s">
        <v>324</v>
      </c>
      <c r="D123" s="19" t="s">
        <v>2299</v>
      </c>
      <c r="E123" s="34">
        <v>42277</v>
      </c>
      <c r="G123" s="34">
        <v>42931</v>
      </c>
      <c r="H123" s="19">
        <f t="shared" si="16"/>
        <v>1</v>
      </c>
      <c r="J123" s="7" t="s">
        <v>494</v>
      </c>
      <c r="K123" s="19" t="str">
        <f>VLOOKUP(J123,$A$2:$B$98,2,FALSE)</f>
        <v>x71</v>
      </c>
      <c r="L123" s="19" t="str">
        <f>J123</f>
        <v>Prospective</v>
      </c>
      <c r="S123" s="34">
        <f t="shared" si="11"/>
        <v>41827</v>
      </c>
      <c r="T123" s="34">
        <f t="shared" si="12"/>
        <v>42566</v>
      </c>
      <c r="U123" s="34" t="str">
        <f t="shared" si="13"/>
        <v/>
      </c>
    </row>
    <row r="124" spans="1:21" s="19" customFormat="1">
      <c r="A124" s="19" t="s">
        <v>9495</v>
      </c>
      <c r="B124" s="19" t="s">
        <v>325</v>
      </c>
      <c r="D124" s="19" t="s">
        <v>2299</v>
      </c>
      <c r="E124" s="34">
        <v>42277</v>
      </c>
      <c r="H124" s="19">
        <f t="shared" si="16"/>
        <v>1</v>
      </c>
      <c r="J124" s="7" t="s">
        <v>495</v>
      </c>
      <c r="K124" s="19" t="str">
        <f>VLOOKUP(J124,$A$2:$B$98,2,FALSE)</f>
        <v>x78</v>
      </c>
      <c r="L124" s="19" t="str">
        <f>J124</f>
        <v>Retrospective</v>
      </c>
      <c r="S124" s="34">
        <f t="shared" si="11"/>
        <v>41827</v>
      </c>
      <c r="T124" s="34">
        <f t="shared" si="12"/>
        <v>42566</v>
      </c>
      <c r="U124" s="34" t="str">
        <f t="shared" si="13"/>
        <v/>
      </c>
    </row>
    <row r="125" spans="1:21" s="19" customFormat="1">
      <c r="A125" s="19" t="s">
        <v>7915</v>
      </c>
      <c r="B125" s="19" t="s">
        <v>326</v>
      </c>
      <c r="D125" s="19" t="s">
        <v>2299</v>
      </c>
      <c r="E125" s="34">
        <v>42277</v>
      </c>
      <c r="H125" s="19">
        <f t="shared" si="16"/>
        <v>1</v>
      </c>
      <c r="J125" s="6" t="s">
        <v>575</v>
      </c>
      <c r="O125" s="19" t="s">
        <v>2299</v>
      </c>
      <c r="Q125" s="19" t="s">
        <v>10645</v>
      </c>
      <c r="R125" s="19" t="s">
        <v>10994</v>
      </c>
      <c r="S125" s="34">
        <v>41827</v>
      </c>
      <c r="T125" s="34"/>
      <c r="U125" s="34"/>
    </row>
    <row r="126" spans="1:21" s="19" customFormat="1">
      <c r="A126" s="19" t="s">
        <v>7916</v>
      </c>
      <c r="B126" s="19" t="s">
        <v>327</v>
      </c>
      <c r="D126" s="19" t="s">
        <v>2299</v>
      </c>
      <c r="E126" s="34">
        <v>42277</v>
      </c>
      <c r="H126" s="19">
        <f t="shared" si="16"/>
        <v>1</v>
      </c>
      <c r="J126" s="7" t="s">
        <v>497</v>
      </c>
      <c r="K126" s="19" t="s">
        <v>281</v>
      </c>
      <c r="L126" s="19" t="s">
        <v>10235</v>
      </c>
      <c r="S126" s="34">
        <v>41827</v>
      </c>
      <c r="T126" s="34" t="s">
        <v>6136</v>
      </c>
      <c r="U126" s="34" t="s">
        <v>6136</v>
      </c>
    </row>
    <row r="127" spans="1:21" s="19" customFormat="1">
      <c r="A127" s="19" t="s">
        <v>8209</v>
      </c>
      <c r="B127" s="19" t="s">
        <v>328</v>
      </c>
      <c r="D127" s="19" t="s">
        <v>2299</v>
      </c>
      <c r="E127" s="34">
        <v>42277</v>
      </c>
      <c r="H127" s="19">
        <f t="shared" si="16"/>
        <v>1</v>
      </c>
      <c r="J127" s="7" t="s">
        <v>496</v>
      </c>
      <c r="K127" s="19" t="str">
        <f>VLOOKUP(J127,$A$2:$B$98,2,FALSE)</f>
        <v>x60</v>
      </c>
      <c r="L127" s="19" t="s">
        <v>10234</v>
      </c>
      <c r="S127" s="34">
        <f t="shared" ref="S127" si="29">VLOOKUP(J127,A:G,5,FALSE)</f>
        <v>41827</v>
      </c>
      <c r="T127" s="34" t="str">
        <f t="shared" ref="T127" si="30">IF(VLOOKUP(J127,A:G,6,FALSE)=0,"",VLOOKUP(J127,A:G,6,FALSE))</f>
        <v/>
      </c>
      <c r="U127" s="34" t="str">
        <f t="shared" ref="U127" si="31">IF(VLOOKUP(J127,A:G,7,FALSE)=0,"",VLOOKUP(J127,A:G,7,FALSE))</f>
        <v/>
      </c>
    </row>
    <row r="128" spans="1:21" s="19" customFormat="1">
      <c r="A128" s="19" t="s">
        <v>8210</v>
      </c>
      <c r="B128" s="19" t="s">
        <v>329</v>
      </c>
      <c r="D128" s="19" t="s">
        <v>2299</v>
      </c>
      <c r="E128" s="34">
        <v>42277</v>
      </c>
      <c r="H128" s="19">
        <f t="shared" si="16"/>
        <v>1</v>
      </c>
      <c r="J128" s="7" t="s">
        <v>9494</v>
      </c>
      <c r="K128" s="19" t="str">
        <f>VLOOKUP(J128,$A$2:$B$98,2,FALSE)</f>
        <v>x56</v>
      </c>
      <c r="L128" s="19" t="s">
        <v>11072</v>
      </c>
      <c r="S128" s="34">
        <f t="shared" si="11"/>
        <v>41827</v>
      </c>
      <c r="T128" s="34" t="str">
        <f t="shared" si="12"/>
        <v/>
      </c>
      <c r="U128" s="34">
        <f t="shared" si="13"/>
        <v>42277</v>
      </c>
    </row>
    <row r="129" spans="1:21" s="19" customFormat="1">
      <c r="A129" s="19" t="s">
        <v>8217</v>
      </c>
      <c r="B129" s="19" t="s">
        <v>330</v>
      </c>
      <c r="D129" s="19" t="s">
        <v>2299</v>
      </c>
      <c r="E129" s="34">
        <v>42277</v>
      </c>
      <c r="H129" s="19">
        <f t="shared" si="16"/>
        <v>1</v>
      </c>
      <c r="J129" s="14" t="s">
        <v>2166</v>
      </c>
      <c r="O129" s="19" t="s">
        <v>2299</v>
      </c>
      <c r="Q129" s="19" t="s">
        <v>10645</v>
      </c>
      <c r="R129" s="19" t="s">
        <v>10995</v>
      </c>
      <c r="S129" s="34">
        <v>41827</v>
      </c>
      <c r="T129" s="34"/>
      <c r="U129" s="34"/>
    </row>
    <row r="130" spans="1:21" s="19" customFormat="1">
      <c r="A130" s="19" t="s">
        <v>8218</v>
      </c>
      <c r="B130" s="19" t="s">
        <v>331</v>
      </c>
      <c r="D130" s="19" t="s">
        <v>2299</v>
      </c>
      <c r="E130" s="34">
        <v>42277</v>
      </c>
      <c r="H130" s="19">
        <f t="shared" ref="H130:H140" si="32">COUNTIF(J:J,A130)</f>
        <v>1</v>
      </c>
      <c r="J130" s="7" t="s">
        <v>480</v>
      </c>
      <c r="K130" s="19" t="str">
        <f>VLOOKUP(J130,$A$2:$B$98,2,FALSE)</f>
        <v>x14</v>
      </c>
      <c r="L130" s="19" t="s">
        <v>10236</v>
      </c>
      <c r="S130" s="34">
        <f t="shared" si="11"/>
        <v>41827</v>
      </c>
      <c r="T130" s="34" t="str">
        <f t="shared" si="12"/>
        <v/>
      </c>
      <c r="U130" s="34" t="str">
        <f t="shared" si="13"/>
        <v/>
      </c>
    </row>
    <row r="131" spans="1:21" s="19" customFormat="1">
      <c r="A131" s="19" t="s">
        <v>8244</v>
      </c>
      <c r="B131" s="19" t="s">
        <v>332</v>
      </c>
      <c r="D131" s="19" t="s">
        <v>2299</v>
      </c>
      <c r="E131" s="34">
        <v>42277</v>
      </c>
      <c r="H131" s="19">
        <f t="shared" si="32"/>
        <v>2</v>
      </c>
      <c r="J131" s="7" t="s">
        <v>481</v>
      </c>
      <c r="K131" s="19" t="str">
        <f>VLOOKUP(J131,$A$2:$B$98,2,FALSE)</f>
        <v>x58</v>
      </c>
      <c r="L131" s="19" t="s">
        <v>10237</v>
      </c>
      <c r="S131" s="34">
        <f t="shared" si="11"/>
        <v>41827</v>
      </c>
      <c r="T131" s="34" t="str">
        <f t="shared" si="12"/>
        <v/>
      </c>
      <c r="U131" s="34" t="str">
        <f t="shared" si="13"/>
        <v/>
      </c>
    </row>
    <row r="132" spans="1:21" s="19" customFormat="1">
      <c r="A132" s="19" t="s">
        <v>8260</v>
      </c>
      <c r="B132" s="19" t="s">
        <v>333</v>
      </c>
      <c r="D132" s="19" t="s">
        <v>2299</v>
      </c>
      <c r="E132" s="34">
        <v>42277</v>
      </c>
      <c r="H132" s="19">
        <f t="shared" si="32"/>
        <v>1</v>
      </c>
      <c r="J132" s="14" t="s">
        <v>2167</v>
      </c>
      <c r="O132" s="19" t="s">
        <v>2299</v>
      </c>
      <c r="Q132" s="19" t="s">
        <v>1132</v>
      </c>
      <c r="R132" s="19" t="s">
        <v>10996</v>
      </c>
      <c r="S132" s="34">
        <v>41827</v>
      </c>
      <c r="T132" s="34"/>
      <c r="U132" s="34">
        <v>43296</v>
      </c>
    </row>
    <row r="133" spans="1:21" s="19" customFormat="1">
      <c r="A133" s="19" t="s">
        <v>8444</v>
      </c>
      <c r="B133" s="19" t="s">
        <v>334</v>
      </c>
      <c r="D133" s="19" t="s">
        <v>2299</v>
      </c>
      <c r="E133" s="34">
        <v>42277</v>
      </c>
      <c r="H133" s="19">
        <f t="shared" si="32"/>
        <v>1</v>
      </c>
      <c r="J133" s="7" t="s">
        <v>376</v>
      </c>
      <c r="K133" s="19" t="str">
        <f>VLOOKUP(J133,$A$2:$B$98,2,FALSE)</f>
        <v>x0</v>
      </c>
      <c r="L133" s="19" t="s">
        <v>376</v>
      </c>
      <c r="P133" s="19" t="s">
        <v>627</v>
      </c>
      <c r="S133" s="34">
        <f t="shared" ref="S133" si="33">VLOOKUP(J133,A:G,5,FALSE)</f>
        <v>41827</v>
      </c>
      <c r="T133" s="34" t="str">
        <f t="shared" ref="T133" si="34">IF(VLOOKUP(J133,A:G,6,FALSE)=0,"",VLOOKUP(J133,A:G,6,FALSE))</f>
        <v/>
      </c>
      <c r="U133" s="34" t="str">
        <f>IF(VLOOKUP(J133,A:G,7,FALSE)=0,"",VLOOKUP(J133,A:G,7,FALSE))</f>
        <v/>
      </c>
    </row>
    <row r="134" spans="1:21" s="19" customFormat="1">
      <c r="A134" s="19" t="s">
        <v>12012</v>
      </c>
      <c r="B134" s="19" t="s">
        <v>335</v>
      </c>
      <c r="D134" s="19" t="s">
        <v>2299</v>
      </c>
      <c r="E134" s="34">
        <v>42931</v>
      </c>
      <c r="H134" s="19">
        <f t="shared" si="32"/>
        <v>1</v>
      </c>
      <c r="J134" s="8" t="s">
        <v>472</v>
      </c>
      <c r="K134" s="19" t="str">
        <f>VLOOKUP(J134,$A$2:$B$98,2,FALSE)</f>
        <v>x4</v>
      </c>
      <c r="L134" s="19" t="s">
        <v>10238</v>
      </c>
      <c r="S134" s="34">
        <f t="shared" ref="S134" si="35">VLOOKUP(J134,A:G,5,FALSE)</f>
        <v>41827</v>
      </c>
      <c r="T134" s="34" t="str">
        <f t="shared" ref="T134" si="36">IF(VLOOKUP(J134,A:G,6,FALSE)=0,"",VLOOKUP(J134,A:G,6,FALSE))</f>
        <v/>
      </c>
      <c r="U134" s="34" t="str">
        <f t="shared" ref="U134" si="37">IF(VLOOKUP(J134,A:G,7,FALSE)=0,"",VLOOKUP(J134,A:G,7,FALSE))</f>
        <v/>
      </c>
    </row>
    <row r="135" spans="1:21" s="19" customFormat="1">
      <c r="A135" s="19" t="s">
        <v>12144</v>
      </c>
      <c r="B135" s="19" t="s">
        <v>336</v>
      </c>
      <c r="D135" s="19" t="s">
        <v>2299</v>
      </c>
      <c r="E135" s="34">
        <v>42931</v>
      </c>
      <c r="H135" s="19">
        <f t="shared" si="32"/>
        <v>1</v>
      </c>
      <c r="J135" s="8" t="s">
        <v>473</v>
      </c>
      <c r="K135" s="19" t="str">
        <f>VLOOKUP(J135,$A$2:$B$98,2,FALSE)</f>
        <v>x88</v>
      </c>
      <c r="L135" s="19" t="s">
        <v>10239</v>
      </c>
      <c r="S135" s="34">
        <f t="shared" si="11"/>
        <v>41827</v>
      </c>
      <c r="T135" s="34" t="str">
        <f t="shared" si="12"/>
        <v/>
      </c>
      <c r="U135" s="34" t="str">
        <f t="shared" si="13"/>
        <v/>
      </c>
    </row>
    <row r="136" spans="1:21" s="19" customFormat="1">
      <c r="A136" s="19" t="s">
        <v>12146</v>
      </c>
      <c r="B136" s="19" t="s">
        <v>337</v>
      </c>
      <c r="D136" s="19" t="s">
        <v>2299</v>
      </c>
      <c r="E136" s="34">
        <v>42931</v>
      </c>
      <c r="H136" s="19">
        <f t="shared" si="32"/>
        <v>1</v>
      </c>
      <c r="J136" s="6" t="s">
        <v>2316</v>
      </c>
      <c r="O136" s="19" t="s">
        <v>2299</v>
      </c>
      <c r="Q136" s="19" t="s">
        <v>498</v>
      </c>
      <c r="S136" s="34">
        <v>41827</v>
      </c>
      <c r="T136" s="34"/>
      <c r="U136" s="34"/>
    </row>
    <row r="137" spans="1:21" s="19" customFormat="1">
      <c r="A137" s="19" t="s">
        <v>12245</v>
      </c>
      <c r="B137" s="19" t="s">
        <v>338</v>
      </c>
      <c r="D137" s="19" t="s">
        <v>2299</v>
      </c>
      <c r="E137" s="34">
        <v>42931</v>
      </c>
      <c r="H137" s="19">
        <f t="shared" si="32"/>
        <v>1</v>
      </c>
      <c r="J137" s="7" t="s">
        <v>392</v>
      </c>
      <c r="K137" s="19" t="str">
        <f>VLOOKUP(J137,$A$2:$B$98,2,FALSE)</f>
        <v>x80</v>
      </c>
      <c r="L137" s="19" t="str">
        <f>J137</f>
        <v>Solvency II</v>
      </c>
      <c r="S137" s="34">
        <f t="shared" ref="S137:S160" si="38">VLOOKUP(J137,A:G,5,FALSE)</f>
        <v>41827</v>
      </c>
      <c r="T137" s="34" t="str">
        <f t="shared" ref="T137:T153" si="39">IF(VLOOKUP(J137,A:G,6,FALSE)=0,"",VLOOKUP(J137,A:G,6,FALSE))</f>
        <v/>
      </c>
      <c r="U137" s="34" t="str">
        <f t="shared" ref="U137:U153" si="40">IF(VLOOKUP(J137,A:G,7,FALSE)=0,"",VLOOKUP(J137,A:G,7,FALSE))</f>
        <v/>
      </c>
    </row>
    <row r="138" spans="1:21" s="19" customFormat="1">
      <c r="A138" s="99" t="s">
        <v>12720</v>
      </c>
      <c r="B138" s="99" t="s">
        <v>12721</v>
      </c>
      <c r="C138" s="99"/>
      <c r="D138" s="99" t="s">
        <v>2299</v>
      </c>
      <c r="E138" s="101">
        <v>43405</v>
      </c>
      <c r="H138" s="19">
        <f t="shared" si="32"/>
        <v>1</v>
      </c>
      <c r="J138" s="7" t="s">
        <v>2317</v>
      </c>
      <c r="K138" s="19" t="str">
        <f>VLOOKUP(J138,$A$2:$B$98,2,FALSE)</f>
        <v>x94</v>
      </c>
      <c r="L138" s="19" t="str">
        <f>J138</f>
        <v>Other than Solvency II</v>
      </c>
      <c r="S138" s="34">
        <f t="shared" si="38"/>
        <v>41827</v>
      </c>
      <c r="T138" s="34" t="str">
        <f t="shared" si="39"/>
        <v/>
      </c>
      <c r="U138" s="34" t="str">
        <f t="shared" si="40"/>
        <v/>
      </c>
    </row>
    <row r="139" spans="1:21" s="19" customFormat="1">
      <c r="A139" s="99" t="s">
        <v>12722</v>
      </c>
      <c r="B139" s="99" t="s">
        <v>12723</v>
      </c>
      <c r="C139" s="99"/>
      <c r="D139" s="99" t="s">
        <v>2299</v>
      </c>
      <c r="E139" s="101">
        <v>43405</v>
      </c>
      <c r="H139" s="19">
        <f t="shared" si="32"/>
        <v>1</v>
      </c>
      <c r="J139" s="14" t="s">
        <v>6717</v>
      </c>
      <c r="O139" s="19" t="s">
        <v>2299</v>
      </c>
      <c r="Q139" s="19" t="s">
        <v>1132</v>
      </c>
      <c r="S139" s="34">
        <v>42277</v>
      </c>
      <c r="T139" s="34">
        <v>41639</v>
      </c>
      <c r="U139" s="34"/>
    </row>
    <row r="140" spans="1:21" s="19" customFormat="1">
      <c r="A140" s="99" t="s">
        <v>12724</v>
      </c>
      <c r="B140" s="99" t="s">
        <v>12725</v>
      </c>
      <c r="C140" s="99"/>
      <c r="D140" s="99" t="s">
        <v>2299</v>
      </c>
      <c r="E140" s="101">
        <v>43405</v>
      </c>
      <c r="H140" s="19">
        <f t="shared" si="32"/>
        <v>1</v>
      </c>
      <c r="J140" s="7" t="s">
        <v>6715</v>
      </c>
      <c r="K140" s="19" t="str">
        <f t="shared" ref="K140:K160" si="41">VLOOKUP(J140,$A$2:$B$150,2,FALSE)</f>
        <v>x108</v>
      </c>
      <c r="L140" s="19" t="s">
        <v>10240</v>
      </c>
      <c r="S140" s="34">
        <f t="shared" si="38"/>
        <v>42277</v>
      </c>
      <c r="T140" s="34">
        <f t="shared" si="39"/>
        <v>41639</v>
      </c>
      <c r="U140" s="34" t="str">
        <f t="shared" si="40"/>
        <v/>
      </c>
    </row>
    <row r="141" spans="1:21" s="19" customFormat="1">
      <c r="J141" s="7" t="s">
        <v>6716</v>
      </c>
      <c r="K141" s="19" t="str">
        <f t="shared" si="41"/>
        <v>x109</v>
      </c>
      <c r="L141" s="19" t="s">
        <v>10241</v>
      </c>
      <c r="S141" s="34">
        <f t="shared" si="38"/>
        <v>42277</v>
      </c>
      <c r="T141" s="34">
        <f t="shared" si="39"/>
        <v>41639</v>
      </c>
      <c r="U141" s="34" t="str">
        <f t="shared" si="40"/>
        <v/>
      </c>
    </row>
    <row r="142" spans="1:21" s="19" customFormat="1">
      <c r="J142" s="14" t="s">
        <v>11269</v>
      </c>
      <c r="O142" s="19" t="s">
        <v>2299</v>
      </c>
      <c r="Q142" s="19" t="s">
        <v>1132</v>
      </c>
      <c r="R142" s="19" t="s">
        <v>10998</v>
      </c>
      <c r="S142" s="34">
        <v>42277</v>
      </c>
      <c r="T142" s="34"/>
      <c r="U142" s="34">
        <v>42277</v>
      </c>
    </row>
    <row r="143" spans="1:21" s="19" customFormat="1">
      <c r="J143" s="7" t="s">
        <v>390</v>
      </c>
      <c r="K143" s="19" t="str">
        <f t="shared" si="41"/>
        <v>x45</v>
      </c>
      <c r="L143" s="19" t="s">
        <v>10242</v>
      </c>
      <c r="S143" s="34">
        <f t="shared" si="38"/>
        <v>41827</v>
      </c>
      <c r="T143" s="34" t="str">
        <f t="shared" si="39"/>
        <v/>
      </c>
      <c r="U143" s="34" t="str">
        <f t="shared" si="40"/>
        <v/>
      </c>
    </row>
    <row r="144" spans="1:21" s="19" customFormat="1">
      <c r="J144" s="7" t="s">
        <v>391</v>
      </c>
      <c r="K144" s="19" t="str">
        <f t="shared" si="41"/>
        <v>x50</v>
      </c>
      <c r="L144" s="19" t="s">
        <v>10243</v>
      </c>
      <c r="S144" s="34">
        <f t="shared" si="38"/>
        <v>41827</v>
      </c>
      <c r="T144" s="34" t="str">
        <f t="shared" si="39"/>
        <v/>
      </c>
      <c r="U144" s="34" t="str">
        <f t="shared" si="40"/>
        <v/>
      </c>
    </row>
    <row r="145" spans="1:25" s="19" customFormat="1">
      <c r="J145" s="14" t="s">
        <v>7508</v>
      </c>
      <c r="O145" s="19" t="s">
        <v>2299</v>
      </c>
      <c r="Q145" s="19" t="s">
        <v>505</v>
      </c>
      <c r="S145" s="34">
        <v>42277</v>
      </c>
      <c r="T145" s="34"/>
      <c r="U145" s="34"/>
    </row>
    <row r="146" spans="1:25" s="19" customFormat="1">
      <c r="J146" s="7" t="s">
        <v>7506</v>
      </c>
      <c r="K146" s="19" t="str">
        <f t="shared" si="41"/>
        <v>x115</v>
      </c>
      <c r="L146" s="19" t="str">
        <f>J146</f>
        <v>Longevity,mortality and revision obligations cash outflows</v>
      </c>
      <c r="S146" s="34">
        <f t="shared" si="38"/>
        <v>42277</v>
      </c>
      <c r="T146" s="34" t="str">
        <f t="shared" si="39"/>
        <v/>
      </c>
      <c r="U146" s="34" t="str">
        <f t="shared" si="40"/>
        <v/>
      </c>
    </row>
    <row r="147" spans="1:25" s="19" customFormat="1">
      <c r="J147" s="7" t="s">
        <v>7507</v>
      </c>
      <c r="K147" s="19" t="str">
        <f t="shared" si="41"/>
        <v>x116</v>
      </c>
      <c r="L147" s="19" t="str">
        <f t="shared" ref="L147:L154" si="42">J147</f>
        <v>Expenses cash outflows</v>
      </c>
      <c r="S147" s="34">
        <f t="shared" si="38"/>
        <v>42277</v>
      </c>
      <c r="T147" s="34" t="str">
        <f t="shared" si="39"/>
        <v/>
      </c>
      <c r="U147" s="34" t="str">
        <f t="shared" si="40"/>
        <v/>
      </c>
    </row>
    <row r="148" spans="1:25" s="19" customFormat="1">
      <c r="J148" s="7" t="s">
        <v>10641</v>
      </c>
      <c r="K148" s="19" t="str">
        <f t="shared" si="41"/>
        <v>x117</v>
      </c>
      <c r="L148" s="19" t="str">
        <f t="shared" si="42"/>
        <v>De-risked assets cash-flows</v>
      </c>
      <c r="S148" s="34">
        <f t="shared" si="38"/>
        <v>42277</v>
      </c>
      <c r="T148" s="34" t="str">
        <f t="shared" si="39"/>
        <v/>
      </c>
      <c r="U148" s="34" t="str">
        <f t="shared" si="40"/>
        <v/>
      </c>
    </row>
    <row r="149" spans="1:25" s="19" customFormat="1">
      <c r="J149" s="14" t="s">
        <v>7509</v>
      </c>
      <c r="O149" s="19" t="s">
        <v>2299</v>
      </c>
      <c r="Q149" s="19" t="s">
        <v>505</v>
      </c>
      <c r="S149" s="34">
        <v>42277</v>
      </c>
      <c r="T149" s="34"/>
      <c r="U149" s="34"/>
    </row>
    <row r="150" spans="1:25" s="19" customFormat="1">
      <c r="J150" s="7" t="s">
        <v>7510</v>
      </c>
      <c r="K150" s="19" t="str">
        <f t="shared" si="41"/>
        <v>x118</v>
      </c>
      <c r="L150" s="19" t="str">
        <f t="shared" si="42"/>
        <v>Positive undiscounted mismatch</v>
      </c>
      <c r="S150" s="34">
        <f t="shared" si="38"/>
        <v>42277</v>
      </c>
      <c r="T150" s="34" t="str">
        <f t="shared" si="39"/>
        <v/>
      </c>
      <c r="U150" s="34" t="str">
        <f t="shared" si="40"/>
        <v/>
      </c>
    </row>
    <row r="151" spans="1:25" s="19" customFormat="1">
      <c r="J151" s="7" t="s">
        <v>7511</v>
      </c>
      <c r="K151" s="19" t="str">
        <f t="shared" si="41"/>
        <v>x119</v>
      </c>
      <c r="L151" s="19" t="str">
        <f t="shared" si="42"/>
        <v>Negative undiscounted mismatch</v>
      </c>
      <c r="S151" s="34">
        <f t="shared" si="38"/>
        <v>42277</v>
      </c>
      <c r="T151" s="34" t="str">
        <f t="shared" si="39"/>
        <v/>
      </c>
      <c r="U151" s="34" t="str">
        <f t="shared" si="40"/>
        <v/>
      </c>
    </row>
    <row r="152" spans="1:25" s="19" customFormat="1">
      <c r="J152" s="14" t="s">
        <v>7930</v>
      </c>
      <c r="O152" s="19" t="s">
        <v>2299</v>
      </c>
      <c r="Q152" s="19" t="s">
        <v>1132</v>
      </c>
      <c r="S152" s="34">
        <v>42277</v>
      </c>
      <c r="T152" s="34">
        <v>42277</v>
      </c>
      <c r="U152" s="34"/>
    </row>
    <row r="153" spans="1:25">
      <c r="A153" s="19"/>
      <c r="B153" s="19"/>
      <c r="C153" s="19"/>
      <c r="D153" s="19"/>
      <c r="E153" s="19"/>
      <c r="F153" s="19"/>
      <c r="G153" s="19"/>
      <c r="H153" s="19"/>
      <c r="I153" s="19"/>
      <c r="J153" s="7" t="s">
        <v>7556</v>
      </c>
      <c r="K153" s="19" t="str">
        <f t="shared" si="41"/>
        <v>x121</v>
      </c>
      <c r="L153" s="19" t="str">
        <f t="shared" si="42"/>
        <v>Solvency I</v>
      </c>
      <c r="M153" s="19"/>
      <c r="N153" s="19"/>
      <c r="O153" s="19"/>
      <c r="P153" s="19"/>
      <c r="Q153" s="19"/>
      <c r="R153" s="19"/>
      <c r="S153" s="34">
        <f t="shared" si="38"/>
        <v>42277</v>
      </c>
      <c r="T153" s="34" t="str">
        <f t="shared" si="39"/>
        <v/>
      </c>
      <c r="U153" s="34" t="str">
        <f t="shared" si="40"/>
        <v/>
      </c>
      <c r="V153" s="19"/>
      <c r="W153" s="19"/>
      <c r="X153" s="19"/>
      <c r="Y153" s="19"/>
    </row>
    <row r="154" spans="1:25">
      <c r="A154" s="19"/>
      <c r="B154" s="19"/>
      <c r="C154" s="19"/>
      <c r="D154" s="19"/>
      <c r="E154" s="19"/>
      <c r="F154" s="19"/>
      <c r="G154" s="19"/>
      <c r="H154" s="19"/>
      <c r="I154" s="19"/>
      <c r="J154" s="7" t="s">
        <v>392</v>
      </c>
      <c r="K154" s="19" t="str">
        <f t="shared" si="41"/>
        <v>x80</v>
      </c>
      <c r="L154" s="19" t="str">
        <f t="shared" si="42"/>
        <v>Solvency II</v>
      </c>
      <c r="M154" s="19"/>
      <c r="N154" s="19"/>
      <c r="O154" s="19"/>
      <c r="P154" s="19"/>
      <c r="Q154" s="19"/>
      <c r="R154" s="19"/>
      <c r="S154" s="34">
        <f t="shared" si="38"/>
        <v>41827</v>
      </c>
      <c r="T154" s="34" t="str">
        <f t="shared" ref="T154:T160" si="43">IF(VLOOKUP(J154,A:G,6,FALSE)=0,"",VLOOKUP(J154,A:G,6,FALSE))</f>
        <v/>
      </c>
      <c r="U154" s="34" t="str">
        <f t="shared" ref="U154:U160" si="44">IF(VLOOKUP(J154,A:G,7,FALSE)=0,"",VLOOKUP(J154,A:G,7,FALSE))</f>
        <v/>
      </c>
      <c r="V154" s="19"/>
      <c r="W154" s="19"/>
    </row>
    <row r="155" spans="1:25">
      <c r="A155" s="19"/>
      <c r="B155" s="19"/>
      <c r="C155" s="19"/>
      <c r="D155" s="19"/>
      <c r="E155" s="19"/>
      <c r="F155" s="19"/>
      <c r="G155" s="19"/>
      <c r="H155" s="19"/>
      <c r="I155" s="19"/>
      <c r="J155" s="106" t="s">
        <v>12726</v>
      </c>
      <c r="K155" s="99"/>
      <c r="L155" s="99"/>
      <c r="M155" s="99"/>
      <c r="N155" s="99"/>
      <c r="O155" s="99" t="s">
        <v>2299</v>
      </c>
      <c r="P155" s="99"/>
      <c r="Q155" s="99" t="s">
        <v>498</v>
      </c>
      <c r="R155" s="99"/>
      <c r="S155" s="101">
        <v>43405</v>
      </c>
      <c r="T155" s="34"/>
      <c r="U155" s="34"/>
      <c r="V155" s="19"/>
      <c r="W155" s="19"/>
    </row>
    <row r="156" spans="1:25">
      <c r="A156" s="19"/>
      <c r="B156" s="19"/>
      <c r="C156" s="19"/>
      <c r="D156" s="19"/>
      <c r="E156" s="19"/>
      <c r="F156" s="19"/>
      <c r="G156" s="19"/>
      <c r="H156" s="19"/>
      <c r="I156" s="19"/>
      <c r="J156" s="104" t="s">
        <v>376</v>
      </c>
      <c r="K156" s="99" t="str">
        <f t="shared" si="41"/>
        <v>x0</v>
      </c>
      <c r="L156" s="99" t="s">
        <v>376</v>
      </c>
      <c r="M156" s="99"/>
      <c r="N156" s="99"/>
      <c r="O156" s="99"/>
      <c r="P156" s="99" t="s">
        <v>627</v>
      </c>
      <c r="Q156" s="99"/>
      <c r="R156" s="99"/>
      <c r="S156" s="101">
        <f t="shared" si="38"/>
        <v>41827</v>
      </c>
      <c r="T156" s="34" t="str">
        <f t="shared" si="43"/>
        <v/>
      </c>
      <c r="U156" s="34" t="str">
        <f t="shared" si="44"/>
        <v/>
      </c>
      <c r="V156" s="19"/>
      <c r="W156" s="19"/>
    </row>
    <row r="157" spans="1:25">
      <c r="A157" s="19"/>
      <c r="B157" s="19"/>
      <c r="C157" s="19"/>
      <c r="D157" s="19"/>
      <c r="E157" s="19"/>
      <c r="F157" s="19"/>
      <c r="G157" s="19"/>
      <c r="H157" s="19"/>
      <c r="I157" s="19"/>
      <c r="J157" s="105" t="s">
        <v>12720</v>
      </c>
      <c r="K157" s="99" t="str">
        <f t="shared" si="41"/>
        <v>x6000</v>
      </c>
      <c r="L157" s="137" t="s">
        <v>12727</v>
      </c>
      <c r="M157" s="99"/>
      <c r="N157" s="99"/>
      <c r="O157" s="99"/>
      <c r="P157" s="99"/>
      <c r="Q157" s="99"/>
      <c r="R157" s="99"/>
      <c r="S157" s="101">
        <f t="shared" si="38"/>
        <v>43405</v>
      </c>
      <c r="T157" s="34" t="str">
        <f t="shared" si="43"/>
        <v/>
      </c>
      <c r="U157" s="34" t="str">
        <f t="shared" si="44"/>
        <v/>
      </c>
      <c r="V157" s="19"/>
      <c r="W157" s="19"/>
    </row>
    <row r="158" spans="1:25">
      <c r="A158" s="19"/>
      <c r="B158" s="19"/>
      <c r="C158" s="19"/>
      <c r="D158" s="19"/>
      <c r="E158" s="19"/>
      <c r="F158" s="19"/>
      <c r="G158" s="19"/>
      <c r="H158" s="19"/>
      <c r="I158" s="19"/>
      <c r="J158" s="105" t="s">
        <v>8244</v>
      </c>
      <c r="K158" s="99" t="str">
        <f t="shared" si="41"/>
        <v>x130</v>
      </c>
      <c r="L158" s="99" t="s">
        <v>12728</v>
      </c>
      <c r="M158" s="99"/>
      <c r="N158" s="99"/>
      <c r="O158" s="99"/>
      <c r="P158" s="99"/>
      <c r="Q158" s="99"/>
      <c r="R158" s="99"/>
      <c r="S158" s="101">
        <f t="shared" si="38"/>
        <v>42277</v>
      </c>
      <c r="T158" s="34" t="str">
        <f t="shared" si="43"/>
        <v/>
      </c>
      <c r="U158" s="34" t="str">
        <f t="shared" si="44"/>
        <v/>
      </c>
      <c r="V158" s="19"/>
      <c r="W158" s="19"/>
    </row>
    <row r="159" spans="1:25">
      <c r="A159" s="19"/>
      <c r="B159" s="19"/>
      <c r="C159" s="19"/>
      <c r="D159" s="19"/>
      <c r="E159" s="19"/>
      <c r="F159" s="19"/>
      <c r="G159" s="19"/>
      <c r="H159" s="19"/>
      <c r="I159" s="19"/>
      <c r="J159" s="105" t="s">
        <v>12722</v>
      </c>
      <c r="K159" s="99" t="str">
        <f t="shared" si="41"/>
        <v>x6002</v>
      </c>
      <c r="L159" s="99" t="s">
        <v>12729</v>
      </c>
      <c r="M159" s="99"/>
      <c r="N159" s="99"/>
      <c r="O159" s="99"/>
      <c r="P159" s="99"/>
      <c r="Q159" s="99"/>
      <c r="R159" s="99"/>
      <c r="S159" s="101">
        <f t="shared" si="38"/>
        <v>43405</v>
      </c>
      <c r="T159" s="34" t="str">
        <f t="shared" si="43"/>
        <v/>
      </c>
      <c r="U159" s="34" t="str">
        <f t="shared" si="44"/>
        <v/>
      </c>
      <c r="V159" s="19"/>
      <c r="W159" s="19"/>
    </row>
    <row r="160" spans="1:25">
      <c r="A160" s="19"/>
      <c r="B160" s="19"/>
      <c r="C160" s="19"/>
      <c r="D160" s="19"/>
      <c r="E160" s="19"/>
      <c r="F160" s="19"/>
      <c r="G160" s="19"/>
      <c r="H160" s="19"/>
      <c r="I160" s="19"/>
      <c r="J160" s="105" t="s">
        <v>12724</v>
      </c>
      <c r="K160" s="99" t="str">
        <f t="shared" si="41"/>
        <v>x6003</v>
      </c>
      <c r="L160" s="99" t="s">
        <v>12730</v>
      </c>
      <c r="M160" s="99"/>
      <c r="N160" s="99"/>
      <c r="O160" s="99"/>
      <c r="P160" s="99"/>
      <c r="Q160" s="99"/>
      <c r="R160" s="99"/>
      <c r="S160" s="101">
        <f t="shared" si="38"/>
        <v>43405</v>
      </c>
      <c r="T160" s="34" t="str">
        <f t="shared" si="43"/>
        <v/>
      </c>
      <c r="U160" s="34" t="str">
        <f t="shared" si="44"/>
        <v/>
      </c>
      <c r="V160" s="19"/>
      <c r="W160" s="19"/>
    </row>
    <row r="161" spans="1:23">
      <c r="A161" s="19"/>
      <c r="B161" s="19"/>
      <c r="C161" s="19"/>
      <c r="D161" s="19"/>
      <c r="E161" s="19"/>
      <c r="F161" s="19"/>
      <c r="G161" s="19"/>
      <c r="H161" s="19"/>
      <c r="I161" s="19"/>
      <c r="J161" s="19"/>
      <c r="K161" s="19"/>
      <c r="L161" s="19"/>
      <c r="M161" s="19"/>
      <c r="N161" s="19"/>
      <c r="O161" s="19"/>
      <c r="P161" s="19"/>
      <c r="Q161" s="19"/>
      <c r="R161" s="19"/>
      <c r="S161" s="19"/>
      <c r="T161" s="19"/>
      <c r="U161" s="19"/>
      <c r="V161" s="19"/>
      <c r="W161" s="19"/>
    </row>
    <row r="162" spans="1:23">
      <c r="A162" s="19"/>
      <c r="B162" s="19"/>
      <c r="C162" s="19"/>
      <c r="D162" s="19"/>
      <c r="E162" s="19"/>
      <c r="F162" s="19"/>
      <c r="G162" s="19"/>
      <c r="H162" s="19"/>
      <c r="I162" s="19"/>
      <c r="J162" s="19"/>
      <c r="K162" s="19"/>
      <c r="L162" s="19"/>
      <c r="M162" s="19"/>
      <c r="N162" s="19"/>
      <c r="O162" s="19"/>
      <c r="P162" s="19"/>
      <c r="Q162" s="19"/>
      <c r="R162" s="19"/>
      <c r="S162" s="19"/>
      <c r="T162" s="19"/>
      <c r="U162" s="19"/>
      <c r="V162" s="19"/>
      <c r="W162" s="19"/>
    </row>
    <row r="163" spans="1:23">
      <c r="A163" s="19"/>
      <c r="B163" s="19"/>
      <c r="C163" s="19"/>
      <c r="D163" s="19"/>
      <c r="E163" s="19"/>
      <c r="F163" s="19"/>
      <c r="G163" s="19"/>
      <c r="H163" s="19"/>
      <c r="I163" s="19"/>
      <c r="J163" s="19"/>
      <c r="K163" s="19"/>
      <c r="L163" s="19"/>
      <c r="M163" s="19"/>
      <c r="N163" s="19"/>
      <c r="O163" s="19"/>
      <c r="P163" s="19"/>
      <c r="Q163" s="19"/>
      <c r="R163" s="19"/>
      <c r="S163" s="19"/>
      <c r="T163" s="19"/>
      <c r="U163" s="19"/>
      <c r="V163" s="19"/>
      <c r="W163" s="19"/>
    </row>
    <row r="164" spans="1:23">
      <c r="A164" s="19"/>
      <c r="B164" s="19"/>
      <c r="C164" s="19"/>
      <c r="D164" s="19"/>
      <c r="E164" s="19"/>
      <c r="F164" s="19"/>
      <c r="G164" s="19"/>
      <c r="H164" s="19"/>
      <c r="I164" s="19"/>
      <c r="J164" s="19"/>
      <c r="K164" s="19"/>
      <c r="L164" s="19"/>
      <c r="M164" s="19"/>
      <c r="N164" s="19"/>
      <c r="O164" s="19"/>
      <c r="P164" s="19"/>
      <c r="Q164" s="19"/>
      <c r="R164" s="19"/>
      <c r="S164" s="19"/>
      <c r="T164" s="19"/>
      <c r="U164" s="19"/>
      <c r="V164" s="19"/>
      <c r="W164" s="19"/>
    </row>
    <row r="165" spans="1:23">
      <c r="A165" s="19"/>
      <c r="B165" s="19"/>
      <c r="C165" s="19"/>
      <c r="D165" s="19"/>
      <c r="E165" s="19"/>
      <c r="F165" s="19"/>
      <c r="G165" s="19"/>
      <c r="H165" s="19"/>
      <c r="I165" s="19"/>
      <c r="J165" s="19"/>
      <c r="K165" s="19"/>
      <c r="L165" s="19"/>
      <c r="M165" s="19"/>
      <c r="N165" s="19"/>
      <c r="O165" s="19"/>
      <c r="P165" s="19"/>
      <c r="Q165" s="19"/>
      <c r="R165" s="19"/>
      <c r="S165" s="19"/>
      <c r="T165" s="19"/>
      <c r="U165" s="19"/>
      <c r="V165" s="19"/>
      <c r="W165" s="19"/>
    </row>
    <row r="166" spans="1:23">
      <c r="A166" s="19"/>
      <c r="B166" s="19"/>
      <c r="C166" s="19"/>
      <c r="D166" s="19"/>
      <c r="E166" s="19"/>
      <c r="F166" s="19"/>
      <c r="G166" s="19"/>
      <c r="H166" s="19"/>
      <c r="I166" s="19"/>
      <c r="J166" s="19"/>
      <c r="K166" s="19"/>
      <c r="L166" s="19"/>
      <c r="M166" s="19"/>
      <c r="N166" s="19"/>
      <c r="O166" s="19"/>
      <c r="P166" s="19"/>
      <c r="Q166" s="19"/>
      <c r="R166" s="19"/>
      <c r="S166" s="19"/>
      <c r="T166" s="19"/>
      <c r="U166" s="19"/>
      <c r="V166" s="19"/>
      <c r="W166" s="19"/>
    </row>
    <row r="167" spans="1:23">
      <c r="A167" s="19"/>
      <c r="B167" s="19"/>
      <c r="C167" s="19"/>
      <c r="D167" s="19"/>
      <c r="E167" s="19"/>
      <c r="F167" s="19"/>
      <c r="G167" s="19"/>
      <c r="H167" s="19"/>
      <c r="I167" s="19"/>
      <c r="J167" s="19"/>
      <c r="K167" s="19"/>
      <c r="L167" s="19"/>
      <c r="M167" s="19"/>
      <c r="N167" s="19"/>
      <c r="O167" s="19"/>
      <c r="P167" s="19"/>
      <c r="Q167" s="19"/>
      <c r="R167" s="19"/>
      <c r="S167" s="19"/>
      <c r="T167" s="19"/>
      <c r="U167" s="19"/>
      <c r="V167" s="19"/>
      <c r="W167" s="19"/>
    </row>
    <row r="168" spans="1:23">
      <c r="A168" s="19"/>
      <c r="B168" s="19"/>
      <c r="C168" s="19"/>
      <c r="D168" s="19"/>
      <c r="E168" s="19"/>
      <c r="F168" s="19"/>
      <c r="G168" s="19"/>
      <c r="H168" s="19"/>
      <c r="I168" s="19"/>
      <c r="J168" s="19"/>
      <c r="K168" s="19"/>
      <c r="L168" s="19"/>
      <c r="M168" s="19"/>
      <c r="N168" s="19"/>
      <c r="O168" s="19"/>
      <c r="P168" s="19"/>
      <c r="Q168" s="19"/>
      <c r="R168" s="19"/>
      <c r="S168" s="19"/>
      <c r="T168" s="19"/>
      <c r="U168" s="19"/>
      <c r="V168" s="19"/>
      <c r="W168" s="19"/>
    </row>
    <row r="169" spans="1:23">
      <c r="A169" s="19"/>
      <c r="B169" s="19"/>
      <c r="C169" s="19"/>
      <c r="D169" s="19"/>
      <c r="E169" s="19"/>
      <c r="F169" s="19"/>
      <c r="G169" s="19"/>
      <c r="H169" s="19"/>
      <c r="I169" s="19"/>
      <c r="J169" s="19"/>
      <c r="K169" s="19"/>
      <c r="L169" s="19"/>
      <c r="M169" s="19"/>
      <c r="N169" s="19"/>
      <c r="O169" s="19"/>
      <c r="P169" s="19"/>
      <c r="Q169" s="19"/>
      <c r="R169" s="19"/>
      <c r="S169" s="19"/>
      <c r="T169" s="19"/>
      <c r="U169" s="19"/>
      <c r="V169" s="19"/>
      <c r="W169" s="19"/>
    </row>
    <row r="170" spans="1:23">
      <c r="A170" s="19"/>
      <c r="B170" s="19"/>
      <c r="C170" s="19"/>
      <c r="D170" s="19"/>
      <c r="E170" s="19"/>
      <c r="F170" s="19"/>
      <c r="G170" s="19"/>
      <c r="H170" s="19"/>
      <c r="I170" s="19"/>
      <c r="J170" s="19"/>
      <c r="K170" s="19"/>
      <c r="L170" s="19"/>
      <c r="M170" s="19"/>
      <c r="N170" s="19"/>
      <c r="O170" s="19"/>
      <c r="P170" s="19"/>
      <c r="Q170" s="19"/>
      <c r="R170" s="19"/>
      <c r="S170" s="19"/>
      <c r="T170" s="19"/>
      <c r="U170" s="19"/>
      <c r="V170" s="19"/>
      <c r="W170" s="19"/>
    </row>
    <row r="171" spans="1:23">
      <c r="A171" s="19"/>
      <c r="B171" s="19"/>
      <c r="C171" s="19"/>
      <c r="D171" s="19"/>
      <c r="E171" s="19"/>
      <c r="F171" s="19"/>
      <c r="G171" s="19"/>
      <c r="H171" s="19"/>
      <c r="I171" s="19"/>
      <c r="J171" s="19"/>
      <c r="K171" s="19"/>
      <c r="L171" s="19"/>
      <c r="M171" s="19"/>
      <c r="N171" s="19"/>
      <c r="O171" s="19"/>
      <c r="P171" s="19"/>
      <c r="Q171" s="19"/>
      <c r="R171" s="19"/>
      <c r="S171" s="19"/>
      <c r="T171" s="19"/>
      <c r="U171" s="19"/>
      <c r="V171" s="19"/>
      <c r="W171" s="19"/>
    </row>
    <row r="172" spans="1:23">
      <c r="A172" s="19"/>
      <c r="B172" s="19"/>
      <c r="C172" s="19"/>
      <c r="D172" s="19"/>
      <c r="E172" s="19"/>
      <c r="F172" s="19"/>
      <c r="G172" s="19"/>
      <c r="H172" s="19"/>
      <c r="I172" s="19"/>
      <c r="J172" s="19"/>
      <c r="K172" s="19"/>
      <c r="L172" s="19"/>
      <c r="M172" s="19"/>
      <c r="N172" s="19"/>
      <c r="O172" s="19"/>
      <c r="P172" s="19"/>
      <c r="Q172" s="19"/>
      <c r="R172" s="19"/>
      <c r="S172" s="19"/>
      <c r="T172" s="19"/>
      <c r="U172" s="19"/>
      <c r="V172" s="19"/>
      <c r="W172" s="19"/>
    </row>
    <row r="173" spans="1:23">
      <c r="A173" s="19"/>
      <c r="B173" s="19"/>
      <c r="C173" s="19"/>
      <c r="D173" s="19"/>
      <c r="E173" s="19"/>
      <c r="F173" s="19"/>
      <c r="G173" s="19"/>
      <c r="H173" s="19"/>
      <c r="I173" s="19"/>
      <c r="J173" s="19"/>
      <c r="K173" s="19"/>
      <c r="L173" s="19"/>
      <c r="M173" s="19"/>
      <c r="N173" s="19"/>
      <c r="O173" s="19"/>
      <c r="P173" s="19"/>
      <c r="Q173" s="19"/>
      <c r="R173" s="19"/>
      <c r="S173" s="19"/>
      <c r="T173" s="19"/>
      <c r="U173" s="19"/>
      <c r="V173" s="19"/>
      <c r="W173" s="19"/>
    </row>
    <row r="174" spans="1:23">
      <c r="A174" s="19"/>
      <c r="B174" s="19"/>
      <c r="C174" s="19"/>
      <c r="D174" s="19"/>
      <c r="E174" s="19"/>
      <c r="F174" s="19"/>
      <c r="G174" s="19"/>
      <c r="H174" s="19"/>
      <c r="I174" s="19"/>
      <c r="J174" s="19"/>
      <c r="K174" s="19"/>
      <c r="L174" s="19"/>
      <c r="M174" s="19"/>
      <c r="N174" s="19"/>
      <c r="O174" s="19"/>
      <c r="P174" s="19"/>
      <c r="Q174" s="19"/>
      <c r="R174" s="19"/>
      <c r="S174" s="19"/>
      <c r="T174" s="19"/>
      <c r="U174" s="19"/>
      <c r="V174" s="19"/>
      <c r="W174" s="19"/>
    </row>
    <row r="175" spans="1:23">
      <c r="A175" s="19"/>
      <c r="B175" s="19"/>
      <c r="C175" s="19"/>
      <c r="D175" s="19"/>
      <c r="E175" s="19"/>
      <c r="F175" s="19"/>
      <c r="G175" s="19"/>
      <c r="H175" s="19"/>
      <c r="I175" s="19"/>
      <c r="J175" s="19"/>
      <c r="K175" s="19"/>
      <c r="L175" s="19"/>
      <c r="M175" s="19"/>
      <c r="N175" s="19"/>
      <c r="O175" s="19"/>
      <c r="P175" s="19"/>
      <c r="Q175" s="19"/>
      <c r="R175" s="19"/>
      <c r="S175" s="19"/>
      <c r="T175" s="19"/>
      <c r="U175" s="19"/>
      <c r="V175" s="19"/>
      <c r="W175" s="19"/>
    </row>
    <row r="176" spans="1:23">
      <c r="A176" s="19"/>
      <c r="B176" s="19"/>
      <c r="C176" s="19"/>
      <c r="D176" s="19"/>
      <c r="E176" s="19"/>
      <c r="F176" s="19"/>
      <c r="G176" s="19"/>
      <c r="H176" s="19"/>
      <c r="I176" s="19"/>
      <c r="J176" s="19"/>
      <c r="K176" s="19"/>
      <c r="L176" s="19"/>
      <c r="M176" s="19"/>
      <c r="N176" s="19"/>
      <c r="O176" s="19"/>
      <c r="P176" s="19"/>
      <c r="Q176" s="19"/>
      <c r="R176" s="19"/>
      <c r="S176" s="19"/>
      <c r="T176" s="19"/>
      <c r="U176" s="19"/>
      <c r="V176" s="19"/>
      <c r="W176" s="19"/>
    </row>
    <row r="177" spans="1:23">
      <c r="A177" s="19"/>
      <c r="B177" s="19"/>
      <c r="C177" s="19"/>
      <c r="D177" s="19"/>
      <c r="E177" s="19"/>
      <c r="F177" s="19"/>
      <c r="G177" s="19"/>
      <c r="H177" s="19"/>
      <c r="I177" s="19"/>
      <c r="J177" s="19"/>
      <c r="K177" s="19"/>
      <c r="L177" s="19"/>
      <c r="M177" s="19"/>
      <c r="N177" s="19"/>
      <c r="O177" s="19"/>
      <c r="P177" s="19"/>
      <c r="Q177" s="19"/>
      <c r="R177" s="19"/>
      <c r="S177" s="19"/>
      <c r="T177" s="19"/>
      <c r="U177" s="19"/>
      <c r="V177" s="19"/>
      <c r="W177" s="19"/>
    </row>
    <row r="178" spans="1:23">
      <c r="A178" s="19"/>
      <c r="B178" s="19"/>
      <c r="C178" s="19"/>
      <c r="D178" s="19"/>
      <c r="E178" s="19"/>
      <c r="F178" s="19"/>
      <c r="G178" s="19"/>
      <c r="H178" s="19"/>
      <c r="I178" s="19"/>
      <c r="J178" s="19"/>
      <c r="K178" s="19"/>
      <c r="L178" s="19"/>
      <c r="M178" s="19"/>
      <c r="N178" s="19"/>
      <c r="O178" s="19"/>
      <c r="P178" s="19"/>
      <c r="Q178" s="19"/>
      <c r="R178" s="19"/>
      <c r="S178" s="19"/>
      <c r="T178" s="19"/>
      <c r="U178" s="19"/>
      <c r="V178" s="19"/>
      <c r="W178" s="19"/>
    </row>
    <row r="179" spans="1:23">
      <c r="A179" s="19"/>
      <c r="B179" s="19"/>
      <c r="C179" s="19"/>
      <c r="D179" s="19"/>
      <c r="E179" s="19"/>
      <c r="F179" s="19"/>
      <c r="G179" s="19"/>
      <c r="H179" s="19"/>
      <c r="I179" s="19"/>
      <c r="J179" s="19"/>
      <c r="K179" s="19"/>
      <c r="L179" s="19"/>
      <c r="M179" s="19"/>
      <c r="N179" s="19"/>
      <c r="O179" s="19"/>
      <c r="P179" s="19"/>
      <c r="Q179" s="19"/>
      <c r="R179" s="19"/>
      <c r="S179" s="19"/>
      <c r="T179" s="19"/>
      <c r="U179" s="19"/>
      <c r="V179" s="19"/>
      <c r="W179" s="19"/>
    </row>
    <row r="180" spans="1:23">
      <c r="A180" s="19"/>
      <c r="B180" s="19"/>
      <c r="C180" s="19"/>
      <c r="D180" s="19"/>
      <c r="E180" s="19"/>
      <c r="F180" s="19"/>
      <c r="G180" s="19"/>
      <c r="H180" s="19"/>
      <c r="I180" s="19"/>
      <c r="J180" s="19"/>
      <c r="K180" s="19"/>
      <c r="L180" s="19"/>
      <c r="M180" s="19"/>
      <c r="N180" s="19"/>
      <c r="O180" s="19"/>
      <c r="P180" s="19"/>
      <c r="Q180" s="19"/>
      <c r="R180" s="19"/>
      <c r="S180" s="19"/>
      <c r="T180" s="19"/>
      <c r="U180" s="19"/>
      <c r="V180" s="19"/>
      <c r="W180" s="19"/>
    </row>
    <row r="181" spans="1:23">
      <c r="A181" s="19"/>
      <c r="B181" s="19"/>
      <c r="C181" s="19"/>
      <c r="D181" s="19"/>
      <c r="E181" s="19"/>
      <c r="F181" s="19"/>
      <c r="G181" s="19"/>
      <c r="H181" s="19"/>
      <c r="I181" s="19"/>
      <c r="J181" s="19"/>
      <c r="K181" s="19"/>
      <c r="L181" s="19"/>
      <c r="M181" s="19"/>
      <c r="N181" s="19"/>
      <c r="O181" s="19"/>
      <c r="P181" s="19"/>
      <c r="Q181" s="19"/>
      <c r="R181" s="19"/>
      <c r="S181" s="19"/>
      <c r="T181" s="19"/>
      <c r="U181" s="19"/>
      <c r="V181" s="19"/>
      <c r="W181" s="19"/>
    </row>
    <row r="182" spans="1:23">
      <c r="A182" s="19"/>
      <c r="B182" s="19"/>
      <c r="C182" s="19"/>
      <c r="D182" s="19"/>
      <c r="E182" s="19"/>
      <c r="F182" s="19"/>
      <c r="G182" s="19"/>
      <c r="H182" s="19"/>
      <c r="I182" s="19"/>
      <c r="J182" s="19"/>
      <c r="K182" s="19"/>
      <c r="L182" s="19"/>
      <c r="M182" s="19"/>
      <c r="N182" s="19"/>
      <c r="O182" s="19"/>
      <c r="P182" s="19"/>
      <c r="Q182" s="19"/>
      <c r="R182" s="19"/>
      <c r="S182" s="19"/>
      <c r="T182" s="19"/>
      <c r="U182" s="19"/>
      <c r="V182" s="19"/>
      <c r="W182" s="19"/>
    </row>
    <row r="183" spans="1:23">
      <c r="A183" s="19"/>
      <c r="B183" s="19"/>
      <c r="C183" s="19"/>
      <c r="D183" s="19"/>
      <c r="E183" s="19"/>
      <c r="F183" s="19"/>
      <c r="G183" s="19"/>
      <c r="H183" s="19"/>
      <c r="I183" s="19"/>
      <c r="J183" s="19"/>
      <c r="K183" s="19"/>
      <c r="L183" s="19"/>
      <c r="M183" s="19"/>
      <c r="N183" s="19"/>
      <c r="O183" s="19"/>
      <c r="P183" s="19"/>
      <c r="Q183" s="19"/>
      <c r="R183" s="19"/>
      <c r="S183" s="19"/>
      <c r="T183" s="19"/>
      <c r="U183" s="19"/>
      <c r="V183" s="19"/>
      <c r="W183" s="19"/>
    </row>
    <row r="184" spans="1:23">
      <c r="A184" s="19"/>
      <c r="B184" s="19"/>
      <c r="C184" s="19"/>
      <c r="D184" s="19"/>
      <c r="E184" s="19"/>
      <c r="F184" s="19"/>
      <c r="G184" s="19"/>
      <c r="H184" s="19"/>
      <c r="I184" s="19"/>
      <c r="J184" s="19"/>
      <c r="K184" s="19"/>
      <c r="L184" s="19"/>
      <c r="M184" s="19"/>
      <c r="N184" s="19"/>
      <c r="O184" s="19"/>
      <c r="P184" s="19"/>
      <c r="Q184" s="19"/>
      <c r="R184" s="19"/>
      <c r="S184" s="19"/>
      <c r="T184" s="19"/>
      <c r="U184" s="19"/>
      <c r="V184" s="19"/>
      <c r="W184" s="19"/>
    </row>
    <row r="185" spans="1:23">
      <c r="A185" s="19"/>
      <c r="B185" s="19"/>
      <c r="C185" s="19"/>
      <c r="D185" s="19"/>
      <c r="E185" s="19"/>
      <c r="F185" s="19"/>
      <c r="G185" s="19"/>
      <c r="H185" s="19"/>
      <c r="I185" s="19"/>
      <c r="J185" s="19"/>
      <c r="K185" s="19"/>
      <c r="L185" s="19"/>
      <c r="M185" s="19"/>
      <c r="N185" s="19"/>
      <c r="O185" s="19"/>
      <c r="P185" s="19"/>
      <c r="Q185" s="19"/>
      <c r="R185" s="19"/>
      <c r="S185" s="19"/>
      <c r="T185" s="19"/>
      <c r="U185" s="19"/>
      <c r="V185" s="19"/>
      <c r="W185" s="19"/>
    </row>
    <row r="186" spans="1:23">
      <c r="A186" s="19"/>
      <c r="B186" s="19"/>
      <c r="C186" s="19"/>
      <c r="D186" s="19"/>
      <c r="E186" s="19"/>
      <c r="F186" s="19"/>
      <c r="G186" s="19"/>
      <c r="H186" s="19"/>
      <c r="I186" s="19"/>
      <c r="J186" s="19"/>
      <c r="K186" s="19"/>
      <c r="L186" s="19"/>
      <c r="M186" s="19"/>
      <c r="N186" s="19"/>
      <c r="O186" s="19"/>
      <c r="P186" s="19"/>
      <c r="Q186" s="19"/>
      <c r="R186" s="19"/>
      <c r="S186" s="19"/>
      <c r="T186" s="19"/>
      <c r="U186" s="19"/>
      <c r="V186" s="19"/>
      <c r="W186" s="19"/>
    </row>
    <row r="187" spans="1:23">
      <c r="A187" s="19"/>
      <c r="B187" s="19"/>
      <c r="C187" s="19"/>
      <c r="D187" s="19"/>
      <c r="E187" s="19"/>
      <c r="F187" s="19"/>
      <c r="G187" s="19"/>
      <c r="H187" s="19"/>
      <c r="I187" s="19"/>
      <c r="J187" s="19"/>
      <c r="K187" s="19"/>
      <c r="L187" s="19"/>
      <c r="M187" s="19"/>
      <c r="N187" s="19"/>
      <c r="O187" s="19"/>
      <c r="P187" s="19"/>
      <c r="Q187" s="19"/>
      <c r="R187" s="19"/>
      <c r="S187" s="19"/>
      <c r="T187" s="19"/>
      <c r="U187" s="19"/>
      <c r="V187" s="19"/>
      <c r="W187" s="19"/>
    </row>
    <row r="188" spans="1:23">
      <c r="A188" s="19"/>
      <c r="B188" s="19"/>
      <c r="C188" s="19"/>
      <c r="D188" s="19"/>
      <c r="E188" s="19"/>
      <c r="F188" s="19"/>
      <c r="G188" s="19"/>
      <c r="H188" s="19"/>
      <c r="I188" s="19"/>
      <c r="J188" s="19"/>
      <c r="K188" s="19"/>
      <c r="L188" s="19"/>
      <c r="M188" s="19"/>
      <c r="N188" s="19"/>
      <c r="O188" s="19"/>
      <c r="P188" s="19"/>
      <c r="Q188" s="19"/>
      <c r="R188" s="19"/>
      <c r="S188" s="19"/>
      <c r="T188" s="19"/>
      <c r="U188" s="19"/>
      <c r="V188" s="19"/>
      <c r="W188" s="19"/>
    </row>
    <row r="189" spans="1:23">
      <c r="A189" s="19"/>
      <c r="B189" s="19"/>
      <c r="C189" s="19"/>
      <c r="D189" s="19"/>
      <c r="E189" s="19"/>
      <c r="F189" s="19"/>
      <c r="G189" s="19"/>
      <c r="H189" s="19"/>
      <c r="I189" s="19"/>
      <c r="J189" s="19"/>
      <c r="K189" s="19"/>
      <c r="L189" s="19"/>
      <c r="M189" s="19"/>
      <c r="N189" s="19"/>
      <c r="O189" s="19"/>
      <c r="P189" s="19"/>
      <c r="Q189" s="19"/>
      <c r="R189" s="19"/>
      <c r="S189" s="19"/>
      <c r="T189" s="19"/>
      <c r="U189" s="19"/>
      <c r="V189" s="19"/>
      <c r="W189" s="19"/>
    </row>
    <row r="190" spans="1:23">
      <c r="A190" s="19"/>
      <c r="B190" s="19"/>
      <c r="C190" s="19"/>
      <c r="D190" s="19"/>
      <c r="E190" s="19"/>
      <c r="F190" s="19"/>
      <c r="G190" s="19"/>
      <c r="H190" s="19"/>
      <c r="I190" s="19"/>
      <c r="J190" s="19"/>
      <c r="K190" s="19"/>
      <c r="L190" s="19"/>
      <c r="M190" s="19"/>
      <c r="N190" s="19"/>
      <c r="O190" s="19"/>
      <c r="P190" s="19"/>
      <c r="Q190" s="19"/>
      <c r="R190" s="19"/>
      <c r="S190" s="19"/>
      <c r="T190" s="19"/>
      <c r="U190" s="19"/>
      <c r="V190" s="19"/>
      <c r="W190" s="19"/>
    </row>
    <row r="191" spans="1:23">
      <c r="A191" s="19"/>
      <c r="B191" s="19"/>
      <c r="C191" s="19"/>
      <c r="D191" s="19"/>
      <c r="E191" s="19"/>
      <c r="F191" s="19"/>
      <c r="G191" s="19"/>
      <c r="H191" s="19"/>
      <c r="I191" s="19"/>
      <c r="J191" s="19"/>
      <c r="K191" s="19"/>
      <c r="L191" s="19"/>
      <c r="M191" s="19"/>
      <c r="N191" s="19"/>
      <c r="O191" s="19"/>
      <c r="P191" s="19"/>
      <c r="Q191" s="19"/>
      <c r="R191" s="19"/>
      <c r="S191" s="19"/>
      <c r="T191" s="19"/>
      <c r="U191" s="19"/>
      <c r="V191" s="19"/>
      <c r="W191" s="19"/>
    </row>
    <row r="192" spans="1:23">
      <c r="A192" s="19"/>
      <c r="B192" s="19"/>
      <c r="C192" s="19"/>
      <c r="D192" s="19"/>
      <c r="E192" s="19"/>
      <c r="F192" s="19"/>
      <c r="G192" s="19"/>
      <c r="H192" s="19"/>
      <c r="I192" s="19"/>
      <c r="J192" s="19"/>
      <c r="K192" s="19"/>
      <c r="L192" s="19"/>
      <c r="M192" s="19"/>
      <c r="N192" s="19"/>
      <c r="O192" s="19"/>
      <c r="P192" s="19"/>
      <c r="Q192" s="19"/>
      <c r="R192" s="19"/>
      <c r="S192" s="19"/>
      <c r="T192" s="19"/>
      <c r="U192" s="19"/>
      <c r="V192" s="19"/>
      <c r="W192" s="19"/>
    </row>
    <row r="193" spans="1:23">
      <c r="A193" s="19"/>
      <c r="B193" s="19"/>
      <c r="C193" s="19"/>
      <c r="D193" s="19"/>
      <c r="E193" s="19"/>
      <c r="F193" s="19"/>
      <c r="G193" s="19"/>
      <c r="H193" s="19"/>
      <c r="I193" s="19"/>
      <c r="J193" s="19"/>
      <c r="K193" s="19"/>
      <c r="L193" s="19"/>
      <c r="M193" s="19"/>
      <c r="N193" s="19"/>
      <c r="O193" s="19"/>
      <c r="P193" s="19"/>
      <c r="Q193" s="19"/>
      <c r="R193" s="19"/>
      <c r="S193" s="19"/>
      <c r="T193" s="19"/>
      <c r="U193" s="19"/>
      <c r="V193" s="19"/>
      <c r="W193" s="19"/>
    </row>
    <row r="194" spans="1:23">
      <c r="A194" s="19"/>
      <c r="B194" s="19"/>
      <c r="C194" s="19"/>
      <c r="D194" s="19"/>
      <c r="E194" s="19"/>
      <c r="F194" s="19"/>
      <c r="G194" s="19"/>
      <c r="H194" s="19"/>
      <c r="I194" s="19"/>
      <c r="J194" s="19"/>
      <c r="K194" s="19"/>
      <c r="L194" s="19"/>
      <c r="M194" s="19"/>
      <c r="N194" s="19"/>
      <c r="O194" s="19"/>
      <c r="P194" s="19"/>
      <c r="Q194" s="19"/>
      <c r="R194" s="19"/>
      <c r="S194" s="19"/>
      <c r="T194" s="19"/>
      <c r="U194" s="19"/>
      <c r="V194" s="19"/>
      <c r="W194" s="19"/>
    </row>
    <row r="195" spans="1:23">
      <c r="A195" s="19"/>
      <c r="B195" s="19"/>
      <c r="C195" s="19"/>
      <c r="D195" s="19"/>
      <c r="E195" s="19"/>
      <c r="F195" s="19"/>
      <c r="G195" s="19"/>
      <c r="H195" s="19"/>
      <c r="I195" s="19"/>
      <c r="J195" s="19"/>
      <c r="K195" s="19"/>
      <c r="L195" s="19"/>
      <c r="M195" s="19"/>
      <c r="N195" s="19"/>
      <c r="O195" s="19"/>
      <c r="P195" s="19"/>
      <c r="Q195" s="19"/>
      <c r="R195" s="19"/>
      <c r="S195" s="19"/>
      <c r="T195" s="19"/>
      <c r="U195" s="19"/>
      <c r="V195" s="19"/>
      <c r="W195" s="19"/>
    </row>
    <row r="196" spans="1:23">
      <c r="A196" s="19"/>
      <c r="B196" s="19"/>
      <c r="C196" s="19"/>
      <c r="D196" s="19"/>
      <c r="E196" s="19"/>
      <c r="F196" s="19"/>
      <c r="G196" s="19"/>
      <c r="H196" s="19"/>
      <c r="I196" s="19"/>
      <c r="J196" s="19"/>
      <c r="K196" s="19"/>
      <c r="L196" s="19"/>
      <c r="M196" s="19"/>
      <c r="N196" s="19"/>
      <c r="O196" s="19"/>
      <c r="P196" s="19"/>
      <c r="Q196" s="19"/>
      <c r="R196" s="19"/>
      <c r="S196" s="19"/>
      <c r="T196" s="19"/>
      <c r="U196" s="19"/>
      <c r="V196" s="19"/>
      <c r="W196" s="19"/>
    </row>
    <row r="197" spans="1:23">
      <c r="A197" s="19"/>
      <c r="B197" s="19"/>
      <c r="C197" s="19"/>
      <c r="D197" s="19"/>
      <c r="E197" s="19"/>
      <c r="F197" s="19"/>
      <c r="G197" s="19"/>
      <c r="H197" s="19"/>
      <c r="I197" s="19"/>
      <c r="J197" s="19"/>
      <c r="K197" s="19"/>
      <c r="L197" s="19"/>
      <c r="M197" s="19"/>
      <c r="N197" s="19"/>
      <c r="O197" s="19"/>
      <c r="P197" s="19"/>
      <c r="Q197" s="19"/>
      <c r="R197" s="19"/>
      <c r="S197" s="19"/>
      <c r="T197" s="19"/>
      <c r="U197" s="19"/>
      <c r="V197" s="19"/>
      <c r="W197" s="19"/>
    </row>
    <row r="198" spans="1:23">
      <c r="A198" s="19"/>
      <c r="B198" s="19"/>
      <c r="C198" s="19"/>
      <c r="D198" s="19"/>
      <c r="E198" s="19"/>
      <c r="F198" s="19"/>
      <c r="G198" s="19"/>
      <c r="H198" s="19"/>
      <c r="I198" s="19"/>
      <c r="J198" s="19"/>
      <c r="K198" s="19"/>
      <c r="L198" s="19"/>
      <c r="M198" s="19"/>
      <c r="N198" s="19"/>
      <c r="O198" s="19"/>
      <c r="P198" s="19"/>
      <c r="Q198" s="19"/>
      <c r="R198" s="19"/>
      <c r="S198" s="19"/>
      <c r="T198" s="19"/>
      <c r="U198" s="19"/>
      <c r="V198" s="19"/>
      <c r="W198" s="19"/>
    </row>
    <row r="199" spans="1:23">
      <c r="A199" s="19"/>
      <c r="B199" s="19"/>
      <c r="C199" s="19"/>
      <c r="D199" s="19"/>
      <c r="E199" s="19"/>
      <c r="F199" s="19"/>
      <c r="G199" s="19"/>
      <c r="H199" s="19"/>
      <c r="I199" s="19"/>
      <c r="J199" s="19"/>
      <c r="K199" s="19"/>
      <c r="L199" s="19"/>
      <c r="M199" s="19"/>
      <c r="N199" s="19"/>
      <c r="O199" s="19"/>
      <c r="P199" s="19"/>
      <c r="Q199" s="19"/>
      <c r="R199" s="19"/>
      <c r="S199" s="19"/>
      <c r="T199" s="19"/>
      <c r="U199" s="19"/>
      <c r="V199" s="19"/>
      <c r="W199" s="19"/>
    </row>
    <row r="200" spans="1:23">
      <c r="A200" s="19"/>
      <c r="B200" s="19"/>
      <c r="C200" s="19"/>
      <c r="D200" s="19"/>
      <c r="E200" s="19"/>
      <c r="F200" s="19"/>
      <c r="G200" s="19"/>
      <c r="H200" s="19"/>
      <c r="I200" s="19"/>
      <c r="J200" s="19"/>
      <c r="K200" s="19"/>
      <c r="L200" s="19"/>
      <c r="M200" s="19"/>
      <c r="N200" s="19"/>
      <c r="O200" s="19"/>
      <c r="P200" s="19"/>
      <c r="Q200" s="19"/>
      <c r="R200" s="19"/>
      <c r="S200" s="19"/>
      <c r="T200" s="19"/>
      <c r="U200" s="19"/>
      <c r="V200" s="19"/>
      <c r="W200" s="19"/>
    </row>
    <row r="201" spans="1:23">
      <c r="A201" s="19"/>
      <c r="B201" s="19"/>
      <c r="C201" s="19"/>
      <c r="D201" s="19"/>
      <c r="E201" s="19"/>
      <c r="F201" s="19"/>
      <c r="G201" s="19"/>
      <c r="H201" s="19"/>
      <c r="I201" s="19"/>
      <c r="J201" s="19"/>
      <c r="K201" s="19"/>
      <c r="L201" s="19"/>
      <c r="M201" s="19"/>
      <c r="N201" s="19"/>
      <c r="O201" s="19"/>
      <c r="P201" s="19"/>
      <c r="Q201" s="19"/>
      <c r="R201" s="19"/>
      <c r="S201" s="19"/>
      <c r="T201" s="19"/>
      <c r="U201" s="19"/>
      <c r="V201" s="19"/>
      <c r="W201" s="19"/>
    </row>
    <row r="202" spans="1:23">
      <c r="A202" s="19"/>
      <c r="B202" s="19"/>
      <c r="C202" s="19"/>
      <c r="D202" s="19"/>
      <c r="E202" s="19"/>
      <c r="F202" s="19"/>
      <c r="G202" s="19"/>
      <c r="H202" s="19"/>
      <c r="I202" s="19"/>
      <c r="J202" s="19"/>
      <c r="K202" s="19"/>
      <c r="L202" s="19"/>
      <c r="M202" s="19"/>
      <c r="N202" s="19"/>
      <c r="O202" s="19"/>
      <c r="P202" s="19"/>
      <c r="Q202" s="19"/>
      <c r="R202" s="19"/>
      <c r="S202" s="19"/>
      <c r="T202" s="19"/>
      <c r="U202" s="19"/>
      <c r="V202" s="19"/>
      <c r="W202" s="19"/>
    </row>
    <row r="203" spans="1:23">
      <c r="A203" s="19"/>
      <c r="B203" s="19"/>
      <c r="C203" s="19"/>
      <c r="D203" s="19"/>
      <c r="E203" s="19"/>
      <c r="F203" s="19"/>
      <c r="G203" s="19"/>
      <c r="H203" s="19"/>
      <c r="I203" s="19"/>
      <c r="J203" s="19"/>
      <c r="K203" s="19"/>
      <c r="L203" s="19"/>
      <c r="M203" s="19"/>
      <c r="N203" s="19"/>
      <c r="O203" s="19"/>
      <c r="P203" s="19"/>
      <c r="Q203" s="19"/>
      <c r="R203" s="19"/>
      <c r="S203" s="19"/>
      <c r="T203" s="19"/>
      <c r="U203" s="19"/>
      <c r="V203" s="19"/>
      <c r="W203" s="19"/>
    </row>
    <row r="204" spans="1:23">
      <c r="A204" s="19"/>
      <c r="B204" s="19"/>
      <c r="C204" s="19"/>
      <c r="D204" s="19"/>
      <c r="E204" s="19"/>
      <c r="F204" s="19"/>
      <c r="G204" s="19"/>
      <c r="H204" s="19"/>
      <c r="I204" s="19"/>
      <c r="J204" s="19"/>
      <c r="K204" s="19"/>
      <c r="L204" s="19"/>
      <c r="M204" s="19"/>
      <c r="N204" s="19"/>
      <c r="O204" s="19"/>
      <c r="P204" s="19"/>
      <c r="Q204" s="19"/>
      <c r="R204" s="19"/>
      <c r="S204" s="19"/>
      <c r="T204" s="19"/>
      <c r="U204" s="19"/>
      <c r="V204" s="19"/>
      <c r="W204" s="19"/>
    </row>
    <row r="205" spans="1:23">
      <c r="A205" s="19"/>
      <c r="B205" s="19"/>
      <c r="C205" s="19"/>
      <c r="D205" s="19"/>
      <c r="E205" s="19"/>
      <c r="F205" s="19"/>
      <c r="G205" s="19"/>
      <c r="H205" s="19"/>
      <c r="I205" s="19"/>
      <c r="J205" s="19"/>
      <c r="K205" s="19"/>
      <c r="L205" s="19"/>
      <c r="M205" s="19"/>
      <c r="N205" s="19"/>
      <c r="O205" s="19"/>
      <c r="P205" s="19"/>
      <c r="Q205" s="19"/>
      <c r="R205" s="19"/>
      <c r="S205" s="19"/>
      <c r="T205" s="19"/>
      <c r="U205" s="19"/>
      <c r="V205" s="19"/>
      <c r="W205" s="19"/>
    </row>
    <row r="206" spans="1:23">
      <c r="A206" s="19"/>
      <c r="B206" s="19"/>
      <c r="C206" s="19"/>
      <c r="D206" s="19"/>
      <c r="E206" s="19"/>
      <c r="F206" s="19"/>
      <c r="G206" s="19"/>
      <c r="H206" s="19"/>
      <c r="I206" s="19"/>
      <c r="J206" s="19"/>
      <c r="K206" s="19"/>
      <c r="L206" s="19"/>
      <c r="M206" s="19"/>
      <c r="N206" s="19"/>
      <c r="O206" s="19"/>
      <c r="P206" s="19"/>
      <c r="Q206" s="19"/>
      <c r="R206" s="19"/>
      <c r="S206" s="19"/>
      <c r="T206" s="19"/>
      <c r="U206" s="19"/>
      <c r="V206" s="19"/>
      <c r="W206" s="19"/>
    </row>
    <row r="207" spans="1:23">
      <c r="A207" s="19"/>
      <c r="B207" s="19"/>
      <c r="C207" s="19"/>
      <c r="D207" s="19"/>
      <c r="E207" s="19"/>
      <c r="F207" s="19"/>
      <c r="G207" s="19"/>
      <c r="H207" s="19"/>
      <c r="I207" s="19"/>
      <c r="J207" s="19"/>
      <c r="K207" s="19"/>
      <c r="L207" s="19"/>
      <c r="M207" s="19"/>
      <c r="N207" s="19"/>
      <c r="O207" s="19"/>
      <c r="P207" s="19"/>
      <c r="Q207" s="19"/>
      <c r="R207" s="19"/>
      <c r="S207" s="19"/>
      <c r="T207" s="19"/>
      <c r="U207" s="19"/>
      <c r="V207" s="19"/>
      <c r="W207" s="19"/>
    </row>
    <row r="208" spans="1:23">
      <c r="A208" s="19"/>
      <c r="B208" s="19"/>
      <c r="C208" s="19"/>
      <c r="D208" s="19"/>
      <c r="E208" s="19"/>
      <c r="F208" s="19"/>
      <c r="G208" s="19"/>
      <c r="H208" s="19"/>
      <c r="I208" s="19"/>
      <c r="J208" s="19"/>
      <c r="K208" s="19"/>
      <c r="L208" s="19"/>
      <c r="M208" s="19"/>
      <c r="N208" s="19"/>
      <c r="O208" s="19"/>
      <c r="P208" s="19"/>
      <c r="Q208" s="19"/>
      <c r="R208" s="19"/>
      <c r="S208" s="19"/>
      <c r="T208" s="19"/>
      <c r="U208" s="19"/>
      <c r="V208" s="19"/>
      <c r="W208" s="19"/>
    </row>
    <row r="209" spans="1:23">
      <c r="A209" s="19"/>
      <c r="B209" s="19"/>
      <c r="C209" s="19"/>
      <c r="D209" s="19"/>
      <c r="E209" s="19"/>
      <c r="F209" s="19"/>
      <c r="G209" s="19"/>
      <c r="H209" s="19"/>
      <c r="I209" s="19"/>
      <c r="J209" s="19"/>
      <c r="K209" s="19"/>
      <c r="L209" s="19"/>
      <c r="M209" s="19"/>
      <c r="N209" s="19"/>
      <c r="O209" s="19"/>
      <c r="P209" s="19"/>
      <c r="Q209" s="19"/>
      <c r="R209" s="19"/>
      <c r="S209" s="19"/>
      <c r="T209" s="19"/>
      <c r="U209" s="19"/>
      <c r="V209" s="19"/>
      <c r="W209" s="19"/>
    </row>
    <row r="210" spans="1:23">
      <c r="A210" s="19"/>
      <c r="B210" s="19"/>
      <c r="C210" s="19"/>
      <c r="D210" s="19"/>
      <c r="E210" s="19"/>
      <c r="F210" s="19"/>
      <c r="G210" s="19"/>
      <c r="H210" s="19"/>
      <c r="I210" s="19"/>
      <c r="J210" s="19"/>
      <c r="K210" s="19"/>
      <c r="L210" s="19"/>
      <c r="M210" s="19"/>
      <c r="N210" s="19"/>
      <c r="O210" s="19"/>
      <c r="P210" s="19"/>
      <c r="Q210" s="19"/>
      <c r="R210" s="19"/>
      <c r="S210" s="19"/>
      <c r="T210" s="19"/>
      <c r="U210" s="19"/>
      <c r="V210" s="19"/>
      <c r="W210" s="19"/>
    </row>
    <row r="211" spans="1:23">
      <c r="A211" s="19"/>
      <c r="B211" s="19"/>
      <c r="C211" s="19"/>
      <c r="D211" s="19"/>
      <c r="E211" s="19"/>
      <c r="F211" s="19"/>
      <c r="G211" s="19"/>
      <c r="H211" s="19"/>
      <c r="I211" s="19"/>
      <c r="J211" s="19"/>
      <c r="K211" s="19"/>
      <c r="L211" s="19"/>
      <c r="M211" s="19"/>
      <c r="N211" s="19"/>
      <c r="O211" s="19"/>
      <c r="P211" s="19"/>
      <c r="Q211" s="19"/>
      <c r="R211" s="19"/>
      <c r="S211" s="19"/>
      <c r="T211" s="19"/>
      <c r="U211" s="19"/>
      <c r="V211" s="19"/>
      <c r="W211" s="19"/>
    </row>
    <row r="212" spans="1:23">
      <c r="A212" s="19"/>
      <c r="B212" s="19"/>
      <c r="C212" s="19"/>
      <c r="D212" s="19"/>
      <c r="E212" s="19"/>
      <c r="F212" s="19"/>
      <c r="G212" s="19"/>
      <c r="H212" s="19"/>
      <c r="I212" s="19"/>
      <c r="J212" s="19"/>
      <c r="K212" s="19"/>
      <c r="L212" s="19"/>
      <c r="M212" s="19"/>
      <c r="N212" s="19"/>
      <c r="O212" s="19"/>
      <c r="P212" s="19"/>
      <c r="Q212" s="19"/>
      <c r="R212" s="19"/>
      <c r="S212" s="19"/>
      <c r="T212" s="19"/>
      <c r="U212" s="19"/>
      <c r="V212" s="19"/>
      <c r="W212" s="19"/>
    </row>
    <row r="213" spans="1:23">
      <c r="A213" s="19"/>
      <c r="B213" s="19"/>
      <c r="C213" s="19"/>
      <c r="D213" s="19"/>
      <c r="E213" s="19"/>
      <c r="F213" s="19"/>
      <c r="G213" s="19"/>
      <c r="H213" s="19"/>
      <c r="I213" s="19"/>
      <c r="J213" s="19"/>
      <c r="K213" s="19"/>
      <c r="L213" s="19"/>
      <c r="M213" s="19"/>
      <c r="N213" s="19"/>
      <c r="O213" s="19"/>
      <c r="P213" s="19"/>
      <c r="Q213" s="19"/>
      <c r="R213" s="19"/>
      <c r="S213" s="19"/>
      <c r="T213" s="19"/>
      <c r="U213" s="19"/>
      <c r="V213" s="19"/>
      <c r="W213" s="19"/>
    </row>
    <row r="214" spans="1:23">
      <c r="A214" s="19"/>
      <c r="B214" s="19"/>
      <c r="C214" s="19"/>
      <c r="D214" s="19"/>
      <c r="E214" s="19"/>
      <c r="F214" s="19"/>
      <c r="G214" s="19"/>
      <c r="H214" s="19"/>
      <c r="I214" s="19"/>
      <c r="J214" s="19"/>
      <c r="K214" s="19"/>
      <c r="L214" s="19"/>
      <c r="M214" s="19"/>
      <c r="N214" s="19"/>
      <c r="O214" s="19"/>
      <c r="P214" s="19"/>
      <c r="Q214" s="19"/>
      <c r="R214" s="19"/>
      <c r="S214" s="19"/>
      <c r="T214" s="19"/>
      <c r="U214" s="19"/>
      <c r="V214" s="19"/>
      <c r="W214" s="19"/>
    </row>
    <row r="215" spans="1:23">
      <c r="A215" s="19"/>
      <c r="B215" s="19"/>
      <c r="C215" s="19"/>
      <c r="D215" s="19"/>
      <c r="E215" s="19"/>
      <c r="F215" s="19"/>
      <c r="G215" s="19"/>
      <c r="H215" s="19"/>
      <c r="I215" s="19"/>
      <c r="J215" s="19"/>
      <c r="K215" s="19"/>
      <c r="L215" s="19"/>
      <c r="M215" s="19"/>
      <c r="N215" s="19"/>
      <c r="O215" s="19"/>
      <c r="P215" s="19"/>
      <c r="Q215" s="19"/>
      <c r="R215" s="19"/>
      <c r="S215" s="19"/>
      <c r="T215" s="19"/>
      <c r="U215" s="19"/>
      <c r="V215" s="19"/>
      <c r="W215" s="19"/>
    </row>
    <row r="216" spans="1:23">
      <c r="A216" s="19"/>
      <c r="B216" s="19"/>
      <c r="C216" s="19"/>
      <c r="D216" s="19"/>
      <c r="E216" s="19"/>
      <c r="F216" s="19"/>
      <c r="G216" s="19"/>
      <c r="H216" s="19"/>
      <c r="I216" s="19"/>
      <c r="J216" s="19"/>
      <c r="K216" s="19"/>
      <c r="L216" s="19"/>
      <c r="M216" s="19"/>
      <c r="N216" s="19"/>
      <c r="O216" s="19"/>
      <c r="P216" s="19"/>
      <c r="Q216" s="19"/>
      <c r="R216" s="19"/>
      <c r="S216" s="19"/>
      <c r="T216" s="19"/>
      <c r="U216" s="19"/>
      <c r="V216" s="19"/>
      <c r="W216" s="19"/>
    </row>
    <row r="217" spans="1:23">
      <c r="A217" s="19"/>
      <c r="B217" s="19"/>
      <c r="C217" s="19"/>
      <c r="D217" s="19"/>
      <c r="E217" s="19"/>
      <c r="F217" s="19"/>
      <c r="G217" s="19"/>
      <c r="H217" s="19"/>
      <c r="I217" s="19"/>
      <c r="J217" s="19"/>
      <c r="K217" s="19"/>
      <c r="L217" s="19"/>
      <c r="M217" s="19"/>
      <c r="N217" s="19"/>
      <c r="O217" s="19"/>
      <c r="P217" s="19"/>
      <c r="Q217" s="19"/>
      <c r="R217" s="19"/>
      <c r="S217" s="19"/>
      <c r="T217" s="19"/>
      <c r="U217" s="19"/>
      <c r="V217" s="19"/>
      <c r="W217" s="19"/>
    </row>
    <row r="218" spans="1:23">
      <c r="A218" s="19"/>
      <c r="B218" s="19"/>
      <c r="C218" s="19"/>
      <c r="D218" s="19"/>
      <c r="E218" s="19"/>
      <c r="F218" s="19"/>
      <c r="G218" s="19"/>
      <c r="H218" s="19"/>
      <c r="I218" s="19"/>
      <c r="J218" s="19"/>
      <c r="K218" s="19"/>
      <c r="L218" s="19"/>
      <c r="M218" s="19"/>
      <c r="N218" s="19"/>
      <c r="O218" s="19"/>
      <c r="P218" s="19"/>
      <c r="Q218" s="19"/>
      <c r="R218" s="19"/>
      <c r="S218" s="19"/>
      <c r="T218" s="19"/>
      <c r="U218" s="19"/>
      <c r="V218" s="19"/>
      <c r="W218" s="19"/>
    </row>
    <row r="219" spans="1:23">
      <c r="A219" s="19"/>
      <c r="B219" s="19"/>
      <c r="C219" s="19"/>
      <c r="D219" s="19"/>
      <c r="E219" s="19"/>
      <c r="F219" s="19"/>
      <c r="G219" s="19"/>
      <c r="H219" s="19"/>
      <c r="I219" s="19"/>
      <c r="J219" s="19"/>
      <c r="K219" s="19"/>
      <c r="L219" s="19"/>
      <c r="M219" s="19"/>
      <c r="N219" s="19"/>
      <c r="O219" s="19"/>
      <c r="P219" s="19"/>
      <c r="Q219" s="19"/>
      <c r="R219" s="19"/>
      <c r="S219" s="19"/>
      <c r="T219" s="19"/>
      <c r="U219" s="19"/>
      <c r="V219" s="19"/>
      <c r="W219" s="19"/>
    </row>
    <row r="220" spans="1:23">
      <c r="A220" s="19"/>
      <c r="B220" s="19"/>
      <c r="C220" s="19"/>
      <c r="D220" s="19"/>
      <c r="E220" s="19"/>
      <c r="F220" s="19"/>
      <c r="G220" s="19"/>
      <c r="H220" s="19"/>
      <c r="I220" s="19"/>
      <c r="J220" s="19"/>
      <c r="K220" s="19"/>
      <c r="L220" s="19"/>
      <c r="M220" s="19"/>
      <c r="N220" s="19"/>
      <c r="O220" s="19"/>
      <c r="P220" s="19"/>
      <c r="Q220" s="19"/>
      <c r="R220" s="19"/>
      <c r="S220" s="19"/>
      <c r="T220" s="19"/>
      <c r="U220" s="19"/>
      <c r="V220" s="19"/>
      <c r="W220" s="19"/>
    </row>
    <row r="221" spans="1:23">
      <c r="A221" s="19"/>
      <c r="B221" s="19"/>
      <c r="C221" s="19"/>
      <c r="D221" s="19"/>
      <c r="E221" s="19"/>
      <c r="F221" s="19"/>
      <c r="G221" s="19"/>
      <c r="H221" s="19"/>
      <c r="I221" s="19"/>
      <c r="J221" s="19"/>
      <c r="K221" s="19"/>
      <c r="L221" s="19"/>
      <c r="M221" s="19"/>
      <c r="N221" s="19"/>
      <c r="O221" s="19"/>
      <c r="P221" s="19"/>
      <c r="Q221" s="19"/>
      <c r="R221" s="19"/>
      <c r="S221" s="19"/>
      <c r="T221" s="19"/>
      <c r="U221" s="19"/>
      <c r="V221" s="19"/>
      <c r="W221" s="19"/>
    </row>
    <row r="222" spans="1:23">
      <c r="A222" s="19"/>
      <c r="B222" s="19"/>
      <c r="C222" s="19"/>
      <c r="D222" s="19"/>
      <c r="E222" s="19"/>
      <c r="F222" s="19"/>
      <c r="G222" s="19"/>
      <c r="H222" s="19"/>
      <c r="I222" s="19"/>
      <c r="J222" s="19"/>
      <c r="K222" s="19"/>
      <c r="L222" s="19"/>
      <c r="M222" s="19"/>
      <c r="N222" s="19"/>
      <c r="O222" s="19"/>
      <c r="P222" s="19"/>
      <c r="Q222" s="19"/>
      <c r="R222" s="19"/>
      <c r="S222" s="19"/>
      <c r="T222" s="19"/>
      <c r="U222" s="19"/>
      <c r="V222" s="19"/>
      <c r="W222" s="19"/>
    </row>
    <row r="223" spans="1:23">
      <c r="A223" s="19"/>
      <c r="B223" s="19"/>
      <c r="C223" s="19"/>
      <c r="D223" s="19"/>
      <c r="E223" s="19"/>
      <c r="F223" s="19"/>
      <c r="G223" s="19"/>
      <c r="H223" s="19"/>
      <c r="I223" s="19"/>
      <c r="J223" s="19"/>
      <c r="K223" s="19"/>
      <c r="L223" s="19"/>
      <c r="M223" s="19"/>
      <c r="N223" s="19"/>
      <c r="O223" s="19"/>
      <c r="P223" s="19"/>
      <c r="Q223" s="19"/>
      <c r="R223" s="19"/>
      <c r="S223" s="19"/>
      <c r="T223" s="19"/>
      <c r="U223" s="19"/>
      <c r="V223" s="19"/>
      <c r="W223" s="19"/>
    </row>
    <row r="224" spans="1:23">
      <c r="A224" s="19"/>
      <c r="B224" s="19"/>
      <c r="C224" s="19"/>
      <c r="D224" s="19"/>
      <c r="E224" s="19"/>
      <c r="F224" s="19"/>
      <c r="G224" s="19"/>
      <c r="H224" s="19"/>
      <c r="I224" s="19"/>
      <c r="J224" s="19"/>
      <c r="K224" s="19"/>
      <c r="L224" s="19"/>
      <c r="M224" s="19"/>
      <c r="N224" s="19"/>
      <c r="O224" s="19"/>
      <c r="P224" s="19"/>
      <c r="Q224" s="19"/>
      <c r="R224" s="19"/>
      <c r="S224" s="19"/>
      <c r="T224" s="19"/>
      <c r="U224" s="19"/>
      <c r="V224" s="19"/>
      <c r="W224" s="19"/>
    </row>
    <row r="225" spans="1:23">
      <c r="A225" s="19"/>
      <c r="B225" s="19"/>
      <c r="C225" s="19"/>
      <c r="D225" s="19"/>
      <c r="E225" s="19"/>
      <c r="F225" s="19"/>
      <c r="G225" s="19"/>
      <c r="H225" s="19"/>
      <c r="I225" s="19"/>
      <c r="J225" s="19"/>
      <c r="K225" s="19"/>
      <c r="L225" s="19"/>
      <c r="M225" s="19"/>
      <c r="N225" s="19"/>
      <c r="O225" s="19"/>
      <c r="P225" s="19"/>
      <c r="Q225" s="19"/>
      <c r="R225" s="19"/>
      <c r="S225" s="19"/>
      <c r="T225" s="19"/>
      <c r="U225" s="19"/>
      <c r="V225" s="19"/>
      <c r="W225" s="19"/>
    </row>
    <row r="226" spans="1:23">
      <c r="A226" s="19"/>
      <c r="B226" s="19"/>
      <c r="C226" s="19"/>
      <c r="D226" s="19"/>
      <c r="E226" s="19"/>
      <c r="F226" s="19"/>
      <c r="G226" s="19"/>
      <c r="H226" s="19"/>
      <c r="I226" s="19"/>
      <c r="J226" s="19"/>
      <c r="K226" s="19"/>
      <c r="L226" s="19"/>
      <c r="M226" s="19"/>
      <c r="N226" s="19"/>
      <c r="O226" s="19"/>
      <c r="P226" s="19"/>
      <c r="Q226" s="19"/>
      <c r="R226" s="19"/>
      <c r="S226" s="19"/>
      <c r="T226" s="19"/>
      <c r="U226" s="19"/>
      <c r="V226" s="19"/>
      <c r="W226" s="19"/>
    </row>
    <row r="227" spans="1:23">
      <c r="A227" s="19"/>
      <c r="B227" s="19"/>
      <c r="C227" s="19"/>
      <c r="D227" s="19"/>
      <c r="E227" s="19"/>
      <c r="F227" s="19"/>
      <c r="G227" s="19"/>
      <c r="H227" s="19"/>
      <c r="I227" s="19"/>
      <c r="J227" s="19"/>
      <c r="K227" s="19"/>
      <c r="L227" s="19"/>
      <c r="M227" s="19"/>
      <c r="N227" s="19"/>
      <c r="O227" s="19"/>
      <c r="P227" s="19"/>
      <c r="Q227" s="19"/>
      <c r="R227" s="19"/>
      <c r="S227" s="19"/>
      <c r="T227" s="19"/>
      <c r="U227" s="19"/>
      <c r="V227" s="19"/>
      <c r="W227" s="19"/>
    </row>
    <row r="228" spans="1:23">
      <c r="A228" s="19"/>
      <c r="B228" s="19"/>
      <c r="C228" s="19"/>
      <c r="D228" s="19"/>
      <c r="E228" s="19"/>
      <c r="F228" s="19"/>
      <c r="G228" s="19"/>
      <c r="H228" s="19"/>
      <c r="I228" s="19"/>
      <c r="J228" s="19"/>
      <c r="K228" s="19"/>
      <c r="L228" s="19"/>
      <c r="M228" s="19"/>
      <c r="N228" s="19"/>
      <c r="O228" s="19"/>
      <c r="P228" s="19"/>
      <c r="Q228" s="19"/>
      <c r="R228" s="19"/>
      <c r="S228" s="19"/>
      <c r="T228" s="19"/>
      <c r="U228" s="19"/>
      <c r="V228" s="19"/>
      <c r="W228" s="19"/>
    </row>
    <row r="229" spans="1:23">
      <c r="A229" s="19"/>
      <c r="B229" s="19"/>
      <c r="C229" s="19"/>
      <c r="D229" s="19"/>
      <c r="E229" s="19"/>
      <c r="F229" s="19"/>
      <c r="G229" s="19"/>
      <c r="H229" s="19"/>
      <c r="I229" s="19"/>
      <c r="J229" s="19"/>
      <c r="K229" s="19"/>
      <c r="L229" s="19"/>
      <c r="M229" s="19"/>
      <c r="N229" s="19"/>
      <c r="O229" s="19"/>
      <c r="P229" s="19"/>
      <c r="Q229" s="19"/>
      <c r="R229" s="19"/>
      <c r="S229" s="19"/>
      <c r="T229" s="19"/>
      <c r="U229" s="19"/>
      <c r="V229" s="19"/>
      <c r="W229" s="19"/>
    </row>
    <row r="230" spans="1:23">
      <c r="A230" s="19"/>
      <c r="B230" s="19"/>
      <c r="C230" s="19"/>
      <c r="D230" s="19"/>
      <c r="E230" s="19"/>
      <c r="F230" s="19"/>
      <c r="G230" s="19"/>
      <c r="H230" s="19"/>
      <c r="I230" s="19"/>
      <c r="J230" s="19"/>
      <c r="K230" s="19"/>
      <c r="L230" s="19"/>
      <c r="M230" s="19"/>
      <c r="N230" s="19"/>
      <c r="O230" s="19"/>
      <c r="P230" s="19"/>
      <c r="Q230" s="19"/>
      <c r="R230" s="19"/>
      <c r="S230" s="19"/>
      <c r="T230" s="19"/>
      <c r="U230" s="19"/>
      <c r="V230" s="19"/>
      <c r="W230" s="19"/>
    </row>
    <row r="231" spans="1:23">
      <c r="A231" s="19"/>
      <c r="B231" s="19"/>
      <c r="C231" s="19"/>
      <c r="D231" s="19"/>
      <c r="E231" s="19"/>
      <c r="F231" s="19"/>
      <c r="G231" s="19"/>
      <c r="H231" s="19"/>
      <c r="I231" s="19"/>
      <c r="J231" s="19"/>
      <c r="K231" s="19"/>
      <c r="L231" s="19"/>
      <c r="M231" s="19"/>
      <c r="N231" s="19"/>
      <c r="O231" s="19"/>
      <c r="P231" s="19"/>
      <c r="Q231" s="19"/>
      <c r="R231" s="19"/>
      <c r="S231" s="19"/>
      <c r="T231" s="19"/>
      <c r="U231" s="19"/>
      <c r="V231" s="19"/>
      <c r="W231" s="19"/>
    </row>
    <row r="232" spans="1:23">
      <c r="A232" s="19"/>
      <c r="B232" s="19"/>
      <c r="C232" s="19"/>
      <c r="D232" s="19"/>
      <c r="E232" s="19"/>
      <c r="F232" s="19"/>
      <c r="G232" s="19"/>
      <c r="H232" s="19"/>
      <c r="I232" s="19"/>
      <c r="J232" s="19"/>
      <c r="K232" s="19"/>
      <c r="L232" s="19"/>
      <c r="M232" s="19"/>
      <c r="N232" s="19"/>
      <c r="O232" s="19"/>
      <c r="P232" s="19"/>
      <c r="Q232" s="19"/>
      <c r="R232" s="19"/>
      <c r="S232" s="19"/>
      <c r="T232" s="19"/>
      <c r="U232" s="19"/>
      <c r="V232" s="19"/>
      <c r="W232" s="19"/>
    </row>
    <row r="233" spans="1:23">
      <c r="A233" s="19"/>
      <c r="B233" s="19"/>
      <c r="C233" s="19"/>
      <c r="D233" s="19"/>
      <c r="E233" s="19"/>
      <c r="F233" s="19"/>
      <c r="G233" s="19"/>
      <c r="H233" s="19"/>
      <c r="I233" s="19"/>
      <c r="J233" s="19"/>
      <c r="K233" s="19"/>
      <c r="L233" s="19"/>
      <c r="M233" s="19"/>
      <c r="N233" s="19"/>
      <c r="O233" s="19"/>
      <c r="P233" s="19"/>
      <c r="Q233" s="19"/>
      <c r="R233" s="19"/>
      <c r="S233" s="19"/>
      <c r="T233" s="19"/>
      <c r="U233" s="19"/>
      <c r="V233" s="19"/>
      <c r="W233" s="19"/>
    </row>
    <row r="234" spans="1:23">
      <c r="A234" s="19"/>
      <c r="B234" s="19"/>
      <c r="C234" s="19"/>
      <c r="D234" s="19"/>
      <c r="E234" s="19"/>
      <c r="F234" s="19"/>
      <c r="G234" s="19"/>
      <c r="H234" s="19"/>
      <c r="I234" s="19"/>
      <c r="J234" s="19"/>
      <c r="K234" s="19"/>
      <c r="L234" s="19"/>
      <c r="M234" s="19"/>
      <c r="N234" s="19"/>
      <c r="O234" s="19"/>
      <c r="P234" s="19"/>
      <c r="Q234" s="19"/>
      <c r="R234" s="19"/>
      <c r="S234" s="19"/>
      <c r="T234" s="19"/>
      <c r="U234" s="19"/>
      <c r="V234" s="19"/>
      <c r="W234" s="19"/>
    </row>
    <row r="235" spans="1:23">
      <c r="A235" s="19"/>
      <c r="B235" s="19"/>
      <c r="C235" s="19"/>
      <c r="D235" s="19"/>
      <c r="E235" s="19"/>
      <c r="F235" s="19"/>
      <c r="G235" s="19"/>
      <c r="H235" s="19"/>
      <c r="I235" s="19"/>
      <c r="J235" s="19"/>
      <c r="K235" s="19"/>
      <c r="L235" s="19"/>
      <c r="M235" s="19"/>
      <c r="N235" s="19"/>
      <c r="O235" s="19"/>
      <c r="P235" s="19"/>
      <c r="Q235" s="19"/>
      <c r="R235" s="19"/>
      <c r="S235" s="19"/>
      <c r="T235" s="19"/>
      <c r="U235" s="19"/>
      <c r="V235" s="19"/>
      <c r="W235" s="19"/>
    </row>
    <row r="236" spans="1:23">
      <c r="A236" s="19"/>
      <c r="B236" s="19"/>
      <c r="C236" s="19"/>
      <c r="D236" s="19"/>
      <c r="E236" s="19"/>
      <c r="F236" s="19"/>
      <c r="G236" s="19"/>
      <c r="H236" s="19"/>
      <c r="I236" s="19"/>
      <c r="J236" s="19"/>
      <c r="K236" s="19"/>
      <c r="L236" s="19"/>
      <c r="M236" s="19"/>
      <c r="N236" s="19"/>
      <c r="O236" s="19"/>
      <c r="P236" s="19"/>
      <c r="Q236" s="19"/>
      <c r="R236" s="19"/>
      <c r="S236" s="19"/>
      <c r="T236" s="19"/>
      <c r="U236" s="19"/>
      <c r="V236" s="19"/>
      <c r="W236" s="19"/>
    </row>
    <row r="237" spans="1:23">
      <c r="A237" s="19"/>
      <c r="B237" s="19"/>
      <c r="C237" s="19"/>
      <c r="D237" s="19"/>
      <c r="E237" s="19"/>
      <c r="F237" s="19"/>
      <c r="G237" s="19"/>
      <c r="H237" s="19"/>
      <c r="I237" s="19"/>
      <c r="J237" s="19"/>
      <c r="K237" s="19"/>
      <c r="L237" s="19"/>
      <c r="M237" s="19"/>
      <c r="N237" s="19"/>
      <c r="O237" s="19"/>
      <c r="P237" s="19"/>
      <c r="Q237" s="19"/>
      <c r="R237" s="19"/>
      <c r="S237" s="19"/>
      <c r="T237" s="19"/>
      <c r="U237" s="19"/>
      <c r="V237" s="19"/>
      <c r="W237" s="19"/>
    </row>
    <row r="238" spans="1:23">
      <c r="A238" s="19"/>
      <c r="B238" s="19"/>
      <c r="C238" s="19"/>
      <c r="D238" s="19"/>
      <c r="E238" s="19"/>
      <c r="F238" s="19"/>
      <c r="G238" s="19"/>
      <c r="H238" s="19"/>
      <c r="I238" s="19"/>
      <c r="J238" s="19"/>
      <c r="K238" s="19"/>
      <c r="L238" s="19"/>
      <c r="M238" s="19"/>
      <c r="N238" s="19"/>
      <c r="O238" s="19"/>
      <c r="P238" s="19"/>
      <c r="Q238" s="19"/>
      <c r="R238" s="19"/>
      <c r="S238" s="19"/>
      <c r="T238" s="19"/>
      <c r="U238" s="19"/>
      <c r="V238" s="19"/>
      <c r="W238" s="19"/>
    </row>
    <row r="239" spans="1:23">
      <c r="A239" s="19"/>
      <c r="B239" s="19"/>
      <c r="C239" s="19"/>
      <c r="D239" s="19"/>
      <c r="E239" s="19"/>
      <c r="F239" s="19"/>
      <c r="G239" s="19"/>
      <c r="H239" s="19"/>
      <c r="I239" s="19"/>
      <c r="J239" s="19"/>
      <c r="K239" s="19"/>
      <c r="L239" s="19"/>
      <c r="M239" s="19"/>
      <c r="N239" s="19"/>
      <c r="O239" s="19"/>
      <c r="P239" s="19"/>
      <c r="Q239" s="19"/>
      <c r="R239" s="19"/>
      <c r="S239" s="19"/>
      <c r="T239" s="19"/>
      <c r="U239" s="19"/>
      <c r="V239" s="19"/>
      <c r="W239" s="19"/>
    </row>
    <row r="240" spans="1:23">
      <c r="A240" s="19"/>
      <c r="B240" s="19"/>
      <c r="C240" s="19"/>
      <c r="D240" s="19"/>
      <c r="E240" s="19"/>
      <c r="F240" s="19"/>
      <c r="G240" s="19"/>
      <c r="H240" s="19"/>
      <c r="I240" s="19"/>
      <c r="J240" s="19"/>
      <c r="K240" s="19"/>
      <c r="L240" s="19"/>
      <c r="M240" s="19"/>
      <c r="N240" s="19"/>
      <c r="O240" s="19"/>
      <c r="P240" s="19"/>
      <c r="Q240" s="19"/>
      <c r="R240" s="19"/>
      <c r="S240" s="19"/>
      <c r="T240" s="19"/>
      <c r="U240" s="19"/>
      <c r="V240" s="19"/>
      <c r="W240" s="19"/>
    </row>
    <row r="241" spans="1:23">
      <c r="A241" s="19"/>
      <c r="B241" s="19"/>
      <c r="C241" s="19"/>
      <c r="D241" s="19"/>
      <c r="E241" s="19"/>
      <c r="F241" s="19"/>
      <c r="G241" s="19"/>
      <c r="H241" s="19"/>
      <c r="I241" s="19"/>
      <c r="J241" s="19"/>
      <c r="K241" s="19"/>
      <c r="L241" s="19"/>
      <c r="M241" s="19"/>
      <c r="N241" s="19"/>
      <c r="O241" s="19"/>
      <c r="P241" s="19"/>
      <c r="Q241" s="19"/>
      <c r="R241" s="19"/>
      <c r="S241" s="19"/>
      <c r="T241" s="19"/>
      <c r="U241" s="19"/>
      <c r="V241" s="19"/>
      <c r="W241" s="19"/>
    </row>
    <row r="242" spans="1:23">
      <c r="A242" s="19"/>
      <c r="B242" s="19"/>
      <c r="C242" s="19"/>
      <c r="D242" s="19"/>
      <c r="E242" s="19"/>
      <c r="F242" s="19"/>
      <c r="G242" s="19"/>
      <c r="H242" s="19"/>
      <c r="I242" s="19"/>
      <c r="J242" s="19"/>
      <c r="K242" s="19"/>
      <c r="L242" s="19"/>
      <c r="M242" s="19"/>
      <c r="N242" s="19"/>
      <c r="O242" s="19"/>
      <c r="P242" s="19"/>
      <c r="Q242" s="19"/>
      <c r="R242" s="19"/>
      <c r="S242" s="19"/>
      <c r="T242" s="19"/>
      <c r="U242" s="19"/>
      <c r="V242" s="19"/>
      <c r="W242" s="19"/>
    </row>
    <row r="243" spans="1:23">
      <c r="A243" s="19"/>
      <c r="B243" s="19"/>
      <c r="C243" s="19"/>
      <c r="D243" s="19"/>
      <c r="E243" s="19"/>
      <c r="F243" s="19"/>
      <c r="G243" s="19"/>
      <c r="H243" s="19"/>
      <c r="I243" s="19"/>
      <c r="J243" s="19"/>
      <c r="K243" s="19"/>
      <c r="L243" s="19"/>
      <c r="M243" s="19"/>
      <c r="N243" s="19"/>
      <c r="O243" s="19"/>
      <c r="P243" s="19"/>
      <c r="Q243" s="19"/>
      <c r="R243" s="19"/>
      <c r="S243" s="19"/>
      <c r="T243" s="19"/>
      <c r="U243" s="19"/>
      <c r="V243" s="19"/>
      <c r="W243" s="19"/>
    </row>
    <row r="244" spans="1:23">
      <c r="A244" s="19"/>
      <c r="B244" s="19"/>
      <c r="C244" s="19"/>
      <c r="D244" s="19"/>
      <c r="E244" s="19"/>
      <c r="F244" s="19"/>
      <c r="G244" s="19"/>
      <c r="H244" s="19"/>
      <c r="I244" s="19"/>
      <c r="J244" s="19"/>
      <c r="K244" s="19"/>
      <c r="L244" s="19"/>
      <c r="M244" s="19"/>
      <c r="N244" s="19"/>
      <c r="O244" s="19"/>
      <c r="P244" s="19"/>
      <c r="Q244" s="19"/>
      <c r="R244" s="19"/>
      <c r="S244" s="19"/>
      <c r="T244" s="19"/>
      <c r="U244" s="19"/>
      <c r="V244" s="19"/>
      <c r="W244" s="19"/>
    </row>
    <row r="245" spans="1:23">
      <c r="A245" s="19"/>
      <c r="B245" s="19"/>
      <c r="C245" s="19"/>
      <c r="D245" s="19"/>
      <c r="E245" s="19"/>
      <c r="F245" s="19"/>
      <c r="G245" s="19"/>
      <c r="H245" s="19"/>
      <c r="I245" s="19"/>
      <c r="J245" s="19"/>
      <c r="K245" s="19"/>
      <c r="L245" s="19"/>
      <c r="M245" s="19"/>
      <c r="N245" s="19"/>
      <c r="O245" s="19"/>
      <c r="P245" s="19"/>
      <c r="Q245" s="19"/>
      <c r="R245" s="19"/>
      <c r="S245" s="19"/>
      <c r="T245" s="19"/>
      <c r="U245" s="19"/>
      <c r="V245" s="19"/>
      <c r="W245" s="19"/>
    </row>
    <row r="246" spans="1:23">
      <c r="A246" s="19"/>
      <c r="B246" s="19"/>
      <c r="C246" s="19"/>
      <c r="D246" s="19"/>
      <c r="E246" s="19"/>
      <c r="F246" s="19"/>
      <c r="G246" s="19"/>
      <c r="H246" s="19"/>
      <c r="I246" s="19"/>
      <c r="J246" s="19"/>
      <c r="K246" s="19"/>
      <c r="L246" s="19"/>
      <c r="M246" s="19"/>
      <c r="N246" s="19"/>
      <c r="O246" s="19"/>
      <c r="P246" s="19"/>
      <c r="Q246" s="19"/>
      <c r="R246" s="19"/>
      <c r="S246" s="19"/>
      <c r="T246" s="19"/>
      <c r="U246" s="19"/>
      <c r="V246" s="19"/>
      <c r="W246" s="19"/>
    </row>
    <row r="247" spans="1:23">
      <c r="A247" s="19"/>
      <c r="B247" s="19"/>
      <c r="C247" s="19"/>
      <c r="D247" s="19"/>
      <c r="E247" s="19"/>
      <c r="F247" s="19"/>
      <c r="G247" s="19"/>
      <c r="H247" s="19"/>
      <c r="I247" s="19"/>
      <c r="J247" s="19"/>
      <c r="K247" s="19"/>
      <c r="L247" s="19"/>
      <c r="M247" s="19"/>
      <c r="N247" s="19"/>
      <c r="O247" s="19"/>
      <c r="P247" s="19"/>
      <c r="Q247" s="19"/>
      <c r="R247" s="19"/>
      <c r="S247" s="19"/>
      <c r="T247" s="19"/>
      <c r="U247" s="19"/>
      <c r="V247" s="19"/>
      <c r="W247" s="19"/>
    </row>
    <row r="248" spans="1:23">
      <c r="A248" s="19"/>
      <c r="B248" s="19"/>
      <c r="C248" s="19"/>
      <c r="D248" s="19"/>
      <c r="E248" s="19"/>
      <c r="F248" s="19"/>
      <c r="G248" s="19"/>
      <c r="H248" s="19"/>
      <c r="I248" s="19"/>
      <c r="J248" s="19"/>
      <c r="K248" s="19"/>
      <c r="L248" s="19"/>
      <c r="M248" s="19"/>
      <c r="N248" s="19"/>
      <c r="O248" s="19"/>
      <c r="P248" s="19"/>
      <c r="Q248" s="19"/>
      <c r="R248" s="19"/>
      <c r="S248" s="19"/>
      <c r="T248" s="19"/>
      <c r="U248" s="19"/>
      <c r="V248" s="19"/>
      <c r="W248" s="19"/>
    </row>
    <row r="249" spans="1:23">
      <c r="A249" s="19"/>
      <c r="B249" s="19"/>
      <c r="C249" s="19"/>
      <c r="D249" s="19"/>
      <c r="E249" s="19"/>
      <c r="F249" s="19"/>
      <c r="G249" s="19"/>
      <c r="H249" s="19"/>
      <c r="I249" s="19"/>
      <c r="J249" s="19"/>
      <c r="K249" s="19"/>
      <c r="L249" s="19"/>
      <c r="M249" s="19"/>
      <c r="N249" s="19"/>
      <c r="O249" s="19"/>
      <c r="P249" s="19"/>
      <c r="Q249" s="19"/>
      <c r="R249" s="19"/>
      <c r="S249" s="19"/>
      <c r="T249" s="19"/>
      <c r="U249" s="19"/>
      <c r="V249" s="19"/>
      <c r="W249" s="19"/>
    </row>
    <row r="250" spans="1:23">
      <c r="A250" s="19"/>
      <c r="B250" s="19"/>
      <c r="C250" s="19"/>
      <c r="D250" s="19"/>
      <c r="E250" s="19"/>
      <c r="F250" s="19"/>
      <c r="G250" s="19"/>
      <c r="H250" s="19"/>
      <c r="I250" s="19"/>
      <c r="J250" s="19"/>
      <c r="K250" s="19"/>
      <c r="L250" s="19"/>
      <c r="M250" s="19"/>
      <c r="N250" s="19"/>
      <c r="O250" s="19"/>
      <c r="P250" s="19"/>
      <c r="Q250" s="19"/>
      <c r="R250" s="19"/>
      <c r="S250" s="19"/>
      <c r="T250" s="19"/>
      <c r="U250" s="19"/>
      <c r="V250" s="19"/>
      <c r="W250" s="19"/>
    </row>
    <row r="251" spans="1:23">
      <c r="A251" s="19"/>
      <c r="B251" s="19"/>
      <c r="C251" s="19"/>
      <c r="D251" s="19"/>
      <c r="E251" s="19"/>
      <c r="F251" s="19"/>
      <c r="G251" s="19"/>
      <c r="H251" s="19"/>
      <c r="I251" s="19"/>
      <c r="J251" s="19"/>
      <c r="K251" s="19"/>
      <c r="L251" s="19"/>
      <c r="M251" s="19"/>
      <c r="N251" s="19"/>
      <c r="O251" s="19"/>
      <c r="P251" s="19"/>
      <c r="Q251" s="19"/>
      <c r="R251" s="19"/>
      <c r="S251" s="19"/>
      <c r="T251" s="19"/>
      <c r="U251" s="19"/>
      <c r="V251" s="19"/>
      <c r="W251" s="19"/>
    </row>
    <row r="252" spans="1:23">
      <c r="A252" s="19"/>
      <c r="B252" s="19"/>
      <c r="C252" s="19"/>
      <c r="D252" s="19"/>
      <c r="E252" s="19"/>
      <c r="F252" s="19"/>
      <c r="G252" s="19"/>
      <c r="H252" s="19"/>
      <c r="I252" s="19"/>
      <c r="J252" s="19"/>
      <c r="K252" s="19"/>
      <c r="L252" s="19"/>
      <c r="M252" s="19"/>
      <c r="N252" s="19"/>
      <c r="O252" s="19"/>
      <c r="P252" s="19"/>
      <c r="Q252" s="19"/>
      <c r="R252" s="19"/>
      <c r="S252" s="19"/>
      <c r="T252" s="19"/>
      <c r="U252" s="19"/>
      <c r="V252" s="19"/>
      <c r="W252" s="19"/>
    </row>
    <row r="253" spans="1:23">
      <c r="A253" s="19"/>
      <c r="B253" s="19"/>
      <c r="C253" s="19"/>
      <c r="D253" s="19"/>
      <c r="E253" s="19"/>
      <c r="F253" s="19"/>
      <c r="G253" s="19"/>
      <c r="H253" s="19"/>
      <c r="I253" s="19"/>
      <c r="J253" s="19"/>
      <c r="K253" s="19"/>
      <c r="L253" s="19"/>
      <c r="M253" s="19"/>
      <c r="N253" s="19"/>
      <c r="O253" s="19"/>
      <c r="P253" s="19"/>
      <c r="Q253" s="19"/>
      <c r="R253" s="19"/>
      <c r="S253" s="19"/>
      <c r="T253" s="19"/>
      <c r="U253" s="19"/>
      <c r="V253" s="19"/>
      <c r="W253" s="19"/>
    </row>
    <row r="254" spans="1:23">
      <c r="A254" s="19"/>
      <c r="B254" s="19"/>
      <c r="C254" s="19"/>
      <c r="D254" s="19"/>
      <c r="E254" s="19"/>
      <c r="F254" s="19"/>
      <c r="G254" s="19"/>
      <c r="H254" s="19"/>
      <c r="I254" s="19"/>
      <c r="J254" s="19"/>
      <c r="K254" s="19"/>
      <c r="L254" s="19"/>
      <c r="M254" s="19"/>
      <c r="N254" s="19"/>
      <c r="O254" s="19"/>
      <c r="P254" s="19"/>
      <c r="Q254" s="19"/>
      <c r="R254" s="19"/>
      <c r="S254" s="19"/>
      <c r="T254" s="19"/>
      <c r="U254" s="19"/>
      <c r="V254" s="19"/>
      <c r="W254" s="19"/>
    </row>
    <row r="255" spans="1:23">
      <c r="A255" s="19"/>
      <c r="B255" s="19"/>
      <c r="C255" s="19"/>
      <c r="D255" s="19"/>
      <c r="E255" s="19"/>
      <c r="F255" s="19"/>
      <c r="G255" s="19"/>
      <c r="H255" s="19"/>
      <c r="I255" s="19"/>
      <c r="J255" s="19"/>
      <c r="K255" s="19"/>
      <c r="L255" s="19"/>
      <c r="M255" s="19"/>
      <c r="N255" s="19"/>
      <c r="O255" s="19"/>
      <c r="P255" s="19"/>
      <c r="Q255" s="19"/>
      <c r="R255" s="19"/>
      <c r="S255" s="19"/>
      <c r="T255" s="19"/>
      <c r="U255" s="19"/>
      <c r="V255" s="19"/>
      <c r="W255" s="19"/>
    </row>
    <row r="256" spans="1:23">
      <c r="A256" s="19"/>
      <c r="B256" s="19"/>
      <c r="C256" s="19"/>
      <c r="D256" s="19"/>
      <c r="E256" s="19"/>
      <c r="F256" s="19"/>
      <c r="G256" s="19"/>
      <c r="H256" s="19"/>
      <c r="I256" s="19"/>
      <c r="J256" s="19"/>
      <c r="K256" s="19"/>
      <c r="L256" s="19"/>
      <c r="M256" s="19"/>
      <c r="N256" s="19"/>
      <c r="O256" s="19"/>
      <c r="P256" s="19"/>
      <c r="Q256" s="19"/>
      <c r="R256" s="19"/>
      <c r="S256" s="19"/>
      <c r="T256" s="19"/>
      <c r="U256" s="19"/>
      <c r="V256" s="19"/>
      <c r="W256" s="19"/>
    </row>
    <row r="257" spans="1:23">
      <c r="A257" s="19"/>
      <c r="B257" s="19"/>
      <c r="C257" s="19"/>
      <c r="D257" s="19"/>
      <c r="E257" s="19"/>
      <c r="F257" s="19"/>
      <c r="G257" s="19"/>
      <c r="H257" s="19"/>
      <c r="I257" s="19"/>
      <c r="J257" s="19"/>
      <c r="K257" s="19"/>
      <c r="L257" s="19"/>
      <c r="M257" s="19"/>
      <c r="N257" s="19"/>
      <c r="O257" s="19"/>
      <c r="P257" s="19"/>
      <c r="Q257" s="19"/>
      <c r="R257" s="19"/>
      <c r="S257" s="19"/>
      <c r="T257" s="19"/>
      <c r="U257" s="19"/>
      <c r="V257" s="19"/>
      <c r="W257" s="19"/>
    </row>
    <row r="258" spans="1:23">
      <c r="A258" s="19"/>
      <c r="B258" s="19"/>
      <c r="C258" s="19"/>
      <c r="D258" s="19"/>
      <c r="E258" s="19"/>
      <c r="F258" s="19"/>
      <c r="G258" s="19"/>
      <c r="H258" s="19"/>
      <c r="I258" s="19"/>
      <c r="J258" s="19"/>
      <c r="K258" s="19"/>
      <c r="L258" s="19"/>
      <c r="M258" s="19"/>
      <c r="N258" s="19"/>
      <c r="O258" s="19"/>
      <c r="P258" s="19"/>
      <c r="Q258" s="19"/>
      <c r="R258" s="19"/>
      <c r="S258" s="19"/>
      <c r="T258" s="19"/>
      <c r="U258" s="19"/>
      <c r="V258" s="19"/>
      <c r="W258" s="19"/>
    </row>
    <row r="259" spans="1:23">
      <c r="A259" s="19"/>
      <c r="B259" s="19"/>
      <c r="C259" s="19"/>
      <c r="D259" s="19"/>
      <c r="E259" s="19"/>
      <c r="F259" s="19"/>
      <c r="G259" s="19"/>
      <c r="H259" s="19"/>
      <c r="I259" s="19"/>
      <c r="J259" s="19"/>
      <c r="K259" s="19"/>
      <c r="L259" s="19"/>
      <c r="M259" s="19"/>
      <c r="N259" s="19"/>
      <c r="O259" s="19"/>
      <c r="P259" s="19"/>
      <c r="Q259" s="19"/>
      <c r="R259" s="19"/>
      <c r="S259" s="19"/>
      <c r="T259" s="19"/>
      <c r="U259" s="19"/>
      <c r="V259" s="19"/>
      <c r="W259" s="19"/>
    </row>
    <row r="260" spans="1:23">
      <c r="A260" s="19"/>
      <c r="B260" s="19"/>
      <c r="C260" s="19"/>
      <c r="D260" s="19"/>
      <c r="E260" s="19"/>
      <c r="F260" s="19"/>
      <c r="G260" s="19"/>
      <c r="H260" s="19"/>
      <c r="I260" s="19"/>
      <c r="J260" s="19"/>
      <c r="K260" s="19"/>
      <c r="L260" s="19"/>
      <c r="M260" s="19"/>
      <c r="N260" s="19"/>
      <c r="O260" s="19"/>
      <c r="P260" s="19"/>
      <c r="Q260" s="19"/>
      <c r="R260" s="19"/>
      <c r="S260" s="19"/>
      <c r="T260" s="19"/>
      <c r="U260" s="19"/>
      <c r="V260" s="19"/>
      <c r="W260" s="19"/>
    </row>
    <row r="261" spans="1:23">
      <c r="A261" s="19"/>
      <c r="B261" s="19"/>
      <c r="C261" s="19"/>
      <c r="D261" s="19"/>
      <c r="E261" s="19"/>
      <c r="F261" s="19"/>
      <c r="G261" s="19"/>
      <c r="H261" s="19"/>
      <c r="I261" s="19"/>
      <c r="J261" s="19"/>
      <c r="K261" s="19"/>
      <c r="L261" s="19"/>
      <c r="M261" s="19"/>
      <c r="N261" s="19"/>
      <c r="O261" s="19"/>
      <c r="P261" s="19"/>
      <c r="Q261" s="19"/>
      <c r="R261" s="19"/>
      <c r="S261" s="19"/>
      <c r="T261" s="19"/>
      <c r="U261" s="19"/>
      <c r="V261" s="19"/>
      <c r="W261" s="19"/>
    </row>
    <row r="262" spans="1:23">
      <c r="A262" s="19"/>
      <c r="B262" s="19"/>
      <c r="C262" s="19"/>
      <c r="D262" s="19"/>
      <c r="E262" s="19"/>
      <c r="F262" s="19"/>
      <c r="G262" s="19"/>
      <c r="H262" s="19"/>
      <c r="I262" s="19"/>
      <c r="J262" s="19"/>
      <c r="K262" s="19"/>
      <c r="L262" s="19"/>
      <c r="M262" s="19"/>
      <c r="N262" s="19"/>
      <c r="O262" s="19"/>
      <c r="P262" s="19"/>
      <c r="Q262" s="19"/>
      <c r="R262" s="19"/>
      <c r="S262" s="19"/>
      <c r="T262" s="19"/>
      <c r="U262" s="19"/>
      <c r="V262" s="19"/>
      <c r="W262" s="19"/>
    </row>
    <row r="263" spans="1:23">
      <c r="A263" s="19"/>
      <c r="B263" s="19"/>
      <c r="C263" s="19"/>
      <c r="D263" s="19"/>
      <c r="E263" s="19"/>
      <c r="F263" s="19"/>
      <c r="G263" s="19"/>
      <c r="H263" s="19"/>
      <c r="I263" s="19"/>
      <c r="J263" s="19"/>
      <c r="K263" s="19"/>
      <c r="L263" s="19"/>
      <c r="M263" s="19"/>
      <c r="N263" s="19"/>
      <c r="O263" s="19"/>
      <c r="P263" s="19"/>
      <c r="Q263" s="19"/>
      <c r="R263" s="19"/>
      <c r="S263" s="19"/>
      <c r="T263" s="19"/>
      <c r="U263" s="19"/>
      <c r="V263" s="19"/>
      <c r="W263" s="19"/>
    </row>
    <row r="264" spans="1:23">
      <c r="A264" s="19"/>
      <c r="B264" s="19"/>
      <c r="C264" s="19"/>
      <c r="D264" s="19"/>
      <c r="E264" s="19"/>
      <c r="F264" s="19"/>
      <c r="G264" s="19"/>
      <c r="H264" s="19"/>
      <c r="I264" s="19"/>
      <c r="J264" s="19"/>
      <c r="K264" s="19"/>
      <c r="L264" s="19"/>
      <c r="M264" s="19"/>
      <c r="N264" s="19"/>
      <c r="O264" s="19"/>
      <c r="P264" s="19"/>
      <c r="Q264" s="19"/>
      <c r="R264" s="19"/>
      <c r="S264" s="19"/>
      <c r="T264" s="19"/>
      <c r="U264" s="19"/>
      <c r="V264" s="19"/>
      <c r="W264" s="19"/>
    </row>
    <row r="265" spans="1:23">
      <c r="A265" s="19"/>
      <c r="B265" s="19"/>
      <c r="C265" s="19"/>
      <c r="D265" s="19"/>
      <c r="E265" s="19"/>
      <c r="F265" s="19"/>
      <c r="G265" s="19"/>
      <c r="H265" s="19"/>
      <c r="I265" s="19"/>
      <c r="J265" s="19"/>
      <c r="K265" s="19"/>
      <c r="L265" s="19"/>
      <c r="M265" s="19"/>
      <c r="N265" s="19"/>
      <c r="O265" s="19"/>
      <c r="P265" s="19"/>
      <c r="Q265" s="19"/>
      <c r="R265" s="19"/>
      <c r="S265" s="19"/>
      <c r="T265" s="19"/>
      <c r="U265" s="19"/>
      <c r="V265" s="19"/>
      <c r="W265" s="19"/>
    </row>
    <row r="266" spans="1:23">
      <c r="A266" s="19"/>
      <c r="B266" s="19"/>
      <c r="C266" s="19"/>
      <c r="D266" s="19"/>
      <c r="E266" s="19"/>
      <c r="F266" s="19"/>
      <c r="G266" s="19"/>
      <c r="H266" s="19"/>
      <c r="I266" s="19"/>
      <c r="J266" s="19"/>
      <c r="K266" s="19"/>
      <c r="L266" s="19"/>
      <c r="M266" s="19"/>
      <c r="N266" s="19"/>
      <c r="O266" s="19"/>
      <c r="P266" s="19"/>
      <c r="Q266" s="19"/>
      <c r="R266" s="19"/>
      <c r="S266" s="19"/>
      <c r="T266" s="19"/>
      <c r="U266" s="19"/>
      <c r="V266" s="19"/>
      <c r="W266" s="19"/>
    </row>
    <row r="267" spans="1:23">
      <c r="A267" s="19"/>
      <c r="B267" s="19"/>
      <c r="C267" s="19"/>
      <c r="D267" s="19"/>
      <c r="E267" s="19"/>
      <c r="F267" s="19"/>
      <c r="G267" s="19"/>
      <c r="H267" s="19"/>
      <c r="I267" s="19"/>
      <c r="J267" s="19"/>
      <c r="K267" s="19"/>
      <c r="L267" s="19"/>
      <c r="M267" s="19"/>
      <c r="N267" s="19"/>
      <c r="O267" s="19"/>
      <c r="P267" s="19"/>
      <c r="Q267" s="19"/>
      <c r="R267" s="19"/>
      <c r="S267" s="19"/>
      <c r="T267" s="19"/>
      <c r="U267" s="19"/>
      <c r="V267" s="19"/>
      <c r="W267" s="19"/>
    </row>
    <row r="268" spans="1:23">
      <c r="A268" s="19"/>
      <c r="B268" s="19"/>
      <c r="C268" s="19"/>
      <c r="D268" s="19"/>
      <c r="E268" s="19"/>
      <c r="F268" s="19"/>
      <c r="G268" s="19"/>
      <c r="H268" s="19"/>
      <c r="I268" s="19"/>
      <c r="J268" s="19"/>
      <c r="K268" s="19"/>
      <c r="L268" s="19"/>
      <c r="M268" s="19"/>
      <c r="N268" s="19"/>
      <c r="O268" s="19"/>
      <c r="P268" s="19"/>
      <c r="Q268" s="19"/>
      <c r="R268" s="19"/>
      <c r="S268" s="19"/>
      <c r="T268" s="19"/>
      <c r="U268" s="19"/>
      <c r="V268" s="19"/>
      <c r="W268" s="19"/>
    </row>
    <row r="269" spans="1:23">
      <c r="A269" s="19"/>
      <c r="B269" s="19"/>
      <c r="C269" s="19"/>
      <c r="D269" s="19"/>
      <c r="E269" s="19"/>
      <c r="F269" s="19"/>
      <c r="G269" s="19"/>
      <c r="H269" s="19"/>
      <c r="I269" s="19"/>
      <c r="J269" s="19"/>
      <c r="K269" s="19"/>
      <c r="L269" s="19"/>
      <c r="M269" s="19"/>
      <c r="N269" s="19"/>
      <c r="O269" s="19"/>
      <c r="P269" s="19"/>
      <c r="Q269" s="19"/>
      <c r="R269" s="19"/>
      <c r="S269" s="19"/>
      <c r="T269" s="19"/>
      <c r="U269" s="19"/>
      <c r="V269" s="19"/>
      <c r="W269" s="19"/>
    </row>
    <row r="270" spans="1:23">
      <c r="A270" s="19"/>
      <c r="B270" s="19"/>
      <c r="C270" s="19"/>
      <c r="D270" s="19"/>
      <c r="E270" s="19"/>
      <c r="F270" s="19"/>
      <c r="G270" s="19"/>
      <c r="H270" s="19"/>
      <c r="I270" s="19"/>
      <c r="J270" s="19"/>
      <c r="K270" s="19"/>
      <c r="L270" s="19"/>
      <c r="M270" s="19"/>
      <c r="N270" s="19"/>
      <c r="O270" s="19"/>
      <c r="P270" s="19"/>
      <c r="Q270" s="19"/>
      <c r="R270" s="19"/>
      <c r="S270" s="19"/>
      <c r="T270" s="19"/>
      <c r="U270" s="19"/>
      <c r="V270" s="19"/>
      <c r="W270" s="19"/>
    </row>
    <row r="271" spans="1:23">
      <c r="A271" s="19"/>
      <c r="B271" s="19"/>
      <c r="C271" s="19"/>
      <c r="D271" s="19"/>
      <c r="E271" s="19"/>
      <c r="F271" s="19"/>
      <c r="G271" s="19"/>
      <c r="H271" s="19"/>
      <c r="I271" s="19"/>
      <c r="J271" s="19"/>
      <c r="K271" s="19"/>
      <c r="L271" s="19"/>
      <c r="M271" s="19"/>
      <c r="N271" s="19"/>
      <c r="O271" s="19"/>
      <c r="P271" s="19"/>
      <c r="Q271" s="19"/>
      <c r="R271" s="19"/>
      <c r="S271" s="19"/>
      <c r="T271" s="19"/>
      <c r="U271" s="19"/>
      <c r="V271" s="19"/>
      <c r="W271" s="19"/>
    </row>
    <row r="272" spans="1:23">
      <c r="A272" s="19"/>
      <c r="B272" s="19"/>
      <c r="C272" s="19"/>
      <c r="D272" s="19"/>
      <c r="E272" s="19"/>
      <c r="F272" s="19"/>
      <c r="G272" s="19"/>
      <c r="H272" s="19"/>
      <c r="I272" s="19"/>
      <c r="J272" s="19"/>
      <c r="K272" s="19"/>
      <c r="L272" s="19"/>
      <c r="M272" s="19"/>
      <c r="N272" s="19"/>
      <c r="O272" s="19"/>
      <c r="P272" s="19"/>
      <c r="Q272" s="19"/>
      <c r="R272" s="19"/>
      <c r="S272" s="19"/>
      <c r="T272" s="19"/>
      <c r="U272" s="19"/>
      <c r="V272" s="19"/>
      <c r="W272" s="19"/>
    </row>
    <row r="273" spans="1:23">
      <c r="A273" s="19"/>
      <c r="B273" s="19"/>
      <c r="C273" s="19"/>
      <c r="D273" s="19"/>
      <c r="E273" s="19"/>
      <c r="F273" s="19"/>
      <c r="G273" s="19"/>
      <c r="H273" s="19"/>
      <c r="I273" s="19"/>
      <c r="J273" s="19"/>
      <c r="K273" s="19"/>
      <c r="L273" s="19"/>
      <c r="M273" s="19"/>
      <c r="N273" s="19"/>
      <c r="O273" s="19"/>
      <c r="P273" s="19"/>
      <c r="Q273" s="19"/>
      <c r="R273" s="19"/>
      <c r="S273" s="19"/>
      <c r="T273" s="19"/>
      <c r="U273" s="19"/>
      <c r="V273" s="19"/>
      <c r="W273" s="19"/>
    </row>
    <row r="274" spans="1:23">
      <c r="A274" s="19"/>
      <c r="B274" s="19"/>
      <c r="C274" s="19"/>
      <c r="D274" s="19"/>
      <c r="E274" s="19"/>
      <c r="F274" s="19"/>
      <c r="G274" s="19"/>
      <c r="H274" s="19"/>
      <c r="I274" s="19"/>
      <c r="J274" s="19"/>
      <c r="K274" s="19"/>
      <c r="L274" s="19"/>
      <c r="M274" s="19"/>
      <c r="N274" s="19"/>
      <c r="O274" s="19"/>
      <c r="P274" s="19"/>
      <c r="Q274" s="19"/>
      <c r="R274" s="19"/>
      <c r="S274" s="19"/>
      <c r="T274" s="19"/>
      <c r="U274" s="19"/>
      <c r="V274" s="19"/>
      <c r="W274" s="19"/>
    </row>
    <row r="275" spans="1:23">
      <c r="A275" s="19"/>
      <c r="B275" s="19"/>
      <c r="C275" s="19"/>
      <c r="D275" s="19"/>
      <c r="E275" s="19"/>
      <c r="F275" s="19"/>
      <c r="G275" s="19"/>
      <c r="H275" s="19"/>
      <c r="I275" s="19"/>
      <c r="J275" s="19"/>
      <c r="K275" s="19"/>
      <c r="L275" s="19"/>
      <c r="M275" s="19"/>
      <c r="N275" s="19"/>
      <c r="O275" s="19"/>
      <c r="P275" s="19"/>
      <c r="Q275" s="19"/>
      <c r="R275" s="19"/>
      <c r="S275" s="19"/>
      <c r="T275" s="19"/>
      <c r="U275" s="19"/>
      <c r="V275" s="19"/>
      <c r="W275" s="19"/>
    </row>
    <row r="276" spans="1:23">
      <c r="A276" s="19"/>
      <c r="B276" s="19"/>
      <c r="C276" s="19"/>
      <c r="D276" s="19"/>
      <c r="E276" s="19"/>
      <c r="F276" s="19"/>
      <c r="G276" s="19"/>
      <c r="H276" s="19"/>
      <c r="I276" s="19"/>
      <c r="J276" s="19"/>
      <c r="K276" s="19"/>
      <c r="L276" s="19"/>
      <c r="M276" s="19"/>
      <c r="N276" s="19"/>
      <c r="O276" s="19"/>
      <c r="P276" s="19"/>
      <c r="Q276" s="19"/>
      <c r="R276" s="19"/>
      <c r="S276" s="19"/>
      <c r="T276" s="19"/>
      <c r="U276" s="19"/>
      <c r="V276" s="19"/>
      <c r="W276" s="19"/>
    </row>
    <row r="277" spans="1:23">
      <c r="A277" s="19"/>
      <c r="B277" s="19"/>
      <c r="C277" s="19"/>
      <c r="D277" s="19"/>
      <c r="E277" s="19"/>
      <c r="F277" s="19"/>
      <c r="G277" s="19"/>
      <c r="H277" s="19"/>
      <c r="I277" s="19"/>
      <c r="J277" s="19"/>
      <c r="K277" s="19"/>
      <c r="L277" s="19"/>
      <c r="M277" s="19"/>
      <c r="N277" s="19"/>
      <c r="O277" s="19"/>
      <c r="P277" s="19"/>
      <c r="Q277" s="19"/>
      <c r="R277" s="19"/>
      <c r="S277" s="19"/>
      <c r="T277" s="19"/>
      <c r="U277" s="19"/>
      <c r="V277" s="19"/>
      <c r="W277" s="19"/>
    </row>
    <row r="278" spans="1:23">
      <c r="A278" s="19"/>
      <c r="B278" s="19"/>
      <c r="C278" s="19"/>
      <c r="D278" s="19"/>
      <c r="E278" s="19"/>
      <c r="F278" s="19"/>
      <c r="G278" s="19"/>
      <c r="H278" s="19"/>
      <c r="I278" s="19"/>
      <c r="J278" s="19"/>
      <c r="K278" s="19"/>
      <c r="L278" s="19"/>
      <c r="M278" s="19"/>
      <c r="N278" s="19"/>
      <c r="O278" s="19"/>
      <c r="P278" s="19"/>
      <c r="Q278" s="19"/>
      <c r="R278" s="19"/>
      <c r="S278" s="19"/>
      <c r="T278" s="19"/>
      <c r="U278" s="19"/>
      <c r="V278" s="19"/>
      <c r="W278" s="19"/>
    </row>
    <row r="279" spans="1:23">
      <c r="A279" s="19"/>
      <c r="B279" s="19"/>
      <c r="C279" s="19"/>
      <c r="D279" s="19"/>
      <c r="E279" s="19"/>
      <c r="F279" s="19"/>
      <c r="G279" s="19"/>
      <c r="H279" s="19"/>
      <c r="I279" s="19"/>
      <c r="J279" s="19"/>
      <c r="K279" s="19"/>
      <c r="L279" s="19"/>
      <c r="M279" s="19"/>
      <c r="N279" s="19"/>
      <c r="O279" s="19"/>
      <c r="P279" s="19"/>
      <c r="Q279" s="19"/>
      <c r="R279" s="19"/>
      <c r="S279" s="19"/>
      <c r="T279" s="19"/>
      <c r="U279" s="19"/>
      <c r="V279" s="19"/>
      <c r="W279" s="19"/>
    </row>
    <row r="280" spans="1:23">
      <c r="A280" s="19"/>
      <c r="B280" s="19"/>
      <c r="C280" s="19"/>
      <c r="D280" s="19"/>
      <c r="E280" s="19"/>
      <c r="F280" s="19"/>
      <c r="G280" s="19"/>
      <c r="H280" s="19"/>
      <c r="I280" s="19"/>
      <c r="J280" s="19"/>
      <c r="K280" s="19"/>
      <c r="L280" s="19"/>
      <c r="M280" s="19"/>
      <c r="N280" s="19"/>
      <c r="O280" s="19"/>
      <c r="P280" s="19"/>
      <c r="Q280" s="19"/>
      <c r="R280" s="19"/>
      <c r="S280" s="19"/>
      <c r="T280" s="19"/>
      <c r="U280" s="19"/>
      <c r="V280" s="19"/>
      <c r="W280" s="19"/>
    </row>
    <row r="281" spans="1:23">
      <c r="A281" s="19"/>
      <c r="B281" s="19"/>
      <c r="C281" s="19"/>
      <c r="D281" s="19"/>
      <c r="E281" s="19"/>
      <c r="F281" s="19"/>
      <c r="G281" s="19"/>
      <c r="H281" s="19"/>
      <c r="I281" s="19"/>
      <c r="J281" s="19"/>
      <c r="K281" s="19"/>
      <c r="L281" s="19"/>
      <c r="M281" s="19"/>
      <c r="N281" s="19"/>
      <c r="O281" s="19"/>
      <c r="P281" s="19"/>
      <c r="Q281" s="19"/>
      <c r="R281" s="19"/>
      <c r="S281" s="19"/>
      <c r="T281" s="19"/>
      <c r="U281" s="19"/>
      <c r="V281" s="19"/>
      <c r="W281" s="19"/>
    </row>
    <row r="282" spans="1:23">
      <c r="A282" s="19"/>
      <c r="B282" s="19"/>
      <c r="C282" s="19"/>
      <c r="D282" s="19"/>
      <c r="E282" s="19"/>
      <c r="F282" s="19"/>
      <c r="G282" s="19"/>
      <c r="H282" s="19"/>
      <c r="I282" s="19"/>
      <c r="J282" s="19"/>
      <c r="K282" s="19"/>
      <c r="L282" s="19"/>
      <c r="M282" s="19"/>
      <c r="N282" s="19"/>
      <c r="O282" s="19"/>
      <c r="P282" s="19"/>
      <c r="Q282" s="19"/>
      <c r="R282" s="19"/>
      <c r="S282" s="19"/>
      <c r="T282" s="19"/>
      <c r="U282" s="19"/>
      <c r="V282" s="19"/>
      <c r="W282" s="19"/>
    </row>
    <row r="283" spans="1:23">
      <c r="A283" s="19"/>
      <c r="B283" s="19"/>
      <c r="C283" s="19"/>
      <c r="D283" s="19"/>
      <c r="E283" s="19"/>
      <c r="F283" s="19"/>
      <c r="G283" s="19"/>
      <c r="H283" s="19"/>
      <c r="I283" s="19"/>
      <c r="J283" s="19"/>
      <c r="K283" s="19"/>
      <c r="L283" s="19"/>
      <c r="M283" s="19"/>
      <c r="N283" s="19"/>
      <c r="O283" s="19"/>
      <c r="P283" s="19"/>
      <c r="Q283" s="19"/>
      <c r="R283" s="19"/>
      <c r="S283" s="19"/>
      <c r="T283" s="19"/>
      <c r="U283" s="19"/>
      <c r="V283" s="19"/>
      <c r="W283" s="19"/>
    </row>
    <row r="284" spans="1:23">
      <c r="A284" s="19"/>
      <c r="B284" s="19"/>
      <c r="C284" s="19"/>
      <c r="D284" s="19"/>
      <c r="E284" s="19"/>
      <c r="F284" s="19"/>
      <c r="G284" s="19"/>
      <c r="H284" s="19"/>
      <c r="I284" s="19"/>
      <c r="J284" s="19"/>
      <c r="K284" s="19"/>
      <c r="L284" s="19"/>
      <c r="M284" s="19"/>
      <c r="N284" s="19"/>
      <c r="O284" s="19"/>
      <c r="P284" s="19"/>
      <c r="Q284" s="19"/>
      <c r="R284" s="19"/>
      <c r="S284" s="19"/>
      <c r="T284" s="19"/>
      <c r="U284" s="19"/>
      <c r="V284" s="19"/>
      <c r="W284" s="19"/>
    </row>
    <row r="285" spans="1:23">
      <c r="A285" s="19"/>
      <c r="B285" s="19"/>
      <c r="C285" s="19"/>
      <c r="D285" s="19"/>
      <c r="E285" s="19"/>
      <c r="F285" s="19"/>
      <c r="G285" s="19"/>
      <c r="H285" s="19"/>
      <c r="I285" s="19"/>
      <c r="J285" s="19"/>
      <c r="K285" s="19"/>
      <c r="L285" s="19"/>
      <c r="M285" s="19"/>
      <c r="N285" s="19"/>
      <c r="O285" s="19"/>
      <c r="P285" s="19"/>
      <c r="Q285" s="19"/>
      <c r="R285" s="19"/>
      <c r="S285" s="19"/>
      <c r="T285" s="19"/>
      <c r="U285" s="19"/>
      <c r="V285" s="19"/>
      <c r="W285" s="19"/>
    </row>
    <row r="286" spans="1:23">
      <c r="A286" s="19"/>
      <c r="B286" s="19"/>
      <c r="C286" s="19"/>
      <c r="D286" s="19"/>
      <c r="E286" s="19"/>
      <c r="F286" s="19"/>
      <c r="G286" s="19"/>
      <c r="H286" s="19"/>
      <c r="I286" s="19"/>
      <c r="J286" s="19"/>
      <c r="K286" s="19"/>
      <c r="L286" s="19"/>
      <c r="M286" s="19"/>
      <c r="N286" s="19"/>
      <c r="O286" s="19"/>
      <c r="P286" s="19"/>
      <c r="Q286" s="19"/>
      <c r="R286" s="19"/>
      <c r="S286" s="19"/>
      <c r="T286" s="19"/>
      <c r="U286" s="19"/>
      <c r="V286" s="19"/>
      <c r="W286" s="19"/>
    </row>
    <row r="287" spans="1:23">
      <c r="A287" s="19"/>
      <c r="B287" s="19"/>
      <c r="C287" s="19"/>
      <c r="D287" s="19"/>
      <c r="E287" s="19"/>
      <c r="F287" s="19"/>
      <c r="G287" s="19"/>
      <c r="H287" s="19"/>
      <c r="I287" s="19"/>
      <c r="J287" s="19"/>
      <c r="K287" s="19"/>
      <c r="L287" s="19"/>
      <c r="M287" s="19"/>
      <c r="N287" s="19"/>
      <c r="O287" s="19"/>
      <c r="P287" s="19"/>
      <c r="Q287" s="19"/>
      <c r="R287" s="19"/>
      <c r="S287" s="19"/>
      <c r="T287" s="19"/>
      <c r="U287" s="19"/>
      <c r="V287" s="19"/>
      <c r="W287" s="19"/>
    </row>
    <row r="288" spans="1:23">
      <c r="A288" s="19"/>
      <c r="B288" s="19"/>
      <c r="C288" s="19"/>
      <c r="D288" s="19"/>
      <c r="E288" s="19"/>
      <c r="F288" s="19"/>
      <c r="G288" s="19"/>
      <c r="H288" s="19"/>
      <c r="I288" s="19"/>
      <c r="J288" s="19"/>
      <c r="K288" s="19"/>
      <c r="L288" s="19"/>
      <c r="M288" s="19"/>
      <c r="N288" s="19"/>
      <c r="O288" s="19"/>
      <c r="P288" s="19"/>
      <c r="Q288" s="19"/>
      <c r="R288" s="19"/>
      <c r="S288" s="19"/>
      <c r="T288" s="19"/>
      <c r="U288" s="19"/>
      <c r="V288" s="19"/>
      <c r="W288" s="19"/>
    </row>
    <row r="289" spans="1:23">
      <c r="A289" s="19"/>
      <c r="B289" s="19"/>
      <c r="C289" s="19"/>
      <c r="D289" s="19"/>
      <c r="E289" s="19"/>
      <c r="F289" s="19"/>
      <c r="G289" s="19"/>
      <c r="H289" s="19"/>
      <c r="I289" s="19"/>
      <c r="J289" s="19"/>
      <c r="K289" s="19"/>
      <c r="L289" s="19"/>
      <c r="M289" s="19"/>
      <c r="N289" s="19"/>
      <c r="O289" s="19"/>
      <c r="P289" s="19"/>
      <c r="Q289" s="19"/>
      <c r="R289" s="19"/>
      <c r="S289" s="19"/>
      <c r="T289" s="19"/>
      <c r="U289" s="19"/>
      <c r="V289" s="19"/>
      <c r="W289" s="19"/>
    </row>
    <row r="290" spans="1:23">
      <c r="A290" s="19"/>
      <c r="B290" s="19"/>
      <c r="C290" s="19"/>
      <c r="D290" s="19"/>
      <c r="E290" s="19"/>
      <c r="F290" s="19"/>
      <c r="G290" s="19"/>
      <c r="H290" s="19"/>
      <c r="I290" s="19"/>
      <c r="J290" s="19"/>
      <c r="K290" s="19"/>
      <c r="L290" s="19"/>
      <c r="M290" s="19"/>
      <c r="N290" s="19"/>
      <c r="O290" s="19"/>
      <c r="P290" s="19"/>
      <c r="Q290" s="19"/>
      <c r="R290" s="19"/>
      <c r="S290" s="19"/>
      <c r="T290" s="19"/>
      <c r="U290" s="19"/>
      <c r="V290" s="19"/>
      <c r="W290" s="19"/>
    </row>
    <row r="291" spans="1:23">
      <c r="A291" s="19"/>
      <c r="B291" s="19"/>
      <c r="C291" s="19"/>
      <c r="D291" s="19"/>
      <c r="E291" s="19"/>
      <c r="F291" s="19"/>
      <c r="G291" s="19"/>
      <c r="H291" s="19"/>
      <c r="I291" s="19"/>
      <c r="J291" s="19"/>
      <c r="K291" s="19"/>
      <c r="L291" s="19"/>
      <c r="M291" s="19"/>
      <c r="N291" s="19"/>
      <c r="O291" s="19"/>
      <c r="P291" s="19"/>
      <c r="Q291" s="19"/>
      <c r="R291" s="19"/>
      <c r="S291" s="19"/>
      <c r="T291" s="19"/>
      <c r="U291" s="19"/>
      <c r="V291" s="19"/>
      <c r="W291" s="19"/>
    </row>
    <row r="292" spans="1:23">
      <c r="A292" s="19"/>
      <c r="B292" s="19"/>
      <c r="C292" s="19"/>
      <c r="D292" s="19"/>
      <c r="E292" s="19"/>
      <c r="F292" s="19"/>
      <c r="G292" s="19"/>
      <c r="H292" s="19"/>
      <c r="I292" s="19"/>
      <c r="J292" s="19"/>
      <c r="K292" s="19"/>
      <c r="L292" s="19"/>
      <c r="M292" s="19"/>
      <c r="N292" s="19"/>
      <c r="O292" s="19"/>
      <c r="P292" s="19"/>
      <c r="Q292" s="19"/>
      <c r="R292" s="19"/>
      <c r="S292" s="19"/>
      <c r="T292" s="19"/>
      <c r="U292" s="19"/>
      <c r="V292" s="19"/>
      <c r="W292" s="19"/>
    </row>
    <row r="293" spans="1:23">
      <c r="A293" s="19"/>
      <c r="B293" s="19"/>
      <c r="C293" s="19"/>
      <c r="D293" s="19"/>
      <c r="E293" s="19"/>
      <c r="F293" s="19"/>
      <c r="G293" s="19"/>
      <c r="H293" s="19"/>
      <c r="I293" s="19"/>
      <c r="J293" s="19"/>
      <c r="K293" s="19"/>
      <c r="L293" s="19"/>
      <c r="M293" s="19"/>
      <c r="N293" s="19"/>
      <c r="O293" s="19"/>
      <c r="P293" s="19"/>
      <c r="Q293" s="19"/>
      <c r="R293" s="19"/>
      <c r="S293" s="19"/>
      <c r="T293" s="19"/>
      <c r="U293" s="19"/>
      <c r="V293" s="19"/>
      <c r="W293" s="19"/>
    </row>
    <row r="294" spans="1:23">
      <c r="A294" s="19"/>
      <c r="B294" s="19"/>
      <c r="C294" s="19"/>
      <c r="D294" s="19"/>
      <c r="E294" s="19"/>
      <c r="F294" s="19"/>
      <c r="G294" s="19"/>
      <c r="H294" s="19"/>
      <c r="I294" s="19"/>
      <c r="J294" s="19"/>
      <c r="K294" s="19"/>
      <c r="L294" s="19"/>
      <c r="M294" s="19"/>
      <c r="N294" s="19"/>
      <c r="O294" s="19"/>
      <c r="P294" s="19"/>
      <c r="Q294" s="19"/>
      <c r="R294" s="19"/>
      <c r="S294" s="19"/>
      <c r="T294" s="19"/>
      <c r="U294" s="19"/>
      <c r="V294" s="19"/>
      <c r="W294" s="19"/>
    </row>
    <row r="295" spans="1:23">
      <c r="A295" s="19"/>
      <c r="B295" s="19"/>
      <c r="C295" s="19"/>
      <c r="D295" s="19"/>
      <c r="E295" s="19"/>
      <c r="F295" s="19"/>
      <c r="G295" s="19"/>
      <c r="H295" s="19"/>
      <c r="I295" s="19"/>
      <c r="J295" s="19"/>
      <c r="K295" s="19"/>
      <c r="L295" s="19"/>
      <c r="M295" s="19"/>
      <c r="N295" s="19"/>
      <c r="O295" s="19"/>
      <c r="P295" s="19"/>
      <c r="Q295" s="19"/>
      <c r="R295" s="19"/>
      <c r="S295" s="19"/>
      <c r="T295" s="19"/>
      <c r="U295" s="19"/>
      <c r="V295" s="19"/>
      <c r="W295" s="19"/>
    </row>
    <row r="296" spans="1:23">
      <c r="A296" s="19"/>
      <c r="B296" s="19"/>
      <c r="C296" s="19"/>
      <c r="D296" s="19"/>
      <c r="E296" s="19"/>
      <c r="F296" s="19"/>
      <c r="G296" s="19"/>
      <c r="H296" s="19"/>
      <c r="I296" s="19"/>
      <c r="J296" s="19"/>
      <c r="K296" s="19"/>
      <c r="L296" s="19"/>
      <c r="M296" s="19"/>
      <c r="N296" s="19"/>
      <c r="O296" s="19"/>
      <c r="P296" s="19"/>
      <c r="Q296" s="19"/>
      <c r="R296" s="19"/>
      <c r="S296" s="19"/>
      <c r="T296" s="19"/>
      <c r="U296" s="19"/>
      <c r="V296" s="19"/>
      <c r="W296" s="19"/>
    </row>
    <row r="297" spans="1:23">
      <c r="A297" s="19"/>
      <c r="B297" s="19"/>
      <c r="C297" s="19"/>
      <c r="D297" s="19"/>
      <c r="E297" s="19"/>
      <c r="F297" s="19"/>
      <c r="G297" s="19"/>
      <c r="H297" s="19"/>
      <c r="I297" s="19"/>
      <c r="J297" s="19"/>
      <c r="K297" s="19"/>
      <c r="L297" s="19"/>
      <c r="M297" s="19"/>
      <c r="N297" s="19"/>
      <c r="O297" s="19"/>
      <c r="P297" s="19"/>
      <c r="Q297" s="19"/>
      <c r="R297" s="19"/>
      <c r="S297" s="19"/>
      <c r="T297" s="19"/>
      <c r="U297" s="19"/>
      <c r="V297" s="19"/>
      <c r="W297" s="19"/>
    </row>
    <row r="298" spans="1:23">
      <c r="A298" s="19"/>
      <c r="B298" s="19"/>
      <c r="C298" s="19"/>
      <c r="D298" s="19"/>
      <c r="E298" s="19"/>
      <c r="F298" s="19"/>
      <c r="G298" s="19"/>
      <c r="H298" s="19"/>
      <c r="I298" s="19"/>
      <c r="J298" s="19"/>
      <c r="K298" s="19"/>
      <c r="L298" s="19"/>
      <c r="M298" s="19"/>
      <c r="N298" s="19"/>
      <c r="O298" s="19"/>
      <c r="P298" s="19"/>
      <c r="Q298" s="19"/>
      <c r="R298" s="19"/>
      <c r="S298" s="19"/>
      <c r="T298" s="19"/>
      <c r="U298" s="19"/>
      <c r="V298" s="19"/>
      <c r="W298" s="19"/>
    </row>
    <row r="299" spans="1:23">
      <c r="A299" s="19"/>
      <c r="B299" s="19"/>
      <c r="C299" s="19"/>
      <c r="D299" s="19"/>
      <c r="E299" s="19"/>
      <c r="F299" s="19"/>
      <c r="G299" s="19"/>
      <c r="H299" s="19"/>
      <c r="I299" s="19"/>
      <c r="J299" s="19"/>
      <c r="K299" s="19"/>
      <c r="L299" s="19"/>
      <c r="M299" s="19"/>
      <c r="N299" s="19"/>
      <c r="O299" s="19"/>
      <c r="P299" s="19"/>
      <c r="Q299" s="19"/>
      <c r="R299" s="19"/>
      <c r="S299" s="19"/>
      <c r="T299" s="19"/>
      <c r="U299" s="19"/>
      <c r="V299" s="19"/>
      <c r="W299" s="19"/>
    </row>
    <row r="300" spans="1:23">
      <c r="A300" s="19"/>
      <c r="B300" s="19"/>
      <c r="C300" s="19"/>
      <c r="D300" s="19"/>
      <c r="E300" s="19"/>
      <c r="F300" s="19"/>
      <c r="G300" s="19"/>
      <c r="H300" s="19"/>
      <c r="I300" s="19"/>
      <c r="J300" s="19"/>
      <c r="K300" s="19"/>
      <c r="L300" s="19"/>
      <c r="M300" s="19"/>
      <c r="N300" s="19"/>
      <c r="O300" s="19"/>
      <c r="P300" s="19"/>
      <c r="Q300" s="19"/>
      <c r="R300" s="19"/>
      <c r="S300" s="19"/>
      <c r="T300" s="19"/>
      <c r="U300" s="19"/>
      <c r="V300" s="19"/>
      <c r="W300" s="19"/>
    </row>
    <row r="301" spans="1:23">
      <c r="A301" s="19"/>
      <c r="B301" s="19"/>
      <c r="C301" s="19"/>
      <c r="D301" s="19"/>
      <c r="E301" s="19"/>
      <c r="F301" s="19"/>
      <c r="G301" s="19"/>
      <c r="H301" s="19"/>
      <c r="I301" s="19"/>
      <c r="J301" s="19"/>
      <c r="K301" s="19"/>
      <c r="L301" s="19"/>
      <c r="M301" s="19"/>
      <c r="N301" s="19"/>
      <c r="O301" s="19"/>
      <c r="P301" s="19"/>
      <c r="Q301" s="19"/>
      <c r="R301" s="19"/>
      <c r="S301" s="19"/>
      <c r="T301" s="19"/>
      <c r="U301" s="19"/>
      <c r="V301" s="19"/>
      <c r="W301" s="19"/>
    </row>
    <row r="302" spans="1:23">
      <c r="A302" s="19"/>
      <c r="B302" s="19"/>
      <c r="C302" s="19"/>
      <c r="D302" s="19"/>
      <c r="E302" s="19"/>
      <c r="F302" s="19"/>
      <c r="G302" s="19"/>
      <c r="H302" s="19"/>
      <c r="I302" s="19"/>
      <c r="J302" s="19"/>
      <c r="K302" s="19"/>
      <c r="L302" s="19"/>
      <c r="M302" s="19"/>
      <c r="N302" s="19"/>
      <c r="O302" s="19"/>
      <c r="P302" s="19"/>
      <c r="Q302" s="19"/>
      <c r="R302" s="19"/>
      <c r="S302" s="19"/>
      <c r="T302" s="19"/>
      <c r="U302" s="19"/>
      <c r="V302" s="19"/>
      <c r="W302" s="19"/>
    </row>
    <row r="303" spans="1:23">
      <c r="A303" s="19"/>
      <c r="B303" s="19"/>
      <c r="C303" s="19"/>
      <c r="D303" s="19"/>
      <c r="E303" s="19"/>
      <c r="F303" s="19"/>
      <c r="G303" s="19"/>
      <c r="H303" s="19"/>
      <c r="I303" s="19"/>
      <c r="J303" s="19"/>
      <c r="K303" s="19"/>
      <c r="L303" s="19"/>
      <c r="M303" s="19"/>
      <c r="N303" s="19"/>
      <c r="O303" s="19"/>
      <c r="P303" s="19"/>
      <c r="Q303" s="19"/>
      <c r="R303" s="19"/>
      <c r="S303" s="19"/>
      <c r="T303" s="19"/>
      <c r="U303" s="19"/>
      <c r="V303" s="19"/>
      <c r="W303" s="19"/>
    </row>
    <row r="304" spans="1:23">
      <c r="A304" s="19"/>
      <c r="B304" s="19"/>
      <c r="C304" s="19"/>
      <c r="D304" s="19"/>
      <c r="E304" s="19"/>
      <c r="F304" s="19"/>
      <c r="G304" s="19"/>
      <c r="H304" s="19"/>
      <c r="I304" s="19"/>
      <c r="J304" s="19"/>
      <c r="K304" s="19"/>
      <c r="L304" s="19"/>
      <c r="M304" s="19"/>
      <c r="N304" s="19"/>
      <c r="O304" s="19"/>
      <c r="P304" s="19"/>
      <c r="Q304" s="19"/>
      <c r="R304" s="19"/>
      <c r="S304" s="19"/>
      <c r="T304" s="19"/>
      <c r="U304" s="19"/>
      <c r="V304" s="19"/>
      <c r="W304" s="19"/>
    </row>
    <row r="305" spans="1:23">
      <c r="A305" s="19"/>
      <c r="B305" s="19"/>
      <c r="C305" s="19"/>
      <c r="D305" s="19"/>
      <c r="E305" s="19"/>
      <c r="F305" s="19"/>
      <c r="G305" s="19"/>
      <c r="H305" s="19"/>
      <c r="I305" s="19"/>
      <c r="J305" s="19"/>
      <c r="K305" s="19"/>
      <c r="L305" s="19"/>
      <c r="M305" s="19"/>
      <c r="N305" s="19"/>
      <c r="O305" s="19"/>
      <c r="P305" s="19"/>
      <c r="Q305" s="19"/>
      <c r="R305" s="19"/>
      <c r="S305" s="19"/>
      <c r="T305" s="19"/>
      <c r="U305" s="19"/>
      <c r="V305" s="19"/>
      <c r="W305" s="19"/>
    </row>
    <row r="306" spans="1:23">
      <c r="A306" s="19"/>
      <c r="B306" s="19"/>
      <c r="C306" s="19"/>
      <c r="D306" s="19"/>
      <c r="E306" s="19"/>
      <c r="F306" s="19"/>
      <c r="G306" s="19"/>
      <c r="H306" s="19"/>
      <c r="I306" s="19"/>
      <c r="J306" s="19"/>
      <c r="K306" s="19"/>
      <c r="L306" s="19"/>
      <c r="M306" s="19"/>
      <c r="N306" s="19"/>
      <c r="O306" s="19"/>
      <c r="P306" s="19"/>
      <c r="Q306" s="19"/>
      <c r="R306" s="19"/>
      <c r="S306" s="19"/>
      <c r="T306" s="19"/>
      <c r="U306" s="19"/>
      <c r="V306" s="19"/>
      <c r="W306" s="19"/>
    </row>
    <row r="307" spans="1:23">
      <c r="A307" s="19"/>
      <c r="B307" s="19"/>
      <c r="C307" s="19"/>
      <c r="D307" s="19"/>
      <c r="E307" s="19"/>
      <c r="F307" s="19"/>
      <c r="G307" s="19"/>
      <c r="H307" s="19"/>
      <c r="I307" s="19"/>
      <c r="J307" s="19"/>
      <c r="K307" s="19"/>
      <c r="L307" s="19"/>
      <c r="M307" s="19"/>
      <c r="N307" s="19"/>
      <c r="O307" s="19"/>
      <c r="P307" s="19"/>
      <c r="Q307" s="19"/>
      <c r="R307" s="19"/>
      <c r="S307" s="19"/>
      <c r="T307" s="19"/>
      <c r="U307" s="19"/>
      <c r="V307" s="19"/>
      <c r="W307" s="19"/>
    </row>
    <row r="308" spans="1:23">
      <c r="A308" s="19"/>
      <c r="B308" s="19"/>
      <c r="C308" s="19"/>
      <c r="D308" s="19"/>
      <c r="E308" s="19"/>
      <c r="F308" s="19"/>
      <c r="G308" s="19"/>
      <c r="H308" s="19"/>
      <c r="I308" s="19"/>
      <c r="J308" s="19"/>
      <c r="K308" s="19"/>
      <c r="L308" s="19"/>
      <c r="M308" s="19"/>
      <c r="N308" s="19"/>
      <c r="O308" s="19"/>
      <c r="P308" s="19"/>
      <c r="Q308" s="19"/>
      <c r="R308" s="19"/>
      <c r="S308" s="19"/>
      <c r="T308" s="19"/>
      <c r="U308" s="19"/>
      <c r="V308" s="19"/>
      <c r="W308" s="19"/>
    </row>
    <row r="309" spans="1:23">
      <c r="A309" s="19"/>
      <c r="B309" s="19"/>
      <c r="C309" s="19"/>
      <c r="D309" s="19"/>
      <c r="E309" s="19"/>
      <c r="F309" s="19"/>
      <c r="G309" s="19"/>
      <c r="H309" s="19"/>
      <c r="I309" s="19"/>
      <c r="J309" s="19"/>
      <c r="K309" s="19"/>
      <c r="L309" s="19"/>
      <c r="M309" s="19"/>
      <c r="N309" s="19"/>
      <c r="O309" s="19"/>
      <c r="P309" s="19"/>
      <c r="Q309" s="19"/>
      <c r="R309" s="19"/>
      <c r="S309" s="19"/>
      <c r="T309" s="19"/>
      <c r="U309" s="19"/>
      <c r="V309" s="19"/>
      <c r="W309" s="19"/>
    </row>
    <row r="310" spans="1:23">
      <c r="A310" s="19"/>
      <c r="B310" s="19"/>
      <c r="C310" s="19"/>
      <c r="D310" s="19"/>
      <c r="E310" s="19"/>
      <c r="F310" s="19"/>
      <c r="G310" s="19"/>
      <c r="H310" s="19"/>
      <c r="I310" s="19"/>
      <c r="J310" s="19"/>
      <c r="K310" s="19"/>
      <c r="L310" s="19"/>
      <c r="M310" s="19"/>
      <c r="N310" s="19"/>
      <c r="O310" s="19"/>
      <c r="P310" s="19"/>
      <c r="Q310" s="19"/>
      <c r="R310" s="19"/>
      <c r="S310" s="19"/>
      <c r="T310" s="19"/>
      <c r="U310" s="19"/>
      <c r="V310" s="19"/>
      <c r="W310" s="19"/>
    </row>
    <row r="311" spans="1:23">
      <c r="A311" s="19"/>
      <c r="B311" s="19"/>
      <c r="C311" s="19"/>
      <c r="D311" s="19"/>
      <c r="E311" s="19"/>
      <c r="F311" s="19"/>
      <c r="G311" s="19"/>
      <c r="H311" s="19"/>
      <c r="I311" s="19"/>
      <c r="J311" s="19"/>
      <c r="K311" s="19"/>
      <c r="L311" s="19"/>
      <c r="M311" s="19"/>
      <c r="N311" s="19"/>
      <c r="O311" s="19"/>
      <c r="P311" s="19"/>
      <c r="Q311" s="19"/>
      <c r="R311" s="19"/>
      <c r="S311" s="19"/>
      <c r="T311" s="19"/>
      <c r="U311" s="19"/>
      <c r="V311" s="19"/>
      <c r="W311" s="19"/>
    </row>
    <row r="312" spans="1:23">
      <c r="A312" s="19"/>
      <c r="B312" s="19"/>
      <c r="C312" s="19"/>
      <c r="D312" s="19"/>
      <c r="E312" s="19"/>
      <c r="F312" s="19"/>
      <c r="G312" s="19"/>
      <c r="H312" s="19"/>
      <c r="I312" s="19"/>
      <c r="J312" s="19"/>
      <c r="K312" s="19"/>
      <c r="L312" s="19"/>
      <c r="M312" s="19"/>
      <c r="N312" s="19"/>
      <c r="O312" s="19"/>
      <c r="P312" s="19"/>
      <c r="Q312" s="19"/>
      <c r="R312" s="19"/>
      <c r="S312" s="19"/>
      <c r="T312" s="19"/>
      <c r="U312" s="19"/>
      <c r="V312" s="19"/>
      <c r="W312" s="19"/>
    </row>
    <row r="313" spans="1:23">
      <c r="A313" s="19"/>
      <c r="B313" s="19"/>
      <c r="C313" s="19"/>
      <c r="D313" s="19"/>
      <c r="E313" s="19"/>
      <c r="F313" s="19"/>
      <c r="G313" s="19"/>
      <c r="H313" s="19"/>
      <c r="I313" s="19"/>
      <c r="J313" s="19"/>
      <c r="K313" s="19"/>
      <c r="L313" s="19"/>
      <c r="M313" s="19"/>
      <c r="N313" s="19"/>
      <c r="O313" s="19"/>
      <c r="P313" s="19"/>
      <c r="Q313" s="19"/>
      <c r="R313" s="19"/>
      <c r="S313" s="19"/>
      <c r="T313" s="19"/>
      <c r="U313" s="19"/>
      <c r="V313" s="19"/>
      <c r="W313" s="19"/>
    </row>
    <row r="314" spans="1:23">
      <c r="A314" s="19"/>
      <c r="B314" s="19"/>
      <c r="C314" s="19"/>
      <c r="D314" s="19"/>
      <c r="E314" s="19"/>
      <c r="F314" s="19"/>
      <c r="G314" s="19"/>
      <c r="H314" s="19"/>
      <c r="I314" s="19"/>
      <c r="J314" s="19"/>
      <c r="K314" s="19"/>
      <c r="L314" s="19"/>
      <c r="M314" s="19"/>
      <c r="N314" s="19"/>
      <c r="O314" s="19"/>
      <c r="P314" s="19"/>
      <c r="Q314" s="19"/>
      <c r="R314" s="19"/>
      <c r="S314" s="19"/>
      <c r="T314" s="19"/>
      <c r="U314" s="19"/>
      <c r="V314" s="19"/>
      <c r="W314" s="19"/>
    </row>
    <row r="315" spans="1:23">
      <c r="A315" s="19"/>
      <c r="B315" s="19"/>
      <c r="C315" s="19"/>
      <c r="D315" s="19"/>
      <c r="E315" s="19"/>
      <c r="F315" s="19"/>
      <c r="G315" s="19"/>
      <c r="H315" s="19"/>
      <c r="I315" s="19"/>
      <c r="J315" s="19"/>
      <c r="K315" s="19"/>
      <c r="L315" s="19"/>
      <c r="M315" s="19"/>
      <c r="N315" s="19"/>
      <c r="O315" s="19"/>
      <c r="P315" s="19"/>
      <c r="Q315" s="19"/>
      <c r="R315" s="19"/>
      <c r="S315" s="19"/>
      <c r="T315" s="19"/>
      <c r="U315" s="19"/>
      <c r="V315" s="19"/>
      <c r="W315" s="19"/>
    </row>
    <row r="316" spans="1:23">
      <c r="A316" s="19"/>
      <c r="B316" s="19"/>
      <c r="C316" s="19"/>
      <c r="D316" s="19"/>
      <c r="E316" s="19"/>
      <c r="F316" s="19"/>
      <c r="G316" s="19"/>
      <c r="H316" s="19"/>
      <c r="I316" s="19"/>
      <c r="J316" s="19"/>
      <c r="K316" s="19"/>
      <c r="L316" s="19"/>
      <c r="M316" s="19"/>
      <c r="N316" s="19"/>
      <c r="O316" s="19"/>
      <c r="P316" s="19"/>
      <c r="Q316" s="19"/>
      <c r="R316" s="19"/>
      <c r="S316" s="19"/>
      <c r="T316" s="19"/>
      <c r="U316" s="19"/>
      <c r="V316" s="19"/>
      <c r="W316" s="19"/>
    </row>
    <row r="317" spans="1:23">
      <c r="A317" s="19"/>
      <c r="B317" s="19"/>
      <c r="C317" s="19"/>
      <c r="D317" s="19"/>
      <c r="E317" s="19"/>
      <c r="F317" s="19"/>
      <c r="G317" s="19"/>
      <c r="H317" s="19"/>
      <c r="I317" s="19"/>
      <c r="J317" s="19"/>
      <c r="K317" s="19"/>
      <c r="L317" s="19"/>
      <c r="M317" s="19"/>
      <c r="N317" s="19"/>
      <c r="O317" s="19"/>
      <c r="P317" s="19"/>
      <c r="Q317" s="19"/>
      <c r="R317" s="19"/>
      <c r="S317" s="19"/>
      <c r="T317" s="19"/>
      <c r="U317" s="19"/>
      <c r="V317" s="19"/>
      <c r="W317" s="19"/>
    </row>
    <row r="318" spans="1:23">
      <c r="A318" s="19"/>
      <c r="B318" s="19"/>
      <c r="C318" s="19"/>
      <c r="D318" s="19"/>
      <c r="E318" s="19"/>
      <c r="F318" s="19"/>
      <c r="G318" s="19"/>
      <c r="H318" s="19"/>
      <c r="I318" s="19"/>
      <c r="J318" s="19"/>
      <c r="K318" s="19"/>
      <c r="L318" s="19"/>
      <c r="M318" s="19"/>
      <c r="N318" s="19"/>
      <c r="O318" s="19"/>
      <c r="P318" s="19"/>
      <c r="Q318" s="19"/>
      <c r="R318" s="19"/>
      <c r="S318" s="19"/>
      <c r="T318" s="19"/>
      <c r="U318" s="19"/>
      <c r="V318" s="19"/>
      <c r="W318" s="19"/>
    </row>
    <row r="319" spans="1:23">
      <c r="A319" s="19"/>
      <c r="B319" s="19"/>
      <c r="C319" s="19"/>
      <c r="D319" s="19"/>
      <c r="E319" s="19"/>
      <c r="F319" s="19"/>
      <c r="G319" s="19"/>
      <c r="H319" s="19"/>
      <c r="I319" s="19"/>
      <c r="J319" s="19"/>
      <c r="K319" s="19"/>
      <c r="L319" s="19"/>
      <c r="M319" s="19"/>
      <c r="N319" s="19"/>
      <c r="O319" s="19"/>
      <c r="P319" s="19"/>
      <c r="Q319" s="19"/>
      <c r="R319" s="19"/>
      <c r="S319" s="19"/>
      <c r="T319" s="19"/>
      <c r="U319" s="19"/>
      <c r="V319" s="19"/>
      <c r="W319" s="19"/>
    </row>
    <row r="320" spans="1:23">
      <c r="A320" s="19"/>
      <c r="B320" s="19"/>
      <c r="C320" s="19"/>
      <c r="D320" s="19"/>
      <c r="E320" s="19"/>
      <c r="F320" s="19"/>
      <c r="G320" s="19"/>
      <c r="H320" s="19"/>
      <c r="I320" s="19"/>
      <c r="J320" s="19"/>
      <c r="K320" s="19"/>
      <c r="L320" s="19"/>
      <c r="M320" s="19"/>
      <c r="N320" s="19"/>
      <c r="O320" s="19"/>
      <c r="P320" s="19"/>
      <c r="Q320" s="19"/>
      <c r="R320" s="19"/>
      <c r="S320" s="19"/>
      <c r="T320" s="19"/>
      <c r="U320" s="19"/>
      <c r="V320" s="19"/>
      <c r="W320" s="19"/>
    </row>
    <row r="321" spans="1:23">
      <c r="A321" s="19"/>
      <c r="B321" s="19"/>
      <c r="C321" s="19"/>
      <c r="D321" s="19"/>
      <c r="E321" s="19"/>
      <c r="F321" s="19"/>
      <c r="G321" s="19"/>
      <c r="H321" s="19"/>
      <c r="I321" s="19"/>
      <c r="J321" s="19"/>
      <c r="K321" s="19"/>
      <c r="L321" s="19"/>
      <c r="M321" s="19"/>
      <c r="N321" s="19"/>
      <c r="O321" s="19"/>
      <c r="P321" s="19"/>
      <c r="Q321" s="19"/>
      <c r="R321" s="19"/>
      <c r="S321" s="19"/>
      <c r="T321" s="19"/>
      <c r="U321" s="19"/>
      <c r="V321" s="19"/>
      <c r="W321" s="19"/>
    </row>
    <row r="322" spans="1:23">
      <c r="A322" s="19"/>
      <c r="B322" s="19"/>
      <c r="C322" s="19"/>
      <c r="D322" s="19"/>
      <c r="E322" s="19"/>
      <c r="F322" s="19"/>
      <c r="G322" s="19"/>
      <c r="H322" s="19"/>
      <c r="I322" s="19"/>
      <c r="J322" s="19"/>
      <c r="K322" s="19"/>
      <c r="L322" s="19"/>
      <c r="M322" s="19"/>
      <c r="N322" s="19"/>
      <c r="O322" s="19"/>
      <c r="P322" s="19"/>
      <c r="Q322" s="19"/>
      <c r="R322" s="19"/>
      <c r="S322" s="19"/>
      <c r="T322" s="19"/>
      <c r="U322" s="19"/>
      <c r="V322" s="19"/>
      <c r="W322" s="19"/>
    </row>
    <row r="323" spans="1:23">
      <c r="A323" s="19"/>
      <c r="B323" s="19"/>
      <c r="C323" s="19"/>
      <c r="D323" s="19"/>
      <c r="E323" s="19"/>
      <c r="F323" s="19"/>
      <c r="G323" s="19"/>
      <c r="H323" s="19"/>
      <c r="I323" s="19"/>
      <c r="J323" s="19"/>
      <c r="K323" s="19"/>
      <c r="L323" s="19"/>
      <c r="M323" s="19"/>
      <c r="N323" s="19"/>
      <c r="O323" s="19"/>
      <c r="P323" s="19"/>
      <c r="Q323" s="19"/>
      <c r="R323" s="19"/>
      <c r="S323" s="19"/>
      <c r="T323" s="19"/>
      <c r="U323" s="19"/>
      <c r="V323" s="19"/>
      <c r="W323" s="19"/>
    </row>
    <row r="324" spans="1:23">
      <c r="A324" s="19"/>
      <c r="B324" s="19"/>
      <c r="C324" s="19"/>
      <c r="D324" s="19"/>
      <c r="E324" s="19"/>
      <c r="F324" s="19"/>
      <c r="G324" s="19"/>
      <c r="H324" s="19"/>
      <c r="I324" s="19"/>
      <c r="J324" s="19"/>
      <c r="K324" s="19"/>
      <c r="L324" s="19"/>
      <c r="M324" s="19"/>
      <c r="N324" s="19"/>
      <c r="O324" s="19"/>
      <c r="P324" s="19"/>
      <c r="Q324" s="19"/>
      <c r="R324" s="19"/>
      <c r="S324" s="19"/>
      <c r="T324" s="19"/>
      <c r="U324" s="19"/>
      <c r="V324" s="19"/>
      <c r="W324" s="19"/>
    </row>
    <row r="325" spans="1:23">
      <c r="A325" s="19"/>
      <c r="B325" s="19"/>
      <c r="C325" s="19"/>
      <c r="D325" s="19"/>
      <c r="E325" s="19"/>
      <c r="F325" s="19"/>
      <c r="G325" s="19"/>
      <c r="H325" s="19"/>
      <c r="I325" s="19"/>
      <c r="J325" s="19"/>
      <c r="K325" s="19"/>
      <c r="L325" s="19"/>
      <c r="M325" s="19"/>
      <c r="N325" s="19"/>
      <c r="O325" s="19"/>
      <c r="P325" s="19"/>
      <c r="Q325" s="19"/>
      <c r="R325" s="19"/>
      <c r="S325" s="19"/>
      <c r="T325" s="19"/>
      <c r="U325" s="19"/>
      <c r="V325" s="19"/>
      <c r="W325" s="19"/>
    </row>
    <row r="326" spans="1:23">
      <c r="A326" s="19"/>
      <c r="B326" s="19"/>
      <c r="C326" s="19"/>
      <c r="D326" s="19"/>
      <c r="E326" s="19"/>
      <c r="F326" s="19"/>
      <c r="G326" s="19"/>
      <c r="H326" s="19"/>
      <c r="I326" s="19"/>
      <c r="J326" s="19"/>
      <c r="K326" s="19"/>
      <c r="L326" s="19"/>
      <c r="M326" s="19"/>
      <c r="N326" s="19"/>
      <c r="O326" s="19"/>
      <c r="P326" s="19"/>
      <c r="Q326" s="19"/>
      <c r="R326" s="19"/>
      <c r="S326" s="19"/>
      <c r="T326" s="19"/>
      <c r="U326" s="19"/>
      <c r="V326" s="19"/>
      <c r="W326" s="19"/>
    </row>
    <row r="327" spans="1:23">
      <c r="A327" s="19"/>
      <c r="B327" s="19"/>
      <c r="C327" s="19"/>
      <c r="D327" s="19"/>
      <c r="E327" s="19"/>
      <c r="F327" s="19"/>
      <c r="G327" s="19"/>
      <c r="H327" s="19"/>
      <c r="I327" s="19"/>
      <c r="J327" s="19"/>
      <c r="K327" s="19"/>
      <c r="L327" s="19"/>
      <c r="M327" s="19"/>
      <c r="N327" s="19"/>
      <c r="O327" s="19"/>
      <c r="P327" s="19"/>
      <c r="Q327" s="19"/>
      <c r="R327" s="19"/>
      <c r="S327" s="19"/>
      <c r="T327" s="19"/>
      <c r="U327" s="19"/>
      <c r="V327" s="19"/>
      <c r="W327" s="19"/>
    </row>
    <row r="328" spans="1:23">
      <c r="A328" s="19"/>
      <c r="B328" s="19"/>
      <c r="C328" s="19"/>
      <c r="D328" s="19"/>
      <c r="E328" s="19"/>
      <c r="F328" s="19"/>
      <c r="G328" s="19"/>
      <c r="H328" s="19"/>
      <c r="I328" s="19"/>
      <c r="J328" s="19"/>
      <c r="K328" s="19"/>
      <c r="L328" s="19"/>
      <c r="M328" s="19"/>
      <c r="N328" s="19"/>
      <c r="O328" s="19"/>
      <c r="P328" s="19"/>
      <c r="Q328" s="19"/>
      <c r="R328" s="19"/>
      <c r="S328" s="19"/>
      <c r="T328" s="19"/>
      <c r="U328" s="19"/>
      <c r="V328" s="19"/>
      <c r="W328" s="19"/>
    </row>
    <row r="329" spans="1:23">
      <c r="A329" s="19"/>
      <c r="B329" s="19"/>
      <c r="C329" s="19"/>
      <c r="D329" s="19"/>
      <c r="E329" s="19"/>
      <c r="F329" s="19"/>
      <c r="G329" s="19"/>
      <c r="H329" s="19"/>
      <c r="I329" s="19"/>
      <c r="J329" s="19"/>
      <c r="K329" s="19"/>
      <c r="L329" s="19"/>
      <c r="M329" s="19"/>
      <c r="N329" s="19"/>
      <c r="O329" s="19"/>
      <c r="P329" s="19"/>
      <c r="Q329" s="19"/>
      <c r="R329" s="19"/>
      <c r="S329" s="19"/>
      <c r="T329" s="19"/>
      <c r="U329" s="19"/>
      <c r="V329" s="19"/>
      <c r="W329" s="19"/>
    </row>
    <row r="330" spans="1:23">
      <c r="A330" s="19"/>
      <c r="B330" s="19"/>
      <c r="C330" s="19"/>
      <c r="D330" s="19"/>
      <c r="E330" s="19"/>
      <c r="F330" s="19"/>
      <c r="G330" s="19"/>
      <c r="H330" s="19"/>
      <c r="I330" s="19"/>
      <c r="J330" s="19"/>
      <c r="K330" s="19"/>
      <c r="L330" s="19"/>
      <c r="M330" s="19"/>
      <c r="N330" s="19"/>
      <c r="O330" s="19"/>
      <c r="P330" s="19"/>
      <c r="Q330" s="19"/>
      <c r="R330" s="19"/>
      <c r="S330" s="19"/>
      <c r="T330" s="19"/>
      <c r="U330" s="19"/>
      <c r="V330" s="19"/>
      <c r="W330" s="19"/>
    </row>
    <row r="331" spans="1:23">
      <c r="A331" s="19"/>
      <c r="B331" s="19"/>
      <c r="C331" s="19"/>
      <c r="D331" s="19"/>
      <c r="E331" s="19"/>
      <c r="F331" s="19"/>
      <c r="G331" s="19"/>
      <c r="H331" s="19"/>
      <c r="I331" s="19"/>
      <c r="J331" s="19"/>
      <c r="K331" s="19"/>
      <c r="L331" s="19"/>
      <c r="M331" s="19"/>
      <c r="N331" s="19"/>
      <c r="O331" s="19"/>
      <c r="P331" s="19"/>
      <c r="Q331" s="19"/>
      <c r="R331" s="19"/>
      <c r="S331" s="19"/>
      <c r="T331" s="19"/>
      <c r="U331" s="19"/>
      <c r="V331" s="19"/>
      <c r="W331" s="19"/>
    </row>
    <row r="332" spans="1:23">
      <c r="A332" s="19"/>
      <c r="B332" s="19"/>
      <c r="C332" s="19"/>
      <c r="D332" s="19"/>
      <c r="E332" s="19"/>
      <c r="F332" s="19"/>
      <c r="G332" s="19"/>
      <c r="H332" s="19"/>
      <c r="I332" s="19"/>
      <c r="J332" s="19"/>
      <c r="K332" s="19"/>
      <c r="L332" s="19"/>
      <c r="M332" s="19"/>
      <c r="N332" s="19"/>
      <c r="O332" s="19"/>
      <c r="P332" s="19"/>
      <c r="Q332" s="19"/>
      <c r="R332" s="19"/>
      <c r="S332" s="19"/>
      <c r="T332" s="19"/>
      <c r="U332" s="19"/>
      <c r="V332" s="19"/>
      <c r="W332" s="19"/>
    </row>
    <row r="333" spans="1:23">
      <c r="A333" s="19"/>
      <c r="B333" s="19"/>
      <c r="C333" s="19"/>
      <c r="D333" s="19"/>
      <c r="E333" s="19"/>
      <c r="F333" s="19"/>
      <c r="G333" s="19"/>
      <c r="H333" s="19"/>
      <c r="I333" s="19"/>
      <c r="J333" s="19"/>
      <c r="K333" s="19"/>
      <c r="L333" s="19"/>
      <c r="M333" s="19"/>
      <c r="N333" s="19"/>
      <c r="O333" s="19"/>
      <c r="P333" s="19"/>
      <c r="Q333" s="19"/>
      <c r="R333" s="19"/>
      <c r="S333" s="19"/>
      <c r="T333" s="19"/>
      <c r="U333" s="19"/>
      <c r="V333" s="19"/>
      <c r="W333" s="19"/>
    </row>
    <row r="334" spans="1:23">
      <c r="A334" s="19"/>
      <c r="B334" s="19"/>
      <c r="C334" s="19"/>
      <c r="D334" s="19"/>
      <c r="E334" s="19"/>
      <c r="F334" s="19"/>
      <c r="G334" s="19"/>
      <c r="H334" s="19"/>
      <c r="I334" s="19"/>
      <c r="J334" s="19"/>
      <c r="K334" s="19"/>
      <c r="L334" s="19"/>
      <c r="M334" s="19"/>
      <c r="N334" s="19"/>
      <c r="O334" s="19"/>
      <c r="P334" s="19"/>
      <c r="Q334" s="19"/>
      <c r="R334" s="19"/>
      <c r="S334" s="19"/>
      <c r="T334" s="19"/>
      <c r="U334" s="19"/>
      <c r="V334" s="19"/>
      <c r="W334" s="19"/>
    </row>
    <row r="335" spans="1:23">
      <c r="A335" s="19"/>
      <c r="B335" s="19"/>
      <c r="C335" s="19"/>
      <c r="D335" s="19"/>
      <c r="E335" s="19"/>
      <c r="F335" s="19"/>
      <c r="G335" s="19"/>
      <c r="H335" s="19"/>
      <c r="I335" s="19"/>
      <c r="J335" s="19"/>
      <c r="K335" s="19"/>
      <c r="L335" s="19"/>
      <c r="M335" s="19"/>
      <c r="N335" s="19"/>
      <c r="O335" s="19"/>
      <c r="P335" s="19"/>
      <c r="Q335" s="19"/>
      <c r="R335" s="19"/>
      <c r="S335" s="19"/>
      <c r="T335" s="19"/>
      <c r="U335" s="19"/>
      <c r="V335" s="19"/>
      <c r="W335" s="19"/>
    </row>
    <row r="336" spans="1:23">
      <c r="A336" s="19"/>
      <c r="B336" s="19"/>
      <c r="C336" s="19"/>
      <c r="D336" s="19"/>
      <c r="E336" s="19"/>
      <c r="F336" s="19"/>
      <c r="G336" s="19"/>
      <c r="H336" s="19"/>
      <c r="I336" s="19"/>
      <c r="J336" s="19"/>
      <c r="K336" s="19"/>
      <c r="L336" s="19"/>
      <c r="M336" s="19"/>
      <c r="N336" s="19"/>
      <c r="O336" s="19"/>
      <c r="P336" s="19"/>
      <c r="Q336" s="19"/>
      <c r="R336" s="19"/>
      <c r="S336" s="19"/>
      <c r="T336" s="19"/>
      <c r="U336" s="19"/>
      <c r="V336" s="19"/>
      <c r="W336" s="19"/>
    </row>
    <row r="337" spans="1:23">
      <c r="A337" s="19"/>
      <c r="B337" s="19"/>
      <c r="C337" s="19"/>
      <c r="D337" s="19"/>
      <c r="E337" s="19"/>
      <c r="F337" s="19"/>
      <c r="G337" s="19"/>
      <c r="H337" s="19"/>
      <c r="I337" s="19"/>
      <c r="J337" s="19"/>
      <c r="K337" s="19"/>
      <c r="L337" s="19"/>
      <c r="M337" s="19"/>
      <c r="N337" s="19"/>
      <c r="O337" s="19"/>
      <c r="P337" s="19"/>
      <c r="Q337" s="19"/>
      <c r="R337" s="19"/>
      <c r="S337" s="19"/>
      <c r="T337" s="19"/>
      <c r="U337" s="19"/>
      <c r="V337" s="19"/>
      <c r="W337" s="19"/>
    </row>
    <row r="338" spans="1:23">
      <c r="A338" s="19"/>
      <c r="B338" s="19"/>
      <c r="C338" s="19"/>
      <c r="D338" s="19"/>
      <c r="E338" s="19"/>
      <c r="F338" s="19"/>
      <c r="G338" s="19"/>
      <c r="H338" s="19"/>
      <c r="I338" s="19"/>
      <c r="J338" s="19"/>
      <c r="K338" s="19"/>
      <c r="L338" s="19"/>
      <c r="M338" s="19"/>
      <c r="N338" s="19"/>
      <c r="O338" s="19"/>
      <c r="P338" s="19"/>
      <c r="Q338" s="19"/>
      <c r="R338" s="19"/>
      <c r="S338" s="19"/>
      <c r="T338" s="19"/>
      <c r="U338" s="19"/>
      <c r="V338" s="19"/>
      <c r="W338" s="19"/>
    </row>
    <row r="339" spans="1:23">
      <c r="A339" s="19"/>
      <c r="B339" s="19"/>
      <c r="C339" s="19"/>
      <c r="D339" s="19"/>
      <c r="E339" s="19"/>
      <c r="F339" s="19"/>
      <c r="G339" s="19"/>
      <c r="H339" s="19"/>
      <c r="I339" s="19"/>
      <c r="J339" s="19"/>
      <c r="K339" s="19"/>
      <c r="L339" s="19"/>
      <c r="M339" s="19"/>
      <c r="N339" s="19"/>
      <c r="O339" s="19"/>
      <c r="P339" s="19"/>
      <c r="Q339" s="19"/>
      <c r="R339" s="19"/>
      <c r="S339" s="19"/>
      <c r="T339" s="19"/>
      <c r="U339" s="19"/>
      <c r="V339" s="19"/>
      <c r="W339" s="19"/>
    </row>
    <row r="340" spans="1:23">
      <c r="A340" s="19"/>
      <c r="B340" s="19"/>
      <c r="C340" s="19"/>
      <c r="D340" s="19"/>
      <c r="E340" s="19"/>
      <c r="F340" s="19"/>
      <c r="G340" s="19"/>
      <c r="H340" s="19"/>
      <c r="I340" s="19"/>
      <c r="J340" s="19"/>
      <c r="K340" s="19"/>
      <c r="L340" s="19"/>
      <c r="M340" s="19"/>
      <c r="N340" s="19"/>
      <c r="O340" s="19"/>
      <c r="P340" s="19"/>
      <c r="Q340" s="19"/>
      <c r="R340" s="19"/>
      <c r="S340" s="19"/>
      <c r="T340" s="19"/>
      <c r="U340" s="19"/>
      <c r="V340" s="19"/>
      <c r="W340" s="19"/>
    </row>
    <row r="341" spans="1:23">
      <c r="A341" s="19"/>
      <c r="B341" s="19"/>
      <c r="C341" s="19"/>
      <c r="D341" s="19"/>
      <c r="E341" s="19"/>
      <c r="F341" s="19"/>
      <c r="G341" s="19"/>
      <c r="H341" s="19"/>
      <c r="I341" s="19"/>
      <c r="J341" s="19"/>
      <c r="K341" s="19"/>
      <c r="L341" s="19"/>
      <c r="M341" s="19"/>
      <c r="N341" s="19"/>
      <c r="O341" s="19"/>
      <c r="P341" s="19"/>
      <c r="Q341" s="19"/>
      <c r="R341" s="19"/>
      <c r="S341" s="19"/>
      <c r="T341" s="19"/>
      <c r="U341" s="19"/>
      <c r="V341" s="19"/>
      <c r="W341" s="19"/>
    </row>
    <row r="342" spans="1:23">
      <c r="A342" s="19"/>
      <c r="B342" s="19"/>
      <c r="C342" s="19"/>
      <c r="D342" s="19"/>
      <c r="E342" s="19"/>
      <c r="F342" s="19"/>
      <c r="G342" s="19"/>
      <c r="H342" s="19"/>
      <c r="I342" s="19"/>
      <c r="J342" s="19"/>
      <c r="K342" s="19"/>
      <c r="L342" s="19"/>
      <c r="M342" s="19"/>
      <c r="N342" s="19"/>
      <c r="O342" s="19"/>
      <c r="P342" s="19"/>
      <c r="Q342" s="19"/>
      <c r="R342" s="19"/>
      <c r="S342" s="19"/>
      <c r="T342" s="19"/>
      <c r="U342" s="19"/>
      <c r="V342" s="19"/>
      <c r="W342" s="19"/>
    </row>
    <row r="343" spans="1:23">
      <c r="A343" s="19"/>
      <c r="B343" s="19"/>
      <c r="C343" s="19"/>
      <c r="D343" s="19"/>
      <c r="E343" s="19"/>
      <c r="F343" s="19"/>
      <c r="G343" s="19"/>
      <c r="H343" s="19"/>
      <c r="I343" s="19"/>
      <c r="J343" s="19"/>
      <c r="K343" s="19"/>
      <c r="L343" s="19"/>
      <c r="M343" s="19"/>
      <c r="N343" s="19"/>
      <c r="O343" s="19"/>
      <c r="P343" s="19"/>
      <c r="Q343" s="19"/>
      <c r="R343" s="19"/>
      <c r="S343" s="19"/>
      <c r="T343" s="19"/>
      <c r="U343" s="19"/>
      <c r="V343" s="19"/>
      <c r="W343" s="19"/>
    </row>
    <row r="344" spans="1:23">
      <c r="A344" s="19"/>
      <c r="B344" s="19"/>
      <c r="C344" s="19"/>
      <c r="D344" s="19"/>
      <c r="E344" s="19"/>
      <c r="F344" s="19"/>
      <c r="G344" s="19"/>
      <c r="H344" s="19"/>
      <c r="I344" s="19"/>
      <c r="J344" s="19"/>
      <c r="K344" s="19"/>
      <c r="L344" s="19"/>
      <c r="M344" s="19"/>
      <c r="N344" s="19"/>
      <c r="O344" s="19"/>
      <c r="P344" s="19"/>
      <c r="Q344" s="19"/>
      <c r="R344" s="19"/>
      <c r="S344" s="19"/>
      <c r="T344" s="19"/>
      <c r="U344" s="19"/>
      <c r="V344" s="19"/>
      <c r="W344" s="19"/>
    </row>
    <row r="345" spans="1:23">
      <c r="A345" s="19"/>
      <c r="B345" s="19"/>
      <c r="C345" s="19"/>
      <c r="D345" s="19"/>
      <c r="E345" s="19"/>
      <c r="F345" s="19"/>
      <c r="G345" s="19"/>
      <c r="H345" s="19"/>
      <c r="I345" s="19"/>
      <c r="J345" s="19"/>
      <c r="K345" s="19"/>
      <c r="L345" s="19"/>
      <c r="M345" s="19"/>
      <c r="N345" s="19"/>
      <c r="O345" s="19"/>
      <c r="P345" s="19"/>
      <c r="Q345" s="19"/>
      <c r="R345" s="19"/>
      <c r="S345" s="19"/>
      <c r="T345" s="19"/>
      <c r="U345" s="19"/>
      <c r="V345" s="19"/>
      <c r="W345" s="19"/>
    </row>
    <row r="346" spans="1:23">
      <c r="A346" s="19"/>
      <c r="B346" s="19"/>
      <c r="C346" s="19"/>
      <c r="D346" s="19"/>
      <c r="E346" s="19"/>
      <c r="F346" s="19"/>
      <c r="G346" s="19"/>
      <c r="H346" s="19"/>
      <c r="I346" s="19"/>
      <c r="J346" s="19"/>
      <c r="K346" s="19"/>
      <c r="L346" s="19"/>
      <c r="M346" s="19"/>
      <c r="N346" s="19"/>
      <c r="O346" s="19"/>
      <c r="P346" s="19"/>
      <c r="Q346" s="19"/>
      <c r="R346" s="19"/>
      <c r="S346" s="19"/>
      <c r="T346" s="19"/>
      <c r="U346" s="19"/>
      <c r="V346" s="19"/>
      <c r="W346" s="19"/>
    </row>
    <row r="347" spans="1:23">
      <c r="A347" s="19"/>
      <c r="B347" s="19"/>
      <c r="C347" s="19"/>
      <c r="D347" s="19"/>
      <c r="E347" s="19"/>
      <c r="F347" s="19"/>
      <c r="G347" s="19"/>
      <c r="H347" s="19"/>
      <c r="I347" s="19"/>
      <c r="J347" s="19"/>
      <c r="K347" s="19"/>
      <c r="L347" s="19"/>
      <c r="M347" s="19"/>
      <c r="N347" s="19"/>
      <c r="O347" s="19"/>
      <c r="P347" s="19"/>
      <c r="Q347" s="19"/>
      <c r="R347" s="19"/>
      <c r="S347" s="19"/>
      <c r="T347" s="19"/>
      <c r="U347" s="19"/>
      <c r="V347" s="19"/>
      <c r="W347" s="19"/>
    </row>
    <row r="348" spans="1:23">
      <c r="A348" s="19"/>
      <c r="B348" s="19"/>
      <c r="C348" s="19"/>
      <c r="D348" s="19"/>
      <c r="E348" s="19"/>
      <c r="F348" s="19"/>
      <c r="G348" s="19"/>
      <c r="H348" s="19"/>
      <c r="I348" s="19"/>
      <c r="J348" s="19"/>
      <c r="K348" s="19"/>
      <c r="L348" s="19"/>
      <c r="M348" s="19"/>
      <c r="N348" s="19"/>
      <c r="O348" s="19"/>
      <c r="P348" s="19"/>
      <c r="Q348" s="19"/>
      <c r="R348" s="19"/>
      <c r="S348" s="19"/>
      <c r="T348" s="19"/>
      <c r="U348" s="19"/>
      <c r="V348" s="19"/>
      <c r="W348" s="19"/>
    </row>
    <row r="349" spans="1:23">
      <c r="A349" s="19"/>
      <c r="B349" s="19"/>
      <c r="C349" s="19"/>
      <c r="D349" s="19"/>
      <c r="E349" s="19"/>
      <c r="F349" s="19"/>
      <c r="G349" s="19"/>
      <c r="H349" s="19"/>
      <c r="I349" s="19"/>
      <c r="J349" s="19"/>
      <c r="K349" s="19"/>
      <c r="L349" s="19"/>
      <c r="M349" s="19"/>
      <c r="N349" s="19"/>
      <c r="O349" s="19"/>
      <c r="P349" s="19"/>
      <c r="Q349" s="19"/>
      <c r="R349" s="19"/>
      <c r="S349" s="19"/>
      <c r="T349" s="19"/>
      <c r="U349" s="19"/>
      <c r="V349" s="19"/>
      <c r="W349" s="19"/>
    </row>
    <row r="350" spans="1:23">
      <c r="A350" s="19"/>
      <c r="B350" s="19"/>
      <c r="C350" s="19"/>
      <c r="D350" s="19"/>
      <c r="E350" s="19"/>
      <c r="F350" s="19"/>
      <c r="G350" s="19"/>
      <c r="H350" s="19"/>
      <c r="I350" s="19"/>
      <c r="J350" s="19"/>
      <c r="K350" s="19"/>
      <c r="L350" s="19"/>
      <c r="M350" s="19"/>
      <c r="N350" s="19"/>
      <c r="O350" s="19"/>
      <c r="P350" s="19"/>
      <c r="Q350" s="19"/>
      <c r="R350" s="19"/>
      <c r="S350" s="19"/>
      <c r="T350" s="19"/>
      <c r="U350" s="19"/>
      <c r="V350" s="19"/>
      <c r="W350" s="19"/>
    </row>
    <row r="351" spans="1:23">
      <c r="A351" s="19"/>
      <c r="B351" s="19"/>
      <c r="C351" s="19"/>
      <c r="D351" s="19"/>
      <c r="E351" s="19"/>
      <c r="F351" s="19"/>
      <c r="G351" s="19"/>
      <c r="H351" s="19"/>
      <c r="I351" s="19"/>
      <c r="J351" s="19"/>
      <c r="K351" s="19"/>
      <c r="L351" s="19"/>
      <c r="M351" s="19"/>
      <c r="N351" s="19"/>
      <c r="O351" s="19"/>
      <c r="P351" s="19"/>
      <c r="Q351" s="19"/>
      <c r="R351" s="19"/>
      <c r="S351" s="19"/>
      <c r="T351" s="19"/>
      <c r="U351" s="19"/>
      <c r="V351" s="19"/>
      <c r="W351" s="19"/>
    </row>
    <row r="352" spans="1:23">
      <c r="A352" s="19"/>
      <c r="B352" s="19"/>
      <c r="C352" s="19"/>
      <c r="D352" s="19"/>
      <c r="E352" s="19"/>
      <c r="F352" s="19"/>
      <c r="G352" s="19"/>
      <c r="H352" s="19"/>
      <c r="I352" s="19"/>
      <c r="J352" s="19"/>
      <c r="K352" s="19"/>
      <c r="L352" s="19"/>
      <c r="M352" s="19"/>
      <c r="N352" s="19"/>
      <c r="O352" s="19"/>
      <c r="P352" s="19"/>
      <c r="Q352" s="19"/>
      <c r="R352" s="19"/>
      <c r="S352" s="19"/>
      <c r="T352" s="19"/>
      <c r="U352" s="19"/>
      <c r="V352" s="19"/>
      <c r="W352" s="19"/>
    </row>
    <row r="353" spans="1:23">
      <c r="A353" s="19"/>
      <c r="B353" s="19"/>
      <c r="C353" s="19"/>
      <c r="D353" s="19"/>
      <c r="E353" s="19"/>
      <c r="F353" s="19"/>
      <c r="G353" s="19"/>
      <c r="H353" s="19"/>
      <c r="I353" s="19"/>
      <c r="J353" s="19"/>
      <c r="K353" s="19"/>
      <c r="L353" s="19"/>
      <c r="M353" s="19"/>
      <c r="N353" s="19"/>
      <c r="O353" s="19"/>
      <c r="P353" s="19"/>
      <c r="Q353" s="19"/>
      <c r="R353" s="19"/>
      <c r="S353" s="19"/>
      <c r="T353" s="19"/>
      <c r="U353" s="19"/>
      <c r="V353" s="19"/>
      <c r="W353" s="19"/>
    </row>
    <row r="354" spans="1:23">
      <c r="A354" s="19"/>
      <c r="B354" s="19"/>
      <c r="C354" s="19"/>
      <c r="D354" s="19"/>
      <c r="E354" s="19"/>
      <c r="F354" s="19"/>
      <c r="G354" s="19"/>
      <c r="H354" s="19"/>
      <c r="I354" s="19"/>
      <c r="J354" s="19"/>
      <c r="K354" s="19"/>
      <c r="L354" s="19"/>
      <c r="M354" s="19"/>
      <c r="N354" s="19"/>
      <c r="O354" s="19"/>
      <c r="P354" s="19"/>
      <c r="Q354" s="19"/>
      <c r="R354" s="19"/>
      <c r="S354" s="19"/>
      <c r="T354" s="19"/>
      <c r="U354" s="19"/>
      <c r="V354" s="19"/>
      <c r="W354" s="19"/>
    </row>
    <row r="355" spans="1:23">
      <c r="A355" s="19"/>
      <c r="B355" s="19"/>
      <c r="C355" s="19"/>
      <c r="D355" s="19"/>
      <c r="E355" s="19"/>
      <c r="F355" s="19"/>
      <c r="G355" s="19"/>
      <c r="H355" s="19"/>
      <c r="I355" s="19"/>
      <c r="J355" s="19"/>
      <c r="K355" s="19"/>
      <c r="L355" s="19"/>
      <c r="M355" s="19"/>
      <c r="N355" s="19"/>
      <c r="O355" s="19"/>
      <c r="P355" s="19"/>
      <c r="Q355" s="19"/>
      <c r="R355" s="19"/>
      <c r="S355" s="19"/>
      <c r="T355" s="19"/>
      <c r="U355" s="19"/>
      <c r="V355" s="19"/>
      <c r="W355" s="19"/>
    </row>
    <row r="356" spans="1:23">
      <c r="A356" s="19"/>
      <c r="B356" s="19"/>
      <c r="C356" s="19"/>
      <c r="D356" s="19"/>
      <c r="E356" s="19"/>
      <c r="F356" s="19"/>
      <c r="G356" s="19"/>
      <c r="H356" s="19"/>
      <c r="I356" s="19"/>
      <c r="J356" s="19"/>
      <c r="K356" s="19"/>
      <c r="L356" s="19"/>
      <c r="M356" s="19"/>
      <c r="N356" s="19"/>
      <c r="O356" s="19"/>
      <c r="P356" s="19"/>
      <c r="Q356" s="19"/>
      <c r="R356" s="19"/>
      <c r="S356" s="19"/>
      <c r="T356" s="19"/>
      <c r="U356" s="19"/>
      <c r="V356" s="19"/>
      <c r="W356" s="19"/>
    </row>
    <row r="357" spans="1:23">
      <c r="A357" s="19"/>
      <c r="B357" s="19"/>
      <c r="C357" s="19"/>
      <c r="D357" s="19"/>
      <c r="E357" s="19"/>
      <c r="F357" s="19"/>
      <c r="G357" s="19"/>
      <c r="H357" s="19"/>
      <c r="I357" s="19"/>
      <c r="J357" s="19"/>
      <c r="K357" s="19"/>
      <c r="L357" s="19"/>
      <c r="M357" s="19"/>
      <c r="N357" s="19"/>
      <c r="O357" s="19"/>
      <c r="P357" s="19"/>
      <c r="Q357" s="19"/>
      <c r="R357" s="19"/>
      <c r="S357" s="19"/>
      <c r="T357" s="19"/>
      <c r="U357" s="19"/>
      <c r="V357" s="19"/>
      <c r="W357" s="19"/>
    </row>
    <row r="358" spans="1:23">
      <c r="A358" s="19"/>
      <c r="B358" s="19"/>
      <c r="C358" s="19"/>
      <c r="D358" s="19"/>
      <c r="E358" s="19"/>
      <c r="F358" s="19"/>
      <c r="G358" s="19"/>
      <c r="H358" s="19"/>
      <c r="I358" s="19"/>
      <c r="J358" s="19"/>
      <c r="K358" s="19"/>
      <c r="L358" s="19"/>
      <c r="M358" s="19"/>
      <c r="N358" s="19"/>
      <c r="O358" s="19"/>
      <c r="P358" s="19"/>
      <c r="Q358" s="19"/>
      <c r="R358" s="19"/>
      <c r="S358" s="19"/>
      <c r="T358" s="19"/>
      <c r="U358" s="19"/>
      <c r="V358" s="19"/>
      <c r="W358" s="19"/>
    </row>
    <row r="359" spans="1:23">
      <c r="A359" s="19"/>
      <c r="B359" s="19"/>
      <c r="C359" s="19"/>
      <c r="D359" s="19"/>
      <c r="E359" s="19"/>
      <c r="F359" s="19"/>
      <c r="G359" s="19"/>
      <c r="H359" s="19"/>
      <c r="I359" s="19"/>
      <c r="J359" s="19"/>
      <c r="K359" s="19"/>
      <c r="L359" s="19"/>
      <c r="M359" s="19"/>
      <c r="N359" s="19"/>
      <c r="O359" s="19"/>
      <c r="P359" s="19"/>
      <c r="Q359" s="19"/>
      <c r="R359" s="19"/>
      <c r="S359" s="19"/>
      <c r="T359" s="19"/>
      <c r="U359" s="19"/>
      <c r="V359" s="19"/>
      <c r="W359" s="19"/>
    </row>
    <row r="360" spans="1:23">
      <c r="A360" s="19"/>
      <c r="B360" s="19"/>
      <c r="C360" s="19"/>
      <c r="D360" s="19"/>
      <c r="E360" s="19"/>
      <c r="F360" s="19"/>
      <c r="G360" s="19"/>
      <c r="H360" s="19"/>
      <c r="I360" s="19"/>
      <c r="J360" s="19"/>
      <c r="K360" s="19"/>
      <c r="L360" s="19"/>
      <c r="M360" s="19"/>
      <c r="N360" s="19"/>
      <c r="O360" s="19"/>
      <c r="P360" s="19"/>
      <c r="Q360" s="19"/>
      <c r="R360" s="19"/>
      <c r="S360" s="19"/>
      <c r="T360" s="19"/>
      <c r="U360" s="19"/>
      <c r="V360" s="19"/>
      <c r="W360" s="19"/>
    </row>
    <row r="361" spans="1:23">
      <c r="A361" s="19"/>
      <c r="B361" s="19"/>
      <c r="C361" s="19"/>
      <c r="D361" s="19"/>
      <c r="E361" s="19"/>
      <c r="F361" s="19"/>
      <c r="G361" s="19"/>
      <c r="H361" s="19"/>
      <c r="I361" s="19"/>
      <c r="J361" s="19"/>
      <c r="K361" s="19"/>
      <c r="L361" s="19"/>
      <c r="M361" s="19"/>
      <c r="N361" s="19"/>
      <c r="O361" s="19"/>
      <c r="P361" s="19"/>
      <c r="Q361" s="19"/>
      <c r="R361" s="19"/>
      <c r="S361" s="19"/>
      <c r="T361" s="19"/>
      <c r="U361" s="19"/>
      <c r="V361" s="19"/>
      <c r="W361" s="19"/>
    </row>
    <row r="362" spans="1:23">
      <c r="A362" s="19"/>
      <c r="B362" s="19"/>
      <c r="C362" s="19"/>
      <c r="D362" s="19"/>
      <c r="E362" s="19"/>
      <c r="F362" s="19"/>
      <c r="G362" s="19"/>
      <c r="H362" s="19"/>
      <c r="I362" s="19"/>
      <c r="J362" s="19"/>
      <c r="K362" s="19"/>
      <c r="L362" s="19"/>
      <c r="M362" s="19"/>
      <c r="N362" s="19"/>
      <c r="O362" s="19"/>
      <c r="P362" s="19"/>
      <c r="Q362" s="19"/>
      <c r="R362" s="19"/>
      <c r="S362" s="19"/>
      <c r="T362" s="19"/>
      <c r="U362" s="19"/>
      <c r="V362" s="19"/>
      <c r="W362" s="19"/>
    </row>
    <row r="363" spans="1:23">
      <c r="A363" s="19"/>
      <c r="B363" s="19"/>
      <c r="C363" s="19"/>
      <c r="D363" s="19"/>
      <c r="E363" s="19"/>
      <c r="F363" s="19"/>
      <c r="G363" s="19"/>
      <c r="H363" s="19"/>
      <c r="I363" s="19"/>
      <c r="J363" s="19"/>
      <c r="K363" s="19"/>
      <c r="L363" s="19"/>
      <c r="M363" s="19"/>
      <c r="N363" s="19"/>
      <c r="O363" s="19"/>
      <c r="P363" s="19"/>
      <c r="Q363" s="19"/>
      <c r="R363" s="19"/>
      <c r="S363" s="19"/>
      <c r="T363" s="19"/>
      <c r="U363" s="19"/>
      <c r="V363" s="19"/>
      <c r="W363" s="19"/>
    </row>
    <row r="364" spans="1:23">
      <c r="A364" s="19"/>
      <c r="B364" s="19"/>
      <c r="C364" s="19"/>
      <c r="D364" s="19"/>
      <c r="E364" s="19"/>
      <c r="F364" s="19"/>
      <c r="G364" s="19"/>
      <c r="H364" s="19"/>
      <c r="I364" s="19"/>
      <c r="J364" s="19"/>
      <c r="K364" s="19"/>
      <c r="L364" s="19"/>
      <c r="M364" s="19"/>
      <c r="N364" s="19"/>
      <c r="O364" s="19"/>
      <c r="P364" s="19"/>
      <c r="Q364" s="19"/>
      <c r="R364" s="19"/>
      <c r="S364" s="19"/>
      <c r="T364" s="19"/>
      <c r="U364" s="19"/>
      <c r="V364" s="19"/>
      <c r="W364" s="19"/>
    </row>
    <row r="365" spans="1:23">
      <c r="A365" s="19"/>
      <c r="B365" s="19"/>
      <c r="C365" s="19"/>
      <c r="D365" s="19"/>
      <c r="E365" s="19"/>
      <c r="F365" s="19"/>
      <c r="G365" s="19"/>
      <c r="H365" s="19"/>
      <c r="I365" s="19"/>
      <c r="J365" s="19"/>
      <c r="K365" s="19"/>
      <c r="L365" s="19"/>
      <c r="M365" s="19"/>
      <c r="N365" s="19"/>
      <c r="O365" s="19"/>
      <c r="P365" s="19"/>
      <c r="Q365" s="19"/>
      <c r="R365" s="19"/>
      <c r="S365" s="19"/>
      <c r="T365" s="19"/>
      <c r="U365" s="19"/>
      <c r="V365" s="19"/>
      <c r="W365" s="19"/>
    </row>
    <row r="366" spans="1:23">
      <c r="A366" s="19"/>
      <c r="B366" s="19"/>
      <c r="C366" s="19"/>
      <c r="D366" s="19"/>
      <c r="E366" s="19"/>
      <c r="F366" s="19"/>
      <c r="G366" s="19"/>
      <c r="H366" s="19"/>
      <c r="I366" s="19"/>
      <c r="J366" s="19"/>
      <c r="K366" s="19"/>
      <c r="L366" s="19"/>
      <c r="M366" s="19"/>
      <c r="N366" s="19"/>
      <c r="O366" s="19"/>
      <c r="P366" s="19"/>
      <c r="Q366" s="19"/>
      <c r="R366" s="19"/>
      <c r="S366" s="19"/>
      <c r="T366" s="19"/>
      <c r="U366" s="19"/>
      <c r="V366" s="19"/>
      <c r="W366" s="19"/>
    </row>
    <row r="367" spans="1:23">
      <c r="A367" s="19"/>
      <c r="B367" s="19"/>
      <c r="C367" s="19"/>
      <c r="D367" s="19"/>
      <c r="E367" s="19"/>
      <c r="F367" s="19"/>
      <c r="G367" s="19"/>
      <c r="H367" s="19"/>
      <c r="I367" s="19"/>
      <c r="J367" s="19"/>
      <c r="K367" s="19"/>
      <c r="L367" s="19"/>
      <c r="M367" s="19"/>
      <c r="N367" s="19"/>
      <c r="O367" s="19"/>
      <c r="P367" s="19"/>
      <c r="Q367" s="19"/>
      <c r="R367" s="19"/>
      <c r="S367" s="19"/>
      <c r="T367" s="19"/>
      <c r="U367" s="19"/>
      <c r="V367" s="19"/>
      <c r="W367" s="19"/>
    </row>
    <row r="368" spans="1:23">
      <c r="A368" s="19"/>
      <c r="B368" s="19"/>
      <c r="C368" s="19"/>
      <c r="D368" s="19"/>
      <c r="E368" s="19"/>
      <c r="F368" s="19"/>
      <c r="G368" s="19"/>
      <c r="H368" s="19"/>
      <c r="I368" s="19"/>
      <c r="J368" s="19"/>
      <c r="K368" s="19"/>
      <c r="L368" s="19"/>
      <c r="M368" s="19"/>
      <c r="N368" s="19"/>
      <c r="O368" s="19"/>
      <c r="P368" s="19"/>
      <c r="Q368" s="19"/>
      <c r="R368" s="19"/>
      <c r="S368" s="19"/>
      <c r="T368" s="19"/>
      <c r="U368" s="19"/>
      <c r="V368" s="19"/>
      <c r="W368" s="19"/>
    </row>
    <row r="369" spans="1:23">
      <c r="A369" s="19"/>
      <c r="B369" s="19"/>
      <c r="C369" s="19"/>
      <c r="D369" s="19"/>
      <c r="E369" s="19"/>
      <c r="F369" s="19"/>
      <c r="G369" s="19"/>
      <c r="H369" s="19"/>
      <c r="I369" s="19"/>
      <c r="J369" s="19"/>
      <c r="K369" s="19"/>
      <c r="L369" s="19"/>
      <c r="M369" s="19"/>
      <c r="N369" s="19"/>
      <c r="O369" s="19"/>
      <c r="P369" s="19"/>
      <c r="Q369" s="19"/>
      <c r="R369" s="19"/>
      <c r="S369" s="19"/>
      <c r="T369" s="19"/>
      <c r="U369" s="19"/>
      <c r="V369" s="19"/>
      <c r="W369" s="19"/>
    </row>
    <row r="370" spans="1:23">
      <c r="A370" s="19"/>
      <c r="B370" s="19"/>
      <c r="C370" s="19"/>
      <c r="D370" s="19"/>
      <c r="E370" s="19"/>
      <c r="F370" s="19"/>
      <c r="G370" s="19"/>
      <c r="H370" s="19"/>
      <c r="I370" s="19"/>
      <c r="J370" s="19"/>
      <c r="K370" s="19"/>
      <c r="L370" s="19"/>
      <c r="M370" s="19"/>
      <c r="N370" s="19"/>
      <c r="O370" s="19"/>
      <c r="P370" s="19"/>
      <c r="Q370" s="19"/>
      <c r="R370" s="19"/>
      <c r="S370" s="19"/>
      <c r="T370" s="19"/>
      <c r="U370" s="19"/>
      <c r="V370" s="19"/>
      <c r="W370" s="19"/>
    </row>
    <row r="371" spans="1:23">
      <c r="A371" s="19"/>
      <c r="B371" s="19"/>
      <c r="C371" s="19"/>
      <c r="D371" s="19"/>
      <c r="E371" s="19"/>
      <c r="F371" s="19"/>
      <c r="G371" s="19"/>
      <c r="H371" s="19"/>
      <c r="I371" s="19"/>
      <c r="J371" s="19"/>
      <c r="K371" s="19"/>
      <c r="L371" s="19"/>
      <c r="M371" s="19"/>
      <c r="N371" s="19"/>
      <c r="O371" s="19"/>
      <c r="P371" s="19"/>
      <c r="Q371" s="19"/>
      <c r="R371" s="19"/>
      <c r="S371" s="19"/>
      <c r="T371" s="19"/>
      <c r="U371" s="19"/>
      <c r="V371" s="19"/>
      <c r="W371" s="19"/>
    </row>
    <row r="372" spans="1:23">
      <c r="A372" s="19"/>
      <c r="B372" s="19"/>
      <c r="C372" s="19"/>
      <c r="D372" s="19"/>
      <c r="E372" s="19"/>
      <c r="F372" s="19"/>
      <c r="G372" s="19"/>
      <c r="H372" s="19"/>
      <c r="I372" s="19"/>
      <c r="J372" s="19"/>
      <c r="K372" s="19"/>
      <c r="L372" s="19"/>
      <c r="M372" s="19"/>
      <c r="N372" s="19"/>
      <c r="O372" s="19"/>
      <c r="P372" s="19"/>
      <c r="Q372" s="19"/>
      <c r="R372" s="19"/>
      <c r="S372" s="19"/>
      <c r="T372" s="19"/>
      <c r="U372" s="19"/>
      <c r="V372" s="19"/>
      <c r="W372" s="19"/>
    </row>
    <row r="373" spans="1:23">
      <c r="A373" s="19"/>
      <c r="B373" s="19"/>
      <c r="C373" s="19"/>
      <c r="D373" s="19"/>
      <c r="E373" s="19"/>
      <c r="F373" s="19"/>
      <c r="G373" s="19"/>
      <c r="H373" s="19"/>
      <c r="I373" s="19"/>
      <c r="J373" s="19"/>
      <c r="K373" s="19"/>
      <c r="L373" s="19"/>
      <c r="M373" s="19"/>
      <c r="N373" s="19"/>
      <c r="O373" s="19"/>
      <c r="P373" s="19"/>
      <c r="Q373" s="19"/>
      <c r="R373" s="19"/>
      <c r="S373" s="19"/>
      <c r="T373" s="19"/>
      <c r="U373" s="19"/>
      <c r="V373" s="19"/>
      <c r="W373" s="19"/>
    </row>
    <row r="374" spans="1:23">
      <c r="A374" s="19"/>
      <c r="B374" s="19"/>
      <c r="C374" s="19"/>
      <c r="D374" s="19"/>
      <c r="E374" s="19"/>
      <c r="F374" s="19"/>
      <c r="G374" s="19"/>
      <c r="H374" s="19"/>
      <c r="I374" s="19"/>
      <c r="J374" s="19"/>
      <c r="K374" s="19"/>
      <c r="L374" s="19"/>
      <c r="M374" s="19"/>
      <c r="N374" s="19"/>
      <c r="O374" s="19"/>
      <c r="P374" s="19"/>
      <c r="Q374" s="19"/>
      <c r="R374" s="19"/>
      <c r="S374" s="19"/>
      <c r="T374" s="19"/>
      <c r="U374" s="19"/>
      <c r="V374" s="19"/>
      <c r="W374" s="19"/>
    </row>
    <row r="375" spans="1:23">
      <c r="A375" s="19"/>
      <c r="B375" s="19"/>
      <c r="C375" s="19"/>
      <c r="D375" s="19"/>
      <c r="E375" s="19"/>
      <c r="F375" s="19"/>
      <c r="G375" s="19"/>
      <c r="H375" s="19"/>
      <c r="I375" s="19"/>
      <c r="J375" s="19"/>
      <c r="K375" s="19"/>
      <c r="L375" s="19"/>
      <c r="M375" s="19"/>
      <c r="N375" s="19"/>
      <c r="O375" s="19"/>
      <c r="P375" s="19"/>
      <c r="Q375" s="19"/>
      <c r="R375" s="19"/>
      <c r="S375" s="19"/>
      <c r="T375" s="19"/>
      <c r="U375" s="19"/>
      <c r="V375" s="19"/>
      <c r="W375" s="19"/>
    </row>
    <row r="376" spans="1:23">
      <c r="A376" s="19"/>
      <c r="B376" s="19"/>
      <c r="C376" s="19"/>
      <c r="D376" s="19"/>
      <c r="E376" s="19"/>
      <c r="F376" s="19"/>
      <c r="G376" s="19"/>
      <c r="H376" s="19"/>
      <c r="I376" s="19"/>
      <c r="J376" s="19"/>
      <c r="K376" s="19"/>
      <c r="L376" s="19"/>
      <c r="M376" s="19"/>
      <c r="N376" s="19"/>
      <c r="O376" s="19"/>
      <c r="P376" s="19"/>
      <c r="Q376" s="19"/>
      <c r="R376" s="19"/>
      <c r="S376" s="19"/>
      <c r="T376" s="19"/>
      <c r="U376" s="19"/>
      <c r="V376" s="19"/>
      <c r="W376" s="19"/>
    </row>
    <row r="377" spans="1:23">
      <c r="A377" s="19"/>
      <c r="B377" s="19"/>
      <c r="C377" s="19"/>
      <c r="D377" s="19"/>
      <c r="E377" s="19"/>
      <c r="F377" s="19"/>
      <c r="G377" s="19"/>
      <c r="H377" s="19"/>
      <c r="I377" s="19"/>
      <c r="J377" s="19"/>
      <c r="K377" s="19"/>
      <c r="L377" s="19"/>
      <c r="M377" s="19"/>
      <c r="N377" s="19"/>
      <c r="O377" s="19"/>
      <c r="P377" s="19"/>
      <c r="Q377" s="19"/>
      <c r="R377" s="19"/>
      <c r="S377" s="19"/>
      <c r="T377" s="19"/>
      <c r="U377" s="19"/>
      <c r="V377" s="19"/>
      <c r="W377" s="19"/>
    </row>
    <row r="378" spans="1:23">
      <c r="A378" s="19"/>
      <c r="B378" s="19"/>
      <c r="C378" s="19"/>
      <c r="D378" s="19"/>
      <c r="E378" s="19"/>
      <c r="F378" s="19"/>
      <c r="G378" s="19"/>
      <c r="H378" s="19"/>
      <c r="I378" s="19"/>
      <c r="J378" s="19"/>
      <c r="K378" s="19"/>
      <c r="L378" s="19"/>
      <c r="M378" s="19"/>
      <c r="N378" s="19"/>
      <c r="O378" s="19"/>
      <c r="P378" s="19"/>
      <c r="Q378" s="19"/>
      <c r="R378" s="19"/>
      <c r="S378" s="19"/>
      <c r="T378" s="19"/>
      <c r="U378" s="19"/>
      <c r="V378" s="19"/>
      <c r="W378" s="19"/>
    </row>
    <row r="379" spans="1:23">
      <c r="A379" s="19"/>
      <c r="B379" s="19"/>
      <c r="C379" s="19"/>
      <c r="D379" s="19"/>
      <c r="E379" s="19"/>
      <c r="F379" s="19"/>
      <c r="G379" s="19"/>
      <c r="H379" s="19"/>
      <c r="I379" s="19"/>
      <c r="J379" s="19"/>
      <c r="K379" s="19"/>
      <c r="L379" s="19"/>
      <c r="M379" s="19"/>
      <c r="N379" s="19"/>
      <c r="O379" s="19"/>
      <c r="P379" s="19"/>
      <c r="Q379" s="19"/>
      <c r="R379" s="19"/>
      <c r="S379" s="19"/>
      <c r="T379" s="19"/>
      <c r="U379" s="19"/>
      <c r="V379" s="19"/>
      <c r="W379" s="19"/>
    </row>
    <row r="380" spans="1:23">
      <c r="A380" s="19"/>
      <c r="B380" s="19"/>
      <c r="C380" s="19"/>
      <c r="D380" s="19"/>
      <c r="E380" s="19"/>
      <c r="F380" s="19"/>
      <c r="G380" s="19"/>
      <c r="H380" s="19"/>
      <c r="I380" s="19"/>
      <c r="J380" s="19"/>
      <c r="K380" s="19"/>
      <c r="L380" s="19"/>
      <c r="M380" s="19"/>
      <c r="N380" s="19"/>
      <c r="O380" s="19"/>
      <c r="P380" s="19"/>
      <c r="Q380" s="19"/>
      <c r="R380" s="19"/>
      <c r="S380" s="19"/>
      <c r="T380" s="19"/>
      <c r="U380" s="19"/>
      <c r="V380" s="19"/>
      <c r="W380" s="19"/>
    </row>
    <row r="381" spans="1:23">
      <c r="A381" s="19"/>
      <c r="B381" s="19"/>
      <c r="C381" s="19"/>
      <c r="D381" s="19"/>
      <c r="E381" s="19"/>
      <c r="F381" s="19"/>
      <c r="G381" s="19"/>
      <c r="H381" s="19"/>
      <c r="I381" s="19"/>
      <c r="J381" s="19"/>
      <c r="K381" s="19"/>
      <c r="L381" s="19"/>
      <c r="M381" s="19"/>
      <c r="N381" s="19"/>
      <c r="O381" s="19"/>
      <c r="P381" s="19"/>
      <c r="Q381" s="19"/>
      <c r="R381" s="19"/>
      <c r="S381" s="19"/>
      <c r="T381" s="19"/>
      <c r="U381" s="19"/>
      <c r="V381" s="19"/>
      <c r="W381" s="19"/>
    </row>
    <row r="382" spans="1:23">
      <c r="A382" s="19"/>
      <c r="B382" s="19"/>
      <c r="C382" s="19"/>
      <c r="D382" s="19"/>
      <c r="E382" s="19"/>
      <c r="F382" s="19"/>
      <c r="G382" s="19"/>
      <c r="H382" s="19"/>
      <c r="I382" s="19"/>
      <c r="J382" s="19"/>
      <c r="K382" s="19"/>
      <c r="L382" s="19"/>
      <c r="M382" s="19"/>
      <c r="N382" s="19"/>
      <c r="O382" s="19"/>
      <c r="P382" s="19"/>
      <c r="Q382" s="19"/>
      <c r="R382" s="19"/>
      <c r="S382" s="19"/>
      <c r="T382" s="19"/>
      <c r="U382" s="19"/>
      <c r="V382" s="19"/>
      <c r="W382" s="19"/>
    </row>
    <row r="383" spans="1:23">
      <c r="A383" s="19"/>
      <c r="B383" s="19"/>
      <c r="C383" s="19"/>
      <c r="D383" s="19"/>
      <c r="E383" s="19"/>
      <c r="F383" s="19"/>
      <c r="G383" s="19"/>
      <c r="H383" s="19"/>
      <c r="I383" s="19"/>
      <c r="J383" s="19"/>
      <c r="K383" s="19"/>
      <c r="L383" s="19"/>
      <c r="M383" s="19"/>
      <c r="N383" s="19"/>
      <c r="O383" s="19"/>
      <c r="P383" s="19"/>
      <c r="Q383" s="19"/>
      <c r="R383" s="19"/>
      <c r="S383" s="19"/>
      <c r="T383" s="19"/>
      <c r="U383" s="19"/>
      <c r="V383" s="19"/>
      <c r="W383" s="19"/>
    </row>
    <row r="384" spans="1:23">
      <c r="A384" s="19"/>
      <c r="B384" s="19"/>
      <c r="C384" s="19"/>
      <c r="D384" s="19"/>
      <c r="E384" s="19"/>
      <c r="F384" s="19"/>
      <c r="G384" s="19"/>
      <c r="H384" s="19"/>
      <c r="I384" s="19"/>
      <c r="J384" s="19"/>
      <c r="K384" s="19"/>
      <c r="L384" s="19"/>
      <c r="M384" s="19"/>
      <c r="N384" s="19"/>
      <c r="O384" s="19"/>
      <c r="P384" s="19"/>
      <c r="Q384" s="19"/>
      <c r="R384" s="19"/>
      <c r="S384" s="19"/>
      <c r="T384" s="19"/>
      <c r="U384" s="19"/>
      <c r="V384" s="19"/>
      <c r="W384" s="19"/>
    </row>
    <row r="385" spans="1:23">
      <c r="A385" s="19"/>
      <c r="B385" s="19"/>
      <c r="C385" s="19"/>
      <c r="D385" s="19"/>
      <c r="E385" s="19"/>
      <c r="F385" s="19"/>
      <c r="G385" s="19"/>
      <c r="H385" s="19"/>
      <c r="I385" s="19"/>
      <c r="J385" s="19"/>
      <c r="K385" s="19"/>
      <c r="L385" s="19"/>
      <c r="M385" s="19"/>
      <c r="N385" s="19"/>
      <c r="O385" s="19"/>
      <c r="P385" s="19"/>
      <c r="Q385" s="19"/>
      <c r="R385" s="19"/>
      <c r="S385" s="19"/>
      <c r="T385" s="19"/>
      <c r="U385" s="19"/>
      <c r="V385" s="19"/>
      <c r="W385" s="19"/>
    </row>
    <row r="386" spans="1:23">
      <c r="A386" s="19"/>
      <c r="B386" s="19"/>
      <c r="C386" s="19"/>
      <c r="D386" s="19"/>
      <c r="E386" s="19"/>
      <c r="F386" s="19"/>
      <c r="G386" s="19"/>
      <c r="H386" s="19"/>
      <c r="I386" s="19"/>
      <c r="J386" s="19"/>
      <c r="K386" s="19"/>
      <c r="L386" s="19"/>
      <c r="M386" s="19"/>
      <c r="N386" s="19"/>
      <c r="O386" s="19"/>
      <c r="P386" s="19"/>
      <c r="Q386" s="19"/>
      <c r="R386" s="19"/>
      <c r="S386" s="19"/>
      <c r="T386" s="19"/>
      <c r="U386" s="19"/>
      <c r="V386" s="19"/>
      <c r="W386" s="19"/>
    </row>
    <row r="387" spans="1:23">
      <c r="A387" s="19"/>
      <c r="B387" s="19"/>
      <c r="C387" s="19"/>
      <c r="D387" s="19"/>
      <c r="E387" s="19"/>
      <c r="F387" s="19"/>
      <c r="G387" s="19"/>
      <c r="H387" s="19"/>
      <c r="I387" s="19"/>
      <c r="J387" s="19"/>
      <c r="K387" s="19"/>
      <c r="L387" s="19"/>
      <c r="M387" s="19"/>
      <c r="N387" s="19"/>
      <c r="O387" s="19"/>
      <c r="P387" s="19"/>
      <c r="Q387" s="19"/>
      <c r="R387" s="19"/>
      <c r="S387" s="19"/>
      <c r="T387" s="19"/>
      <c r="U387" s="19"/>
      <c r="V387" s="19"/>
      <c r="W387" s="19"/>
    </row>
    <row r="388" spans="1:23">
      <c r="A388" s="19"/>
      <c r="B388" s="19"/>
      <c r="C388" s="19"/>
      <c r="D388" s="19"/>
      <c r="E388" s="19"/>
      <c r="F388" s="19"/>
      <c r="G388" s="19"/>
      <c r="H388" s="19"/>
      <c r="I388" s="19"/>
      <c r="J388" s="19"/>
      <c r="K388" s="19"/>
      <c r="L388" s="19"/>
      <c r="M388" s="19"/>
      <c r="N388" s="19"/>
      <c r="O388" s="19"/>
      <c r="P388" s="19"/>
      <c r="Q388" s="19"/>
      <c r="R388" s="19"/>
      <c r="S388" s="19"/>
      <c r="T388" s="19"/>
      <c r="U388" s="19"/>
      <c r="V388" s="19"/>
      <c r="W388" s="19"/>
    </row>
    <row r="389" spans="1:23">
      <c r="A389" s="19"/>
      <c r="B389" s="19"/>
      <c r="C389" s="19"/>
      <c r="D389" s="19"/>
      <c r="E389" s="19"/>
      <c r="F389" s="19"/>
      <c r="G389" s="19"/>
      <c r="H389" s="19"/>
      <c r="I389" s="19"/>
      <c r="J389" s="19"/>
      <c r="K389" s="19"/>
      <c r="L389" s="19"/>
      <c r="M389" s="19"/>
      <c r="N389" s="19"/>
      <c r="O389" s="19"/>
      <c r="P389" s="19"/>
      <c r="Q389" s="19"/>
      <c r="R389" s="19"/>
      <c r="S389" s="19"/>
      <c r="T389" s="19"/>
      <c r="U389" s="19"/>
      <c r="V389" s="19"/>
      <c r="W389" s="19"/>
    </row>
    <row r="390" spans="1:23">
      <c r="A390" s="19"/>
      <c r="B390" s="19"/>
      <c r="C390" s="19"/>
      <c r="D390" s="19"/>
      <c r="E390" s="19"/>
      <c r="F390" s="19"/>
      <c r="G390" s="19"/>
      <c r="H390" s="19"/>
      <c r="I390" s="19"/>
      <c r="J390" s="19"/>
      <c r="K390" s="19"/>
      <c r="L390" s="19"/>
      <c r="M390" s="19"/>
      <c r="N390" s="19"/>
      <c r="O390" s="19"/>
      <c r="P390" s="19"/>
      <c r="Q390" s="19"/>
      <c r="R390" s="19"/>
      <c r="S390" s="19"/>
      <c r="T390" s="19"/>
      <c r="U390" s="19"/>
      <c r="V390" s="19"/>
      <c r="W390" s="19"/>
    </row>
    <row r="391" spans="1:23">
      <c r="A391" s="19"/>
      <c r="B391" s="19"/>
      <c r="C391" s="19"/>
      <c r="D391" s="19"/>
      <c r="E391" s="19"/>
      <c r="F391" s="19"/>
      <c r="G391" s="19"/>
      <c r="H391" s="19"/>
      <c r="I391" s="19"/>
      <c r="J391" s="19"/>
      <c r="K391" s="19"/>
      <c r="L391" s="19"/>
      <c r="M391" s="19"/>
      <c r="N391" s="19"/>
      <c r="O391" s="19"/>
      <c r="P391" s="19"/>
      <c r="Q391" s="19"/>
      <c r="R391" s="19"/>
      <c r="S391" s="19"/>
      <c r="T391" s="19"/>
      <c r="U391" s="19"/>
      <c r="V391" s="19"/>
      <c r="W391" s="19"/>
    </row>
    <row r="392" spans="1:23">
      <c r="A392" s="19"/>
      <c r="B392" s="19"/>
      <c r="C392" s="19"/>
      <c r="D392" s="19"/>
      <c r="E392" s="19"/>
      <c r="F392" s="19"/>
      <c r="G392" s="19"/>
      <c r="H392" s="19"/>
      <c r="I392" s="19"/>
      <c r="J392" s="19"/>
      <c r="K392" s="19"/>
      <c r="L392" s="19"/>
      <c r="M392" s="19"/>
      <c r="N392" s="19"/>
      <c r="O392" s="19"/>
      <c r="P392" s="19"/>
      <c r="Q392" s="19"/>
      <c r="R392" s="19"/>
      <c r="S392" s="19"/>
      <c r="T392" s="19"/>
      <c r="U392" s="19"/>
      <c r="V392" s="19"/>
      <c r="W392" s="19"/>
    </row>
    <row r="393" spans="1:23">
      <c r="A393" s="19"/>
      <c r="B393" s="19"/>
      <c r="C393" s="19"/>
      <c r="D393" s="19"/>
      <c r="E393" s="19"/>
      <c r="F393" s="19"/>
      <c r="G393" s="19"/>
      <c r="H393" s="19"/>
      <c r="I393" s="19"/>
      <c r="J393" s="19"/>
      <c r="K393" s="19"/>
      <c r="L393" s="19"/>
      <c r="M393" s="19"/>
      <c r="N393" s="19"/>
      <c r="O393" s="19"/>
      <c r="P393" s="19"/>
      <c r="Q393" s="19"/>
      <c r="R393" s="19"/>
      <c r="S393" s="19"/>
      <c r="T393" s="19"/>
      <c r="U393" s="19"/>
      <c r="V393" s="19"/>
      <c r="W393" s="19"/>
    </row>
    <row r="394" spans="1:23">
      <c r="A394" s="19"/>
      <c r="B394" s="19"/>
      <c r="C394" s="19"/>
      <c r="D394" s="19"/>
      <c r="E394" s="19"/>
      <c r="F394" s="19"/>
      <c r="G394" s="19"/>
      <c r="H394" s="19"/>
      <c r="I394" s="19"/>
      <c r="J394" s="19"/>
      <c r="K394" s="19"/>
      <c r="L394" s="19"/>
      <c r="M394" s="19"/>
      <c r="N394" s="19"/>
      <c r="O394" s="19"/>
      <c r="P394" s="19"/>
      <c r="Q394" s="19"/>
      <c r="R394" s="19"/>
      <c r="S394" s="19"/>
      <c r="T394" s="19"/>
      <c r="U394" s="19"/>
      <c r="V394" s="19"/>
      <c r="W394" s="19"/>
    </row>
    <row r="395" spans="1:23">
      <c r="A395" s="19"/>
      <c r="B395" s="19"/>
      <c r="C395" s="19"/>
      <c r="D395" s="19"/>
      <c r="E395" s="19"/>
      <c r="F395" s="19"/>
      <c r="G395" s="19"/>
      <c r="H395" s="19"/>
      <c r="I395" s="19"/>
      <c r="J395" s="19"/>
      <c r="K395" s="19"/>
      <c r="L395" s="19"/>
      <c r="M395" s="19"/>
      <c r="N395" s="19"/>
      <c r="O395" s="19"/>
      <c r="P395" s="19"/>
      <c r="Q395" s="19"/>
      <c r="R395" s="19"/>
      <c r="S395" s="19"/>
      <c r="T395" s="19"/>
      <c r="U395" s="19"/>
      <c r="V395" s="19"/>
      <c r="W395" s="19"/>
    </row>
    <row r="396" spans="1:23">
      <c r="A396" s="19"/>
      <c r="B396" s="19"/>
      <c r="C396" s="19"/>
      <c r="D396" s="19"/>
      <c r="E396" s="19"/>
      <c r="F396" s="19"/>
      <c r="G396" s="19"/>
      <c r="H396" s="19"/>
      <c r="I396" s="19"/>
      <c r="J396" s="19"/>
      <c r="K396" s="19"/>
      <c r="L396" s="19"/>
      <c r="M396" s="19"/>
      <c r="N396" s="19"/>
      <c r="O396" s="19"/>
      <c r="P396" s="19"/>
      <c r="Q396" s="19"/>
      <c r="R396" s="19"/>
      <c r="S396" s="19"/>
      <c r="T396" s="19"/>
      <c r="U396" s="19"/>
      <c r="V396" s="19"/>
      <c r="W396" s="19"/>
    </row>
    <row r="397" spans="1:23">
      <c r="A397" s="19"/>
      <c r="B397" s="19"/>
      <c r="C397" s="19"/>
      <c r="D397" s="19"/>
      <c r="E397" s="19"/>
      <c r="F397" s="19"/>
      <c r="G397" s="19"/>
      <c r="H397" s="19"/>
      <c r="I397" s="19"/>
      <c r="J397" s="19"/>
      <c r="K397" s="19"/>
      <c r="L397" s="19"/>
      <c r="M397" s="19"/>
      <c r="N397" s="19"/>
      <c r="O397" s="19"/>
      <c r="P397" s="19"/>
      <c r="Q397" s="19"/>
      <c r="R397" s="19"/>
      <c r="S397" s="19"/>
      <c r="T397" s="19"/>
      <c r="U397" s="19"/>
      <c r="V397" s="19"/>
      <c r="W397" s="19"/>
    </row>
    <row r="398" spans="1:23">
      <c r="A398" s="19"/>
      <c r="B398" s="19"/>
      <c r="C398" s="19"/>
      <c r="D398" s="19"/>
      <c r="E398" s="19"/>
      <c r="F398" s="19"/>
      <c r="G398" s="19"/>
      <c r="H398" s="19"/>
      <c r="I398" s="19"/>
      <c r="J398" s="19"/>
      <c r="K398" s="19"/>
      <c r="L398" s="19"/>
      <c r="M398" s="19"/>
      <c r="N398" s="19"/>
      <c r="O398" s="19"/>
      <c r="P398" s="19"/>
      <c r="Q398" s="19"/>
      <c r="R398" s="19"/>
      <c r="S398" s="19"/>
      <c r="T398" s="19"/>
      <c r="U398" s="19"/>
      <c r="V398" s="19"/>
      <c r="W398" s="19"/>
    </row>
    <row r="399" spans="1:23">
      <c r="A399" s="19"/>
      <c r="B399" s="19"/>
      <c r="C399" s="19"/>
      <c r="D399" s="19"/>
      <c r="E399" s="19"/>
      <c r="F399" s="19"/>
      <c r="G399" s="19"/>
      <c r="H399" s="19"/>
      <c r="I399" s="19"/>
      <c r="J399" s="19"/>
      <c r="K399" s="19"/>
      <c r="L399" s="19"/>
      <c r="M399" s="19"/>
      <c r="N399" s="19"/>
      <c r="O399" s="19"/>
      <c r="P399" s="19"/>
      <c r="Q399" s="19"/>
      <c r="R399" s="19"/>
      <c r="S399" s="19"/>
      <c r="T399" s="19"/>
      <c r="U399" s="19"/>
      <c r="V399" s="19"/>
      <c r="W399" s="19"/>
    </row>
    <row r="400" spans="1:23">
      <c r="A400" s="19"/>
      <c r="B400" s="19"/>
      <c r="C400" s="19"/>
      <c r="D400" s="19"/>
      <c r="E400" s="19"/>
      <c r="F400" s="19"/>
      <c r="G400" s="19"/>
      <c r="H400" s="19"/>
      <c r="I400" s="19"/>
      <c r="J400" s="19"/>
      <c r="K400" s="19"/>
      <c r="L400" s="19"/>
      <c r="M400" s="19"/>
      <c r="N400" s="19"/>
      <c r="O400" s="19"/>
      <c r="P400" s="19"/>
      <c r="Q400" s="19"/>
      <c r="R400" s="19"/>
      <c r="S400" s="19"/>
      <c r="T400" s="19"/>
      <c r="U400" s="19"/>
      <c r="V400" s="19"/>
      <c r="W400" s="19"/>
    </row>
    <row r="401" spans="1:23">
      <c r="A401" s="19"/>
      <c r="B401" s="19"/>
      <c r="C401" s="19"/>
      <c r="D401" s="19"/>
      <c r="E401" s="19"/>
      <c r="F401" s="19"/>
      <c r="G401" s="19"/>
      <c r="H401" s="19"/>
      <c r="I401" s="19"/>
      <c r="J401" s="19"/>
      <c r="K401" s="19"/>
      <c r="L401" s="19"/>
      <c r="M401" s="19"/>
      <c r="N401" s="19"/>
      <c r="O401" s="19"/>
      <c r="P401" s="19"/>
      <c r="Q401" s="19"/>
      <c r="R401" s="19"/>
      <c r="S401" s="19"/>
      <c r="T401" s="19"/>
      <c r="U401" s="19"/>
      <c r="V401" s="19"/>
      <c r="W401" s="19"/>
    </row>
    <row r="402" spans="1:23">
      <c r="A402" s="19"/>
      <c r="B402" s="19"/>
      <c r="C402" s="19"/>
      <c r="D402" s="19"/>
      <c r="E402" s="19"/>
      <c r="F402" s="19"/>
      <c r="G402" s="19"/>
      <c r="H402" s="19"/>
      <c r="I402" s="19"/>
      <c r="J402" s="19"/>
      <c r="K402" s="19"/>
      <c r="L402" s="19"/>
      <c r="M402" s="19"/>
      <c r="N402" s="19"/>
      <c r="O402" s="19"/>
      <c r="P402" s="19"/>
      <c r="Q402" s="19"/>
      <c r="R402" s="19"/>
      <c r="S402" s="19"/>
      <c r="T402" s="19"/>
      <c r="U402" s="19"/>
      <c r="V402" s="19"/>
      <c r="W402" s="19"/>
    </row>
    <row r="403" spans="1:23">
      <c r="A403" s="19"/>
      <c r="B403" s="19"/>
      <c r="C403" s="19"/>
      <c r="D403" s="19"/>
      <c r="E403" s="19"/>
      <c r="F403" s="19"/>
      <c r="G403" s="19"/>
      <c r="H403" s="19"/>
      <c r="I403" s="19"/>
      <c r="J403" s="19"/>
      <c r="K403" s="19"/>
      <c r="L403" s="19"/>
      <c r="M403" s="19"/>
      <c r="N403" s="19"/>
      <c r="O403" s="19"/>
      <c r="P403" s="19"/>
      <c r="Q403" s="19"/>
      <c r="R403" s="19"/>
      <c r="S403" s="19"/>
      <c r="T403" s="19"/>
      <c r="U403" s="19"/>
      <c r="V403" s="19"/>
      <c r="W403" s="19"/>
    </row>
    <row r="404" spans="1:23">
      <c r="A404" s="19"/>
      <c r="B404" s="19"/>
      <c r="C404" s="19"/>
      <c r="D404" s="19"/>
      <c r="E404" s="19"/>
      <c r="F404" s="19"/>
      <c r="G404" s="19"/>
      <c r="H404" s="19"/>
      <c r="I404" s="19"/>
      <c r="J404" s="19"/>
      <c r="K404" s="19"/>
      <c r="L404" s="19"/>
      <c r="M404" s="19"/>
      <c r="N404" s="19"/>
      <c r="O404" s="19"/>
      <c r="P404" s="19"/>
      <c r="Q404" s="19"/>
      <c r="R404" s="19"/>
      <c r="S404" s="19"/>
      <c r="T404" s="19"/>
      <c r="U404" s="19"/>
      <c r="V404" s="19"/>
      <c r="W404" s="19"/>
    </row>
    <row r="405" spans="1:23">
      <c r="A405" s="19"/>
      <c r="B405" s="19"/>
      <c r="C405" s="19"/>
      <c r="D405" s="19"/>
      <c r="E405" s="19"/>
      <c r="F405" s="19"/>
      <c r="G405" s="19"/>
      <c r="H405" s="19"/>
      <c r="I405" s="19"/>
      <c r="J405" s="19"/>
      <c r="K405" s="19"/>
      <c r="L405" s="19"/>
      <c r="M405" s="19"/>
      <c r="N405" s="19"/>
      <c r="O405" s="19"/>
      <c r="P405" s="19"/>
      <c r="Q405" s="19"/>
      <c r="R405" s="19"/>
      <c r="S405" s="19"/>
      <c r="T405" s="19"/>
      <c r="U405" s="19"/>
      <c r="V405" s="19"/>
      <c r="W405" s="19"/>
    </row>
    <row r="406" spans="1:23">
      <c r="A406" s="19"/>
      <c r="B406" s="19"/>
      <c r="C406" s="19"/>
      <c r="D406" s="19"/>
      <c r="E406" s="19"/>
      <c r="F406" s="19"/>
      <c r="G406" s="19"/>
      <c r="H406" s="19"/>
      <c r="I406" s="19"/>
      <c r="J406" s="19"/>
      <c r="K406" s="19"/>
      <c r="L406" s="19"/>
      <c r="M406" s="19"/>
      <c r="N406" s="19"/>
      <c r="O406" s="19"/>
      <c r="P406" s="19"/>
      <c r="Q406" s="19"/>
      <c r="R406" s="19"/>
      <c r="S406" s="19"/>
      <c r="T406" s="19"/>
      <c r="U406" s="19"/>
      <c r="V406" s="19"/>
      <c r="W406" s="19"/>
    </row>
    <row r="407" spans="1:23">
      <c r="A407" s="19"/>
      <c r="B407" s="19"/>
      <c r="C407" s="19"/>
      <c r="D407" s="19"/>
      <c r="E407" s="19"/>
      <c r="F407" s="19"/>
      <c r="G407" s="19"/>
      <c r="H407" s="19"/>
      <c r="I407" s="19"/>
      <c r="J407" s="19"/>
      <c r="K407" s="19"/>
      <c r="L407" s="19"/>
      <c r="M407" s="19"/>
      <c r="N407" s="19"/>
      <c r="O407" s="19"/>
      <c r="P407" s="19"/>
      <c r="Q407" s="19"/>
      <c r="R407" s="19"/>
      <c r="S407" s="19"/>
      <c r="T407" s="19"/>
      <c r="U407" s="19"/>
      <c r="V407" s="19"/>
      <c r="W407" s="19"/>
    </row>
    <row r="408" spans="1:23">
      <c r="A408" s="19"/>
      <c r="B408" s="19"/>
      <c r="C408" s="19"/>
      <c r="D408" s="19"/>
      <c r="E408" s="19"/>
      <c r="F408" s="19"/>
      <c r="G408" s="19"/>
      <c r="H408" s="19"/>
      <c r="I408" s="19"/>
      <c r="J408" s="19"/>
      <c r="K408" s="19"/>
      <c r="L408" s="19"/>
      <c r="M408" s="19"/>
      <c r="N408" s="19"/>
      <c r="O408" s="19"/>
      <c r="P408" s="19"/>
      <c r="Q408" s="19"/>
      <c r="R408" s="19"/>
      <c r="S408" s="19"/>
      <c r="T408" s="19"/>
      <c r="U408" s="19"/>
      <c r="V408" s="19"/>
      <c r="W408" s="19"/>
    </row>
    <row r="409" spans="1:23">
      <c r="A409" s="19"/>
      <c r="B409" s="19"/>
      <c r="C409" s="19"/>
      <c r="D409" s="19"/>
      <c r="E409" s="19"/>
      <c r="F409" s="19"/>
      <c r="G409" s="19"/>
      <c r="H409" s="19"/>
      <c r="I409" s="19"/>
      <c r="J409" s="19"/>
      <c r="K409" s="19"/>
      <c r="L409" s="19"/>
      <c r="M409" s="19"/>
      <c r="N409" s="19"/>
      <c r="O409" s="19"/>
      <c r="P409" s="19"/>
      <c r="Q409" s="19"/>
      <c r="R409" s="19"/>
      <c r="S409" s="19"/>
      <c r="T409" s="19"/>
      <c r="U409" s="19"/>
      <c r="V409" s="19"/>
      <c r="W409" s="19"/>
    </row>
    <row r="410" spans="1:23">
      <c r="A410" s="19"/>
      <c r="B410" s="19"/>
      <c r="C410" s="19"/>
      <c r="D410" s="19"/>
      <c r="E410" s="19"/>
      <c r="F410" s="19"/>
      <c r="G410" s="19"/>
      <c r="H410" s="19"/>
      <c r="I410" s="19"/>
      <c r="J410" s="19"/>
      <c r="K410" s="19"/>
      <c r="L410" s="19"/>
      <c r="M410" s="19"/>
      <c r="N410" s="19"/>
      <c r="O410" s="19"/>
      <c r="P410" s="19"/>
      <c r="Q410" s="19"/>
      <c r="R410" s="19"/>
      <c r="S410" s="19"/>
      <c r="T410" s="19"/>
      <c r="U410" s="19"/>
      <c r="V410" s="19"/>
      <c r="W410" s="19"/>
    </row>
    <row r="411" spans="1:23">
      <c r="A411" s="19"/>
      <c r="B411" s="19"/>
      <c r="C411" s="19"/>
      <c r="D411" s="19"/>
      <c r="E411" s="19"/>
      <c r="F411" s="19"/>
      <c r="G411" s="19"/>
      <c r="H411" s="19"/>
      <c r="I411" s="19"/>
      <c r="J411" s="19"/>
      <c r="K411" s="19"/>
      <c r="L411" s="19"/>
      <c r="M411" s="19"/>
      <c r="N411" s="19"/>
      <c r="O411" s="19"/>
      <c r="P411" s="19"/>
      <c r="Q411" s="19"/>
      <c r="R411" s="19"/>
      <c r="S411" s="19"/>
      <c r="T411" s="19"/>
      <c r="U411" s="19"/>
      <c r="V411" s="19"/>
      <c r="W411" s="19"/>
    </row>
    <row r="412" spans="1:23">
      <c r="A412" s="19"/>
      <c r="B412" s="19"/>
      <c r="C412" s="19"/>
      <c r="D412" s="19"/>
      <c r="E412" s="19"/>
      <c r="F412" s="19"/>
      <c r="G412" s="19"/>
      <c r="H412" s="19"/>
      <c r="I412" s="19"/>
      <c r="J412" s="19"/>
      <c r="K412" s="19"/>
      <c r="L412" s="19"/>
      <c r="M412" s="19"/>
      <c r="N412" s="19"/>
      <c r="O412" s="19"/>
      <c r="P412" s="19"/>
      <c r="Q412" s="19"/>
      <c r="R412" s="19"/>
      <c r="S412" s="19"/>
      <c r="T412" s="19"/>
      <c r="U412" s="19"/>
      <c r="V412" s="19"/>
      <c r="W412" s="19"/>
    </row>
    <row r="413" spans="1:23">
      <c r="A413" s="19"/>
      <c r="B413" s="19"/>
      <c r="C413" s="19"/>
      <c r="D413" s="19"/>
      <c r="E413" s="19"/>
      <c r="F413" s="19"/>
      <c r="G413" s="19"/>
      <c r="H413" s="19"/>
      <c r="I413" s="19"/>
      <c r="J413" s="19"/>
      <c r="K413" s="19"/>
      <c r="L413" s="19"/>
      <c r="M413" s="19"/>
      <c r="N413" s="19"/>
      <c r="O413" s="19"/>
      <c r="P413" s="19"/>
      <c r="Q413" s="19"/>
      <c r="R413" s="19"/>
      <c r="S413" s="19"/>
      <c r="T413" s="19"/>
      <c r="U413" s="19"/>
      <c r="V413" s="19"/>
      <c r="W413" s="19"/>
    </row>
    <row r="414" spans="1:23">
      <c r="A414" s="19"/>
      <c r="B414" s="19"/>
      <c r="C414" s="19"/>
      <c r="D414" s="19"/>
      <c r="E414" s="19"/>
      <c r="F414" s="19"/>
      <c r="G414" s="19"/>
      <c r="H414" s="19"/>
      <c r="I414" s="19"/>
      <c r="J414" s="19"/>
      <c r="K414" s="19"/>
      <c r="L414" s="19"/>
      <c r="M414" s="19"/>
      <c r="N414" s="19"/>
      <c r="O414" s="19"/>
      <c r="P414" s="19"/>
      <c r="Q414" s="19"/>
      <c r="R414" s="19"/>
      <c r="S414" s="19"/>
      <c r="T414" s="19"/>
      <c r="U414" s="19"/>
      <c r="V414" s="19"/>
      <c r="W414" s="19"/>
    </row>
    <row r="415" spans="1:23">
      <c r="A415" s="19"/>
      <c r="B415" s="19"/>
      <c r="C415" s="19"/>
      <c r="D415" s="19"/>
      <c r="E415" s="19"/>
      <c r="F415" s="19"/>
      <c r="G415" s="19"/>
      <c r="H415" s="19"/>
      <c r="I415" s="19"/>
      <c r="J415" s="19"/>
      <c r="K415" s="19"/>
      <c r="L415" s="19"/>
      <c r="M415" s="19"/>
      <c r="N415" s="19"/>
      <c r="O415" s="19"/>
      <c r="P415" s="19"/>
      <c r="Q415" s="19"/>
      <c r="R415" s="19"/>
      <c r="S415" s="19"/>
      <c r="T415" s="19"/>
      <c r="U415" s="19"/>
      <c r="V415" s="19"/>
      <c r="W415" s="19"/>
    </row>
    <row r="416" spans="1:23">
      <c r="A416" s="19"/>
      <c r="B416" s="19"/>
      <c r="C416" s="19"/>
      <c r="D416" s="19"/>
      <c r="E416" s="19"/>
      <c r="F416" s="19"/>
      <c r="G416" s="19"/>
      <c r="H416" s="19"/>
      <c r="I416" s="19"/>
      <c r="J416" s="19"/>
      <c r="K416" s="19"/>
      <c r="L416" s="19"/>
      <c r="M416" s="19"/>
      <c r="N416" s="19"/>
      <c r="O416" s="19"/>
      <c r="P416" s="19"/>
      <c r="Q416" s="19"/>
      <c r="R416" s="19"/>
      <c r="S416" s="19"/>
      <c r="T416" s="19"/>
      <c r="U416" s="19"/>
      <c r="V416" s="19"/>
      <c r="W416" s="19"/>
    </row>
    <row r="417" spans="1:23">
      <c r="A417" s="19"/>
      <c r="B417" s="19"/>
      <c r="C417" s="19"/>
      <c r="D417" s="19"/>
      <c r="E417" s="19"/>
      <c r="F417" s="19"/>
      <c r="G417" s="19"/>
      <c r="H417" s="19"/>
      <c r="I417" s="19"/>
      <c r="J417" s="19"/>
      <c r="K417" s="19"/>
      <c r="L417" s="19"/>
      <c r="M417" s="19"/>
      <c r="N417" s="19"/>
      <c r="O417" s="19"/>
      <c r="P417" s="19"/>
      <c r="Q417" s="19"/>
      <c r="R417" s="19"/>
      <c r="S417" s="19"/>
      <c r="T417" s="19"/>
      <c r="U417" s="19"/>
      <c r="V417" s="19"/>
      <c r="W417" s="19"/>
    </row>
    <row r="418" spans="1:23">
      <c r="A418" s="19"/>
      <c r="B418" s="19"/>
      <c r="C418" s="19"/>
      <c r="D418" s="19"/>
      <c r="E418" s="19"/>
      <c r="F418" s="19"/>
      <c r="G418" s="19"/>
      <c r="H418" s="19"/>
      <c r="I418" s="19"/>
      <c r="J418" s="19"/>
      <c r="K418" s="19"/>
      <c r="L418" s="19"/>
      <c r="M418" s="19"/>
      <c r="N418" s="19"/>
      <c r="O418" s="19"/>
      <c r="P418" s="19"/>
      <c r="Q418" s="19"/>
      <c r="R418" s="19"/>
      <c r="S418" s="19"/>
      <c r="T418" s="19"/>
      <c r="U418" s="19"/>
      <c r="V418" s="19"/>
      <c r="W418" s="19"/>
    </row>
    <row r="419" spans="1:23">
      <c r="A419" s="19"/>
      <c r="B419" s="19"/>
      <c r="C419" s="19"/>
      <c r="D419" s="19"/>
      <c r="E419" s="19"/>
      <c r="F419" s="19"/>
      <c r="G419" s="19"/>
      <c r="H419" s="19"/>
      <c r="I419" s="19"/>
      <c r="J419" s="19"/>
      <c r="K419" s="19"/>
      <c r="L419" s="19"/>
      <c r="M419" s="19"/>
      <c r="N419" s="19"/>
      <c r="O419" s="19"/>
      <c r="P419" s="19"/>
      <c r="Q419" s="19"/>
      <c r="R419" s="19"/>
      <c r="S419" s="19"/>
      <c r="T419" s="19"/>
      <c r="U419" s="19"/>
      <c r="V419" s="19"/>
      <c r="W419" s="19"/>
    </row>
    <row r="420" spans="1:23">
      <c r="A420" s="19"/>
      <c r="B420" s="19"/>
      <c r="C420" s="19"/>
      <c r="D420" s="19"/>
      <c r="E420" s="19"/>
      <c r="F420" s="19"/>
      <c r="G420" s="19"/>
      <c r="H420" s="19"/>
      <c r="I420" s="19"/>
      <c r="J420" s="19"/>
      <c r="K420" s="19"/>
      <c r="L420" s="19"/>
      <c r="M420" s="19"/>
      <c r="N420" s="19"/>
      <c r="O420" s="19"/>
      <c r="P420" s="19"/>
      <c r="Q420" s="19"/>
      <c r="R420" s="19"/>
      <c r="S420" s="19"/>
      <c r="T420" s="19"/>
      <c r="U420" s="19"/>
      <c r="V420" s="19"/>
      <c r="W420" s="19"/>
    </row>
    <row r="421" spans="1:23">
      <c r="A421" s="19"/>
      <c r="B421" s="19"/>
      <c r="C421" s="19"/>
      <c r="D421" s="19"/>
      <c r="E421" s="19"/>
      <c r="F421" s="19"/>
      <c r="G421" s="19"/>
      <c r="H421" s="19"/>
      <c r="I421" s="19"/>
      <c r="J421" s="19"/>
      <c r="K421" s="19"/>
      <c r="L421" s="19"/>
      <c r="M421" s="19"/>
      <c r="N421" s="19"/>
      <c r="O421" s="19"/>
      <c r="P421" s="19"/>
      <c r="Q421" s="19"/>
      <c r="R421" s="19"/>
      <c r="S421" s="19"/>
      <c r="T421" s="19"/>
      <c r="U421" s="19"/>
      <c r="V421" s="19"/>
      <c r="W421" s="19"/>
    </row>
    <row r="422" spans="1:23">
      <c r="A422" s="19"/>
      <c r="B422" s="19"/>
      <c r="C422" s="19"/>
      <c r="D422" s="19"/>
      <c r="E422" s="19"/>
      <c r="F422" s="19"/>
      <c r="G422" s="19"/>
      <c r="H422" s="19"/>
      <c r="I422" s="19"/>
      <c r="J422" s="19"/>
      <c r="K422" s="19"/>
      <c r="L422" s="19"/>
      <c r="M422" s="19"/>
      <c r="N422" s="19"/>
      <c r="O422" s="19"/>
      <c r="P422" s="19"/>
      <c r="Q422" s="19"/>
      <c r="R422" s="19"/>
      <c r="S422" s="19"/>
      <c r="T422" s="19"/>
      <c r="U422" s="19"/>
      <c r="V422" s="19"/>
      <c r="W422" s="19"/>
    </row>
    <row r="423" spans="1:23">
      <c r="A423" s="19"/>
      <c r="B423" s="19"/>
      <c r="C423" s="19"/>
      <c r="D423" s="19"/>
      <c r="E423" s="19"/>
      <c r="F423" s="19"/>
      <c r="G423" s="19"/>
      <c r="H423" s="19"/>
      <c r="I423" s="19"/>
      <c r="J423" s="19"/>
      <c r="K423" s="19"/>
      <c r="L423" s="19"/>
      <c r="M423" s="19"/>
      <c r="N423" s="19"/>
      <c r="O423" s="19"/>
      <c r="P423" s="19"/>
      <c r="Q423" s="19"/>
      <c r="R423" s="19"/>
      <c r="S423" s="19"/>
      <c r="T423" s="19"/>
      <c r="U423" s="19"/>
      <c r="V423" s="19"/>
      <c r="W423" s="19"/>
    </row>
    <row r="424" spans="1:23">
      <c r="A424" s="19"/>
      <c r="B424" s="19"/>
      <c r="C424" s="19"/>
      <c r="D424" s="19"/>
      <c r="E424" s="19"/>
      <c r="F424" s="19"/>
      <c r="G424" s="19"/>
      <c r="H424" s="19"/>
      <c r="I424" s="19"/>
      <c r="J424" s="19"/>
      <c r="K424" s="19"/>
      <c r="L424" s="19"/>
      <c r="M424" s="19"/>
      <c r="N424" s="19"/>
      <c r="O424" s="19"/>
      <c r="P424" s="19"/>
      <c r="Q424" s="19"/>
      <c r="R424" s="19"/>
      <c r="S424" s="19"/>
      <c r="T424" s="19"/>
      <c r="U424" s="19"/>
      <c r="V424" s="19"/>
      <c r="W424" s="19"/>
    </row>
    <row r="425" spans="1:23">
      <c r="A425" s="19"/>
      <c r="B425" s="19"/>
      <c r="C425" s="19"/>
      <c r="D425" s="19"/>
      <c r="E425" s="19"/>
      <c r="F425" s="19"/>
      <c r="G425" s="19"/>
      <c r="H425" s="19"/>
      <c r="I425" s="19"/>
      <c r="J425" s="19"/>
      <c r="K425" s="19"/>
      <c r="L425" s="19"/>
      <c r="M425" s="19"/>
      <c r="N425" s="19"/>
      <c r="O425" s="19"/>
      <c r="P425" s="19"/>
      <c r="Q425" s="19"/>
      <c r="R425" s="19"/>
      <c r="S425" s="19"/>
      <c r="T425" s="19"/>
      <c r="U425" s="19"/>
      <c r="V425" s="19"/>
      <c r="W425" s="19"/>
    </row>
    <row r="426" spans="1:23">
      <c r="A426" s="19"/>
      <c r="B426" s="19"/>
      <c r="C426" s="19"/>
      <c r="D426" s="19"/>
      <c r="E426" s="19"/>
      <c r="F426" s="19"/>
      <c r="G426" s="19"/>
      <c r="H426" s="19"/>
      <c r="I426" s="19"/>
      <c r="J426" s="19"/>
      <c r="K426" s="19"/>
      <c r="L426" s="19"/>
      <c r="M426" s="19"/>
      <c r="N426" s="19"/>
      <c r="O426" s="19"/>
      <c r="P426" s="19"/>
      <c r="Q426" s="19"/>
      <c r="R426" s="19"/>
      <c r="S426" s="19"/>
      <c r="T426" s="19"/>
      <c r="U426" s="19"/>
      <c r="V426" s="19"/>
      <c r="W426" s="19"/>
    </row>
    <row r="427" spans="1:23">
      <c r="A427" s="19"/>
      <c r="B427" s="19"/>
      <c r="C427" s="19"/>
      <c r="D427" s="19"/>
      <c r="E427" s="19"/>
      <c r="F427" s="19"/>
      <c r="G427" s="19"/>
      <c r="H427" s="19"/>
      <c r="I427" s="19"/>
      <c r="J427" s="19"/>
      <c r="K427" s="19"/>
      <c r="L427" s="19"/>
      <c r="M427" s="19"/>
      <c r="N427" s="19"/>
      <c r="O427" s="19"/>
      <c r="P427" s="19"/>
      <c r="Q427" s="19"/>
      <c r="R427" s="19"/>
      <c r="S427" s="19"/>
      <c r="T427" s="19"/>
      <c r="U427" s="19"/>
      <c r="V427" s="19"/>
      <c r="W427" s="19"/>
    </row>
    <row r="428" spans="1:23">
      <c r="A428" s="19"/>
      <c r="B428" s="19"/>
      <c r="C428" s="19"/>
      <c r="D428" s="19"/>
      <c r="E428" s="19"/>
      <c r="F428" s="19"/>
      <c r="G428" s="19"/>
      <c r="H428" s="19"/>
      <c r="I428" s="19"/>
      <c r="J428" s="19"/>
      <c r="K428" s="19"/>
      <c r="L428" s="19"/>
      <c r="M428" s="19"/>
      <c r="N428" s="19"/>
      <c r="O428" s="19"/>
      <c r="P428" s="19"/>
      <c r="Q428" s="19"/>
      <c r="R428" s="19"/>
      <c r="S428" s="19"/>
      <c r="T428" s="19"/>
      <c r="U428" s="19"/>
      <c r="V428" s="19"/>
      <c r="W428" s="19"/>
    </row>
    <row r="429" spans="1:23">
      <c r="A429" s="19"/>
      <c r="B429" s="19"/>
      <c r="C429" s="19"/>
      <c r="D429" s="19"/>
      <c r="E429" s="19"/>
      <c r="F429" s="19"/>
      <c r="G429" s="19"/>
      <c r="H429" s="19"/>
      <c r="I429" s="19"/>
      <c r="J429" s="19"/>
      <c r="K429" s="19"/>
      <c r="L429" s="19"/>
      <c r="M429" s="19"/>
      <c r="N429" s="19"/>
      <c r="O429" s="19"/>
      <c r="P429" s="19"/>
      <c r="Q429" s="19"/>
      <c r="R429" s="19"/>
      <c r="S429" s="19"/>
      <c r="T429" s="19"/>
      <c r="U429" s="19"/>
      <c r="V429" s="19"/>
      <c r="W429" s="19"/>
    </row>
    <row r="430" spans="1:23">
      <c r="A430" s="19"/>
      <c r="B430" s="19"/>
      <c r="C430" s="19"/>
      <c r="D430" s="19"/>
      <c r="E430" s="19"/>
      <c r="F430" s="19"/>
      <c r="G430" s="19"/>
      <c r="H430" s="19"/>
      <c r="I430" s="19"/>
      <c r="J430" s="19"/>
      <c r="K430" s="19"/>
      <c r="L430" s="19"/>
      <c r="M430" s="19"/>
      <c r="N430" s="19"/>
      <c r="O430" s="19"/>
      <c r="P430" s="19"/>
      <c r="Q430" s="19"/>
      <c r="R430" s="19"/>
      <c r="S430" s="19"/>
      <c r="T430" s="19"/>
      <c r="U430" s="19"/>
      <c r="V430" s="19"/>
      <c r="W430" s="19"/>
    </row>
    <row r="431" spans="1:23">
      <c r="A431" s="19"/>
      <c r="B431" s="19"/>
      <c r="C431" s="19"/>
      <c r="D431" s="19"/>
      <c r="E431" s="19"/>
      <c r="F431" s="19"/>
      <c r="G431" s="19"/>
      <c r="H431" s="19"/>
      <c r="I431" s="19"/>
      <c r="J431" s="19"/>
      <c r="K431" s="19"/>
      <c r="L431" s="19"/>
      <c r="M431" s="19"/>
      <c r="N431" s="19"/>
      <c r="O431" s="19"/>
      <c r="P431" s="19"/>
      <c r="Q431" s="19"/>
      <c r="R431" s="19"/>
      <c r="S431" s="19"/>
      <c r="T431" s="19"/>
      <c r="U431" s="19"/>
      <c r="V431" s="19"/>
      <c r="W431" s="19"/>
    </row>
    <row r="432" spans="1:23">
      <c r="A432" s="19"/>
      <c r="B432" s="19"/>
      <c r="C432" s="19"/>
      <c r="D432" s="19"/>
      <c r="E432" s="19"/>
      <c r="F432" s="19"/>
      <c r="G432" s="19"/>
      <c r="H432" s="19"/>
      <c r="I432" s="19"/>
      <c r="J432" s="19"/>
      <c r="K432" s="19"/>
      <c r="L432" s="19"/>
      <c r="M432" s="19"/>
      <c r="N432" s="19"/>
      <c r="O432" s="19"/>
      <c r="P432" s="19"/>
      <c r="Q432" s="19"/>
      <c r="R432" s="19"/>
      <c r="S432" s="19"/>
      <c r="T432" s="19"/>
      <c r="U432" s="19"/>
      <c r="V432" s="19"/>
      <c r="W432" s="19"/>
    </row>
    <row r="433" spans="1:23">
      <c r="A433" s="19"/>
      <c r="B433" s="19"/>
      <c r="C433" s="19"/>
      <c r="D433" s="19"/>
      <c r="E433" s="19"/>
      <c r="F433" s="19"/>
      <c r="G433" s="19"/>
      <c r="H433" s="19"/>
      <c r="I433" s="19"/>
      <c r="J433" s="19"/>
      <c r="K433" s="19"/>
      <c r="L433" s="19"/>
      <c r="M433" s="19"/>
      <c r="N433" s="19"/>
      <c r="O433" s="19"/>
      <c r="P433" s="19"/>
      <c r="Q433" s="19"/>
      <c r="R433" s="19"/>
      <c r="S433" s="19"/>
      <c r="T433" s="19"/>
      <c r="U433" s="19"/>
      <c r="V433" s="19"/>
      <c r="W433" s="19"/>
    </row>
    <row r="434" spans="1:23">
      <c r="A434" s="19"/>
      <c r="B434" s="19"/>
      <c r="C434" s="19"/>
      <c r="D434" s="19"/>
      <c r="E434" s="19"/>
      <c r="F434" s="19"/>
      <c r="G434" s="19"/>
      <c r="H434" s="19"/>
      <c r="I434" s="19"/>
      <c r="J434" s="19"/>
      <c r="K434" s="19"/>
      <c r="L434" s="19"/>
      <c r="M434" s="19"/>
      <c r="N434" s="19"/>
      <c r="O434" s="19"/>
      <c r="P434" s="19"/>
      <c r="Q434" s="19"/>
      <c r="R434" s="19"/>
      <c r="S434" s="19"/>
      <c r="T434" s="19"/>
      <c r="U434" s="19"/>
      <c r="V434" s="19"/>
      <c r="W434" s="19"/>
    </row>
    <row r="435" spans="1:23">
      <c r="A435" s="19"/>
      <c r="B435" s="19"/>
      <c r="C435" s="19"/>
      <c r="D435" s="19"/>
      <c r="E435" s="19"/>
      <c r="F435" s="19"/>
      <c r="G435" s="19"/>
      <c r="H435" s="19"/>
      <c r="I435" s="19"/>
      <c r="J435" s="19"/>
      <c r="K435" s="19"/>
      <c r="L435" s="19"/>
      <c r="M435" s="19"/>
      <c r="N435" s="19"/>
      <c r="O435" s="19"/>
      <c r="P435" s="19"/>
      <c r="Q435" s="19"/>
      <c r="R435" s="19"/>
      <c r="S435" s="19"/>
      <c r="T435" s="19"/>
      <c r="U435" s="19"/>
      <c r="V435" s="19"/>
      <c r="W435" s="19"/>
    </row>
    <row r="436" spans="1:23">
      <c r="A436" s="19"/>
      <c r="B436" s="19"/>
      <c r="C436" s="19"/>
      <c r="D436" s="19"/>
      <c r="E436" s="19"/>
      <c r="F436" s="19"/>
      <c r="G436" s="19"/>
      <c r="H436" s="19"/>
      <c r="I436" s="19"/>
      <c r="J436" s="19"/>
      <c r="K436" s="19"/>
      <c r="L436" s="19"/>
      <c r="M436" s="19"/>
      <c r="N436" s="19"/>
      <c r="O436" s="19"/>
      <c r="P436" s="19"/>
      <c r="Q436" s="19"/>
      <c r="R436" s="19"/>
      <c r="S436" s="19"/>
      <c r="T436" s="19"/>
      <c r="U436" s="19"/>
      <c r="V436" s="19"/>
      <c r="W436" s="19"/>
    </row>
    <row r="437" spans="1:23">
      <c r="A437" s="19"/>
      <c r="B437" s="19"/>
      <c r="C437" s="19"/>
      <c r="D437" s="19"/>
      <c r="E437" s="19"/>
      <c r="F437" s="19"/>
      <c r="G437" s="19"/>
      <c r="H437" s="19"/>
      <c r="I437" s="19"/>
      <c r="J437" s="19"/>
      <c r="K437" s="19"/>
      <c r="L437" s="19"/>
      <c r="M437" s="19"/>
      <c r="N437" s="19"/>
      <c r="O437" s="19"/>
      <c r="P437" s="19"/>
      <c r="Q437" s="19"/>
      <c r="R437" s="19"/>
      <c r="S437" s="19"/>
      <c r="T437" s="19"/>
      <c r="U437" s="19"/>
      <c r="V437" s="19"/>
      <c r="W437" s="19"/>
    </row>
    <row r="438" spans="1:23">
      <c r="A438" s="19"/>
      <c r="B438" s="19"/>
      <c r="C438" s="19"/>
      <c r="D438" s="19"/>
      <c r="E438" s="19"/>
      <c r="F438" s="19"/>
      <c r="G438" s="19"/>
      <c r="H438" s="19"/>
      <c r="I438" s="19"/>
      <c r="J438" s="19"/>
      <c r="K438" s="19"/>
      <c r="L438" s="19"/>
      <c r="M438" s="19"/>
      <c r="N438" s="19"/>
      <c r="O438" s="19"/>
      <c r="P438" s="19"/>
      <c r="Q438" s="19"/>
      <c r="R438" s="19"/>
      <c r="S438" s="19"/>
      <c r="T438" s="19"/>
      <c r="U438" s="19"/>
      <c r="V438" s="19"/>
      <c r="W438" s="19"/>
    </row>
    <row r="439" spans="1:23">
      <c r="A439" s="19"/>
      <c r="B439" s="19"/>
      <c r="C439" s="19"/>
      <c r="D439" s="19"/>
      <c r="E439" s="19"/>
      <c r="F439" s="19"/>
      <c r="G439" s="19"/>
      <c r="H439" s="19"/>
      <c r="I439" s="19"/>
      <c r="J439" s="19"/>
      <c r="K439" s="19"/>
      <c r="L439" s="19"/>
      <c r="M439" s="19"/>
      <c r="N439" s="19"/>
      <c r="O439" s="19"/>
      <c r="P439" s="19"/>
      <c r="Q439" s="19"/>
      <c r="R439" s="19"/>
      <c r="S439" s="19"/>
      <c r="T439" s="19"/>
      <c r="U439" s="19"/>
      <c r="V439" s="19"/>
      <c r="W439" s="19"/>
    </row>
    <row r="440" spans="1:23">
      <c r="A440" s="19"/>
      <c r="B440" s="19"/>
      <c r="C440" s="19"/>
      <c r="D440" s="19"/>
      <c r="E440" s="19"/>
      <c r="F440" s="19"/>
      <c r="G440" s="19"/>
      <c r="H440" s="19"/>
      <c r="I440" s="19"/>
      <c r="J440" s="19"/>
      <c r="K440" s="19"/>
      <c r="L440" s="19"/>
      <c r="M440" s="19"/>
      <c r="N440" s="19"/>
      <c r="O440" s="19"/>
      <c r="P440" s="19"/>
      <c r="Q440" s="19"/>
      <c r="R440" s="19"/>
      <c r="S440" s="19"/>
      <c r="T440" s="19"/>
      <c r="U440" s="19"/>
      <c r="V440" s="19"/>
      <c r="W440" s="19"/>
    </row>
    <row r="441" spans="1:23">
      <c r="A441" s="19"/>
      <c r="B441" s="19"/>
      <c r="C441" s="19"/>
      <c r="D441" s="19"/>
      <c r="E441" s="19"/>
      <c r="F441" s="19"/>
      <c r="G441" s="19"/>
      <c r="H441" s="19"/>
      <c r="I441" s="19"/>
      <c r="J441" s="19"/>
      <c r="K441" s="19"/>
      <c r="L441" s="19"/>
      <c r="M441" s="19"/>
      <c r="N441" s="19"/>
      <c r="O441" s="19"/>
      <c r="P441" s="19"/>
      <c r="Q441" s="19"/>
      <c r="R441" s="19"/>
      <c r="S441" s="19"/>
      <c r="T441" s="19"/>
      <c r="U441" s="19"/>
      <c r="V441" s="19"/>
      <c r="W441" s="19"/>
    </row>
    <row r="442" spans="1:23">
      <c r="A442" s="19"/>
      <c r="B442" s="19"/>
      <c r="C442" s="19"/>
      <c r="D442" s="19"/>
      <c r="E442" s="19"/>
      <c r="F442" s="19"/>
      <c r="G442" s="19"/>
      <c r="H442" s="19"/>
      <c r="I442" s="19"/>
      <c r="J442" s="19"/>
      <c r="K442" s="19"/>
      <c r="L442" s="19"/>
      <c r="M442" s="19"/>
      <c r="N442" s="19"/>
      <c r="O442" s="19"/>
      <c r="P442" s="19"/>
      <c r="Q442" s="19"/>
      <c r="R442" s="19"/>
      <c r="S442" s="19"/>
      <c r="T442" s="19"/>
      <c r="U442" s="19"/>
      <c r="V442" s="19"/>
      <c r="W442" s="19"/>
    </row>
    <row r="443" spans="1:23">
      <c r="A443" s="19"/>
      <c r="B443" s="19"/>
      <c r="C443" s="19"/>
      <c r="D443" s="19"/>
      <c r="E443" s="19"/>
      <c r="F443" s="19"/>
      <c r="G443" s="19"/>
      <c r="H443" s="19"/>
      <c r="I443" s="19"/>
      <c r="J443" s="19"/>
      <c r="K443" s="19"/>
      <c r="L443" s="19"/>
      <c r="M443" s="19"/>
      <c r="N443" s="19"/>
      <c r="O443" s="19"/>
      <c r="P443" s="19"/>
      <c r="Q443" s="19"/>
      <c r="R443" s="19"/>
      <c r="S443" s="19"/>
      <c r="T443" s="19"/>
      <c r="U443" s="19"/>
      <c r="V443" s="19"/>
      <c r="W443" s="19"/>
    </row>
    <row r="444" spans="1:23">
      <c r="A444" s="19"/>
      <c r="B444" s="19"/>
      <c r="C444" s="19"/>
      <c r="D444" s="19"/>
      <c r="E444" s="19"/>
      <c r="F444" s="19"/>
      <c r="G444" s="19"/>
      <c r="H444" s="19"/>
      <c r="I444" s="19"/>
      <c r="J444" s="19"/>
      <c r="K444" s="19"/>
      <c r="L444" s="19"/>
      <c r="M444" s="19"/>
      <c r="N444" s="19"/>
      <c r="O444" s="19"/>
      <c r="P444" s="19"/>
      <c r="Q444" s="19"/>
      <c r="R444" s="19"/>
      <c r="S444" s="19"/>
      <c r="T444" s="19"/>
      <c r="U444" s="19"/>
      <c r="V444" s="19"/>
      <c r="W444" s="19"/>
    </row>
    <row r="445" spans="1:23">
      <c r="A445" s="19"/>
      <c r="B445" s="19"/>
      <c r="C445" s="19"/>
      <c r="D445" s="19"/>
      <c r="E445" s="19"/>
      <c r="F445" s="19"/>
      <c r="G445" s="19"/>
      <c r="H445" s="19"/>
      <c r="I445" s="19"/>
      <c r="J445" s="19"/>
      <c r="K445" s="19"/>
      <c r="L445" s="19"/>
      <c r="M445" s="19"/>
      <c r="N445" s="19"/>
      <c r="O445" s="19"/>
      <c r="P445" s="19"/>
      <c r="Q445" s="19"/>
      <c r="R445" s="19"/>
      <c r="S445" s="19"/>
      <c r="T445" s="19"/>
      <c r="U445" s="19"/>
      <c r="V445" s="19"/>
      <c r="W445" s="19"/>
    </row>
    <row r="446" spans="1:23">
      <c r="A446" s="19"/>
      <c r="B446" s="19"/>
      <c r="C446" s="19"/>
      <c r="D446" s="19"/>
      <c r="E446" s="19"/>
      <c r="F446" s="19"/>
      <c r="G446" s="19"/>
      <c r="H446" s="19"/>
      <c r="I446" s="19"/>
      <c r="J446" s="19"/>
      <c r="K446" s="19"/>
      <c r="L446" s="19"/>
      <c r="M446" s="19"/>
      <c r="N446" s="19"/>
      <c r="O446" s="19"/>
      <c r="P446" s="19"/>
      <c r="Q446" s="19"/>
      <c r="R446" s="19"/>
      <c r="S446" s="19"/>
      <c r="T446" s="19"/>
      <c r="U446" s="19"/>
      <c r="V446" s="19"/>
      <c r="W446" s="19"/>
    </row>
    <row r="447" spans="1:23">
      <c r="A447" s="19"/>
      <c r="B447" s="19"/>
      <c r="C447" s="19"/>
      <c r="D447" s="19"/>
      <c r="E447" s="19"/>
      <c r="F447" s="19"/>
      <c r="G447" s="19"/>
      <c r="H447" s="19"/>
      <c r="I447" s="19"/>
      <c r="J447" s="19"/>
      <c r="K447" s="19"/>
      <c r="L447" s="19"/>
      <c r="M447" s="19"/>
      <c r="N447" s="19"/>
      <c r="O447" s="19"/>
      <c r="P447" s="19"/>
      <c r="Q447" s="19"/>
      <c r="R447" s="19"/>
      <c r="S447" s="19"/>
      <c r="T447" s="19"/>
      <c r="U447" s="19"/>
      <c r="V447" s="19"/>
      <c r="W447" s="19"/>
    </row>
    <row r="448" spans="1:23">
      <c r="A448" s="19"/>
      <c r="B448" s="19"/>
      <c r="C448" s="19"/>
      <c r="D448" s="19"/>
      <c r="E448" s="19"/>
      <c r="F448" s="19"/>
      <c r="G448" s="19"/>
      <c r="H448" s="19"/>
      <c r="I448" s="19"/>
      <c r="J448" s="19"/>
      <c r="K448" s="19"/>
      <c r="L448" s="19"/>
      <c r="M448" s="19"/>
      <c r="N448" s="19"/>
      <c r="O448" s="19"/>
      <c r="P448" s="19"/>
      <c r="Q448" s="19"/>
      <c r="R448" s="19"/>
      <c r="S448" s="19"/>
      <c r="T448" s="19"/>
      <c r="U448" s="19"/>
      <c r="V448" s="19"/>
      <c r="W448" s="19"/>
    </row>
    <row r="449" spans="1:23">
      <c r="A449" s="19"/>
      <c r="B449" s="19"/>
      <c r="C449" s="19"/>
      <c r="D449" s="19"/>
      <c r="E449" s="19"/>
      <c r="F449" s="19"/>
      <c r="G449" s="19"/>
      <c r="H449" s="19"/>
      <c r="I449" s="19"/>
      <c r="J449" s="19"/>
      <c r="K449" s="19"/>
      <c r="L449" s="19"/>
      <c r="M449" s="19"/>
      <c r="N449" s="19"/>
      <c r="O449" s="19"/>
      <c r="P449" s="19"/>
      <c r="Q449" s="19"/>
      <c r="R449" s="19"/>
      <c r="S449" s="19"/>
      <c r="T449" s="19"/>
      <c r="U449" s="19"/>
      <c r="V449" s="19"/>
      <c r="W449" s="19"/>
    </row>
    <row r="450" spans="1:23">
      <c r="A450" s="19"/>
      <c r="B450" s="19"/>
      <c r="C450" s="19"/>
      <c r="D450" s="19"/>
      <c r="E450" s="19"/>
      <c r="F450" s="19"/>
      <c r="G450" s="19"/>
      <c r="H450" s="19"/>
      <c r="I450" s="19"/>
      <c r="J450" s="19"/>
      <c r="K450" s="19"/>
      <c r="L450" s="19"/>
      <c r="M450" s="19"/>
      <c r="N450" s="19"/>
      <c r="O450" s="19"/>
      <c r="P450" s="19"/>
      <c r="Q450" s="19"/>
      <c r="R450" s="19"/>
      <c r="S450" s="19"/>
      <c r="T450" s="19"/>
      <c r="U450" s="19"/>
      <c r="V450" s="19"/>
      <c r="W450" s="19"/>
    </row>
    <row r="451" spans="1:23">
      <c r="A451" s="19"/>
      <c r="B451" s="19"/>
      <c r="C451" s="19"/>
      <c r="D451" s="19"/>
      <c r="E451" s="19"/>
      <c r="F451" s="19"/>
      <c r="G451" s="19"/>
      <c r="H451" s="19"/>
      <c r="I451" s="19"/>
      <c r="J451" s="19"/>
      <c r="K451" s="19"/>
      <c r="L451" s="19"/>
      <c r="M451" s="19"/>
      <c r="N451" s="19"/>
      <c r="O451" s="19"/>
      <c r="P451" s="19"/>
      <c r="Q451" s="19"/>
      <c r="R451" s="19"/>
      <c r="S451" s="19"/>
      <c r="T451" s="19"/>
      <c r="U451" s="19"/>
      <c r="V451" s="19"/>
      <c r="W451" s="19"/>
    </row>
    <row r="452" spans="1:23">
      <c r="A452" s="19"/>
      <c r="B452" s="19"/>
      <c r="C452" s="19"/>
      <c r="D452" s="19"/>
      <c r="E452" s="19"/>
      <c r="F452" s="19"/>
      <c r="G452" s="19"/>
      <c r="H452" s="19"/>
      <c r="I452" s="19"/>
      <c r="J452" s="19"/>
      <c r="K452" s="19"/>
      <c r="L452" s="19"/>
      <c r="M452" s="19"/>
      <c r="N452" s="19"/>
      <c r="O452" s="19"/>
      <c r="P452" s="19"/>
      <c r="Q452" s="19"/>
      <c r="R452" s="19"/>
      <c r="S452" s="19"/>
      <c r="T452" s="19"/>
      <c r="U452" s="19"/>
      <c r="V452" s="19"/>
      <c r="W452" s="19"/>
    </row>
    <row r="453" spans="1:23">
      <c r="A453" s="19"/>
      <c r="B453" s="19"/>
      <c r="C453" s="19"/>
      <c r="D453" s="19"/>
      <c r="E453" s="19"/>
      <c r="F453" s="19"/>
      <c r="G453" s="19"/>
      <c r="H453" s="19"/>
      <c r="I453" s="19"/>
      <c r="J453" s="19"/>
      <c r="K453" s="19"/>
      <c r="L453" s="19"/>
      <c r="M453" s="19"/>
      <c r="N453" s="19"/>
      <c r="O453" s="19"/>
      <c r="P453" s="19"/>
      <c r="Q453" s="19"/>
      <c r="R453" s="19"/>
      <c r="S453" s="19"/>
      <c r="T453" s="19"/>
      <c r="U453" s="19"/>
      <c r="V453" s="19"/>
      <c r="W453" s="19"/>
    </row>
    <row r="454" spans="1:23">
      <c r="A454" s="19"/>
      <c r="B454" s="19"/>
      <c r="C454" s="19"/>
      <c r="D454" s="19"/>
      <c r="E454" s="19"/>
      <c r="F454" s="19"/>
      <c r="G454" s="19"/>
      <c r="H454" s="19"/>
      <c r="I454" s="19"/>
      <c r="J454" s="19"/>
      <c r="K454" s="19"/>
      <c r="L454" s="19"/>
      <c r="M454" s="19"/>
      <c r="N454" s="19"/>
      <c r="O454" s="19"/>
      <c r="P454" s="19"/>
      <c r="Q454" s="19"/>
      <c r="R454" s="19"/>
      <c r="S454" s="19"/>
      <c r="T454" s="19"/>
      <c r="U454" s="19"/>
      <c r="V454" s="19"/>
      <c r="W454" s="19"/>
    </row>
    <row r="455" spans="1:23">
      <c r="A455" s="19"/>
      <c r="B455" s="19"/>
      <c r="C455" s="19"/>
      <c r="D455" s="19"/>
      <c r="E455" s="19"/>
      <c r="F455" s="19"/>
      <c r="G455" s="19"/>
      <c r="H455" s="19"/>
      <c r="I455" s="19"/>
      <c r="J455" s="19"/>
      <c r="K455" s="19"/>
      <c r="L455" s="19"/>
      <c r="M455" s="19"/>
      <c r="N455" s="19"/>
      <c r="O455" s="19"/>
      <c r="P455" s="19"/>
      <c r="Q455" s="19"/>
      <c r="R455" s="19"/>
      <c r="S455" s="19"/>
      <c r="T455" s="19"/>
      <c r="U455" s="19"/>
      <c r="V455" s="19"/>
      <c r="W455" s="19"/>
    </row>
    <row r="456" spans="1:23">
      <c r="A456" s="19"/>
      <c r="B456" s="19"/>
      <c r="C456" s="19"/>
      <c r="D456" s="19"/>
      <c r="E456" s="19"/>
      <c r="F456" s="19"/>
      <c r="G456" s="19"/>
      <c r="H456" s="19"/>
      <c r="I456" s="19"/>
      <c r="J456" s="19"/>
      <c r="K456" s="19"/>
      <c r="L456" s="19"/>
      <c r="M456" s="19"/>
      <c r="N456" s="19"/>
      <c r="O456" s="19"/>
      <c r="P456" s="19"/>
      <c r="Q456" s="19"/>
      <c r="R456" s="19"/>
      <c r="S456" s="19"/>
      <c r="T456" s="19"/>
      <c r="U456" s="19"/>
      <c r="V456" s="19"/>
      <c r="W456" s="19"/>
    </row>
    <row r="457" spans="1:23">
      <c r="A457" s="19"/>
      <c r="B457" s="19"/>
      <c r="C457" s="19"/>
      <c r="D457" s="19"/>
      <c r="E457" s="19"/>
      <c r="F457" s="19"/>
      <c r="G457" s="19"/>
      <c r="H457" s="19"/>
      <c r="I457" s="19"/>
      <c r="J457" s="19"/>
      <c r="K457" s="19"/>
      <c r="L457" s="19"/>
      <c r="M457" s="19"/>
      <c r="N457" s="19"/>
      <c r="O457" s="19"/>
      <c r="P457" s="19"/>
      <c r="Q457" s="19"/>
      <c r="R457" s="19"/>
      <c r="S457" s="19"/>
      <c r="T457" s="19"/>
      <c r="U457" s="19"/>
      <c r="V457" s="19"/>
      <c r="W457" s="19"/>
    </row>
    <row r="458" spans="1:23">
      <c r="A458" s="19"/>
      <c r="B458" s="19"/>
      <c r="C458" s="19"/>
      <c r="D458" s="19"/>
      <c r="E458" s="19"/>
      <c r="F458" s="19"/>
      <c r="G458" s="19"/>
      <c r="H458" s="19"/>
      <c r="I458" s="19"/>
      <c r="J458" s="19"/>
      <c r="K458" s="19"/>
      <c r="L458" s="19"/>
      <c r="M458" s="19"/>
      <c r="N458" s="19"/>
      <c r="O458" s="19"/>
      <c r="P458" s="19"/>
      <c r="Q458" s="19"/>
      <c r="R458" s="19"/>
      <c r="S458" s="19"/>
      <c r="T458" s="19"/>
      <c r="U458" s="19"/>
      <c r="V458" s="19"/>
      <c r="W458" s="19"/>
    </row>
    <row r="459" spans="1:23">
      <c r="A459" s="19"/>
      <c r="B459" s="19"/>
      <c r="C459" s="19"/>
      <c r="D459" s="19"/>
      <c r="E459" s="19"/>
      <c r="F459" s="19"/>
      <c r="G459" s="19"/>
      <c r="H459" s="19"/>
      <c r="I459" s="19"/>
      <c r="J459" s="19"/>
      <c r="K459" s="19"/>
      <c r="L459" s="19"/>
      <c r="M459" s="19"/>
      <c r="N459" s="19"/>
      <c r="O459" s="19"/>
      <c r="P459" s="19"/>
      <c r="Q459" s="19"/>
      <c r="R459" s="19"/>
      <c r="S459" s="19"/>
      <c r="T459" s="19"/>
      <c r="U459" s="19"/>
      <c r="V459" s="19"/>
      <c r="W459" s="19"/>
    </row>
    <row r="460" spans="1:23">
      <c r="A460" s="19"/>
      <c r="B460" s="19"/>
      <c r="C460" s="19"/>
      <c r="D460" s="19"/>
      <c r="E460" s="19"/>
      <c r="F460" s="19"/>
      <c r="G460" s="19"/>
      <c r="H460" s="19"/>
      <c r="I460" s="19"/>
      <c r="J460" s="19"/>
      <c r="K460" s="19"/>
      <c r="L460" s="19"/>
      <c r="M460" s="19"/>
      <c r="N460" s="19"/>
      <c r="O460" s="19"/>
      <c r="P460" s="19"/>
      <c r="Q460" s="19"/>
      <c r="R460" s="19"/>
      <c r="S460" s="19"/>
      <c r="T460" s="19"/>
      <c r="U460" s="19"/>
      <c r="V460" s="19"/>
      <c r="W460" s="19"/>
    </row>
    <row r="461" spans="1:23">
      <c r="A461" s="19"/>
      <c r="B461" s="19"/>
      <c r="C461" s="19"/>
      <c r="D461" s="19"/>
      <c r="E461" s="19"/>
      <c r="F461" s="19"/>
      <c r="G461" s="19"/>
      <c r="H461" s="19"/>
      <c r="I461" s="19"/>
      <c r="J461" s="19"/>
      <c r="K461" s="19"/>
      <c r="L461" s="19"/>
      <c r="M461" s="19"/>
      <c r="N461" s="19"/>
      <c r="O461" s="19"/>
      <c r="P461" s="19"/>
      <c r="Q461" s="19"/>
      <c r="R461" s="19"/>
      <c r="S461" s="19"/>
      <c r="T461" s="19"/>
      <c r="U461" s="19"/>
      <c r="V461" s="19"/>
      <c r="W461" s="19"/>
    </row>
    <row r="462" spans="1:23">
      <c r="A462" s="19"/>
      <c r="B462" s="19"/>
      <c r="C462" s="19"/>
      <c r="D462" s="19"/>
      <c r="E462" s="19"/>
      <c r="F462" s="19"/>
      <c r="G462" s="19"/>
      <c r="H462" s="19"/>
      <c r="I462" s="19"/>
      <c r="J462" s="19"/>
      <c r="K462" s="19"/>
      <c r="L462" s="19"/>
      <c r="M462" s="19"/>
      <c r="N462" s="19"/>
      <c r="O462" s="19"/>
      <c r="P462" s="19"/>
      <c r="Q462" s="19"/>
      <c r="R462" s="19"/>
      <c r="S462" s="19"/>
      <c r="T462" s="19"/>
      <c r="U462" s="19"/>
      <c r="V462" s="19"/>
      <c r="W462" s="19"/>
    </row>
    <row r="463" spans="1:23">
      <c r="A463" s="19"/>
      <c r="B463" s="19"/>
      <c r="C463" s="19"/>
      <c r="D463" s="19"/>
      <c r="E463" s="19"/>
      <c r="F463" s="19"/>
      <c r="G463" s="19"/>
      <c r="H463" s="19"/>
      <c r="I463" s="19"/>
      <c r="J463" s="19"/>
      <c r="K463" s="19"/>
      <c r="L463" s="19"/>
      <c r="M463" s="19"/>
      <c r="N463" s="19"/>
      <c r="O463" s="19"/>
      <c r="P463" s="19"/>
      <c r="Q463" s="19"/>
      <c r="R463" s="19"/>
      <c r="S463" s="19"/>
      <c r="T463" s="19"/>
      <c r="U463" s="19"/>
      <c r="V463" s="19"/>
      <c r="W463" s="19"/>
    </row>
    <row r="464" spans="1:23">
      <c r="A464" s="19"/>
      <c r="B464" s="19"/>
      <c r="C464" s="19"/>
      <c r="D464" s="19"/>
      <c r="E464" s="19"/>
      <c r="F464" s="19"/>
      <c r="G464" s="19"/>
      <c r="H464" s="19"/>
      <c r="I464" s="19"/>
      <c r="J464" s="19"/>
      <c r="K464" s="19"/>
      <c r="L464" s="19"/>
      <c r="M464" s="19"/>
      <c r="N464" s="19"/>
      <c r="O464" s="19"/>
      <c r="P464" s="19"/>
      <c r="Q464" s="19"/>
      <c r="R464" s="19"/>
      <c r="S464" s="19"/>
      <c r="T464" s="19"/>
      <c r="U464" s="19"/>
      <c r="V464" s="19"/>
      <c r="W464" s="19"/>
    </row>
    <row r="465" spans="1:23">
      <c r="A465" s="19"/>
      <c r="B465" s="19"/>
      <c r="C465" s="19"/>
      <c r="D465" s="19"/>
      <c r="E465" s="19"/>
      <c r="F465" s="19"/>
      <c r="G465" s="19"/>
      <c r="H465" s="19"/>
      <c r="I465" s="19"/>
      <c r="J465" s="19"/>
      <c r="K465" s="19"/>
      <c r="L465" s="19"/>
      <c r="M465" s="19"/>
      <c r="N465" s="19"/>
      <c r="O465" s="19"/>
      <c r="P465" s="19"/>
      <c r="Q465" s="19"/>
      <c r="R465" s="19"/>
      <c r="S465" s="19"/>
      <c r="T465" s="19"/>
      <c r="U465" s="19"/>
      <c r="V465" s="19"/>
      <c r="W465" s="19"/>
    </row>
    <row r="466" spans="1:23">
      <c r="A466" s="19"/>
      <c r="B466" s="19"/>
      <c r="C466" s="19"/>
      <c r="D466" s="19"/>
      <c r="E466" s="19"/>
      <c r="F466" s="19"/>
      <c r="G466" s="19"/>
      <c r="H466" s="19"/>
      <c r="I466" s="19"/>
      <c r="J466" s="19"/>
      <c r="K466" s="19"/>
      <c r="L466" s="19"/>
      <c r="M466" s="19"/>
      <c r="N466" s="19"/>
      <c r="O466" s="19"/>
      <c r="P466" s="19"/>
      <c r="Q466" s="19"/>
      <c r="R466" s="19"/>
      <c r="S466" s="19"/>
      <c r="T466" s="19"/>
      <c r="U466" s="19"/>
      <c r="V466" s="19"/>
      <c r="W466" s="19"/>
    </row>
    <row r="467" spans="1:23">
      <c r="A467" s="19"/>
      <c r="B467" s="19"/>
      <c r="C467" s="19"/>
      <c r="D467" s="19"/>
      <c r="E467" s="19"/>
      <c r="F467" s="19"/>
      <c r="G467" s="19"/>
      <c r="H467" s="19"/>
      <c r="I467" s="19"/>
      <c r="J467" s="19"/>
      <c r="K467" s="19"/>
      <c r="L467" s="19"/>
      <c r="M467" s="19"/>
      <c r="N467" s="19"/>
      <c r="O467" s="19"/>
      <c r="P467" s="19"/>
      <c r="Q467" s="19"/>
      <c r="R467" s="19"/>
      <c r="S467" s="19"/>
      <c r="T467" s="19"/>
      <c r="U467" s="19"/>
      <c r="V467" s="19"/>
      <c r="W467" s="19"/>
    </row>
    <row r="468" spans="1:23">
      <c r="A468" s="19"/>
      <c r="B468" s="19"/>
      <c r="C468" s="19"/>
      <c r="D468" s="19"/>
      <c r="E468" s="19"/>
      <c r="F468" s="19"/>
      <c r="G468" s="19"/>
      <c r="H468" s="19"/>
      <c r="I468" s="19"/>
      <c r="J468" s="19"/>
      <c r="K468" s="19"/>
      <c r="L468" s="19"/>
      <c r="M468" s="19"/>
      <c r="N468" s="19"/>
      <c r="O468" s="19"/>
      <c r="P468" s="19"/>
      <c r="Q468" s="19"/>
      <c r="R468" s="19"/>
      <c r="S468" s="19"/>
      <c r="T468" s="19"/>
      <c r="U468" s="19"/>
      <c r="V468" s="19"/>
      <c r="W468" s="19"/>
    </row>
    <row r="469" spans="1:23">
      <c r="A469" s="19"/>
      <c r="B469" s="19"/>
      <c r="C469" s="19"/>
      <c r="D469" s="19"/>
      <c r="E469" s="19"/>
      <c r="F469" s="19"/>
      <c r="G469" s="19"/>
      <c r="H469" s="19"/>
      <c r="I469" s="19"/>
      <c r="J469" s="19"/>
      <c r="K469" s="19"/>
      <c r="L469" s="19"/>
      <c r="M469" s="19"/>
      <c r="N469" s="19"/>
      <c r="O469" s="19"/>
      <c r="P469" s="19"/>
      <c r="Q469" s="19"/>
      <c r="R469" s="19"/>
      <c r="S469" s="19"/>
      <c r="T469" s="19"/>
      <c r="U469" s="19"/>
      <c r="V469" s="19"/>
      <c r="W469" s="19"/>
    </row>
    <row r="470" spans="1:23">
      <c r="A470" s="19"/>
      <c r="B470" s="19"/>
      <c r="C470" s="19"/>
      <c r="D470" s="19"/>
      <c r="E470" s="19"/>
      <c r="F470" s="19"/>
      <c r="G470" s="19"/>
      <c r="H470" s="19"/>
      <c r="I470" s="19"/>
      <c r="J470" s="19"/>
      <c r="K470" s="19"/>
      <c r="L470" s="19"/>
      <c r="M470" s="19"/>
      <c r="N470" s="19"/>
      <c r="O470" s="19"/>
      <c r="P470" s="19"/>
      <c r="Q470" s="19"/>
      <c r="R470" s="19"/>
      <c r="S470" s="19"/>
      <c r="T470" s="19"/>
      <c r="U470" s="19"/>
      <c r="V470" s="19"/>
      <c r="W470" s="19"/>
    </row>
    <row r="471" spans="1:23">
      <c r="A471" s="19"/>
      <c r="B471" s="19"/>
      <c r="C471" s="19"/>
      <c r="D471" s="19"/>
      <c r="E471" s="19"/>
      <c r="F471" s="19"/>
      <c r="G471" s="19"/>
      <c r="H471" s="19"/>
      <c r="I471" s="19"/>
      <c r="J471" s="19"/>
      <c r="K471" s="19"/>
      <c r="L471" s="19"/>
      <c r="M471" s="19"/>
      <c r="N471" s="19"/>
      <c r="O471" s="19"/>
      <c r="P471" s="19"/>
      <c r="Q471" s="19"/>
      <c r="R471" s="19"/>
      <c r="S471" s="19"/>
      <c r="T471" s="19"/>
      <c r="U471" s="19"/>
      <c r="V471" s="19"/>
      <c r="W471" s="19"/>
    </row>
    <row r="472" spans="1:23">
      <c r="A472" s="19"/>
      <c r="B472" s="19"/>
      <c r="C472" s="19"/>
      <c r="D472" s="19"/>
      <c r="E472" s="19"/>
      <c r="F472" s="19"/>
      <c r="G472" s="19"/>
      <c r="H472" s="19"/>
      <c r="I472" s="19"/>
      <c r="J472" s="19"/>
      <c r="K472" s="19"/>
      <c r="L472" s="19"/>
      <c r="M472" s="19"/>
      <c r="N472" s="19"/>
      <c r="O472" s="19"/>
      <c r="P472" s="19"/>
      <c r="Q472" s="19"/>
      <c r="R472" s="19"/>
      <c r="S472" s="19"/>
      <c r="T472" s="19"/>
      <c r="U472" s="19"/>
      <c r="V472" s="19"/>
      <c r="W472" s="19"/>
    </row>
    <row r="473" spans="1:23">
      <c r="A473" s="19"/>
      <c r="B473" s="19"/>
      <c r="C473" s="19"/>
      <c r="D473" s="19"/>
      <c r="E473" s="19"/>
      <c r="F473" s="19"/>
      <c r="G473" s="19"/>
      <c r="H473" s="19"/>
      <c r="I473" s="19"/>
      <c r="J473" s="19"/>
      <c r="K473" s="19"/>
      <c r="L473" s="19"/>
      <c r="M473" s="19"/>
      <c r="N473" s="19"/>
      <c r="O473" s="19"/>
      <c r="P473" s="19"/>
      <c r="Q473" s="19"/>
      <c r="R473" s="19"/>
      <c r="S473" s="19"/>
      <c r="T473" s="19"/>
      <c r="U473" s="19"/>
      <c r="V473" s="19"/>
      <c r="W473" s="19"/>
    </row>
    <row r="474" spans="1:23">
      <c r="A474" s="19"/>
      <c r="B474" s="19"/>
      <c r="C474" s="19"/>
      <c r="D474" s="19"/>
      <c r="E474" s="19"/>
      <c r="F474" s="19"/>
      <c r="G474" s="19"/>
      <c r="H474" s="19"/>
      <c r="I474" s="19"/>
      <c r="J474" s="19"/>
      <c r="K474" s="19"/>
      <c r="L474" s="19"/>
      <c r="M474" s="19"/>
      <c r="N474" s="19"/>
      <c r="O474" s="19"/>
      <c r="P474" s="19"/>
      <c r="Q474" s="19"/>
      <c r="R474" s="19"/>
      <c r="S474" s="19"/>
      <c r="T474" s="19"/>
      <c r="U474" s="19"/>
      <c r="V474" s="19"/>
      <c r="W474" s="19"/>
    </row>
    <row r="475" spans="1:23">
      <c r="A475" s="19"/>
      <c r="B475" s="19"/>
      <c r="C475" s="19"/>
      <c r="D475" s="19"/>
      <c r="E475" s="19"/>
      <c r="F475" s="19"/>
      <c r="G475" s="19"/>
      <c r="H475" s="19"/>
      <c r="I475" s="19"/>
      <c r="J475" s="19"/>
      <c r="K475" s="19"/>
      <c r="L475" s="19"/>
      <c r="M475" s="19"/>
      <c r="N475" s="19"/>
      <c r="O475" s="19"/>
      <c r="P475" s="19"/>
      <c r="Q475" s="19"/>
      <c r="R475" s="19"/>
      <c r="S475" s="19"/>
      <c r="T475" s="19"/>
      <c r="U475" s="19"/>
      <c r="V475" s="19"/>
      <c r="W475" s="19"/>
    </row>
    <row r="476" spans="1:23">
      <c r="A476" s="19"/>
      <c r="B476" s="19"/>
      <c r="C476" s="19"/>
      <c r="D476" s="19"/>
      <c r="E476" s="19"/>
      <c r="F476" s="19"/>
      <c r="G476" s="19"/>
      <c r="H476" s="19"/>
      <c r="I476" s="19"/>
      <c r="J476" s="19"/>
      <c r="K476" s="19"/>
      <c r="L476" s="19"/>
      <c r="M476" s="19"/>
      <c r="N476" s="19"/>
      <c r="O476" s="19"/>
      <c r="P476" s="19"/>
      <c r="Q476" s="19"/>
      <c r="R476" s="19"/>
      <c r="S476" s="19"/>
      <c r="T476" s="19"/>
      <c r="U476" s="19"/>
      <c r="V476" s="19"/>
      <c r="W476" s="19"/>
    </row>
    <row r="477" spans="1:23">
      <c r="A477" s="19"/>
      <c r="B477" s="19"/>
      <c r="C477" s="19"/>
      <c r="D477" s="19"/>
      <c r="E477" s="19"/>
      <c r="F477" s="19"/>
      <c r="G477" s="19"/>
      <c r="H477" s="19"/>
      <c r="I477" s="19"/>
      <c r="J477" s="19"/>
      <c r="K477" s="19"/>
      <c r="L477" s="19"/>
      <c r="M477" s="19"/>
      <c r="N477" s="19"/>
      <c r="O477" s="19"/>
      <c r="P477" s="19"/>
      <c r="Q477" s="19"/>
      <c r="R477" s="19"/>
      <c r="S477" s="19"/>
      <c r="T477" s="19"/>
      <c r="U477" s="19"/>
      <c r="V477" s="19"/>
      <c r="W477" s="19"/>
    </row>
    <row r="478" spans="1:23">
      <c r="A478" s="19"/>
      <c r="B478" s="19"/>
      <c r="C478" s="19"/>
      <c r="D478" s="19"/>
      <c r="E478" s="19"/>
      <c r="F478" s="19"/>
      <c r="G478" s="19"/>
      <c r="H478" s="19"/>
      <c r="I478" s="19"/>
      <c r="J478" s="19"/>
      <c r="K478" s="19"/>
      <c r="L478" s="19"/>
      <c r="M478" s="19"/>
      <c r="N478" s="19"/>
      <c r="O478" s="19"/>
      <c r="P478" s="19"/>
      <c r="Q478" s="19"/>
      <c r="R478" s="19"/>
      <c r="S478" s="19"/>
      <c r="T478" s="19"/>
      <c r="U478" s="19"/>
      <c r="V478" s="19"/>
      <c r="W478" s="19"/>
    </row>
    <row r="479" spans="1:23">
      <c r="A479" s="19"/>
      <c r="B479" s="19"/>
      <c r="C479" s="19"/>
      <c r="D479" s="19"/>
      <c r="E479" s="19"/>
      <c r="F479" s="19"/>
      <c r="G479" s="19"/>
      <c r="H479" s="19"/>
      <c r="I479" s="19"/>
      <c r="J479" s="19"/>
      <c r="K479" s="19"/>
      <c r="L479" s="19"/>
      <c r="M479" s="19"/>
      <c r="N479" s="19"/>
      <c r="O479" s="19"/>
      <c r="P479" s="19"/>
      <c r="Q479" s="19"/>
      <c r="R479" s="19"/>
      <c r="S479" s="19"/>
      <c r="T479" s="19"/>
      <c r="U479" s="19"/>
      <c r="V479" s="19"/>
      <c r="W479" s="19"/>
    </row>
    <row r="480" spans="1:23">
      <c r="A480" s="19"/>
      <c r="B480" s="19"/>
      <c r="C480" s="19"/>
      <c r="D480" s="19"/>
      <c r="E480" s="19"/>
      <c r="F480" s="19"/>
      <c r="G480" s="19"/>
      <c r="H480" s="19"/>
      <c r="I480" s="19"/>
      <c r="J480" s="19"/>
      <c r="K480" s="19"/>
      <c r="L480" s="19"/>
      <c r="M480" s="19"/>
      <c r="N480" s="19"/>
      <c r="O480" s="19"/>
      <c r="P480" s="19"/>
      <c r="Q480" s="19"/>
      <c r="R480" s="19"/>
      <c r="S480" s="19"/>
      <c r="T480" s="19"/>
      <c r="U480" s="19"/>
      <c r="V480" s="19"/>
      <c r="W480" s="19"/>
    </row>
    <row r="481" spans="1:23">
      <c r="A481" s="19"/>
      <c r="B481" s="19"/>
      <c r="C481" s="19"/>
      <c r="D481" s="19"/>
      <c r="E481" s="19"/>
      <c r="F481" s="19"/>
      <c r="G481" s="19"/>
      <c r="H481" s="19"/>
      <c r="I481" s="19"/>
      <c r="J481" s="19"/>
      <c r="K481" s="19"/>
      <c r="L481" s="19"/>
      <c r="M481" s="19"/>
      <c r="N481" s="19"/>
      <c r="O481" s="19"/>
      <c r="P481" s="19"/>
      <c r="Q481" s="19"/>
      <c r="R481" s="19"/>
      <c r="S481" s="19"/>
      <c r="T481" s="19"/>
      <c r="U481" s="19"/>
      <c r="V481" s="19"/>
      <c r="W481" s="19"/>
    </row>
    <row r="482" spans="1:23">
      <c r="A482" s="19"/>
      <c r="B482" s="19"/>
      <c r="C482" s="19"/>
      <c r="D482" s="19"/>
      <c r="E482" s="19"/>
      <c r="F482" s="19"/>
      <c r="G482" s="19"/>
      <c r="H482" s="19"/>
      <c r="I482" s="19"/>
      <c r="J482" s="19"/>
      <c r="K482" s="19"/>
      <c r="L482" s="19"/>
      <c r="M482" s="19"/>
      <c r="N482" s="19"/>
      <c r="O482" s="19"/>
      <c r="P482" s="19"/>
      <c r="Q482" s="19"/>
      <c r="R482" s="19"/>
      <c r="S482" s="19"/>
      <c r="T482" s="19"/>
      <c r="U482" s="19"/>
      <c r="V482" s="19"/>
      <c r="W482" s="19"/>
    </row>
    <row r="483" spans="1:23">
      <c r="A483" s="19"/>
      <c r="B483" s="19"/>
      <c r="C483" s="19"/>
      <c r="D483" s="19"/>
      <c r="E483" s="19"/>
      <c r="F483" s="19"/>
      <c r="G483" s="19"/>
      <c r="H483" s="19"/>
      <c r="I483" s="19"/>
      <c r="J483" s="19"/>
      <c r="K483" s="19"/>
      <c r="L483" s="19"/>
      <c r="M483" s="19"/>
      <c r="N483" s="19"/>
      <c r="O483" s="19"/>
      <c r="P483" s="19"/>
      <c r="Q483" s="19"/>
      <c r="R483" s="19"/>
      <c r="S483" s="19"/>
      <c r="T483" s="19"/>
      <c r="U483" s="19"/>
      <c r="V483" s="19"/>
      <c r="W483" s="19"/>
    </row>
    <row r="484" spans="1:23">
      <c r="A484" s="19"/>
      <c r="B484" s="19"/>
      <c r="C484" s="19"/>
      <c r="D484" s="19"/>
      <c r="E484" s="19"/>
      <c r="F484" s="19"/>
      <c r="G484" s="19"/>
      <c r="H484" s="19"/>
      <c r="I484" s="19"/>
      <c r="J484" s="19"/>
      <c r="K484" s="19"/>
      <c r="L484" s="19"/>
      <c r="M484" s="19"/>
      <c r="N484" s="19"/>
      <c r="O484" s="19"/>
      <c r="P484" s="19"/>
      <c r="Q484" s="19"/>
      <c r="R484" s="19"/>
      <c r="S484" s="19"/>
      <c r="T484" s="19"/>
      <c r="U484" s="19"/>
      <c r="V484" s="19"/>
      <c r="W484" s="19"/>
    </row>
    <row r="485" spans="1:23">
      <c r="A485" s="19"/>
      <c r="B485" s="19"/>
      <c r="C485" s="19"/>
      <c r="D485" s="19"/>
      <c r="E485" s="19"/>
      <c r="F485" s="19"/>
      <c r="G485" s="19"/>
      <c r="H485" s="19"/>
      <c r="I485" s="19"/>
      <c r="J485" s="19"/>
      <c r="K485" s="19"/>
      <c r="L485" s="19"/>
      <c r="M485" s="19"/>
      <c r="N485" s="19"/>
      <c r="O485" s="19"/>
      <c r="P485" s="19"/>
      <c r="Q485" s="19"/>
      <c r="R485" s="19"/>
      <c r="S485" s="19"/>
      <c r="T485" s="19"/>
      <c r="U485" s="19"/>
      <c r="V485" s="19"/>
      <c r="W485" s="19"/>
    </row>
    <row r="486" spans="1:23">
      <c r="A486" s="19"/>
      <c r="B486" s="19"/>
      <c r="C486" s="19"/>
      <c r="D486" s="19"/>
      <c r="E486" s="19"/>
      <c r="F486" s="19"/>
      <c r="G486" s="19"/>
      <c r="H486" s="19"/>
      <c r="I486" s="19"/>
      <c r="J486" s="19"/>
      <c r="K486" s="19"/>
      <c r="L486" s="19"/>
      <c r="M486" s="19"/>
      <c r="N486" s="19"/>
      <c r="O486" s="19"/>
      <c r="P486" s="19"/>
      <c r="Q486" s="19"/>
      <c r="R486" s="19"/>
      <c r="S486" s="19"/>
      <c r="T486" s="19"/>
      <c r="U486" s="19"/>
      <c r="V486" s="19"/>
      <c r="W486" s="19"/>
    </row>
    <row r="487" spans="1:23">
      <c r="A487" s="19"/>
      <c r="B487" s="19"/>
      <c r="C487" s="19"/>
      <c r="D487" s="19"/>
      <c r="E487" s="19"/>
      <c r="F487" s="19"/>
      <c r="G487" s="19"/>
      <c r="H487" s="19"/>
      <c r="I487" s="19"/>
      <c r="J487" s="19"/>
      <c r="K487" s="19"/>
      <c r="L487" s="19"/>
      <c r="M487" s="19"/>
      <c r="N487" s="19"/>
      <c r="O487" s="19"/>
      <c r="P487" s="19"/>
      <c r="Q487" s="19"/>
      <c r="R487" s="19"/>
      <c r="S487" s="19"/>
      <c r="T487" s="19"/>
      <c r="U487" s="19"/>
      <c r="V487" s="19"/>
      <c r="W487" s="19"/>
    </row>
    <row r="488" spans="1:23">
      <c r="A488" s="19"/>
      <c r="B488" s="19"/>
      <c r="C488" s="19"/>
      <c r="D488" s="19"/>
      <c r="E488" s="19"/>
      <c r="F488" s="19"/>
      <c r="G488" s="19"/>
      <c r="H488" s="19"/>
      <c r="I488" s="19"/>
      <c r="J488" s="19"/>
      <c r="K488" s="19"/>
      <c r="L488" s="19"/>
      <c r="M488" s="19"/>
      <c r="N488" s="19"/>
      <c r="O488" s="19"/>
      <c r="P488" s="19"/>
      <c r="Q488" s="19"/>
      <c r="R488" s="19"/>
      <c r="S488" s="19"/>
      <c r="T488" s="19"/>
      <c r="U488" s="19"/>
      <c r="V488" s="19"/>
      <c r="W488" s="19"/>
    </row>
    <row r="489" spans="1:23">
      <c r="A489" s="19"/>
      <c r="B489" s="19"/>
      <c r="C489" s="19"/>
      <c r="D489" s="19"/>
      <c r="E489" s="19"/>
      <c r="F489" s="19"/>
      <c r="G489" s="19"/>
      <c r="H489" s="19"/>
      <c r="I489" s="19"/>
      <c r="J489" s="19"/>
      <c r="K489" s="19"/>
      <c r="L489" s="19"/>
      <c r="M489" s="19"/>
      <c r="N489" s="19"/>
      <c r="O489" s="19"/>
      <c r="P489" s="19"/>
      <c r="Q489" s="19"/>
      <c r="R489" s="19"/>
      <c r="S489" s="19"/>
      <c r="T489" s="19"/>
      <c r="U489" s="19"/>
      <c r="V489" s="19"/>
      <c r="W489" s="19"/>
    </row>
    <row r="490" spans="1:23">
      <c r="A490" s="19"/>
      <c r="B490" s="19"/>
      <c r="C490" s="19"/>
      <c r="D490" s="19"/>
      <c r="E490" s="19"/>
      <c r="F490" s="19"/>
      <c r="G490" s="19"/>
      <c r="H490" s="19"/>
      <c r="I490" s="19"/>
      <c r="J490" s="19"/>
      <c r="K490" s="19"/>
      <c r="L490" s="19"/>
      <c r="M490" s="19"/>
      <c r="N490" s="19"/>
      <c r="O490" s="19"/>
      <c r="P490" s="19"/>
      <c r="Q490" s="19"/>
      <c r="R490" s="19"/>
      <c r="S490" s="19"/>
      <c r="T490" s="19"/>
      <c r="U490" s="19"/>
      <c r="V490" s="19"/>
      <c r="W490" s="19"/>
    </row>
    <row r="491" spans="1:23">
      <c r="A491" s="19"/>
      <c r="B491" s="19"/>
      <c r="C491" s="19"/>
      <c r="D491" s="19"/>
      <c r="E491" s="19"/>
      <c r="F491" s="19"/>
      <c r="G491" s="19"/>
      <c r="H491" s="19"/>
      <c r="I491" s="19"/>
      <c r="J491" s="19"/>
      <c r="K491" s="19"/>
      <c r="L491" s="19"/>
      <c r="M491" s="19"/>
      <c r="N491" s="19"/>
      <c r="O491" s="19"/>
      <c r="P491" s="19"/>
      <c r="Q491" s="19"/>
      <c r="R491" s="19"/>
      <c r="S491" s="19"/>
      <c r="T491" s="19"/>
      <c r="U491" s="19"/>
      <c r="V491" s="19"/>
      <c r="W491" s="19"/>
    </row>
    <row r="492" spans="1:23">
      <c r="A492" s="19"/>
      <c r="B492" s="19"/>
      <c r="C492" s="19"/>
      <c r="D492" s="19"/>
      <c r="E492" s="19"/>
      <c r="F492" s="19"/>
      <c r="G492" s="19"/>
      <c r="H492" s="19"/>
      <c r="I492" s="19"/>
      <c r="J492" s="19"/>
      <c r="K492" s="19"/>
      <c r="L492" s="19"/>
      <c r="M492" s="19"/>
      <c r="N492" s="19"/>
      <c r="O492" s="19"/>
      <c r="P492" s="19"/>
      <c r="Q492" s="19"/>
      <c r="R492" s="19"/>
      <c r="S492" s="19"/>
      <c r="T492" s="19"/>
      <c r="U492" s="19"/>
      <c r="V492" s="19"/>
      <c r="W492" s="19"/>
    </row>
    <row r="493" spans="1:23">
      <c r="A493" s="19"/>
      <c r="B493" s="19"/>
      <c r="C493" s="19"/>
      <c r="D493" s="19"/>
      <c r="E493" s="19"/>
      <c r="F493" s="19"/>
      <c r="G493" s="19"/>
      <c r="H493" s="19"/>
      <c r="I493" s="19"/>
      <c r="J493" s="19"/>
      <c r="K493" s="19"/>
      <c r="L493" s="19"/>
      <c r="M493" s="19"/>
      <c r="N493" s="19"/>
      <c r="O493" s="19"/>
      <c r="P493" s="19"/>
      <c r="Q493" s="19"/>
      <c r="R493" s="19"/>
      <c r="S493" s="19"/>
      <c r="T493" s="19"/>
      <c r="U493" s="19"/>
      <c r="V493" s="19"/>
      <c r="W493" s="19"/>
    </row>
    <row r="494" spans="1:23">
      <c r="A494" s="19"/>
      <c r="B494" s="19"/>
      <c r="C494" s="19"/>
      <c r="D494" s="19"/>
      <c r="E494" s="19"/>
      <c r="F494" s="19"/>
      <c r="G494" s="19"/>
      <c r="H494" s="19"/>
      <c r="I494" s="19"/>
      <c r="J494" s="19"/>
      <c r="K494" s="19"/>
      <c r="L494" s="19"/>
      <c r="M494" s="19"/>
      <c r="N494" s="19"/>
      <c r="O494" s="19"/>
      <c r="P494" s="19"/>
      <c r="Q494" s="19"/>
      <c r="R494" s="19"/>
      <c r="S494" s="19"/>
      <c r="T494" s="19"/>
      <c r="U494" s="19"/>
      <c r="V494" s="19"/>
      <c r="W494" s="19"/>
    </row>
    <row r="495" spans="1:23">
      <c r="A495" s="19"/>
      <c r="B495" s="19"/>
      <c r="C495" s="19"/>
      <c r="D495" s="19"/>
      <c r="E495" s="19"/>
      <c r="F495" s="19"/>
      <c r="G495" s="19"/>
      <c r="H495" s="19"/>
      <c r="I495" s="19"/>
      <c r="J495" s="19"/>
      <c r="K495" s="19"/>
      <c r="L495" s="19"/>
      <c r="M495" s="19"/>
      <c r="N495" s="19"/>
      <c r="O495" s="19"/>
      <c r="P495" s="19"/>
      <c r="Q495" s="19"/>
      <c r="R495" s="19"/>
      <c r="S495" s="19"/>
      <c r="T495" s="19"/>
      <c r="U495" s="19"/>
      <c r="V495" s="19"/>
      <c r="W495" s="19"/>
    </row>
    <row r="496" spans="1:23">
      <c r="A496" s="19"/>
      <c r="B496" s="19"/>
      <c r="C496" s="19"/>
      <c r="D496" s="19"/>
      <c r="E496" s="19"/>
      <c r="F496" s="19"/>
      <c r="G496" s="19"/>
      <c r="H496" s="19"/>
      <c r="I496" s="19"/>
      <c r="J496" s="19"/>
      <c r="K496" s="19"/>
      <c r="L496" s="19"/>
      <c r="M496" s="19"/>
      <c r="N496" s="19"/>
      <c r="O496" s="19"/>
      <c r="P496" s="19"/>
      <c r="Q496" s="19"/>
      <c r="R496" s="19"/>
      <c r="S496" s="19"/>
      <c r="T496" s="19"/>
      <c r="U496" s="19"/>
      <c r="V496" s="19"/>
      <c r="W496" s="19"/>
    </row>
    <row r="497" spans="1:23">
      <c r="A497" s="19"/>
      <c r="B497" s="19"/>
      <c r="C497" s="19"/>
      <c r="D497" s="19"/>
      <c r="E497" s="19"/>
      <c r="F497" s="19"/>
      <c r="G497" s="19"/>
      <c r="H497" s="19"/>
      <c r="I497" s="19"/>
      <c r="J497" s="19"/>
      <c r="K497" s="19"/>
      <c r="L497" s="19"/>
      <c r="M497" s="19"/>
      <c r="N497" s="19"/>
      <c r="O497" s="19"/>
      <c r="P497" s="19"/>
      <c r="Q497" s="19"/>
      <c r="R497" s="19"/>
      <c r="S497" s="19"/>
      <c r="T497" s="19"/>
      <c r="U497" s="19"/>
      <c r="V497" s="19"/>
      <c r="W497" s="19"/>
    </row>
    <row r="498" spans="1:23">
      <c r="A498" s="19"/>
      <c r="B498" s="19"/>
      <c r="C498" s="19"/>
      <c r="D498" s="19"/>
      <c r="E498" s="19"/>
      <c r="F498" s="19"/>
      <c r="G498" s="19"/>
      <c r="H498" s="19"/>
      <c r="I498" s="19"/>
      <c r="J498" s="19"/>
      <c r="K498" s="19"/>
      <c r="L498" s="19"/>
      <c r="M498" s="19"/>
      <c r="N498" s="19"/>
      <c r="O498" s="19"/>
      <c r="P498" s="19"/>
      <c r="Q498" s="19"/>
      <c r="R498" s="19"/>
      <c r="S498" s="19"/>
      <c r="T498" s="19"/>
      <c r="U498" s="19"/>
      <c r="V498" s="19"/>
      <c r="W498" s="19"/>
    </row>
    <row r="499" spans="1:23">
      <c r="A499" s="19"/>
      <c r="B499" s="19"/>
      <c r="C499" s="19"/>
      <c r="D499" s="19"/>
      <c r="E499" s="19"/>
      <c r="F499" s="19"/>
      <c r="G499" s="19"/>
      <c r="H499" s="19"/>
      <c r="I499" s="19"/>
      <c r="J499" s="19"/>
      <c r="K499" s="19"/>
      <c r="L499" s="19"/>
      <c r="M499" s="19"/>
      <c r="N499" s="19"/>
      <c r="O499" s="19"/>
      <c r="P499" s="19"/>
      <c r="Q499" s="19"/>
      <c r="R499" s="19"/>
      <c r="S499" s="19"/>
      <c r="T499" s="19"/>
      <c r="U499" s="19"/>
      <c r="V499" s="19"/>
      <c r="W499" s="19"/>
    </row>
    <row r="500" spans="1:23">
      <c r="A500" s="19"/>
      <c r="B500" s="19"/>
      <c r="C500" s="19"/>
      <c r="D500" s="19"/>
      <c r="E500" s="19"/>
      <c r="F500" s="19"/>
      <c r="G500" s="19"/>
      <c r="H500" s="19"/>
      <c r="I500" s="19"/>
      <c r="J500" s="19"/>
      <c r="K500" s="19"/>
      <c r="L500" s="19"/>
      <c r="M500" s="19"/>
      <c r="N500" s="19"/>
      <c r="O500" s="19"/>
      <c r="P500" s="19"/>
      <c r="Q500" s="19"/>
      <c r="R500" s="19"/>
      <c r="S500" s="19"/>
      <c r="T500" s="19"/>
      <c r="U500" s="19"/>
      <c r="V500" s="19"/>
      <c r="W500" s="19"/>
    </row>
    <row r="501" spans="1:23">
      <c r="A501" s="19"/>
      <c r="B501" s="19"/>
      <c r="C501" s="19"/>
      <c r="D501" s="19"/>
      <c r="E501" s="19"/>
      <c r="F501" s="19"/>
      <c r="G501" s="19"/>
      <c r="H501" s="19"/>
      <c r="I501" s="19"/>
      <c r="J501" s="19"/>
      <c r="K501" s="19"/>
      <c r="L501" s="19"/>
      <c r="M501" s="19"/>
      <c r="N501" s="19"/>
      <c r="O501" s="19"/>
      <c r="P501" s="19"/>
      <c r="Q501" s="19"/>
      <c r="R501" s="19"/>
      <c r="S501" s="19"/>
      <c r="T501" s="19"/>
      <c r="U501" s="19"/>
      <c r="V501" s="19"/>
      <c r="W501" s="19"/>
    </row>
    <row r="502" spans="1:23">
      <c r="A502" s="19"/>
      <c r="B502" s="19"/>
      <c r="C502" s="19"/>
      <c r="D502" s="19"/>
      <c r="E502" s="19"/>
      <c r="F502" s="19"/>
      <c r="G502" s="19"/>
      <c r="H502" s="19"/>
      <c r="I502" s="19"/>
      <c r="J502" s="19"/>
      <c r="K502" s="19"/>
      <c r="L502" s="19"/>
      <c r="M502" s="19"/>
      <c r="N502" s="19"/>
      <c r="O502" s="19"/>
      <c r="P502" s="19"/>
      <c r="Q502" s="19"/>
      <c r="R502" s="19"/>
      <c r="S502" s="19"/>
      <c r="T502" s="19"/>
      <c r="U502" s="19"/>
      <c r="V502" s="19"/>
      <c r="W502" s="19"/>
    </row>
    <row r="503" spans="1:23">
      <c r="A503" s="19"/>
      <c r="B503" s="19"/>
      <c r="C503" s="19"/>
      <c r="D503" s="19"/>
      <c r="E503" s="19"/>
      <c r="F503" s="19"/>
      <c r="G503" s="19"/>
      <c r="H503" s="19"/>
      <c r="I503" s="19"/>
      <c r="J503" s="19"/>
      <c r="K503" s="19"/>
      <c r="L503" s="19"/>
      <c r="M503" s="19"/>
      <c r="N503" s="19"/>
      <c r="O503" s="19"/>
      <c r="P503" s="19"/>
      <c r="Q503" s="19"/>
      <c r="R503" s="19"/>
      <c r="S503" s="19"/>
      <c r="T503" s="19"/>
      <c r="U503" s="19"/>
      <c r="V503" s="19"/>
      <c r="W503" s="19"/>
    </row>
    <row r="504" spans="1:23">
      <c r="A504" s="19"/>
      <c r="B504" s="19"/>
      <c r="C504" s="19"/>
      <c r="D504" s="19"/>
      <c r="E504" s="19"/>
      <c r="F504" s="19"/>
      <c r="G504" s="19"/>
      <c r="H504" s="19"/>
      <c r="I504" s="19"/>
      <c r="J504" s="19"/>
      <c r="K504" s="19"/>
      <c r="L504" s="19"/>
      <c r="M504" s="19"/>
      <c r="N504" s="19"/>
      <c r="O504" s="19"/>
      <c r="P504" s="19"/>
      <c r="Q504" s="19"/>
      <c r="R504" s="19"/>
      <c r="S504" s="19"/>
      <c r="T504" s="19"/>
      <c r="U504" s="19"/>
      <c r="V504" s="19"/>
      <c r="W504" s="19"/>
    </row>
    <row r="505" spans="1:23">
      <c r="A505" s="19"/>
      <c r="B505" s="19"/>
      <c r="C505" s="19"/>
      <c r="D505" s="19"/>
      <c r="E505" s="19"/>
      <c r="F505" s="19"/>
      <c r="G505" s="19"/>
      <c r="H505" s="19"/>
      <c r="I505" s="19"/>
      <c r="J505" s="19"/>
      <c r="K505" s="19"/>
      <c r="L505" s="19"/>
      <c r="M505" s="19"/>
      <c r="N505" s="19"/>
      <c r="O505" s="19"/>
      <c r="P505" s="19"/>
      <c r="Q505" s="19"/>
      <c r="R505" s="19"/>
      <c r="S505" s="19"/>
      <c r="T505" s="19"/>
      <c r="U505" s="19"/>
      <c r="V505" s="19"/>
      <c r="W505" s="19"/>
    </row>
    <row r="506" spans="1:23">
      <c r="A506" s="19"/>
      <c r="B506" s="19"/>
      <c r="C506" s="19"/>
      <c r="D506" s="19"/>
      <c r="E506" s="19"/>
      <c r="F506" s="19"/>
      <c r="G506" s="19"/>
      <c r="H506" s="19"/>
      <c r="I506" s="19"/>
      <c r="J506" s="19"/>
      <c r="K506" s="19"/>
      <c r="L506" s="19"/>
      <c r="M506" s="19"/>
      <c r="N506" s="19"/>
      <c r="O506" s="19"/>
      <c r="P506" s="19"/>
      <c r="Q506" s="19"/>
      <c r="R506" s="19"/>
      <c r="S506" s="19"/>
      <c r="T506" s="19"/>
      <c r="U506" s="19"/>
      <c r="V506" s="19"/>
      <c r="W506" s="19"/>
    </row>
    <row r="507" spans="1:23">
      <c r="A507" s="19"/>
      <c r="B507" s="19"/>
      <c r="C507" s="19"/>
      <c r="D507" s="19"/>
      <c r="E507" s="19"/>
      <c r="F507" s="19"/>
      <c r="G507" s="19"/>
      <c r="H507" s="19"/>
      <c r="I507" s="19"/>
      <c r="J507" s="19"/>
      <c r="K507" s="19"/>
      <c r="L507" s="19"/>
      <c r="M507" s="19"/>
      <c r="N507" s="19"/>
      <c r="O507" s="19"/>
      <c r="P507" s="19"/>
      <c r="Q507" s="19"/>
      <c r="R507" s="19"/>
      <c r="S507" s="19"/>
      <c r="T507" s="19"/>
      <c r="U507" s="19"/>
      <c r="V507" s="19"/>
      <c r="W507" s="19"/>
    </row>
    <row r="508" spans="1:23">
      <c r="A508" s="19"/>
      <c r="B508" s="19"/>
      <c r="C508" s="19"/>
      <c r="D508" s="19"/>
      <c r="E508" s="19"/>
      <c r="F508" s="19"/>
      <c r="G508" s="19"/>
      <c r="H508" s="19"/>
      <c r="I508" s="19"/>
      <c r="J508" s="19"/>
      <c r="K508" s="19"/>
      <c r="L508" s="19"/>
      <c r="M508" s="19"/>
      <c r="N508" s="19"/>
      <c r="O508" s="19"/>
      <c r="P508" s="19"/>
      <c r="Q508" s="19"/>
      <c r="R508" s="19"/>
      <c r="S508" s="19"/>
      <c r="T508" s="19"/>
      <c r="U508" s="19"/>
      <c r="V508" s="19"/>
      <c r="W508" s="19"/>
    </row>
    <row r="509" spans="1:23">
      <c r="A509" s="19"/>
      <c r="B509" s="19"/>
      <c r="C509" s="19"/>
      <c r="D509" s="19"/>
      <c r="E509" s="19"/>
      <c r="F509" s="19"/>
      <c r="G509" s="19"/>
      <c r="H509" s="19"/>
      <c r="I509" s="19"/>
      <c r="J509" s="19"/>
      <c r="K509" s="19"/>
      <c r="L509" s="19"/>
      <c r="M509" s="19"/>
      <c r="N509" s="19"/>
      <c r="O509" s="19"/>
      <c r="P509" s="19"/>
      <c r="Q509" s="19"/>
      <c r="R509" s="19"/>
      <c r="S509" s="19"/>
      <c r="T509" s="19"/>
      <c r="U509" s="19"/>
      <c r="V509" s="19"/>
      <c r="W509" s="19"/>
    </row>
    <row r="510" spans="1:23">
      <c r="A510" s="19"/>
      <c r="B510" s="19"/>
      <c r="C510" s="19"/>
      <c r="D510" s="19"/>
      <c r="E510" s="19"/>
      <c r="F510" s="19"/>
      <c r="G510" s="19"/>
      <c r="H510" s="19"/>
      <c r="I510" s="19"/>
      <c r="J510" s="19"/>
      <c r="K510" s="19"/>
      <c r="L510" s="19"/>
      <c r="M510" s="19"/>
      <c r="N510" s="19"/>
      <c r="O510" s="19"/>
      <c r="P510" s="19"/>
      <c r="Q510" s="19"/>
      <c r="R510" s="19"/>
      <c r="S510" s="19"/>
      <c r="T510" s="19"/>
      <c r="U510" s="19"/>
      <c r="V510" s="19"/>
      <c r="W510" s="19"/>
    </row>
    <row r="511" spans="1:23">
      <c r="A511" s="19"/>
      <c r="B511" s="19"/>
      <c r="C511" s="19"/>
      <c r="D511" s="19"/>
      <c r="E511" s="19"/>
      <c r="F511" s="19"/>
      <c r="G511" s="19"/>
      <c r="H511" s="19"/>
      <c r="I511" s="19"/>
      <c r="J511" s="19"/>
      <c r="K511" s="19"/>
      <c r="L511" s="19"/>
      <c r="M511" s="19"/>
      <c r="N511" s="19"/>
      <c r="O511" s="19"/>
      <c r="P511" s="19"/>
      <c r="Q511" s="19"/>
      <c r="R511" s="19"/>
      <c r="S511" s="19"/>
      <c r="T511" s="19"/>
      <c r="U511" s="19"/>
      <c r="V511" s="19"/>
      <c r="W511" s="19"/>
    </row>
    <row r="512" spans="1:23">
      <c r="A512" s="19"/>
      <c r="B512" s="19"/>
      <c r="C512" s="19"/>
      <c r="D512" s="19"/>
      <c r="E512" s="19"/>
      <c r="F512" s="19"/>
      <c r="G512" s="19"/>
      <c r="H512" s="19"/>
      <c r="I512" s="19"/>
      <c r="J512" s="19"/>
      <c r="K512" s="19"/>
      <c r="L512" s="19"/>
      <c r="M512" s="19"/>
      <c r="N512" s="19"/>
      <c r="O512" s="19"/>
      <c r="P512" s="19"/>
      <c r="Q512" s="19"/>
      <c r="R512" s="19"/>
      <c r="S512" s="19"/>
      <c r="T512" s="19"/>
      <c r="U512" s="19"/>
      <c r="V512" s="19"/>
      <c r="W512" s="19"/>
    </row>
    <row r="513" spans="1:23">
      <c r="A513" s="19"/>
      <c r="B513" s="19"/>
      <c r="C513" s="19"/>
      <c r="D513" s="19"/>
      <c r="E513" s="19"/>
      <c r="F513" s="19"/>
      <c r="G513" s="19"/>
      <c r="H513" s="19"/>
      <c r="I513" s="19"/>
      <c r="J513" s="19"/>
      <c r="K513" s="19"/>
      <c r="L513" s="19"/>
      <c r="M513" s="19"/>
      <c r="N513" s="19"/>
      <c r="O513" s="19"/>
      <c r="P513" s="19"/>
      <c r="Q513" s="19"/>
      <c r="R513" s="19"/>
      <c r="S513" s="19"/>
      <c r="T513" s="19"/>
      <c r="U513" s="19"/>
      <c r="V513" s="19"/>
      <c r="W513" s="19"/>
    </row>
    <row r="514" spans="1:23">
      <c r="A514" s="19"/>
      <c r="B514" s="19"/>
      <c r="C514" s="19"/>
      <c r="D514" s="19"/>
      <c r="E514" s="19"/>
      <c r="F514" s="19"/>
      <c r="G514" s="19"/>
      <c r="H514" s="19"/>
      <c r="I514" s="19"/>
      <c r="J514" s="19"/>
      <c r="K514" s="19"/>
      <c r="L514" s="19"/>
      <c r="M514" s="19"/>
      <c r="N514" s="19"/>
      <c r="O514" s="19"/>
      <c r="P514" s="19"/>
      <c r="Q514" s="19"/>
      <c r="R514" s="19"/>
      <c r="S514" s="19"/>
      <c r="T514" s="19"/>
      <c r="U514" s="19"/>
      <c r="V514" s="19"/>
      <c r="W514" s="19"/>
    </row>
    <row r="515" spans="1:23">
      <c r="A515" s="19"/>
      <c r="B515" s="19"/>
      <c r="C515" s="19"/>
      <c r="D515" s="19"/>
      <c r="E515" s="19"/>
      <c r="F515" s="19"/>
      <c r="G515" s="19"/>
      <c r="H515" s="19"/>
      <c r="I515" s="19"/>
      <c r="J515" s="19"/>
      <c r="K515" s="19"/>
      <c r="L515" s="19"/>
      <c r="M515" s="19"/>
      <c r="N515" s="19"/>
      <c r="O515" s="19"/>
      <c r="P515" s="19"/>
      <c r="Q515" s="19"/>
      <c r="R515" s="19"/>
      <c r="S515" s="19"/>
      <c r="T515" s="19"/>
      <c r="U515" s="19"/>
      <c r="V515" s="19"/>
      <c r="W515" s="19"/>
    </row>
    <row r="516" spans="1:23">
      <c r="A516" s="19"/>
      <c r="B516" s="19"/>
      <c r="C516" s="19"/>
      <c r="D516" s="19"/>
      <c r="E516" s="19"/>
      <c r="F516" s="19"/>
      <c r="G516" s="19"/>
      <c r="H516" s="19"/>
      <c r="I516" s="19"/>
      <c r="J516" s="19"/>
      <c r="K516" s="19"/>
      <c r="L516" s="19"/>
      <c r="M516" s="19"/>
      <c r="N516" s="19"/>
      <c r="O516" s="19"/>
      <c r="P516" s="19"/>
      <c r="Q516" s="19"/>
      <c r="R516" s="19"/>
      <c r="S516" s="19"/>
      <c r="T516" s="19"/>
      <c r="U516" s="19"/>
      <c r="V516" s="19"/>
      <c r="W516" s="19"/>
    </row>
    <row r="517" spans="1:23">
      <c r="A517" s="19"/>
      <c r="B517" s="19"/>
      <c r="C517" s="19"/>
      <c r="D517" s="19"/>
      <c r="E517" s="19"/>
      <c r="F517" s="19"/>
      <c r="G517" s="19"/>
      <c r="H517" s="19"/>
      <c r="I517" s="19"/>
      <c r="J517" s="19"/>
      <c r="K517" s="19"/>
      <c r="L517" s="19"/>
      <c r="M517" s="19"/>
      <c r="N517" s="19"/>
      <c r="O517" s="19"/>
      <c r="P517" s="19"/>
      <c r="Q517" s="19"/>
      <c r="R517" s="19"/>
      <c r="S517" s="19"/>
      <c r="T517" s="19"/>
      <c r="U517" s="19"/>
      <c r="V517" s="19"/>
      <c r="W517" s="19"/>
    </row>
    <row r="518" spans="1:23">
      <c r="A518" s="19"/>
      <c r="B518" s="19"/>
      <c r="C518" s="19"/>
      <c r="D518" s="19"/>
      <c r="E518" s="19"/>
      <c r="F518" s="19"/>
      <c r="G518" s="19"/>
      <c r="H518" s="19"/>
      <c r="I518" s="19"/>
      <c r="J518" s="19"/>
      <c r="K518" s="19"/>
      <c r="L518" s="19"/>
      <c r="M518" s="19"/>
      <c r="N518" s="19"/>
      <c r="O518" s="19"/>
      <c r="P518" s="19"/>
      <c r="Q518" s="19"/>
      <c r="R518" s="19"/>
      <c r="S518" s="19"/>
      <c r="T518" s="19"/>
      <c r="U518" s="19"/>
      <c r="V518" s="19"/>
      <c r="W518" s="19"/>
    </row>
    <row r="519" spans="1:23">
      <c r="A519" s="19"/>
      <c r="B519" s="19"/>
      <c r="C519" s="19"/>
      <c r="D519" s="19"/>
      <c r="E519" s="19"/>
      <c r="F519" s="19"/>
      <c r="G519" s="19"/>
      <c r="H519" s="19"/>
      <c r="I519" s="19"/>
      <c r="J519" s="19"/>
      <c r="K519" s="19"/>
      <c r="L519" s="19"/>
      <c r="M519" s="19"/>
      <c r="N519" s="19"/>
      <c r="O519" s="19"/>
      <c r="P519" s="19"/>
      <c r="Q519" s="19"/>
      <c r="R519" s="19"/>
      <c r="S519" s="19"/>
      <c r="T519" s="19"/>
      <c r="U519" s="19"/>
      <c r="V519" s="19"/>
      <c r="W519" s="19"/>
    </row>
    <row r="520" spans="1:23">
      <c r="A520" s="19"/>
      <c r="B520" s="19"/>
      <c r="C520" s="19"/>
      <c r="D520" s="19"/>
      <c r="E520" s="19"/>
      <c r="F520" s="19"/>
      <c r="G520" s="19"/>
      <c r="H520" s="19"/>
      <c r="I520" s="19"/>
      <c r="J520" s="19"/>
      <c r="K520" s="19"/>
      <c r="L520" s="19"/>
      <c r="M520" s="19"/>
      <c r="N520" s="19"/>
      <c r="O520" s="19"/>
      <c r="P520" s="19"/>
      <c r="Q520" s="19"/>
      <c r="R520" s="19"/>
      <c r="S520" s="19"/>
      <c r="T520" s="19"/>
      <c r="U520" s="19"/>
      <c r="V520" s="19"/>
      <c r="W520" s="19"/>
    </row>
    <row r="521" spans="1:23">
      <c r="A521" s="19"/>
      <c r="B521" s="19"/>
      <c r="C521" s="19"/>
      <c r="D521" s="19"/>
      <c r="E521" s="19"/>
      <c r="F521" s="19"/>
      <c r="G521" s="19"/>
      <c r="H521" s="19"/>
      <c r="I521" s="19"/>
      <c r="J521" s="19"/>
      <c r="K521" s="19"/>
      <c r="L521" s="19"/>
      <c r="M521" s="19"/>
      <c r="N521" s="19"/>
      <c r="O521" s="19"/>
      <c r="P521" s="19"/>
      <c r="Q521" s="19"/>
      <c r="R521" s="19"/>
      <c r="S521" s="19"/>
      <c r="T521" s="19"/>
      <c r="U521" s="19"/>
      <c r="V521" s="19"/>
      <c r="W521" s="19"/>
    </row>
    <row r="522" spans="1:23">
      <c r="A522" s="19"/>
      <c r="B522" s="19"/>
      <c r="C522" s="19"/>
      <c r="D522" s="19"/>
      <c r="E522" s="19"/>
      <c r="F522" s="19"/>
      <c r="G522" s="19"/>
      <c r="H522" s="19"/>
      <c r="I522" s="19"/>
      <c r="J522" s="19"/>
      <c r="K522" s="19"/>
      <c r="L522" s="19"/>
      <c r="M522" s="19"/>
      <c r="N522" s="19"/>
      <c r="O522" s="19"/>
      <c r="P522" s="19"/>
      <c r="Q522" s="19"/>
      <c r="R522" s="19"/>
      <c r="S522" s="19"/>
      <c r="T522" s="19"/>
      <c r="U522" s="19"/>
      <c r="V522" s="19"/>
      <c r="W522" s="19"/>
    </row>
    <row r="523" spans="1:23">
      <c r="A523" s="19"/>
      <c r="B523" s="19"/>
      <c r="C523" s="19"/>
      <c r="D523" s="19"/>
      <c r="E523" s="19"/>
      <c r="F523" s="19"/>
      <c r="G523" s="19"/>
      <c r="H523" s="19"/>
      <c r="I523" s="19"/>
      <c r="J523" s="19"/>
      <c r="K523" s="19"/>
      <c r="L523" s="19"/>
      <c r="M523" s="19"/>
      <c r="N523" s="19"/>
      <c r="O523" s="19"/>
      <c r="P523" s="19"/>
      <c r="Q523" s="19"/>
      <c r="R523" s="19"/>
      <c r="S523" s="19"/>
      <c r="T523" s="19"/>
      <c r="U523" s="19"/>
      <c r="V523" s="19"/>
      <c r="W523" s="19"/>
    </row>
    <row r="524" spans="1:23">
      <c r="A524" s="19"/>
      <c r="B524" s="19"/>
      <c r="C524" s="19"/>
      <c r="D524" s="19"/>
      <c r="E524" s="19"/>
      <c r="F524" s="19"/>
      <c r="G524" s="19"/>
      <c r="H524" s="19"/>
      <c r="I524" s="19"/>
      <c r="J524" s="19"/>
      <c r="K524" s="19"/>
      <c r="L524" s="19"/>
      <c r="M524" s="19"/>
      <c r="N524" s="19"/>
      <c r="O524" s="19"/>
      <c r="P524" s="19"/>
      <c r="Q524" s="19"/>
      <c r="R524" s="19"/>
      <c r="S524" s="19"/>
      <c r="T524" s="19"/>
      <c r="U524" s="19"/>
      <c r="V524" s="19"/>
      <c r="W524" s="19"/>
    </row>
    <row r="525" spans="1:23">
      <c r="A525" s="19"/>
      <c r="B525" s="19"/>
      <c r="C525" s="19"/>
      <c r="D525" s="19"/>
      <c r="E525" s="19"/>
      <c r="F525" s="19"/>
      <c r="G525" s="19"/>
      <c r="H525" s="19"/>
      <c r="I525" s="19"/>
      <c r="J525" s="19"/>
      <c r="K525" s="19"/>
      <c r="L525" s="19"/>
      <c r="M525" s="19"/>
      <c r="N525" s="19"/>
      <c r="O525" s="19"/>
      <c r="P525" s="19"/>
      <c r="Q525" s="19"/>
      <c r="R525" s="19"/>
      <c r="S525" s="19"/>
      <c r="T525" s="19"/>
      <c r="U525" s="19"/>
      <c r="V525" s="19"/>
      <c r="W525" s="19"/>
    </row>
    <row r="526" spans="1:23">
      <c r="A526" s="19"/>
      <c r="B526" s="19"/>
      <c r="C526" s="19"/>
      <c r="D526" s="19"/>
      <c r="E526" s="19"/>
      <c r="F526" s="19"/>
      <c r="G526" s="19"/>
      <c r="H526" s="19"/>
      <c r="I526" s="19"/>
      <c r="J526" s="19"/>
      <c r="K526" s="19"/>
      <c r="L526" s="19"/>
      <c r="M526" s="19"/>
      <c r="N526" s="19"/>
      <c r="O526" s="19"/>
      <c r="P526" s="19"/>
      <c r="Q526" s="19"/>
      <c r="R526" s="19"/>
      <c r="S526" s="19"/>
      <c r="T526" s="19"/>
      <c r="U526" s="19"/>
      <c r="V526" s="19"/>
      <c r="W526" s="19"/>
    </row>
    <row r="527" spans="1:23">
      <c r="A527" s="19"/>
      <c r="B527" s="19"/>
      <c r="C527" s="19"/>
      <c r="D527" s="19"/>
      <c r="E527" s="19"/>
      <c r="F527" s="19"/>
      <c r="G527" s="19"/>
      <c r="H527" s="19"/>
      <c r="I527" s="19"/>
      <c r="J527" s="19"/>
      <c r="K527" s="19"/>
      <c r="L527" s="19"/>
      <c r="M527" s="19"/>
      <c r="N527" s="19"/>
      <c r="O527" s="19"/>
      <c r="P527" s="19"/>
      <c r="Q527" s="19"/>
      <c r="R527" s="19"/>
      <c r="S527" s="19"/>
      <c r="T527" s="19"/>
      <c r="U527" s="19"/>
      <c r="V527" s="19"/>
      <c r="W527" s="19"/>
    </row>
    <row r="528" spans="1:23">
      <c r="A528" s="19"/>
      <c r="B528" s="19"/>
      <c r="C528" s="19"/>
      <c r="D528" s="19"/>
      <c r="E528" s="19"/>
      <c r="F528" s="19"/>
      <c r="G528" s="19"/>
      <c r="H528" s="19"/>
      <c r="I528" s="19"/>
      <c r="J528" s="19"/>
      <c r="K528" s="19"/>
      <c r="L528" s="19"/>
      <c r="M528" s="19"/>
      <c r="N528" s="19"/>
      <c r="O528" s="19"/>
      <c r="P528" s="19"/>
      <c r="Q528" s="19"/>
      <c r="R528" s="19"/>
      <c r="S528" s="19"/>
      <c r="T528" s="19"/>
      <c r="U528" s="19"/>
      <c r="V528" s="19"/>
      <c r="W528" s="19"/>
    </row>
    <row r="529" spans="1:23">
      <c r="A529" s="19"/>
      <c r="B529" s="19"/>
      <c r="C529" s="19"/>
      <c r="D529" s="19"/>
      <c r="E529" s="19"/>
      <c r="F529" s="19"/>
      <c r="G529" s="19"/>
      <c r="H529" s="19"/>
      <c r="I529" s="19"/>
      <c r="J529" s="19"/>
      <c r="K529" s="19"/>
      <c r="L529" s="19"/>
      <c r="M529" s="19"/>
      <c r="N529" s="19"/>
      <c r="O529" s="19"/>
      <c r="P529" s="19"/>
      <c r="Q529" s="19"/>
      <c r="R529" s="19"/>
      <c r="S529" s="19"/>
      <c r="T529" s="19"/>
      <c r="U529" s="19"/>
      <c r="V529" s="19"/>
      <c r="W529" s="19"/>
    </row>
    <row r="530" spans="1:23">
      <c r="A530" s="19"/>
      <c r="B530" s="19"/>
      <c r="C530" s="19"/>
      <c r="D530" s="19"/>
      <c r="E530" s="19"/>
      <c r="F530" s="19"/>
      <c r="G530" s="19"/>
      <c r="H530" s="19"/>
      <c r="I530" s="19"/>
      <c r="J530" s="19"/>
      <c r="K530" s="19"/>
      <c r="L530" s="19"/>
      <c r="M530" s="19"/>
      <c r="N530" s="19"/>
      <c r="O530" s="19"/>
      <c r="P530" s="19"/>
      <c r="Q530" s="19"/>
      <c r="R530" s="19"/>
      <c r="S530" s="19"/>
      <c r="T530" s="19"/>
      <c r="U530" s="19"/>
      <c r="V530" s="19"/>
      <c r="W530" s="19"/>
    </row>
    <row r="531" spans="1:23">
      <c r="A531" s="19"/>
      <c r="B531" s="19"/>
      <c r="C531" s="19"/>
      <c r="D531" s="19"/>
      <c r="E531" s="19"/>
      <c r="F531" s="19"/>
      <c r="G531" s="19"/>
      <c r="H531" s="19"/>
      <c r="I531" s="19"/>
      <c r="J531" s="19"/>
      <c r="K531" s="19"/>
      <c r="L531" s="19"/>
      <c r="M531" s="19"/>
      <c r="N531" s="19"/>
      <c r="O531" s="19"/>
      <c r="P531" s="19"/>
      <c r="Q531" s="19"/>
      <c r="R531" s="19"/>
      <c r="S531" s="19"/>
      <c r="T531" s="19"/>
      <c r="U531" s="19"/>
      <c r="V531" s="19"/>
      <c r="W531" s="19"/>
    </row>
    <row r="532" spans="1:23">
      <c r="A532" s="19"/>
      <c r="B532" s="19"/>
      <c r="C532" s="19"/>
      <c r="D532" s="19"/>
      <c r="E532" s="19"/>
      <c r="F532" s="19"/>
      <c r="G532" s="19"/>
      <c r="H532" s="19"/>
      <c r="I532" s="19"/>
      <c r="J532" s="19"/>
      <c r="K532" s="19"/>
      <c r="L532" s="19"/>
      <c r="M532" s="19"/>
      <c r="N532" s="19"/>
      <c r="O532" s="19"/>
      <c r="P532" s="19"/>
      <c r="Q532" s="19"/>
      <c r="R532" s="19"/>
      <c r="S532" s="19"/>
      <c r="T532" s="19"/>
      <c r="U532" s="19"/>
      <c r="V532" s="19"/>
      <c r="W532" s="19"/>
    </row>
    <row r="533" spans="1:23">
      <c r="A533" s="19"/>
      <c r="B533" s="19"/>
      <c r="C533" s="19"/>
      <c r="D533" s="19"/>
      <c r="E533" s="19"/>
      <c r="F533" s="19"/>
      <c r="G533" s="19"/>
      <c r="H533" s="19"/>
      <c r="I533" s="19"/>
      <c r="J533" s="19"/>
      <c r="K533" s="19"/>
      <c r="L533" s="19"/>
      <c r="M533" s="19"/>
      <c r="N533" s="19"/>
      <c r="O533" s="19"/>
      <c r="P533" s="19"/>
      <c r="Q533" s="19"/>
      <c r="R533" s="19"/>
      <c r="S533" s="19"/>
      <c r="T533" s="19"/>
      <c r="U533" s="19"/>
      <c r="V533" s="19"/>
      <c r="W533" s="19"/>
    </row>
    <row r="534" spans="1:23">
      <c r="A534" s="19"/>
      <c r="B534" s="19"/>
      <c r="C534" s="19"/>
      <c r="D534" s="19"/>
      <c r="E534" s="19"/>
      <c r="F534" s="19"/>
      <c r="G534" s="19"/>
      <c r="H534" s="19"/>
      <c r="I534" s="19"/>
      <c r="J534" s="19"/>
      <c r="K534" s="19"/>
      <c r="L534" s="19"/>
      <c r="M534" s="19"/>
      <c r="N534" s="19"/>
      <c r="O534" s="19"/>
      <c r="P534" s="19"/>
      <c r="Q534" s="19"/>
      <c r="R534" s="19"/>
      <c r="S534" s="19"/>
      <c r="T534" s="19"/>
      <c r="U534" s="19"/>
      <c r="V534" s="19"/>
      <c r="W534" s="19"/>
    </row>
    <row r="535" spans="1:23">
      <c r="A535" s="19"/>
      <c r="B535" s="19"/>
      <c r="C535" s="19"/>
      <c r="D535" s="19"/>
      <c r="E535" s="19"/>
      <c r="F535" s="19"/>
      <c r="G535" s="19"/>
      <c r="H535" s="19"/>
      <c r="I535" s="19"/>
      <c r="J535" s="19"/>
      <c r="K535" s="19"/>
      <c r="L535" s="19"/>
      <c r="M535" s="19"/>
      <c r="N535" s="19"/>
      <c r="O535" s="19"/>
      <c r="P535" s="19"/>
      <c r="Q535" s="19"/>
      <c r="R535" s="19"/>
      <c r="S535" s="19"/>
      <c r="T535" s="19"/>
      <c r="U535" s="19"/>
      <c r="V535" s="19"/>
      <c r="W535" s="19"/>
    </row>
    <row r="536" spans="1:23">
      <c r="A536" s="19"/>
      <c r="B536" s="19"/>
      <c r="C536" s="19"/>
      <c r="D536" s="19"/>
      <c r="E536" s="19"/>
      <c r="F536" s="19"/>
      <c r="G536" s="19"/>
      <c r="H536" s="19"/>
      <c r="I536" s="19"/>
      <c r="J536" s="19"/>
      <c r="K536" s="19"/>
      <c r="L536" s="19"/>
      <c r="M536" s="19"/>
      <c r="N536" s="19"/>
      <c r="O536" s="19"/>
      <c r="P536" s="19"/>
      <c r="Q536" s="19"/>
      <c r="R536" s="19"/>
      <c r="S536" s="19"/>
      <c r="T536" s="19"/>
      <c r="U536" s="19"/>
      <c r="V536" s="19"/>
      <c r="W536" s="19"/>
    </row>
    <row r="537" spans="1:23">
      <c r="A537" s="19"/>
      <c r="B537" s="19"/>
      <c r="C537" s="19"/>
      <c r="D537" s="19"/>
      <c r="E537" s="19"/>
      <c r="F537" s="19"/>
      <c r="G537" s="19"/>
      <c r="H537" s="19"/>
      <c r="I537" s="19"/>
      <c r="J537" s="19"/>
      <c r="K537" s="19"/>
      <c r="L537" s="19"/>
      <c r="M537" s="19"/>
      <c r="N537" s="19"/>
      <c r="O537" s="19"/>
      <c r="P537" s="19"/>
      <c r="Q537" s="19"/>
      <c r="R537" s="19"/>
      <c r="S537" s="19"/>
      <c r="T537" s="19"/>
      <c r="U537" s="19"/>
      <c r="V537" s="19"/>
      <c r="W537" s="19"/>
    </row>
    <row r="538" spans="1:23">
      <c r="A538" s="19"/>
      <c r="B538" s="19"/>
      <c r="C538" s="19"/>
      <c r="D538" s="19"/>
      <c r="E538" s="19"/>
      <c r="F538" s="19"/>
      <c r="G538" s="19"/>
      <c r="H538" s="19"/>
      <c r="I538" s="19"/>
      <c r="J538" s="19"/>
      <c r="K538" s="19"/>
      <c r="L538" s="19"/>
      <c r="M538" s="19"/>
      <c r="N538" s="19"/>
      <c r="O538" s="19"/>
      <c r="P538" s="19"/>
      <c r="Q538" s="19"/>
      <c r="R538" s="19"/>
      <c r="S538" s="19"/>
      <c r="T538" s="19"/>
      <c r="U538" s="19"/>
      <c r="V538" s="19"/>
      <c r="W538" s="19"/>
    </row>
    <row r="539" spans="1:23">
      <c r="A539" s="19"/>
      <c r="B539" s="19"/>
      <c r="C539" s="19"/>
      <c r="D539" s="19"/>
      <c r="E539" s="19"/>
      <c r="F539" s="19"/>
      <c r="G539" s="19"/>
      <c r="H539" s="19"/>
      <c r="I539" s="19"/>
      <c r="J539" s="19"/>
      <c r="K539" s="19"/>
      <c r="L539" s="19"/>
      <c r="M539" s="19"/>
      <c r="N539" s="19"/>
      <c r="O539" s="19"/>
      <c r="P539" s="19"/>
      <c r="Q539" s="19"/>
      <c r="R539" s="19"/>
      <c r="S539" s="19"/>
      <c r="T539" s="19"/>
      <c r="U539" s="19"/>
      <c r="V539" s="19"/>
      <c r="W539" s="19"/>
    </row>
    <row r="540" spans="1:23">
      <c r="A540" s="19"/>
      <c r="B540" s="19"/>
      <c r="C540" s="19"/>
      <c r="D540" s="19"/>
      <c r="E540" s="19"/>
      <c r="F540" s="19"/>
      <c r="G540" s="19"/>
      <c r="H540" s="19"/>
      <c r="I540" s="19"/>
      <c r="J540" s="19"/>
      <c r="K540" s="19"/>
      <c r="L540" s="19"/>
      <c r="M540" s="19"/>
      <c r="N540" s="19"/>
      <c r="O540" s="19"/>
      <c r="P540" s="19"/>
      <c r="Q540" s="19"/>
      <c r="R540" s="19"/>
      <c r="S540" s="19"/>
      <c r="T540" s="19"/>
      <c r="U540" s="19"/>
      <c r="V540" s="19"/>
      <c r="W540" s="19"/>
    </row>
    <row r="541" spans="1:23">
      <c r="A541" s="19"/>
      <c r="B541" s="19"/>
      <c r="C541" s="19"/>
      <c r="D541" s="19"/>
      <c r="E541" s="19"/>
      <c r="F541" s="19"/>
      <c r="G541" s="19"/>
      <c r="H541" s="19"/>
      <c r="I541" s="19"/>
      <c r="J541" s="19"/>
      <c r="K541" s="19"/>
      <c r="L541" s="19"/>
      <c r="M541" s="19"/>
      <c r="N541" s="19"/>
      <c r="O541" s="19"/>
      <c r="P541" s="19"/>
      <c r="Q541" s="19"/>
      <c r="R541" s="19"/>
      <c r="S541" s="19"/>
      <c r="T541" s="19"/>
      <c r="U541" s="19"/>
      <c r="V541" s="19"/>
      <c r="W541" s="19"/>
    </row>
    <row r="542" spans="1:23">
      <c r="A542" s="19"/>
      <c r="B542" s="19"/>
      <c r="C542" s="19"/>
      <c r="D542" s="19"/>
      <c r="E542" s="19"/>
      <c r="F542" s="19"/>
      <c r="G542" s="19"/>
      <c r="H542" s="19"/>
      <c r="I542" s="19"/>
      <c r="J542" s="19"/>
      <c r="K542" s="19"/>
      <c r="L542" s="19"/>
      <c r="M542" s="19"/>
      <c r="N542" s="19"/>
      <c r="O542" s="19"/>
      <c r="P542" s="19"/>
      <c r="Q542" s="19"/>
      <c r="R542" s="19"/>
      <c r="S542" s="19"/>
      <c r="T542" s="19"/>
      <c r="U542" s="19"/>
      <c r="V542" s="19"/>
      <c r="W542" s="19"/>
    </row>
    <row r="543" spans="1:23">
      <c r="A543" s="19"/>
      <c r="B543" s="19"/>
      <c r="C543" s="19"/>
      <c r="D543" s="19"/>
      <c r="E543" s="19"/>
      <c r="F543" s="19"/>
      <c r="G543" s="19"/>
      <c r="H543" s="19"/>
      <c r="I543" s="19"/>
      <c r="J543" s="19"/>
      <c r="K543" s="19"/>
      <c r="L543" s="19"/>
      <c r="M543" s="19"/>
      <c r="N543" s="19"/>
      <c r="O543" s="19"/>
      <c r="P543" s="19"/>
      <c r="Q543" s="19"/>
      <c r="R543" s="19"/>
      <c r="S543" s="19"/>
      <c r="T543" s="19"/>
      <c r="U543" s="19"/>
      <c r="V543" s="19"/>
      <c r="W543" s="19"/>
    </row>
    <row r="544" spans="1:23">
      <c r="A544" s="19"/>
      <c r="B544" s="19"/>
      <c r="C544" s="19"/>
      <c r="D544" s="19"/>
      <c r="E544" s="19"/>
      <c r="F544" s="19"/>
      <c r="G544" s="19"/>
      <c r="H544" s="19"/>
      <c r="I544" s="19"/>
      <c r="J544" s="19"/>
      <c r="K544" s="19"/>
      <c r="L544" s="19"/>
      <c r="M544" s="19"/>
      <c r="N544" s="19"/>
      <c r="O544" s="19"/>
      <c r="P544" s="19"/>
      <c r="Q544" s="19"/>
      <c r="R544" s="19"/>
      <c r="S544" s="19"/>
      <c r="T544" s="19"/>
      <c r="U544" s="19"/>
      <c r="V544" s="19"/>
      <c r="W544" s="19"/>
    </row>
    <row r="545" spans="1:23">
      <c r="A545" s="19"/>
      <c r="B545" s="19"/>
      <c r="C545" s="19"/>
      <c r="D545" s="19"/>
      <c r="E545" s="19"/>
      <c r="F545" s="19"/>
      <c r="G545" s="19"/>
      <c r="H545" s="19"/>
      <c r="I545" s="19"/>
      <c r="J545" s="19"/>
      <c r="K545" s="19"/>
      <c r="L545" s="19"/>
      <c r="M545" s="19"/>
      <c r="N545" s="19"/>
      <c r="O545" s="19"/>
      <c r="P545" s="19"/>
      <c r="Q545" s="19"/>
      <c r="R545" s="19"/>
      <c r="S545" s="19"/>
      <c r="T545" s="19"/>
      <c r="U545" s="19"/>
      <c r="V545" s="19"/>
      <c r="W545" s="19"/>
    </row>
    <row r="546" spans="1:23">
      <c r="A546" s="19"/>
      <c r="B546" s="19"/>
      <c r="C546" s="19"/>
      <c r="D546" s="19"/>
      <c r="E546" s="19"/>
      <c r="F546" s="19"/>
      <c r="G546" s="19"/>
      <c r="H546" s="19"/>
      <c r="I546" s="19"/>
      <c r="J546" s="19"/>
      <c r="K546" s="19"/>
      <c r="L546" s="19"/>
      <c r="M546" s="19"/>
      <c r="N546" s="19"/>
      <c r="O546" s="19"/>
      <c r="P546" s="19"/>
      <c r="Q546" s="19"/>
      <c r="R546" s="19"/>
      <c r="S546" s="19"/>
      <c r="T546" s="19"/>
      <c r="U546" s="19"/>
      <c r="V546" s="19"/>
      <c r="W546" s="19"/>
    </row>
    <row r="547" spans="1:23">
      <c r="A547" s="19"/>
      <c r="B547" s="19"/>
      <c r="C547" s="19"/>
      <c r="D547" s="19"/>
      <c r="E547" s="19"/>
      <c r="F547" s="19"/>
      <c r="G547" s="19"/>
      <c r="H547" s="19"/>
      <c r="I547" s="19"/>
      <c r="J547" s="19"/>
      <c r="K547" s="19"/>
      <c r="L547" s="19"/>
      <c r="M547" s="19"/>
      <c r="N547" s="19"/>
      <c r="O547" s="19"/>
      <c r="P547" s="19"/>
      <c r="Q547" s="19"/>
      <c r="R547" s="19"/>
      <c r="S547" s="19"/>
      <c r="T547" s="19"/>
      <c r="U547" s="19"/>
      <c r="V547" s="19"/>
      <c r="W547" s="19"/>
    </row>
    <row r="548" spans="1:23">
      <c r="A548" s="19"/>
      <c r="B548" s="19"/>
      <c r="C548" s="19"/>
      <c r="D548" s="19"/>
      <c r="E548" s="19"/>
      <c r="F548" s="19"/>
      <c r="G548" s="19"/>
      <c r="H548" s="19"/>
      <c r="I548" s="19"/>
      <c r="J548" s="19"/>
      <c r="K548" s="19"/>
      <c r="L548" s="19"/>
      <c r="M548" s="19"/>
      <c r="N548" s="19"/>
      <c r="O548" s="19"/>
      <c r="P548" s="19"/>
      <c r="Q548" s="19"/>
      <c r="R548" s="19"/>
      <c r="S548" s="19"/>
      <c r="T548" s="19"/>
      <c r="U548" s="19"/>
      <c r="V548" s="19"/>
      <c r="W548" s="19"/>
    </row>
    <row r="549" spans="1:23">
      <c r="A549" s="19"/>
      <c r="B549" s="19"/>
      <c r="C549" s="19"/>
      <c r="D549" s="19"/>
      <c r="E549" s="19"/>
      <c r="F549" s="19"/>
      <c r="G549" s="19"/>
      <c r="H549" s="19"/>
      <c r="I549" s="19"/>
      <c r="J549" s="19"/>
      <c r="K549" s="19"/>
      <c r="L549" s="19"/>
      <c r="M549" s="19"/>
      <c r="N549" s="19"/>
      <c r="O549" s="19"/>
      <c r="P549" s="19"/>
      <c r="Q549" s="19"/>
      <c r="R549" s="19"/>
      <c r="S549" s="19"/>
      <c r="T549" s="19"/>
      <c r="U549" s="19"/>
      <c r="V549" s="19"/>
      <c r="W549" s="19"/>
    </row>
    <row r="550" spans="1:23">
      <c r="A550" s="19"/>
      <c r="B550" s="19"/>
      <c r="C550" s="19"/>
      <c r="D550" s="19"/>
      <c r="E550" s="19"/>
      <c r="F550" s="19"/>
      <c r="G550" s="19"/>
      <c r="H550" s="19"/>
      <c r="I550" s="19"/>
      <c r="J550" s="19"/>
      <c r="K550" s="19"/>
      <c r="L550" s="19"/>
      <c r="M550" s="19"/>
      <c r="N550" s="19"/>
      <c r="O550" s="19"/>
      <c r="P550" s="19"/>
      <c r="Q550" s="19"/>
      <c r="R550" s="19"/>
      <c r="S550" s="19"/>
      <c r="T550" s="19"/>
      <c r="U550" s="19"/>
      <c r="V550" s="19"/>
      <c r="W550" s="19"/>
    </row>
    <row r="551" spans="1:23">
      <c r="A551" s="19"/>
      <c r="B551" s="19"/>
      <c r="C551" s="19"/>
      <c r="D551" s="19"/>
      <c r="E551" s="19"/>
      <c r="F551" s="19"/>
      <c r="G551" s="19"/>
      <c r="H551" s="19"/>
      <c r="I551" s="19"/>
      <c r="J551" s="19"/>
      <c r="K551" s="19"/>
      <c r="L551" s="19"/>
      <c r="M551" s="19"/>
      <c r="N551" s="19"/>
      <c r="O551" s="19"/>
      <c r="P551" s="19"/>
      <c r="Q551" s="19"/>
      <c r="R551" s="19"/>
      <c r="S551" s="19"/>
      <c r="T551" s="19"/>
      <c r="U551" s="19"/>
      <c r="V551" s="19"/>
      <c r="W551" s="19"/>
    </row>
    <row r="552" spans="1:23">
      <c r="A552" s="19"/>
      <c r="B552" s="19"/>
      <c r="C552" s="19"/>
      <c r="D552" s="19"/>
      <c r="E552" s="19"/>
      <c r="F552" s="19"/>
      <c r="G552" s="19"/>
      <c r="H552" s="19"/>
      <c r="I552" s="19"/>
      <c r="J552" s="19"/>
      <c r="K552" s="19"/>
      <c r="L552" s="19"/>
      <c r="M552" s="19"/>
      <c r="N552" s="19"/>
      <c r="O552" s="19"/>
      <c r="P552" s="19"/>
      <c r="Q552" s="19"/>
      <c r="R552" s="19"/>
      <c r="S552" s="19"/>
      <c r="T552" s="19"/>
      <c r="U552" s="19"/>
      <c r="V552" s="19"/>
      <c r="W552" s="19"/>
    </row>
    <row r="553" spans="1:23">
      <c r="A553" s="19"/>
      <c r="B553" s="19"/>
      <c r="C553" s="19"/>
      <c r="D553" s="19"/>
      <c r="E553" s="19"/>
      <c r="F553" s="19"/>
      <c r="G553" s="19"/>
      <c r="H553" s="19"/>
      <c r="I553" s="19"/>
      <c r="J553" s="19"/>
      <c r="K553" s="19"/>
      <c r="L553" s="19"/>
      <c r="M553" s="19"/>
      <c r="N553" s="19"/>
      <c r="O553" s="19"/>
      <c r="P553" s="19"/>
      <c r="Q553" s="19"/>
      <c r="R553" s="19"/>
      <c r="S553" s="19"/>
      <c r="T553" s="19"/>
      <c r="U553" s="19"/>
      <c r="V553" s="19"/>
      <c r="W553" s="19"/>
    </row>
    <row r="554" spans="1:23">
      <c r="A554" s="19"/>
      <c r="B554" s="19"/>
      <c r="C554" s="19"/>
      <c r="D554" s="19"/>
      <c r="E554" s="19"/>
      <c r="F554" s="19"/>
      <c r="G554" s="19"/>
      <c r="H554" s="19"/>
      <c r="I554" s="19"/>
      <c r="J554" s="19"/>
      <c r="K554" s="19"/>
      <c r="L554" s="19"/>
      <c r="M554" s="19"/>
      <c r="N554" s="19"/>
      <c r="O554" s="19"/>
      <c r="P554" s="19"/>
      <c r="Q554" s="19"/>
      <c r="R554" s="19"/>
      <c r="S554" s="19"/>
      <c r="T554" s="19"/>
      <c r="U554" s="19"/>
      <c r="V554" s="19"/>
      <c r="W554" s="19"/>
    </row>
    <row r="555" spans="1:23">
      <c r="A555" s="19"/>
      <c r="B555" s="19"/>
      <c r="C555" s="19"/>
      <c r="D555" s="19"/>
      <c r="E555" s="19"/>
      <c r="F555" s="19"/>
      <c r="G555" s="19"/>
      <c r="H555" s="19"/>
      <c r="I555" s="19"/>
      <c r="J555" s="19"/>
      <c r="K555" s="19"/>
      <c r="L555" s="19"/>
      <c r="M555" s="19"/>
      <c r="N555" s="19"/>
      <c r="O555" s="19"/>
      <c r="P555" s="19"/>
      <c r="Q555" s="19"/>
      <c r="R555" s="19"/>
      <c r="S555" s="19"/>
      <c r="T555" s="19"/>
      <c r="U555" s="19"/>
      <c r="V555" s="19"/>
      <c r="W555" s="19"/>
    </row>
    <row r="556" spans="1:23">
      <c r="A556" s="19"/>
      <c r="B556" s="19"/>
      <c r="C556" s="19"/>
      <c r="D556" s="19"/>
      <c r="E556" s="19"/>
      <c r="F556" s="19"/>
      <c r="G556" s="19"/>
      <c r="H556" s="19"/>
      <c r="I556" s="19"/>
      <c r="J556" s="19"/>
      <c r="K556" s="19"/>
      <c r="L556" s="19"/>
      <c r="M556" s="19"/>
      <c r="N556" s="19"/>
      <c r="O556" s="19"/>
      <c r="P556" s="19"/>
      <c r="Q556" s="19"/>
      <c r="R556" s="19"/>
      <c r="S556" s="19"/>
      <c r="T556" s="19"/>
      <c r="U556" s="19"/>
      <c r="V556" s="19"/>
      <c r="W556" s="19"/>
    </row>
    <row r="557" spans="1:23">
      <c r="A557" s="19"/>
      <c r="B557" s="19"/>
      <c r="C557" s="19"/>
      <c r="D557" s="19"/>
      <c r="E557" s="19"/>
      <c r="F557" s="19"/>
      <c r="G557" s="19"/>
      <c r="H557" s="19"/>
      <c r="I557" s="19"/>
      <c r="J557" s="19"/>
      <c r="K557" s="19"/>
      <c r="L557" s="19"/>
      <c r="M557" s="19"/>
      <c r="N557" s="19"/>
      <c r="O557" s="19"/>
      <c r="P557" s="19"/>
      <c r="Q557" s="19"/>
      <c r="R557" s="19"/>
      <c r="S557" s="19"/>
      <c r="T557" s="19"/>
      <c r="U557" s="19"/>
      <c r="V557" s="19"/>
      <c r="W557" s="19"/>
    </row>
    <row r="558" spans="1:23">
      <c r="A558" s="19"/>
      <c r="B558" s="19"/>
      <c r="C558" s="19"/>
      <c r="D558" s="19"/>
      <c r="E558" s="19"/>
      <c r="F558" s="19"/>
      <c r="G558" s="19"/>
      <c r="H558" s="19"/>
      <c r="I558" s="19"/>
      <c r="J558" s="19"/>
      <c r="K558" s="19"/>
      <c r="L558" s="19"/>
      <c r="M558" s="19"/>
      <c r="N558" s="19"/>
      <c r="O558" s="19"/>
      <c r="P558" s="19"/>
      <c r="Q558" s="19"/>
      <c r="R558" s="19"/>
      <c r="S558" s="19"/>
      <c r="T558" s="19"/>
      <c r="U558" s="19"/>
      <c r="V558" s="19"/>
      <c r="W558" s="19"/>
    </row>
    <row r="559" spans="1:23">
      <c r="A559" s="19"/>
      <c r="B559" s="19"/>
      <c r="C559" s="19"/>
      <c r="D559" s="19"/>
      <c r="E559" s="19"/>
      <c r="F559" s="19"/>
      <c r="G559" s="19"/>
      <c r="H559" s="19"/>
      <c r="I559" s="19"/>
      <c r="J559" s="19"/>
      <c r="K559" s="19"/>
      <c r="L559" s="19"/>
      <c r="M559" s="19"/>
      <c r="N559" s="19"/>
      <c r="O559" s="19"/>
      <c r="P559" s="19"/>
      <c r="Q559" s="19"/>
      <c r="R559" s="19"/>
      <c r="S559" s="19"/>
      <c r="T559" s="19"/>
      <c r="U559" s="19"/>
      <c r="V559" s="19"/>
      <c r="W559" s="19"/>
    </row>
    <row r="560" spans="1:23">
      <c r="A560" s="19"/>
      <c r="B560" s="19"/>
      <c r="C560" s="19"/>
      <c r="D560" s="19"/>
      <c r="E560" s="19"/>
      <c r="F560" s="19"/>
      <c r="G560" s="19"/>
      <c r="H560" s="19"/>
      <c r="I560" s="19"/>
      <c r="J560" s="19"/>
      <c r="K560" s="19"/>
      <c r="L560" s="19"/>
      <c r="M560" s="19"/>
      <c r="N560" s="19"/>
      <c r="O560" s="19"/>
      <c r="P560" s="19"/>
      <c r="Q560" s="19"/>
      <c r="R560" s="19"/>
      <c r="S560" s="19"/>
      <c r="T560" s="19"/>
      <c r="U560" s="19"/>
      <c r="V560" s="19"/>
      <c r="W560" s="19"/>
    </row>
    <row r="561" spans="1:23">
      <c r="A561" s="19"/>
      <c r="B561" s="19"/>
      <c r="C561" s="19"/>
      <c r="D561" s="19"/>
      <c r="E561" s="19"/>
      <c r="F561" s="19"/>
      <c r="G561" s="19"/>
      <c r="H561" s="19"/>
      <c r="I561" s="19"/>
      <c r="J561" s="19"/>
      <c r="K561" s="19"/>
      <c r="L561" s="19"/>
      <c r="M561" s="19"/>
      <c r="N561" s="19"/>
      <c r="O561" s="19"/>
      <c r="P561" s="19"/>
      <c r="Q561" s="19"/>
      <c r="R561" s="19"/>
      <c r="S561" s="19"/>
      <c r="T561" s="19"/>
      <c r="U561" s="19"/>
      <c r="V561" s="19"/>
      <c r="W561" s="19"/>
    </row>
    <row r="562" spans="1:23">
      <c r="A562" s="19"/>
      <c r="B562" s="19"/>
      <c r="C562" s="19"/>
      <c r="D562" s="19"/>
      <c r="E562" s="19"/>
      <c r="F562" s="19"/>
      <c r="G562" s="19"/>
      <c r="H562" s="19"/>
      <c r="I562" s="19"/>
      <c r="J562" s="19"/>
      <c r="K562" s="19"/>
      <c r="L562" s="19"/>
      <c r="M562" s="19"/>
      <c r="N562" s="19"/>
      <c r="O562" s="19"/>
      <c r="P562" s="19"/>
      <c r="Q562" s="19"/>
      <c r="R562" s="19"/>
      <c r="S562" s="19"/>
      <c r="T562" s="19"/>
      <c r="U562" s="19"/>
      <c r="V562" s="19"/>
      <c r="W562" s="19"/>
    </row>
    <row r="563" spans="1:23">
      <c r="A563" s="19"/>
      <c r="B563" s="19"/>
      <c r="C563" s="19"/>
      <c r="D563" s="19"/>
      <c r="E563" s="19"/>
      <c r="F563" s="19"/>
      <c r="G563" s="19"/>
      <c r="H563" s="19"/>
      <c r="I563" s="19"/>
      <c r="J563" s="19"/>
      <c r="K563" s="19"/>
      <c r="L563" s="19"/>
      <c r="M563" s="19"/>
      <c r="N563" s="19"/>
      <c r="O563" s="19"/>
      <c r="P563" s="19"/>
      <c r="Q563" s="19"/>
      <c r="R563" s="19"/>
      <c r="S563" s="19"/>
      <c r="T563" s="19"/>
      <c r="U563" s="19"/>
      <c r="V563" s="19"/>
      <c r="W563" s="19"/>
    </row>
    <row r="564" spans="1:23">
      <c r="A564" s="19"/>
      <c r="B564" s="19"/>
      <c r="C564" s="19"/>
      <c r="D564" s="19"/>
      <c r="E564" s="19"/>
      <c r="F564" s="19"/>
      <c r="G564" s="19"/>
      <c r="H564" s="19"/>
      <c r="I564" s="19"/>
      <c r="J564" s="19"/>
      <c r="K564" s="19"/>
      <c r="L564" s="19"/>
      <c r="M564" s="19"/>
      <c r="N564" s="19"/>
      <c r="O564" s="19"/>
      <c r="P564" s="19"/>
      <c r="Q564" s="19"/>
      <c r="R564" s="19"/>
      <c r="S564" s="19"/>
      <c r="T564" s="19"/>
      <c r="U564" s="19"/>
      <c r="V564" s="19"/>
      <c r="W564" s="19"/>
    </row>
    <row r="565" spans="1:23">
      <c r="A565" s="19"/>
      <c r="B565" s="19"/>
      <c r="C565" s="19"/>
      <c r="D565" s="19"/>
      <c r="E565" s="19"/>
      <c r="F565" s="19"/>
      <c r="G565" s="19"/>
      <c r="H565" s="19"/>
      <c r="I565" s="19"/>
      <c r="J565" s="19"/>
      <c r="K565" s="19"/>
      <c r="L565" s="19"/>
      <c r="M565" s="19"/>
      <c r="N565" s="19"/>
      <c r="O565" s="19"/>
      <c r="P565" s="19"/>
      <c r="Q565" s="19"/>
      <c r="R565" s="19"/>
      <c r="S565" s="19"/>
      <c r="T565" s="19"/>
      <c r="U565" s="19"/>
      <c r="V565" s="19"/>
      <c r="W565" s="19"/>
    </row>
    <row r="566" spans="1:23">
      <c r="A566" s="19"/>
      <c r="B566" s="19"/>
      <c r="C566" s="19"/>
      <c r="D566" s="19"/>
      <c r="E566" s="19"/>
      <c r="F566" s="19"/>
      <c r="G566" s="19"/>
      <c r="H566" s="19"/>
      <c r="I566" s="19"/>
      <c r="J566" s="19"/>
      <c r="K566" s="19"/>
      <c r="L566" s="19"/>
      <c r="M566" s="19"/>
      <c r="N566" s="19"/>
      <c r="O566" s="19"/>
      <c r="P566" s="19"/>
      <c r="Q566" s="19"/>
      <c r="R566" s="19"/>
      <c r="S566" s="19"/>
      <c r="T566" s="19"/>
      <c r="U566" s="19"/>
      <c r="V566" s="19"/>
      <c r="W566" s="19"/>
    </row>
    <row r="567" spans="1:23">
      <c r="A567" s="19"/>
      <c r="B567" s="19"/>
      <c r="C567" s="19"/>
      <c r="D567" s="19"/>
      <c r="E567" s="19"/>
      <c r="F567" s="19"/>
      <c r="G567" s="19"/>
      <c r="H567" s="19"/>
      <c r="I567" s="19"/>
      <c r="J567" s="19"/>
      <c r="K567" s="19"/>
      <c r="L567" s="19"/>
      <c r="M567" s="19"/>
      <c r="N567" s="19"/>
      <c r="O567" s="19"/>
      <c r="P567" s="19"/>
      <c r="Q567" s="19"/>
      <c r="R567" s="19"/>
      <c r="S567" s="19"/>
      <c r="T567" s="19"/>
      <c r="U567" s="19"/>
      <c r="V567" s="19"/>
      <c r="W567" s="19"/>
    </row>
    <row r="568" spans="1:23">
      <c r="A568" s="19"/>
      <c r="B568" s="19"/>
      <c r="C568" s="19"/>
      <c r="D568" s="19"/>
      <c r="E568" s="19"/>
      <c r="F568" s="19"/>
      <c r="G568" s="19"/>
      <c r="H568" s="19"/>
      <c r="I568" s="19"/>
      <c r="J568" s="19"/>
      <c r="K568" s="19"/>
      <c r="L568" s="19"/>
      <c r="M568" s="19"/>
      <c r="N568" s="19"/>
      <c r="O568" s="19"/>
      <c r="P568" s="19"/>
      <c r="Q568" s="19"/>
      <c r="R568" s="19"/>
      <c r="S568" s="19"/>
      <c r="T568" s="19"/>
      <c r="U568" s="19"/>
      <c r="V568" s="19"/>
      <c r="W568" s="19"/>
    </row>
    <row r="569" spans="1:23">
      <c r="A569" s="19"/>
      <c r="B569" s="19"/>
      <c r="C569" s="19"/>
      <c r="D569" s="19"/>
      <c r="E569" s="19"/>
      <c r="F569" s="19"/>
      <c r="G569" s="19"/>
      <c r="H569" s="19"/>
      <c r="I569" s="19"/>
      <c r="J569" s="19"/>
      <c r="K569" s="19"/>
      <c r="L569" s="19"/>
      <c r="M569" s="19"/>
      <c r="N569" s="19"/>
      <c r="O569" s="19"/>
      <c r="P569" s="19"/>
      <c r="Q569" s="19"/>
      <c r="R569" s="19"/>
      <c r="S569" s="19"/>
      <c r="T569" s="19"/>
      <c r="U569" s="19"/>
      <c r="V569" s="19"/>
      <c r="W569" s="19"/>
    </row>
    <row r="570" spans="1:23">
      <c r="A570" s="19"/>
      <c r="B570" s="19"/>
      <c r="C570" s="19"/>
      <c r="D570" s="19"/>
      <c r="E570" s="19"/>
      <c r="F570" s="19"/>
      <c r="G570" s="19"/>
      <c r="H570" s="19"/>
      <c r="I570" s="19"/>
      <c r="J570" s="19"/>
      <c r="K570" s="19"/>
      <c r="L570" s="19"/>
      <c r="M570" s="19"/>
      <c r="N570" s="19"/>
      <c r="O570" s="19"/>
      <c r="P570" s="19"/>
      <c r="Q570" s="19"/>
      <c r="R570" s="19"/>
      <c r="S570" s="19"/>
      <c r="T570" s="19"/>
      <c r="U570" s="19"/>
      <c r="V570" s="19"/>
      <c r="W570" s="19"/>
    </row>
    <row r="571" spans="1:23">
      <c r="A571" s="19"/>
      <c r="B571" s="19"/>
      <c r="C571" s="19"/>
      <c r="D571" s="19"/>
      <c r="E571" s="19"/>
      <c r="F571" s="19"/>
      <c r="G571" s="19"/>
      <c r="H571" s="19"/>
      <c r="I571" s="19"/>
      <c r="J571" s="19"/>
      <c r="K571" s="19"/>
      <c r="L571" s="19"/>
      <c r="M571" s="19"/>
      <c r="N571" s="19"/>
      <c r="O571" s="19"/>
      <c r="P571" s="19"/>
      <c r="Q571" s="19"/>
      <c r="R571" s="19"/>
      <c r="S571" s="19"/>
      <c r="T571" s="19"/>
      <c r="U571" s="19"/>
      <c r="V571" s="19"/>
      <c r="W571" s="19"/>
    </row>
    <row r="572" spans="1:23">
      <c r="A572" s="19"/>
      <c r="B572" s="19"/>
      <c r="C572" s="19"/>
      <c r="D572" s="19"/>
      <c r="E572" s="19"/>
      <c r="F572" s="19"/>
      <c r="G572" s="19"/>
      <c r="H572" s="19"/>
      <c r="I572" s="19"/>
      <c r="J572" s="19"/>
      <c r="K572" s="19"/>
      <c r="L572" s="19"/>
      <c r="M572" s="19"/>
      <c r="N572" s="19"/>
      <c r="O572" s="19"/>
      <c r="P572" s="19"/>
      <c r="Q572" s="19"/>
      <c r="R572" s="19"/>
      <c r="S572" s="19"/>
      <c r="T572" s="19"/>
      <c r="U572" s="19"/>
      <c r="V572" s="19"/>
      <c r="W572" s="19"/>
    </row>
    <row r="573" spans="1:23">
      <c r="A573" s="19"/>
      <c r="B573" s="19"/>
      <c r="C573" s="19"/>
      <c r="D573" s="19"/>
      <c r="E573" s="19"/>
      <c r="F573" s="19"/>
      <c r="G573" s="19"/>
      <c r="H573" s="19"/>
      <c r="I573" s="19"/>
      <c r="J573" s="19"/>
      <c r="K573" s="19"/>
      <c r="L573" s="19"/>
      <c r="M573" s="19"/>
      <c r="N573" s="19"/>
      <c r="O573" s="19"/>
      <c r="P573" s="19"/>
      <c r="Q573" s="19"/>
      <c r="R573" s="19"/>
      <c r="S573" s="19"/>
      <c r="T573" s="19"/>
      <c r="U573" s="19"/>
      <c r="V573" s="19"/>
      <c r="W573" s="19"/>
    </row>
    <row r="574" spans="1:23">
      <c r="A574" s="19"/>
      <c r="B574" s="19"/>
      <c r="C574" s="19"/>
      <c r="D574" s="19"/>
      <c r="E574" s="19"/>
      <c r="F574" s="19"/>
      <c r="G574" s="19"/>
      <c r="H574" s="19"/>
      <c r="I574" s="19"/>
      <c r="J574" s="19"/>
      <c r="K574" s="19"/>
      <c r="L574" s="19"/>
      <c r="M574" s="19"/>
      <c r="N574" s="19"/>
      <c r="O574" s="19"/>
      <c r="P574" s="19"/>
      <c r="Q574" s="19"/>
      <c r="R574" s="19"/>
      <c r="S574" s="19"/>
      <c r="T574" s="19"/>
      <c r="U574" s="19"/>
      <c r="V574" s="19"/>
      <c r="W574" s="19"/>
    </row>
    <row r="575" spans="1:23">
      <c r="A575" s="19"/>
      <c r="B575" s="19"/>
      <c r="C575" s="19"/>
      <c r="D575" s="19"/>
      <c r="E575" s="19"/>
      <c r="F575" s="19"/>
      <c r="G575" s="19"/>
      <c r="H575" s="19"/>
      <c r="I575" s="19"/>
      <c r="J575" s="19"/>
      <c r="K575" s="19"/>
      <c r="L575" s="19"/>
      <c r="M575" s="19"/>
      <c r="N575" s="19"/>
      <c r="O575" s="19"/>
      <c r="P575" s="19"/>
      <c r="Q575" s="19"/>
      <c r="R575" s="19"/>
      <c r="S575" s="19"/>
      <c r="T575" s="19"/>
      <c r="U575" s="19"/>
      <c r="V575" s="19"/>
      <c r="W575" s="19"/>
    </row>
    <row r="576" spans="1:23">
      <c r="A576" s="19"/>
      <c r="B576" s="19"/>
      <c r="C576" s="19"/>
      <c r="D576" s="19"/>
      <c r="E576" s="19"/>
      <c r="F576" s="19"/>
      <c r="G576" s="19"/>
      <c r="H576" s="19"/>
      <c r="I576" s="19"/>
      <c r="J576" s="19"/>
      <c r="K576" s="19"/>
      <c r="L576" s="19"/>
      <c r="M576" s="19"/>
      <c r="N576" s="19"/>
      <c r="O576" s="19"/>
      <c r="P576" s="19"/>
      <c r="Q576" s="19"/>
      <c r="R576" s="19"/>
      <c r="S576" s="19"/>
      <c r="T576" s="19"/>
      <c r="U576" s="19"/>
      <c r="V576" s="19"/>
      <c r="W576" s="19"/>
    </row>
    <row r="577" spans="1:23">
      <c r="A577" s="19"/>
      <c r="B577" s="19"/>
      <c r="C577" s="19"/>
      <c r="D577" s="19"/>
      <c r="E577" s="19"/>
      <c r="F577" s="19"/>
      <c r="G577" s="19"/>
      <c r="H577" s="19"/>
      <c r="I577" s="19"/>
      <c r="J577" s="19"/>
      <c r="K577" s="19"/>
      <c r="L577" s="19"/>
      <c r="M577" s="19"/>
      <c r="N577" s="19"/>
      <c r="O577" s="19"/>
      <c r="P577" s="19"/>
      <c r="Q577" s="19"/>
      <c r="R577" s="19"/>
      <c r="S577" s="19"/>
      <c r="T577" s="19"/>
      <c r="U577" s="19"/>
      <c r="V577" s="19"/>
      <c r="W577" s="19"/>
    </row>
  </sheetData>
  <autoFilter ref="A1:V149"/>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
  <sheetViews>
    <sheetView zoomScale="80" zoomScaleNormal="80" workbookViewId="0">
      <pane ySplit="1" topLeftCell="A2" activePane="bottomLeft" state="frozen"/>
      <selection pane="bottomLeft"/>
    </sheetView>
  </sheetViews>
  <sheetFormatPr baseColWidth="10" defaultColWidth="9.140625" defaultRowHeight="15"/>
  <cols>
    <col min="1" max="1" width="46.5703125" style="1" customWidth="1"/>
    <col min="2" max="4" width="9.140625" style="1"/>
    <col min="5" max="5" width="13.5703125" style="1" bestFit="1" customWidth="1"/>
    <col min="6" max="7" width="9.140625" style="1"/>
    <col min="8" max="8" width="6.42578125" style="1" bestFit="1" customWidth="1"/>
    <col min="9" max="9" width="9.140625" style="1"/>
    <col min="10" max="10" width="12.5703125" style="1" bestFit="1" customWidth="1"/>
    <col min="11" max="17" width="9.140625" style="1"/>
    <col min="18" max="18" width="22.42578125" style="1" customWidth="1"/>
    <col min="19" max="19" width="13.5703125" style="1" bestFit="1" customWidth="1"/>
    <col min="20" max="20" width="9.140625" style="1"/>
    <col min="21" max="21" width="10.5703125" style="1" bestFit="1" customWidth="1"/>
    <col min="22" max="16384" width="9.140625" style="1"/>
  </cols>
  <sheetData>
    <row r="1" spans="1:34">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c r="W1" s="23"/>
      <c r="X1" s="23"/>
      <c r="Y1" s="23"/>
      <c r="Z1" s="23"/>
      <c r="AA1" s="23"/>
      <c r="AB1" s="23"/>
      <c r="AC1" s="23"/>
      <c r="AD1" s="23"/>
      <c r="AE1" s="23"/>
      <c r="AF1" s="23"/>
      <c r="AG1" s="23"/>
      <c r="AH1" s="23"/>
    </row>
    <row r="2" spans="1:34" s="5" customFormat="1">
      <c r="A2" s="19" t="s">
        <v>4023</v>
      </c>
      <c r="B2" s="19" t="s">
        <v>131</v>
      </c>
      <c r="C2" s="19" t="s">
        <v>367</v>
      </c>
      <c r="D2" s="19" t="s">
        <v>2299</v>
      </c>
      <c r="E2" s="34">
        <v>41827</v>
      </c>
      <c r="F2" s="19"/>
      <c r="G2" s="19"/>
      <c r="H2" s="19">
        <f>COUNTIF(J:J,A2)</f>
        <v>2</v>
      </c>
      <c r="I2" s="19"/>
      <c r="J2" s="6" t="s">
        <v>4025</v>
      </c>
      <c r="K2" s="19"/>
      <c r="L2" s="19"/>
      <c r="M2" s="19"/>
      <c r="N2" s="19"/>
      <c r="O2" s="19" t="s">
        <v>2299</v>
      </c>
      <c r="P2" s="19"/>
      <c r="Q2" s="19" t="s">
        <v>1135</v>
      </c>
      <c r="R2" s="19" t="s">
        <v>11229</v>
      </c>
      <c r="S2" s="34">
        <v>41827</v>
      </c>
      <c r="T2" s="34"/>
      <c r="U2" s="34">
        <v>42931</v>
      </c>
      <c r="V2" s="19"/>
      <c r="W2" s="19"/>
      <c r="X2" s="19"/>
      <c r="Y2" s="19"/>
      <c r="Z2" s="19"/>
      <c r="AA2" s="19"/>
      <c r="AB2" s="19"/>
      <c r="AC2" s="19"/>
      <c r="AD2" s="19"/>
      <c r="AE2" s="19"/>
      <c r="AF2" s="19"/>
      <c r="AG2" s="19"/>
      <c r="AH2" s="19"/>
    </row>
    <row r="3" spans="1:34" s="5" customFormat="1">
      <c r="A3" s="19" t="s">
        <v>4024</v>
      </c>
      <c r="B3" s="19" t="s">
        <v>67</v>
      </c>
      <c r="C3" s="19"/>
      <c r="D3" s="19" t="s">
        <v>2299</v>
      </c>
      <c r="E3" s="34">
        <v>41827</v>
      </c>
      <c r="F3" s="19"/>
      <c r="G3" s="19"/>
      <c r="H3" s="19">
        <f>COUNTIF(J:J,A3)</f>
        <v>2</v>
      </c>
      <c r="I3" s="19"/>
      <c r="J3" s="7" t="s">
        <v>4023</v>
      </c>
      <c r="K3" s="19" t="str">
        <f>VLOOKUP(J3,$A$2:$B$16,2,0)</f>
        <v>x0</v>
      </c>
      <c r="L3" s="19" t="s">
        <v>11231</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row>
    <row r="4" spans="1:34" s="5" customFormat="1">
      <c r="A4" s="19"/>
      <c r="B4" s="19"/>
      <c r="C4" s="19"/>
      <c r="D4" s="19"/>
      <c r="E4" s="19"/>
      <c r="F4" s="19"/>
      <c r="G4" s="19"/>
      <c r="H4" s="19"/>
      <c r="I4" s="19"/>
      <c r="J4" s="8" t="s">
        <v>4024</v>
      </c>
      <c r="K4" s="19" t="str">
        <f>VLOOKUP(J4,$A$2:$B$16,2,0)</f>
        <v>x1</v>
      </c>
      <c r="L4" s="19" t="s">
        <v>11230</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c r="AD4" s="19"/>
      <c r="AE4" s="19"/>
      <c r="AF4" s="19"/>
      <c r="AG4" s="19"/>
      <c r="AH4" s="19"/>
    </row>
    <row r="5" spans="1:34" s="5" customFormat="1">
      <c r="A5" s="19"/>
      <c r="B5" s="19"/>
      <c r="C5" s="19"/>
      <c r="D5" s="19"/>
      <c r="E5" s="19"/>
      <c r="F5" s="19"/>
      <c r="G5" s="19"/>
      <c r="H5" s="19"/>
      <c r="I5" s="19"/>
      <c r="J5" s="6" t="s">
        <v>8192</v>
      </c>
      <c r="K5" s="19"/>
      <c r="L5" s="19"/>
      <c r="M5" s="19"/>
      <c r="N5" s="19"/>
      <c r="O5" s="19" t="s">
        <v>2299</v>
      </c>
      <c r="P5" s="19"/>
      <c r="Q5" s="19" t="s">
        <v>10645</v>
      </c>
      <c r="R5" s="19" t="s">
        <v>10997</v>
      </c>
      <c r="S5" s="34">
        <v>42277</v>
      </c>
      <c r="T5" s="34"/>
      <c r="U5" s="34"/>
      <c r="V5" s="19"/>
      <c r="W5" s="19"/>
      <c r="X5" s="19"/>
      <c r="Y5" s="19"/>
      <c r="Z5" s="19"/>
      <c r="AA5" s="19"/>
      <c r="AB5" s="19"/>
      <c r="AC5" s="19"/>
      <c r="AD5" s="19"/>
      <c r="AE5" s="19"/>
      <c r="AF5" s="19"/>
      <c r="AG5" s="19"/>
      <c r="AH5" s="19"/>
    </row>
    <row r="6" spans="1:34" s="5" customFormat="1">
      <c r="A6" s="19"/>
      <c r="B6" s="19"/>
      <c r="C6" s="19"/>
      <c r="D6" s="19"/>
      <c r="E6" s="19"/>
      <c r="F6" s="19"/>
      <c r="G6" s="19"/>
      <c r="H6" s="19"/>
      <c r="I6" s="19"/>
      <c r="J6" s="7" t="s">
        <v>4024</v>
      </c>
      <c r="K6" s="19" t="str">
        <f>VLOOKUP(J6,$A$2:$B$16,2,0)</f>
        <v>x1</v>
      </c>
      <c r="L6" s="19" t="s">
        <v>10090</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c r="AD6" s="19"/>
      <c r="AE6" s="19"/>
      <c r="AF6" s="19"/>
      <c r="AG6" s="19"/>
      <c r="AH6" s="19"/>
    </row>
    <row r="7" spans="1:34" s="5" customFormat="1">
      <c r="A7" s="19"/>
      <c r="B7" s="19"/>
      <c r="C7" s="19"/>
      <c r="D7" s="19"/>
      <c r="E7" s="19"/>
      <c r="F7" s="19"/>
      <c r="G7" s="19"/>
      <c r="H7" s="19"/>
      <c r="I7" s="19"/>
      <c r="J7" s="7" t="s">
        <v>4023</v>
      </c>
      <c r="K7" s="19" t="str">
        <f>VLOOKUP(J7,$A$2:$B$16,2,0)</f>
        <v>x0</v>
      </c>
      <c r="L7" s="19" t="s">
        <v>10091</v>
      </c>
      <c r="M7" s="19"/>
      <c r="N7" s="19"/>
      <c r="O7" s="19"/>
      <c r="P7" s="19"/>
      <c r="Q7" s="19"/>
      <c r="R7" s="19"/>
      <c r="S7" s="34">
        <f>VLOOKUP(J7,A:G,5,FALSE)</f>
        <v>41827</v>
      </c>
      <c r="T7" s="34" t="str">
        <f>IF(VLOOKUP(J7,A:G,6,FALSE)=0,"",VLOOKUP(J7,A:G,6,FALSE))</f>
        <v/>
      </c>
      <c r="U7" s="34" t="str">
        <f>IF(VLOOKUP(J7,A:G,7,FALSE)=0,"",VLOOKUP(J7,A:G,7,FALSE))</f>
        <v/>
      </c>
      <c r="V7" s="19"/>
      <c r="W7" s="19"/>
      <c r="X7" s="19"/>
      <c r="Y7" s="19"/>
      <c r="Z7" s="19"/>
      <c r="AA7" s="19"/>
      <c r="AB7" s="19"/>
      <c r="AC7" s="19"/>
      <c r="AD7" s="19"/>
      <c r="AE7" s="19"/>
      <c r="AF7" s="19"/>
      <c r="AG7" s="19"/>
      <c r="AH7" s="19"/>
    </row>
    <row r="8" spans="1:34" s="5" customForma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5" customForma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5" customFormat="1">
      <c r="A12" s="19"/>
      <c r="B12" s="19"/>
      <c r="C12" s="19"/>
      <c r="D12" s="19"/>
      <c r="E12" s="19"/>
      <c r="F12" s="19"/>
      <c r="G12" s="19"/>
      <c r="H12" s="19"/>
      <c r="I12" s="41"/>
      <c r="J12" s="86"/>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5" customFormat="1">
      <c r="I13" s="87"/>
      <c r="J13" s="88"/>
    </row>
    <row r="14" spans="1:34" s="5" customFormat="1">
      <c r="I14" s="87"/>
      <c r="J14" s="24"/>
    </row>
    <row r="15" spans="1:34" s="5" customFormat="1">
      <c r="I15" s="87"/>
    </row>
    <row r="16" spans="1:34">
      <c r="V16"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
  <sheetViews>
    <sheetView zoomScale="80" zoomScaleNormal="80" workbookViewId="0">
      <pane ySplit="1" topLeftCell="A2" activePane="bottomLeft" state="frozen"/>
      <selection pane="bottomLeft" activeCell="A2" sqref="A2:XFD151"/>
    </sheetView>
  </sheetViews>
  <sheetFormatPr baseColWidth="10" defaultColWidth="9.140625" defaultRowHeight="15"/>
  <cols>
    <col min="1" max="1" width="112" style="23" customWidth="1"/>
    <col min="2" max="4" width="9.140625" style="23"/>
    <col min="5" max="5" width="13.5703125" style="23" bestFit="1" customWidth="1"/>
    <col min="6" max="9" width="9.140625" style="23"/>
    <col min="10" max="10" width="57.140625" style="23" customWidth="1"/>
    <col min="11" max="11" width="9.140625" style="23"/>
    <col min="12" max="12" width="56.5703125" style="23" customWidth="1"/>
    <col min="13" max="18" width="9.140625" style="23"/>
    <col min="19" max="19" width="13.5703125" style="23" bestFit="1" customWidth="1"/>
    <col min="20" max="20" width="10.5703125" style="23" bestFit="1" customWidth="1"/>
    <col min="21" max="16384" width="9.140625" style="23"/>
  </cols>
  <sheetData>
    <row r="1" spans="1:22">
      <c r="A1" s="75" t="s">
        <v>7</v>
      </c>
      <c r="B1" s="32" t="s">
        <v>8</v>
      </c>
      <c r="C1" s="32" t="s">
        <v>366</v>
      </c>
      <c r="D1" s="32" t="s">
        <v>9</v>
      </c>
      <c r="E1" s="32" t="s">
        <v>9872</v>
      </c>
      <c r="F1" s="32" t="s">
        <v>9874</v>
      </c>
      <c r="G1" s="32" t="s">
        <v>9873</v>
      </c>
      <c r="H1" s="32" t="s">
        <v>24</v>
      </c>
      <c r="I1" s="32" t="s">
        <v>6</v>
      </c>
      <c r="J1" s="33" t="s">
        <v>12</v>
      </c>
      <c r="K1" s="32" t="s">
        <v>8</v>
      </c>
      <c r="L1" s="32" t="s">
        <v>10042</v>
      </c>
      <c r="M1" s="32" t="s">
        <v>13</v>
      </c>
      <c r="N1" s="32" t="s">
        <v>14</v>
      </c>
      <c r="O1" s="32" t="s">
        <v>9</v>
      </c>
      <c r="P1" s="32" t="s">
        <v>25</v>
      </c>
      <c r="Q1" s="32" t="s">
        <v>362</v>
      </c>
      <c r="R1" s="32" t="s">
        <v>4341</v>
      </c>
      <c r="S1" s="32" t="s">
        <v>9872</v>
      </c>
      <c r="T1" s="32" t="s">
        <v>9874</v>
      </c>
      <c r="U1" s="32" t="s">
        <v>9873</v>
      </c>
      <c r="V1" s="32" t="s">
        <v>6</v>
      </c>
    </row>
    <row r="2" spans="1:22" s="19" customFormat="1">
      <c r="A2" s="19" t="s">
        <v>130</v>
      </c>
      <c r="B2" s="19" t="s">
        <v>131</v>
      </c>
      <c r="C2" s="19" t="s">
        <v>367</v>
      </c>
      <c r="D2" s="19" t="s">
        <v>2299</v>
      </c>
      <c r="E2" s="34">
        <v>41827</v>
      </c>
      <c r="H2" s="19">
        <f t="shared" ref="H2:H49" si="0">COUNTIF(J:J,A2)</f>
        <v>3</v>
      </c>
      <c r="J2" s="6" t="s">
        <v>1917</v>
      </c>
      <c r="O2" s="19" t="s">
        <v>2299</v>
      </c>
      <c r="Q2" s="19" t="s">
        <v>1918</v>
      </c>
      <c r="S2" s="34">
        <v>41827</v>
      </c>
      <c r="T2" s="34"/>
      <c r="U2" s="34"/>
    </row>
    <row r="3" spans="1:22" s="19" customFormat="1">
      <c r="A3" s="19" t="s">
        <v>1916</v>
      </c>
      <c r="B3" s="19" t="s">
        <v>67</v>
      </c>
      <c r="D3" s="19" t="s">
        <v>2299</v>
      </c>
      <c r="E3" s="34">
        <v>41827</v>
      </c>
      <c r="H3" s="19">
        <f t="shared" si="0"/>
        <v>3</v>
      </c>
      <c r="J3" s="7" t="s">
        <v>130</v>
      </c>
      <c r="K3" s="19" t="str">
        <f>VLOOKUP(J3,$A$2:$B$34,2,0)</f>
        <v>x0</v>
      </c>
      <c r="L3" s="19" t="str">
        <f>J3</f>
        <v>Total/NA</v>
      </c>
      <c r="M3" s="19" t="s">
        <v>358</v>
      </c>
      <c r="S3" s="34">
        <f>VLOOKUP(J3,A:G,5,FALSE)</f>
        <v>41827</v>
      </c>
      <c r="T3" s="34" t="str">
        <f>IF(VLOOKUP(J3,A:G,6,FALSE)=0,"",VLOOKUP(J3,A:G,6,FALSE))</f>
        <v/>
      </c>
      <c r="U3" s="34" t="str">
        <f>IF(VLOOKUP(J3,A:G,7,FALSE)=0,"",VLOOKUP(J3,A:G,7,FALSE))</f>
        <v/>
      </c>
    </row>
    <row r="4" spans="1:22" s="19" customFormat="1">
      <c r="A4" s="19" t="s">
        <v>1915</v>
      </c>
      <c r="B4" s="19" t="s">
        <v>68</v>
      </c>
      <c r="D4" s="19" t="s">
        <v>2299</v>
      </c>
      <c r="E4" s="34">
        <v>41827</v>
      </c>
      <c r="H4" s="19">
        <f t="shared" si="0"/>
        <v>2</v>
      </c>
      <c r="J4" s="8" t="s">
        <v>1913</v>
      </c>
      <c r="K4" s="19" t="str">
        <f t="shared" ref="K4:K61" si="1">VLOOKUP(J4,$A$2:$B$34,2,0)</f>
        <v>x4</v>
      </c>
      <c r="L4" s="19" t="str">
        <f t="shared" ref="L4:L11" si="2">J4</f>
        <v>Standard formula or partial internal model</v>
      </c>
      <c r="M4" s="19" t="s">
        <v>358</v>
      </c>
      <c r="N4" s="19" t="s">
        <v>359</v>
      </c>
      <c r="S4" s="34">
        <f>VLOOKUP(J4,A:G,5,FALSE)</f>
        <v>41827</v>
      </c>
      <c r="T4" s="34" t="str">
        <f>IF(VLOOKUP(J4,A:G,6,FALSE)=0,"",VLOOKUP(J4,A:G,6,FALSE))</f>
        <v/>
      </c>
      <c r="U4" s="34" t="str">
        <f>IF(VLOOKUP(J4,A:G,7,FALSE)=0,"",VLOOKUP(J4,A:G,7,FALSE))</f>
        <v/>
      </c>
    </row>
    <row r="5" spans="1:22" s="19" customFormat="1">
      <c r="A5" s="19" t="s">
        <v>1914</v>
      </c>
      <c r="B5" s="19" t="s">
        <v>69</v>
      </c>
      <c r="D5" s="19" t="s">
        <v>2299</v>
      </c>
      <c r="E5" s="34">
        <v>41827</v>
      </c>
      <c r="H5" s="19">
        <f t="shared" si="0"/>
        <v>2</v>
      </c>
      <c r="J5" s="9" t="s">
        <v>1914</v>
      </c>
      <c r="K5" s="19" t="str">
        <f t="shared" si="1"/>
        <v>x3</v>
      </c>
      <c r="L5" s="19" t="str">
        <f t="shared" si="2"/>
        <v>Standard formula</v>
      </c>
      <c r="N5" s="19" t="s">
        <v>359</v>
      </c>
      <c r="S5" s="34">
        <f>VLOOKUP(J5,A:G,5,FALSE)</f>
        <v>41827</v>
      </c>
      <c r="T5" s="34" t="str">
        <f>IF(VLOOKUP(J5,A:G,6,FALSE)=0,"",VLOOKUP(J5,A:G,6,FALSE))</f>
        <v/>
      </c>
      <c r="U5" s="34" t="str">
        <f>IF(VLOOKUP(J5,A:G,7,FALSE)=0,"",VLOOKUP(J5,A:G,7,FALSE))</f>
        <v/>
      </c>
    </row>
    <row r="6" spans="1:22" s="19" customFormat="1">
      <c r="A6" s="19" t="s">
        <v>1913</v>
      </c>
      <c r="B6" s="19" t="s">
        <v>70</v>
      </c>
      <c r="D6" s="19" t="s">
        <v>2299</v>
      </c>
      <c r="E6" s="34">
        <v>41827</v>
      </c>
      <c r="H6" s="19">
        <f t="shared" si="0"/>
        <v>2</v>
      </c>
      <c r="J6" s="9" t="s">
        <v>1915</v>
      </c>
      <c r="K6" s="19" t="str">
        <f t="shared" si="1"/>
        <v>x2</v>
      </c>
      <c r="L6" s="19" t="str">
        <f t="shared" si="2"/>
        <v>Partial internal model</v>
      </c>
      <c r="N6" s="19" t="s">
        <v>359</v>
      </c>
      <c r="S6" s="34">
        <f>VLOOKUP(J6,A:G,5,FALSE)</f>
        <v>41827</v>
      </c>
      <c r="T6" s="34" t="str">
        <f>IF(VLOOKUP(J6,A:G,6,FALSE)=0,"",VLOOKUP(J6,A:G,6,FALSE))</f>
        <v/>
      </c>
      <c r="U6" s="34" t="str">
        <f>IF(VLOOKUP(J6,A:G,7,FALSE)=0,"",VLOOKUP(J6,A:G,7,FALSE))</f>
        <v/>
      </c>
    </row>
    <row r="7" spans="1:22" s="19" customFormat="1">
      <c r="A7" s="19" t="s">
        <v>6303</v>
      </c>
      <c r="B7" s="19" t="s">
        <v>71</v>
      </c>
      <c r="D7" s="19" t="s">
        <v>2299</v>
      </c>
      <c r="E7" s="34">
        <v>42277</v>
      </c>
      <c r="H7" s="19">
        <f t="shared" si="0"/>
        <v>1</v>
      </c>
      <c r="J7" s="8" t="s">
        <v>1916</v>
      </c>
      <c r="K7" s="19" t="str">
        <f t="shared" si="1"/>
        <v>x1</v>
      </c>
      <c r="L7" s="19" t="str">
        <f t="shared" si="2"/>
        <v>Full internal model</v>
      </c>
      <c r="N7" s="19" t="s">
        <v>359</v>
      </c>
      <c r="S7" s="34">
        <f>VLOOKUP(J7,A:G,5,FALSE)</f>
        <v>41827</v>
      </c>
      <c r="T7" s="34" t="str">
        <f>IF(VLOOKUP(J7,A:G,6,FALSE)=0,"",VLOOKUP(J7,A:G,6,FALSE))</f>
        <v/>
      </c>
      <c r="U7" s="34" t="str">
        <f>IF(VLOOKUP(J7,A:G,7,FALSE)=0,"",VLOOKUP(J7,A:G,7,FALSE))</f>
        <v/>
      </c>
    </row>
    <row r="8" spans="1:22" s="19" customFormat="1">
      <c r="A8" s="19" t="s">
        <v>6304</v>
      </c>
      <c r="B8" s="19" t="s">
        <v>72</v>
      </c>
      <c r="D8" s="19" t="s">
        <v>2299</v>
      </c>
      <c r="E8" s="34">
        <v>42277</v>
      </c>
      <c r="H8" s="19">
        <f t="shared" si="0"/>
        <v>1</v>
      </c>
      <c r="J8" s="6" t="s">
        <v>2142</v>
      </c>
      <c r="O8" s="19" t="s">
        <v>2299</v>
      </c>
      <c r="Q8" s="19" t="s">
        <v>1918</v>
      </c>
      <c r="S8" s="34">
        <v>41827</v>
      </c>
      <c r="T8" s="34">
        <v>42277</v>
      </c>
      <c r="U8" s="34"/>
    </row>
    <row r="9" spans="1:22" s="19" customFormat="1">
      <c r="A9" s="19" t="s">
        <v>6313</v>
      </c>
      <c r="B9" s="19" t="s">
        <v>73</v>
      </c>
      <c r="D9" s="19" t="s">
        <v>2299</v>
      </c>
      <c r="E9" s="34">
        <v>42277</v>
      </c>
      <c r="H9" s="19">
        <f t="shared" si="0"/>
        <v>2</v>
      </c>
      <c r="J9" s="7" t="s">
        <v>130</v>
      </c>
      <c r="K9" s="19" t="str">
        <f t="shared" si="1"/>
        <v>x0</v>
      </c>
      <c r="L9" s="19" t="str">
        <f t="shared" si="2"/>
        <v>Total/NA</v>
      </c>
      <c r="M9" s="19" t="s">
        <v>358</v>
      </c>
      <c r="S9" s="34">
        <f>VLOOKUP(J9,A:G,5,FALSE)</f>
        <v>41827</v>
      </c>
      <c r="T9" s="34" t="str">
        <f>IF(VLOOKUP(J9,A:G,6,FALSE)=0,"",VLOOKUP(J9,A:G,6,FALSE))</f>
        <v/>
      </c>
      <c r="U9" s="34" t="str">
        <f>IF(VLOOKUP(J9,A:G,7,FALSE)=0,"",VLOOKUP(J9,A:G,7,FALSE))</f>
        <v/>
      </c>
    </row>
    <row r="10" spans="1:22" s="19" customFormat="1">
      <c r="A10" s="19" t="s">
        <v>6314</v>
      </c>
      <c r="B10" s="19" t="s">
        <v>74</v>
      </c>
      <c r="D10" s="19" t="s">
        <v>2299</v>
      </c>
      <c r="E10" s="34">
        <v>42277</v>
      </c>
      <c r="H10" s="19">
        <f t="shared" si="0"/>
        <v>1</v>
      </c>
      <c r="J10" s="8" t="s">
        <v>1913</v>
      </c>
      <c r="K10" s="19" t="str">
        <f t="shared" si="1"/>
        <v>x4</v>
      </c>
      <c r="L10" s="19" t="str">
        <f t="shared" si="2"/>
        <v>Standard formula or partial internal model</v>
      </c>
      <c r="N10" s="19" t="s">
        <v>359</v>
      </c>
      <c r="S10" s="34">
        <f>VLOOKUP(J10,A:G,5,FALSE)</f>
        <v>41827</v>
      </c>
      <c r="T10" s="34" t="str">
        <f>IF(VLOOKUP(J10,A:G,6,FALSE)=0,"",VLOOKUP(J10,A:G,6,FALSE))</f>
        <v/>
      </c>
      <c r="U10" s="34" t="str">
        <f>IF(VLOOKUP(J10,A:G,7,FALSE)=0,"",VLOOKUP(J10,A:G,7,FALSE))</f>
        <v/>
      </c>
    </row>
    <row r="11" spans="1:22" s="19" customFormat="1">
      <c r="A11" s="19" t="s">
        <v>6315</v>
      </c>
      <c r="B11" s="19" t="s">
        <v>75</v>
      </c>
      <c r="D11" s="19" t="s">
        <v>2299</v>
      </c>
      <c r="E11" s="34">
        <v>42277</v>
      </c>
      <c r="H11" s="19">
        <f t="shared" si="0"/>
        <v>2</v>
      </c>
      <c r="J11" s="8" t="s">
        <v>1916</v>
      </c>
      <c r="K11" s="19" t="str">
        <f t="shared" si="1"/>
        <v>x1</v>
      </c>
      <c r="L11" s="19" t="str">
        <f t="shared" si="2"/>
        <v>Full internal model</v>
      </c>
      <c r="N11" s="19" t="s">
        <v>359</v>
      </c>
      <c r="S11" s="34">
        <f>VLOOKUP(J11,A:G,5,FALSE)</f>
        <v>41827</v>
      </c>
      <c r="T11" s="34" t="str">
        <f>IF(VLOOKUP(J11,A:G,6,FALSE)=0,"",VLOOKUP(J11,A:G,6,FALSE))</f>
        <v/>
      </c>
      <c r="U11" s="34" t="str">
        <f>IF(VLOOKUP(J11,A:G,7,FALSE)=0,"",VLOOKUP(J11,A:G,7,FALSE))</f>
        <v/>
      </c>
    </row>
    <row r="12" spans="1:22" s="19" customFormat="1">
      <c r="A12" s="19" t="s">
        <v>9514</v>
      </c>
      <c r="B12" s="19" t="s">
        <v>76</v>
      </c>
      <c r="D12" s="19" t="s">
        <v>2299</v>
      </c>
      <c r="E12" s="34">
        <v>42277</v>
      </c>
      <c r="H12" s="19">
        <f t="shared" si="0"/>
        <v>1</v>
      </c>
      <c r="I12" s="41"/>
      <c r="J12" s="6" t="s">
        <v>6292</v>
      </c>
      <c r="O12" s="19" t="s">
        <v>2299</v>
      </c>
      <c r="Q12" s="19" t="s">
        <v>1918</v>
      </c>
      <c r="R12" s="19" t="s">
        <v>3898</v>
      </c>
      <c r="S12" s="34">
        <v>42277</v>
      </c>
      <c r="T12" s="34"/>
      <c r="U12" s="34"/>
    </row>
    <row r="13" spans="1:22" s="19" customFormat="1">
      <c r="A13" s="19" t="s">
        <v>6316</v>
      </c>
      <c r="B13" s="19" t="s">
        <v>77</v>
      </c>
      <c r="D13" s="19" t="s">
        <v>2299</v>
      </c>
      <c r="E13" s="34">
        <v>42277</v>
      </c>
      <c r="H13" s="19">
        <f t="shared" si="0"/>
        <v>2</v>
      </c>
      <c r="I13" s="41"/>
      <c r="J13" s="7" t="s">
        <v>1914</v>
      </c>
      <c r="K13" s="19" t="str">
        <f t="shared" si="1"/>
        <v>x3</v>
      </c>
      <c r="L13" s="19" t="s">
        <v>10244</v>
      </c>
      <c r="S13" s="34">
        <f>VLOOKUP(J13,A:G,5,FALSE)</f>
        <v>41827</v>
      </c>
      <c r="T13" s="34" t="str">
        <f>IF(VLOOKUP(J13,A:G,6,FALSE)=0,"",VLOOKUP(J13,A:G,6,FALSE))</f>
        <v/>
      </c>
      <c r="U13" s="34" t="str">
        <f>IF(VLOOKUP(J13,A:G,7,FALSE)=0,"",VLOOKUP(J13,A:G,7,FALSE))</f>
        <v/>
      </c>
    </row>
    <row r="14" spans="1:22" s="19" customFormat="1">
      <c r="A14" s="19" t="s">
        <v>6317</v>
      </c>
      <c r="B14" s="19" t="s">
        <v>78</v>
      </c>
      <c r="D14" s="19" t="s">
        <v>2299</v>
      </c>
      <c r="E14" s="34">
        <v>42277</v>
      </c>
      <c r="H14" s="19">
        <f t="shared" si="0"/>
        <v>2</v>
      </c>
      <c r="I14" s="41"/>
      <c r="J14" s="7" t="s">
        <v>1915</v>
      </c>
      <c r="K14" s="19" t="str">
        <f t="shared" si="1"/>
        <v>x2</v>
      </c>
      <c r="L14" s="19" t="s">
        <v>10245</v>
      </c>
      <c r="S14" s="34">
        <f>VLOOKUP(J14,A:G,5,FALSE)</f>
        <v>41827</v>
      </c>
      <c r="T14" s="34" t="str">
        <f>IF(VLOOKUP(J14,A:G,6,FALSE)=0,"",VLOOKUP(J14,A:G,6,FALSE))</f>
        <v/>
      </c>
      <c r="U14" s="34" t="str">
        <f>IF(VLOOKUP(J14,A:G,7,FALSE)=0,"",VLOOKUP(J14,A:G,7,FALSE))</f>
        <v/>
      </c>
    </row>
    <row r="15" spans="1:22" s="19" customFormat="1">
      <c r="A15" s="19" t="s">
        <v>6726</v>
      </c>
      <c r="B15" s="19" t="s">
        <v>79</v>
      </c>
      <c r="D15" s="19" t="s">
        <v>2299</v>
      </c>
      <c r="E15" s="34">
        <v>42277</v>
      </c>
      <c r="H15" s="19">
        <f t="shared" si="0"/>
        <v>1</v>
      </c>
      <c r="I15" s="41"/>
      <c r="J15" s="7" t="s">
        <v>1916</v>
      </c>
      <c r="K15" s="19" t="str">
        <f t="shared" si="1"/>
        <v>x1</v>
      </c>
      <c r="L15" s="19" t="s">
        <v>10246</v>
      </c>
      <c r="S15" s="34">
        <f>VLOOKUP(J15,A:G,5,FALSE)</f>
        <v>41827</v>
      </c>
      <c r="T15" s="34" t="str">
        <f>IF(VLOOKUP(J15,A:G,6,FALSE)=0,"",VLOOKUP(J15,A:G,6,FALSE))</f>
        <v/>
      </c>
      <c r="U15" s="34" t="str">
        <f>IF(VLOOKUP(J15,A:G,7,FALSE)=0,"",VLOOKUP(J15,A:G,7,FALSE))</f>
        <v/>
      </c>
    </row>
    <row r="16" spans="1:22" s="19" customFormat="1">
      <c r="A16" s="19" t="s">
        <v>6727</v>
      </c>
      <c r="B16" s="19" t="s">
        <v>80</v>
      </c>
      <c r="D16" s="19" t="s">
        <v>2299</v>
      </c>
      <c r="E16" s="34">
        <v>42277</v>
      </c>
      <c r="H16" s="19">
        <f t="shared" si="0"/>
        <v>1</v>
      </c>
      <c r="J16" s="14" t="s">
        <v>6724</v>
      </c>
      <c r="O16" s="19" t="s">
        <v>2299</v>
      </c>
      <c r="Q16" s="19" t="s">
        <v>10645</v>
      </c>
      <c r="R16" s="19" t="s">
        <v>3898</v>
      </c>
      <c r="S16" s="34">
        <v>42277</v>
      </c>
      <c r="T16" s="34"/>
      <c r="U16" s="34"/>
    </row>
    <row r="17" spans="1:21" s="19" customFormat="1">
      <c r="A17" s="19" t="s">
        <v>6758</v>
      </c>
      <c r="B17" s="19" t="s">
        <v>81</v>
      </c>
      <c r="D17" s="19" t="s">
        <v>2299</v>
      </c>
      <c r="E17" s="34">
        <v>42277</v>
      </c>
      <c r="H17" s="19">
        <f t="shared" si="0"/>
        <v>1</v>
      </c>
      <c r="J17" s="7" t="s">
        <v>6303</v>
      </c>
      <c r="K17" s="19" t="str">
        <f t="shared" si="1"/>
        <v>x5</v>
      </c>
      <c r="L17" s="19" t="s">
        <v>10247</v>
      </c>
      <c r="S17" s="34">
        <f>VLOOKUP(J17,A:G,5,FALSE)</f>
        <v>42277</v>
      </c>
      <c r="T17" s="34" t="str">
        <f>IF(VLOOKUP(J17,A:G,6,FALSE)=0,"",VLOOKUP(J17,A:G,6,FALSE))</f>
        <v/>
      </c>
      <c r="U17" s="34" t="str">
        <f>IF(VLOOKUP(J17,A:G,7,FALSE)=0,"",VLOOKUP(J17,A:G,7,FALSE))</f>
        <v/>
      </c>
    </row>
    <row r="18" spans="1:21" s="19" customFormat="1">
      <c r="A18" s="19" t="s">
        <v>6759</v>
      </c>
      <c r="B18" s="19" t="s">
        <v>82</v>
      </c>
      <c r="D18" s="19" t="s">
        <v>2299</v>
      </c>
      <c r="E18" s="34">
        <v>42277</v>
      </c>
      <c r="H18" s="19">
        <f t="shared" si="0"/>
        <v>1</v>
      </c>
      <c r="J18" s="7" t="s">
        <v>6304</v>
      </c>
      <c r="K18" s="19" t="str">
        <f t="shared" si="1"/>
        <v>x6</v>
      </c>
      <c r="L18" s="19" t="s">
        <v>10248</v>
      </c>
      <c r="S18" s="34">
        <f>VLOOKUP(J18,A:G,5,FALSE)</f>
        <v>42277</v>
      </c>
      <c r="T18" s="34" t="str">
        <f>IF(VLOOKUP(J18,A:G,6,FALSE)=0,"",VLOOKUP(J18,A:G,6,FALSE))</f>
        <v/>
      </c>
      <c r="U18" s="34" t="str">
        <f>IF(VLOOKUP(J18,A:G,7,FALSE)=0,"",VLOOKUP(J18,A:G,7,FALSE))</f>
        <v/>
      </c>
    </row>
    <row r="19" spans="1:21" s="19" customFormat="1">
      <c r="A19" s="19" t="s">
        <v>6760</v>
      </c>
      <c r="B19" s="19" t="s">
        <v>83</v>
      </c>
      <c r="D19" s="19" t="s">
        <v>2299</v>
      </c>
      <c r="E19" s="34">
        <v>42277</v>
      </c>
      <c r="H19" s="19">
        <f t="shared" si="0"/>
        <v>1</v>
      </c>
      <c r="J19" s="14" t="s">
        <v>6318</v>
      </c>
      <c r="O19" s="19" t="s">
        <v>2299</v>
      </c>
      <c r="Q19" s="19" t="s">
        <v>1196</v>
      </c>
      <c r="S19" s="34">
        <v>42277</v>
      </c>
      <c r="T19" s="34"/>
      <c r="U19" s="34"/>
    </row>
    <row r="20" spans="1:21" s="19" customFormat="1">
      <c r="A20" s="14" t="s">
        <v>6307</v>
      </c>
      <c r="B20" s="19" t="s">
        <v>84</v>
      </c>
      <c r="D20" s="19" t="s">
        <v>2299</v>
      </c>
      <c r="E20" s="34">
        <v>42277</v>
      </c>
      <c r="H20" s="19">
        <f t="shared" si="0"/>
        <v>1</v>
      </c>
      <c r="J20" s="7" t="s">
        <v>6313</v>
      </c>
      <c r="K20" s="19" t="str">
        <f t="shared" si="1"/>
        <v>x7</v>
      </c>
      <c r="L20" s="19" t="s">
        <v>10249</v>
      </c>
      <c r="S20" s="34">
        <f>VLOOKUP(J20,A:G,5,FALSE)</f>
        <v>42277</v>
      </c>
      <c r="T20" s="34" t="str">
        <f>IF(VLOOKUP(J20,A:G,6,FALSE)=0,"",VLOOKUP(J20,A:G,6,FALSE))</f>
        <v/>
      </c>
      <c r="U20" s="34" t="str">
        <f>IF(VLOOKUP(J20,A:G,7,FALSE)=0,"",VLOOKUP(J20,A:G,7,FALSE))</f>
        <v/>
      </c>
    </row>
    <row r="21" spans="1:21" s="19" customFormat="1">
      <c r="A21" s="14" t="s">
        <v>7435</v>
      </c>
      <c r="B21" s="19" t="s">
        <v>85</v>
      </c>
      <c r="D21" s="19" t="s">
        <v>2299</v>
      </c>
      <c r="E21" s="34">
        <v>42277</v>
      </c>
      <c r="H21" s="19">
        <f t="shared" si="0"/>
        <v>1</v>
      </c>
      <c r="J21" s="7" t="s">
        <v>6314</v>
      </c>
      <c r="K21" s="19" t="str">
        <f t="shared" si="1"/>
        <v>x8</v>
      </c>
      <c r="L21" s="19" t="s">
        <v>10250</v>
      </c>
      <c r="S21" s="34">
        <f>VLOOKUP(J21,A:G,5,FALSE)</f>
        <v>42277</v>
      </c>
      <c r="T21" s="34" t="str">
        <f>IF(VLOOKUP(J21,A:G,6,FALSE)=0,"",VLOOKUP(J21,A:G,6,FALSE))</f>
        <v/>
      </c>
      <c r="U21" s="34" t="str">
        <f>IF(VLOOKUP(J21,A:G,7,FALSE)=0,"",VLOOKUP(J21,A:G,7,FALSE))</f>
        <v/>
      </c>
    </row>
    <row r="22" spans="1:21" s="19" customFormat="1">
      <c r="A22" s="14" t="s">
        <v>7436</v>
      </c>
      <c r="B22" s="19" t="s">
        <v>86</v>
      </c>
      <c r="D22" s="19" t="s">
        <v>2299</v>
      </c>
      <c r="E22" s="34">
        <v>42277</v>
      </c>
      <c r="H22" s="19">
        <f t="shared" si="0"/>
        <v>1</v>
      </c>
      <c r="J22" s="14" t="s">
        <v>6319</v>
      </c>
      <c r="O22" s="19" t="s">
        <v>2299</v>
      </c>
      <c r="Q22" s="19" t="s">
        <v>1196</v>
      </c>
      <c r="R22" s="19" t="s">
        <v>3898</v>
      </c>
      <c r="S22" s="34">
        <v>42277</v>
      </c>
      <c r="T22" s="34"/>
      <c r="U22" s="34"/>
    </row>
    <row r="23" spans="1:21" s="19" customFormat="1">
      <c r="A23" s="19" t="s">
        <v>6748</v>
      </c>
      <c r="B23" s="19" t="s">
        <v>87</v>
      </c>
      <c r="D23" s="19" t="s">
        <v>2299</v>
      </c>
      <c r="E23" s="34">
        <v>42277</v>
      </c>
      <c r="H23" s="19">
        <f t="shared" si="0"/>
        <v>1</v>
      </c>
      <c r="J23" s="7" t="s">
        <v>6315</v>
      </c>
      <c r="K23" s="19" t="str">
        <f t="shared" si="1"/>
        <v>x9</v>
      </c>
      <c r="L23" s="19" t="s">
        <v>10251</v>
      </c>
      <c r="S23" s="34">
        <f>VLOOKUP(J23,A:G,5,FALSE)</f>
        <v>42277</v>
      </c>
      <c r="T23" s="34" t="str">
        <f>IF(VLOOKUP(J23,A:G,6,FALSE)=0,"",VLOOKUP(J23,A:G,6,FALSE))</f>
        <v/>
      </c>
      <c r="U23" s="34" t="str">
        <f>IF(VLOOKUP(J23,A:G,7,FALSE)=0,"",VLOOKUP(J23,A:G,7,FALSE))</f>
        <v/>
      </c>
    </row>
    <row r="24" spans="1:21" s="19" customFormat="1">
      <c r="A24" s="19" t="s">
        <v>6749</v>
      </c>
      <c r="B24" s="19" t="s">
        <v>88</v>
      </c>
      <c r="D24" s="19" t="s">
        <v>2299</v>
      </c>
      <c r="E24" s="34">
        <v>42277</v>
      </c>
      <c r="H24" s="19">
        <f t="shared" si="0"/>
        <v>1</v>
      </c>
      <c r="J24" s="7" t="s">
        <v>9514</v>
      </c>
      <c r="K24" s="19" t="str">
        <f t="shared" si="1"/>
        <v>x10</v>
      </c>
      <c r="L24" s="19" t="s">
        <v>10252</v>
      </c>
      <c r="S24" s="34">
        <f>VLOOKUP(J24,A:G,5,FALSE)</f>
        <v>42277</v>
      </c>
      <c r="T24" s="34" t="str">
        <f>IF(VLOOKUP(J24,A:G,6,FALSE)=0,"",VLOOKUP(J24,A:G,6,FALSE))</f>
        <v/>
      </c>
      <c r="U24" s="34" t="str">
        <f>IF(VLOOKUP(J24,A:G,7,FALSE)=0,"",VLOOKUP(J24,A:G,7,FALSE))</f>
        <v/>
      </c>
    </row>
    <row r="25" spans="1:21" s="19" customFormat="1">
      <c r="A25" s="19" t="s">
        <v>7644</v>
      </c>
      <c r="B25" s="19" t="s">
        <v>89</v>
      </c>
      <c r="D25" s="19" t="s">
        <v>2299</v>
      </c>
      <c r="E25" s="34">
        <v>42277</v>
      </c>
      <c r="H25" s="19">
        <f t="shared" si="0"/>
        <v>1</v>
      </c>
      <c r="J25" s="14" t="s">
        <v>6320</v>
      </c>
      <c r="O25" s="19" t="s">
        <v>2299</v>
      </c>
      <c r="Q25" s="19" t="s">
        <v>1196</v>
      </c>
      <c r="R25" s="19" t="s">
        <v>10997</v>
      </c>
      <c r="S25" s="34">
        <v>42277</v>
      </c>
      <c r="T25" s="34"/>
      <c r="U25" s="34"/>
    </row>
    <row r="26" spans="1:21" s="19" customFormat="1">
      <c r="A26" s="19" t="s">
        <v>7645</v>
      </c>
      <c r="B26" s="19" t="s">
        <v>90</v>
      </c>
      <c r="D26" s="19" t="s">
        <v>2299</v>
      </c>
      <c r="E26" s="34">
        <v>42277</v>
      </c>
      <c r="H26" s="19">
        <f t="shared" si="0"/>
        <v>1</v>
      </c>
      <c r="J26" s="7" t="s">
        <v>6316</v>
      </c>
      <c r="K26" s="19" t="str">
        <f t="shared" si="1"/>
        <v>x11</v>
      </c>
      <c r="L26" s="19" t="s">
        <v>10253</v>
      </c>
      <c r="S26" s="34">
        <f>VLOOKUP(J26,A:G,5,FALSE)</f>
        <v>42277</v>
      </c>
      <c r="T26" s="34" t="str">
        <f>IF(VLOOKUP(J26,A:G,6,FALSE)=0,"",VLOOKUP(J26,A:G,6,FALSE))</f>
        <v/>
      </c>
      <c r="U26" s="34" t="str">
        <f>IF(VLOOKUP(J26,A:G,7,FALSE)=0,"",VLOOKUP(J26,A:G,7,FALSE))</f>
        <v/>
      </c>
    </row>
    <row r="27" spans="1:21" s="19" customFormat="1">
      <c r="A27" s="19" t="s">
        <v>7738</v>
      </c>
      <c r="B27" s="19" t="s">
        <v>91</v>
      </c>
      <c r="D27" s="19" t="s">
        <v>2299</v>
      </c>
      <c r="E27" s="34">
        <v>42277</v>
      </c>
      <c r="H27" s="19">
        <f t="shared" si="0"/>
        <v>1</v>
      </c>
      <c r="J27" s="7" t="s">
        <v>6317</v>
      </c>
      <c r="K27" s="19" t="str">
        <f t="shared" si="1"/>
        <v>x12</v>
      </c>
      <c r="L27" s="19" t="s">
        <v>10254</v>
      </c>
      <c r="S27" s="34">
        <f>VLOOKUP(J27,A:G,5,FALSE)</f>
        <v>42277</v>
      </c>
      <c r="T27" s="34" t="str">
        <f>IF(VLOOKUP(J27,A:G,6,FALSE)=0,"",VLOOKUP(J27,A:G,6,FALSE))</f>
        <v/>
      </c>
      <c r="U27" s="34" t="str">
        <f>IF(VLOOKUP(J27,A:G,7,FALSE)=0,"",VLOOKUP(J27,A:G,7,FALSE))</f>
        <v/>
      </c>
    </row>
    <row r="28" spans="1:21" s="19" customFormat="1">
      <c r="A28" s="19" t="s">
        <v>7739</v>
      </c>
      <c r="B28" s="19" t="s">
        <v>92</v>
      </c>
      <c r="D28" s="19" t="s">
        <v>2299</v>
      </c>
      <c r="E28" s="34">
        <v>42277</v>
      </c>
      <c r="H28" s="19">
        <f t="shared" si="0"/>
        <v>1</v>
      </c>
      <c r="J28" s="14" t="s">
        <v>6728</v>
      </c>
      <c r="O28" s="19" t="s">
        <v>2299</v>
      </c>
      <c r="Q28" s="19" t="s">
        <v>10645</v>
      </c>
      <c r="R28" s="19" t="s">
        <v>10997</v>
      </c>
      <c r="S28" s="34">
        <v>42277</v>
      </c>
      <c r="T28" s="34"/>
      <c r="U28" s="34"/>
    </row>
    <row r="29" spans="1:21" s="19" customFormat="1">
      <c r="A29" s="19" t="s">
        <v>7740</v>
      </c>
      <c r="B29" s="19" t="s">
        <v>93</v>
      </c>
      <c r="D29" s="19" t="s">
        <v>2299</v>
      </c>
      <c r="E29" s="34">
        <v>42277</v>
      </c>
      <c r="H29" s="19">
        <f t="shared" si="0"/>
        <v>1</v>
      </c>
      <c r="J29" s="7" t="s">
        <v>6726</v>
      </c>
      <c r="K29" s="19" t="str">
        <f t="shared" si="1"/>
        <v>x13</v>
      </c>
      <c r="L29" s="19" t="s">
        <v>10255</v>
      </c>
      <c r="S29" s="34">
        <f>VLOOKUP(J29,A:G,5,FALSE)</f>
        <v>42277</v>
      </c>
      <c r="T29" s="34" t="str">
        <f>IF(VLOOKUP(J29,A:G,6,FALSE)=0,"",VLOOKUP(J29,A:G,6,FALSE))</f>
        <v/>
      </c>
      <c r="U29" s="34" t="str">
        <f>IF(VLOOKUP(J29,A:G,7,FALSE)=0,"",VLOOKUP(J29,A:G,7,FALSE))</f>
        <v/>
      </c>
    </row>
    <row r="30" spans="1:21" s="19" customFormat="1">
      <c r="A30" s="19" t="s">
        <v>7741</v>
      </c>
      <c r="B30" s="19" t="s">
        <v>94</v>
      </c>
      <c r="D30" s="19" t="s">
        <v>2299</v>
      </c>
      <c r="E30" s="34">
        <v>42277</v>
      </c>
      <c r="H30" s="19">
        <f t="shared" si="0"/>
        <v>1</v>
      </c>
      <c r="J30" s="7" t="s">
        <v>6727</v>
      </c>
      <c r="K30" s="19" t="str">
        <f t="shared" si="1"/>
        <v>x14</v>
      </c>
      <c r="L30" s="19" t="s">
        <v>10256</v>
      </c>
      <c r="S30" s="34">
        <f>VLOOKUP(J30,A:G,5,FALSE)</f>
        <v>42277</v>
      </c>
      <c r="T30" s="34" t="str">
        <f>IF(VLOOKUP(J30,A:G,6,FALSE)=0,"",VLOOKUP(J30,A:G,6,FALSE))</f>
        <v/>
      </c>
      <c r="U30" s="34" t="str">
        <f>IF(VLOOKUP(J30,A:G,7,FALSE)=0,"",VLOOKUP(J30,A:G,7,FALSE))</f>
        <v/>
      </c>
    </row>
    <row r="31" spans="1:21" s="19" customFormat="1">
      <c r="A31" s="19" t="s">
        <v>8364</v>
      </c>
      <c r="B31" s="19" t="s">
        <v>95</v>
      </c>
      <c r="D31" s="19" t="s">
        <v>2299</v>
      </c>
      <c r="E31" s="34">
        <v>42277</v>
      </c>
      <c r="H31" s="19">
        <f t="shared" si="0"/>
        <v>1</v>
      </c>
      <c r="J31" s="14" t="s">
        <v>6761</v>
      </c>
      <c r="O31" s="19" t="s">
        <v>2299</v>
      </c>
      <c r="Q31" s="19" t="s">
        <v>10645</v>
      </c>
      <c r="R31" s="19" t="s">
        <v>10999</v>
      </c>
      <c r="S31" s="34">
        <v>42277</v>
      </c>
      <c r="T31" s="34"/>
      <c r="U31" s="34"/>
    </row>
    <row r="32" spans="1:21" s="19" customFormat="1">
      <c r="A32" s="19" t="s">
        <v>8365</v>
      </c>
      <c r="B32" s="19" t="s">
        <v>96</v>
      </c>
      <c r="D32" s="19" t="s">
        <v>2299</v>
      </c>
      <c r="E32" s="34">
        <v>42277</v>
      </c>
      <c r="H32" s="19">
        <f t="shared" si="0"/>
        <v>1</v>
      </c>
      <c r="J32" s="7" t="s">
        <v>6758</v>
      </c>
      <c r="K32" s="19" t="str">
        <f t="shared" si="1"/>
        <v>x15</v>
      </c>
      <c r="L32" s="19" t="s">
        <v>10257</v>
      </c>
      <c r="S32" s="34">
        <f>VLOOKUP(J32,A:G,5,FALSE)</f>
        <v>42277</v>
      </c>
      <c r="T32" s="34" t="str">
        <f>IF(VLOOKUP(J32,A:G,6,FALSE)=0,"",VLOOKUP(J32,A:G,6,FALSE))</f>
        <v/>
      </c>
      <c r="U32" s="34" t="str">
        <f>IF(VLOOKUP(J32,A:G,7,FALSE)=0,"",VLOOKUP(J32,A:G,7,FALSE))</f>
        <v/>
      </c>
    </row>
    <row r="33" spans="1:21" s="19" customFormat="1">
      <c r="A33" s="19" t="s">
        <v>8449</v>
      </c>
      <c r="B33" s="19" t="s">
        <v>97</v>
      </c>
      <c r="D33" s="19" t="s">
        <v>2299</v>
      </c>
      <c r="E33" s="34">
        <v>42277</v>
      </c>
      <c r="H33" s="19">
        <f t="shared" si="0"/>
        <v>1</v>
      </c>
      <c r="J33" s="7" t="s">
        <v>6759</v>
      </c>
      <c r="K33" s="19" t="str">
        <f t="shared" si="1"/>
        <v>x16</v>
      </c>
      <c r="L33" s="19" t="s">
        <v>10258</v>
      </c>
      <c r="S33" s="34">
        <f>VLOOKUP(J33,A:G,5,FALSE)</f>
        <v>42277</v>
      </c>
      <c r="T33" s="34" t="str">
        <f>IF(VLOOKUP(J33,A:G,6,FALSE)=0,"",VLOOKUP(J33,A:G,6,FALSE))</f>
        <v/>
      </c>
      <c r="U33" s="34" t="str">
        <f>IF(VLOOKUP(J33,A:G,7,FALSE)=0,"",VLOOKUP(J33,A:G,7,FALSE))</f>
        <v/>
      </c>
    </row>
    <row r="34" spans="1:21" s="19" customFormat="1">
      <c r="A34" s="19" t="s">
        <v>8450</v>
      </c>
      <c r="B34" s="19" t="s">
        <v>98</v>
      </c>
      <c r="D34" s="19" t="s">
        <v>2299</v>
      </c>
      <c r="E34" s="34">
        <v>42277</v>
      </c>
      <c r="H34" s="19">
        <f t="shared" si="0"/>
        <v>1</v>
      </c>
      <c r="J34" s="7" t="s">
        <v>6760</v>
      </c>
      <c r="K34" s="19" t="str">
        <f t="shared" si="1"/>
        <v>x17</v>
      </c>
      <c r="L34" s="19" t="s">
        <v>10259</v>
      </c>
      <c r="S34" s="34">
        <f>VLOOKUP(J34,A:G,5,FALSE)</f>
        <v>42277</v>
      </c>
      <c r="T34" s="34" t="str">
        <f>IF(VLOOKUP(J34,A:G,6,FALSE)=0,"",VLOOKUP(J34,A:G,6,FALSE))</f>
        <v/>
      </c>
      <c r="U34" s="34" t="str">
        <f>IF(VLOOKUP(J34,A:G,7,FALSE)=0,"",VLOOKUP(J34,A:G,7,FALSE))</f>
        <v/>
      </c>
    </row>
    <row r="35" spans="1:21" s="19" customFormat="1">
      <c r="A35" s="19" t="s">
        <v>11125</v>
      </c>
      <c r="B35" s="19" t="s">
        <v>99</v>
      </c>
      <c r="D35" s="19" t="s">
        <v>2299</v>
      </c>
      <c r="E35" s="34">
        <v>42277</v>
      </c>
      <c r="H35" s="19">
        <f t="shared" si="0"/>
        <v>1</v>
      </c>
      <c r="J35" s="14" t="s">
        <v>7295</v>
      </c>
      <c r="O35" s="19" t="s">
        <v>2299</v>
      </c>
      <c r="Q35" s="19" t="s">
        <v>1196</v>
      </c>
      <c r="S35" s="34">
        <v>42277</v>
      </c>
      <c r="T35" s="34"/>
      <c r="U35" s="34"/>
    </row>
    <row r="36" spans="1:21" s="19" customFormat="1">
      <c r="A36" s="19" t="s">
        <v>11126</v>
      </c>
      <c r="B36" s="19" t="s">
        <v>100</v>
      </c>
      <c r="D36" s="19" t="s">
        <v>2299</v>
      </c>
      <c r="E36" s="34">
        <v>42277</v>
      </c>
      <c r="H36" s="19">
        <f t="shared" si="0"/>
        <v>1</v>
      </c>
      <c r="J36" s="7" t="s">
        <v>130</v>
      </c>
      <c r="K36" s="19" t="str">
        <f t="shared" si="1"/>
        <v>x0</v>
      </c>
      <c r="L36" s="19" t="str">
        <f t="shared" ref="L36:L41" si="3">J36</f>
        <v>Total/NA</v>
      </c>
      <c r="M36" s="19" t="s">
        <v>358</v>
      </c>
      <c r="S36" s="34">
        <f t="shared" ref="S36:S41" si="4">VLOOKUP(J36,A:G,5,FALSE)</f>
        <v>41827</v>
      </c>
      <c r="T36" s="34" t="str">
        <f t="shared" ref="T36:T41" si="5">IF(VLOOKUP(J36,A:G,6,FALSE)=0,"",VLOOKUP(J36,A:G,6,FALSE))</f>
        <v/>
      </c>
      <c r="U36" s="34" t="str">
        <f t="shared" ref="U36:U41" si="6">IF(VLOOKUP(J36,A:G,7,FALSE)=0,"",VLOOKUP(J36,A:G,7,FALSE))</f>
        <v/>
      </c>
    </row>
    <row r="37" spans="1:21" s="19" customFormat="1">
      <c r="A37" s="19" t="s">
        <v>7710</v>
      </c>
      <c r="B37" s="19" t="s">
        <v>101</v>
      </c>
      <c r="D37" s="19" t="s">
        <v>2299</v>
      </c>
      <c r="E37" s="34">
        <v>42277</v>
      </c>
      <c r="H37" s="19">
        <f t="shared" si="0"/>
        <v>1</v>
      </c>
      <c r="J37" s="8" t="s">
        <v>6316</v>
      </c>
      <c r="K37" s="19" t="str">
        <f t="shared" si="1"/>
        <v>x11</v>
      </c>
      <c r="L37" s="19" t="str">
        <f t="shared" si="3"/>
        <v>Use of transitional measure on technical provisions</v>
      </c>
      <c r="M37" s="19" t="s">
        <v>358</v>
      </c>
      <c r="N37" s="19" t="s">
        <v>359</v>
      </c>
      <c r="S37" s="34">
        <f t="shared" si="4"/>
        <v>42277</v>
      </c>
      <c r="T37" s="34" t="str">
        <f t="shared" si="5"/>
        <v/>
      </c>
      <c r="U37" s="34" t="str">
        <f t="shared" si="6"/>
        <v/>
      </c>
    </row>
    <row r="38" spans="1:21" s="19" customFormat="1">
      <c r="A38" s="19" t="s">
        <v>7711</v>
      </c>
      <c r="B38" s="19" t="s">
        <v>102</v>
      </c>
      <c r="D38" s="19" t="s">
        <v>2299</v>
      </c>
      <c r="E38" s="34">
        <v>42277</v>
      </c>
      <c r="H38" s="19">
        <f t="shared" si="0"/>
        <v>1</v>
      </c>
      <c r="J38" s="9" t="s">
        <v>6315</v>
      </c>
      <c r="K38" s="19" t="str">
        <f t="shared" si="1"/>
        <v>x9</v>
      </c>
      <c r="L38" s="19" t="str">
        <f t="shared" si="3"/>
        <v>Use of transitional measure on the risk-free interest rate</v>
      </c>
      <c r="N38" s="19" t="s">
        <v>359</v>
      </c>
      <c r="S38" s="34">
        <f t="shared" si="4"/>
        <v>42277</v>
      </c>
      <c r="T38" s="34" t="str">
        <f t="shared" si="5"/>
        <v/>
      </c>
      <c r="U38" s="34" t="str">
        <f t="shared" si="6"/>
        <v/>
      </c>
    </row>
    <row r="39" spans="1:21" s="19" customFormat="1">
      <c r="A39" s="19" t="s">
        <v>7712</v>
      </c>
      <c r="B39" s="19" t="s">
        <v>103</v>
      </c>
      <c r="D39" s="19" t="s">
        <v>2299</v>
      </c>
      <c r="E39" s="34">
        <v>42277</v>
      </c>
      <c r="H39" s="19">
        <f t="shared" si="0"/>
        <v>1</v>
      </c>
      <c r="J39" s="9" t="s">
        <v>6313</v>
      </c>
      <c r="K39" s="19" t="str">
        <f t="shared" si="1"/>
        <v>x7</v>
      </c>
      <c r="L39" s="19" t="str">
        <f t="shared" si="3"/>
        <v>Use of volatility adjustment</v>
      </c>
      <c r="N39" s="19" t="s">
        <v>359</v>
      </c>
      <c r="S39" s="34">
        <f t="shared" si="4"/>
        <v>42277</v>
      </c>
      <c r="T39" s="34" t="str">
        <f t="shared" si="5"/>
        <v/>
      </c>
      <c r="U39" s="34" t="str">
        <f t="shared" si="6"/>
        <v/>
      </c>
    </row>
    <row r="40" spans="1:21" s="19" customFormat="1">
      <c r="A40" s="19" t="s">
        <v>7713</v>
      </c>
      <c r="B40" s="19" t="s">
        <v>104</v>
      </c>
      <c r="D40" s="19" t="s">
        <v>2299</v>
      </c>
      <c r="E40" s="34">
        <v>42277</v>
      </c>
      <c r="H40" s="19">
        <f t="shared" si="0"/>
        <v>1</v>
      </c>
      <c r="J40" s="9" t="s">
        <v>6307</v>
      </c>
      <c r="K40" s="19" t="str">
        <f t="shared" si="1"/>
        <v>x18</v>
      </c>
      <c r="L40" s="19" t="str">
        <f t="shared" si="3"/>
        <v>Use of matching adjustment</v>
      </c>
      <c r="N40" s="19" t="s">
        <v>359</v>
      </c>
      <c r="S40" s="34">
        <f t="shared" si="4"/>
        <v>42277</v>
      </c>
      <c r="T40" s="34" t="str">
        <f t="shared" si="5"/>
        <v/>
      </c>
      <c r="U40" s="34" t="str">
        <f t="shared" si="6"/>
        <v/>
      </c>
    </row>
    <row r="41" spans="1:21" s="19" customFormat="1">
      <c r="A41" s="19" t="s">
        <v>11963</v>
      </c>
      <c r="B41" s="19" t="s">
        <v>105</v>
      </c>
      <c r="D41" s="19" t="s">
        <v>2299</v>
      </c>
      <c r="E41" s="34">
        <v>42931</v>
      </c>
      <c r="H41" s="19">
        <f t="shared" si="0"/>
        <v>3</v>
      </c>
      <c r="J41" s="8" t="s">
        <v>6317</v>
      </c>
      <c r="K41" s="19" t="str">
        <f t="shared" si="1"/>
        <v>x12</v>
      </c>
      <c r="L41" s="19" t="str">
        <f t="shared" si="3"/>
        <v>No use of transitional measure on technical provisions</v>
      </c>
      <c r="N41" s="19" t="s">
        <v>359</v>
      </c>
      <c r="S41" s="34">
        <f t="shared" si="4"/>
        <v>42277</v>
      </c>
      <c r="T41" s="34" t="str">
        <f t="shared" si="5"/>
        <v/>
      </c>
      <c r="U41" s="34" t="str">
        <f t="shared" si="6"/>
        <v/>
      </c>
    </row>
    <row r="42" spans="1:21" s="19" customFormat="1">
      <c r="A42" s="19" t="s">
        <v>11964</v>
      </c>
      <c r="B42" s="19" t="s">
        <v>106</v>
      </c>
      <c r="D42" s="19" t="s">
        <v>2299</v>
      </c>
      <c r="E42" s="34">
        <v>42931</v>
      </c>
      <c r="H42" s="19">
        <f t="shared" si="0"/>
        <v>4</v>
      </c>
      <c r="J42" s="14" t="s">
        <v>7382</v>
      </c>
      <c r="O42" s="19" t="s">
        <v>2299</v>
      </c>
      <c r="Q42" s="19" t="s">
        <v>1250</v>
      </c>
      <c r="R42" s="19" t="s">
        <v>10999</v>
      </c>
      <c r="S42" s="34">
        <v>42277</v>
      </c>
      <c r="T42" s="34"/>
      <c r="U42" s="34"/>
    </row>
    <row r="43" spans="1:21" s="19" customFormat="1">
      <c r="A43" s="19" t="s">
        <v>11980</v>
      </c>
      <c r="B43" s="19" t="s">
        <v>107</v>
      </c>
      <c r="D43" s="19" t="s">
        <v>2299</v>
      </c>
      <c r="E43" s="34">
        <v>42931</v>
      </c>
      <c r="H43" s="19">
        <f t="shared" si="0"/>
        <v>2</v>
      </c>
      <c r="J43" s="7" t="s">
        <v>6748</v>
      </c>
      <c r="K43" s="19" t="str">
        <f t="shared" si="1"/>
        <v>x21</v>
      </c>
      <c r="L43" s="19" t="s">
        <v>10260</v>
      </c>
      <c r="S43" s="34">
        <f>VLOOKUP(J43,A:G,5,FALSE)</f>
        <v>42277</v>
      </c>
      <c r="T43" s="34" t="str">
        <f>IF(VLOOKUP(J43,A:G,6,FALSE)=0,"",VLOOKUP(J43,A:G,6,FALSE))</f>
        <v/>
      </c>
      <c r="U43" s="34" t="str">
        <f>IF(VLOOKUP(J43,A:G,7,FALSE)=0,"",VLOOKUP(J43,A:G,7,FALSE))</f>
        <v/>
      </c>
    </row>
    <row r="44" spans="1:21" s="19" customFormat="1">
      <c r="A44" s="19" t="s">
        <v>11981</v>
      </c>
      <c r="B44" s="19" t="s">
        <v>108</v>
      </c>
      <c r="D44" s="19" t="s">
        <v>2299</v>
      </c>
      <c r="E44" s="34">
        <v>42931</v>
      </c>
      <c r="H44" s="19">
        <f t="shared" si="0"/>
        <v>2</v>
      </c>
      <c r="J44" s="7" t="s">
        <v>6749</v>
      </c>
      <c r="K44" s="19" t="str">
        <f t="shared" si="1"/>
        <v>x22</v>
      </c>
      <c r="L44" s="19" t="s">
        <v>10261</v>
      </c>
      <c r="S44" s="34">
        <f>VLOOKUP(J44,A:G,5,FALSE)</f>
        <v>42277</v>
      </c>
      <c r="T44" s="34" t="str">
        <f>IF(VLOOKUP(J44,A:G,6,FALSE)=0,"",VLOOKUP(J44,A:G,6,FALSE))</f>
        <v/>
      </c>
      <c r="U44" s="34" t="str">
        <f>IF(VLOOKUP(J44,A:G,7,FALSE)=0,"",VLOOKUP(J44,A:G,7,FALSE))</f>
        <v/>
      </c>
    </row>
    <row r="45" spans="1:21" s="19" customFormat="1">
      <c r="A45" s="19" t="s">
        <v>12217</v>
      </c>
      <c r="B45" s="19" t="s">
        <v>109</v>
      </c>
      <c r="D45" s="19" t="s">
        <v>2299</v>
      </c>
      <c r="E45" s="34">
        <v>42931</v>
      </c>
      <c r="H45" s="19">
        <f t="shared" si="0"/>
        <v>3</v>
      </c>
      <c r="J45" s="14" t="s">
        <v>7437</v>
      </c>
      <c r="O45" s="19" t="s">
        <v>2299</v>
      </c>
      <c r="Q45" s="19" t="s">
        <v>10645</v>
      </c>
      <c r="R45" s="19" t="s">
        <v>11000</v>
      </c>
      <c r="S45" s="34">
        <v>42277</v>
      </c>
      <c r="T45" s="34"/>
      <c r="U45" s="34"/>
    </row>
    <row r="46" spans="1:21" s="19" customFormat="1">
      <c r="A46" s="19" t="s">
        <v>11982</v>
      </c>
      <c r="B46" s="19" t="s">
        <v>110</v>
      </c>
      <c r="D46" s="19" t="s">
        <v>2299</v>
      </c>
      <c r="E46" s="34">
        <v>42931</v>
      </c>
      <c r="H46" s="19">
        <f t="shared" si="0"/>
        <v>2</v>
      </c>
      <c r="J46" s="7" t="s">
        <v>7435</v>
      </c>
      <c r="K46" s="19" t="str">
        <f t="shared" si="1"/>
        <v>x19</v>
      </c>
      <c r="L46" s="19" t="s">
        <v>10262</v>
      </c>
      <c r="S46" s="34">
        <f>VLOOKUP(J46,A:G,5,FALSE)</f>
        <v>42277</v>
      </c>
      <c r="T46" s="34" t="str">
        <f>IF(VLOOKUP(J46,A:G,6,FALSE)=0,"",VLOOKUP(J46,A:G,6,FALSE))</f>
        <v/>
      </c>
      <c r="U46" s="34" t="str">
        <f>IF(VLOOKUP(J46,A:G,7,FALSE)=0,"",VLOOKUP(J46,A:G,7,FALSE))</f>
        <v/>
      </c>
    </row>
    <row r="47" spans="1:21" s="19" customFormat="1">
      <c r="A47" s="19" t="s">
        <v>12218</v>
      </c>
      <c r="B47" s="19" t="s">
        <v>111</v>
      </c>
      <c r="D47" s="19" t="s">
        <v>2299</v>
      </c>
      <c r="E47" s="34">
        <v>42931</v>
      </c>
      <c r="H47" s="19">
        <f t="shared" si="0"/>
        <v>2</v>
      </c>
      <c r="J47" s="7" t="s">
        <v>7436</v>
      </c>
      <c r="K47" s="19" t="str">
        <f t="shared" si="1"/>
        <v>x20</v>
      </c>
      <c r="L47" s="19" t="s">
        <v>10263</v>
      </c>
      <c r="S47" s="34">
        <f>VLOOKUP(J47,A:G,5,FALSE)</f>
        <v>42277</v>
      </c>
      <c r="T47" s="34" t="str">
        <f>IF(VLOOKUP(J47,A:G,6,FALSE)=0,"",VLOOKUP(J47,A:G,6,FALSE))</f>
        <v/>
      </c>
      <c r="U47" s="34" t="str">
        <f>IF(VLOOKUP(J47,A:G,7,FALSE)=0,"",VLOOKUP(J47,A:G,7,FALSE))</f>
        <v/>
      </c>
    </row>
    <row r="48" spans="1:21" s="19" customFormat="1">
      <c r="A48" s="19" t="s">
        <v>12219</v>
      </c>
      <c r="B48" s="19" t="s">
        <v>112</v>
      </c>
      <c r="D48" s="19" t="s">
        <v>2299</v>
      </c>
      <c r="E48" s="34">
        <v>42931</v>
      </c>
      <c r="H48" s="19">
        <f t="shared" si="0"/>
        <v>2</v>
      </c>
      <c r="J48" s="6" t="s">
        <v>7646</v>
      </c>
      <c r="O48" s="19" t="s">
        <v>2299</v>
      </c>
      <c r="Q48" s="19" t="s">
        <v>1918</v>
      </c>
      <c r="R48" s="19" t="s">
        <v>11001</v>
      </c>
      <c r="S48" s="34">
        <v>42277</v>
      </c>
      <c r="T48" s="34"/>
      <c r="U48" s="34"/>
    </row>
    <row r="49" spans="1:21" s="19" customFormat="1">
      <c r="A49" s="19" t="s">
        <v>12220</v>
      </c>
      <c r="B49" s="19" t="s">
        <v>113</v>
      </c>
      <c r="D49" s="19" t="s">
        <v>2299</v>
      </c>
      <c r="E49" s="34">
        <v>42931</v>
      </c>
      <c r="H49" s="19">
        <f t="shared" si="0"/>
        <v>2</v>
      </c>
      <c r="J49" s="7" t="s">
        <v>7644</v>
      </c>
      <c r="K49" s="19" t="str">
        <f t="shared" si="1"/>
        <v>x23</v>
      </c>
      <c r="L49" s="19" t="s">
        <v>10264</v>
      </c>
      <c r="S49" s="34">
        <f>VLOOKUP(J49,A:G,5,FALSE)</f>
        <v>42277</v>
      </c>
      <c r="T49" s="34" t="str">
        <f>IF(VLOOKUP(J49,A:G,6,FALSE)=0,"",VLOOKUP(J49,A:G,6,FALSE))</f>
        <v/>
      </c>
      <c r="U49" s="34" t="str">
        <f>IF(VLOOKUP(J49,A:G,7,FALSE)=0,"",VLOOKUP(J49,A:G,7,FALSE))</f>
        <v/>
      </c>
    </row>
    <row r="50" spans="1:21" s="19" customFormat="1">
      <c r="E50" s="34"/>
      <c r="J50" s="7" t="s">
        <v>7645</v>
      </c>
      <c r="K50" s="19" t="str">
        <f t="shared" si="1"/>
        <v>x24</v>
      </c>
      <c r="L50" s="19" t="s">
        <v>10265</v>
      </c>
      <c r="S50" s="34">
        <f>VLOOKUP(J50,A:G,5,FALSE)</f>
        <v>42277</v>
      </c>
      <c r="T50" s="34" t="str">
        <f>IF(VLOOKUP(J50,A:G,6,FALSE)=0,"",VLOOKUP(J50,A:G,6,FALSE))</f>
        <v/>
      </c>
      <c r="U50" s="34" t="str">
        <f>IF(VLOOKUP(J50,A:G,7,FALSE)=0,"",VLOOKUP(J50,A:G,7,FALSE))</f>
        <v/>
      </c>
    </row>
    <row r="51" spans="1:21" s="19" customFormat="1">
      <c r="J51" s="6" t="s">
        <v>7745</v>
      </c>
      <c r="O51" s="19" t="s">
        <v>2299</v>
      </c>
      <c r="Q51" s="19" t="s">
        <v>10645</v>
      </c>
      <c r="R51" s="19" t="s">
        <v>11002</v>
      </c>
      <c r="S51" s="34">
        <v>42277</v>
      </c>
      <c r="T51" s="34"/>
      <c r="U51" s="34"/>
    </row>
    <row r="52" spans="1:21" s="19" customFormat="1">
      <c r="J52" s="7" t="s">
        <v>7738</v>
      </c>
      <c r="K52" s="19" t="str">
        <f t="shared" si="1"/>
        <v>x25</v>
      </c>
      <c r="L52" s="19" t="s">
        <v>10266</v>
      </c>
      <c r="S52" s="34">
        <f>VLOOKUP(J52,A:G,5,FALSE)</f>
        <v>42277</v>
      </c>
      <c r="T52" s="34" t="str">
        <f>IF(VLOOKUP(J52,A:G,6,FALSE)=0,"",VLOOKUP(J52,A:G,6,FALSE))</f>
        <v/>
      </c>
      <c r="U52" s="34" t="str">
        <f>IF(VLOOKUP(J52,A:G,7,FALSE)=0,"",VLOOKUP(J52,A:G,7,FALSE))</f>
        <v/>
      </c>
    </row>
    <row r="53" spans="1:21" s="19" customFormat="1">
      <c r="J53" s="7" t="s">
        <v>7739</v>
      </c>
      <c r="K53" s="19" t="str">
        <f t="shared" si="1"/>
        <v>x26</v>
      </c>
      <c r="L53" s="19" t="s">
        <v>10267</v>
      </c>
      <c r="S53" s="34">
        <f>VLOOKUP(J53,A:G,5,FALSE)</f>
        <v>42277</v>
      </c>
      <c r="T53" s="34" t="str">
        <f>IF(VLOOKUP(J53,A:G,6,FALSE)=0,"",VLOOKUP(J53,A:G,6,FALSE))</f>
        <v/>
      </c>
      <c r="U53" s="34" t="str">
        <f>IF(VLOOKUP(J53,A:G,7,FALSE)=0,"",VLOOKUP(J53,A:G,7,FALSE))</f>
        <v/>
      </c>
    </row>
    <row r="54" spans="1:21" s="19" customFormat="1">
      <c r="J54" s="7" t="s">
        <v>7740</v>
      </c>
      <c r="K54" s="19" t="str">
        <f t="shared" si="1"/>
        <v>x27</v>
      </c>
      <c r="L54" s="19" t="s">
        <v>10268</v>
      </c>
      <c r="S54" s="34">
        <f>VLOOKUP(J54,A:G,5,FALSE)</f>
        <v>42277</v>
      </c>
      <c r="T54" s="34" t="str">
        <f>IF(VLOOKUP(J54,A:G,6,FALSE)=0,"",VLOOKUP(J54,A:G,6,FALSE))</f>
        <v/>
      </c>
      <c r="U54" s="34" t="str">
        <f>IF(VLOOKUP(J54,A:G,7,FALSE)=0,"",VLOOKUP(J54,A:G,7,FALSE))</f>
        <v/>
      </c>
    </row>
    <row r="55" spans="1:21" s="19" customFormat="1">
      <c r="J55" s="7" t="s">
        <v>7741</v>
      </c>
      <c r="K55" s="19" t="str">
        <f t="shared" si="1"/>
        <v>x28</v>
      </c>
      <c r="L55" s="19" t="s">
        <v>10269</v>
      </c>
      <c r="S55" s="34">
        <f>VLOOKUP(J55,A:G,5,FALSE)</f>
        <v>42277</v>
      </c>
      <c r="T55" s="34" t="str">
        <f>IF(VLOOKUP(J55,A:G,6,FALSE)=0,"",VLOOKUP(J55,A:G,6,FALSE))</f>
        <v/>
      </c>
      <c r="U55" s="34" t="str">
        <f>IF(VLOOKUP(J55,A:G,7,FALSE)=0,"",VLOOKUP(J55,A:G,7,FALSE))</f>
        <v/>
      </c>
    </row>
    <row r="56" spans="1:21" s="19" customFormat="1">
      <c r="J56" s="46" t="s">
        <v>8366</v>
      </c>
      <c r="O56" s="19" t="s">
        <v>2299</v>
      </c>
      <c r="Q56" s="19" t="s">
        <v>10645</v>
      </c>
      <c r="S56" s="34">
        <v>42277</v>
      </c>
      <c r="T56" s="34"/>
      <c r="U56" s="34"/>
    </row>
    <row r="57" spans="1:21" s="19" customFormat="1">
      <c r="J57" s="7" t="s">
        <v>8364</v>
      </c>
      <c r="K57" s="19" t="str">
        <f t="shared" si="1"/>
        <v>x29</v>
      </c>
      <c r="L57" s="19" t="s">
        <v>10270</v>
      </c>
      <c r="S57" s="34">
        <f>VLOOKUP(J57,A:G,5,FALSE)</f>
        <v>42277</v>
      </c>
      <c r="T57" s="34" t="str">
        <f>IF(VLOOKUP(J57,A:G,6,FALSE)=0,"",VLOOKUP(J57,A:G,6,FALSE))</f>
        <v/>
      </c>
      <c r="U57" s="34" t="str">
        <f>IF(VLOOKUP(J57,A:G,7,FALSE)=0,"",VLOOKUP(J57,A:G,7,FALSE))</f>
        <v/>
      </c>
    </row>
    <row r="58" spans="1:21" s="19" customFormat="1">
      <c r="J58" s="7" t="s">
        <v>8365</v>
      </c>
      <c r="K58" s="19" t="str">
        <f t="shared" si="1"/>
        <v>x30</v>
      </c>
      <c r="L58" s="19" t="s">
        <v>10271</v>
      </c>
      <c r="S58" s="34">
        <f>VLOOKUP(J58,A:G,5,FALSE)</f>
        <v>42277</v>
      </c>
      <c r="T58" s="34" t="str">
        <f>IF(VLOOKUP(J58,A:G,6,FALSE)=0,"",VLOOKUP(J58,A:G,6,FALSE))</f>
        <v/>
      </c>
      <c r="U58" s="34" t="str">
        <f>IF(VLOOKUP(J58,A:G,7,FALSE)=0,"",VLOOKUP(J58,A:G,7,FALSE))</f>
        <v/>
      </c>
    </row>
    <row r="59" spans="1:21" s="19" customFormat="1">
      <c r="J59" s="47" t="s">
        <v>8451</v>
      </c>
      <c r="O59" s="19" t="s">
        <v>2299</v>
      </c>
      <c r="Q59" s="19" t="s">
        <v>10645</v>
      </c>
      <c r="S59" s="34">
        <v>42277</v>
      </c>
      <c r="T59" s="34"/>
      <c r="U59" s="34"/>
    </row>
    <row r="60" spans="1:21" s="19" customFormat="1">
      <c r="J60" s="7" t="s">
        <v>8449</v>
      </c>
      <c r="K60" s="19" t="str">
        <f t="shared" si="1"/>
        <v>x31</v>
      </c>
      <c r="L60" s="19" t="s">
        <v>10272</v>
      </c>
      <c r="S60" s="34">
        <f>VLOOKUP(J60,A:G,5,FALSE)</f>
        <v>42277</v>
      </c>
      <c r="T60" s="34" t="str">
        <f>IF(VLOOKUP(J60,A:G,6,FALSE)=0,"",VLOOKUP(J60,A:G,6,FALSE))</f>
        <v/>
      </c>
      <c r="U60" s="34" t="str">
        <f>IF(VLOOKUP(J60,A:G,7,FALSE)=0,"",VLOOKUP(J60,A:G,7,FALSE))</f>
        <v/>
      </c>
    </row>
    <row r="61" spans="1:21" s="19" customFormat="1">
      <c r="J61" s="7" t="s">
        <v>8450</v>
      </c>
      <c r="K61" s="19" t="str">
        <f t="shared" si="1"/>
        <v>x32</v>
      </c>
      <c r="L61" s="19" t="s">
        <v>10273</v>
      </c>
      <c r="S61" s="34">
        <f>VLOOKUP(J61,A:G,5,FALSE)</f>
        <v>42277</v>
      </c>
      <c r="T61" s="34" t="str">
        <f>IF(VLOOKUP(J61,A:G,6,FALSE)=0,"",VLOOKUP(J61,A:G,6,FALSE))</f>
        <v/>
      </c>
      <c r="U61" s="34" t="str">
        <f>IF(VLOOKUP(J61,A:G,7,FALSE)=0,"",VLOOKUP(J61,A:G,7,FALSE))</f>
        <v/>
      </c>
    </row>
    <row r="62" spans="1:21" s="19" customFormat="1">
      <c r="J62" s="47" t="s">
        <v>11127</v>
      </c>
      <c r="O62" s="19" t="s">
        <v>2299</v>
      </c>
      <c r="Q62" s="19" t="s">
        <v>10645</v>
      </c>
      <c r="R62" s="19" t="s">
        <v>11201</v>
      </c>
      <c r="S62" s="34">
        <v>42277</v>
      </c>
    </row>
    <row r="63" spans="1:21" s="19" customFormat="1">
      <c r="J63" s="7" t="s">
        <v>11125</v>
      </c>
      <c r="K63" s="19" t="str">
        <f>VLOOKUP(J63,$A$2:$B$36,2,0)</f>
        <v>x33</v>
      </c>
      <c r="L63" s="19" t="s">
        <v>11128</v>
      </c>
      <c r="S63" s="34">
        <f>VLOOKUP(J63,A:G,5,FALSE)</f>
        <v>42277</v>
      </c>
    </row>
    <row r="64" spans="1:21" s="19" customFormat="1">
      <c r="J64" s="7" t="s">
        <v>11126</v>
      </c>
      <c r="K64" s="19" t="str">
        <f>VLOOKUP(J64,$A$2:$B$36,2,0)</f>
        <v>x34</v>
      </c>
      <c r="L64" s="19" t="s">
        <v>11129</v>
      </c>
      <c r="S64" s="34">
        <f>VLOOKUP(J64,A:G,5,FALSE)</f>
        <v>42277</v>
      </c>
    </row>
    <row r="65" spans="10:19" s="19" customFormat="1">
      <c r="J65" s="14" t="s">
        <v>11204</v>
      </c>
      <c r="O65" s="19" t="s">
        <v>2299</v>
      </c>
      <c r="Q65" s="19" t="s">
        <v>10645</v>
      </c>
      <c r="R65" s="19" t="s">
        <v>11015</v>
      </c>
      <c r="S65" s="34">
        <v>42277</v>
      </c>
    </row>
    <row r="66" spans="10:19" s="19" customFormat="1">
      <c r="J66" s="7" t="s">
        <v>7710</v>
      </c>
      <c r="K66" s="19" t="str">
        <f>VLOOKUP(J66,$A$2:$B$92,2,0)</f>
        <v>x35</v>
      </c>
      <c r="L66" s="19" t="s">
        <v>10601</v>
      </c>
      <c r="S66" s="34">
        <f>VLOOKUP(J66,A:G,5,FALSE)</f>
        <v>42277</v>
      </c>
    </row>
    <row r="67" spans="10:19" s="19" customFormat="1">
      <c r="J67" s="7" t="s">
        <v>7711</v>
      </c>
      <c r="K67" s="19" t="str">
        <f>VLOOKUP(J67,$A$2:$B$92,2,0)</f>
        <v>x36</v>
      </c>
      <c r="L67" s="19" t="s">
        <v>10602</v>
      </c>
      <c r="S67" s="34">
        <f>VLOOKUP(J67,A:G,5,FALSE)</f>
        <v>42277</v>
      </c>
    </row>
    <row r="68" spans="10:19" s="19" customFormat="1">
      <c r="J68" s="7" t="s">
        <v>7712</v>
      </c>
      <c r="K68" s="19" t="str">
        <f>VLOOKUP(J68,$A$2:$B$92,2,0)</f>
        <v>x37</v>
      </c>
      <c r="L68" s="19" t="s">
        <v>10603</v>
      </c>
      <c r="S68" s="34">
        <f>VLOOKUP(J68,A:G,5,FALSE)</f>
        <v>42277</v>
      </c>
    </row>
    <row r="69" spans="10:19" s="19" customFormat="1">
      <c r="J69" s="7" t="s">
        <v>7713</v>
      </c>
      <c r="K69" s="19" t="str">
        <f>VLOOKUP(J69,$A$2:$B$92,2,0)</f>
        <v>x38</v>
      </c>
      <c r="L69" s="19" t="s">
        <v>10604</v>
      </c>
      <c r="S69" s="34">
        <f>VLOOKUP(J69,A:G,5,FALSE)</f>
        <v>42277</v>
      </c>
    </row>
    <row r="70" spans="10:19" s="19" customFormat="1">
      <c r="J70" s="14" t="s">
        <v>12157</v>
      </c>
      <c r="O70" s="19" t="s">
        <v>2299</v>
      </c>
      <c r="Q70" s="19" t="s">
        <v>10645</v>
      </c>
      <c r="R70" s="19" t="s">
        <v>11962</v>
      </c>
      <c r="S70" s="34">
        <v>42931</v>
      </c>
    </row>
    <row r="71" spans="10:19" s="19" customFormat="1">
      <c r="J71" s="7" t="s">
        <v>11963</v>
      </c>
      <c r="K71" s="19" t="str">
        <f>VLOOKUP(J71,$A$2:$B$92,2,0)</f>
        <v>x39</v>
      </c>
      <c r="L71" s="19" t="s">
        <v>11965</v>
      </c>
      <c r="S71" s="34">
        <f>VLOOKUP(J71,A:G,5,FALSE)</f>
        <v>42931</v>
      </c>
    </row>
    <row r="72" spans="10:19" s="19" customFormat="1">
      <c r="J72" s="7" t="s">
        <v>11964</v>
      </c>
      <c r="K72" s="19" t="str">
        <f>VLOOKUP(J72,$A$2:$B$92,2,0)</f>
        <v>x40</v>
      </c>
      <c r="L72" s="19" t="s">
        <v>11966</v>
      </c>
      <c r="S72" s="34">
        <f>VLOOKUP(J72,A:G,5,FALSE)</f>
        <v>42931</v>
      </c>
    </row>
    <row r="73" spans="10:19" s="19" customFormat="1">
      <c r="J73" s="6" t="s">
        <v>12158</v>
      </c>
      <c r="O73" s="19" t="s">
        <v>2299</v>
      </c>
      <c r="Q73" s="19" t="s">
        <v>10645</v>
      </c>
      <c r="R73" s="19" t="s">
        <v>11962</v>
      </c>
      <c r="S73" s="34">
        <v>42931</v>
      </c>
    </row>
    <row r="74" spans="10:19" s="19" customFormat="1">
      <c r="J74" s="7" t="s">
        <v>11963</v>
      </c>
      <c r="K74" s="19" t="str">
        <f t="shared" ref="K74:K79" si="7">VLOOKUP(J74,$A$2:$B$92,2,0)</f>
        <v>x39</v>
      </c>
      <c r="L74" s="19" t="s">
        <v>11965</v>
      </c>
      <c r="S74" s="34">
        <f t="shared" ref="S74:S79" si="8">VLOOKUP(J74,A:G,5,FALSE)</f>
        <v>42931</v>
      </c>
    </row>
    <row r="75" spans="10:19" s="19" customFormat="1">
      <c r="J75" s="7" t="s">
        <v>11980</v>
      </c>
      <c r="K75" s="19" t="str">
        <f t="shared" si="7"/>
        <v>x41</v>
      </c>
      <c r="L75" s="19" t="s">
        <v>11967</v>
      </c>
      <c r="S75" s="34">
        <f t="shared" si="8"/>
        <v>42931</v>
      </c>
    </row>
    <row r="76" spans="10:19" s="19" customFormat="1">
      <c r="J76" s="7" t="s">
        <v>11981</v>
      </c>
      <c r="K76" s="19" t="str">
        <f t="shared" si="7"/>
        <v>x42</v>
      </c>
      <c r="L76" s="19" t="s">
        <v>11968</v>
      </c>
      <c r="S76" s="34">
        <f t="shared" si="8"/>
        <v>42931</v>
      </c>
    </row>
    <row r="77" spans="10:19" s="19" customFormat="1">
      <c r="J77" s="7" t="s">
        <v>12217</v>
      </c>
      <c r="K77" s="19" t="str">
        <f t="shared" si="7"/>
        <v>x43</v>
      </c>
      <c r="L77" s="19" t="s">
        <v>12221</v>
      </c>
      <c r="S77" s="34">
        <f t="shared" si="8"/>
        <v>42931</v>
      </c>
    </row>
    <row r="78" spans="10:19" s="19" customFormat="1">
      <c r="J78" s="7" t="s">
        <v>11982</v>
      </c>
      <c r="K78" s="19" t="str">
        <f t="shared" si="7"/>
        <v>x44</v>
      </c>
      <c r="L78" s="19" t="s">
        <v>11969</v>
      </c>
      <c r="S78" s="34">
        <f t="shared" si="8"/>
        <v>42931</v>
      </c>
    </row>
    <row r="79" spans="10:19" s="19" customFormat="1">
      <c r="J79" s="7" t="s">
        <v>11964</v>
      </c>
      <c r="K79" s="19" t="str">
        <f t="shared" si="7"/>
        <v>x40</v>
      </c>
      <c r="L79" s="19" t="s">
        <v>11966</v>
      </c>
      <c r="S79" s="34">
        <f t="shared" si="8"/>
        <v>42931</v>
      </c>
    </row>
    <row r="80" spans="10:19" s="19" customFormat="1">
      <c r="J80" s="6" t="s">
        <v>12159</v>
      </c>
      <c r="O80" s="19" t="s">
        <v>2299</v>
      </c>
      <c r="Q80" s="19" t="s">
        <v>10645</v>
      </c>
      <c r="R80" s="19" t="s">
        <v>11962</v>
      </c>
      <c r="S80" s="34">
        <v>42931</v>
      </c>
    </row>
    <row r="81" spans="10:21" s="19" customFormat="1">
      <c r="J81" s="7" t="s">
        <v>12218</v>
      </c>
      <c r="K81" s="19" t="str">
        <f>VLOOKUP(J81,$A$2:$B$92,2,0)</f>
        <v>x45</v>
      </c>
      <c r="L81" s="19" t="s">
        <v>12222</v>
      </c>
      <c r="S81" s="34">
        <f>VLOOKUP(J81,A:G,5,FALSE)</f>
        <v>42931</v>
      </c>
    </row>
    <row r="82" spans="10:21" s="19" customFormat="1">
      <c r="J82" s="7" t="s">
        <v>12219</v>
      </c>
      <c r="K82" s="19" t="str">
        <f>VLOOKUP(J82,$A$2:$B$92,2,0)</f>
        <v>x46</v>
      </c>
      <c r="L82" s="19" t="s">
        <v>12223</v>
      </c>
      <c r="S82" s="34">
        <f>VLOOKUP(J82,A:G,5,FALSE)</f>
        <v>42931</v>
      </c>
    </row>
    <row r="83" spans="10:21" s="19" customFormat="1">
      <c r="J83" s="7" t="s">
        <v>12217</v>
      </c>
      <c r="K83" s="19" t="str">
        <f>VLOOKUP(J83,$A$2:$B$92,2,0)</f>
        <v>x43</v>
      </c>
      <c r="L83" s="19" t="s">
        <v>12221</v>
      </c>
      <c r="S83" s="34">
        <f>VLOOKUP(J83,A:G,5,FALSE)</f>
        <v>42931</v>
      </c>
    </row>
    <row r="84" spans="10:21" s="19" customFormat="1">
      <c r="J84" s="7" t="s">
        <v>12220</v>
      </c>
      <c r="K84" s="19" t="str">
        <f>VLOOKUP(J84,$A$2:$B$92,2,0)</f>
        <v>x47</v>
      </c>
      <c r="L84" s="19" t="s">
        <v>12224</v>
      </c>
      <c r="S84" s="34">
        <f>VLOOKUP(J84,A:G,5,FALSE)</f>
        <v>42931</v>
      </c>
    </row>
    <row r="85" spans="10:21" s="19" customFormat="1">
      <c r="J85" s="7" t="s">
        <v>11964</v>
      </c>
      <c r="K85" s="19" t="str">
        <f>VLOOKUP(J85,$A$2:$B$92,2,0)</f>
        <v>x40</v>
      </c>
      <c r="L85" s="19" t="s">
        <v>11966</v>
      </c>
      <c r="S85" s="34">
        <f>VLOOKUP(J85,A:G,5,FALSE)</f>
        <v>42931</v>
      </c>
    </row>
    <row r="86" spans="10:21" s="19" customFormat="1">
      <c r="J86" s="14" t="s">
        <v>11975</v>
      </c>
      <c r="O86" s="19" t="s">
        <v>2299</v>
      </c>
      <c r="Q86" s="19" t="s">
        <v>10645</v>
      </c>
      <c r="R86" s="19" t="s">
        <v>11976</v>
      </c>
      <c r="S86" s="34">
        <v>42931</v>
      </c>
    </row>
    <row r="87" spans="10:21" s="19" customFormat="1">
      <c r="J87" s="7" t="s">
        <v>11963</v>
      </c>
      <c r="K87" s="19" t="str">
        <f t="shared" ref="K87:K95" si="9">VLOOKUP(J87,$A$2:$B$92,2,0)</f>
        <v>x39</v>
      </c>
      <c r="L87" s="19" t="s">
        <v>11965</v>
      </c>
      <c r="S87" s="34">
        <f t="shared" ref="S87:S95" si="10">VLOOKUP(J87,A:G,5,FALSE)</f>
        <v>42931</v>
      </c>
    </row>
    <row r="88" spans="10:21" s="19" customFormat="1">
      <c r="J88" s="7" t="s">
        <v>11980</v>
      </c>
      <c r="K88" s="19" t="str">
        <f t="shared" si="9"/>
        <v>x41</v>
      </c>
      <c r="L88" s="19" t="s">
        <v>11977</v>
      </c>
      <c r="S88" s="34">
        <f t="shared" si="10"/>
        <v>42931</v>
      </c>
    </row>
    <row r="89" spans="10:21" s="19" customFormat="1">
      <c r="J89" s="7" t="s">
        <v>11981</v>
      </c>
      <c r="K89" s="19" t="str">
        <f t="shared" si="9"/>
        <v>x42</v>
      </c>
      <c r="L89" s="19" t="s">
        <v>11978</v>
      </c>
      <c r="S89" s="34">
        <f t="shared" si="10"/>
        <v>42931</v>
      </c>
    </row>
    <row r="90" spans="10:21" s="19" customFormat="1">
      <c r="J90" s="7" t="s">
        <v>12217</v>
      </c>
      <c r="K90" s="19" t="str">
        <f t="shared" si="9"/>
        <v>x43</v>
      </c>
      <c r="L90" s="19" t="s">
        <v>12221</v>
      </c>
      <c r="S90" s="34">
        <f t="shared" si="10"/>
        <v>42931</v>
      </c>
    </row>
    <row r="91" spans="10:21" s="19" customFormat="1">
      <c r="J91" s="7" t="s">
        <v>11982</v>
      </c>
      <c r="K91" s="19" t="str">
        <f t="shared" si="9"/>
        <v>x44</v>
      </c>
      <c r="L91" s="19" t="s">
        <v>11979</v>
      </c>
      <c r="S91" s="34">
        <f t="shared" si="10"/>
        <v>42931</v>
      </c>
    </row>
    <row r="92" spans="10:21" s="19" customFormat="1">
      <c r="J92" s="7" t="s">
        <v>12218</v>
      </c>
      <c r="K92" s="19" t="str">
        <f t="shared" si="9"/>
        <v>x45</v>
      </c>
      <c r="L92" s="19" t="s">
        <v>12222</v>
      </c>
      <c r="S92" s="34">
        <f t="shared" si="10"/>
        <v>42931</v>
      </c>
    </row>
    <row r="93" spans="10:21" s="19" customFormat="1">
      <c r="J93" s="7" t="s">
        <v>12219</v>
      </c>
      <c r="K93" s="19" t="str">
        <f t="shared" si="9"/>
        <v>x46</v>
      </c>
      <c r="L93" s="19" t="s">
        <v>12223</v>
      </c>
      <c r="S93" s="34">
        <f t="shared" si="10"/>
        <v>42931</v>
      </c>
    </row>
    <row r="94" spans="10:21" s="19" customFormat="1">
      <c r="J94" s="7" t="s">
        <v>12220</v>
      </c>
      <c r="K94" s="19" t="str">
        <f t="shared" si="9"/>
        <v>x47</v>
      </c>
      <c r="L94" s="19" t="s">
        <v>12224</v>
      </c>
      <c r="S94" s="34">
        <f t="shared" si="10"/>
        <v>42931</v>
      </c>
    </row>
    <row r="95" spans="10:21" s="19" customFormat="1">
      <c r="J95" s="7" t="s">
        <v>11964</v>
      </c>
      <c r="K95" s="19" t="str">
        <f t="shared" si="9"/>
        <v>x40</v>
      </c>
      <c r="L95" s="19" t="s">
        <v>11966</v>
      </c>
      <c r="S95" s="34">
        <f t="shared" si="10"/>
        <v>42931</v>
      </c>
    </row>
    <row r="96" spans="10:21" s="19" customFormat="1">
      <c r="J96" s="6"/>
      <c r="S96" s="34"/>
      <c r="T96" s="34"/>
      <c r="U96" s="34"/>
    </row>
    <row r="97" spans="10:21" s="19" customFormat="1">
      <c r="J97" s="7"/>
      <c r="M97" s="92"/>
      <c r="S97" s="34"/>
      <c r="T97" s="34"/>
      <c r="U97" s="34"/>
    </row>
    <row r="98" spans="10:21" s="19" customFormat="1">
      <c r="J98" s="8"/>
      <c r="S98" s="34"/>
      <c r="T98" s="34"/>
      <c r="U98" s="34"/>
    </row>
    <row r="99" spans="10:21" s="19" customFormat="1"/>
    <row r="100" spans="10:21" s="19" customFormat="1"/>
    <row r="101" spans="10:21" s="19" customFormat="1"/>
    <row r="102" spans="10:21" s="19" customFormat="1"/>
    <row r="103" spans="10:21" s="19" customFormat="1"/>
    <row r="104" spans="10:21" s="19" customFormat="1"/>
    <row r="105" spans="10:21" s="19" customFormat="1"/>
    <row r="106" spans="10:21" s="19" customFormat="1"/>
    <row r="107" spans="10:21" s="19" customFormat="1"/>
    <row r="108" spans="10:21" s="19" customFormat="1"/>
    <row r="109" spans="10:21" s="19" customFormat="1"/>
    <row r="110" spans="10:21" s="19" customFormat="1"/>
    <row r="111" spans="10:21" s="19" customFormat="1"/>
    <row r="112" spans="10:21"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pans="1:24" s="19" customFormat="1"/>
    <row r="146" spans="1:24" s="19" customFormat="1"/>
    <row r="147" spans="1:24" s="19" customFormat="1"/>
    <row r="148" spans="1:24" s="19" customFormat="1"/>
    <row r="149" spans="1:24" s="19" customFormat="1"/>
    <row r="150" spans="1:24" s="19" customFormat="1"/>
    <row r="151" spans="1:24" s="19" customFormat="1"/>
    <row r="152" spans="1:24">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sheetData>
  <autoFilter ref="A1:V98"/>
  <sortState ref="A3:A13">
    <sortCondition ref="A1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lpstr>Feuil1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2718)</dc:creator>
  <cp:lastModifiedBy>VENCIC Pierre (UA 2718)</cp:lastModifiedBy>
  <dcterms:created xsi:type="dcterms:W3CDTF">2012-09-11T09:47:53Z</dcterms:created>
  <dcterms:modified xsi:type="dcterms:W3CDTF">2019-09-24T07:57:18Z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